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6-2018\Декабрь\Приложения\"/>
    </mc:Choice>
  </mc:AlternateContent>
  <bookViews>
    <workbookView xWindow="0" yWindow="0" windowWidth="28800" windowHeight="11835"/>
  </bookViews>
  <sheets>
    <sheet name="Приложение 6" sheetId="12" r:id="rId1"/>
  </sheets>
  <definedNames>
    <definedName name="_xlnm._FilterDatabase" localSheetId="0" hidden="1">'Приложение 6'!$A$15:$CF$2433</definedName>
    <definedName name="_xlnm.Print_Titles" localSheetId="0">'Приложение 6'!$14:$15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E2308" i="12" l="1"/>
  <c r="CE2307" i="12" s="1"/>
  <c r="CE2306" i="12" s="1"/>
  <c r="CE2305" i="12" s="1"/>
  <c r="CC2308" i="12"/>
  <c r="CC2307" i="12" s="1"/>
  <c r="CB2308" i="12"/>
  <c r="CB2307" i="12" s="1"/>
  <c r="CB2306" i="12" s="1"/>
  <c r="CB2305" i="12" s="1"/>
  <c r="CD2309" i="12"/>
  <c r="CE2125" i="12"/>
  <c r="CE2124" i="12" s="1"/>
  <c r="CE2123" i="12" s="1"/>
  <c r="CC2125" i="12"/>
  <c r="CC2124" i="12" s="1"/>
  <c r="CB2125" i="12"/>
  <c r="CB2124" i="12" s="1"/>
  <c r="CB2123" i="12" s="1"/>
  <c r="CD2126" i="12"/>
  <c r="CD2308" i="12" l="1"/>
  <c r="CC2306" i="12"/>
  <c r="CD2307" i="12"/>
  <c r="CD2125" i="12"/>
  <c r="CC2123" i="12"/>
  <c r="CD2123" i="12" s="1"/>
  <c r="CD2124" i="12"/>
  <c r="CC516" i="12"/>
  <c r="CC2305" i="12" l="1"/>
  <c r="CD2305" i="12" s="1"/>
  <c r="CD2306" i="12"/>
  <c r="CC1442" i="12"/>
  <c r="CD1611" i="12" l="1"/>
  <c r="CD1795" i="12"/>
  <c r="CD2303" i="12"/>
  <c r="CE2302" i="12" l="1"/>
  <c r="CC2302" i="12"/>
  <c r="CC2240" i="12" l="1"/>
  <c r="CC1794" i="12" l="1"/>
  <c r="CC1793" i="12" s="1"/>
  <c r="CC1792" i="12" s="1"/>
  <c r="CE1794" i="12"/>
  <c r="CE1793" i="12" s="1"/>
  <c r="CE1792" i="12" s="1"/>
  <c r="CB1794" i="12"/>
  <c r="CC1610" i="12"/>
  <c r="CC1609" i="12" s="1"/>
  <c r="CC1608" i="12" s="1"/>
  <c r="CE1610" i="12"/>
  <c r="CE1609" i="12" s="1"/>
  <c r="CE1608" i="12" s="1"/>
  <c r="CB1610" i="12"/>
  <c r="CC701" i="12"/>
  <c r="CB1793" i="12" l="1"/>
  <c r="CD1794" i="12"/>
  <c r="CB1609" i="12"/>
  <c r="CD1610" i="12"/>
  <c r="CC1034" i="12"/>
  <c r="CC795" i="12"/>
  <c r="CC788" i="12"/>
  <c r="CB1608" i="12" l="1"/>
  <c r="CD1608" i="12" s="1"/>
  <c r="CD1609" i="12"/>
  <c r="CB1792" i="12"/>
  <c r="CD1792" i="12" s="1"/>
  <c r="CD1793" i="12"/>
  <c r="CC1407" i="12"/>
  <c r="CC1520" i="12"/>
  <c r="CC658" i="12" l="1"/>
  <c r="CC1079" i="12"/>
  <c r="CC505" i="12"/>
  <c r="CC504" i="12" s="1"/>
  <c r="CC503" i="12" s="1"/>
  <c r="CC2430" i="12"/>
  <c r="CC2429" i="12" s="1"/>
  <c r="CC2427" i="12"/>
  <c r="CC2426" i="12" s="1"/>
  <c r="CC2424" i="12"/>
  <c r="CC2423" i="12" s="1"/>
  <c r="CC2418" i="12"/>
  <c r="CC2417" i="12" s="1"/>
  <c r="CC2416" i="12" s="1"/>
  <c r="CC2415" i="12" s="1"/>
  <c r="CC2413" i="12"/>
  <c r="CC2412" i="12" s="1"/>
  <c r="CC2411" i="12" s="1"/>
  <c r="CC2409" i="12"/>
  <c r="CC2408" i="12" s="1"/>
  <c r="CC2407" i="12" s="1"/>
  <c r="CC2406" i="12" s="1"/>
  <c r="CC2404" i="12"/>
  <c r="CC2403" i="12" s="1"/>
  <c r="CC2402" i="12" s="1"/>
  <c r="CC2401" i="12" s="1"/>
  <c r="CC2397" i="12"/>
  <c r="CC2396" i="12" s="1"/>
  <c r="CC2394" i="12"/>
  <c r="CC2393" i="12" s="1"/>
  <c r="CC2388" i="12"/>
  <c r="CC2387" i="12" s="1"/>
  <c r="CC2385" i="12"/>
  <c r="CC2384" i="12" s="1"/>
  <c r="CC2382" i="12"/>
  <c r="CC2381" i="12" s="1"/>
  <c r="CC2378" i="12"/>
  <c r="CC2377" i="12" s="1"/>
  <c r="CC2376" i="12" s="1"/>
  <c r="CC2364" i="12"/>
  <c r="CC2363" i="12" s="1"/>
  <c r="CC2352" i="12"/>
  <c r="CC2351" i="12" s="1"/>
  <c r="CC2341" i="12"/>
  <c r="CC2340" i="12" s="1"/>
  <c r="CC2328" i="12"/>
  <c r="CC2327" i="12" s="1"/>
  <c r="CC2326" i="12" s="1"/>
  <c r="CC2323" i="12"/>
  <c r="CC2322" i="12" s="1"/>
  <c r="CC2320" i="12"/>
  <c r="CC2319" i="12" s="1"/>
  <c r="CC2317" i="12"/>
  <c r="CC2316" i="12" s="1"/>
  <c r="CC2313" i="12"/>
  <c r="CC2312" i="12" s="1"/>
  <c r="CC2311" i="12" s="1"/>
  <c r="CC2301" i="12"/>
  <c r="CC2300" i="12" s="1"/>
  <c r="CC2299" i="12" s="1"/>
  <c r="CC2296" i="12"/>
  <c r="CC2295" i="12" s="1"/>
  <c r="CC2294" i="12" s="1"/>
  <c r="CC2292" i="12"/>
  <c r="CC2291" i="12" s="1"/>
  <c r="CC2289" i="12"/>
  <c r="CC2288" i="12" s="1"/>
  <c r="CC2286" i="12"/>
  <c r="CC2285" i="12" s="1"/>
  <c r="CC2282" i="12"/>
  <c r="CC2281" i="12" s="1"/>
  <c r="CC2280" i="12" s="1"/>
  <c r="CC2277" i="12"/>
  <c r="CC2276" i="12" s="1"/>
  <c r="CC2275" i="12" s="1"/>
  <c r="CC2274" i="12" s="1"/>
  <c r="CC2271" i="12"/>
  <c r="CC2270" i="12" s="1"/>
  <c r="CC2268" i="12"/>
  <c r="CC2267" i="12" s="1"/>
  <c r="CC2265" i="12"/>
  <c r="CC2264" i="12" s="1"/>
  <c r="CC2261" i="12"/>
  <c r="CC2260" i="12" s="1"/>
  <c r="CC2259" i="12" s="1"/>
  <c r="CC2256" i="12"/>
  <c r="CC2255" i="12" s="1"/>
  <c r="CC2254" i="12" s="1"/>
  <c r="CC2253" i="12" s="1"/>
  <c r="CC2250" i="12"/>
  <c r="CC2248" i="12"/>
  <c r="CC2244" i="12"/>
  <c r="CC2242" i="12"/>
  <c r="CC2239" i="12"/>
  <c r="CC2238" i="12" s="1"/>
  <c r="CC2236" i="12"/>
  <c r="CC2235" i="12" s="1"/>
  <c r="CC2232" i="12"/>
  <c r="CC2231" i="12" s="1"/>
  <c r="CC2230" i="12" s="1"/>
  <c r="CC2227" i="12"/>
  <c r="CC2226" i="12" s="1"/>
  <c r="CC2224" i="12"/>
  <c r="CC2223" i="12" s="1"/>
  <c r="CC2220" i="12"/>
  <c r="CC2219" i="12" s="1"/>
  <c r="CC2218" i="12" s="1"/>
  <c r="CC2215" i="12"/>
  <c r="CC2214" i="12" s="1"/>
  <c r="CC2213" i="12" s="1"/>
  <c r="CC2212" i="12" s="1"/>
  <c r="CC2209" i="12"/>
  <c r="CC2208" i="12" s="1"/>
  <c r="CC2206" i="12"/>
  <c r="CC2205" i="12" s="1"/>
  <c r="CC2202" i="12"/>
  <c r="CC2201" i="12" s="1"/>
  <c r="CC2200" i="12" s="1"/>
  <c r="CC2198" i="12"/>
  <c r="CC2197" i="12" s="1"/>
  <c r="CC2196" i="12" s="1"/>
  <c r="CC2194" i="12"/>
  <c r="CC2193" i="12" s="1"/>
  <c r="CC2192" i="12" s="1"/>
  <c r="CC2190" i="12"/>
  <c r="CC2189" i="12" s="1"/>
  <c r="CC2188" i="12" s="1"/>
  <c r="CC2186" i="12"/>
  <c r="CC2185" i="12" s="1"/>
  <c r="CC2184" i="12" s="1"/>
  <c r="CC2182" i="12"/>
  <c r="CC2181" i="12" s="1"/>
  <c r="CC2180" i="12" s="1"/>
  <c r="CC2178" i="12"/>
  <c r="CC2177" i="12" s="1"/>
  <c r="CC2175" i="12"/>
  <c r="CC2174" i="12" s="1"/>
  <c r="CC2172" i="12"/>
  <c r="CC2171" i="12" s="1"/>
  <c r="CC2168" i="12"/>
  <c r="CC2167" i="12" s="1"/>
  <c r="CC2166" i="12" s="1"/>
  <c r="CC2164" i="12"/>
  <c r="CC2163" i="12" s="1"/>
  <c r="CC2162" i="12" s="1"/>
  <c r="CC2160" i="12"/>
  <c r="CC2159" i="12" s="1"/>
  <c r="CC2158" i="12" s="1"/>
  <c r="CC2156" i="12"/>
  <c r="CC2155" i="12" s="1"/>
  <c r="CC2154" i="12" s="1"/>
  <c r="CC2152" i="12"/>
  <c r="CC2151" i="12" s="1"/>
  <c r="CC2149" i="12"/>
  <c r="CC2148" i="12" s="1"/>
  <c r="CC2145" i="12"/>
  <c r="CC2144" i="12" s="1"/>
  <c r="CC2143" i="12" s="1"/>
  <c r="CC2141" i="12"/>
  <c r="CC2140" i="12" s="1"/>
  <c r="CC2139" i="12" s="1"/>
  <c r="CC2137" i="12"/>
  <c r="CC2136" i="12" s="1"/>
  <c r="CC2135" i="12" s="1"/>
  <c r="CC2133" i="12"/>
  <c r="CC2132" i="12" s="1"/>
  <c r="CC2131" i="12" s="1"/>
  <c r="CC2129" i="12"/>
  <c r="CC2128" i="12" s="1"/>
  <c r="CC2127" i="12" s="1"/>
  <c r="CC2121" i="12"/>
  <c r="CC2120" i="12" s="1"/>
  <c r="CC2119" i="12" s="1"/>
  <c r="CC2117" i="12"/>
  <c r="CC2116" i="12" s="1"/>
  <c r="CC2115" i="12" s="1"/>
  <c r="CC2113" i="12"/>
  <c r="CC2112" i="12" s="1"/>
  <c r="CC2111" i="12" s="1"/>
  <c r="CC2109" i="12"/>
  <c r="CC2108" i="12" s="1"/>
  <c r="CC2106" i="12"/>
  <c r="CC2105" i="12" s="1"/>
  <c r="CC2102" i="12"/>
  <c r="CC2101" i="12" s="1"/>
  <c r="CC2100" i="12" s="1"/>
  <c r="CC2098" i="12"/>
  <c r="CC2097" i="12" s="1"/>
  <c r="CC2096" i="12" s="1"/>
  <c r="CC2093" i="12"/>
  <c r="CC2092" i="12" s="1"/>
  <c r="CC2091" i="12" s="1"/>
  <c r="CC2090" i="12" s="1"/>
  <c r="CC2088" i="12"/>
  <c r="CC2087" i="12" s="1"/>
  <c r="CC2085" i="12"/>
  <c r="CC2083" i="12"/>
  <c r="CC2080" i="12"/>
  <c r="CC2079" i="12" s="1"/>
  <c r="CC2073" i="12"/>
  <c r="CC2072" i="12" s="1"/>
  <c r="CC2069" i="12"/>
  <c r="CC2068" i="12" s="1"/>
  <c r="CC2067" i="12" s="1"/>
  <c r="CC2065" i="12"/>
  <c r="CC2064" i="12" s="1"/>
  <c r="CC2062" i="12"/>
  <c r="CC2061" i="12" s="1"/>
  <c r="CC2059" i="12"/>
  <c r="CC2058" i="12" s="1"/>
  <c r="CC2054" i="12"/>
  <c r="CC2053" i="12" s="1"/>
  <c r="CC2052" i="12" s="1"/>
  <c r="CC2051" i="12" s="1"/>
  <c r="CC2049" i="12"/>
  <c r="CC2048" i="12" s="1"/>
  <c r="CC2047" i="12" s="1"/>
  <c r="CC2045" i="12"/>
  <c r="CC2044" i="12" s="1"/>
  <c r="CC2042" i="12"/>
  <c r="CC2041" i="12" s="1"/>
  <c r="CC2039" i="12"/>
  <c r="CC2038" i="12" s="1"/>
  <c r="CC2034" i="12"/>
  <c r="CC2033" i="12" s="1"/>
  <c r="CC2032" i="12" s="1"/>
  <c r="CC2031" i="12" s="1"/>
  <c r="CC2029" i="12"/>
  <c r="CC2028" i="12" s="1"/>
  <c r="CC2027" i="12" s="1"/>
  <c r="CC2026" i="12" s="1"/>
  <c r="CC2023" i="12"/>
  <c r="CC2022" i="12" s="1"/>
  <c r="CC2021" i="12" s="1"/>
  <c r="CC2019" i="12"/>
  <c r="CC2018" i="12" s="1"/>
  <c r="CC2017" i="12" s="1"/>
  <c r="CC2015" i="12"/>
  <c r="CC2014" i="12" s="1"/>
  <c r="CC2013" i="12" s="1"/>
  <c r="CC2011" i="12"/>
  <c r="CC2010" i="12" s="1"/>
  <c r="CC2009" i="12" s="1"/>
  <c r="CC2007" i="12"/>
  <c r="CC2006" i="12" s="1"/>
  <c r="CC2005" i="12" s="1"/>
  <c r="CC2003" i="12"/>
  <c r="CC2002" i="12" s="1"/>
  <c r="CC2001" i="12" s="1"/>
  <c r="CC1999" i="12"/>
  <c r="CC1998" i="12" s="1"/>
  <c r="CC1997" i="12" s="1"/>
  <c r="CC1995" i="12"/>
  <c r="CC1994" i="12" s="1"/>
  <c r="CC1993" i="12" s="1"/>
  <c r="CC1991" i="12"/>
  <c r="CC1990" i="12" s="1"/>
  <c r="CC1989" i="12" s="1"/>
  <c r="CC1987" i="12"/>
  <c r="CC1986" i="12" s="1"/>
  <c r="CC1985" i="12" s="1"/>
  <c r="CC1983" i="12"/>
  <c r="CC1982" i="12" s="1"/>
  <c r="CC1981" i="12" s="1"/>
  <c r="CC1979" i="12"/>
  <c r="CC1978" i="12" s="1"/>
  <c r="CC1977" i="12" s="1"/>
  <c r="CC1974" i="12"/>
  <c r="CC1973" i="12" s="1"/>
  <c r="CC1972" i="12" s="1"/>
  <c r="CC1970" i="12"/>
  <c r="CC1969" i="12" s="1"/>
  <c r="CC1968" i="12" s="1"/>
  <c r="CC1966" i="12"/>
  <c r="CC1965" i="12" s="1"/>
  <c r="CC1963" i="12"/>
  <c r="CC1962" i="12" s="1"/>
  <c r="CC1961" i="12" s="1"/>
  <c r="CC1959" i="12"/>
  <c r="CC1958" i="12" s="1"/>
  <c r="CC1957" i="12" s="1"/>
  <c r="CC1955" i="12"/>
  <c r="CC1954" i="12" s="1"/>
  <c r="CC1953" i="12" s="1"/>
  <c r="CC1951" i="12"/>
  <c r="CC1950" i="12" s="1"/>
  <c r="CC1949" i="12" s="1"/>
  <c r="CC1947" i="12"/>
  <c r="CC1946" i="12" s="1"/>
  <c r="CC1945" i="12" s="1"/>
  <c r="CC1943" i="12"/>
  <c r="CC1942" i="12" s="1"/>
  <c r="CC1940" i="12"/>
  <c r="CC1939" i="12" s="1"/>
  <c r="CC1936" i="12"/>
  <c r="CC1935" i="12" s="1"/>
  <c r="CC1934" i="12" s="1"/>
  <c r="CC1930" i="12"/>
  <c r="CC1929" i="12" s="1"/>
  <c r="CC1928" i="12" s="1"/>
  <c r="CC1927" i="12" s="1"/>
  <c r="CC1925" i="12"/>
  <c r="CC1924" i="12" s="1"/>
  <c r="CC1923" i="12" s="1"/>
  <c r="CC1921" i="12"/>
  <c r="CC1920" i="12" s="1"/>
  <c r="CC1919" i="12" s="1"/>
  <c r="CC1917" i="12"/>
  <c r="CC1916" i="12" s="1"/>
  <c r="CC1915" i="12" s="1"/>
  <c r="CC1913" i="12"/>
  <c r="CC1912" i="12" s="1"/>
  <c r="CC1911" i="12" s="1"/>
  <c r="CC1909" i="12"/>
  <c r="CC1908" i="12" s="1"/>
  <c r="CC1907" i="12" s="1"/>
  <c r="CC1905" i="12"/>
  <c r="CC1904" i="12" s="1"/>
  <c r="CC1903" i="12" s="1"/>
  <c r="CC1901" i="12"/>
  <c r="CC1900" i="12" s="1"/>
  <c r="CC1899" i="12" s="1"/>
  <c r="CC1897" i="12"/>
  <c r="CC1896" i="12" s="1"/>
  <c r="CC1895" i="12" s="1"/>
  <c r="CC1888" i="12"/>
  <c r="CC1885" i="12"/>
  <c r="CC1881" i="12"/>
  <c r="CC1880" i="12" s="1"/>
  <c r="CC1879" i="12" s="1"/>
  <c r="CC1875" i="12"/>
  <c r="CC1874" i="12" s="1"/>
  <c r="CC1873" i="12" s="1"/>
  <c r="CC1871" i="12"/>
  <c r="CC1870" i="12" s="1"/>
  <c r="CC1869" i="12" s="1"/>
  <c r="CC1866" i="12"/>
  <c r="CC1865" i="12" s="1"/>
  <c r="CC1864" i="12" s="1"/>
  <c r="CC1860" i="12"/>
  <c r="CC1858" i="12"/>
  <c r="CC1856" i="12"/>
  <c r="CC1851" i="12"/>
  <c r="CC1849" i="12"/>
  <c r="CC1846" i="12"/>
  <c r="CC1845" i="12" s="1"/>
  <c r="CC1841" i="12"/>
  <c r="CC1840" i="12" s="1"/>
  <c r="CC1839" i="12" s="1"/>
  <c r="CC1837" i="12"/>
  <c r="CC1835" i="12"/>
  <c r="CC1831" i="12"/>
  <c r="CC1830" i="12" s="1"/>
  <c r="CC1829" i="12" s="1"/>
  <c r="CC1827" i="12"/>
  <c r="CC1826" i="12" s="1"/>
  <c r="CC1825" i="12" s="1"/>
  <c r="CC1822" i="12"/>
  <c r="CC1821" i="12" s="1"/>
  <c r="CC1820" i="12" s="1"/>
  <c r="CC1818" i="12"/>
  <c r="CC1817" i="12" s="1"/>
  <c r="CC1815" i="12"/>
  <c r="CC1813" i="12"/>
  <c r="CC1810" i="12"/>
  <c r="CC1809" i="12" s="1"/>
  <c r="CC1807" i="12"/>
  <c r="CC1806" i="12" s="1"/>
  <c r="CC1801" i="12"/>
  <c r="CC1800" i="12" s="1"/>
  <c r="CC1798" i="12"/>
  <c r="CC1797" i="12" s="1"/>
  <c r="CC1790" i="12"/>
  <c r="CC1789" i="12" s="1"/>
  <c r="CC1788" i="12" s="1"/>
  <c r="CC1786" i="12"/>
  <c r="CC1785" i="12" s="1"/>
  <c r="CC1784" i="12" s="1"/>
  <c r="CC1782" i="12"/>
  <c r="CC1781" i="12" s="1"/>
  <c r="CC1779" i="12"/>
  <c r="CC1778" i="12" s="1"/>
  <c r="CC1774" i="12"/>
  <c r="CC1773" i="12" s="1"/>
  <c r="CC1772" i="12" s="1"/>
  <c r="CC1769" i="12"/>
  <c r="CC1768" i="12" s="1"/>
  <c r="CC1765" i="12"/>
  <c r="CC1764" i="12" s="1"/>
  <c r="CC1761" i="12"/>
  <c r="CC1760" i="12" s="1"/>
  <c r="CC1757" i="12"/>
  <c r="CC1756" i="12" s="1"/>
  <c r="CC1751" i="12"/>
  <c r="CC1750" i="12" s="1"/>
  <c r="CC1748" i="12"/>
  <c r="CC1747" i="12" s="1"/>
  <c r="CC1743" i="12"/>
  <c r="CC1740" i="12"/>
  <c r="CC1736" i="12"/>
  <c r="CC1735" i="12" s="1"/>
  <c r="CC1734" i="12" s="1"/>
  <c r="CC1732" i="12"/>
  <c r="CC1730" i="12"/>
  <c r="CC1726" i="12"/>
  <c r="CC1724" i="12"/>
  <c r="CC1720" i="12"/>
  <c r="CC1718" i="12"/>
  <c r="CC1716" i="12"/>
  <c r="CC1712" i="12"/>
  <c r="CC1710" i="12"/>
  <c r="CC1708" i="12"/>
  <c r="CC1703" i="12"/>
  <c r="CC1702" i="12" s="1"/>
  <c r="CC1701" i="12" s="1"/>
  <c r="CC1699" i="12"/>
  <c r="CC1698" i="12" s="1"/>
  <c r="CC1697" i="12" s="1"/>
  <c r="CC1695" i="12"/>
  <c r="CC1694" i="12" s="1"/>
  <c r="CC1693" i="12" s="1"/>
  <c r="CC1691" i="12"/>
  <c r="CC1690" i="12" s="1"/>
  <c r="CC1689" i="12" s="1"/>
  <c r="CC1687" i="12"/>
  <c r="CC1686" i="12" s="1"/>
  <c r="CC1685" i="12" s="1"/>
  <c r="CC1683" i="12"/>
  <c r="CC1682" i="12" s="1"/>
  <c r="CC1681" i="12" s="1"/>
  <c r="CC1679" i="12"/>
  <c r="CC1678" i="12" s="1"/>
  <c r="CC1677" i="12" s="1"/>
  <c r="CC1675" i="12"/>
  <c r="CC1673" i="12"/>
  <c r="CC1669" i="12"/>
  <c r="CC1668" i="12" s="1"/>
  <c r="CC1667" i="12" s="1"/>
  <c r="CC1665" i="12"/>
  <c r="CC1664" i="12" s="1"/>
  <c r="CC1663" i="12" s="1"/>
  <c r="CC1661" i="12"/>
  <c r="CC1659" i="12"/>
  <c r="CC1655" i="12"/>
  <c r="CC1653" i="12"/>
  <c r="CC1646" i="12"/>
  <c r="CC1643" i="12"/>
  <c r="CC1639" i="12"/>
  <c r="CC1637" i="12"/>
  <c r="CC1633" i="12"/>
  <c r="CC1631" i="12"/>
  <c r="CC1628" i="12"/>
  <c r="CC1627" i="12" s="1"/>
  <c r="CC1625" i="12"/>
  <c r="CC1624" i="12" s="1"/>
  <c r="CC1621" i="12"/>
  <c r="CC1620" i="12" s="1"/>
  <c r="CC1618" i="12"/>
  <c r="CC1617" i="12" s="1"/>
  <c r="CC1615" i="12"/>
  <c r="CC1614" i="12" s="1"/>
  <c r="CC1606" i="12"/>
  <c r="CC1604" i="12"/>
  <c r="CC1600" i="12"/>
  <c r="CC1598" i="12"/>
  <c r="CC1594" i="12"/>
  <c r="CC1593" i="12" s="1"/>
  <c r="CC1592" i="12" s="1"/>
  <c r="CC1590" i="12"/>
  <c r="CC1588" i="12"/>
  <c r="CC1584" i="12"/>
  <c r="CC1582" i="12"/>
  <c r="CC1575" i="12"/>
  <c r="CC1574" i="12" s="1"/>
  <c r="CC1573" i="12" s="1"/>
  <c r="CC1572" i="12" s="1"/>
  <c r="CC1570" i="12"/>
  <c r="CC1569" i="12" s="1"/>
  <c r="CC1568" i="12" s="1"/>
  <c r="CC1566" i="12"/>
  <c r="CC1565" i="12" s="1"/>
  <c r="CC1563" i="12"/>
  <c r="CC1562" i="12" s="1"/>
  <c r="CC1560" i="12"/>
  <c r="CC1559" i="12" s="1"/>
  <c r="CC1555" i="12"/>
  <c r="CC1554" i="12" s="1"/>
  <c r="CC1553" i="12" s="1"/>
  <c r="CC1552" i="12" s="1"/>
  <c r="CC1549" i="12"/>
  <c r="CC1548" i="12" s="1"/>
  <c r="CC1547" i="12" s="1"/>
  <c r="CC1546" i="12" s="1"/>
  <c r="CC1544" i="12"/>
  <c r="CC1543" i="12" s="1"/>
  <c r="CC1542" i="12" s="1"/>
  <c r="CC1541" i="12" s="1"/>
  <c r="CC1539" i="12"/>
  <c r="CC1538" i="12" s="1"/>
  <c r="CC1537" i="12" s="1"/>
  <c r="CC1536" i="12" s="1"/>
  <c r="CC1534" i="12"/>
  <c r="CC1533" i="12" s="1"/>
  <c r="CC1532" i="12" s="1"/>
  <c r="CC1530" i="12"/>
  <c r="CC1529" i="12" s="1"/>
  <c r="CC1528" i="12" s="1"/>
  <c r="CC1523" i="12"/>
  <c r="CC1522" i="12" s="1"/>
  <c r="CC1521" i="12" s="1"/>
  <c r="CC1519" i="12"/>
  <c r="CC1518" i="12" s="1"/>
  <c r="CC1517" i="12" s="1"/>
  <c r="CC1516" i="12" s="1"/>
  <c r="CC1514" i="12"/>
  <c r="CC1513" i="12" s="1"/>
  <c r="CC1511" i="12"/>
  <c r="CC1510" i="12" s="1"/>
  <c r="CC1508" i="12"/>
  <c r="CC1507" i="12" s="1"/>
  <c r="CC1502" i="12"/>
  <c r="CC1501" i="12" s="1"/>
  <c r="CC1500" i="12" s="1"/>
  <c r="CC1499" i="12" s="1"/>
  <c r="CC1497" i="12"/>
  <c r="CC1496" i="12" s="1"/>
  <c r="CC1494" i="12"/>
  <c r="CC1493" i="12" s="1"/>
  <c r="CC1487" i="12"/>
  <c r="CC1486" i="12" s="1"/>
  <c r="CC1485" i="12" s="1"/>
  <c r="CC1483" i="12"/>
  <c r="CC1482" i="12" s="1"/>
  <c r="CC1481" i="12" s="1"/>
  <c r="CC1477" i="12"/>
  <c r="CC1475" i="12"/>
  <c r="CC1472" i="12"/>
  <c r="CC1471" i="12" s="1"/>
  <c r="CC1465" i="12"/>
  <c r="CC1464" i="12" s="1"/>
  <c r="CC1463" i="12" s="1"/>
  <c r="CC1461" i="12"/>
  <c r="CC1460" i="12" s="1"/>
  <c r="CC1459" i="12" s="1"/>
  <c r="CC1455" i="12"/>
  <c r="CC1454" i="12" s="1"/>
  <c r="CC1453" i="12" s="1"/>
  <c r="CC1451" i="12"/>
  <c r="CC1450" i="12" s="1"/>
  <c r="CC1449" i="12" s="1"/>
  <c r="CC1447" i="12"/>
  <c r="CC1446" i="12" s="1"/>
  <c r="CC1445" i="12" s="1"/>
  <c r="CC1441" i="12"/>
  <c r="CC1440" i="12" s="1"/>
  <c r="CC1439" i="12" s="1"/>
  <c r="CC1437" i="12"/>
  <c r="CC1436" i="12" s="1"/>
  <c r="CC1435" i="12" s="1"/>
  <c r="CC1434" i="12" s="1"/>
  <c r="CC1431" i="12"/>
  <c r="CC1430" i="12" s="1"/>
  <c r="CC1429" i="12" s="1"/>
  <c r="CC1427" i="12"/>
  <c r="CC1426" i="12" s="1"/>
  <c r="CC1425" i="12" s="1"/>
  <c r="CC1423" i="12"/>
  <c r="CC1422" i="12" s="1"/>
  <c r="CC1420" i="12"/>
  <c r="CC1419" i="12" s="1"/>
  <c r="CC1417" i="12"/>
  <c r="CC1416" i="12" s="1"/>
  <c r="CC1412" i="12"/>
  <c r="CC1411" i="12" s="1"/>
  <c r="CC1410" i="12" s="1"/>
  <c r="CC1406" i="12"/>
  <c r="CC1405" i="12" s="1"/>
  <c r="CC1404" i="12" s="1"/>
  <c r="CC1402" i="12"/>
  <c r="CC1401" i="12" s="1"/>
  <c r="CC1400" i="12" s="1"/>
  <c r="CC1398" i="12"/>
  <c r="CC1397" i="12" s="1"/>
  <c r="CC1395" i="12"/>
  <c r="CC1394" i="12" s="1"/>
  <c r="CC1392" i="12"/>
  <c r="CC1391" i="12" s="1"/>
  <c r="CC1386" i="12"/>
  <c r="CC1385" i="12" s="1"/>
  <c r="CC1384" i="12" s="1"/>
  <c r="CC1380" i="12"/>
  <c r="CC1379" i="12" s="1"/>
  <c r="CC1375" i="12"/>
  <c r="CC1374" i="12" s="1"/>
  <c r="CC1370" i="12"/>
  <c r="CC1369" i="12" s="1"/>
  <c r="CC1368" i="12" s="1"/>
  <c r="CC1367" i="12" s="1"/>
  <c r="CC1365" i="12"/>
  <c r="CC1364" i="12" s="1"/>
  <c r="CC1363" i="12" s="1"/>
  <c r="CC1361" i="12"/>
  <c r="CC1360" i="12" s="1"/>
  <c r="CC1359" i="12" s="1"/>
  <c r="CC1357" i="12"/>
  <c r="CC1356" i="12" s="1"/>
  <c r="CC1354" i="12"/>
  <c r="CC1353" i="12" s="1"/>
  <c r="CC1351" i="12"/>
  <c r="CC1350" i="12" s="1"/>
  <c r="CC1346" i="12"/>
  <c r="CC1345" i="12" s="1"/>
  <c r="CC1344" i="12" s="1"/>
  <c r="CC1342" i="12"/>
  <c r="CC1341" i="12" s="1"/>
  <c r="CC1340" i="12" s="1"/>
  <c r="CC1338" i="12"/>
  <c r="CC1337" i="12" s="1"/>
  <c r="CC1336" i="12" s="1"/>
  <c r="CC1332" i="12"/>
  <c r="CC1331" i="12" s="1"/>
  <c r="CC1330" i="12" s="1"/>
  <c r="CC1329" i="12" s="1"/>
  <c r="CC1327" i="12"/>
  <c r="CC1326" i="12" s="1"/>
  <c r="CC1325" i="12" s="1"/>
  <c r="CC1324" i="12" s="1"/>
  <c r="CC1322" i="12"/>
  <c r="CC1321" i="12" s="1"/>
  <c r="CC1320" i="12" s="1"/>
  <c r="CC1319" i="12" s="1"/>
  <c r="CC1316" i="12"/>
  <c r="CC1315" i="12" s="1"/>
  <c r="CC1314" i="12" s="1"/>
  <c r="CC1313" i="12" s="1"/>
  <c r="CC1311" i="12"/>
  <c r="CC1310" i="12" s="1"/>
  <c r="CC1309" i="12" s="1"/>
  <c r="CC1307" i="12"/>
  <c r="CC1306" i="12" s="1"/>
  <c r="CC1305" i="12" s="1"/>
  <c r="CC1303" i="12"/>
  <c r="CC1302" i="12" s="1"/>
  <c r="CC1301" i="12" s="1"/>
  <c r="CC1298" i="12"/>
  <c r="CC1297" i="12" s="1"/>
  <c r="CC1296" i="12" s="1"/>
  <c r="CC1295" i="12" s="1"/>
  <c r="CC1293" i="12"/>
  <c r="CC1292" i="12" s="1"/>
  <c r="CC1291" i="12" s="1"/>
  <c r="CC1290" i="12" s="1"/>
  <c r="CC1288" i="12"/>
  <c r="CC1287" i="12" s="1"/>
  <c r="CC1286" i="12" s="1"/>
  <c r="CC1284" i="12"/>
  <c r="CC1283" i="12" s="1"/>
  <c r="CC1282" i="12" s="1"/>
  <c r="CC1280" i="12"/>
  <c r="CC1279" i="12" s="1"/>
  <c r="CC1278" i="12" s="1"/>
  <c r="CC1276" i="12"/>
  <c r="CC1275" i="12" s="1"/>
  <c r="CC1274" i="12" s="1"/>
  <c r="CC1272" i="12"/>
  <c r="CC1271" i="12" s="1"/>
  <c r="CC1270" i="12" s="1"/>
  <c r="CC1268" i="12"/>
  <c r="CC1267" i="12" s="1"/>
  <c r="CC1266" i="12" s="1"/>
  <c r="CC1264" i="12"/>
  <c r="CC1263" i="12" s="1"/>
  <c r="CC1262" i="12" s="1"/>
  <c r="CC1260" i="12"/>
  <c r="CC1259" i="12" s="1"/>
  <c r="CC1258" i="12" s="1"/>
  <c r="CC1253" i="12"/>
  <c r="CC1252" i="12" s="1"/>
  <c r="CC1250" i="12"/>
  <c r="CC1249" i="12" s="1"/>
  <c r="CC1246" i="12"/>
  <c r="CC1245" i="12" s="1"/>
  <c r="CC1244" i="12" s="1"/>
  <c r="CC1242" i="12"/>
  <c r="CC1241" i="12" s="1"/>
  <c r="CC1240" i="12" s="1"/>
  <c r="CC1238" i="12"/>
  <c r="CC1237" i="12" s="1"/>
  <c r="CC1236" i="12" s="1"/>
  <c r="CC1234" i="12"/>
  <c r="CC1233" i="12" s="1"/>
  <c r="CC1232" i="12" s="1"/>
  <c r="CC1229" i="12"/>
  <c r="CC1228" i="12" s="1"/>
  <c r="CC1226" i="12"/>
  <c r="CC1225" i="12" s="1"/>
  <c r="CC1220" i="12"/>
  <c r="CC1219" i="12" s="1"/>
  <c r="CC1218" i="12" s="1"/>
  <c r="CC1216" i="12"/>
  <c r="CC1215" i="12" s="1"/>
  <c r="CC1214" i="12" s="1"/>
  <c r="CC1212" i="12"/>
  <c r="CC1211" i="12" s="1"/>
  <c r="CC1210" i="12" s="1"/>
  <c r="CC1208" i="12"/>
  <c r="CC1207" i="12" s="1"/>
  <c r="CC1206" i="12" s="1"/>
  <c r="CC1203" i="12"/>
  <c r="CC1202" i="12" s="1"/>
  <c r="CC1201" i="12" s="1"/>
  <c r="CC1200" i="12" s="1"/>
  <c r="CC1198" i="12"/>
  <c r="CC1197" i="12" s="1"/>
  <c r="CC1196" i="12" s="1"/>
  <c r="CC1195" i="12" s="1"/>
  <c r="CC1193" i="12"/>
  <c r="CC1192" i="12" s="1"/>
  <c r="CC1189" i="12"/>
  <c r="CC1188" i="12" s="1"/>
  <c r="CC1186" i="12"/>
  <c r="CC1185" i="12" s="1"/>
  <c r="CC1181" i="12"/>
  <c r="CC1180" i="12" s="1"/>
  <c r="CC1178" i="12"/>
  <c r="CC1177" i="12" s="1"/>
  <c r="CC1174" i="12"/>
  <c r="CC1173" i="12" s="1"/>
  <c r="CC1171" i="12"/>
  <c r="CC1170" i="12" s="1"/>
  <c r="CC1168" i="12"/>
  <c r="CC1167" i="12" s="1"/>
  <c r="CC1162" i="12"/>
  <c r="CC1161" i="12" s="1"/>
  <c r="CC1160" i="12" s="1"/>
  <c r="CC1158" i="12"/>
  <c r="CC1157" i="12" s="1"/>
  <c r="CC1155" i="12"/>
  <c r="CC1154" i="12" s="1"/>
  <c r="CC1151" i="12"/>
  <c r="CC1150" i="12" s="1"/>
  <c r="CC1148" i="12"/>
  <c r="CC1147" i="12" s="1"/>
  <c r="CC1144" i="12"/>
  <c r="CC1143" i="12" s="1"/>
  <c r="CC1141" i="12"/>
  <c r="CC1140" i="12" s="1"/>
  <c r="CC1137" i="12"/>
  <c r="CC1136" i="12" s="1"/>
  <c r="CC1134" i="12"/>
  <c r="CC1133" i="12" s="1"/>
  <c r="CC1130" i="12"/>
  <c r="CC1129" i="12" s="1"/>
  <c r="CC1128" i="12" s="1"/>
  <c r="CC1126" i="12"/>
  <c r="CC1125" i="12" s="1"/>
  <c r="CC1124" i="12" s="1"/>
  <c r="CC1122" i="12"/>
  <c r="CC1121" i="12" s="1"/>
  <c r="CC1119" i="12"/>
  <c r="CC1118" i="12" s="1"/>
  <c r="CC1115" i="12"/>
  <c r="CC1114" i="12" s="1"/>
  <c r="CC1112" i="12"/>
  <c r="CC1111" i="12" s="1"/>
  <c r="CC1105" i="12"/>
  <c r="CC1104" i="12" s="1"/>
  <c r="CC1102" i="12"/>
  <c r="CC1101" i="12" s="1"/>
  <c r="CC1096" i="12"/>
  <c r="CC1095" i="12" s="1"/>
  <c r="CC1094" i="12" s="1"/>
  <c r="CC1091" i="12"/>
  <c r="CC1090" i="12" s="1"/>
  <c r="CC1089" i="12" s="1"/>
  <c r="CC1086" i="12"/>
  <c r="CC1085" i="12" s="1"/>
  <c r="CC1084" i="12" s="1"/>
  <c r="CC1081" i="12"/>
  <c r="CC1080" i="12" s="1"/>
  <c r="CC1078" i="12"/>
  <c r="CC1077" i="12" s="1"/>
  <c r="CC1073" i="12"/>
  <c r="CC1072" i="12" s="1"/>
  <c r="CC1071" i="12" s="1"/>
  <c r="CC1070" i="12" s="1"/>
  <c r="CC1067" i="12"/>
  <c r="CC1066" i="12" s="1"/>
  <c r="CC1065" i="12" s="1"/>
  <c r="CC1063" i="12"/>
  <c r="CC1062" i="12" s="1"/>
  <c r="CC1061" i="12" s="1"/>
  <c r="CC1059" i="12"/>
  <c r="CC1058" i="12" s="1"/>
  <c r="CC1056" i="12"/>
  <c r="CC1055" i="12" s="1"/>
  <c r="CC1052" i="12"/>
  <c r="CC1051" i="12" s="1"/>
  <c r="CC1050" i="12" s="1"/>
  <c r="CC1048" i="12"/>
  <c r="CC1047" i="12" s="1"/>
  <c r="CC1046" i="12" s="1"/>
  <c r="CC1044" i="12"/>
  <c r="CC1043" i="12" s="1"/>
  <c r="CC1041" i="12"/>
  <c r="CC1040" i="12" s="1"/>
  <c r="CC1036" i="12"/>
  <c r="CC1035" i="12" s="1"/>
  <c r="CC1033" i="12"/>
  <c r="CC1032" i="12" s="1"/>
  <c r="CC1030" i="12"/>
  <c r="CC1029" i="12" s="1"/>
  <c r="CC1025" i="12"/>
  <c r="CC1024" i="12" s="1"/>
  <c r="CC1022" i="12"/>
  <c r="CC1021" i="12" s="1"/>
  <c r="CC1019" i="12"/>
  <c r="CC1018" i="12" s="1"/>
  <c r="CC1012" i="12"/>
  <c r="CC1010" i="12"/>
  <c r="CC1008" i="12"/>
  <c r="CC1002" i="12"/>
  <c r="CC1001" i="12" s="1"/>
  <c r="CC1000" i="12" s="1"/>
  <c r="CC998" i="12"/>
  <c r="CC997" i="12" s="1"/>
  <c r="CC996" i="12" s="1"/>
  <c r="CC995" i="12" s="1"/>
  <c r="CC993" i="12"/>
  <c r="CC992" i="12" s="1"/>
  <c r="CC991" i="12" s="1"/>
  <c r="CC989" i="12"/>
  <c r="CC988" i="12" s="1"/>
  <c r="CC987" i="12" s="1"/>
  <c r="CC982" i="12"/>
  <c r="CC981" i="12" s="1"/>
  <c r="CC980" i="12" s="1"/>
  <c r="CC978" i="12"/>
  <c r="CC977" i="12" s="1"/>
  <c r="CC976" i="12" s="1"/>
  <c r="CC973" i="12"/>
  <c r="CC972" i="12" s="1"/>
  <c r="CC970" i="12"/>
  <c r="CC969" i="12" s="1"/>
  <c r="CC967" i="12"/>
  <c r="CC966" i="12" s="1"/>
  <c r="CC962" i="12"/>
  <c r="CC961" i="12" s="1"/>
  <c r="CC960" i="12" s="1"/>
  <c r="CC958" i="12"/>
  <c r="CC957" i="12" s="1"/>
  <c r="CC956" i="12" s="1"/>
  <c r="CC953" i="12"/>
  <c r="CC952" i="12" s="1"/>
  <c r="CC951" i="12" s="1"/>
  <c r="CC949" i="12"/>
  <c r="CC948" i="12" s="1"/>
  <c r="CC947" i="12" s="1"/>
  <c r="CC945" i="12"/>
  <c r="CC944" i="12" s="1"/>
  <c r="CC943" i="12" s="1"/>
  <c r="CC940" i="12"/>
  <c r="CC939" i="12" s="1"/>
  <c r="CC938" i="12" s="1"/>
  <c r="CC936" i="12"/>
  <c r="CC935" i="12" s="1"/>
  <c r="CC934" i="12" s="1"/>
  <c r="CC932" i="12"/>
  <c r="CC931" i="12" s="1"/>
  <c r="CC930" i="12" s="1"/>
  <c r="CC928" i="12"/>
  <c r="CC927" i="12" s="1"/>
  <c r="CC926" i="12" s="1"/>
  <c r="CC924" i="12"/>
  <c r="CC923" i="12" s="1"/>
  <c r="CC922" i="12" s="1"/>
  <c r="CC918" i="12"/>
  <c r="CC917" i="12" s="1"/>
  <c r="CC915" i="12"/>
  <c r="CC914" i="12" s="1"/>
  <c r="CC910" i="12"/>
  <c r="CC909" i="12" s="1"/>
  <c r="CC908" i="12" s="1"/>
  <c r="CC906" i="12"/>
  <c r="CC905" i="12" s="1"/>
  <c r="CC904" i="12" s="1"/>
  <c r="CC901" i="12"/>
  <c r="CC900" i="12" s="1"/>
  <c r="CC899" i="12" s="1"/>
  <c r="CC897" i="12"/>
  <c r="CC896" i="12" s="1"/>
  <c r="CC895" i="12" s="1"/>
  <c r="CC892" i="12"/>
  <c r="CC891" i="12" s="1"/>
  <c r="CC889" i="12"/>
  <c r="CC888" i="12" s="1"/>
  <c r="CC886" i="12"/>
  <c r="CC885" i="12" s="1"/>
  <c r="CC881" i="12"/>
  <c r="CC880" i="12" s="1"/>
  <c r="CC879" i="12" s="1"/>
  <c r="CC875" i="12"/>
  <c r="CC874" i="12" s="1"/>
  <c r="CC873" i="12" s="1"/>
  <c r="CC871" i="12"/>
  <c r="CC870" i="12" s="1"/>
  <c r="CC869" i="12" s="1"/>
  <c r="CC867" i="12"/>
  <c r="CC866" i="12" s="1"/>
  <c r="CC865" i="12" s="1"/>
  <c r="CC863" i="12"/>
  <c r="CC862" i="12" s="1"/>
  <c r="CC861" i="12" s="1"/>
  <c r="CC859" i="12"/>
  <c r="CC858" i="12" s="1"/>
  <c r="CC857" i="12" s="1"/>
  <c r="CC854" i="12"/>
  <c r="CC853" i="12" s="1"/>
  <c r="CC852" i="12" s="1"/>
  <c r="CC850" i="12"/>
  <c r="CC849" i="12" s="1"/>
  <c r="CC848" i="12" s="1"/>
  <c r="CC846" i="12"/>
  <c r="CC845" i="12" s="1"/>
  <c r="CC844" i="12" s="1"/>
  <c r="CC841" i="12"/>
  <c r="CC840" i="12" s="1"/>
  <c r="CC839" i="12" s="1"/>
  <c r="CC837" i="12"/>
  <c r="CC836" i="12" s="1"/>
  <c r="CC835" i="12" s="1"/>
  <c r="CC833" i="12"/>
  <c r="CC832" i="12" s="1"/>
  <c r="CC831" i="12" s="1"/>
  <c r="CC828" i="12"/>
  <c r="CC827" i="12" s="1"/>
  <c r="CC826" i="12" s="1"/>
  <c r="CC824" i="12"/>
  <c r="CC823" i="12" s="1"/>
  <c r="CC822" i="12" s="1"/>
  <c r="CC821" i="12" s="1"/>
  <c r="CC819" i="12"/>
  <c r="CC818" i="12" s="1"/>
  <c r="CC817" i="12" s="1"/>
  <c r="CC815" i="12"/>
  <c r="CC814" i="12" s="1"/>
  <c r="CC813" i="12" s="1"/>
  <c r="CC811" i="12"/>
  <c r="CC810" i="12" s="1"/>
  <c r="CC809" i="12" s="1"/>
  <c r="CC807" i="12"/>
  <c r="CC806" i="12" s="1"/>
  <c r="CC805" i="12" s="1"/>
  <c r="CC802" i="12"/>
  <c r="CC801" i="12" s="1"/>
  <c r="CC800" i="12" s="1"/>
  <c r="CC798" i="12"/>
  <c r="CC797" i="12" s="1"/>
  <c r="CC796" i="12" s="1"/>
  <c r="CC794" i="12"/>
  <c r="CC793" i="12" s="1"/>
  <c r="CC792" i="12" s="1"/>
  <c r="CC790" i="12"/>
  <c r="CC789" i="12" s="1"/>
  <c r="CC787" i="12"/>
  <c r="CC786" i="12" s="1"/>
  <c r="CC781" i="12"/>
  <c r="CC780" i="12" s="1"/>
  <c r="CC779" i="12" s="1"/>
  <c r="CC778" i="12" s="1"/>
  <c r="CC776" i="12"/>
  <c r="CC774" i="12"/>
  <c r="CC771" i="12"/>
  <c r="CC770" i="12" s="1"/>
  <c r="CC768" i="12"/>
  <c r="CC767" i="12" s="1"/>
  <c r="CC762" i="12"/>
  <c r="CC761" i="12" s="1"/>
  <c r="CC760" i="12" s="1"/>
  <c r="CC758" i="12"/>
  <c r="CC757" i="12" s="1"/>
  <c r="CC756" i="12" s="1"/>
  <c r="CC754" i="12"/>
  <c r="CC753" i="12" s="1"/>
  <c r="CC752" i="12" s="1"/>
  <c r="CC750" i="12"/>
  <c r="CC749" i="12" s="1"/>
  <c r="CC748" i="12" s="1"/>
  <c r="CC746" i="12"/>
  <c r="CC745" i="12" s="1"/>
  <c r="CC744" i="12" s="1"/>
  <c r="CC742" i="12"/>
  <c r="CC741" i="12" s="1"/>
  <c r="CC740" i="12" s="1"/>
  <c r="CC738" i="12"/>
  <c r="CC737" i="12" s="1"/>
  <c r="CC736" i="12" s="1"/>
  <c r="CC734" i="12"/>
  <c r="CC733" i="12" s="1"/>
  <c r="CC732" i="12" s="1"/>
  <c r="CC730" i="12"/>
  <c r="CC729" i="12" s="1"/>
  <c r="CC728" i="12" s="1"/>
  <c r="CC726" i="12"/>
  <c r="CC725" i="12" s="1"/>
  <c r="CC724" i="12" s="1"/>
  <c r="CC722" i="12"/>
  <c r="CC721" i="12" s="1"/>
  <c r="CC720" i="12" s="1"/>
  <c r="CC718" i="12"/>
  <c r="CC717" i="12" s="1"/>
  <c r="CC716" i="12" s="1"/>
  <c r="CC714" i="12"/>
  <c r="CC713" i="12" s="1"/>
  <c r="CC712" i="12" s="1"/>
  <c r="CC710" i="12"/>
  <c r="CC709" i="12" s="1"/>
  <c r="CC708" i="12" s="1"/>
  <c r="CC704" i="12"/>
  <c r="CC703" i="12" s="1"/>
  <c r="CC702" i="12" s="1"/>
  <c r="CC700" i="12"/>
  <c r="CC699" i="12" s="1"/>
  <c r="CC698" i="12" s="1"/>
  <c r="CC696" i="12"/>
  <c r="CC695" i="12" s="1"/>
  <c r="CC694" i="12" s="1"/>
  <c r="CC692" i="12"/>
  <c r="CC691" i="12" s="1"/>
  <c r="CC690" i="12" s="1"/>
  <c r="CC687" i="12"/>
  <c r="CC686" i="12" s="1"/>
  <c r="CC685" i="12" s="1"/>
  <c r="CC684" i="12" s="1"/>
  <c r="CC682" i="12"/>
  <c r="CC681" i="12" s="1"/>
  <c r="CC680" i="12" s="1"/>
  <c r="CC678" i="12"/>
  <c r="CC677" i="12" s="1"/>
  <c r="CC676" i="12" s="1"/>
  <c r="CC674" i="12"/>
  <c r="CC673" i="12" s="1"/>
  <c r="CC671" i="12"/>
  <c r="CC670" i="12" s="1"/>
  <c r="CC667" i="12"/>
  <c r="CC666" i="12" s="1"/>
  <c r="CC665" i="12" s="1"/>
  <c r="CC661" i="12"/>
  <c r="CC660" i="12" s="1"/>
  <c r="CC659" i="12" s="1"/>
  <c r="CC657" i="12"/>
  <c r="CC656" i="12" s="1"/>
  <c r="CC655" i="12" s="1"/>
  <c r="CC651" i="12"/>
  <c r="CC650" i="12" s="1"/>
  <c r="CC648" i="12"/>
  <c r="CC647" i="12" s="1"/>
  <c r="CC644" i="12"/>
  <c r="CC643" i="12" s="1"/>
  <c r="CC642" i="12" s="1"/>
  <c r="CC637" i="12"/>
  <c r="CC636" i="12" s="1"/>
  <c r="CC635" i="12" s="1"/>
  <c r="CC633" i="12"/>
  <c r="CC632" i="12" s="1"/>
  <c r="CC630" i="12"/>
  <c r="CC629" i="12" s="1"/>
  <c r="CC625" i="12"/>
  <c r="CC624" i="12" s="1"/>
  <c r="CC623" i="12" s="1"/>
  <c r="CC621" i="12"/>
  <c r="CC620" i="12" s="1"/>
  <c r="CC619" i="12" s="1"/>
  <c r="CC615" i="12"/>
  <c r="CC614" i="12" s="1"/>
  <c r="CC612" i="12"/>
  <c r="CC611" i="12" s="1"/>
  <c r="CC606" i="12"/>
  <c r="CC605" i="12" s="1"/>
  <c r="CC604" i="12" s="1"/>
  <c r="CC603" i="12" s="1"/>
  <c r="CC602" i="12" s="1"/>
  <c r="CC599" i="12"/>
  <c r="CC598" i="12" s="1"/>
  <c r="CC596" i="12"/>
  <c r="CC595" i="12" s="1"/>
  <c r="CC593" i="12"/>
  <c r="CC592" i="12" s="1"/>
  <c r="CC590" i="12"/>
  <c r="CC589" i="12" s="1"/>
  <c r="CC587" i="12"/>
  <c r="CC586" i="12" s="1"/>
  <c r="CC582" i="12"/>
  <c r="CC581" i="12" s="1"/>
  <c r="CC580" i="12" s="1"/>
  <c r="CC578" i="12"/>
  <c r="CC577" i="12" s="1"/>
  <c r="CC575" i="12"/>
  <c r="CC574" i="12" s="1"/>
  <c r="CC571" i="12"/>
  <c r="CC570" i="12" s="1"/>
  <c r="CC568" i="12"/>
  <c r="CC567" i="12" s="1"/>
  <c r="CC564" i="12"/>
  <c r="CC562" i="12"/>
  <c r="CC556" i="12"/>
  <c r="CC555" i="12" s="1"/>
  <c r="CC554" i="12" s="1"/>
  <c r="CC552" i="12"/>
  <c r="CC551" i="12" s="1"/>
  <c r="CC550" i="12" s="1"/>
  <c r="CC547" i="12"/>
  <c r="CC546" i="12" s="1"/>
  <c r="CC545" i="12" s="1"/>
  <c r="CC541" i="12"/>
  <c r="CC540" i="12" s="1"/>
  <c r="CC538" i="12"/>
  <c r="CC537" i="12" s="1"/>
  <c r="CC533" i="12"/>
  <c r="CC532" i="12" s="1"/>
  <c r="CC531" i="12" s="1"/>
  <c r="CC529" i="12"/>
  <c r="CC528" i="12" s="1"/>
  <c r="CC527" i="12" s="1"/>
  <c r="CC523" i="12"/>
  <c r="CC522" i="12" s="1"/>
  <c r="CC521" i="12" s="1"/>
  <c r="CC520" i="12" s="1"/>
  <c r="CC518" i="12"/>
  <c r="CC517" i="12" s="1"/>
  <c r="CC515" i="12"/>
  <c r="CC514" i="12" s="1"/>
  <c r="CC511" i="12"/>
  <c r="CC510" i="12" s="1"/>
  <c r="CC509" i="12" s="1"/>
  <c r="CC507" i="12"/>
  <c r="CC506" i="12" s="1"/>
  <c r="CC498" i="12"/>
  <c r="CC497" i="12" s="1"/>
  <c r="CC496" i="12" s="1"/>
  <c r="CC494" i="12"/>
  <c r="CC493" i="12" s="1"/>
  <c r="CC492" i="12" s="1"/>
  <c r="CC490" i="12"/>
  <c r="CC489" i="12" s="1"/>
  <c r="CC488" i="12" s="1"/>
  <c r="CC486" i="12"/>
  <c r="CC485" i="12" s="1"/>
  <c r="CC484" i="12" s="1"/>
  <c r="CC480" i="12"/>
  <c r="CC479" i="12" s="1"/>
  <c r="CC478" i="12" s="1"/>
  <c r="CC477" i="12" s="1"/>
  <c r="CC472" i="12"/>
  <c r="CC469" i="12"/>
  <c r="CC466" i="12"/>
  <c r="CC465" i="12" s="1"/>
  <c r="CC462" i="12"/>
  <c r="CC461" i="12" s="1"/>
  <c r="CC460" i="12" s="1"/>
  <c r="CC459" i="12" s="1"/>
  <c r="CC456" i="12"/>
  <c r="CC455" i="12" s="1"/>
  <c r="CC454" i="12" s="1"/>
  <c r="CC452" i="12"/>
  <c r="CC451" i="12" s="1"/>
  <c r="CC449" i="12"/>
  <c r="CC448" i="12" s="1"/>
  <c r="CC446" i="12"/>
  <c r="CC445" i="12" s="1"/>
  <c r="CC441" i="12"/>
  <c r="CC440" i="12" s="1"/>
  <c r="CC439" i="12" s="1"/>
  <c r="CC437" i="12"/>
  <c r="CC436" i="12" s="1"/>
  <c r="CC435" i="12" s="1"/>
  <c r="CC433" i="12"/>
  <c r="CC432" i="12" s="1"/>
  <c r="CC431" i="12" s="1"/>
  <c r="CC428" i="12"/>
  <c r="CC426" i="12"/>
  <c r="CC422" i="12"/>
  <c r="CC421" i="12" s="1"/>
  <c r="CC420" i="12" s="1"/>
  <c r="CC418" i="12"/>
  <c r="CC417" i="12" s="1"/>
  <c r="CC416" i="12" s="1"/>
  <c r="CC414" i="12"/>
  <c r="CC413" i="12" s="1"/>
  <c r="CC412" i="12" s="1"/>
  <c r="CC410" i="12"/>
  <c r="CC409" i="12" s="1"/>
  <c r="CC408" i="12" s="1"/>
  <c r="CC406" i="12"/>
  <c r="CC405" i="12" s="1"/>
  <c r="CC404" i="12" s="1"/>
  <c r="CC402" i="12"/>
  <c r="CC401" i="12" s="1"/>
  <c r="CC400" i="12" s="1"/>
  <c r="CC398" i="12"/>
  <c r="CC397" i="12" s="1"/>
  <c r="CC396" i="12" s="1"/>
  <c r="CC394" i="12"/>
  <c r="CC393" i="12" s="1"/>
  <c r="CC392" i="12" s="1"/>
  <c r="CC390" i="12"/>
  <c r="CC389" i="12" s="1"/>
  <c r="CC388" i="12" s="1"/>
  <c r="CC386" i="12"/>
  <c r="CC385" i="12" s="1"/>
  <c r="CC384" i="12" s="1"/>
  <c r="CC381" i="12"/>
  <c r="CC379" i="12"/>
  <c r="CC375" i="12"/>
  <c r="CC374" i="12" s="1"/>
  <c r="CC370" i="12"/>
  <c r="CC369" i="12" s="1"/>
  <c r="CC368" i="12" s="1"/>
  <c r="CC365" i="12"/>
  <c r="CC364" i="12" s="1"/>
  <c r="CC363" i="12" s="1"/>
  <c r="CC360" i="12"/>
  <c r="CC357" i="12"/>
  <c r="CC352" i="12"/>
  <c r="CC349" i="12"/>
  <c r="CC344" i="12"/>
  <c r="CC343" i="12" s="1"/>
  <c r="CC342" i="12" s="1"/>
  <c r="CC340" i="12"/>
  <c r="CC339" i="12" s="1"/>
  <c r="CC338" i="12" s="1"/>
  <c r="CC336" i="12"/>
  <c r="CC335" i="12" s="1"/>
  <c r="CC334" i="12" s="1"/>
  <c r="CC332" i="12"/>
  <c r="CC331" i="12" s="1"/>
  <c r="CC330" i="12" s="1"/>
  <c r="CC327" i="12"/>
  <c r="CC326" i="12" s="1"/>
  <c r="CC325" i="12" s="1"/>
  <c r="CC321" i="12"/>
  <c r="CC318" i="12"/>
  <c r="CC315" i="12"/>
  <c r="CC314" i="12" s="1"/>
  <c r="CC310" i="12"/>
  <c r="CC309" i="12" s="1"/>
  <c r="CC308" i="12" s="1"/>
  <c r="CC306" i="12"/>
  <c r="CC305" i="12" s="1"/>
  <c r="CC304" i="12" s="1"/>
  <c r="CC301" i="12"/>
  <c r="CC300" i="12" s="1"/>
  <c r="CC299" i="12" s="1"/>
  <c r="CC297" i="12"/>
  <c r="CC296" i="12" s="1"/>
  <c r="CC295" i="12" s="1"/>
  <c r="CC290" i="12"/>
  <c r="CC289" i="12" s="1"/>
  <c r="CC288" i="12" s="1"/>
  <c r="CC286" i="12"/>
  <c r="CC285" i="12" s="1"/>
  <c r="CC284" i="12" s="1"/>
  <c r="CC281" i="12"/>
  <c r="CC280" i="12" s="1"/>
  <c r="CC279" i="12" s="1"/>
  <c r="CC277" i="12"/>
  <c r="CC276" i="12" s="1"/>
  <c r="CC274" i="12"/>
  <c r="CC273" i="12" s="1"/>
  <c r="CC271" i="12"/>
  <c r="CC270" i="12" s="1"/>
  <c r="CC267" i="12"/>
  <c r="CC266" i="12" s="1"/>
  <c r="CC265" i="12" s="1"/>
  <c r="CC260" i="12"/>
  <c r="CC259" i="12" s="1"/>
  <c r="CC258" i="12" s="1"/>
  <c r="CC256" i="12"/>
  <c r="CC255" i="12" s="1"/>
  <c r="CC254" i="12" s="1"/>
  <c r="CC252" i="12"/>
  <c r="CC251" i="12" s="1"/>
  <c r="CC250" i="12" s="1"/>
  <c r="CC248" i="12"/>
  <c r="CC247" i="12" s="1"/>
  <c r="CC246" i="12" s="1"/>
  <c r="CC244" i="12"/>
  <c r="CC243" i="12" s="1"/>
  <c r="CC242" i="12" s="1"/>
  <c r="CC238" i="12"/>
  <c r="CC237" i="12" s="1"/>
  <c r="CC236" i="12" s="1"/>
  <c r="CC234" i="12"/>
  <c r="CC233" i="12" s="1"/>
  <c r="CC232" i="12" s="1"/>
  <c r="CC230" i="12"/>
  <c r="CC229" i="12" s="1"/>
  <c r="CC228" i="12" s="1"/>
  <c r="CC226" i="12"/>
  <c r="CC225" i="12" s="1"/>
  <c r="CC224" i="12" s="1"/>
  <c r="CC222" i="12"/>
  <c r="CC221" i="12" s="1"/>
  <c r="CC220" i="12" s="1"/>
  <c r="CC217" i="12"/>
  <c r="CC216" i="12" s="1"/>
  <c r="CC215" i="12" s="1"/>
  <c r="CC213" i="12"/>
  <c r="CC212" i="12" s="1"/>
  <c r="CC211" i="12" s="1"/>
  <c r="CC205" i="12"/>
  <c r="CC203" i="12"/>
  <c r="CC198" i="12"/>
  <c r="CC197" i="12" s="1"/>
  <c r="CC196" i="12" s="1"/>
  <c r="CC195" i="12" s="1"/>
  <c r="CC193" i="12"/>
  <c r="CC192" i="12" s="1"/>
  <c r="CC191" i="12" s="1"/>
  <c r="CC189" i="12"/>
  <c r="CC188" i="12" s="1"/>
  <c r="CC187" i="12" s="1"/>
  <c r="CC184" i="12"/>
  <c r="CC183" i="12" s="1"/>
  <c r="CC182" i="12" s="1"/>
  <c r="CC180" i="12"/>
  <c r="CC179" i="12" s="1"/>
  <c r="CC178" i="12" s="1"/>
  <c r="CC176" i="12"/>
  <c r="CC175" i="12" s="1"/>
  <c r="CC174" i="12" s="1"/>
  <c r="CC172" i="12"/>
  <c r="CC171" i="12" s="1"/>
  <c r="CC170" i="12" s="1"/>
  <c r="CC168" i="12"/>
  <c r="CC166" i="12"/>
  <c r="CC161" i="12"/>
  <c r="CC160" i="12" s="1"/>
  <c r="CC159" i="12" s="1"/>
  <c r="CC157" i="12"/>
  <c r="CC155" i="12"/>
  <c r="CC151" i="12"/>
  <c r="CC150" i="12" s="1"/>
  <c r="CC149" i="12" s="1"/>
  <c r="CC147" i="12"/>
  <c r="CC145" i="12"/>
  <c r="CC139" i="12"/>
  <c r="CC138" i="12" s="1"/>
  <c r="CC136" i="12"/>
  <c r="CC135" i="12" s="1"/>
  <c r="CC132" i="12"/>
  <c r="CC130" i="12"/>
  <c r="CC123" i="12"/>
  <c r="CC122" i="12" s="1"/>
  <c r="CC121" i="12" s="1"/>
  <c r="CC119" i="12"/>
  <c r="CC118" i="12" s="1"/>
  <c r="CC117" i="12" s="1"/>
  <c r="CC113" i="12"/>
  <c r="CC109" i="12"/>
  <c r="CC106" i="12"/>
  <c r="CC105" i="12" s="1"/>
  <c r="CC101" i="12"/>
  <c r="CC100" i="12" s="1"/>
  <c r="CC99" i="12" s="1"/>
  <c r="CC97" i="12"/>
  <c r="CC96" i="12" s="1"/>
  <c r="CC95" i="12" s="1"/>
  <c r="CC93" i="12"/>
  <c r="CC92" i="12" s="1"/>
  <c r="CC91" i="12" s="1"/>
  <c r="CC89" i="12"/>
  <c r="CC88" i="12" s="1"/>
  <c r="CC86" i="12"/>
  <c r="CC85" i="12" s="1"/>
  <c r="CC82" i="12"/>
  <c r="CC80" i="12"/>
  <c r="CC76" i="12"/>
  <c r="CC74" i="12"/>
  <c r="CC69" i="12"/>
  <c r="CC68" i="12" s="1"/>
  <c r="CC67" i="12" s="1"/>
  <c r="CC65" i="12"/>
  <c r="CC64" i="12" s="1"/>
  <c r="CC63" i="12" s="1"/>
  <c r="CC60" i="12"/>
  <c r="CC59" i="12" s="1"/>
  <c r="CC58" i="12" s="1"/>
  <c r="CC56" i="12"/>
  <c r="CC55" i="12" s="1"/>
  <c r="CC54" i="12" s="1"/>
  <c r="CC51" i="12"/>
  <c r="CC50" i="12" s="1"/>
  <c r="CC49" i="12" s="1"/>
  <c r="CC45" i="12"/>
  <c r="CC44" i="12" s="1"/>
  <c r="CC43" i="12" s="1"/>
  <c r="CC42" i="12" s="1"/>
  <c r="CC40" i="12"/>
  <c r="CC38" i="12"/>
  <c r="CC35" i="12"/>
  <c r="CC34" i="12" s="1"/>
  <c r="CC30" i="12"/>
  <c r="CC26" i="12"/>
  <c r="CC24" i="12"/>
  <c r="CC20" i="12"/>
  <c r="CC19" i="12" s="1"/>
  <c r="CC1153" i="12" l="1"/>
  <c r="CC1100" i="12"/>
  <c r="CC1099" i="12" s="1"/>
  <c r="CC773" i="12"/>
  <c r="CC766" i="12" s="1"/>
  <c r="CC765" i="12" s="1"/>
  <c r="CC764" i="12" s="1"/>
  <c r="CC1855" i="12"/>
  <c r="CC1854" i="12" s="1"/>
  <c r="CC1853" i="12" s="1"/>
  <c r="CC2082" i="12"/>
  <c r="CC2071" i="12" s="1"/>
  <c r="CC53" i="12"/>
  <c r="CC1777" i="12"/>
  <c r="CC2339" i="12"/>
  <c r="CC2325" i="12" s="1"/>
  <c r="CC2380" i="12"/>
  <c r="CC2375" i="12" s="1"/>
  <c r="CC1746" i="12"/>
  <c r="CC1848" i="12"/>
  <c r="CC1844" i="12" s="1"/>
  <c r="CC1039" i="12"/>
  <c r="CC1146" i="12"/>
  <c r="CC1729" i="12"/>
  <c r="CC1728" i="12" s="1"/>
  <c r="CC1739" i="12"/>
  <c r="CC1738" i="12" s="1"/>
  <c r="CC1834" i="12"/>
  <c r="CC1833" i="12" s="1"/>
  <c r="CC1824" i="12" s="1"/>
  <c r="CC79" i="12"/>
  <c r="CC78" i="12" s="1"/>
  <c r="CC144" i="12"/>
  <c r="CC143" i="12" s="1"/>
  <c r="CC1458" i="12"/>
  <c r="CC1457" i="12" s="1"/>
  <c r="CC1581" i="12"/>
  <c r="CC1580" i="12" s="1"/>
  <c r="CC1652" i="12"/>
  <c r="CC1651" i="12" s="1"/>
  <c r="CC2037" i="12"/>
  <c r="CC2036" i="12" s="1"/>
  <c r="CC134" i="12"/>
  <c r="CC269" i="12"/>
  <c r="CC264" i="12" s="1"/>
  <c r="CC585" i="12"/>
  <c r="CC584" i="12" s="1"/>
  <c r="CC1506" i="12"/>
  <c r="CC1505" i="12" s="1"/>
  <c r="CC1504" i="12" s="1"/>
  <c r="CC1755" i="12"/>
  <c r="CC2241" i="12"/>
  <c r="CC2234" i="12" s="1"/>
  <c r="CC23" i="12"/>
  <c r="CC18" i="12" s="1"/>
  <c r="CC17" i="12" s="1"/>
  <c r="CC84" i="12"/>
  <c r="CC378" i="12"/>
  <c r="CC373" i="12" s="1"/>
  <c r="CC1139" i="12"/>
  <c r="CC2284" i="12"/>
  <c r="CC2279" i="12" s="1"/>
  <c r="CC2273" i="12" s="1"/>
  <c r="CC73" i="12"/>
  <c r="CC72" i="12" s="1"/>
  <c r="CC165" i="12"/>
  <c r="CC164" i="12" s="1"/>
  <c r="CC163" i="12" s="1"/>
  <c r="CC561" i="12"/>
  <c r="CC560" i="12" s="1"/>
  <c r="CC1076" i="12"/>
  <c r="CC1075" i="12" s="1"/>
  <c r="CC1474" i="12"/>
  <c r="CC1470" i="12" s="1"/>
  <c r="CC1469" i="12" s="1"/>
  <c r="CC1468" i="12" s="1"/>
  <c r="CC1672" i="12"/>
  <c r="CC1671" i="12" s="1"/>
  <c r="CC2247" i="12"/>
  <c r="CC2246" i="12" s="1"/>
  <c r="CC1028" i="12"/>
  <c r="CC1027" i="12" s="1"/>
  <c r="CC884" i="12"/>
  <c r="CC883" i="12" s="1"/>
  <c r="CC2170" i="12"/>
  <c r="CC37" i="12"/>
  <c r="CC33" i="12" s="1"/>
  <c r="CC32" i="12" s="1"/>
  <c r="CC108" i="12"/>
  <c r="CC104" i="12" s="1"/>
  <c r="CC103" i="12" s="1"/>
  <c r="CC202" i="12"/>
  <c r="CC201" i="12" s="1"/>
  <c r="CC200" i="12" s="1"/>
  <c r="CC317" i="12"/>
  <c r="CC313" i="12" s="1"/>
  <c r="CC312" i="12" s="1"/>
  <c r="CC544" i="12"/>
  <c r="CC543" i="12" s="1"/>
  <c r="CC1117" i="12"/>
  <c r="CC1176" i="12"/>
  <c r="CC1224" i="12"/>
  <c r="CC1658" i="12"/>
  <c r="CC1657" i="12" s="1"/>
  <c r="CC1715" i="12"/>
  <c r="CC1714" i="12" s="1"/>
  <c r="CC1884" i="12"/>
  <c r="CC1883" i="12" s="1"/>
  <c r="CC1878" i="12" s="1"/>
  <c r="CC1877" i="12" s="1"/>
  <c r="CC2204" i="12"/>
  <c r="CC2222" i="12"/>
  <c r="CC2315" i="12"/>
  <c r="CC2310" i="12" s="1"/>
  <c r="CC707" i="12"/>
  <c r="CC706" i="12" s="1"/>
  <c r="CC536" i="12"/>
  <c r="CC535" i="12" s="1"/>
  <c r="CC526" i="12" s="1"/>
  <c r="CC986" i="12"/>
  <c r="CC985" i="12" s="1"/>
  <c r="CC1017" i="12"/>
  <c r="CC1016" i="12" s="1"/>
  <c r="CC1300" i="12"/>
  <c r="CC1796" i="12"/>
  <c r="CC2422" i="12"/>
  <c r="CC2421" i="12" s="1"/>
  <c r="CC2420" i="12" s="1"/>
  <c r="CC154" i="12"/>
  <c r="CC153" i="12" s="1"/>
  <c r="CC186" i="12"/>
  <c r="CC425" i="12"/>
  <c r="CC424" i="12" s="1"/>
  <c r="CC430" i="12"/>
  <c r="CC628" i="12"/>
  <c r="CC627" i="12" s="1"/>
  <c r="CC646" i="12"/>
  <c r="CC641" i="12" s="1"/>
  <c r="CC913" i="12"/>
  <c r="CC912" i="12" s="1"/>
  <c r="CC975" i="12"/>
  <c r="CC1597" i="12"/>
  <c r="CC1596" i="12" s="1"/>
  <c r="CC1812" i="12"/>
  <c r="CC1805" i="12" s="1"/>
  <c r="CC1804" i="12" s="1"/>
  <c r="CC2263" i="12"/>
  <c r="CC2258" i="12" s="1"/>
  <c r="CC2252" i="12" s="1"/>
  <c r="CC444" i="12"/>
  <c r="CC443" i="12" s="1"/>
  <c r="CC1373" i="12"/>
  <c r="CC1372" i="12" s="1"/>
  <c r="CC210" i="12"/>
  <c r="CC209" i="12" s="1"/>
  <c r="CC483" i="12"/>
  <c r="CC482" i="12" s="1"/>
  <c r="CC502" i="12"/>
  <c r="CC573" i="12"/>
  <c r="CC903" i="12"/>
  <c r="CC921" i="12"/>
  <c r="CC965" i="12"/>
  <c r="CC964" i="12" s="1"/>
  <c r="CC1110" i="12"/>
  <c r="CC1318" i="12"/>
  <c r="CC1390" i="12"/>
  <c r="CC1389" i="12" s="1"/>
  <c r="CC1388" i="12" s="1"/>
  <c r="CC1433" i="12"/>
  <c r="CC1444" i="12"/>
  <c r="CC1443" i="12" s="1"/>
  <c r="CC1527" i="12"/>
  <c r="CC1526" i="12" s="1"/>
  <c r="CC1603" i="12"/>
  <c r="CC1602" i="12" s="1"/>
  <c r="CC2104" i="12"/>
  <c r="CC1863" i="12"/>
  <c r="CC1862" i="12" s="1"/>
  <c r="CC618" i="12"/>
  <c r="CC785" i="12"/>
  <c r="CC894" i="12"/>
  <c r="CC1132" i="12"/>
  <c r="CC1166" i="12"/>
  <c r="CC1184" i="12"/>
  <c r="CC1335" i="12"/>
  <c r="CC1613" i="12"/>
  <c r="CC62" i="12"/>
  <c r="CC129" i="12"/>
  <c r="CC128" i="12" s="1"/>
  <c r="CC283" i="12"/>
  <c r="CC348" i="12"/>
  <c r="CC347" i="12" s="1"/>
  <c r="CC468" i="12"/>
  <c r="CC464" i="12" s="1"/>
  <c r="CC458" i="12" s="1"/>
  <c r="CC1558" i="12"/>
  <c r="CC1557" i="12" s="1"/>
  <c r="CC1551" i="12" s="1"/>
  <c r="CC1587" i="12"/>
  <c r="CC1586" i="12" s="1"/>
  <c r="CC1707" i="12"/>
  <c r="CC1706" i="12" s="1"/>
  <c r="CC1723" i="12"/>
  <c r="CC1722" i="12" s="1"/>
  <c r="CC1894" i="12"/>
  <c r="CC1893" i="12" s="1"/>
  <c r="CC2147" i="12"/>
  <c r="CC294" i="12"/>
  <c r="CC329" i="12"/>
  <c r="CC241" i="12"/>
  <c r="CC240" i="12" s="1"/>
  <c r="CC804" i="12"/>
  <c r="CC610" i="12"/>
  <c r="CC609" i="12" s="1"/>
  <c r="CC608" i="12" s="1"/>
  <c r="CC513" i="12"/>
  <c r="CC566" i="12"/>
  <c r="CC654" i="12"/>
  <c r="CC669" i="12"/>
  <c r="CC689" i="12"/>
  <c r="CC830" i="12"/>
  <c r="CC1054" i="12"/>
  <c r="CC1083" i="12"/>
  <c r="CC856" i="12"/>
  <c r="CC843" i="12" s="1"/>
  <c r="CC356" i="12"/>
  <c r="CC355" i="12" s="1"/>
  <c r="CC1007" i="12"/>
  <c r="CC1006" i="12" s="1"/>
  <c r="CC1005" i="12" s="1"/>
  <c r="CC1004" i="12" s="1"/>
  <c r="CC984" i="12" s="1"/>
  <c r="CC1349" i="12"/>
  <c r="CC1348" i="12" s="1"/>
  <c r="CC1492" i="12"/>
  <c r="CC1491" i="12" s="1"/>
  <c r="CC1490" i="12" s="1"/>
  <c r="CC1630" i="12"/>
  <c r="CC1623" i="12" s="1"/>
  <c r="CC1642" i="12"/>
  <c r="CC1641" i="12" s="1"/>
  <c r="CC1205" i="12"/>
  <c r="CC1257" i="12"/>
  <c r="CC1938" i="12"/>
  <c r="CC1933" i="12" s="1"/>
  <c r="CC1932" i="12" s="1"/>
  <c r="CC1248" i="12"/>
  <c r="CC1231" i="12" s="1"/>
  <c r="CC1415" i="12"/>
  <c r="CC1414" i="12" s="1"/>
  <c r="CC1409" i="12" s="1"/>
  <c r="CC1480" i="12"/>
  <c r="CC1479" i="12" s="1"/>
  <c r="CC1636" i="12"/>
  <c r="CC1635" i="12" s="1"/>
  <c r="CC2217" i="12"/>
  <c r="CC2392" i="12"/>
  <c r="CC2391" i="12" s="1"/>
  <c r="CC2390" i="12" s="1"/>
  <c r="CC2057" i="12"/>
  <c r="CC2056" i="12" s="1"/>
  <c r="CA2430" i="12"/>
  <c r="CA2429" i="12" s="1"/>
  <c r="CA2427" i="12"/>
  <c r="CA2426" i="12" s="1"/>
  <c r="CA2424" i="12"/>
  <c r="CA2423" i="12" s="1"/>
  <c r="CA2418" i="12"/>
  <c r="CA2417" i="12" s="1"/>
  <c r="CA2416" i="12" s="1"/>
  <c r="CA2415" i="12" s="1"/>
  <c r="CA2413" i="12"/>
  <c r="CA2412" i="12" s="1"/>
  <c r="CA2411" i="12" s="1"/>
  <c r="CA2409" i="12"/>
  <c r="CA2408" i="12" s="1"/>
  <c r="CA2407" i="12" s="1"/>
  <c r="CA2406" i="12" s="1"/>
  <c r="CA2404" i="12"/>
  <c r="CA2403" i="12" s="1"/>
  <c r="CA2402" i="12" s="1"/>
  <c r="CA2401" i="12" s="1"/>
  <c r="CA2397" i="12"/>
  <c r="CA2396" i="12" s="1"/>
  <c r="CA2394" i="12"/>
  <c r="CA2393" i="12" s="1"/>
  <c r="CA2388" i="12"/>
  <c r="CA2387" i="12" s="1"/>
  <c r="CA2385" i="12"/>
  <c r="CA2384" i="12" s="1"/>
  <c r="CA2382" i="12"/>
  <c r="CA2381" i="12" s="1"/>
  <c r="CA2378" i="12"/>
  <c r="CA2377" i="12" s="1"/>
  <c r="CA2376" i="12" s="1"/>
  <c r="CA2364" i="12"/>
  <c r="CA2363" i="12" s="1"/>
  <c r="CA2352" i="12"/>
  <c r="CA2351" i="12" s="1"/>
  <c r="CA2341" i="12"/>
  <c r="CA2340" i="12" s="1"/>
  <c r="CA2328" i="12"/>
  <c r="CA2327" i="12" s="1"/>
  <c r="CA2326" i="12" s="1"/>
  <c r="CA2323" i="12"/>
  <c r="CA2322" i="12" s="1"/>
  <c r="CA2320" i="12"/>
  <c r="CA2319" i="12" s="1"/>
  <c r="CA2317" i="12"/>
  <c r="CA2316" i="12" s="1"/>
  <c r="CA2313" i="12"/>
  <c r="CA2312" i="12" s="1"/>
  <c r="CA2311" i="12" s="1"/>
  <c r="CA2302" i="12"/>
  <c r="CA2301" i="12" s="1"/>
  <c r="CA2300" i="12" s="1"/>
  <c r="CA2299" i="12" s="1"/>
  <c r="CA2296" i="12"/>
  <c r="CA2295" i="12" s="1"/>
  <c r="CA2294" i="12" s="1"/>
  <c r="CA2292" i="12"/>
  <c r="CA2291" i="12" s="1"/>
  <c r="CA2289" i="12"/>
  <c r="CA2288" i="12" s="1"/>
  <c r="CA2286" i="12"/>
  <c r="CA2285" i="12" s="1"/>
  <c r="CA2282" i="12"/>
  <c r="CA2281" i="12" s="1"/>
  <c r="CA2280" i="12" s="1"/>
  <c r="CA2277" i="12"/>
  <c r="CA2276" i="12" s="1"/>
  <c r="CA2275" i="12" s="1"/>
  <c r="CA2274" i="12" s="1"/>
  <c r="CA2271" i="12"/>
  <c r="CA2270" i="12" s="1"/>
  <c r="CA2268" i="12"/>
  <c r="CA2267" i="12" s="1"/>
  <c r="CA2265" i="12"/>
  <c r="CA2264" i="12" s="1"/>
  <c r="CA2261" i="12"/>
  <c r="CA2260" i="12" s="1"/>
  <c r="CA2259" i="12" s="1"/>
  <c r="CA2256" i="12"/>
  <c r="CA2255" i="12" s="1"/>
  <c r="CA2254" i="12" s="1"/>
  <c r="CA2253" i="12" s="1"/>
  <c r="CA2250" i="12"/>
  <c r="CA2248" i="12"/>
  <c r="CA2244" i="12"/>
  <c r="CA2242" i="12"/>
  <c r="CA2239" i="12"/>
  <c r="CA2238" i="12" s="1"/>
  <c r="CA2236" i="12"/>
  <c r="CA2235" i="12" s="1"/>
  <c r="CA2232" i="12"/>
  <c r="CA2231" i="12" s="1"/>
  <c r="CA2230" i="12" s="1"/>
  <c r="CA2227" i="12"/>
  <c r="CA2226" i="12" s="1"/>
  <c r="CA2224" i="12"/>
  <c r="CA2223" i="12" s="1"/>
  <c r="CA2220" i="12"/>
  <c r="CA2219" i="12" s="1"/>
  <c r="CA2218" i="12" s="1"/>
  <c r="CA2215" i="12"/>
  <c r="CA2214" i="12" s="1"/>
  <c r="CA2213" i="12" s="1"/>
  <c r="CA2212" i="12" s="1"/>
  <c r="CA2209" i="12"/>
  <c r="CA2208" i="12" s="1"/>
  <c r="CA2206" i="12"/>
  <c r="CA2205" i="12" s="1"/>
  <c r="CA2202" i="12"/>
  <c r="CA2201" i="12" s="1"/>
  <c r="CA2200" i="12" s="1"/>
  <c r="CA2198" i="12"/>
  <c r="CA2197" i="12" s="1"/>
  <c r="CA2196" i="12" s="1"/>
  <c r="CA2194" i="12"/>
  <c r="CA2193" i="12" s="1"/>
  <c r="CA2192" i="12" s="1"/>
  <c r="CA2190" i="12"/>
  <c r="CA2189" i="12" s="1"/>
  <c r="CA2188" i="12" s="1"/>
  <c r="CA2186" i="12"/>
  <c r="CA2185" i="12" s="1"/>
  <c r="CA2184" i="12" s="1"/>
  <c r="CA2182" i="12"/>
  <c r="CA2181" i="12" s="1"/>
  <c r="CA2180" i="12" s="1"/>
  <c r="CA2178" i="12"/>
  <c r="CA2177" i="12" s="1"/>
  <c r="CA2175" i="12"/>
  <c r="CA2174" i="12" s="1"/>
  <c r="CA2172" i="12"/>
  <c r="CA2171" i="12" s="1"/>
  <c r="CA2168" i="12"/>
  <c r="CA2167" i="12" s="1"/>
  <c r="CA2166" i="12" s="1"/>
  <c r="CA2164" i="12"/>
  <c r="CA2163" i="12" s="1"/>
  <c r="CA2162" i="12" s="1"/>
  <c r="CA2160" i="12"/>
  <c r="CA2159" i="12" s="1"/>
  <c r="CA2158" i="12" s="1"/>
  <c r="CA2156" i="12"/>
  <c r="CA2155" i="12" s="1"/>
  <c r="CA2154" i="12" s="1"/>
  <c r="CA2152" i="12"/>
  <c r="CA2151" i="12" s="1"/>
  <c r="CA2149" i="12"/>
  <c r="CA2148" i="12" s="1"/>
  <c r="CA2145" i="12"/>
  <c r="CA2144" i="12" s="1"/>
  <c r="CA2143" i="12" s="1"/>
  <c r="CA2141" i="12"/>
  <c r="CA2140" i="12" s="1"/>
  <c r="CA2139" i="12" s="1"/>
  <c r="CA2137" i="12"/>
  <c r="CA2136" i="12" s="1"/>
  <c r="CA2135" i="12" s="1"/>
  <c r="CA2133" i="12"/>
  <c r="CA2132" i="12" s="1"/>
  <c r="CA2131" i="12" s="1"/>
  <c r="CA2129" i="12"/>
  <c r="CA2128" i="12" s="1"/>
  <c r="CA2127" i="12" s="1"/>
  <c r="CA2121" i="12"/>
  <c r="CA2120" i="12" s="1"/>
  <c r="CA2119" i="12" s="1"/>
  <c r="CA2117" i="12"/>
  <c r="CA2116" i="12" s="1"/>
  <c r="CA2115" i="12" s="1"/>
  <c r="CA2113" i="12"/>
  <c r="CA2112" i="12" s="1"/>
  <c r="CA2111" i="12" s="1"/>
  <c r="CA2109" i="12"/>
  <c r="CA2108" i="12" s="1"/>
  <c r="CA2106" i="12"/>
  <c r="CA2105" i="12" s="1"/>
  <c r="CA2102" i="12"/>
  <c r="CA2101" i="12" s="1"/>
  <c r="CA2100" i="12" s="1"/>
  <c r="CA2098" i="12"/>
  <c r="CA2097" i="12" s="1"/>
  <c r="CA2096" i="12" s="1"/>
  <c r="CA2093" i="12"/>
  <c r="CA2092" i="12" s="1"/>
  <c r="CA2091" i="12" s="1"/>
  <c r="CA2090" i="12" s="1"/>
  <c r="CA2088" i="12"/>
  <c r="CA2087" i="12" s="1"/>
  <c r="CA2085" i="12"/>
  <c r="CA2083" i="12"/>
  <c r="CA2080" i="12"/>
  <c r="CA2079" i="12" s="1"/>
  <c r="CA2073" i="12"/>
  <c r="CA2072" i="12" s="1"/>
  <c r="CA2069" i="12"/>
  <c r="CA2068" i="12" s="1"/>
  <c r="CA2067" i="12" s="1"/>
  <c r="CA2065" i="12"/>
  <c r="CA2064" i="12" s="1"/>
  <c r="CA2062" i="12"/>
  <c r="CA2061" i="12" s="1"/>
  <c r="CA2059" i="12"/>
  <c r="CA2058" i="12" s="1"/>
  <c r="CA2054" i="12"/>
  <c r="CA2053" i="12" s="1"/>
  <c r="CA2052" i="12" s="1"/>
  <c r="CA2051" i="12" s="1"/>
  <c r="CA2049" i="12"/>
  <c r="CA2048" i="12" s="1"/>
  <c r="CA2047" i="12" s="1"/>
  <c r="CA2045" i="12"/>
  <c r="CA2044" i="12" s="1"/>
  <c r="CA2042" i="12"/>
  <c r="CA2041" i="12" s="1"/>
  <c r="CA2039" i="12"/>
  <c r="CA2038" i="12" s="1"/>
  <c r="CA2034" i="12"/>
  <c r="CA2033" i="12" s="1"/>
  <c r="CA2032" i="12" s="1"/>
  <c r="CA2031" i="12" s="1"/>
  <c r="CA2029" i="12"/>
  <c r="CA2028" i="12" s="1"/>
  <c r="CA2027" i="12" s="1"/>
  <c r="CA2026" i="12" s="1"/>
  <c r="CA2023" i="12"/>
  <c r="CA2022" i="12" s="1"/>
  <c r="CA2021" i="12" s="1"/>
  <c r="CA2019" i="12"/>
  <c r="CA2018" i="12" s="1"/>
  <c r="CA2017" i="12" s="1"/>
  <c r="CA2015" i="12"/>
  <c r="CA2014" i="12" s="1"/>
  <c r="CA2013" i="12" s="1"/>
  <c r="CA2011" i="12"/>
  <c r="CA2010" i="12" s="1"/>
  <c r="CA2009" i="12" s="1"/>
  <c r="CA2007" i="12"/>
  <c r="CA2006" i="12" s="1"/>
  <c r="CA2005" i="12" s="1"/>
  <c r="CA2003" i="12"/>
  <c r="CA2002" i="12" s="1"/>
  <c r="CA2001" i="12" s="1"/>
  <c r="CA1999" i="12"/>
  <c r="CA1998" i="12" s="1"/>
  <c r="CA1997" i="12" s="1"/>
  <c r="CA1995" i="12"/>
  <c r="CA1994" i="12" s="1"/>
  <c r="CA1993" i="12" s="1"/>
  <c r="CA1991" i="12"/>
  <c r="CA1990" i="12" s="1"/>
  <c r="CA1989" i="12" s="1"/>
  <c r="CA1987" i="12"/>
  <c r="CA1986" i="12" s="1"/>
  <c r="CA1985" i="12" s="1"/>
  <c r="CA1983" i="12"/>
  <c r="CA1982" i="12" s="1"/>
  <c r="CA1981" i="12" s="1"/>
  <c r="CA1979" i="12"/>
  <c r="CA1978" i="12" s="1"/>
  <c r="CA1977" i="12" s="1"/>
  <c r="CA1974" i="12"/>
  <c r="CA1973" i="12" s="1"/>
  <c r="CA1972" i="12" s="1"/>
  <c r="CA1970" i="12"/>
  <c r="CA1969" i="12" s="1"/>
  <c r="CA1968" i="12" s="1"/>
  <c r="CA1966" i="12"/>
  <c r="CA1965" i="12" s="1"/>
  <c r="CA1963" i="12"/>
  <c r="CA1962" i="12" s="1"/>
  <c r="CA1961" i="12" s="1"/>
  <c r="CA1959" i="12"/>
  <c r="CA1958" i="12" s="1"/>
  <c r="CA1957" i="12" s="1"/>
  <c r="CA1955" i="12"/>
  <c r="CA1954" i="12" s="1"/>
  <c r="CA1953" i="12" s="1"/>
  <c r="CA1951" i="12"/>
  <c r="CA1950" i="12" s="1"/>
  <c r="CA1949" i="12" s="1"/>
  <c r="CA1947" i="12"/>
  <c r="CA1946" i="12" s="1"/>
  <c r="CA1945" i="12" s="1"/>
  <c r="CA1943" i="12"/>
  <c r="CA1942" i="12" s="1"/>
  <c r="CA1940" i="12"/>
  <c r="CA1939" i="12" s="1"/>
  <c r="CA1936" i="12"/>
  <c r="CA1935" i="12" s="1"/>
  <c r="CA1934" i="12" s="1"/>
  <c r="CA1930" i="12"/>
  <c r="CA1929" i="12" s="1"/>
  <c r="CA1928" i="12" s="1"/>
  <c r="CA1927" i="12" s="1"/>
  <c r="CA1925" i="12"/>
  <c r="CA1924" i="12" s="1"/>
  <c r="CA1923" i="12" s="1"/>
  <c r="CA1921" i="12"/>
  <c r="CA1920" i="12" s="1"/>
  <c r="CA1919" i="12" s="1"/>
  <c r="CA1917" i="12"/>
  <c r="CA1916" i="12" s="1"/>
  <c r="CA1915" i="12" s="1"/>
  <c r="CA1913" i="12"/>
  <c r="CA1912" i="12" s="1"/>
  <c r="CA1911" i="12" s="1"/>
  <c r="CA1909" i="12"/>
  <c r="CA1908" i="12" s="1"/>
  <c r="CA1907" i="12" s="1"/>
  <c r="CA1905" i="12"/>
  <c r="CA1904" i="12" s="1"/>
  <c r="CA1903" i="12" s="1"/>
  <c r="CA1901" i="12"/>
  <c r="CA1900" i="12" s="1"/>
  <c r="CA1899" i="12" s="1"/>
  <c r="CA1897" i="12"/>
  <c r="CA1896" i="12" s="1"/>
  <c r="CA1895" i="12" s="1"/>
  <c r="CA1888" i="12"/>
  <c r="CA1885" i="12"/>
  <c r="CA1881" i="12"/>
  <c r="CA1880" i="12" s="1"/>
  <c r="CA1879" i="12" s="1"/>
  <c r="CA1875" i="12"/>
  <c r="CA1874" i="12" s="1"/>
  <c r="CA1873" i="12" s="1"/>
  <c r="CA1871" i="12"/>
  <c r="CA1870" i="12" s="1"/>
  <c r="CA1869" i="12" s="1"/>
  <c r="CA1866" i="12"/>
  <c r="CA1865" i="12" s="1"/>
  <c r="CA1864" i="12" s="1"/>
  <c r="CA1860" i="12"/>
  <c r="CA1858" i="12"/>
  <c r="CA1856" i="12"/>
  <c r="CA1851" i="12"/>
  <c r="CA1849" i="12"/>
  <c r="CA1846" i="12"/>
  <c r="CA1845" i="12" s="1"/>
  <c r="CA1841" i="12"/>
  <c r="CA1840" i="12" s="1"/>
  <c r="CA1839" i="12" s="1"/>
  <c r="CA1837" i="12"/>
  <c r="CA1835" i="12"/>
  <c r="CA1831" i="12"/>
  <c r="CA1830" i="12" s="1"/>
  <c r="CA1829" i="12" s="1"/>
  <c r="CA1827" i="12"/>
  <c r="CA1826" i="12" s="1"/>
  <c r="CA1825" i="12" s="1"/>
  <c r="CA1822" i="12"/>
  <c r="CA1821" i="12" s="1"/>
  <c r="CA1820" i="12" s="1"/>
  <c r="CA1818" i="12"/>
  <c r="CA1817" i="12" s="1"/>
  <c r="CA1815" i="12"/>
  <c r="CA1813" i="12"/>
  <c r="CA1810" i="12"/>
  <c r="CA1809" i="12" s="1"/>
  <c r="CA1807" i="12"/>
  <c r="CA1806" i="12" s="1"/>
  <c r="CA1801" i="12"/>
  <c r="CA1800" i="12" s="1"/>
  <c r="CA1798" i="12"/>
  <c r="CA1797" i="12" s="1"/>
  <c r="CA1790" i="12"/>
  <c r="CA1789" i="12" s="1"/>
  <c r="CA1788" i="12" s="1"/>
  <c r="CA1786" i="12"/>
  <c r="CA1785" i="12" s="1"/>
  <c r="CA1784" i="12" s="1"/>
  <c r="CA1782" i="12"/>
  <c r="CA1781" i="12" s="1"/>
  <c r="CA1779" i="12"/>
  <c r="CA1778" i="12" s="1"/>
  <c r="CA1774" i="12"/>
  <c r="CA1773" i="12" s="1"/>
  <c r="CA1772" i="12" s="1"/>
  <c r="CA1769" i="12"/>
  <c r="CA1768" i="12" s="1"/>
  <c r="CA1765" i="12"/>
  <c r="CA1764" i="12" s="1"/>
  <c r="CA1761" i="12"/>
  <c r="CA1760" i="12" s="1"/>
  <c r="CA1757" i="12"/>
  <c r="CA1756" i="12" s="1"/>
  <c r="CA1751" i="12"/>
  <c r="CA1750" i="12" s="1"/>
  <c r="CA1748" i="12"/>
  <c r="CA1747" i="12" s="1"/>
  <c r="CA1743" i="12"/>
  <c r="CA1740" i="12"/>
  <c r="CA1736" i="12"/>
  <c r="CA1735" i="12" s="1"/>
  <c r="CA1734" i="12" s="1"/>
  <c r="CA1732" i="12"/>
  <c r="CA1730" i="12"/>
  <c r="CA1726" i="12"/>
  <c r="CA1724" i="12"/>
  <c r="CA1720" i="12"/>
  <c r="CA1718" i="12"/>
  <c r="CA1716" i="12"/>
  <c r="CA1712" i="12"/>
  <c r="CA1710" i="12"/>
  <c r="CA1708" i="12"/>
  <c r="CA1703" i="12"/>
  <c r="CA1702" i="12" s="1"/>
  <c r="CA1701" i="12" s="1"/>
  <c r="CA1699" i="12"/>
  <c r="CA1698" i="12" s="1"/>
  <c r="CA1697" i="12" s="1"/>
  <c r="CA1695" i="12"/>
  <c r="CA1694" i="12" s="1"/>
  <c r="CA1693" i="12" s="1"/>
  <c r="CA1691" i="12"/>
  <c r="CA1690" i="12" s="1"/>
  <c r="CA1689" i="12" s="1"/>
  <c r="CA1687" i="12"/>
  <c r="CA1686" i="12" s="1"/>
  <c r="CA1685" i="12" s="1"/>
  <c r="CA1683" i="12"/>
  <c r="CA1682" i="12" s="1"/>
  <c r="CA1681" i="12" s="1"/>
  <c r="CA1679" i="12"/>
  <c r="CA1678" i="12" s="1"/>
  <c r="CA1677" i="12" s="1"/>
  <c r="CA1675" i="12"/>
  <c r="CA1673" i="12"/>
  <c r="CA1669" i="12"/>
  <c r="CA1668" i="12" s="1"/>
  <c r="CA1667" i="12" s="1"/>
  <c r="CA1665" i="12"/>
  <c r="CA1664" i="12" s="1"/>
  <c r="CA1663" i="12" s="1"/>
  <c r="CA1661" i="12"/>
  <c r="CA1659" i="12"/>
  <c r="CA1655" i="12"/>
  <c r="CA1653" i="12"/>
  <c r="CA1646" i="12"/>
  <c r="CA1643" i="12"/>
  <c r="CA1639" i="12"/>
  <c r="CA1637" i="12"/>
  <c r="CA1633" i="12"/>
  <c r="CA1631" i="12"/>
  <c r="CA1628" i="12"/>
  <c r="CA1627" i="12" s="1"/>
  <c r="CA1625" i="12"/>
  <c r="CA1624" i="12" s="1"/>
  <c r="CA1621" i="12"/>
  <c r="CA1620" i="12" s="1"/>
  <c r="CA1618" i="12"/>
  <c r="CA1617" i="12" s="1"/>
  <c r="CA1615" i="12"/>
  <c r="CA1614" i="12" s="1"/>
  <c r="CA1606" i="12"/>
  <c r="CA1604" i="12"/>
  <c r="CA1600" i="12"/>
  <c r="CA1598" i="12"/>
  <c r="CA1594" i="12"/>
  <c r="CA1593" i="12" s="1"/>
  <c r="CA1592" i="12" s="1"/>
  <c r="CA1590" i="12"/>
  <c r="CA1588" i="12"/>
  <c r="CA1584" i="12"/>
  <c r="CA1582" i="12"/>
  <c r="CA1575" i="12"/>
  <c r="CA1574" i="12" s="1"/>
  <c r="CA1573" i="12" s="1"/>
  <c r="CA1572" i="12" s="1"/>
  <c r="CA1570" i="12"/>
  <c r="CA1569" i="12" s="1"/>
  <c r="CA1568" i="12" s="1"/>
  <c r="CA1566" i="12"/>
  <c r="CA1565" i="12" s="1"/>
  <c r="CA1563" i="12"/>
  <c r="CA1562" i="12" s="1"/>
  <c r="CA1560" i="12"/>
  <c r="CA1559" i="12" s="1"/>
  <c r="CA1555" i="12"/>
  <c r="CA1554" i="12" s="1"/>
  <c r="CA1553" i="12" s="1"/>
  <c r="CA1552" i="12" s="1"/>
  <c r="CA1549" i="12"/>
  <c r="CA1548" i="12" s="1"/>
  <c r="CA1547" i="12" s="1"/>
  <c r="CA1546" i="12" s="1"/>
  <c r="CA1544" i="12"/>
  <c r="CA1543" i="12" s="1"/>
  <c r="CA1542" i="12" s="1"/>
  <c r="CA1541" i="12" s="1"/>
  <c r="CA1539" i="12"/>
  <c r="CA1538" i="12" s="1"/>
  <c r="CA1537" i="12" s="1"/>
  <c r="CA1536" i="12" s="1"/>
  <c r="CA1534" i="12"/>
  <c r="CA1533" i="12" s="1"/>
  <c r="CA1532" i="12" s="1"/>
  <c r="CA1530" i="12"/>
  <c r="CA1529" i="12" s="1"/>
  <c r="CA1528" i="12" s="1"/>
  <c r="CA1523" i="12"/>
  <c r="CA1522" i="12" s="1"/>
  <c r="CA1521" i="12" s="1"/>
  <c r="CA1519" i="12"/>
  <c r="CA1518" i="12" s="1"/>
  <c r="CA1517" i="12" s="1"/>
  <c r="CA1516" i="12" s="1"/>
  <c r="CA1514" i="12"/>
  <c r="CA1513" i="12" s="1"/>
  <c r="CA1511" i="12"/>
  <c r="CA1510" i="12" s="1"/>
  <c r="CA1508" i="12"/>
  <c r="CA1507" i="12" s="1"/>
  <c r="CA1502" i="12"/>
  <c r="CA1501" i="12" s="1"/>
  <c r="CA1500" i="12" s="1"/>
  <c r="CA1499" i="12" s="1"/>
  <c r="CA1497" i="12"/>
  <c r="CA1496" i="12" s="1"/>
  <c r="CA1494" i="12"/>
  <c r="CA1493" i="12" s="1"/>
  <c r="CA1487" i="12"/>
  <c r="CA1486" i="12" s="1"/>
  <c r="CA1485" i="12" s="1"/>
  <c r="CA1483" i="12"/>
  <c r="CA1482" i="12" s="1"/>
  <c r="CA1481" i="12" s="1"/>
  <c r="CA1477" i="12"/>
  <c r="CA1475" i="12"/>
  <c r="CA1472" i="12"/>
  <c r="CA1471" i="12" s="1"/>
  <c r="CA1465" i="12"/>
  <c r="CA1464" i="12" s="1"/>
  <c r="CA1463" i="12" s="1"/>
  <c r="CA1461" i="12"/>
  <c r="CA1460" i="12" s="1"/>
  <c r="CA1459" i="12" s="1"/>
  <c r="CA1455" i="12"/>
  <c r="CA1454" i="12" s="1"/>
  <c r="CA1453" i="12" s="1"/>
  <c r="CA1451" i="12"/>
  <c r="CA1450" i="12" s="1"/>
  <c r="CA1449" i="12" s="1"/>
  <c r="CA1447" i="12"/>
  <c r="CA1446" i="12" s="1"/>
  <c r="CA1445" i="12" s="1"/>
  <c r="CA1441" i="12"/>
  <c r="CA1440" i="12" s="1"/>
  <c r="CA1439" i="12" s="1"/>
  <c r="CA1437" i="12"/>
  <c r="CA1436" i="12" s="1"/>
  <c r="CA1435" i="12" s="1"/>
  <c r="CA1434" i="12" s="1"/>
  <c r="CA1431" i="12"/>
  <c r="CA1430" i="12" s="1"/>
  <c r="CA1429" i="12" s="1"/>
  <c r="CA1427" i="12"/>
  <c r="CA1426" i="12" s="1"/>
  <c r="CA1425" i="12" s="1"/>
  <c r="CA1423" i="12"/>
  <c r="CA1422" i="12" s="1"/>
  <c r="CA1420" i="12"/>
  <c r="CA1419" i="12" s="1"/>
  <c r="CA1417" i="12"/>
  <c r="CA1416" i="12" s="1"/>
  <c r="CA1412" i="12"/>
  <c r="CA1411" i="12" s="1"/>
  <c r="CA1410" i="12" s="1"/>
  <c r="CA1406" i="12"/>
  <c r="CA1405" i="12" s="1"/>
  <c r="CA1404" i="12" s="1"/>
  <c r="CA1402" i="12"/>
  <c r="CA1401" i="12" s="1"/>
  <c r="CA1400" i="12" s="1"/>
  <c r="CA1398" i="12"/>
  <c r="CA1397" i="12" s="1"/>
  <c r="CA1395" i="12"/>
  <c r="CA1394" i="12" s="1"/>
  <c r="CA1392" i="12"/>
  <c r="CA1391" i="12" s="1"/>
  <c r="CA1386" i="12"/>
  <c r="CA1385" i="12" s="1"/>
  <c r="CA1384" i="12" s="1"/>
  <c r="CA1380" i="12"/>
  <c r="CA1379" i="12" s="1"/>
  <c r="CA1375" i="12"/>
  <c r="CA1374" i="12" s="1"/>
  <c r="CA1370" i="12"/>
  <c r="CA1369" i="12" s="1"/>
  <c r="CA1368" i="12" s="1"/>
  <c r="CA1367" i="12" s="1"/>
  <c r="CA1365" i="12"/>
  <c r="CA1364" i="12" s="1"/>
  <c r="CA1363" i="12" s="1"/>
  <c r="CA1361" i="12"/>
  <c r="CA1360" i="12" s="1"/>
  <c r="CA1359" i="12" s="1"/>
  <c r="CA1357" i="12"/>
  <c r="CA1356" i="12" s="1"/>
  <c r="CA1354" i="12"/>
  <c r="CA1353" i="12" s="1"/>
  <c r="CA1351" i="12"/>
  <c r="CA1350" i="12" s="1"/>
  <c r="CA1346" i="12"/>
  <c r="CA1345" i="12" s="1"/>
  <c r="CA1344" i="12" s="1"/>
  <c r="CA1342" i="12"/>
  <c r="CA1341" i="12" s="1"/>
  <c r="CA1340" i="12" s="1"/>
  <c r="CA1338" i="12"/>
  <c r="CA1337" i="12" s="1"/>
  <c r="CA1336" i="12" s="1"/>
  <c r="CA1332" i="12"/>
  <c r="CA1331" i="12" s="1"/>
  <c r="CA1330" i="12" s="1"/>
  <c r="CA1329" i="12" s="1"/>
  <c r="CA1327" i="12"/>
  <c r="CA1326" i="12" s="1"/>
  <c r="CA1325" i="12" s="1"/>
  <c r="CA1324" i="12" s="1"/>
  <c r="CA1322" i="12"/>
  <c r="CA1321" i="12" s="1"/>
  <c r="CA1320" i="12" s="1"/>
  <c r="CA1319" i="12" s="1"/>
  <c r="CA1316" i="12"/>
  <c r="CA1315" i="12" s="1"/>
  <c r="CA1314" i="12" s="1"/>
  <c r="CA1313" i="12" s="1"/>
  <c r="CA1311" i="12"/>
  <c r="CA1310" i="12" s="1"/>
  <c r="CA1309" i="12" s="1"/>
  <c r="CA1307" i="12"/>
  <c r="CA1306" i="12" s="1"/>
  <c r="CA1305" i="12" s="1"/>
  <c r="CA1303" i="12"/>
  <c r="CA1302" i="12" s="1"/>
  <c r="CA1301" i="12" s="1"/>
  <c r="CA1298" i="12"/>
  <c r="CA1297" i="12" s="1"/>
  <c r="CA1296" i="12" s="1"/>
  <c r="CA1295" i="12" s="1"/>
  <c r="CA1293" i="12"/>
  <c r="CA1292" i="12" s="1"/>
  <c r="CA1291" i="12" s="1"/>
  <c r="CA1290" i="12" s="1"/>
  <c r="CA1288" i="12"/>
  <c r="CA1287" i="12" s="1"/>
  <c r="CA1286" i="12" s="1"/>
  <c r="CA1284" i="12"/>
  <c r="CA1283" i="12" s="1"/>
  <c r="CA1282" i="12" s="1"/>
  <c r="CA1280" i="12"/>
  <c r="CA1279" i="12" s="1"/>
  <c r="CA1278" i="12" s="1"/>
  <c r="CA1276" i="12"/>
  <c r="CA1275" i="12" s="1"/>
  <c r="CA1274" i="12" s="1"/>
  <c r="CA1272" i="12"/>
  <c r="CA1271" i="12" s="1"/>
  <c r="CA1270" i="12" s="1"/>
  <c r="CA1268" i="12"/>
  <c r="CA1267" i="12" s="1"/>
  <c r="CA1266" i="12" s="1"/>
  <c r="CA1264" i="12"/>
  <c r="CA1263" i="12" s="1"/>
  <c r="CA1262" i="12" s="1"/>
  <c r="CA1260" i="12"/>
  <c r="CA1259" i="12" s="1"/>
  <c r="CA1258" i="12" s="1"/>
  <c r="CA1253" i="12"/>
  <c r="CA1252" i="12" s="1"/>
  <c r="CA1250" i="12"/>
  <c r="CA1249" i="12" s="1"/>
  <c r="CA1246" i="12"/>
  <c r="CA1245" i="12" s="1"/>
  <c r="CA1244" i="12" s="1"/>
  <c r="CA1242" i="12"/>
  <c r="CA1241" i="12" s="1"/>
  <c r="CA1240" i="12" s="1"/>
  <c r="CA1238" i="12"/>
  <c r="CA1237" i="12" s="1"/>
  <c r="CA1236" i="12" s="1"/>
  <c r="CA1234" i="12"/>
  <c r="CA1233" i="12" s="1"/>
  <c r="CA1232" i="12" s="1"/>
  <c r="CA1229" i="12"/>
  <c r="CA1228" i="12" s="1"/>
  <c r="CA1226" i="12"/>
  <c r="CA1225" i="12" s="1"/>
  <c r="CA1220" i="12"/>
  <c r="CA1219" i="12" s="1"/>
  <c r="CA1218" i="12" s="1"/>
  <c r="CA1216" i="12"/>
  <c r="CA1215" i="12" s="1"/>
  <c r="CA1214" i="12" s="1"/>
  <c r="CA1212" i="12"/>
  <c r="CA1211" i="12" s="1"/>
  <c r="CA1210" i="12" s="1"/>
  <c r="CA1208" i="12"/>
  <c r="CA1207" i="12" s="1"/>
  <c r="CA1206" i="12" s="1"/>
  <c r="CA1203" i="12"/>
  <c r="CA1202" i="12" s="1"/>
  <c r="CA1201" i="12" s="1"/>
  <c r="CA1200" i="12" s="1"/>
  <c r="CA1198" i="12"/>
  <c r="CA1197" i="12" s="1"/>
  <c r="CA1196" i="12" s="1"/>
  <c r="CA1195" i="12" s="1"/>
  <c r="CA1193" i="12"/>
  <c r="CA1192" i="12" s="1"/>
  <c r="CA1189" i="12"/>
  <c r="CA1188" i="12" s="1"/>
  <c r="CA1186" i="12"/>
  <c r="CA1185" i="12" s="1"/>
  <c r="CA1181" i="12"/>
  <c r="CA1180" i="12" s="1"/>
  <c r="CA1178" i="12"/>
  <c r="CA1177" i="12" s="1"/>
  <c r="CA1174" i="12"/>
  <c r="CA1173" i="12" s="1"/>
  <c r="CA1171" i="12"/>
  <c r="CA1170" i="12" s="1"/>
  <c r="CA1168" i="12"/>
  <c r="CA1167" i="12" s="1"/>
  <c r="CA1162" i="12"/>
  <c r="CA1161" i="12" s="1"/>
  <c r="CA1160" i="12" s="1"/>
  <c r="CA1158" i="12"/>
  <c r="CA1157" i="12" s="1"/>
  <c r="CA1155" i="12"/>
  <c r="CA1154" i="12" s="1"/>
  <c r="CA1151" i="12"/>
  <c r="CA1150" i="12" s="1"/>
  <c r="CA1148" i="12"/>
  <c r="CA1147" i="12" s="1"/>
  <c r="CA1144" i="12"/>
  <c r="CA1143" i="12" s="1"/>
  <c r="CA1141" i="12"/>
  <c r="CA1140" i="12" s="1"/>
  <c r="CA1137" i="12"/>
  <c r="CA1136" i="12" s="1"/>
  <c r="CA1134" i="12"/>
  <c r="CA1133" i="12" s="1"/>
  <c r="CA1130" i="12"/>
  <c r="CA1129" i="12" s="1"/>
  <c r="CA1128" i="12" s="1"/>
  <c r="CA1126" i="12"/>
  <c r="CA1125" i="12" s="1"/>
  <c r="CA1124" i="12" s="1"/>
  <c r="CA1122" i="12"/>
  <c r="CA1121" i="12" s="1"/>
  <c r="CA1119" i="12"/>
  <c r="CA1118" i="12" s="1"/>
  <c r="CA1115" i="12"/>
  <c r="CA1114" i="12" s="1"/>
  <c r="CA1112" i="12"/>
  <c r="CA1111" i="12" s="1"/>
  <c r="CA1105" i="12"/>
  <c r="CA1104" i="12" s="1"/>
  <c r="CA1102" i="12"/>
  <c r="CA1101" i="12" s="1"/>
  <c r="CA1096" i="12"/>
  <c r="CA1095" i="12" s="1"/>
  <c r="CA1094" i="12" s="1"/>
  <c r="CA1091" i="12"/>
  <c r="CA1090" i="12" s="1"/>
  <c r="CA1089" i="12" s="1"/>
  <c r="CA1086" i="12"/>
  <c r="CA1085" i="12" s="1"/>
  <c r="CA1084" i="12" s="1"/>
  <c r="CA1081" i="12"/>
  <c r="CA1080" i="12" s="1"/>
  <c r="CA1078" i="12"/>
  <c r="CA1077" i="12" s="1"/>
  <c r="CA1073" i="12"/>
  <c r="CA1072" i="12" s="1"/>
  <c r="CA1071" i="12" s="1"/>
  <c r="CA1070" i="12" s="1"/>
  <c r="CA1067" i="12"/>
  <c r="CA1066" i="12" s="1"/>
  <c r="CA1065" i="12" s="1"/>
  <c r="CA1063" i="12"/>
  <c r="CA1062" i="12" s="1"/>
  <c r="CA1061" i="12" s="1"/>
  <c r="CA1059" i="12"/>
  <c r="CA1058" i="12" s="1"/>
  <c r="CA1056" i="12"/>
  <c r="CA1055" i="12" s="1"/>
  <c r="CA1052" i="12"/>
  <c r="CA1051" i="12" s="1"/>
  <c r="CA1050" i="12" s="1"/>
  <c r="CA1048" i="12"/>
  <c r="CA1047" i="12" s="1"/>
  <c r="CA1046" i="12" s="1"/>
  <c r="CA1044" i="12"/>
  <c r="CA1043" i="12" s="1"/>
  <c r="CA1041" i="12"/>
  <c r="CA1040" i="12" s="1"/>
  <c r="CA1036" i="12"/>
  <c r="CA1035" i="12" s="1"/>
  <c r="CA1033" i="12"/>
  <c r="CA1032" i="12" s="1"/>
  <c r="CA1030" i="12"/>
  <c r="CA1029" i="12" s="1"/>
  <c r="CA1025" i="12"/>
  <c r="CA1024" i="12" s="1"/>
  <c r="CA1022" i="12"/>
  <c r="CA1021" i="12" s="1"/>
  <c r="CA1019" i="12"/>
  <c r="CA1018" i="12" s="1"/>
  <c r="CA1012" i="12"/>
  <c r="CA1010" i="12"/>
  <c r="CA1008" i="12"/>
  <c r="CA1002" i="12"/>
  <c r="CA1001" i="12" s="1"/>
  <c r="CA1000" i="12" s="1"/>
  <c r="CA998" i="12"/>
  <c r="CA997" i="12" s="1"/>
  <c r="CA996" i="12" s="1"/>
  <c r="CA995" i="12" s="1"/>
  <c r="CA993" i="12"/>
  <c r="CA992" i="12" s="1"/>
  <c r="CA991" i="12" s="1"/>
  <c r="CA989" i="12"/>
  <c r="CA988" i="12" s="1"/>
  <c r="CA987" i="12" s="1"/>
  <c r="CA982" i="12"/>
  <c r="CA981" i="12" s="1"/>
  <c r="CA980" i="12" s="1"/>
  <c r="CA978" i="12"/>
  <c r="CA977" i="12" s="1"/>
  <c r="CA976" i="12" s="1"/>
  <c r="CA973" i="12"/>
  <c r="CA972" i="12" s="1"/>
  <c r="CA970" i="12"/>
  <c r="CA969" i="12" s="1"/>
  <c r="CA967" i="12"/>
  <c r="CA966" i="12" s="1"/>
  <c r="CA962" i="12"/>
  <c r="CA961" i="12" s="1"/>
  <c r="CA960" i="12" s="1"/>
  <c r="CA958" i="12"/>
  <c r="CA957" i="12" s="1"/>
  <c r="CA956" i="12" s="1"/>
  <c r="CA953" i="12"/>
  <c r="CA952" i="12" s="1"/>
  <c r="CA951" i="12" s="1"/>
  <c r="CA949" i="12"/>
  <c r="CA948" i="12" s="1"/>
  <c r="CA947" i="12" s="1"/>
  <c r="CA945" i="12"/>
  <c r="CA944" i="12" s="1"/>
  <c r="CA943" i="12" s="1"/>
  <c r="CA940" i="12"/>
  <c r="CA939" i="12" s="1"/>
  <c r="CA938" i="12" s="1"/>
  <c r="CA936" i="12"/>
  <c r="CA935" i="12" s="1"/>
  <c r="CA934" i="12" s="1"/>
  <c r="CA932" i="12"/>
  <c r="CA931" i="12" s="1"/>
  <c r="CA930" i="12" s="1"/>
  <c r="CA928" i="12"/>
  <c r="CA927" i="12" s="1"/>
  <c r="CA926" i="12" s="1"/>
  <c r="CA924" i="12"/>
  <c r="CA923" i="12" s="1"/>
  <c r="CA922" i="12" s="1"/>
  <c r="CA918" i="12"/>
  <c r="CA917" i="12" s="1"/>
  <c r="CA915" i="12"/>
  <c r="CA914" i="12" s="1"/>
  <c r="CA910" i="12"/>
  <c r="CA909" i="12" s="1"/>
  <c r="CA908" i="12" s="1"/>
  <c r="CA906" i="12"/>
  <c r="CA905" i="12" s="1"/>
  <c r="CA904" i="12" s="1"/>
  <c r="CA901" i="12"/>
  <c r="CA900" i="12" s="1"/>
  <c r="CA899" i="12" s="1"/>
  <c r="CA897" i="12"/>
  <c r="CA896" i="12" s="1"/>
  <c r="CA895" i="12" s="1"/>
  <c r="CA892" i="12"/>
  <c r="CA891" i="12" s="1"/>
  <c r="CA889" i="12"/>
  <c r="CA888" i="12" s="1"/>
  <c r="CA886" i="12"/>
  <c r="CA885" i="12" s="1"/>
  <c r="CA881" i="12"/>
  <c r="CA880" i="12" s="1"/>
  <c r="CA879" i="12" s="1"/>
  <c r="CA875" i="12"/>
  <c r="CA874" i="12" s="1"/>
  <c r="CA873" i="12" s="1"/>
  <c r="CA871" i="12"/>
  <c r="CA870" i="12" s="1"/>
  <c r="CA869" i="12" s="1"/>
  <c r="CA867" i="12"/>
  <c r="CA866" i="12" s="1"/>
  <c r="CA865" i="12" s="1"/>
  <c r="CA863" i="12"/>
  <c r="CA862" i="12" s="1"/>
  <c r="CA861" i="12" s="1"/>
  <c r="CA859" i="12"/>
  <c r="CA858" i="12" s="1"/>
  <c r="CA857" i="12" s="1"/>
  <c r="CA854" i="12"/>
  <c r="CA853" i="12" s="1"/>
  <c r="CA852" i="12" s="1"/>
  <c r="CA850" i="12"/>
  <c r="CA849" i="12" s="1"/>
  <c r="CA848" i="12" s="1"/>
  <c r="CA846" i="12"/>
  <c r="CA845" i="12" s="1"/>
  <c r="CA844" i="12" s="1"/>
  <c r="CA841" i="12"/>
  <c r="CA840" i="12" s="1"/>
  <c r="CA839" i="12" s="1"/>
  <c r="CA837" i="12"/>
  <c r="CA836" i="12" s="1"/>
  <c r="CA835" i="12" s="1"/>
  <c r="CA833" i="12"/>
  <c r="CA832" i="12" s="1"/>
  <c r="CA831" i="12" s="1"/>
  <c r="CA828" i="12"/>
  <c r="CA827" i="12" s="1"/>
  <c r="CA826" i="12" s="1"/>
  <c r="CA824" i="12"/>
  <c r="CA823" i="12" s="1"/>
  <c r="CA822" i="12" s="1"/>
  <c r="CA821" i="12" s="1"/>
  <c r="CA819" i="12"/>
  <c r="CA818" i="12" s="1"/>
  <c r="CA817" i="12" s="1"/>
  <c r="CA815" i="12"/>
  <c r="CA814" i="12" s="1"/>
  <c r="CA813" i="12" s="1"/>
  <c r="CA811" i="12"/>
  <c r="CA810" i="12" s="1"/>
  <c r="CA809" i="12" s="1"/>
  <c r="CA807" i="12"/>
  <c r="CA806" i="12" s="1"/>
  <c r="CA805" i="12" s="1"/>
  <c r="CA802" i="12"/>
  <c r="CA801" i="12" s="1"/>
  <c r="CA800" i="12" s="1"/>
  <c r="CA798" i="12"/>
  <c r="CA797" i="12" s="1"/>
  <c r="CA796" i="12" s="1"/>
  <c r="CA794" i="12"/>
  <c r="CA793" i="12" s="1"/>
  <c r="CA792" i="12" s="1"/>
  <c r="CA790" i="12"/>
  <c r="CA789" i="12" s="1"/>
  <c r="CA787" i="12"/>
  <c r="CA786" i="12" s="1"/>
  <c r="CA781" i="12"/>
  <c r="CA780" i="12" s="1"/>
  <c r="CA779" i="12" s="1"/>
  <c r="CA778" i="12" s="1"/>
  <c r="CA776" i="12"/>
  <c r="CA774" i="12"/>
  <c r="CA771" i="12"/>
  <c r="CA770" i="12" s="1"/>
  <c r="CA768" i="12"/>
  <c r="CA767" i="12" s="1"/>
  <c r="CA762" i="12"/>
  <c r="CA761" i="12" s="1"/>
  <c r="CA760" i="12" s="1"/>
  <c r="CA758" i="12"/>
  <c r="CA757" i="12" s="1"/>
  <c r="CA756" i="12" s="1"/>
  <c r="CA754" i="12"/>
  <c r="CA753" i="12" s="1"/>
  <c r="CA752" i="12" s="1"/>
  <c r="CA750" i="12"/>
  <c r="CA749" i="12" s="1"/>
  <c r="CA748" i="12" s="1"/>
  <c r="CA746" i="12"/>
  <c r="CA745" i="12" s="1"/>
  <c r="CA744" i="12" s="1"/>
  <c r="CA742" i="12"/>
  <c r="CA741" i="12" s="1"/>
  <c r="CA740" i="12" s="1"/>
  <c r="CA738" i="12"/>
  <c r="CA737" i="12" s="1"/>
  <c r="CA736" i="12" s="1"/>
  <c r="CA734" i="12"/>
  <c r="CA733" i="12" s="1"/>
  <c r="CA732" i="12" s="1"/>
  <c r="CA730" i="12"/>
  <c r="CA729" i="12" s="1"/>
  <c r="CA728" i="12" s="1"/>
  <c r="CA726" i="12"/>
  <c r="CA725" i="12" s="1"/>
  <c r="CA724" i="12" s="1"/>
  <c r="CA722" i="12"/>
  <c r="CA721" i="12" s="1"/>
  <c r="CA720" i="12" s="1"/>
  <c r="CA718" i="12"/>
  <c r="CA717" i="12" s="1"/>
  <c r="CA716" i="12" s="1"/>
  <c r="CA714" i="12"/>
  <c r="CA713" i="12" s="1"/>
  <c r="CA712" i="12" s="1"/>
  <c r="CA710" i="12"/>
  <c r="CA709" i="12" s="1"/>
  <c r="CA708" i="12" s="1"/>
  <c r="CA704" i="12"/>
  <c r="CA703" i="12" s="1"/>
  <c r="CA702" i="12" s="1"/>
  <c r="CA700" i="12"/>
  <c r="CA699" i="12" s="1"/>
  <c r="CA698" i="12" s="1"/>
  <c r="CA696" i="12"/>
  <c r="CA695" i="12" s="1"/>
  <c r="CA694" i="12" s="1"/>
  <c r="CA692" i="12"/>
  <c r="CA691" i="12" s="1"/>
  <c r="CA690" i="12" s="1"/>
  <c r="CA687" i="12"/>
  <c r="CA686" i="12" s="1"/>
  <c r="CA685" i="12" s="1"/>
  <c r="CA684" i="12" s="1"/>
  <c r="CA682" i="12"/>
  <c r="CA681" i="12" s="1"/>
  <c r="CA680" i="12" s="1"/>
  <c r="CA678" i="12"/>
  <c r="CA677" i="12" s="1"/>
  <c r="CA676" i="12" s="1"/>
  <c r="CA674" i="12"/>
  <c r="CA673" i="12" s="1"/>
  <c r="CA671" i="12"/>
  <c r="CA670" i="12" s="1"/>
  <c r="CA667" i="12"/>
  <c r="CA666" i="12" s="1"/>
  <c r="CA665" i="12" s="1"/>
  <c r="CA661" i="12"/>
  <c r="CA660" i="12" s="1"/>
  <c r="CA659" i="12" s="1"/>
  <c r="CA657" i="12"/>
  <c r="CA656" i="12" s="1"/>
  <c r="CA655" i="12" s="1"/>
  <c r="CA651" i="12"/>
  <c r="CA650" i="12" s="1"/>
  <c r="CA648" i="12"/>
  <c r="CA647" i="12" s="1"/>
  <c r="CA644" i="12"/>
  <c r="CA643" i="12" s="1"/>
  <c r="CA642" i="12" s="1"/>
  <c r="CA637" i="12"/>
  <c r="CA636" i="12" s="1"/>
  <c r="CA635" i="12" s="1"/>
  <c r="CA633" i="12"/>
  <c r="CA632" i="12" s="1"/>
  <c r="CA630" i="12"/>
  <c r="CA629" i="12" s="1"/>
  <c r="CA625" i="12"/>
  <c r="CA624" i="12" s="1"/>
  <c r="CA623" i="12" s="1"/>
  <c r="CA621" i="12"/>
  <c r="CA620" i="12" s="1"/>
  <c r="CA619" i="12" s="1"/>
  <c r="CA615" i="12"/>
  <c r="CA614" i="12" s="1"/>
  <c r="CA612" i="12"/>
  <c r="CA611" i="12" s="1"/>
  <c r="CA606" i="12"/>
  <c r="CA605" i="12" s="1"/>
  <c r="CA604" i="12" s="1"/>
  <c r="CA603" i="12" s="1"/>
  <c r="CA602" i="12" s="1"/>
  <c r="CA599" i="12"/>
  <c r="CA598" i="12" s="1"/>
  <c r="CA596" i="12"/>
  <c r="CA595" i="12" s="1"/>
  <c r="CA593" i="12"/>
  <c r="CA592" i="12" s="1"/>
  <c r="CA590" i="12"/>
  <c r="CA589" i="12" s="1"/>
  <c r="CA587" i="12"/>
  <c r="CA586" i="12" s="1"/>
  <c r="CA582" i="12"/>
  <c r="CA581" i="12" s="1"/>
  <c r="CA580" i="12" s="1"/>
  <c r="CA578" i="12"/>
  <c r="CA577" i="12" s="1"/>
  <c r="CA575" i="12"/>
  <c r="CA574" i="12" s="1"/>
  <c r="CA571" i="12"/>
  <c r="CA570" i="12" s="1"/>
  <c r="CA568" i="12"/>
  <c r="CA567" i="12" s="1"/>
  <c r="CA564" i="12"/>
  <c r="CA562" i="12"/>
  <c r="CA556" i="12"/>
  <c r="CA555" i="12" s="1"/>
  <c r="CA554" i="12" s="1"/>
  <c r="CA552" i="12"/>
  <c r="CA551" i="12" s="1"/>
  <c r="CA550" i="12" s="1"/>
  <c r="CA547" i="12"/>
  <c r="CA546" i="12" s="1"/>
  <c r="CA545" i="12" s="1"/>
  <c r="CA541" i="12"/>
  <c r="CA540" i="12" s="1"/>
  <c r="CA538" i="12"/>
  <c r="CA537" i="12" s="1"/>
  <c r="CA533" i="12"/>
  <c r="CA532" i="12" s="1"/>
  <c r="CA531" i="12" s="1"/>
  <c r="CA529" i="12"/>
  <c r="CA528" i="12" s="1"/>
  <c r="CA527" i="12" s="1"/>
  <c r="CA523" i="12"/>
  <c r="CA522" i="12" s="1"/>
  <c r="CA521" i="12" s="1"/>
  <c r="CA520" i="12" s="1"/>
  <c r="CA518" i="12"/>
  <c r="CA517" i="12" s="1"/>
  <c r="CA515" i="12"/>
  <c r="CA514" i="12" s="1"/>
  <c r="CA511" i="12"/>
  <c r="CA510" i="12" s="1"/>
  <c r="CA509" i="12" s="1"/>
  <c r="CA507" i="12"/>
  <c r="CA506" i="12" s="1"/>
  <c r="CA504" i="12"/>
  <c r="CA503" i="12" s="1"/>
  <c r="CA498" i="12"/>
  <c r="CA497" i="12" s="1"/>
  <c r="CA496" i="12" s="1"/>
  <c r="CA494" i="12"/>
  <c r="CA493" i="12" s="1"/>
  <c r="CA492" i="12" s="1"/>
  <c r="CA490" i="12"/>
  <c r="CA489" i="12" s="1"/>
  <c r="CA488" i="12" s="1"/>
  <c r="CA486" i="12"/>
  <c r="CA485" i="12" s="1"/>
  <c r="CA484" i="12" s="1"/>
  <c r="CA480" i="12"/>
  <c r="CA479" i="12" s="1"/>
  <c r="CA478" i="12" s="1"/>
  <c r="CA477" i="12" s="1"/>
  <c r="CA472" i="12"/>
  <c r="CA469" i="12"/>
  <c r="CA466" i="12"/>
  <c r="CA465" i="12" s="1"/>
  <c r="CA462" i="12"/>
  <c r="CA461" i="12" s="1"/>
  <c r="CA460" i="12" s="1"/>
  <c r="CA459" i="12" s="1"/>
  <c r="CA456" i="12"/>
  <c r="CA455" i="12" s="1"/>
  <c r="CA454" i="12" s="1"/>
  <c r="CA452" i="12"/>
  <c r="CA451" i="12" s="1"/>
  <c r="CA449" i="12"/>
  <c r="CA448" i="12" s="1"/>
  <c r="CA446" i="12"/>
  <c r="CA445" i="12" s="1"/>
  <c r="CA441" i="12"/>
  <c r="CA440" i="12" s="1"/>
  <c r="CA439" i="12" s="1"/>
  <c r="CA437" i="12"/>
  <c r="CA436" i="12" s="1"/>
  <c r="CA435" i="12" s="1"/>
  <c r="CA433" i="12"/>
  <c r="CA432" i="12" s="1"/>
  <c r="CA431" i="12" s="1"/>
  <c r="CA428" i="12"/>
  <c r="CA426" i="12"/>
  <c r="CA422" i="12"/>
  <c r="CA421" i="12" s="1"/>
  <c r="CA420" i="12" s="1"/>
  <c r="CA418" i="12"/>
  <c r="CA417" i="12" s="1"/>
  <c r="CA416" i="12" s="1"/>
  <c r="CA414" i="12"/>
  <c r="CA413" i="12" s="1"/>
  <c r="CA412" i="12" s="1"/>
  <c r="CA410" i="12"/>
  <c r="CA409" i="12" s="1"/>
  <c r="CA408" i="12" s="1"/>
  <c r="CA406" i="12"/>
  <c r="CA405" i="12" s="1"/>
  <c r="CA404" i="12" s="1"/>
  <c r="CA402" i="12"/>
  <c r="CA401" i="12" s="1"/>
  <c r="CA400" i="12" s="1"/>
  <c r="CA398" i="12"/>
  <c r="CA397" i="12" s="1"/>
  <c r="CA396" i="12" s="1"/>
  <c r="CA394" i="12"/>
  <c r="CA393" i="12" s="1"/>
  <c r="CA392" i="12" s="1"/>
  <c r="CA390" i="12"/>
  <c r="CA389" i="12" s="1"/>
  <c r="CA388" i="12" s="1"/>
  <c r="CA386" i="12"/>
  <c r="CA385" i="12" s="1"/>
  <c r="CA384" i="12" s="1"/>
  <c r="CA381" i="12"/>
  <c r="CA379" i="12"/>
  <c r="CA375" i="12"/>
  <c r="CA374" i="12" s="1"/>
  <c r="CA370" i="12"/>
  <c r="CA369" i="12" s="1"/>
  <c r="CA368" i="12" s="1"/>
  <c r="CA365" i="12"/>
  <c r="CA364" i="12" s="1"/>
  <c r="CA363" i="12" s="1"/>
  <c r="CA360" i="12"/>
  <c r="CA357" i="12"/>
  <c r="CA352" i="12"/>
  <c r="CA349" i="12"/>
  <c r="CA344" i="12"/>
  <c r="CA343" i="12" s="1"/>
  <c r="CA342" i="12" s="1"/>
  <c r="CA340" i="12"/>
  <c r="CA339" i="12" s="1"/>
  <c r="CA338" i="12" s="1"/>
  <c r="CA336" i="12"/>
  <c r="CA335" i="12" s="1"/>
  <c r="CA334" i="12" s="1"/>
  <c r="CA332" i="12"/>
  <c r="CA331" i="12" s="1"/>
  <c r="CA330" i="12" s="1"/>
  <c r="CA327" i="12"/>
  <c r="CA326" i="12" s="1"/>
  <c r="CA325" i="12" s="1"/>
  <c r="CA321" i="12"/>
  <c r="CA318" i="12"/>
  <c r="CA315" i="12"/>
  <c r="CA314" i="12" s="1"/>
  <c r="CA310" i="12"/>
  <c r="CA309" i="12" s="1"/>
  <c r="CA308" i="12" s="1"/>
  <c r="CA306" i="12"/>
  <c r="CA305" i="12" s="1"/>
  <c r="CA304" i="12" s="1"/>
  <c r="CA301" i="12"/>
  <c r="CA300" i="12" s="1"/>
  <c r="CA299" i="12" s="1"/>
  <c r="CA297" i="12"/>
  <c r="CA296" i="12" s="1"/>
  <c r="CA295" i="12" s="1"/>
  <c r="CA290" i="12"/>
  <c r="CA289" i="12" s="1"/>
  <c r="CA288" i="12" s="1"/>
  <c r="CA286" i="12"/>
  <c r="CA285" i="12" s="1"/>
  <c r="CA284" i="12" s="1"/>
  <c r="CA281" i="12"/>
  <c r="CA280" i="12" s="1"/>
  <c r="CA279" i="12" s="1"/>
  <c r="CA277" i="12"/>
  <c r="CA276" i="12" s="1"/>
  <c r="CA274" i="12"/>
  <c r="CA273" i="12" s="1"/>
  <c r="CA271" i="12"/>
  <c r="CA270" i="12" s="1"/>
  <c r="CA267" i="12"/>
  <c r="CA266" i="12" s="1"/>
  <c r="CA265" i="12" s="1"/>
  <c r="CA260" i="12"/>
  <c r="CA259" i="12" s="1"/>
  <c r="CA258" i="12" s="1"/>
  <c r="CA256" i="12"/>
  <c r="CA255" i="12" s="1"/>
  <c r="CA254" i="12" s="1"/>
  <c r="CA252" i="12"/>
  <c r="CA251" i="12" s="1"/>
  <c r="CA250" i="12" s="1"/>
  <c r="CA248" i="12"/>
  <c r="CA247" i="12" s="1"/>
  <c r="CA246" i="12" s="1"/>
  <c r="CA244" i="12"/>
  <c r="CA243" i="12" s="1"/>
  <c r="CA242" i="12" s="1"/>
  <c r="CA238" i="12"/>
  <c r="CA237" i="12" s="1"/>
  <c r="CA236" i="12" s="1"/>
  <c r="CA234" i="12"/>
  <c r="CA233" i="12" s="1"/>
  <c r="CA232" i="12" s="1"/>
  <c r="CA230" i="12"/>
  <c r="CA229" i="12" s="1"/>
  <c r="CA228" i="12" s="1"/>
  <c r="CA226" i="12"/>
  <c r="CA225" i="12" s="1"/>
  <c r="CA224" i="12" s="1"/>
  <c r="CA222" i="12"/>
  <c r="CA221" i="12" s="1"/>
  <c r="CA220" i="12" s="1"/>
  <c r="CA217" i="12"/>
  <c r="CA216" i="12" s="1"/>
  <c r="CA215" i="12" s="1"/>
  <c r="CA213" i="12"/>
  <c r="CA212" i="12" s="1"/>
  <c r="CA211" i="12" s="1"/>
  <c r="CA205" i="12"/>
  <c r="CA203" i="12"/>
  <c r="CA198" i="12"/>
  <c r="CA197" i="12" s="1"/>
  <c r="CA196" i="12" s="1"/>
  <c r="CA195" i="12" s="1"/>
  <c r="CA193" i="12"/>
  <c r="CA192" i="12" s="1"/>
  <c r="CA191" i="12" s="1"/>
  <c r="CA189" i="12"/>
  <c r="CA188" i="12" s="1"/>
  <c r="CA187" i="12" s="1"/>
  <c r="CA184" i="12"/>
  <c r="CA183" i="12" s="1"/>
  <c r="CA182" i="12" s="1"/>
  <c r="CA180" i="12"/>
  <c r="CA179" i="12" s="1"/>
  <c r="CA178" i="12" s="1"/>
  <c r="CA176" i="12"/>
  <c r="CA175" i="12" s="1"/>
  <c r="CA174" i="12" s="1"/>
  <c r="CA172" i="12"/>
  <c r="CA171" i="12" s="1"/>
  <c r="CA170" i="12" s="1"/>
  <c r="CA168" i="12"/>
  <c r="CA166" i="12"/>
  <c r="CA161" i="12"/>
  <c r="CA160" i="12" s="1"/>
  <c r="CA159" i="12" s="1"/>
  <c r="CA157" i="12"/>
  <c r="CA155" i="12"/>
  <c r="CA151" i="12"/>
  <c r="CA150" i="12" s="1"/>
  <c r="CA149" i="12" s="1"/>
  <c r="CA147" i="12"/>
  <c r="CA145" i="12"/>
  <c r="CA139" i="12"/>
  <c r="CA138" i="12" s="1"/>
  <c r="CA136" i="12"/>
  <c r="CA135" i="12" s="1"/>
  <c r="CA132" i="12"/>
  <c r="CA130" i="12"/>
  <c r="CA123" i="12"/>
  <c r="CA122" i="12" s="1"/>
  <c r="CA121" i="12" s="1"/>
  <c r="CA119" i="12"/>
  <c r="CA118" i="12" s="1"/>
  <c r="CA117" i="12" s="1"/>
  <c r="CA113" i="12"/>
  <c r="CA109" i="12"/>
  <c r="CA106" i="12"/>
  <c r="CA105" i="12" s="1"/>
  <c r="CA101" i="12"/>
  <c r="CA100" i="12" s="1"/>
  <c r="CA99" i="12" s="1"/>
  <c r="CA97" i="12"/>
  <c r="CA96" i="12" s="1"/>
  <c r="CA95" i="12" s="1"/>
  <c r="CA93" i="12"/>
  <c r="CA92" i="12" s="1"/>
  <c r="CA91" i="12" s="1"/>
  <c r="CA89" i="12"/>
  <c r="CA88" i="12" s="1"/>
  <c r="CA86" i="12"/>
  <c r="CA85" i="12" s="1"/>
  <c r="CA82" i="12"/>
  <c r="CA80" i="12"/>
  <c r="CA76" i="12"/>
  <c r="CA74" i="12"/>
  <c r="CA69" i="12"/>
  <c r="CA68" i="12" s="1"/>
  <c r="CA67" i="12" s="1"/>
  <c r="CA65" i="12"/>
  <c r="CA64" i="12" s="1"/>
  <c r="CA63" i="12" s="1"/>
  <c r="CA60" i="12"/>
  <c r="CA59" i="12" s="1"/>
  <c r="CA58" i="12" s="1"/>
  <c r="CA56" i="12"/>
  <c r="CA55" i="12" s="1"/>
  <c r="CA54" i="12" s="1"/>
  <c r="CA51" i="12"/>
  <c r="CA50" i="12" s="1"/>
  <c r="CA49" i="12" s="1"/>
  <c r="CA45" i="12"/>
  <c r="CA44" i="12" s="1"/>
  <c r="CA43" i="12" s="1"/>
  <c r="CA42" i="12" s="1"/>
  <c r="CA40" i="12"/>
  <c r="CA38" i="12"/>
  <c r="CA35" i="12"/>
  <c r="CA34" i="12" s="1"/>
  <c r="CA30" i="12"/>
  <c r="CA26" i="12"/>
  <c r="CA24" i="12"/>
  <c r="CA20" i="12"/>
  <c r="CA19" i="12" s="1"/>
  <c r="CC2298" i="12" l="1"/>
  <c r="CC2095" i="12"/>
  <c r="CC2025" i="12" s="1"/>
  <c r="CC1754" i="12"/>
  <c r="CC1753" i="12" s="1"/>
  <c r="CC1579" i="12"/>
  <c r="CC1165" i="12"/>
  <c r="CC1164" i="12" s="1"/>
  <c r="CC2229" i="12"/>
  <c r="CC2211" i="12" s="1"/>
  <c r="CC1038" i="12"/>
  <c r="CC1015" i="12" s="1"/>
  <c r="CC559" i="12"/>
  <c r="CC558" i="12" s="1"/>
  <c r="CC525" i="12" s="1"/>
  <c r="CC1408" i="12"/>
  <c r="CC142" i="12"/>
  <c r="CC141" i="12" s="1"/>
  <c r="CC1183" i="12"/>
  <c r="CC1109" i="12"/>
  <c r="CC1108" i="12" s="1"/>
  <c r="CC1705" i="12"/>
  <c r="CC71" i="12"/>
  <c r="CC48" i="12" s="1"/>
  <c r="CC47" i="12" s="1"/>
  <c r="CA1834" i="12"/>
  <c r="CA1833" i="12" s="1"/>
  <c r="CA1824" i="12" s="1"/>
  <c r="CC1650" i="12"/>
  <c r="CC16" i="12"/>
  <c r="CC1525" i="12"/>
  <c r="CC1069" i="12"/>
  <c r="CC640" i="12"/>
  <c r="CC639" i="12" s="1"/>
  <c r="CC127" i="12"/>
  <c r="CC126" i="12" s="1"/>
  <c r="CA1100" i="12"/>
  <c r="CA1099" i="12" s="1"/>
  <c r="CC1467" i="12"/>
  <c r="CC1256" i="12"/>
  <c r="CC878" i="12"/>
  <c r="CC1223" i="12"/>
  <c r="CC1222" i="12" s="1"/>
  <c r="CC1334" i="12"/>
  <c r="CC1892" i="12"/>
  <c r="CC346" i="12"/>
  <c r="CC293" i="12" s="1"/>
  <c r="CC292" i="12" s="1"/>
  <c r="CC263" i="12"/>
  <c r="CC262" i="12" s="1"/>
  <c r="CC617" i="12"/>
  <c r="CC601" i="12" s="1"/>
  <c r="CA1083" i="12"/>
  <c r="CC1803" i="12"/>
  <c r="CC784" i="12"/>
  <c r="CC783" i="12" s="1"/>
  <c r="CA1373" i="12"/>
  <c r="CA1372" i="12" s="1"/>
  <c r="CC664" i="12"/>
  <c r="CC663" i="12" s="1"/>
  <c r="CC501" i="12"/>
  <c r="CC500" i="12" s="1"/>
  <c r="CC476" i="12" s="1"/>
  <c r="CA1335" i="12"/>
  <c r="CC1612" i="12"/>
  <c r="CC920" i="12"/>
  <c r="CA2247" i="12"/>
  <c r="CA2246" i="12" s="1"/>
  <c r="CC1489" i="12"/>
  <c r="CA1723" i="12"/>
  <c r="CA1722" i="12" s="1"/>
  <c r="CA1746" i="12"/>
  <c r="CA430" i="12"/>
  <c r="CA1894" i="12"/>
  <c r="CA1893" i="12" s="1"/>
  <c r="CA79" i="12"/>
  <c r="CA78" i="12" s="1"/>
  <c r="CA618" i="12"/>
  <c r="CA73" i="12"/>
  <c r="CA72" i="12" s="1"/>
  <c r="CA129" i="12"/>
  <c r="CA128" i="12" s="1"/>
  <c r="CA1076" i="12"/>
  <c r="CA1075" i="12" s="1"/>
  <c r="CA1587" i="12"/>
  <c r="CA1586" i="12" s="1"/>
  <c r="CA1777" i="12"/>
  <c r="CA1796" i="12"/>
  <c r="CA144" i="12"/>
  <c r="CA143" i="12" s="1"/>
  <c r="CA1597" i="12"/>
  <c r="CA1596" i="12" s="1"/>
  <c r="CA1848" i="12"/>
  <c r="CA1844" i="12" s="1"/>
  <c r="CA1390" i="12"/>
  <c r="CA1389" i="12" s="1"/>
  <c r="CA1388" i="12" s="1"/>
  <c r="CA134" i="12"/>
  <c r="CA348" i="12"/>
  <c r="CA347" i="12" s="1"/>
  <c r="CA378" i="12"/>
  <c r="CA373" i="12" s="1"/>
  <c r="CA573" i="12"/>
  <c r="CA1039" i="12"/>
  <c r="CA1581" i="12"/>
  <c r="CA1580" i="12" s="1"/>
  <c r="CA1630" i="12"/>
  <c r="CA1623" i="12" s="1"/>
  <c r="CA1642" i="12"/>
  <c r="CA1641" i="12" s="1"/>
  <c r="CA884" i="12"/>
  <c r="CA883" i="12" s="1"/>
  <c r="CA356" i="12"/>
  <c r="CA355" i="12" s="1"/>
  <c r="CA1007" i="12"/>
  <c r="CA1006" i="12" s="1"/>
  <c r="CA1005" i="12" s="1"/>
  <c r="CA1004" i="12" s="1"/>
  <c r="CA1139" i="12"/>
  <c r="CA1527" i="12"/>
  <c r="CA1526" i="12" s="1"/>
  <c r="CA585" i="12"/>
  <c r="CA584" i="12" s="1"/>
  <c r="CA646" i="12"/>
  <c r="CA641" i="12" s="1"/>
  <c r="CA1132" i="12"/>
  <c r="CA1300" i="12"/>
  <c r="CA2037" i="12"/>
  <c r="CA2036" i="12" s="1"/>
  <c r="CA2315" i="12"/>
  <c r="CA2310" i="12" s="1"/>
  <c r="CA37" i="12"/>
  <c r="CA33" i="12" s="1"/>
  <c r="CA32" i="12" s="1"/>
  <c r="CA165" i="12"/>
  <c r="CA164" i="12" s="1"/>
  <c r="CA163" i="12" s="1"/>
  <c r="CA283" i="12"/>
  <c r="CA544" i="12"/>
  <c r="CA543" i="12" s="1"/>
  <c r="CA785" i="12"/>
  <c r="CA1117" i="12"/>
  <c r="CA1506" i="12"/>
  <c r="CA1505" i="12" s="1"/>
  <c r="CA1504" i="12" s="1"/>
  <c r="CA1603" i="12"/>
  <c r="CA1602" i="12" s="1"/>
  <c r="CA2204" i="12"/>
  <c r="CA2241" i="12"/>
  <c r="CA2234" i="12" s="1"/>
  <c r="CA1318" i="12"/>
  <c r="CA53" i="12"/>
  <c r="CA23" i="12"/>
  <c r="CA18" i="12" s="1"/>
  <c r="CA17" i="12" s="1"/>
  <c r="CA84" i="12"/>
  <c r="CA108" i="12"/>
  <c r="CA104" i="12" s="1"/>
  <c r="CA103" i="12" s="1"/>
  <c r="CA186" i="12"/>
  <c r="CA483" i="12"/>
  <c r="CA482" i="12" s="1"/>
  <c r="CA561" i="12"/>
  <c r="CA560" i="12" s="1"/>
  <c r="CA628" i="12"/>
  <c r="CA627" i="12" s="1"/>
  <c r="CA617" i="12" s="1"/>
  <c r="CA654" i="12"/>
  <c r="CA986" i="12"/>
  <c r="CA985" i="12" s="1"/>
  <c r="CA1054" i="12"/>
  <c r="CA1110" i="12"/>
  <c r="CA1812" i="12"/>
  <c r="CA1805" i="12" s="1"/>
  <c r="CA1804" i="12" s="1"/>
  <c r="CA965" i="12"/>
  <c r="CA964" i="12" s="1"/>
  <c r="CA1166" i="12"/>
  <c r="CA2170" i="12"/>
  <c r="CA513" i="12"/>
  <c r="CA317" i="12"/>
  <c r="CA313" i="12" s="1"/>
  <c r="CA312" i="12" s="1"/>
  <c r="CA444" i="12"/>
  <c r="CA443" i="12" s="1"/>
  <c r="CA669" i="12"/>
  <c r="CA1017" i="12"/>
  <c r="CA1016" i="12" s="1"/>
  <c r="CA1176" i="12"/>
  <c r="CA1184" i="12"/>
  <c r="CA1433" i="12"/>
  <c r="CA1755" i="12"/>
  <c r="CA1863" i="12"/>
  <c r="CA1862" i="12" s="1"/>
  <c r="CA2263" i="12"/>
  <c r="CA2258" i="12" s="1"/>
  <c r="CA2252" i="12" s="1"/>
  <c r="CA2284" i="12"/>
  <c r="CA2279" i="12" s="1"/>
  <c r="CA2273" i="12" s="1"/>
  <c r="CA210" i="12"/>
  <c r="CA209" i="12" s="1"/>
  <c r="CA329" i="12"/>
  <c r="CA566" i="12"/>
  <c r="CA707" i="12"/>
  <c r="CA706" i="12" s="1"/>
  <c r="CA1028" i="12"/>
  <c r="CA1027" i="12" s="1"/>
  <c r="CA1474" i="12"/>
  <c r="CA1470" i="12" s="1"/>
  <c r="CA1469" i="12" s="1"/>
  <c r="CA1468" i="12" s="1"/>
  <c r="CA2082" i="12"/>
  <c r="CA2071" i="12" s="1"/>
  <c r="CA269" i="12"/>
  <c r="CA264" i="12" s="1"/>
  <c r="CA536" i="12"/>
  <c r="CA535" i="12" s="1"/>
  <c r="CA526" i="12" s="1"/>
  <c r="CA903" i="12"/>
  <c r="CA1248" i="12"/>
  <c r="CA1231" i="12" s="1"/>
  <c r="CA1415" i="12"/>
  <c r="CA1414" i="12" s="1"/>
  <c r="CA1409" i="12" s="1"/>
  <c r="CA1636" i="12"/>
  <c r="CA1635" i="12" s="1"/>
  <c r="CA1652" i="12"/>
  <c r="CA1651" i="12" s="1"/>
  <c r="CA1672" i="12"/>
  <c r="CA1671" i="12" s="1"/>
  <c r="CA1707" i="12"/>
  <c r="CA1706" i="12" s="1"/>
  <c r="CA1729" i="12"/>
  <c r="CA1728" i="12" s="1"/>
  <c r="CA2147" i="12"/>
  <c r="CA2422" i="12"/>
  <c r="CA2421" i="12" s="1"/>
  <c r="CA2420" i="12" s="1"/>
  <c r="CA62" i="12"/>
  <c r="CA1257" i="12"/>
  <c r="CA241" i="12"/>
  <c r="CA240" i="12" s="1"/>
  <c r="CA856" i="12"/>
  <c r="CA843" i="12" s="1"/>
  <c r="CA921" i="12"/>
  <c r="CA294" i="12"/>
  <c r="CA1613" i="12"/>
  <c r="CA502" i="12"/>
  <c r="CA610" i="12"/>
  <c r="CA609" i="12" s="1"/>
  <c r="CA608" i="12" s="1"/>
  <c r="CA830" i="12"/>
  <c r="CA894" i="12"/>
  <c r="CA975" i="12"/>
  <c r="CA1153" i="12"/>
  <c r="CA1349" i="12"/>
  <c r="CA1348" i="12" s="1"/>
  <c r="CA689" i="12"/>
  <c r="CA804" i="12"/>
  <c r="CA1205" i="12"/>
  <c r="CA2222" i="12"/>
  <c r="CA2217" i="12" s="1"/>
  <c r="CA2339" i="12"/>
  <c r="CA2325" i="12" s="1"/>
  <c r="CA154" i="12"/>
  <c r="CA153" i="12" s="1"/>
  <c r="CA202" i="12"/>
  <c r="CA201" i="12" s="1"/>
  <c r="CA200" i="12" s="1"/>
  <c r="CA425" i="12"/>
  <c r="CA424" i="12" s="1"/>
  <c r="CA468" i="12"/>
  <c r="CA464" i="12" s="1"/>
  <c r="CA458" i="12" s="1"/>
  <c r="CA773" i="12"/>
  <c r="CA766" i="12" s="1"/>
  <c r="CA765" i="12" s="1"/>
  <c r="CA764" i="12" s="1"/>
  <c r="CA913" i="12"/>
  <c r="CA912" i="12" s="1"/>
  <c r="CA1146" i="12"/>
  <c r="CA1444" i="12"/>
  <c r="CA1443" i="12" s="1"/>
  <c r="CA1458" i="12"/>
  <c r="CA1457" i="12" s="1"/>
  <c r="CA1480" i="12"/>
  <c r="CA1479" i="12" s="1"/>
  <c r="CA1715" i="12"/>
  <c r="CA1714" i="12" s="1"/>
  <c r="CA2104" i="12"/>
  <c r="CA1224" i="12"/>
  <c r="CA1492" i="12"/>
  <c r="CA1491" i="12" s="1"/>
  <c r="CA1490" i="12" s="1"/>
  <c r="CA1558" i="12"/>
  <c r="CA1557" i="12" s="1"/>
  <c r="CA1551" i="12" s="1"/>
  <c r="CA1658" i="12"/>
  <c r="CA1657" i="12" s="1"/>
  <c r="CA2057" i="12"/>
  <c r="CA2056" i="12" s="1"/>
  <c r="CA2380" i="12"/>
  <c r="CA2375" i="12" s="1"/>
  <c r="CA1739" i="12"/>
  <c r="CA1738" i="12" s="1"/>
  <c r="CA1855" i="12"/>
  <c r="CA1854" i="12" s="1"/>
  <c r="CA1853" i="12" s="1"/>
  <c r="CA1884" i="12"/>
  <c r="CA1883" i="12" s="1"/>
  <c r="CA1878" i="12" s="1"/>
  <c r="CA1877" i="12" s="1"/>
  <c r="CA1938" i="12"/>
  <c r="CA1933" i="12" s="1"/>
  <c r="CA1932" i="12" s="1"/>
  <c r="CA2392" i="12"/>
  <c r="CA2391" i="12" s="1"/>
  <c r="CA2390" i="12" s="1"/>
  <c r="CA2229" i="12" l="1"/>
  <c r="CA2211" i="12" s="1"/>
  <c r="CC1014" i="12"/>
  <c r="CA1579" i="12"/>
  <c r="CC1578" i="12"/>
  <c r="CC1107" i="12"/>
  <c r="CC1649" i="12"/>
  <c r="CC1255" i="12"/>
  <c r="CA1069" i="12"/>
  <c r="CA263" i="12"/>
  <c r="CA262" i="12" s="1"/>
  <c r="CC125" i="12"/>
  <c r="CA346" i="12"/>
  <c r="CA293" i="12" s="1"/>
  <c r="CA292" i="12" s="1"/>
  <c r="CC877" i="12"/>
  <c r="CA1754" i="12"/>
  <c r="CA1753" i="12" s="1"/>
  <c r="CA984" i="12"/>
  <c r="CA127" i="12"/>
  <c r="CA126" i="12" s="1"/>
  <c r="CA142" i="12"/>
  <c r="CA141" i="12" s="1"/>
  <c r="CA1334" i="12"/>
  <c r="CA71" i="12"/>
  <c r="CA48" i="12" s="1"/>
  <c r="CA47" i="12" s="1"/>
  <c r="CA1038" i="12"/>
  <c r="CA1015" i="12" s="1"/>
  <c r="CA2095" i="12"/>
  <c r="CA2025" i="12" s="1"/>
  <c r="CA1892" i="12"/>
  <c r="CA664" i="12"/>
  <c r="CA663" i="12" s="1"/>
  <c r="CA501" i="12"/>
  <c r="CA500" i="12" s="1"/>
  <c r="CA476" i="12" s="1"/>
  <c r="CA16" i="12"/>
  <c r="CA784" i="12"/>
  <c r="CA783" i="12" s="1"/>
  <c r="CA1525" i="12"/>
  <c r="CA1489" i="12"/>
  <c r="CA1408" i="12"/>
  <c r="CA559" i="12"/>
  <c r="CA558" i="12" s="1"/>
  <c r="CA525" i="12" s="1"/>
  <c r="CA1705" i="12"/>
  <c r="CA1109" i="12"/>
  <c r="CA1108" i="12" s="1"/>
  <c r="CA601" i="12"/>
  <c r="CA1256" i="12"/>
  <c r="CA640" i="12"/>
  <c r="CA639" i="12" s="1"/>
  <c r="CA878" i="12"/>
  <c r="CA1650" i="12"/>
  <c r="CA1223" i="12"/>
  <c r="CA1222" i="12" s="1"/>
  <c r="CA1467" i="12"/>
  <c r="CA1183" i="12"/>
  <c r="CA1165" i="12"/>
  <c r="CA1164" i="12" s="1"/>
  <c r="CA2298" i="12"/>
  <c r="CA1803" i="12"/>
  <c r="CA1612" i="12"/>
  <c r="CA920" i="12"/>
  <c r="CA1578" i="12" l="1"/>
  <c r="CC1577" i="12"/>
  <c r="CC2433" i="12" s="1"/>
  <c r="CA1014" i="12"/>
  <c r="CA1255" i="12"/>
  <c r="CA125" i="12"/>
  <c r="CA1649" i="12"/>
  <c r="CA877" i="12"/>
  <c r="CA1107" i="12"/>
  <c r="CA1577" i="12" l="1"/>
  <c r="CA2433" i="12" s="1"/>
  <c r="BW898" i="12"/>
  <c r="BW1131" i="12" l="1"/>
  <c r="BY162" i="12" l="1"/>
  <c r="CB162" i="12" s="1"/>
  <c r="CD162" i="12" s="1"/>
  <c r="BZ162" i="12"/>
  <c r="BY194" i="12"/>
  <c r="CB194" i="12" s="1"/>
  <c r="CD194" i="12" s="1"/>
  <c r="BZ194" i="12"/>
  <c r="BY227" i="12"/>
  <c r="CB227" i="12" s="1"/>
  <c r="CD227" i="12" s="1"/>
  <c r="BZ227" i="12"/>
  <c r="BY257" i="12"/>
  <c r="CB257" i="12" s="1"/>
  <c r="CD257" i="12" s="1"/>
  <c r="BZ257" i="12"/>
  <c r="BY345" i="12"/>
  <c r="CB345" i="12" s="1"/>
  <c r="CD345" i="12" s="1"/>
  <c r="BZ345" i="12"/>
  <c r="BZ411" i="12"/>
  <c r="BZ415" i="12"/>
  <c r="BY419" i="12"/>
  <c r="CB419" i="12" s="1"/>
  <c r="CD419" i="12" s="1"/>
  <c r="BZ419" i="12"/>
  <c r="BY438" i="12"/>
  <c r="CB438" i="12" s="1"/>
  <c r="CD438" i="12" s="1"/>
  <c r="BZ438" i="12"/>
  <c r="BY645" i="12"/>
  <c r="CB645" i="12" s="1"/>
  <c r="CD645" i="12" s="1"/>
  <c r="BZ645" i="12"/>
  <c r="BY838" i="12"/>
  <c r="CB838" i="12" s="1"/>
  <c r="CD838" i="12" s="1"/>
  <c r="BZ838" i="12"/>
  <c r="BZ1376" i="12"/>
  <c r="BY1378" i="12"/>
  <c r="CB1378" i="12" s="1"/>
  <c r="CD1378" i="12" s="1"/>
  <c r="BZ1378" i="12"/>
  <c r="BZ1381" i="12"/>
  <c r="BY1383" i="12"/>
  <c r="CB1383" i="12" s="1"/>
  <c r="CD1383" i="12" s="1"/>
  <c r="BZ1383" i="12"/>
  <c r="BY1524" i="12"/>
  <c r="CB1524" i="12" s="1"/>
  <c r="CD1524" i="12" s="1"/>
  <c r="BZ1524" i="12"/>
  <c r="BY1823" i="12"/>
  <c r="CB1823" i="12" s="1"/>
  <c r="CD1823" i="12" s="1"/>
  <c r="BZ1823" i="12"/>
  <c r="BW565" i="12" l="1"/>
  <c r="BW75" i="12"/>
  <c r="BW77" i="12"/>
  <c r="BW553" i="12"/>
  <c r="BW411" i="12" l="1"/>
  <c r="BW415" i="12"/>
  <c r="BY415" i="12" s="1"/>
  <c r="CB415" i="12" s="1"/>
  <c r="CD415" i="12" s="1"/>
  <c r="CE344" i="12"/>
  <c r="CE343" i="12" s="1"/>
  <c r="CE342" i="12" s="1"/>
  <c r="BX344" i="12"/>
  <c r="BX343" i="12" s="1"/>
  <c r="BX342" i="12" s="1"/>
  <c r="BW344" i="12"/>
  <c r="BW343" i="12" s="1"/>
  <c r="BW342" i="12" s="1"/>
  <c r="BV344" i="12"/>
  <c r="BT344" i="12"/>
  <c r="BT343" i="12" s="1"/>
  <c r="BT342" i="12" s="1"/>
  <c r="BS344" i="12"/>
  <c r="BW1975" i="12"/>
  <c r="CE437" i="12"/>
  <c r="CE436" i="12" s="1"/>
  <c r="CE435" i="12" s="1"/>
  <c r="BX437" i="12"/>
  <c r="BX436" i="12" s="1"/>
  <c r="BX435" i="12" s="1"/>
  <c r="BW437" i="12"/>
  <c r="BW436" i="12" s="1"/>
  <c r="BW435" i="12" s="1"/>
  <c r="BV437" i="12"/>
  <c r="BT437" i="12"/>
  <c r="BT436" i="12" s="1"/>
  <c r="BT435" i="12" s="1"/>
  <c r="BS437" i="12"/>
  <c r="BT410" i="12"/>
  <c r="BT409" i="12" s="1"/>
  <c r="BT408" i="12" s="1"/>
  <c r="BU410" i="12"/>
  <c r="BU409" i="12" s="1"/>
  <c r="BU408" i="12" s="1"/>
  <c r="BV410" i="12"/>
  <c r="BX410" i="12"/>
  <c r="BX409" i="12" s="1"/>
  <c r="BX408" i="12" s="1"/>
  <c r="CE410" i="12"/>
  <c r="CE409" i="12" s="1"/>
  <c r="CE408" i="12" s="1"/>
  <c r="BS410" i="12"/>
  <c r="BW410" i="12" l="1"/>
  <c r="BW409" i="12" s="1"/>
  <c r="BW408" i="12" s="1"/>
  <c r="BY411" i="12"/>
  <c r="CB411" i="12" s="1"/>
  <c r="CD411" i="12" s="1"/>
  <c r="BV436" i="12"/>
  <c r="BY437" i="12"/>
  <c r="CB437" i="12" s="1"/>
  <c r="CD437" i="12" s="1"/>
  <c r="BS409" i="12"/>
  <c r="BZ410" i="12"/>
  <c r="BS343" i="12"/>
  <c r="BZ344" i="12"/>
  <c r="BS436" i="12"/>
  <c r="BZ437" i="12"/>
  <c r="BV409" i="12"/>
  <c r="BV343" i="12"/>
  <c r="BY344" i="12"/>
  <c r="CB344" i="12" s="1"/>
  <c r="CD344" i="12" s="1"/>
  <c r="BW1890" i="12"/>
  <c r="CE1822" i="12"/>
  <c r="CE1821" i="12" s="1"/>
  <c r="CE1820" i="12" s="1"/>
  <c r="BX1822" i="12"/>
  <c r="BX1821" i="12" s="1"/>
  <c r="BX1820" i="12" s="1"/>
  <c r="BW1822" i="12"/>
  <c r="BW1821" i="12" s="1"/>
  <c r="BW1820" i="12" s="1"/>
  <c r="BV1822" i="12"/>
  <c r="BT1822" i="12"/>
  <c r="BT1821" i="12" s="1"/>
  <c r="BT1820" i="12" s="1"/>
  <c r="BS1822" i="12"/>
  <c r="BT193" i="12"/>
  <c r="BT192" i="12" s="1"/>
  <c r="BT191" i="12" s="1"/>
  <c r="BU193" i="12"/>
  <c r="BU192" i="12" s="1"/>
  <c r="BU191" i="12" s="1"/>
  <c r="BV193" i="12"/>
  <c r="BW193" i="12"/>
  <c r="BW192" i="12" s="1"/>
  <c r="BW191" i="12" s="1"/>
  <c r="BX193" i="12"/>
  <c r="BX192" i="12" s="1"/>
  <c r="BX191" i="12" s="1"/>
  <c r="CE193" i="12"/>
  <c r="CE192" i="12" s="1"/>
  <c r="CE191" i="12" s="1"/>
  <c r="BS193" i="12"/>
  <c r="BT161" i="12"/>
  <c r="BT160" i="12" s="1"/>
  <c r="BT159" i="12" s="1"/>
  <c r="BU161" i="12"/>
  <c r="BU160" i="12" s="1"/>
  <c r="BU159" i="12" s="1"/>
  <c r="BV161" i="12"/>
  <c r="BW161" i="12"/>
  <c r="BW160" i="12" s="1"/>
  <c r="BW159" i="12" s="1"/>
  <c r="BX161" i="12"/>
  <c r="BX160" i="12" s="1"/>
  <c r="BX159" i="12" s="1"/>
  <c r="CE161" i="12"/>
  <c r="CE160" i="12" s="1"/>
  <c r="CE159" i="12" s="1"/>
  <c r="BS161" i="12"/>
  <c r="BT226" i="12"/>
  <c r="BT225" i="12" s="1"/>
  <c r="BT224" i="12" s="1"/>
  <c r="BU226" i="12"/>
  <c r="BU225" i="12" s="1"/>
  <c r="BU224" i="12" s="1"/>
  <c r="BV226" i="12"/>
  <c r="BW226" i="12"/>
  <c r="BW225" i="12" s="1"/>
  <c r="BW224" i="12" s="1"/>
  <c r="BX226" i="12"/>
  <c r="BX225" i="12" s="1"/>
  <c r="BX224" i="12" s="1"/>
  <c r="CE226" i="12"/>
  <c r="CE225" i="12" s="1"/>
  <c r="CE224" i="12" s="1"/>
  <c r="BS226" i="12"/>
  <c r="BY410" i="12" l="1"/>
  <c r="CB410" i="12" s="1"/>
  <c r="CD410" i="12" s="1"/>
  <c r="BS225" i="12"/>
  <c r="BZ226" i="12"/>
  <c r="BS1821" i="12"/>
  <c r="BZ1822" i="12"/>
  <c r="BS192" i="12"/>
  <c r="BZ193" i="12"/>
  <c r="BV192" i="12"/>
  <c r="BY193" i="12"/>
  <c r="CB193" i="12" s="1"/>
  <c r="CD193" i="12" s="1"/>
  <c r="BV342" i="12"/>
  <c r="BY342" i="12" s="1"/>
  <c r="CB342" i="12" s="1"/>
  <c r="CD342" i="12" s="1"/>
  <c r="BY343" i="12"/>
  <c r="CB343" i="12" s="1"/>
  <c r="CD343" i="12" s="1"/>
  <c r="BS435" i="12"/>
  <c r="BZ435" i="12" s="1"/>
  <c r="BZ436" i="12"/>
  <c r="BS408" i="12"/>
  <c r="BZ408" i="12" s="1"/>
  <c r="BZ409" i="12"/>
  <c r="BV225" i="12"/>
  <c r="BY226" i="12"/>
  <c r="CB226" i="12" s="1"/>
  <c r="CD226" i="12" s="1"/>
  <c r="BS160" i="12"/>
  <c r="BZ161" i="12"/>
  <c r="BV160" i="12"/>
  <c r="BY161" i="12"/>
  <c r="CB161" i="12" s="1"/>
  <c r="CD161" i="12" s="1"/>
  <c r="BV1821" i="12"/>
  <c r="BY1822" i="12"/>
  <c r="CB1822" i="12" s="1"/>
  <c r="CD1822" i="12" s="1"/>
  <c r="BV408" i="12"/>
  <c r="BY408" i="12" s="1"/>
  <c r="CB408" i="12" s="1"/>
  <c r="CD408" i="12" s="1"/>
  <c r="BY409" i="12"/>
  <c r="CB409" i="12" s="1"/>
  <c r="CD409" i="12" s="1"/>
  <c r="BS342" i="12"/>
  <c r="BZ342" i="12" s="1"/>
  <c r="BZ343" i="12"/>
  <c r="BV435" i="12"/>
  <c r="BY435" i="12" s="1"/>
  <c r="CB435" i="12" s="1"/>
  <c r="CD435" i="12" s="1"/>
  <c r="BY436" i="12"/>
  <c r="CB436" i="12" s="1"/>
  <c r="CD436" i="12" s="1"/>
  <c r="BW1191" i="12"/>
  <c r="BW668" i="12"/>
  <c r="BW688" i="12"/>
  <c r="BW2398" i="12"/>
  <c r="BW1127" i="12"/>
  <c r="BW1152" i="12"/>
  <c r="BW1156" i="12"/>
  <c r="BW36" i="12"/>
  <c r="BT256" i="12"/>
  <c r="BT255" i="12" s="1"/>
  <c r="BT254" i="12" s="1"/>
  <c r="BU256" i="12"/>
  <c r="BU255" i="12" s="1"/>
  <c r="BU254" i="12" s="1"/>
  <c r="BV256" i="12"/>
  <c r="BW256" i="12"/>
  <c r="BW255" i="12" s="1"/>
  <c r="BW254" i="12" s="1"/>
  <c r="BX256" i="12"/>
  <c r="BX255" i="12" s="1"/>
  <c r="BX254" i="12" s="1"/>
  <c r="CE256" i="12"/>
  <c r="CE255" i="12" s="1"/>
  <c r="CE254" i="12" s="1"/>
  <c r="BS256" i="12"/>
  <c r="BT837" i="12"/>
  <c r="BT836" i="12" s="1"/>
  <c r="BT835" i="12" s="1"/>
  <c r="BU837" i="12"/>
  <c r="BU836" i="12" s="1"/>
  <c r="BU835" i="12" s="1"/>
  <c r="BV837" i="12"/>
  <c r="BW837" i="12"/>
  <c r="BW836" i="12" s="1"/>
  <c r="BW835" i="12" s="1"/>
  <c r="BX837" i="12"/>
  <c r="BX836" i="12" s="1"/>
  <c r="BX835" i="12" s="1"/>
  <c r="CE837" i="12"/>
  <c r="CE836" i="12" s="1"/>
  <c r="CE835" i="12" s="1"/>
  <c r="BS837" i="12"/>
  <c r="BW1922" i="12"/>
  <c r="BS255" i="12" l="1"/>
  <c r="BZ256" i="12"/>
  <c r="BV255" i="12"/>
  <c r="BY256" i="12"/>
  <c r="CB256" i="12" s="1"/>
  <c r="CD256" i="12" s="1"/>
  <c r="BS836" i="12"/>
  <c r="BZ837" i="12"/>
  <c r="BV836" i="12"/>
  <c r="BY837" i="12"/>
  <c r="CB837" i="12" s="1"/>
  <c r="CD837" i="12" s="1"/>
  <c r="BV159" i="12"/>
  <c r="BY159" i="12" s="1"/>
  <c r="CB159" i="12" s="1"/>
  <c r="CD159" i="12" s="1"/>
  <c r="BY160" i="12"/>
  <c r="CB160" i="12" s="1"/>
  <c r="CD160" i="12" s="1"/>
  <c r="BV224" i="12"/>
  <c r="BY224" i="12" s="1"/>
  <c r="CB224" i="12" s="1"/>
  <c r="CD224" i="12" s="1"/>
  <c r="BY225" i="12"/>
  <c r="CB225" i="12" s="1"/>
  <c r="CD225" i="12" s="1"/>
  <c r="BV191" i="12"/>
  <c r="BY191" i="12" s="1"/>
  <c r="CB191" i="12" s="1"/>
  <c r="CD191" i="12" s="1"/>
  <c r="BY192" i="12"/>
  <c r="CB192" i="12" s="1"/>
  <c r="CD192" i="12" s="1"/>
  <c r="BS1820" i="12"/>
  <c r="BZ1820" i="12" s="1"/>
  <c r="BZ1821" i="12"/>
  <c r="BV1820" i="12"/>
  <c r="BY1820" i="12" s="1"/>
  <c r="CB1820" i="12" s="1"/>
  <c r="CD1820" i="12" s="1"/>
  <c r="BY1821" i="12"/>
  <c r="CB1821" i="12" s="1"/>
  <c r="CD1821" i="12" s="1"/>
  <c r="BS159" i="12"/>
  <c r="BZ159" i="12" s="1"/>
  <c r="BZ160" i="12"/>
  <c r="BS191" i="12"/>
  <c r="BZ191" i="12" s="1"/>
  <c r="BZ192" i="12"/>
  <c r="BS224" i="12"/>
  <c r="BZ224" i="12" s="1"/>
  <c r="BZ225" i="12"/>
  <c r="BW1034" i="12"/>
  <c r="BW1079" i="12"/>
  <c r="BW1045" i="12"/>
  <c r="BV835" i="12" l="1"/>
  <c r="BY835" i="12" s="1"/>
  <c r="CB835" i="12" s="1"/>
  <c r="CD835" i="12" s="1"/>
  <c r="BY836" i="12"/>
  <c r="CB836" i="12" s="1"/>
  <c r="CD836" i="12" s="1"/>
  <c r="BV254" i="12"/>
  <c r="BY254" i="12" s="1"/>
  <c r="CB254" i="12" s="1"/>
  <c r="CD254" i="12" s="1"/>
  <c r="BY255" i="12"/>
  <c r="CB255" i="12" s="1"/>
  <c r="CD255" i="12" s="1"/>
  <c r="BS835" i="12"/>
  <c r="BZ835" i="12" s="1"/>
  <c r="BZ836" i="12"/>
  <c r="BS254" i="12"/>
  <c r="BZ254" i="12" s="1"/>
  <c r="BZ255" i="12"/>
  <c r="BW882" i="12"/>
  <c r="BW505" i="12"/>
  <c r="BW491" i="12"/>
  <c r="BX1380" i="12"/>
  <c r="CE1380" i="12"/>
  <c r="BW1381" i="12"/>
  <c r="BY1381" i="12" s="1"/>
  <c r="CB1381" i="12" s="1"/>
  <c r="CD1381" i="12" s="1"/>
  <c r="BX1375" i="12"/>
  <c r="CE1375" i="12"/>
  <c r="BW1376" i="12"/>
  <c r="BY1376" i="12" s="1"/>
  <c r="CB1376" i="12" s="1"/>
  <c r="CD1376" i="12" s="1"/>
  <c r="BW1382" i="12"/>
  <c r="BW1380" i="12" s="1"/>
  <c r="BW1375" i="12" l="1"/>
  <c r="BT1523" i="12"/>
  <c r="BT1522" i="12" s="1"/>
  <c r="BT1521" i="12" s="1"/>
  <c r="BU1523" i="12"/>
  <c r="BU1522" i="12" s="1"/>
  <c r="BU1521" i="12" s="1"/>
  <c r="BV1523" i="12"/>
  <c r="BW1523" i="12"/>
  <c r="BW1522" i="12" s="1"/>
  <c r="BW1521" i="12" s="1"/>
  <c r="BX1523" i="12"/>
  <c r="BX1522" i="12" s="1"/>
  <c r="BX1521" i="12" s="1"/>
  <c r="CE1523" i="12"/>
  <c r="CE1522" i="12" s="1"/>
  <c r="CE1521" i="12" s="1"/>
  <c r="BS1523" i="12"/>
  <c r="BW1520" i="12"/>
  <c r="BW679" i="12"/>
  <c r="BW2221" i="12"/>
  <c r="BW1347" i="12"/>
  <c r="BT414" i="12"/>
  <c r="BT413" i="12" s="1"/>
  <c r="BT412" i="12" s="1"/>
  <c r="BU414" i="12"/>
  <c r="BU413" i="12" s="1"/>
  <c r="BU412" i="12" s="1"/>
  <c r="BV414" i="12"/>
  <c r="BW414" i="12"/>
  <c r="BW413" i="12" s="1"/>
  <c r="BW412" i="12" s="1"/>
  <c r="BX414" i="12"/>
  <c r="BX413" i="12" s="1"/>
  <c r="BX412" i="12" s="1"/>
  <c r="CE414" i="12"/>
  <c r="CE413" i="12" s="1"/>
  <c r="CE412" i="12" s="1"/>
  <c r="BT418" i="12"/>
  <c r="BT417" i="12" s="1"/>
  <c r="BT416" i="12" s="1"/>
  <c r="BU418" i="12"/>
  <c r="BU417" i="12" s="1"/>
  <c r="BU416" i="12" s="1"/>
  <c r="BV418" i="12"/>
  <c r="BW418" i="12"/>
  <c r="BW417" i="12" s="1"/>
  <c r="BW416" i="12" s="1"/>
  <c r="BX418" i="12"/>
  <c r="BX417" i="12" s="1"/>
  <c r="BX416" i="12" s="1"/>
  <c r="CE418" i="12"/>
  <c r="CE417" i="12" s="1"/>
  <c r="CE416" i="12" s="1"/>
  <c r="BS414" i="12"/>
  <c r="BS418" i="12"/>
  <c r="BS413" i="12" l="1"/>
  <c r="BZ414" i="12"/>
  <c r="BV417" i="12"/>
  <c r="BY418" i="12"/>
  <c r="CB418" i="12" s="1"/>
  <c r="CD418" i="12" s="1"/>
  <c r="BS1522" i="12"/>
  <c r="BZ1523" i="12"/>
  <c r="BV1522" i="12"/>
  <c r="BY1523" i="12"/>
  <c r="CB1523" i="12" s="1"/>
  <c r="CD1523" i="12" s="1"/>
  <c r="BV413" i="12"/>
  <c r="BY414" i="12"/>
  <c r="CB414" i="12" s="1"/>
  <c r="CD414" i="12" s="1"/>
  <c r="BS417" i="12"/>
  <c r="BZ418" i="12"/>
  <c r="BW795" i="12"/>
  <c r="BW788" i="12"/>
  <c r="BW829" i="12"/>
  <c r="BW672" i="12"/>
  <c r="BW697" i="12"/>
  <c r="BW820" i="12"/>
  <c r="BS416" i="12" l="1"/>
  <c r="BZ416" i="12" s="1"/>
  <c r="BZ417" i="12"/>
  <c r="BV1521" i="12"/>
  <c r="BY1521" i="12" s="1"/>
  <c r="CB1521" i="12" s="1"/>
  <c r="CD1521" i="12" s="1"/>
  <c r="BY1522" i="12"/>
  <c r="CB1522" i="12" s="1"/>
  <c r="CD1522" i="12" s="1"/>
  <c r="BV416" i="12"/>
  <c r="BY416" i="12" s="1"/>
  <c r="CB416" i="12" s="1"/>
  <c r="CD416" i="12" s="1"/>
  <c r="BY417" i="12"/>
  <c r="CB417" i="12" s="1"/>
  <c r="CD417" i="12" s="1"/>
  <c r="BV412" i="12"/>
  <c r="BY412" i="12" s="1"/>
  <c r="CB412" i="12" s="1"/>
  <c r="CD412" i="12" s="1"/>
  <c r="BY413" i="12"/>
  <c r="CB413" i="12" s="1"/>
  <c r="CD413" i="12" s="1"/>
  <c r="BS1521" i="12"/>
  <c r="BZ1521" i="12" s="1"/>
  <c r="BZ1522" i="12"/>
  <c r="BS412" i="12"/>
  <c r="BZ412" i="12" s="1"/>
  <c r="BZ413" i="12"/>
  <c r="BW1407" i="12"/>
  <c r="BW916" i="12"/>
  <c r="BW983" i="12"/>
  <c r="BW1550" i="12" l="1"/>
  <c r="BW653" i="12" l="1"/>
  <c r="BW658" i="12"/>
  <c r="BW516" i="12"/>
  <c r="BW137" i="12" l="1"/>
  <c r="BT644" i="12"/>
  <c r="BT643" i="12" s="1"/>
  <c r="BT642" i="12" s="1"/>
  <c r="BU644" i="12"/>
  <c r="BU643" i="12" s="1"/>
  <c r="BU642" i="12" s="1"/>
  <c r="BV644" i="12"/>
  <c r="BW644" i="12"/>
  <c r="BW643" i="12" s="1"/>
  <c r="BW642" i="12" s="1"/>
  <c r="BX644" i="12"/>
  <c r="BX643" i="12" s="1"/>
  <c r="BX642" i="12" s="1"/>
  <c r="CE644" i="12"/>
  <c r="CE643" i="12" s="1"/>
  <c r="CE642" i="12" s="1"/>
  <c r="BS644" i="12"/>
  <c r="BV643" i="12" l="1"/>
  <c r="BY644" i="12"/>
  <c r="CB644" i="12" s="1"/>
  <c r="CD644" i="12" s="1"/>
  <c r="BS643" i="12"/>
  <c r="BZ644" i="12"/>
  <c r="BX2430" i="12"/>
  <c r="BX2429" i="12" s="1"/>
  <c r="BW2430" i="12"/>
  <c r="BW2429" i="12" s="1"/>
  <c r="BX2427" i="12"/>
  <c r="BX2426" i="12" s="1"/>
  <c r="BW2427" i="12"/>
  <c r="BW2426" i="12" s="1"/>
  <c r="BX2424" i="12"/>
  <c r="BX2423" i="12" s="1"/>
  <c r="BW2424" i="12"/>
  <c r="BW2423" i="12" s="1"/>
  <c r="BX2418" i="12"/>
  <c r="BX2417" i="12" s="1"/>
  <c r="BX2416" i="12" s="1"/>
  <c r="BX2415" i="12" s="1"/>
  <c r="BW2418" i="12"/>
  <c r="BW2417" i="12" s="1"/>
  <c r="BW2416" i="12" s="1"/>
  <c r="BW2415" i="12" s="1"/>
  <c r="BX2413" i="12"/>
  <c r="BX2412" i="12" s="1"/>
  <c r="BX2411" i="12" s="1"/>
  <c r="BW2413" i="12"/>
  <c r="BW2412" i="12" s="1"/>
  <c r="BW2411" i="12" s="1"/>
  <c r="BX2409" i="12"/>
  <c r="BX2408" i="12" s="1"/>
  <c r="BX2407" i="12" s="1"/>
  <c r="BX2406" i="12" s="1"/>
  <c r="BW2409" i="12"/>
  <c r="BW2408" i="12" s="1"/>
  <c r="BW2407" i="12" s="1"/>
  <c r="BW2406" i="12" s="1"/>
  <c r="BX2404" i="12"/>
  <c r="BX2403" i="12" s="1"/>
  <c r="BX2402" i="12" s="1"/>
  <c r="BX2401" i="12" s="1"/>
  <c r="BW2404" i="12"/>
  <c r="BW2403" i="12" s="1"/>
  <c r="BW2402" i="12" s="1"/>
  <c r="BW2401" i="12" s="1"/>
  <c r="BX2397" i="12"/>
  <c r="BX2396" i="12" s="1"/>
  <c r="BW2397" i="12"/>
  <c r="BW2396" i="12" s="1"/>
  <c r="BX2394" i="12"/>
  <c r="BX2393" i="12" s="1"/>
  <c r="BW2394" i="12"/>
  <c r="BW2393" i="12" s="1"/>
  <c r="BX2388" i="12"/>
  <c r="BX2387" i="12" s="1"/>
  <c r="BW2388" i="12"/>
  <c r="BW2387" i="12" s="1"/>
  <c r="BX2385" i="12"/>
  <c r="BX2384" i="12" s="1"/>
  <c r="BW2385" i="12"/>
  <c r="BW2384" i="12" s="1"/>
  <c r="BX2382" i="12"/>
  <c r="BX2381" i="12" s="1"/>
  <c r="BW2382" i="12"/>
  <c r="BW2381" i="12" s="1"/>
  <c r="BX2378" i="12"/>
  <c r="BX2377" i="12" s="1"/>
  <c r="BX2376" i="12" s="1"/>
  <c r="BW2378" i="12"/>
  <c r="BW2377" i="12" s="1"/>
  <c r="BW2376" i="12" s="1"/>
  <c r="BX2364" i="12"/>
  <c r="BX2363" i="12" s="1"/>
  <c r="BW2364" i="12"/>
  <c r="BW2363" i="12" s="1"/>
  <c r="BX2352" i="12"/>
  <c r="BX2351" i="12" s="1"/>
  <c r="BW2352" i="12"/>
  <c r="BW2351" i="12" s="1"/>
  <c r="BX2341" i="12"/>
  <c r="BX2340" i="12" s="1"/>
  <c r="BW2341" i="12"/>
  <c r="BW2340" i="12" s="1"/>
  <c r="BX2328" i="12"/>
  <c r="BX2327" i="12" s="1"/>
  <c r="BX2326" i="12" s="1"/>
  <c r="BW2328" i="12"/>
  <c r="BW2327" i="12" s="1"/>
  <c r="BW2326" i="12" s="1"/>
  <c r="BX2323" i="12"/>
  <c r="BX2322" i="12" s="1"/>
  <c r="BW2323" i="12"/>
  <c r="BW2322" i="12" s="1"/>
  <c r="BX2320" i="12"/>
  <c r="BX2319" i="12" s="1"/>
  <c r="BW2320" i="12"/>
  <c r="BW2319" i="12" s="1"/>
  <c r="BX2317" i="12"/>
  <c r="BX2316" i="12" s="1"/>
  <c r="BW2317" i="12"/>
  <c r="BW2316" i="12" s="1"/>
  <c r="BX2313" i="12"/>
  <c r="BX2312" i="12" s="1"/>
  <c r="BX2311" i="12" s="1"/>
  <c r="BW2313" i="12"/>
  <c r="BW2312" i="12" s="1"/>
  <c r="BW2311" i="12" s="1"/>
  <c r="BX2302" i="12"/>
  <c r="BX2301" i="12" s="1"/>
  <c r="BX2300" i="12" s="1"/>
  <c r="BX2299" i="12" s="1"/>
  <c r="BW2302" i="12"/>
  <c r="BW2301" i="12" s="1"/>
  <c r="BW2300" i="12" s="1"/>
  <c r="BW2299" i="12" s="1"/>
  <c r="BX2296" i="12"/>
  <c r="BX2295" i="12" s="1"/>
  <c r="BX2294" i="12" s="1"/>
  <c r="BW2296" i="12"/>
  <c r="BW2295" i="12" s="1"/>
  <c r="BW2294" i="12" s="1"/>
  <c r="BX2292" i="12"/>
  <c r="BX2291" i="12" s="1"/>
  <c r="BW2292" i="12"/>
  <c r="BW2291" i="12" s="1"/>
  <c r="BX2289" i="12"/>
  <c r="BX2288" i="12" s="1"/>
  <c r="BW2289" i="12"/>
  <c r="BW2288" i="12" s="1"/>
  <c r="BX2286" i="12"/>
  <c r="BX2285" i="12" s="1"/>
  <c r="BW2286" i="12"/>
  <c r="BW2285" i="12" s="1"/>
  <c r="BX2282" i="12"/>
  <c r="BX2281" i="12" s="1"/>
  <c r="BX2280" i="12" s="1"/>
  <c r="BW2282" i="12"/>
  <c r="BW2281" i="12" s="1"/>
  <c r="BW2280" i="12" s="1"/>
  <c r="BX2277" i="12"/>
  <c r="BX2276" i="12" s="1"/>
  <c r="BX2275" i="12" s="1"/>
  <c r="BX2274" i="12" s="1"/>
  <c r="BW2277" i="12"/>
  <c r="BW2276" i="12" s="1"/>
  <c r="BW2275" i="12" s="1"/>
  <c r="BW2274" i="12" s="1"/>
  <c r="BX2271" i="12"/>
  <c r="BX2270" i="12" s="1"/>
  <c r="BW2271" i="12"/>
  <c r="BW2270" i="12" s="1"/>
  <c r="BX2268" i="12"/>
  <c r="BX2267" i="12" s="1"/>
  <c r="BW2268" i="12"/>
  <c r="BW2267" i="12" s="1"/>
  <c r="BX2265" i="12"/>
  <c r="BX2264" i="12" s="1"/>
  <c r="BW2265" i="12"/>
  <c r="BW2264" i="12" s="1"/>
  <c r="BX2261" i="12"/>
  <c r="BX2260" i="12" s="1"/>
  <c r="BX2259" i="12" s="1"/>
  <c r="BW2261" i="12"/>
  <c r="BW2260" i="12" s="1"/>
  <c r="BW2259" i="12" s="1"/>
  <c r="BX2256" i="12"/>
  <c r="BX2255" i="12" s="1"/>
  <c r="BX2254" i="12" s="1"/>
  <c r="BX2253" i="12" s="1"/>
  <c r="BW2256" i="12"/>
  <c r="BW2255" i="12" s="1"/>
  <c r="BW2254" i="12" s="1"/>
  <c r="BW2253" i="12" s="1"/>
  <c r="BX2250" i="12"/>
  <c r="BW2250" i="12"/>
  <c r="BX2248" i="12"/>
  <c r="BW2248" i="12"/>
  <c r="BX2244" i="12"/>
  <c r="BW2244" i="12"/>
  <c r="BX2242" i="12"/>
  <c r="BW2242" i="12"/>
  <c r="BX2239" i="12"/>
  <c r="BX2238" i="12" s="1"/>
  <c r="BW2239" i="12"/>
  <c r="BW2238" i="12" s="1"/>
  <c r="BX2236" i="12"/>
  <c r="BX2235" i="12" s="1"/>
  <c r="BW2236" i="12"/>
  <c r="BW2235" i="12" s="1"/>
  <c r="BX2232" i="12"/>
  <c r="BX2231" i="12" s="1"/>
  <c r="BX2230" i="12" s="1"/>
  <c r="BW2232" i="12"/>
  <c r="BW2231" i="12" s="1"/>
  <c r="BW2230" i="12" s="1"/>
  <c r="BX2227" i="12"/>
  <c r="BX2226" i="12" s="1"/>
  <c r="BW2227" i="12"/>
  <c r="BW2226" i="12" s="1"/>
  <c r="BX2224" i="12"/>
  <c r="BX2223" i="12" s="1"/>
  <c r="BW2224" i="12"/>
  <c r="BW2223" i="12" s="1"/>
  <c r="BX2220" i="12"/>
  <c r="BX2219" i="12" s="1"/>
  <c r="BX2218" i="12" s="1"/>
  <c r="BW2220" i="12"/>
  <c r="BW2219" i="12" s="1"/>
  <c r="BW2218" i="12" s="1"/>
  <c r="BX2215" i="12"/>
  <c r="BX2214" i="12" s="1"/>
  <c r="BX2213" i="12" s="1"/>
  <c r="BX2212" i="12" s="1"/>
  <c r="BW2215" i="12"/>
  <c r="BW2214" i="12" s="1"/>
  <c r="BW2213" i="12" s="1"/>
  <c r="BW2212" i="12" s="1"/>
  <c r="BX2209" i="12"/>
  <c r="BX2208" i="12" s="1"/>
  <c r="BW2209" i="12"/>
  <c r="BW2208" i="12" s="1"/>
  <c r="BX2206" i="12"/>
  <c r="BX2205" i="12" s="1"/>
  <c r="BW2206" i="12"/>
  <c r="BW2205" i="12" s="1"/>
  <c r="BX2202" i="12"/>
  <c r="BX2201" i="12" s="1"/>
  <c r="BX2200" i="12" s="1"/>
  <c r="BW2202" i="12"/>
  <c r="BW2201" i="12" s="1"/>
  <c r="BW2200" i="12" s="1"/>
  <c r="BX2198" i="12"/>
  <c r="BX2197" i="12" s="1"/>
  <c r="BX2196" i="12" s="1"/>
  <c r="BW2198" i="12"/>
  <c r="BW2197" i="12" s="1"/>
  <c r="BW2196" i="12" s="1"/>
  <c r="BX2194" i="12"/>
  <c r="BX2193" i="12" s="1"/>
  <c r="BX2192" i="12" s="1"/>
  <c r="BW2194" i="12"/>
  <c r="BW2193" i="12" s="1"/>
  <c r="BW2192" i="12" s="1"/>
  <c r="BX2190" i="12"/>
  <c r="BX2189" i="12" s="1"/>
  <c r="BX2188" i="12" s="1"/>
  <c r="BW2190" i="12"/>
  <c r="BW2189" i="12" s="1"/>
  <c r="BW2188" i="12" s="1"/>
  <c r="BX2186" i="12"/>
  <c r="BX2185" i="12" s="1"/>
  <c r="BX2184" i="12" s="1"/>
  <c r="BW2186" i="12"/>
  <c r="BW2185" i="12" s="1"/>
  <c r="BW2184" i="12" s="1"/>
  <c r="BX2182" i="12"/>
  <c r="BX2181" i="12" s="1"/>
  <c r="BX2180" i="12" s="1"/>
  <c r="BW2182" i="12"/>
  <c r="BW2181" i="12" s="1"/>
  <c r="BW2180" i="12" s="1"/>
  <c r="BX2178" i="12"/>
  <c r="BX2177" i="12" s="1"/>
  <c r="BW2178" i="12"/>
  <c r="BW2177" i="12" s="1"/>
  <c r="BX2175" i="12"/>
  <c r="BX2174" i="12" s="1"/>
  <c r="BW2175" i="12"/>
  <c r="BW2174" i="12" s="1"/>
  <c r="BX2172" i="12"/>
  <c r="BX2171" i="12" s="1"/>
  <c r="BW2172" i="12"/>
  <c r="BW2171" i="12" s="1"/>
  <c r="BX2168" i="12"/>
  <c r="BX2167" i="12" s="1"/>
  <c r="BX2166" i="12" s="1"/>
  <c r="BW2168" i="12"/>
  <c r="BW2167" i="12" s="1"/>
  <c r="BW2166" i="12" s="1"/>
  <c r="BX2164" i="12"/>
  <c r="BX2163" i="12" s="1"/>
  <c r="BX2162" i="12" s="1"/>
  <c r="BW2164" i="12"/>
  <c r="BW2163" i="12" s="1"/>
  <c r="BW2162" i="12" s="1"/>
  <c r="BX2160" i="12"/>
  <c r="BX2159" i="12" s="1"/>
  <c r="BX2158" i="12" s="1"/>
  <c r="BW2160" i="12"/>
  <c r="BW2159" i="12" s="1"/>
  <c r="BW2158" i="12" s="1"/>
  <c r="BX2156" i="12"/>
  <c r="BX2155" i="12" s="1"/>
  <c r="BX2154" i="12" s="1"/>
  <c r="BW2156" i="12"/>
  <c r="BW2155" i="12" s="1"/>
  <c r="BW2154" i="12" s="1"/>
  <c r="BX2152" i="12"/>
  <c r="BX2151" i="12" s="1"/>
  <c r="BW2152" i="12"/>
  <c r="BW2151" i="12" s="1"/>
  <c r="BX2149" i="12"/>
  <c r="BX2148" i="12" s="1"/>
  <c r="BW2149" i="12"/>
  <c r="BW2148" i="12" s="1"/>
  <c r="BX2145" i="12"/>
  <c r="BX2144" i="12" s="1"/>
  <c r="BX2143" i="12" s="1"/>
  <c r="BW2145" i="12"/>
  <c r="BW2144" i="12" s="1"/>
  <c r="BW2143" i="12" s="1"/>
  <c r="BX2141" i="12"/>
  <c r="BX2140" i="12" s="1"/>
  <c r="BX2139" i="12" s="1"/>
  <c r="BW2141" i="12"/>
  <c r="BW2140" i="12" s="1"/>
  <c r="BW2139" i="12" s="1"/>
  <c r="BX2137" i="12"/>
  <c r="BX2136" i="12" s="1"/>
  <c r="BX2135" i="12" s="1"/>
  <c r="BW2137" i="12"/>
  <c r="BW2136" i="12" s="1"/>
  <c r="BW2135" i="12" s="1"/>
  <c r="BX2133" i="12"/>
  <c r="BX2132" i="12" s="1"/>
  <c r="BX2131" i="12" s="1"/>
  <c r="BW2133" i="12"/>
  <c r="BW2132" i="12" s="1"/>
  <c r="BW2131" i="12" s="1"/>
  <c r="BX2129" i="12"/>
  <c r="BX2128" i="12" s="1"/>
  <c r="BX2127" i="12" s="1"/>
  <c r="BW2129" i="12"/>
  <c r="BW2128" i="12" s="1"/>
  <c r="BW2127" i="12" s="1"/>
  <c r="BX2121" i="12"/>
  <c r="BX2120" i="12" s="1"/>
  <c r="BX2119" i="12" s="1"/>
  <c r="BW2121" i="12"/>
  <c r="BW2120" i="12" s="1"/>
  <c r="BW2119" i="12" s="1"/>
  <c r="BX2117" i="12"/>
  <c r="BX2116" i="12" s="1"/>
  <c r="BX2115" i="12" s="1"/>
  <c r="BW2117" i="12"/>
  <c r="BW2116" i="12" s="1"/>
  <c r="BW2115" i="12" s="1"/>
  <c r="BX2113" i="12"/>
  <c r="BX2112" i="12" s="1"/>
  <c r="BX2111" i="12" s="1"/>
  <c r="BW2113" i="12"/>
  <c r="BW2112" i="12" s="1"/>
  <c r="BW2111" i="12" s="1"/>
  <c r="BX2109" i="12"/>
  <c r="BX2108" i="12" s="1"/>
  <c r="BW2109" i="12"/>
  <c r="BW2108" i="12" s="1"/>
  <c r="BX2106" i="12"/>
  <c r="BX2105" i="12" s="1"/>
  <c r="BW2106" i="12"/>
  <c r="BW2105" i="12" s="1"/>
  <c r="BX2102" i="12"/>
  <c r="BX2101" i="12" s="1"/>
  <c r="BX2100" i="12" s="1"/>
  <c r="BW2102" i="12"/>
  <c r="BW2101" i="12" s="1"/>
  <c r="BW2100" i="12" s="1"/>
  <c r="BX2098" i="12"/>
  <c r="BX2097" i="12" s="1"/>
  <c r="BX2096" i="12" s="1"/>
  <c r="BW2098" i="12"/>
  <c r="BW2097" i="12" s="1"/>
  <c r="BW2096" i="12" s="1"/>
  <c r="BX2093" i="12"/>
  <c r="BX2092" i="12" s="1"/>
  <c r="BX2091" i="12" s="1"/>
  <c r="BX2090" i="12" s="1"/>
  <c r="BW2093" i="12"/>
  <c r="BW2092" i="12" s="1"/>
  <c r="BW2091" i="12" s="1"/>
  <c r="BW2090" i="12" s="1"/>
  <c r="BX2088" i="12"/>
  <c r="BX2087" i="12" s="1"/>
  <c r="BW2088" i="12"/>
  <c r="BW2087" i="12" s="1"/>
  <c r="BX2085" i="12"/>
  <c r="BW2085" i="12"/>
  <c r="BX2083" i="12"/>
  <c r="BW2083" i="12"/>
  <c r="BX2080" i="12"/>
  <c r="BX2079" i="12" s="1"/>
  <c r="BW2080" i="12"/>
  <c r="BW2079" i="12" s="1"/>
  <c r="BX2073" i="12"/>
  <c r="BX2072" i="12" s="1"/>
  <c r="BW2073" i="12"/>
  <c r="BW2072" i="12" s="1"/>
  <c r="BX2069" i="12"/>
  <c r="BX2068" i="12" s="1"/>
  <c r="BX2067" i="12" s="1"/>
  <c r="BW2069" i="12"/>
  <c r="BW2068" i="12" s="1"/>
  <c r="BW2067" i="12" s="1"/>
  <c r="BX2065" i="12"/>
  <c r="BX2064" i="12" s="1"/>
  <c r="BW2065" i="12"/>
  <c r="BW2064" i="12" s="1"/>
  <c r="BX2062" i="12"/>
  <c r="BX2061" i="12" s="1"/>
  <c r="BW2062" i="12"/>
  <c r="BW2061" i="12" s="1"/>
  <c r="BX2059" i="12"/>
  <c r="BX2058" i="12" s="1"/>
  <c r="BW2059" i="12"/>
  <c r="BW2058" i="12" s="1"/>
  <c r="BX2054" i="12"/>
  <c r="BX2053" i="12" s="1"/>
  <c r="BX2052" i="12" s="1"/>
  <c r="BX2051" i="12" s="1"/>
  <c r="BW2054" i="12"/>
  <c r="BW2053" i="12" s="1"/>
  <c r="BW2052" i="12" s="1"/>
  <c r="BW2051" i="12" s="1"/>
  <c r="BX2049" i="12"/>
  <c r="BX2048" i="12" s="1"/>
  <c r="BX2047" i="12" s="1"/>
  <c r="BW2049" i="12"/>
  <c r="BW2048" i="12" s="1"/>
  <c r="BW2047" i="12" s="1"/>
  <c r="BX2045" i="12"/>
  <c r="BX2044" i="12" s="1"/>
  <c r="BW2045" i="12"/>
  <c r="BW2044" i="12" s="1"/>
  <c r="BX2042" i="12"/>
  <c r="BX2041" i="12" s="1"/>
  <c r="BW2042" i="12"/>
  <c r="BW2041" i="12" s="1"/>
  <c r="BX2039" i="12"/>
  <c r="BX2038" i="12" s="1"/>
  <c r="BW2039" i="12"/>
  <c r="BW2038" i="12" s="1"/>
  <c r="BX2034" i="12"/>
  <c r="BX2033" i="12" s="1"/>
  <c r="BX2032" i="12" s="1"/>
  <c r="BX2031" i="12" s="1"/>
  <c r="BW2034" i="12"/>
  <c r="BW2033" i="12" s="1"/>
  <c r="BW2032" i="12" s="1"/>
  <c r="BW2031" i="12" s="1"/>
  <c r="BX2029" i="12"/>
  <c r="BX2028" i="12" s="1"/>
  <c r="BX2027" i="12" s="1"/>
  <c r="BX2026" i="12" s="1"/>
  <c r="BW2029" i="12"/>
  <c r="BW2028" i="12" s="1"/>
  <c r="BW2027" i="12" s="1"/>
  <c r="BW2026" i="12" s="1"/>
  <c r="BX2023" i="12"/>
  <c r="BX2022" i="12" s="1"/>
  <c r="BX2021" i="12" s="1"/>
  <c r="BW2023" i="12"/>
  <c r="BW2022" i="12" s="1"/>
  <c r="BW2021" i="12" s="1"/>
  <c r="BX2019" i="12"/>
  <c r="BX2018" i="12" s="1"/>
  <c r="BX2017" i="12" s="1"/>
  <c r="BW2019" i="12"/>
  <c r="BW2018" i="12" s="1"/>
  <c r="BW2017" i="12" s="1"/>
  <c r="BX2015" i="12"/>
  <c r="BX2014" i="12" s="1"/>
  <c r="BX2013" i="12" s="1"/>
  <c r="BW2015" i="12"/>
  <c r="BW2014" i="12" s="1"/>
  <c r="BW2013" i="12" s="1"/>
  <c r="BX2011" i="12"/>
  <c r="BX2010" i="12" s="1"/>
  <c r="BX2009" i="12" s="1"/>
  <c r="BW2011" i="12"/>
  <c r="BW2010" i="12" s="1"/>
  <c r="BW2009" i="12" s="1"/>
  <c r="BX2007" i="12"/>
  <c r="BX2006" i="12" s="1"/>
  <c r="BX2005" i="12" s="1"/>
  <c r="BW2007" i="12"/>
  <c r="BW2006" i="12" s="1"/>
  <c r="BW2005" i="12" s="1"/>
  <c r="BX2003" i="12"/>
  <c r="BX2002" i="12" s="1"/>
  <c r="BX2001" i="12" s="1"/>
  <c r="BW2003" i="12"/>
  <c r="BW2002" i="12" s="1"/>
  <c r="BW2001" i="12" s="1"/>
  <c r="BX1999" i="12"/>
  <c r="BX1998" i="12" s="1"/>
  <c r="BX1997" i="12" s="1"/>
  <c r="BW1999" i="12"/>
  <c r="BW1998" i="12" s="1"/>
  <c r="BW1997" i="12" s="1"/>
  <c r="BX1995" i="12"/>
  <c r="BX1994" i="12" s="1"/>
  <c r="BX1993" i="12" s="1"/>
  <c r="BW1995" i="12"/>
  <c r="BW1994" i="12" s="1"/>
  <c r="BW1993" i="12" s="1"/>
  <c r="BX1991" i="12"/>
  <c r="BX1990" i="12" s="1"/>
  <c r="BX1989" i="12" s="1"/>
  <c r="BW1991" i="12"/>
  <c r="BW1990" i="12" s="1"/>
  <c r="BW1989" i="12" s="1"/>
  <c r="BX1987" i="12"/>
  <c r="BX1986" i="12" s="1"/>
  <c r="BX1985" i="12" s="1"/>
  <c r="BW1987" i="12"/>
  <c r="BW1986" i="12" s="1"/>
  <c r="BW1985" i="12" s="1"/>
  <c r="BX1983" i="12"/>
  <c r="BX1982" i="12" s="1"/>
  <c r="BX1981" i="12" s="1"/>
  <c r="BW1983" i="12"/>
  <c r="BW1982" i="12" s="1"/>
  <c r="BW1981" i="12" s="1"/>
  <c r="BX1979" i="12"/>
  <c r="BX1978" i="12" s="1"/>
  <c r="BX1977" i="12" s="1"/>
  <c r="BW1979" i="12"/>
  <c r="BW1978" i="12" s="1"/>
  <c r="BW1977" i="12" s="1"/>
  <c r="BX1974" i="12"/>
  <c r="BX1973" i="12" s="1"/>
  <c r="BX1972" i="12" s="1"/>
  <c r="BW1974" i="12"/>
  <c r="BW1973" i="12" s="1"/>
  <c r="BW1972" i="12" s="1"/>
  <c r="BX1970" i="12"/>
  <c r="BX1969" i="12" s="1"/>
  <c r="BX1968" i="12" s="1"/>
  <c r="BW1970" i="12"/>
  <c r="BW1969" i="12" s="1"/>
  <c r="BW1968" i="12" s="1"/>
  <c r="BX1966" i="12"/>
  <c r="BX1965" i="12" s="1"/>
  <c r="BW1966" i="12"/>
  <c r="BW1965" i="12" s="1"/>
  <c r="BX1963" i="12"/>
  <c r="BX1962" i="12" s="1"/>
  <c r="BX1961" i="12" s="1"/>
  <c r="BW1963" i="12"/>
  <c r="BW1962" i="12" s="1"/>
  <c r="BW1961" i="12" s="1"/>
  <c r="BX1959" i="12"/>
  <c r="BX1958" i="12" s="1"/>
  <c r="BX1957" i="12" s="1"/>
  <c r="BW1959" i="12"/>
  <c r="BW1958" i="12" s="1"/>
  <c r="BW1957" i="12" s="1"/>
  <c r="BX1955" i="12"/>
  <c r="BX1954" i="12" s="1"/>
  <c r="BX1953" i="12" s="1"/>
  <c r="BW1955" i="12"/>
  <c r="BW1954" i="12" s="1"/>
  <c r="BW1953" i="12" s="1"/>
  <c r="BX1951" i="12"/>
  <c r="BX1950" i="12" s="1"/>
  <c r="BX1949" i="12" s="1"/>
  <c r="BW1951" i="12"/>
  <c r="BW1950" i="12" s="1"/>
  <c r="BW1949" i="12" s="1"/>
  <c r="BX1947" i="12"/>
  <c r="BX1946" i="12" s="1"/>
  <c r="BX1945" i="12" s="1"/>
  <c r="BW1947" i="12"/>
  <c r="BW1946" i="12" s="1"/>
  <c r="BW1945" i="12" s="1"/>
  <c r="BX1943" i="12"/>
  <c r="BX1942" i="12" s="1"/>
  <c r="BW1943" i="12"/>
  <c r="BW1942" i="12" s="1"/>
  <c r="BX1940" i="12"/>
  <c r="BX1939" i="12" s="1"/>
  <c r="BW1940" i="12"/>
  <c r="BW1939" i="12" s="1"/>
  <c r="BX1936" i="12"/>
  <c r="BX1935" i="12" s="1"/>
  <c r="BX1934" i="12" s="1"/>
  <c r="BW1936" i="12"/>
  <c r="BW1935" i="12" s="1"/>
  <c r="BW1934" i="12" s="1"/>
  <c r="BX1930" i="12"/>
  <c r="BX1929" i="12" s="1"/>
  <c r="BX1928" i="12" s="1"/>
  <c r="BX1927" i="12" s="1"/>
  <c r="BW1930" i="12"/>
  <c r="BW1929" i="12" s="1"/>
  <c r="BW1928" i="12" s="1"/>
  <c r="BW1927" i="12" s="1"/>
  <c r="BX1925" i="12"/>
  <c r="BX1924" i="12" s="1"/>
  <c r="BX1923" i="12" s="1"/>
  <c r="BW1925" i="12"/>
  <c r="BW1924" i="12" s="1"/>
  <c r="BW1923" i="12" s="1"/>
  <c r="BX1921" i="12"/>
  <c r="BX1920" i="12" s="1"/>
  <c r="BX1919" i="12" s="1"/>
  <c r="BW1921" i="12"/>
  <c r="BW1920" i="12" s="1"/>
  <c r="BW1919" i="12" s="1"/>
  <c r="BX1917" i="12"/>
  <c r="BX1916" i="12" s="1"/>
  <c r="BX1915" i="12" s="1"/>
  <c r="BW1917" i="12"/>
  <c r="BW1916" i="12" s="1"/>
  <c r="BW1915" i="12" s="1"/>
  <c r="BX1913" i="12"/>
  <c r="BX1912" i="12" s="1"/>
  <c r="BX1911" i="12" s="1"/>
  <c r="BW1913" i="12"/>
  <c r="BW1912" i="12" s="1"/>
  <c r="BW1911" i="12" s="1"/>
  <c r="BX1909" i="12"/>
  <c r="BX1908" i="12" s="1"/>
  <c r="BX1907" i="12" s="1"/>
  <c r="BW1909" i="12"/>
  <c r="BW1908" i="12" s="1"/>
  <c r="BW1907" i="12" s="1"/>
  <c r="BX1905" i="12"/>
  <c r="BX1904" i="12" s="1"/>
  <c r="BX1903" i="12" s="1"/>
  <c r="BW1905" i="12"/>
  <c r="BW1904" i="12" s="1"/>
  <c r="BW1903" i="12" s="1"/>
  <c r="BX1901" i="12"/>
  <c r="BX1900" i="12" s="1"/>
  <c r="BX1899" i="12" s="1"/>
  <c r="BW1901" i="12"/>
  <c r="BW1900" i="12" s="1"/>
  <c r="BW1899" i="12" s="1"/>
  <c r="BX1897" i="12"/>
  <c r="BX1896" i="12" s="1"/>
  <c r="BX1895" i="12" s="1"/>
  <c r="BW1897" i="12"/>
  <c r="BW1896" i="12" s="1"/>
  <c r="BW1895" i="12" s="1"/>
  <c r="BX1888" i="12"/>
  <c r="BW1888" i="12"/>
  <c r="BX1885" i="12"/>
  <c r="BW1885" i="12"/>
  <c r="BX1881" i="12"/>
  <c r="BX1880" i="12" s="1"/>
  <c r="BX1879" i="12" s="1"/>
  <c r="BW1881" i="12"/>
  <c r="BW1880" i="12" s="1"/>
  <c r="BW1879" i="12" s="1"/>
  <c r="BX1875" i="12"/>
  <c r="BX1874" i="12" s="1"/>
  <c r="BX1873" i="12" s="1"/>
  <c r="BW1875" i="12"/>
  <c r="BW1874" i="12" s="1"/>
  <c r="BW1873" i="12" s="1"/>
  <c r="BX1871" i="12"/>
  <c r="BX1870" i="12" s="1"/>
  <c r="BX1869" i="12" s="1"/>
  <c r="BW1871" i="12"/>
  <c r="BW1870" i="12" s="1"/>
  <c r="BW1869" i="12" s="1"/>
  <c r="BX1866" i="12"/>
  <c r="BX1865" i="12" s="1"/>
  <c r="BX1864" i="12" s="1"/>
  <c r="BW1866" i="12"/>
  <c r="BW1865" i="12" s="1"/>
  <c r="BW1864" i="12" s="1"/>
  <c r="BX1860" i="12"/>
  <c r="BW1860" i="12"/>
  <c r="BX1858" i="12"/>
  <c r="BW1858" i="12"/>
  <c r="BX1856" i="12"/>
  <c r="BW1856" i="12"/>
  <c r="BX1851" i="12"/>
  <c r="BW1851" i="12"/>
  <c r="BX1849" i="12"/>
  <c r="BW1849" i="12"/>
  <c r="BX1846" i="12"/>
  <c r="BX1845" i="12" s="1"/>
  <c r="BW1846" i="12"/>
  <c r="BW1845" i="12" s="1"/>
  <c r="BX1841" i="12"/>
  <c r="BX1840" i="12" s="1"/>
  <c r="BX1839" i="12" s="1"/>
  <c r="BW1841" i="12"/>
  <c r="BW1840" i="12" s="1"/>
  <c r="BW1839" i="12" s="1"/>
  <c r="BX1837" i="12"/>
  <c r="BW1837" i="12"/>
  <c r="BX1835" i="12"/>
  <c r="BW1835" i="12"/>
  <c r="BX1831" i="12"/>
  <c r="BX1830" i="12" s="1"/>
  <c r="BX1829" i="12" s="1"/>
  <c r="BW1831" i="12"/>
  <c r="BW1830" i="12" s="1"/>
  <c r="BW1829" i="12" s="1"/>
  <c r="BX1827" i="12"/>
  <c r="BX1826" i="12" s="1"/>
  <c r="BX1825" i="12" s="1"/>
  <c r="BW1827" i="12"/>
  <c r="BW1826" i="12" s="1"/>
  <c r="BW1825" i="12" s="1"/>
  <c r="BX1818" i="12"/>
  <c r="BX1817" i="12" s="1"/>
  <c r="BW1818" i="12"/>
  <c r="BW1817" i="12" s="1"/>
  <c r="BX1815" i="12"/>
  <c r="BW1815" i="12"/>
  <c r="BX1813" i="12"/>
  <c r="BW1813" i="12"/>
  <c r="BX1810" i="12"/>
  <c r="BX1809" i="12" s="1"/>
  <c r="BW1810" i="12"/>
  <c r="BW1809" i="12" s="1"/>
  <c r="BX1807" i="12"/>
  <c r="BX1806" i="12" s="1"/>
  <c r="BW1807" i="12"/>
  <c r="BW1806" i="12" s="1"/>
  <c r="BX1801" i="12"/>
  <c r="BX1800" i="12" s="1"/>
  <c r="BW1801" i="12"/>
  <c r="BW1800" i="12" s="1"/>
  <c r="BX1798" i="12"/>
  <c r="BX1797" i="12" s="1"/>
  <c r="BW1798" i="12"/>
  <c r="BW1797" i="12" s="1"/>
  <c r="BX1790" i="12"/>
  <c r="BX1789" i="12" s="1"/>
  <c r="BX1788" i="12" s="1"/>
  <c r="BW1790" i="12"/>
  <c r="BW1789" i="12" s="1"/>
  <c r="BW1788" i="12" s="1"/>
  <c r="BX1786" i="12"/>
  <c r="BX1785" i="12" s="1"/>
  <c r="BX1784" i="12" s="1"/>
  <c r="BW1786" i="12"/>
  <c r="BW1785" i="12" s="1"/>
  <c r="BW1784" i="12" s="1"/>
  <c r="BX1782" i="12"/>
  <c r="BX1781" i="12" s="1"/>
  <c r="BW1782" i="12"/>
  <c r="BW1781" i="12" s="1"/>
  <c r="BX1779" i="12"/>
  <c r="BX1778" i="12" s="1"/>
  <c r="BW1779" i="12"/>
  <c r="BW1778" i="12" s="1"/>
  <c r="BX1774" i="12"/>
  <c r="BX1773" i="12" s="1"/>
  <c r="BX1772" i="12" s="1"/>
  <c r="BW1774" i="12"/>
  <c r="BW1773" i="12" s="1"/>
  <c r="BW1772" i="12" s="1"/>
  <c r="BX1769" i="12"/>
  <c r="BX1768" i="12" s="1"/>
  <c r="BW1769" i="12"/>
  <c r="BW1768" i="12" s="1"/>
  <c r="BX1765" i="12"/>
  <c r="BX1764" i="12" s="1"/>
  <c r="BW1765" i="12"/>
  <c r="BW1764" i="12" s="1"/>
  <c r="BX1761" i="12"/>
  <c r="BX1760" i="12" s="1"/>
  <c r="BW1761" i="12"/>
  <c r="BW1760" i="12" s="1"/>
  <c r="BX1757" i="12"/>
  <c r="BX1756" i="12" s="1"/>
  <c r="BW1757" i="12"/>
  <c r="BW1756" i="12" s="1"/>
  <c r="BX1751" i="12"/>
  <c r="BX1750" i="12" s="1"/>
  <c r="BW1751" i="12"/>
  <c r="BW1750" i="12" s="1"/>
  <c r="BX1748" i="12"/>
  <c r="BX1747" i="12" s="1"/>
  <c r="BW1748" i="12"/>
  <c r="BW1747" i="12" s="1"/>
  <c r="BX1743" i="12"/>
  <c r="BW1743" i="12"/>
  <c r="BX1740" i="12"/>
  <c r="BW1740" i="12"/>
  <c r="BX1736" i="12"/>
  <c r="BX1735" i="12" s="1"/>
  <c r="BX1734" i="12" s="1"/>
  <c r="BW1736" i="12"/>
  <c r="BW1735" i="12" s="1"/>
  <c r="BW1734" i="12" s="1"/>
  <c r="BX1732" i="12"/>
  <c r="BW1732" i="12"/>
  <c r="BX1730" i="12"/>
  <c r="BW1730" i="12"/>
  <c r="BX1726" i="12"/>
  <c r="BW1726" i="12"/>
  <c r="BX1724" i="12"/>
  <c r="BW1724" i="12"/>
  <c r="BX1720" i="12"/>
  <c r="BW1720" i="12"/>
  <c r="BX1718" i="12"/>
  <c r="BW1718" i="12"/>
  <c r="BX1716" i="12"/>
  <c r="BW1716" i="12"/>
  <c r="BX1712" i="12"/>
  <c r="BW1712" i="12"/>
  <c r="BX1710" i="12"/>
  <c r="BW1710" i="12"/>
  <c r="BX1708" i="12"/>
  <c r="BW1708" i="12"/>
  <c r="BX1703" i="12"/>
  <c r="BX1702" i="12" s="1"/>
  <c r="BX1701" i="12" s="1"/>
  <c r="BW1703" i="12"/>
  <c r="BW1702" i="12" s="1"/>
  <c r="BW1701" i="12" s="1"/>
  <c r="BX1699" i="12"/>
  <c r="BX1698" i="12" s="1"/>
  <c r="BX1697" i="12" s="1"/>
  <c r="BW1699" i="12"/>
  <c r="BW1698" i="12" s="1"/>
  <c r="BW1697" i="12" s="1"/>
  <c r="BX1695" i="12"/>
  <c r="BX1694" i="12" s="1"/>
  <c r="BX1693" i="12" s="1"/>
  <c r="BW1695" i="12"/>
  <c r="BW1694" i="12" s="1"/>
  <c r="BW1693" i="12" s="1"/>
  <c r="BX1691" i="12"/>
  <c r="BX1690" i="12" s="1"/>
  <c r="BX1689" i="12" s="1"/>
  <c r="BW1691" i="12"/>
  <c r="BW1690" i="12" s="1"/>
  <c r="BW1689" i="12" s="1"/>
  <c r="BX1687" i="12"/>
  <c r="BX1686" i="12" s="1"/>
  <c r="BX1685" i="12" s="1"/>
  <c r="BW1687" i="12"/>
  <c r="BW1686" i="12" s="1"/>
  <c r="BW1685" i="12" s="1"/>
  <c r="BX1683" i="12"/>
  <c r="BX1682" i="12" s="1"/>
  <c r="BX1681" i="12" s="1"/>
  <c r="BW1683" i="12"/>
  <c r="BW1682" i="12" s="1"/>
  <c r="BW1681" i="12" s="1"/>
  <c r="BX1679" i="12"/>
  <c r="BX1678" i="12" s="1"/>
  <c r="BX1677" i="12" s="1"/>
  <c r="BW1679" i="12"/>
  <c r="BW1678" i="12" s="1"/>
  <c r="BW1677" i="12" s="1"/>
  <c r="BX1675" i="12"/>
  <c r="BW1675" i="12"/>
  <c r="BX1673" i="12"/>
  <c r="BW1673" i="12"/>
  <c r="BX1669" i="12"/>
  <c r="BX1668" i="12" s="1"/>
  <c r="BX1667" i="12" s="1"/>
  <c r="BW1669" i="12"/>
  <c r="BW1668" i="12" s="1"/>
  <c r="BW1667" i="12" s="1"/>
  <c r="BX1665" i="12"/>
  <c r="BX1664" i="12" s="1"/>
  <c r="BX1663" i="12" s="1"/>
  <c r="BW1665" i="12"/>
  <c r="BW1664" i="12" s="1"/>
  <c r="BW1663" i="12" s="1"/>
  <c r="BX1661" i="12"/>
  <c r="BW1661" i="12"/>
  <c r="BX1659" i="12"/>
  <c r="BW1659" i="12"/>
  <c r="BX1655" i="12"/>
  <c r="BW1655" i="12"/>
  <c r="BX1653" i="12"/>
  <c r="BW1653" i="12"/>
  <c r="BX1646" i="12"/>
  <c r="BW1646" i="12"/>
  <c r="BX1643" i="12"/>
  <c r="BW1643" i="12"/>
  <c r="BX1639" i="12"/>
  <c r="BW1639" i="12"/>
  <c r="BX1637" i="12"/>
  <c r="BW1637" i="12"/>
  <c r="BX1633" i="12"/>
  <c r="BW1633" i="12"/>
  <c r="BX1631" i="12"/>
  <c r="BW1631" i="12"/>
  <c r="BX1628" i="12"/>
  <c r="BX1627" i="12" s="1"/>
  <c r="BW1628" i="12"/>
  <c r="BW1627" i="12" s="1"/>
  <c r="BX1625" i="12"/>
  <c r="BX1624" i="12" s="1"/>
  <c r="BW1625" i="12"/>
  <c r="BW1624" i="12" s="1"/>
  <c r="BX1621" i="12"/>
  <c r="BX1620" i="12" s="1"/>
  <c r="BW1621" i="12"/>
  <c r="BW1620" i="12" s="1"/>
  <c r="BX1618" i="12"/>
  <c r="BX1617" i="12" s="1"/>
  <c r="BW1618" i="12"/>
  <c r="BW1617" i="12" s="1"/>
  <c r="BX1615" i="12"/>
  <c r="BX1614" i="12" s="1"/>
  <c r="BW1615" i="12"/>
  <c r="BW1614" i="12" s="1"/>
  <c r="BX1606" i="12"/>
  <c r="BW1606" i="12"/>
  <c r="BX1604" i="12"/>
  <c r="BW1604" i="12"/>
  <c r="BX1600" i="12"/>
  <c r="BW1600" i="12"/>
  <c r="BX1598" i="12"/>
  <c r="BW1598" i="12"/>
  <c r="BX1594" i="12"/>
  <c r="BX1593" i="12" s="1"/>
  <c r="BX1592" i="12" s="1"/>
  <c r="BW1594" i="12"/>
  <c r="BW1593" i="12" s="1"/>
  <c r="BW1592" i="12" s="1"/>
  <c r="BX1590" i="12"/>
  <c r="BW1590" i="12"/>
  <c r="BX1588" i="12"/>
  <c r="BW1588" i="12"/>
  <c r="BX1584" i="12"/>
  <c r="BW1584" i="12"/>
  <c r="BX1582" i="12"/>
  <c r="BW1582" i="12"/>
  <c r="BX1575" i="12"/>
  <c r="BX1574" i="12" s="1"/>
  <c r="BX1573" i="12" s="1"/>
  <c r="BX1572" i="12" s="1"/>
  <c r="BW1575" i="12"/>
  <c r="BW1574" i="12" s="1"/>
  <c r="BW1573" i="12" s="1"/>
  <c r="BW1572" i="12" s="1"/>
  <c r="BX1570" i="12"/>
  <c r="BX1569" i="12" s="1"/>
  <c r="BX1568" i="12" s="1"/>
  <c r="BW1570" i="12"/>
  <c r="BW1569" i="12" s="1"/>
  <c r="BW1568" i="12" s="1"/>
  <c r="BX1566" i="12"/>
  <c r="BX1565" i="12" s="1"/>
  <c r="BW1566" i="12"/>
  <c r="BW1565" i="12" s="1"/>
  <c r="BX1563" i="12"/>
  <c r="BX1562" i="12" s="1"/>
  <c r="BW1563" i="12"/>
  <c r="BW1562" i="12" s="1"/>
  <c r="BX1560" i="12"/>
  <c r="BX1559" i="12" s="1"/>
  <c r="BW1560" i="12"/>
  <c r="BW1559" i="12" s="1"/>
  <c r="BX1555" i="12"/>
  <c r="BX1554" i="12" s="1"/>
  <c r="BX1553" i="12" s="1"/>
  <c r="BX1552" i="12" s="1"/>
  <c r="BW1555" i="12"/>
  <c r="BW1554" i="12" s="1"/>
  <c r="BW1553" i="12" s="1"/>
  <c r="BW1552" i="12" s="1"/>
  <c r="BX1549" i="12"/>
  <c r="BX1548" i="12" s="1"/>
  <c r="BX1547" i="12" s="1"/>
  <c r="BX1546" i="12" s="1"/>
  <c r="BW1549" i="12"/>
  <c r="BW1548" i="12" s="1"/>
  <c r="BW1547" i="12" s="1"/>
  <c r="BW1546" i="12" s="1"/>
  <c r="BX1544" i="12"/>
  <c r="BX1543" i="12" s="1"/>
  <c r="BX1542" i="12" s="1"/>
  <c r="BX1541" i="12" s="1"/>
  <c r="BW1544" i="12"/>
  <c r="BW1543" i="12" s="1"/>
  <c r="BW1542" i="12" s="1"/>
  <c r="BW1541" i="12" s="1"/>
  <c r="BX1539" i="12"/>
  <c r="BX1538" i="12" s="1"/>
  <c r="BX1537" i="12" s="1"/>
  <c r="BX1536" i="12" s="1"/>
  <c r="BW1539" i="12"/>
  <c r="BW1538" i="12" s="1"/>
  <c r="BW1537" i="12" s="1"/>
  <c r="BW1536" i="12" s="1"/>
  <c r="BX1534" i="12"/>
  <c r="BX1533" i="12" s="1"/>
  <c r="BX1532" i="12" s="1"/>
  <c r="BW1534" i="12"/>
  <c r="BW1533" i="12" s="1"/>
  <c r="BW1532" i="12" s="1"/>
  <c r="BX1530" i="12"/>
  <c r="BX1529" i="12" s="1"/>
  <c r="BX1528" i="12" s="1"/>
  <c r="BW1530" i="12"/>
  <c r="BW1529" i="12" s="1"/>
  <c r="BW1528" i="12" s="1"/>
  <c r="BX1519" i="12"/>
  <c r="BX1518" i="12" s="1"/>
  <c r="BX1517" i="12" s="1"/>
  <c r="BX1516" i="12" s="1"/>
  <c r="BW1519" i="12"/>
  <c r="BW1518" i="12" s="1"/>
  <c r="BW1517" i="12" s="1"/>
  <c r="BW1516" i="12" s="1"/>
  <c r="BX1514" i="12"/>
  <c r="BX1513" i="12" s="1"/>
  <c r="BW1514" i="12"/>
  <c r="BW1513" i="12" s="1"/>
  <c r="BX1511" i="12"/>
  <c r="BX1510" i="12" s="1"/>
  <c r="BW1511" i="12"/>
  <c r="BW1510" i="12" s="1"/>
  <c r="BX1508" i="12"/>
  <c r="BX1507" i="12" s="1"/>
  <c r="BW1508" i="12"/>
  <c r="BW1507" i="12" s="1"/>
  <c r="BX1502" i="12"/>
  <c r="BX1501" i="12" s="1"/>
  <c r="BX1500" i="12" s="1"/>
  <c r="BX1499" i="12" s="1"/>
  <c r="BW1502" i="12"/>
  <c r="BW1501" i="12" s="1"/>
  <c r="BW1500" i="12" s="1"/>
  <c r="BW1499" i="12" s="1"/>
  <c r="BX1497" i="12"/>
  <c r="BX1496" i="12" s="1"/>
  <c r="BW1497" i="12"/>
  <c r="BW1496" i="12" s="1"/>
  <c r="BX1494" i="12"/>
  <c r="BX1493" i="12" s="1"/>
  <c r="BW1494" i="12"/>
  <c r="BW1493" i="12" s="1"/>
  <c r="BX1487" i="12"/>
  <c r="BX1486" i="12" s="1"/>
  <c r="BX1485" i="12" s="1"/>
  <c r="BW1487" i="12"/>
  <c r="BW1486" i="12" s="1"/>
  <c r="BW1485" i="12" s="1"/>
  <c r="BX1483" i="12"/>
  <c r="BX1482" i="12" s="1"/>
  <c r="BX1481" i="12" s="1"/>
  <c r="BW1483" i="12"/>
  <c r="BW1482" i="12" s="1"/>
  <c r="BW1481" i="12" s="1"/>
  <c r="BX1477" i="12"/>
  <c r="BW1477" i="12"/>
  <c r="BX1475" i="12"/>
  <c r="BW1475" i="12"/>
  <c r="BX1472" i="12"/>
  <c r="BX1471" i="12" s="1"/>
  <c r="BW1472" i="12"/>
  <c r="BW1471" i="12" s="1"/>
  <c r="BX1465" i="12"/>
  <c r="BX1464" i="12" s="1"/>
  <c r="BX1463" i="12" s="1"/>
  <c r="BW1465" i="12"/>
  <c r="BW1464" i="12" s="1"/>
  <c r="BW1463" i="12" s="1"/>
  <c r="BX1461" i="12"/>
  <c r="BX1460" i="12" s="1"/>
  <c r="BX1459" i="12" s="1"/>
  <c r="BW1461" i="12"/>
  <c r="BW1460" i="12" s="1"/>
  <c r="BW1459" i="12" s="1"/>
  <c r="BX1455" i="12"/>
  <c r="BX1454" i="12" s="1"/>
  <c r="BX1453" i="12" s="1"/>
  <c r="BW1455" i="12"/>
  <c r="BW1454" i="12" s="1"/>
  <c r="BW1453" i="12" s="1"/>
  <c r="BX1451" i="12"/>
  <c r="BX1450" i="12" s="1"/>
  <c r="BX1449" i="12" s="1"/>
  <c r="BW1451" i="12"/>
  <c r="BW1450" i="12" s="1"/>
  <c r="BW1449" i="12" s="1"/>
  <c r="BX1447" i="12"/>
  <c r="BX1446" i="12" s="1"/>
  <c r="BX1445" i="12" s="1"/>
  <c r="BW1447" i="12"/>
  <c r="BW1446" i="12" s="1"/>
  <c r="BW1445" i="12" s="1"/>
  <c r="BX1441" i="12"/>
  <c r="BX1440" i="12" s="1"/>
  <c r="BX1439" i="12" s="1"/>
  <c r="BW1441" i="12"/>
  <c r="BW1440" i="12" s="1"/>
  <c r="BW1439" i="12" s="1"/>
  <c r="BX1437" i="12"/>
  <c r="BX1436" i="12" s="1"/>
  <c r="BX1435" i="12" s="1"/>
  <c r="BX1434" i="12" s="1"/>
  <c r="BW1437" i="12"/>
  <c r="BW1436" i="12" s="1"/>
  <c r="BW1435" i="12" s="1"/>
  <c r="BW1434" i="12" s="1"/>
  <c r="BX1431" i="12"/>
  <c r="BX1430" i="12" s="1"/>
  <c r="BX1429" i="12" s="1"/>
  <c r="BW1431" i="12"/>
  <c r="BW1430" i="12" s="1"/>
  <c r="BW1429" i="12" s="1"/>
  <c r="BX1427" i="12"/>
  <c r="BX1426" i="12" s="1"/>
  <c r="BX1425" i="12" s="1"/>
  <c r="BW1427" i="12"/>
  <c r="BW1426" i="12" s="1"/>
  <c r="BW1425" i="12" s="1"/>
  <c r="BX1423" i="12"/>
  <c r="BX1422" i="12" s="1"/>
  <c r="BW1423" i="12"/>
  <c r="BW1422" i="12" s="1"/>
  <c r="BX1420" i="12"/>
  <c r="BX1419" i="12" s="1"/>
  <c r="BW1420" i="12"/>
  <c r="BW1419" i="12" s="1"/>
  <c r="BX1417" i="12"/>
  <c r="BX1416" i="12" s="1"/>
  <c r="BW1417" i="12"/>
  <c r="BW1416" i="12" s="1"/>
  <c r="BX1412" i="12"/>
  <c r="BX1411" i="12" s="1"/>
  <c r="BX1410" i="12" s="1"/>
  <c r="BW1412" i="12"/>
  <c r="BW1411" i="12" s="1"/>
  <c r="BW1410" i="12" s="1"/>
  <c r="BX1406" i="12"/>
  <c r="BX1405" i="12" s="1"/>
  <c r="BX1404" i="12" s="1"/>
  <c r="BW1406" i="12"/>
  <c r="BW1405" i="12" s="1"/>
  <c r="BW1404" i="12" s="1"/>
  <c r="BX1402" i="12"/>
  <c r="BX1401" i="12" s="1"/>
  <c r="BX1400" i="12" s="1"/>
  <c r="BW1402" i="12"/>
  <c r="BW1401" i="12" s="1"/>
  <c r="BW1400" i="12" s="1"/>
  <c r="BX1398" i="12"/>
  <c r="BX1397" i="12" s="1"/>
  <c r="BW1398" i="12"/>
  <c r="BW1397" i="12" s="1"/>
  <c r="BX1395" i="12"/>
  <c r="BX1394" i="12" s="1"/>
  <c r="BW1395" i="12"/>
  <c r="BW1394" i="12" s="1"/>
  <c r="BX1392" i="12"/>
  <c r="BX1391" i="12" s="1"/>
  <c r="BW1392" i="12"/>
  <c r="BW1391" i="12" s="1"/>
  <c r="BX1386" i="12"/>
  <c r="BX1385" i="12" s="1"/>
  <c r="BX1384" i="12" s="1"/>
  <c r="BW1386" i="12"/>
  <c r="BW1385" i="12" s="1"/>
  <c r="BW1384" i="12" s="1"/>
  <c r="BX1379" i="12"/>
  <c r="BW1379" i="12"/>
  <c r="BX1374" i="12"/>
  <c r="BW1374" i="12"/>
  <c r="BX1370" i="12"/>
  <c r="BX1369" i="12" s="1"/>
  <c r="BX1368" i="12" s="1"/>
  <c r="BX1367" i="12" s="1"/>
  <c r="BW1370" i="12"/>
  <c r="BW1369" i="12" s="1"/>
  <c r="BW1368" i="12" s="1"/>
  <c r="BW1367" i="12" s="1"/>
  <c r="BX1365" i="12"/>
  <c r="BX1364" i="12" s="1"/>
  <c r="BX1363" i="12" s="1"/>
  <c r="BW1365" i="12"/>
  <c r="BW1364" i="12" s="1"/>
  <c r="BW1363" i="12" s="1"/>
  <c r="BX1361" i="12"/>
  <c r="BX1360" i="12" s="1"/>
  <c r="BX1359" i="12" s="1"/>
  <c r="BW1361" i="12"/>
  <c r="BW1360" i="12" s="1"/>
  <c r="BW1359" i="12" s="1"/>
  <c r="BX1357" i="12"/>
  <c r="BX1356" i="12" s="1"/>
  <c r="BW1357" i="12"/>
  <c r="BW1356" i="12" s="1"/>
  <c r="BX1354" i="12"/>
  <c r="BX1353" i="12" s="1"/>
  <c r="BW1354" i="12"/>
  <c r="BW1353" i="12" s="1"/>
  <c r="BX1351" i="12"/>
  <c r="BX1350" i="12" s="1"/>
  <c r="BW1351" i="12"/>
  <c r="BW1350" i="12" s="1"/>
  <c r="BX1346" i="12"/>
  <c r="BX1345" i="12" s="1"/>
  <c r="BX1344" i="12" s="1"/>
  <c r="BW1346" i="12"/>
  <c r="BW1345" i="12" s="1"/>
  <c r="BW1344" i="12" s="1"/>
  <c r="BX1342" i="12"/>
  <c r="BX1341" i="12" s="1"/>
  <c r="BX1340" i="12" s="1"/>
  <c r="BW1342" i="12"/>
  <c r="BW1341" i="12" s="1"/>
  <c r="BW1340" i="12" s="1"/>
  <c r="BX1338" i="12"/>
  <c r="BX1337" i="12" s="1"/>
  <c r="BX1336" i="12" s="1"/>
  <c r="BW1338" i="12"/>
  <c r="BW1337" i="12" s="1"/>
  <c r="BW1336" i="12" s="1"/>
  <c r="BX1332" i="12"/>
  <c r="BX1331" i="12" s="1"/>
  <c r="BX1330" i="12" s="1"/>
  <c r="BX1329" i="12" s="1"/>
  <c r="BW1332" i="12"/>
  <c r="BW1331" i="12" s="1"/>
  <c r="BW1330" i="12" s="1"/>
  <c r="BW1329" i="12" s="1"/>
  <c r="BX1327" i="12"/>
  <c r="BX1326" i="12" s="1"/>
  <c r="BX1325" i="12" s="1"/>
  <c r="BX1324" i="12" s="1"/>
  <c r="BW1327" i="12"/>
  <c r="BW1326" i="12" s="1"/>
  <c r="BW1325" i="12" s="1"/>
  <c r="BW1324" i="12" s="1"/>
  <c r="BX1322" i="12"/>
  <c r="BX1321" i="12" s="1"/>
  <c r="BX1320" i="12" s="1"/>
  <c r="BX1319" i="12" s="1"/>
  <c r="BW1322" i="12"/>
  <c r="BW1321" i="12" s="1"/>
  <c r="BW1320" i="12" s="1"/>
  <c r="BW1319" i="12" s="1"/>
  <c r="BX1316" i="12"/>
  <c r="BX1315" i="12" s="1"/>
  <c r="BX1314" i="12" s="1"/>
  <c r="BX1313" i="12" s="1"/>
  <c r="BW1316" i="12"/>
  <c r="BW1315" i="12" s="1"/>
  <c r="BW1314" i="12" s="1"/>
  <c r="BW1313" i="12" s="1"/>
  <c r="BX1311" i="12"/>
  <c r="BX1310" i="12" s="1"/>
  <c r="BX1309" i="12" s="1"/>
  <c r="BW1311" i="12"/>
  <c r="BW1310" i="12" s="1"/>
  <c r="BW1309" i="12" s="1"/>
  <c r="BX1307" i="12"/>
  <c r="BX1306" i="12" s="1"/>
  <c r="BX1305" i="12" s="1"/>
  <c r="BW1307" i="12"/>
  <c r="BW1306" i="12" s="1"/>
  <c r="BW1305" i="12" s="1"/>
  <c r="BX1303" i="12"/>
  <c r="BX1302" i="12" s="1"/>
  <c r="BX1301" i="12" s="1"/>
  <c r="BW1303" i="12"/>
  <c r="BW1302" i="12" s="1"/>
  <c r="BW1301" i="12" s="1"/>
  <c r="BX1298" i="12"/>
  <c r="BX1297" i="12" s="1"/>
  <c r="BX1296" i="12" s="1"/>
  <c r="BX1295" i="12" s="1"/>
  <c r="BW1298" i="12"/>
  <c r="BW1297" i="12" s="1"/>
  <c r="BW1296" i="12" s="1"/>
  <c r="BW1295" i="12" s="1"/>
  <c r="BX1293" i="12"/>
  <c r="BX1292" i="12" s="1"/>
  <c r="BX1291" i="12" s="1"/>
  <c r="BX1290" i="12" s="1"/>
  <c r="BW1293" i="12"/>
  <c r="BW1292" i="12" s="1"/>
  <c r="BW1291" i="12" s="1"/>
  <c r="BW1290" i="12" s="1"/>
  <c r="BX1288" i="12"/>
  <c r="BX1287" i="12" s="1"/>
  <c r="BX1286" i="12" s="1"/>
  <c r="BW1288" i="12"/>
  <c r="BW1287" i="12" s="1"/>
  <c r="BW1286" i="12" s="1"/>
  <c r="BX1284" i="12"/>
  <c r="BX1283" i="12" s="1"/>
  <c r="BX1282" i="12" s="1"/>
  <c r="BW1284" i="12"/>
  <c r="BW1283" i="12" s="1"/>
  <c r="BW1282" i="12" s="1"/>
  <c r="BX1280" i="12"/>
  <c r="BX1279" i="12" s="1"/>
  <c r="BX1278" i="12" s="1"/>
  <c r="BW1280" i="12"/>
  <c r="BW1279" i="12" s="1"/>
  <c r="BW1278" i="12" s="1"/>
  <c r="BX1276" i="12"/>
  <c r="BX1275" i="12" s="1"/>
  <c r="BX1274" i="12" s="1"/>
  <c r="BW1276" i="12"/>
  <c r="BW1275" i="12" s="1"/>
  <c r="BW1274" i="12" s="1"/>
  <c r="BX1272" i="12"/>
  <c r="BX1271" i="12" s="1"/>
  <c r="BX1270" i="12" s="1"/>
  <c r="BW1272" i="12"/>
  <c r="BW1271" i="12" s="1"/>
  <c r="BW1270" i="12" s="1"/>
  <c r="BX1268" i="12"/>
  <c r="BX1267" i="12" s="1"/>
  <c r="BX1266" i="12" s="1"/>
  <c r="BW1268" i="12"/>
  <c r="BW1267" i="12" s="1"/>
  <c r="BW1266" i="12" s="1"/>
  <c r="BX1264" i="12"/>
  <c r="BX1263" i="12" s="1"/>
  <c r="BX1262" i="12" s="1"/>
  <c r="BW1264" i="12"/>
  <c r="BW1263" i="12" s="1"/>
  <c r="BW1262" i="12" s="1"/>
  <c r="BX1260" i="12"/>
  <c r="BX1259" i="12" s="1"/>
  <c r="BX1258" i="12" s="1"/>
  <c r="BW1260" i="12"/>
  <c r="BW1259" i="12" s="1"/>
  <c r="BW1258" i="12" s="1"/>
  <c r="BX1253" i="12"/>
  <c r="BX1252" i="12" s="1"/>
  <c r="BW1253" i="12"/>
  <c r="BW1252" i="12" s="1"/>
  <c r="BX1250" i="12"/>
  <c r="BX1249" i="12" s="1"/>
  <c r="BW1250" i="12"/>
  <c r="BW1249" i="12" s="1"/>
  <c r="BX1246" i="12"/>
  <c r="BX1245" i="12" s="1"/>
  <c r="BX1244" i="12" s="1"/>
  <c r="BW1246" i="12"/>
  <c r="BW1245" i="12" s="1"/>
  <c r="BW1244" i="12" s="1"/>
  <c r="BX1242" i="12"/>
  <c r="BX1241" i="12" s="1"/>
  <c r="BX1240" i="12" s="1"/>
  <c r="BW1242" i="12"/>
  <c r="BW1241" i="12" s="1"/>
  <c r="BW1240" i="12" s="1"/>
  <c r="BX1238" i="12"/>
  <c r="BX1237" i="12" s="1"/>
  <c r="BX1236" i="12" s="1"/>
  <c r="BW1238" i="12"/>
  <c r="BW1237" i="12" s="1"/>
  <c r="BW1236" i="12" s="1"/>
  <c r="BX1234" i="12"/>
  <c r="BX1233" i="12" s="1"/>
  <c r="BX1232" i="12" s="1"/>
  <c r="BW1234" i="12"/>
  <c r="BW1233" i="12" s="1"/>
  <c r="BW1232" i="12" s="1"/>
  <c r="BX1229" i="12"/>
  <c r="BX1228" i="12" s="1"/>
  <c r="BW1229" i="12"/>
  <c r="BW1228" i="12" s="1"/>
  <c r="BX1226" i="12"/>
  <c r="BX1225" i="12" s="1"/>
  <c r="BW1226" i="12"/>
  <c r="BW1225" i="12" s="1"/>
  <c r="BX1220" i="12"/>
  <c r="BX1219" i="12" s="1"/>
  <c r="BX1218" i="12" s="1"/>
  <c r="BW1220" i="12"/>
  <c r="BW1219" i="12" s="1"/>
  <c r="BW1218" i="12" s="1"/>
  <c r="BX1216" i="12"/>
  <c r="BX1215" i="12" s="1"/>
  <c r="BX1214" i="12" s="1"/>
  <c r="BW1216" i="12"/>
  <c r="BW1215" i="12" s="1"/>
  <c r="BW1214" i="12" s="1"/>
  <c r="BX1212" i="12"/>
  <c r="BX1211" i="12" s="1"/>
  <c r="BX1210" i="12" s="1"/>
  <c r="BW1212" i="12"/>
  <c r="BW1211" i="12" s="1"/>
  <c r="BW1210" i="12" s="1"/>
  <c r="BX1208" i="12"/>
  <c r="BX1207" i="12" s="1"/>
  <c r="BX1206" i="12" s="1"/>
  <c r="BW1208" i="12"/>
  <c r="BW1207" i="12" s="1"/>
  <c r="BW1206" i="12" s="1"/>
  <c r="BX1203" i="12"/>
  <c r="BX1202" i="12" s="1"/>
  <c r="BX1201" i="12" s="1"/>
  <c r="BX1200" i="12" s="1"/>
  <c r="BW1203" i="12"/>
  <c r="BW1202" i="12" s="1"/>
  <c r="BW1201" i="12" s="1"/>
  <c r="BW1200" i="12" s="1"/>
  <c r="BX1198" i="12"/>
  <c r="BX1197" i="12" s="1"/>
  <c r="BX1196" i="12" s="1"/>
  <c r="BX1195" i="12" s="1"/>
  <c r="BW1198" i="12"/>
  <c r="BW1197" i="12" s="1"/>
  <c r="BW1196" i="12" s="1"/>
  <c r="BW1195" i="12" s="1"/>
  <c r="BX1193" i="12"/>
  <c r="BX1192" i="12" s="1"/>
  <c r="BW1193" i="12"/>
  <c r="BW1192" i="12" s="1"/>
  <c r="BX1189" i="12"/>
  <c r="BX1188" i="12" s="1"/>
  <c r="BW1189" i="12"/>
  <c r="BW1188" i="12" s="1"/>
  <c r="BX1186" i="12"/>
  <c r="BX1185" i="12" s="1"/>
  <c r="BW1186" i="12"/>
  <c r="BW1185" i="12" s="1"/>
  <c r="BX1181" i="12"/>
  <c r="BX1180" i="12" s="1"/>
  <c r="BW1181" i="12"/>
  <c r="BW1180" i="12" s="1"/>
  <c r="BX1178" i="12"/>
  <c r="BX1177" i="12" s="1"/>
  <c r="BW1178" i="12"/>
  <c r="BW1177" i="12" s="1"/>
  <c r="BX1174" i="12"/>
  <c r="BX1173" i="12" s="1"/>
  <c r="BW1174" i="12"/>
  <c r="BW1173" i="12" s="1"/>
  <c r="BX1171" i="12"/>
  <c r="BX1170" i="12" s="1"/>
  <c r="BW1171" i="12"/>
  <c r="BW1170" i="12" s="1"/>
  <c r="BX1168" i="12"/>
  <c r="BX1167" i="12" s="1"/>
  <c r="BW1168" i="12"/>
  <c r="BW1167" i="12" s="1"/>
  <c r="BX1162" i="12"/>
  <c r="BX1161" i="12" s="1"/>
  <c r="BX1160" i="12" s="1"/>
  <c r="BW1162" i="12"/>
  <c r="BW1161" i="12" s="1"/>
  <c r="BW1160" i="12" s="1"/>
  <c r="BX1158" i="12"/>
  <c r="BX1157" i="12" s="1"/>
  <c r="BW1158" i="12"/>
  <c r="BW1157" i="12" s="1"/>
  <c r="BX1155" i="12"/>
  <c r="BX1154" i="12" s="1"/>
  <c r="BW1155" i="12"/>
  <c r="BW1154" i="12" s="1"/>
  <c r="BX1151" i="12"/>
  <c r="BX1150" i="12" s="1"/>
  <c r="BW1151" i="12"/>
  <c r="BW1150" i="12" s="1"/>
  <c r="BX1148" i="12"/>
  <c r="BX1147" i="12" s="1"/>
  <c r="BW1148" i="12"/>
  <c r="BW1147" i="12" s="1"/>
  <c r="BX1144" i="12"/>
  <c r="BX1143" i="12" s="1"/>
  <c r="BW1144" i="12"/>
  <c r="BW1143" i="12" s="1"/>
  <c r="BX1141" i="12"/>
  <c r="BX1140" i="12" s="1"/>
  <c r="BW1141" i="12"/>
  <c r="BW1140" i="12" s="1"/>
  <c r="BX1137" i="12"/>
  <c r="BX1136" i="12" s="1"/>
  <c r="BW1137" i="12"/>
  <c r="BW1136" i="12" s="1"/>
  <c r="BX1134" i="12"/>
  <c r="BX1133" i="12" s="1"/>
  <c r="BW1134" i="12"/>
  <c r="BW1133" i="12" s="1"/>
  <c r="BX1130" i="12"/>
  <c r="BX1129" i="12" s="1"/>
  <c r="BX1128" i="12" s="1"/>
  <c r="BW1130" i="12"/>
  <c r="BW1129" i="12" s="1"/>
  <c r="BW1128" i="12" s="1"/>
  <c r="BX1126" i="12"/>
  <c r="BX1125" i="12" s="1"/>
  <c r="BX1124" i="12" s="1"/>
  <c r="BW1126" i="12"/>
  <c r="BW1125" i="12" s="1"/>
  <c r="BW1124" i="12" s="1"/>
  <c r="BX1122" i="12"/>
  <c r="BX1121" i="12" s="1"/>
  <c r="BW1122" i="12"/>
  <c r="BW1121" i="12" s="1"/>
  <c r="BX1119" i="12"/>
  <c r="BX1118" i="12" s="1"/>
  <c r="BW1119" i="12"/>
  <c r="BW1118" i="12" s="1"/>
  <c r="BX1115" i="12"/>
  <c r="BX1114" i="12" s="1"/>
  <c r="BW1115" i="12"/>
  <c r="BW1114" i="12" s="1"/>
  <c r="BX1112" i="12"/>
  <c r="BX1111" i="12" s="1"/>
  <c r="BW1112" i="12"/>
  <c r="BW1111" i="12" s="1"/>
  <c r="BX1105" i="12"/>
  <c r="BX1104" i="12" s="1"/>
  <c r="BW1105" i="12"/>
  <c r="BW1104" i="12" s="1"/>
  <c r="BX1102" i="12"/>
  <c r="BX1101" i="12" s="1"/>
  <c r="BW1102" i="12"/>
  <c r="BW1101" i="12" s="1"/>
  <c r="BX1096" i="12"/>
  <c r="BX1095" i="12" s="1"/>
  <c r="BX1094" i="12" s="1"/>
  <c r="BW1096" i="12"/>
  <c r="BW1095" i="12" s="1"/>
  <c r="BW1094" i="12" s="1"/>
  <c r="BX1091" i="12"/>
  <c r="BX1090" i="12" s="1"/>
  <c r="BX1089" i="12" s="1"/>
  <c r="BW1091" i="12"/>
  <c r="BW1090" i="12" s="1"/>
  <c r="BW1089" i="12" s="1"/>
  <c r="BX1086" i="12"/>
  <c r="BX1085" i="12" s="1"/>
  <c r="BX1084" i="12" s="1"/>
  <c r="BW1086" i="12"/>
  <c r="BW1085" i="12" s="1"/>
  <c r="BW1084" i="12" s="1"/>
  <c r="BX1081" i="12"/>
  <c r="BX1080" i="12" s="1"/>
  <c r="BW1081" i="12"/>
  <c r="BW1080" i="12" s="1"/>
  <c r="BX1078" i="12"/>
  <c r="BX1077" i="12" s="1"/>
  <c r="BW1078" i="12"/>
  <c r="BW1077" i="12" s="1"/>
  <c r="BX1073" i="12"/>
  <c r="BX1072" i="12" s="1"/>
  <c r="BX1071" i="12" s="1"/>
  <c r="BX1070" i="12" s="1"/>
  <c r="BW1073" i="12"/>
  <c r="BW1072" i="12" s="1"/>
  <c r="BW1071" i="12" s="1"/>
  <c r="BW1070" i="12" s="1"/>
  <c r="BX1067" i="12"/>
  <c r="BX1066" i="12" s="1"/>
  <c r="BX1065" i="12" s="1"/>
  <c r="BW1067" i="12"/>
  <c r="BW1066" i="12" s="1"/>
  <c r="BW1065" i="12" s="1"/>
  <c r="BX1063" i="12"/>
  <c r="BX1062" i="12" s="1"/>
  <c r="BX1061" i="12" s="1"/>
  <c r="BW1063" i="12"/>
  <c r="BW1062" i="12" s="1"/>
  <c r="BW1061" i="12" s="1"/>
  <c r="BX1059" i="12"/>
  <c r="BX1058" i="12" s="1"/>
  <c r="BW1059" i="12"/>
  <c r="BW1058" i="12" s="1"/>
  <c r="BX1056" i="12"/>
  <c r="BX1055" i="12" s="1"/>
  <c r="BW1056" i="12"/>
  <c r="BW1055" i="12" s="1"/>
  <c r="BX1052" i="12"/>
  <c r="BX1051" i="12" s="1"/>
  <c r="BX1050" i="12" s="1"/>
  <c r="BW1052" i="12"/>
  <c r="BW1051" i="12" s="1"/>
  <c r="BW1050" i="12" s="1"/>
  <c r="BX1048" i="12"/>
  <c r="BX1047" i="12" s="1"/>
  <c r="BX1046" i="12" s="1"/>
  <c r="BW1048" i="12"/>
  <c r="BW1047" i="12" s="1"/>
  <c r="BW1046" i="12" s="1"/>
  <c r="BX1044" i="12"/>
  <c r="BX1043" i="12" s="1"/>
  <c r="BW1044" i="12"/>
  <c r="BW1043" i="12" s="1"/>
  <c r="BX1041" i="12"/>
  <c r="BX1040" i="12" s="1"/>
  <c r="BW1041" i="12"/>
  <c r="BW1040" i="12" s="1"/>
  <c r="BX1036" i="12"/>
  <c r="BX1035" i="12" s="1"/>
  <c r="BW1036" i="12"/>
  <c r="BW1035" i="12" s="1"/>
  <c r="BX1033" i="12"/>
  <c r="BX1032" i="12" s="1"/>
  <c r="BW1033" i="12"/>
  <c r="BW1032" i="12" s="1"/>
  <c r="BX1030" i="12"/>
  <c r="BX1029" i="12" s="1"/>
  <c r="BW1030" i="12"/>
  <c r="BW1029" i="12" s="1"/>
  <c r="BX1025" i="12"/>
  <c r="BX1024" i="12" s="1"/>
  <c r="BW1025" i="12"/>
  <c r="BW1024" i="12" s="1"/>
  <c r="BX1022" i="12"/>
  <c r="BX1021" i="12" s="1"/>
  <c r="BW1022" i="12"/>
  <c r="BW1021" i="12" s="1"/>
  <c r="BX1019" i="12"/>
  <c r="BX1018" i="12" s="1"/>
  <c r="BW1019" i="12"/>
  <c r="BW1018" i="12" s="1"/>
  <c r="BX1012" i="12"/>
  <c r="BW1012" i="12"/>
  <c r="BX1010" i="12"/>
  <c r="BW1010" i="12"/>
  <c r="BX1008" i="12"/>
  <c r="BW1008" i="12"/>
  <c r="BX1002" i="12"/>
  <c r="BX1001" i="12" s="1"/>
  <c r="BX1000" i="12" s="1"/>
  <c r="BW1002" i="12"/>
  <c r="BW1001" i="12" s="1"/>
  <c r="BW1000" i="12" s="1"/>
  <c r="BX998" i="12"/>
  <c r="BX997" i="12" s="1"/>
  <c r="BX996" i="12" s="1"/>
  <c r="BX995" i="12" s="1"/>
  <c r="BW998" i="12"/>
  <c r="BW997" i="12" s="1"/>
  <c r="BW996" i="12" s="1"/>
  <c r="BW995" i="12" s="1"/>
  <c r="BX993" i="12"/>
  <c r="BX992" i="12" s="1"/>
  <c r="BX991" i="12" s="1"/>
  <c r="BW993" i="12"/>
  <c r="BW992" i="12" s="1"/>
  <c r="BW991" i="12" s="1"/>
  <c r="BX989" i="12"/>
  <c r="BX988" i="12" s="1"/>
  <c r="BX987" i="12" s="1"/>
  <c r="BW989" i="12"/>
  <c r="BW988" i="12" s="1"/>
  <c r="BW987" i="12" s="1"/>
  <c r="BX982" i="12"/>
  <c r="BX981" i="12" s="1"/>
  <c r="BX980" i="12" s="1"/>
  <c r="BW982" i="12"/>
  <c r="BW981" i="12" s="1"/>
  <c r="BW980" i="12" s="1"/>
  <c r="BX978" i="12"/>
  <c r="BX977" i="12" s="1"/>
  <c r="BX976" i="12" s="1"/>
  <c r="BW978" i="12"/>
  <c r="BW977" i="12" s="1"/>
  <c r="BW976" i="12" s="1"/>
  <c r="BX973" i="12"/>
  <c r="BX972" i="12" s="1"/>
  <c r="BW973" i="12"/>
  <c r="BW972" i="12" s="1"/>
  <c r="BX970" i="12"/>
  <c r="BX969" i="12" s="1"/>
  <c r="BW970" i="12"/>
  <c r="BW969" i="12" s="1"/>
  <c r="BX967" i="12"/>
  <c r="BX966" i="12" s="1"/>
  <c r="BW967" i="12"/>
  <c r="BW966" i="12" s="1"/>
  <c r="BX962" i="12"/>
  <c r="BX961" i="12" s="1"/>
  <c r="BX960" i="12" s="1"/>
  <c r="BW962" i="12"/>
  <c r="BW961" i="12" s="1"/>
  <c r="BW960" i="12" s="1"/>
  <c r="BX958" i="12"/>
  <c r="BX957" i="12" s="1"/>
  <c r="BX956" i="12" s="1"/>
  <c r="BW958" i="12"/>
  <c r="BW957" i="12" s="1"/>
  <c r="BW956" i="12" s="1"/>
  <c r="BX953" i="12"/>
  <c r="BX952" i="12" s="1"/>
  <c r="BX951" i="12" s="1"/>
  <c r="BW953" i="12"/>
  <c r="BW952" i="12" s="1"/>
  <c r="BW951" i="12" s="1"/>
  <c r="BX949" i="12"/>
  <c r="BX948" i="12" s="1"/>
  <c r="BX947" i="12" s="1"/>
  <c r="BW949" i="12"/>
  <c r="BW948" i="12" s="1"/>
  <c r="BW947" i="12" s="1"/>
  <c r="BX945" i="12"/>
  <c r="BX944" i="12" s="1"/>
  <c r="BX943" i="12" s="1"/>
  <c r="BW945" i="12"/>
  <c r="BW944" i="12" s="1"/>
  <c r="BW943" i="12" s="1"/>
  <c r="BX940" i="12"/>
  <c r="BX939" i="12" s="1"/>
  <c r="BX938" i="12" s="1"/>
  <c r="BW940" i="12"/>
  <c r="BW939" i="12" s="1"/>
  <c r="BW938" i="12" s="1"/>
  <c r="BX936" i="12"/>
  <c r="BX935" i="12" s="1"/>
  <c r="BX934" i="12" s="1"/>
  <c r="BW936" i="12"/>
  <c r="BW935" i="12" s="1"/>
  <c r="BW934" i="12" s="1"/>
  <c r="BX932" i="12"/>
  <c r="BX931" i="12" s="1"/>
  <c r="BX930" i="12" s="1"/>
  <c r="BW932" i="12"/>
  <c r="BW931" i="12" s="1"/>
  <c r="BW930" i="12" s="1"/>
  <c r="BX928" i="12"/>
  <c r="BX927" i="12" s="1"/>
  <c r="BX926" i="12" s="1"/>
  <c r="BW928" i="12"/>
  <c r="BW927" i="12" s="1"/>
  <c r="BW926" i="12" s="1"/>
  <c r="BX924" i="12"/>
  <c r="BX923" i="12" s="1"/>
  <c r="BX922" i="12" s="1"/>
  <c r="BW924" i="12"/>
  <c r="BW923" i="12" s="1"/>
  <c r="BW922" i="12" s="1"/>
  <c r="BX918" i="12"/>
  <c r="BX917" i="12" s="1"/>
  <c r="BW918" i="12"/>
  <c r="BW917" i="12" s="1"/>
  <c r="BX915" i="12"/>
  <c r="BX914" i="12" s="1"/>
  <c r="BW915" i="12"/>
  <c r="BW914" i="12" s="1"/>
  <c r="BX910" i="12"/>
  <c r="BX909" i="12" s="1"/>
  <c r="BX908" i="12" s="1"/>
  <c r="BW910" i="12"/>
  <c r="BW909" i="12" s="1"/>
  <c r="BW908" i="12" s="1"/>
  <c r="BX906" i="12"/>
  <c r="BX905" i="12" s="1"/>
  <c r="BX904" i="12" s="1"/>
  <c r="BW906" i="12"/>
  <c r="BW905" i="12" s="1"/>
  <c r="BW904" i="12" s="1"/>
  <c r="BX901" i="12"/>
  <c r="BX900" i="12" s="1"/>
  <c r="BX899" i="12" s="1"/>
  <c r="BW901" i="12"/>
  <c r="BW900" i="12" s="1"/>
  <c r="BW899" i="12" s="1"/>
  <c r="BX897" i="12"/>
  <c r="BX896" i="12" s="1"/>
  <c r="BX895" i="12" s="1"/>
  <c r="BW897" i="12"/>
  <c r="BW896" i="12" s="1"/>
  <c r="BW895" i="12" s="1"/>
  <c r="BX892" i="12"/>
  <c r="BX891" i="12" s="1"/>
  <c r="BW892" i="12"/>
  <c r="BW891" i="12" s="1"/>
  <c r="BX889" i="12"/>
  <c r="BX888" i="12" s="1"/>
  <c r="BW889" i="12"/>
  <c r="BW888" i="12" s="1"/>
  <c r="BX886" i="12"/>
  <c r="BX885" i="12" s="1"/>
  <c r="BW886" i="12"/>
  <c r="BW885" i="12" s="1"/>
  <c r="BX881" i="12"/>
  <c r="BX880" i="12" s="1"/>
  <c r="BX879" i="12" s="1"/>
  <c r="BW881" i="12"/>
  <c r="BW880" i="12" s="1"/>
  <c r="BW879" i="12" s="1"/>
  <c r="BX875" i="12"/>
  <c r="BX874" i="12" s="1"/>
  <c r="BX873" i="12" s="1"/>
  <c r="BW875" i="12"/>
  <c r="BW874" i="12" s="1"/>
  <c r="BW873" i="12" s="1"/>
  <c r="BX871" i="12"/>
  <c r="BX870" i="12" s="1"/>
  <c r="BX869" i="12" s="1"/>
  <c r="BW871" i="12"/>
  <c r="BW870" i="12" s="1"/>
  <c r="BW869" i="12" s="1"/>
  <c r="BX867" i="12"/>
  <c r="BX866" i="12" s="1"/>
  <c r="BX865" i="12" s="1"/>
  <c r="BW867" i="12"/>
  <c r="BW866" i="12" s="1"/>
  <c r="BW865" i="12" s="1"/>
  <c r="BX863" i="12"/>
  <c r="BX862" i="12" s="1"/>
  <c r="BX861" i="12" s="1"/>
  <c r="BW863" i="12"/>
  <c r="BW862" i="12" s="1"/>
  <c r="BW861" i="12" s="1"/>
  <c r="BX859" i="12"/>
  <c r="BX858" i="12" s="1"/>
  <c r="BX857" i="12" s="1"/>
  <c r="BW859" i="12"/>
  <c r="BW858" i="12" s="1"/>
  <c r="BW857" i="12" s="1"/>
  <c r="BX854" i="12"/>
  <c r="BX853" i="12" s="1"/>
  <c r="BX852" i="12" s="1"/>
  <c r="BW854" i="12"/>
  <c r="BW853" i="12" s="1"/>
  <c r="BW852" i="12" s="1"/>
  <c r="BX850" i="12"/>
  <c r="BX849" i="12" s="1"/>
  <c r="BX848" i="12" s="1"/>
  <c r="BW850" i="12"/>
  <c r="BW849" i="12" s="1"/>
  <c r="BW848" i="12" s="1"/>
  <c r="BX846" i="12"/>
  <c r="BX845" i="12" s="1"/>
  <c r="BX844" i="12" s="1"/>
  <c r="BW846" i="12"/>
  <c r="BW845" i="12" s="1"/>
  <c r="BW844" i="12" s="1"/>
  <c r="BX841" i="12"/>
  <c r="BX840" i="12" s="1"/>
  <c r="BX839" i="12" s="1"/>
  <c r="BW841" i="12"/>
  <c r="BW840" i="12" s="1"/>
  <c r="BW839" i="12" s="1"/>
  <c r="BX833" i="12"/>
  <c r="BX832" i="12" s="1"/>
  <c r="BX831" i="12" s="1"/>
  <c r="BW833" i="12"/>
  <c r="BW832" i="12" s="1"/>
  <c r="BW831" i="12" s="1"/>
  <c r="BX828" i="12"/>
  <c r="BX827" i="12" s="1"/>
  <c r="BX826" i="12" s="1"/>
  <c r="BW828" i="12"/>
  <c r="BW827" i="12" s="1"/>
  <c r="BW826" i="12" s="1"/>
  <c r="BX824" i="12"/>
  <c r="BX823" i="12" s="1"/>
  <c r="BX822" i="12" s="1"/>
  <c r="BX821" i="12" s="1"/>
  <c r="BW824" i="12"/>
  <c r="BW823" i="12" s="1"/>
  <c r="BW822" i="12" s="1"/>
  <c r="BW821" i="12" s="1"/>
  <c r="BX819" i="12"/>
  <c r="BX818" i="12" s="1"/>
  <c r="BX817" i="12" s="1"/>
  <c r="BW819" i="12"/>
  <c r="BW818" i="12" s="1"/>
  <c r="BW817" i="12" s="1"/>
  <c r="BX815" i="12"/>
  <c r="BX814" i="12" s="1"/>
  <c r="BX813" i="12" s="1"/>
  <c r="BW815" i="12"/>
  <c r="BW814" i="12" s="1"/>
  <c r="BW813" i="12" s="1"/>
  <c r="BX811" i="12"/>
  <c r="BX810" i="12" s="1"/>
  <c r="BX809" i="12" s="1"/>
  <c r="BW811" i="12"/>
  <c r="BW810" i="12" s="1"/>
  <c r="BW809" i="12" s="1"/>
  <c r="BX807" i="12"/>
  <c r="BX806" i="12" s="1"/>
  <c r="BX805" i="12" s="1"/>
  <c r="BW807" i="12"/>
  <c r="BW806" i="12" s="1"/>
  <c r="BW805" i="12" s="1"/>
  <c r="BX802" i="12"/>
  <c r="BX801" i="12" s="1"/>
  <c r="BX800" i="12" s="1"/>
  <c r="BW802" i="12"/>
  <c r="BW801" i="12" s="1"/>
  <c r="BW800" i="12" s="1"/>
  <c r="BX798" i="12"/>
  <c r="BX797" i="12" s="1"/>
  <c r="BX796" i="12" s="1"/>
  <c r="BW798" i="12"/>
  <c r="BW797" i="12" s="1"/>
  <c r="BW796" i="12" s="1"/>
  <c r="BX794" i="12"/>
  <c r="BX793" i="12" s="1"/>
  <c r="BX792" i="12" s="1"/>
  <c r="BW794" i="12"/>
  <c r="BW793" i="12" s="1"/>
  <c r="BW792" i="12" s="1"/>
  <c r="BX790" i="12"/>
  <c r="BX789" i="12" s="1"/>
  <c r="BW790" i="12"/>
  <c r="BW789" i="12" s="1"/>
  <c r="BX787" i="12"/>
  <c r="BX786" i="12" s="1"/>
  <c r="BW787" i="12"/>
  <c r="BW786" i="12" s="1"/>
  <c r="BX781" i="12"/>
  <c r="BX780" i="12" s="1"/>
  <c r="BX779" i="12" s="1"/>
  <c r="BX778" i="12" s="1"/>
  <c r="BW781" i="12"/>
  <c r="BW780" i="12" s="1"/>
  <c r="BW779" i="12" s="1"/>
  <c r="BW778" i="12" s="1"/>
  <c r="BX776" i="12"/>
  <c r="BW776" i="12"/>
  <c r="BX774" i="12"/>
  <c r="BW774" i="12"/>
  <c r="BX771" i="12"/>
  <c r="BX770" i="12" s="1"/>
  <c r="BW771" i="12"/>
  <c r="BW770" i="12" s="1"/>
  <c r="BX768" i="12"/>
  <c r="BX767" i="12" s="1"/>
  <c r="BW768" i="12"/>
  <c r="BW767" i="12" s="1"/>
  <c r="BX762" i="12"/>
  <c r="BX761" i="12" s="1"/>
  <c r="BX760" i="12" s="1"/>
  <c r="BW762" i="12"/>
  <c r="BW761" i="12" s="1"/>
  <c r="BW760" i="12" s="1"/>
  <c r="BX758" i="12"/>
  <c r="BX757" i="12" s="1"/>
  <c r="BX756" i="12" s="1"/>
  <c r="BW758" i="12"/>
  <c r="BW757" i="12" s="1"/>
  <c r="BW756" i="12" s="1"/>
  <c r="BX754" i="12"/>
  <c r="BX753" i="12" s="1"/>
  <c r="BX752" i="12" s="1"/>
  <c r="BW754" i="12"/>
  <c r="BW753" i="12" s="1"/>
  <c r="BW752" i="12" s="1"/>
  <c r="BX750" i="12"/>
  <c r="BX749" i="12" s="1"/>
  <c r="BX748" i="12" s="1"/>
  <c r="BW750" i="12"/>
  <c r="BW749" i="12" s="1"/>
  <c r="BW748" i="12" s="1"/>
  <c r="BX746" i="12"/>
  <c r="BX745" i="12" s="1"/>
  <c r="BX744" i="12" s="1"/>
  <c r="BW746" i="12"/>
  <c r="BW745" i="12" s="1"/>
  <c r="BW744" i="12" s="1"/>
  <c r="BX742" i="12"/>
  <c r="BX741" i="12" s="1"/>
  <c r="BX740" i="12" s="1"/>
  <c r="BW742" i="12"/>
  <c r="BW741" i="12" s="1"/>
  <c r="BW740" i="12" s="1"/>
  <c r="BX738" i="12"/>
  <c r="BX737" i="12" s="1"/>
  <c r="BX736" i="12" s="1"/>
  <c r="BW738" i="12"/>
  <c r="BW737" i="12" s="1"/>
  <c r="BW736" i="12" s="1"/>
  <c r="BX734" i="12"/>
  <c r="BX733" i="12" s="1"/>
  <c r="BX732" i="12" s="1"/>
  <c r="BW734" i="12"/>
  <c r="BW733" i="12" s="1"/>
  <c r="BW732" i="12" s="1"/>
  <c r="BX730" i="12"/>
  <c r="BX729" i="12" s="1"/>
  <c r="BX728" i="12" s="1"/>
  <c r="BW730" i="12"/>
  <c r="BW729" i="12" s="1"/>
  <c r="BW728" i="12" s="1"/>
  <c r="BX726" i="12"/>
  <c r="BX725" i="12" s="1"/>
  <c r="BX724" i="12" s="1"/>
  <c r="BW726" i="12"/>
  <c r="BW725" i="12" s="1"/>
  <c r="BW724" i="12" s="1"/>
  <c r="BX722" i="12"/>
  <c r="BX721" i="12" s="1"/>
  <c r="BX720" i="12" s="1"/>
  <c r="BW722" i="12"/>
  <c r="BW721" i="12" s="1"/>
  <c r="BW720" i="12" s="1"/>
  <c r="BX718" i="12"/>
  <c r="BX717" i="12" s="1"/>
  <c r="BX716" i="12" s="1"/>
  <c r="BW718" i="12"/>
  <c r="BW717" i="12" s="1"/>
  <c r="BW716" i="12" s="1"/>
  <c r="BX714" i="12"/>
  <c r="BX713" i="12" s="1"/>
  <c r="BX712" i="12" s="1"/>
  <c r="BW714" i="12"/>
  <c r="BW713" i="12" s="1"/>
  <c r="BW712" i="12" s="1"/>
  <c r="BX710" i="12"/>
  <c r="BX709" i="12" s="1"/>
  <c r="BX708" i="12" s="1"/>
  <c r="BW710" i="12"/>
  <c r="BW709" i="12" s="1"/>
  <c r="BW708" i="12" s="1"/>
  <c r="BX704" i="12"/>
  <c r="BX703" i="12" s="1"/>
  <c r="BX702" i="12" s="1"/>
  <c r="BW704" i="12"/>
  <c r="BW703" i="12" s="1"/>
  <c r="BW702" i="12" s="1"/>
  <c r="BX700" i="12"/>
  <c r="BX699" i="12" s="1"/>
  <c r="BX698" i="12" s="1"/>
  <c r="BW700" i="12"/>
  <c r="BW699" i="12" s="1"/>
  <c r="BW698" i="12" s="1"/>
  <c r="BX696" i="12"/>
  <c r="BX695" i="12" s="1"/>
  <c r="BX694" i="12" s="1"/>
  <c r="BW696" i="12"/>
  <c r="BW695" i="12" s="1"/>
  <c r="BW694" i="12" s="1"/>
  <c r="BX692" i="12"/>
  <c r="BX691" i="12" s="1"/>
  <c r="BX690" i="12" s="1"/>
  <c r="BW692" i="12"/>
  <c r="BW691" i="12" s="1"/>
  <c r="BW690" i="12" s="1"/>
  <c r="BX687" i="12"/>
  <c r="BX686" i="12" s="1"/>
  <c r="BX685" i="12" s="1"/>
  <c r="BX684" i="12" s="1"/>
  <c r="BW687" i="12"/>
  <c r="BW686" i="12" s="1"/>
  <c r="BW685" i="12" s="1"/>
  <c r="BW684" i="12" s="1"/>
  <c r="BX682" i="12"/>
  <c r="BX681" i="12" s="1"/>
  <c r="BX680" i="12" s="1"/>
  <c r="BW682" i="12"/>
  <c r="BW681" i="12" s="1"/>
  <c r="BW680" i="12" s="1"/>
  <c r="BX678" i="12"/>
  <c r="BX677" i="12" s="1"/>
  <c r="BX676" i="12" s="1"/>
  <c r="BW678" i="12"/>
  <c r="BW677" i="12" s="1"/>
  <c r="BW676" i="12" s="1"/>
  <c r="BX674" i="12"/>
  <c r="BX673" i="12" s="1"/>
  <c r="BW674" i="12"/>
  <c r="BW673" i="12" s="1"/>
  <c r="BX671" i="12"/>
  <c r="BX670" i="12" s="1"/>
  <c r="BW671" i="12"/>
  <c r="BW670" i="12" s="1"/>
  <c r="BX667" i="12"/>
  <c r="BX666" i="12" s="1"/>
  <c r="BX665" i="12" s="1"/>
  <c r="BW667" i="12"/>
  <c r="BW666" i="12" s="1"/>
  <c r="BW665" i="12" s="1"/>
  <c r="BX661" i="12"/>
  <c r="BX660" i="12" s="1"/>
  <c r="BX659" i="12" s="1"/>
  <c r="BW661" i="12"/>
  <c r="BW660" i="12" s="1"/>
  <c r="BW659" i="12" s="1"/>
  <c r="BX657" i="12"/>
  <c r="BX656" i="12" s="1"/>
  <c r="BX655" i="12" s="1"/>
  <c r="BW657" i="12"/>
  <c r="BW656" i="12" s="1"/>
  <c r="BW655" i="12" s="1"/>
  <c r="BX651" i="12"/>
  <c r="BX650" i="12" s="1"/>
  <c r="BW651" i="12"/>
  <c r="BW650" i="12" s="1"/>
  <c r="BX648" i="12"/>
  <c r="BX647" i="12" s="1"/>
  <c r="BW648" i="12"/>
  <c r="BW647" i="12" s="1"/>
  <c r="BX637" i="12"/>
  <c r="BX636" i="12" s="1"/>
  <c r="BX635" i="12" s="1"/>
  <c r="BW637" i="12"/>
  <c r="BW636" i="12" s="1"/>
  <c r="BW635" i="12" s="1"/>
  <c r="BX633" i="12"/>
  <c r="BX632" i="12" s="1"/>
  <c r="BW633" i="12"/>
  <c r="BW632" i="12" s="1"/>
  <c r="BX630" i="12"/>
  <c r="BX629" i="12" s="1"/>
  <c r="BW630" i="12"/>
  <c r="BW629" i="12" s="1"/>
  <c r="BX625" i="12"/>
  <c r="BX624" i="12" s="1"/>
  <c r="BX623" i="12" s="1"/>
  <c r="BW625" i="12"/>
  <c r="BW624" i="12" s="1"/>
  <c r="BW623" i="12" s="1"/>
  <c r="BX621" i="12"/>
  <c r="BX620" i="12" s="1"/>
  <c r="BX619" i="12" s="1"/>
  <c r="BW621" i="12"/>
  <c r="BW620" i="12" s="1"/>
  <c r="BW619" i="12" s="1"/>
  <c r="BX615" i="12"/>
  <c r="BX614" i="12" s="1"/>
  <c r="BW615" i="12"/>
  <c r="BW614" i="12" s="1"/>
  <c r="BX612" i="12"/>
  <c r="BX611" i="12" s="1"/>
  <c r="BW612" i="12"/>
  <c r="BW611" i="12" s="1"/>
  <c r="BX606" i="12"/>
  <c r="BX605" i="12" s="1"/>
  <c r="BX604" i="12" s="1"/>
  <c r="BX603" i="12" s="1"/>
  <c r="BX602" i="12" s="1"/>
  <c r="BW606" i="12"/>
  <c r="BW605" i="12" s="1"/>
  <c r="BW604" i="12" s="1"/>
  <c r="BW603" i="12" s="1"/>
  <c r="BW602" i="12" s="1"/>
  <c r="BX599" i="12"/>
  <c r="BX598" i="12" s="1"/>
  <c r="BW599" i="12"/>
  <c r="BW598" i="12" s="1"/>
  <c r="BX596" i="12"/>
  <c r="BX595" i="12" s="1"/>
  <c r="BW596" i="12"/>
  <c r="BW595" i="12" s="1"/>
  <c r="BX593" i="12"/>
  <c r="BX592" i="12" s="1"/>
  <c r="BW593" i="12"/>
  <c r="BW592" i="12" s="1"/>
  <c r="BX590" i="12"/>
  <c r="BX589" i="12" s="1"/>
  <c r="BW590" i="12"/>
  <c r="BW589" i="12" s="1"/>
  <c r="BX587" i="12"/>
  <c r="BX586" i="12" s="1"/>
  <c r="BW587" i="12"/>
  <c r="BW586" i="12" s="1"/>
  <c r="BX582" i="12"/>
  <c r="BX581" i="12" s="1"/>
  <c r="BX580" i="12" s="1"/>
  <c r="BW582" i="12"/>
  <c r="BW581" i="12" s="1"/>
  <c r="BW580" i="12" s="1"/>
  <c r="BX578" i="12"/>
  <c r="BX577" i="12" s="1"/>
  <c r="BW578" i="12"/>
  <c r="BW577" i="12" s="1"/>
  <c r="BX575" i="12"/>
  <c r="BX574" i="12" s="1"/>
  <c r="BW575" i="12"/>
  <c r="BW574" i="12" s="1"/>
  <c r="BX571" i="12"/>
  <c r="BX570" i="12" s="1"/>
  <c r="BW571" i="12"/>
  <c r="BW570" i="12" s="1"/>
  <c r="BX568" i="12"/>
  <c r="BX567" i="12" s="1"/>
  <c r="BW568" i="12"/>
  <c r="BW567" i="12" s="1"/>
  <c r="BX564" i="12"/>
  <c r="BW564" i="12"/>
  <c r="BX562" i="12"/>
  <c r="BW562" i="12"/>
  <c r="BX556" i="12"/>
  <c r="BX555" i="12" s="1"/>
  <c r="BX554" i="12" s="1"/>
  <c r="BW556" i="12"/>
  <c r="BW555" i="12" s="1"/>
  <c r="BW554" i="12" s="1"/>
  <c r="BX552" i="12"/>
  <c r="BX551" i="12" s="1"/>
  <c r="BX550" i="12" s="1"/>
  <c r="BW552" i="12"/>
  <c r="BW551" i="12" s="1"/>
  <c r="BW550" i="12" s="1"/>
  <c r="BX547" i="12"/>
  <c r="BX546" i="12" s="1"/>
  <c r="BX545" i="12" s="1"/>
  <c r="BW547" i="12"/>
  <c r="BW546" i="12" s="1"/>
  <c r="BW545" i="12" s="1"/>
  <c r="BX541" i="12"/>
  <c r="BX540" i="12" s="1"/>
  <c r="BW541" i="12"/>
  <c r="BW540" i="12" s="1"/>
  <c r="BX538" i="12"/>
  <c r="BX537" i="12" s="1"/>
  <c r="BW538" i="12"/>
  <c r="BW537" i="12" s="1"/>
  <c r="BX533" i="12"/>
  <c r="BX532" i="12" s="1"/>
  <c r="BX531" i="12" s="1"/>
  <c r="BW533" i="12"/>
  <c r="BW532" i="12" s="1"/>
  <c r="BW531" i="12" s="1"/>
  <c r="BX529" i="12"/>
  <c r="BX528" i="12" s="1"/>
  <c r="BX527" i="12" s="1"/>
  <c r="BW529" i="12"/>
  <c r="BW528" i="12" s="1"/>
  <c r="BW527" i="12" s="1"/>
  <c r="BX523" i="12"/>
  <c r="BX522" i="12" s="1"/>
  <c r="BX521" i="12" s="1"/>
  <c r="BX520" i="12" s="1"/>
  <c r="BW523" i="12"/>
  <c r="BW522" i="12" s="1"/>
  <c r="BW521" i="12" s="1"/>
  <c r="BW520" i="12" s="1"/>
  <c r="BX518" i="12"/>
  <c r="BX517" i="12" s="1"/>
  <c r="BW518" i="12"/>
  <c r="BW517" i="12" s="1"/>
  <c r="BX515" i="12"/>
  <c r="BX514" i="12" s="1"/>
  <c r="BW515" i="12"/>
  <c r="BW514" i="12" s="1"/>
  <c r="BX511" i="12"/>
  <c r="BX510" i="12" s="1"/>
  <c r="BX509" i="12" s="1"/>
  <c r="BW511" i="12"/>
  <c r="BW510" i="12" s="1"/>
  <c r="BW509" i="12" s="1"/>
  <c r="BX507" i="12"/>
  <c r="BX506" i="12" s="1"/>
  <c r="BW507" i="12"/>
  <c r="BW506" i="12" s="1"/>
  <c r="BX504" i="12"/>
  <c r="BX503" i="12" s="1"/>
  <c r="BW504" i="12"/>
  <c r="BW503" i="12" s="1"/>
  <c r="BX498" i="12"/>
  <c r="BX497" i="12" s="1"/>
  <c r="BX496" i="12" s="1"/>
  <c r="BW498" i="12"/>
  <c r="BW497" i="12" s="1"/>
  <c r="BW496" i="12" s="1"/>
  <c r="BX494" i="12"/>
  <c r="BX493" i="12" s="1"/>
  <c r="BX492" i="12" s="1"/>
  <c r="BW494" i="12"/>
  <c r="BW493" i="12" s="1"/>
  <c r="BW492" i="12" s="1"/>
  <c r="BX490" i="12"/>
  <c r="BX489" i="12" s="1"/>
  <c r="BX488" i="12" s="1"/>
  <c r="BW490" i="12"/>
  <c r="BW489" i="12" s="1"/>
  <c r="BW488" i="12" s="1"/>
  <c r="BX486" i="12"/>
  <c r="BX485" i="12" s="1"/>
  <c r="BX484" i="12" s="1"/>
  <c r="BW486" i="12"/>
  <c r="BW485" i="12" s="1"/>
  <c r="BW484" i="12" s="1"/>
  <c r="BX480" i="12"/>
  <c r="BX479" i="12" s="1"/>
  <c r="BX478" i="12" s="1"/>
  <c r="BX477" i="12" s="1"/>
  <c r="BW480" i="12"/>
  <c r="BW479" i="12" s="1"/>
  <c r="BW478" i="12" s="1"/>
  <c r="BW477" i="12" s="1"/>
  <c r="BX472" i="12"/>
  <c r="BW472" i="12"/>
  <c r="BX469" i="12"/>
  <c r="BW469" i="12"/>
  <c r="BX466" i="12"/>
  <c r="BX465" i="12" s="1"/>
  <c r="BW466" i="12"/>
  <c r="BW465" i="12" s="1"/>
  <c r="BX462" i="12"/>
  <c r="BX461" i="12" s="1"/>
  <c r="BX460" i="12" s="1"/>
  <c r="BX459" i="12" s="1"/>
  <c r="BW462" i="12"/>
  <c r="BW461" i="12" s="1"/>
  <c r="BW460" i="12" s="1"/>
  <c r="BW459" i="12" s="1"/>
  <c r="BX456" i="12"/>
  <c r="BX455" i="12" s="1"/>
  <c r="BX454" i="12" s="1"/>
  <c r="BW456" i="12"/>
  <c r="BW455" i="12" s="1"/>
  <c r="BW454" i="12" s="1"/>
  <c r="BX452" i="12"/>
  <c r="BX451" i="12" s="1"/>
  <c r="BW452" i="12"/>
  <c r="BW451" i="12" s="1"/>
  <c r="BX449" i="12"/>
  <c r="BX448" i="12" s="1"/>
  <c r="BW449" i="12"/>
  <c r="BW448" i="12" s="1"/>
  <c r="BX446" i="12"/>
  <c r="BX445" i="12" s="1"/>
  <c r="BW446" i="12"/>
  <c r="BW445" i="12" s="1"/>
  <c r="BX441" i="12"/>
  <c r="BX440" i="12" s="1"/>
  <c r="BX439" i="12" s="1"/>
  <c r="BW441" i="12"/>
  <c r="BW440" i="12" s="1"/>
  <c r="BW439" i="12" s="1"/>
  <c r="BX433" i="12"/>
  <c r="BX432" i="12" s="1"/>
  <c r="BX431" i="12" s="1"/>
  <c r="BX430" i="12" s="1"/>
  <c r="BW433" i="12"/>
  <c r="BW432" i="12" s="1"/>
  <c r="BW431" i="12" s="1"/>
  <c r="BW430" i="12" s="1"/>
  <c r="BX428" i="12"/>
  <c r="BW428" i="12"/>
  <c r="BX426" i="12"/>
  <c r="BW426" i="12"/>
  <c r="BX422" i="12"/>
  <c r="BX421" i="12" s="1"/>
  <c r="BX420" i="12" s="1"/>
  <c r="BW422" i="12"/>
  <c r="BW421" i="12" s="1"/>
  <c r="BW420" i="12" s="1"/>
  <c r="BX406" i="12"/>
  <c r="BX405" i="12" s="1"/>
  <c r="BX404" i="12" s="1"/>
  <c r="BW406" i="12"/>
  <c r="BW405" i="12" s="1"/>
  <c r="BW404" i="12" s="1"/>
  <c r="BX402" i="12"/>
  <c r="BX401" i="12" s="1"/>
  <c r="BX400" i="12" s="1"/>
  <c r="BW402" i="12"/>
  <c r="BW401" i="12" s="1"/>
  <c r="BW400" i="12" s="1"/>
  <c r="BX398" i="12"/>
  <c r="BX397" i="12" s="1"/>
  <c r="BX396" i="12" s="1"/>
  <c r="BW398" i="12"/>
  <c r="BW397" i="12" s="1"/>
  <c r="BW396" i="12" s="1"/>
  <c r="BX394" i="12"/>
  <c r="BX393" i="12" s="1"/>
  <c r="BX392" i="12" s="1"/>
  <c r="BW394" i="12"/>
  <c r="BW393" i="12" s="1"/>
  <c r="BW392" i="12" s="1"/>
  <c r="BX390" i="12"/>
  <c r="BX389" i="12" s="1"/>
  <c r="BX388" i="12" s="1"/>
  <c r="BW390" i="12"/>
  <c r="BW389" i="12" s="1"/>
  <c r="BW388" i="12" s="1"/>
  <c r="BX386" i="12"/>
  <c r="BX385" i="12" s="1"/>
  <c r="BX384" i="12" s="1"/>
  <c r="BW386" i="12"/>
  <c r="BW385" i="12" s="1"/>
  <c r="BW384" i="12" s="1"/>
  <c r="BX381" i="12"/>
  <c r="BW381" i="12"/>
  <c r="BX379" i="12"/>
  <c r="BW379" i="12"/>
  <c r="BX375" i="12"/>
  <c r="BX374" i="12" s="1"/>
  <c r="BW375" i="12"/>
  <c r="BW374" i="12" s="1"/>
  <c r="BX370" i="12"/>
  <c r="BX369" i="12" s="1"/>
  <c r="BX368" i="12" s="1"/>
  <c r="BW370" i="12"/>
  <c r="BW369" i="12" s="1"/>
  <c r="BW368" i="12" s="1"/>
  <c r="BX365" i="12"/>
  <c r="BX364" i="12" s="1"/>
  <c r="BX363" i="12" s="1"/>
  <c r="BW365" i="12"/>
  <c r="BW364" i="12" s="1"/>
  <c r="BW363" i="12" s="1"/>
  <c r="BX360" i="12"/>
  <c r="BW360" i="12"/>
  <c r="BX357" i="12"/>
  <c r="BW357" i="12"/>
  <c r="BX352" i="12"/>
  <c r="BW352" i="12"/>
  <c r="BX349" i="12"/>
  <c r="BW349" i="12"/>
  <c r="BX340" i="12"/>
  <c r="BX339" i="12" s="1"/>
  <c r="BX338" i="12" s="1"/>
  <c r="BW340" i="12"/>
  <c r="BW339" i="12" s="1"/>
  <c r="BW338" i="12" s="1"/>
  <c r="BX336" i="12"/>
  <c r="BX335" i="12" s="1"/>
  <c r="BX334" i="12" s="1"/>
  <c r="BW336" i="12"/>
  <c r="BW335" i="12" s="1"/>
  <c r="BW334" i="12" s="1"/>
  <c r="BX332" i="12"/>
  <c r="BX331" i="12" s="1"/>
  <c r="BX330" i="12" s="1"/>
  <c r="BW332" i="12"/>
  <c r="BW331" i="12" s="1"/>
  <c r="BW330" i="12" s="1"/>
  <c r="BX327" i="12"/>
  <c r="BX326" i="12" s="1"/>
  <c r="BX325" i="12" s="1"/>
  <c r="BW327" i="12"/>
  <c r="BW326" i="12" s="1"/>
  <c r="BW325" i="12" s="1"/>
  <c r="BX321" i="12"/>
  <c r="BW321" i="12"/>
  <c r="BX318" i="12"/>
  <c r="BW318" i="12"/>
  <c r="BX315" i="12"/>
  <c r="BX314" i="12" s="1"/>
  <c r="BW315" i="12"/>
  <c r="BW314" i="12" s="1"/>
  <c r="BX310" i="12"/>
  <c r="BX309" i="12" s="1"/>
  <c r="BX308" i="12" s="1"/>
  <c r="BW310" i="12"/>
  <c r="BW309" i="12" s="1"/>
  <c r="BW308" i="12" s="1"/>
  <c r="BX306" i="12"/>
  <c r="BX305" i="12" s="1"/>
  <c r="BX304" i="12" s="1"/>
  <c r="BW306" i="12"/>
  <c r="BW305" i="12" s="1"/>
  <c r="BW304" i="12" s="1"/>
  <c r="BX301" i="12"/>
  <c r="BX300" i="12" s="1"/>
  <c r="BX299" i="12" s="1"/>
  <c r="BW301" i="12"/>
  <c r="BW300" i="12" s="1"/>
  <c r="BW299" i="12" s="1"/>
  <c r="BX297" i="12"/>
  <c r="BX296" i="12" s="1"/>
  <c r="BX295" i="12" s="1"/>
  <c r="BW297" i="12"/>
  <c r="BW296" i="12" s="1"/>
  <c r="BW295" i="12" s="1"/>
  <c r="BX290" i="12"/>
  <c r="BX289" i="12" s="1"/>
  <c r="BX288" i="12" s="1"/>
  <c r="BW290" i="12"/>
  <c r="BW289" i="12" s="1"/>
  <c r="BW288" i="12" s="1"/>
  <c r="BX286" i="12"/>
  <c r="BX285" i="12" s="1"/>
  <c r="BX284" i="12" s="1"/>
  <c r="BW286" i="12"/>
  <c r="BW285" i="12" s="1"/>
  <c r="BW284" i="12" s="1"/>
  <c r="BX281" i="12"/>
  <c r="BX280" i="12" s="1"/>
  <c r="BX279" i="12" s="1"/>
  <c r="BW281" i="12"/>
  <c r="BW280" i="12" s="1"/>
  <c r="BW279" i="12" s="1"/>
  <c r="BX277" i="12"/>
  <c r="BX276" i="12" s="1"/>
  <c r="BW277" i="12"/>
  <c r="BW276" i="12" s="1"/>
  <c r="BX274" i="12"/>
  <c r="BX273" i="12" s="1"/>
  <c r="BW274" i="12"/>
  <c r="BW273" i="12" s="1"/>
  <c r="BX271" i="12"/>
  <c r="BX270" i="12" s="1"/>
  <c r="BW271" i="12"/>
  <c r="BW270" i="12" s="1"/>
  <c r="BX267" i="12"/>
  <c r="BX266" i="12" s="1"/>
  <c r="BX265" i="12" s="1"/>
  <c r="BW267" i="12"/>
  <c r="BW266" i="12" s="1"/>
  <c r="BW265" i="12" s="1"/>
  <c r="BX260" i="12"/>
  <c r="BX259" i="12" s="1"/>
  <c r="BX258" i="12" s="1"/>
  <c r="BW260" i="12"/>
  <c r="BW259" i="12" s="1"/>
  <c r="BW258" i="12" s="1"/>
  <c r="BX252" i="12"/>
  <c r="BX251" i="12" s="1"/>
  <c r="BX250" i="12" s="1"/>
  <c r="BW252" i="12"/>
  <c r="BW251" i="12" s="1"/>
  <c r="BW250" i="12" s="1"/>
  <c r="BX248" i="12"/>
  <c r="BX247" i="12" s="1"/>
  <c r="BX246" i="12" s="1"/>
  <c r="BW248" i="12"/>
  <c r="BW247" i="12" s="1"/>
  <c r="BW246" i="12" s="1"/>
  <c r="BX244" i="12"/>
  <c r="BX243" i="12" s="1"/>
  <c r="BX242" i="12" s="1"/>
  <c r="BW244" i="12"/>
  <c r="BW243" i="12" s="1"/>
  <c r="BW242" i="12" s="1"/>
  <c r="BX238" i="12"/>
  <c r="BX237" i="12" s="1"/>
  <c r="BX236" i="12" s="1"/>
  <c r="BW238" i="12"/>
  <c r="BW237" i="12" s="1"/>
  <c r="BW236" i="12" s="1"/>
  <c r="BX234" i="12"/>
  <c r="BX233" i="12" s="1"/>
  <c r="BX232" i="12" s="1"/>
  <c r="BW234" i="12"/>
  <c r="BW233" i="12" s="1"/>
  <c r="BW232" i="12" s="1"/>
  <c r="BX230" i="12"/>
  <c r="BX229" i="12" s="1"/>
  <c r="BX228" i="12" s="1"/>
  <c r="BW230" i="12"/>
  <c r="BW229" i="12" s="1"/>
  <c r="BW228" i="12" s="1"/>
  <c r="BX222" i="12"/>
  <c r="BX221" i="12" s="1"/>
  <c r="BX220" i="12" s="1"/>
  <c r="BW222" i="12"/>
  <c r="BW221" i="12" s="1"/>
  <c r="BW220" i="12" s="1"/>
  <c r="BX217" i="12"/>
  <c r="BX216" i="12" s="1"/>
  <c r="BX215" i="12" s="1"/>
  <c r="BW217" i="12"/>
  <c r="BW216" i="12" s="1"/>
  <c r="BW215" i="12" s="1"/>
  <c r="BX213" i="12"/>
  <c r="BX212" i="12" s="1"/>
  <c r="BX211" i="12" s="1"/>
  <c r="BW213" i="12"/>
  <c r="BW212" i="12" s="1"/>
  <c r="BW211" i="12" s="1"/>
  <c r="BX205" i="12"/>
  <c r="BW205" i="12"/>
  <c r="BX203" i="12"/>
  <c r="BW203" i="12"/>
  <c r="BX198" i="12"/>
  <c r="BX197" i="12" s="1"/>
  <c r="BX196" i="12" s="1"/>
  <c r="BX195" i="12" s="1"/>
  <c r="BW198" i="12"/>
  <c r="BW197" i="12" s="1"/>
  <c r="BW196" i="12" s="1"/>
  <c r="BW195" i="12" s="1"/>
  <c r="BX189" i="12"/>
  <c r="BX188" i="12" s="1"/>
  <c r="BX187" i="12" s="1"/>
  <c r="BX186" i="12" s="1"/>
  <c r="BW189" i="12"/>
  <c r="BW188" i="12" s="1"/>
  <c r="BW187" i="12" s="1"/>
  <c r="BW186" i="12" s="1"/>
  <c r="BX184" i="12"/>
  <c r="BX183" i="12" s="1"/>
  <c r="BX182" i="12" s="1"/>
  <c r="BW184" i="12"/>
  <c r="BW183" i="12" s="1"/>
  <c r="BW182" i="12" s="1"/>
  <c r="BX180" i="12"/>
  <c r="BX179" i="12" s="1"/>
  <c r="BX178" i="12" s="1"/>
  <c r="BW180" i="12"/>
  <c r="BW179" i="12" s="1"/>
  <c r="BW178" i="12" s="1"/>
  <c r="BX176" i="12"/>
  <c r="BX175" i="12" s="1"/>
  <c r="BX174" i="12" s="1"/>
  <c r="BW176" i="12"/>
  <c r="BW175" i="12" s="1"/>
  <c r="BW174" i="12" s="1"/>
  <c r="BX172" i="12"/>
  <c r="BX171" i="12" s="1"/>
  <c r="BX170" i="12" s="1"/>
  <c r="BW172" i="12"/>
  <c r="BW171" i="12" s="1"/>
  <c r="BW170" i="12" s="1"/>
  <c r="BX168" i="12"/>
  <c r="BW168" i="12"/>
  <c r="BX166" i="12"/>
  <c r="BW166" i="12"/>
  <c r="BX157" i="12"/>
  <c r="BW157" i="12"/>
  <c r="BX155" i="12"/>
  <c r="BW155" i="12"/>
  <c r="BX151" i="12"/>
  <c r="BX150" i="12" s="1"/>
  <c r="BX149" i="12" s="1"/>
  <c r="BW151" i="12"/>
  <c r="BW150" i="12" s="1"/>
  <c r="BW149" i="12" s="1"/>
  <c r="BX147" i="12"/>
  <c r="BW147" i="12"/>
  <c r="BX145" i="12"/>
  <c r="BW145" i="12"/>
  <c r="BX139" i="12"/>
  <c r="BX138" i="12" s="1"/>
  <c r="BW139" i="12"/>
  <c r="BW138" i="12" s="1"/>
  <c r="BX136" i="12"/>
  <c r="BX135" i="12" s="1"/>
  <c r="BW136" i="12"/>
  <c r="BW135" i="12" s="1"/>
  <c r="BX132" i="12"/>
  <c r="BW132" i="12"/>
  <c r="BX130" i="12"/>
  <c r="BW130" i="12"/>
  <c r="BX123" i="12"/>
  <c r="BX122" i="12" s="1"/>
  <c r="BX121" i="12" s="1"/>
  <c r="BW123" i="12"/>
  <c r="BW122" i="12" s="1"/>
  <c r="BW121" i="12" s="1"/>
  <c r="BX119" i="12"/>
  <c r="BX118" i="12" s="1"/>
  <c r="BX117" i="12" s="1"/>
  <c r="BW119" i="12"/>
  <c r="BW118" i="12" s="1"/>
  <c r="BW117" i="12" s="1"/>
  <c r="BX113" i="12"/>
  <c r="BW113" i="12"/>
  <c r="BX109" i="12"/>
  <c r="BW109" i="12"/>
  <c r="BX106" i="12"/>
  <c r="BX105" i="12" s="1"/>
  <c r="BW106" i="12"/>
  <c r="BW105" i="12" s="1"/>
  <c r="BX101" i="12"/>
  <c r="BX100" i="12" s="1"/>
  <c r="BX99" i="12" s="1"/>
  <c r="BW101" i="12"/>
  <c r="BW100" i="12" s="1"/>
  <c r="BW99" i="12" s="1"/>
  <c r="BX97" i="12"/>
  <c r="BX96" i="12" s="1"/>
  <c r="BX95" i="12" s="1"/>
  <c r="BW97" i="12"/>
  <c r="BW96" i="12" s="1"/>
  <c r="BW95" i="12" s="1"/>
  <c r="BX93" i="12"/>
  <c r="BX92" i="12" s="1"/>
  <c r="BX91" i="12" s="1"/>
  <c r="BW93" i="12"/>
  <c r="BW92" i="12" s="1"/>
  <c r="BW91" i="12" s="1"/>
  <c r="BX89" i="12"/>
  <c r="BX88" i="12" s="1"/>
  <c r="BW89" i="12"/>
  <c r="BW88" i="12" s="1"/>
  <c r="BX86" i="12"/>
  <c r="BX85" i="12" s="1"/>
  <c r="BW86" i="12"/>
  <c r="BW85" i="12" s="1"/>
  <c r="BX82" i="12"/>
  <c r="BW82" i="12"/>
  <c r="BX80" i="12"/>
  <c r="BW80" i="12"/>
  <c r="BX76" i="12"/>
  <c r="BW76" i="12"/>
  <c r="BX74" i="12"/>
  <c r="BW74" i="12"/>
  <c r="BX69" i="12"/>
  <c r="BX68" i="12" s="1"/>
  <c r="BX67" i="12" s="1"/>
  <c r="BW69" i="12"/>
  <c r="BW68" i="12" s="1"/>
  <c r="BW67" i="12" s="1"/>
  <c r="BX65" i="12"/>
  <c r="BX64" i="12" s="1"/>
  <c r="BX63" i="12" s="1"/>
  <c r="BW65" i="12"/>
  <c r="BW64" i="12" s="1"/>
  <c r="BW63" i="12" s="1"/>
  <c r="BX60" i="12"/>
  <c r="BX59" i="12" s="1"/>
  <c r="BX58" i="12" s="1"/>
  <c r="BW60" i="12"/>
  <c r="BW59" i="12" s="1"/>
  <c r="BW58" i="12" s="1"/>
  <c r="BX56" i="12"/>
  <c r="BX55" i="12" s="1"/>
  <c r="BX54" i="12" s="1"/>
  <c r="BW56" i="12"/>
  <c r="BW55" i="12" s="1"/>
  <c r="BW54" i="12" s="1"/>
  <c r="BX51" i="12"/>
  <c r="BX50" i="12" s="1"/>
  <c r="BX49" i="12" s="1"/>
  <c r="BW51" i="12"/>
  <c r="BW50" i="12" s="1"/>
  <c r="BW49" i="12" s="1"/>
  <c r="BX45" i="12"/>
  <c r="BX44" i="12" s="1"/>
  <c r="BX43" i="12" s="1"/>
  <c r="BX42" i="12" s="1"/>
  <c r="BW45" i="12"/>
  <c r="BW44" i="12" s="1"/>
  <c r="BW43" i="12" s="1"/>
  <c r="BW42" i="12" s="1"/>
  <c r="BX40" i="12"/>
  <c r="BW40" i="12"/>
  <c r="BX38" i="12"/>
  <c r="BW38" i="12"/>
  <c r="BX35" i="12"/>
  <c r="BX34" i="12" s="1"/>
  <c r="BW35" i="12"/>
  <c r="BW34" i="12" s="1"/>
  <c r="BX30" i="12"/>
  <c r="BW30" i="12"/>
  <c r="BX26" i="12"/>
  <c r="BW26" i="12"/>
  <c r="BX24" i="12"/>
  <c r="BW24" i="12"/>
  <c r="BX20" i="12"/>
  <c r="BX19" i="12" s="1"/>
  <c r="BW20" i="12"/>
  <c r="BW19" i="12" s="1"/>
  <c r="BS642" i="12" l="1"/>
  <c r="BZ642" i="12" s="1"/>
  <c r="BZ643" i="12"/>
  <c r="BV642" i="12"/>
  <c r="BY642" i="12" s="1"/>
  <c r="CB642" i="12" s="1"/>
  <c r="CD642" i="12" s="1"/>
  <c r="BY643" i="12"/>
  <c r="CB643" i="12" s="1"/>
  <c r="CD643" i="12" s="1"/>
  <c r="BW329" i="12"/>
  <c r="BX329" i="12"/>
  <c r="BW210" i="12"/>
  <c r="BW209" i="12" s="1"/>
  <c r="BW241" i="12"/>
  <c r="BW240" i="12" s="1"/>
  <c r="BW830" i="12"/>
  <c r="BX210" i="12"/>
  <c r="BX209" i="12" s="1"/>
  <c r="BX241" i="12"/>
  <c r="BX240" i="12" s="1"/>
  <c r="BX830" i="12"/>
  <c r="BW1390" i="12"/>
  <c r="BW1389" i="12" s="1"/>
  <c r="BW1388" i="12" s="1"/>
  <c r="BW129" i="12"/>
  <c r="BW128" i="12" s="1"/>
  <c r="BX894" i="12"/>
  <c r="BX1480" i="12"/>
  <c r="BX1479" i="12" s="1"/>
  <c r="BX1433" i="12"/>
  <c r="BX1938" i="12"/>
  <c r="BX1933" i="12" s="1"/>
  <c r="BX1932" i="12" s="1"/>
  <c r="BX154" i="12"/>
  <c r="BX153" i="12" s="1"/>
  <c r="BW669" i="12"/>
  <c r="BW2339" i="12"/>
  <c r="BW2325" i="12" s="1"/>
  <c r="BW1318" i="12"/>
  <c r="BX79" i="12"/>
  <c r="BX78" i="12" s="1"/>
  <c r="BW561" i="12"/>
  <c r="BW560" i="12" s="1"/>
  <c r="BX1415" i="12"/>
  <c r="BX1414" i="12" s="1"/>
  <c r="BX1409" i="12" s="1"/>
  <c r="BW1603" i="12"/>
  <c r="BW1602" i="12" s="1"/>
  <c r="BX2147" i="12"/>
  <c r="BX23" i="12"/>
  <c r="BX18" i="12" s="1"/>
  <c r="BX17" i="12" s="1"/>
  <c r="BW1028" i="12"/>
  <c r="BW1027" i="12" s="1"/>
  <c r="BX1028" i="12"/>
  <c r="BX1027" i="12" s="1"/>
  <c r="BW1597" i="12"/>
  <c r="BW1596" i="12" s="1"/>
  <c r="BW1938" i="12"/>
  <c r="BW1933" i="12" s="1"/>
  <c r="BW1932" i="12" s="1"/>
  <c r="BW1746" i="12"/>
  <c r="BX2037" i="12"/>
  <c r="BX2036" i="12" s="1"/>
  <c r="BW348" i="12"/>
  <c r="BW347" i="12" s="1"/>
  <c r="BW1139" i="12"/>
  <c r="BX1349" i="12"/>
  <c r="BX1348" i="12" s="1"/>
  <c r="BX1390" i="12"/>
  <c r="BX1389" i="12" s="1"/>
  <c r="BX1388" i="12" s="1"/>
  <c r="BW1834" i="12"/>
  <c r="BW1833" i="12" s="1"/>
  <c r="BW1824" i="12" s="1"/>
  <c r="BW1433" i="12"/>
  <c r="BX1597" i="12"/>
  <c r="BX1596" i="12" s="1"/>
  <c r="BW1658" i="12"/>
  <c r="BW1657" i="12" s="1"/>
  <c r="BW1729" i="12"/>
  <c r="BW1728" i="12" s="1"/>
  <c r="BX561" i="12"/>
  <c r="BX560" i="12" s="1"/>
  <c r="BW773" i="12"/>
  <c r="BW766" i="12" s="1"/>
  <c r="BW765" i="12" s="1"/>
  <c r="BW764" i="12" s="1"/>
  <c r="BX1100" i="12"/>
  <c r="BX1099" i="12" s="1"/>
  <c r="BX1658" i="12"/>
  <c r="BX1657" i="12" s="1"/>
  <c r="BX1707" i="12"/>
  <c r="BX1706" i="12" s="1"/>
  <c r="BX1715" i="12"/>
  <c r="BX1714" i="12" s="1"/>
  <c r="BW1796" i="12"/>
  <c r="BW1855" i="12"/>
  <c r="BW1854" i="12" s="1"/>
  <c r="BW1853" i="12" s="1"/>
  <c r="BW2104" i="12"/>
  <c r="BX2247" i="12"/>
  <c r="BX2246" i="12" s="1"/>
  <c r="BX348" i="12"/>
  <c r="BX347" i="12" s="1"/>
  <c r="BW378" i="12"/>
  <c r="BW373" i="12" s="1"/>
  <c r="BX425" i="12"/>
  <c r="BX424" i="12" s="1"/>
  <c r="BW37" i="12"/>
  <c r="BW33" i="12" s="1"/>
  <c r="BW32" i="12" s="1"/>
  <c r="BX73" i="12"/>
  <c r="BX72" i="12" s="1"/>
  <c r="BW468" i="12"/>
  <c r="BW464" i="12" s="1"/>
  <c r="BW458" i="12" s="1"/>
  <c r="BW785" i="12"/>
  <c r="BX1076" i="12"/>
  <c r="BX1075" i="12" s="1"/>
  <c r="BX1132" i="12"/>
  <c r="BX1153" i="12"/>
  <c r="BX1184" i="12"/>
  <c r="BW1224" i="12"/>
  <c r="BW1636" i="12"/>
  <c r="BW1635" i="12" s="1"/>
  <c r="BW1652" i="12"/>
  <c r="BW1651" i="12" s="1"/>
  <c r="BX1855" i="12"/>
  <c r="BX1854" i="12" s="1"/>
  <c r="BX1853" i="12" s="1"/>
  <c r="BX2057" i="12"/>
  <c r="BX2056" i="12" s="1"/>
  <c r="BX2204" i="12"/>
  <c r="BX2241" i="12"/>
  <c r="BX2234" i="12" s="1"/>
  <c r="BW2315" i="12"/>
  <c r="BW2310" i="12" s="1"/>
  <c r="BW134" i="12"/>
  <c r="BX573" i="12"/>
  <c r="BW566" i="12"/>
  <c r="BW618" i="12"/>
  <c r="BX618" i="12"/>
  <c r="BX502" i="12"/>
  <c r="BW513" i="12"/>
  <c r="BW573" i="12"/>
  <c r="BW610" i="12"/>
  <c r="BW609" i="12" s="1"/>
  <c r="BW608" i="12" s="1"/>
  <c r="BX654" i="12"/>
  <c r="BX513" i="12"/>
  <c r="BW62" i="12"/>
  <c r="BW913" i="12"/>
  <c r="BW912" i="12" s="1"/>
  <c r="BX444" i="12"/>
  <c r="BX443" i="12" s="1"/>
  <c r="BX628" i="12"/>
  <c r="BX627" i="12" s="1"/>
  <c r="BX856" i="12"/>
  <c r="BX843" i="12" s="1"/>
  <c r="BX1166" i="12"/>
  <c r="BX1318" i="12"/>
  <c r="BX2284" i="12"/>
  <c r="BX2279" i="12" s="1"/>
  <c r="BX2273" i="12" s="1"/>
  <c r="BX37" i="12"/>
  <c r="BX33" i="12" s="1"/>
  <c r="BX32" i="12" s="1"/>
  <c r="BX84" i="12"/>
  <c r="BW108" i="12"/>
  <c r="BW104" i="12" s="1"/>
  <c r="BW103" i="12" s="1"/>
  <c r="BW79" i="12"/>
  <c r="BW78" i="12" s="1"/>
  <c r="BX165" i="12"/>
  <c r="BX164" i="12" s="1"/>
  <c r="BX163" i="12" s="1"/>
  <c r="BW502" i="12"/>
  <c r="BX1054" i="12"/>
  <c r="BX1146" i="12"/>
  <c r="BW1755" i="12"/>
  <c r="BW53" i="12"/>
  <c r="BW84" i="12"/>
  <c r="BX129" i="12"/>
  <c r="BX128" i="12" s="1"/>
  <c r="BW283" i="12"/>
  <c r="BW646" i="12"/>
  <c r="BW641" i="12" s="1"/>
  <c r="BX785" i="12"/>
  <c r="BX804" i="12"/>
  <c r="BW1110" i="12"/>
  <c r="BW1863" i="12"/>
  <c r="BW1862" i="12" s="1"/>
  <c r="BW2057" i="12"/>
  <c r="BW2056" i="12" s="1"/>
  <c r="BW1812" i="12"/>
  <c r="BW1805" i="12" s="1"/>
  <c r="BW1804" i="12" s="1"/>
  <c r="BX1587" i="12"/>
  <c r="BX1586" i="12" s="1"/>
  <c r="BX1636" i="12"/>
  <c r="BX1635" i="12" s="1"/>
  <c r="BX1729" i="12"/>
  <c r="BX1728" i="12" s="1"/>
  <c r="BX1746" i="12"/>
  <c r="BX1755" i="12"/>
  <c r="BX1796" i="12"/>
  <c r="BX1812" i="12"/>
  <c r="BX1805" i="12" s="1"/>
  <c r="BX1804" i="12" s="1"/>
  <c r="BW1848" i="12"/>
  <c r="BW1844" i="12" s="1"/>
  <c r="BX1176" i="12"/>
  <c r="BW1373" i="12"/>
  <c r="BW1372" i="12" s="1"/>
  <c r="BW1458" i="12"/>
  <c r="BW1457" i="12" s="1"/>
  <c r="BX1474" i="12"/>
  <c r="BX1470" i="12" s="1"/>
  <c r="BX1469" i="12" s="1"/>
  <c r="BX1468" i="12" s="1"/>
  <c r="BX1492" i="12"/>
  <c r="BX1491" i="12" s="1"/>
  <c r="BX1490" i="12" s="1"/>
  <c r="BX1581" i="12"/>
  <c r="BX1580" i="12" s="1"/>
  <c r="BW1707" i="12"/>
  <c r="BW1706" i="12" s="1"/>
  <c r="BW2037" i="12"/>
  <c r="BW2036" i="12" s="1"/>
  <c r="BX2422" i="12"/>
  <c r="BX2421" i="12" s="1"/>
  <c r="BX2420" i="12" s="1"/>
  <c r="BW317" i="12"/>
  <c r="BW313" i="12" s="1"/>
  <c r="BW312" i="12" s="1"/>
  <c r="BX356" i="12"/>
  <c r="BX355" i="12" s="1"/>
  <c r="BX610" i="12"/>
  <c r="BX609" i="12" s="1"/>
  <c r="BX608" i="12" s="1"/>
  <c r="BW689" i="12"/>
  <c r="BX773" i="12"/>
  <c r="BX766" i="12" s="1"/>
  <c r="BX765" i="12" s="1"/>
  <c r="BX764" i="12" s="1"/>
  <c r="BX986" i="12"/>
  <c r="BX985" i="12" s="1"/>
  <c r="BW483" i="12"/>
  <c r="BW482" i="12" s="1"/>
  <c r="BW269" i="12"/>
  <c r="BW264" i="12" s="1"/>
  <c r="BX378" i="12"/>
  <c r="BX373" i="12" s="1"/>
  <c r="BW544" i="12"/>
  <c r="BW543" i="12" s="1"/>
  <c r="BX566" i="12"/>
  <c r="BW585" i="12"/>
  <c r="BW584" i="12" s="1"/>
  <c r="BX965" i="12"/>
  <c r="BX964" i="12" s="1"/>
  <c r="BX1458" i="12"/>
  <c r="BX1457" i="12" s="1"/>
  <c r="BW1613" i="12"/>
  <c r="BW23" i="12"/>
  <c r="BW18" i="12" s="1"/>
  <c r="BW17" i="12" s="1"/>
  <c r="BW73" i="12"/>
  <c r="BW72" i="12" s="1"/>
  <c r="BW202" i="12"/>
  <c r="BW201" i="12" s="1"/>
  <c r="BW200" i="12" s="1"/>
  <c r="BX53" i="12"/>
  <c r="BX134" i="12"/>
  <c r="BW144" i="12"/>
  <c r="BW143" i="12" s="1"/>
  <c r="BW165" i="12"/>
  <c r="BW164" i="12" s="1"/>
  <c r="BW163" i="12" s="1"/>
  <c r="BX202" i="12"/>
  <c r="BX201" i="12" s="1"/>
  <c r="BX200" i="12" s="1"/>
  <c r="BX283" i="12"/>
  <c r="BX294" i="12"/>
  <c r="BW356" i="12"/>
  <c r="BW355" i="12" s="1"/>
  <c r="BW444" i="12"/>
  <c r="BW443" i="12" s="1"/>
  <c r="BW536" i="12"/>
  <c r="BW535" i="12" s="1"/>
  <c r="BW526" i="12" s="1"/>
  <c r="BX585" i="12"/>
  <c r="BX584" i="12" s="1"/>
  <c r="BW628" i="12"/>
  <c r="BW627" i="12" s="1"/>
  <c r="BX669" i="12"/>
  <c r="BX689" i="12"/>
  <c r="BX975" i="12"/>
  <c r="BW986" i="12"/>
  <c r="BW985" i="12" s="1"/>
  <c r="BW1100" i="12"/>
  <c r="BW1099" i="12" s="1"/>
  <c r="BX884" i="12"/>
  <c r="BX883" i="12" s="1"/>
  <c r="BW894" i="12"/>
  <c r="BW903" i="12"/>
  <c r="BW965" i="12"/>
  <c r="BW964" i="12" s="1"/>
  <c r="BW975" i="12"/>
  <c r="BW1007" i="12"/>
  <c r="BW1006" i="12" s="1"/>
  <c r="BW1005" i="12" s="1"/>
  <c r="BW1004" i="12" s="1"/>
  <c r="BW1480" i="12"/>
  <c r="BW1479" i="12" s="1"/>
  <c r="BX1506" i="12"/>
  <c r="BX1505" i="12" s="1"/>
  <c r="BX1504" i="12" s="1"/>
  <c r="BW1581" i="12"/>
  <c r="BW1580" i="12" s="1"/>
  <c r="BW1587" i="12"/>
  <c r="BW1586" i="12" s="1"/>
  <c r="BX1603" i="12"/>
  <c r="BX1602" i="12" s="1"/>
  <c r="BW1630" i="12"/>
  <c r="BW1623" i="12" s="1"/>
  <c r="BX1652" i="12"/>
  <c r="BX1651" i="12" s="1"/>
  <c r="BX2170" i="12"/>
  <c r="BX2263" i="12"/>
  <c r="BX2258" i="12" s="1"/>
  <c r="BX2252" i="12" s="1"/>
  <c r="BW1083" i="12"/>
  <c r="BW1132" i="12"/>
  <c r="BX1139" i="12"/>
  <c r="BW1257" i="12"/>
  <c r="BW1300" i="12"/>
  <c r="BX1444" i="12"/>
  <c r="BX1443" i="12" s="1"/>
  <c r="BW1715" i="12"/>
  <c r="BW1714" i="12" s="1"/>
  <c r="BX2392" i="12"/>
  <c r="BX2391" i="12" s="1"/>
  <c r="BX2390" i="12" s="1"/>
  <c r="BW1017" i="12"/>
  <c r="BW1016" i="12" s="1"/>
  <c r="BX1017" i="12"/>
  <c r="BX1016" i="12" s="1"/>
  <c r="BX1039" i="12"/>
  <c r="BW1054" i="12"/>
  <c r="BW1076" i="12"/>
  <c r="BW1075" i="12" s="1"/>
  <c r="BW1349" i="12"/>
  <c r="BW1348" i="12" s="1"/>
  <c r="BW1474" i="12"/>
  <c r="BW1470" i="12" s="1"/>
  <c r="BW1469" i="12" s="1"/>
  <c r="BW1468" i="12" s="1"/>
  <c r="BX1558" i="12"/>
  <c r="BX1557" i="12" s="1"/>
  <c r="BX1551" i="12" s="1"/>
  <c r="BW1558" i="12"/>
  <c r="BW1557" i="12" s="1"/>
  <c r="BW1551" i="12" s="1"/>
  <c r="BW1672" i="12"/>
  <c r="BW1671" i="12" s="1"/>
  <c r="BW1777" i="12"/>
  <c r="BW2284" i="12"/>
  <c r="BW2279" i="12" s="1"/>
  <c r="BW2273" i="12" s="1"/>
  <c r="BX1848" i="12"/>
  <c r="BX1844" i="12" s="1"/>
  <c r="BW1884" i="12"/>
  <c r="BW1883" i="12" s="1"/>
  <c r="BW1878" i="12" s="1"/>
  <c r="BW1877" i="12" s="1"/>
  <c r="BW2241" i="12"/>
  <c r="BW2234" i="12" s="1"/>
  <c r="BW2247" i="12"/>
  <c r="BW2246" i="12" s="1"/>
  <c r="BX1834" i="12"/>
  <c r="BX1833" i="12" s="1"/>
  <c r="BX1824" i="12" s="1"/>
  <c r="BX2082" i="12"/>
  <c r="BX2071" i="12" s="1"/>
  <c r="BW2222" i="12"/>
  <c r="BW2217" i="12" s="1"/>
  <c r="BW2263" i="12"/>
  <c r="BW2258" i="12" s="1"/>
  <c r="BW2252" i="12" s="1"/>
  <c r="BW2380" i="12"/>
  <c r="BW2375" i="12" s="1"/>
  <c r="BX1739" i="12"/>
  <c r="BX1738" i="12" s="1"/>
  <c r="BX1777" i="12"/>
  <c r="BX1884" i="12"/>
  <c r="BX1883" i="12" s="1"/>
  <c r="BX1878" i="12" s="1"/>
  <c r="BX1877" i="12" s="1"/>
  <c r="BX536" i="12"/>
  <c r="BX535" i="12" s="1"/>
  <c r="BX526" i="12" s="1"/>
  <c r="BX544" i="12"/>
  <c r="BX543" i="12" s="1"/>
  <c r="BX646" i="12"/>
  <c r="BX62" i="12"/>
  <c r="BW294" i="12"/>
  <c r="BX483" i="12"/>
  <c r="BX482" i="12" s="1"/>
  <c r="BW654" i="12"/>
  <c r="BX108" i="12"/>
  <c r="BX104" i="12" s="1"/>
  <c r="BX103" i="12" s="1"/>
  <c r="BW154" i="12"/>
  <c r="BW153" i="12" s="1"/>
  <c r="BW425" i="12"/>
  <c r="BW424" i="12" s="1"/>
  <c r="BW856" i="12"/>
  <c r="BW843" i="12" s="1"/>
  <c r="BX1205" i="12"/>
  <c r="BX1224" i="12"/>
  <c r="BX269" i="12"/>
  <c r="BX264" i="12" s="1"/>
  <c r="BX317" i="12"/>
  <c r="BX313" i="12" s="1"/>
  <c r="BX312" i="12" s="1"/>
  <c r="BX707" i="12"/>
  <c r="BX706" i="12" s="1"/>
  <c r="BX903" i="12"/>
  <c r="BX144" i="12"/>
  <c r="BX143" i="12" s="1"/>
  <c r="BX468" i="12"/>
  <c r="BX464" i="12" s="1"/>
  <c r="BX458" i="12" s="1"/>
  <c r="BW707" i="12"/>
  <c r="BW706" i="12" s="1"/>
  <c r="BW804" i="12"/>
  <c r="BW884" i="12"/>
  <c r="BW883" i="12" s="1"/>
  <c r="BX913" i="12"/>
  <c r="BX912" i="12" s="1"/>
  <c r="BW921" i="12"/>
  <c r="BX921" i="12"/>
  <c r="BX1110" i="12"/>
  <c r="BW1153" i="12"/>
  <c r="BW1117" i="12"/>
  <c r="BW1146" i="12"/>
  <c r="BW1166" i="12"/>
  <c r="BW1176" i="12"/>
  <c r="BW1184" i="12"/>
  <c r="BX1248" i="12"/>
  <c r="BX1231" i="12" s="1"/>
  <c r="BX1300" i="12"/>
  <c r="BW1415" i="12"/>
  <c r="BW1414" i="12" s="1"/>
  <c r="BW1409" i="12" s="1"/>
  <c r="BW1492" i="12"/>
  <c r="BW1491" i="12" s="1"/>
  <c r="BW1490" i="12" s="1"/>
  <c r="BX1527" i="12"/>
  <c r="BX1526" i="12" s="1"/>
  <c r="BX1007" i="12"/>
  <c r="BX1006" i="12" s="1"/>
  <c r="BX1005" i="12" s="1"/>
  <c r="BX1004" i="12" s="1"/>
  <c r="BW1039" i="12"/>
  <c r="BX1083" i="12"/>
  <c r="BX1117" i="12"/>
  <c r="BW1205" i="12"/>
  <c r="BW1248" i="12"/>
  <c r="BW1231" i="12" s="1"/>
  <c r="BX1257" i="12"/>
  <c r="BX1335" i="12"/>
  <c r="BW1527" i="12"/>
  <c r="BW1526" i="12" s="1"/>
  <c r="BX1373" i="12"/>
  <c r="BX1372" i="12" s="1"/>
  <c r="BW1642" i="12"/>
  <c r="BW1641" i="12" s="1"/>
  <c r="BW1723" i="12"/>
  <c r="BW1722" i="12" s="1"/>
  <c r="BW1335" i="12"/>
  <c r="BW1444" i="12"/>
  <c r="BW1443" i="12" s="1"/>
  <c r="BW1506" i="12"/>
  <c r="BW1505" i="12" s="1"/>
  <c r="BW1504" i="12" s="1"/>
  <c r="BX1613" i="12"/>
  <c r="BX1863" i="12"/>
  <c r="BX1862" i="12" s="1"/>
  <c r="BX1672" i="12"/>
  <c r="BX1671" i="12" s="1"/>
  <c r="BW1739" i="12"/>
  <c r="BW1738" i="12" s="1"/>
  <c r="BX1894" i="12"/>
  <c r="BX1893" i="12" s="1"/>
  <c r="BX1630" i="12"/>
  <c r="BX1623" i="12" s="1"/>
  <c r="BX1642" i="12"/>
  <c r="BX1641" i="12" s="1"/>
  <c r="BX1723" i="12"/>
  <c r="BX1722" i="12" s="1"/>
  <c r="BW1894" i="12"/>
  <c r="BW1893" i="12" s="1"/>
  <c r="BW2082" i="12"/>
  <c r="BW2071" i="12" s="1"/>
  <c r="BX2104" i="12"/>
  <c r="BW2170" i="12"/>
  <c r="BW2147" i="12"/>
  <c r="BW2204" i="12"/>
  <c r="BX2222" i="12"/>
  <c r="BX2217" i="12" s="1"/>
  <c r="BX2339" i="12"/>
  <c r="BX2325" i="12" s="1"/>
  <c r="BW2392" i="12"/>
  <c r="BW2391" i="12" s="1"/>
  <c r="BW2390" i="12" s="1"/>
  <c r="BX2315" i="12"/>
  <c r="BX2310" i="12" s="1"/>
  <c r="BX2380" i="12"/>
  <c r="BX2375" i="12" s="1"/>
  <c r="BW2422" i="12"/>
  <c r="BW2421" i="12" s="1"/>
  <c r="BW2420" i="12" s="1"/>
  <c r="BU2430" i="12"/>
  <c r="BU2429" i="12" s="1"/>
  <c r="BU2427" i="12"/>
  <c r="BU2426" i="12" s="1"/>
  <c r="BU2424" i="12"/>
  <c r="BU2423" i="12" s="1"/>
  <c r="BU2418" i="12"/>
  <c r="BU2417" i="12" s="1"/>
  <c r="BU2416" i="12" s="1"/>
  <c r="BU2415" i="12" s="1"/>
  <c r="BU2413" i="12"/>
  <c r="BU2412" i="12" s="1"/>
  <c r="BU2411" i="12" s="1"/>
  <c r="BU2409" i="12"/>
  <c r="BU2408" i="12" s="1"/>
  <c r="BU2407" i="12" s="1"/>
  <c r="BU2406" i="12" s="1"/>
  <c r="BU2404" i="12"/>
  <c r="BU2403" i="12" s="1"/>
  <c r="BU2402" i="12" s="1"/>
  <c r="BU2401" i="12" s="1"/>
  <c r="BU2397" i="12"/>
  <c r="BU2396" i="12" s="1"/>
  <c r="BU2394" i="12"/>
  <c r="BU2393" i="12" s="1"/>
  <c r="BU2388" i="12"/>
  <c r="BU2387" i="12" s="1"/>
  <c r="BU2385" i="12"/>
  <c r="BU2384" i="12" s="1"/>
  <c r="BU2382" i="12"/>
  <c r="BU2381" i="12" s="1"/>
  <c r="BU2378" i="12"/>
  <c r="BU2377" i="12" s="1"/>
  <c r="BU2376" i="12" s="1"/>
  <c r="BU2364" i="12"/>
  <c r="BU2363" i="12" s="1"/>
  <c r="BU2352" i="12"/>
  <c r="BU2351" i="12" s="1"/>
  <c r="BU2341" i="12"/>
  <c r="BU2340" i="12" s="1"/>
  <c r="BU2328" i="12"/>
  <c r="BU2327" i="12" s="1"/>
  <c r="BU2326" i="12" s="1"/>
  <c r="BU2323" i="12"/>
  <c r="BU2322" i="12" s="1"/>
  <c r="BU2320" i="12"/>
  <c r="BU2319" i="12" s="1"/>
  <c r="BU2317" i="12"/>
  <c r="BU2316" i="12" s="1"/>
  <c r="BU2313" i="12"/>
  <c r="BU2312" i="12" s="1"/>
  <c r="BU2311" i="12" s="1"/>
  <c r="BU2302" i="12"/>
  <c r="BU2301" i="12" s="1"/>
  <c r="BU2300" i="12" s="1"/>
  <c r="BU2299" i="12" s="1"/>
  <c r="BU2296" i="12"/>
  <c r="BU2295" i="12" s="1"/>
  <c r="BU2294" i="12" s="1"/>
  <c r="BU2292" i="12"/>
  <c r="BU2291" i="12" s="1"/>
  <c r="BU2289" i="12"/>
  <c r="BU2288" i="12" s="1"/>
  <c r="BU2286" i="12"/>
  <c r="BU2285" i="12" s="1"/>
  <c r="BU2282" i="12"/>
  <c r="BU2281" i="12" s="1"/>
  <c r="BU2280" i="12" s="1"/>
  <c r="BU2277" i="12"/>
  <c r="BU2276" i="12" s="1"/>
  <c r="BU2275" i="12" s="1"/>
  <c r="BU2274" i="12" s="1"/>
  <c r="BU2271" i="12"/>
  <c r="BU2270" i="12" s="1"/>
  <c r="BU2268" i="12"/>
  <c r="BU2267" i="12" s="1"/>
  <c r="BU2265" i="12"/>
  <c r="BU2264" i="12" s="1"/>
  <c r="BU2261" i="12"/>
  <c r="BU2260" i="12" s="1"/>
  <c r="BU2259" i="12" s="1"/>
  <c r="BU2256" i="12"/>
  <c r="BU2255" i="12" s="1"/>
  <c r="BU2254" i="12" s="1"/>
  <c r="BU2253" i="12" s="1"/>
  <c r="BU2250" i="12"/>
  <c r="BU2248" i="12"/>
  <c r="BU2244" i="12"/>
  <c r="BU2242" i="12"/>
  <c r="BU2239" i="12"/>
  <c r="BU2238" i="12" s="1"/>
  <c r="BU2236" i="12"/>
  <c r="BU2235" i="12" s="1"/>
  <c r="BU2232" i="12"/>
  <c r="BU2231" i="12" s="1"/>
  <c r="BU2230" i="12" s="1"/>
  <c r="BU2227" i="12"/>
  <c r="BU2226" i="12" s="1"/>
  <c r="BU2224" i="12"/>
  <c r="BU2223" i="12" s="1"/>
  <c r="BU2220" i="12"/>
  <c r="BU2219" i="12" s="1"/>
  <c r="BU2218" i="12" s="1"/>
  <c r="BU2215" i="12"/>
  <c r="BU2214" i="12" s="1"/>
  <c r="BU2213" i="12" s="1"/>
  <c r="BU2212" i="12" s="1"/>
  <c r="BU2209" i="12"/>
  <c r="BU2208" i="12" s="1"/>
  <c r="BU2206" i="12"/>
  <c r="BU2205" i="12" s="1"/>
  <c r="BU2202" i="12"/>
  <c r="BU2201" i="12" s="1"/>
  <c r="BU2200" i="12" s="1"/>
  <c r="BU2198" i="12"/>
  <c r="BU2197" i="12" s="1"/>
  <c r="BU2196" i="12" s="1"/>
  <c r="BU2194" i="12"/>
  <c r="BU2193" i="12" s="1"/>
  <c r="BU2192" i="12" s="1"/>
  <c r="BU2190" i="12"/>
  <c r="BU2189" i="12" s="1"/>
  <c r="BU2188" i="12" s="1"/>
  <c r="BU2186" i="12"/>
  <c r="BU2185" i="12" s="1"/>
  <c r="BU2184" i="12" s="1"/>
  <c r="BU2182" i="12"/>
  <c r="BU2181" i="12" s="1"/>
  <c r="BU2180" i="12" s="1"/>
  <c r="BU2178" i="12"/>
  <c r="BU2177" i="12" s="1"/>
  <c r="BU2175" i="12"/>
  <c r="BU2174" i="12" s="1"/>
  <c r="BU2172" i="12"/>
  <c r="BU2171" i="12" s="1"/>
  <c r="BU2168" i="12"/>
  <c r="BU2167" i="12" s="1"/>
  <c r="BU2166" i="12" s="1"/>
  <c r="BU2164" i="12"/>
  <c r="BU2163" i="12" s="1"/>
  <c r="BU2162" i="12" s="1"/>
  <c r="BU2160" i="12"/>
  <c r="BU2159" i="12" s="1"/>
  <c r="BU2158" i="12" s="1"/>
  <c r="BU2156" i="12"/>
  <c r="BU2155" i="12" s="1"/>
  <c r="BU2154" i="12" s="1"/>
  <c r="BU2152" i="12"/>
  <c r="BU2151" i="12" s="1"/>
  <c r="BU2149" i="12"/>
  <c r="BU2148" i="12" s="1"/>
  <c r="BU2145" i="12"/>
  <c r="BU2144" i="12" s="1"/>
  <c r="BU2143" i="12" s="1"/>
  <c r="BU2141" i="12"/>
  <c r="BU2140" i="12" s="1"/>
  <c r="BU2139" i="12" s="1"/>
  <c r="BU2137" i="12"/>
  <c r="BU2136" i="12" s="1"/>
  <c r="BU2135" i="12" s="1"/>
  <c r="BU2133" i="12"/>
  <c r="BU2132" i="12" s="1"/>
  <c r="BU2131" i="12" s="1"/>
  <c r="BU2129" i="12"/>
  <c r="BU2128" i="12" s="1"/>
  <c r="BU2127" i="12" s="1"/>
  <c r="BU2121" i="12"/>
  <c r="BU2120" i="12" s="1"/>
  <c r="BU2119" i="12" s="1"/>
  <c r="BU2117" i="12"/>
  <c r="BU2116" i="12" s="1"/>
  <c r="BU2115" i="12" s="1"/>
  <c r="BU2113" i="12"/>
  <c r="BU2112" i="12" s="1"/>
  <c r="BU2111" i="12" s="1"/>
  <c r="BU2109" i="12"/>
  <c r="BU2108" i="12" s="1"/>
  <c r="BU2106" i="12"/>
  <c r="BU2105" i="12" s="1"/>
  <c r="BU2102" i="12"/>
  <c r="BU2101" i="12" s="1"/>
  <c r="BU2100" i="12" s="1"/>
  <c r="BU2098" i="12"/>
  <c r="BU2097" i="12" s="1"/>
  <c r="BU2096" i="12" s="1"/>
  <c r="BU2093" i="12"/>
  <c r="BU2092" i="12" s="1"/>
  <c r="BU2091" i="12" s="1"/>
  <c r="BU2090" i="12" s="1"/>
  <c r="BU2088" i="12"/>
  <c r="BU2087" i="12" s="1"/>
  <c r="BU2085" i="12"/>
  <c r="BU2083" i="12"/>
  <c r="BU2080" i="12"/>
  <c r="BU2079" i="12" s="1"/>
  <c r="BU2073" i="12"/>
  <c r="BU2072" i="12" s="1"/>
  <c r="BU2069" i="12"/>
  <c r="BU2068" i="12" s="1"/>
  <c r="BU2067" i="12" s="1"/>
  <c r="BU2065" i="12"/>
  <c r="BU2064" i="12" s="1"/>
  <c r="BU2062" i="12"/>
  <c r="BU2061" i="12" s="1"/>
  <c r="BU2059" i="12"/>
  <c r="BU2058" i="12" s="1"/>
  <c r="BU2054" i="12"/>
  <c r="BU2053" i="12" s="1"/>
  <c r="BU2052" i="12" s="1"/>
  <c r="BU2051" i="12" s="1"/>
  <c r="BU2049" i="12"/>
  <c r="BU2048" i="12" s="1"/>
  <c r="BU2047" i="12" s="1"/>
  <c r="BU2045" i="12"/>
  <c r="BU2044" i="12" s="1"/>
  <c r="BU2042" i="12"/>
  <c r="BU2041" i="12" s="1"/>
  <c r="BU2039" i="12"/>
  <c r="BU2038" i="12" s="1"/>
  <c r="BU2034" i="12"/>
  <c r="BU2033" i="12" s="1"/>
  <c r="BU2032" i="12" s="1"/>
  <c r="BU2031" i="12" s="1"/>
  <c r="BU2029" i="12"/>
  <c r="BU2028" i="12" s="1"/>
  <c r="BU2027" i="12" s="1"/>
  <c r="BU2026" i="12" s="1"/>
  <c r="BU2023" i="12"/>
  <c r="BU2022" i="12" s="1"/>
  <c r="BU2021" i="12" s="1"/>
  <c r="BU2019" i="12"/>
  <c r="BU2018" i="12" s="1"/>
  <c r="BU2017" i="12" s="1"/>
  <c r="BU2015" i="12"/>
  <c r="BU2014" i="12" s="1"/>
  <c r="BU2013" i="12" s="1"/>
  <c r="BU2011" i="12"/>
  <c r="BU2010" i="12" s="1"/>
  <c r="BU2009" i="12" s="1"/>
  <c r="BU2007" i="12"/>
  <c r="BU2006" i="12" s="1"/>
  <c r="BU2005" i="12" s="1"/>
  <c r="BU2003" i="12"/>
  <c r="BU2002" i="12" s="1"/>
  <c r="BU2001" i="12" s="1"/>
  <c r="BU1999" i="12"/>
  <c r="BU1998" i="12" s="1"/>
  <c r="BU1997" i="12" s="1"/>
  <c r="BU1995" i="12"/>
  <c r="BU1994" i="12" s="1"/>
  <c r="BU1993" i="12" s="1"/>
  <c r="BU1991" i="12"/>
  <c r="BU1990" i="12" s="1"/>
  <c r="BU1989" i="12" s="1"/>
  <c r="BU1987" i="12"/>
  <c r="BU1986" i="12" s="1"/>
  <c r="BU1985" i="12" s="1"/>
  <c r="BU1983" i="12"/>
  <c r="BU1982" i="12" s="1"/>
  <c r="BU1981" i="12" s="1"/>
  <c r="BU1979" i="12"/>
  <c r="BU1978" i="12" s="1"/>
  <c r="BU1977" i="12" s="1"/>
  <c r="BU1974" i="12"/>
  <c r="BU1973" i="12" s="1"/>
  <c r="BU1972" i="12" s="1"/>
  <c r="BU1970" i="12"/>
  <c r="BU1969" i="12" s="1"/>
  <c r="BU1968" i="12" s="1"/>
  <c r="BU1966" i="12"/>
  <c r="BU1965" i="12" s="1"/>
  <c r="BU1963" i="12"/>
  <c r="BU1962" i="12" s="1"/>
  <c r="BU1961" i="12" s="1"/>
  <c r="BU1959" i="12"/>
  <c r="BU1958" i="12" s="1"/>
  <c r="BU1957" i="12" s="1"/>
  <c r="BU1955" i="12"/>
  <c r="BU1954" i="12" s="1"/>
  <c r="BU1953" i="12" s="1"/>
  <c r="BU1951" i="12"/>
  <c r="BU1950" i="12" s="1"/>
  <c r="BU1949" i="12" s="1"/>
  <c r="BU1947" i="12"/>
  <c r="BU1946" i="12" s="1"/>
  <c r="BU1945" i="12" s="1"/>
  <c r="BU1943" i="12"/>
  <c r="BU1942" i="12" s="1"/>
  <c r="BU1940" i="12"/>
  <c r="BU1939" i="12" s="1"/>
  <c r="BU1936" i="12"/>
  <c r="BU1935" i="12" s="1"/>
  <c r="BU1934" i="12" s="1"/>
  <c r="BU1930" i="12"/>
  <c r="BU1929" i="12" s="1"/>
  <c r="BU1928" i="12" s="1"/>
  <c r="BU1927" i="12" s="1"/>
  <c r="BU1925" i="12"/>
  <c r="BU1924" i="12" s="1"/>
  <c r="BU1923" i="12" s="1"/>
  <c r="BU1921" i="12"/>
  <c r="BU1920" i="12" s="1"/>
  <c r="BU1919" i="12" s="1"/>
  <c r="BU1917" i="12"/>
  <c r="BU1916" i="12" s="1"/>
  <c r="BU1915" i="12" s="1"/>
  <c r="BU1913" i="12"/>
  <c r="BU1912" i="12" s="1"/>
  <c r="BU1911" i="12" s="1"/>
  <c r="BU1909" i="12"/>
  <c r="BU1908" i="12" s="1"/>
  <c r="BU1907" i="12" s="1"/>
  <c r="BU1905" i="12"/>
  <c r="BU1904" i="12" s="1"/>
  <c r="BU1903" i="12" s="1"/>
  <c r="BU1901" i="12"/>
  <c r="BU1900" i="12" s="1"/>
  <c r="BU1899" i="12" s="1"/>
  <c r="BU1897" i="12"/>
  <c r="BU1896" i="12" s="1"/>
  <c r="BU1895" i="12" s="1"/>
  <c r="BU1888" i="12"/>
  <c r="BU1885" i="12"/>
  <c r="BU1881" i="12"/>
  <c r="BU1880" i="12" s="1"/>
  <c r="BU1879" i="12" s="1"/>
  <c r="BU1875" i="12"/>
  <c r="BU1874" i="12" s="1"/>
  <c r="BU1873" i="12" s="1"/>
  <c r="BU1871" i="12"/>
  <c r="BU1870" i="12" s="1"/>
  <c r="BU1869" i="12" s="1"/>
  <c r="BU1866" i="12"/>
  <c r="BU1865" i="12" s="1"/>
  <c r="BU1864" i="12" s="1"/>
  <c r="BU1860" i="12"/>
  <c r="BU1858" i="12"/>
  <c r="BU1856" i="12"/>
  <c r="BU1851" i="12"/>
  <c r="BU1849" i="12"/>
  <c r="BU1846" i="12"/>
  <c r="BU1845" i="12" s="1"/>
  <c r="BU1841" i="12"/>
  <c r="BU1840" i="12" s="1"/>
  <c r="BU1839" i="12" s="1"/>
  <c r="BU1837" i="12"/>
  <c r="BU1835" i="12"/>
  <c r="BU1831" i="12"/>
  <c r="BU1830" i="12" s="1"/>
  <c r="BU1829" i="12" s="1"/>
  <c r="BU1827" i="12"/>
  <c r="BU1826" i="12" s="1"/>
  <c r="BU1825" i="12" s="1"/>
  <c r="BU1818" i="12"/>
  <c r="BU1817" i="12" s="1"/>
  <c r="BU1815" i="12"/>
  <c r="BU1813" i="12"/>
  <c r="BU1810" i="12"/>
  <c r="BU1809" i="12" s="1"/>
  <c r="BU1807" i="12"/>
  <c r="BU1806" i="12" s="1"/>
  <c r="BU1801" i="12"/>
  <c r="BU1800" i="12" s="1"/>
  <c r="BU1798" i="12"/>
  <c r="BU1797" i="12" s="1"/>
  <c r="BU1790" i="12"/>
  <c r="BU1789" i="12" s="1"/>
  <c r="BU1788" i="12" s="1"/>
  <c r="BU1786" i="12"/>
  <c r="BU1785" i="12" s="1"/>
  <c r="BU1784" i="12" s="1"/>
  <c r="BU1782" i="12"/>
  <c r="BU1781" i="12" s="1"/>
  <c r="BU1779" i="12"/>
  <c r="BU1778" i="12" s="1"/>
  <c r="BU1774" i="12"/>
  <c r="BU1773" i="12" s="1"/>
  <c r="BU1772" i="12" s="1"/>
  <c r="BU1769" i="12"/>
  <c r="BU1768" i="12" s="1"/>
  <c r="BU1765" i="12"/>
  <c r="BU1764" i="12" s="1"/>
  <c r="BU1761" i="12"/>
  <c r="BU1760" i="12" s="1"/>
  <c r="BU1757" i="12"/>
  <c r="BU1756" i="12" s="1"/>
  <c r="BU1751" i="12"/>
  <c r="BU1750" i="12" s="1"/>
  <c r="BU1748" i="12"/>
  <c r="BU1747" i="12" s="1"/>
  <c r="BU1743" i="12"/>
  <c r="BU1740" i="12"/>
  <c r="BU1736" i="12"/>
  <c r="BU1735" i="12" s="1"/>
  <c r="BU1734" i="12" s="1"/>
  <c r="BU1732" i="12"/>
  <c r="BU1730" i="12"/>
  <c r="BU1726" i="12"/>
  <c r="BU1724" i="12"/>
  <c r="BU1720" i="12"/>
  <c r="BU1718" i="12"/>
  <c r="BU1716" i="12"/>
  <c r="BU1712" i="12"/>
  <c r="BU1710" i="12"/>
  <c r="BU1708" i="12"/>
  <c r="BU1703" i="12"/>
  <c r="BU1702" i="12" s="1"/>
  <c r="BU1701" i="12" s="1"/>
  <c r="BU1699" i="12"/>
  <c r="BU1698" i="12" s="1"/>
  <c r="BU1697" i="12" s="1"/>
  <c r="BU1695" i="12"/>
  <c r="BU1694" i="12" s="1"/>
  <c r="BU1693" i="12" s="1"/>
  <c r="BU1691" i="12"/>
  <c r="BU1690" i="12" s="1"/>
  <c r="BU1689" i="12" s="1"/>
  <c r="BU1687" i="12"/>
  <c r="BU1686" i="12" s="1"/>
  <c r="BU1685" i="12" s="1"/>
  <c r="BU1683" i="12"/>
  <c r="BU1682" i="12" s="1"/>
  <c r="BU1681" i="12" s="1"/>
  <c r="BU1679" i="12"/>
  <c r="BU1678" i="12" s="1"/>
  <c r="BU1677" i="12" s="1"/>
  <c r="BU1675" i="12"/>
  <c r="BU1673" i="12"/>
  <c r="BU1669" i="12"/>
  <c r="BU1668" i="12" s="1"/>
  <c r="BU1667" i="12" s="1"/>
  <c r="BU1665" i="12"/>
  <c r="BU1664" i="12" s="1"/>
  <c r="BU1663" i="12" s="1"/>
  <c r="BU1661" i="12"/>
  <c r="BU1659" i="12"/>
  <c r="BU1655" i="12"/>
  <c r="BU1653" i="12"/>
  <c r="BU1646" i="12"/>
  <c r="BU1643" i="12"/>
  <c r="BU1639" i="12"/>
  <c r="BU1637" i="12"/>
  <c r="BU1633" i="12"/>
  <c r="BU1631" i="12"/>
  <c r="BU1628" i="12"/>
  <c r="BU1627" i="12" s="1"/>
  <c r="BU1625" i="12"/>
  <c r="BU1624" i="12" s="1"/>
  <c r="BU1621" i="12"/>
  <c r="BU1620" i="12" s="1"/>
  <c r="BU1618" i="12"/>
  <c r="BU1617" i="12" s="1"/>
  <c r="BU1615" i="12"/>
  <c r="BU1614" i="12" s="1"/>
  <c r="BU1606" i="12"/>
  <c r="BU1604" i="12"/>
  <c r="BU1600" i="12"/>
  <c r="BU1598" i="12"/>
  <c r="BU1594" i="12"/>
  <c r="BU1593" i="12" s="1"/>
  <c r="BU1592" i="12" s="1"/>
  <c r="BU1590" i="12"/>
  <c r="BU1588" i="12"/>
  <c r="BU1584" i="12"/>
  <c r="BU1582" i="12"/>
  <c r="BU1575" i="12"/>
  <c r="BU1574" i="12" s="1"/>
  <c r="BU1573" i="12" s="1"/>
  <c r="BU1572" i="12" s="1"/>
  <c r="BU1570" i="12"/>
  <c r="BU1569" i="12" s="1"/>
  <c r="BU1568" i="12" s="1"/>
  <c r="BU1566" i="12"/>
  <c r="BU1565" i="12" s="1"/>
  <c r="BU1563" i="12"/>
  <c r="BU1562" i="12" s="1"/>
  <c r="BU1560" i="12"/>
  <c r="BU1559" i="12" s="1"/>
  <c r="BU1555" i="12"/>
  <c r="BU1554" i="12" s="1"/>
  <c r="BU1553" i="12" s="1"/>
  <c r="BU1552" i="12" s="1"/>
  <c r="BU1549" i="12"/>
  <c r="BU1548" i="12" s="1"/>
  <c r="BU1547" i="12" s="1"/>
  <c r="BU1546" i="12" s="1"/>
  <c r="BU1544" i="12"/>
  <c r="BU1543" i="12" s="1"/>
  <c r="BU1542" i="12" s="1"/>
  <c r="BU1541" i="12" s="1"/>
  <c r="BU1539" i="12"/>
  <c r="BU1538" i="12" s="1"/>
  <c r="BU1537" i="12" s="1"/>
  <c r="BU1536" i="12" s="1"/>
  <c r="BU1534" i="12"/>
  <c r="BU1533" i="12" s="1"/>
  <c r="BU1532" i="12" s="1"/>
  <c r="BU1530" i="12"/>
  <c r="BU1529" i="12" s="1"/>
  <c r="BU1528" i="12" s="1"/>
  <c r="BU1519" i="12"/>
  <c r="BU1518" i="12" s="1"/>
  <c r="BU1517" i="12" s="1"/>
  <c r="BU1516" i="12" s="1"/>
  <c r="BU1514" i="12"/>
  <c r="BU1513" i="12" s="1"/>
  <c r="BU1511" i="12"/>
  <c r="BU1510" i="12" s="1"/>
  <c r="BU1508" i="12"/>
  <c r="BU1507" i="12" s="1"/>
  <c r="BU1502" i="12"/>
  <c r="BU1501" i="12" s="1"/>
  <c r="BU1500" i="12" s="1"/>
  <c r="BU1499" i="12" s="1"/>
  <c r="BU1497" i="12"/>
  <c r="BU1496" i="12" s="1"/>
  <c r="BU1494" i="12"/>
  <c r="BU1493" i="12" s="1"/>
  <c r="BU1487" i="12"/>
  <c r="BU1486" i="12" s="1"/>
  <c r="BU1485" i="12" s="1"/>
  <c r="BU1483" i="12"/>
  <c r="BU1482" i="12" s="1"/>
  <c r="BU1481" i="12" s="1"/>
  <c r="BU1477" i="12"/>
  <c r="BU1475" i="12"/>
  <c r="BU1472" i="12"/>
  <c r="BU1471" i="12" s="1"/>
  <c r="BU1465" i="12"/>
  <c r="BU1464" i="12" s="1"/>
  <c r="BU1463" i="12" s="1"/>
  <c r="BU1461" i="12"/>
  <c r="BU1460" i="12" s="1"/>
  <c r="BU1459" i="12" s="1"/>
  <c r="BU1455" i="12"/>
  <c r="BU1454" i="12" s="1"/>
  <c r="BU1453" i="12" s="1"/>
  <c r="BU1451" i="12"/>
  <c r="BU1450" i="12" s="1"/>
  <c r="BU1449" i="12" s="1"/>
  <c r="BU1447" i="12"/>
  <c r="BU1446" i="12" s="1"/>
  <c r="BU1445" i="12" s="1"/>
  <c r="BU1441" i="12"/>
  <c r="BU1440" i="12" s="1"/>
  <c r="BU1439" i="12" s="1"/>
  <c r="BU1437" i="12"/>
  <c r="BU1436" i="12" s="1"/>
  <c r="BU1435" i="12" s="1"/>
  <c r="BU1434" i="12" s="1"/>
  <c r="BU1431" i="12"/>
  <c r="BU1430" i="12" s="1"/>
  <c r="BU1429" i="12" s="1"/>
  <c r="BU1427" i="12"/>
  <c r="BU1426" i="12" s="1"/>
  <c r="BU1425" i="12" s="1"/>
  <c r="BU1423" i="12"/>
  <c r="BU1422" i="12" s="1"/>
  <c r="BU1420" i="12"/>
  <c r="BU1419" i="12" s="1"/>
  <c r="BU1417" i="12"/>
  <c r="BU1416" i="12" s="1"/>
  <c r="BU1412" i="12"/>
  <c r="BU1411" i="12" s="1"/>
  <c r="BU1410" i="12" s="1"/>
  <c r="BU1406" i="12"/>
  <c r="BU1405" i="12" s="1"/>
  <c r="BU1404" i="12" s="1"/>
  <c r="BU1402" i="12"/>
  <c r="BU1401" i="12" s="1"/>
  <c r="BU1400" i="12" s="1"/>
  <c r="BU1398" i="12"/>
  <c r="BU1397" i="12" s="1"/>
  <c r="BU1395" i="12"/>
  <c r="BU1394" i="12" s="1"/>
  <c r="BU1392" i="12"/>
  <c r="BU1391" i="12" s="1"/>
  <c r="BU1386" i="12"/>
  <c r="BU1385" i="12" s="1"/>
  <c r="BU1384" i="12" s="1"/>
  <c r="BU1380" i="12"/>
  <c r="BU1379" i="12" s="1"/>
  <c r="BU1375" i="12"/>
  <c r="BU1374" i="12" s="1"/>
  <c r="BU1370" i="12"/>
  <c r="BU1369" i="12" s="1"/>
  <c r="BU1368" i="12" s="1"/>
  <c r="BU1367" i="12" s="1"/>
  <c r="BU1365" i="12"/>
  <c r="BU1364" i="12" s="1"/>
  <c r="BU1363" i="12" s="1"/>
  <c r="BU1361" i="12"/>
  <c r="BU1360" i="12" s="1"/>
  <c r="BU1359" i="12" s="1"/>
  <c r="BU1357" i="12"/>
  <c r="BU1356" i="12" s="1"/>
  <c r="BU1354" i="12"/>
  <c r="BU1353" i="12" s="1"/>
  <c r="BU1351" i="12"/>
  <c r="BU1350" i="12" s="1"/>
  <c r="BU1346" i="12"/>
  <c r="BU1345" i="12" s="1"/>
  <c r="BU1344" i="12" s="1"/>
  <c r="BU1342" i="12"/>
  <c r="BU1341" i="12" s="1"/>
  <c r="BU1340" i="12" s="1"/>
  <c r="BU1338" i="12"/>
  <c r="BU1337" i="12" s="1"/>
  <c r="BU1336" i="12" s="1"/>
  <c r="BU1332" i="12"/>
  <c r="BU1331" i="12" s="1"/>
  <c r="BU1330" i="12" s="1"/>
  <c r="BU1329" i="12" s="1"/>
  <c r="BU1327" i="12"/>
  <c r="BU1326" i="12" s="1"/>
  <c r="BU1325" i="12" s="1"/>
  <c r="BU1324" i="12" s="1"/>
  <c r="BU1322" i="12"/>
  <c r="BU1321" i="12" s="1"/>
  <c r="BU1320" i="12" s="1"/>
  <c r="BU1319" i="12" s="1"/>
  <c r="BU1316" i="12"/>
  <c r="BU1315" i="12" s="1"/>
  <c r="BU1314" i="12" s="1"/>
  <c r="BU1313" i="12" s="1"/>
  <c r="BU1311" i="12"/>
  <c r="BU1310" i="12" s="1"/>
  <c r="BU1309" i="12" s="1"/>
  <c r="BU1307" i="12"/>
  <c r="BU1306" i="12" s="1"/>
  <c r="BU1305" i="12" s="1"/>
  <c r="BU1303" i="12"/>
  <c r="BU1302" i="12" s="1"/>
  <c r="BU1301" i="12" s="1"/>
  <c r="BU1298" i="12"/>
  <c r="BU1297" i="12" s="1"/>
  <c r="BU1296" i="12" s="1"/>
  <c r="BU1295" i="12" s="1"/>
  <c r="BU1293" i="12"/>
  <c r="BU1292" i="12" s="1"/>
  <c r="BU1291" i="12" s="1"/>
  <c r="BU1290" i="12" s="1"/>
  <c r="BU1288" i="12"/>
  <c r="BU1287" i="12" s="1"/>
  <c r="BU1286" i="12" s="1"/>
  <c r="BU1284" i="12"/>
  <c r="BU1283" i="12" s="1"/>
  <c r="BU1282" i="12" s="1"/>
  <c r="BU1280" i="12"/>
  <c r="BU1279" i="12" s="1"/>
  <c r="BU1278" i="12" s="1"/>
  <c r="BU1276" i="12"/>
  <c r="BU1275" i="12" s="1"/>
  <c r="BU1274" i="12" s="1"/>
  <c r="BU1272" i="12"/>
  <c r="BU1271" i="12" s="1"/>
  <c r="BU1270" i="12" s="1"/>
  <c r="BU1268" i="12"/>
  <c r="BU1267" i="12" s="1"/>
  <c r="BU1266" i="12" s="1"/>
  <c r="BU1264" i="12"/>
  <c r="BU1263" i="12" s="1"/>
  <c r="BU1262" i="12" s="1"/>
  <c r="BU1260" i="12"/>
  <c r="BU1259" i="12" s="1"/>
  <c r="BU1258" i="12" s="1"/>
  <c r="BU1253" i="12"/>
  <c r="BU1252" i="12" s="1"/>
  <c r="BU1250" i="12"/>
  <c r="BU1249" i="12" s="1"/>
  <c r="BU1246" i="12"/>
  <c r="BU1245" i="12" s="1"/>
  <c r="BU1244" i="12" s="1"/>
  <c r="BU1242" i="12"/>
  <c r="BU1241" i="12" s="1"/>
  <c r="BU1240" i="12" s="1"/>
  <c r="BU1238" i="12"/>
  <c r="BU1237" i="12" s="1"/>
  <c r="BU1236" i="12" s="1"/>
  <c r="BU1234" i="12"/>
  <c r="BU1233" i="12" s="1"/>
  <c r="BU1232" i="12" s="1"/>
  <c r="BU1229" i="12"/>
  <c r="BU1228" i="12" s="1"/>
  <c r="BU1226" i="12"/>
  <c r="BU1225" i="12" s="1"/>
  <c r="BU1220" i="12"/>
  <c r="BU1219" i="12" s="1"/>
  <c r="BU1218" i="12" s="1"/>
  <c r="BU1216" i="12"/>
  <c r="BU1215" i="12" s="1"/>
  <c r="BU1214" i="12" s="1"/>
  <c r="BU1212" i="12"/>
  <c r="BU1211" i="12" s="1"/>
  <c r="BU1210" i="12" s="1"/>
  <c r="BU1208" i="12"/>
  <c r="BU1207" i="12" s="1"/>
  <c r="BU1206" i="12" s="1"/>
  <c r="BU1203" i="12"/>
  <c r="BU1202" i="12" s="1"/>
  <c r="BU1201" i="12" s="1"/>
  <c r="BU1200" i="12" s="1"/>
  <c r="BU1198" i="12"/>
  <c r="BU1197" i="12" s="1"/>
  <c r="BU1196" i="12" s="1"/>
  <c r="BU1195" i="12" s="1"/>
  <c r="BU1193" i="12"/>
  <c r="BU1192" i="12" s="1"/>
  <c r="BU1189" i="12"/>
  <c r="BU1188" i="12" s="1"/>
  <c r="BU1186" i="12"/>
  <c r="BU1185" i="12" s="1"/>
  <c r="BU1181" i="12"/>
  <c r="BU1180" i="12" s="1"/>
  <c r="BU1178" i="12"/>
  <c r="BU1177" i="12" s="1"/>
  <c r="BU1174" i="12"/>
  <c r="BU1173" i="12" s="1"/>
  <c r="BU1171" i="12"/>
  <c r="BU1170" i="12" s="1"/>
  <c r="BU1168" i="12"/>
  <c r="BU1167" i="12" s="1"/>
  <c r="BU1162" i="12"/>
  <c r="BU1161" i="12" s="1"/>
  <c r="BU1160" i="12" s="1"/>
  <c r="BU1158" i="12"/>
  <c r="BU1157" i="12" s="1"/>
  <c r="BU1155" i="12"/>
  <c r="BU1154" i="12" s="1"/>
  <c r="BU1151" i="12"/>
  <c r="BU1150" i="12" s="1"/>
  <c r="BU1148" i="12"/>
  <c r="BU1147" i="12" s="1"/>
  <c r="BU1144" i="12"/>
  <c r="BU1143" i="12" s="1"/>
  <c r="BU1141" i="12"/>
  <c r="BU1140" i="12" s="1"/>
  <c r="BU1137" i="12"/>
  <c r="BU1136" i="12" s="1"/>
  <c r="BU1134" i="12"/>
  <c r="BU1133" i="12" s="1"/>
  <c r="BU1130" i="12"/>
  <c r="BU1129" i="12" s="1"/>
  <c r="BU1128" i="12" s="1"/>
  <c r="BU1126" i="12"/>
  <c r="BU1125" i="12" s="1"/>
  <c r="BU1124" i="12" s="1"/>
  <c r="BU1122" i="12"/>
  <c r="BU1121" i="12" s="1"/>
  <c r="BU1119" i="12"/>
  <c r="BU1118" i="12" s="1"/>
  <c r="BU1115" i="12"/>
  <c r="BU1114" i="12" s="1"/>
  <c r="BU1112" i="12"/>
  <c r="BU1111" i="12" s="1"/>
  <c r="BU1105" i="12"/>
  <c r="BU1104" i="12" s="1"/>
  <c r="BU1102" i="12"/>
  <c r="BU1101" i="12" s="1"/>
  <c r="BU1096" i="12"/>
  <c r="BU1095" i="12" s="1"/>
  <c r="BU1094" i="12" s="1"/>
  <c r="BU1091" i="12"/>
  <c r="BU1090" i="12" s="1"/>
  <c r="BU1089" i="12" s="1"/>
  <c r="BU1086" i="12"/>
  <c r="BU1085" i="12" s="1"/>
  <c r="BU1084" i="12" s="1"/>
  <c r="BU1081" i="12"/>
  <c r="BU1080" i="12" s="1"/>
  <c r="BU1078" i="12"/>
  <c r="BU1077" i="12" s="1"/>
  <c r="BU1073" i="12"/>
  <c r="BU1072" i="12" s="1"/>
  <c r="BU1071" i="12" s="1"/>
  <c r="BU1070" i="12" s="1"/>
  <c r="BU1067" i="12"/>
  <c r="BU1066" i="12" s="1"/>
  <c r="BU1065" i="12" s="1"/>
  <c r="BU1063" i="12"/>
  <c r="BU1062" i="12" s="1"/>
  <c r="BU1061" i="12" s="1"/>
  <c r="BU1059" i="12"/>
  <c r="BU1058" i="12" s="1"/>
  <c r="BU1056" i="12"/>
  <c r="BU1055" i="12" s="1"/>
  <c r="BU1052" i="12"/>
  <c r="BU1051" i="12" s="1"/>
  <c r="BU1050" i="12" s="1"/>
  <c r="BU1048" i="12"/>
  <c r="BU1047" i="12" s="1"/>
  <c r="BU1046" i="12" s="1"/>
  <c r="BU1044" i="12"/>
  <c r="BU1043" i="12" s="1"/>
  <c r="BU1041" i="12"/>
  <c r="BU1040" i="12" s="1"/>
  <c r="BU1036" i="12"/>
  <c r="BU1035" i="12" s="1"/>
  <c r="BU1033" i="12"/>
  <c r="BU1032" i="12" s="1"/>
  <c r="BU1030" i="12"/>
  <c r="BU1029" i="12" s="1"/>
  <c r="BU1025" i="12"/>
  <c r="BU1024" i="12" s="1"/>
  <c r="BU1022" i="12"/>
  <c r="BU1021" i="12" s="1"/>
  <c r="BU1019" i="12"/>
  <c r="BU1018" i="12" s="1"/>
  <c r="BU1012" i="12"/>
  <c r="BU1010" i="12"/>
  <c r="BU1008" i="12"/>
  <c r="BU1002" i="12"/>
  <c r="BU1001" i="12" s="1"/>
  <c r="BU1000" i="12" s="1"/>
  <c r="BU998" i="12"/>
  <c r="BU997" i="12" s="1"/>
  <c r="BU996" i="12" s="1"/>
  <c r="BU995" i="12" s="1"/>
  <c r="BU993" i="12"/>
  <c r="BU992" i="12" s="1"/>
  <c r="BU991" i="12" s="1"/>
  <c r="BU989" i="12"/>
  <c r="BU988" i="12" s="1"/>
  <c r="BU987" i="12" s="1"/>
  <c r="BU982" i="12"/>
  <c r="BU981" i="12" s="1"/>
  <c r="BU980" i="12" s="1"/>
  <c r="BU978" i="12"/>
  <c r="BU977" i="12" s="1"/>
  <c r="BU976" i="12" s="1"/>
  <c r="BU973" i="12"/>
  <c r="BU972" i="12" s="1"/>
  <c r="BU970" i="12"/>
  <c r="BU969" i="12" s="1"/>
  <c r="BU967" i="12"/>
  <c r="BU966" i="12" s="1"/>
  <c r="BU962" i="12"/>
  <c r="BU961" i="12" s="1"/>
  <c r="BU960" i="12" s="1"/>
  <c r="BU958" i="12"/>
  <c r="BU957" i="12" s="1"/>
  <c r="BU956" i="12" s="1"/>
  <c r="BU953" i="12"/>
  <c r="BU952" i="12" s="1"/>
  <c r="BU951" i="12" s="1"/>
  <c r="BU949" i="12"/>
  <c r="BU948" i="12" s="1"/>
  <c r="BU947" i="12" s="1"/>
  <c r="BU945" i="12"/>
  <c r="BU944" i="12" s="1"/>
  <c r="BU943" i="12" s="1"/>
  <c r="BU940" i="12"/>
  <c r="BU939" i="12" s="1"/>
  <c r="BU938" i="12" s="1"/>
  <c r="BU936" i="12"/>
  <c r="BU935" i="12" s="1"/>
  <c r="BU934" i="12" s="1"/>
  <c r="BU932" i="12"/>
  <c r="BU931" i="12" s="1"/>
  <c r="BU930" i="12" s="1"/>
  <c r="BU928" i="12"/>
  <c r="BU927" i="12" s="1"/>
  <c r="BU926" i="12" s="1"/>
  <c r="BU924" i="12"/>
  <c r="BU923" i="12" s="1"/>
  <c r="BU922" i="12" s="1"/>
  <c r="BU918" i="12"/>
  <c r="BU917" i="12" s="1"/>
  <c r="BU915" i="12"/>
  <c r="BU914" i="12" s="1"/>
  <c r="BU910" i="12"/>
  <c r="BU909" i="12" s="1"/>
  <c r="BU908" i="12" s="1"/>
  <c r="BU906" i="12"/>
  <c r="BU905" i="12" s="1"/>
  <c r="BU904" i="12" s="1"/>
  <c r="BU901" i="12"/>
  <c r="BU900" i="12" s="1"/>
  <c r="BU899" i="12" s="1"/>
  <c r="BU897" i="12"/>
  <c r="BU896" i="12" s="1"/>
  <c r="BU895" i="12" s="1"/>
  <c r="BU892" i="12"/>
  <c r="BU891" i="12" s="1"/>
  <c r="BU889" i="12"/>
  <c r="BU888" i="12" s="1"/>
  <c r="BU886" i="12"/>
  <c r="BU885" i="12" s="1"/>
  <c r="BU881" i="12"/>
  <c r="BU880" i="12" s="1"/>
  <c r="BU879" i="12" s="1"/>
  <c r="BU875" i="12"/>
  <c r="BU874" i="12" s="1"/>
  <c r="BU873" i="12" s="1"/>
  <c r="BU871" i="12"/>
  <c r="BU870" i="12" s="1"/>
  <c r="BU869" i="12" s="1"/>
  <c r="BU867" i="12"/>
  <c r="BU866" i="12" s="1"/>
  <c r="BU865" i="12" s="1"/>
  <c r="BU863" i="12"/>
  <c r="BU862" i="12" s="1"/>
  <c r="BU861" i="12" s="1"/>
  <c r="BU859" i="12"/>
  <c r="BU858" i="12" s="1"/>
  <c r="BU857" i="12" s="1"/>
  <c r="BU854" i="12"/>
  <c r="BU853" i="12" s="1"/>
  <c r="BU852" i="12" s="1"/>
  <c r="BU850" i="12"/>
  <c r="BU849" i="12" s="1"/>
  <c r="BU848" i="12" s="1"/>
  <c r="BU846" i="12"/>
  <c r="BU845" i="12" s="1"/>
  <c r="BU844" i="12" s="1"/>
  <c r="BU841" i="12"/>
  <c r="BU840" i="12" s="1"/>
  <c r="BU839" i="12" s="1"/>
  <c r="BU833" i="12"/>
  <c r="BU832" i="12" s="1"/>
  <c r="BU831" i="12" s="1"/>
  <c r="BU828" i="12"/>
  <c r="BU827" i="12" s="1"/>
  <c r="BU826" i="12" s="1"/>
  <c r="BU824" i="12"/>
  <c r="BU823" i="12" s="1"/>
  <c r="BU822" i="12" s="1"/>
  <c r="BU821" i="12" s="1"/>
  <c r="BU819" i="12"/>
  <c r="BU818" i="12" s="1"/>
  <c r="BU817" i="12" s="1"/>
  <c r="BU815" i="12"/>
  <c r="BU814" i="12" s="1"/>
  <c r="BU813" i="12" s="1"/>
  <c r="BU811" i="12"/>
  <c r="BU810" i="12" s="1"/>
  <c r="BU809" i="12" s="1"/>
  <c r="BU807" i="12"/>
  <c r="BU806" i="12" s="1"/>
  <c r="BU805" i="12" s="1"/>
  <c r="BU802" i="12"/>
  <c r="BU801" i="12" s="1"/>
  <c r="BU800" i="12" s="1"/>
  <c r="BU798" i="12"/>
  <c r="BU797" i="12" s="1"/>
  <c r="BU796" i="12" s="1"/>
  <c r="BU794" i="12"/>
  <c r="BU793" i="12" s="1"/>
  <c r="BU792" i="12" s="1"/>
  <c r="BU790" i="12"/>
  <c r="BU789" i="12" s="1"/>
  <c r="BU787" i="12"/>
  <c r="BU786" i="12" s="1"/>
  <c r="BU781" i="12"/>
  <c r="BU780" i="12" s="1"/>
  <c r="BU779" i="12" s="1"/>
  <c r="BU778" i="12" s="1"/>
  <c r="BU776" i="12"/>
  <c r="BU774" i="12"/>
  <c r="BU771" i="12"/>
  <c r="BU770" i="12" s="1"/>
  <c r="BU768" i="12"/>
  <c r="BU767" i="12" s="1"/>
  <c r="BU762" i="12"/>
  <c r="BU761" i="12" s="1"/>
  <c r="BU760" i="12" s="1"/>
  <c r="BU758" i="12"/>
  <c r="BU757" i="12" s="1"/>
  <c r="BU756" i="12" s="1"/>
  <c r="BU754" i="12"/>
  <c r="BU753" i="12" s="1"/>
  <c r="BU752" i="12" s="1"/>
  <c r="BU750" i="12"/>
  <c r="BU749" i="12" s="1"/>
  <c r="BU748" i="12" s="1"/>
  <c r="BU746" i="12"/>
  <c r="BU745" i="12" s="1"/>
  <c r="BU744" i="12" s="1"/>
  <c r="BU742" i="12"/>
  <c r="BU741" i="12" s="1"/>
  <c r="BU740" i="12" s="1"/>
  <c r="BU738" i="12"/>
  <c r="BU737" i="12" s="1"/>
  <c r="BU736" i="12" s="1"/>
  <c r="BU734" i="12"/>
  <c r="BU733" i="12" s="1"/>
  <c r="BU732" i="12" s="1"/>
  <c r="BU730" i="12"/>
  <c r="BU729" i="12" s="1"/>
  <c r="BU728" i="12" s="1"/>
  <c r="BU726" i="12"/>
  <c r="BU725" i="12" s="1"/>
  <c r="BU724" i="12" s="1"/>
  <c r="BU722" i="12"/>
  <c r="BU721" i="12" s="1"/>
  <c r="BU720" i="12" s="1"/>
  <c r="BU718" i="12"/>
  <c r="BU717" i="12" s="1"/>
  <c r="BU716" i="12" s="1"/>
  <c r="BU714" i="12"/>
  <c r="BU713" i="12" s="1"/>
  <c r="BU712" i="12" s="1"/>
  <c r="BU710" i="12"/>
  <c r="BU709" i="12" s="1"/>
  <c r="BU708" i="12" s="1"/>
  <c r="BU704" i="12"/>
  <c r="BU703" i="12" s="1"/>
  <c r="BU702" i="12" s="1"/>
  <c r="BU700" i="12"/>
  <c r="BU699" i="12" s="1"/>
  <c r="BU698" i="12" s="1"/>
  <c r="BU696" i="12"/>
  <c r="BU695" i="12" s="1"/>
  <c r="BU694" i="12" s="1"/>
  <c r="BU692" i="12"/>
  <c r="BU691" i="12" s="1"/>
  <c r="BU690" i="12" s="1"/>
  <c r="BU687" i="12"/>
  <c r="BU686" i="12" s="1"/>
  <c r="BU685" i="12" s="1"/>
  <c r="BU684" i="12" s="1"/>
  <c r="BU682" i="12"/>
  <c r="BU681" i="12" s="1"/>
  <c r="BU680" i="12" s="1"/>
  <c r="BU678" i="12"/>
  <c r="BU677" i="12" s="1"/>
  <c r="BU676" i="12" s="1"/>
  <c r="BU674" i="12"/>
  <c r="BU673" i="12" s="1"/>
  <c r="BU671" i="12"/>
  <c r="BU670" i="12" s="1"/>
  <c r="BU667" i="12"/>
  <c r="BU666" i="12" s="1"/>
  <c r="BU665" i="12" s="1"/>
  <c r="BU661" i="12"/>
  <c r="BU660" i="12" s="1"/>
  <c r="BU659" i="12" s="1"/>
  <c r="BU657" i="12"/>
  <c r="BU656" i="12" s="1"/>
  <c r="BU655" i="12" s="1"/>
  <c r="BU651" i="12"/>
  <c r="BU650" i="12" s="1"/>
  <c r="BU648" i="12"/>
  <c r="BU647" i="12" s="1"/>
  <c r="BU637" i="12"/>
  <c r="BU636" i="12" s="1"/>
  <c r="BU635" i="12" s="1"/>
  <c r="BU633" i="12"/>
  <c r="BU632" i="12" s="1"/>
  <c r="BU630" i="12"/>
  <c r="BU629" i="12" s="1"/>
  <c r="BU625" i="12"/>
  <c r="BU624" i="12" s="1"/>
  <c r="BU623" i="12" s="1"/>
  <c r="BU621" i="12"/>
  <c r="BU620" i="12" s="1"/>
  <c r="BU619" i="12" s="1"/>
  <c r="BU615" i="12"/>
  <c r="BU614" i="12" s="1"/>
  <c r="BU612" i="12"/>
  <c r="BU611" i="12" s="1"/>
  <c r="BU606" i="12"/>
  <c r="BU605" i="12" s="1"/>
  <c r="BU604" i="12" s="1"/>
  <c r="BU603" i="12" s="1"/>
  <c r="BU602" i="12" s="1"/>
  <c r="BU599" i="12"/>
  <c r="BU598" i="12" s="1"/>
  <c r="BU596" i="12"/>
  <c r="BU595" i="12" s="1"/>
  <c r="BU593" i="12"/>
  <c r="BU592" i="12" s="1"/>
  <c r="BU590" i="12"/>
  <c r="BU589" i="12" s="1"/>
  <c r="BU587" i="12"/>
  <c r="BU586" i="12" s="1"/>
  <c r="BU582" i="12"/>
  <c r="BU581" i="12" s="1"/>
  <c r="BU580" i="12" s="1"/>
  <c r="BU578" i="12"/>
  <c r="BU577" i="12" s="1"/>
  <c r="BU575" i="12"/>
  <c r="BU574" i="12" s="1"/>
  <c r="BU571" i="12"/>
  <c r="BU570" i="12" s="1"/>
  <c r="BU568" i="12"/>
  <c r="BU567" i="12" s="1"/>
  <c r="BU564" i="12"/>
  <c r="BU562" i="12"/>
  <c r="BU556" i="12"/>
  <c r="BU555" i="12" s="1"/>
  <c r="BU554" i="12" s="1"/>
  <c r="BU552" i="12"/>
  <c r="BU551" i="12" s="1"/>
  <c r="BU550" i="12" s="1"/>
  <c r="BU547" i="12"/>
  <c r="BU546" i="12" s="1"/>
  <c r="BU545" i="12" s="1"/>
  <c r="BU541" i="12"/>
  <c r="BU540" i="12" s="1"/>
  <c r="BU538" i="12"/>
  <c r="BU537" i="12" s="1"/>
  <c r="BU533" i="12"/>
  <c r="BU532" i="12" s="1"/>
  <c r="BU531" i="12" s="1"/>
  <c r="BU529" i="12"/>
  <c r="BU528" i="12" s="1"/>
  <c r="BU527" i="12" s="1"/>
  <c r="BU523" i="12"/>
  <c r="BU522" i="12" s="1"/>
  <c r="BU521" i="12" s="1"/>
  <c r="BU520" i="12" s="1"/>
  <c r="BU518" i="12"/>
  <c r="BU517" i="12" s="1"/>
  <c r="BU515" i="12"/>
  <c r="BU514" i="12" s="1"/>
  <c r="BU511" i="12"/>
  <c r="BU510" i="12" s="1"/>
  <c r="BU509" i="12" s="1"/>
  <c r="BU507" i="12"/>
  <c r="BU506" i="12" s="1"/>
  <c r="BU504" i="12"/>
  <c r="BU503" i="12" s="1"/>
  <c r="BU498" i="12"/>
  <c r="BU497" i="12" s="1"/>
  <c r="BU496" i="12" s="1"/>
  <c r="BU494" i="12"/>
  <c r="BU493" i="12" s="1"/>
  <c r="BU492" i="12" s="1"/>
  <c r="BU490" i="12"/>
  <c r="BU489" i="12" s="1"/>
  <c r="BU488" i="12" s="1"/>
  <c r="BU486" i="12"/>
  <c r="BU485" i="12" s="1"/>
  <c r="BU484" i="12" s="1"/>
  <c r="BU480" i="12"/>
  <c r="BU479" i="12" s="1"/>
  <c r="BU478" i="12" s="1"/>
  <c r="BU477" i="12" s="1"/>
  <c r="BU472" i="12"/>
  <c r="BU469" i="12"/>
  <c r="BU466" i="12"/>
  <c r="BU465" i="12" s="1"/>
  <c r="BU462" i="12"/>
  <c r="BU461" i="12" s="1"/>
  <c r="BU460" i="12" s="1"/>
  <c r="BU459" i="12" s="1"/>
  <c r="BU456" i="12"/>
  <c r="BU455" i="12" s="1"/>
  <c r="BU454" i="12" s="1"/>
  <c r="BU452" i="12"/>
  <c r="BU451" i="12" s="1"/>
  <c r="BU449" i="12"/>
  <c r="BU448" i="12" s="1"/>
  <c r="BU446" i="12"/>
  <c r="BU445" i="12" s="1"/>
  <c r="BU441" i="12"/>
  <c r="BU440" i="12" s="1"/>
  <c r="BU439" i="12" s="1"/>
  <c r="BU433" i="12"/>
  <c r="BU432" i="12" s="1"/>
  <c r="BU431" i="12" s="1"/>
  <c r="BU430" i="12" s="1"/>
  <c r="BU428" i="12"/>
  <c r="BU426" i="12"/>
  <c r="BU422" i="12"/>
  <c r="BU421" i="12" s="1"/>
  <c r="BU420" i="12" s="1"/>
  <c r="BU406" i="12"/>
  <c r="BU405" i="12" s="1"/>
  <c r="BU404" i="12" s="1"/>
  <c r="BU402" i="12"/>
  <c r="BU401" i="12" s="1"/>
  <c r="BU400" i="12" s="1"/>
  <c r="BU398" i="12"/>
  <c r="BU397" i="12" s="1"/>
  <c r="BU396" i="12" s="1"/>
  <c r="BU394" i="12"/>
  <c r="BU393" i="12" s="1"/>
  <c r="BU392" i="12" s="1"/>
  <c r="BU390" i="12"/>
  <c r="BU389" i="12" s="1"/>
  <c r="BU388" i="12" s="1"/>
  <c r="BU386" i="12"/>
  <c r="BU385" i="12" s="1"/>
  <c r="BU384" i="12" s="1"/>
  <c r="BU381" i="12"/>
  <c r="BU379" i="12"/>
  <c r="BU375" i="12"/>
  <c r="BU374" i="12" s="1"/>
  <c r="BU370" i="12"/>
  <c r="BU369" i="12" s="1"/>
  <c r="BU368" i="12" s="1"/>
  <c r="BU365" i="12"/>
  <c r="BU364" i="12" s="1"/>
  <c r="BU363" i="12" s="1"/>
  <c r="BU360" i="12"/>
  <c r="BU357" i="12"/>
  <c r="BU352" i="12"/>
  <c r="BU349" i="12"/>
  <c r="BU340" i="12"/>
  <c r="BU339" i="12" s="1"/>
  <c r="BU338" i="12" s="1"/>
  <c r="BU336" i="12"/>
  <c r="BU335" i="12" s="1"/>
  <c r="BU334" i="12" s="1"/>
  <c r="BU332" i="12"/>
  <c r="BU331" i="12" s="1"/>
  <c r="BU330" i="12" s="1"/>
  <c r="BU327" i="12"/>
  <c r="BU326" i="12" s="1"/>
  <c r="BU325" i="12" s="1"/>
  <c r="BU321" i="12"/>
  <c r="BU318" i="12"/>
  <c r="BU315" i="12"/>
  <c r="BU314" i="12" s="1"/>
  <c r="BU310" i="12"/>
  <c r="BU309" i="12" s="1"/>
  <c r="BU308" i="12" s="1"/>
  <c r="BU306" i="12"/>
  <c r="BU305" i="12" s="1"/>
  <c r="BU304" i="12" s="1"/>
  <c r="BU301" i="12"/>
  <c r="BU300" i="12" s="1"/>
  <c r="BU299" i="12" s="1"/>
  <c r="BU297" i="12"/>
  <c r="BU296" i="12" s="1"/>
  <c r="BU295" i="12" s="1"/>
  <c r="BU290" i="12"/>
  <c r="BU289" i="12" s="1"/>
  <c r="BU288" i="12" s="1"/>
  <c r="BU286" i="12"/>
  <c r="BU285" i="12" s="1"/>
  <c r="BU284" i="12" s="1"/>
  <c r="BU281" i="12"/>
  <c r="BU280" i="12" s="1"/>
  <c r="BU279" i="12" s="1"/>
  <c r="BU277" i="12"/>
  <c r="BU276" i="12" s="1"/>
  <c r="BU274" i="12"/>
  <c r="BU273" i="12" s="1"/>
  <c r="BU271" i="12"/>
  <c r="BU270" i="12" s="1"/>
  <c r="BU267" i="12"/>
  <c r="BU266" i="12" s="1"/>
  <c r="BU265" i="12" s="1"/>
  <c r="BU260" i="12"/>
  <c r="BU259" i="12" s="1"/>
  <c r="BU258" i="12" s="1"/>
  <c r="BU252" i="12"/>
  <c r="BU251" i="12" s="1"/>
  <c r="BU250" i="12" s="1"/>
  <c r="BU248" i="12"/>
  <c r="BU247" i="12" s="1"/>
  <c r="BU246" i="12" s="1"/>
  <c r="BU244" i="12"/>
  <c r="BU243" i="12" s="1"/>
  <c r="BU242" i="12" s="1"/>
  <c r="BU238" i="12"/>
  <c r="BU237" i="12" s="1"/>
  <c r="BU236" i="12" s="1"/>
  <c r="BU234" i="12"/>
  <c r="BU233" i="12" s="1"/>
  <c r="BU232" i="12" s="1"/>
  <c r="BU230" i="12"/>
  <c r="BU229" i="12" s="1"/>
  <c r="BU228" i="12" s="1"/>
  <c r="BU222" i="12"/>
  <c r="BU221" i="12" s="1"/>
  <c r="BU220" i="12" s="1"/>
  <c r="BU217" i="12"/>
  <c r="BU216" i="12" s="1"/>
  <c r="BU215" i="12" s="1"/>
  <c r="BU213" i="12"/>
  <c r="BU212" i="12" s="1"/>
  <c r="BU211" i="12" s="1"/>
  <c r="BU205" i="12"/>
  <c r="BU203" i="12"/>
  <c r="BU198" i="12"/>
  <c r="BU197" i="12" s="1"/>
  <c r="BU196" i="12" s="1"/>
  <c r="BU195" i="12" s="1"/>
  <c r="BU189" i="12"/>
  <c r="BU188" i="12" s="1"/>
  <c r="BU187" i="12" s="1"/>
  <c r="BU186" i="12" s="1"/>
  <c r="BU184" i="12"/>
  <c r="BU183" i="12" s="1"/>
  <c r="BU182" i="12" s="1"/>
  <c r="BU180" i="12"/>
  <c r="BU179" i="12" s="1"/>
  <c r="BU178" i="12" s="1"/>
  <c r="BU176" i="12"/>
  <c r="BU175" i="12" s="1"/>
  <c r="BU174" i="12" s="1"/>
  <c r="BU172" i="12"/>
  <c r="BU171" i="12" s="1"/>
  <c r="BU170" i="12" s="1"/>
  <c r="BU168" i="12"/>
  <c r="BU166" i="12"/>
  <c r="BU157" i="12"/>
  <c r="BU155" i="12"/>
  <c r="BU151" i="12"/>
  <c r="BU150" i="12" s="1"/>
  <c r="BU149" i="12" s="1"/>
  <c r="BU147" i="12"/>
  <c r="BU145" i="12"/>
  <c r="BU139" i="12"/>
  <c r="BU138" i="12" s="1"/>
  <c r="BU136" i="12"/>
  <c r="BU135" i="12" s="1"/>
  <c r="BU132" i="12"/>
  <c r="BU130" i="12"/>
  <c r="BU123" i="12"/>
  <c r="BU122" i="12" s="1"/>
  <c r="BU121" i="12" s="1"/>
  <c r="BU119" i="12"/>
  <c r="BU118" i="12" s="1"/>
  <c r="BU117" i="12" s="1"/>
  <c r="BU113" i="12"/>
  <c r="BU109" i="12"/>
  <c r="BU106" i="12"/>
  <c r="BU105" i="12" s="1"/>
  <c r="BU101" i="12"/>
  <c r="BU100" i="12" s="1"/>
  <c r="BU99" i="12" s="1"/>
  <c r="BU97" i="12"/>
  <c r="BU96" i="12" s="1"/>
  <c r="BU95" i="12" s="1"/>
  <c r="BU93" i="12"/>
  <c r="BU92" i="12" s="1"/>
  <c r="BU91" i="12" s="1"/>
  <c r="BU89" i="12"/>
  <c r="BU88" i="12" s="1"/>
  <c r="BU86" i="12"/>
  <c r="BU85" i="12" s="1"/>
  <c r="BU82" i="12"/>
  <c r="BU80" i="12"/>
  <c r="BU76" i="12"/>
  <c r="BU74" i="12"/>
  <c r="BU69" i="12"/>
  <c r="BU68" i="12" s="1"/>
  <c r="BU67" i="12" s="1"/>
  <c r="BU65" i="12"/>
  <c r="BU64" i="12" s="1"/>
  <c r="BU63" i="12" s="1"/>
  <c r="BU60" i="12"/>
  <c r="BU59" i="12" s="1"/>
  <c r="BU58" i="12" s="1"/>
  <c r="BU56" i="12"/>
  <c r="BU55" i="12" s="1"/>
  <c r="BU54" i="12" s="1"/>
  <c r="BU51" i="12"/>
  <c r="BU50" i="12" s="1"/>
  <c r="BU49" i="12" s="1"/>
  <c r="BU45" i="12"/>
  <c r="BU44" i="12" s="1"/>
  <c r="BU43" i="12" s="1"/>
  <c r="BU42" i="12" s="1"/>
  <c r="BU40" i="12"/>
  <c r="BU38" i="12"/>
  <c r="BU35" i="12"/>
  <c r="BU34" i="12" s="1"/>
  <c r="BU30" i="12"/>
  <c r="BU26" i="12"/>
  <c r="BU24" i="12"/>
  <c r="BU20" i="12"/>
  <c r="BU19" i="12" s="1"/>
  <c r="BX71" i="12" l="1"/>
  <c r="BX48" i="12" s="1"/>
  <c r="BX47" i="12" s="1"/>
  <c r="BX346" i="12"/>
  <c r="BX293" i="12" s="1"/>
  <c r="BX292" i="12" s="1"/>
  <c r="BW346" i="12"/>
  <c r="BW293" i="12" s="1"/>
  <c r="BW292" i="12" s="1"/>
  <c r="BX142" i="12"/>
  <c r="BX141" i="12" s="1"/>
  <c r="BW142" i="12"/>
  <c r="BW141" i="12" s="1"/>
  <c r="BW1223" i="12"/>
  <c r="BW1222" i="12" s="1"/>
  <c r="BW71" i="12"/>
  <c r="BW48" i="12" s="1"/>
  <c r="BW47" i="12" s="1"/>
  <c r="BW1754" i="12"/>
  <c r="BW1753" i="12" s="1"/>
  <c r="BX1650" i="12"/>
  <c r="BW784" i="12"/>
  <c r="BW783" i="12" s="1"/>
  <c r="BX1183" i="12"/>
  <c r="BW1467" i="12"/>
  <c r="BX2229" i="12"/>
  <c r="BX2211" i="12" s="1"/>
  <c r="BW640" i="12"/>
  <c r="BW639" i="12" s="1"/>
  <c r="BX664" i="12"/>
  <c r="BX663" i="12" s="1"/>
  <c r="BW127" i="12"/>
  <c r="BW126" i="12" s="1"/>
  <c r="BW1334" i="12"/>
  <c r="BW263" i="12"/>
  <c r="BW262" i="12" s="1"/>
  <c r="BX1467" i="12"/>
  <c r="BX1038" i="12"/>
  <c r="BX1015" i="12" s="1"/>
  <c r="BX1069" i="12"/>
  <c r="BX617" i="12"/>
  <c r="BX601" i="12" s="1"/>
  <c r="BW1650" i="12"/>
  <c r="BX127" i="12"/>
  <c r="BX126" i="12" s="1"/>
  <c r="BX1754" i="12"/>
  <c r="BX1753" i="12" s="1"/>
  <c r="BW664" i="12"/>
  <c r="BW663" i="12" s="1"/>
  <c r="BX1256" i="12"/>
  <c r="BW2298" i="12"/>
  <c r="BW2229" i="12"/>
  <c r="BW2211" i="12" s="1"/>
  <c r="BW617" i="12"/>
  <c r="BW601" i="12" s="1"/>
  <c r="BW559" i="12"/>
  <c r="BW558" i="12" s="1"/>
  <c r="BW525" i="12" s="1"/>
  <c r="BX1705" i="12"/>
  <c r="BX1408" i="12"/>
  <c r="BX501" i="12"/>
  <c r="BX500" i="12" s="1"/>
  <c r="BX476" i="12" s="1"/>
  <c r="BW1038" i="12"/>
  <c r="BW1015" i="12" s="1"/>
  <c r="BW878" i="12"/>
  <c r="BW1256" i="12"/>
  <c r="BX1579" i="12"/>
  <c r="BX878" i="12"/>
  <c r="BX559" i="12"/>
  <c r="BX558" i="12" s="1"/>
  <c r="BX525" i="12" s="1"/>
  <c r="BX1489" i="12"/>
  <c r="BX1165" i="12"/>
  <c r="BX1164" i="12" s="1"/>
  <c r="BX784" i="12"/>
  <c r="BX783" i="12" s="1"/>
  <c r="BW1408" i="12"/>
  <c r="BX920" i="12"/>
  <c r="BX641" i="12"/>
  <c r="BX640" i="12" s="1"/>
  <c r="BX639" i="12" s="1"/>
  <c r="BW16" i="12"/>
  <c r="BW501" i="12"/>
  <c r="BW500" i="12" s="1"/>
  <c r="BW476" i="12" s="1"/>
  <c r="BX1803" i="12"/>
  <c r="BX2095" i="12"/>
  <c r="BX2025" i="12" s="1"/>
  <c r="BW1892" i="12"/>
  <c r="BW920" i="12"/>
  <c r="BX263" i="12"/>
  <c r="BX262" i="12" s="1"/>
  <c r="BX1892" i="12"/>
  <c r="BX2298" i="12"/>
  <c r="BW1612" i="12"/>
  <c r="BW1165" i="12"/>
  <c r="BW1164" i="12" s="1"/>
  <c r="BW1109" i="12"/>
  <c r="BW1108" i="12" s="1"/>
  <c r="BW1579" i="12"/>
  <c r="BW1525" i="12"/>
  <c r="BW1705" i="12"/>
  <c r="BW1069" i="12"/>
  <c r="BX16" i="12"/>
  <c r="BW2095" i="12"/>
  <c r="BW2025" i="12" s="1"/>
  <c r="BW1803" i="12"/>
  <c r="BX1109" i="12"/>
  <c r="BX1108" i="12" s="1"/>
  <c r="BW984" i="12"/>
  <c r="BX1525" i="12"/>
  <c r="BW1183" i="12"/>
  <c r="BX1612" i="12"/>
  <c r="BX1334" i="12"/>
  <c r="BW1489" i="12"/>
  <c r="BX1223" i="12"/>
  <c r="BX1222" i="12" s="1"/>
  <c r="BX984" i="12"/>
  <c r="BU1796" i="12"/>
  <c r="BU1812" i="12"/>
  <c r="BU646" i="12"/>
  <c r="BU641" i="12" s="1"/>
  <c r="BU1132" i="12"/>
  <c r="BU1176" i="12"/>
  <c r="BU1039" i="12"/>
  <c r="BU903" i="12"/>
  <c r="BU2222" i="12"/>
  <c r="BU2217" i="12" s="1"/>
  <c r="BU1848" i="12"/>
  <c r="BU1844" i="12" s="1"/>
  <c r="BU73" i="12"/>
  <c r="BU72" i="12" s="1"/>
  <c r="BU425" i="12"/>
  <c r="BU424" i="12" s="1"/>
  <c r="BU1100" i="12"/>
  <c r="BU1099" i="12" s="1"/>
  <c r="BU573" i="12"/>
  <c r="BU1139" i="12"/>
  <c r="BU1492" i="12"/>
  <c r="BU1491" i="12" s="1"/>
  <c r="BU1490" i="12" s="1"/>
  <c r="BU2147" i="12"/>
  <c r="BU2241" i="12"/>
  <c r="BU2234" i="12" s="1"/>
  <c r="BU84" i="12"/>
  <c r="BU79" i="12"/>
  <c r="BU78" i="12" s="1"/>
  <c r="BU536" i="12"/>
  <c r="BU535" i="12" s="1"/>
  <c r="BU526" i="12" s="1"/>
  <c r="BU1076" i="12"/>
  <c r="BU1075" i="12" s="1"/>
  <c r="BU1587" i="12"/>
  <c r="BU1586" i="12" s="1"/>
  <c r="BU1630" i="12"/>
  <c r="BU1623" i="12" s="1"/>
  <c r="BU1884" i="12"/>
  <c r="BU1883" i="12" s="1"/>
  <c r="BU1878" i="12" s="1"/>
  <c r="BU1877" i="12" s="1"/>
  <c r="BU618" i="12"/>
  <c r="BU23" i="12"/>
  <c r="BU154" i="12"/>
  <c r="BU153" i="12" s="1"/>
  <c r="BU669" i="12"/>
  <c r="BU689" i="12"/>
  <c r="BU884" i="12"/>
  <c r="BU883" i="12" s="1"/>
  <c r="BU894" i="12"/>
  <c r="BU975" i="12"/>
  <c r="BU986" i="12"/>
  <c r="BU985" i="12" s="1"/>
  <c r="BU1166" i="12"/>
  <c r="BU1017" i="12"/>
  <c r="BU1016" i="12" s="1"/>
  <c r="BU1117" i="12"/>
  <c r="BU1224" i="12"/>
  <c r="BU18" i="12"/>
  <c r="BU17" i="12" s="1"/>
  <c r="BU129" i="12"/>
  <c r="BU128" i="12" s="1"/>
  <c r="BU317" i="12"/>
  <c r="BU313" i="12" s="1"/>
  <c r="BU312" i="12" s="1"/>
  <c r="BU468" i="12"/>
  <c r="BU464" i="12" s="1"/>
  <c r="BU458" i="12" s="1"/>
  <c r="BU773" i="12"/>
  <c r="BU766" i="12" s="1"/>
  <c r="BU765" i="12" s="1"/>
  <c r="BU764" i="12" s="1"/>
  <c r="BU913" i="12"/>
  <c r="BU912" i="12" s="1"/>
  <c r="BU1300" i="12"/>
  <c r="BU1415" i="12"/>
  <c r="BU1414" i="12" s="1"/>
  <c r="BU1409" i="12" s="1"/>
  <c r="BU1603" i="12"/>
  <c r="BU1602" i="12" s="1"/>
  <c r="BU1894" i="12"/>
  <c r="BU1893" i="12" s="1"/>
  <c r="BU2263" i="12"/>
  <c r="BU2258" i="12" s="1"/>
  <c r="BU2252" i="12" s="1"/>
  <c r="BU2339" i="12"/>
  <c r="BU2325" i="12" s="1"/>
  <c r="BU1581" i="12"/>
  <c r="BU1580" i="12" s="1"/>
  <c r="BU2057" i="12"/>
  <c r="BU2056" i="12" s="1"/>
  <c r="BU1318" i="12"/>
  <c r="BU1642" i="12"/>
  <c r="BU1641" i="12" s="1"/>
  <c r="BU1729" i="12"/>
  <c r="BU1728" i="12" s="1"/>
  <c r="BU2037" i="12"/>
  <c r="BU2036" i="12" s="1"/>
  <c r="BU2247" i="12"/>
  <c r="BU2246" i="12" s="1"/>
  <c r="BU2284" i="12"/>
  <c r="BU2279" i="12" s="1"/>
  <c r="BU2273" i="12" s="1"/>
  <c r="BU1349" i="12"/>
  <c r="BU1348" i="12" s="1"/>
  <c r="BU585" i="12"/>
  <c r="BU584" i="12" s="1"/>
  <c r="BU1527" i="12"/>
  <c r="BU1526" i="12" s="1"/>
  <c r="BU1558" i="12"/>
  <c r="BU1557" i="12" s="1"/>
  <c r="BU1551" i="12" s="1"/>
  <c r="BU329" i="12"/>
  <c r="BU1153" i="12"/>
  <c r="BU1184" i="12"/>
  <c r="BU1746" i="12"/>
  <c r="BU1805" i="12"/>
  <c r="BU1804" i="12" s="1"/>
  <c r="BU2392" i="12"/>
  <c r="BU2391" i="12" s="1"/>
  <c r="BU2390" i="12" s="1"/>
  <c r="BU269" i="12"/>
  <c r="BU264" i="12" s="1"/>
  <c r="BU356" i="12"/>
  <c r="BU355" i="12" s="1"/>
  <c r="BU378" i="12"/>
  <c r="BU373" i="12" s="1"/>
  <c r="BU610" i="12"/>
  <c r="BU609" i="12" s="1"/>
  <c r="BU608" i="12" s="1"/>
  <c r="BU628" i="12"/>
  <c r="BU627" i="12" s="1"/>
  <c r="BU785" i="12"/>
  <c r="BU804" i="12"/>
  <c r="BU856" i="12"/>
  <c r="BU843" i="12" s="1"/>
  <c r="BU921" i="12"/>
  <c r="BU1390" i="12"/>
  <c r="BU1389" i="12" s="1"/>
  <c r="BU1388" i="12" s="1"/>
  <c r="BU1458" i="12"/>
  <c r="BU1457" i="12" s="1"/>
  <c r="BU1613" i="12"/>
  <c r="BU1672" i="12"/>
  <c r="BU1671" i="12" s="1"/>
  <c r="BU1723" i="12"/>
  <c r="BU1722" i="12" s="1"/>
  <c r="BU1739" i="12"/>
  <c r="BU1738" i="12" s="1"/>
  <c r="BU1834" i="12"/>
  <c r="BU1833" i="12" s="1"/>
  <c r="BU1824" i="12" s="1"/>
  <c r="BU1855" i="12"/>
  <c r="BU1854" i="12" s="1"/>
  <c r="BU1853" i="12" s="1"/>
  <c r="BU2082" i="12"/>
  <c r="BU2071" i="12" s="1"/>
  <c r="BU2104" i="12"/>
  <c r="BU2170" i="12"/>
  <c r="BU2204" i="12"/>
  <c r="BU134" i="12"/>
  <c r="BU283" i="12"/>
  <c r="BU502" i="12"/>
  <c r="BU1028" i="12"/>
  <c r="BU1027" i="12" s="1"/>
  <c r="BU1146" i="12"/>
  <c r="BU1444" i="12"/>
  <c r="BU1443" i="12" s="1"/>
  <c r="BU1938" i="12"/>
  <c r="BU1933" i="12" s="1"/>
  <c r="BU1932" i="12" s="1"/>
  <c r="BU202" i="12"/>
  <c r="BU201" i="12" s="1"/>
  <c r="BU200" i="12" s="1"/>
  <c r="BU53" i="12"/>
  <c r="BU37" i="12"/>
  <c r="BU33" i="12" s="1"/>
  <c r="BU32" i="12" s="1"/>
  <c r="BU348" i="12"/>
  <c r="BU347" i="12" s="1"/>
  <c r="BU830" i="12"/>
  <c r="BU965" i="12"/>
  <c r="BU964" i="12" s="1"/>
  <c r="BU1007" i="12"/>
  <c r="BU1006" i="12" s="1"/>
  <c r="BU1005" i="12" s="1"/>
  <c r="BU1004" i="12" s="1"/>
  <c r="BU1110" i="12"/>
  <c r="BU1474" i="12"/>
  <c r="BU1470" i="12" s="1"/>
  <c r="BU1469" i="12" s="1"/>
  <c r="BU1468" i="12" s="1"/>
  <c r="BU1597" i="12"/>
  <c r="BU1596" i="12" s="1"/>
  <c r="BU1636" i="12"/>
  <c r="BU1635" i="12" s="1"/>
  <c r="BU1658" i="12"/>
  <c r="BU1657" i="12" s="1"/>
  <c r="BU2422" i="12"/>
  <c r="BU2421" i="12" s="1"/>
  <c r="BU2420" i="12" s="1"/>
  <c r="BU62" i="12"/>
  <c r="BU241" i="12"/>
  <c r="BU240" i="12" s="1"/>
  <c r="BU294" i="12"/>
  <c r="BU210" i="12"/>
  <c r="BU209" i="12" s="1"/>
  <c r="BU513" i="12"/>
  <c r="BU654" i="12"/>
  <c r="BU108" i="12"/>
  <c r="BU104" i="12" s="1"/>
  <c r="BU103" i="12" s="1"/>
  <c r="BU144" i="12"/>
  <c r="BU143" i="12" s="1"/>
  <c r="BU165" i="12"/>
  <c r="BU164" i="12" s="1"/>
  <c r="BU163" i="12" s="1"/>
  <c r="BU444" i="12"/>
  <c r="BU443" i="12" s="1"/>
  <c r="BU483" i="12"/>
  <c r="BU482" i="12" s="1"/>
  <c r="BU544" i="12"/>
  <c r="BU543" i="12" s="1"/>
  <c r="BU561" i="12"/>
  <c r="BU560" i="12" s="1"/>
  <c r="BU566" i="12"/>
  <c r="BU707" i="12"/>
  <c r="BU706" i="12" s="1"/>
  <c r="BU1083" i="12"/>
  <c r="BU1205" i="12"/>
  <c r="BU1257" i="12"/>
  <c r="BU1335" i="12"/>
  <c r="BU1480" i="12"/>
  <c r="BU1479" i="12" s="1"/>
  <c r="BU1054" i="12"/>
  <c r="BU1248" i="12"/>
  <c r="BU1231" i="12" s="1"/>
  <c r="BU1433" i="12"/>
  <c r="BU1373" i="12"/>
  <c r="BU1372" i="12" s="1"/>
  <c r="BU1506" i="12"/>
  <c r="BU1505" i="12" s="1"/>
  <c r="BU1504" i="12" s="1"/>
  <c r="BU1777" i="12"/>
  <c r="BU1863" i="12"/>
  <c r="BU1862" i="12" s="1"/>
  <c r="BU1652" i="12"/>
  <c r="BU1651" i="12" s="1"/>
  <c r="BU1707" i="12"/>
  <c r="BU1706" i="12" s="1"/>
  <c r="BU1715" i="12"/>
  <c r="BU1714" i="12" s="1"/>
  <c r="BU1755" i="12"/>
  <c r="BU2315" i="12"/>
  <c r="BU2310" i="12" s="1"/>
  <c r="BU2380" i="12"/>
  <c r="BU2375" i="12" s="1"/>
  <c r="BO864" i="12"/>
  <c r="BX1649" i="12" l="1"/>
  <c r="BW1649" i="12"/>
  <c r="BX125" i="12"/>
  <c r="BW877" i="12"/>
  <c r="BU1038" i="12"/>
  <c r="BU1015" i="12" s="1"/>
  <c r="BX877" i="12"/>
  <c r="BX1014" i="12"/>
  <c r="BW125" i="12"/>
  <c r="BW1014" i="12"/>
  <c r="BX1255" i="12"/>
  <c r="BW1255" i="12"/>
  <c r="BX1578" i="12"/>
  <c r="BW1107" i="12"/>
  <c r="BX1107" i="12"/>
  <c r="BW1578" i="12"/>
  <c r="BU1165" i="12"/>
  <c r="BU1164" i="12" s="1"/>
  <c r="BU2229" i="12"/>
  <c r="BU2211" i="12" s="1"/>
  <c r="BU1803" i="12"/>
  <c r="BU1183" i="12"/>
  <c r="BU878" i="12"/>
  <c r="BU1612" i="12"/>
  <c r="BU1489" i="12"/>
  <c r="BU640" i="12"/>
  <c r="BU639" i="12" s="1"/>
  <c r="BU1892" i="12"/>
  <c r="BU1579" i="12"/>
  <c r="BU71" i="12"/>
  <c r="BU48" i="12" s="1"/>
  <c r="BU47" i="12" s="1"/>
  <c r="BU1223" i="12"/>
  <c r="BU1222" i="12" s="1"/>
  <c r="BU617" i="12"/>
  <c r="BU601" i="12" s="1"/>
  <c r="BU142" i="12"/>
  <c r="BU141" i="12" s="1"/>
  <c r="BU501" i="12"/>
  <c r="BU500" i="12" s="1"/>
  <c r="BU476" i="12" s="1"/>
  <c r="BU1256" i="12"/>
  <c r="BU1109" i="12"/>
  <c r="BU1108" i="12" s="1"/>
  <c r="BU1408" i="12"/>
  <c r="BU346" i="12"/>
  <c r="BU293" i="12" s="1"/>
  <c r="BU292" i="12" s="1"/>
  <c r="BU1754" i="12"/>
  <c r="BU1753" i="12" s="1"/>
  <c r="BU1069" i="12"/>
  <c r="BU127" i="12"/>
  <c r="BU126" i="12" s="1"/>
  <c r="BU16" i="12"/>
  <c r="BU2298" i="12"/>
  <c r="BU1650" i="12"/>
  <c r="BU984" i="12"/>
  <c r="BU664" i="12"/>
  <c r="BU663" i="12" s="1"/>
  <c r="BU1467" i="12"/>
  <c r="BU2095" i="12"/>
  <c r="BU2025" i="12" s="1"/>
  <c r="BU559" i="12"/>
  <c r="BU558" i="12" s="1"/>
  <c r="BU525" i="12" s="1"/>
  <c r="BU920" i="12"/>
  <c r="BU784" i="12"/>
  <c r="BU783" i="12" s="1"/>
  <c r="BU263" i="12"/>
  <c r="BU262" i="12" s="1"/>
  <c r="BU1705" i="12"/>
  <c r="BU1334" i="12"/>
  <c r="BU1525" i="12"/>
  <c r="BO2103" i="12"/>
  <c r="BO2199" i="12"/>
  <c r="BX1577" i="12" l="1"/>
  <c r="BX2433" i="12" s="1"/>
  <c r="BW1577" i="12"/>
  <c r="BW2433" i="12" s="1"/>
  <c r="BU877" i="12"/>
  <c r="BU1578" i="12"/>
  <c r="BU1014" i="12"/>
  <c r="BU1107" i="12"/>
  <c r="BU1255" i="12"/>
  <c r="BU125" i="12"/>
  <c r="BU1649" i="12"/>
  <c r="BO668" i="12"/>
  <c r="BU1577" i="12" l="1"/>
  <c r="BU2433" i="12"/>
  <c r="BO705" i="12"/>
  <c r="BO688" i="12"/>
  <c r="BR302" i="12" l="1"/>
  <c r="BV302" i="12" s="1"/>
  <c r="BY302" i="12" s="1"/>
  <c r="CB302" i="12" s="1"/>
  <c r="CD302" i="12" s="1"/>
  <c r="BS302" i="12"/>
  <c r="BZ302" i="12" s="1"/>
  <c r="BT302" i="12"/>
  <c r="BR380" i="12"/>
  <c r="BV380" i="12" s="1"/>
  <c r="BY380" i="12" s="1"/>
  <c r="CB380" i="12" s="1"/>
  <c r="CD380" i="12" s="1"/>
  <c r="BS380" i="12"/>
  <c r="BZ380" i="12" s="1"/>
  <c r="BT380" i="12"/>
  <c r="BR403" i="12"/>
  <c r="BV403" i="12" s="1"/>
  <c r="BY403" i="12" s="1"/>
  <c r="CB403" i="12" s="1"/>
  <c r="CD403" i="12" s="1"/>
  <c r="BS403" i="12"/>
  <c r="BZ403" i="12" s="1"/>
  <c r="BT403" i="12"/>
  <c r="BR407" i="12"/>
  <c r="BV407" i="12" s="1"/>
  <c r="BY407" i="12" s="1"/>
  <c r="CB407" i="12" s="1"/>
  <c r="CD407" i="12" s="1"/>
  <c r="BS407" i="12"/>
  <c r="BZ407" i="12" s="1"/>
  <c r="BT407" i="12"/>
  <c r="BR626" i="12"/>
  <c r="BV626" i="12" s="1"/>
  <c r="BY626" i="12" s="1"/>
  <c r="CB626" i="12" s="1"/>
  <c r="CD626" i="12" s="1"/>
  <c r="BS626" i="12"/>
  <c r="BZ626" i="12" s="1"/>
  <c r="BT626" i="12"/>
  <c r="BR842" i="12"/>
  <c r="BV842" i="12" s="1"/>
  <c r="BY842" i="12" s="1"/>
  <c r="CB842" i="12" s="1"/>
  <c r="CD842" i="12" s="1"/>
  <c r="BS842" i="12"/>
  <c r="BZ842" i="12" s="1"/>
  <c r="BT842" i="12"/>
  <c r="BR1068" i="12"/>
  <c r="BV1068" i="12" s="1"/>
  <c r="BY1068" i="12" s="1"/>
  <c r="CB1068" i="12" s="1"/>
  <c r="CD1068" i="12" s="1"/>
  <c r="BS1068" i="12"/>
  <c r="BZ1068" i="12" s="1"/>
  <c r="BT1068" i="12"/>
  <c r="BR1227" i="12"/>
  <c r="BV1227" i="12" s="1"/>
  <c r="BY1227" i="12" s="1"/>
  <c r="CB1227" i="12" s="1"/>
  <c r="CD1227" i="12" s="1"/>
  <c r="BS1227" i="12"/>
  <c r="BZ1227" i="12" s="1"/>
  <c r="BT1227" i="12"/>
  <c r="BR1317" i="12"/>
  <c r="BV1317" i="12" s="1"/>
  <c r="BY1317" i="12" s="1"/>
  <c r="CB1317" i="12" s="1"/>
  <c r="CD1317" i="12" s="1"/>
  <c r="BS1317" i="12"/>
  <c r="BZ1317" i="12" s="1"/>
  <c r="BT1317" i="12"/>
  <c r="BR1362" i="12"/>
  <c r="BV1362" i="12" s="1"/>
  <c r="BY1362" i="12" s="1"/>
  <c r="CB1362" i="12" s="1"/>
  <c r="CD1362" i="12" s="1"/>
  <c r="BS1362" i="12"/>
  <c r="BZ1362" i="12" s="1"/>
  <c r="BT1362" i="12"/>
  <c r="BR1387" i="12"/>
  <c r="BV1387" i="12" s="1"/>
  <c r="BY1387" i="12" s="1"/>
  <c r="CB1387" i="12" s="1"/>
  <c r="CD1387" i="12" s="1"/>
  <c r="BS1387" i="12"/>
  <c r="BZ1387" i="12" s="1"/>
  <c r="BT1387" i="12"/>
  <c r="BR1704" i="12"/>
  <c r="BV1704" i="12" s="1"/>
  <c r="BY1704" i="12" s="1"/>
  <c r="CB1704" i="12" s="1"/>
  <c r="CD1704" i="12" s="1"/>
  <c r="BS1704" i="12"/>
  <c r="BZ1704" i="12" s="1"/>
  <c r="BT1704" i="12"/>
  <c r="BR1791" i="12"/>
  <c r="BV1791" i="12" s="1"/>
  <c r="BY1791" i="12" s="1"/>
  <c r="CB1791" i="12" s="1"/>
  <c r="CD1791" i="12" s="1"/>
  <c r="BS1791" i="12"/>
  <c r="BZ1791" i="12" s="1"/>
  <c r="BT1791" i="12"/>
  <c r="BT1898" i="12"/>
  <c r="BT1926" i="12"/>
  <c r="BT2012" i="12"/>
  <c r="BT2016" i="12"/>
  <c r="BT2020" i="12"/>
  <c r="BR2187" i="12"/>
  <c r="BV2187" i="12" s="1"/>
  <c r="BY2187" i="12" s="1"/>
  <c r="CB2187" i="12" s="1"/>
  <c r="CD2187" i="12" s="1"/>
  <c r="BS2187" i="12"/>
  <c r="BZ2187" i="12" s="1"/>
  <c r="BT2187" i="12"/>
  <c r="BR2243" i="12"/>
  <c r="BV2243" i="12" s="1"/>
  <c r="BY2243" i="12" s="1"/>
  <c r="CB2243" i="12" s="1"/>
  <c r="CD2243" i="12" s="1"/>
  <c r="BS2243" i="12"/>
  <c r="BZ2243" i="12" s="1"/>
  <c r="BT2243" i="12"/>
  <c r="BR2395" i="12"/>
  <c r="BV2395" i="12" s="1"/>
  <c r="BY2395" i="12" s="1"/>
  <c r="CB2395" i="12" s="1"/>
  <c r="CD2395" i="12" s="1"/>
  <c r="BS2395" i="12"/>
  <c r="BZ2395" i="12" s="1"/>
  <c r="BT2395" i="12"/>
  <c r="BO679" i="12" l="1"/>
  <c r="BO829" i="12"/>
  <c r="BO795" i="12"/>
  <c r="BO788" i="12"/>
  <c r="BK2242" i="12" l="1"/>
  <c r="BL2242" i="12"/>
  <c r="BM2242" i="12"/>
  <c r="BN2242" i="12"/>
  <c r="BO2242" i="12"/>
  <c r="BP2242" i="12"/>
  <c r="BQ2242" i="12"/>
  <c r="CE2242" i="12"/>
  <c r="BJ2242" i="12"/>
  <c r="BR2242" i="12" l="1"/>
  <c r="BV2242" i="12" s="1"/>
  <c r="BY2242" i="12" s="1"/>
  <c r="CB2242" i="12" s="1"/>
  <c r="CD2242" i="12" s="1"/>
  <c r="BS2242" i="12"/>
  <c r="BZ2242" i="12" s="1"/>
  <c r="BT2242" i="12"/>
  <c r="BO2055" i="12"/>
  <c r="BK1361" i="12" l="1"/>
  <c r="BK1360" i="12" s="1"/>
  <c r="BK1359" i="12" s="1"/>
  <c r="BL1361" i="12"/>
  <c r="BL1360" i="12" s="1"/>
  <c r="BL1359" i="12" s="1"/>
  <c r="BM1361" i="12"/>
  <c r="BN1361" i="12"/>
  <c r="BO1361" i="12"/>
  <c r="BO1360" i="12" s="1"/>
  <c r="BO1359" i="12" s="1"/>
  <c r="BP1361" i="12"/>
  <c r="BP1360" i="12" s="1"/>
  <c r="BP1359" i="12" s="1"/>
  <c r="BQ1361" i="12"/>
  <c r="BQ1360" i="12" s="1"/>
  <c r="BQ1359" i="12" s="1"/>
  <c r="CE1361" i="12"/>
  <c r="CE1360" i="12" s="1"/>
  <c r="CE1359" i="12" s="1"/>
  <c r="BJ1361" i="12"/>
  <c r="BK1386" i="12"/>
  <c r="BK1385" i="12" s="1"/>
  <c r="BK1384" i="12" s="1"/>
  <c r="BL1386" i="12"/>
  <c r="BL1385" i="12" s="1"/>
  <c r="BL1384" i="12" s="1"/>
  <c r="BM1386" i="12"/>
  <c r="BN1386" i="12"/>
  <c r="BO1386" i="12"/>
  <c r="BO1385" i="12" s="1"/>
  <c r="BO1384" i="12" s="1"/>
  <c r="BP1386" i="12"/>
  <c r="BP1385" i="12" s="1"/>
  <c r="BP1384" i="12" s="1"/>
  <c r="BQ1386" i="12"/>
  <c r="BQ1385" i="12" s="1"/>
  <c r="BQ1384" i="12" s="1"/>
  <c r="CE1386" i="12"/>
  <c r="CE1385" i="12" s="1"/>
  <c r="CE1384" i="12" s="1"/>
  <c r="BJ1386" i="12"/>
  <c r="BK1316" i="12"/>
  <c r="BK1315" i="12" s="1"/>
  <c r="BK1314" i="12" s="1"/>
  <c r="BK1313" i="12" s="1"/>
  <c r="BL1316" i="12"/>
  <c r="BL1315" i="12" s="1"/>
  <c r="BL1314" i="12" s="1"/>
  <c r="BL1313" i="12" s="1"/>
  <c r="BM1316" i="12"/>
  <c r="BN1316" i="12"/>
  <c r="BO1316" i="12"/>
  <c r="BO1315" i="12" s="1"/>
  <c r="BO1314" i="12" s="1"/>
  <c r="BO1313" i="12" s="1"/>
  <c r="BP1316" i="12"/>
  <c r="BP1315" i="12" s="1"/>
  <c r="BP1314" i="12" s="1"/>
  <c r="BP1313" i="12" s="1"/>
  <c r="BQ1316" i="12"/>
  <c r="BQ1315" i="12" s="1"/>
  <c r="BQ1314" i="12" s="1"/>
  <c r="BQ1313" i="12" s="1"/>
  <c r="CE1316" i="12"/>
  <c r="CE1315" i="12" s="1"/>
  <c r="CE1314" i="12" s="1"/>
  <c r="CE1313" i="12" s="1"/>
  <c r="BJ1316" i="12"/>
  <c r="BM1360" i="12" l="1"/>
  <c r="BR1361" i="12"/>
  <c r="BV1361" i="12" s="1"/>
  <c r="BY1361" i="12" s="1"/>
  <c r="CB1361" i="12" s="1"/>
  <c r="CD1361" i="12" s="1"/>
  <c r="BM1385" i="12"/>
  <c r="BR1386" i="12"/>
  <c r="BV1386" i="12" s="1"/>
  <c r="BY1386" i="12" s="1"/>
  <c r="CB1386" i="12" s="1"/>
  <c r="CD1386" i="12" s="1"/>
  <c r="BN1360" i="12"/>
  <c r="BS1361" i="12"/>
  <c r="BZ1361" i="12" s="1"/>
  <c r="BJ1385" i="12"/>
  <c r="BT1386" i="12"/>
  <c r="BJ1315" i="12"/>
  <c r="BT1316" i="12"/>
  <c r="BN1315" i="12"/>
  <c r="BS1316" i="12"/>
  <c r="BZ1316" i="12" s="1"/>
  <c r="BM1315" i="12"/>
  <c r="BR1316" i="12"/>
  <c r="BV1316" i="12" s="1"/>
  <c r="BY1316" i="12" s="1"/>
  <c r="CB1316" i="12" s="1"/>
  <c r="CD1316" i="12" s="1"/>
  <c r="BN1385" i="12"/>
  <c r="BS1386" i="12"/>
  <c r="BZ1386" i="12" s="1"/>
  <c r="BJ1360" i="12"/>
  <c r="BT1361" i="12"/>
  <c r="BK1067" i="12"/>
  <c r="BK1066" i="12" s="1"/>
  <c r="BK1065" i="12" s="1"/>
  <c r="BL1067" i="12"/>
  <c r="BL1066" i="12" s="1"/>
  <c r="BL1065" i="12" s="1"/>
  <c r="BM1067" i="12"/>
  <c r="BN1067" i="12"/>
  <c r="BO1067" i="12"/>
  <c r="BO1066" i="12" s="1"/>
  <c r="BO1065" i="12" s="1"/>
  <c r="BP1067" i="12"/>
  <c r="BP1066" i="12" s="1"/>
  <c r="BP1065" i="12" s="1"/>
  <c r="BQ1067" i="12"/>
  <c r="BQ1066" i="12" s="1"/>
  <c r="BQ1065" i="12" s="1"/>
  <c r="CE1067" i="12"/>
  <c r="CE1066" i="12" s="1"/>
  <c r="CE1065" i="12" s="1"/>
  <c r="BJ1067" i="12"/>
  <c r="BO1023" i="12"/>
  <c r="BO1034" i="12"/>
  <c r="BN1384" i="12" l="1"/>
  <c r="BS1384" i="12" s="1"/>
  <c r="BZ1384" i="12" s="1"/>
  <c r="BS1385" i="12"/>
  <c r="BZ1385" i="12" s="1"/>
  <c r="BM1384" i="12"/>
  <c r="BR1384" i="12" s="1"/>
  <c r="BV1384" i="12" s="1"/>
  <c r="BY1384" i="12" s="1"/>
  <c r="CB1384" i="12" s="1"/>
  <c r="CD1384" i="12" s="1"/>
  <c r="BR1385" i="12"/>
  <c r="BV1385" i="12" s="1"/>
  <c r="BY1385" i="12" s="1"/>
  <c r="CB1385" i="12" s="1"/>
  <c r="CD1385" i="12" s="1"/>
  <c r="BN1314" i="12"/>
  <c r="BS1315" i="12"/>
  <c r="BZ1315" i="12" s="1"/>
  <c r="BN1066" i="12"/>
  <c r="BS1067" i="12"/>
  <c r="BZ1067" i="12" s="1"/>
  <c r="BJ1066" i="12"/>
  <c r="BT1067" i="12"/>
  <c r="BJ1384" i="12"/>
  <c r="BT1384" i="12" s="1"/>
  <c r="BT1385" i="12"/>
  <c r="BM1066" i="12"/>
  <c r="BR1067" i="12"/>
  <c r="BV1067" i="12" s="1"/>
  <c r="BY1067" i="12" s="1"/>
  <c r="CB1067" i="12" s="1"/>
  <c r="CD1067" i="12" s="1"/>
  <c r="BJ1359" i="12"/>
  <c r="BT1359" i="12" s="1"/>
  <c r="BT1360" i="12"/>
  <c r="BM1314" i="12"/>
  <c r="BR1315" i="12"/>
  <c r="BV1315" i="12" s="1"/>
  <c r="BY1315" i="12" s="1"/>
  <c r="CB1315" i="12" s="1"/>
  <c r="CD1315" i="12" s="1"/>
  <c r="BJ1314" i="12"/>
  <c r="BT1315" i="12"/>
  <c r="BN1359" i="12"/>
  <c r="BS1359" i="12" s="1"/>
  <c r="BZ1359" i="12" s="1"/>
  <c r="BS1360" i="12"/>
  <c r="BZ1360" i="12" s="1"/>
  <c r="BM1359" i="12"/>
  <c r="BR1359" i="12" s="1"/>
  <c r="BV1359" i="12" s="1"/>
  <c r="BY1359" i="12" s="1"/>
  <c r="CB1359" i="12" s="1"/>
  <c r="CD1359" i="12" s="1"/>
  <c r="BR1360" i="12"/>
  <c r="BV1360" i="12" s="1"/>
  <c r="BY1360" i="12" s="1"/>
  <c r="CB1360" i="12" s="1"/>
  <c r="CD1360" i="12" s="1"/>
  <c r="BO882" i="12"/>
  <c r="BO1564" i="12"/>
  <c r="BO1520" i="12"/>
  <c r="BO1442" i="12"/>
  <c r="BO1462" i="12"/>
  <c r="BO1333" i="12"/>
  <c r="BO971" i="12"/>
  <c r="BJ1313" i="12" l="1"/>
  <c r="BT1313" i="12" s="1"/>
  <c r="BT1314" i="12"/>
  <c r="BN1065" i="12"/>
  <c r="BS1065" i="12" s="1"/>
  <c r="BZ1065" i="12" s="1"/>
  <c r="BS1066" i="12"/>
  <c r="BZ1066" i="12" s="1"/>
  <c r="BM1313" i="12"/>
  <c r="BR1313" i="12" s="1"/>
  <c r="BV1313" i="12" s="1"/>
  <c r="BY1313" i="12" s="1"/>
  <c r="CB1313" i="12" s="1"/>
  <c r="CD1313" i="12" s="1"/>
  <c r="BR1314" i="12"/>
  <c r="BV1314" i="12" s="1"/>
  <c r="BY1314" i="12" s="1"/>
  <c r="CB1314" i="12" s="1"/>
  <c r="CD1314" i="12" s="1"/>
  <c r="BM1065" i="12"/>
  <c r="BR1065" i="12" s="1"/>
  <c r="BV1065" i="12" s="1"/>
  <c r="BY1065" i="12" s="1"/>
  <c r="CB1065" i="12" s="1"/>
  <c r="CD1065" i="12" s="1"/>
  <c r="BR1066" i="12"/>
  <c r="BV1066" i="12" s="1"/>
  <c r="BY1066" i="12" s="1"/>
  <c r="CB1066" i="12" s="1"/>
  <c r="CD1066" i="12" s="1"/>
  <c r="BJ1065" i="12"/>
  <c r="BT1065" i="12" s="1"/>
  <c r="BT1066" i="12"/>
  <c r="BN1313" i="12"/>
  <c r="BS1313" i="12" s="1"/>
  <c r="BZ1313" i="12" s="1"/>
  <c r="BS1314" i="12"/>
  <c r="BZ1314" i="12" s="1"/>
  <c r="BO1550" i="12"/>
  <c r="BO1169" i="12"/>
  <c r="BO137" i="12" l="1"/>
  <c r="BO505" i="12"/>
  <c r="BO1079" i="12"/>
  <c r="BO658" i="12"/>
  <c r="BO442" i="12"/>
  <c r="BO999" i="12"/>
  <c r="CE625" i="12" l="1"/>
  <c r="CE624" i="12" s="1"/>
  <c r="CE623" i="12" s="1"/>
  <c r="BQ625" i="12"/>
  <c r="BQ624" i="12" s="1"/>
  <c r="BQ623" i="12" s="1"/>
  <c r="BP625" i="12"/>
  <c r="BP624" i="12" s="1"/>
  <c r="BP623" i="12" s="1"/>
  <c r="BO625" i="12"/>
  <c r="BO624" i="12" s="1"/>
  <c r="BO623" i="12" s="1"/>
  <c r="BN625" i="12"/>
  <c r="BM625" i="12"/>
  <c r="BJ625" i="12"/>
  <c r="BJ624" i="12" l="1"/>
  <c r="BT625" i="12"/>
  <c r="BM624" i="12"/>
  <c r="BR625" i="12"/>
  <c r="BV625" i="12" s="1"/>
  <c r="BY625" i="12" s="1"/>
  <c r="CB625" i="12" s="1"/>
  <c r="CD625" i="12" s="1"/>
  <c r="BN624" i="12"/>
  <c r="BS625" i="12"/>
  <c r="BZ625" i="12" s="1"/>
  <c r="BO1890" i="12"/>
  <c r="BM623" i="12" l="1"/>
  <c r="BR623" i="12" s="1"/>
  <c r="BV623" i="12" s="1"/>
  <c r="BY623" i="12" s="1"/>
  <c r="CB623" i="12" s="1"/>
  <c r="CD623" i="12" s="1"/>
  <c r="BR624" i="12"/>
  <c r="BV624" i="12" s="1"/>
  <c r="BY624" i="12" s="1"/>
  <c r="CB624" i="12" s="1"/>
  <c r="CD624" i="12" s="1"/>
  <c r="BN623" i="12"/>
  <c r="BS623" i="12" s="1"/>
  <c r="BZ623" i="12" s="1"/>
  <c r="BS624" i="12"/>
  <c r="BZ624" i="12" s="1"/>
  <c r="BJ623" i="12"/>
  <c r="BT623" i="12" s="1"/>
  <c r="BT624" i="12"/>
  <c r="BP301" i="12"/>
  <c r="BQ301" i="12"/>
  <c r="CE301" i="12"/>
  <c r="BO301" i="12"/>
  <c r="BO322" i="12"/>
  <c r="BK2186" i="12"/>
  <c r="BK2185" i="12" s="1"/>
  <c r="BK2184" i="12" s="1"/>
  <c r="BL2186" i="12"/>
  <c r="BL2185" i="12" s="1"/>
  <c r="BL2184" i="12" s="1"/>
  <c r="BM2186" i="12"/>
  <c r="BN2186" i="12"/>
  <c r="BO2186" i="12"/>
  <c r="BO2185" i="12" s="1"/>
  <c r="BO2184" i="12" s="1"/>
  <c r="BP2186" i="12"/>
  <c r="BP2185" i="12" s="1"/>
  <c r="BP2184" i="12" s="1"/>
  <c r="BQ2186" i="12"/>
  <c r="BQ2185" i="12" s="1"/>
  <c r="BQ2184" i="12" s="1"/>
  <c r="CE2186" i="12"/>
  <c r="CE2185" i="12" s="1"/>
  <c r="CE2184" i="12" s="1"/>
  <c r="BJ2186" i="12"/>
  <c r="BN2185" i="12" l="1"/>
  <c r="BS2186" i="12"/>
  <c r="BZ2186" i="12" s="1"/>
  <c r="BJ2185" i="12"/>
  <c r="BT2186" i="12"/>
  <c r="BM2185" i="12"/>
  <c r="BR2186" i="12"/>
  <c r="BV2186" i="12" s="1"/>
  <c r="BY2186" i="12" s="1"/>
  <c r="CB2186" i="12" s="1"/>
  <c r="CD2186" i="12" s="1"/>
  <c r="CE1790" i="12"/>
  <c r="CE1789" i="12" s="1"/>
  <c r="CE1788" i="12" s="1"/>
  <c r="BQ1790" i="12"/>
  <c r="BQ1789" i="12" s="1"/>
  <c r="BQ1788" i="12" s="1"/>
  <c r="BP1790" i="12"/>
  <c r="BP1789" i="12" s="1"/>
  <c r="BP1788" i="12" s="1"/>
  <c r="BO1790" i="12"/>
  <c r="BO1789" i="12" s="1"/>
  <c r="BO1788" i="12" s="1"/>
  <c r="BN1790" i="12"/>
  <c r="BM1790" i="12"/>
  <c r="BJ1790" i="12"/>
  <c r="CE1703" i="12"/>
  <c r="CE1702" i="12" s="1"/>
  <c r="CE1701" i="12" s="1"/>
  <c r="BQ1703" i="12"/>
  <c r="BQ1702" i="12" s="1"/>
  <c r="BQ1701" i="12" s="1"/>
  <c r="BP1703" i="12"/>
  <c r="BP1702" i="12" s="1"/>
  <c r="BP1701" i="12" s="1"/>
  <c r="BO1703" i="12"/>
  <c r="BO1702" i="12" s="1"/>
  <c r="BO1701" i="12" s="1"/>
  <c r="BN1703" i="12"/>
  <c r="BM1703" i="12"/>
  <c r="BJ1703" i="12"/>
  <c r="BJ1702" i="12" l="1"/>
  <c r="BT1703" i="12"/>
  <c r="BM1789" i="12"/>
  <c r="BR1790" i="12"/>
  <c r="BV1790" i="12" s="1"/>
  <c r="BY1790" i="12" s="1"/>
  <c r="CB1790" i="12" s="1"/>
  <c r="CD1790" i="12" s="1"/>
  <c r="BM1702" i="12"/>
  <c r="BR1703" i="12"/>
  <c r="BV1703" i="12" s="1"/>
  <c r="BY1703" i="12" s="1"/>
  <c r="CB1703" i="12" s="1"/>
  <c r="CD1703" i="12" s="1"/>
  <c r="BN1789" i="12"/>
  <c r="BS1790" i="12"/>
  <c r="BZ1790" i="12" s="1"/>
  <c r="BJ2184" i="12"/>
  <c r="BT2184" i="12" s="1"/>
  <c r="BT2185" i="12"/>
  <c r="BN1702" i="12"/>
  <c r="BS1703" i="12"/>
  <c r="BZ1703" i="12" s="1"/>
  <c r="BJ1789" i="12"/>
  <c r="BT1790" i="12"/>
  <c r="BM2184" i="12"/>
  <c r="BR2184" i="12" s="1"/>
  <c r="BV2184" i="12" s="1"/>
  <c r="BY2184" i="12" s="1"/>
  <c r="CB2184" i="12" s="1"/>
  <c r="CD2184" i="12" s="1"/>
  <c r="BR2185" i="12"/>
  <c r="BV2185" i="12" s="1"/>
  <c r="BY2185" i="12" s="1"/>
  <c r="CB2185" i="12" s="1"/>
  <c r="CD2185" i="12" s="1"/>
  <c r="BN2184" i="12"/>
  <c r="BS2184" i="12" s="1"/>
  <c r="BZ2184" i="12" s="1"/>
  <c r="BS2185" i="12"/>
  <c r="BZ2185" i="12" s="1"/>
  <c r="BO512" i="12"/>
  <c r="CE402" i="12"/>
  <c r="CE401" i="12" s="1"/>
  <c r="CE400" i="12" s="1"/>
  <c r="BQ402" i="12"/>
  <c r="BQ401" i="12" s="1"/>
  <c r="BQ400" i="12" s="1"/>
  <c r="BP402" i="12"/>
  <c r="BP401" i="12" s="1"/>
  <c r="BP400" i="12" s="1"/>
  <c r="BO402" i="12"/>
  <c r="BO401" i="12" s="1"/>
  <c r="BO400" i="12" s="1"/>
  <c r="BN402" i="12"/>
  <c r="BM402" i="12"/>
  <c r="BJ402" i="12"/>
  <c r="BK379" i="12"/>
  <c r="BL379" i="12"/>
  <c r="BM379" i="12"/>
  <c r="BN379" i="12"/>
  <c r="BO379" i="12"/>
  <c r="BP379" i="12"/>
  <c r="BQ379" i="12"/>
  <c r="CE379" i="12"/>
  <c r="BJ379" i="12"/>
  <c r="CE406" i="12"/>
  <c r="CE405" i="12" s="1"/>
  <c r="CE404" i="12" s="1"/>
  <c r="BQ406" i="12"/>
  <c r="BQ405" i="12" s="1"/>
  <c r="BQ404" i="12" s="1"/>
  <c r="BP406" i="12"/>
  <c r="BP405" i="12" s="1"/>
  <c r="BP404" i="12" s="1"/>
  <c r="BO406" i="12"/>
  <c r="BO405" i="12" s="1"/>
  <c r="BO404" i="12" s="1"/>
  <c r="BN406" i="12"/>
  <c r="BM406" i="12"/>
  <c r="BJ406" i="12"/>
  <c r="BT379" i="12" l="1"/>
  <c r="BS379" i="12"/>
  <c r="BZ379" i="12" s="1"/>
  <c r="BJ405" i="12"/>
  <c r="BT406" i="12"/>
  <c r="BN405" i="12"/>
  <c r="BS406" i="12"/>
  <c r="BZ406" i="12" s="1"/>
  <c r="BN401" i="12"/>
  <c r="BS402" i="12"/>
  <c r="BZ402" i="12" s="1"/>
  <c r="BN1701" i="12"/>
  <c r="BS1701" i="12" s="1"/>
  <c r="BZ1701" i="12" s="1"/>
  <c r="BS1702" i="12"/>
  <c r="BZ1702" i="12" s="1"/>
  <c r="BN1788" i="12"/>
  <c r="BS1788" i="12" s="1"/>
  <c r="BZ1788" i="12" s="1"/>
  <c r="BS1789" i="12"/>
  <c r="BZ1789" i="12" s="1"/>
  <c r="BM1788" i="12"/>
  <c r="BR1788" i="12" s="1"/>
  <c r="BV1788" i="12" s="1"/>
  <c r="BY1788" i="12" s="1"/>
  <c r="CB1788" i="12" s="1"/>
  <c r="CD1788" i="12" s="1"/>
  <c r="BR1789" i="12"/>
  <c r="BV1789" i="12" s="1"/>
  <c r="BY1789" i="12" s="1"/>
  <c r="CB1789" i="12" s="1"/>
  <c r="CD1789" i="12" s="1"/>
  <c r="BJ401" i="12"/>
  <c r="BT402" i="12"/>
  <c r="BM405" i="12"/>
  <c r="BR406" i="12"/>
  <c r="BV406" i="12" s="1"/>
  <c r="BY406" i="12" s="1"/>
  <c r="CB406" i="12" s="1"/>
  <c r="CD406" i="12" s="1"/>
  <c r="BR379" i="12"/>
  <c r="BV379" i="12" s="1"/>
  <c r="BY379" i="12" s="1"/>
  <c r="CB379" i="12" s="1"/>
  <c r="CD379" i="12" s="1"/>
  <c r="BM401" i="12"/>
  <c r="BR402" i="12"/>
  <c r="BV402" i="12" s="1"/>
  <c r="BY402" i="12" s="1"/>
  <c r="CB402" i="12" s="1"/>
  <c r="CD402" i="12" s="1"/>
  <c r="BJ1788" i="12"/>
  <c r="BT1788" i="12" s="1"/>
  <c r="BT1789" i="12"/>
  <c r="BM1701" i="12"/>
  <c r="BR1701" i="12" s="1"/>
  <c r="BV1701" i="12" s="1"/>
  <c r="BY1701" i="12" s="1"/>
  <c r="CB1701" i="12" s="1"/>
  <c r="CD1701" i="12" s="1"/>
  <c r="BR1702" i="12"/>
  <c r="BV1702" i="12" s="1"/>
  <c r="BY1702" i="12" s="1"/>
  <c r="CB1702" i="12" s="1"/>
  <c r="CD1702" i="12" s="1"/>
  <c r="BJ1701" i="12"/>
  <c r="BT1701" i="12" s="1"/>
  <c r="BT1702" i="12"/>
  <c r="CE2394" i="12"/>
  <c r="CE2393" i="12" s="1"/>
  <c r="BQ2394" i="12"/>
  <c r="BQ2393" i="12" s="1"/>
  <c r="BP2394" i="12"/>
  <c r="BP2393" i="12" s="1"/>
  <c r="BO2394" i="12"/>
  <c r="BO2393" i="12" s="1"/>
  <c r="BN2394" i="12"/>
  <c r="BM2394" i="12"/>
  <c r="BJ2394" i="12"/>
  <c r="CE841" i="12"/>
  <c r="CE840" i="12" s="1"/>
  <c r="CE839" i="12" s="1"/>
  <c r="BQ841" i="12"/>
  <c r="BQ840" i="12" s="1"/>
  <c r="BQ839" i="12" s="1"/>
  <c r="BP841" i="12"/>
  <c r="BP840" i="12" s="1"/>
  <c r="BP839" i="12" s="1"/>
  <c r="BO841" i="12"/>
  <c r="BO840" i="12" s="1"/>
  <c r="BO839" i="12" s="1"/>
  <c r="BN841" i="12"/>
  <c r="BM841" i="12"/>
  <c r="BJ841" i="12"/>
  <c r="BJ840" i="12" l="1"/>
  <c r="BT841" i="12"/>
  <c r="BM840" i="12"/>
  <c r="BR841" i="12"/>
  <c r="BV841" i="12" s="1"/>
  <c r="BY841" i="12" s="1"/>
  <c r="CB841" i="12" s="1"/>
  <c r="CD841" i="12" s="1"/>
  <c r="BJ2393" i="12"/>
  <c r="BT2393" i="12" s="1"/>
  <c r="BT2394" i="12"/>
  <c r="BM2393" i="12"/>
  <c r="BR2393" i="12" s="1"/>
  <c r="BV2393" i="12" s="1"/>
  <c r="BY2393" i="12" s="1"/>
  <c r="CB2393" i="12" s="1"/>
  <c r="CD2393" i="12" s="1"/>
  <c r="BR2394" i="12"/>
  <c r="BV2394" i="12" s="1"/>
  <c r="BY2394" i="12" s="1"/>
  <c r="CB2394" i="12" s="1"/>
  <c r="CD2394" i="12" s="1"/>
  <c r="BM404" i="12"/>
  <c r="BR404" i="12" s="1"/>
  <c r="BV404" i="12" s="1"/>
  <c r="BY404" i="12" s="1"/>
  <c r="CB404" i="12" s="1"/>
  <c r="CD404" i="12" s="1"/>
  <c r="BR405" i="12"/>
  <c r="BV405" i="12" s="1"/>
  <c r="BY405" i="12" s="1"/>
  <c r="CB405" i="12" s="1"/>
  <c r="CD405" i="12" s="1"/>
  <c r="BN404" i="12"/>
  <c r="BS404" i="12" s="1"/>
  <c r="BZ404" i="12" s="1"/>
  <c r="BS405" i="12"/>
  <c r="BZ405" i="12" s="1"/>
  <c r="BN2393" i="12"/>
  <c r="BS2393" i="12" s="1"/>
  <c r="BZ2393" i="12" s="1"/>
  <c r="BS2394" i="12"/>
  <c r="BZ2394" i="12" s="1"/>
  <c r="BM400" i="12"/>
  <c r="BR400" i="12" s="1"/>
  <c r="BV400" i="12" s="1"/>
  <c r="BY400" i="12" s="1"/>
  <c r="CB400" i="12" s="1"/>
  <c r="CD400" i="12" s="1"/>
  <c r="BR401" i="12"/>
  <c r="BV401" i="12" s="1"/>
  <c r="BY401" i="12" s="1"/>
  <c r="CB401" i="12" s="1"/>
  <c r="CD401" i="12" s="1"/>
  <c r="BN840" i="12"/>
  <c r="BS841" i="12"/>
  <c r="BZ841" i="12" s="1"/>
  <c r="BJ400" i="12"/>
  <c r="BT400" i="12" s="1"/>
  <c r="BT401" i="12"/>
  <c r="BN400" i="12"/>
  <c r="BS400" i="12" s="1"/>
  <c r="BZ400" i="12" s="1"/>
  <c r="BS401" i="12"/>
  <c r="BZ401" i="12" s="1"/>
  <c r="BJ404" i="12"/>
  <c r="BT404" i="12" s="1"/>
  <c r="BT405" i="12"/>
  <c r="CE1226" i="12"/>
  <c r="CE1225" i="12" s="1"/>
  <c r="BQ1226" i="12"/>
  <c r="BQ1225" i="12" s="1"/>
  <c r="BP1226" i="12"/>
  <c r="BP1225" i="12" s="1"/>
  <c r="BO1226" i="12"/>
  <c r="BO1225" i="12" s="1"/>
  <c r="BN1226" i="12"/>
  <c r="BM1226" i="12"/>
  <c r="BJ1226" i="12"/>
  <c r="BQ2430" i="12"/>
  <c r="BQ2429" i="12" s="1"/>
  <c r="BP2430" i="12"/>
  <c r="BP2429" i="12" s="1"/>
  <c r="BO2430" i="12"/>
  <c r="BO2429" i="12" s="1"/>
  <c r="BQ2427" i="12"/>
  <c r="BQ2426" i="12" s="1"/>
  <c r="BP2427" i="12"/>
  <c r="BP2426" i="12" s="1"/>
  <c r="BO2427" i="12"/>
  <c r="BO2426" i="12" s="1"/>
  <c r="BQ2424" i="12"/>
  <c r="BQ2423" i="12" s="1"/>
  <c r="BP2424" i="12"/>
  <c r="BP2423" i="12" s="1"/>
  <c r="BO2424" i="12"/>
  <c r="BO2423" i="12" s="1"/>
  <c r="BQ2418" i="12"/>
  <c r="BQ2417" i="12" s="1"/>
  <c r="BQ2416" i="12" s="1"/>
  <c r="BQ2415" i="12" s="1"/>
  <c r="BP2418" i="12"/>
  <c r="BP2417" i="12" s="1"/>
  <c r="BP2416" i="12" s="1"/>
  <c r="BP2415" i="12" s="1"/>
  <c r="BO2418" i="12"/>
  <c r="BO2417" i="12" s="1"/>
  <c r="BO2416" i="12" s="1"/>
  <c r="BO2415" i="12" s="1"/>
  <c r="BQ2413" i="12"/>
  <c r="BQ2412" i="12" s="1"/>
  <c r="BQ2411" i="12" s="1"/>
  <c r="BP2413" i="12"/>
  <c r="BP2412" i="12" s="1"/>
  <c r="BP2411" i="12" s="1"/>
  <c r="BO2413" i="12"/>
  <c r="BO2412" i="12" s="1"/>
  <c r="BO2411" i="12" s="1"/>
  <c r="BQ2409" i="12"/>
  <c r="BQ2408" i="12" s="1"/>
  <c r="BQ2407" i="12" s="1"/>
  <c r="BQ2406" i="12" s="1"/>
  <c r="BP2409" i="12"/>
  <c r="BP2408" i="12" s="1"/>
  <c r="BP2407" i="12" s="1"/>
  <c r="BP2406" i="12" s="1"/>
  <c r="BO2409" i="12"/>
  <c r="BO2408" i="12" s="1"/>
  <c r="BO2407" i="12" s="1"/>
  <c r="BO2406" i="12" s="1"/>
  <c r="BQ2404" i="12"/>
  <c r="BQ2403" i="12" s="1"/>
  <c r="BQ2402" i="12" s="1"/>
  <c r="BQ2401" i="12" s="1"/>
  <c r="BP2404" i="12"/>
  <c r="BP2403" i="12" s="1"/>
  <c r="BP2402" i="12" s="1"/>
  <c r="BP2401" i="12" s="1"/>
  <c r="BO2404" i="12"/>
  <c r="BO2403" i="12" s="1"/>
  <c r="BO2402" i="12" s="1"/>
  <c r="BO2401" i="12" s="1"/>
  <c r="BQ2397" i="12"/>
  <c r="BQ2396" i="12" s="1"/>
  <c r="BP2397" i="12"/>
  <c r="BP2396" i="12" s="1"/>
  <c r="BO2397" i="12"/>
  <c r="BO2396" i="12" s="1"/>
  <c r="BQ2388" i="12"/>
  <c r="BQ2387" i="12" s="1"/>
  <c r="BP2388" i="12"/>
  <c r="BP2387" i="12" s="1"/>
  <c r="BO2388" i="12"/>
  <c r="BO2387" i="12" s="1"/>
  <c r="BQ2385" i="12"/>
  <c r="BQ2384" i="12" s="1"/>
  <c r="BP2385" i="12"/>
  <c r="BP2384" i="12" s="1"/>
  <c r="BO2385" i="12"/>
  <c r="BO2384" i="12" s="1"/>
  <c r="BQ2382" i="12"/>
  <c r="BQ2381" i="12" s="1"/>
  <c r="BP2382" i="12"/>
  <c r="BP2381" i="12" s="1"/>
  <c r="BO2382" i="12"/>
  <c r="BO2381" i="12" s="1"/>
  <c r="BQ2378" i="12"/>
  <c r="BQ2377" i="12" s="1"/>
  <c r="BQ2376" i="12" s="1"/>
  <c r="BP2378" i="12"/>
  <c r="BP2377" i="12" s="1"/>
  <c r="BP2376" i="12" s="1"/>
  <c r="BO2378" i="12"/>
  <c r="BO2377" i="12" s="1"/>
  <c r="BO2376" i="12" s="1"/>
  <c r="BQ2364" i="12"/>
  <c r="BQ2363" i="12" s="1"/>
  <c r="BP2364" i="12"/>
  <c r="BP2363" i="12" s="1"/>
  <c r="BO2364" i="12"/>
  <c r="BO2363" i="12" s="1"/>
  <c r="BQ2352" i="12"/>
  <c r="BQ2351" i="12" s="1"/>
  <c r="BP2352" i="12"/>
  <c r="BP2351" i="12" s="1"/>
  <c r="BO2352" i="12"/>
  <c r="BO2351" i="12" s="1"/>
  <c r="BQ2341" i="12"/>
  <c r="BQ2340" i="12" s="1"/>
  <c r="BP2341" i="12"/>
  <c r="BP2340" i="12" s="1"/>
  <c r="BO2341" i="12"/>
  <c r="BO2340" i="12" s="1"/>
  <c r="BQ2328" i="12"/>
  <c r="BQ2327" i="12" s="1"/>
  <c r="BQ2326" i="12" s="1"/>
  <c r="BP2328" i="12"/>
  <c r="BP2327" i="12" s="1"/>
  <c r="BP2326" i="12" s="1"/>
  <c r="BO2328" i="12"/>
  <c r="BO2327" i="12" s="1"/>
  <c r="BO2326" i="12" s="1"/>
  <c r="BQ2323" i="12"/>
  <c r="BQ2322" i="12" s="1"/>
  <c r="BP2323" i="12"/>
  <c r="BP2322" i="12" s="1"/>
  <c r="BO2323" i="12"/>
  <c r="BO2322" i="12" s="1"/>
  <c r="BQ2320" i="12"/>
  <c r="BQ2319" i="12" s="1"/>
  <c r="BP2320" i="12"/>
  <c r="BP2319" i="12" s="1"/>
  <c r="BO2320" i="12"/>
  <c r="BO2319" i="12" s="1"/>
  <c r="BQ2317" i="12"/>
  <c r="BQ2316" i="12" s="1"/>
  <c r="BP2317" i="12"/>
  <c r="BP2316" i="12" s="1"/>
  <c r="BO2317" i="12"/>
  <c r="BO2316" i="12" s="1"/>
  <c r="BQ2313" i="12"/>
  <c r="BQ2312" i="12" s="1"/>
  <c r="BQ2311" i="12" s="1"/>
  <c r="BP2313" i="12"/>
  <c r="BP2312" i="12" s="1"/>
  <c r="BP2311" i="12" s="1"/>
  <c r="BO2313" i="12"/>
  <c r="BO2312" i="12" s="1"/>
  <c r="BO2311" i="12" s="1"/>
  <c r="BQ2302" i="12"/>
  <c r="BQ2301" i="12" s="1"/>
  <c r="BQ2300" i="12" s="1"/>
  <c r="BQ2299" i="12" s="1"/>
  <c r="BP2302" i="12"/>
  <c r="BP2301" i="12" s="1"/>
  <c r="BP2300" i="12" s="1"/>
  <c r="BP2299" i="12" s="1"/>
  <c r="BO2302" i="12"/>
  <c r="BO2301" i="12" s="1"/>
  <c r="BO2300" i="12" s="1"/>
  <c r="BO2299" i="12" s="1"/>
  <c r="BQ2296" i="12"/>
  <c r="BQ2295" i="12" s="1"/>
  <c r="BQ2294" i="12" s="1"/>
  <c r="BP2296" i="12"/>
  <c r="BP2295" i="12" s="1"/>
  <c r="BP2294" i="12" s="1"/>
  <c r="BO2296" i="12"/>
  <c r="BO2295" i="12" s="1"/>
  <c r="BO2294" i="12" s="1"/>
  <c r="BQ2292" i="12"/>
  <c r="BQ2291" i="12" s="1"/>
  <c r="BP2292" i="12"/>
  <c r="BP2291" i="12" s="1"/>
  <c r="BO2292" i="12"/>
  <c r="BO2291" i="12" s="1"/>
  <c r="BQ2289" i="12"/>
  <c r="BQ2288" i="12" s="1"/>
  <c r="BP2289" i="12"/>
  <c r="BP2288" i="12" s="1"/>
  <c r="BO2289" i="12"/>
  <c r="BO2288" i="12" s="1"/>
  <c r="BQ2286" i="12"/>
  <c r="BQ2285" i="12" s="1"/>
  <c r="BP2286" i="12"/>
  <c r="BP2285" i="12" s="1"/>
  <c r="BO2286" i="12"/>
  <c r="BO2285" i="12" s="1"/>
  <c r="BQ2282" i="12"/>
  <c r="BQ2281" i="12" s="1"/>
  <c r="BQ2280" i="12" s="1"/>
  <c r="BP2282" i="12"/>
  <c r="BP2281" i="12" s="1"/>
  <c r="BP2280" i="12" s="1"/>
  <c r="BO2282" i="12"/>
  <c r="BO2281" i="12" s="1"/>
  <c r="BO2280" i="12" s="1"/>
  <c r="BQ2277" i="12"/>
  <c r="BQ2276" i="12" s="1"/>
  <c r="BQ2275" i="12" s="1"/>
  <c r="BQ2274" i="12" s="1"/>
  <c r="BP2277" i="12"/>
  <c r="BP2276" i="12" s="1"/>
  <c r="BP2275" i="12" s="1"/>
  <c r="BP2274" i="12" s="1"/>
  <c r="BO2277" i="12"/>
  <c r="BO2276" i="12" s="1"/>
  <c r="BO2275" i="12" s="1"/>
  <c r="BO2274" i="12" s="1"/>
  <c r="BQ2271" i="12"/>
  <c r="BQ2270" i="12" s="1"/>
  <c r="BP2271" i="12"/>
  <c r="BP2270" i="12" s="1"/>
  <c r="BO2271" i="12"/>
  <c r="BO2270" i="12" s="1"/>
  <c r="BQ2268" i="12"/>
  <c r="BQ2267" i="12" s="1"/>
  <c r="BP2268" i="12"/>
  <c r="BP2267" i="12" s="1"/>
  <c r="BO2268" i="12"/>
  <c r="BO2267" i="12" s="1"/>
  <c r="BQ2265" i="12"/>
  <c r="BQ2264" i="12" s="1"/>
  <c r="BP2265" i="12"/>
  <c r="BP2264" i="12" s="1"/>
  <c r="BO2265" i="12"/>
  <c r="BO2264" i="12" s="1"/>
  <c r="BQ2261" i="12"/>
  <c r="BQ2260" i="12" s="1"/>
  <c r="BQ2259" i="12" s="1"/>
  <c r="BP2261" i="12"/>
  <c r="BP2260" i="12" s="1"/>
  <c r="BP2259" i="12" s="1"/>
  <c r="BO2261" i="12"/>
  <c r="BO2260" i="12" s="1"/>
  <c r="BO2259" i="12" s="1"/>
  <c r="BQ2256" i="12"/>
  <c r="BQ2255" i="12" s="1"/>
  <c r="BQ2254" i="12" s="1"/>
  <c r="BQ2253" i="12" s="1"/>
  <c r="BP2256" i="12"/>
  <c r="BP2255" i="12" s="1"/>
  <c r="BP2254" i="12" s="1"/>
  <c r="BP2253" i="12" s="1"/>
  <c r="BO2256" i="12"/>
  <c r="BO2255" i="12" s="1"/>
  <c r="BO2254" i="12" s="1"/>
  <c r="BO2253" i="12" s="1"/>
  <c r="BQ2250" i="12"/>
  <c r="BP2250" i="12"/>
  <c r="BO2250" i="12"/>
  <c r="BQ2248" i="12"/>
  <c r="BP2248" i="12"/>
  <c r="BO2248" i="12"/>
  <c r="BQ2244" i="12"/>
  <c r="BQ2241" i="12" s="1"/>
  <c r="BP2244" i="12"/>
  <c r="BP2241" i="12" s="1"/>
  <c r="BO2244" i="12"/>
  <c r="BO2241" i="12" s="1"/>
  <c r="BQ2239" i="12"/>
  <c r="BQ2238" i="12" s="1"/>
  <c r="BP2239" i="12"/>
  <c r="BP2238" i="12" s="1"/>
  <c r="BO2239" i="12"/>
  <c r="BO2238" i="12" s="1"/>
  <c r="BQ2236" i="12"/>
  <c r="BQ2235" i="12" s="1"/>
  <c r="BP2236" i="12"/>
  <c r="BP2235" i="12" s="1"/>
  <c r="BO2236" i="12"/>
  <c r="BO2235" i="12" s="1"/>
  <c r="BQ2232" i="12"/>
  <c r="BQ2231" i="12" s="1"/>
  <c r="BQ2230" i="12" s="1"/>
  <c r="BP2232" i="12"/>
  <c r="BP2231" i="12" s="1"/>
  <c r="BP2230" i="12" s="1"/>
  <c r="BO2232" i="12"/>
  <c r="BO2231" i="12" s="1"/>
  <c r="BO2230" i="12" s="1"/>
  <c r="BQ2227" i="12"/>
  <c r="BQ2226" i="12" s="1"/>
  <c r="BP2227" i="12"/>
  <c r="BP2226" i="12" s="1"/>
  <c r="BO2227" i="12"/>
  <c r="BO2226" i="12" s="1"/>
  <c r="BQ2224" i="12"/>
  <c r="BQ2223" i="12" s="1"/>
  <c r="BP2224" i="12"/>
  <c r="BP2223" i="12" s="1"/>
  <c r="BO2224" i="12"/>
  <c r="BO2223" i="12" s="1"/>
  <c r="BQ2220" i="12"/>
  <c r="BQ2219" i="12" s="1"/>
  <c r="BQ2218" i="12" s="1"/>
  <c r="BP2220" i="12"/>
  <c r="BP2219" i="12" s="1"/>
  <c r="BP2218" i="12" s="1"/>
  <c r="BO2220" i="12"/>
  <c r="BO2219" i="12" s="1"/>
  <c r="BO2218" i="12" s="1"/>
  <c r="BQ2215" i="12"/>
  <c r="BQ2214" i="12" s="1"/>
  <c r="BQ2213" i="12" s="1"/>
  <c r="BQ2212" i="12" s="1"/>
  <c r="BP2215" i="12"/>
  <c r="BP2214" i="12" s="1"/>
  <c r="BP2213" i="12" s="1"/>
  <c r="BP2212" i="12" s="1"/>
  <c r="BO2215" i="12"/>
  <c r="BO2214" i="12" s="1"/>
  <c r="BO2213" i="12" s="1"/>
  <c r="BO2212" i="12" s="1"/>
  <c r="BQ2209" i="12"/>
  <c r="BQ2208" i="12" s="1"/>
  <c r="BP2209" i="12"/>
  <c r="BP2208" i="12" s="1"/>
  <c r="BO2209" i="12"/>
  <c r="BO2208" i="12" s="1"/>
  <c r="BQ2206" i="12"/>
  <c r="BQ2205" i="12" s="1"/>
  <c r="BP2206" i="12"/>
  <c r="BP2205" i="12" s="1"/>
  <c r="BO2206" i="12"/>
  <c r="BO2205" i="12" s="1"/>
  <c r="BQ2202" i="12"/>
  <c r="BQ2201" i="12" s="1"/>
  <c r="BQ2200" i="12" s="1"/>
  <c r="BP2202" i="12"/>
  <c r="BP2201" i="12" s="1"/>
  <c r="BP2200" i="12" s="1"/>
  <c r="BO2202" i="12"/>
  <c r="BO2201" i="12" s="1"/>
  <c r="BO2200" i="12" s="1"/>
  <c r="BQ2198" i="12"/>
  <c r="BQ2197" i="12" s="1"/>
  <c r="BQ2196" i="12" s="1"/>
  <c r="BP2198" i="12"/>
  <c r="BP2197" i="12" s="1"/>
  <c r="BP2196" i="12" s="1"/>
  <c r="BO2198" i="12"/>
  <c r="BO2197" i="12" s="1"/>
  <c r="BO2196" i="12" s="1"/>
  <c r="BQ2194" i="12"/>
  <c r="BQ2193" i="12" s="1"/>
  <c r="BQ2192" i="12" s="1"/>
  <c r="BP2194" i="12"/>
  <c r="BP2193" i="12" s="1"/>
  <c r="BP2192" i="12" s="1"/>
  <c r="BO2194" i="12"/>
  <c r="BO2193" i="12" s="1"/>
  <c r="BO2192" i="12" s="1"/>
  <c r="BQ2190" i="12"/>
  <c r="BQ2189" i="12" s="1"/>
  <c r="BQ2188" i="12" s="1"/>
  <c r="BP2190" i="12"/>
  <c r="BP2189" i="12" s="1"/>
  <c r="BP2188" i="12" s="1"/>
  <c r="BO2190" i="12"/>
  <c r="BO2189" i="12" s="1"/>
  <c r="BO2188" i="12" s="1"/>
  <c r="BQ2182" i="12"/>
  <c r="BQ2181" i="12" s="1"/>
  <c r="BQ2180" i="12" s="1"/>
  <c r="BP2182" i="12"/>
  <c r="BP2181" i="12" s="1"/>
  <c r="BP2180" i="12" s="1"/>
  <c r="BO2182" i="12"/>
  <c r="BO2181" i="12" s="1"/>
  <c r="BO2180" i="12" s="1"/>
  <c r="BQ2178" i="12"/>
  <c r="BQ2177" i="12" s="1"/>
  <c r="BP2178" i="12"/>
  <c r="BP2177" i="12" s="1"/>
  <c r="BO2178" i="12"/>
  <c r="BO2177" i="12" s="1"/>
  <c r="BQ2175" i="12"/>
  <c r="BQ2174" i="12" s="1"/>
  <c r="BP2175" i="12"/>
  <c r="BP2174" i="12" s="1"/>
  <c r="BO2175" i="12"/>
  <c r="BO2174" i="12" s="1"/>
  <c r="BQ2172" i="12"/>
  <c r="BQ2171" i="12" s="1"/>
  <c r="BP2172" i="12"/>
  <c r="BP2171" i="12" s="1"/>
  <c r="BO2172" i="12"/>
  <c r="BO2171" i="12" s="1"/>
  <c r="BQ2168" i="12"/>
  <c r="BQ2167" i="12" s="1"/>
  <c r="BQ2166" i="12" s="1"/>
  <c r="BP2168" i="12"/>
  <c r="BP2167" i="12" s="1"/>
  <c r="BP2166" i="12" s="1"/>
  <c r="BO2168" i="12"/>
  <c r="BO2167" i="12" s="1"/>
  <c r="BO2166" i="12" s="1"/>
  <c r="BQ2164" i="12"/>
  <c r="BQ2163" i="12" s="1"/>
  <c r="BQ2162" i="12" s="1"/>
  <c r="BP2164" i="12"/>
  <c r="BP2163" i="12" s="1"/>
  <c r="BP2162" i="12" s="1"/>
  <c r="BO2164" i="12"/>
  <c r="BO2163" i="12" s="1"/>
  <c r="BO2162" i="12" s="1"/>
  <c r="BQ2160" i="12"/>
  <c r="BQ2159" i="12" s="1"/>
  <c r="BQ2158" i="12" s="1"/>
  <c r="BP2160" i="12"/>
  <c r="BP2159" i="12" s="1"/>
  <c r="BP2158" i="12" s="1"/>
  <c r="BO2160" i="12"/>
  <c r="BO2159" i="12" s="1"/>
  <c r="BO2158" i="12" s="1"/>
  <c r="BQ2156" i="12"/>
  <c r="BQ2155" i="12" s="1"/>
  <c r="BQ2154" i="12" s="1"/>
  <c r="BP2156" i="12"/>
  <c r="BP2155" i="12" s="1"/>
  <c r="BP2154" i="12" s="1"/>
  <c r="BO2156" i="12"/>
  <c r="BO2155" i="12" s="1"/>
  <c r="BO2154" i="12" s="1"/>
  <c r="BQ2152" i="12"/>
  <c r="BQ2151" i="12" s="1"/>
  <c r="BP2152" i="12"/>
  <c r="BP2151" i="12" s="1"/>
  <c r="BO2152" i="12"/>
  <c r="BO2151" i="12" s="1"/>
  <c r="BQ2149" i="12"/>
  <c r="BQ2148" i="12" s="1"/>
  <c r="BP2149" i="12"/>
  <c r="BP2148" i="12" s="1"/>
  <c r="BO2149" i="12"/>
  <c r="BO2148" i="12" s="1"/>
  <c r="BQ2145" i="12"/>
  <c r="BQ2144" i="12" s="1"/>
  <c r="BQ2143" i="12" s="1"/>
  <c r="BP2145" i="12"/>
  <c r="BP2144" i="12" s="1"/>
  <c r="BP2143" i="12" s="1"/>
  <c r="BO2145" i="12"/>
  <c r="BO2144" i="12" s="1"/>
  <c r="BO2143" i="12" s="1"/>
  <c r="BQ2141" i="12"/>
  <c r="BQ2140" i="12" s="1"/>
  <c r="BQ2139" i="12" s="1"/>
  <c r="BP2141" i="12"/>
  <c r="BP2140" i="12" s="1"/>
  <c r="BP2139" i="12" s="1"/>
  <c r="BO2141" i="12"/>
  <c r="BO2140" i="12" s="1"/>
  <c r="BO2139" i="12" s="1"/>
  <c r="BQ2137" i="12"/>
  <c r="BQ2136" i="12" s="1"/>
  <c r="BQ2135" i="12" s="1"/>
  <c r="BP2137" i="12"/>
  <c r="BP2136" i="12" s="1"/>
  <c r="BP2135" i="12" s="1"/>
  <c r="BO2137" i="12"/>
  <c r="BO2136" i="12" s="1"/>
  <c r="BO2135" i="12" s="1"/>
  <c r="BQ2133" i="12"/>
  <c r="BQ2132" i="12" s="1"/>
  <c r="BQ2131" i="12" s="1"/>
  <c r="BP2133" i="12"/>
  <c r="BP2132" i="12" s="1"/>
  <c r="BP2131" i="12" s="1"/>
  <c r="BO2133" i="12"/>
  <c r="BO2132" i="12" s="1"/>
  <c r="BO2131" i="12" s="1"/>
  <c r="BQ2129" i="12"/>
  <c r="BQ2128" i="12" s="1"/>
  <c r="BQ2127" i="12" s="1"/>
  <c r="BP2129" i="12"/>
  <c r="BP2128" i="12" s="1"/>
  <c r="BP2127" i="12" s="1"/>
  <c r="BO2129" i="12"/>
  <c r="BO2128" i="12" s="1"/>
  <c r="BO2127" i="12" s="1"/>
  <c r="BQ2121" i="12"/>
  <c r="BQ2120" i="12" s="1"/>
  <c r="BQ2119" i="12" s="1"/>
  <c r="BP2121" i="12"/>
  <c r="BP2120" i="12" s="1"/>
  <c r="BP2119" i="12" s="1"/>
  <c r="BO2121" i="12"/>
  <c r="BO2120" i="12" s="1"/>
  <c r="BO2119" i="12" s="1"/>
  <c r="BQ2117" i="12"/>
  <c r="BQ2116" i="12" s="1"/>
  <c r="BQ2115" i="12" s="1"/>
  <c r="BP2117" i="12"/>
  <c r="BP2116" i="12" s="1"/>
  <c r="BP2115" i="12" s="1"/>
  <c r="BO2117" i="12"/>
  <c r="BO2116" i="12" s="1"/>
  <c r="BO2115" i="12" s="1"/>
  <c r="BQ2113" i="12"/>
  <c r="BQ2112" i="12" s="1"/>
  <c r="BQ2111" i="12" s="1"/>
  <c r="BP2113" i="12"/>
  <c r="BP2112" i="12" s="1"/>
  <c r="BP2111" i="12" s="1"/>
  <c r="BO2113" i="12"/>
  <c r="BO2112" i="12" s="1"/>
  <c r="BO2111" i="12" s="1"/>
  <c r="BQ2109" i="12"/>
  <c r="BQ2108" i="12" s="1"/>
  <c r="BP2109" i="12"/>
  <c r="BP2108" i="12" s="1"/>
  <c r="BO2109" i="12"/>
  <c r="BO2108" i="12" s="1"/>
  <c r="BQ2106" i="12"/>
  <c r="BQ2105" i="12" s="1"/>
  <c r="BP2106" i="12"/>
  <c r="BP2105" i="12" s="1"/>
  <c r="BO2106" i="12"/>
  <c r="BO2105" i="12" s="1"/>
  <c r="BQ2102" i="12"/>
  <c r="BQ2101" i="12" s="1"/>
  <c r="BQ2100" i="12" s="1"/>
  <c r="BP2102" i="12"/>
  <c r="BP2101" i="12" s="1"/>
  <c r="BP2100" i="12" s="1"/>
  <c r="BO2102" i="12"/>
  <c r="BO2101" i="12" s="1"/>
  <c r="BO2100" i="12" s="1"/>
  <c r="BQ2098" i="12"/>
  <c r="BQ2097" i="12" s="1"/>
  <c r="BQ2096" i="12" s="1"/>
  <c r="BP2098" i="12"/>
  <c r="BP2097" i="12" s="1"/>
  <c r="BP2096" i="12" s="1"/>
  <c r="BO2098" i="12"/>
  <c r="BO2097" i="12" s="1"/>
  <c r="BO2096" i="12" s="1"/>
  <c r="BQ2093" i="12"/>
  <c r="BQ2092" i="12" s="1"/>
  <c r="BQ2091" i="12" s="1"/>
  <c r="BQ2090" i="12" s="1"/>
  <c r="BP2093" i="12"/>
  <c r="BP2092" i="12" s="1"/>
  <c r="BP2091" i="12" s="1"/>
  <c r="BP2090" i="12" s="1"/>
  <c r="BO2093" i="12"/>
  <c r="BO2092" i="12" s="1"/>
  <c r="BO2091" i="12" s="1"/>
  <c r="BO2090" i="12" s="1"/>
  <c r="BQ2088" i="12"/>
  <c r="BQ2087" i="12" s="1"/>
  <c r="BP2088" i="12"/>
  <c r="BP2087" i="12" s="1"/>
  <c r="BO2088" i="12"/>
  <c r="BO2087" i="12" s="1"/>
  <c r="BQ2085" i="12"/>
  <c r="BP2085" i="12"/>
  <c r="BO2085" i="12"/>
  <c r="BQ2083" i="12"/>
  <c r="BP2083" i="12"/>
  <c r="BO2083" i="12"/>
  <c r="BQ2080" i="12"/>
  <c r="BQ2079" i="12" s="1"/>
  <c r="BP2080" i="12"/>
  <c r="BP2079" i="12" s="1"/>
  <c r="BO2080" i="12"/>
  <c r="BO2079" i="12" s="1"/>
  <c r="BQ2073" i="12"/>
  <c r="BQ2072" i="12" s="1"/>
  <c r="BP2073" i="12"/>
  <c r="BP2072" i="12" s="1"/>
  <c r="BO2073" i="12"/>
  <c r="BO2072" i="12" s="1"/>
  <c r="BQ2069" i="12"/>
  <c r="BQ2068" i="12" s="1"/>
  <c r="BQ2067" i="12" s="1"/>
  <c r="BP2069" i="12"/>
  <c r="BP2068" i="12" s="1"/>
  <c r="BP2067" i="12" s="1"/>
  <c r="BO2069" i="12"/>
  <c r="BO2068" i="12" s="1"/>
  <c r="BO2067" i="12" s="1"/>
  <c r="BQ2065" i="12"/>
  <c r="BQ2064" i="12" s="1"/>
  <c r="BP2065" i="12"/>
  <c r="BP2064" i="12" s="1"/>
  <c r="BO2065" i="12"/>
  <c r="BO2064" i="12" s="1"/>
  <c r="BQ2062" i="12"/>
  <c r="BQ2061" i="12" s="1"/>
  <c r="BP2062" i="12"/>
  <c r="BP2061" i="12" s="1"/>
  <c r="BO2062" i="12"/>
  <c r="BO2061" i="12" s="1"/>
  <c r="BQ2059" i="12"/>
  <c r="BQ2058" i="12" s="1"/>
  <c r="BP2059" i="12"/>
  <c r="BP2058" i="12" s="1"/>
  <c r="BO2059" i="12"/>
  <c r="BO2058" i="12" s="1"/>
  <c r="BQ2054" i="12"/>
  <c r="BQ2053" i="12" s="1"/>
  <c r="BQ2052" i="12" s="1"/>
  <c r="BQ2051" i="12" s="1"/>
  <c r="BP2054" i="12"/>
  <c r="BP2053" i="12" s="1"/>
  <c r="BP2052" i="12" s="1"/>
  <c r="BP2051" i="12" s="1"/>
  <c r="BO2054" i="12"/>
  <c r="BO2053" i="12" s="1"/>
  <c r="BO2052" i="12" s="1"/>
  <c r="BO2051" i="12" s="1"/>
  <c r="BQ2049" i="12"/>
  <c r="BQ2048" i="12" s="1"/>
  <c r="BQ2047" i="12" s="1"/>
  <c r="BP2049" i="12"/>
  <c r="BP2048" i="12" s="1"/>
  <c r="BP2047" i="12" s="1"/>
  <c r="BO2049" i="12"/>
  <c r="BO2048" i="12" s="1"/>
  <c r="BO2047" i="12" s="1"/>
  <c r="BQ2045" i="12"/>
  <c r="BQ2044" i="12" s="1"/>
  <c r="BP2045" i="12"/>
  <c r="BP2044" i="12" s="1"/>
  <c r="BO2045" i="12"/>
  <c r="BO2044" i="12" s="1"/>
  <c r="BQ2042" i="12"/>
  <c r="BQ2041" i="12" s="1"/>
  <c r="BP2042" i="12"/>
  <c r="BP2041" i="12" s="1"/>
  <c r="BO2042" i="12"/>
  <c r="BO2041" i="12" s="1"/>
  <c r="BQ2039" i="12"/>
  <c r="BQ2038" i="12" s="1"/>
  <c r="BP2039" i="12"/>
  <c r="BP2038" i="12" s="1"/>
  <c r="BO2039" i="12"/>
  <c r="BO2038" i="12" s="1"/>
  <c r="BQ2034" i="12"/>
  <c r="BQ2033" i="12" s="1"/>
  <c r="BQ2032" i="12" s="1"/>
  <c r="BQ2031" i="12" s="1"/>
  <c r="BP2034" i="12"/>
  <c r="BP2033" i="12" s="1"/>
  <c r="BP2032" i="12" s="1"/>
  <c r="BP2031" i="12" s="1"/>
  <c r="BO2034" i="12"/>
  <c r="BO2033" i="12" s="1"/>
  <c r="BO2032" i="12" s="1"/>
  <c r="BO2031" i="12" s="1"/>
  <c r="BQ2029" i="12"/>
  <c r="BQ2028" i="12" s="1"/>
  <c r="BQ2027" i="12" s="1"/>
  <c r="BQ2026" i="12" s="1"/>
  <c r="BP2029" i="12"/>
  <c r="BP2028" i="12" s="1"/>
  <c r="BP2027" i="12" s="1"/>
  <c r="BP2026" i="12" s="1"/>
  <c r="BO2029" i="12"/>
  <c r="BO2028" i="12" s="1"/>
  <c r="BO2027" i="12" s="1"/>
  <c r="BO2026" i="12" s="1"/>
  <c r="BQ2023" i="12"/>
  <c r="BQ2022" i="12" s="1"/>
  <c r="BQ2021" i="12" s="1"/>
  <c r="BP2023" i="12"/>
  <c r="BP2022" i="12" s="1"/>
  <c r="BP2021" i="12" s="1"/>
  <c r="BO2023" i="12"/>
  <c r="BO2022" i="12" s="1"/>
  <c r="BO2021" i="12" s="1"/>
  <c r="BQ2019" i="12"/>
  <c r="BQ2018" i="12" s="1"/>
  <c r="BQ2017" i="12" s="1"/>
  <c r="BP2019" i="12"/>
  <c r="BP2018" i="12" s="1"/>
  <c r="BP2017" i="12" s="1"/>
  <c r="BO2019" i="12"/>
  <c r="BO2018" i="12" s="1"/>
  <c r="BO2017" i="12" s="1"/>
  <c r="BQ2015" i="12"/>
  <c r="BQ2014" i="12" s="1"/>
  <c r="BQ2013" i="12" s="1"/>
  <c r="BP2015" i="12"/>
  <c r="BP2014" i="12" s="1"/>
  <c r="BP2013" i="12" s="1"/>
  <c r="BO2015" i="12"/>
  <c r="BO2014" i="12" s="1"/>
  <c r="BO2013" i="12" s="1"/>
  <c r="BQ2011" i="12"/>
  <c r="BQ2010" i="12" s="1"/>
  <c r="BQ2009" i="12" s="1"/>
  <c r="BP2011" i="12"/>
  <c r="BP2010" i="12" s="1"/>
  <c r="BP2009" i="12" s="1"/>
  <c r="BO2011" i="12"/>
  <c r="BO2010" i="12" s="1"/>
  <c r="BO2009" i="12" s="1"/>
  <c r="BQ2007" i="12"/>
  <c r="BQ2006" i="12" s="1"/>
  <c r="BQ2005" i="12" s="1"/>
  <c r="BP2007" i="12"/>
  <c r="BP2006" i="12" s="1"/>
  <c r="BP2005" i="12" s="1"/>
  <c r="BO2007" i="12"/>
  <c r="BO2006" i="12" s="1"/>
  <c r="BO2005" i="12" s="1"/>
  <c r="BQ2003" i="12"/>
  <c r="BQ2002" i="12" s="1"/>
  <c r="BQ2001" i="12" s="1"/>
  <c r="BP2003" i="12"/>
  <c r="BP2002" i="12" s="1"/>
  <c r="BP2001" i="12" s="1"/>
  <c r="BO2003" i="12"/>
  <c r="BO2002" i="12" s="1"/>
  <c r="BO2001" i="12" s="1"/>
  <c r="BQ1999" i="12"/>
  <c r="BQ1998" i="12" s="1"/>
  <c r="BQ1997" i="12" s="1"/>
  <c r="BP1999" i="12"/>
  <c r="BP1998" i="12" s="1"/>
  <c r="BP1997" i="12" s="1"/>
  <c r="BO1999" i="12"/>
  <c r="BO1998" i="12" s="1"/>
  <c r="BO1997" i="12" s="1"/>
  <c r="BQ1995" i="12"/>
  <c r="BQ1994" i="12" s="1"/>
  <c r="BQ1993" i="12" s="1"/>
  <c r="BP1995" i="12"/>
  <c r="BP1994" i="12" s="1"/>
  <c r="BP1993" i="12" s="1"/>
  <c r="BO1995" i="12"/>
  <c r="BO1994" i="12" s="1"/>
  <c r="BO1993" i="12" s="1"/>
  <c r="BQ1991" i="12"/>
  <c r="BQ1990" i="12" s="1"/>
  <c r="BQ1989" i="12" s="1"/>
  <c r="BP1991" i="12"/>
  <c r="BP1990" i="12" s="1"/>
  <c r="BP1989" i="12" s="1"/>
  <c r="BO1991" i="12"/>
  <c r="BO1990" i="12" s="1"/>
  <c r="BO1989" i="12" s="1"/>
  <c r="BQ1987" i="12"/>
  <c r="BQ1986" i="12" s="1"/>
  <c r="BQ1985" i="12" s="1"/>
  <c r="BP1987" i="12"/>
  <c r="BP1986" i="12" s="1"/>
  <c r="BP1985" i="12" s="1"/>
  <c r="BO1987" i="12"/>
  <c r="BO1986" i="12" s="1"/>
  <c r="BO1985" i="12" s="1"/>
  <c r="BQ1983" i="12"/>
  <c r="BQ1982" i="12" s="1"/>
  <c r="BQ1981" i="12" s="1"/>
  <c r="BP1983" i="12"/>
  <c r="BP1982" i="12" s="1"/>
  <c r="BP1981" i="12" s="1"/>
  <c r="BO1983" i="12"/>
  <c r="BO1982" i="12" s="1"/>
  <c r="BO1981" i="12" s="1"/>
  <c r="BQ1979" i="12"/>
  <c r="BQ1978" i="12" s="1"/>
  <c r="BQ1977" i="12" s="1"/>
  <c r="BP1979" i="12"/>
  <c r="BP1978" i="12" s="1"/>
  <c r="BP1977" i="12" s="1"/>
  <c r="BO1979" i="12"/>
  <c r="BO1978" i="12" s="1"/>
  <c r="BO1977" i="12" s="1"/>
  <c r="BQ1974" i="12"/>
  <c r="BQ1973" i="12" s="1"/>
  <c r="BQ1972" i="12" s="1"/>
  <c r="BP1974" i="12"/>
  <c r="BP1973" i="12" s="1"/>
  <c r="BP1972" i="12" s="1"/>
  <c r="BO1974" i="12"/>
  <c r="BO1973" i="12" s="1"/>
  <c r="BO1972" i="12" s="1"/>
  <c r="BQ1970" i="12"/>
  <c r="BQ1969" i="12" s="1"/>
  <c r="BQ1968" i="12" s="1"/>
  <c r="BP1970" i="12"/>
  <c r="BP1969" i="12" s="1"/>
  <c r="BP1968" i="12" s="1"/>
  <c r="BO1970" i="12"/>
  <c r="BO1969" i="12" s="1"/>
  <c r="BO1968" i="12" s="1"/>
  <c r="BQ1966" i="12"/>
  <c r="BQ1965" i="12" s="1"/>
  <c r="BP1966" i="12"/>
  <c r="BP1965" i="12" s="1"/>
  <c r="BO1966" i="12"/>
  <c r="BO1965" i="12" s="1"/>
  <c r="BQ1963" i="12"/>
  <c r="BQ1962" i="12" s="1"/>
  <c r="BQ1961" i="12" s="1"/>
  <c r="BP1963" i="12"/>
  <c r="BP1962" i="12" s="1"/>
  <c r="BP1961" i="12" s="1"/>
  <c r="BO1963" i="12"/>
  <c r="BO1962" i="12" s="1"/>
  <c r="BO1961" i="12" s="1"/>
  <c r="BQ1959" i="12"/>
  <c r="BQ1958" i="12" s="1"/>
  <c r="BQ1957" i="12" s="1"/>
  <c r="BP1959" i="12"/>
  <c r="BP1958" i="12" s="1"/>
  <c r="BP1957" i="12" s="1"/>
  <c r="BO1959" i="12"/>
  <c r="BO1958" i="12" s="1"/>
  <c r="BO1957" i="12" s="1"/>
  <c r="BQ1955" i="12"/>
  <c r="BQ1954" i="12" s="1"/>
  <c r="BQ1953" i="12" s="1"/>
  <c r="BP1955" i="12"/>
  <c r="BP1954" i="12" s="1"/>
  <c r="BP1953" i="12" s="1"/>
  <c r="BO1955" i="12"/>
  <c r="BO1954" i="12" s="1"/>
  <c r="BO1953" i="12" s="1"/>
  <c r="BQ1951" i="12"/>
  <c r="BQ1950" i="12" s="1"/>
  <c r="BQ1949" i="12" s="1"/>
  <c r="BP1951" i="12"/>
  <c r="BP1950" i="12" s="1"/>
  <c r="BP1949" i="12" s="1"/>
  <c r="BO1951" i="12"/>
  <c r="BO1950" i="12" s="1"/>
  <c r="BO1949" i="12" s="1"/>
  <c r="BQ1947" i="12"/>
  <c r="BQ1946" i="12" s="1"/>
  <c r="BQ1945" i="12" s="1"/>
  <c r="BP1947" i="12"/>
  <c r="BP1946" i="12" s="1"/>
  <c r="BP1945" i="12" s="1"/>
  <c r="BO1947" i="12"/>
  <c r="BO1946" i="12" s="1"/>
  <c r="BO1945" i="12" s="1"/>
  <c r="BQ1943" i="12"/>
  <c r="BQ1942" i="12" s="1"/>
  <c r="BP1943" i="12"/>
  <c r="BP1942" i="12" s="1"/>
  <c r="BO1943" i="12"/>
  <c r="BO1942" i="12" s="1"/>
  <c r="BQ1940" i="12"/>
  <c r="BQ1939" i="12" s="1"/>
  <c r="BP1940" i="12"/>
  <c r="BP1939" i="12" s="1"/>
  <c r="BO1940" i="12"/>
  <c r="BO1939" i="12" s="1"/>
  <c r="BQ1936" i="12"/>
  <c r="BQ1935" i="12" s="1"/>
  <c r="BQ1934" i="12" s="1"/>
  <c r="BP1936" i="12"/>
  <c r="BP1935" i="12" s="1"/>
  <c r="BP1934" i="12" s="1"/>
  <c r="BO1936" i="12"/>
  <c r="BO1935" i="12" s="1"/>
  <c r="BO1934" i="12" s="1"/>
  <c r="BQ1930" i="12"/>
  <c r="BQ1929" i="12" s="1"/>
  <c r="BQ1928" i="12" s="1"/>
  <c r="BQ1927" i="12" s="1"/>
  <c r="BP1930" i="12"/>
  <c r="BP1929" i="12" s="1"/>
  <c r="BP1928" i="12" s="1"/>
  <c r="BP1927" i="12" s="1"/>
  <c r="BO1930" i="12"/>
  <c r="BO1929" i="12" s="1"/>
  <c r="BO1928" i="12" s="1"/>
  <c r="BO1927" i="12" s="1"/>
  <c r="BQ1925" i="12"/>
  <c r="BQ1924" i="12" s="1"/>
  <c r="BQ1923" i="12" s="1"/>
  <c r="BP1925" i="12"/>
  <c r="BP1924" i="12" s="1"/>
  <c r="BP1923" i="12" s="1"/>
  <c r="BO1925" i="12"/>
  <c r="BO1924" i="12" s="1"/>
  <c r="BO1923" i="12" s="1"/>
  <c r="BQ1921" i="12"/>
  <c r="BQ1920" i="12" s="1"/>
  <c r="BQ1919" i="12" s="1"/>
  <c r="BP1921" i="12"/>
  <c r="BP1920" i="12" s="1"/>
  <c r="BP1919" i="12" s="1"/>
  <c r="BO1921" i="12"/>
  <c r="BO1920" i="12" s="1"/>
  <c r="BO1919" i="12" s="1"/>
  <c r="BQ1917" i="12"/>
  <c r="BQ1916" i="12" s="1"/>
  <c r="BQ1915" i="12" s="1"/>
  <c r="BP1917" i="12"/>
  <c r="BP1916" i="12" s="1"/>
  <c r="BP1915" i="12" s="1"/>
  <c r="BO1917" i="12"/>
  <c r="BO1916" i="12" s="1"/>
  <c r="BO1915" i="12" s="1"/>
  <c r="BQ1913" i="12"/>
  <c r="BQ1912" i="12" s="1"/>
  <c r="BQ1911" i="12" s="1"/>
  <c r="BP1913" i="12"/>
  <c r="BP1912" i="12" s="1"/>
  <c r="BP1911" i="12" s="1"/>
  <c r="BO1913" i="12"/>
  <c r="BO1912" i="12" s="1"/>
  <c r="BO1911" i="12" s="1"/>
  <c r="BQ1909" i="12"/>
  <c r="BQ1908" i="12" s="1"/>
  <c r="BQ1907" i="12" s="1"/>
  <c r="BP1909" i="12"/>
  <c r="BP1908" i="12" s="1"/>
  <c r="BP1907" i="12" s="1"/>
  <c r="BO1909" i="12"/>
  <c r="BO1908" i="12" s="1"/>
  <c r="BO1907" i="12" s="1"/>
  <c r="BQ1905" i="12"/>
  <c r="BQ1904" i="12" s="1"/>
  <c r="BQ1903" i="12" s="1"/>
  <c r="BP1905" i="12"/>
  <c r="BP1904" i="12" s="1"/>
  <c r="BP1903" i="12" s="1"/>
  <c r="BO1905" i="12"/>
  <c r="BO1904" i="12" s="1"/>
  <c r="BO1903" i="12" s="1"/>
  <c r="BQ1901" i="12"/>
  <c r="BQ1900" i="12" s="1"/>
  <c r="BQ1899" i="12" s="1"/>
  <c r="BP1901" i="12"/>
  <c r="BP1900" i="12" s="1"/>
  <c r="BP1899" i="12" s="1"/>
  <c r="BO1901" i="12"/>
  <c r="BO1900" i="12" s="1"/>
  <c r="BO1899" i="12" s="1"/>
  <c r="BQ1897" i="12"/>
  <c r="BQ1896" i="12" s="1"/>
  <c r="BQ1895" i="12" s="1"/>
  <c r="BP1897" i="12"/>
  <c r="BP1896" i="12" s="1"/>
  <c r="BP1895" i="12" s="1"/>
  <c r="BO1897" i="12"/>
  <c r="BO1896" i="12" s="1"/>
  <c r="BO1895" i="12" s="1"/>
  <c r="BQ1888" i="12"/>
  <c r="BP1888" i="12"/>
  <c r="BO1888" i="12"/>
  <c r="BQ1885" i="12"/>
  <c r="BP1885" i="12"/>
  <c r="BO1885" i="12"/>
  <c r="BQ1881" i="12"/>
  <c r="BQ1880" i="12" s="1"/>
  <c r="BQ1879" i="12" s="1"/>
  <c r="BP1881" i="12"/>
  <c r="BP1880" i="12" s="1"/>
  <c r="BP1879" i="12" s="1"/>
  <c r="BO1881" i="12"/>
  <c r="BO1880" i="12" s="1"/>
  <c r="BO1879" i="12" s="1"/>
  <c r="BQ1875" i="12"/>
  <c r="BQ1874" i="12" s="1"/>
  <c r="BQ1873" i="12" s="1"/>
  <c r="BP1875" i="12"/>
  <c r="BP1874" i="12" s="1"/>
  <c r="BP1873" i="12" s="1"/>
  <c r="BO1875" i="12"/>
  <c r="BO1874" i="12" s="1"/>
  <c r="BO1873" i="12" s="1"/>
  <c r="BQ1871" i="12"/>
  <c r="BQ1870" i="12" s="1"/>
  <c r="BQ1869" i="12" s="1"/>
  <c r="BP1871" i="12"/>
  <c r="BP1870" i="12" s="1"/>
  <c r="BP1869" i="12" s="1"/>
  <c r="BO1871" i="12"/>
  <c r="BO1870" i="12" s="1"/>
  <c r="BO1869" i="12" s="1"/>
  <c r="BQ1866" i="12"/>
  <c r="BQ1865" i="12" s="1"/>
  <c r="BQ1864" i="12" s="1"/>
  <c r="BP1866" i="12"/>
  <c r="BP1865" i="12" s="1"/>
  <c r="BP1864" i="12" s="1"/>
  <c r="BO1866" i="12"/>
  <c r="BO1865" i="12" s="1"/>
  <c r="BO1864" i="12" s="1"/>
  <c r="BQ1860" i="12"/>
  <c r="BP1860" i="12"/>
  <c r="BO1860" i="12"/>
  <c r="BQ1858" i="12"/>
  <c r="BP1858" i="12"/>
  <c r="BO1858" i="12"/>
  <c r="BQ1856" i="12"/>
  <c r="BP1856" i="12"/>
  <c r="BO1856" i="12"/>
  <c r="BQ1851" i="12"/>
  <c r="BP1851" i="12"/>
  <c r="BO1851" i="12"/>
  <c r="BQ1849" i="12"/>
  <c r="BP1849" i="12"/>
  <c r="BO1849" i="12"/>
  <c r="BQ1846" i="12"/>
  <c r="BQ1845" i="12" s="1"/>
  <c r="BP1846" i="12"/>
  <c r="BP1845" i="12" s="1"/>
  <c r="BO1846" i="12"/>
  <c r="BO1845" i="12" s="1"/>
  <c r="BQ1841" i="12"/>
  <c r="BQ1840" i="12" s="1"/>
  <c r="BQ1839" i="12" s="1"/>
  <c r="BP1841" i="12"/>
  <c r="BP1840" i="12" s="1"/>
  <c r="BP1839" i="12" s="1"/>
  <c r="BO1841" i="12"/>
  <c r="BO1840" i="12" s="1"/>
  <c r="BO1839" i="12" s="1"/>
  <c r="BQ1837" i="12"/>
  <c r="BP1837" i="12"/>
  <c r="BO1837" i="12"/>
  <c r="BQ1835" i="12"/>
  <c r="BP1835" i="12"/>
  <c r="BO1835" i="12"/>
  <c r="BQ1831" i="12"/>
  <c r="BQ1830" i="12" s="1"/>
  <c r="BQ1829" i="12" s="1"/>
  <c r="BP1831" i="12"/>
  <c r="BP1830" i="12" s="1"/>
  <c r="BP1829" i="12" s="1"/>
  <c r="BO1831" i="12"/>
  <c r="BO1830" i="12" s="1"/>
  <c r="BO1829" i="12" s="1"/>
  <c r="BQ1827" i="12"/>
  <c r="BQ1826" i="12" s="1"/>
  <c r="BQ1825" i="12" s="1"/>
  <c r="BP1827" i="12"/>
  <c r="BP1826" i="12" s="1"/>
  <c r="BP1825" i="12" s="1"/>
  <c r="BO1827" i="12"/>
  <c r="BO1826" i="12" s="1"/>
  <c r="BO1825" i="12" s="1"/>
  <c r="BQ1818" i="12"/>
  <c r="BQ1817" i="12" s="1"/>
  <c r="BP1818" i="12"/>
  <c r="BP1817" i="12" s="1"/>
  <c r="BO1818" i="12"/>
  <c r="BO1817" i="12" s="1"/>
  <c r="BQ1815" i="12"/>
  <c r="BP1815" i="12"/>
  <c r="BO1815" i="12"/>
  <c r="BQ1813" i="12"/>
  <c r="BP1813" i="12"/>
  <c r="BO1813" i="12"/>
  <c r="BQ1810" i="12"/>
  <c r="BQ1809" i="12" s="1"/>
  <c r="BP1810" i="12"/>
  <c r="BP1809" i="12" s="1"/>
  <c r="BO1810" i="12"/>
  <c r="BO1809" i="12" s="1"/>
  <c r="BQ1807" i="12"/>
  <c r="BQ1806" i="12" s="1"/>
  <c r="BP1807" i="12"/>
  <c r="BP1806" i="12" s="1"/>
  <c r="BO1807" i="12"/>
  <c r="BO1806" i="12" s="1"/>
  <c r="BQ1801" i="12"/>
  <c r="BQ1800" i="12" s="1"/>
  <c r="BP1801" i="12"/>
  <c r="BP1800" i="12" s="1"/>
  <c r="BO1801" i="12"/>
  <c r="BO1800" i="12" s="1"/>
  <c r="BQ1798" i="12"/>
  <c r="BQ1797" i="12" s="1"/>
  <c r="BP1798" i="12"/>
  <c r="BP1797" i="12" s="1"/>
  <c r="BO1798" i="12"/>
  <c r="BO1797" i="12" s="1"/>
  <c r="BQ1786" i="12"/>
  <c r="BQ1785" i="12" s="1"/>
  <c r="BQ1784" i="12" s="1"/>
  <c r="BP1786" i="12"/>
  <c r="BP1785" i="12" s="1"/>
  <c r="BP1784" i="12" s="1"/>
  <c r="BO1786" i="12"/>
  <c r="BO1785" i="12" s="1"/>
  <c r="BO1784" i="12" s="1"/>
  <c r="BQ1782" i="12"/>
  <c r="BQ1781" i="12" s="1"/>
  <c r="BP1782" i="12"/>
  <c r="BP1781" i="12" s="1"/>
  <c r="BO1782" i="12"/>
  <c r="BO1781" i="12" s="1"/>
  <c r="BQ1779" i="12"/>
  <c r="BQ1778" i="12" s="1"/>
  <c r="BP1779" i="12"/>
  <c r="BP1778" i="12" s="1"/>
  <c r="BO1779" i="12"/>
  <c r="BO1778" i="12" s="1"/>
  <c r="BQ1774" i="12"/>
  <c r="BQ1773" i="12" s="1"/>
  <c r="BQ1772" i="12" s="1"/>
  <c r="BP1774" i="12"/>
  <c r="BP1773" i="12" s="1"/>
  <c r="BP1772" i="12" s="1"/>
  <c r="BO1774" i="12"/>
  <c r="BO1773" i="12" s="1"/>
  <c r="BO1772" i="12" s="1"/>
  <c r="BQ1769" i="12"/>
  <c r="BQ1768" i="12" s="1"/>
  <c r="BP1769" i="12"/>
  <c r="BP1768" i="12" s="1"/>
  <c r="BO1769" i="12"/>
  <c r="BO1768" i="12" s="1"/>
  <c r="BQ1765" i="12"/>
  <c r="BQ1764" i="12" s="1"/>
  <c r="BP1765" i="12"/>
  <c r="BP1764" i="12" s="1"/>
  <c r="BO1765" i="12"/>
  <c r="BO1764" i="12" s="1"/>
  <c r="BQ1761" i="12"/>
  <c r="BQ1760" i="12" s="1"/>
  <c r="BP1761" i="12"/>
  <c r="BP1760" i="12" s="1"/>
  <c r="BO1761" i="12"/>
  <c r="BO1760" i="12" s="1"/>
  <c r="BQ1757" i="12"/>
  <c r="BQ1756" i="12" s="1"/>
  <c r="BP1757" i="12"/>
  <c r="BP1756" i="12" s="1"/>
  <c r="BO1757" i="12"/>
  <c r="BO1756" i="12" s="1"/>
  <c r="BQ1751" i="12"/>
  <c r="BQ1750" i="12" s="1"/>
  <c r="BP1751" i="12"/>
  <c r="BP1750" i="12" s="1"/>
  <c r="BO1751" i="12"/>
  <c r="BO1750" i="12" s="1"/>
  <c r="BQ1748" i="12"/>
  <c r="BQ1747" i="12" s="1"/>
  <c r="BP1748" i="12"/>
  <c r="BP1747" i="12" s="1"/>
  <c r="BO1748" i="12"/>
  <c r="BO1747" i="12" s="1"/>
  <c r="BQ1743" i="12"/>
  <c r="BP1743" i="12"/>
  <c r="BO1743" i="12"/>
  <c r="BQ1740" i="12"/>
  <c r="BP1740" i="12"/>
  <c r="BO1740" i="12"/>
  <c r="BQ1736" i="12"/>
  <c r="BQ1735" i="12" s="1"/>
  <c r="BQ1734" i="12" s="1"/>
  <c r="BP1736" i="12"/>
  <c r="BP1735" i="12" s="1"/>
  <c r="BP1734" i="12" s="1"/>
  <c r="BO1736" i="12"/>
  <c r="BO1735" i="12" s="1"/>
  <c r="BO1734" i="12" s="1"/>
  <c r="BQ1732" i="12"/>
  <c r="BP1732" i="12"/>
  <c r="BO1732" i="12"/>
  <c r="BQ1730" i="12"/>
  <c r="BP1730" i="12"/>
  <c r="BO1730" i="12"/>
  <c r="BQ1726" i="12"/>
  <c r="BP1726" i="12"/>
  <c r="BO1726" i="12"/>
  <c r="BQ1724" i="12"/>
  <c r="BP1724" i="12"/>
  <c r="BO1724" i="12"/>
  <c r="BQ1720" i="12"/>
  <c r="BP1720" i="12"/>
  <c r="BO1720" i="12"/>
  <c r="BQ1718" i="12"/>
  <c r="BP1718" i="12"/>
  <c r="BO1718" i="12"/>
  <c r="BQ1716" i="12"/>
  <c r="BP1716" i="12"/>
  <c r="BO1716" i="12"/>
  <c r="BQ1712" i="12"/>
  <c r="BP1712" i="12"/>
  <c r="BO1712" i="12"/>
  <c r="BQ1710" i="12"/>
  <c r="BP1710" i="12"/>
  <c r="BO1710" i="12"/>
  <c r="BQ1708" i="12"/>
  <c r="BP1708" i="12"/>
  <c r="BO1708" i="12"/>
  <c r="BQ1699" i="12"/>
  <c r="BQ1698" i="12" s="1"/>
  <c r="BQ1697" i="12" s="1"/>
  <c r="BP1699" i="12"/>
  <c r="BP1698" i="12" s="1"/>
  <c r="BP1697" i="12" s="1"/>
  <c r="BO1699" i="12"/>
  <c r="BO1698" i="12" s="1"/>
  <c r="BO1697" i="12" s="1"/>
  <c r="BQ1695" i="12"/>
  <c r="BQ1694" i="12" s="1"/>
  <c r="BQ1693" i="12" s="1"/>
  <c r="BP1695" i="12"/>
  <c r="BP1694" i="12" s="1"/>
  <c r="BP1693" i="12" s="1"/>
  <c r="BO1695" i="12"/>
  <c r="BO1694" i="12" s="1"/>
  <c r="BO1693" i="12" s="1"/>
  <c r="BQ1691" i="12"/>
  <c r="BQ1690" i="12" s="1"/>
  <c r="BQ1689" i="12" s="1"/>
  <c r="BP1691" i="12"/>
  <c r="BP1690" i="12" s="1"/>
  <c r="BP1689" i="12" s="1"/>
  <c r="BO1691" i="12"/>
  <c r="BO1690" i="12" s="1"/>
  <c r="BO1689" i="12" s="1"/>
  <c r="BQ1687" i="12"/>
  <c r="BQ1686" i="12" s="1"/>
  <c r="BQ1685" i="12" s="1"/>
  <c r="BP1687" i="12"/>
  <c r="BP1686" i="12" s="1"/>
  <c r="BP1685" i="12" s="1"/>
  <c r="BO1687" i="12"/>
  <c r="BO1686" i="12" s="1"/>
  <c r="BO1685" i="12" s="1"/>
  <c r="BQ1683" i="12"/>
  <c r="BQ1682" i="12" s="1"/>
  <c r="BQ1681" i="12" s="1"/>
  <c r="BP1683" i="12"/>
  <c r="BP1682" i="12" s="1"/>
  <c r="BP1681" i="12" s="1"/>
  <c r="BO1683" i="12"/>
  <c r="BO1682" i="12" s="1"/>
  <c r="BO1681" i="12" s="1"/>
  <c r="BQ1679" i="12"/>
  <c r="BQ1678" i="12" s="1"/>
  <c r="BQ1677" i="12" s="1"/>
  <c r="BP1679" i="12"/>
  <c r="BP1678" i="12" s="1"/>
  <c r="BP1677" i="12" s="1"/>
  <c r="BO1679" i="12"/>
  <c r="BO1678" i="12" s="1"/>
  <c r="BO1677" i="12" s="1"/>
  <c r="BQ1675" i="12"/>
  <c r="BP1675" i="12"/>
  <c r="BO1675" i="12"/>
  <c r="BQ1673" i="12"/>
  <c r="BP1673" i="12"/>
  <c r="BO1673" i="12"/>
  <c r="BQ1669" i="12"/>
  <c r="BQ1668" i="12" s="1"/>
  <c r="BQ1667" i="12" s="1"/>
  <c r="BP1669" i="12"/>
  <c r="BP1668" i="12" s="1"/>
  <c r="BP1667" i="12" s="1"/>
  <c r="BO1669" i="12"/>
  <c r="BO1668" i="12" s="1"/>
  <c r="BO1667" i="12" s="1"/>
  <c r="BQ1665" i="12"/>
  <c r="BQ1664" i="12" s="1"/>
  <c r="BQ1663" i="12" s="1"/>
  <c r="BP1665" i="12"/>
  <c r="BP1664" i="12" s="1"/>
  <c r="BP1663" i="12" s="1"/>
  <c r="BO1665" i="12"/>
  <c r="BO1664" i="12" s="1"/>
  <c r="BO1663" i="12" s="1"/>
  <c r="BQ1661" i="12"/>
  <c r="BP1661" i="12"/>
  <c r="BO1661" i="12"/>
  <c r="BQ1659" i="12"/>
  <c r="BP1659" i="12"/>
  <c r="BO1659" i="12"/>
  <c r="BQ1655" i="12"/>
  <c r="BP1655" i="12"/>
  <c r="BO1655" i="12"/>
  <c r="BQ1653" i="12"/>
  <c r="BP1653" i="12"/>
  <c r="BO1653" i="12"/>
  <c r="BQ1646" i="12"/>
  <c r="BP1646" i="12"/>
  <c r="BO1646" i="12"/>
  <c r="BQ1643" i="12"/>
  <c r="BP1643" i="12"/>
  <c r="BO1643" i="12"/>
  <c r="BQ1639" i="12"/>
  <c r="BP1639" i="12"/>
  <c r="BO1639" i="12"/>
  <c r="BQ1637" i="12"/>
  <c r="BP1637" i="12"/>
  <c r="BO1637" i="12"/>
  <c r="BQ1633" i="12"/>
  <c r="BP1633" i="12"/>
  <c r="BO1633" i="12"/>
  <c r="BQ1631" i="12"/>
  <c r="BP1631" i="12"/>
  <c r="BO1631" i="12"/>
  <c r="BQ1628" i="12"/>
  <c r="BQ1627" i="12" s="1"/>
  <c r="BP1628" i="12"/>
  <c r="BP1627" i="12" s="1"/>
  <c r="BO1628" i="12"/>
  <c r="BO1627" i="12" s="1"/>
  <c r="BQ1625" i="12"/>
  <c r="BQ1624" i="12" s="1"/>
  <c r="BP1625" i="12"/>
  <c r="BP1624" i="12" s="1"/>
  <c r="BO1625" i="12"/>
  <c r="BO1624" i="12" s="1"/>
  <c r="BQ1621" i="12"/>
  <c r="BQ1620" i="12" s="1"/>
  <c r="BP1621" i="12"/>
  <c r="BP1620" i="12" s="1"/>
  <c r="BO1621" i="12"/>
  <c r="BO1620" i="12" s="1"/>
  <c r="BQ1618" i="12"/>
  <c r="BQ1617" i="12" s="1"/>
  <c r="BP1618" i="12"/>
  <c r="BP1617" i="12" s="1"/>
  <c r="BO1618" i="12"/>
  <c r="BO1617" i="12" s="1"/>
  <c r="BQ1615" i="12"/>
  <c r="BQ1614" i="12" s="1"/>
  <c r="BP1615" i="12"/>
  <c r="BP1614" i="12" s="1"/>
  <c r="BO1615" i="12"/>
  <c r="BO1614" i="12" s="1"/>
  <c r="BQ1606" i="12"/>
  <c r="BP1606" i="12"/>
  <c r="BO1606" i="12"/>
  <c r="BQ1604" i="12"/>
  <c r="BP1604" i="12"/>
  <c r="BO1604" i="12"/>
  <c r="BQ1600" i="12"/>
  <c r="BP1600" i="12"/>
  <c r="BO1600" i="12"/>
  <c r="BQ1598" i="12"/>
  <c r="BP1598" i="12"/>
  <c r="BO1598" i="12"/>
  <c r="BQ1594" i="12"/>
  <c r="BQ1593" i="12" s="1"/>
  <c r="BQ1592" i="12" s="1"/>
  <c r="BP1594" i="12"/>
  <c r="BP1593" i="12" s="1"/>
  <c r="BP1592" i="12" s="1"/>
  <c r="BO1594" i="12"/>
  <c r="BO1593" i="12" s="1"/>
  <c r="BO1592" i="12" s="1"/>
  <c r="BQ1590" i="12"/>
  <c r="BP1590" i="12"/>
  <c r="BO1590" i="12"/>
  <c r="BQ1588" i="12"/>
  <c r="BP1588" i="12"/>
  <c r="BO1588" i="12"/>
  <c r="BQ1584" i="12"/>
  <c r="BP1584" i="12"/>
  <c r="BO1584" i="12"/>
  <c r="BQ1582" i="12"/>
  <c r="BP1582" i="12"/>
  <c r="BO1582" i="12"/>
  <c r="BQ1575" i="12"/>
  <c r="BQ1574" i="12" s="1"/>
  <c r="BQ1573" i="12" s="1"/>
  <c r="BQ1572" i="12" s="1"/>
  <c r="BP1575" i="12"/>
  <c r="BP1574" i="12" s="1"/>
  <c r="BP1573" i="12" s="1"/>
  <c r="BP1572" i="12" s="1"/>
  <c r="BO1575" i="12"/>
  <c r="BO1574" i="12" s="1"/>
  <c r="BO1573" i="12" s="1"/>
  <c r="BO1572" i="12" s="1"/>
  <c r="BQ1570" i="12"/>
  <c r="BQ1569" i="12" s="1"/>
  <c r="BQ1568" i="12" s="1"/>
  <c r="BP1570" i="12"/>
  <c r="BP1569" i="12" s="1"/>
  <c r="BP1568" i="12" s="1"/>
  <c r="BO1570" i="12"/>
  <c r="BO1569" i="12" s="1"/>
  <c r="BO1568" i="12" s="1"/>
  <c r="BQ1566" i="12"/>
  <c r="BQ1565" i="12" s="1"/>
  <c r="BP1566" i="12"/>
  <c r="BP1565" i="12" s="1"/>
  <c r="BO1566" i="12"/>
  <c r="BO1565" i="12" s="1"/>
  <c r="BQ1563" i="12"/>
  <c r="BQ1562" i="12" s="1"/>
  <c r="BP1563" i="12"/>
  <c r="BP1562" i="12" s="1"/>
  <c r="BO1563" i="12"/>
  <c r="BO1562" i="12" s="1"/>
  <c r="BQ1560" i="12"/>
  <c r="BQ1559" i="12" s="1"/>
  <c r="BP1560" i="12"/>
  <c r="BP1559" i="12" s="1"/>
  <c r="BO1560" i="12"/>
  <c r="BO1559" i="12" s="1"/>
  <c r="BQ1555" i="12"/>
  <c r="BQ1554" i="12" s="1"/>
  <c r="BQ1553" i="12" s="1"/>
  <c r="BQ1552" i="12" s="1"/>
  <c r="BP1555" i="12"/>
  <c r="BP1554" i="12" s="1"/>
  <c r="BP1553" i="12" s="1"/>
  <c r="BP1552" i="12" s="1"/>
  <c r="BO1555" i="12"/>
  <c r="BO1554" i="12" s="1"/>
  <c r="BO1553" i="12" s="1"/>
  <c r="BO1552" i="12" s="1"/>
  <c r="BQ1549" i="12"/>
  <c r="BQ1548" i="12" s="1"/>
  <c r="BQ1547" i="12" s="1"/>
  <c r="BQ1546" i="12" s="1"/>
  <c r="BP1549" i="12"/>
  <c r="BP1548" i="12" s="1"/>
  <c r="BP1547" i="12" s="1"/>
  <c r="BP1546" i="12" s="1"/>
  <c r="BO1549" i="12"/>
  <c r="BO1548" i="12" s="1"/>
  <c r="BO1547" i="12" s="1"/>
  <c r="BO1546" i="12" s="1"/>
  <c r="BQ1544" i="12"/>
  <c r="BQ1543" i="12" s="1"/>
  <c r="BQ1542" i="12" s="1"/>
  <c r="BQ1541" i="12" s="1"/>
  <c r="BP1544" i="12"/>
  <c r="BP1543" i="12" s="1"/>
  <c r="BP1542" i="12" s="1"/>
  <c r="BP1541" i="12" s="1"/>
  <c r="BO1544" i="12"/>
  <c r="BO1543" i="12" s="1"/>
  <c r="BO1542" i="12" s="1"/>
  <c r="BO1541" i="12" s="1"/>
  <c r="BQ1539" i="12"/>
  <c r="BQ1538" i="12" s="1"/>
  <c r="BQ1537" i="12" s="1"/>
  <c r="BQ1536" i="12" s="1"/>
  <c r="BP1539" i="12"/>
  <c r="BP1538" i="12" s="1"/>
  <c r="BP1537" i="12" s="1"/>
  <c r="BP1536" i="12" s="1"/>
  <c r="BO1539" i="12"/>
  <c r="BO1538" i="12" s="1"/>
  <c r="BO1537" i="12" s="1"/>
  <c r="BO1536" i="12" s="1"/>
  <c r="BQ1534" i="12"/>
  <c r="BQ1533" i="12" s="1"/>
  <c r="BQ1532" i="12" s="1"/>
  <c r="BP1534" i="12"/>
  <c r="BP1533" i="12" s="1"/>
  <c r="BP1532" i="12" s="1"/>
  <c r="BO1534" i="12"/>
  <c r="BO1533" i="12" s="1"/>
  <c r="BO1532" i="12" s="1"/>
  <c r="BQ1530" i="12"/>
  <c r="BQ1529" i="12" s="1"/>
  <c r="BQ1528" i="12" s="1"/>
  <c r="BP1530" i="12"/>
  <c r="BP1529" i="12" s="1"/>
  <c r="BP1528" i="12" s="1"/>
  <c r="BO1530" i="12"/>
  <c r="BO1529" i="12" s="1"/>
  <c r="BO1528" i="12" s="1"/>
  <c r="BQ1519" i="12"/>
  <c r="BQ1518" i="12" s="1"/>
  <c r="BQ1517" i="12" s="1"/>
  <c r="BQ1516" i="12" s="1"/>
  <c r="BP1519" i="12"/>
  <c r="BP1518" i="12" s="1"/>
  <c r="BP1517" i="12" s="1"/>
  <c r="BP1516" i="12" s="1"/>
  <c r="BO1519" i="12"/>
  <c r="BO1518" i="12" s="1"/>
  <c r="BO1517" i="12" s="1"/>
  <c r="BO1516" i="12" s="1"/>
  <c r="BQ1514" i="12"/>
  <c r="BQ1513" i="12" s="1"/>
  <c r="BP1514" i="12"/>
  <c r="BP1513" i="12" s="1"/>
  <c r="BO1514" i="12"/>
  <c r="BO1513" i="12" s="1"/>
  <c r="BQ1511" i="12"/>
  <c r="BQ1510" i="12" s="1"/>
  <c r="BP1511" i="12"/>
  <c r="BP1510" i="12" s="1"/>
  <c r="BO1511" i="12"/>
  <c r="BO1510" i="12" s="1"/>
  <c r="BQ1508" i="12"/>
  <c r="BQ1507" i="12" s="1"/>
  <c r="BP1508" i="12"/>
  <c r="BP1507" i="12" s="1"/>
  <c r="BO1508" i="12"/>
  <c r="BO1507" i="12" s="1"/>
  <c r="BQ1502" i="12"/>
  <c r="BQ1501" i="12" s="1"/>
  <c r="BQ1500" i="12" s="1"/>
  <c r="BQ1499" i="12" s="1"/>
  <c r="BP1502" i="12"/>
  <c r="BP1501" i="12" s="1"/>
  <c r="BP1500" i="12" s="1"/>
  <c r="BP1499" i="12" s="1"/>
  <c r="BO1502" i="12"/>
  <c r="BO1501" i="12" s="1"/>
  <c r="BO1500" i="12" s="1"/>
  <c r="BO1499" i="12" s="1"/>
  <c r="BQ1497" i="12"/>
  <c r="BQ1496" i="12" s="1"/>
  <c r="BP1497" i="12"/>
  <c r="BP1496" i="12" s="1"/>
  <c r="BO1497" i="12"/>
  <c r="BO1496" i="12" s="1"/>
  <c r="BQ1494" i="12"/>
  <c r="BQ1493" i="12" s="1"/>
  <c r="BP1494" i="12"/>
  <c r="BP1493" i="12" s="1"/>
  <c r="BO1494" i="12"/>
  <c r="BO1493" i="12" s="1"/>
  <c r="BQ1487" i="12"/>
  <c r="BQ1486" i="12" s="1"/>
  <c r="BQ1485" i="12" s="1"/>
  <c r="BP1487" i="12"/>
  <c r="BP1486" i="12" s="1"/>
  <c r="BP1485" i="12" s="1"/>
  <c r="BO1487" i="12"/>
  <c r="BO1486" i="12" s="1"/>
  <c r="BO1485" i="12" s="1"/>
  <c r="BQ1483" i="12"/>
  <c r="BQ1482" i="12" s="1"/>
  <c r="BQ1481" i="12" s="1"/>
  <c r="BP1483" i="12"/>
  <c r="BP1482" i="12" s="1"/>
  <c r="BP1481" i="12" s="1"/>
  <c r="BO1483" i="12"/>
  <c r="BO1482" i="12" s="1"/>
  <c r="BO1481" i="12" s="1"/>
  <c r="BQ1477" i="12"/>
  <c r="BP1477" i="12"/>
  <c r="BO1477" i="12"/>
  <c r="BQ1475" i="12"/>
  <c r="BP1475" i="12"/>
  <c r="BO1475" i="12"/>
  <c r="BQ1472" i="12"/>
  <c r="BQ1471" i="12" s="1"/>
  <c r="BP1472" i="12"/>
  <c r="BP1471" i="12" s="1"/>
  <c r="BO1472" i="12"/>
  <c r="BO1471" i="12" s="1"/>
  <c r="BQ1465" i="12"/>
  <c r="BQ1464" i="12" s="1"/>
  <c r="BQ1463" i="12" s="1"/>
  <c r="BP1465" i="12"/>
  <c r="BP1464" i="12" s="1"/>
  <c r="BP1463" i="12" s="1"/>
  <c r="BO1465" i="12"/>
  <c r="BO1464" i="12" s="1"/>
  <c r="BO1463" i="12" s="1"/>
  <c r="BQ1461" i="12"/>
  <c r="BQ1460" i="12" s="1"/>
  <c r="BQ1459" i="12" s="1"/>
  <c r="BP1461" i="12"/>
  <c r="BP1460" i="12" s="1"/>
  <c r="BP1459" i="12" s="1"/>
  <c r="BO1461" i="12"/>
  <c r="BO1460" i="12" s="1"/>
  <c r="BO1459" i="12" s="1"/>
  <c r="BQ1455" i="12"/>
  <c r="BQ1454" i="12" s="1"/>
  <c r="BQ1453" i="12" s="1"/>
  <c r="BP1455" i="12"/>
  <c r="BP1454" i="12" s="1"/>
  <c r="BP1453" i="12" s="1"/>
  <c r="BO1455" i="12"/>
  <c r="BO1454" i="12" s="1"/>
  <c r="BO1453" i="12" s="1"/>
  <c r="BQ1451" i="12"/>
  <c r="BQ1450" i="12" s="1"/>
  <c r="BQ1449" i="12" s="1"/>
  <c r="BP1451" i="12"/>
  <c r="BP1450" i="12" s="1"/>
  <c r="BP1449" i="12" s="1"/>
  <c r="BO1451" i="12"/>
  <c r="BO1450" i="12" s="1"/>
  <c r="BO1449" i="12" s="1"/>
  <c r="BQ1447" i="12"/>
  <c r="BQ1446" i="12" s="1"/>
  <c r="BQ1445" i="12" s="1"/>
  <c r="BP1447" i="12"/>
  <c r="BP1446" i="12" s="1"/>
  <c r="BP1445" i="12" s="1"/>
  <c r="BO1447" i="12"/>
  <c r="BO1446" i="12" s="1"/>
  <c r="BO1445" i="12" s="1"/>
  <c r="BQ1441" i="12"/>
  <c r="BQ1440" i="12" s="1"/>
  <c r="BQ1439" i="12" s="1"/>
  <c r="BP1441" i="12"/>
  <c r="BP1440" i="12" s="1"/>
  <c r="BP1439" i="12" s="1"/>
  <c r="BO1441" i="12"/>
  <c r="BO1440" i="12" s="1"/>
  <c r="BO1439" i="12" s="1"/>
  <c r="BQ1437" i="12"/>
  <c r="BQ1436" i="12" s="1"/>
  <c r="BQ1435" i="12" s="1"/>
  <c r="BQ1434" i="12" s="1"/>
  <c r="BP1437" i="12"/>
  <c r="BP1436" i="12" s="1"/>
  <c r="BP1435" i="12" s="1"/>
  <c r="BP1434" i="12" s="1"/>
  <c r="BO1437" i="12"/>
  <c r="BO1436" i="12" s="1"/>
  <c r="BO1435" i="12" s="1"/>
  <c r="BO1434" i="12" s="1"/>
  <c r="BQ1431" i="12"/>
  <c r="BQ1430" i="12" s="1"/>
  <c r="BQ1429" i="12" s="1"/>
  <c r="BP1431" i="12"/>
  <c r="BP1430" i="12" s="1"/>
  <c r="BP1429" i="12" s="1"/>
  <c r="BO1431" i="12"/>
  <c r="BO1430" i="12" s="1"/>
  <c r="BO1429" i="12" s="1"/>
  <c r="BQ1427" i="12"/>
  <c r="BQ1426" i="12" s="1"/>
  <c r="BQ1425" i="12" s="1"/>
  <c r="BP1427" i="12"/>
  <c r="BP1426" i="12" s="1"/>
  <c r="BP1425" i="12" s="1"/>
  <c r="BO1427" i="12"/>
  <c r="BO1426" i="12" s="1"/>
  <c r="BO1425" i="12" s="1"/>
  <c r="BQ1423" i="12"/>
  <c r="BQ1422" i="12" s="1"/>
  <c r="BP1423" i="12"/>
  <c r="BP1422" i="12" s="1"/>
  <c r="BO1423" i="12"/>
  <c r="BO1422" i="12" s="1"/>
  <c r="BQ1420" i="12"/>
  <c r="BQ1419" i="12" s="1"/>
  <c r="BP1420" i="12"/>
  <c r="BP1419" i="12" s="1"/>
  <c r="BO1420" i="12"/>
  <c r="BO1419" i="12" s="1"/>
  <c r="BQ1417" i="12"/>
  <c r="BQ1416" i="12" s="1"/>
  <c r="BP1417" i="12"/>
  <c r="BP1416" i="12" s="1"/>
  <c r="BO1417" i="12"/>
  <c r="BO1416" i="12" s="1"/>
  <c r="BQ1412" i="12"/>
  <c r="BQ1411" i="12" s="1"/>
  <c r="BQ1410" i="12" s="1"/>
  <c r="BP1412" i="12"/>
  <c r="BP1411" i="12" s="1"/>
  <c r="BP1410" i="12" s="1"/>
  <c r="BO1412" i="12"/>
  <c r="BO1411" i="12" s="1"/>
  <c r="BO1410" i="12" s="1"/>
  <c r="BQ1406" i="12"/>
  <c r="BQ1405" i="12" s="1"/>
  <c r="BQ1404" i="12" s="1"/>
  <c r="BP1406" i="12"/>
  <c r="BP1405" i="12" s="1"/>
  <c r="BP1404" i="12" s="1"/>
  <c r="BO1406" i="12"/>
  <c r="BO1405" i="12" s="1"/>
  <c r="BO1404" i="12" s="1"/>
  <c r="BQ1402" i="12"/>
  <c r="BQ1401" i="12" s="1"/>
  <c r="BQ1400" i="12" s="1"/>
  <c r="BP1402" i="12"/>
  <c r="BP1401" i="12" s="1"/>
  <c r="BP1400" i="12" s="1"/>
  <c r="BO1402" i="12"/>
  <c r="BO1401" i="12" s="1"/>
  <c r="BO1400" i="12" s="1"/>
  <c r="BQ1398" i="12"/>
  <c r="BQ1397" i="12" s="1"/>
  <c r="BP1398" i="12"/>
  <c r="BP1397" i="12" s="1"/>
  <c r="BO1398" i="12"/>
  <c r="BO1397" i="12" s="1"/>
  <c r="BQ1395" i="12"/>
  <c r="BQ1394" i="12" s="1"/>
  <c r="BP1395" i="12"/>
  <c r="BP1394" i="12" s="1"/>
  <c r="BO1395" i="12"/>
  <c r="BO1394" i="12" s="1"/>
  <c r="BQ1392" i="12"/>
  <c r="BQ1391" i="12" s="1"/>
  <c r="BP1392" i="12"/>
  <c r="BP1391" i="12" s="1"/>
  <c r="BO1392" i="12"/>
  <c r="BO1391" i="12" s="1"/>
  <c r="BQ1380" i="12"/>
  <c r="BQ1379" i="12" s="1"/>
  <c r="BP1380" i="12"/>
  <c r="BP1379" i="12" s="1"/>
  <c r="BO1380" i="12"/>
  <c r="BO1379" i="12" s="1"/>
  <c r="BQ1375" i="12"/>
  <c r="BQ1374" i="12" s="1"/>
  <c r="BP1375" i="12"/>
  <c r="BP1374" i="12" s="1"/>
  <c r="BO1375" i="12"/>
  <c r="BO1374" i="12" s="1"/>
  <c r="BQ1370" i="12"/>
  <c r="BQ1369" i="12" s="1"/>
  <c r="BQ1368" i="12" s="1"/>
  <c r="BQ1367" i="12" s="1"/>
  <c r="BP1370" i="12"/>
  <c r="BP1369" i="12" s="1"/>
  <c r="BP1368" i="12" s="1"/>
  <c r="BP1367" i="12" s="1"/>
  <c r="BO1370" i="12"/>
  <c r="BO1369" i="12" s="1"/>
  <c r="BO1368" i="12" s="1"/>
  <c r="BO1367" i="12" s="1"/>
  <c r="BQ1365" i="12"/>
  <c r="BQ1364" i="12" s="1"/>
  <c r="BQ1363" i="12" s="1"/>
  <c r="BP1365" i="12"/>
  <c r="BP1364" i="12" s="1"/>
  <c r="BP1363" i="12" s="1"/>
  <c r="BO1365" i="12"/>
  <c r="BO1364" i="12" s="1"/>
  <c r="BO1363" i="12" s="1"/>
  <c r="BQ1357" i="12"/>
  <c r="BQ1356" i="12" s="1"/>
  <c r="BP1357" i="12"/>
  <c r="BP1356" i="12" s="1"/>
  <c r="BO1357" i="12"/>
  <c r="BO1356" i="12" s="1"/>
  <c r="BQ1354" i="12"/>
  <c r="BQ1353" i="12" s="1"/>
  <c r="BP1354" i="12"/>
  <c r="BP1353" i="12" s="1"/>
  <c r="BO1354" i="12"/>
  <c r="BO1353" i="12" s="1"/>
  <c r="BQ1351" i="12"/>
  <c r="BQ1350" i="12" s="1"/>
  <c r="BP1351" i="12"/>
  <c r="BP1350" i="12" s="1"/>
  <c r="BO1351" i="12"/>
  <c r="BO1350" i="12" s="1"/>
  <c r="BQ1346" i="12"/>
  <c r="BQ1345" i="12" s="1"/>
  <c r="BQ1344" i="12" s="1"/>
  <c r="BP1346" i="12"/>
  <c r="BP1345" i="12" s="1"/>
  <c r="BP1344" i="12" s="1"/>
  <c r="BO1346" i="12"/>
  <c r="BO1345" i="12" s="1"/>
  <c r="BO1344" i="12" s="1"/>
  <c r="BQ1342" i="12"/>
  <c r="BQ1341" i="12" s="1"/>
  <c r="BQ1340" i="12" s="1"/>
  <c r="BP1342" i="12"/>
  <c r="BP1341" i="12" s="1"/>
  <c r="BP1340" i="12" s="1"/>
  <c r="BO1342" i="12"/>
  <c r="BO1341" i="12" s="1"/>
  <c r="BO1340" i="12" s="1"/>
  <c r="BQ1338" i="12"/>
  <c r="BQ1337" i="12" s="1"/>
  <c r="BQ1336" i="12" s="1"/>
  <c r="BP1338" i="12"/>
  <c r="BP1337" i="12" s="1"/>
  <c r="BP1336" i="12" s="1"/>
  <c r="BO1338" i="12"/>
  <c r="BO1337" i="12" s="1"/>
  <c r="BO1336" i="12" s="1"/>
  <c r="BQ1332" i="12"/>
  <c r="BQ1331" i="12" s="1"/>
  <c r="BQ1330" i="12" s="1"/>
  <c r="BQ1329" i="12" s="1"/>
  <c r="BP1332" i="12"/>
  <c r="BP1331" i="12" s="1"/>
  <c r="BP1330" i="12" s="1"/>
  <c r="BP1329" i="12" s="1"/>
  <c r="BO1332" i="12"/>
  <c r="BO1331" i="12" s="1"/>
  <c r="BO1330" i="12" s="1"/>
  <c r="BO1329" i="12" s="1"/>
  <c r="BQ1327" i="12"/>
  <c r="BQ1326" i="12" s="1"/>
  <c r="BQ1325" i="12" s="1"/>
  <c r="BQ1324" i="12" s="1"/>
  <c r="BP1327" i="12"/>
  <c r="BP1326" i="12" s="1"/>
  <c r="BP1325" i="12" s="1"/>
  <c r="BP1324" i="12" s="1"/>
  <c r="BO1327" i="12"/>
  <c r="BO1326" i="12" s="1"/>
  <c r="BO1325" i="12" s="1"/>
  <c r="BO1324" i="12" s="1"/>
  <c r="BQ1322" i="12"/>
  <c r="BQ1321" i="12" s="1"/>
  <c r="BQ1320" i="12" s="1"/>
  <c r="BQ1319" i="12" s="1"/>
  <c r="BP1322" i="12"/>
  <c r="BP1321" i="12" s="1"/>
  <c r="BP1320" i="12" s="1"/>
  <c r="BP1319" i="12" s="1"/>
  <c r="BO1322" i="12"/>
  <c r="BO1321" i="12" s="1"/>
  <c r="BO1320" i="12" s="1"/>
  <c r="BO1319" i="12" s="1"/>
  <c r="BQ1311" i="12"/>
  <c r="BQ1310" i="12" s="1"/>
  <c r="BQ1309" i="12" s="1"/>
  <c r="BP1311" i="12"/>
  <c r="BP1310" i="12" s="1"/>
  <c r="BP1309" i="12" s="1"/>
  <c r="BO1311" i="12"/>
  <c r="BO1310" i="12" s="1"/>
  <c r="BO1309" i="12" s="1"/>
  <c r="BQ1307" i="12"/>
  <c r="BQ1306" i="12" s="1"/>
  <c r="BQ1305" i="12" s="1"/>
  <c r="BP1307" i="12"/>
  <c r="BP1306" i="12" s="1"/>
  <c r="BP1305" i="12" s="1"/>
  <c r="BO1307" i="12"/>
  <c r="BO1306" i="12" s="1"/>
  <c r="BO1305" i="12" s="1"/>
  <c r="BQ1303" i="12"/>
  <c r="BQ1302" i="12" s="1"/>
  <c r="BQ1301" i="12" s="1"/>
  <c r="BP1303" i="12"/>
  <c r="BP1302" i="12" s="1"/>
  <c r="BP1301" i="12" s="1"/>
  <c r="BO1303" i="12"/>
  <c r="BO1302" i="12" s="1"/>
  <c r="BO1301" i="12" s="1"/>
  <c r="BQ1298" i="12"/>
  <c r="BQ1297" i="12" s="1"/>
  <c r="BQ1296" i="12" s="1"/>
  <c r="BQ1295" i="12" s="1"/>
  <c r="BP1298" i="12"/>
  <c r="BP1297" i="12" s="1"/>
  <c r="BP1296" i="12" s="1"/>
  <c r="BP1295" i="12" s="1"/>
  <c r="BO1298" i="12"/>
  <c r="BO1297" i="12" s="1"/>
  <c r="BO1296" i="12" s="1"/>
  <c r="BO1295" i="12" s="1"/>
  <c r="BQ1293" i="12"/>
  <c r="BQ1292" i="12" s="1"/>
  <c r="BQ1291" i="12" s="1"/>
  <c r="BQ1290" i="12" s="1"/>
  <c r="BP1293" i="12"/>
  <c r="BP1292" i="12" s="1"/>
  <c r="BP1291" i="12" s="1"/>
  <c r="BP1290" i="12" s="1"/>
  <c r="BO1293" i="12"/>
  <c r="BO1292" i="12" s="1"/>
  <c r="BO1291" i="12" s="1"/>
  <c r="BO1290" i="12" s="1"/>
  <c r="BQ1288" i="12"/>
  <c r="BQ1287" i="12" s="1"/>
  <c r="BQ1286" i="12" s="1"/>
  <c r="BP1288" i="12"/>
  <c r="BP1287" i="12" s="1"/>
  <c r="BP1286" i="12" s="1"/>
  <c r="BO1288" i="12"/>
  <c r="BO1287" i="12" s="1"/>
  <c r="BO1286" i="12" s="1"/>
  <c r="BQ1284" i="12"/>
  <c r="BQ1283" i="12" s="1"/>
  <c r="BQ1282" i="12" s="1"/>
  <c r="BP1284" i="12"/>
  <c r="BP1283" i="12" s="1"/>
  <c r="BP1282" i="12" s="1"/>
  <c r="BO1284" i="12"/>
  <c r="BO1283" i="12" s="1"/>
  <c r="BO1282" i="12" s="1"/>
  <c r="BQ1280" i="12"/>
  <c r="BQ1279" i="12" s="1"/>
  <c r="BQ1278" i="12" s="1"/>
  <c r="BP1280" i="12"/>
  <c r="BP1279" i="12" s="1"/>
  <c r="BP1278" i="12" s="1"/>
  <c r="BO1280" i="12"/>
  <c r="BO1279" i="12" s="1"/>
  <c r="BO1278" i="12" s="1"/>
  <c r="BQ1276" i="12"/>
  <c r="BQ1275" i="12" s="1"/>
  <c r="BQ1274" i="12" s="1"/>
  <c r="BP1276" i="12"/>
  <c r="BP1275" i="12" s="1"/>
  <c r="BP1274" i="12" s="1"/>
  <c r="BO1276" i="12"/>
  <c r="BO1275" i="12" s="1"/>
  <c r="BO1274" i="12" s="1"/>
  <c r="BQ1272" i="12"/>
  <c r="BQ1271" i="12" s="1"/>
  <c r="BQ1270" i="12" s="1"/>
  <c r="BP1272" i="12"/>
  <c r="BP1271" i="12" s="1"/>
  <c r="BP1270" i="12" s="1"/>
  <c r="BO1272" i="12"/>
  <c r="BO1271" i="12" s="1"/>
  <c r="BO1270" i="12" s="1"/>
  <c r="BQ1268" i="12"/>
  <c r="BQ1267" i="12" s="1"/>
  <c r="BQ1266" i="12" s="1"/>
  <c r="BP1268" i="12"/>
  <c r="BP1267" i="12" s="1"/>
  <c r="BP1266" i="12" s="1"/>
  <c r="BO1268" i="12"/>
  <c r="BO1267" i="12" s="1"/>
  <c r="BO1266" i="12" s="1"/>
  <c r="BQ1264" i="12"/>
  <c r="BQ1263" i="12" s="1"/>
  <c r="BQ1262" i="12" s="1"/>
  <c r="BP1264" i="12"/>
  <c r="BP1263" i="12" s="1"/>
  <c r="BP1262" i="12" s="1"/>
  <c r="BO1264" i="12"/>
  <c r="BO1263" i="12" s="1"/>
  <c r="BO1262" i="12" s="1"/>
  <c r="BQ1260" i="12"/>
  <c r="BQ1259" i="12" s="1"/>
  <c r="BQ1258" i="12" s="1"/>
  <c r="BP1260" i="12"/>
  <c r="BP1259" i="12" s="1"/>
  <c r="BP1258" i="12" s="1"/>
  <c r="BO1260" i="12"/>
  <c r="BO1259" i="12" s="1"/>
  <c r="BO1258" i="12" s="1"/>
  <c r="BQ1253" i="12"/>
  <c r="BQ1252" i="12" s="1"/>
  <c r="BP1253" i="12"/>
  <c r="BP1252" i="12" s="1"/>
  <c r="BO1253" i="12"/>
  <c r="BO1252" i="12" s="1"/>
  <c r="BQ1250" i="12"/>
  <c r="BQ1249" i="12" s="1"/>
  <c r="BP1250" i="12"/>
  <c r="BP1249" i="12" s="1"/>
  <c r="BO1250" i="12"/>
  <c r="BO1249" i="12" s="1"/>
  <c r="BQ1246" i="12"/>
  <c r="BQ1245" i="12" s="1"/>
  <c r="BQ1244" i="12" s="1"/>
  <c r="BP1246" i="12"/>
  <c r="BP1245" i="12" s="1"/>
  <c r="BP1244" i="12" s="1"/>
  <c r="BO1246" i="12"/>
  <c r="BO1245" i="12" s="1"/>
  <c r="BO1244" i="12" s="1"/>
  <c r="BQ1242" i="12"/>
  <c r="BQ1241" i="12" s="1"/>
  <c r="BQ1240" i="12" s="1"/>
  <c r="BP1242" i="12"/>
  <c r="BP1241" i="12" s="1"/>
  <c r="BP1240" i="12" s="1"/>
  <c r="BO1242" i="12"/>
  <c r="BO1241" i="12" s="1"/>
  <c r="BO1240" i="12" s="1"/>
  <c r="BQ1238" i="12"/>
  <c r="BQ1237" i="12" s="1"/>
  <c r="BQ1236" i="12" s="1"/>
  <c r="BP1238" i="12"/>
  <c r="BP1237" i="12" s="1"/>
  <c r="BP1236" i="12" s="1"/>
  <c r="BO1238" i="12"/>
  <c r="BO1237" i="12" s="1"/>
  <c r="BO1236" i="12" s="1"/>
  <c r="BQ1234" i="12"/>
  <c r="BQ1233" i="12" s="1"/>
  <c r="BQ1232" i="12" s="1"/>
  <c r="BP1234" i="12"/>
  <c r="BP1233" i="12" s="1"/>
  <c r="BP1232" i="12" s="1"/>
  <c r="BO1234" i="12"/>
  <c r="BO1233" i="12" s="1"/>
  <c r="BO1232" i="12" s="1"/>
  <c r="BQ1229" i="12"/>
  <c r="BQ1228" i="12" s="1"/>
  <c r="BP1229" i="12"/>
  <c r="BP1228" i="12" s="1"/>
  <c r="BO1229" i="12"/>
  <c r="BO1228" i="12" s="1"/>
  <c r="BQ1220" i="12"/>
  <c r="BQ1219" i="12" s="1"/>
  <c r="BQ1218" i="12" s="1"/>
  <c r="BP1220" i="12"/>
  <c r="BP1219" i="12" s="1"/>
  <c r="BP1218" i="12" s="1"/>
  <c r="BO1220" i="12"/>
  <c r="BO1219" i="12" s="1"/>
  <c r="BO1218" i="12" s="1"/>
  <c r="BQ1216" i="12"/>
  <c r="BQ1215" i="12" s="1"/>
  <c r="BQ1214" i="12" s="1"/>
  <c r="BP1216" i="12"/>
  <c r="BP1215" i="12" s="1"/>
  <c r="BP1214" i="12" s="1"/>
  <c r="BO1216" i="12"/>
  <c r="BO1215" i="12" s="1"/>
  <c r="BO1214" i="12" s="1"/>
  <c r="BQ1212" i="12"/>
  <c r="BQ1211" i="12" s="1"/>
  <c r="BQ1210" i="12" s="1"/>
  <c r="BP1212" i="12"/>
  <c r="BP1211" i="12" s="1"/>
  <c r="BP1210" i="12" s="1"/>
  <c r="BO1212" i="12"/>
  <c r="BO1211" i="12" s="1"/>
  <c r="BO1210" i="12" s="1"/>
  <c r="BQ1208" i="12"/>
  <c r="BQ1207" i="12" s="1"/>
  <c r="BQ1206" i="12" s="1"/>
  <c r="BP1208" i="12"/>
  <c r="BP1207" i="12" s="1"/>
  <c r="BP1206" i="12" s="1"/>
  <c r="BO1208" i="12"/>
  <c r="BO1207" i="12" s="1"/>
  <c r="BO1206" i="12" s="1"/>
  <c r="BQ1203" i="12"/>
  <c r="BQ1202" i="12" s="1"/>
  <c r="BQ1201" i="12" s="1"/>
  <c r="BQ1200" i="12" s="1"/>
  <c r="BP1203" i="12"/>
  <c r="BP1202" i="12" s="1"/>
  <c r="BP1201" i="12" s="1"/>
  <c r="BP1200" i="12" s="1"/>
  <c r="BO1203" i="12"/>
  <c r="BO1202" i="12" s="1"/>
  <c r="BO1201" i="12" s="1"/>
  <c r="BO1200" i="12" s="1"/>
  <c r="BQ1198" i="12"/>
  <c r="BQ1197" i="12" s="1"/>
  <c r="BQ1196" i="12" s="1"/>
  <c r="BQ1195" i="12" s="1"/>
  <c r="BP1198" i="12"/>
  <c r="BP1197" i="12" s="1"/>
  <c r="BP1196" i="12" s="1"/>
  <c r="BP1195" i="12" s="1"/>
  <c r="BO1198" i="12"/>
  <c r="BO1197" i="12" s="1"/>
  <c r="BO1196" i="12" s="1"/>
  <c r="BO1195" i="12" s="1"/>
  <c r="BQ1193" i="12"/>
  <c r="BQ1192" i="12" s="1"/>
  <c r="BP1193" i="12"/>
  <c r="BP1192" i="12" s="1"/>
  <c r="BO1193" i="12"/>
  <c r="BO1192" i="12" s="1"/>
  <c r="BQ1189" i="12"/>
  <c r="BQ1188" i="12" s="1"/>
  <c r="BP1189" i="12"/>
  <c r="BP1188" i="12" s="1"/>
  <c r="BO1189" i="12"/>
  <c r="BO1188" i="12" s="1"/>
  <c r="BQ1186" i="12"/>
  <c r="BQ1185" i="12" s="1"/>
  <c r="BP1186" i="12"/>
  <c r="BP1185" i="12" s="1"/>
  <c r="BO1186" i="12"/>
  <c r="BO1185" i="12" s="1"/>
  <c r="BQ1181" i="12"/>
  <c r="BQ1180" i="12" s="1"/>
  <c r="BP1181" i="12"/>
  <c r="BP1180" i="12" s="1"/>
  <c r="BO1181" i="12"/>
  <c r="BO1180" i="12" s="1"/>
  <c r="BQ1178" i="12"/>
  <c r="BQ1177" i="12" s="1"/>
  <c r="BP1178" i="12"/>
  <c r="BP1177" i="12" s="1"/>
  <c r="BO1178" i="12"/>
  <c r="BO1177" i="12" s="1"/>
  <c r="BQ1174" i="12"/>
  <c r="BQ1173" i="12" s="1"/>
  <c r="BP1174" i="12"/>
  <c r="BP1173" i="12" s="1"/>
  <c r="BO1174" i="12"/>
  <c r="BO1173" i="12" s="1"/>
  <c r="BQ1171" i="12"/>
  <c r="BQ1170" i="12" s="1"/>
  <c r="BP1171" i="12"/>
  <c r="BP1170" i="12" s="1"/>
  <c r="BO1171" i="12"/>
  <c r="BO1170" i="12" s="1"/>
  <c r="BQ1168" i="12"/>
  <c r="BQ1167" i="12" s="1"/>
  <c r="BP1168" i="12"/>
  <c r="BP1167" i="12" s="1"/>
  <c r="BO1168" i="12"/>
  <c r="BO1167" i="12" s="1"/>
  <c r="BQ1162" i="12"/>
  <c r="BQ1161" i="12" s="1"/>
  <c r="BQ1160" i="12" s="1"/>
  <c r="BP1162" i="12"/>
  <c r="BP1161" i="12" s="1"/>
  <c r="BP1160" i="12" s="1"/>
  <c r="BO1162" i="12"/>
  <c r="BO1161" i="12" s="1"/>
  <c r="BO1160" i="12" s="1"/>
  <c r="BQ1158" i="12"/>
  <c r="BQ1157" i="12" s="1"/>
  <c r="BP1158" i="12"/>
  <c r="BP1157" i="12" s="1"/>
  <c r="BO1158" i="12"/>
  <c r="BO1157" i="12" s="1"/>
  <c r="BQ1155" i="12"/>
  <c r="BQ1154" i="12" s="1"/>
  <c r="BP1155" i="12"/>
  <c r="BP1154" i="12" s="1"/>
  <c r="BO1155" i="12"/>
  <c r="BO1154" i="12" s="1"/>
  <c r="BQ1151" i="12"/>
  <c r="BQ1150" i="12" s="1"/>
  <c r="BP1151" i="12"/>
  <c r="BP1150" i="12" s="1"/>
  <c r="BO1151" i="12"/>
  <c r="BO1150" i="12" s="1"/>
  <c r="BQ1148" i="12"/>
  <c r="BQ1147" i="12" s="1"/>
  <c r="BP1148" i="12"/>
  <c r="BP1147" i="12" s="1"/>
  <c r="BO1148" i="12"/>
  <c r="BO1147" i="12" s="1"/>
  <c r="BQ1144" i="12"/>
  <c r="BQ1143" i="12" s="1"/>
  <c r="BP1144" i="12"/>
  <c r="BP1143" i="12" s="1"/>
  <c r="BO1144" i="12"/>
  <c r="BO1143" i="12" s="1"/>
  <c r="BQ1141" i="12"/>
  <c r="BQ1140" i="12" s="1"/>
  <c r="BP1141" i="12"/>
  <c r="BP1140" i="12" s="1"/>
  <c r="BO1141" i="12"/>
  <c r="BO1140" i="12" s="1"/>
  <c r="BQ1137" i="12"/>
  <c r="BQ1136" i="12" s="1"/>
  <c r="BP1137" i="12"/>
  <c r="BP1136" i="12" s="1"/>
  <c r="BO1137" i="12"/>
  <c r="BO1136" i="12" s="1"/>
  <c r="BQ1134" i="12"/>
  <c r="BQ1133" i="12" s="1"/>
  <c r="BP1134" i="12"/>
  <c r="BP1133" i="12" s="1"/>
  <c r="BO1134" i="12"/>
  <c r="BO1133" i="12" s="1"/>
  <c r="BQ1130" i="12"/>
  <c r="BQ1129" i="12" s="1"/>
  <c r="BQ1128" i="12" s="1"/>
  <c r="BP1130" i="12"/>
  <c r="BP1129" i="12" s="1"/>
  <c r="BP1128" i="12" s="1"/>
  <c r="BO1130" i="12"/>
  <c r="BO1129" i="12" s="1"/>
  <c r="BO1128" i="12" s="1"/>
  <c r="BQ1126" i="12"/>
  <c r="BQ1125" i="12" s="1"/>
  <c r="BQ1124" i="12" s="1"/>
  <c r="BP1126" i="12"/>
  <c r="BP1125" i="12" s="1"/>
  <c r="BP1124" i="12" s="1"/>
  <c r="BO1126" i="12"/>
  <c r="BO1125" i="12" s="1"/>
  <c r="BO1124" i="12" s="1"/>
  <c r="BQ1122" i="12"/>
  <c r="BQ1121" i="12" s="1"/>
  <c r="BP1122" i="12"/>
  <c r="BP1121" i="12" s="1"/>
  <c r="BO1122" i="12"/>
  <c r="BO1121" i="12" s="1"/>
  <c r="BQ1119" i="12"/>
  <c r="BQ1118" i="12" s="1"/>
  <c r="BP1119" i="12"/>
  <c r="BP1118" i="12" s="1"/>
  <c r="BO1119" i="12"/>
  <c r="BO1118" i="12" s="1"/>
  <c r="BQ1115" i="12"/>
  <c r="BQ1114" i="12" s="1"/>
  <c r="BP1115" i="12"/>
  <c r="BP1114" i="12" s="1"/>
  <c r="BO1115" i="12"/>
  <c r="BO1114" i="12" s="1"/>
  <c r="BQ1112" i="12"/>
  <c r="BQ1111" i="12" s="1"/>
  <c r="BP1112" i="12"/>
  <c r="BP1111" i="12" s="1"/>
  <c r="BO1112" i="12"/>
  <c r="BO1111" i="12" s="1"/>
  <c r="BQ1105" i="12"/>
  <c r="BQ1104" i="12" s="1"/>
  <c r="BP1105" i="12"/>
  <c r="BP1104" i="12" s="1"/>
  <c r="BO1105" i="12"/>
  <c r="BO1104" i="12" s="1"/>
  <c r="BQ1102" i="12"/>
  <c r="BQ1101" i="12" s="1"/>
  <c r="BP1102" i="12"/>
  <c r="BP1101" i="12" s="1"/>
  <c r="BO1102" i="12"/>
  <c r="BO1101" i="12" s="1"/>
  <c r="BQ1096" i="12"/>
  <c r="BQ1095" i="12" s="1"/>
  <c r="BQ1094" i="12" s="1"/>
  <c r="BP1096" i="12"/>
  <c r="BP1095" i="12" s="1"/>
  <c r="BP1094" i="12" s="1"/>
  <c r="BO1096" i="12"/>
  <c r="BO1095" i="12" s="1"/>
  <c r="BO1094" i="12" s="1"/>
  <c r="BQ1091" i="12"/>
  <c r="BQ1090" i="12" s="1"/>
  <c r="BQ1089" i="12" s="1"/>
  <c r="BP1091" i="12"/>
  <c r="BP1090" i="12" s="1"/>
  <c r="BP1089" i="12" s="1"/>
  <c r="BO1091" i="12"/>
  <c r="BO1090" i="12" s="1"/>
  <c r="BO1089" i="12" s="1"/>
  <c r="BQ1086" i="12"/>
  <c r="BQ1085" i="12" s="1"/>
  <c r="BQ1084" i="12" s="1"/>
  <c r="BP1086" i="12"/>
  <c r="BP1085" i="12" s="1"/>
  <c r="BP1084" i="12" s="1"/>
  <c r="BO1086" i="12"/>
  <c r="BO1085" i="12" s="1"/>
  <c r="BO1084" i="12" s="1"/>
  <c r="BQ1081" i="12"/>
  <c r="BQ1080" i="12" s="1"/>
  <c r="BP1081" i="12"/>
  <c r="BP1080" i="12" s="1"/>
  <c r="BO1081" i="12"/>
  <c r="BO1080" i="12" s="1"/>
  <c r="BQ1078" i="12"/>
  <c r="BQ1077" i="12" s="1"/>
  <c r="BP1078" i="12"/>
  <c r="BP1077" i="12" s="1"/>
  <c r="BO1078" i="12"/>
  <c r="BO1077" i="12" s="1"/>
  <c r="BQ1073" i="12"/>
  <c r="BQ1072" i="12" s="1"/>
  <c r="BQ1071" i="12" s="1"/>
  <c r="BQ1070" i="12" s="1"/>
  <c r="BP1073" i="12"/>
  <c r="BP1072" i="12" s="1"/>
  <c r="BP1071" i="12" s="1"/>
  <c r="BP1070" i="12" s="1"/>
  <c r="BO1073" i="12"/>
  <c r="BO1072" i="12" s="1"/>
  <c r="BO1071" i="12" s="1"/>
  <c r="BO1070" i="12" s="1"/>
  <c r="BQ1063" i="12"/>
  <c r="BQ1062" i="12" s="1"/>
  <c r="BQ1061" i="12" s="1"/>
  <c r="BP1063" i="12"/>
  <c r="BP1062" i="12" s="1"/>
  <c r="BP1061" i="12" s="1"/>
  <c r="BO1063" i="12"/>
  <c r="BO1062" i="12" s="1"/>
  <c r="BO1061" i="12" s="1"/>
  <c r="BQ1059" i="12"/>
  <c r="BQ1058" i="12" s="1"/>
  <c r="BP1059" i="12"/>
  <c r="BP1058" i="12" s="1"/>
  <c r="BO1059" i="12"/>
  <c r="BO1058" i="12" s="1"/>
  <c r="BQ1056" i="12"/>
  <c r="BQ1055" i="12" s="1"/>
  <c r="BP1056" i="12"/>
  <c r="BP1055" i="12" s="1"/>
  <c r="BO1056" i="12"/>
  <c r="BO1055" i="12" s="1"/>
  <c r="BQ1052" i="12"/>
  <c r="BQ1051" i="12" s="1"/>
  <c r="BQ1050" i="12" s="1"/>
  <c r="BP1052" i="12"/>
  <c r="BP1051" i="12" s="1"/>
  <c r="BP1050" i="12" s="1"/>
  <c r="BO1052" i="12"/>
  <c r="BO1051" i="12" s="1"/>
  <c r="BO1050" i="12" s="1"/>
  <c r="BQ1048" i="12"/>
  <c r="BQ1047" i="12" s="1"/>
  <c r="BQ1046" i="12" s="1"/>
  <c r="BP1048" i="12"/>
  <c r="BP1047" i="12" s="1"/>
  <c r="BP1046" i="12" s="1"/>
  <c r="BO1048" i="12"/>
  <c r="BO1047" i="12" s="1"/>
  <c r="BO1046" i="12" s="1"/>
  <c r="BQ1044" i="12"/>
  <c r="BQ1043" i="12" s="1"/>
  <c r="BP1044" i="12"/>
  <c r="BP1043" i="12" s="1"/>
  <c r="BO1044" i="12"/>
  <c r="BO1043" i="12" s="1"/>
  <c r="BQ1041" i="12"/>
  <c r="BQ1040" i="12" s="1"/>
  <c r="BP1041" i="12"/>
  <c r="BP1040" i="12" s="1"/>
  <c r="BO1041" i="12"/>
  <c r="BO1040" i="12" s="1"/>
  <c r="BQ1036" i="12"/>
  <c r="BQ1035" i="12" s="1"/>
  <c r="BP1036" i="12"/>
  <c r="BP1035" i="12" s="1"/>
  <c r="BO1036" i="12"/>
  <c r="BO1035" i="12" s="1"/>
  <c r="BQ1033" i="12"/>
  <c r="BQ1032" i="12" s="1"/>
  <c r="BP1033" i="12"/>
  <c r="BP1032" i="12" s="1"/>
  <c r="BO1033" i="12"/>
  <c r="BO1032" i="12" s="1"/>
  <c r="BQ1030" i="12"/>
  <c r="BQ1029" i="12" s="1"/>
  <c r="BP1030" i="12"/>
  <c r="BP1029" i="12" s="1"/>
  <c r="BO1030" i="12"/>
  <c r="BO1029" i="12" s="1"/>
  <c r="BQ1025" i="12"/>
  <c r="BQ1024" i="12" s="1"/>
  <c r="BP1025" i="12"/>
  <c r="BP1024" i="12" s="1"/>
  <c r="BO1025" i="12"/>
  <c r="BO1024" i="12" s="1"/>
  <c r="BQ1022" i="12"/>
  <c r="BQ1021" i="12" s="1"/>
  <c r="BP1022" i="12"/>
  <c r="BP1021" i="12" s="1"/>
  <c r="BO1022" i="12"/>
  <c r="BO1021" i="12" s="1"/>
  <c r="BQ1019" i="12"/>
  <c r="BQ1018" i="12" s="1"/>
  <c r="BP1019" i="12"/>
  <c r="BP1018" i="12" s="1"/>
  <c r="BO1019" i="12"/>
  <c r="BO1018" i="12" s="1"/>
  <c r="BQ1012" i="12"/>
  <c r="BP1012" i="12"/>
  <c r="BO1012" i="12"/>
  <c r="BQ1010" i="12"/>
  <c r="BP1010" i="12"/>
  <c r="BO1010" i="12"/>
  <c r="BQ1008" i="12"/>
  <c r="BP1008" i="12"/>
  <c r="BO1008" i="12"/>
  <c r="BQ1002" i="12"/>
  <c r="BQ1001" i="12" s="1"/>
  <c r="BQ1000" i="12" s="1"/>
  <c r="BP1002" i="12"/>
  <c r="BP1001" i="12" s="1"/>
  <c r="BP1000" i="12" s="1"/>
  <c r="BO1002" i="12"/>
  <c r="BO1001" i="12" s="1"/>
  <c r="BO1000" i="12" s="1"/>
  <c r="BQ998" i="12"/>
  <c r="BQ997" i="12" s="1"/>
  <c r="BQ996" i="12" s="1"/>
  <c r="BQ995" i="12" s="1"/>
  <c r="BP998" i="12"/>
  <c r="BP997" i="12" s="1"/>
  <c r="BP996" i="12" s="1"/>
  <c r="BP995" i="12" s="1"/>
  <c r="BO998" i="12"/>
  <c r="BO997" i="12" s="1"/>
  <c r="BO996" i="12" s="1"/>
  <c r="BO995" i="12" s="1"/>
  <c r="BQ993" i="12"/>
  <c r="BQ992" i="12" s="1"/>
  <c r="BQ991" i="12" s="1"/>
  <c r="BP993" i="12"/>
  <c r="BP992" i="12" s="1"/>
  <c r="BP991" i="12" s="1"/>
  <c r="BO993" i="12"/>
  <c r="BO992" i="12" s="1"/>
  <c r="BO991" i="12" s="1"/>
  <c r="BQ989" i="12"/>
  <c r="BQ988" i="12" s="1"/>
  <c r="BQ987" i="12" s="1"/>
  <c r="BP989" i="12"/>
  <c r="BP988" i="12" s="1"/>
  <c r="BP987" i="12" s="1"/>
  <c r="BO989" i="12"/>
  <c r="BO988" i="12" s="1"/>
  <c r="BO987" i="12" s="1"/>
  <c r="BQ982" i="12"/>
  <c r="BQ981" i="12" s="1"/>
  <c r="BQ980" i="12" s="1"/>
  <c r="BP982" i="12"/>
  <c r="BP981" i="12" s="1"/>
  <c r="BP980" i="12" s="1"/>
  <c r="BO982" i="12"/>
  <c r="BO981" i="12" s="1"/>
  <c r="BO980" i="12" s="1"/>
  <c r="BQ978" i="12"/>
  <c r="BQ977" i="12" s="1"/>
  <c r="BQ976" i="12" s="1"/>
  <c r="BP978" i="12"/>
  <c r="BP977" i="12" s="1"/>
  <c r="BP976" i="12" s="1"/>
  <c r="BO978" i="12"/>
  <c r="BO977" i="12" s="1"/>
  <c r="BO976" i="12" s="1"/>
  <c r="BQ973" i="12"/>
  <c r="BQ972" i="12" s="1"/>
  <c r="BP973" i="12"/>
  <c r="BP972" i="12" s="1"/>
  <c r="BO973" i="12"/>
  <c r="BO972" i="12" s="1"/>
  <c r="BQ970" i="12"/>
  <c r="BQ969" i="12" s="1"/>
  <c r="BP970" i="12"/>
  <c r="BP969" i="12" s="1"/>
  <c r="BO970" i="12"/>
  <c r="BO969" i="12" s="1"/>
  <c r="BQ967" i="12"/>
  <c r="BQ966" i="12" s="1"/>
  <c r="BP967" i="12"/>
  <c r="BP966" i="12" s="1"/>
  <c r="BO967" i="12"/>
  <c r="BO966" i="12" s="1"/>
  <c r="BQ962" i="12"/>
  <c r="BQ961" i="12" s="1"/>
  <c r="BQ960" i="12" s="1"/>
  <c r="BP962" i="12"/>
  <c r="BP961" i="12" s="1"/>
  <c r="BP960" i="12" s="1"/>
  <c r="BO962" i="12"/>
  <c r="BO961" i="12" s="1"/>
  <c r="BO960" i="12" s="1"/>
  <c r="BQ958" i="12"/>
  <c r="BQ957" i="12" s="1"/>
  <c r="BQ956" i="12" s="1"/>
  <c r="BP958" i="12"/>
  <c r="BP957" i="12" s="1"/>
  <c r="BP956" i="12" s="1"/>
  <c r="BO958" i="12"/>
  <c r="BO957" i="12" s="1"/>
  <c r="BO956" i="12" s="1"/>
  <c r="BQ953" i="12"/>
  <c r="BQ952" i="12" s="1"/>
  <c r="BQ951" i="12" s="1"/>
  <c r="BP953" i="12"/>
  <c r="BP952" i="12" s="1"/>
  <c r="BP951" i="12" s="1"/>
  <c r="BO953" i="12"/>
  <c r="BO952" i="12" s="1"/>
  <c r="BO951" i="12" s="1"/>
  <c r="BQ949" i="12"/>
  <c r="BQ948" i="12" s="1"/>
  <c r="BQ947" i="12" s="1"/>
  <c r="BP949" i="12"/>
  <c r="BP948" i="12" s="1"/>
  <c r="BP947" i="12" s="1"/>
  <c r="BO949" i="12"/>
  <c r="BO948" i="12" s="1"/>
  <c r="BO947" i="12" s="1"/>
  <c r="BQ945" i="12"/>
  <c r="BQ944" i="12" s="1"/>
  <c r="BQ943" i="12" s="1"/>
  <c r="BP945" i="12"/>
  <c r="BP944" i="12" s="1"/>
  <c r="BP943" i="12" s="1"/>
  <c r="BO945" i="12"/>
  <c r="BO944" i="12" s="1"/>
  <c r="BO943" i="12" s="1"/>
  <c r="BQ940" i="12"/>
  <c r="BQ939" i="12" s="1"/>
  <c r="BQ938" i="12" s="1"/>
  <c r="BP940" i="12"/>
  <c r="BP939" i="12" s="1"/>
  <c r="BP938" i="12" s="1"/>
  <c r="BO940" i="12"/>
  <c r="BO939" i="12" s="1"/>
  <c r="BO938" i="12" s="1"/>
  <c r="BQ936" i="12"/>
  <c r="BQ935" i="12" s="1"/>
  <c r="BQ934" i="12" s="1"/>
  <c r="BP936" i="12"/>
  <c r="BP935" i="12" s="1"/>
  <c r="BP934" i="12" s="1"/>
  <c r="BO936" i="12"/>
  <c r="BO935" i="12" s="1"/>
  <c r="BO934" i="12" s="1"/>
  <c r="BQ932" i="12"/>
  <c r="BQ931" i="12" s="1"/>
  <c r="BQ930" i="12" s="1"/>
  <c r="BP932" i="12"/>
  <c r="BP931" i="12" s="1"/>
  <c r="BP930" i="12" s="1"/>
  <c r="BO932" i="12"/>
  <c r="BO931" i="12" s="1"/>
  <c r="BO930" i="12" s="1"/>
  <c r="BQ928" i="12"/>
  <c r="BQ927" i="12" s="1"/>
  <c r="BQ926" i="12" s="1"/>
  <c r="BP928" i="12"/>
  <c r="BP927" i="12" s="1"/>
  <c r="BP926" i="12" s="1"/>
  <c r="BO928" i="12"/>
  <c r="BO927" i="12" s="1"/>
  <c r="BO926" i="12" s="1"/>
  <c r="BQ924" i="12"/>
  <c r="BQ923" i="12" s="1"/>
  <c r="BQ922" i="12" s="1"/>
  <c r="BP924" i="12"/>
  <c r="BP923" i="12" s="1"/>
  <c r="BP922" i="12" s="1"/>
  <c r="BO924" i="12"/>
  <c r="BO923" i="12" s="1"/>
  <c r="BO922" i="12" s="1"/>
  <c r="BQ918" i="12"/>
  <c r="BQ917" i="12" s="1"/>
  <c r="BP918" i="12"/>
  <c r="BP917" i="12" s="1"/>
  <c r="BO918" i="12"/>
  <c r="BO917" i="12" s="1"/>
  <c r="BQ915" i="12"/>
  <c r="BQ914" i="12" s="1"/>
  <c r="BP915" i="12"/>
  <c r="BP914" i="12" s="1"/>
  <c r="BO915" i="12"/>
  <c r="BO914" i="12" s="1"/>
  <c r="BQ910" i="12"/>
  <c r="BQ909" i="12" s="1"/>
  <c r="BQ908" i="12" s="1"/>
  <c r="BP910" i="12"/>
  <c r="BP909" i="12" s="1"/>
  <c r="BP908" i="12" s="1"/>
  <c r="BO910" i="12"/>
  <c r="BO909" i="12" s="1"/>
  <c r="BO908" i="12" s="1"/>
  <c r="BQ906" i="12"/>
  <c r="BQ905" i="12" s="1"/>
  <c r="BQ904" i="12" s="1"/>
  <c r="BP906" i="12"/>
  <c r="BP905" i="12" s="1"/>
  <c r="BP904" i="12" s="1"/>
  <c r="BO906" i="12"/>
  <c r="BO905" i="12" s="1"/>
  <c r="BO904" i="12" s="1"/>
  <c r="BQ901" i="12"/>
  <c r="BQ900" i="12" s="1"/>
  <c r="BQ899" i="12" s="1"/>
  <c r="BP901" i="12"/>
  <c r="BP900" i="12" s="1"/>
  <c r="BP899" i="12" s="1"/>
  <c r="BO901" i="12"/>
  <c r="BO900" i="12" s="1"/>
  <c r="BO899" i="12" s="1"/>
  <c r="BQ897" i="12"/>
  <c r="BQ896" i="12" s="1"/>
  <c r="BQ895" i="12" s="1"/>
  <c r="BP897" i="12"/>
  <c r="BP896" i="12" s="1"/>
  <c r="BP895" i="12" s="1"/>
  <c r="BO897" i="12"/>
  <c r="BO896" i="12" s="1"/>
  <c r="BO895" i="12" s="1"/>
  <c r="BQ892" i="12"/>
  <c r="BQ891" i="12" s="1"/>
  <c r="BP892" i="12"/>
  <c r="BP891" i="12" s="1"/>
  <c r="BO892" i="12"/>
  <c r="BO891" i="12" s="1"/>
  <c r="BQ889" i="12"/>
  <c r="BQ888" i="12" s="1"/>
  <c r="BP889" i="12"/>
  <c r="BP888" i="12" s="1"/>
  <c r="BO889" i="12"/>
  <c r="BO888" i="12" s="1"/>
  <c r="BQ886" i="12"/>
  <c r="BQ885" i="12" s="1"/>
  <c r="BP886" i="12"/>
  <c r="BP885" i="12" s="1"/>
  <c r="BO886" i="12"/>
  <c r="BO885" i="12" s="1"/>
  <c r="BQ881" i="12"/>
  <c r="BQ880" i="12" s="1"/>
  <c r="BQ879" i="12" s="1"/>
  <c r="BP881" i="12"/>
  <c r="BP880" i="12" s="1"/>
  <c r="BP879" i="12" s="1"/>
  <c r="BO881" i="12"/>
  <c r="BO880" i="12" s="1"/>
  <c r="BO879" i="12" s="1"/>
  <c r="BQ875" i="12"/>
  <c r="BQ874" i="12" s="1"/>
  <c r="BQ873" i="12" s="1"/>
  <c r="BP875" i="12"/>
  <c r="BP874" i="12" s="1"/>
  <c r="BP873" i="12" s="1"/>
  <c r="BO875" i="12"/>
  <c r="BO874" i="12" s="1"/>
  <c r="BO873" i="12" s="1"/>
  <c r="BQ871" i="12"/>
  <c r="BQ870" i="12" s="1"/>
  <c r="BQ869" i="12" s="1"/>
  <c r="BP871" i="12"/>
  <c r="BP870" i="12" s="1"/>
  <c r="BP869" i="12" s="1"/>
  <c r="BO871" i="12"/>
  <c r="BO870" i="12" s="1"/>
  <c r="BO869" i="12" s="1"/>
  <c r="BQ867" i="12"/>
  <c r="BQ866" i="12" s="1"/>
  <c r="BQ865" i="12" s="1"/>
  <c r="BP867" i="12"/>
  <c r="BP866" i="12" s="1"/>
  <c r="BP865" i="12" s="1"/>
  <c r="BO867" i="12"/>
  <c r="BO866" i="12" s="1"/>
  <c r="BO865" i="12" s="1"/>
  <c r="BQ863" i="12"/>
  <c r="BQ862" i="12" s="1"/>
  <c r="BQ861" i="12" s="1"/>
  <c r="BP863" i="12"/>
  <c r="BP862" i="12" s="1"/>
  <c r="BP861" i="12" s="1"/>
  <c r="BO863" i="12"/>
  <c r="BO862" i="12" s="1"/>
  <c r="BO861" i="12" s="1"/>
  <c r="BQ859" i="12"/>
  <c r="BQ858" i="12" s="1"/>
  <c r="BQ857" i="12" s="1"/>
  <c r="BP859" i="12"/>
  <c r="BP858" i="12" s="1"/>
  <c r="BP857" i="12" s="1"/>
  <c r="BO859" i="12"/>
  <c r="BO858" i="12" s="1"/>
  <c r="BO857" i="12" s="1"/>
  <c r="BQ854" i="12"/>
  <c r="BQ853" i="12" s="1"/>
  <c r="BQ852" i="12" s="1"/>
  <c r="BP854" i="12"/>
  <c r="BP853" i="12" s="1"/>
  <c r="BP852" i="12" s="1"/>
  <c r="BO854" i="12"/>
  <c r="BO853" i="12" s="1"/>
  <c r="BO852" i="12" s="1"/>
  <c r="BQ850" i="12"/>
  <c r="BQ849" i="12" s="1"/>
  <c r="BQ848" i="12" s="1"/>
  <c r="BP850" i="12"/>
  <c r="BP849" i="12" s="1"/>
  <c r="BP848" i="12" s="1"/>
  <c r="BO850" i="12"/>
  <c r="BO849" i="12" s="1"/>
  <c r="BO848" i="12" s="1"/>
  <c r="BQ846" i="12"/>
  <c r="BQ845" i="12" s="1"/>
  <c r="BQ844" i="12" s="1"/>
  <c r="BP846" i="12"/>
  <c r="BP845" i="12" s="1"/>
  <c r="BP844" i="12" s="1"/>
  <c r="BO846" i="12"/>
  <c r="BO845" i="12" s="1"/>
  <c r="BO844" i="12" s="1"/>
  <c r="BQ833" i="12"/>
  <c r="BQ832" i="12" s="1"/>
  <c r="BQ831" i="12" s="1"/>
  <c r="BQ830" i="12" s="1"/>
  <c r="BP833" i="12"/>
  <c r="BP832" i="12" s="1"/>
  <c r="BP831" i="12" s="1"/>
  <c r="BP830" i="12" s="1"/>
  <c r="BO833" i="12"/>
  <c r="BO832" i="12" s="1"/>
  <c r="BO831" i="12" s="1"/>
  <c r="BO830" i="12" s="1"/>
  <c r="BQ828" i="12"/>
  <c r="BQ827" i="12" s="1"/>
  <c r="BQ826" i="12" s="1"/>
  <c r="BP828" i="12"/>
  <c r="BP827" i="12" s="1"/>
  <c r="BP826" i="12" s="1"/>
  <c r="BO828" i="12"/>
  <c r="BO827" i="12" s="1"/>
  <c r="BO826" i="12" s="1"/>
  <c r="BQ824" i="12"/>
  <c r="BQ823" i="12" s="1"/>
  <c r="BQ822" i="12" s="1"/>
  <c r="BQ821" i="12" s="1"/>
  <c r="BP824" i="12"/>
  <c r="BP823" i="12" s="1"/>
  <c r="BP822" i="12" s="1"/>
  <c r="BP821" i="12" s="1"/>
  <c r="BO824" i="12"/>
  <c r="BO823" i="12" s="1"/>
  <c r="BO822" i="12" s="1"/>
  <c r="BO821" i="12" s="1"/>
  <c r="BQ819" i="12"/>
  <c r="BQ818" i="12" s="1"/>
  <c r="BQ817" i="12" s="1"/>
  <c r="BP819" i="12"/>
  <c r="BP818" i="12" s="1"/>
  <c r="BP817" i="12" s="1"/>
  <c r="BO819" i="12"/>
  <c r="BO818" i="12" s="1"/>
  <c r="BO817" i="12" s="1"/>
  <c r="BQ815" i="12"/>
  <c r="BQ814" i="12" s="1"/>
  <c r="BQ813" i="12" s="1"/>
  <c r="BP815" i="12"/>
  <c r="BP814" i="12" s="1"/>
  <c r="BP813" i="12" s="1"/>
  <c r="BO815" i="12"/>
  <c r="BO814" i="12" s="1"/>
  <c r="BO813" i="12" s="1"/>
  <c r="BQ811" i="12"/>
  <c r="BQ810" i="12" s="1"/>
  <c r="BQ809" i="12" s="1"/>
  <c r="BP811" i="12"/>
  <c r="BP810" i="12" s="1"/>
  <c r="BP809" i="12" s="1"/>
  <c r="BO811" i="12"/>
  <c r="BO810" i="12" s="1"/>
  <c r="BO809" i="12" s="1"/>
  <c r="BQ807" i="12"/>
  <c r="BQ806" i="12" s="1"/>
  <c r="BQ805" i="12" s="1"/>
  <c r="BP807" i="12"/>
  <c r="BP806" i="12" s="1"/>
  <c r="BP805" i="12" s="1"/>
  <c r="BO807" i="12"/>
  <c r="BO806" i="12" s="1"/>
  <c r="BO805" i="12" s="1"/>
  <c r="BQ802" i="12"/>
  <c r="BQ801" i="12" s="1"/>
  <c r="BQ800" i="12" s="1"/>
  <c r="BP802" i="12"/>
  <c r="BP801" i="12" s="1"/>
  <c r="BP800" i="12" s="1"/>
  <c r="BO802" i="12"/>
  <c r="BO801" i="12" s="1"/>
  <c r="BO800" i="12" s="1"/>
  <c r="BQ798" i="12"/>
  <c r="BQ797" i="12" s="1"/>
  <c r="BQ796" i="12" s="1"/>
  <c r="BP798" i="12"/>
  <c r="BP797" i="12" s="1"/>
  <c r="BP796" i="12" s="1"/>
  <c r="BO798" i="12"/>
  <c r="BO797" i="12" s="1"/>
  <c r="BO796" i="12" s="1"/>
  <c r="BQ794" i="12"/>
  <c r="BQ793" i="12" s="1"/>
  <c r="BQ792" i="12" s="1"/>
  <c r="BP794" i="12"/>
  <c r="BP793" i="12" s="1"/>
  <c r="BP792" i="12" s="1"/>
  <c r="BO794" i="12"/>
  <c r="BO793" i="12" s="1"/>
  <c r="BO792" i="12" s="1"/>
  <c r="BQ790" i="12"/>
  <c r="BQ789" i="12" s="1"/>
  <c r="BP790" i="12"/>
  <c r="BP789" i="12" s="1"/>
  <c r="BO790" i="12"/>
  <c r="BO789" i="12" s="1"/>
  <c r="BQ787" i="12"/>
  <c r="BQ786" i="12" s="1"/>
  <c r="BP787" i="12"/>
  <c r="BP786" i="12" s="1"/>
  <c r="BO787" i="12"/>
  <c r="BO786" i="12" s="1"/>
  <c r="BQ781" i="12"/>
  <c r="BQ780" i="12" s="1"/>
  <c r="BQ779" i="12" s="1"/>
  <c r="BQ778" i="12" s="1"/>
  <c r="BP781" i="12"/>
  <c r="BP780" i="12" s="1"/>
  <c r="BP779" i="12" s="1"/>
  <c r="BP778" i="12" s="1"/>
  <c r="BO781" i="12"/>
  <c r="BO780" i="12" s="1"/>
  <c r="BO779" i="12" s="1"/>
  <c r="BO778" i="12" s="1"/>
  <c r="BQ776" i="12"/>
  <c r="BP776" i="12"/>
  <c r="BO776" i="12"/>
  <c r="BQ774" i="12"/>
  <c r="BP774" i="12"/>
  <c r="BO774" i="12"/>
  <c r="BQ771" i="12"/>
  <c r="BQ770" i="12" s="1"/>
  <c r="BP771" i="12"/>
  <c r="BP770" i="12" s="1"/>
  <c r="BO771" i="12"/>
  <c r="BO770" i="12" s="1"/>
  <c r="BQ768" i="12"/>
  <c r="BQ767" i="12" s="1"/>
  <c r="BP768" i="12"/>
  <c r="BP767" i="12" s="1"/>
  <c r="BO768" i="12"/>
  <c r="BO767" i="12" s="1"/>
  <c r="BQ762" i="12"/>
  <c r="BQ761" i="12" s="1"/>
  <c r="BQ760" i="12" s="1"/>
  <c r="BP762" i="12"/>
  <c r="BP761" i="12" s="1"/>
  <c r="BP760" i="12" s="1"/>
  <c r="BO762" i="12"/>
  <c r="BO761" i="12" s="1"/>
  <c r="BO760" i="12" s="1"/>
  <c r="BQ758" i="12"/>
  <c r="BQ757" i="12" s="1"/>
  <c r="BQ756" i="12" s="1"/>
  <c r="BP758" i="12"/>
  <c r="BP757" i="12" s="1"/>
  <c r="BP756" i="12" s="1"/>
  <c r="BO758" i="12"/>
  <c r="BO757" i="12" s="1"/>
  <c r="BO756" i="12" s="1"/>
  <c r="BQ754" i="12"/>
  <c r="BQ753" i="12" s="1"/>
  <c r="BQ752" i="12" s="1"/>
  <c r="BP754" i="12"/>
  <c r="BP753" i="12" s="1"/>
  <c r="BP752" i="12" s="1"/>
  <c r="BO754" i="12"/>
  <c r="BO753" i="12" s="1"/>
  <c r="BO752" i="12" s="1"/>
  <c r="BQ750" i="12"/>
  <c r="BQ749" i="12" s="1"/>
  <c r="BQ748" i="12" s="1"/>
  <c r="BP750" i="12"/>
  <c r="BP749" i="12" s="1"/>
  <c r="BP748" i="12" s="1"/>
  <c r="BO750" i="12"/>
  <c r="BO749" i="12" s="1"/>
  <c r="BO748" i="12" s="1"/>
  <c r="BQ746" i="12"/>
  <c r="BQ745" i="12" s="1"/>
  <c r="BQ744" i="12" s="1"/>
  <c r="BP746" i="12"/>
  <c r="BP745" i="12" s="1"/>
  <c r="BP744" i="12" s="1"/>
  <c r="BO746" i="12"/>
  <c r="BO745" i="12" s="1"/>
  <c r="BO744" i="12" s="1"/>
  <c r="BQ742" i="12"/>
  <c r="BQ741" i="12" s="1"/>
  <c r="BQ740" i="12" s="1"/>
  <c r="BP742" i="12"/>
  <c r="BP741" i="12" s="1"/>
  <c r="BP740" i="12" s="1"/>
  <c r="BO742" i="12"/>
  <c r="BO741" i="12" s="1"/>
  <c r="BO740" i="12" s="1"/>
  <c r="BQ738" i="12"/>
  <c r="BQ737" i="12" s="1"/>
  <c r="BQ736" i="12" s="1"/>
  <c r="BP738" i="12"/>
  <c r="BP737" i="12" s="1"/>
  <c r="BP736" i="12" s="1"/>
  <c r="BO738" i="12"/>
  <c r="BO737" i="12" s="1"/>
  <c r="BO736" i="12" s="1"/>
  <c r="BQ734" i="12"/>
  <c r="BQ733" i="12" s="1"/>
  <c r="BQ732" i="12" s="1"/>
  <c r="BP734" i="12"/>
  <c r="BP733" i="12" s="1"/>
  <c r="BP732" i="12" s="1"/>
  <c r="BO734" i="12"/>
  <c r="BO733" i="12" s="1"/>
  <c r="BO732" i="12" s="1"/>
  <c r="BQ730" i="12"/>
  <c r="BQ729" i="12" s="1"/>
  <c r="BQ728" i="12" s="1"/>
  <c r="BP730" i="12"/>
  <c r="BP729" i="12" s="1"/>
  <c r="BP728" i="12" s="1"/>
  <c r="BO730" i="12"/>
  <c r="BO729" i="12" s="1"/>
  <c r="BO728" i="12" s="1"/>
  <c r="BQ726" i="12"/>
  <c r="BQ725" i="12" s="1"/>
  <c r="BQ724" i="12" s="1"/>
  <c r="BP726" i="12"/>
  <c r="BP725" i="12" s="1"/>
  <c r="BP724" i="12" s="1"/>
  <c r="BO726" i="12"/>
  <c r="BO725" i="12" s="1"/>
  <c r="BO724" i="12" s="1"/>
  <c r="BQ722" i="12"/>
  <c r="BQ721" i="12" s="1"/>
  <c r="BQ720" i="12" s="1"/>
  <c r="BP722" i="12"/>
  <c r="BP721" i="12" s="1"/>
  <c r="BP720" i="12" s="1"/>
  <c r="BO722" i="12"/>
  <c r="BO721" i="12" s="1"/>
  <c r="BO720" i="12" s="1"/>
  <c r="BQ718" i="12"/>
  <c r="BQ717" i="12" s="1"/>
  <c r="BQ716" i="12" s="1"/>
  <c r="BP718" i="12"/>
  <c r="BP717" i="12" s="1"/>
  <c r="BP716" i="12" s="1"/>
  <c r="BO718" i="12"/>
  <c r="BO717" i="12" s="1"/>
  <c r="BO716" i="12" s="1"/>
  <c r="BQ714" i="12"/>
  <c r="BQ713" i="12" s="1"/>
  <c r="BQ712" i="12" s="1"/>
  <c r="BP714" i="12"/>
  <c r="BP713" i="12" s="1"/>
  <c r="BP712" i="12" s="1"/>
  <c r="BO714" i="12"/>
  <c r="BO713" i="12" s="1"/>
  <c r="BO712" i="12" s="1"/>
  <c r="BQ710" i="12"/>
  <c r="BQ709" i="12" s="1"/>
  <c r="BQ708" i="12" s="1"/>
  <c r="BP710" i="12"/>
  <c r="BP709" i="12" s="1"/>
  <c r="BP708" i="12" s="1"/>
  <c r="BO710" i="12"/>
  <c r="BO709" i="12" s="1"/>
  <c r="BO708" i="12" s="1"/>
  <c r="BQ704" i="12"/>
  <c r="BQ703" i="12" s="1"/>
  <c r="BQ702" i="12" s="1"/>
  <c r="BP704" i="12"/>
  <c r="BP703" i="12" s="1"/>
  <c r="BP702" i="12" s="1"/>
  <c r="BO704" i="12"/>
  <c r="BO703" i="12" s="1"/>
  <c r="BO702" i="12" s="1"/>
  <c r="BQ700" i="12"/>
  <c r="BQ699" i="12" s="1"/>
  <c r="BQ698" i="12" s="1"/>
  <c r="BP700" i="12"/>
  <c r="BP699" i="12" s="1"/>
  <c r="BP698" i="12" s="1"/>
  <c r="BO700" i="12"/>
  <c r="BO699" i="12" s="1"/>
  <c r="BO698" i="12" s="1"/>
  <c r="BQ696" i="12"/>
  <c r="BQ695" i="12" s="1"/>
  <c r="BQ694" i="12" s="1"/>
  <c r="BP696" i="12"/>
  <c r="BP695" i="12" s="1"/>
  <c r="BP694" i="12" s="1"/>
  <c r="BO696" i="12"/>
  <c r="BO695" i="12" s="1"/>
  <c r="BO694" i="12" s="1"/>
  <c r="BQ692" i="12"/>
  <c r="BQ691" i="12" s="1"/>
  <c r="BQ690" i="12" s="1"/>
  <c r="BP692" i="12"/>
  <c r="BP691" i="12" s="1"/>
  <c r="BP690" i="12" s="1"/>
  <c r="BO692" i="12"/>
  <c r="BO691" i="12" s="1"/>
  <c r="BO690" i="12" s="1"/>
  <c r="BQ687" i="12"/>
  <c r="BQ686" i="12" s="1"/>
  <c r="BQ685" i="12" s="1"/>
  <c r="BQ684" i="12" s="1"/>
  <c r="BP687" i="12"/>
  <c r="BP686" i="12" s="1"/>
  <c r="BP685" i="12" s="1"/>
  <c r="BP684" i="12" s="1"/>
  <c r="BO687" i="12"/>
  <c r="BO686" i="12" s="1"/>
  <c r="BO685" i="12" s="1"/>
  <c r="BO684" i="12" s="1"/>
  <c r="BQ682" i="12"/>
  <c r="BQ681" i="12" s="1"/>
  <c r="BQ680" i="12" s="1"/>
  <c r="BP682" i="12"/>
  <c r="BP681" i="12" s="1"/>
  <c r="BP680" i="12" s="1"/>
  <c r="BO682" i="12"/>
  <c r="BO681" i="12" s="1"/>
  <c r="BO680" i="12" s="1"/>
  <c r="BQ678" i="12"/>
  <c r="BQ677" i="12" s="1"/>
  <c r="BQ676" i="12" s="1"/>
  <c r="BP678" i="12"/>
  <c r="BP677" i="12" s="1"/>
  <c r="BP676" i="12" s="1"/>
  <c r="BO678" i="12"/>
  <c r="BO677" i="12" s="1"/>
  <c r="BO676" i="12" s="1"/>
  <c r="BQ674" i="12"/>
  <c r="BQ673" i="12" s="1"/>
  <c r="BP674" i="12"/>
  <c r="BP673" i="12" s="1"/>
  <c r="BO674" i="12"/>
  <c r="BO673" i="12" s="1"/>
  <c r="BQ671" i="12"/>
  <c r="BQ670" i="12" s="1"/>
  <c r="BP671" i="12"/>
  <c r="BP670" i="12" s="1"/>
  <c r="BO671" i="12"/>
  <c r="BO670" i="12" s="1"/>
  <c r="BQ667" i="12"/>
  <c r="BQ666" i="12" s="1"/>
  <c r="BQ665" i="12" s="1"/>
  <c r="BP667" i="12"/>
  <c r="BP666" i="12" s="1"/>
  <c r="BP665" i="12" s="1"/>
  <c r="BO667" i="12"/>
  <c r="BO666" i="12" s="1"/>
  <c r="BO665" i="12" s="1"/>
  <c r="BQ661" i="12"/>
  <c r="BQ660" i="12" s="1"/>
  <c r="BQ659" i="12" s="1"/>
  <c r="BP661" i="12"/>
  <c r="BP660" i="12" s="1"/>
  <c r="BP659" i="12" s="1"/>
  <c r="BO661" i="12"/>
  <c r="BO660" i="12" s="1"/>
  <c r="BO659" i="12" s="1"/>
  <c r="BQ657" i="12"/>
  <c r="BQ656" i="12" s="1"/>
  <c r="BQ655" i="12" s="1"/>
  <c r="BP657" i="12"/>
  <c r="BP656" i="12" s="1"/>
  <c r="BP655" i="12" s="1"/>
  <c r="BO657" i="12"/>
  <c r="BO656" i="12" s="1"/>
  <c r="BO655" i="12" s="1"/>
  <c r="BQ651" i="12"/>
  <c r="BQ650" i="12" s="1"/>
  <c r="BP651" i="12"/>
  <c r="BP650" i="12" s="1"/>
  <c r="BO651" i="12"/>
  <c r="BO650" i="12" s="1"/>
  <c r="BQ648" i="12"/>
  <c r="BQ647" i="12" s="1"/>
  <c r="BP648" i="12"/>
  <c r="BP647" i="12" s="1"/>
  <c r="BO648" i="12"/>
  <c r="BO647" i="12" s="1"/>
  <c r="BQ637" i="12"/>
  <c r="BQ636" i="12" s="1"/>
  <c r="BQ635" i="12" s="1"/>
  <c r="BP637" i="12"/>
  <c r="BP636" i="12" s="1"/>
  <c r="BP635" i="12" s="1"/>
  <c r="BO637" i="12"/>
  <c r="BO636" i="12" s="1"/>
  <c r="BO635" i="12" s="1"/>
  <c r="BQ633" i="12"/>
  <c r="BQ632" i="12" s="1"/>
  <c r="BP633" i="12"/>
  <c r="BP632" i="12" s="1"/>
  <c r="BO633" i="12"/>
  <c r="BO632" i="12" s="1"/>
  <c r="BQ630" i="12"/>
  <c r="BQ629" i="12" s="1"/>
  <c r="BP630" i="12"/>
  <c r="BP629" i="12" s="1"/>
  <c r="BO630" i="12"/>
  <c r="BO629" i="12" s="1"/>
  <c r="BQ621" i="12"/>
  <c r="BQ620" i="12" s="1"/>
  <c r="BQ619" i="12" s="1"/>
  <c r="BQ618" i="12" s="1"/>
  <c r="BP621" i="12"/>
  <c r="BP620" i="12" s="1"/>
  <c r="BP619" i="12" s="1"/>
  <c r="BP618" i="12" s="1"/>
  <c r="BO621" i="12"/>
  <c r="BO620" i="12" s="1"/>
  <c r="BO619" i="12" s="1"/>
  <c r="BO618" i="12" s="1"/>
  <c r="BQ615" i="12"/>
  <c r="BQ614" i="12" s="1"/>
  <c r="BP615" i="12"/>
  <c r="BP614" i="12" s="1"/>
  <c r="BO615" i="12"/>
  <c r="BO614" i="12" s="1"/>
  <c r="BQ612" i="12"/>
  <c r="BQ611" i="12" s="1"/>
  <c r="BP612" i="12"/>
  <c r="BP611" i="12" s="1"/>
  <c r="BO612" i="12"/>
  <c r="BO611" i="12" s="1"/>
  <c r="BQ606" i="12"/>
  <c r="BQ605" i="12" s="1"/>
  <c r="BQ604" i="12" s="1"/>
  <c r="BQ603" i="12" s="1"/>
  <c r="BQ602" i="12" s="1"/>
  <c r="BP606" i="12"/>
  <c r="BP605" i="12" s="1"/>
  <c r="BP604" i="12" s="1"/>
  <c r="BP603" i="12" s="1"/>
  <c r="BP602" i="12" s="1"/>
  <c r="BO606" i="12"/>
  <c r="BO605" i="12" s="1"/>
  <c r="BO604" i="12" s="1"/>
  <c r="BO603" i="12" s="1"/>
  <c r="BO602" i="12" s="1"/>
  <c r="BQ599" i="12"/>
  <c r="BQ598" i="12" s="1"/>
  <c r="BP599" i="12"/>
  <c r="BP598" i="12" s="1"/>
  <c r="BO599" i="12"/>
  <c r="BO598" i="12" s="1"/>
  <c r="BQ596" i="12"/>
  <c r="BQ595" i="12" s="1"/>
  <c r="BP596" i="12"/>
  <c r="BP595" i="12" s="1"/>
  <c r="BO596" i="12"/>
  <c r="BO595" i="12" s="1"/>
  <c r="BQ593" i="12"/>
  <c r="BQ592" i="12" s="1"/>
  <c r="BP593" i="12"/>
  <c r="BP592" i="12" s="1"/>
  <c r="BO593" i="12"/>
  <c r="BO592" i="12" s="1"/>
  <c r="BQ590" i="12"/>
  <c r="BQ589" i="12" s="1"/>
  <c r="BP590" i="12"/>
  <c r="BP589" i="12" s="1"/>
  <c r="BO590" i="12"/>
  <c r="BO589" i="12" s="1"/>
  <c r="BQ587" i="12"/>
  <c r="BQ586" i="12" s="1"/>
  <c r="BP587" i="12"/>
  <c r="BP586" i="12" s="1"/>
  <c r="BO587" i="12"/>
  <c r="BO586" i="12" s="1"/>
  <c r="BQ582" i="12"/>
  <c r="BQ581" i="12" s="1"/>
  <c r="BQ580" i="12" s="1"/>
  <c r="BP582" i="12"/>
  <c r="BP581" i="12" s="1"/>
  <c r="BP580" i="12" s="1"/>
  <c r="BO582" i="12"/>
  <c r="BO581" i="12" s="1"/>
  <c r="BO580" i="12" s="1"/>
  <c r="BQ578" i="12"/>
  <c r="BQ577" i="12" s="1"/>
  <c r="BP578" i="12"/>
  <c r="BP577" i="12" s="1"/>
  <c r="BO578" i="12"/>
  <c r="BO577" i="12" s="1"/>
  <c r="BQ575" i="12"/>
  <c r="BQ574" i="12" s="1"/>
  <c r="BP575" i="12"/>
  <c r="BP574" i="12" s="1"/>
  <c r="BO575" i="12"/>
  <c r="BO574" i="12" s="1"/>
  <c r="BQ571" i="12"/>
  <c r="BQ570" i="12" s="1"/>
  <c r="BP571" i="12"/>
  <c r="BP570" i="12" s="1"/>
  <c r="BO571" i="12"/>
  <c r="BO570" i="12" s="1"/>
  <c r="BQ568" i="12"/>
  <c r="BQ567" i="12" s="1"/>
  <c r="BP568" i="12"/>
  <c r="BP567" i="12" s="1"/>
  <c r="BO568" i="12"/>
  <c r="BO567" i="12" s="1"/>
  <c r="BQ564" i="12"/>
  <c r="BP564" i="12"/>
  <c r="BO564" i="12"/>
  <c r="BQ562" i="12"/>
  <c r="BP562" i="12"/>
  <c r="BO562" i="12"/>
  <c r="BQ556" i="12"/>
  <c r="BQ555" i="12" s="1"/>
  <c r="BQ554" i="12" s="1"/>
  <c r="BP556" i="12"/>
  <c r="BP555" i="12" s="1"/>
  <c r="BP554" i="12" s="1"/>
  <c r="BO556" i="12"/>
  <c r="BO555" i="12" s="1"/>
  <c r="BO554" i="12" s="1"/>
  <c r="BQ552" i="12"/>
  <c r="BQ551" i="12" s="1"/>
  <c r="BQ550" i="12" s="1"/>
  <c r="BP552" i="12"/>
  <c r="BP551" i="12" s="1"/>
  <c r="BP550" i="12" s="1"/>
  <c r="BO552" i="12"/>
  <c r="BO551" i="12" s="1"/>
  <c r="BO550" i="12" s="1"/>
  <c r="BQ547" i="12"/>
  <c r="BQ546" i="12" s="1"/>
  <c r="BQ545" i="12" s="1"/>
  <c r="BP547" i="12"/>
  <c r="BP546" i="12" s="1"/>
  <c r="BP545" i="12" s="1"/>
  <c r="BO547" i="12"/>
  <c r="BO546" i="12" s="1"/>
  <c r="BO545" i="12" s="1"/>
  <c r="BQ541" i="12"/>
  <c r="BQ540" i="12" s="1"/>
  <c r="BP541" i="12"/>
  <c r="BP540" i="12" s="1"/>
  <c r="BO541" i="12"/>
  <c r="BO540" i="12" s="1"/>
  <c r="BQ538" i="12"/>
  <c r="BQ537" i="12" s="1"/>
  <c r="BP538" i="12"/>
  <c r="BP537" i="12" s="1"/>
  <c r="BO538" i="12"/>
  <c r="BO537" i="12" s="1"/>
  <c r="BQ533" i="12"/>
  <c r="BQ532" i="12" s="1"/>
  <c r="BQ531" i="12" s="1"/>
  <c r="BP533" i="12"/>
  <c r="BP532" i="12" s="1"/>
  <c r="BP531" i="12" s="1"/>
  <c r="BO533" i="12"/>
  <c r="BO532" i="12" s="1"/>
  <c r="BO531" i="12" s="1"/>
  <c r="BQ529" i="12"/>
  <c r="BQ528" i="12" s="1"/>
  <c r="BQ527" i="12" s="1"/>
  <c r="BP529" i="12"/>
  <c r="BP528" i="12" s="1"/>
  <c r="BP527" i="12" s="1"/>
  <c r="BO529" i="12"/>
  <c r="BO528" i="12" s="1"/>
  <c r="BO527" i="12" s="1"/>
  <c r="BQ523" i="12"/>
  <c r="BQ522" i="12" s="1"/>
  <c r="BQ521" i="12" s="1"/>
  <c r="BQ520" i="12" s="1"/>
  <c r="BP523" i="12"/>
  <c r="BP522" i="12" s="1"/>
  <c r="BP521" i="12" s="1"/>
  <c r="BP520" i="12" s="1"/>
  <c r="BO523" i="12"/>
  <c r="BO522" i="12" s="1"/>
  <c r="BO521" i="12" s="1"/>
  <c r="BO520" i="12" s="1"/>
  <c r="BQ518" i="12"/>
  <c r="BQ517" i="12" s="1"/>
  <c r="BP518" i="12"/>
  <c r="BP517" i="12" s="1"/>
  <c r="BO518" i="12"/>
  <c r="BO517" i="12" s="1"/>
  <c r="BQ515" i="12"/>
  <c r="BQ514" i="12" s="1"/>
  <c r="BP515" i="12"/>
  <c r="BP514" i="12" s="1"/>
  <c r="BO515" i="12"/>
  <c r="BO514" i="12" s="1"/>
  <c r="BQ511" i="12"/>
  <c r="BQ510" i="12" s="1"/>
  <c r="BQ509" i="12" s="1"/>
  <c r="BP511" i="12"/>
  <c r="BP510" i="12" s="1"/>
  <c r="BP509" i="12" s="1"/>
  <c r="BO511" i="12"/>
  <c r="BO510" i="12" s="1"/>
  <c r="BO509" i="12" s="1"/>
  <c r="BQ507" i="12"/>
  <c r="BQ506" i="12" s="1"/>
  <c r="BP507" i="12"/>
  <c r="BP506" i="12" s="1"/>
  <c r="BO507" i="12"/>
  <c r="BO506" i="12" s="1"/>
  <c r="BQ504" i="12"/>
  <c r="BQ503" i="12" s="1"/>
  <c r="BP504" i="12"/>
  <c r="BP503" i="12" s="1"/>
  <c r="BO504" i="12"/>
  <c r="BO503" i="12" s="1"/>
  <c r="BQ498" i="12"/>
  <c r="BQ497" i="12" s="1"/>
  <c r="BQ496" i="12" s="1"/>
  <c r="BP498" i="12"/>
  <c r="BP497" i="12" s="1"/>
  <c r="BP496" i="12" s="1"/>
  <c r="BO498" i="12"/>
  <c r="BO497" i="12" s="1"/>
  <c r="BO496" i="12" s="1"/>
  <c r="BQ494" i="12"/>
  <c r="BQ493" i="12" s="1"/>
  <c r="BQ492" i="12" s="1"/>
  <c r="BP494" i="12"/>
  <c r="BP493" i="12" s="1"/>
  <c r="BP492" i="12" s="1"/>
  <c r="BO494" i="12"/>
  <c r="BO493" i="12" s="1"/>
  <c r="BO492" i="12" s="1"/>
  <c r="BQ490" i="12"/>
  <c r="BQ489" i="12" s="1"/>
  <c r="BQ488" i="12" s="1"/>
  <c r="BP490" i="12"/>
  <c r="BP489" i="12" s="1"/>
  <c r="BP488" i="12" s="1"/>
  <c r="BO490" i="12"/>
  <c r="BO489" i="12" s="1"/>
  <c r="BO488" i="12" s="1"/>
  <c r="BQ486" i="12"/>
  <c r="BQ485" i="12" s="1"/>
  <c r="BQ484" i="12" s="1"/>
  <c r="BP486" i="12"/>
  <c r="BP485" i="12" s="1"/>
  <c r="BP484" i="12" s="1"/>
  <c r="BO486" i="12"/>
  <c r="BO485" i="12" s="1"/>
  <c r="BO484" i="12" s="1"/>
  <c r="BQ480" i="12"/>
  <c r="BQ479" i="12" s="1"/>
  <c r="BQ478" i="12" s="1"/>
  <c r="BQ477" i="12" s="1"/>
  <c r="BP480" i="12"/>
  <c r="BP479" i="12" s="1"/>
  <c r="BP478" i="12" s="1"/>
  <c r="BP477" i="12" s="1"/>
  <c r="BO480" i="12"/>
  <c r="BO479" i="12" s="1"/>
  <c r="BO478" i="12" s="1"/>
  <c r="BO477" i="12" s="1"/>
  <c r="BQ472" i="12"/>
  <c r="BP472" i="12"/>
  <c r="BO472" i="12"/>
  <c r="BQ469" i="12"/>
  <c r="BP469" i="12"/>
  <c r="BO469" i="12"/>
  <c r="BQ466" i="12"/>
  <c r="BQ465" i="12" s="1"/>
  <c r="BP466" i="12"/>
  <c r="BP465" i="12" s="1"/>
  <c r="BO466" i="12"/>
  <c r="BO465" i="12" s="1"/>
  <c r="BQ462" i="12"/>
  <c r="BQ461" i="12" s="1"/>
  <c r="BQ460" i="12" s="1"/>
  <c r="BQ459" i="12" s="1"/>
  <c r="BP462" i="12"/>
  <c r="BP461" i="12" s="1"/>
  <c r="BP460" i="12" s="1"/>
  <c r="BP459" i="12" s="1"/>
  <c r="BO462" i="12"/>
  <c r="BO461" i="12" s="1"/>
  <c r="BO460" i="12" s="1"/>
  <c r="BO459" i="12" s="1"/>
  <c r="BQ456" i="12"/>
  <c r="BQ455" i="12" s="1"/>
  <c r="BQ454" i="12" s="1"/>
  <c r="BP456" i="12"/>
  <c r="BP455" i="12" s="1"/>
  <c r="BP454" i="12" s="1"/>
  <c r="BO456" i="12"/>
  <c r="BO455" i="12" s="1"/>
  <c r="BO454" i="12" s="1"/>
  <c r="BQ452" i="12"/>
  <c r="BQ451" i="12" s="1"/>
  <c r="BP452" i="12"/>
  <c r="BP451" i="12" s="1"/>
  <c r="BO452" i="12"/>
  <c r="BO451" i="12" s="1"/>
  <c r="BQ449" i="12"/>
  <c r="BQ448" i="12" s="1"/>
  <c r="BP449" i="12"/>
  <c r="BP448" i="12" s="1"/>
  <c r="BO449" i="12"/>
  <c r="BO448" i="12" s="1"/>
  <c r="BQ446" i="12"/>
  <c r="BQ445" i="12" s="1"/>
  <c r="BP446" i="12"/>
  <c r="BP445" i="12" s="1"/>
  <c r="BO446" i="12"/>
  <c r="BO445" i="12" s="1"/>
  <c r="BQ441" i="12"/>
  <c r="BQ440" i="12" s="1"/>
  <c r="BQ439" i="12" s="1"/>
  <c r="BP441" i="12"/>
  <c r="BP440" i="12" s="1"/>
  <c r="BP439" i="12" s="1"/>
  <c r="BO441" i="12"/>
  <c r="BO440" i="12" s="1"/>
  <c r="BO439" i="12" s="1"/>
  <c r="BQ433" i="12"/>
  <c r="BQ432" i="12" s="1"/>
  <c r="BQ431" i="12" s="1"/>
  <c r="BQ430" i="12" s="1"/>
  <c r="BP433" i="12"/>
  <c r="BP432" i="12" s="1"/>
  <c r="BP431" i="12" s="1"/>
  <c r="BP430" i="12" s="1"/>
  <c r="BO433" i="12"/>
  <c r="BO432" i="12" s="1"/>
  <c r="BO431" i="12" s="1"/>
  <c r="BO430" i="12" s="1"/>
  <c r="BQ428" i="12"/>
  <c r="BP428" i="12"/>
  <c r="BO428" i="12"/>
  <c r="BQ426" i="12"/>
  <c r="BP426" i="12"/>
  <c r="BO426" i="12"/>
  <c r="BQ422" i="12"/>
  <c r="BQ421" i="12" s="1"/>
  <c r="BQ420" i="12" s="1"/>
  <c r="BP422" i="12"/>
  <c r="BP421" i="12" s="1"/>
  <c r="BP420" i="12" s="1"/>
  <c r="BO422" i="12"/>
  <c r="BO421" i="12" s="1"/>
  <c r="BO420" i="12" s="1"/>
  <c r="BQ398" i="12"/>
  <c r="BQ397" i="12" s="1"/>
  <c r="BQ396" i="12" s="1"/>
  <c r="BP398" i="12"/>
  <c r="BP397" i="12" s="1"/>
  <c r="BP396" i="12" s="1"/>
  <c r="BO398" i="12"/>
  <c r="BO397" i="12" s="1"/>
  <c r="BO396" i="12" s="1"/>
  <c r="BQ394" i="12"/>
  <c r="BQ393" i="12" s="1"/>
  <c r="BQ392" i="12" s="1"/>
  <c r="BP394" i="12"/>
  <c r="BP393" i="12" s="1"/>
  <c r="BP392" i="12" s="1"/>
  <c r="BO394" i="12"/>
  <c r="BO393" i="12" s="1"/>
  <c r="BO392" i="12" s="1"/>
  <c r="BQ390" i="12"/>
  <c r="BQ389" i="12" s="1"/>
  <c r="BQ388" i="12" s="1"/>
  <c r="BP390" i="12"/>
  <c r="BP389" i="12" s="1"/>
  <c r="BP388" i="12" s="1"/>
  <c r="BO390" i="12"/>
  <c r="BO389" i="12" s="1"/>
  <c r="BO388" i="12" s="1"/>
  <c r="BQ386" i="12"/>
  <c r="BQ385" i="12" s="1"/>
  <c r="BQ384" i="12" s="1"/>
  <c r="BP386" i="12"/>
  <c r="BP385" i="12" s="1"/>
  <c r="BP384" i="12" s="1"/>
  <c r="BO386" i="12"/>
  <c r="BO385" i="12" s="1"/>
  <c r="BO384" i="12" s="1"/>
  <c r="BQ381" i="12"/>
  <c r="BQ378" i="12" s="1"/>
  <c r="BP381" i="12"/>
  <c r="BP378" i="12" s="1"/>
  <c r="BO381" i="12"/>
  <c r="BO378" i="12" s="1"/>
  <c r="BQ375" i="12"/>
  <c r="BQ374" i="12" s="1"/>
  <c r="BP375" i="12"/>
  <c r="BP374" i="12" s="1"/>
  <c r="BO375" i="12"/>
  <c r="BO374" i="12" s="1"/>
  <c r="BQ370" i="12"/>
  <c r="BQ369" i="12" s="1"/>
  <c r="BQ368" i="12" s="1"/>
  <c r="BP370" i="12"/>
  <c r="BP369" i="12" s="1"/>
  <c r="BP368" i="12" s="1"/>
  <c r="BO370" i="12"/>
  <c r="BO369" i="12" s="1"/>
  <c r="BO368" i="12" s="1"/>
  <c r="BQ365" i="12"/>
  <c r="BQ364" i="12" s="1"/>
  <c r="BQ363" i="12" s="1"/>
  <c r="BP365" i="12"/>
  <c r="BP364" i="12" s="1"/>
  <c r="BP363" i="12" s="1"/>
  <c r="BO365" i="12"/>
  <c r="BO364" i="12" s="1"/>
  <c r="BO363" i="12" s="1"/>
  <c r="BQ360" i="12"/>
  <c r="BP360" i="12"/>
  <c r="BO360" i="12"/>
  <c r="BQ357" i="12"/>
  <c r="BP357" i="12"/>
  <c r="BO357" i="12"/>
  <c r="BQ352" i="12"/>
  <c r="BP352" i="12"/>
  <c r="BO352" i="12"/>
  <c r="BQ349" i="12"/>
  <c r="BP349" i="12"/>
  <c r="BO349" i="12"/>
  <c r="BQ340" i="12"/>
  <c r="BQ339" i="12" s="1"/>
  <c r="BQ338" i="12" s="1"/>
  <c r="BP340" i="12"/>
  <c r="BP339" i="12" s="1"/>
  <c r="BP338" i="12" s="1"/>
  <c r="BO340" i="12"/>
  <c r="BO339" i="12" s="1"/>
  <c r="BO338" i="12" s="1"/>
  <c r="BQ336" i="12"/>
  <c r="BQ335" i="12" s="1"/>
  <c r="BQ334" i="12" s="1"/>
  <c r="BP336" i="12"/>
  <c r="BP335" i="12" s="1"/>
  <c r="BP334" i="12" s="1"/>
  <c r="BO336" i="12"/>
  <c r="BO335" i="12" s="1"/>
  <c r="BO334" i="12" s="1"/>
  <c r="BQ332" i="12"/>
  <c r="BQ331" i="12" s="1"/>
  <c r="BQ330" i="12" s="1"/>
  <c r="BP332" i="12"/>
  <c r="BP331" i="12" s="1"/>
  <c r="BP330" i="12" s="1"/>
  <c r="BO332" i="12"/>
  <c r="BO331" i="12" s="1"/>
  <c r="BO330" i="12" s="1"/>
  <c r="BQ327" i="12"/>
  <c r="BQ326" i="12" s="1"/>
  <c r="BQ325" i="12" s="1"/>
  <c r="BP327" i="12"/>
  <c r="BP326" i="12" s="1"/>
  <c r="BP325" i="12" s="1"/>
  <c r="BO327" i="12"/>
  <c r="BO326" i="12" s="1"/>
  <c r="BO325" i="12" s="1"/>
  <c r="BQ321" i="12"/>
  <c r="BP321" i="12"/>
  <c r="BO321" i="12"/>
  <c r="BQ318" i="12"/>
  <c r="BP318" i="12"/>
  <c r="BO318" i="12"/>
  <c r="BQ315" i="12"/>
  <c r="BQ314" i="12" s="1"/>
  <c r="BP315" i="12"/>
  <c r="BP314" i="12" s="1"/>
  <c r="BO315" i="12"/>
  <c r="BO314" i="12" s="1"/>
  <c r="BQ310" i="12"/>
  <c r="BQ309" i="12" s="1"/>
  <c r="BQ308" i="12" s="1"/>
  <c r="BP310" i="12"/>
  <c r="BP309" i="12" s="1"/>
  <c r="BP308" i="12" s="1"/>
  <c r="BO310" i="12"/>
  <c r="BO309" i="12" s="1"/>
  <c r="BO308" i="12" s="1"/>
  <c r="BQ306" i="12"/>
  <c r="BQ305" i="12" s="1"/>
  <c r="BQ304" i="12" s="1"/>
  <c r="BP306" i="12"/>
  <c r="BP305" i="12" s="1"/>
  <c r="BP304" i="12" s="1"/>
  <c r="BO306" i="12"/>
  <c r="BO305" i="12" s="1"/>
  <c r="BO304" i="12" s="1"/>
  <c r="BQ300" i="12"/>
  <c r="BQ299" i="12" s="1"/>
  <c r="BP300" i="12"/>
  <c r="BP299" i="12" s="1"/>
  <c r="BO300" i="12"/>
  <c r="BO299" i="12" s="1"/>
  <c r="BQ297" i="12"/>
  <c r="BQ296" i="12" s="1"/>
  <c r="BQ295" i="12" s="1"/>
  <c r="BP297" i="12"/>
  <c r="BP296" i="12" s="1"/>
  <c r="BP295" i="12" s="1"/>
  <c r="BO297" i="12"/>
  <c r="BO296" i="12" s="1"/>
  <c r="BO295" i="12" s="1"/>
  <c r="BQ290" i="12"/>
  <c r="BQ289" i="12" s="1"/>
  <c r="BQ288" i="12" s="1"/>
  <c r="BP290" i="12"/>
  <c r="BP289" i="12" s="1"/>
  <c r="BP288" i="12" s="1"/>
  <c r="BO290" i="12"/>
  <c r="BO289" i="12" s="1"/>
  <c r="BO288" i="12" s="1"/>
  <c r="BQ286" i="12"/>
  <c r="BQ285" i="12" s="1"/>
  <c r="BQ284" i="12" s="1"/>
  <c r="BP286" i="12"/>
  <c r="BP285" i="12" s="1"/>
  <c r="BP284" i="12" s="1"/>
  <c r="BO286" i="12"/>
  <c r="BO285" i="12" s="1"/>
  <c r="BO284" i="12" s="1"/>
  <c r="BQ281" i="12"/>
  <c r="BQ280" i="12" s="1"/>
  <c r="BQ279" i="12" s="1"/>
  <c r="BP281" i="12"/>
  <c r="BP280" i="12" s="1"/>
  <c r="BP279" i="12" s="1"/>
  <c r="BO281" i="12"/>
  <c r="BO280" i="12" s="1"/>
  <c r="BO279" i="12" s="1"/>
  <c r="BQ277" i="12"/>
  <c r="BQ276" i="12" s="1"/>
  <c r="BP277" i="12"/>
  <c r="BP276" i="12" s="1"/>
  <c r="BO277" i="12"/>
  <c r="BO276" i="12" s="1"/>
  <c r="BQ274" i="12"/>
  <c r="BQ273" i="12" s="1"/>
  <c r="BP274" i="12"/>
  <c r="BP273" i="12" s="1"/>
  <c r="BO274" i="12"/>
  <c r="BO273" i="12" s="1"/>
  <c r="BQ271" i="12"/>
  <c r="BQ270" i="12" s="1"/>
  <c r="BP271" i="12"/>
  <c r="BP270" i="12" s="1"/>
  <c r="BO271" i="12"/>
  <c r="BO270" i="12" s="1"/>
  <c r="BQ267" i="12"/>
  <c r="BQ266" i="12" s="1"/>
  <c r="BQ265" i="12" s="1"/>
  <c r="BP267" i="12"/>
  <c r="BP266" i="12" s="1"/>
  <c r="BP265" i="12" s="1"/>
  <c r="BO267" i="12"/>
  <c r="BO266" i="12" s="1"/>
  <c r="BO265" i="12" s="1"/>
  <c r="BQ260" i="12"/>
  <c r="BQ259" i="12" s="1"/>
  <c r="BQ258" i="12" s="1"/>
  <c r="BP260" i="12"/>
  <c r="BP259" i="12" s="1"/>
  <c r="BP258" i="12" s="1"/>
  <c r="BO260" i="12"/>
  <c r="BO259" i="12" s="1"/>
  <c r="BO258" i="12" s="1"/>
  <c r="BQ252" i="12"/>
  <c r="BQ251" i="12" s="1"/>
  <c r="BQ250" i="12" s="1"/>
  <c r="BP252" i="12"/>
  <c r="BP251" i="12" s="1"/>
  <c r="BP250" i="12" s="1"/>
  <c r="BO252" i="12"/>
  <c r="BO251" i="12" s="1"/>
  <c r="BO250" i="12" s="1"/>
  <c r="BQ248" i="12"/>
  <c r="BQ247" i="12" s="1"/>
  <c r="BQ246" i="12" s="1"/>
  <c r="BP248" i="12"/>
  <c r="BP247" i="12" s="1"/>
  <c r="BP246" i="12" s="1"/>
  <c r="BO248" i="12"/>
  <c r="BO247" i="12" s="1"/>
  <c r="BO246" i="12" s="1"/>
  <c r="BQ244" i="12"/>
  <c r="BQ243" i="12" s="1"/>
  <c r="BQ242" i="12" s="1"/>
  <c r="BP244" i="12"/>
  <c r="BP243" i="12" s="1"/>
  <c r="BP242" i="12" s="1"/>
  <c r="BO244" i="12"/>
  <c r="BO243" i="12" s="1"/>
  <c r="BO242" i="12" s="1"/>
  <c r="BQ238" i="12"/>
  <c r="BQ237" i="12" s="1"/>
  <c r="BQ236" i="12" s="1"/>
  <c r="BP238" i="12"/>
  <c r="BP237" i="12" s="1"/>
  <c r="BP236" i="12" s="1"/>
  <c r="BO238" i="12"/>
  <c r="BO237" i="12" s="1"/>
  <c r="BO236" i="12" s="1"/>
  <c r="BQ234" i="12"/>
  <c r="BQ233" i="12" s="1"/>
  <c r="BQ232" i="12" s="1"/>
  <c r="BP234" i="12"/>
  <c r="BP233" i="12" s="1"/>
  <c r="BP232" i="12" s="1"/>
  <c r="BO234" i="12"/>
  <c r="BO233" i="12" s="1"/>
  <c r="BO232" i="12" s="1"/>
  <c r="BQ230" i="12"/>
  <c r="BQ229" i="12" s="1"/>
  <c r="BQ228" i="12" s="1"/>
  <c r="BP230" i="12"/>
  <c r="BP229" i="12" s="1"/>
  <c r="BP228" i="12" s="1"/>
  <c r="BO230" i="12"/>
  <c r="BO229" i="12" s="1"/>
  <c r="BO228" i="12" s="1"/>
  <c r="BQ222" i="12"/>
  <c r="BQ221" i="12" s="1"/>
  <c r="BQ220" i="12" s="1"/>
  <c r="BP222" i="12"/>
  <c r="BP221" i="12" s="1"/>
  <c r="BP220" i="12" s="1"/>
  <c r="BO222" i="12"/>
  <c r="BO221" i="12" s="1"/>
  <c r="BO220" i="12" s="1"/>
  <c r="BQ217" i="12"/>
  <c r="BQ216" i="12" s="1"/>
  <c r="BQ215" i="12" s="1"/>
  <c r="BP217" i="12"/>
  <c r="BP216" i="12" s="1"/>
  <c r="BP215" i="12" s="1"/>
  <c r="BO217" i="12"/>
  <c r="BO216" i="12" s="1"/>
  <c r="BO215" i="12" s="1"/>
  <c r="BQ213" i="12"/>
  <c r="BQ212" i="12" s="1"/>
  <c r="BQ211" i="12" s="1"/>
  <c r="BP213" i="12"/>
  <c r="BP212" i="12" s="1"/>
  <c r="BP211" i="12" s="1"/>
  <c r="BO213" i="12"/>
  <c r="BO212" i="12" s="1"/>
  <c r="BO211" i="12" s="1"/>
  <c r="BQ205" i="12"/>
  <c r="BP205" i="12"/>
  <c r="BO205" i="12"/>
  <c r="BQ203" i="12"/>
  <c r="BP203" i="12"/>
  <c r="BO203" i="12"/>
  <c r="BQ198" i="12"/>
  <c r="BQ197" i="12" s="1"/>
  <c r="BQ196" i="12" s="1"/>
  <c r="BQ195" i="12" s="1"/>
  <c r="BP198" i="12"/>
  <c r="BP197" i="12" s="1"/>
  <c r="BP196" i="12" s="1"/>
  <c r="BP195" i="12" s="1"/>
  <c r="BO198" i="12"/>
  <c r="BO197" i="12" s="1"/>
  <c r="BO196" i="12" s="1"/>
  <c r="BO195" i="12" s="1"/>
  <c r="BQ189" i="12"/>
  <c r="BQ188" i="12" s="1"/>
  <c r="BQ187" i="12" s="1"/>
  <c r="BQ186" i="12" s="1"/>
  <c r="BP189" i="12"/>
  <c r="BP188" i="12" s="1"/>
  <c r="BP187" i="12" s="1"/>
  <c r="BP186" i="12" s="1"/>
  <c r="BO189" i="12"/>
  <c r="BO188" i="12" s="1"/>
  <c r="BO187" i="12" s="1"/>
  <c r="BO186" i="12" s="1"/>
  <c r="BQ184" i="12"/>
  <c r="BQ183" i="12" s="1"/>
  <c r="BQ182" i="12" s="1"/>
  <c r="BP184" i="12"/>
  <c r="BP183" i="12" s="1"/>
  <c r="BP182" i="12" s="1"/>
  <c r="BO184" i="12"/>
  <c r="BO183" i="12" s="1"/>
  <c r="BO182" i="12" s="1"/>
  <c r="BQ180" i="12"/>
  <c r="BQ179" i="12" s="1"/>
  <c r="BQ178" i="12" s="1"/>
  <c r="BP180" i="12"/>
  <c r="BP179" i="12" s="1"/>
  <c r="BP178" i="12" s="1"/>
  <c r="BO180" i="12"/>
  <c r="BO179" i="12" s="1"/>
  <c r="BO178" i="12" s="1"/>
  <c r="BQ176" i="12"/>
  <c r="BQ175" i="12" s="1"/>
  <c r="BQ174" i="12" s="1"/>
  <c r="BP176" i="12"/>
  <c r="BP175" i="12" s="1"/>
  <c r="BP174" i="12" s="1"/>
  <c r="BO176" i="12"/>
  <c r="BO175" i="12" s="1"/>
  <c r="BO174" i="12" s="1"/>
  <c r="BQ172" i="12"/>
  <c r="BQ171" i="12" s="1"/>
  <c r="BQ170" i="12" s="1"/>
  <c r="BP172" i="12"/>
  <c r="BP171" i="12" s="1"/>
  <c r="BP170" i="12" s="1"/>
  <c r="BO172" i="12"/>
  <c r="BO171" i="12" s="1"/>
  <c r="BO170" i="12" s="1"/>
  <c r="BQ168" i="12"/>
  <c r="BP168" i="12"/>
  <c r="BO168" i="12"/>
  <c r="BQ166" i="12"/>
  <c r="BP166" i="12"/>
  <c r="BO166" i="12"/>
  <c r="BQ157" i="12"/>
  <c r="BP157" i="12"/>
  <c r="BO157" i="12"/>
  <c r="BQ155" i="12"/>
  <c r="BP155" i="12"/>
  <c r="BO155" i="12"/>
  <c r="BQ151" i="12"/>
  <c r="BQ150" i="12" s="1"/>
  <c r="BQ149" i="12" s="1"/>
  <c r="BP151" i="12"/>
  <c r="BP150" i="12" s="1"/>
  <c r="BP149" i="12" s="1"/>
  <c r="BO151" i="12"/>
  <c r="BO150" i="12" s="1"/>
  <c r="BO149" i="12" s="1"/>
  <c r="BQ147" i="12"/>
  <c r="BP147" i="12"/>
  <c r="BO147" i="12"/>
  <c r="BQ145" i="12"/>
  <c r="BP145" i="12"/>
  <c r="BO145" i="12"/>
  <c r="BQ139" i="12"/>
  <c r="BQ138" i="12" s="1"/>
  <c r="BP139" i="12"/>
  <c r="BP138" i="12" s="1"/>
  <c r="BO139" i="12"/>
  <c r="BO138" i="12" s="1"/>
  <c r="BQ136" i="12"/>
  <c r="BQ135" i="12" s="1"/>
  <c r="BP136" i="12"/>
  <c r="BP135" i="12" s="1"/>
  <c r="BO136" i="12"/>
  <c r="BO135" i="12" s="1"/>
  <c r="BQ132" i="12"/>
  <c r="BP132" i="12"/>
  <c r="BO132" i="12"/>
  <c r="BQ130" i="12"/>
  <c r="BP130" i="12"/>
  <c r="BO130" i="12"/>
  <c r="BQ123" i="12"/>
  <c r="BQ122" i="12" s="1"/>
  <c r="BQ121" i="12" s="1"/>
  <c r="BP123" i="12"/>
  <c r="BP122" i="12" s="1"/>
  <c r="BP121" i="12" s="1"/>
  <c r="BO123" i="12"/>
  <c r="BO122" i="12" s="1"/>
  <c r="BO121" i="12" s="1"/>
  <c r="BQ119" i="12"/>
  <c r="BQ118" i="12" s="1"/>
  <c r="BQ117" i="12" s="1"/>
  <c r="BP119" i="12"/>
  <c r="BP118" i="12" s="1"/>
  <c r="BP117" i="12" s="1"/>
  <c r="BO119" i="12"/>
  <c r="BO118" i="12" s="1"/>
  <c r="BO117" i="12" s="1"/>
  <c r="BQ113" i="12"/>
  <c r="BP113" i="12"/>
  <c r="BO113" i="12"/>
  <c r="BQ109" i="12"/>
  <c r="BP109" i="12"/>
  <c r="BO109" i="12"/>
  <c r="BQ106" i="12"/>
  <c r="BQ105" i="12" s="1"/>
  <c r="BP106" i="12"/>
  <c r="BP105" i="12" s="1"/>
  <c r="BO106" i="12"/>
  <c r="BO105" i="12" s="1"/>
  <c r="BQ101" i="12"/>
  <c r="BQ100" i="12" s="1"/>
  <c r="BQ99" i="12" s="1"/>
  <c r="BP101" i="12"/>
  <c r="BP100" i="12" s="1"/>
  <c r="BP99" i="12" s="1"/>
  <c r="BO101" i="12"/>
  <c r="BO100" i="12" s="1"/>
  <c r="BO99" i="12" s="1"/>
  <c r="BQ97" i="12"/>
  <c r="BQ96" i="12" s="1"/>
  <c r="BQ95" i="12" s="1"/>
  <c r="BP97" i="12"/>
  <c r="BP96" i="12" s="1"/>
  <c r="BP95" i="12" s="1"/>
  <c r="BO97" i="12"/>
  <c r="BO96" i="12" s="1"/>
  <c r="BO95" i="12" s="1"/>
  <c r="BQ93" i="12"/>
  <c r="BQ92" i="12" s="1"/>
  <c r="BQ91" i="12" s="1"/>
  <c r="BP93" i="12"/>
  <c r="BP92" i="12" s="1"/>
  <c r="BP91" i="12" s="1"/>
  <c r="BO93" i="12"/>
  <c r="BO92" i="12" s="1"/>
  <c r="BO91" i="12" s="1"/>
  <c r="BQ89" i="12"/>
  <c r="BQ88" i="12" s="1"/>
  <c r="BP89" i="12"/>
  <c r="BP88" i="12" s="1"/>
  <c r="BO89" i="12"/>
  <c r="BO88" i="12" s="1"/>
  <c r="BQ86" i="12"/>
  <c r="BQ85" i="12" s="1"/>
  <c r="BP86" i="12"/>
  <c r="BP85" i="12" s="1"/>
  <c r="BO86" i="12"/>
  <c r="BO85" i="12" s="1"/>
  <c r="BQ82" i="12"/>
  <c r="BP82" i="12"/>
  <c r="BO82" i="12"/>
  <c r="BQ80" i="12"/>
  <c r="BP80" i="12"/>
  <c r="BO80" i="12"/>
  <c r="BQ76" i="12"/>
  <c r="BP76" i="12"/>
  <c r="BO76" i="12"/>
  <c r="BQ74" i="12"/>
  <c r="BP74" i="12"/>
  <c r="BO74" i="12"/>
  <c r="BQ69" i="12"/>
  <c r="BQ68" i="12" s="1"/>
  <c r="BQ67" i="12" s="1"/>
  <c r="BP69" i="12"/>
  <c r="BP68" i="12" s="1"/>
  <c r="BP67" i="12" s="1"/>
  <c r="BO69" i="12"/>
  <c r="BO68" i="12" s="1"/>
  <c r="BO67" i="12" s="1"/>
  <c r="BQ65" i="12"/>
  <c r="BQ64" i="12" s="1"/>
  <c r="BQ63" i="12" s="1"/>
  <c r="BP65" i="12"/>
  <c r="BP64" i="12" s="1"/>
  <c r="BP63" i="12" s="1"/>
  <c r="BO65" i="12"/>
  <c r="BO64" i="12" s="1"/>
  <c r="BO63" i="12" s="1"/>
  <c r="BQ60" i="12"/>
  <c r="BQ59" i="12" s="1"/>
  <c r="BQ58" i="12" s="1"/>
  <c r="BP60" i="12"/>
  <c r="BP59" i="12" s="1"/>
  <c r="BP58" i="12" s="1"/>
  <c r="BO60" i="12"/>
  <c r="BO59" i="12" s="1"/>
  <c r="BO58" i="12" s="1"/>
  <c r="BQ56" i="12"/>
  <c r="BQ55" i="12" s="1"/>
  <c r="BQ54" i="12" s="1"/>
  <c r="BP56" i="12"/>
  <c r="BP55" i="12" s="1"/>
  <c r="BP54" i="12" s="1"/>
  <c r="BO56" i="12"/>
  <c r="BO55" i="12" s="1"/>
  <c r="BO54" i="12" s="1"/>
  <c r="BQ51" i="12"/>
  <c r="BQ50" i="12" s="1"/>
  <c r="BQ49" i="12" s="1"/>
  <c r="BP51" i="12"/>
  <c r="BP50" i="12" s="1"/>
  <c r="BP49" i="12" s="1"/>
  <c r="BO51" i="12"/>
  <c r="BO50" i="12" s="1"/>
  <c r="BO49" i="12" s="1"/>
  <c r="BQ45" i="12"/>
  <c r="BQ44" i="12" s="1"/>
  <c r="BQ43" i="12" s="1"/>
  <c r="BQ42" i="12" s="1"/>
  <c r="BP45" i="12"/>
  <c r="BP44" i="12" s="1"/>
  <c r="BP43" i="12" s="1"/>
  <c r="BP42" i="12" s="1"/>
  <c r="BO45" i="12"/>
  <c r="BO44" i="12" s="1"/>
  <c r="BO43" i="12" s="1"/>
  <c r="BO42" i="12" s="1"/>
  <c r="BQ40" i="12"/>
  <c r="BP40" i="12"/>
  <c r="BO40" i="12"/>
  <c r="BQ38" i="12"/>
  <c r="BP38" i="12"/>
  <c r="BO38" i="12"/>
  <c r="BQ35" i="12"/>
  <c r="BQ34" i="12" s="1"/>
  <c r="BP35" i="12"/>
  <c r="BP34" i="12" s="1"/>
  <c r="BO35" i="12"/>
  <c r="BO34" i="12" s="1"/>
  <c r="BQ30" i="12"/>
  <c r="BP30" i="12"/>
  <c r="BO30" i="12"/>
  <c r="BQ26" i="12"/>
  <c r="BP26" i="12"/>
  <c r="BO26" i="12"/>
  <c r="BQ24" i="12"/>
  <c r="BP24" i="12"/>
  <c r="BO24" i="12"/>
  <c r="BQ20" i="12"/>
  <c r="BQ19" i="12" s="1"/>
  <c r="BP20" i="12"/>
  <c r="BP19" i="12" s="1"/>
  <c r="BO20" i="12"/>
  <c r="BO19" i="12" s="1"/>
  <c r="BJ1225" i="12" l="1"/>
  <c r="BT1225" i="12" s="1"/>
  <c r="BT1226" i="12"/>
  <c r="BM839" i="12"/>
  <c r="BR839" i="12" s="1"/>
  <c r="BV839" i="12" s="1"/>
  <c r="BY839" i="12" s="1"/>
  <c r="CB839" i="12" s="1"/>
  <c r="CD839" i="12" s="1"/>
  <c r="BR840" i="12"/>
  <c r="BV840" i="12" s="1"/>
  <c r="BY840" i="12" s="1"/>
  <c r="CB840" i="12" s="1"/>
  <c r="CD840" i="12" s="1"/>
  <c r="BM1225" i="12"/>
  <c r="BR1225" i="12" s="1"/>
  <c r="BV1225" i="12" s="1"/>
  <c r="BY1225" i="12" s="1"/>
  <c r="CB1225" i="12" s="1"/>
  <c r="CD1225" i="12" s="1"/>
  <c r="BR1226" i="12"/>
  <c r="BV1226" i="12" s="1"/>
  <c r="BY1226" i="12" s="1"/>
  <c r="CB1226" i="12" s="1"/>
  <c r="CD1226" i="12" s="1"/>
  <c r="BN1225" i="12"/>
  <c r="BS1225" i="12" s="1"/>
  <c r="BZ1225" i="12" s="1"/>
  <c r="BS1226" i="12"/>
  <c r="BZ1226" i="12" s="1"/>
  <c r="BN839" i="12"/>
  <c r="BS839" i="12" s="1"/>
  <c r="BZ839" i="12" s="1"/>
  <c r="BS840" i="12"/>
  <c r="BZ840" i="12" s="1"/>
  <c r="BJ839" i="12"/>
  <c r="BT839" i="12" s="1"/>
  <c r="BT840" i="12"/>
  <c r="BQ2247" i="12"/>
  <c r="BQ2246" i="12" s="1"/>
  <c r="BP2392" i="12"/>
  <c r="BP2391" i="12" s="1"/>
  <c r="BP2390" i="12" s="1"/>
  <c r="BQ2392" i="12"/>
  <c r="BQ2391" i="12" s="1"/>
  <c r="BQ2390" i="12" s="1"/>
  <c r="BO2392" i="12"/>
  <c r="BO2391" i="12" s="1"/>
  <c r="BO2390" i="12" s="1"/>
  <c r="BP2222" i="12"/>
  <c r="BP2217" i="12" s="1"/>
  <c r="BP2234" i="12"/>
  <c r="BQ2284" i="12"/>
  <c r="BQ2279" i="12" s="1"/>
  <c r="BQ2273" i="12" s="1"/>
  <c r="BO373" i="12"/>
  <c r="BQ1433" i="12"/>
  <c r="BO1723" i="12"/>
  <c r="BO1722" i="12" s="1"/>
  <c r="BP1755" i="12"/>
  <c r="BO2422" i="12"/>
  <c r="BO2421" i="12" s="1"/>
  <c r="BO2420" i="12" s="1"/>
  <c r="BO1458" i="12"/>
  <c r="BO1457" i="12" s="1"/>
  <c r="BQ425" i="12"/>
  <c r="BQ424" i="12" s="1"/>
  <c r="BO202" i="12"/>
  <c r="BO201" i="12" s="1"/>
  <c r="BO200" i="12" s="1"/>
  <c r="BO425" i="12"/>
  <c r="BO424" i="12" s="1"/>
  <c r="BQ2422" i="12"/>
  <c r="BQ2421" i="12" s="1"/>
  <c r="BQ2420" i="12" s="1"/>
  <c r="BP202" i="12"/>
  <c r="BP201" i="12" s="1"/>
  <c r="BP200" i="12" s="1"/>
  <c r="BO913" i="12"/>
  <c r="BO912" i="12" s="1"/>
  <c r="BO1318" i="12"/>
  <c r="BQ1480" i="12"/>
  <c r="BQ1479" i="12" s="1"/>
  <c r="BQ1652" i="12"/>
  <c r="BQ1651" i="12" s="1"/>
  <c r="BP1433" i="12"/>
  <c r="BP1492" i="12"/>
  <c r="BP1491" i="12" s="1"/>
  <c r="BP1490" i="12" s="1"/>
  <c r="BQ1603" i="12"/>
  <c r="BQ1602" i="12" s="1"/>
  <c r="BO2247" i="12"/>
  <c r="BO2246" i="12" s="1"/>
  <c r="BO1224" i="12"/>
  <c r="BO144" i="12"/>
  <c r="BO143" i="12" s="1"/>
  <c r="BO610" i="12"/>
  <c r="BO609" i="12" s="1"/>
  <c r="BO608" i="12" s="1"/>
  <c r="BQ646" i="12"/>
  <c r="BQ641" i="12" s="1"/>
  <c r="BQ1630" i="12"/>
  <c r="BQ1623" i="12" s="1"/>
  <c r="BP1224" i="12"/>
  <c r="BP165" i="12"/>
  <c r="BP164" i="12" s="1"/>
  <c r="BP163" i="12" s="1"/>
  <c r="BP468" i="12"/>
  <c r="BQ773" i="12"/>
  <c r="BQ766" i="12" s="1"/>
  <c r="BQ765" i="12" s="1"/>
  <c r="BQ764" i="12" s="1"/>
  <c r="BQ1746" i="12"/>
  <c r="BQ1224" i="12"/>
  <c r="BP913" i="12"/>
  <c r="BP912" i="12" s="1"/>
  <c r="BO573" i="12"/>
  <c r="BP669" i="12"/>
  <c r="BO1100" i="12"/>
  <c r="BO1099" i="12" s="1"/>
  <c r="BP444" i="12"/>
  <c r="BP443" i="12" s="1"/>
  <c r="BP965" i="12"/>
  <c r="BP964" i="12" s="1"/>
  <c r="BP986" i="12"/>
  <c r="BP985" i="12" s="1"/>
  <c r="BQ53" i="12"/>
  <c r="BQ134" i="12"/>
  <c r="BP856" i="12"/>
  <c r="BP843" i="12" s="1"/>
  <c r="BP502" i="12"/>
  <c r="BO785" i="12"/>
  <c r="BP1017" i="12"/>
  <c r="BP1016" i="12" s="1"/>
  <c r="BO2284" i="12"/>
  <c r="BO2279" i="12" s="1"/>
  <c r="BO2273" i="12" s="1"/>
  <c r="BO2339" i="12"/>
  <c r="BO2325" i="12" s="1"/>
  <c r="BQ610" i="12"/>
  <c r="BQ609" i="12" s="1"/>
  <c r="BQ608" i="12" s="1"/>
  <c r="BO646" i="12"/>
  <c r="BO641" i="12" s="1"/>
  <c r="BP2104" i="12"/>
  <c r="BP37" i="12"/>
  <c r="BP33" i="12" s="1"/>
  <c r="BP32" i="12" s="1"/>
  <c r="BO84" i="12"/>
  <c r="BO444" i="12"/>
  <c r="BO443" i="12" s="1"/>
  <c r="BQ84" i="12"/>
  <c r="BP134" i="12"/>
  <c r="BO241" i="12"/>
  <c r="BO240" i="12" s="1"/>
  <c r="BO561" i="12"/>
  <c r="BO560" i="12" s="1"/>
  <c r="BQ573" i="12"/>
  <c r="BO1083" i="12"/>
  <c r="BO1630" i="12"/>
  <c r="BO1623" i="12" s="1"/>
  <c r="BQ1636" i="12"/>
  <c r="BQ1635" i="12" s="1"/>
  <c r="BQ1739" i="12"/>
  <c r="BQ1738" i="12" s="1"/>
  <c r="BO1796" i="12"/>
  <c r="BP1863" i="12"/>
  <c r="BP1862" i="12" s="1"/>
  <c r="BP2037" i="12"/>
  <c r="BP2036" i="12" s="1"/>
  <c r="BQ2170" i="12"/>
  <c r="BQ2263" i="12"/>
  <c r="BQ2258" i="12" s="1"/>
  <c r="BQ2252" i="12" s="1"/>
  <c r="BO37" i="12"/>
  <c r="BO33" i="12" s="1"/>
  <c r="BO32" i="12" s="1"/>
  <c r="BQ317" i="12"/>
  <c r="BQ313" i="12" s="1"/>
  <c r="BQ312" i="12" s="1"/>
  <c r="BP513" i="12"/>
  <c r="BQ561" i="12"/>
  <c r="BQ560" i="12" s="1"/>
  <c r="BO1176" i="12"/>
  <c r="BP2284" i="12"/>
  <c r="BP2279" i="12" s="1"/>
  <c r="BP2273" i="12" s="1"/>
  <c r="BP1415" i="12"/>
  <c r="BP1414" i="12" s="1"/>
  <c r="BP1409" i="12" s="1"/>
  <c r="BQ1139" i="12"/>
  <c r="BQ1146" i="12"/>
  <c r="BQ1474" i="12"/>
  <c r="BQ1470" i="12" s="1"/>
  <c r="BQ1469" i="12" s="1"/>
  <c r="BQ1468" i="12" s="1"/>
  <c r="BO1812" i="12"/>
  <c r="BO1805" i="12" s="1"/>
  <c r="BO1804" i="12" s="1"/>
  <c r="BP1834" i="12"/>
  <c r="BP1833" i="12" s="1"/>
  <c r="BP1824" i="12" s="1"/>
  <c r="BP1848" i="12"/>
  <c r="BP1844" i="12" s="1"/>
  <c r="BQ1863" i="12"/>
  <c r="BQ1862" i="12" s="1"/>
  <c r="BO1884" i="12"/>
  <c r="BO1883" i="12" s="1"/>
  <c r="BO1878" i="12" s="1"/>
  <c r="BO1877" i="12" s="1"/>
  <c r="BQ2147" i="12"/>
  <c r="BO2204" i="12"/>
  <c r="BQ2234" i="12"/>
  <c r="BP1300" i="12"/>
  <c r="BQ1318" i="12"/>
  <c r="BP1558" i="12"/>
  <c r="BQ1707" i="12"/>
  <c r="BQ1706" i="12" s="1"/>
  <c r="BP2315" i="12"/>
  <c r="BP2310" i="12" s="1"/>
  <c r="BP144" i="12"/>
  <c r="BP143" i="12" s="1"/>
  <c r="BQ269" i="12"/>
  <c r="BQ264" i="12" s="1"/>
  <c r="BP129" i="12"/>
  <c r="BP128" i="12" s="1"/>
  <c r="BO165" i="12"/>
  <c r="BO164" i="12" s="1"/>
  <c r="BO163" i="12" s="1"/>
  <c r="BO348" i="12"/>
  <c r="BO347" i="12" s="1"/>
  <c r="BP566" i="12"/>
  <c r="BP785" i="12"/>
  <c r="BO1054" i="12"/>
  <c r="BQ1110" i="12"/>
  <c r="BO1184" i="12"/>
  <c r="BP1527" i="12"/>
  <c r="BP1526" i="12" s="1"/>
  <c r="BP1587" i="12"/>
  <c r="BP1586" i="12" s="1"/>
  <c r="BO1636" i="12"/>
  <c r="BO1635" i="12" s="1"/>
  <c r="BO1652" i="12"/>
  <c r="BO1651" i="12" s="1"/>
  <c r="BQ1796" i="12"/>
  <c r="BQ2057" i="12"/>
  <c r="BQ2056" i="12" s="1"/>
  <c r="BP2082" i="12"/>
  <c r="BP2071" i="12" s="1"/>
  <c r="BQ241" i="12"/>
  <c r="BQ240" i="12" s="1"/>
  <c r="BQ483" i="12"/>
  <c r="BQ482" i="12" s="1"/>
  <c r="BQ1100" i="12"/>
  <c r="BQ1099" i="12" s="1"/>
  <c r="BO23" i="12"/>
  <c r="BO18" i="12" s="1"/>
  <c r="BO17" i="12" s="1"/>
  <c r="BO294" i="12"/>
  <c r="BP464" i="12"/>
  <c r="BP458" i="12" s="1"/>
  <c r="BO513" i="12"/>
  <c r="BO536" i="12"/>
  <c r="BO535" i="12" s="1"/>
  <c r="BO526" i="12" s="1"/>
  <c r="BP544" i="12"/>
  <c r="BP543" i="12" s="1"/>
  <c r="BP573" i="12"/>
  <c r="BQ585" i="12"/>
  <c r="BQ584" i="12" s="1"/>
  <c r="BO628" i="12"/>
  <c r="BO627" i="12" s="1"/>
  <c r="BO617" i="12" s="1"/>
  <c r="BP654" i="12"/>
  <c r="BO689" i="12"/>
  <c r="BQ785" i="12"/>
  <c r="BO804" i="12"/>
  <c r="BP884" i="12"/>
  <c r="BP883" i="12" s="1"/>
  <c r="BP975" i="12"/>
  <c r="BP1054" i="12"/>
  <c r="BO1146" i="12"/>
  <c r="BP1184" i="12"/>
  <c r="BQ1335" i="12"/>
  <c r="BO669" i="12"/>
  <c r="BO329" i="12"/>
  <c r="BQ37" i="12"/>
  <c r="BQ33" i="12" s="1"/>
  <c r="BQ32" i="12" s="1"/>
  <c r="BP62" i="12"/>
  <c r="BQ202" i="12"/>
  <c r="BQ201" i="12" s="1"/>
  <c r="BQ200" i="12" s="1"/>
  <c r="BP536" i="12"/>
  <c r="BP535" i="12" s="1"/>
  <c r="BP526" i="12" s="1"/>
  <c r="BP628" i="12"/>
  <c r="BP627" i="12" s="1"/>
  <c r="BP617" i="12" s="1"/>
  <c r="BQ689" i="12"/>
  <c r="BQ975" i="12"/>
  <c r="BQ1007" i="12"/>
  <c r="BQ1006" i="12" s="1"/>
  <c r="BQ1005" i="12" s="1"/>
  <c r="BQ1004" i="12" s="1"/>
  <c r="BQ1153" i="12"/>
  <c r="BP1205" i="12"/>
  <c r="BO1257" i="12"/>
  <c r="BP1349" i="12"/>
  <c r="BP1348" i="12" s="1"/>
  <c r="BP1458" i="12"/>
  <c r="BP1457" i="12" s="1"/>
  <c r="BO2263" i="12"/>
  <c r="BO2258" i="12" s="1"/>
  <c r="BO2252" i="12" s="1"/>
  <c r="BO53" i="12"/>
  <c r="BP646" i="12"/>
  <c r="BP641" i="12" s="1"/>
  <c r="BP1557" i="12"/>
  <c r="BP1551" i="12" s="1"/>
  <c r="BO108" i="12"/>
  <c r="BO104" i="12" s="1"/>
  <c r="BO103" i="12" s="1"/>
  <c r="BQ165" i="12"/>
  <c r="BQ164" i="12" s="1"/>
  <c r="BQ163" i="12" s="1"/>
  <c r="BO269" i="12"/>
  <c r="BO264" i="12" s="1"/>
  <c r="BQ329" i="12"/>
  <c r="BP23" i="12"/>
  <c r="BP18" i="12" s="1"/>
  <c r="BP17" i="12" s="1"/>
  <c r="BP79" i="12"/>
  <c r="BP78" i="12" s="1"/>
  <c r="BO134" i="12"/>
  <c r="BP561" i="12"/>
  <c r="BP560" i="12" s="1"/>
  <c r="BP559" i="12" s="1"/>
  <c r="BO73" i="12"/>
  <c r="BO72" i="12" s="1"/>
  <c r="BQ283" i="12"/>
  <c r="BQ294" i="12"/>
  <c r="BO317" i="12"/>
  <c r="BO313" i="12" s="1"/>
  <c r="BO312" i="12" s="1"/>
  <c r="BQ356" i="12"/>
  <c r="BQ355" i="12" s="1"/>
  <c r="BO773" i="12"/>
  <c r="BO766" i="12" s="1"/>
  <c r="BO765" i="12" s="1"/>
  <c r="BO764" i="12" s="1"/>
  <c r="BQ884" i="12"/>
  <c r="BQ883" i="12" s="1"/>
  <c r="BO894" i="12"/>
  <c r="BP903" i="12"/>
  <c r="BP1039" i="12"/>
  <c r="BQ1076" i="12"/>
  <c r="BQ1075" i="12" s="1"/>
  <c r="BO1166" i="12"/>
  <c r="BQ1527" i="12"/>
  <c r="BQ1526" i="12" s="1"/>
  <c r="BO1581" i="12"/>
  <c r="BO1580" i="12" s="1"/>
  <c r="BP1581" i="12"/>
  <c r="BP1580" i="12" s="1"/>
  <c r="BO1597" i="12"/>
  <c r="BO1596" i="12" s="1"/>
  <c r="BO2234" i="12"/>
  <c r="BO2229" i="12" s="1"/>
  <c r="BP2263" i="12"/>
  <c r="BP2258" i="12" s="1"/>
  <c r="BP2252" i="12" s="1"/>
  <c r="BQ1672" i="12"/>
  <c r="BQ1671" i="12" s="1"/>
  <c r="BP1777" i="12"/>
  <c r="BQ1848" i="12"/>
  <c r="BQ1844" i="12" s="1"/>
  <c r="BP2204" i="12"/>
  <c r="BO1642" i="12"/>
  <c r="BO1641" i="12" s="1"/>
  <c r="BP1652" i="12"/>
  <c r="BP1651" i="12" s="1"/>
  <c r="BQ1777" i="12"/>
  <c r="BO2147" i="12"/>
  <c r="BP2247" i="12"/>
  <c r="BP2246" i="12" s="1"/>
  <c r="BP1139" i="12"/>
  <c r="BO1153" i="12"/>
  <c r="BO1349" i="12"/>
  <c r="BO1348" i="12" s="1"/>
  <c r="BO1587" i="12"/>
  <c r="BO1586" i="12" s="1"/>
  <c r="BO1603" i="12"/>
  <c r="BO1602" i="12" s="1"/>
  <c r="BO1613" i="12"/>
  <c r="BQ1642" i="12"/>
  <c r="BQ1641" i="12" s="1"/>
  <c r="BO1658" i="12"/>
  <c r="BO1657" i="12" s="1"/>
  <c r="BO1672" i="12"/>
  <c r="BO1671" i="12" s="1"/>
  <c r="BP1707" i="12"/>
  <c r="BP1706" i="12" s="1"/>
  <c r="BO1715" i="12"/>
  <c r="BO1714" i="12" s="1"/>
  <c r="BO1729" i="12"/>
  <c r="BO1728" i="12" s="1"/>
  <c r="BO1777" i="12"/>
  <c r="BO1834" i="12"/>
  <c r="BO1833" i="12" s="1"/>
  <c r="BO1824" i="12" s="1"/>
  <c r="BQ1855" i="12"/>
  <c r="BQ1854" i="12" s="1"/>
  <c r="BQ1853" i="12" s="1"/>
  <c r="BO1863" i="12"/>
  <c r="BO1862" i="12" s="1"/>
  <c r="BQ2339" i="12"/>
  <c r="BQ2325" i="12" s="1"/>
  <c r="BQ2380" i="12"/>
  <c r="BQ2375" i="12" s="1"/>
  <c r="BP53" i="12"/>
  <c r="BQ348" i="12"/>
  <c r="BQ347" i="12" s="1"/>
  <c r="BP689" i="12"/>
  <c r="BO903" i="12"/>
  <c r="BP483" i="12"/>
  <c r="BP482" i="12" s="1"/>
  <c r="BO483" i="12"/>
  <c r="BO482" i="12" s="1"/>
  <c r="BO544" i="12"/>
  <c r="BO543" i="12" s="1"/>
  <c r="BQ654" i="12"/>
  <c r="BP707" i="12"/>
  <c r="BP706" i="12" s="1"/>
  <c r="BP283" i="12"/>
  <c r="BO356" i="12"/>
  <c r="BO355" i="12" s="1"/>
  <c r="BQ468" i="12"/>
  <c r="BQ464" i="12" s="1"/>
  <c r="BQ458" i="12" s="1"/>
  <c r="BQ502" i="12"/>
  <c r="BQ536" i="12"/>
  <c r="BQ535" i="12" s="1"/>
  <c r="BQ526" i="12" s="1"/>
  <c r="BP585" i="12"/>
  <c r="BP584" i="12" s="1"/>
  <c r="BP610" i="12"/>
  <c r="BP609" i="12" s="1"/>
  <c r="BP608" i="12" s="1"/>
  <c r="BP773" i="12"/>
  <c r="BP766" i="12" s="1"/>
  <c r="BP765" i="12" s="1"/>
  <c r="BP764" i="12" s="1"/>
  <c r="BP804" i="12"/>
  <c r="BO856" i="12"/>
  <c r="BO843" i="12" s="1"/>
  <c r="BO1076" i="12"/>
  <c r="BO1075" i="12" s="1"/>
  <c r="BP1110" i="12"/>
  <c r="BQ1248" i="12"/>
  <c r="BQ1231" i="12" s="1"/>
  <c r="BQ1349" i="12"/>
  <c r="BQ1348" i="12" s="1"/>
  <c r="BQ1458" i="12"/>
  <c r="BQ1457" i="12" s="1"/>
  <c r="BO654" i="12"/>
  <c r="BO1373" i="12"/>
  <c r="BO1372" i="12" s="1"/>
  <c r="BP73" i="12"/>
  <c r="BP72" i="12" s="1"/>
  <c r="BQ628" i="12"/>
  <c r="BQ627" i="12" s="1"/>
  <c r="BQ617" i="12" s="1"/>
  <c r="BO707" i="12"/>
  <c r="BO706" i="12" s="1"/>
  <c r="BP1028" i="12"/>
  <c r="BP1027" i="12" s="1"/>
  <c r="BP1083" i="12"/>
  <c r="BP1257" i="12"/>
  <c r="BQ804" i="12"/>
  <c r="BP108" i="12"/>
  <c r="BP104" i="12" s="1"/>
  <c r="BP103" i="12" s="1"/>
  <c r="BO129" i="12"/>
  <c r="BO128" i="12" s="1"/>
  <c r="BO62" i="12"/>
  <c r="BP317" i="12"/>
  <c r="BP313" i="12" s="1"/>
  <c r="BP312" i="12" s="1"/>
  <c r="BP425" i="12"/>
  <c r="BP424" i="12" s="1"/>
  <c r="BQ544" i="12"/>
  <c r="BQ543" i="12" s="1"/>
  <c r="BO79" i="12"/>
  <c r="BO78" i="12" s="1"/>
  <c r="BP84" i="12"/>
  <c r="BQ129" i="12"/>
  <c r="BQ128" i="12" s="1"/>
  <c r="BO154" i="12"/>
  <c r="BO153" i="12" s="1"/>
  <c r="BP154" i="12"/>
  <c r="BP153" i="12" s="1"/>
  <c r="BO210" i="12"/>
  <c r="BO209" i="12" s="1"/>
  <c r="BP373" i="12"/>
  <c r="BQ856" i="12"/>
  <c r="BQ843" i="12" s="1"/>
  <c r="BQ986" i="12"/>
  <c r="BQ985" i="12" s="1"/>
  <c r="BQ1028" i="12"/>
  <c r="BQ1027" i="12" s="1"/>
  <c r="BO1132" i="12"/>
  <c r="BO1139" i="12"/>
  <c r="BQ1166" i="12"/>
  <c r="BP1176" i="12"/>
  <c r="BP1248" i="12"/>
  <c r="BP1231" i="12" s="1"/>
  <c r="BQ1257" i="12"/>
  <c r="BP1390" i="12"/>
  <c r="BP1389" i="12" s="1"/>
  <c r="BP1388" i="12" s="1"/>
  <c r="BP1444" i="12"/>
  <c r="BP1443" i="12" s="1"/>
  <c r="BQ1715" i="12"/>
  <c r="BQ1714" i="12" s="1"/>
  <c r="BQ903" i="12"/>
  <c r="BQ913" i="12"/>
  <c r="BQ912" i="12" s="1"/>
  <c r="BO975" i="12"/>
  <c r="BQ1184" i="12"/>
  <c r="BP1318" i="12"/>
  <c r="BO1474" i="12"/>
  <c r="BO1470" i="12" s="1"/>
  <c r="BO1469" i="12" s="1"/>
  <c r="BO1468" i="12" s="1"/>
  <c r="BO1480" i="12"/>
  <c r="BO1479" i="12" s="1"/>
  <c r="BO1506" i="12"/>
  <c r="BO1505" i="12" s="1"/>
  <c r="BO1504" i="12" s="1"/>
  <c r="BO1527" i="12"/>
  <c r="BO1526" i="12" s="1"/>
  <c r="BP1603" i="12"/>
  <c r="BP1602" i="12" s="1"/>
  <c r="BP1658" i="12"/>
  <c r="BP1657" i="12" s="1"/>
  <c r="BQ1884" i="12"/>
  <c r="BQ1883" i="12" s="1"/>
  <c r="BQ1878" i="12" s="1"/>
  <c r="BQ1877" i="12" s="1"/>
  <c r="BP2339" i="12"/>
  <c r="BP2325" i="12" s="1"/>
  <c r="BO1028" i="12"/>
  <c r="BO1027" i="12" s="1"/>
  <c r="BO1117" i="12"/>
  <c r="BQ1117" i="12"/>
  <c r="BQ1132" i="12"/>
  <c r="BP1146" i="12"/>
  <c r="BQ1176" i="12"/>
  <c r="BP1335" i="12"/>
  <c r="BO1390" i="12"/>
  <c r="BO1389" i="12" s="1"/>
  <c r="BO1388" i="12" s="1"/>
  <c r="BQ1390" i="12"/>
  <c r="BQ1389" i="12" s="1"/>
  <c r="BQ1388" i="12" s="1"/>
  <c r="BQ1558" i="12"/>
  <c r="BQ1557" i="12" s="1"/>
  <c r="BQ1551" i="12" s="1"/>
  <c r="BQ1597" i="12"/>
  <c r="BQ1596" i="12" s="1"/>
  <c r="BQ1755" i="12"/>
  <c r="BO1894" i="12"/>
  <c r="BO1893" i="12" s="1"/>
  <c r="BO1938" i="12"/>
  <c r="BO1933" i="12" s="1"/>
  <c r="BO1932" i="12" s="1"/>
  <c r="BP1938" i="12"/>
  <c r="BP1933" i="12" s="1"/>
  <c r="BP1932" i="12" s="1"/>
  <c r="BO2037" i="12"/>
  <c r="BO2036" i="12" s="1"/>
  <c r="BQ2037" i="12"/>
  <c r="BQ2036" i="12" s="1"/>
  <c r="BO2082" i="12"/>
  <c r="BO2071" i="12" s="1"/>
  <c r="BQ2222" i="12"/>
  <c r="BQ2217" i="12" s="1"/>
  <c r="BQ2204" i="12"/>
  <c r="BQ2315" i="12"/>
  <c r="BQ2310" i="12" s="1"/>
  <c r="BP1729" i="12"/>
  <c r="BP1728" i="12" s="1"/>
  <c r="BP1746" i="12"/>
  <c r="BO1755" i="12"/>
  <c r="BO1754" i="12" s="1"/>
  <c r="BQ1834" i="12"/>
  <c r="BQ1833" i="12" s="1"/>
  <c r="BQ1824" i="12" s="1"/>
  <c r="BO1855" i="12"/>
  <c r="BO1854" i="12" s="1"/>
  <c r="BO1853" i="12" s="1"/>
  <c r="BP2170" i="12"/>
  <c r="BP1474" i="12"/>
  <c r="BP1470" i="12" s="1"/>
  <c r="BP1469" i="12" s="1"/>
  <c r="BP1468" i="12" s="1"/>
  <c r="BQ1613" i="12"/>
  <c r="BQ1658" i="12"/>
  <c r="BQ1657" i="12" s="1"/>
  <c r="BO1707" i="12"/>
  <c r="BO1706" i="12" s="1"/>
  <c r="BP1723" i="12"/>
  <c r="BP1722" i="12" s="1"/>
  <c r="BP1796" i="12"/>
  <c r="BP1812" i="12"/>
  <c r="BP1805" i="12" s="1"/>
  <c r="BP1804" i="12" s="1"/>
  <c r="BQ1938" i="12"/>
  <c r="BQ1933" i="12" s="1"/>
  <c r="BQ1932" i="12" s="1"/>
  <c r="BO2057" i="12"/>
  <c r="BO2056" i="12" s="1"/>
  <c r="BQ2082" i="12"/>
  <c r="BQ2071" i="12" s="1"/>
  <c r="BQ62" i="12"/>
  <c r="BQ73" i="12"/>
  <c r="BQ72" i="12" s="1"/>
  <c r="BQ108" i="12"/>
  <c r="BQ104" i="12" s="1"/>
  <c r="BQ103" i="12" s="1"/>
  <c r="BP210" i="12"/>
  <c r="BP209" i="12" s="1"/>
  <c r="BO283" i="12"/>
  <c r="BQ23" i="12"/>
  <c r="BQ18" i="12" s="1"/>
  <c r="BQ17" i="12" s="1"/>
  <c r="BQ79" i="12"/>
  <c r="BQ78" i="12" s="1"/>
  <c r="BQ144" i="12"/>
  <c r="BQ143" i="12" s="1"/>
  <c r="BQ210" i="12"/>
  <c r="BQ209" i="12" s="1"/>
  <c r="BP241" i="12"/>
  <c r="BP240" i="12" s="1"/>
  <c r="BP269" i="12"/>
  <c r="BP264" i="12" s="1"/>
  <c r="BP294" i="12"/>
  <c r="BP329" i="12"/>
  <c r="BQ444" i="12"/>
  <c r="BQ443" i="12" s="1"/>
  <c r="BQ154" i="12"/>
  <c r="BQ153" i="12" s="1"/>
  <c r="BP348" i="12"/>
  <c r="BP347" i="12" s="1"/>
  <c r="BO502" i="12"/>
  <c r="BO566" i="12"/>
  <c r="BP894" i="12"/>
  <c r="BP921" i="12"/>
  <c r="BP356" i="12"/>
  <c r="BP355" i="12" s="1"/>
  <c r="BQ707" i="12"/>
  <c r="BQ706" i="12" s="1"/>
  <c r="BQ921" i="12"/>
  <c r="BQ373" i="12"/>
  <c r="BO468" i="12"/>
  <c r="BO464" i="12" s="1"/>
  <c r="BO458" i="12" s="1"/>
  <c r="BQ513" i="12"/>
  <c r="BQ566" i="12"/>
  <c r="BO986" i="12"/>
  <c r="BO985" i="12" s="1"/>
  <c r="BQ1054" i="12"/>
  <c r="BP1076" i="12"/>
  <c r="BP1075" i="12" s="1"/>
  <c r="BO1205" i="12"/>
  <c r="BP1373" i="12"/>
  <c r="BP1372" i="12" s="1"/>
  <c r="BO1433" i="12"/>
  <c r="BO585" i="12"/>
  <c r="BO584" i="12" s="1"/>
  <c r="BQ669" i="12"/>
  <c r="BQ894" i="12"/>
  <c r="BQ965" i="12"/>
  <c r="BQ964" i="12" s="1"/>
  <c r="BO1007" i="12"/>
  <c r="BO1006" i="12" s="1"/>
  <c r="BO1005" i="12" s="1"/>
  <c r="BO1004" i="12" s="1"/>
  <c r="BQ1017" i="12"/>
  <c r="BQ1016" i="12" s="1"/>
  <c r="BQ1039" i="12"/>
  <c r="BO1300" i="12"/>
  <c r="BQ1300" i="12"/>
  <c r="BO884" i="12"/>
  <c r="BO883" i="12" s="1"/>
  <c r="BO921" i="12"/>
  <c r="BO965" i="12"/>
  <c r="BO964" i="12" s="1"/>
  <c r="BP1007" i="12"/>
  <c r="BP1006" i="12" s="1"/>
  <c r="BP1005" i="12" s="1"/>
  <c r="BP1004" i="12" s="1"/>
  <c r="BO1017" i="12"/>
  <c r="BO1016" i="12" s="1"/>
  <c r="BO1039" i="12"/>
  <c r="BQ1083" i="12"/>
  <c r="BP1100" i="12"/>
  <c r="BP1099" i="12" s="1"/>
  <c r="BP1132" i="12"/>
  <c r="BP1153" i="12"/>
  <c r="BQ1205" i="12"/>
  <c r="BP1166" i="12"/>
  <c r="BO1248" i="12"/>
  <c r="BO1231" i="12" s="1"/>
  <c r="BQ1415" i="12"/>
  <c r="BQ1414" i="12" s="1"/>
  <c r="BQ1409" i="12" s="1"/>
  <c r="BQ1444" i="12"/>
  <c r="BQ1443" i="12" s="1"/>
  <c r="BO1110" i="12"/>
  <c r="BQ1373" i="12"/>
  <c r="BQ1372" i="12" s="1"/>
  <c r="BO1415" i="12"/>
  <c r="BO1414" i="12" s="1"/>
  <c r="BO1409" i="12" s="1"/>
  <c r="BO1444" i="12"/>
  <c r="BO1443" i="12" s="1"/>
  <c r="BQ1492" i="12"/>
  <c r="BQ1491" i="12" s="1"/>
  <c r="BQ1490" i="12" s="1"/>
  <c r="BP1506" i="12"/>
  <c r="BP1505" i="12" s="1"/>
  <c r="BP1504" i="12" s="1"/>
  <c r="BP1117" i="12"/>
  <c r="BO1335" i="12"/>
  <c r="BP1480" i="12"/>
  <c r="BP1479" i="12" s="1"/>
  <c r="BO1492" i="12"/>
  <c r="BO1491" i="12" s="1"/>
  <c r="BO1490" i="12" s="1"/>
  <c r="BQ1506" i="12"/>
  <c r="BQ1505" i="12" s="1"/>
  <c r="BQ1504" i="12" s="1"/>
  <c r="BO1558" i="12"/>
  <c r="BO1557" i="12" s="1"/>
  <c r="BO1551" i="12" s="1"/>
  <c r="BQ1587" i="12"/>
  <c r="BQ1586" i="12" s="1"/>
  <c r="BP1597" i="12"/>
  <c r="BP1596" i="12" s="1"/>
  <c r="BP1613" i="12"/>
  <c r="BP1636" i="12"/>
  <c r="BP1635" i="12" s="1"/>
  <c r="BP1672" i="12"/>
  <c r="BP1671" i="12" s="1"/>
  <c r="BP1715" i="12"/>
  <c r="BP1714" i="12" s="1"/>
  <c r="BQ1723" i="12"/>
  <c r="BQ1722" i="12" s="1"/>
  <c r="BQ1729" i="12"/>
  <c r="BQ1728" i="12" s="1"/>
  <c r="BO1739" i="12"/>
  <c r="BO1738" i="12" s="1"/>
  <c r="BP1739" i="12"/>
  <c r="BP1738" i="12" s="1"/>
  <c r="BO1746" i="12"/>
  <c r="BO1848" i="12"/>
  <c r="BO1844" i="12" s="1"/>
  <c r="BP1894" i="12"/>
  <c r="BP1893" i="12" s="1"/>
  <c r="BQ1581" i="12"/>
  <c r="BQ1580" i="12" s="1"/>
  <c r="BP1630" i="12"/>
  <c r="BP1623" i="12" s="1"/>
  <c r="BP1642" i="12"/>
  <c r="BP1641" i="12" s="1"/>
  <c r="BQ1812" i="12"/>
  <c r="BQ1805" i="12" s="1"/>
  <c r="BQ1804" i="12" s="1"/>
  <c r="BP1855" i="12"/>
  <c r="BP1854" i="12" s="1"/>
  <c r="BP1853" i="12" s="1"/>
  <c r="BQ1894" i="12"/>
  <c r="BQ1893" i="12" s="1"/>
  <c r="BP2057" i="12"/>
  <c r="BP2056" i="12" s="1"/>
  <c r="BQ2104" i="12"/>
  <c r="BO2104" i="12"/>
  <c r="BP1884" i="12"/>
  <c r="BP1883" i="12" s="1"/>
  <c r="BP1878" i="12" s="1"/>
  <c r="BP1877" i="12" s="1"/>
  <c r="BP2147" i="12"/>
  <c r="BO2170" i="12"/>
  <c r="BP2422" i="12"/>
  <c r="BP2421" i="12" s="1"/>
  <c r="BP2420" i="12" s="1"/>
  <c r="BP2380" i="12"/>
  <c r="BP2375" i="12" s="1"/>
  <c r="BO2222" i="12"/>
  <c r="BO2217" i="12" s="1"/>
  <c r="BO2315" i="12"/>
  <c r="BO2310" i="12" s="1"/>
  <c r="BO2380" i="12"/>
  <c r="BO2375" i="12" s="1"/>
  <c r="CE1925" i="12"/>
  <c r="CE1924" i="12" s="1"/>
  <c r="CE1923" i="12" s="1"/>
  <c r="BI1925" i="12"/>
  <c r="BI1924" i="12" s="1"/>
  <c r="BJ1925" i="12"/>
  <c r="BK1925" i="12"/>
  <c r="BK1924" i="12" s="1"/>
  <c r="BL1925" i="12"/>
  <c r="BH1925" i="12"/>
  <c r="BH1924" i="12" s="1"/>
  <c r="BH1923" i="12" s="1"/>
  <c r="BM1926" i="12"/>
  <c r="BR1926" i="12" s="1"/>
  <c r="BV1926" i="12" s="1"/>
  <c r="BY1926" i="12" s="1"/>
  <c r="CB1926" i="12" s="1"/>
  <c r="CD1926" i="12" s="1"/>
  <c r="BN1926" i="12"/>
  <c r="BS1926" i="12" s="1"/>
  <c r="BZ1926" i="12" s="1"/>
  <c r="CE1897" i="12"/>
  <c r="CE1896" i="12" s="1"/>
  <c r="CE1895" i="12" s="1"/>
  <c r="BI1897" i="12"/>
  <c r="BI1896" i="12" s="1"/>
  <c r="BJ1897" i="12"/>
  <c r="BK1897" i="12"/>
  <c r="BK1896" i="12" s="1"/>
  <c r="BL1897" i="12"/>
  <c r="BL1896" i="12" s="1"/>
  <c r="BL1895" i="12" s="1"/>
  <c r="BH1897" i="12"/>
  <c r="BM1898" i="12"/>
  <c r="BR1898" i="12" s="1"/>
  <c r="BV1898" i="12" s="1"/>
  <c r="BY1898" i="12" s="1"/>
  <c r="CB1898" i="12" s="1"/>
  <c r="CD1898" i="12" s="1"/>
  <c r="BN1898" i="12"/>
  <c r="BS1898" i="12" s="1"/>
  <c r="BZ1898" i="12" s="1"/>
  <c r="CE2015" i="12"/>
  <c r="CE2014" i="12" s="1"/>
  <c r="CE2013" i="12" s="1"/>
  <c r="BI2015" i="12"/>
  <c r="BI2014" i="12" s="1"/>
  <c r="BJ2015" i="12"/>
  <c r="BK2015" i="12"/>
  <c r="BK2014" i="12" s="1"/>
  <c r="BL2015" i="12"/>
  <c r="BL2014" i="12" s="1"/>
  <c r="BL2013" i="12" s="1"/>
  <c r="BH2015" i="12"/>
  <c r="BM2016" i="12"/>
  <c r="BR2016" i="12" s="1"/>
  <c r="BV2016" i="12" s="1"/>
  <c r="BY2016" i="12" s="1"/>
  <c r="CB2016" i="12" s="1"/>
  <c r="CD2016" i="12" s="1"/>
  <c r="BN2016" i="12"/>
  <c r="BS2016" i="12" s="1"/>
  <c r="BZ2016" i="12" s="1"/>
  <c r="CE2011" i="12"/>
  <c r="CE2010" i="12" s="1"/>
  <c r="CE2009" i="12" s="1"/>
  <c r="BI2011" i="12"/>
  <c r="BI2010" i="12" s="1"/>
  <c r="BJ2011" i="12"/>
  <c r="BK2011" i="12"/>
  <c r="BK2010" i="12" s="1"/>
  <c r="BL2011" i="12"/>
  <c r="BL2010" i="12" s="1"/>
  <c r="BL2009" i="12" s="1"/>
  <c r="BH2011" i="12"/>
  <c r="BM2012" i="12"/>
  <c r="BR2012" i="12" s="1"/>
  <c r="BV2012" i="12" s="1"/>
  <c r="BY2012" i="12" s="1"/>
  <c r="CB2012" i="12" s="1"/>
  <c r="CD2012" i="12" s="1"/>
  <c r="BN2012" i="12"/>
  <c r="BS2012" i="12" s="1"/>
  <c r="BZ2012" i="12" s="1"/>
  <c r="BM2020" i="12"/>
  <c r="BR2020" i="12" s="1"/>
  <c r="BV2020" i="12" s="1"/>
  <c r="BY2020" i="12" s="1"/>
  <c r="CB2020" i="12" s="1"/>
  <c r="CD2020" i="12" s="1"/>
  <c r="BN2020" i="12"/>
  <c r="BS2020" i="12" s="1"/>
  <c r="BZ2020" i="12" s="1"/>
  <c r="BI2019" i="12"/>
  <c r="BI2018" i="12" s="1"/>
  <c r="BJ2019" i="12"/>
  <c r="BK2019" i="12"/>
  <c r="BK2018" i="12" s="1"/>
  <c r="BK2017" i="12" s="1"/>
  <c r="BL2019" i="12"/>
  <c r="BL2018" i="12" s="1"/>
  <c r="BL2017" i="12" s="1"/>
  <c r="CE2019" i="12"/>
  <c r="CE2018" i="12" s="1"/>
  <c r="CE2017" i="12" s="1"/>
  <c r="BH2019" i="12"/>
  <c r="BH2018" i="12" s="1"/>
  <c r="BJ2018" i="12" l="1"/>
  <c r="BT2019" i="12"/>
  <c r="BJ2010" i="12"/>
  <c r="BT2011" i="12"/>
  <c r="BJ2014" i="12"/>
  <c r="BT2015" i="12"/>
  <c r="BJ1896" i="12"/>
  <c r="BT1897" i="12"/>
  <c r="BJ1924" i="12"/>
  <c r="BT1925" i="12"/>
  <c r="BO1334" i="12"/>
  <c r="BP1334" i="12"/>
  <c r="BQ1334" i="12"/>
  <c r="BP1256" i="12"/>
  <c r="BO1256" i="12"/>
  <c r="BQ1256" i="12"/>
  <c r="BQ2095" i="12"/>
  <c r="BQ2025" i="12" s="1"/>
  <c r="BQ1754" i="12"/>
  <c r="BQ1753" i="12" s="1"/>
  <c r="BO2095" i="12"/>
  <c r="BO2025" i="12" s="1"/>
  <c r="BP2095" i="12"/>
  <c r="BP2025" i="12" s="1"/>
  <c r="BQ1650" i="12"/>
  <c r="BP1650" i="12"/>
  <c r="BO1650" i="12"/>
  <c r="BP1754" i="12"/>
  <c r="BP1753" i="12" s="1"/>
  <c r="BQ2229" i="12"/>
  <c r="BQ2211" i="12" s="1"/>
  <c r="BO640" i="12"/>
  <c r="BO639" i="12" s="1"/>
  <c r="BP920" i="12"/>
  <c r="BO559" i="12"/>
  <c r="BO558" i="12" s="1"/>
  <c r="BO525" i="12" s="1"/>
  <c r="BQ127" i="12"/>
  <c r="BQ126" i="12" s="1"/>
  <c r="BP784" i="12"/>
  <c r="BP783" i="12" s="1"/>
  <c r="BQ640" i="12"/>
  <c r="BQ639" i="12" s="1"/>
  <c r="BP2229" i="12"/>
  <c r="BP2211" i="12" s="1"/>
  <c r="BP346" i="12"/>
  <c r="BP293" i="12" s="1"/>
  <c r="BP292" i="12" s="1"/>
  <c r="BO346" i="12"/>
  <c r="BO293" i="12" s="1"/>
  <c r="BO292" i="12" s="1"/>
  <c r="BQ346" i="12"/>
  <c r="BQ293" i="12" s="1"/>
  <c r="BQ292" i="12" s="1"/>
  <c r="BO1183" i="12"/>
  <c r="BP640" i="12"/>
  <c r="BP639" i="12" s="1"/>
  <c r="BO601" i="12"/>
  <c r="BP1183" i="12"/>
  <c r="BQ984" i="12"/>
  <c r="BP71" i="12"/>
  <c r="BP48" i="12" s="1"/>
  <c r="BP47" i="12" s="1"/>
  <c r="BP142" i="12"/>
  <c r="BP141" i="12" s="1"/>
  <c r="BO71" i="12"/>
  <c r="BO48" i="12" s="1"/>
  <c r="BO47" i="12" s="1"/>
  <c r="BQ1223" i="12"/>
  <c r="BQ1222" i="12" s="1"/>
  <c r="BQ1467" i="12"/>
  <c r="BQ1183" i="12"/>
  <c r="BQ501" i="12"/>
  <c r="BQ500" i="12" s="1"/>
  <c r="BQ476" i="12" s="1"/>
  <c r="BO2211" i="12"/>
  <c r="BO1612" i="12"/>
  <c r="BO1489" i="12"/>
  <c r="BO1223" i="12"/>
  <c r="BO1222" i="12" s="1"/>
  <c r="BO1038" i="12"/>
  <c r="BO1015" i="12" s="1"/>
  <c r="BP16" i="12"/>
  <c r="BO664" i="12"/>
  <c r="BO663" i="12" s="1"/>
  <c r="BO1579" i="12"/>
  <c r="BP501" i="12"/>
  <c r="BP500" i="12" s="1"/>
  <c r="BP476" i="12" s="1"/>
  <c r="BQ664" i="12"/>
  <c r="BQ663" i="12" s="1"/>
  <c r="BP1408" i="12"/>
  <c r="BP984" i="12"/>
  <c r="BO1753" i="12"/>
  <c r="BO142" i="12"/>
  <c r="BO141" i="12" s="1"/>
  <c r="BP664" i="12"/>
  <c r="BP663" i="12" s="1"/>
  <c r="BQ559" i="12"/>
  <c r="BQ558" i="12" s="1"/>
  <c r="BQ525" i="12" s="1"/>
  <c r="BO501" i="12"/>
  <c r="BO500" i="12" s="1"/>
  <c r="BO476" i="12" s="1"/>
  <c r="BP1223" i="12"/>
  <c r="BP1222" i="12" s="1"/>
  <c r="BQ1109" i="12"/>
  <c r="BQ1108" i="12" s="1"/>
  <c r="BO784" i="12"/>
  <c r="BO783" i="12" s="1"/>
  <c r="BO1069" i="12"/>
  <c r="BO1165" i="12"/>
  <c r="BO1164" i="12" s="1"/>
  <c r="BQ878" i="12"/>
  <c r="BQ601" i="12"/>
  <c r="BP558" i="12"/>
  <c r="BP525" i="12" s="1"/>
  <c r="BP127" i="12"/>
  <c r="BP126" i="12" s="1"/>
  <c r="BO878" i="12"/>
  <c r="BP1525" i="12"/>
  <c r="BO1892" i="12"/>
  <c r="BP601" i="12"/>
  <c r="BQ2298" i="12"/>
  <c r="BO16" i="12"/>
  <c r="BP1705" i="12"/>
  <c r="BQ1525" i="12"/>
  <c r="BQ1038" i="12"/>
  <c r="BQ1015" i="12" s="1"/>
  <c r="BQ1803" i="12"/>
  <c r="BP1038" i="12"/>
  <c r="BP1015" i="12" s="1"/>
  <c r="BQ16" i="12"/>
  <c r="BO1705" i="12"/>
  <c r="BP1069" i="12"/>
  <c r="BP878" i="12"/>
  <c r="BQ1892" i="12"/>
  <c r="BP1579" i="12"/>
  <c r="BP1165" i="12"/>
  <c r="BP1164" i="12" s="1"/>
  <c r="BQ1069" i="12"/>
  <c r="BQ784" i="12"/>
  <c r="BQ783" i="12" s="1"/>
  <c r="BP2298" i="12"/>
  <c r="BP263" i="12"/>
  <c r="BP262" i="12" s="1"/>
  <c r="BQ1165" i="12"/>
  <c r="BQ1164" i="12" s="1"/>
  <c r="BO1467" i="12"/>
  <c r="BQ1612" i="12"/>
  <c r="BO127" i="12"/>
  <c r="BO126" i="12" s="1"/>
  <c r="BQ263" i="12"/>
  <c r="BQ262" i="12" s="1"/>
  <c r="BO1109" i="12"/>
  <c r="BO1108" i="12" s="1"/>
  <c r="BQ1408" i="12"/>
  <c r="BQ1705" i="12"/>
  <c r="BP1467" i="12"/>
  <c r="BO920" i="12"/>
  <c r="BQ1579" i="12"/>
  <c r="BO1803" i="12"/>
  <c r="BP1489" i="12"/>
  <c r="BP1109" i="12"/>
  <c r="BP1108" i="12" s="1"/>
  <c r="BO2298" i="12"/>
  <c r="BQ1489" i="12"/>
  <c r="BO1525" i="12"/>
  <c r="BQ920" i="12"/>
  <c r="BP1612" i="12"/>
  <c r="BO984" i="12"/>
  <c r="BP1803" i="12"/>
  <c r="BQ142" i="12"/>
  <c r="BQ141" i="12" s="1"/>
  <c r="BQ71" i="12"/>
  <c r="BQ48" i="12" s="1"/>
  <c r="BQ47" i="12" s="1"/>
  <c r="BP1892" i="12"/>
  <c r="BO1408" i="12"/>
  <c r="BO263" i="12"/>
  <c r="BO262" i="12" s="1"/>
  <c r="BM1897" i="12"/>
  <c r="BR1897" i="12" s="1"/>
  <c r="BV1897" i="12" s="1"/>
  <c r="BY1897" i="12" s="1"/>
  <c r="CB1897" i="12" s="1"/>
  <c r="CD1897" i="12" s="1"/>
  <c r="BM1925" i="12"/>
  <c r="BR1925" i="12" s="1"/>
  <c r="BV1925" i="12" s="1"/>
  <c r="BY1925" i="12" s="1"/>
  <c r="CB1925" i="12" s="1"/>
  <c r="CD1925" i="12" s="1"/>
  <c r="BN1925" i="12"/>
  <c r="BS1925" i="12" s="1"/>
  <c r="BZ1925" i="12" s="1"/>
  <c r="BM1924" i="12"/>
  <c r="BR1924" i="12" s="1"/>
  <c r="BV1924" i="12" s="1"/>
  <c r="BY1924" i="12" s="1"/>
  <c r="CB1924" i="12" s="1"/>
  <c r="CD1924" i="12" s="1"/>
  <c r="BK1923" i="12"/>
  <c r="BM1923" i="12" s="1"/>
  <c r="BR1923" i="12" s="1"/>
  <c r="BV1923" i="12" s="1"/>
  <c r="BY1923" i="12" s="1"/>
  <c r="CB1923" i="12" s="1"/>
  <c r="CD1923" i="12" s="1"/>
  <c r="BI1923" i="12"/>
  <c r="BL1924" i="12"/>
  <c r="BL1923" i="12" s="1"/>
  <c r="BN2011" i="12"/>
  <c r="BS2011" i="12" s="1"/>
  <c r="BZ2011" i="12" s="1"/>
  <c r="BN1897" i="12"/>
  <c r="BS1897" i="12" s="1"/>
  <c r="BZ1897" i="12" s="1"/>
  <c r="BH1896" i="12"/>
  <c r="BH1895" i="12" s="1"/>
  <c r="BK1895" i="12"/>
  <c r="BI1895" i="12"/>
  <c r="BN1895" i="12" s="1"/>
  <c r="BS1895" i="12" s="1"/>
  <c r="BZ1895" i="12" s="1"/>
  <c r="BN1896" i="12"/>
  <c r="BS1896" i="12" s="1"/>
  <c r="BZ1896" i="12" s="1"/>
  <c r="BM2011" i="12"/>
  <c r="BR2011" i="12" s="1"/>
  <c r="BV2011" i="12" s="1"/>
  <c r="BY2011" i="12" s="1"/>
  <c r="CB2011" i="12" s="1"/>
  <c r="CD2011" i="12" s="1"/>
  <c r="BM2015" i="12"/>
  <c r="BR2015" i="12" s="1"/>
  <c r="BV2015" i="12" s="1"/>
  <c r="BY2015" i="12" s="1"/>
  <c r="CB2015" i="12" s="1"/>
  <c r="CD2015" i="12" s="1"/>
  <c r="BN2015" i="12"/>
  <c r="BS2015" i="12" s="1"/>
  <c r="BZ2015" i="12" s="1"/>
  <c r="BH2014" i="12"/>
  <c r="BH2013" i="12" s="1"/>
  <c r="BK2013" i="12"/>
  <c r="BI2013" i="12"/>
  <c r="BN2013" i="12" s="1"/>
  <c r="BS2013" i="12" s="1"/>
  <c r="BZ2013" i="12" s="1"/>
  <c r="BN2014" i="12"/>
  <c r="BS2014" i="12" s="1"/>
  <c r="BZ2014" i="12" s="1"/>
  <c r="BH2010" i="12"/>
  <c r="BH2009" i="12" s="1"/>
  <c r="BI2009" i="12"/>
  <c r="BN2009" i="12" s="1"/>
  <c r="BS2009" i="12" s="1"/>
  <c r="BZ2009" i="12" s="1"/>
  <c r="BN2010" i="12"/>
  <c r="BS2010" i="12" s="1"/>
  <c r="BZ2010" i="12" s="1"/>
  <c r="BK2009" i="12"/>
  <c r="BI2017" i="12"/>
  <c r="BN2017" i="12" s="1"/>
  <c r="BS2017" i="12" s="1"/>
  <c r="BZ2017" i="12" s="1"/>
  <c r="BN2018" i="12"/>
  <c r="BS2018" i="12" s="1"/>
  <c r="BZ2018" i="12" s="1"/>
  <c r="BN2019" i="12"/>
  <c r="BS2019" i="12" s="1"/>
  <c r="BZ2019" i="12" s="1"/>
  <c r="BM2018" i="12"/>
  <c r="BR2018" i="12" s="1"/>
  <c r="BV2018" i="12" s="1"/>
  <c r="BY2018" i="12" s="1"/>
  <c r="CB2018" i="12" s="1"/>
  <c r="CD2018" i="12" s="1"/>
  <c r="BH2017" i="12"/>
  <c r="BM2017" i="12" s="1"/>
  <c r="BR2017" i="12" s="1"/>
  <c r="BV2017" i="12" s="1"/>
  <c r="BY2017" i="12" s="1"/>
  <c r="CB2017" i="12" s="1"/>
  <c r="CD2017" i="12" s="1"/>
  <c r="BM2019" i="12"/>
  <c r="BR2019" i="12" s="1"/>
  <c r="BV2019" i="12" s="1"/>
  <c r="BY2019" i="12" s="1"/>
  <c r="CB2019" i="12" s="1"/>
  <c r="CD2019" i="12" s="1"/>
  <c r="BJ1895" i="12" l="1"/>
  <c r="BT1895" i="12" s="1"/>
  <c r="BT1896" i="12"/>
  <c r="BJ2009" i="12"/>
  <c r="BT2009" i="12" s="1"/>
  <c r="BT2010" i="12"/>
  <c r="BJ1923" i="12"/>
  <c r="BT1923" i="12" s="1"/>
  <c r="BT1924" i="12"/>
  <c r="BJ2013" i="12"/>
  <c r="BT2013" i="12" s="1"/>
  <c r="BT2014" i="12"/>
  <c r="BJ2017" i="12"/>
  <c r="BT2017" i="12" s="1"/>
  <c r="BT2018" i="12"/>
  <c r="BQ125" i="12"/>
  <c r="BP877" i="12"/>
  <c r="BQ1255" i="12"/>
  <c r="BP1578" i="12"/>
  <c r="BQ1014" i="12"/>
  <c r="BP1255" i="12"/>
  <c r="BP1014" i="12"/>
  <c r="BO1578" i="12"/>
  <c r="BP1107" i="12"/>
  <c r="BP125" i="12"/>
  <c r="BO1107" i="12"/>
  <c r="BQ1578" i="12"/>
  <c r="BQ1107" i="12"/>
  <c r="BQ877" i="12"/>
  <c r="BO1014" i="12"/>
  <c r="BQ1649" i="12"/>
  <c r="BP1649" i="12"/>
  <c r="BO1649" i="12"/>
  <c r="BO877" i="12"/>
  <c r="BO125" i="12"/>
  <c r="BO1255" i="12"/>
  <c r="BN1923" i="12"/>
  <c r="BS1923" i="12" s="1"/>
  <c r="BZ1923" i="12" s="1"/>
  <c r="BN1924" i="12"/>
  <c r="BS1924" i="12" s="1"/>
  <c r="BZ1924" i="12" s="1"/>
  <c r="BM1895" i="12"/>
  <c r="BR1895" i="12" s="1"/>
  <c r="BV1895" i="12" s="1"/>
  <c r="BY1895" i="12" s="1"/>
  <c r="CB1895" i="12" s="1"/>
  <c r="CD1895" i="12" s="1"/>
  <c r="BM1896" i="12"/>
  <c r="BR1896" i="12" s="1"/>
  <c r="BV1896" i="12" s="1"/>
  <c r="BY1896" i="12" s="1"/>
  <c r="CB1896" i="12" s="1"/>
  <c r="CD1896" i="12" s="1"/>
  <c r="BM2010" i="12"/>
  <c r="BR2010" i="12" s="1"/>
  <c r="BV2010" i="12" s="1"/>
  <c r="BY2010" i="12" s="1"/>
  <c r="CB2010" i="12" s="1"/>
  <c r="CD2010" i="12" s="1"/>
  <c r="BM2009" i="12"/>
  <c r="BR2009" i="12" s="1"/>
  <c r="BV2009" i="12" s="1"/>
  <c r="BY2009" i="12" s="1"/>
  <c r="CB2009" i="12" s="1"/>
  <c r="CD2009" i="12" s="1"/>
  <c r="BM2013" i="12"/>
  <c r="BR2013" i="12" s="1"/>
  <c r="BV2013" i="12" s="1"/>
  <c r="BY2013" i="12" s="1"/>
  <c r="CB2013" i="12" s="1"/>
  <c r="CD2013" i="12" s="1"/>
  <c r="BM2014" i="12"/>
  <c r="BR2014" i="12" s="1"/>
  <c r="BV2014" i="12" s="1"/>
  <c r="BY2014" i="12" s="1"/>
  <c r="CB2014" i="12" s="1"/>
  <c r="CD2014" i="12" s="1"/>
  <c r="BQ1577" i="12" l="1"/>
  <c r="BQ2433" i="12" s="1"/>
  <c r="BP1577" i="12"/>
  <c r="BP2433" i="12" s="1"/>
  <c r="BO1577" i="12"/>
  <c r="BO2433" i="12" s="1"/>
  <c r="BL2430" i="12"/>
  <c r="BL2429" i="12" s="1"/>
  <c r="BK2430" i="12"/>
  <c r="BK2429" i="12" s="1"/>
  <c r="BL2427" i="12"/>
  <c r="BL2426" i="12" s="1"/>
  <c r="BK2427" i="12"/>
  <c r="BK2426" i="12" s="1"/>
  <c r="BL2424" i="12"/>
  <c r="BL2423" i="12" s="1"/>
  <c r="BK2424" i="12"/>
  <c r="BK2423" i="12" s="1"/>
  <c r="BL2418" i="12"/>
  <c r="BL2417" i="12" s="1"/>
  <c r="BL2416" i="12" s="1"/>
  <c r="BL2415" i="12" s="1"/>
  <c r="BK2418" i="12"/>
  <c r="BK2417" i="12" s="1"/>
  <c r="BK2416" i="12" s="1"/>
  <c r="BK2415" i="12" s="1"/>
  <c r="BL2413" i="12"/>
  <c r="BL2412" i="12" s="1"/>
  <c r="BL2411" i="12" s="1"/>
  <c r="BK2413" i="12"/>
  <c r="BK2412" i="12" s="1"/>
  <c r="BK2411" i="12" s="1"/>
  <c r="BL2409" i="12"/>
  <c r="BL2408" i="12" s="1"/>
  <c r="BL2407" i="12" s="1"/>
  <c r="BL2406" i="12" s="1"/>
  <c r="BK2409" i="12"/>
  <c r="BK2408" i="12" s="1"/>
  <c r="BK2407" i="12" s="1"/>
  <c r="BK2406" i="12" s="1"/>
  <c r="BL2404" i="12"/>
  <c r="BL2403" i="12" s="1"/>
  <c r="BL2402" i="12" s="1"/>
  <c r="BL2401" i="12" s="1"/>
  <c r="BK2404" i="12"/>
  <c r="BK2403" i="12" s="1"/>
  <c r="BK2402" i="12" s="1"/>
  <c r="BK2401" i="12" s="1"/>
  <c r="BL2397" i="12"/>
  <c r="BL2396" i="12" s="1"/>
  <c r="BL2392" i="12" s="1"/>
  <c r="BL2391" i="12" s="1"/>
  <c r="BK2397" i="12"/>
  <c r="BK2396" i="12" s="1"/>
  <c r="BK2392" i="12" s="1"/>
  <c r="BK2391" i="12" s="1"/>
  <c r="BL2388" i="12"/>
  <c r="BL2387" i="12" s="1"/>
  <c r="BK2388" i="12"/>
  <c r="BK2387" i="12" s="1"/>
  <c r="BL2385" i="12"/>
  <c r="BL2384" i="12" s="1"/>
  <c r="BK2385" i="12"/>
  <c r="BK2384" i="12" s="1"/>
  <c r="BL2382" i="12"/>
  <c r="BL2381" i="12" s="1"/>
  <c r="BK2382" i="12"/>
  <c r="BK2381" i="12" s="1"/>
  <c r="BL2378" i="12"/>
  <c r="BL2377" i="12" s="1"/>
  <c r="BL2376" i="12" s="1"/>
  <c r="BK2378" i="12"/>
  <c r="BK2377" i="12" s="1"/>
  <c r="BK2376" i="12" s="1"/>
  <c r="BL2364" i="12"/>
  <c r="BL2363" i="12" s="1"/>
  <c r="BK2364" i="12"/>
  <c r="BK2363" i="12" s="1"/>
  <c r="BL2352" i="12"/>
  <c r="BL2351" i="12" s="1"/>
  <c r="BK2352" i="12"/>
  <c r="BK2351" i="12" s="1"/>
  <c r="BL2341" i="12"/>
  <c r="BL2340" i="12" s="1"/>
  <c r="BK2341" i="12"/>
  <c r="BK2340" i="12" s="1"/>
  <c r="BL2328" i="12"/>
  <c r="BL2327" i="12" s="1"/>
  <c r="BL2326" i="12" s="1"/>
  <c r="BK2328" i="12"/>
  <c r="BK2327" i="12" s="1"/>
  <c r="BK2326" i="12" s="1"/>
  <c r="BL2323" i="12"/>
  <c r="BL2322" i="12" s="1"/>
  <c r="BK2323" i="12"/>
  <c r="BK2322" i="12" s="1"/>
  <c r="BL2320" i="12"/>
  <c r="BL2319" i="12" s="1"/>
  <c r="BK2320" i="12"/>
  <c r="BK2319" i="12" s="1"/>
  <c r="BL2317" i="12"/>
  <c r="BL2316" i="12" s="1"/>
  <c r="BK2317" i="12"/>
  <c r="BK2316" i="12" s="1"/>
  <c r="BL2313" i="12"/>
  <c r="BL2312" i="12" s="1"/>
  <c r="BL2311" i="12" s="1"/>
  <c r="BK2313" i="12"/>
  <c r="BK2312" i="12" s="1"/>
  <c r="BK2311" i="12" s="1"/>
  <c r="BL2302" i="12"/>
  <c r="BL2301" i="12" s="1"/>
  <c r="BL2300" i="12" s="1"/>
  <c r="BL2299" i="12" s="1"/>
  <c r="BK2302" i="12"/>
  <c r="BK2301" i="12" s="1"/>
  <c r="BK2300" i="12" s="1"/>
  <c r="BK2299" i="12" s="1"/>
  <c r="BL2296" i="12"/>
  <c r="BL2295" i="12" s="1"/>
  <c r="BL2294" i="12" s="1"/>
  <c r="BK2296" i="12"/>
  <c r="BK2295" i="12" s="1"/>
  <c r="BK2294" i="12" s="1"/>
  <c r="BL2292" i="12"/>
  <c r="BL2291" i="12" s="1"/>
  <c r="BK2292" i="12"/>
  <c r="BK2291" i="12" s="1"/>
  <c r="BL2289" i="12"/>
  <c r="BL2288" i="12" s="1"/>
  <c r="BK2289" i="12"/>
  <c r="BK2288" i="12" s="1"/>
  <c r="BL2286" i="12"/>
  <c r="BL2285" i="12" s="1"/>
  <c r="BK2286" i="12"/>
  <c r="BK2285" i="12" s="1"/>
  <c r="BL2282" i="12"/>
  <c r="BL2281" i="12" s="1"/>
  <c r="BL2280" i="12" s="1"/>
  <c r="BK2282" i="12"/>
  <c r="BK2281" i="12" s="1"/>
  <c r="BK2280" i="12" s="1"/>
  <c r="BL2277" i="12"/>
  <c r="BL2276" i="12" s="1"/>
  <c r="BL2275" i="12" s="1"/>
  <c r="BL2274" i="12" s="1"/>
  <c r="BK2277" i="12"/>
  <c r="BK2276" i="12" s="1"/>
  <c r="BK2275" i="12" s="1"/>
  <c r="BK2274" i="12" s="1"/>
  <c r="BL2271" i="12"/>
  <c r="BL2270" i="12" s="1"/>
  <c r="BK2271" i="12"/>
  <c r="BK2270" i="12" s="1"/>
  <c r="BL2268" i="12"/>
  <c r="BL2267" i="12" s="1"/>
  <c r="BK2268" i="12"/>
  <c r="BK2267" i="12" s="1"/>
  <c r="BL2265" i="12"/>
  <c r="BL2264" i="12" s="1"/>
  <c r="BK2265" i="12"/>
  <c r="BK2264" i="12" s="1"/>
  <c r="BL2261" i="12"/>
  <c r="BL2260" i="12" s="1"/>
  <c r="BL2259" i="12" s="1"/>
  <c r="BK2261" i="12"/>
  <c r="BK2260" i="12" s="1"/>
  <c r="BK2259" i="12" s="1"/>
  <c r="BL2256" i="12"/>
  <c r="BL2255" i="12" s="1"/>
  <c r="BL2254" i="12" s="1"/>
  <c r="BL2253" i="12" s="1"/>
  <c r="BK2256" i="12"/>
  <c r="BK2255" i="12" s="1"/>
  <c r="BK2254" i="12" s="1"/>
  <c r="BK2253" i="12" s="1"/>
  <c r="BL2250" i="12"/>
  <c r="BK2250" i="12"/>
  <c r="BL2248" i="12"/>
  <c r="BK2248" i="12"/>
  <c r="BL2244" i="12"/>
  <c r="BL2241" i="12" s="1"/>
  <c r="BK2244" i="12"/>
  <c r="BK2241" i="12" s="1"/>
  <c r="BL2239" i="12"/>
  <c r="BL2238" i="12" s="1"/>
  <c r="BK2239" i="12"/>
  <c r="BK2238" i="12" s="1"/>
  <c r="BL2236" i="12"/>
  <c r="BL2235" i="12" s="1"/>
  <c r="BK2236" i="12"/>
  <c r="BK2235" i="12" s="1"/>
  <c r="BL2232" i="12"/>
  <c r="BL2231" i="12" s="1"/>
  <c r="BL2230" i="12" s="1"/>
  <c r="BK2232" i="12"/>
  <c r="BK2231" i="12" s="1"/>
  <c r="BK2230" i="12" s="1"/>
  <c r="BL2227" i="12"/>
  <c r="BL2226" i="12" s="1"/>
  <c r="BK2227" i="12"/>
  <c r="BK2226" i="12" s="1"/>
  <c r="BL2224" i="12"/>
  <c r="BL2223" i="12" s="1"/>
  <c r="BK2224" i="12"/>
  <c r="BK2223" i="12" s="1"/>
  <c r="BL2220" i="12"/>
  <c r="BL2219" i="12" s="1"/>
  <c r="BL2218" i="12" s="1"/>
  <c r="BK2220" i="12"/>
  <c r="BK2219" i="12" s="1"/>
  <c r="BK2218" i="12" s="1"/>
  <c r="BL2215" i="12"/>
  <c r="BL2214" i="12" s="1"/>
  <c r="BL2213" i="12" s="1"/>
  <c r="BL2212" i="12" s="1"/>
  <c r="BK2215" i="12"/>
  <c r="BK2214" i="12" s="1"/>
  <c r="BK2213" i="12" s="1"/>
  <c r="BK2212" i="12" s="1"/>
  <c r="BL2209" i="12"/>
  <c r="BL2208" i="12" s="1"/>
  <c r="BK2209" i="12"/>
  <c r="BK2208" i="12" s="1"/>
  <c r="BL2206" i="12"/>
  <c r="BL2205" i="12" s="1"/>
  <c r="BK2206" i="12"/>
  <c r="BK2205" i="12" s="1"/>
  <c r="BL2202" i="12"/>
  <c r="BL2201" i="12" s="1"/>
  <c r="BL2200" i="12" s="1"/>
  <c r="BK2202" i="12"/>
  <c r="BK2201" i="12" s="1"/>
  <c r="BK2200" i="12" s="1"/>
  <c r="BL2198" i="12"/>
  <c r="BL2197" i="12" s="1"/>
  <c r="BL2196" i="12" s="1"/>
  <c r="BK2198" i="12"/>
  <c r="BK2197" i="12" s="1"/>
  <c r="BK2196" i="12" s="1"/>
  <c r="BL2194" i="12"/>
  <c r="BL2193" i="12" s="1"/>
  <c r="BL2192" i="12" s="1"/>
  <c r="BK2194" i="12"/>
  <c r="BK2193" i="12" s="1"/>
  <c r="BK2192" i="12" s="1"/>
  <c r="BL2190" i="12"/>
  <c r="BL2189" i="12" s="1"/>
  <c r="BL2188" i="12" s="1"/>
  <c r="BK2190" i="12"/>
  <c r="BK2189" i="12" s="1"/>
  <c r="BK2188" i="12" s="1"/>
  <c r="BL2182" i="12"/>
  <c r="BL2181" i="12" s="1"/>
  <c r="BL2180" i="12" s="1"/>
  <c r="BK2182" i="12"/>
  <c r="BK2181" i="12" s="1"/>
  <c r="BK2180" i="12" s="1"/>
  <c r="BL2178" i="12"/>
  <c r="BL2177" i="12" s="1"/>
  <c r="BK2178" i="12"/>
  <c r="BK2177" i="12" s="1"/>
  <c r="BL2175" i="12"/>
  <c r="BL2174" i="12" s="1"/>
  <c r="BK2175" i="12"/>
  <c r="BK2174" i="12" s="1"/>
  <c r="BL2172" i="12"/>
  <c r="BL2171" i="12" s="1"/>
  <c r="BK2172" i="12"/>
  <c r="BK2171" i="12" s="1"/>
  <c r="BL2168" i="12"/>
  <c r="BL2167" i="12" s="1"/>
  <c r="BL2166" i="12" s="1"/>
  <c r="BK2168" i="12"/>
  <c r="BK2167" i="12" s="1"/>
  <c r="BK2166" i="12" s="1"/>
  <c r="BL2164" i="12"/>
  <c r="BL2163" i="12" s="1"/>
  <c r="BL2162" i="12" s="1"/>
  <c r="BK2164" i="12"/>
  <c r="BK2163" i="12" s="1"/>
  <c r="BK2162" i="12" s="1"/>
  <c r="BL2160" i="12"/>
  <c r="BL2159" i="12" s="1"/>
  <c r="BL2158" i="12" s="1"/>
  <c r="BK2160" i="12"/>
  <c r="BK2159" i="12" s="1"/>
  <c r="BK2158" i="12" s="1"/>
  <c r="BL2156" i="12"/>
  <c r="BL2155" i="12" s="1"/>
  <c r="BL2154" i="12" s="1"/>
  <c r="BK2156" i="12"/>
  <c r="BK2155" i="12" s="1"/>
  <c r="BK2154" i="12" s="1"/>
  <c r="BL2152" i="12"/>
  <c r="BL2151" i="12" s="1"/>
  <c r="BK2152" i="12"/>
  <c r="BK2151" i="12" s="1"/>
  <c r="BL2149" i="12"/>
  <c r="BL2148" i="12" s="1"/>
  <c r="BK2149" i="12"/>
  <c r="BK2148" i="12" s="1"/>
  <c r="BL2145" i="12"/>
  <c r="BL2144" i="12" s="1"/>
  <c r="BL2143" i="12" s="1"/>
  <c r="BK2145" i="12"/>
  <c r="BK2144" i="12" s="1"/>
  <c r="BK2143" i="12" s="1"/>
  <c r="BL2141" i="12"/>
  <c r="BL2140" i="12" s="1"/>
  <c r="BL2139" i="12" s="1"/>
  <c r="BK2141" i="12"/>
  <c r="BK2140" i="12" s="1"/>
  <c r="BK2139" i="12" s="1"/>
  <c r="BL2137" i="12"/>
  <c r="BL2136" i="12" s="1"/>
  <c r="BL2135" i="12" s="1"/>
  <c r="BK2137" i="12"/>
  <c r="BK2136" i="12" s="1"/>
  <c r="BK2135" i="12" s="1"/>
  <c r="BL2133" i="12"/>
  <c r="BL2132" i="12" s="1"/>
  <c r="BL2131" i="12" s="1"/>
  <c r="BK2133" i="12"/>
  <c r="BK2132" i="12" s="1"/>
  <c r="BK2131" i="12" s="1"/>
  <c r="BL2129" i="12"/>
  <c r="BL2128" i="12" s="1"/>
  <c r="BL2127" i="12" s="1"/>
  <c r="BK2129" i="12"/>
  <c r="BK2128" i="12" s="1"/>
  <c r="BK2127" i="12" s="1"/>
  <c r="BL2121" i="12"/>
  <c r="BL2120" i="12" s="1"/>
  <c r="BL2119" i="12" s="1"/>
  <c r="BK2121" i="12"/>
  <c r="BK2120" i="12" s="1"/>
  <c r="BK2119" i="12" s="1"/>
  <c r="BL2117" i="12"/>
  <c r="BL2116" i="12" s="1"/>
  <c r="BL2115" i="12" s="1"/>
  <c r="BK2117" i="12"/>
  <c r="BK2116" i="12" s="1"/>
  <c r="BK2115" i="12" s="1"/>
  <c r="BL2113" i="12"/>
  <c r="BL2112" i="12" s="1"/>
  <c r="BL2111" i="12" s="1"/>
  <c r="BK2113" i="12"/>
  <c r="BK2112" i="12" s="1"/>
  <c r="BK2111" i="12" s="1"/>
  <c r="BL2109" i="12"/>
  <c r="BL2108" i="12" s="1"/>
  <c r="BK2109" i="12"/>
  <c r="BK2108" i="12" s="1"/>
  <c r="BL2106" i="12"/>
  <c r="BL2105" i="12" s="1"/>
  <c r="BK2106" i="12"/>
  <c r="BK2105" i="12" s="1"/>
  <c r="BL2102" i="12"/>
  <c r="BL2101" i="12" s="1"/>
  <c r="BL2100" i="12" s="1"/>
  <c r="BK2102" i="12"/>
  <c r="BK2101" i="12" s="1"/>
  <c r="BK2100" i="12" s="1"/>
  <c r="BL2098" i="12"/>
  <c r="BL2097" i="12" s="1"/>
  <c r="BL2096" i="12" s="1"/>
  <c r="BK2098" i="12"/>
  <c r="BK2097" i="12" s="1"/>
  <c r="BK2096" i="12" s="1"/>
  <c r="BL2093" i="12"/>
  <c r="BL2092" i="12" s="1"/>
  <c r="BL2091" i="12" s="1"/>
  <c r="BL2090" i="12" s="1"/>
  <c r="BK2093" i="12"/>
  <c r="BK2092" i="12" s="1"/>
  <c r="BK2091" i="12" s="1"/>
  <c r="BK2090" i="12" s="1"/>
  <c r="BL2088" i="12"/>
  <c r="BL2087" i="12" s="1"/>
  <c r="BK2088" i="12"/>
  <c r="BK2087" i="12" s="1"/>
  <c r="BL2085" i="12"/>
  <c r="BK2085" i="12"/>
  <c r="BL2083" i="12"/>
  <c r="BK2083" i="12"/>
  <c r="BL2080" i="12"/>
  <c r="BL2079" i="12" s="1"/>
  <c r="BK2080" i="12"/>
  <c r="BK2079" i="12" s="1"/>
  <c r="BL2073" i="12"/>
  <c r="BL2072" i="12" s="1"/>
  <c r="BK2073" i="12"/>
  <c r="BK2072" i="12" s="1"/>
  <c r="BL2069" i="12"/>
  <c r="BL2068" i="12" s="1"/>
  <c r="BL2067" i="12" s="1"/>
  <c r="BK2069" i="12"/>
  <c r="BK2068" i="12" s="1"/>
  <c r="BK2067" i="12" s="1"/>
  <c r="BL2065" i="12"/>
  <c r="BL2064" i="12" s="1"/>
  <c r="BK2065" i="12"/>
  <c r="BK2064" i="12" s="1"/>
  <c r="BL2062" i="12"/>
  <c r="BL2061" i="12" s="1"/>
  <c r="BK2062" i="12"/>
  <c r="BK2061" i="12" s="1"/>
  <c r="BL2059" i="12"/>
  <c r="BL2058" i="12" s="1"/>
  <c r="BK2059" i="12"/>
  <c r="BK2058" i="12" s="1"/>
  <c r="BL2054" i="12"/>
  <c r="BL2053" i="12" s="1"/>
  <c r="BL2052" i="12" s="1"/>
  <c r="BL2051" i="12" s="1"/>
  <c r="BK2054" i="12"/>
  <c r="BK2053" i="12" s="1"/>
  <c r="BK2052" i="12" s="1"/>
  <c r="BK2051" i="12" s="1"/>
  <c r="BL2049" i="12"/>
  <c r="BL2048" i="12" s="1"/>
  <c r="BL2047" i="12" s="1"/>
  <c r="BK2049" i="12"/>
  <c r="BK2048" i="12" s="1"/>
  <c r="BK2047" i="12" s="1"/>
  <c r="BL2045" i="12"/>
  <c r="BL2044" i="12" s="1"/>
  <c r="BK2045" i="12"/>
  <c r="BK2044" i="12" s="1"/>
  <c r="BL2042" i="12"/>
  <c r="BL2041" i="12" s="1"/>
  <c r="BK2042" i="12"/>
  <c r="BK2041" i="12" s="1"/>
  <c r="BL2039" i="12"/>
  <c r="BL2038" i="12" s="1"/>
  <c r="BK2039" i="12"/>
  <c r="BK2038" i="12" s="1"/>
  <c r="BL2034" i="12"/>
  <c r="BL2033" i="12" s="1"/>
  <c r="BL2032" i="12" s="1"/>
  <c r="BL2031" i="12" s="1"/>
  <c r="BK2034" i="12"/>
  <c r="BK2033" i="12" s="1"/>
  <c r="BK2032" i="12" s="1"/>
  <c r="BK2031" i="12" s="1"/>
  <c r="BL2029" i="12"/>
  <c r="BL2028" i="12" s="1"/>
  <c r="BL2027" i="12" s="1"/>
  <c r="BL2026" i="12" s="1"/>
  <c r="BK2029" i="12"/>
  <c r="BK2028" i="12" s="1"/>
  <c r="BK2027" i="12" s="1"/>
  <c r="BK2026" i="12" s="1"/>
  <c r="BL2023" i="12"/>
  <c r="BL2022" i="12" s="1"/>
  <c r="BL2021" i="12" s="1"/>
  <c r="BK2023" i="12"/>
  <c r="BK2022" i="12" s="1"/>
  <c r="BK2021" i="12" s="1"/>
  <c r="BL2007" i="12"/>
  <c r="BL2006" i="12" s="1"/>
  <c r="BL2005" i="12" s="1"/>
  <c r="BK2007" i="12"/>
  <c r="BK2006" i="12" s="1"/>
  <c r="BK2005" i="12" s="1"/>
  <c r="BL2003" i="12"/>
  <c r="BL2002" i="12" s="1"/>
  <c r="BL2001" i="12" s="1"/>
  <c r="BK2003" i="12"/>
  <c r="BK2002" i="12" s="1"/>
  <c r="BK2001" i="12" s="1"/>
  <c r="BL1999" i="12"/>
  <c r="BL1998" i="12" s="1"/>
  <c r="BL1997" i="12" s="1"/>
  <c r="BK1999" i="12"/>
  <c r="BK1998" i="12" s="1"/>
  <c r="BK1997" i="12" s="1"/>
  <c r="BL1995" i="12"/>
  <c r="BL1994" i="12" s="1"/>
  <c r="BL1993" i="12" s="1"/>
  <c r="BK1995" i="12"/>
  <c r="BK1994" i="12" s="1"/>
  <c r="BK1993" i="12" s="1"/>
  <c r="BL1991" i="12"/>
  <c r="BL1990" i="12" s="1"/>
  <c r="BL1989" i="12" s="1"/>
  <c r="BK1991" i="12"/>
  <c r="BK1990" i="12" s="1"/>
  <c r="BK1989" i="12" s="1"/>
  <c r="BL1987" i="12"/>
  <c r="BL1986" i="12" s="1"/>
  <c r="BL1985" i="12" s="1"/>
  <c r="BK1987" i="12"/>
  <c r="BK1986" i="12" s="1"/>
  <c r="BK1985" i="12" s="1"/>
  <c r="BL1983" i="12"/>
  <c r="BL1982" i="12" s="1"/>
  <c r="BL1981" i="12" s="1"/>
  <c r="BK1983" i="12"/>
  <c r="BK1982" i="12" s="1"/>
  <c r="BK1981" i="12" s="1"/>
  <c r="BL1979" i="12"/>
  <c r="BL1978" i="12" s="1"/>
  <c r="BL1977" i="12" s="1"/>
  <c r="BK1979" i="12"/>
  <c r="BK1978" i="12" s="1"/>
  <c r="BK1977" i="12" s="1"/>
  <c r="BL1974" i="12"/>
  <c r="BL1973" i="12" s="1"/>
  <c r="BL1972" i="12" s="1"/>
  <c r="BK1974" i="12"/>
  <c r="BK1973" i="12" s="1"/>
  <c r="BK1972" i="12" s="1"/>
  <c r="BL1970" i="12"/>
  <c r="BL1969" i="12" s="1"/>
  <c r="BL1968" i="12" s="1"/>
  <c r="BK1970" i="12"/>
  <c r="BK1969" i="12" s="1"/>
  <c r="BK1968" i="12" s="1"/>
  <c r="BL1966" i="12"/>
  <c r="BL1965" i="12" s="1"/>
  <c r="BK1966" i="12"/>
  <c r="BK1965" i="12" s="1"/>
  <c r="BL1963" i="12"/>
  <c r="BL1962" i="12" s="1"/>
  <c r="BL1961" i="12" s="1"/>
  <c r="BK1963" i="12"/>
  <c r="BK1962" i="12" s="1"/>
  <c r="BK1961" i="12" s="1"/>
  <c r="BL1959" i="12"/>
  <c r="BL1958" i="12" s="1"/>
  <c r="BL1957" i="12" s="1"/>
  <c r="BK1959" i="12"/>
  <c r="BK1958" i="12" s="1"/>
  <c r="BK1957" i="12" s="1"/>
  <c r="BL1955" i="12"/>
  <c r="BL1954" i="12" s="1"/>
  <c r="BL1953" i="12" s="1"/>
  <c r="BK1955" i="12"/>
  <c r="BK1954" i="12" s="1"/>
  <c r="BK1953" i="12" s="1"/>
  <c r="BL1951" i="12"/>
  <c r="BL1950" i="12" s="1"/>
  <c r="BL1949" i="12" s="1"/>
  <c r="BK1951" i="12"/>
  <c r="BK1950" i="12" s="1"/>
  <c r="BK1949" i="12" s="1"/>
  <c r="BL1947" i="12"/>
  <c r="BL1946" i="12" s="1"/>
  <c r="BL1945" i="12" s="1"/>
  <c r="BK1947" i="12"/>
  <c r="BK1946" i="12" s="1"/>
  <c r="BK1945" i="12" s="1"/>
  <c r="BL1943" i="12"/>
  <c r="BL1942" i="12" s="1"/>
  <c r="BK1943" i="12"/>
  <c r="BK1942" i="12" s="1"/>
  <c r="BL1940" i="12"/>
  <c r="BL1939" i="12" s="1"/>
  <c r="BK1940" i="12"/>
  <c r="BK1939" i="12" s="1"/>
  <c r="BL1936" i="12"/>
  <c r="BL1935" i="12" s="1"/>
  <c r="BL1934" i="12" s="1"/>
  <c r="BK1936" i="12"/>
  <c r="BK1935" i="12" s="1"/>
  <c r="BK1934" i="12" s="1"/>
  <c r="BL1930" i="12"/>
  <c r="BL1929" i="12" s="1"/>
  <c r="BL1928" i="12" s="1"/>
  <c r="BL1927" i="12" s="1"/>
  <c r="BK1930" i="12"/>
  <c r="BK1929" i="12" s="1"/>
  <c r="BK1928" i="12" s="1"/>
  <c r="BK1927" i="12" s="1"/>
  <c r="BL1921" i="12"/>
  <c r="BL1920" i="12" s="1"/>
  <c r="BL1919" i="12" s="1"/>
  <c r="BK1921" i="12"/>
  <c r="BK1920" i="12" s="1"/>
  <c r="BK1919" i="12" s="1"/>
  <c r="BL1917" i="12"/>
  <c r="BL1916" i="12" s="1"/>
  <c r="BL1915" i="12" s="1"/>
  <c r="BK1917" i="12"/>
  <c r="BK1916" i="12" s="1"/>
  <c r="BK1915" i="12" s="1"/>
  <c r="BL1913" i="12"/>
  <c r="BL1912" i="12" s="1"/>
  <c r="BL1911" i="12" s="1"/>
  <c r="BK1913" i="12"/>
  <c r="BK1912" i="12" s="1"/>
  <c r="BK1911" i="12" s="1"/>
  <c r="BL1909" i="12"/>
  <c r="BL1908" i="12" s="1"/>
  <c r="BL1907" i="12" s="1"/>
  <c r="BK1909" i="12"/>
  <c r="BK1908" i="12" s="1"/>
  <c r="BK1907" i="12" s="1"/>
  <c r="BL1905" i="12"/>
  <c r="BL1904" i="12" s="1"/>
  <c r="BL1903" i="12" s="1"/>
  <c r="BK1905" i="12"/>
  <c r="BK1904" i="12" s="1"/>
  <c r="BK1903" i="12" s="1"/>
  <c r="BL1901" i="12"/>
  <c r="BL1900" i="12" s="1"/>
  <c r="BL1899" i="12" s="1"/>
  <c r="BK1901" i="12"/>
  <c r="BK1900" i="12" s="1"/>
  <c r="BK1899" i="12" s="1"/>
  <c r="BL1888" i="12"/>
  <c r="BK1888" i="12"/>
  <c r="BL1885" i="12"/>
  <c r="BK1885" i="12"/>
  <c r="BL1881" i="12"/>
  <c r="BL1880" i="12" s="1"/>
  <c r="BL1879" i="12" s="1"/>
  <c r="BK1881" i="12"/>
  <c r="BK1880" i="12" s="1"/>
  <c r="BK1879" i="12" s="1"/>
  <c r="BL1875" i="12"/>
  <c r="BL1874" i="12" s="1"/>
  <c r="BL1873" i="12" s="1"/>
  <c r="BK1875" i="12"/>
  <c r="BK1874" i="12" s="1"/>
  <c r="BK1873" i="12" s="1"/>
  <c r="BL1871" i="12"/>
  <c r="BL1870" i="12" s="1"/>
  <c r="BL1869" i="12" s="1"/>
  <c r="BK1871" i="12"/>
  <c r="BK1870" i="12" s="1"/>
  <c r="BK1869" i="12" s="1"/>
  <c r="BL1866" i="12"/>
  <c r="BL1865" i="12" s="1"/>
  <c r="BL1864" i="12" s="1"/>
  <c r="BK1866" i="12"/>
  <c r="BK1865" i="12" s="1"/>
  <c r="BK1864" i="12" s="1"/>
  <c r="BL1860" i="12"/>
  <c r="BK1860" i="12"/>
  <c r="BL1858" i="12"/>
  <c r="BK1858" i="12"/>
  <c r="BL1856" i="12"/>
  <c r="BK1856" i="12"/>
  <c r="BL1851" i="12"/>
  <c r="BK1851" i="12"/>
  <c r="BL1849" i="12"/>
  <c r="BK1849" i="12"/>
  <c r="BL1846" i="12"/>
  <c r="BL1845" i="12" s="1"/>
  <c r="BK1846" i="12"/>
  <c r="BK1845" i="12" s="1"/>
  <c r="BL1841" i="12"/>
  <c r="BL1840" i="12" s="1"/>
  <c r="BL1839" i="12" s="1"/>
  <c r="BK1841" i="12"/>
  <c r="BK1840" i="12" s="1"/>
  <c r="BK1839" i="12" s="1"/>
  <c r="BL1837" i="12"/>
  <c r="BK1837" i="12"/>
  <c r="BL1835" i="12"/>
  <c r="BK1835" i="12"/>
  <c r="BL1831" i="12"/>
  <c r="BL1830" i="12" s="1"/>
  <c r="BL1829" i="12" s="1"/>
  <c r="BK1831" i="12"/>
  <c r="BK1830" i="12" s="1"/>
  <c r="BK1829" i="12" s="1"/>
  <c r="BL1827" i="12"/>
  <c r="BL1826" i="12" s="1"/>
  <c r="BL1825" i="12" s="1"/>
  <c r="BK1827" i="12"/>
  <c r="BK1826" i="12" s="1"/>
  <c r="BK1825" i="12" s="1"/>
  <c r="BL1818" i="12"/>
  <c r="BL1817" i="12" s="1"/>
  <c r="BK1818" i="12"/>
  <c r="BK1817" i="12" s="1"/>
  <c r="BL1815" i="12"/>
  <c r="BK1815" i="12"/>
  <c r="BL1813" i="12"/>
  <c r="BK1813" i="12"/>
  <c r="BL1810" i="12"/>
  <c r="BL1809" i="12" s="1"/>
  <c r="BK1810" i="12"/>
  <c r="BK1809" i="12" s="1"/>
  <c r="BL1807" i="12"/>
  <c r="BL1806" i="12" s="1"/>
  <c r="BK1807" i="12"/>
  <c r="BK1806" i="12" s="1"/>
  <c r="BL1801" i="12"/>
  <c r="BL1800" i="12" s="1"/>
  <c r="BK1801" i="12"/>
  <c r="BK1800" i="12" s="1"/>
  <c r="BL1798" i="12"/>
  <c r="BL1797" i="12" s="1"/>
  <c r="BK1798" i="12"/>
  <c r="BK1797" i="12" s="1"/>
  <c r="BL1786" i="12"/>
  <c r="BL1785" i="12" s="1"/>
  <c r="BL1784" i="12" s="1"/>
  <c r="BK1786" i="12"/>
  <c r="BK1785" i="12" s="1"/>
  <c r="BK1784" i="12" s="1"/>
  <c r="BL1782" i="12"/>
  <c r="BL1781" i="12" s="1"/>
  <c r="BK1782" i="12"/>
  <c r="BK1781" i="12" s="1"/>
  <c r="BL1779" i="12"/>
  <c r="BL1778" i="12" s="1"/>
  <c r="BK1779" i="12"/>
  <c r="BK1778" i="12" s="1"/>
  <c r="BL1774" i="12"/>
  <c r="BL1773" i="12" s="1"/>
  <c r="BL1772" i="12" s="1"/>
  <c r="BK1774" i="12"/>
  <c r="BK1773" i="12" s="1"/>
  <c r="BK1772" i="12" s="1"/>
  <c r="BL1769" i="12"/>
  <c r="BL1768" i="12" s="1"/>
  <c r="BK1769" i="12"/>
  <c r="BK1768" i="12" s="1"/>
  <c r="BL1765" i="12"/>
  <c r="BL1764" i="12" s="1"/>
  <c r="BK1765" i="12"/>
  <c r="BK1764" i="12" s="1"/>
  <c r="BL1761" i="12"/>
  <c r="BL1760" i="12" s="1"/>
  <c r="BK1761" i="12"/>
  <c r="BK1760" i="12" s="1"/>
  <c r="BL1757" i="12"/>
  <c r="BL1756" i="12" s="1"/>
  <c r="BK1757" i="12"/>
  <c r="BK1756" i="12" s="1"/>
  <c r="BL1751" i="12"/>
  <c r="BL1750" i="12" s="1"/>
  <c r="BK1751" i="12"/>
  <c r="BK1750" i="12" s="1"/>
  <c r="BL1748" i="12"/>
  <c r="BL1747" i="12" s="1"/>
  <c r="BK1748" i="12"/>
  <c r="BK1747" i="12" s="1"/>
  <c r="BL1743" i="12"/>
  <c r="BK1743" i="12"/>
  <c r="BL1740" i="12"/>
  <c r="BK1740" i="12"/>
  <c r="BL1736" i="12"/>
  <c r="BL1735" i="12" s="1"/>
  <c r="BL1734" i="12" s="1"/>
  <c r="BK1736" i="12"/>
  <c r="BK1735" i="12" s="1"/>
  <c r="BK1734" i="12" s="1"/>
  <c r="BL1732" i="12"/>
  <c r="BK1732" i="12"/>
  <c r="BL1730" i="12"/>
  <c r="BK1730" i="12"/>
  <c r="BL1726" i="12"/>
  <c r="BK1726" i="12"/>
  <c r="BL1724" i="12"/>
  <c r="BK1724" i="12"/>
  <c r="BL1720" i="12"/>
  <c r="BK1720" i="12"/>
  <c r="BL1718" i="12"/>
  <c r="BK1718" i="12"/>
  <c r="BL1716" i="12"/>
  <c r="BK1716" i="12"/>
  <c r="BL1712" i="12"/>
  <c r="BK1712" i="12"/>
  <c r="BL1710" i="12"/>
  <c r="BK1710" i="12"/>
  <c r="BL1708" i="12"/>
  <c r="BK1708" i="12"/>
  <c r="BL1699" i="12"/>
  <c r="BL1698" i="12" s="1"/>
  <c r="BL1697" i="12" s="1"/>
  <c r="BK1699" i="12"/>
  <c r="BK1698" i="12" s="1"/>
  <c r="BK1697" i="12" s="1"/>
  <c r="BL1695" i="12"/>
  <c r="BL1694" i="12" s="1"/>
  <c r="BL1693" i="12" s="1"/>
  <c r="BK1695" i="12"/>
  <c r="BK1694" i="12" s="1"/>
  <c r="BK1693" i="12" s="1"/>
  <c r="BL1691" i="12"/>
  <c r="BL1690" i="12" s="1"/>
  <c r="BL1689" i="12" s="1"/>
  <c r="BK1691" i="12"/>
  <c r="BK1690" i="12" s="1"/>
  <c r="BK1689" i="12" s="1"/>
  <c r="BL1687" i="12"/>
  <c r="BL1686" i="12" s="1"/>
  <c r="BL1685" i="12" s="1"/>
  <c r="BK1687" i="12"/>
  <c r="BK1686" i="12" s="1"/>
  <c r="BK1685" i="12" s="1"/>
  <c r="BL1683" i="12"/>
  <c r="BL1682" i="12" s="1"/>
  <c r="BL1681" i="12" s="1"/>
  <c r="BK1683" i="12"/>
  <c r="BK1682" i="12" s="1"/>
  <c r="BK1681" i="12" s="1"/>
  <c r="BL1679" i="12"/>
  <c r="BL1678" i="12" s="1"/>
  <c r="BL1677" i="12" s="1"/>
  <c r="BK1679" i="12"/>
  <c r="BK1678" i="12" s="1"/>
  <c r="BK1677" i="12" s="1"/>
  <c r="BL1675" i="12"/>
  <c r="BK1675" i="12"/>
  <c r="BL1673" i="12"/>
  <c r="BK1673" i="12"/>
  <c r="BL1669" i="12"/>
  <c r="BL1668" i="12" s="1"/>
  <c r="BL1667" i="12" s="1"/>
  <c r="BK1669" i="12"/>
  <c r="BK1668" i="12" s="1"/>
  <c r="BK1667" i="12" s="1"/>
  <c r="BL1665" i="12"/>
  <c r="BL1664" i="12" s="1"/>
  <c r="BL1663" i="12" s="1"/>
  <c r="BK1665" i="12"/>
  <c r="BK1664" i="12" s="1"/>
  <c r="BK1663" i="12" s="1"/>
  <c r="BL1661" i="12"/>
  <c r="BK1661" i="12"/>
  <c r="BL1659" i="12"/>
  <c r="BK1659" i="12"/>
  <c r="BL1655" i="12"/>
  <c r="BK1655" i="12"/>
  <c r="BL1653" i="12"/>
  <c r="BK1653" i="12"/>
  <c r="BL1646" i="12"/>
  <c r="BK1646" i="12"/>
  <c r="BL1643" i="12"/>
  <c r="BK1643" i="12"/>
  <c r="BL1639" i="12"/>
  <c r="BK1639" i="12"/>
  <c r="BL1637" i="12"/>
  <c r="BK1637" i="12"/>
  <c r="BL1633" i="12"/>
  <c r="BK1633" i="12"/>
  <c r="BL1631" i="12"/>
  <c r="BK1631" i="12"/>
  <c r="BL1628" i="12"/>
  <c r="BL1627" i="12" s="1"/>
  <c r="BK1628" i="12"/>
  <c r="BK1627" i="12" s="1"/>
  <c r="BL1625" i="12"/>
  <c r="BL1624" i="12" s="1"/>
  <c r="BK1625" i="12"/>
  <c r="BK1624" i="12" s="1"/>
  <c r="BL1621" i="12"/>
  <c r="BL1620" i="12" s="1"/>
  <c r="BK1621" i="12"/>
  <c r="BK1620" i="12" s="1"/>
  <c r="BL1618" i="12"/>
  <c r="BL1617" i="12" s="1"/>
  <c r="BK1618" i="12"/>
  <c r="BK1617" i="12" s="1"/>
  <c r="BL1615" i="12"/>
  <c r="BL1614" i="12" s="1"/>
  <c r="BK1615" i="12"/>
  <c r="BK1614" i="12" s="1"/>
  <c r="BL1606" i="12"/>
  <c r="BK1606" i="12"/>
  <c r="BL1604" i="12"/>
  <c r="BK1604" i="12"/>
  <c r="BL1600" i="12"/>
  <c r="BK1600" i="12"/>
  <c r="BL1598" i="12"/>
  <c r="BK1598" i="12"/>
  <c r="BL1594" i="12"/>
  <c r="BL1593" i="12" s="1"/>
  <c r="BL1592" i="12" s="1"/>
  <c r="BK1594" i="12"/>
  <c r="BK1593" i="12" s="1"/>
  <c r="BK1592" i="12" s="1"/>
  <c r="BL1590" i="12"/>
  <c r="BK1590" i="12"/>
  <c r="BL1588" i="12"/>
  <c r="BK1588" i="12"/>
  <c r="BL1584" i="12"/>
  <c r="BK1584" i="12"/>
  <c r="BL1582" i="12"/>
  <c r="BK1582" i="12"/>
  <c r="BL1575" i="12"/>
  <c r="BL1574" i="12" s="1"/>
  <c r="BL1573" i="12" s="1"/>
  <c r="BL1572" i="12" s="1"/>
  <c r="BK1575" i="12"/>
  <c r="BK1574" i="12" s="1"/>
  <c r="BK1573" i="12" s="1"/>
  <c r="BK1572" i="12" s="1"/>
  <c r="BL1570" i="12"/>
  <c r="BL1569" i="12" s="1"/>
  <c r="BL1568" i="12" s="1"/>
  <c r="BK1570" i="12"/>
  <c r="BK1569" i="12" s="1"/>
  <c r="BK1568" i="12" s="1"/>
  <c r="BL1566" i="12"/>
  <c r="BL1565" i="12" s="1"/>
  <c r="BK1566" i="12"/>
  <c r="BK1565" i="12" s="1"/>
  <c r="BL1563" i="12"/>
  <c r="BL1562" i="12" s="1"/>
  <c r="BK1563" i="12"/>
  <c r="BK1562" i="12" s="1"/>
  <c r="BL1560" i="12"/>
  <c r="BL1559" i="12" s="1"/>
  <c r="BK1560" i="12"/>
  <c r="BK1559" i="12" s="1"/>
  <c r="BL1555" i="12"/>
  <c r="BL1554" i="12" s="1"/>
  <c r="BL1553" i="12" s="1"/>
  <c r="BL1552" i="12" s="1"/>
  <c r="BK1555" i="12"/>
  <c r="BK1554" i="12" s="1"/>
  <c r="BK1553" i="12" s="1"/>
  <c r="BK1552" i="12" s="1"/>
  <c r="BL1549" i="12"/>
  <c r="BL1548" i="12" s="1"/>
  <c r="BL1547" i="12" s="1"/>
  <c r="BL1546" i="12" s="1"/>
  <c r="BK1549" i="12"/>
  <c r="BK1548" i="12" s="1"/>
  <c r="BK1547" i="12" s="1"/>
  <c r="BK1546" i="12" s="1"/>
  <c r="BL1544" i="12"/>
  <c r="BL1543" i="12" s="1"/>
  <c r="BL1542" i="12" s="1"/>
  <c r="BL1541" i="12" s="1"/>
  <c r="BK1544" i="12"/>
  <c r="BK1543" i="12" s="1"/>
  <c r="BK1542" i="12" s="1"/>
  <c r="BK1541" i="12" s="1"/>
  <c r="BL1539" i="12"/>
  <c r="BL1538" i="12" s="1"/>
  <c r="BL1537" i="12" s="1"/>
  <c r="BL1536" i="12" s="1"/>
  <c r="BK1539" i="12"/>
  <c r="BK1538" i="12" s="1"/>
  <c r="BK1537" i="12" s="1"/>
  <c r="BK1536" i="12" s="1"/>
  <c r="BL1534" i="12"/>
  <c r="BL1533" i="12" s="1"/>
  <c r="BL1532" i="12" s="1"/>
  <c r="BK1534" i="12"/>
  <c r="BK1533" i="12" s="1"/>
  <c r="BK1532" i="12" s="1"/>
  <c r="BL1530" i="12"/>
  <c r="BL1529" i="12" s="1"/>
  <c r="BL1528" i="12" s="1"/>
  <c r="BK1530" i="12"/>
  <c r="BK1529" i="12" s="1"/>
  <c r="BK1528" i="12" s="1"/>
  <c r="BL1519" i="12"/>
  <c r="BL1518" i="12" s="1"/>
  <c r="BL1517" i="12" s="1"/>
  <c r="BL1516" i="12" s="1"/>
  <c r="BK1519" i="12"/>
  <c r="BK1518" i="12" s="1"/>
  <c r="BK1517" i="12" s="1"/>
  <c r="BK1516" i="12" s="1"/>
  <c r="BL1514" i="12"/>
  <c r="BL1513" i="12" s="1"/>
  <c r="BK1514" i="12"/>
  <c r="BK1513" i="12" s="1"/>
  <c r="BL1511" i="12"/>
  <c r="BL1510" i="12" s="1"/>
  <c r="BK1511" i="12"/>
  <c r="BK1510" i="12" s="1"/>
  <c r="BL1508" i="12"/>
  <c r="BL1507" i="12" s="1"/>
  <c r="BK1508" i="12"/>
  <c r="BK1507" i="12" s="1"/>
  <c r="BL1502" i="12"/>
  <c r="BL1501" i="12" s="1"/>
  <c r="BL1500" i="12" s="1"/>
  <c r="BL1499" i="12" s="1"/>
  <c r="BK1502" i="12"/>
  <c r="BK1501" i="12" s="1"/>
  <c r="BK1500" i="12" s="1"/>
  <c r="BK1499" i="12" s="1"/>
  <c r="BL1497" i="12"/>
  <c r="BL1496" i="12" s="1"/>
  <c r="BK1497" i="12"/>
  <c r="BK1496" i="12" s="1"/>
  <c r="BL1494" i="12"/>
  <c r="BL1493" i="12" s="1"/>
  <c r="BK1494" i="12"/>
  <c r="BK1493" i="12" s="1"/>
  <c r="BL1487" i="12"/>
  <c r="BL1486" i="12" s="1"/>
  <c r="BL1485" i="12" s="1"/>
  <c r="BK1487" i="12"/>
  <c r="BK1486" i="12" s="1"/>
  <c r="BK1485" i="12" s="1"/>
  <c r="BL1483" i="12"/>
  <c r="BL1482" i="12" s="1"/>
  <c r="BL1481" i="12" s="1"/>
  <c r="BK1483" i="12"/>
  <c r="BK1482" i="12" s="1"/>
  <c r="BK1481" i="12" s="1"/>
  <c r="BL1477" i="12"/>
  <c r="BK1477" i="12"/>
  <c r="BL1475" i="12"/>
  <c r="BK1475" i="12"/>
  <c r="BL1472" i="12"/>
  <c r="BL1471" i="12" s="1"/>
  <c r="BK1472" i="12"/>
  <c r="BK1471" i="12" s="1"/>
  <c r="BL1465" i="12"/>
  <c r="BL1464" i="12" s="1"/>
  <c r="BL1463" i="12" s="1"/>
  <c r="BK1465" i="12"/>
  <c r="BK1464" i="12" s="1"/>
  <c r="BK1463" i="12" s="1"/>
  <c r="BL1461" i="12"/>
  <c r="BL1460" i="12" s="1"/>
  <c r="BL1459" i="12" s="1"/>
  <c r="BK1461" i="12"/>
  <c r="BK1460" i="12" s="1"/>
  <c r="BK1459" i="12" s="1"/>
  <c r="BL1455" i="12"/>
  <c r="BL1454" i="12" s="1"/>
  <c r="BL1453" i="12" s="1"/>
  <c r="BK1455" i="12"/>
  <c r="BK1454" i="12" s="1"/>
  <c r="BK1453" i="12" s="1"/>
  <c r="BL1451" i="12"/>
  <c r="BL1450" i="12" s="1"/>
  <c r="BL1449" i="12" s="1"/>
  <c r="BK1451" i="12"/>
  <c r="BK1450" i="12" s="1"/>
  <c r="BK1449" i="12" s="1"/>
  <c r="BL1447" i="12"/>
  <c r="BL1446" i="12" s="1"/>
  <c r="BL1445" i="12" s="1"/>
  <c r="BK1447" i="12"/>
  <c r="BK1446" i="12" s="1"/>
  <c r="BK1445" i="12" s="1"/>
  <c r="BL1441" i="12"/>
  <c r="BL1440" i="12" s="1"/>
  <c r="BL1439" i="12" s="1"/>
  <c r="BK1441" i="12"/>
  <c r="BK1440" i="12" s="1"/>
  <c r="BK1439" i="12" s="1"/>
  <c r="BL1437" i="12"/>
  <c r="BL1436" i="12" s="1"/>
  <c r="BL1435" i="12" s="1"/>
  <c r="BL1434" i="12" s="1"/>
  <c r="BK1437" i="12"/>
  <c r="BK1436" i="12" s="1"/>
  <c r="BK1435" i="12" s="1"/>
  <c r="BK1434" i="12" s="1"/>
  <c r="BL1431" i="12"/>
  <c r="BL1430" i="12" s="1"/>
  <c r="BL1429" i="12" s="1"/>
  <c r="BK1431" i="12"/>
  <c r="BK1430" i="12" s="1"/>
  <c r="BK1429" i="12" s="1"/>
  <c r="BL1427" i="12"/>
  <c r="BL1426" i="12" s="1"/>
  <c r="BL1425" i="12" s="1"/>
  <c r="BK1427" i="12"/>
  <c r="BK1426" i="12" s="1"/>
  <c r="BK1425" i="12" s="1"/>
  <c r="BL1423" i="12"/>
  <c r="BL1422" i="12" s="1"/>
  <c r="BK1423" i="12"/>
  <c r="BK1422" i="12" s="1"/>
  <c r="BL1420" i="12"/>
  <c r="BL1419" i="12" s="1"/>
  <c r="BK1420" i="12"/>
  <c r="BK1419" i="12" s="1"/>
  <c r="BL1417" i="12"/>
  <c r="BL1416" i="12" s="1"/>
  <c r="BK1417" i="12"/>
  <c r="BK1416" i="12" s="1"/>
  <c r="BL1412" i="12"/>
  <c r="BL1411" i="12" s="1"/>
  <c r="BL1410" i="12" s="1"/>
  <c r="BK1412" i="12"/>
  <c r="BK1411" i="12" s="1"/>
  <c r="BK1410" i="12" s="1"/>
  <c r="BL1406" i="12"/>
  <c r="BL1405" i="12" s="1"/>
  <c r="BL1404" i="12" s="1"/>
  <c r="BK1406" i="12"/>
  <c r="BK1405" i="12" s="1"/>
  <c r="BK1404" i="12" s="1"/>
  <c r="BL1402" i="12"/>
  <c r="BL1401" i="12" s="1"/>
  <c r="BL1400" i="12" s="1"/>
  <c r="BK1402" i="12"/>
  <c r="BK1401" i="12" s="1"/>
  <c r="BK1400" i="12" s="1"/>
  <c r="BL1398" i="12"/>
  <c r="BL1397" i="12" s="1"/>
  <c r="BK1398" i="12"/>
  <c r="BK1397" i="12" s="1"/>
  <c r="BL1395" i="12"/>
  <c r="BL1394" i="12" s="1"/>
  <c r="BK1395" i="12"/>
  <c r="BK1394" i="12" s="1"/>
  <c r="BL1392" i="12"/>
  <c r="BL1391" i="12" s="1"/>
  <c r="BK1392" i="12"/>
  <c r="BK1391" i="12" s="1"/>
  <c r="BL1380" i="12"/>
  <c r="BL1379" i="12" s="1"/>
  <c r="BK1380" i="12"/>
  <c r="BK1379" i="12" s="1"/>
  <c r="BL1375" i="12"/>
  <c r="BL1374" i="12" s="1"/>
  <c r="BK1375" i="12"/>
  <c r="BK1374" i="12" s="1"/>
  <c r="BL1370" i="12"/>
  <c r="BL1369" i="12" s="1"/>
  <c r="BL1368" i="12" s="1"/>
  <c r="BL1367" i="12" s="1"/>
  <c r="BK1370" i="12"/>
  <c r="BK1369" i="12" s="1"/>
  <c r="BK1368" i="12" s="1"/>
  <c r="BK1367" i="12" s="1"/>
  <c r="BL1365" i="12"/>
  <c r="BL1364" i="12" s="1"/>
  <c r="BL1363" i="12" s="1"/>
  <c r="BK1365" i="12"/>
  <c r="BK1364" i="12" s="1"/>
  <c r="BK1363" i="12" s="1"/>
  <c r="BL1357" i="12"/>
  <c r="BL1356" i="12" s="1"/>
  <c r="BK1357" i="12"/>
  <c r="BK1356" i="12" s="1"/>
  <c r="BL1354" i="12"/>
  <c r="BL1353" i="12" s="1"/>
  <c r="BK1354" i="12"/>
  <c r="BK1353" i="12" s="1"/>
  <c r="BL1351" i="12"/>
  <c r="BL1350" i="12" s="1"/>
  <c r="BK1351" i="12"/>
  <c r="BK1350" i="12" s="1"/>
  <c r="BL1346" i="12"/>
  <c r="BL1345" i="12" s="1"/>
  <c r="BL1344" i="12" s="1"/>
  <c r="BK1346" i="12"/>
  <c r="BK1345" i="12" s="1"/>
  <c r="BK1344" i="12" s="1"/>
  <c r="BL1342" i="12"/>
  <c r="BL1341" i="12" s="1"/>
  <c r="BL1340" i="12" s="1"/>
  <c r="BK1342" i="12"/>
  <c r="BK1341" i="12" s="1"/>
  <c r="BK1340" i="12" s="1"/>
  <c r="BL1338" i="12"/>
  <c r="BL1337" i="12" s="1"/>
  <c r="BL1336" i="12" s="1"/>
  <c r="BK1338" i="12"/>
  <c r="BK1337" i="12" s="1"/>
  <c r="BK1336" i="12" s="1"/>
  <c r="BL1332" i="12"/>
  <c r="BL1331" i="12" s="1"/>
  <c r="BL1330" i="12" s="1"/>
  <c r="BL1329" i="12" s="1"/>
  <c r="BK1332" i="12"/>
  <c r="BK1331" i="12" s="1"/>
  <c r="BK1330" i="12" s="1"/>
  <c r="BK1329" i="12" s="1"/>
  <c r="BL1327" i="12"/>
  <c r="BL1326" i="12" s="1"/>
  <c r="BL1325" i="12" s="1"/>
  <c r="BL1324" i="12" s="1"/>
  <c r="BK1327" i="12"/>
  <c r="BK1326" i="12" s="1"/>
  <c r="BK1325" i="12" s="1"/>
  <c r="BK1324" i="12" s="1"/>
  <c r="BL1322" i="12"/>
  <c r="BL1321" i="12" s="1"/>
  <c r="BL1320" i="12" s="1"/>
  <c r="BL1319" i="12" s="1"/>
  <c r="BK1322" i="12"/>
  <c r="BK1321" i="12" s="1"/>
  <c r="BK1320" i="12" s="1"/>
  <c r="BK1319" i="12" s="1"/>
  <c r="BL1311" i="12"/>
  <c r="BL1310" i="12" s="1"/>
  <c r="BL1309" i="12" s="1"/>
  <c r="BK1311" i="12"/>
  <c r="BK1310" i="12" s="1"/>
  <c r="BK1309" i="12" s="1"/>
  <c r="BL1307" i="12"/>
  <c r="BL1306" i="12" s="1"/>
  <c r="BL1305" i="12" s="1"/>
  <c r="BK1307" i="12"/>
  <c r="BK1306" i="12" s="1"/>
  <c r="BK1305" i="12" s="1"/>
  <c r="BL1303" i="12"/>
  <c r="BL1302" i="12" s="1"/>
  <c r="BL1301" i="12" s="1"/>
  <c r="BK1303" i="12"/>
  <c r="BK1302" i="12" s="1"/>
  <c r="BK1301" i="12" s="1"/>
  <c r="BL1298" i="12"/>
  <c r="BL1297" i="12" s="1"/>
  <c r="BL1296" i="12" s="1"/>
  <c r="BL1295" i="12" s="1"/>
  <c r="BK1298" i="12"/>
  <c r="BK1297" i="12" s="1"/>
  <c r="BK1296" i="12" s="1"/>
  <c r="BK1295" i="12" s="1"/>
  <c r="BL1293" i="12"/>
  <c r="BL1292" i="12" s="1"/>
  <c r="BL1291" i="12" s="1"/>
  <c r="BL1290" i="12" s="1"/>
  <c r="BK1293" i="12"/>
  <c r="BK1292" i="12" s="1"/>
  <c r="BK1291" i="12" s="1"/>
  <c r="BK1290" i="12" s="1"/>
  <c r="BL1288" i="12"/>
  <c r="BL1287" i="12" s="1"/>
  <c r="BL1286" i="12" s="1"/>
  <c r="BK1288" i="12"/>
  <c r="BK1287" i="12" s="1"/>
  <c r="BK1286" i="12" s="1"/>
  <c r="BL1284" i="12"/>
  <c r="BL1283" i="12" s="1"/>
  <c r="BL1282" i="12" s="1"/>
  <c r="BK1284" i="12"/>
  <c r="BK1283" i="12" s="1"/>
  <c r="BK1282" i="12" s="1"/>
  <c r="BL1280" i="12"/>
  <c r="BL1279" i="12" s="1"/>
  <c r="BL1278" i="12" s="1"/>
  <c r="BK1280" i="12"/>
  <c r="BK1279" i="12" s="1"/>
  <c r="BK1278" i="12" s="1"/>
  <c r="BL1276" i="12"/>
  <c r="BL1275" i="12" s="1"/>
  <c r="BL1274" i="12" s="1"/>
  <c r="BK1276" i="12"/>
  <c r="BK1275" i="12" s="1"/>
  <c r="BK1274" i="12" s="1"/>
  <c r="BL1272" i="12"/>
  <c r="BL1271" i="12" s="1"/>
  <c r="BL1270" i="12" s="1"/>
  <c r="BK1272" i="12"/>
  <c r="BK1271" i="12" s="1"/>
  <c r="BK1270" i="12" s="1"/>
  <c r="BL1268" i="12"/>
  <c r="BL1267" i="12" s="1"/>
  <c r="BL1266" i="12" s="1"/>
  <c r="BK1268" i="12"/>
  <c r="BK1267" i="12" s="1"/>
  <c r="BK1266" i="12" s="1"/>
  <c r="BL1264" i="12"/>
  <c r="BL1263" i="12" s="1"/>
  <c r="BL1262" i="12" s="1"/>
  <c r="BK1264" i="12"/>
  <c r="BK1263" i="12" s="1"/>
  <c r="BK1262" i="12" s="1"/>
  <c r="BL1260" i="12"/>
  <c r="BL1259" i="12" s="1"/>
  <c r="BL1258" i="12" s="1"/>
  <c r="BK1260" i="12"/>
  <c r="BK1259" i="12" s="1"/>
  <c r="BK1258" i="12" s="1"/>
  <c r="BL1253" i="12"/>
  <c r="BL1252" i="12" s="1"/>
  <c r="BK1253" i="12"/>
  <c r="BK1252" i="12" s="1"/>
  <c r="BL1250" i="12"/>
  <c r="BL1249" i="12" s="1"/>
  <c r="BK1250" i="12"/>
  <c r="BK1249" i="12" s="1"/>
  <c r="BL1246" i="12"/>
  <c r="BL1245" i="12" s="1"/>
  <c r="BL1244" i="12" s="1"/>
  <c r="BK1246" i="12"/>
  <c r="BK1245" i="12" s="1"/>
  <c r="BK1244" i="12" s="1"/>
  <c r="BL1242" i="12"/>
  <c r="BL1241" i="12" s="1"/>
  <c r="BL1240" i="12" s="1"/>
  <c r="BK1242" i="12"/>
  <c r="BK1241" i="12" s="1"/>
  <c r="BK1240" i="12" s="1"/>
  <c r="BL1238" i="12"/>
  <c r="BL1237" i="12" s="1"/>
  <c r="BL1236" i="12" s="1"/>
  <c r="BK1238" i="12"/>
  <c r="BK1237" i="12" s="1"/>
  <c r="BK1236" i="12" s="1"/>
  <c r="BL1234" i="12"/>
  <c r="BL1233" i="12" s="1"/>
  <c r="BL1232" i="12" s="1"/>
  <c r="BK1234" i="12"/>
  <c r="BK1233" i="12" s="1"/>
  <c r="BK1232" i="12" s="1"/>
  <c r="BL1229" i="12"/>
  <c r="BL1228" i="12" s="1"/>
  <c r="BL1224" i="12" s="1"/>
  <c r="BK1229" i="12"/>
  <c r="BK1228" i="12" s="1"/>
  <c r="BK1224" i="12" s="1"/>
  <c r="BL1220" i="12"/>
  <c r="BL1219" i="12" s="1"/>
  <c r="BL1218" i="12" s="1"/>
  <c r="BK1220" i="12"/>
  <c r="BK1219" i="12" s="1"/>
  <c r="BK1218" i="12" s="1"/>
  <c r="BL1216" i="12"/>
  <c r="BL1215" i="12" s="1"/>
  <c r="BL1214" i="12" s="1"/>
  <c r="BK1216" i="12"/>
  <c r="BK1215" i="12" s="1"/>
  <c r="BK1214" i="12" s="1"/>
  <c r="BL1212" i="12"/>
  <c r="BL1211" i="12" s="1"/>
  <c r="BL1210" i="12" s="1"/>
  <c r="BK1212" i="12"/>
  <c r="BK1211" i="12" s="1"/>
  <c r="BK1210" i="12" s="1"/>
  <c r="BL1208" i="12"/>
  <c r="BL1207" i="12" s="1"/>
  <c r="BL1206" i="12" s="1"/>
  <c r="BK1208" i="12"/>
  <c r="BK1207" i="12" s="1"/>
  <c r="BK1206" i="12" s="1"/>
  <c r="BL1203" i="12"/>
  <c r="BL1202" i="12" s="1"/>
  <c r="BL1201" i="12" s="1"/>
  <c r="BL1200" i="12" s="1"/>
  <c r="BK1203" i="12"/>
  <c r="BK1202" i="12" s="1"/>
  <c r="BK1201" i="12" s="1"/>
  <c r="BK1200" i="12" s="1"/>
  <c r="BL1198" i="12"/>
  <c r="BL1197" i="12" s="1"/>
  <c r="BL1196" i="12" s="1"/>
  <c r="BL1195" i="12" s="1"/>
  <c r="BK1198" i="12"/>
  <c r="BK1197" i="12" s="1"/>
  <c r="BK1196" i="12" s="1"/>
  <c r="BK1195" i="12" s="1"/>
  <c r="BL1193" i="12"/>
  <c r="BL1192" i="12" s="1"/>
  <c r="BK1193" i="12"/>
  <c r="BK1192" i="12" s="1"/>
  <c r="BL1189" i="12"/>
  <c r="BL1188" i="12" s="1"/>
  <c r="BK1189" i="12"/>
  <c r="BK1188" i="12" s="1"/>
  <c r="BL1186" i="12"/>
  <c r="BL1185" i="12" s="1"/>
  <c r="BK1186" i="12"/>
  <c r="BK1185" i="12" s="1"/>
  <c r="BL1181" i="12"/>
  <c r="BL1180" i="12" s="1"/>
  <c r="BK1181" i="12"/>
  <c r="BK1180" i="12" s="1"/>
  <c r="BL1178" i="12"/>
  <c r="BL1177" i="12" s="1"/>
  <c r="BK1178" i="12"/>
  <c r="BK1177" i="12" s="1"/>
  <c r="BL1174" i="12"/>
  <c r="BL1173" i="12" s="1"/>
  <c r="BK1174" i="12"/>
  <c r="BK1173" i="12" s="1"/>
  <c r="BL1171" i="12"/>
  <c r="BL1170" i="12" s="1"/>
  <c r="BK1171" i="12"/>
  <c r="BK1170" i="12" s="1"/>
  <c r="BL1168" i="12"/>
  <c r="BL1167" i="12" s="1"/>
  <c r="BK1168" i="12"/>
  <c r="BK1167" i="12" s="1"/>
  <c r="BL1162" i="12"/>
  <c r="BL1161" i="12" s="1"/>
  <c r="BL1160" i="12" s="1"/>
  <c r="BK1162" i="12"/>
  <c r="BK1161" i="12" s="1"/>
  <c r="BK1160" i="12" s="1"/>
  <c r="BL1158" i="12"/>
  <c r="BL1157" i="12" s="1"/>
  <c r="BK1158" i="12"/>
  <c r="BK1157" i="12" s="1"/>
  <c r="BL1155" i="12"/>
  <c r="BL1154" i="12" s="1"/>
  <c r="BK1155" i="12"/>
  <c r="BK1154" i="12" s="1"/>
  <c r="BL1151" i="12"/>
  <c r="BL1150" i="12" s="1"/>
  <c r="BK1151" i="12"/>
  <c r="BK1150" i="12" s="1"/>
  <c r="BL1148" i="12"/>
  <c r="BL1147" i="12" s="1"/>
  <c r="BK1148" i="12"/>
  <c r="BK1147" i="12" s="1"/>
  <c r="BL1144" i="12"/>
  <c r="BL1143" i="12" s="1"/>
  <c r="BK1144" i="12"/>
  <c r="BK1143" i="12" s="1"/>
  <c r="BL1141" i="12"/>
  <c r="BL1140" i="12" s="1"/>
  <c r="BK1141" i="12"/>
  <c r="BK1140" i="12" s="1"/>
  <c r="BL1137" i="12"/>
  <c r="BL1136" i="12" s="1"/>
  <c r="BK1137" i="12"/>
  <c r="BK1136" i="12" s="1"/>
  <c r="BL1134" i="12"/>
  <c r="BL1133" i="12" s="1"/>
  <c r="BK1134" i="12"/>
  <c r="BK1133" i="12" s="1"/>
  <c r="BL1130" i="12"/>
  <c r="BL1129" i="12" s="1"/>
  <c r="BL1128" i="12" s="1"/>
  <c r="BK1130" i="12"/>
  <c r="BK1129" i="12" s="1"/>
  <c r="BK1128" i="12" s="1"/>
  <c r="BL1126" i="12"/>
  <c r="BL1125" i="12" s="1"/>
  <c r="BL1124" i="12" s="1"/>
  <c r="BK1126" i="12"/>
  <c r="BK1125" i="12" s="1"/>
  <c r="BK1124" i="12" s="1"/>
  <c r="BL1122" i="12"/>
  <c r="BL1121" i="12" s="1"/>
  <c r="BK1122" i="12"/>
  <c r="BK1121" i="12" s="1"/>
  <c r="BL1119" i="12"/>
  <c r="BL1118" i="12" s="1"/>
  <c r="BK1119" i="12"/>
  <c r="BK1118" i="12" s="1"/>
  <c r="BL1115" i="12"/>
  <c r="BL1114" i="12" s="1"/>
  <c r="BK1115" i="12"/>
  <c r="BK1114" i="12" s="1"/>
  <c r="BL1112" i="12"/>
  <c r="BL1111" i="12" s="1"/>
  <c r="BK1112" i="12"/>
  <c r="BK1111" i="12" s="1"/>
  <c r="BL1105" i="12"/>
  <c r="BL1104" i="12" s="1"/>
  <c r="BK1105" i="12"/>
  <c r="BK1104" i="12" s="1"/>
  <c r="BL1102" i="12"/>
  <c r="BL1101" i="12" s="1"/>
  <c r="BK1102" i="12"/>
  <c r="BK1101" i="12" s="1"/>
  <c r="BL1096" i="12"/>
  <c r="BL1095" i="12" s="1"/>
  <c r="BL1094" i="12" s="1"/>
  <c r="BK1096" i="12"/>
  <c r="BK1095" i="12" s="1"/>
  <c r="BK1094" i="12" s="1"/>
  <c r="BL1091" i="12"/>
  <c r="BL1090" i="12" s="1"/>
  <c r="BL1089" i="12" s="1"/>
  <c r="BK1091" i="12"/>
  <c r="BK1090" i="12" s="1"/>
  <c r="BK1089" i="12" s="1"/>
  <c r="BL1086" i="12"/>
  <c r="BL1085" i="12" s="1"/>
  <c r="BL1084" i="12" s="1"/>
  <c r="BK1086" i="12"/>
  <c r="BK1085" i="12" s="1"/>
  <c r="BK1084" i="12" s="1"/>
  <c r="BL1081" i="12"/>
  <c r="BL1080" i="12" s="1"/>
  <c r="BK1081" i="12"/>
  <c r="BK1080" i="12" s="1"/>
  <c r="BL1078" i="12"/>
  <c r="BL1077" i="12" s="1"/>
  <c r="BK1078" i="12"/>
  <c r="BK1077" i="12" s="1"/>
  <c r="BL1073" i="12"/>
  <c r="BL1072" i="12" s="1"/>
  <c r="BL1071" i="12" s="1"/>
  <c r="BL1070" i="12" s="1"/>
  <c r="BK1073" i="12"/>
  <c r="BK1072" i="12" s="1"/>
  <c r="BK1071" i="12" s="1"/>
  <c r="BK1070" i="12" s="1"/>
  <c r="BL1063" i="12"/>
  <c r="BL1062" i="12" s="1"/>
  <c r="BL1061" i="12" s="1"/>
  <c r="BK1063" i="12"/>
  <c r="BK1062" i="12" s="1"/>
  <c r="BK1061" i="12" s="1"/>
  <c r="BL1059" i="12"/>
  <c r="BL1058" i="12" s="1"/>
  <c r="BK1059" i="12"/>
  <c r="BK1058" i="12" s="1"/>
  <c r="BL1056" i="12"/>
  <c r="BL1055" i="12" s="1"/>
  <c r="BK1056" i="12"/>
  <c r="BK1055" i="12" s="1"/>
  <c r="BL1052" i="12"/>
  <c r="BL1051" i="12" s="1"/>
  <c r="BL1050" i="12" s="1"/>
  <c r="BK1052" i="12"/>
  <c r="BK1051" i="12" s="1"/>
  <c r="BK1050" i="12" s="1"/>
  <c r="BL1048" i="12"/>
  <c r="BL1047" i="12" s="1"/>
  <c r="BL1046" i="12" s="1"/>
  <c r="BK1048" i="12"/>
  <c r="BK1047" i="12" s="1"/>
  <c r="BK1046" i="12" s="1"/>
  <c r="BL1044" i="12"/>
  <c r="BL1043" i="12" s="1"/>
  <c r="BK1044" i="12"/>
  <c r="BK1043" i="12" s="1"/>
  <c r="BL1041" i="12"/>
  <c r="BL1040" i="12" s="1"/>
  <c r="BK1041" i="12"/>
  <c r="BK1040" i="12" s="1"/>
  <c r="BL1036" i="12"/>
  <c r="BL1035" i="12" s="1"/>
  <c r="BK1036" i="12"/>
  <c r="BK1035" i="12" s="1"/>
  <c r="BL1033" i="12"/>
  <c r="BL1032" i="12" s="1"/>
  <c r="BK1033" i="12"/>
  <c r="BK1032" i="12" s="1"/>
  <c r="BL1030" i="12"/>
  <c r="BL1029" i="12" s="1"/>
  <c r="BK1030" i="12"/>
  <c r="BK1029" i="12" s="1"/>
  <c r="BL1025" i="12"/>
  <c r="BL1024" i="12" s="1"/>
  <c r="BK1025" i="12"/>
  <c r="BK1024" i="12" s="1"/>
  <c r="BL1022" i="12"/>
  <c r="BL1021" i="12" s="1"/>
  <c r="BK1022" i="12"/>
  <c r="BK1021" i="12" s="1"/>
  <c r="BL1019" i="12"/>
  <c r="BL1018" i="12" s="1"/>
  <c r="BK1019" i="12"/>
  <c r="BK1018" i="12" s="1"/>
  <c r="BL1012" i="12"/>
  <c r="BK1012" i="12"/>
  <c r="BL1010" i="12"/>
  <c r="BK1010" i="12"/>
  <c r="BL1008" i="12"/>
  <c r="BK1008" i="12"/>
  <c r="BL1002" i="12"/>
  <c r="BL1001" i="12" s="1"/>
  <c r="BL1000" i="12" s="1"/>
  <c r="BK1002" i="12"/>
  <c r="BK1001" i="12" s="1"/>
  <c r="BK1000" i="12" s="1"/>
  <c r="BL998" i="12"/>
  <c r="BL997" i="12" s="1"/>
  <c r="BL996" i="12" s="1"/>
  <c r="BL995" i="12" s="1"/>
  <c r="BK998" i="12"/>
  <c r="BK997" i="12" s="1"/>
  <c r="BK996" i="12" s="1"/>
  <c r="BK995" i="12" s="1"/>
  <c r="BL993" i="12"/>
  <c r="BL992" i="12" s="1"/>
  <c r="BL991" i="12" s="1"/>
  <c r="BK993" i="12"/>
  <c r="BK992" i="12" s="1"/>
  <c r="BK991" i="12" s="1"/>
  <c r="BL989" i="12"/>
  <c r="BL988" i="12" s="1"/>
  <c r="BL987" i="12" s="1"/>
  <c r="BK989" i="12"/>
  <c r="BK988" i="12" s="1"/>
  <c r="BK987" i="12" s="1"/>
  <c r="BL982" i="12"/>
  <c r="BL981" i="12" s="1"/>
  <c r="BL980" i="12" s="1"/>
  <c r="BK982" i="12"/>
  <c r="BK981" i="12" s="1"/>
  <c r="BK980" i="12" s="1"/>
  <c r="BL978" i="12"/>
  <c r="BL977" i="12" s="1"/>
  <c r="BL976" i="12" s="1"/>
  <c r="BK978" i="12"/>
  <c r="BK977" i="12" s="1"/>
  <c r="BK976" i="12" s="1"/>
  <c r="BL973" i="12"/>
  <c r="BL972" i="12" s="1"/>
  <c r="BK973" i="12"/>
  <c r="BK972" i="12" s="1"/>
  <c r="BL970" i="12"/>
  <c r="BL969" i="12" s="1"/>
  <c r="BK970" i="12"/>
  <c r="BK969" i="12" s="1"/>
  <c r="BL967" i="12"/>
  <c r="BL966" i="12" s="1"/>
  <c r="BK967" i="12"/>
  <c r="BK966" i="12" s="1"/>
  <c r="BL962" i="12"/>
  <c r="BL961" i="12" s="1"/>
  <c r="BL960" i="12" s="1"/>
  <c r="BK962" i="12"/>
  <c r="BK961" i="12" s="1"/>
  <c r="BK960" i="12" s="1"/>
  <c r="BL958" i="12"/>
  <c r="BL957" i="12" s="1"/>
  <c r="BL956" i="12" s="1"/>
  <c r="BK958" i="12"/>
  <c r="BK957" i="12" s="1"/>
  <c r="BK956" i="12" s="1"/>
  <c r="BL953" i="12"/>
  <c r="BL952" i="12" s="1"/>
  <c r="BL951" i="12" s="1"/>
  <c r="BK953" i="12"/>
  <c r="BK952" i="12" s="1"/>
  <c r="BK951" i="12" s="1"/>
  <c r="BL949" i="12"/>
  <c r="BL948" i="12" s="1"/>
  <c r="BL947" i="12" s="1"/>
  <c r="BK949" i="12"/>
  <c r="BK948" i="12" s="1"/>
  <c r="BK947" i="12" s="1"/>
  <c r="BL945" i="12"/>
  <c r="BL944" i="12" s="1"/>
  <c r="BL943" i="12" s="1"/>
  <c r="BK945" i="12"/>
  <c r="BK944" i="12" s="1"/>
  <c r="BK943" i="12" s="1"/>
  <c r="BL940" i="12"/>
  <c r="BL939" i="12" s="1"/>
  <c r="BL938" i="12" s="1"/>
  <c r="BK940" i="12"/>
  <c r="BK939" i="12" s="1"/>
  <c r="BK938" i="12" s="1"/>
  <c r="BL936" i="12"/>
  <c r="BL935" i="12" s="1"/>
  <c r="BL934" i="12" s="1"/>
  <c r="BK936" i="12"/>
  <c r="BK935" i="12" s="1"/>
  <c r="BK934" i="12" s="1"/>
  <c r="BL932" i="12"/>
  <c r="BL931" i="12" s="1"/>
  <c r="BL930" i="12" s="1"/>
  <c r="BK932" i="12"/>
  <c r="BK931" i="12" s="1"/>
  <c r="BK930" i="12" s="1"/>
  <c r="BL928" i="12"/>
  <c r="BL927" i="12" s="1"/>
  <c r="BL926" i="12" s="1"/>
  <c r="BK928" i="12"/>
  <c r="BK927" i="12" s="1"/>
  <c r="BK926" i="12" s="1"/>
  <c r="BL924" i="12"/>
  <c r="BL923" i="12" s="1"/>
  <c r="BL922" i="12" s="1"/>
  <c r="BK924" i="12"/>
  <c r="BK923" i="12" s="1"/>
  <c r="BK922" i="12" s="1"/>
  <c r="BL918" i="12"/>
  <c r="BL917" i="12" s="1"/>
  <c r="BK918" i="12"/>
  <c r="BK917" i="12" s="1"/>
  <c r="BL915" i="12"/>
  <c r="BL914" i="12" s="1"/>
  <c r="BK915" i="12"/>
  <c r="BK914" i="12" s="1"/>
  <c r="BL910" i="12"/>
  <c r="BL909" i="12" s="1"/>
  <c r="BL908" i="12" s="1"/>
  <c r="BK910" i="12"/>
  <c r="BK909" i="12" s="1"/>
  <c r="BK908" i="12" s="1"/>
  <c r="BL906" i="12"/>
  <c r="BL905" i="12" s="1"/>
  <c r="BL904" i="12" s="1"/>
  <c r="BK906" i="12"/>
  <c r="BK905" i="12" s="1"/>
  <c r="BK904" i="12" s="1"/>
  <c r="BL901" i="12"/>
  <c r="BL900" i="12" s="1"/>
  <c r="BL899" i="12" s="1"/>
  <c r="BK901" i="12"/>
  <c r="BK900" i="12" s="1"/>
  <c r="BK899" i="12" s="1"/>
  <c r="BL897" i="12"/>
  <c r="BL896" i="12" s="1"/>
  <c r="BL895" i="12" s="1"/>
  <c r="BK897" i="12"/>
  <c r="BK896" i="12" s="1"/>
  <c r="BK895" i="12" s="1"/>
  <c r="BL892" i="12"/>
  <c r="BL891" i="12" s="1"/>
  <c r="BK892" i="12"/>
  <c r="BK891" i="12" s="1"/>
  <c r="BL889" i="12"/>
  <c r="BL888" i="12" s="1"/>
  <c r="BK889" i="12"/>
  <c r="BK888" i="12" s="1"/>
  <c r="BL886" i="12"/>
  <c r="BL885" i="12" s="1"/>
  <c r="BK886" i="12"/>
  <c r="BK885" i="12" s="1"/>
  <c r="BL881" i="12"/>
  <c r="BL880" i="12" s="1"/>
  <c r="BL879" i="12" s="1"/>
  <c r="BK881" i="12"/>
  <c r="BK880" i="12" s="1"/>
  <c r="BK879" i="12" s="1"/>
  <c r="BL875" i="12"/>
  <c r="BL874" i="12" s="1"/>
  <c r="BL873" i="12" s="1"/>
  <c r="BK875" i="12"/>
  <c r="BK874" i="12" s="1"/>
  <c r="BK873" i="12" s="1"/>
  <c r="BL871" i="12"/>
  <c r="BL870" i="12" s="1"/>
  <c r="BL869" i="12" s="1"/>
  <c r="BK871" i="12"/>
  <c r="BK870" i="12" s="1"/>
  <c r="BK869" i="12" s="1"/>
  <c r="BL867" i="12"/>
  <c r="BL866" i="12" s="1"/>
  <c r="BL865" i="12" s="1"/>
  <c r="BK867" i="12"/>
  <c r="BK866" i="12" s="1"/>
  <c r="BK865" i="12" s="1"/>
  <c r="BL863" i="12"/>
  <c r="BL862" i="12" s="1"/>
  <c r="BL861" i="12" s="1"/>
  <c r="BK863" i="12"/>
  <c r="BK862" i="12" s="1"/>
  <c r="BK861" i="12" s="1"/>
  <c r="BL859" i="12"/>
  <c r="BL858" i="12" s="1"/>
  <c r="BL857" i="12" s="1"/>
  <c r="BK859" i="12"/>
  <c r="BK858" i="12" s="1"/>
  <c r="BK857" i="12" s="1"/>
  <c r="BL854" i="12"/>
  <c r="BL853" i="12" s="1"/>
  <c r="BL852" i="12" s="1"/>
  <c r="BK854" i="12"/>
  <c r="BK853" i="12" s="1"/>
  <c r="BK852" i="12" s="1"/>
  <c r="BL850" i="12"/>
  <c r="BL849" i="12" s="1"/>
  <c r="BL848" i="12" s="1"/>
  <c r="BK850" i="12"/>
  <c r="BK849" i="12" s="1"/>
  <c r="BK848" i="12" s="1"/>
  <c r="BL846" i="12"/>
  <c r="BL845" i="12" s="1"/>
  <c r="BL844" i="12" s="1"/>
  <c r="BK846" i="12"/>
  <c r="BK845" i="12" s="1"/>
  <c r="BK844" i="12" s="1"/>
  <c r="BL833" i="12"/>
  <c r="BL832" i="12" s="1"/>
  <c r="BL831" i="12" s="1"/>
  <c r="BL830" i="12" s="1"/>
  <c r="BK833" i="12"/>
  <c r="BK832" i="12" s="1"/>
  <c r="BK831" i="12" s="1"/>
  <c r="BK830" i="12" s="1"/>
  <c r="BL828" i="12"/>
  <c r="BL827" i="12" s="1"/>
  <c r="BL826" i="12" s="1"/>
  <c r="BK828" i="12"/>
  <c r="BK827" i="12" s="1"/>
  <c r="BK826" i="12" s="1"/>
  <c r="BL824" i="12"/>
  <c r="BL823" i="12" s="1"/>
  <c r="BL822" i="12" s="1"/>
  <c r="BL821" i="12" s="1"/>
  <c r="BK824" i="12"/>
  <c r="BK823" i="12" s="1"/>
  <c r="BK822" i="12" s="1"/>
  <c r="BK821" i="12" s="1"/>
  <c r="BL819" i="12"/>
  <c r="BL818" i="12" s="1"/>
  <c r="BL817" i="12" s="1"/>
  <c r="BK819" i="12"/>
  <c r="BK818" i="12" s="1"/>
  <c r="BK817" i="12" s="1"/>
  <c r="BL815" i="12"/>
  <c r="BL814" i="12" s="1"/>
  <c r="BL813" i="12" s="1"/>
  <c r="BK815" i="12"/>
  <c r="BK814" i="12" s="1"/>
  <c r="BK813" i="12" s="1"/>
  <c r="BL811" i="12"/>
  <c r="BL810" i="12" s="1"/>
  <c r="BL809" i="12" s="1"/>
  <c r="BK811" i="12"/>
  <c r="BK810" i="12" s="1"/>
  <c r="BK809" i="12" s="1"/>
  <c r="BL807" i="12"/>
  <c r="BL806" i="12" s="1"/>
  <c r="BL805" i="12" s="1"/>
  <c r="BK807" i="12"/>
  <c r="BK806" i="12" s="1"/>
  <c r="BK805" i="12" s="1"/>
  <c r="BL802" i="12"/>
  <c r="BL801" i="12" s="1"/>
  <c r="BL800" i="12" s="1"/>
  <c r="BK802" i="12"/>
  <c r="BK801" i="12" s="1"/>
  <c r="BK800" i="12" s="1"/>
  <c r="BL798" i="12"/>
  <c r="BL797" i="12" s="1"/>
  <c r="BL796" i="12" s="1"/>
  <c r="BK798" i="12"/>
  <c r="BK797" i="12" s="1"/>
  <c r="BK796" i="12" s="1"/>
  <c r="BL794" i="12"/>
  <c r="BL793" i="12" s="1"/>
  <c r="BL792" i="12" s="1"/>
  <c r="BK794" i="12"/>
  <c r="BK793" i="12" s="1"/>
  <c r="BK792" i="12" s="1"/>
  <c r="BL790" i="12"/>
  <c r="BL789" i="12" s="1"/>
  <c r="BK790" i="12"/>
  <c r="BK789" i="12" s="1"/>
  <c r="BL787" i="12"/>
  <c r="BL786" i="12" s="1"/>
  <c r="BK787" i="12"/>
  <c r="BK786" i="12" s="1"/>
  <c r="BL781" i="12"/>
  <c r="BL780" i="12" s="1"/>
  <c r="BL779" i="12" s="1"/>
  <c r="BL778" i="12" s="1"/>
  <c r="BK781" i="12"/>
  <c r="BK780" i="12" s="1"/>
  <c r="BK779" i="12" s="1"/>
  <c r="BK778" i="12" s="1"/>
  <c r="BL776" i="12"/>
  <c r="BK776" i="12"/>
  <c r="BL774" i="12"/>
  <c r="BK774" i="12"/>
  <c r="BL771" i="12"/>
  <c r="BL770" i="12" s="1"/>
  <c r="BK771" i="12"/>
  <c r="BK770" i="12" s="1"/>
  <c r="BL768" i="12"/>
  <c r="BL767" i="12" s="1"/>
  <c r="BK768" i="12"/>
  <c r="BK767" i="12" s="1"/>
  <c r="BL762" i="12"/>
  <c r="BL761" i="12" s="1"/>
  <c r="BL760" i="12" s="1"/>
  <c r="BK762" i="12"/>
  <c r="BK761" i="12" s="1"/>
  <c r="BK760" i="12" s="1"/>
  <c r="BL758" i="12"/>
  <c r="BL757" i="12" s="1"/>
  <c r="BL756" i="12" s="1"/>
  <c r="BK758" i="12"/>
  <c r="BK757" i="12" s="1"/>
  <c r="BK756" i="12" s="1"/>
  <c r="BL754" i="12"/>
  <c r="BL753" i="12" s="1"/>
  <c r="BL752" i="12" s="1"/>
  <c r="BK754" i="12"/>
  <c r="BK753" i="12" s="1"/>
  <c r="BK752" i="12" s="1"/>
  <c r="BL750" i="12"/>
  <c r="BL749" i="12" s="1"/>
  <c r="BL748" i="12" s="1"/>
  <c r="BK750" i="12"/>
  <c r="BK749" i="12" s="1"/>
  <c r="BK748" i="12" s="1"/>
  <c r="BL746" i="12"/>
  <c r="BL745" i="12" s="1"/>
  <c r="BL744" i="12" s="1"/>
  <c r="BK746" i="12"/>
  <c r="BK745" i="12" s="1"/>
  <c r="BK744" i="12" s="1"/>
  <c r="BL742" i="12"/>
  <c r="BL741" i="12" s="1"/>
  <c r="BL740" i="12" s="1"/>
  <c r="BK742" i="12"/>
  <c r="BK741" i="12" s="1"/>
  <c r="BK740" i="12" s="1"/>
  <c r="BL738" i="12"/>
  <c r="BL737" i="12" s="1"/>
  <c r="BL736" i="12" s="1"/>
  <c r="BK738" i="12"/>
  <c r="BK737" i="12" s="1"/>
  <c r="BK736" i="12" s="1"/>
  <c r="BL734" i="12"/>
  <c r="BL733" i="12" s="1"/>
  <c r="BL732" i="12" s="1"/>
  <c r="BK734" i="12"/>
  <c r="BK733" i="12" s="1"/>
  <c r="BK732" i="12" s="1"/>
  <c r="BL730" i="12"/>
  <c r="BL729" i="12" s="1"/>
  <c r="BL728" i="12" s="1"/>
  <c r="BK730" i="12"/>
  <c r="BK729" i="12" s="1"/>
  <c r="BK728" i="12" s="1"/>
  <c r="BL726" i="12"/>
  <c r="BL725" i="12" s="1"/>
  <c r="BL724" i="12" s="1"/>
  <c r="BK726" i="12"/>
  <c r="BK725" i="12" s="1"/>
  <c r="BK724" i="12" s="1"/>
  <c r="BL722" i="12"/>
  <c r="BL721" i="12" s="1"/>
  <c r="BL720" i="12" s="1"/>
  <c r="BK722" i="12"/>
  <c r="BK721" i="12" s="1"/>
  <c r="BK720" i="12" s="1"/>
  <c r="BL718" i="12"/>
  <c r="BL717" i="12" s="1"/>
  <c r="BL716" i="12" s="1"/>
  <c r="BK718" i="12"/>
  <c r="BK717" i="12" s="1"/>
  <c r="BK716" i="12" s="1"/>
  <c r="BL714" i="12"/>
  <c r="BL713" i="12" s="1"/>
  <c r="BL712" i="12" s="1"/>
  <c r="BK714" i="12"/>
  <c r="BK713" i="12" s="1"/>
  <c r="BK712" i="12" s="1"/>
  <c r="BL710" i="12"/>
  <c r="BL709" i="12" s="1"/>
  <c r="BL708" i="12" s="1"/>
  <c r="BK710" i="12"/>
  <c r="BK709" i="12" s="1"/>
  <c r="BK708" i="12" s="1"/>
  <c r="BL704" i="12"/>
  <c r="BL703" i="12" s="1"/>
  <c r="BL702" i="12" s="1"/>
  <c r="BK704" i="12"/>
  <c r="BK703" i="12" s="1"/>
  <c r="BK702" i="12" s="1"/>
  <c r="BL700" i="12"/>
  <c r="BL699" i="12" s="1"/>
  <c r="BL698" i="12" s="1"/>
  <c r="BK700" i="12"/>
  <c r="BK699" i="12" s="1"/>
  <c r="BK698" i="12" s="1"/>
  <c r="BL696" i="12"/>
  <c r="BL695" i="12" s="1"/>
  <c r="BL694" i="12" s="1"/>
  <c r="BK696" i="12"/>
  <c r="BK695" i="12" s="1"/>
  <c r="BK694" i="12" s="1"/>
  <c r="BL692" i="12"/>
  <c r="BL691" i="12" s="1"/>
  <c r="BL690" i="12" s="1"/>
  <c r="BK692" i="12"/>
  <c r="BK691" i="12" s="1"/>
  <c r="BK690" i="12" s="1"/>
  <c r="BL687" i="12"/>
  <c r="BL686" i="12" s="1"/>
  <c r="BL685" i="12" s="1"/>
  <c r="BL684" i="12" s="1"/>
  <c r="BK687" i="12"/>
  <c r="BK686" i="12" s="1"/>
  <c r="BK685" i="12" s="1"/>
  <c r="BK684" i="12" s="1"/>
  <c r="BL682" i="12"/>
  <c r="BL681" i="12" s="1"/>
  <c r="BL680" i="12" s="1"/>
  <c r="BK682" i="12"/>
  <c r="BK681" i="12" s="1"/>
  <c r="BK680" i="12" s="1"/>
  <c r="BL678" i="12"/>
  <c r="BL677" i="12" s="1"/>
  <c r="BL676" i="12" s="1"/>
  <c r="BK678" i="12"/>
  <c r="BK677" i="12" s="1"/>
  <c r="BK676" i="12" s="1"/>
  <c r="BL674" i="12"/>
  <c r="BL673" i="12" s="1"/>
  <c r="BK674" i="12"/>
  <c r="BK673" i="12" s="1"/>
  <c r="BL671" i="12"/>
  <c r="BL670" i="12" s="1"/>
  <c r="BK671" i="12"/>
  <c r="BK670" i="12" s="1"/>
  <c r="BL667" i="12"/>
  <c r="BL666" i="12" s="1"/>
  <c r="BL665" i="12" s="1"/>
  <c r="BK667" i="12"/>
  <c r="BK666" i="12" s="1"/>
  <c r="BK665" i="12" s="1"/>
  <c r="BL661" i="12"/>
  <c r="BL660" i="12" s="1"/>
  <c r="BL659" i="12" s="1"/>
  <c r="BK661" i="12"/>
  <c r="BK660" i="12" s="1"/>
  <c r="BK659" i="12" s="1"/>
  <c r="BL657" i="12"/>
  <c r="BL656" i="12" s="1"/>
  <c r="BL655" i="12" s="1"/>
  <c r="BK657" i="12"/>
  <c r="BK656" i="12" s="1"/>
  <c r="BK655" i="12" s="1"/>
  <c r="BL651" i="12"/>
  <c r="BL650" i="12" s="1"/>
  <c r="BK651" i="12"/>
  <c r="BK650" i="12" s="1"/>
  <c r="BL648" i="12"/>
  <c r="BL647" i="12" s="1"/>
  <c r="BK648" i="12"/>
  <c r="BK647" i="12" s="1"/>
  <c r="BL637" i="12"/>
  <c r="BL636" i="12" s="1"/>
  <c r="BL635" i="12" s="1"/>
  <c r="BK637" i="12"/>
  <c r="BK636" i="12" s="1"/>
  <c r="BK635" i="12" s="1"/>
  <c r="BL633" i="12"/>
  <c r="BL632" i="12" s="1"/>
  <c r="BK633" i="12"/>
  <c r="BK632" i="12" s="1"/>
  <c r="BL630" i="12"/>
  <c r="BL629" i="12" s="1"/>
  <c r="BK630" i="12"/>
  <c r="BK629" i="12" s="1"/>
  <c r="BL621" i="12"/>
  <c r="BL620" i="12" s="1"/>
  <c r="BL619" i="12" s="1"/>
  <c r="BL618" i="12" s="1"/>
  <c r="BK621" i="12"/>
  <c r="BK620" i="12" s="1"/>
  <c r="BK619" i="12" s="1"/>
  <c r="BK618" i="12" s="1"/>
  <c r="BL615" i="12"/>
  <c r="BL614" i="12" s="1"/>
  <c r="BK615" i="12"/>
  <c r="BK614" i="12" s="1"/>
  <c r="BL612" i="12"/>
  <c r="BL611" i="12" s="1"/>
  <c r="BK612" i="12"/>
  <c r="BK611" i="12" s="1"/>
  <c r="BL606" i="12"/>
  <c r="BL605" i="12" s="1"/>
  <c r="BL604" i="12" s="1"/>
  <c r="BL603" i="12" s="1"/>
  <c r="BL602" i="12" s="1"/>
  <c r="BK606" i="12"/>
  <c r="BK605" i="12" s="1"/>
  <c r="BK604" i="12" s="1"/>
  <c r="BK603" i="12" s="1"/>
  <c r="BK602" i="12" s="1"/>
  <c r="BL599" i="12"/>
  <c r="BL598" i="12" s="1"/>
  <c r="BK599" i="12"/>
  <c r="BK598" i="12" s="1"/>
  <c r="BL596" i="12"/>
  <c r="BL595" i="12" s="1"/>
  <c r="BK596" i="12"/>
  <c r="BK595" i="12" s="1"/>
  <c r="BL593" i="12"/>
  <c r="BL592" i="12" s="1"/>
  <c r="BK593" i="12"/>
  <c r="BK592" i="12" s="1"/>
  <c r="BL590" i="12"/>
  <c r="BL589" i="12" s="1"/>
  <c r="BK590" i="12"/>
  <c r="BK589" i="12" s="1"/>
  <c r="BL587" i="12"/>
  <c r="BL586" i="12" s="1"/>
  <c r="BK587" i="12"/>
  <c r="BK586" i="12" s="1"/>
  <c r="BL582" i="12"/>
  <c r="BL581" i="12" s="1"/>
  <c r="BL580" i="12" s="1"/>
  <c r="BK582" i="12"/>
  <c r="BK581" i="12" s="1"/>
  <c r="BK580" i="12" s="1"/>
  <c r="BL578" i="12"/>
  <c r="BL577" i="12" s="1"/>
  <c r="BK578" i="12"/>
  <c r="BK577" i="12" s="1"/>
  <c r="BL575" i="12"/>
  <c r="BL574" i="12" s="1"/>
  <c r="BK575" i="12"/>
  <c r="BK574" i="12" s="1"/>
  <c r="BL571" i="12"/>
  <c r="BL570" i="12" s="1"/>
  <c r="BK571" i="12"/>
  <c r="BK570" i="12" s="1"/>
  <c r="BL568" i="12"/>
  <c r="BL567" i="12" s="1"/>
  <c r="BK568" i="12"/>
  <c r="BK567" i="12" s="1"/>
  <c r="BL564" i="12"/>
  <c r="BK564" i="12"/>
  <c r="BL562" i="12"/>
  <c r="BK562" i="12"/>
  <c r="BL556" i="12"/>
  <c r="BL555" i="12" s="1"/>
  <c r="BL554" i="12" s="1"/>
  <c r="BK556" i="12"/>
  <c r="BK555" i="12" s="1"/>
  <c r="BK554" i="12" s="1"/>
  <c r="BL552" i="12"/>
  <c r="BL551" i="12" s="1"/>
  <c r="BL550" i="12" s="1"/>
  <c r="BK552" i="12"/>
  <c r="BK551" i="12" s="1"/>
  <c r="BK550" i="12" s="1"/>
  <c r="BL547" i="12"/>
  <c r="BL546" i="12" s="1"/>
  <c r="BL545" i="12" s="1"/>
  <c r="BK547" i="12"/>
  <c r="BK546" i="12" s="1"/>
  <c r="BK545" i="12" s="1"/>
  <c r="BL541" i="12"/>
  <c r="BL540" i="12" s="1"/>
  <c r="BK541" i="12"/>
  <c r="BK540" i="12" s="1"/>
  <c r="BL538" i="12"/>
  <c r="BL537" i="12" s="1"/>
  <c r="BK538" i="12"/>
  <c r="BK537" i="12" s="1"/>
  <c r="BL533" i="12"/>
  <c r="BL532" i="12" s="1"/>
  <c r="BL531" i="12" s="1"/>
  <c r="BK533" i="12"/>
  <c r="BK532" i="12" s="1"/>
  <c r="BK531" i="12" s="1"/>
  <c r="BL529" i="12"/>
  <c r="BL528" i="12" s="1"/>
  <c r="BL527" i="12" s="1"/>
  <c r="BK529" i="12"/>
  <c r="BK528" i="12" s="1"/>
  <c r="BK527" i="12" s="1"/>
  <c r="BL523" i="12"/>
  <c r="BL522" i="12" s="1"/>
  <c r="BL521" i="12" s="1"/>
  <c r="BL520" i="12" s="1"/>
  <c r="BK523" i="12"/>
  <c r="BK522" i="12" s="1"/>
  <c r="BK521" i="12" s="1"/>
  <c r="BK520" i="12" s="1"/>
  <c r="BL518" i="12"/>
  <c r="BL517" i="12" s="1"/>
  <c r="BK518" i="12"/>
  <c r="BK517" i="12" s="1"/>
  <c r="BL515" i="12"/>
  <c r="BL514" i="12" s="1"/>
  <c r="BK515" i="12"/>
  <c r="BK514" i="12" s="1"/>
  <c r="BL511" i="12"/>
  <c r="BL510" i="12" s="1"/>
  <c r="BL509" i="12" s="1"/>
  <c r="BK511" i="12"/>
  <c r="BK510" i="12" s="1"/>
  <c r="BK509" i="12" s="1"/>
  <c r="BL507" i="12"/>
  <c r="BL506" i="12" s="1"/>
  <c r="BK507" i="12"/>
  <c r="BK506" i="12" s="1"/>
  <c r="BL504" i="12"/>
  <c r="BL503" i="12" s="1"/>
  <c r="BK504" i="12"/>
  <c r="BK503" i="12" s="1"/>
  <c r="BL498" i="12"/>
  <c r="BL497" i="12" s="1"/>
  <c r="BL496" i="12" s="1"/>
  <c r="BK498" i="12"/>
  <c r="BK497" i="12" s="1"/>
  <c r="BK496" i="12" s="1"/>
  <c r="BL494" i="12"/>
  <c r="BL493" i="12" s="1"/>
  <c r="BL492" i="12" s="1"/>
  <c r="BK494" i="12"/>
  <c r="BK493" i="12" s="1"/>
  <c r="BK492" i="12" s="1"/>
  <c r="BL490" i="12"/>
  <c r="BL489" i="12" s="1"/>
  <c r="BL488" i="12" s="1"/>
  <c r="BK490" i="12"/>
  <c r="BK489" i="12" s="1"/>
  <c r="BK488" i="12" s="1"/>
  <c r="BL486" i="12"/>
  <c r="BL485" i="12" s="1"/>
  <c r="BL484" i="12" s="1"/>
  <c r="BK486" i="12"/>
  <c r="BK485" i="12" s="1"/>
  <c r="BK484" i="12" s="1"/>
  <c r="BL480" i="12"/>
  <c r="BL479" i="12" s="1"/>
  <c r="BL478" i="12" s="1"/>
  <c r="BL477" i="12" s="1"/>
  <c r="BK480" i="12"/>
  <c r="BK479" i="12" s="1"/>
  <c r="BK478" i="12" s="1"/>
  <c r="BK477" i="12" s="1"/>
  <c r="BL472" i="12"/>
  <c r="BK472" i="12"/>
  <c r="BL469" i="12"/>
  <c r="BK469" i="12"/>
  <c r="BL466" i="12"/>
  <c r="BL465" i="12" s="1"/>
  <c r="BK466" i="12"/>
  <c r="BK465" i="12" s="1"/>
  <c r="BL462" i="12"/>
  <c r="BL461" i="12" s="1"/>
  <c r="BL460" i="12" s="1"/>
  <c r="BL459" i="12" s="1"/>
  <c r="BK462" i="12"/>
  <c r="BK461" i="12" s="1"/>
  <c r="BK460" i="12" s="1"/>
  <c r="BK459" i="12" s="1"/>
  <c r="BL456" i="12"/>
  <c r="BL455" i="12" s="1"/>
  <c r="BL454" i="12" s="1"/>
  <c r="BK456" i="12"/>
  <c r="BK455" i="12" s="1"/>
  <c r="BK454" i="12" s="1"/>
  <c r="BL452" i="12"/>
  <c r="BL451" i="12" s="1"/>
  <c r="BK452" i="12"/>
  <c r="BK451" i="12" s="1"/>
  <c r="BL449" i="12"/>
  <c r="BL448" i="12" s="1"/>
  <c r="BK449" i="12"/>
  <c r="BK448" i="12" s="1"/>
  <c r="BL446" i="12"/>
  <c r="BL445" i="12" s="1"/>
  <c r="BK446" i="12"/>
  <c r="BK445" i="12" s="1"/>
  <c r="BL441" i="12"/>
  <c r="BL440" i="12" s="1"/>
  <c r="BL439" i="12" s="1"/>
  <c r="BK441" i="12"/>
  <c r="BK440" i="12" s="1"/>
  <c r="BK439" i="12" s="1"/>
  <c r="BL433" i="12"/>
  <c r="BL432" i="12" s="1"/>
  <c r="BL431" i="12" s="1"/>
  <c r="BL430" i="12" s="1"/>
  <c r="BK433" i="12"/>
  <c r="BK432" i="12" s="1"/>
  <c r="BK431" i="12" s="1"/>
  <c r="BK430" i="12" s="1"/>
  <c r="BL428" i="12"/>
  <c r="BK428" i="12"/>
  <c r="BL426" i="12"/>
  <c r="BK426" i="12"/>
  <c r="BL422" i="12"/>
  <c r="BL421" i="12" s="1"/>
  <c r="BL420" i="12" s="1"/>
  <c r="BK422" i="12"/>
  <c r="BK421" i="12" s="1"/>
  <c r="BK420" i="12" s="1"/>
  <c r="BL398" i="12"/>
  <c r="BL397" i="12" s="1"/>
  <c r="BL396" i="12" s="1"/>
  <c r="BK398" i="12"/>
  <c r="BK397" i="12" s="1"/>
  <c r="BK396" i="12" s="1"/>
  <c r="BL394" i="12"/>
  <c r="BL393" i="12" s="1"/>
  <c r="BL392" i="12" s="1"/>
  <c r="BK394" i="12"/>
  <c r="BK393" i="12" s="1"/>
  <c r="BK392" i="12" s="1"/>
  <c r="BL390" i="12"/>
  <c r="BL389" i="12" s="1"/>
  <c r="BL388" i="12" s="1"/>
  <c r="BK390" i="12"/>
  <c r="BK389" i="12" s="1"/>
  <c r="BK388" i="12" s="1"/>
  <c r="BL386" i="12"/>
  <c r="BL385" i="12" s="1"/>
  <c r="BL384" i="12" s="1"/>
  <c r="BK386" i="12"/>
  <c r="BK385" i="12" s="1"/>
  <c r="BK384" i="12" s="1"/>
  <c r="BL381" i="12"/>
  <c r="BL378" i="12" s="1"/>
  <c r="BK381" i="12"/>
  <c r="BK378" i="12" s="1"/>
  <c r="BL375" i="12"/>
  <c r="BL374" i="12" s="1"/>
  <c r="BK375" i="12"/>
  <c r="BK374" i="12" s="1"/>
  <c r="BL370" i="12"/>
  <c r="BL369" i="12" s="1"/>
  <c r="BL368" i="12" s="1"/>
  <c r="BK370" i="12"/>
  <c r="BK369" i="12" s="1"/>
  <c r="BK368" i="12" s="1"/>
  <c r="BL365" i="12"/>
  <c r="BL364" i="12" s="1"/>
  <c r="BL363" i="12" s="1"/>
  <c r="BK365" i="12"/>
  <c r="BK364" i="12" s="1"/>
  <c r="BK363" i="12" s="1"/>
  <c r="BL360" i="12"/>
  <c r="BK360" i="12"/>
  <c r="BL357" i="12"/>
  <c r="BK357" i="12"/>
  <c r="BL352" i="12"/>
  <c r="BK352" i="12"/>
  <c r="BL349" i="12"/>
  <c r="BK349" i="12"/>
  <c r="BL340" i="12"/>
  <c r="BL339" i="12" s="1"/>
  <c r="BL338" i="12" s="1"/>
  <c r="BK340" i="12"/>
  <c r="BK339" i="12" s="1"/>
  <c r="BK338" i="12" s="1"/>
  <c r="BL336" i="12"/>
  <c r="BL335" i="12" s="1"/>
  <c r="BL334" i="12" s="1"/>
  <c r="BK336" i="12"/>
  <c r="BK335" i="12" s="1"/>
  <c r="BK334" i="12" s="1"/>
  <c r="BL332" i="12"/>
  <c r="BL331" i="12" s="1"/>
  <c r="BL330" i="12" s="1"/>
  <c r="BK332" i="12"/>
  <c r="BK331" i="12" s="1"/>
  <c r="BK330" i="12" s="1"/>
  <c r="BL327" i="12"/>
  <c r="BL326" i="12" s="1"/>
  <c r="BL325" i="12" s="1"/>
  <c r="BK327" i="12"/>
  <c r="BK326" i="12" s="1"/>
  <c r="BK325" i="12" s="1"/>
  <c r="BL321" i="12"/>
  <c r="BK321" i="12"/>
  <c r="BL318" i="12"/>
  <c r="BK318" i="12"/>
  <c r="BL315" i="12"/>
  <c r="BL314" i="12" s="1"/>
  <c r="BK315" i="12"/>
  <c r="BK314" i="12" s="1"/>
  <c r="BL310" i="12"/>
  <c r="BL309" i="12" s="1"/>
  <c r="BL308" i="12" s="1"/>
  <c r="BK310" i="12"/>
  <c r="BK309" i="12" s="1"/>
  <c r="BK308" i="12" s="1"/>
  <c r="BL306" i="12"/>
  <c r="BL305" i="12" s="1"/>
  <c r="BL304" i="12" s="1"/>
  <c r="BK306" i="12"/>
  <c r="BK305" i="12" s="1"/>
  <c r="BK304" i="12" s="1"/>
  <c r="BL301" i="12"/>
  <c r="BL300" i="12" s="1"/>
  <c r="BL299" i="12" s="1"/>
  <c r="BK301" i="12"/>
  <c r="BK300" i="12" s="1"/>
  <c r="BK299" i="12" s="1"/>
  <c r="BL297" i="12"/>
  <c r="BL296" i="12" s="1"/>
  <c r="BL295" i="12" s="1"/>
  <c r="BK297" i="12"/>
  <c r="BK296" i="12" s="1"/>
  <c r="BK295" i="12" s="1"/>
  <c r="BL290" i="12"/>
  <c r="BL289" i="12" s="1"/>
  <c r="BL288" i="12" s="1"/>
  <c r="BK290" i="12"/>
  <c r="BK289" i="12" s="1"/>
  <c r="BK288" i="12" s="1"/>
  <c r="BL286" i="12"/>
  <c r="BL285" i="12" s="1"/>
  <c r="BL284" i="12" s="1"/>
  <c r="BK286" i="12"/>
  <c r="BK285" i="12" s="1"/>
  <c r="BK284" i="12" s="1"/>
  <c r="BL281" i="12"/>
  <c r="BL280" i="12" s="1"/>
  <c r="BL279" i="12" s="1"/>
  <c r="BK281" i="12"/>
  <c r="BK280" i="12" s="1"/>
  <c r="BK279" i="12" s="1"/>
  <c r="BL277" i="12"/>
  <c r="BL276" i="12" s="1"/>
  <c r="BK277" i="12"/>
  <c r="BK276" i="12" s="1"/>
  <c r="BL274" i="12"/>
  <c r="BL273" i="12" s="1"/>
  <c r="BK274" i="12"/>
  <c r="BK273" i="12" s="1"/>
  <c r="BL271" i="12"/>
  <c r="BL270" i="12" s="1"/>
  <c r="BK271" i="12"/>
  <c r="BK270" i="12" s="1"/>
  <c r="BL267" i="12"/>
  <c r="BL266" i="12" s="1"/>
  <c r="BL265" i="12" s="1"/>
  <c r="BK267" i="12"/>
  <c r="BK266" i="12" s="1"/>
  <c r="BK265" i="12" s="1"/>
  <c r="BL260" i="12"/>
  <c r="BL259" i="12" s="1"/>
  <c r="BL258" i="12" s="1"/>
  <c r="BK260" i="12"/>
  <c r="BK259" i="12" s="1"/>
  <c r="BK258" i="12" s="1"/>
  <c r="BL252" i="12"/>
  <c r="BL251" i="12" s="1"/>
  <c r="BL250" i="12" s="1"/>
  <c r="BK252" i="12"/>
  <c r="BK251" i="12" s="1"/>
  <c r="BK250" i="12" s="1"/>
  <c r="BL248" i="12"/>
  <c r="BL247" i="12" s="1"/>
  <c r="BL246" i="12" s="1"/>
  <c r="BK248" i="12"/>
  <c r="BK247" i="12" s="1"/>
  <c r="BK246" i="12" s="1"/>
  <c r="BL244" i="12"/>
  <c r="BL243" i="12" s="1"/>
  <c r="BL242" i="12" s="1"/>
  <c r="BK244" i="12"/>
  <c r="BK243" i="12" s="1"/>
  <c r="BK242" i="12" s="1"/>
  <c r="BL238" i="12"/>
  <c r="BL237" i="12" s="1"/>
  <c r="BL236" i="12" s="1"/>
  <c r="BK238" i="12"/>
  <c r="BK237" i="12" s="1"/>
  <c r="BK236" i="12" s="1"/>
  <c r="BL234" i="12"/>
  <c r="BL233" i="12" s="1"/>
  <c r="BL232" i="12" s="1"/>
  <c r="BK234" i="12"/>
  <c r="BK233" i="12" s="1"/>
  <c r="BK232" i="12" s="1"/>
  <c r="BL230" i="12"/>
  <c r="BL229" i="12" s="1"/>
  <c r="BL228" i="12" s="1"/>
  <c r="BK230" i="12"/>
  <c r="BK229" i="12" s="1"/>
  <c r="BK228" i="12" s="1"/>
  <c r="BL222" i="12"/>
  <c r="BL221" i="12" s="1"/>
  <c r="BL220" i="12" s="1"/>
  <c r="BK222" i="12"/>
  <c r="BK221" i="12" s="1"/>
  <c r="BK220" i="12" s="1"/>
  <c r="BL217" i="12"/>
  <c r="BL216" i="12" s="1"/>
  <c r="BL215" i="12" s="1"/>
  <c r="BK217" i="12"/>
  <c r="BK216" i="12" s="1"/>
  <c r="BK215" i="12" s="1"/>
  <c r="BL213" i="12"/>
  <c r="BL212" i="12" s="1"/>
  <c r="BL211" i="12" s="1"/>
  <c r="BK213" i="12"/>
  <c r="BK212" i="12" s="1"/>
  <c r="BK211" i="12" s="1"/>
  <c r="BL205" i="12"/>
  <c r="BK205" i="12"/>
  <c r="BL203" i="12"/>
  <c r="BK203" i="12"/>
  <c r="BL198" i="12"/>
  <c r="BL197" i="12" s="1"/>
  <c r="BL196" i="12" s="1"/>
  <c r="BL195" i="12" s="1"/>
  <c r="BK198" i="12"/>
  <c r="BK197" i="12" s="1"/>
  <c r="BK196" i="12" s="1"/>
  <c r="BK195" i="12" s="1"/>
  <c r="BL189" i="12"/>
  <c r="BL188" i="12" s="1"/>
  <c r="BL187" i="12" s="1"/>
  <c r="BL186" i="12" s="1"/>
  <c r="BK189" i="12"/>
  <c r="BK188" i="12" s="1"/>
  <c r="BK187" i="12" s="1"/>
  <c r="BK186" i="12" s="1"/>
  <c r="BL184" i="12"/>
  <c r="BL183" i="12" s="1"/>
  <c r="BL182" i="12" s="1"/>
  <c r="BK184" i="12"/>
  <c r="BK183" i="12" s="1"/>
  <c r="BK182" i="12" s="1"/>
  <c r="BL180" i="12"/>
  <c r="BL179" i="12" s="1"/>
  <c r="BL178" i="12" s="1"/>
  <c r="BK180" i="12"/>
  <c r="BK179" i="12" s="1"/>
  <c r="BK178" i="12" s="1"/>
  <c r="BL176" i="12"/>
  <c r="BL175" i="12" s="1"/>
  <c r="BL174" i="12" s="1"/>
  <c r="BK176" i="12"/>
  <c r="BK175" i="12" s="1"/>
  <c r="BK174" i="12" s="1"/>
  <c r="BL172" i="12"/>
  <c r="BL171" i="12" s="1"/>
  <c r="BL170" i="12" s="1"/>
  <c r="BK172" i="12"/>
  <c r="BK171" i="12" s="1"/>
  <c r="BK170" i="12" s="1"/>
  <c r="BL168" i="12"/>
  <c r="BK168" i="12"/>
  <c r="BL166" i="12"/>
  <c r="BK166" i="12"/>
  <c r="BL157" i="12"/>
  <c r="BK157" i="12"/>
  <c r="BL155" i="12"/>
  <c r="BK155" i="12"/>
  <c r="BL151" i="12"/>
  <c r="BL150" i="12" s="1"/>
  <c r="BL149" i="12" s="1"/>
  <c r="BK151" i="12"/>
  <c r="BK150" i="12" s="1"/>
  <c r="BK149" i="12" s="1"/>
  <c r="BL147" i="12"/>
  <c r="BK147" i="12"/>
  <c r="BL145" i="12"/>
  <c r="BK145" i="12"/>
  <c r="BL139" i="12"/>
  <c r="BL138" i="12" s="1"/>
  <c r="BK139" i="12"/>
  <c r="BK138" i="12" s="1"/>
  <c r="BL136" i="12"/>
  <c r="BL135" i="12" s="1"/>
  <c r="BK136" i="12"/>
  <c r="BK135" i="12" s="1"/>
  <c r="BL132" i="12"/>
  <c r="BK132" i="12"/>
  <c r="BL130" i="12"/>
  <c r="BK130" i="12"/>
  <c r="BL123" i="12"/>
  <c r="BL122" i="12" s="1"/>
  <c r="BL121" i="12" s="1"/>
  <c r="BK123" i="12"/>
  <c r="BK122" i="12" s="1"/>
  <c r="BK121" i="12" s="1"/>
  <c r="BL119" i="12"/>
  <c r="BL118" i="12" s="1"/>
  <c r="BL117" i="12" s="1"/>
  <c r="BK119" i="12"/>
  <c r="BK118" i="12" s="1"/>
  <c r="BK117" i="12" s="1"/>
  <c r="BL113" i="12"/>
  <c r="BK113" i="12"/>
  <c r="BL109" i="12"/>
  <c r="BK109" i="12"/>
  <c r="BL106" i="12"/>
  <c r="BL105" i="12" s="1"/>
  <c r="BK106" i="12"/>
  <c r="BK105" i="12" s="1"/>
  <c r="BL101" i="12"/>
  <c r="BL100" i="12" s="1"/>
  <c r="BL99" i="12" s="1"/>
  <c r="BK101" i="12"/>
  <c r="BK100" i="12" s="1"/>
  <c r="BK99" i="12" s="1"/>
  <c r="BL97" i="12"/>
  <c r="BL96" i="12" s="1"/>
  <c r="BL95" i="12" s="1"/>
  <c r="BK97" i="12"/>
  <c r="BK96" i="12" s="1"/>
  <c r="BK95" i="12" s="1"/>
  <c r="BL93" i="12"/>
  <c r="BL92" i="12" s="1"/>
  <c r="BL91" i="12" s="1"/>
  <c r="BK93" i="12"/>
  <c r="BK92" i="12" s="1"/>
  <c r="BK91" i="12" s="1"/>
  <c r="BL89" i="12"/>
  <c r="BL88" i="12" s="1"/>
  <c r="BK89" i="12"/>
  <c r="BK88" i="12" s="1"/>
  <c r="BL86" i="12"/>
  <c r="BL85" i="12" s="1"/>
  <c r="BK86" i="12"/>
  <c r="BK85" i="12" s="1"/>
  <c r="BL82" i="12"/>
  <c r="BK82" i="12"/>
  <c r="BL80" i="12"/>
  <c r="BK80" i="12"/>
  <c r="BL76" i="12"/>
  <c r="BK76" i="12"/>
  <c r="BL74" i="12"/>
  <c r="BK74" i="12"/>
  <c r="BL69" i="12"/>
  <c r="BL68" i="12" s="1"/>
  <c r="BL67" i="12" s="1"/>
  <c r="BK69" i="12"/>
  <c r="BK68" i="12" s="1"/>
  <c r="BK67" i="12" s="1"/>
  <c r="BL65" i="12"/>
  <c r="BL64" i="12" s="1"/>
  <c r="BL63" i="12" s="1"/>
  <c r="BK65" i="12"/>
  <c r="BK64" i="12" s="1"/>
  <c r="BK63" i="12" s="1"/>
  <c r="BL60" i="12"/>
  <c r="BL59" i="12" s="1"/>
  <c r="BL58" i="12" s="1"/>
  <c r="BK60" i="12"/>
  <c r="BK59" i="12" s="1"/>
  <c r="BK58" i="12" s="1"/>
  <c r="BL56" i="12"/>
  <c r="BL55" i="12" s="1"/>
  <c r="BL54" i="12" s="1"/>
  <c r="BK56" i="12"/>
  <c r="BK55" i="12" s="1"/>
  <c r="BK54" i="12" s="1"/>
  <c r="BL51" i="12"/>
  <c r="BL50" i="12" s="1"/>
  <c r="BL49" i="12" s="1"/>
  <c r="BK51" i="12"/>
  <c r="BK50" i="12" s="1"/>
  <c r="BK49" i="12" s="1"/>
  <c r="BL45" i="12"/>
  <c r="BL44" i="12" s="1"/>
  <c r="BL43" i="12" s="1"/>
  <c r="BL42" i="12" s="1"/>
  <c r="BK45" i="12"/>
  <c r="BK44" i="12" s="1"/>
  <c r="BK43" i="12" s="1"/>
  <c r="BK42" i="12" s="1"/>
  <c r="BL40" i="12"/>
  <c r="BK40" i="12"/>
  <c r="BL38" i="12"/>
  <c r="BK38" i="12"/>
  <c r="BL35" i="12"/>
  <c r="BL34" i="12" s="1"/>
  <c r="BK35" i="12"/>
  <c r="BK34" i="12" s="1"/>
  <c r="BL30" i="12"/>
  <c r="BK30" i="12"/>
  <c r="BL26" i="12"/>
  <c r="BK26" i="12"/>
  <c r="BL24" i="12"/>
  <c r="BK24" i="12"/>
  <c r="BL20" i="12"/>
  <c r="BL19" i="12" s="1"/>
  <c r="BK20" i="12"/>
  <c r="BK19" i="12" s="1"/>
  <c r="BK2422" i="12" l="1"/>
  <c r="BK2421" i="12" s="1"/>
  <c r="BK2420" i="12" s="1"/>
  <c r="BK1894" i="12"/>
  <c r="BK1893" i="12" s="1"/>
  <c r="BL1894" i="12"/>
  <c r="BK2247" i="12"/>
  <c r="BK2246" i="12" s="1"/>
  <c r="BL2380" i="12"/>
  <c r="BL2375" i="12" s="1"/>
  <c r="BK894" i="12"/>
  <c r="BL903" i="12"/>
  <c r="BK1834" i="12"/>
  <c r="BK1833" i="12" s="1"/>
  <c r="BK1824" i="12" s="1"/>
  <c r="BL62" i="12"/>
  <c r="BK129" i="12"/>
  <c r="BK128" i="12" s="1"/>
  <c r="BK154" i="12"/>
  <c r="BK153" i="12" s="1"/>
  <c r="BL468" i="12"/>
  <c r="BL464" i="12" s="1"/>
  <c r="BL458" i="12" s="1"/>
  <c r="BK884" i="12"/>
  <c r="BK883" i="12" s="1"/>
  <c r="BL144" i="12"/>
  <c r="BL143" i="12" s="1"/>
  <c r="BL348" i="12"/>
  <c r="BL347" i="12" s="1"/>
  <c r="BL356" i="12"/>
  <c r="BL355" i="12" s="1"/>
  <c r="BK1335" i="12"/>
  <c r="BL1834" i="12"/>
  <c r="BL1833" i="12" s="1"/>
  <c r="BL1824" i="12" s="1"/>
  <c r="BL1652" i="12"/>
  <c r="BL1651" i="12" s="1"/>
  <c r="BL1672" i="12"/>
  <c r="BL1671" i="12" s="1"/>
  <c r="BL1755" i="12"/>
  <c r="BK202" i="12"/>
  <c r="BK201" i="12" s="1"/>
  <c r="BK200" i="12" s="1"/>
  <c r="BL773" i="12"/>
  <c r="BL766" i="12" s="1"/>
  <c r="BL765" i="12" s="1"/>
  <c r="BL764" i="12" s="1"/>
  <c r="BL1184" i="12"/>
  <c r="BL1492" i="12"/>
  <c r="BL1491" i="12" s="1"/>
  <c r="BL1490" i="12" s="1"/>
  <c r="BK1587" i="12"/>
  <c r="BK1586" i="12" s="1"/>
  <c r="BK1746" i="12"/>
  <c r="BK1755" i="12"/>
  <c r="BL2037" i="12"/>
  <c r="BL2036" i="12" s="1"/>
  <c r="BK1777" i="12"/>
  <c r="BK317" i="12"/>
  <c r="BK313" i="12" s="1"/>
  <c r="BK312" i="12" s="1"/>
  <c r="BK965" i="12"/>
  <c r="BK964" i="12" s="1"/>
  <c r="BK1139" i="12"/>
  <c r="BL1300" i="12"/>
  <c r="BL1587" i="12"/>
  <c r="BL1586" i="12" s="1"/>
  <c r="BK1642" i="12"/>
  <c r="BK1641" i="12" s="1"/>
  <c r="BL1884" i="12"/>
  <c r="BL1883" i="12" s="1"/>
  <c r="BL1878" i="12" s="1"/>
  <c r="BL1877" i="12" s="1"/>
  <c r="BK2147" i="12"/>
  <c r="BL884" i="12"/>
  <c r="BL883" i="12" s="1"/>
  <c r="BK356" i="12"/>
  <c r="BK355" i="12" s="1"/>
  <c r="BK561" i="12"/>
  <c r="BK560" i="12" s="1"/>
  <c r="BL1132" i="12"/>
  <c r="BL1166" i="12"/>
  <c r="BL1176" i="12"/>
  <c r="BK1506" i="12"/>
  <c r="BK1505" i="12" s="1"/>
  <c r="BK1504" i="12" s="1"/>
  <c r="BL1707" i="12"/>
  <c r="BL1706" i="12" s="1"/>
  <c r="BL1723" i="12"/>
  <c r="BL1722" i="12" s="1"/>
  <c r="BL1729" i="12"/>
  <c r="BL1728" i="12" s="1"/>
  <c r="BL1848" i="12"/>
  <c r="BL1844" i="12" s="1"/>
  <c r="BL1855" i="12"/>
  <c r="BL1854" i="12" s="1"/>
  <c r="BL1853" i="12" s="1"/>
  <c r="BK1110" i="12"/>
  <c r="BL2315" i="12"/>
  <c r="BL2310" i="12" s="1"/>
  <c r="BL894" i="12"/>
  <c r="BK73" i="12"/>
  <c r="BK72" i="12" s="1"/>
  <c r="BL317" i="12"/>
  <c r="BL313" i="12" s="1"/>
  <c r="BL312" i="12" s="1"/>
  <c r="BL373" i="12"/>
  <c r="BK1017" i="12"/>
  <c r="BK1016" i="12" s="1"/>
  <c r="BL1100" i="12"/>
  <c r="BL1099" i="12" s="1"/>
  <c r="BK1723" i="12"/>
  <c r="BK1722" i="12" s="1"/>
  <c r="BK1729" i="12"/>
  <c r="BK1728" i="12" s="1"/>
  <c r="BK1739" i="12"/>
  <c r="BK1738" i="12" s="1"/>
  <c r="BK1855" i="12"/>
  <c r="BK1854" i="12" s="1"/>
  <c r="BK1853" i="12" s="1"/>
  <c r="BL2247" i="12"/>
  <c r="BL2246" i="12" s="1"/>
  <c r="BK2263" i="12"/>
  <c r="BK2258" i="12" s="1"/>
  <c r="BK2252" i="12" s="1"/>
  <c r="BK2284" i="12"/>
  <c r="BK2279" i="12" s="1"/>
  <c r="BK2273" i="12" s="1"/>
  <c r="BL23" i="12"/>
  <c r="BL18" i="12" s="1"/>
  <c r="BL17" i="12" s="1"/>
  <c r="BL37" i="12"/>
  <c r="BL33" i="12" s="1"/>
  <c r="BL32" i="12" s="1"/>
  <c r="BK84" i="12"/>
  <c r="BL73" i="12"/>
  <c r="BL72" i="12" s="1"/>
  <c r="BL79" i="12"/>
  <c r="BL78" i="12" s="1"/>
  <c r="BK144" i="12"/>
  <c r="BK143" i="12" s="1"/>
  <c r="BK142" i="12" s="1"/>
  <c r="BL154" i="12"/>
  <c r="BL153" i="12" s="1"/>
  <c r="BL165" i="12"/>
  <c r="BL164" i="12" s="1"/>
  <c r="BL163" i="12" s="1"/>
  <c r="BK241" i="12"/>
  <c r="BK240" i="12" s="1"/>
  <c r="BK269" i="12"/>
  <c r="BK264" i="12" s="1"/>
  <c r="BK425" i="12"/>
  <c r="BK424" i="12" s="1"/>
  <c r="BL502" i="12"/>
  <c r="BK513" i="12"/>
  <c r="BL646" i="12"/>
  <c r="BL641" i="12" s="1"/>
  <c r="BK329" i="12"/>
  <c r="BL1777" i="12"/>
  <c r="BL1863" i="12"/>
  <c r="BL1862" i="12" s="1"/>
  <c r="BL108" i="12"/>
  <c r="BL104" i="12" s="1"/>
  <c r="BL103" i="12" s="1"/>
  <c r="BK536" i="12"/>
  <c r="BK535" i="12" s="1"/>
  <c r="BK526" i="12" s="1"/>
  <c r="BK2380" i="12"/>
  <c r="BK2375" i="12" s="1"/>
  <c r="BK921" i="12"/>
  <c r="BL1139" i="12"/>
  <c r="BL1558" i="12"/>
  <c r="BL1557" i="12" s="1"/>
  <c r="BL1551" i="12" s="1"/>
  <c r="BL1796" i="12"/>
  <c r="BL2170" i="12"/>
  <c r="BK1318" i="12"/>
  <c r="BL1349" i="12"/>
  <c r="BL1348" i="12" s="1"/>
  <c r="BL1390" i="12"/>
  <c r="BL1389" i="12" s="1"/>
  <c r="BL1388" i="12" s="1"/>
  <c r="BK1492" i="12"/>
  <c r="BK1491" i="12" s="1"/>
  <c r="BK1490" i="12" s="1"/>
  <c r="BK2234" i="12"/>
  <c r="BK1007" i="12"/>
  <c r="BK1006" i="12" s="1"/>
  <c r="BK1005" i="12" s="1"/>
  <c r="BK1004" i="12" s="1"/>
  <c r="BK1076" i="12"/>
  <c r="BK1075" i="12" s="1"/>
  <c r="BK1146" i="12"/>
  <c r="BK1458" i="12"/>
  <c r="BK1457" i="12" s="1"/>
  <c r="BL1474" i="12"/>
  <c r="BL1470" i="12" s="1"/>
  <c r="BL1469" i="12" s="1"/>
  <c r="BL1468" i="12" s="1"/>
  <c r="BK1581" i="12"/>
  <c r="BK1580" i="12" s="1"/>
  <c r="BK1597" i="12"/>
  <c r="BK1596" i="12" s="1"/>
  <c r="BK1603" i="12"/>
  <c r="BK1602" i="12" s="1"/>
  <c r="BL1630" i="12"/>
  <c r="BL1623" i="12" s="1"/>
  <c r="BL1636" i="12"/>
  <c r="BL1635" i="12" s="1"/>
  <c r="BL1642" i="12"/>
  <c r="BL1641" i="12" s="1"/>
  <c r="BK1652" i="12"/>
  <c r="BK1651" i="12" s="1"/>
  <c r="BK1658" i="12"/>
  <c r="BK1657" i="12" s="1"/>
  <c r="BL1715" i="12"/>
  <c r="BL1714" i="12" s="1"/>
  <c r="BK1812" i="12"/>
  <c r="BK1805" i="12" s="1"/>
  <c r="BK1804" i="12" s="1"/>
  <c r="BK1938" i="12"/>
  <c r="BK1933" i="12" s="1"/>
  <c r="BK2339" i="12"/>
  <c r="BK2325" i="12" s="1"/>
  <c r="BK483" i="12"/>
  <c r="BK482" i="12" s="1"/>
  <c r="BL561" i="12"/>
  <c r="BL560" i="12" s="1"/>
  <c r="BK628" i="12"/>
  <c r="BK627" i="12" s="1"/>
  <c r="BK617" i="12" s="1"/>
  <c r="BK773" i="12"/>
  <c r="BK766" i="12" s="1"/>
  <c r="BK765" i="12" s="1"/>
  <c r="BK764" i="12" s="1"/>
  <c r="BK785" i="12"/>
  <c r="BK903" i="12"/>
  <c r="BL1007" i="12"/>
  <c r="BL1006" i="12" s="1"/>
  <c r="BL1005" i="12" s="1"/>
  <c r="BL1004" i="12" s="1"/>
  <c r="BL1076" i="12"/>
  <c r="BL1075" i="12" s="1"/>
  <c r="BK1176" i="12"/>
  <c r="BL1373" i="12"/>
  <c r="BL1372" i="12" s="1"/>
  <c r="BK1415" i="12"/>
  <c r="BK1414" i="12" s="1"/>
  <c r="BK1409" i="12" s="1"/>
  <c r="BL1458" i="12"/>
  <c r="BL1457" i="12" s="1"/>
  <c r="BL1597" i="12"/>
  <c r="BL1596" i="12" s="1"/>
  <c r="BL1603" i="12"/>
  <c r="BL1602" i="12" s="1"/>
  <c r="BK1707" i="12"/>
  <c r="BK1706" i="12" s="1"/>
  <c r="BL1746" i="12"/>
  <c r="BL1812" i="12"/>
  <c r="BL1805" i="12" s="1"/>
  <c r="BL1804" i="12" s="1"/>
  <c r="BK1848" i="12"/>
  <c r="BK1844" i="12" s="1"/>
  <c r="BK1884" i="12"/>
  <c r="BK1883" i="12" s="1"/>
  <c r="BK1878" i="12" s="1"/>
  <c r="BK1877" i="12" s="1"/>
  <c r="BK2037" i="12"/>
  <c r="BK2036" i="12" s="1"/>
  <c r="BK2057" i="12"/>
  <c r="BK2056" i="12" s="1"/>
  <c r="BK53" i="12"/>
  <c r="BK502" i="12"/>
  <c r="BK669" i="12"/>
  <c r="BK210" i="12"/>
  <c r="BK209" i="12" s="1"/>
  <c r="BL585" i="12"/>
  <c r="BL584" i="12" s="1"/>
  <c r="BK23" i="12"/>
  <c r="BK18" i="12" s="1"/>
  <c r="BK17" i="12" s="1"/>
  <c r="BK37" i="12"/>
  <c r="BK33" i="12" s="1"/>
  <c r="BK32" i="12" s="1"/>
  <c r="BK283" i="12"/>
  <c r="BK294" i="12"/>
  <c r="BL425" i="12"/>
  <c r="BL424" i="12" s="1"/>
  <c r="BK444" i="12"/>
  <c r="BK443" i="12" s="1"/>
  <c r="BL513" i="12"/>
  <c r="BL573" i="12"/>
  <c r="BK585" i="12"/>
  <c r="BK584" i="12" s="1"/>
  <c r="BL785" i="12"/>
  <c r="BL921" i="12"/>
  <c r="BL986" i="12"/>
  <c r="BL985" i="12" s="1"/>
  <c r="BK1796" i="12"/>
  <c r="BK2170" i="12"/>
  <c r="BK2204" i="12"/>
  <c r="BL129" i="12"/>
  <c r="BL128" i="12" s="1"/>
  <c r="BL202" i="12"/>
  <c r="BL201" i="12" s="1"/>
  <c r="BL200" i="12" s="1"/>
  <c r="BK566" i="12"/>
  <c r="BL669" i="12"/>
  <c r="BK707" i="12"/>
  <c r="BK706" i="12" s="1"/>
  <c r="BL804" i="12"/>
  <c r="BK1248" i="12"/>
  <c r="BK1231" i="12" s="1"/>
  <c r="BK1223" i="12" s="1"/>
  <c r="BK1222" i="12" s="1"/>
  <c r="BK1373" i="12"/>
  <c r="BK1372" i="12" s="1"/>
  <c r="BL1480" i="12"/>
  <c r="BL1479" i="12" s="1"/>
  <c r="BK1613" i="12"/>
  <c r="BL2204" i="12"/>
  <c r="BK79" i="12"/>
  <c r="BK78" i="12" s="1"/>
  <c r="BK108" i="12"/>
  <c r="BK104" i="12" s="1"/>
  <c r="BK103" i="12" s="1"/>
  <c r="BK165" i="12"/>
  <c r="BK164" i="12" s="1"/>
  <c r="BK163" i="12" s="1"/>
  <c r="BL329" i="12"/>
  <c r="BL536" i="12"/>
  <c r="BL535" i="12" s="1"/>
  <c r="BL526" i="12" s="1"/>
  <c r="BL610" i="12"/>
  <c r="BL609" i="12" s="1"/>
  <c r="BL608" i="12" s="1"/>
  <c r="BK975" i="12"/>
  <c r="BK986" i="12"/>
  <c r="BK985" i="12" s="1"/>
  <c r="BK2315" i="12"/>
  <c r="BK2310" i="12" s="1"/>
  <c r="BL210" i="12"/>
  <c r="BL209" i="12" s="1"/>
  <c r="BK348" i="12"/>
  <c r="BK347" i="12" s="1"/>
  <c r="BK468" i="12"/>
  <c r="BK464" i="12" s="1"/>
  <c r="BK458" i="12" s="1"/>
  <c r="BL566" i="12"/>
  <c r="BK573" i="12"/>
  <c r="BK610" i="12"/>
  <c r="BK609" i="12" s="1"/>
  <c r="BK608" i="12" s="1"/>
  <c r="BL913" i="12"/>
  <c r="BL912" i="12" s="1"/>
  <c r="BL1054" i="12"/>
  <c r="BL1110" i="12"/>
  <c r="BK1349" i="12"/>
  <c r="BK1348" i="12" s="1"/>
  <c r="BK1444" i="12"/>
  <c r="BK1443" i="12" s="1"/>
  <c r="BK1474" i="12"/>
  <c r="BK1470" i="12" s="1"/>
  <c r="BK1469" i="12" s="1"/>
  <c r="BK1468" i="12" s="1"/>
  <c r="BL1506" i="12"/>
  <c r="BL1505" i="12" s="1"/>
  <c r="BL1504" i="12" s="1"/>
  <c r="BK1630" i="12"/>
  <c r="BK1623" i="12" s="1"/>
  <c r="BK1636" i="12"/>
  <c r="BK1635" i="12" s="1"/>
  <c r="BK1715" i="12"/>
  <c r="BK1714" i="12" s="1"/>
  <c r="BK2082" i="12"/>
  <c r="BK2071" i="12" s="1"/>
  <c r="BL965" i="12"/>
  <c r="BL964" i="12" s="1"/>
  <c r="BL975" i="12"/>
  <c r="BL1028" i="12"/>
  <c r="BL1027" i="12" s="1"/>
  <c r="BK1028" i="12"/>
  <c r="BK1027" i="12" s="1"/>
  <c r="BK1117" i="12"/>
  <c r="BL1146" i="12"/>
  <c r="BL1257" i="12"/>
  <c r="BL1335" i="12"/>
  <c r="BL1433" i="12"/>
  <c r="BL1444" i="12"/>
  <c r="BL1443" i="12" s="1"/>
  <c r="BK1480" i="12"/>
  <c r="BK1479" i="12" s="1"/>
  <c r="BL2222" i="12"/>
  <c r="BL2217" i="12" s="1"/>
  <c r="BK2390" i="12"/>
  <c r="BK1054" i="12"/>
  <c r="BK1433" i="12"/>
  <c r="BK1527" i="12"/>
  <c r="BK1526" i="12" s="1"/>
  <c r="BL1893" i="12"/>
  <c r="BL2104" i="12"/>
  <c r="BK689" i="12"/>
  <c r="BK913" i="12"/>
  <c r="BK912" i="12" s="1"/>
  <c r="BK1039" i="12"/>
  <c r="BK1153" i="12"/>
  <c r="BK1184" i="12"/>
  <c r="BL1248" i="12"/>
  <c r="BL1231" i="12" s="1"/>
  <c r="BL1223" i="12" s="1"/>
  <c r="BL1222" i="12" s="1"/>
  <c r="BK1257" i="12"/>
  <c r="BL1415" i="12"/>
  <c r="BL1414" i="12" s="1"/>
  <c r="BL1409" i="12" s="1"/>
  <c r="BL1527" i="12"/>
  <c r="BL1526" i="12" s="1"/>
  <c r="BL1581" i="12"/>
  <c r="BL1580" i="12" s="1"/>
  <c r="BL1613" i="12"/>
  <c r="BL1658" i="12"/>
  <c r="BL1657" i="12" s="1"/>
  <c r="BK1672" i="12"/>
  <c r="BK1671" i="12" s="1"/>
  <c r="BL1739" i="12"/>
  <c r="BL1738" i="12" s="1"/>
  <c r="BK1863" i="12"/>
  <c r="BK1862" i="12" s="1"/>
  <c r="BL1938" i="12"/>
  <c r="BL1933" i="12" s="1"/>
  <c r="BL2057" i="12"/>
  <c r="BL2056" i="12" s="1"/>
  <c r="BL2082" i="12"/>
  <c r="BL2071" i="12" s="1"/>
  <c r="BK2104" i="12"/>
  <c r="BK62" i="12"/>
  <c r="BK134" i="12"/>
  <c r="BL241" i="12"/>
  <c r="BL240" i="12" s="1"/>
  <c r="BL483" i="12"/>
  <c r="BL482" i="12" s="1"/>
  <c r="BL544" i="12"/>
  <c r="BL543" i="12" s="1"/>
  <c r="BL53" i="12"/>
  <c r="BL84" i="12"/>
  <c r="BL134" i="12"/>
  <c r="BL283" i="12"/>
  <c r="BL294" i="12"/>
  <c r="BL444" i="12"/>
  <c r="BL443" i="12" s="1"/>
  <c r="BL689" i="12"/>
  <c r="BL707" i="12"/>
  <c r="BL706" i="12" s="1"/>
  <c r="BL269" i="12"/>
  <c r="BL264" i="12" s="1"/>
  <c r="BL628" i="12"/>
  <c r="BL627" i="12" s="1"/>
  <c r="BL617" i="12" s="1"/>
  <c r="BL654" i="12"/>
  <c r="BL856" i="12"/>
  <c r="BL843" i="12" s="1"/>
  <c r="BK646" i="12"/>
  <c r="BK641" i="12" s="1"/>
  <c r="BK654" i="12"/>
  <c r="BK856" i="12"/>
  <c r="BK843" i="12" s="1"/>
  <c r="BL1083" i="12"/>
  <c r="BL1318" i="12"/>
  <c r="BK804" i="12"/>
  <c r="BK373" i="12"/>
  <c r="BK544" i="12"/>
  <c r="BK543" i="12" s="1"/>
  <c r="BK1083" i="12"/>
  <c r="BL1017" i="12"/>
  <c r="BL1016" i="12" s="1"/>
  <c r="BK1100" i="12"/>
  <c r="BK1099" i="12" s="1"/>
  <c r="BL1117" i="12"/>
  <c r="BK1132" i="12"/>
  <c r="BL1153" i="12"/>
  <c r="BK1166" i="12"/>
  <c r="BK1300" i="12"/>
  <c r="BK1390" i="12"/>
  <c r="BK1389" i="12" s="1"/>
  <c r="BK1388" i="12" s="1"/>
  <c r="BL1205" i="12"/>
  <c r="BL1039" i="12"/>
  <c r="BK1205" i="12"/>
  <c r="BK1558" i="12"/>
  <c r="BK1557" i="12" s="1"/>
  <c r="BK1551" i="12" s="1"/>
  <c r="BK2222" i="12"/>
  <c r="BK2217" i="12" s="1"/>
  <c r="BL2147" i="12"/>
  <c r="BL2234" i="12"/>
  <c r="BL2284" i="12"/>
  <c r="BL2279" i="12" s="1"/>
  <c r="BL2273" i="12" s="1"/>
  <c r="BL2390" i="12"/>
  <c r="BL2263" i="12"/>
  <c r="BL2258" i="12" s="1"/>
  <c r="BL2252" i="12" s="1"/>
  <c r="BL2339" i="12"/>
  <c r="BL2325" i="12" s="1"/>
  <c r="BL2422" i="12"/>
  <c r="BL2421" i="12" s="1"/>
  <c r="BL2420" i="12" s="1"/>
  <c r="BE2398" i="12"/>
  <c r="BK2229" i="12" l="1"/>
  <c r="BK2211" i="12" s="1"/>
  <c r="BK1932" i="12"/>
  <c r="BK1892" i="12" s="1"/>
  <c r="BL1932" i="12"/>
  <c r="BL1892" i="12" s="1"/>
  <c r="BK878" i="12"/>
  <c r="BL878" i="12"/>
  <c r="BK664" i="12"/>
  <c r="BK663" i="12" s="1"/>
  <c r="BK127" i="12"/>
  <c r="BK126" i="12" s="1"/>
  <c r="BK71" i="12"/>
  <c r="BK48" i="12" s="1"/>
  <c r="BK47" i="12" s="1"/>
  <c r="BL71" i="12"/>
  <c r="BL48" i="12" s="1"/>
  <c r="BL47" i="12" s="1"/>
  <c r="BK501" i="12"/>
  <c r="BK500" i="12" s="1"/>
  <c r="BK476" i="12" s="1"/>
  <c r="BL559" i="12"/>
  <c r="BL558" i="12" s="1"/>
  <c r="BL525" i="12" s="1"/>
  <c r="BL1754" i="12"/>
  <c r="BL1753" i="12" s="1"/>
  <c r="BL1256" i="12"/>
  <c r="BL501" i="12"/>
  <c r="BL500" i="12" s="1"/>
  <c r="BL476" i="12" s="1"/>
  <c r="BL142" i="12"/>
  <c r="BL141" i="12" s="1"/>
  <c r="BL784" i="12"/>
  <c r="BL783" i="12" s="1"/>
  <c r="BL1165" i="12"/>
  <c r="BL1164" i="12" s="1"/>
  <c r="BK1754" i="12"/>
  <c r="BK1753" i="12" s="1"/>
  <c r="BK1705" i="12"/>
  <c r="BK1109" i="12"/>
  <c r="BK1108" i="12" s="1"/>
  <c r="BL263" i="12"/>
  <c r="BL262" i="12" s="1"/>
  <c r="BL2229" i="12"/>
  <c r="BL2211" i="12" s="1"/>
  <c r="BL1038" i="12"/>
  <c r="BL1015" i="12" s="1"/>
  <c r="BK1525" i="12"/>
  <c r="BK784" i="12"/>
  <c r="BK783" i="12" s="1"/>
  <c r="BL1579" i="12"/>
  <c r="BK1165" i="12"/>
  <c r="BK1164" i="12" s="1"/>
  <c r="BL127" i="12"/>
  <c r="BL126" i="12" s="1"/>
  <c r="BL1650" i="12"/>
  <c r="BL1489" i="12"/>
  <c r="BL640" i="12"/>
  <c r="BL639" i="12" s="1"/>
  <c r="BL1183" i="12"/>
  <c r="BL1408" i="12"/>
  <c r="BK984" i="12"/>
  <c r="BK1579" i="12"/>
  <c r="BL346" i="12"/>
  <c r="BL293" i="12" s="1"/>
  <c r="BL292" i="12" s="1"/>
  <c r="BL16" i="12"/>
  <c r="BK1467" i="12"/>
  <c r="BL1803" i="12"/>
  <c r="BL1705" i="12"/>
  <c r="BK559" i="12"/>
  <c r="BK558" i="12" s="1"/>
  <c r="BK525" i="12" s="1"/>
  <c r="BK1408" i="12"/>
  <c r="BK1650" i="12"/>
  <c r="BL1467" i="12"/>
  <c r="BL601" i="12"/>
  <c r="BL1109" i="12"/>
  <c r="BL1108" i="12" s="1"/>
  <c r="BL1069" i="12"/>
  <c r="BK1183" i="12"/>
  <c r="BK1038" i="12"/>
  <c r="BK1015" i="12" s="1"/>
  <c r="BK1612" i="12"/>
  <c r="BK1334" i="12"/>
  <c r="BK2095" i="12"/>
  <c r="BK2025" i="12" s="1"/>
  <c r="BL984" i="12"/>
  <c r="BK16" i="12"/>
  <c r="BK920" i="12"/>
  <c r="BK1803" i="12"/>
  <c r="BK1256" i="12"/>
  <c r="BK346" i="12"/>
  <c r="BK293" i="12" s="1"/>
  <c r="BK292" i="12" s="1"/>
  <c r="BK2298" i="12"/>
  <c r="BK601" i="12"/>
  <c r="BL1334" i="12"/>
  <c r="BK263" i="12"/>
  <c r="BK262" i="12" s="1"/>
  <c r="BL920" i="12"/>
  <c r="BL2095" i="12"/>
  <c r="BL2025" i="12" s="1"/>
  <c r="BL664" i="12"/>
  <c r="BL663" i="12" s="1"/>
  <c r="BL1612" i="12"/>
  <c r="BL2298" i="12"/>
  <c r="BK1489" i="12"/>
  <c r="BK1069" i="12"/>
  <c r="BK141" i="12"/>
  <c r="BK640" i="12"/>
  <c r="BK639" i="12" s="1"/>
  <c r="BL1525" i="12"/>
  <c r="BH185" i="12"/>
  <c r="BM185" i="12" s="1"/>
  <c r="BR185" i="12" s="1"/>
  <c r="BV185" i="12" s="1"/>
  <c r="BY185" i="12" s="1"/>
  <c r="CB185" i="12" s="1"/>
  <c r="CD185" i="12" s="1"/>
  <c r="BI185" i="12"/>
  <c r="BN185" i="12" s="1"/>
  <c r="BS185" i="12" s="1"/>
  <c r="BZ185" i="12" s="1"/>
  <c r="BJ185" i="12"/>
  <c r="BT185" i="12" s="1"/>
  <c r="BH223" i="12"/>
  <c r="BM223" i="12" s="1"/>
  <c r="BR223" i="12" s="1"/>
  <c r="BV223" i="12" s="1"/>
  <c r="BY223" i="12" s="1"/>
  <c r="CB223" i="12" s="1"/>
  <c r="CD223" i="12" s="1"/>
  <c r="BI223" i="12"/>
  <c r="BN223" i="12" s="1"/>
  <c r="BS223" i="12" s="1"/>
  <c r="BZ223" i="12" s="1"/>
  <c r="BJ223" i="12"/>
  <c r="BT223" i="12" s="1"/>
  <c r="BH303" i="12"/>
  <c r="BM303" i="12" s="1"/>
  <c r="BR303" i="12" s="1"/>
  <c r="BV303" i="12" s="1"/>
  <c r="BY303" i="12" s="1"/>
  <c r="CB303" i="12" s="1"/>
  <c r="CD303" i="12" s="1"/>
  <c r="BI303" i="12"/>
  <c r="BN303" i="12" s="1"/>
  <c r="BS303" i="12" s="1"/>
  <c r="BZ303" i="12" s="1"/>
  <c r="BJ303" i="12"/>
  <c r="BT303" i="12" s="1"/>
  <c r="BH524" i="12"/>
  <c r="BM524" i="12" s="1"/>
  <c r="BR524" i="12" s="1"/>
  <c r="BV524" i="12" s="1"/>
  <c r="BY524" i="12" s="1"/>
  <c r="CB524" i="12" s="1"/>
  <c r="CD524" i="12" s="1"/>
  <c r="BI524" i="12"/>
  <c r="BN524" i="12" s="1"/>
  <c r="BS524" i="12" s="1"/>
  <c r="BZ524" i="12" s="1"/>
  <c r="BJ524" i="12"/>
  <c r="BT524" i="12" s="1"/>
  <c r="BH925" i="12"/>
  <c r="BM925" i="12" s="1"/>
  <c r="BR925" i="12" s="1"/>
  <c r="BV925" i="12" s="1"/>
  <c r="BY925" i="12" s="1"/>
  <c r="CB925" i="12" s="1"/>
  <c r="CD925" i="12" s="1"/>
  <c r="BI925" i="12"/>
  <c r="BN925" i="12" s="1"/>
  <c r="BS925" i="12" s="1"/>
  <c r="BZ925" i="12" s="1"/>
  <c r="BJ925" i="12"/>
  <c r="BT925" i="12" s="1"/>
  <c r="BH1605" i="12"/>
  <c r="BM1605" i="12" s="1"/>
  <c r="BR1605" i="12" s="1"/>
  <c r="BV1605" i="12" s="1"/>
  <c r="BY1605" i="12" s="1"/>
  <c r="CB1605" i="12" s="1"/>
  <c r="CD1605" i="12" s="1"/>
  <c r="BI1605" i="12"/>
  <c r="BN1605" i="12" s="1"/>
  <c r="BS1605" i="12" s="1"/>
  <c r="BZ1605" i="12" s="1"/>
  <c r="BJ1605" i="12"/>
  <c r="BT1605" i="12" s="1"/>
  <c r="BH1700" i="12"/>
  <c r="BM1700" i="12" s="1"/>
  <c r="BR1700" i="12" s="1"/>
  <c r="BV1700" i="12" s="1"/>
  <c r="BY1700" i="12" s="1"/>
  <c r="CB1700" i="12" s="1"/>
  <c r="CD1700" i="12" s="1"/>
  <c r="BI1700" i="12"/>
  <c r="BN1700" i="12" s="1"/>
  <c r="BS1700" i="12" s="1"/>
  <c r="BZ1700" i="12" s="1"/>
  <c r="BJ1700" i="12"/>
  <c r="BT1700" i="12" s="1"/>
  <c r="BH2099" i="12"/>
  <c r="BM2099" i="12" s="1"/>
  <c r="BR2099" i="12" s="1"/>
  <c r="BV2099" i="12" s="1"/>
  <c r="BY2099" i="12" s="1"/>
  <c r="CB2099" i="12" s="1"/>
  <c r="CD2099" i="12" s="1"/>
  <c r="BI2099" i="12"/>
  <c r="BN2099" i="12" s="1"/>
  <c r="BS2099" i="12" s="1"/>
  <c r="BZ2099" i="12" s="1"/>
  <c r="BJ2099" i="12"/>
  <c r="BT2099" i="12" s="1"/>
  <c r="BH2225" i="12"/>
  <c r="BM2225" i="12" s="1"/>
  <c r="BR2225" i="12" s="1"/>
  <c r="BV2225" i="12" s="1"/>
  <c r="BY2225" i="12" s="1"/>
  <c r="CB2225" i="12" s="1"/>
  <c r="CD2225" i="12" s="1"/>
  <c r="BI2225" i="12"/>
  <c r="BN2225" i="12" s="1"/>
  <c r="BS2225" i="12" s="1"/>
  <c r="BZ2225" i="12" s="1"/>
  <c r="BJ2225" i="12"/>
  <c r="BT2225" i="12" s="1"/>
  <c r="BH2399" i="12"/>
  <c r="BM2399" i="12" s="1"/>
  <c r="BR2399" i="12" s="1"/>
  <c r="BV2399" i="12" s="1"/>
  <c r="BY2399" i="12" s="1"/>
  <c r="CB2399" i="12" s="1"/>
  <c r="CD2399" i="12" s="1"/>
  <c r="BI2399" i="12"/>
  <c r="BN2399" i="12" s="1"/>
  <c r="BS2399" i="12" s="1"/>
  <c r="BZ2399" i="12" s="1"/>
  <c r="BJ2399" i="12"/>
  <c r="BT2399" i="12" s="1"/>
  <c r="BH2414" i="12"/>
  <c r="BM2414" i="12" s="1"/>
  <c r="BR2414" i="12" s="1"/>
  <c r="BV2414" i="12" s="1"/>
  <c r="BY2414" i="12" s="1"/>
  <c r="CB2414" i="12" s="1"/>
  <c r="CD2414" i="12" s="1"/>
  <c r="BI2414" i="12"/>
  <c r="BN2414" i="12" s="1"/>
  <c r="BS2414" i="12" s="1"/>
  <c r="BZ2414" i="12" s="1"/>
  <c r="BJ2414" i="12"/>
  <c r="BT2414" i="12" s="1"/>
  <c r="BK1649" i="12" l="1"/>
  <c r="BL1578" i="12"/>
  <c r="BL877" i="12"/>
  <c r="BL1255" i="12"/>
  <c r="BL1649" i="12"/>
  <c r="BK877" i="12"/>
  <c r="BK125" i="12"/>
  <c r="BL125" i="12"/>
  <c r="BK1107" i="12"/>
  <c r="BL1107" i="12"/>
  <c r="BK1578" i="12"/>
  <c r="BK1255" i="12"/>
  <c r="BL1014" i="12"/>
  <c r="BK1014" i="12"/>
  <c r="BB2098" i="12"/>
  <c r="BC2098" i="12"/>
  <c r="BC2097" i="12" s="1"/>
  <c r="BC2096" i="12" s="1"/>
  <c r="BD2098" i="12"/>
  <c r="BE2098" i="12"/>
  <c r="BE2097" i="12" s="1"/>
  <c r="BE2096" i="12" s="1"/>
  <c r="BF2098" i="12"/>
  <c r="BF2097" i="12" s="1"/>
  <c r="BF2096" i="12" s="1"/>
  <c r="BG2098" i="12"/>
  <c r="BG2097" i="12" s="1"/>
  <c r="BG2096" i="12" s="1"/>
  <c r="CE2098" i="12"/>
  <c r="CE2097" i="12" s="1"/>
  <c r="CE2096" i="12" s="1"/>
  <c r="BA2098" i="12"/>
  <c r="BK1577" i="12" l="1"/>
  <c r="BK2433" i="12" s="1"/>
  <c r="BL1577" i="12"/>
  <c r="BL2433" i="12" s="1"/>
  <c r="BA2097" i="12"/>
  <c r="BI2098" i="12"/>
  <c r="BN2098" i="12" s="1"/>
  <c r="BS2098" i="12" s="1"/>
  <c r="BZ2098" i="12" s="1"/>
  <c r="BD2097" i="12"/>
  <c r="BH2098" i="12"/>
  <c r="BM2098" i="12" s="1"/>
  <c r="BR2098" i="12" s="1"/>
  <c r="BV2098" i="12" s="1"/>
  <c r="BY2098" i="12" s="1"/>
  <c r="CB2098" i="12" s="1"/>
  <c r="CD2098" i="12" s="1"/>
  <c r="BB2097" i="12"/>
  <c r="BJ2098" i="12"/>
  <c r="BT2098" i="12" s="1"/>
  <c r="BE679" i="12"/>
  <c r="BD2096" i="12" l="1"/>
  <c r="BH2096" i="12" s="1"/>
  <c r="BM2096" i="12" s="1"/>
  <c r="BR2096" i="12" s="1"/>
  <c r="BV2096" i="12" s="1"/>
  <c r="BY2096" i="12" s="1"/>
  <c r="CB2096" i="12" s="1"/>
  <c r="CD2096" i="12" s="1"/>
  <c r="BH2097" i="12"/>
  <c r="BM2097" i="12" s="1"/>
  <c r="BR2097" i="12" s="1"/>
  <c r="BV2097" i="12" s="1"/>
  <c r="BY2097" i="12" s="1"/>
  <c r="CB2097" i="12" s="1"/>
  <c r="CD2097" i="12" s="1"/>
  <c r="BB2096" i="12"/>
  <c r="BJ2096" i="12" s="1"/>
  <c r="BT2096" i="12" s="1"/>
  <c r="BJ2097" i="12"/>
  <c r="BT2097" i="12" s="1"/>
  <c r="BA2096" i="12"/>
  <c r="BI2096" i="12" s="1"/>
  <c r="BN2096" i="12" s="1"/>
  <c r="BS2096" i="12" s="1"/>
  <c r="BZ2096" i="12" s="1"/>
  <c r="BI2097" i="12"/>
  <c r="BN2097" i="12" s="1"/>
  <c r="BS2097" i="12" s="1"/>
  <c r="BZ2097" i="12" s="1"/>
  <c r="BB523" i="12"/>
  <c r="BC523" i="12"/>
  <c r="BC522" i="12" s="1"/>
  <c r="BC521" i="12" s="1"/>
  <c r="BC520" i="12" s="1"/>
  <c r="BD523" i="12"/>
  <c r="BE523" i="12"/>
  <c r="BE522" i="12" s="1"/>
  <c r="BE521" i="12" s="1"/>
  <c r="BE520" i="12" s="1"/>
  <c r="BF523" i="12"/>
  <c r="BF522" i="12" s="1"/>
  <c r="BF521" i="12" s="1"/>
  <c r="BF520" i="12" s="1"/>
  <c r="BG523" i="12"/>
  <c r="BG522" i="12" s="1"/>
  <c r="BG521" i="12" s="1"/>
  <c r="BG520" i="12" s="1"/>
  <c r="CE523" i="12"/>
  <c r="CE522" i="12" s="1"/>
  <c r="CE521" i="12" s="1"/>
  <c r="CE520" i="12" s="1"/>
  <c r="BA523" i="12"/>
  <c r="BE775" i="12"/>
  <c r="BE1576" i="12"/>
  <c r="BE882" i="12"/>
  <c r="BB522" i="12" l="1"/>
  <c r="BJ523" i="12"/>
  <c r="BT523" i="12" s="1"/>
  <c r="BA522" i="12"/>
  <c r="BI523" i="12"/>
  <c r="BN523" i="12" s="1"/>
  <c r="BS523" i="12" s="1"/>
  <c r="BZ523" i="12" s="1"/>
  <c r="BD522" i="12"/>
  <c r="BH523" i="12"/>
  <c r="BM523" i="12" s="1"/>
  <c r="BR523" i="12" s="1"/>
  <c r="BV523" i="12" s="1"/>
  <c r="BY523" i="12" s="1"/>
  <c r="CB523" i="12" s="1"/>
  <c r="CD523" i="12" s="1"/>
  <c r="CE924" i="12"/>
  <c r="CE923" i="12" s="1"/>
  <c r="CE922" i="12" s="1"/>
  <c r="BG924" i="12"/>
  <c r="BG923" i="12" s="1"/>
  <c r="BG922" i="12" s="1"/>
  <c r="BF924" i="12"/>
  <c r="BF923" i="12" s="1"/>
  <c r="BF922" i="12" s="1"/>
  <c r="BE924" i="12"/>
  <c r="BE923" i="12" s="1"/>
  <c r="BE922" i="12" s="1"/>
  <c r="BD924" i="12"/>
  <c r="BB924" i="12"/>
  <c r="BA924" i="12"/>
  <c r="BB923" i="12" l="1"/>
  <c r="BJ924" i="12"/>
  <c r="BT924" i="12" s="1"/>
  <c r="BD923" i="12"/>
  <c r="BH924" i="12"/>
  <c r="BM924" i="12" s="1"/>
  <c r="BR924" i="12" s="1"/>
  <c r="BV924" i="12" s="1"/>
  <c r="BY924" i="12" s="1"/>
  <c r="CB924" i="12" s="1"/>
  <c r="CD924" i="12" s="1"/>
  <c r="BA521" i="12"/>
  <c r="BI522" i="12"/>
  <c r="BN522" i="12" s="1"/>
  <c r="BS522" i="12" s="1"/>
  <c r="BZ522" i="12" s="1"/>
  <c r="BA923" i="12"/>
  <c r="BI924" i="12"/>
  <c r="BN924" i="12" s="1"/>
  <c r="BS924" i="12" s="1"/>
  <c r="BZ924" i="12" s="1"/>
  <c r="BD521" i="12"/>
  <c r="BH522" i="12"/>
  <c r="BM522" i="12" s="1"/>
  <c r="BR522" i="12" s="1"/>
  <c r="BV522" i="12" s="1"/>
  <c r="BY522" i="12" s="1"/>
  <c r="CB522" i="12" s="1"/>
  <c r="CD522" i="12" s="1"/>
  <c r="BB521" i="12"/>
  <c r="BJ522" i="12"/>
  <c r="BT522" i="12" s="1"/>
  <c r="BB2413" i="12"/>
  <c r="BC2413" i="12"/>
  <c r="BC2412" i="12" s="1"/>
  <c r="BC2411" i="12" s="1"/>
  <c r="BD2413" i="12"/>
  <c r="BE2413" i="12"/>
  <c r="BE2412" i="12" s="1"/>
  <c r="BE2411" i="12" s="1"/>
  <c r="BF2413" i="12"/>
  <c r="BF2412" i="12" s="1"/>
  <c r="BF2411" i="12" s="1"/>
  <c r="BG2413" i="12"/>
  <c r="BG2412" i="12" s="1"/>
  <c r="BG2411" i="12" s="1"/>
  <c r="CE2413" i="12"/>
  <c r="CE2412" i="12" s="1"/>
  <c r="CE2411" i="12" s="1"/>
  <c r="BA2413" i="12"/>
  <c r="BE1045" i="12"/>
  <c r="BA2412" i="12" l="1"/>
  <c r="BI2413" i="12"/>
  <c r="BN2413" i="12" s="1"/>
  <c r="BS2413" i="12" s="1"/>
  <c r="BZ2413" i="12" s="1"/>
  <c r="BB520" i="12"/>
  <c r="BJ520" i="12" s="1"/>
  <c r="BT520" i="12" s="1"/>
  <c r="BJ521" i="12"/>
  <c r="BT521" i="12" s="1"/>
  <c r="BD2412" i="12"/>
  <c r="BH2413" i="12"/>
  <c r="BM2413" i="12" s="1"/>
  <c r="BR2413" i="12" s="1"/>
  <c r="BV2413" i="12" s="1"/>
  <c r="BY2413" i="12" s="1"/>
  <c r="CB2413" i="12" s="1"/>
  <c r="CD2413" i="12" s="1"/>
  <c r="BA922" i="12"/>
  <c r="BI922" i="12" s="1"/>
  <c r="BN922" i="12" s="1"/>
  <c r="BS922" i="12" s="1"/>
  <c r="BZ922" i="12" s="1"/>
  <c r="BI923" i="12"/>
  <c r="BN923" i="12" s="1"/>
  <c r="BS923" i="12" s="1"/>
  <c r="BZ923" i="12" s="1"/>
  <c r="BD922" i="12"/>
  <c r="BH922" i="12" s="1"/>
  <c r="BM922" i="12" s="1"/>
  <c r="BR922" i="12" s="1"/>
  <c r="BV922" i="12" s="1"/>
  <c r="BY922" i="12" s="1"/>
  <c r="CB922" i="12" s="1"/>
  <c r="CD922" i="12" s="1"/>
  <c r="BH923" i="12"/>
  <c r="BM923" i="12" s="1"/>
  <c r="BR923" i="12" s="1"/>
  <c r="BV923" i="12" s="1"/>
  <c r="BY923" i="12" s="1"/>
  <c r="CB923" i="12" s="1"/>
  <c r="CD923" i="12" s="1"/>
  <c r="BB2412" i="12"/>
  <c r="BJ2413" i="12"/>
  <c r="BT2413" i="12" s="1"/>
  <c r="BD520" i="12"/>
  <c r="BH520" i="12" s="1"/>
  <c r="BM520" i="12" s="1"/>
  <c r="BR520" i="12" s="1"/>
  <c r="BV520" i="12" s="1"/>
  <c r="BY520" i="12" s="1"/>
  <c r="CB520" i="12" s="1"/>
  <c r="CD520" i="12" s="1"/>
  <c r="BH521" i="12"/>
  <c r="BM521" i="12" s="1"/>
  <c r="BR521" i="12" s="1"/>
  <c r="BV521" i="12" s="1"/>
  <c r="BY521" i="12" s="1"/>
  <c r="CB521" i="12" s="1"/>
  <c r="CD521" i="12" s="1"/>
  <c r="BA520" i="12"/>
  <c r="BI520" i="12" s="1"/>
  <c r="BN520" i="12" s="1"/>
  <c r="BS520" i="12" s="1"/>
  <c r="BZ520" i="12" s="1"/>
  <c r="BI521" i="12"/>
  <c r="BN521" i="12" s="1"/>
  <c r="BS521" i="12" s="1"/>
  <c r="BZ521" i="12" s="1"/>
  <c r="BB922" i="12"/>
  <c r="BJ922" i="12" s="1"/>
  <c r="BT922" i="12" s="1"/>
  <c r="BJ923" i="12"/>
  <c r="BT923" i="12" s="1"/>
  <c r="BF2397" i="12"/>
  <c r="BG2397" i="12"/>
  <c r="CE2397" i="12"/>
  <c r="BE688" i="12"/>
  <c r="BE2397" i="12"/>
  <c r="BB2411" i="12" l="1"/>
  <c r="BJ2411" i="12" s="1"/>
  <c r="BT2411" i="12" s="1"/>
  <c r="BJ2412" i="12"/>
  <c r="BT2412" i="12" s="1"/>
  <c r="BD2411" i="12"/>
  <c r="BH2411" i="12" s="1"/>
  <c r="BM2411" i="12" s="1"/>
  <c r="BR2411" i="12" s="1"/>
  <c r="BV2411" i="12" s="1"/>
  <c r="BY2411" i="12" s="1"/>
  <c r="CB2411" i="12" s="1"/>
  <c r="CD2411" i="12" s="1"/>
  <c r="BH2412" i="12"/>
  <c r="BM2412" i="12" s="1"/>
  <c r="BR2412" i="12" s="1"/>
  <c r="BV2412" i="12" s="1"/>
  <c r="BY2412" i="12" s="1"/>
  <c r="CB2412" i="12" s="1"/>
  <c r="CD2412" i="12" s="1"/>
  <c r="BA2411" i="12"/>
  <c r="BI2411" i="12" s="1"/>
  <c r="BN2411" i="12" s="1"/>
  <c r="BS2411" i="12" s="1"/>
  <c r="BZ2411" i="12" s="1"/>
  <c r="BI2412" i="12"/>
  <c r="BN2412" i="12" s="1"/>
  <c r="BS2412" i="12" s="1"/>
  <c r="BZ2412" i="12" s="1"/>
  <c r="BE723" i="12"/>
  <c r="BE763" i="12"/>
  <c r="BE795" i="12"/>
  <c r="BE788" i="12"/>
  <c r="BE442" i="12" l="1"/>
  <c r="BE505" i="12"/>
  <c r="CE184" i="12" l="1"/>
  <c r="CE183" i="12" s="1"/>
  <c r="CE182" i="12" s="1"/>
  <c r="BG184" i="12"/>
  <c r="BG183" i="12" s="1"/>
  <c r="BG182" i="12" s="1"/>
  <c r="BF184" i="12"/>
  <c r="BF183" i="12" s="1"/>
  <c r="BF182" i="12" s="1"/>
  <c r="BE184" i="12"/>
  <c r="BE183" i="12" s="1"/>
  <c r="BE182" i="12" s="1"/>
  <c r="BD184" i="12"/>
  <c r="BB184" i="12"/>
  <c r="BA184" i="12"/>
  <c r="BB1604" i="12"/>
  <c r="BC1604" i="12"/>
  <c r="BD1604" i="12"/>
  <c r="BE1604" i="12"/>
  <c r="BF1604" i="12"/>
  <c r="BG1604" i="12"/>
  <c r="CE1604" i="12"/>
  <c r="BA1604" i="12"/>
  <c r="CE2224" i="12"/>
  <c r="CE2223" i="12" s="1"/>
  <c r="BG2224" i="12"/>
  <c r="BG2223" i="12" s="1"/>
  <c r="BF2224" i="12"/>
  <c r="BF2223" i="12" s="1"/>
  <c r="BE2224" i="12"/>
  <c r="BE2223" i="12" s="1"/>
  <c r="BD2224" i="12"/>
  <c r="BB2224" i="12"/>
  <c r="BA2224" i="12"/>
  <c r="CE1699" i="12"/>
  <c r="CE1698" i="12" s="1"/>
  <c r="CE1697" i="12" s="1"/>
  <c r="BG1699" i="12"/>
  <c r="BG1698" i="12" s="1"/>
  <c r="BG1697" i="12" s="1"/>
  <c r="BF1699" i="12"/>
  <c r="BF1698" i="12" s="1"/>
  <c r="BF1697" i="12" s="1"/>
  <c r="BE1699" i="12"/>
  <c r="BE1698" i="12" s="1"/>
  <c r="BE1697" i="12" s="1"/>
  <c r="BD1699" i="12"/>
  <c r="BB1699" i="12"/>
  <c r="BA1699" i="12"/>
  <c r="BJ1604" i="12" l="1"/>
  <c r="BT1604" i="12" s="1"/>
  <c r="BI1604" i="12"/>
  <c r="BN1604" i="12" s="1"/>
  <c r="BS1604" i="12" s="1"/>
  <c r="BZ1604" i="12" s="1"/>
  <c r="BB1698" i="12"/>
  <c r="BJ1699" i="12"/>
  <c r="BT1699" i="12" s="1"/>
  <c r="BD2223" i="12"/>
  <c r="BH2223" i="12" s="1"/>
  <c r="BM2223" i="12" s="1"/>
  <c r="BR2223" i="12" s="1"/>
  <c r="BV2223" i="12" s="1"/>
  <c r="BY2223" i="12" s="1"/>
  <c r="CB2223" i="12" s="1"/>
  <c r="CD2223" i="12" s="1"/>
  <c r="BH2224" i="12"/>
  <c r="BM2224" i="12" s="1"/>
  <c r="BR2224" i="12" s="1"/>
  <c r="BV2224" i="12" s="1"/>
  <c r="BY2224" i="12" s="1"/>
  <c r="CB2224" i="12" s="1"/>
  <c r="CD2224" i="12" s="1"/>
  <c r="BA183" i="12"/>
  <c r="BI184" i="12"/>
  <c r="BN184" i="12" s="1"/>
  <c r="BS184" i="12" s="1"/>
  <c r="BZ184" i="12" s="1"/>
  <c r="BA2223" i="12"/>
  <c r="BI2223" i="12" s="1"/>
  <c r="BN2223" i="12" s="1"/>
  <c r="BS2223" i="12" s="1"/>
  <c r="BZ2223" i="12" s="1"/>
  <c r="BI2224" i="12"/>
  <c r="BN2224" i="12" s="1"/>
  <c r="BS2224" i="12" s="1"/>
  <c r="BZ2224" i="12" s="1"/>
  <c r="BH1604" i="12"/>
  <c r="BM1604" i="12" s="1"/>
  <c r="BR1604" i="12" s="1"/>
  <c r="BV1604" i="12" s="1"/>
  <c r="BY1604" i="12" s="1"/>
  <c r="CB1604" i="12" s="1"/>
  <c r="CD1604" i="12" s="1"/>
  <c r="BB183" i="12"/>
  <c r="BJ184" i="12"/>
  <c r="BT184" i="12" s="1"/>
  <c r="BD1698" i="12"/>
  <c r="BH1699" i="12"/>
  <c r="BM1699" i="12" s="1"/>
  <c r="BR1699" i="12" s="1"/>
  <c r="BV1699" i="12" s="1"/>
  <c r="BY1699" i="12" s="1"/>
  <c r="CB1699" i="12" s="1"/>
  <c r="CD1699" i="12" s="1"/>
  <c r="BA1698" i="12"/>
  <c r="BI1699" i="12"/>
  <c r="BN1699" i="12" s="1"/>
  <c r="BS1699" i="12" s="1"/>
  <c r="BZ1699" i="12" s="1"/>
  <c r="BB2223" i="12"/>
  <c r="BJ2223" i="12" s="1"/>
  <c r="BT2223" i="12" s="1"/>
  <c r="BJ2224" i="12"/>
  <c r="BT2224" i="12" s="1"/>
  <c r="BD183" i="12"/>
  <c r="BH184" i="12"/>
  <c r="BM184" i="12" s="1"/>
  <c r="BR184" i="12" s="1"/>
  <c r="BV184" i="12" s="1"/>
  <c r="BY184" i="12" s="1"/>
  <c r="CB184" i="12" s="1"/>
  <c r="CD184" i="12" s="1"/>
  <c r="BB301" i="12"/>
  <c r="BC301" i="12"/>
  <c r="BC300" i="12" s="1"/>
  <c r="BC299" i="12" s="1"/>
  <c r="BD301" i="12"/>
  <c r="BE301" i="12"/>
  <c r="BE300" i="12" s="1"/>
  <c r="BE299" i="12" s="1"/>
  <c r="BF301" i="12"/>
  <c r="BF300" i="12" s="1"/>
  <c r="BF299" i="12" s="1"/>
  <c r="BG301" i="12"/>
  <c r="BG300" i="12" s="1"/>
  <c r="BG299" i="12" s="1"/>
  <c r="CE300" i="12"/>
  <c r="CE299" i="12" s="1"/>
  <c r="BA301" i="12"/>
  <c r="BB222" i="12"/>
  <c r="BC222" i="12"/>
  <c r="BC221" i="12" s="1"/>
  <c r="BC220" i="12" s="1"/>
  <c r="BD222" i="12"/>
  <c r="BE222" i="12"/>
  <c r="BE221" i="12" s="1"/>
  <c r="BE220" i="12" s="1"/>
  <c r="BF222" i="12"/>
  <c r="BF221" i="12" s="1"/>
  <c r="BF220" i="12" s="1"/>
  <c r="BG222" i="12"/>
  <c r="BG221" i="12" s="1"/>
  <c r="BG220" i="12" s="1"/>
  <c r="CE222" i="12"/>
  <c r="CE221" i="12" s="1"/>
  <c r="CE220" i="12" s="1"/>
  <c r="BA222" i="12"/>
  <c r="BA221" i="12" l="1"/>
  <c r="BI222" i="12"/>
  <c r="BN222" i="12" s="1"/>
  <c r="BS222" i="12" s="1"/>
  <c r="BZ222" i="12" s="1"/>
  <c r="BA300" i="12"/>
  <c r="BI301" i="12"/>
  <c r="BN301" i="12" s="1"/>
  <c r="BS301" i="12" s="1"/>
  <c r="BZ301" i="12" s="1"/>
  <c r="BB221" i="12"/>
  <c r="BJ222" i="12"/>
  <c r="BT222" i="12" s="1"/>
  <c r="BB300" i="12"/>
  <c r="BJ301" i="12"/>
  <c r="BT301" i="12" s="1"/>
  <c r="BD1697" i="12"/>
  <c r="BH1697" i="12" s="1"/>
  <c r="BM1697" i="12" s="1"/>
  <c r="BR1697" i="12" s="1"/>
  <c r="BV1697" i="12" s="1"/>
  <c r="BY1697" i="12" s="1"/>
  <c r="CB1697" i="12" s="1"/>
  <c r="CD1697" i="12" s="1"/>
  <c r="BH1698" i="12"/>
  <c r="BM1698" i="12" s="1"/>
  <c r="BR1698" i="12" s="1"/>
  <c r="BV1698" i="12" s="1"/>
  <c r="BY1698" i="12" s="1"/>
  <c r="CB1698" i="12" s="1"/>
  <c r="CD1698" i="12" s="1"/>
  <c r="BD221" i="12"/>
  <c r="BH222" i="12"/>
  <c r="BM222" i="12" s="1"/>
  <c r="BR222" i="12" s="1"/>
  <c r="BV222" i="12" s="1"/>
  <c r="BY222" i="12" s="1"/>
  <c r="CB222" i="12" s="1"/>
  <c r="CD222" i="12" s="1"/>
  <c r="BD300" i="12"/>
  <c r="BH301" i="12"/>
  <c r="BM301" i="12" s="1"/>
  <c r="BR301" i="12" s="1"/>
  <c r="BV301" i="12" s="1"/>
  <c r="BY301" i="12" s="1"/>
  <c r="CB301" i="12" s="1"/>
  <c r="CD301" i="12" s="1"/>
  <c r="BD182" i="12"/>
  <c r="BH182" i="12" s="1"/>
  <c r="BM182" i="12" s="1"/>
  <c r="BR182" i="12" s="1"/>
  <c r="BV182" i="12" s="1"/>
  <c r="BY182" i="12" s="1"/>
  <c r="CB182" i="12" s="1"/>
  <c r="CD182" i="12" s="1"/>
  <c r="BH183" i="12"/>
  <c r="BM183" i="12" s="1"/>
  <c r="BR183" i="12" s="1"/>
  <c r="BV183" i="12" s="1"/>
  <c r="BY183" i="12" s="1"/>
  <c r="CB183" i="12" s="1"/>
  <c r="CD183" i="12" s="1"/>
  <c r="BA1697" i="12"/>
  <c r="BI1697" i="12" s="1"/>
  <c r="BN1697" i="12" s="1"/>
  <c r="BS1697" i="12" s="1"/>
  <c r="BZ1697" i="12" s="1"/>
  <c r="BI1698" i="12"/>
  <c r="BN1698" i="12" s="1"/>
  <c r="BS1698" i="12" s="1"/>
  <c r="BZ1698" i="12" s="1"/>
  <c r="BB182" i="12"/>
  <c r="BJ182" i="12" s="1"/>
  <c r="BT182" i="12" s="1"/>
  <c r="BJ183" i="12"/>
  <c r="BT183" i="12" s="1"/>
  <c r="BA182" i="12"/>
  <c r="BI182" i="12" s="1"/>
  <c r="BN182" i="12" s="1"/>
  <c r="BS182" i="12" s="1"/>
  <c r="BZ182" i="12" s="1"/>
  <c r="BI183" i="12"/>
  <c r="BN183" i="12" s="1"/>
  <c r="BS183" i="12" s="1"/>
  <c r="BZ183" i="12" s="1"/>
  <c r="BB1697" i="12"/>
  <c r="BJ1697" i="12" s="1"/>
  <c r="BT1697" i="12" s="1"/>
  <c r="BJ1698" i="12"/>
  <c r="BT1698" i="12" s="1"/>
  <c r="BG2430" i="12"/>
  <c r="BG2429" i="12" s="1"/>
  <c r="BF2430" i="12"/>
  <c r="BF2429" i="12" s="1"/>
  <c r="BE2430" i="12"/>
  <c r="BE2429" i="12" s="1"/>
  <c r="BG2427" i="12"/>
  <c r="BG2426" i="12" s="1"/>
  <c r="BF2427" i="12"/>
  <c r="BF2426" i="12" s="1"/>
  <c r="BE2427" i="12"/>
  <c r="BE2426" i="12" s="1"/>
  <c r="BG2424" i="12"/>
  <c r="BG2423" i="12" s="1"/>
  <c r="BF2424" i="12"/>
  <c r="BF2423" i="12" s="1"/>
  <c r="BE2424" i="12"/>
  <c r="BE2423" i="12" s="1"/>
  <c r="BG2418" i="12"/>
  <c r="BG2417" i="12" s="1"/>
  <c r="BG2416" i="12" s="1"/>
  <c r="BG2415" i="12" s="1"/>
  <c r="BF2418" i="12"/>
  <c r="BF2417" i="12" s="1"/>
  <c r="BF2416" i="12" s="1"/>
  <c r="BF2415" i="12" s="1"/>
  <c r="BE2418" i="12"/>
  <c r="BE2417" i="12" s="1"/>
  <c r="BE2416" i="12" s="1"/>
  <c r="BE2415" i="12" s="1"/>
  <c r="BG2409" i="12"/>
  <c r="BG2408" i="12" s="1"/>
  <c r="BG2407" i="12" s="1"/>
  <c r="BG2406" i="12" s="1"/>
  <c r="BF2409" i="12"/>
  <c r="BF2408" i="12" s="1"/>
  <c r="BF2407" i="12" s="1"/>
  <c r="BF2406" i="12" s="1"/>
  <c r="BE2409" i="12"/>
  <c r="BE2408" i="12" s="1"/>
  <c r="BE2407" i="12" s="1"/>
  <c r="BE2406" i="12" s="1"/>
  <c r="BG2404" i="12"/>
  <c r="BG2403" i="12" s="1"/>
  <c r="BG2402" i="12" s="1"/>
  <c r="BG2401" i="12" s="1"/>
  <c r="BF2404" i="12"/>
  <c r="BF2403" i="12" s="1"/>
  <c r="BF2402" i="12" s="1"/>
  <c r="BF2401" i="12" s="1"/>
  <c r="BE2404" i="12"/>
  <c r="BE2403" i="12" s="1"/>
  <c r="BE2402" i="12" s="1"/>
  <c r="BE2401" i="12" s="1"/>
  <c r="BG2396" i="12"/>
  <c r="BG2392" i="12" s="1"/>
  <c r="BG2391" i="12" s="1"/>
  <c r="BF2396" i="12"/>
  <c r="BF2392" i="12" s="1"/>
  <c r="BF2391" i="12" s="1"/>
  <c r="BE2396" i="12"/>
  <c r="BE2392" i="12" s="1"/>
  <c r="BE2391" i="12" s="1"/>
  <c r="BG2388" i="12"/>
  <c r="BG2387" i="12" s="1"/>
  <c r="BF2388" i="12"/>
  <c r="BF2387" i="12" s="1"/>
  <c r="BE2388" i="12"/>
  <c r="BE2387" i="12" s="1"/>
  <c r="BG2385" i="12"/>
  <c r="BG2384" i="12" s="1"/>
  <c r="BF2385" i="12"/>
  <c r="BF2384" i="12" s="1"/>
  <c r="BE2385" i="12"/>
  <c r="BE2384" i="12" s="1"/>
  <c r="BG2382" i="12"/>
  <c r="BG2381" i="12" s="1"/>
  <c r="BF2382" i="12"/>
  <c r="BF2381" i="12" s="1"/>
  <c r="BE2382" i="12"/>
  <c r="BE2381" i="12" s="1"/>
  <c r="BG2378" i="12"/>
  <c r="BG2377" i="12" s="1"/>
  <c r="BG2376" i="12" s="1"/>
  <c r="BF2378" i="12"/>
  <c r="BF2377" i="12" s="1"/>
  <c r="BF2376" i="12" s="1"/>
  <c r="BE2378" i="12"/>
  <c r="BE2377" i="12" s="1"/>
  <c r="BE2376" i="12" s="1"/>
  <c r="BG2364" i="12"/>
  <c r="BG2363" i="12" s="1"/>
  <c r="BF2364" i="12"/>
  <c r="BF2363" i="12" s="1"/>
  <c r="BE2364" i="12"/>
  <c r="BE2363" i="12" s="1"/>
  <c r="BG2352" i="12"/>
  <c r="BG2351" i="12" s="1"/>
  <c r="BF2352" i="12"/>
  <c r="BF2351" i="12" s="1"/>
  <c r="BE2352" i="12"/>
  <c r="BE2351" i="12" s="1"/>
  <c r="BG2341" i="12"/>
  <c r="BG2340" i="12" s="1"/>
  <c r="BF2341" i="12"/>
  <c r="BF2340" i="12" s="1"/>
  <c r="BE2341" i="12"/>
  <c r="BE2340" i="12" s="1"/>
  <c r="BG2328" i="12"/>
  <c r="BG2327" i="12" s="1"/>
  <c r="BG2326" i="12" s="1"/>
  <c r="BF2328" i="12"/>
  <c r="BF2327" i="12" s="1"/>
  <c r="BF2326" i="12" s="1"/>
  <c r="BE2328" i="12"/>
  <c r="BE2327" i="12" s="1"/>
  <c r="BE2326" i="12" s="1"/>
  <c r="BG2323" i="12"/>
  <c r="BG2322" i="12" s="1"/>
  <c r="BF2323" i="12"/>
  <c r="BF2322" i="12" s="1"/>
  <c r="BE2323" i="12"/>
  <c r="BE2322" i="12" s="1"/>
  <c r="BG2320" i="12"/>
  <c r="BG2319" i="12" s="1"/>
  <c r="BF2320" i="12"/>
  <c r="BF2319" i="12" s="1"/>
  <c r="BE2320" i="12"/>
  <c r="BE2319" i="12" s="1"/>
  <c r="BG2317" i="12"/>
  <c r="BG2316" i="12" s="1"/>
  <c r="BF2317" i="12"/>
  <c r="BF2316" i="12" s="1"/>
  <c r="BE2317" i="12"/>
  <c r="BE2316" i="12" s="1"/>
  <c r="BG2313" i="12"/>
  <c r="BG2312" i="12" s="1"/>
  <c r="BG2311" i="12" s="1"/>
  <c r="BF2313" i="12"/>
  <c r="BF2312" i="12" s="1"/>
  <c r="BF2311" i="12" s="1"/>
  <c r="BE2313" i="12"/>
  <c r="BE2312" i="12" s="1"/>
  <c r="BE2311" i="12" s="1"/>
  <c r="BG2302" i="12"/>
  <c r="BG2301" i="12" s="1"/>
  <c r="BG2300" i="12" s="1"/>
  <c r="BG2299" i="12" s="1"/>
  <c r="BF2302" i="12"/>
  <c r="BF2301" i="12" s="1"/>
  <c r="BF2300" i="12" s="1"/>
  <c r="BF2299" i="12" s="1"/>
  <c r="BE2302" i="12"/>
  <c r="BE2301" i="12" s="1"/>
  <c r="BE2300" i="12" s="1"/>
  <c r="BE2299" i="12" s="1"/>
  <c r="BG2296" i="12"/>
  <c r="BG2295" i="12" s="1"/>
  <c r="BG2294" i="12" s="1"/>
  <c r="BF2296" i="12"/>
  <c r="BF2295" i="12" s="1"/>
  <c r="BF2294" i="12" s="1"/>
  <c r="BE2296" i="12"/>
  <c r="BE2295" i="12" s="1"/>
  <c r="BE2294" i="12" s="1"/>
  <c r="BG2292" i="12"/>
  <c r="BG2291" i="12" s="1"/>
  <c r="BF2292" i="12"/>
  <c r="BF2291" i="12" s="1"/>
  <c r="BE2292" i="12"/>
  <c r="BE2291" i="12" s="1"/>
  <c r="BG2289" i="12"/>
  <c r="BG2288" i="12" s="1"/>
  <c r="BF2289" i="12"/>
  <c r="BF2288" i="12" s="1"/>
  <c r="BE2289" i="12"/>
  <c r="BE2288" i="12" s="1"/>
  <c r="BG2286" i="12"/>
  <c r="BG2285" i="12" s="1"/>
  <c r="BF2286" i="12"/>
  <c r="BF2285" i="12" s="1"/>
  <c r="BE2286" i="12"/>
  <c r="BE2285" i="12" s="1"/>
  <c r="BG2282" i="12"/>
  <c r="BG2281" i="12" s="1"/>
  <c r="BG2280" i="12" s="1"/>
  <c r="BF2282" i="12"/>
  <c r="BF2281" i="12" s="1"/>
  <c r="BF2280" i="12" s="1"/>
  <c r="BE2282" i="12"/>
  <c r="BE2281" i="12" s="1"/>
  <c r="BE2280" i="12" s="1"/>
  <c r="BG2277" i="12"/>
  <c r="BG2276" i="12" s="1"/>
  <c r="BG2275" i="12" s="1"/>
  <c r="BG2274" i="12" s="1"/>
  <c r="BF2277" i="12"/>
  <c r="BF2276" i="12" s="1"/>
  <c r="BF2275" i="12" s="1"/>
  <c r="BF2274" i="12" s="1"/>
  <c r="BE2277" i="12"/>
  <c r="BE2276" i="12" s="1"/>
  <c r="BE2275" i="12" s="1"/>
  <c r="BE2274" i="12" s="1"/>
  <c r="BG2271" i="12"/>
  <c r="BG2270" i="12" s="1"/>
  <c r="BF2271" i="12"/>
  <c r="BF2270" i="12" s="1"/>
  <c r="BE2271" i="12"/>
  <c r="BE2270" i="12" s="1"/>
  <c r="BG2268" i="12"/>
  <c r="BG2267" i="12" s="1"/>
  <c r="BF2268" i="12"/>
  <c r="BF2267" i="12" s="1"/>
  <c r="BE2268" i="12"/>
  <c r="BE2267" i="12" s="1"/>
  <c r="BG2265" i="12"/>
  <c r="BG2264" i="12" s="1"/>
  <c r="BF2265" i="12"/>
  <c r="BF2264" i="12" s="1"/>
  <c r="BE2265" i="12"/>
  <c r="BE2264" i="12" s="1"/>
  <c r="BG2261" i="12"/>
  <c r="BG2260" i="12" s="1"/>
  <c r="BG2259" i="12" s="1"/>
  <c r="BF2261" i="12"/>
  <c r="BF2260" i="12" s="1"/>
  <c r="BF2259" i="12" s="1"/>
  <c r="BE2261" i="12"/>
  <c r="BE2260" i="12" s="1"/>
  <c r="BE2259" i="12" s="1"/>
  <c r="BG2256" i="12"/>
  <c r="BG2255" i="12" s="1"/>
  <c r="BG2254" i="12" s="1"/>
  <c r="BG2253" i="12" s="1"/>
  <c r="BF2256" i="12"/>
  <c r="BF2255" i="12" s="1"/>
  <c r="BF2254" i="12" s="1"/>
  <c r="BF2253" i="12" s="1"/>
  <c r="BE2256" i="12"/>
  <c r="BE2255" i="12" s="1"/>
  <c r="BE2254" i="12" s="1"/>
  <c r="BE2253" i="12" s="1"/>
  <c r="BG2250" i="12"/>
  <c r="BF2250" i="12"/>
  <c r="BE2250" i="12"/>
  <c r="BG2248" i="12"/>
  <c r="BF2248" i="12"/>
  <c r="BE2248" i="12"/>
  <c r="BG2244" i="12"/>
  <c r="BG2241" i="12" s="1"/>
  <c r="BF2244" i="12"/>
  <c r="BF2241" i="12" s="1"/>
  <c r="BE2244" i="12"/>
  <c r="BE2241" i="12" s="1"/>
  <c r="BG2239" i="12"/>
  <c r="BG2238" i="12" s="1"/>
  <c r="BF2239" i="12"/>
  <c r="BF2238" i="12" s="1"/>
  <c r="BE2239" i="12"/>
  <c r="BE2238" i="12" s="1"/>
  <c r="BG2236" i="12"/>
  <c r="BG2235" i="12" s="1"/>
  <c r="BF2236" i="12"/>
  <c r="BF2235" i="12" s="1"/>
  <c r="BE2236" i="12"/>
  <c r="BE2235" i="12" s="1"/>
  <c r="BG2232" i="12"/>
  <c r="BG2231" i="12" s="1"/>
  <c r="BG2230" i="12" s="1"/>
  <c r="BF2232" i="12"/>
  <c r="BF2231" i="12" s="1"/>
  <c r="BF2230" i="12" s="1"/>
  <c r="BE2232" i="12"/>
  <c r="BE2231" i="12" s="1"/>
  <c r="BE2230" i="12" s="1"/>
  <c r="BG2227" i="12"/>
  <c r="BG2226" i="12" s="1"/>
  <c r="BG2222" i="12" s="1"/>
  <c r="BF2227" i="12"/>
  <c r="BF2226" i="12" s="1"/>
  <c r="BF2222" i="12" s="1"/>
  <c r="BE2227" i="12"/>
  <c r="BE2226" i="12" s="1"/>
  <c r="BE2222" i="12" s="1"/>
  <c r="BG2220" i="12"/>
  <c r="BG2219" i="12" s="1"/>
  <c r="BG2218" i="12" s="1"/>
  <c r="BF2220" i="12"/>
  <c r="BF2219" i="12" s="1"/>
  <c r="BF2218" i="12" s="1"/>
  <c r="BE2220" i="12"/>
  <c r="BE2219" i="12" s="1"/>
  <c r="BE2218" i="12" s="1"/>
  <c r="BG2215" i="12"/>
  <c r="BG2214" i="12" s="1"/>
  <c r="BG2213" i="12" s="1"/>
  <c r="BG2212" i="12" s="1"/>
  <c r="BF2215" i="12"/>
  <c r="BF2214" i="12" s="1"/>
  <c r="BF2213" i="12" s="1"/>
  <c r="BF2212" i="12" s="1"/>
  <c r="BE2215" i="12"/>
  <c r="BE2214" i="12" s="1"/>
  <c r="BE2213" i="12" s="1"/>
  <c r="BE2212" i="12" s="1"/>
  <c r="BG2209" i="12"/>
  <c r="BG2208" i="12" s="1"/>
  <c r="BF2209" i="12"/>
  <c r="BF2208" i="12" s="1"/>
  <c r="BE2209" i="12"/>
  <c r="BE2208" i="12" s="1"/>
  <c r="BG2206" i="12"/>
  <c r="BG2205" i="12" s="1"/>
  <c r="BF2206" i="12"/>
  <c r="BF2205" i="12" s="1"/>
  <c r="BE2206" i="12"/>
  <c r="BE2205" i="12" s="1"/>
  <c r="BG2202" i="12"/>
  <c r="BG2201" i="12" s="1"/>
  <c r="BG2200" i="12" s="1"/>
  <c r="BF2202" i="12"/>
  <c r="BF2201" i="12" s="1"/>
  <c r="BF2200" i="12" s="1"/>
  <c r="BE2202" i="12"/>
  <c r="BE2201" i="12" s="1"/>
  <c r="BE2200" i="12" s="1"/>
  <c r="BG2198" i="12"/>
  <c r="BG2197" i="12" s="1"/>
  <c r="BG2196" i="12" s="1"/>
  <c r="BF2198" i="12"/>
  <c r="BF2197" i="12" s="1"/>
  <c r="BF2196" i="12" s="1"/>
  <c r="BE2198" i="12"/>
  <c r="BE2197" i="12" s="1"/>
  <c r="BE2196" i="12" s="1"/>
  <c r="BG2194" i="12"/>
  <c r="BG2193" i="12" s="1"/>
  <c r="BG2192" i="12" s="1"/>
  <c r="BF2194" i="12"/>
  <c r="BF2193" i="12" s="1"/>
  <c r="BF2192" i="12" s="1"/>
  <c r="BE2194" i="12"/>
  <c r="BE2193" i="12" s="1"/>
  <c r="BE2192" i="12" s="1"/>
  <c r="BG2190" i="12"/>
  <c r="BG2189" i="12" s="1"/>
  <c r="BG2188" i="12" s="1"/>
  <c r="BF2190" i="12"/>
  <c r="BF2189" i="12" s="1"/>
  <c r="BF2188" i="12" s="1"/>
  <c r="BE2190" i="12"/>
  <c r="BE2189" i="12" s="1"/>
  <c r="BE2188" i="12" s="1"/>
  <c r="BG2182" i="12"/>
  <c r="BG2181" i="12" s="1"/>
  <c r="BG2180" i="12" s="1"/>
  <c r="BF2182" i="12"/>
  <c r="BF2181" i="12" s="1"/>
  <c r="BF2180" i="12" s="1"/>
  <c r="BE2182" i="12"/>
  <c r="BE2181" i="12" s="1"/>
  <c r="BE2180" i="12" s="1"/>
  <c r="BG2178" i="12"/>
  <c r="BG2177" i="12" s="1"/>
  <c r="BF2178" i="12"/>
  <c r="BF2177" i="12" s="1"/>
  <c r="BE2178" i="12"/>
  <c r="BE2177" i="12" s="1"/>
  <c r="BG2175" i="12"/>
  <c r="BG2174" i="12" s="1"/>
  <c r="BF2175" i="12"/>
  <c r="BF2174" i="12" s="1"/>
  <c r="BE2175" i="12"/>
  <c r="BE2174" i="12" s="1"/>
  <c r="BG2172" i="12"/>
  <c r="BG2171" i="12" s="1"/>
  <c r="BF2172" i="12"/>
  <c r="BF2171" i="12" s="1"/>
  <c r="BE2172" i="12"/>
  <c r="BE2171" i="12" s="1"/>
  <c r="BG2168" i="12"/>
  <c r="BG2167" i="12" s="1"/>
  <c r="BG2166" i="12" s="1"/>
  <c r="BF2168" i="12"/>
  <c r="BF2167" i="12" s="1"/>
  <c r="BF2166" i="12" s="1"/>
  <c r="BE2168" i="12"/>
  <c r="BE2167" i="12" s="1"/>
  <c r="BE2166" i="12" s="1"/>
  <c r="BG2164" i="12"/>
  <c r="BG2163" i="12" s="1"/>
  <c r="BG2162" i="12" s="1"/>
  <c r="BF2164" i="12"/>
  <c r="BF2163" i="12" s="1"/>
  <c r="BF2162" i="12" s="1"/>
  <c r="BE2164" i="12"/>
  <c r="BE2163" i="12" s="1"/>
  <c r="BE2162" i="12" s="1"/>
  <c r="BG2160" i="12"/>
  <c r="BG2159" i="12" s="1"/>
  <c r="BG2158" i="12" s="1"/>
  <c r="BF2160" i="12"/>
  <c r="BF2159" i="12" s="1"/>
  <c r="BF2158" i="12" s="1"/>
  <c r="BE2160" i="12"/>
  <c r="BE2159" i="12" s="1"/>
  <c r="BE2158" i="12" s="1"/>
  <c r="BG2156" i="12"/>
  <c r="BG2155" i="12" s="1"/>
  <c r="BG2154" i="12" s="1"/>
  <c r="BF2156" i="12"/>
  <c r="BF2155" i="12" s="1"/>
  <c r="BF2154" i="12" s="1"/>
  <c r="BE2156" i="12"/>
  <c r="BE2155" i="12" s="1"/>
  <c r="BE2154" i="12" s="1"/>
  <c r="BG2152" i="12"/>
  <c r="BG2151" i="12" s="1"/>
  <c r="BF2152" i="12"/>
  <c r="BF2151" i="12" s="1"/>
  <c r="BE2152" i="12"/>
  <c r="BE2151" i="12" s="1"/>
  <c r="BG2149" i="12"/>
  <c r="BG2148" i="12" s="1"/>
  <c r="BF2149" i="12"/>
  <c r="BF2148" i="12" s="1"/>
  <c r="BE2149" i="12"/>
  <c r="BE2148" i="12" s="1"/>
  <c r="BG2145" i="12"/>
  <c r="BG2144" i="12" s="1"/>
  <c r="BG2143" i="12" s="1"/>
  <c r="BF2145" i="12"/>
  <c r="BF2144" i="12" s="1"/>
  <c r="BF2143" i="12" s="1"/>
  <c r="BE2145" i="12"/>
  <c r="BE2144" i="12" s="1"/>
  <c r="BE2143" i="12" s="1"/>
  <c r="BG2141" i="12"/>
  <c r="BG2140" i="12" s="1"/>
  <c r="BG2139" i="12" s="1"/>
  <c r="BF2141" i="12"/>
  <c r="BF2140" i="12" s="1"/>
  <c r="BF2139" i="12" s="1"/>
  <c r="BE2141" i="12"/>
  <c r="BE2140" i="12" s="1"/>
  <c r="BE2139" i="12" s="1"/>
  <c r="BG2137" i="12"/>
  <c r="BG2136" i="12" s="1"/>
  <c r="BG2135" i="12" s="1"/>
  <c r="BF2137" i="12"/>
  <c r="BF2136" i="12" s="1"/>
  <c r="BF2135" i="12" s="1"/>
  <c r="BE2137" i="12"/>
  <c r="BE2136" i="12" s="1"/>
  <c r="BE2135" i="12" s="1"/>
  <c r="BG2133" i="12"/>
  <c r="BG2132" i="12" s="1"/>
  <c r="BG2131" i="12" s="1"/>
  <c r="BF2133" i="12"/>
  <c r="BF2132" i="12" s="1"/>
  <c r="BF2131" i="12" s="1"/>
  <c r="BE2133" i="12"/>
  <c r="BE2132" i="12" s="1"/>
  <c r="BE2131" i="12" s="1"/>
  <c r="BG2129" i="12"/>
  <c r="BG2128" i="12" s="1"/>
  <c r="BG2127" i="12" s="1"/>
  <c r="BF2129" i="12"/>
  <c r="BF2128" i="12" s="1"/>
  <c r="BF2127" i="12" s="1"/>
  <c r="BE2129" i="12"/>
  <c r="BE2128" i="12" s="1"/>
  <c r="BE2127" i="12" s="1"/>
  <c r="BG2121" i="12"/>
  <c r="BG2120" i="12" s="1"/>
  <c r="BG2119" i="12" s="1"/>
  <c r="BF2121" i="12"/>
  <c r="BF2120" i="12" s="1"/>
  <c r="BF2119" i="12" s="1"/>
  <c r="BE2121" i="12"/>
  <c r="BE2120" i="12" s="1"/>
  <c r="BE2119" i="12" s="1"/>
  <c r="BG2117" i="12"/>
  <c r="BG2116" i="12" s="1"/>
  <c r="BG2115" i="12" s="1"/>
  <c r="BF2117" i="12"/>
  <c r="BF2116" i="12" s="1"/>
  <c r="BF2115" i="12" s="1"/>
  <c r="BE2117" i="12"/>
  <c r="BE2116" i="12" s="1"/>
  <c r="BE2115" i="12" s="1"/>
  <c r="BG2113" i="12"/>
  <c r="BG2112" i="12" s="1"/>
  <c r="BG2111" i="12" s="1"/>
  <c r="BF2113" i="12"/>
  <c r="BF2112" i="12" s="1"/>
  <c r="BF2111" i="12" s="1"/>
  <c r="BE2113" i="12"/>
  <c r="BE2112" i="12" s="1"/>
  <c r="BE2111" i="12" s="1"/>
  <c r="BG2109" i="12"/>
  <c r="BG2108" i="12" s="1"/>
  <c r="BF2109" i="12"/>
  <c r="BF2108" i="12" s="1"/>
  <c r="BE2109" i="12"/>
  <c r="BE2108" i="12" s="1"/>
  <c r="BG2106" i="12"/>
  <c r="BG2105" i="12" s="1"/>
  <c r="BF2106" i="12"/>
  <c r="BF2105" i="12" s="1"/>
  <c r="BE2106" i="12"/>
  <c r="BE2105" i="12" s="1"/>
  <c r="BG2102" i="12"/>
  <c r="BG2101" i="12" s="1"/>
  <c r="BG2100" i="12" s="1"/>
  <c r="BF2102" i="12"/>
  <c r="BF2101" i="12" s="1"/>
  <c r="BF2100" i="12" s="1"/>
  <c r="BE2102" i="12"/>
  <c r="BE2101" i="12" s="1"/>
  <c r="BE2100" i="12" s="1"/>
  <c r="BG2093" i="12"/>
  <c r="BG2092" i="12" s="1"/>
  <c r="BG2091" i="12" s="1"/>
  <c r="BG2090" i="12" s="1"/>
  <c r="BF2093" i="12"/>
  <c r="BF2092" i="12" s="1"/>
  <c r="BF2091" i="12" s="1"/>
  <c r="BF2090" i="12" s="1"/>
  <c r="BE2093" i="12"/>
  <c r="BE2092" i="12" s="1"/>
  <c r="BE2091" i="12" s="1"/>
  <c r="BE2090" i="12" s="1"/>
  <c r="BG2088" i="12"/>
  <c r="BG2087" i="12" s="1"/>
  <c r="BF2088" i="12"/>
  <c r="BF2087" i="12" s="1"/>
  <c r="BE2088" i="12"/>
  <c r="BE2087" i="12" s="1"/>
  <c r="BG2085" i="12"/>
  <c r="BF2085" i="12"/>
  <c r="BE2085" i="12"/>
  <c r="BG2083" i="12"/>
  <c r="BF2083" i="12"/>
  <c r="BE2083" i="12"/>
  <c r="BG2080" i="12"/>
  <c r="BG2079" i="12" s="1"/>
  <c r="BF2080" i="12"/>
  <c r="BF2079" i="12" s="1"/>
  <c r="BE2080" i="12"/>
  <c r="BE2079" i="12" s="1"/>
  <c r="BG2073" i="12"/>
  <c r="BG2072" i="12" s="1"/>
  <c r="BF2073" i="12"/>
  <c r="BF2072" i="12" s="1"/>
  <c r="BE2073" i="12"/>
  <c r="BE2072" i="12" s="1"/>
  <c r="BG2069" i="12"/>
  <c r="BG2068" i="12" s="1"/>
  <c r="BG2067" i="12" s="1"/>
  <c r="BF2069" i="12"/>
  <c r="BF2068" i="12" s="1"/>
  <c r="BF2067" i="12" s="1"/>
  <c r="BE2069" i="12"/>
  <c r="BE2068" i="12" s="1"/>
  <c r="BE2067" i="12" s="1"/>
  <c r="BG2065" i="12"/>
  <c r="BG2064" i="12" s="1"/>
  <c r="BF2065" i="12"/>
  <c r="BF2064" i="12" s="1"/>
  <c r="BE2065" i="12"/>
  <c r="BE2064" i="12" s="1"/>
  <c r="BG2062" i="12"/>
  <c r="BG2061" i="12" s="1"/>
  <c r="BF2062" i="12"/>
  <c r="BF2061" i="12" s="1"/>
  <c r="BE2062" i="12"/>
  <c r="BE2061" i="12" s="1"/>
  <c r="BG2059" i="12"/>
  <c r="BG2058" i="12" s="1"/>
  <c r="BF2059" i="12"/>
  <c r="BF2058" i="12" s="1"/>
  <c r="BE2059" i="12"/>
  <c r="BE2058" i="12" s="1"/>
  <c r="BG2054" i="12"/>
  <c r="BG2053" i="12" s="1"/>
  <c r="BG2052" i="12" s="1"/>
  <c r="BG2051" i="12" s="1"/>
  <c r="BF2054" i="12"/>
  <c r="BF2053" i="12" s="1"/>
  <c r="BF2052" i="12" s="1"/>
  <c r="BF2051" i="12" s="1"/>
  <c r="BE2054" i="12"/>
  <c r="BE2053" i="12" s="1"/>
  <c r="BE2052" i="12" s="1"/>
  <c r="BE2051" i="12" s="1"/>
  <c r="BG2049" i="12"/>
  <c r="BG2048" i="12" s="1"/>
  <c r="BG2047" i="12" s="1"/>
  <c r="BF2049" i="12"/>
  <c r="BF2048" i="12" s="1"/>
  <c r="BF2047" i="12" s="1"/>
  <c r="BE2049" i="12"/>
  <c r="BE2048" i="12" s="1"/>
  <c r="BE2047" i="12" s="1"/>
  <c r="BG2045" i="12"/>
  <c r="BG2044" i="12" s="1"/>
  <c r="BF2045" i="12"/>
  <c r="BF2044" i="12" s="1"/>
  <c r="BE2045" i="12"/>
  <c r="BE2044" i="12" s="1"/>
  <c r="BG2042" i="12"/>
  <c r="BG2041" i="12" s="1"/>
  <c r="BF2042" i="12"/>
  <c r="BF2041" i="12" s="1"/>
  <c r="BE2042" i="12"/>
  <c r="BE2041" i="12" s="1"/>
  <c r="BG2039" i="12"/>
  <c r="BG2038" i="12" s="1"/>
  <c r="BF2039" i="12"/>
  <c r="BF2038" i="12" s="1"/>
  <c r="BE2039" i="12"/>
  <c r="BE2038" i="12" s="1"/>
  <c r="BG2034" i="12"/>
  <c r="BG2033" i="12" s="1"/>
  <c r="BG2032" i="12" s="1"/>
  <c r="BG2031" i="12" s="1"/>
  <c r="BF2034" i="12"/>
  <c r="BF2033" i="12" s="1"/>
  <c r="BF2032" i="12" s="1"/>
  <c r="BF2031" i="12" s="1"/>
  <c r="BE2034" i="12"/>
  <c r="BE2033" i="12" s="1"/>
  <c r="BE2032" i="12" s="1"/>
  <c r="BE2031" i="12" s="1"/>
  <c r="BG2029" i="12"/>
  <c r="BG2028" i="12" s="1"/>
  <c r="BG2027" i="12" s="1"/>
  <c r="BG2026" i="12" s="1"/>
  <c r="BF2029" i="12"/>
  <c r="BF2028" i="12" s="1"/>
  <c r="BF2027" i="12" s="1"/>
  <c r="BF2026" i="12" s="1"/>
  <c r="BE2029" i="12"/>
  <c r="BE2028" i="12" s="1"/>
  <c r="BE2027" i="12" s="1"/>
  <c r="BE2026" i="12" s="1"/>
  <c r="BG2023" i="12"/>
  <c r="BG2022" i="12" s="1"/>
  <c r="BG2021" i="12" s="1"/>
  <c r="BF2023" i="12"/>
  <c r="BF2022" i="12" s="1"/>
  <c r="BF2021" i="12" s="1"/>
  <c r="BE2023" i="12"/>
  <c r="BE2022" i="12" s="1"/>
  <c r="BE2021" i="12" s="1"/>
  <c r="BG2007" i="12"/>
  <c r="BG2006" i="12" s="1"/>
  <c r="BG2005" i="12" s="1"/>
  <c r="BF2007" i="12"/>
  <c r="BF2006" i="12" s="1"/>
  <c r="BF2005" i="12" s="1"/>
  <c r="BE2007" i="12"/>
  <c r="BE2006" i="12" s="1"/>
  <c r="BE2005" i="12" s="1"/>
  <c r="BG2003" i="12"/>
  <c r="BG2002" i="12" s="1"/>
  <c r="BG2001" i="12" s="1"/>
  <c r="BF2003" i="12"/>
  <c r="BF2002" i="12" s="1"/>
  <c r="BF2001" i="12" s="1"/>
  <c r="BE2003" i="12"/>
  <c r="BE2002" i="12" s="1"/>
  <c r="BE2001" i="12" s="1"/>
  <c r="BG1999" i="12"/>
  <c r="BG1998" i="12" s="1"/>
  <c r="BG1997" i="12" s="1"/>
  <c r="BF1999" i="12"/>
  <c r="BF1998" i="12" s="1"/>
  <c r="BF1997" i="12" s="1"/>
  <c r="BE1999" i="12"/>
  <c r="BE1998" i="12" s="1"/>
  <c r="BE1997" i="12" s="1"/>
  <c r="BG1995" i="12"/>
  <c r="BG1994" i="12" s="1"/>
  <c r="BG1993" i="12" s="1"/>
  <c r="BF1995" i="12"/>
  <c r="BF1994" i="12" s="1"/>
  <c r="BF1993" i="12" s="1"/>
  <c r="BE1995" i="12"/>
  <c r="BE1994" i="12" s="1"/>
  <c r="BE1993" i="12" s="1"/>
  <c r="BG1991" i="12"/>
  <c r="BG1990" i="12" s="1"/>
  <c r="BG1989" i="12" s="1"/>
  <c r="BF1991" i="12"/>
  <c r="BF1990" i="12" s="1"/>
  <c r="BF1989" i="12" s="1"/>
  <c r="BE1991" i="12"/>
  <c r="BE1990" i="12" s="1"/>
  <c r="BE1989" i="12" s="1"/>
  <c r="BG1987" i="12"/>
  <c r="BG1986" i="12" s="1"/>
  <c r="BG1985" i="12" s="1"/>
  <c r="BF1987" i="12"/>
  <c r="BF1986" i="12" s="1"/>
  <c r="BF1985" i="12" s="1"/>
  <c r="BE1987" i="12"/>
  <c r="BE1986" i="12" s="1"/>
  <c r="BE1985" i="12" s="1"/>
  <c r="BG1983" i="12"/>
  <c r="BG1982" i="12" s="1"/>
  <c r="BG1981" i="12" s="1"/>
  <c r="BF1983" i="12"/>
  <c r="BF1982" i="12" s="1"/>
  <c r="BF1981" i="12" s="1"/>
  <c r="BE1983" i="12"/>
  <c r="BE1982" i="12" s="1"/>
  <c r="BE1981" i="12" s="1"/>
  <c r="BG1979" i="12"/>
  <c r="BG1978" i="12" s="1"/>
  <c r="BG1977" i="12" s="1"/>
  <c r="BF1979" i="12"/>
  <c r="BF1978" i="12" s="1"/>
  <c r="BF1977" i="12" s="1"/>
  <c r="BE1979" i="12"/>
  <c r="BE1978" i="12" s="1"/>
  <c r="BE1977" i="12" s="1"/>
  <c r="BG1974" i="12"/>
  <c r="BG1973" i="12" s="1"/>
  <c r="BG1972" i="12" s="1"/>
  <c r="BF1974" i="12"/>
  <c r="BF1973" i="12" s="1"/>
  <c r="BF1972" i="12" s="1"/>
  <c r="BE1974" i="12"/>
  <c r="BE1973" i="12" s="1"/>
  <c r="BE1972" i="12" s="1"/>
  <c r="BG1970" i="12"/>
  <c r="BG1969" i="12" s="1"/>
  <c r="BG1968" i="12" s="1"/>
  <c r="BF1970" i="12"/>
  <c r="BF1969" i="12" s="1"/>
  <c r="BF1968" i="12" s="1"/>
  <c r="BE1970" i="12"/>
  <c r="BE1969" i="12" s="1"/>
  <c r="BE1968" i="12" s="1"/>
  <c r="BG1966" i="12"/>
  <c r="BG1965" i="12" s="1"/>
  <c r="BF1966" i="12"/>
  <c r="BF1965" i="12" s="1"/>
  <c r="BE1966" i="12"/>
  <c r="BE1965" i="12" s="1"/>
  <c r="BG1963" i="12"/>
  <c r="BG1962" i="12" s="1"/>
  <c r="BG1961" i="12" s="1"/>
  <c r="BF1963" i="12"/>
  <c r="BF1962" i="12" s="1"/>
  <c r="BF1961" i="12" s="1"/>
  <c r="BE1963" i="12"/>
  <c r="BE1962" i="12" s="1"/>
  <c r="BE1961" i="12" s="1"/>
  <c r="BG1959" i="12"/>
  <c r="BG1958" i="12" s="1"/>
  <c r="BG1957" i="12" s="1"/>
  <c r="BF1959" i="12"/>
  <c r="BF1958" i="12" s="1"/>
  <c r="BF1957" i="12" s="1"/>
  <c r="BE1959" i="12"/>
  <c r="BE1958" i="12" s="1"/>
  <c r="BE1957" i="12" s="1"/>
  <c r="BG1955" i="12"/>
  <c r="BG1954" i="12" s="1"/>
  <c r="BG1953" i="12" s="1"/>
  <c r="BF1955" i="12"/>
  <c r="BF1954" i="12" s="1"/>
  <c r="BF1953" i="12" s="1"/>
  <c r="BE1955" i="12"/>
  <c r="BE1954" i="12" s="1"/>
  <c r="BE1953" i="12" s="1"/>
  <c r="BG1951" i="12"/>
  <c r="BG1950" i="12" s="1"/>
  <c r="BG1949" i="12" s="1"/>
  <c r="BF1951" i="12"/>
  <c r="BF1950" i="12" s="1"/>
  <c r="BF1949" i="12" s="1"/>
  <c r="BE1951" i="12"/>
  <c r="BE1950" i="12" s="1"/>
  <c r="BE1949" i="12" s="1"/>
  <c r="BG1947" i="12"/>
  <c r="BG1946" i="12" s="1"/>
  <c r="BG1945" i="12" s="1"/>
  <c r="BF1947" i="12"/>
  <c r="BF1946" i="12" s="1"/>
  <c r="BF1945" i="12" s="1"/>
  <c r="BE1947" i="12"/>
  <c r="BE1946" i="12" s="1"/>
  <c r="BE1945" i="12" s="1"/>
  <c r="BG1943" i="12"/>
  <c r="BG1942" i="12" s="1"/>
  <c r="BF1943" i="12"/>
  <c r="BF1942" i="12" s="1"/>
  <c r="BE1943" i="12"/>
  <c r="BE1942" i="12" s="1"/>
  <c r="BG1940" i="12"/>
  <c r="BG1939" i="12" s="1"/>
  <c r="BF1940" i="12"/>
  <c r="BF1939" i="12" s="1"/>
  <c r="BE1940" i="12"/>
  <c r="BE1939" i="12" s="1"/>
  <c r="BG1936" i="12"/>
  <c r="BG1935" i="12" s="1"/>
  <c r="BG1934" i="12" s="1"/>
  <c r="BF1936" i="12"/>
  <c r="BF1935" i="12" s="1"/>
  <c r="BF1934" i="12" s="1"/>
  <c r="BE1936" i="12"/>
  <c r="BE1935" i="12" s="1"/>
  <c r="BE1934" i="12" s="1"/>
  <c r="BG1930" i="12"/>
  <c r="BG1929" i="12" s="1"/>
  <c r="BG1928" i="12" s="1"/>
  <c r="BG1927" i="12" s="1"/>
  <c r="BF1930" i="12"/>
  <c r="BF1929" i="12" s="1"/>
  <c r="BF1928" i="12" s="1"/>
  <c r="BF1927" i="12" s="1"/>
  <c r="BE1930" i="12"/>
  <c r="BE1929" i="12" s="1"/>
  <c r="BE1928" i="12" s="1"/>
  <c r="BE1927" i="12" s="1"/>
  <c r="BG1921" i="12"/>
  <c r="BG1920" i="12" s="1"/>
  <c r="BG1919" i="12" s="1"/>
  <c r="BF1921" i="12"/>
  <c r="BF1920" i="12" s="1"/>
  <c r="BF1919" i="12" s="1"/>
  <c r="BE1921" i="12"/>
  <c r="BE1920" i="12" s="1"/>
  <c r="BE1919" i="12" s="1"/>
  <c r="BG1917" i="12"/>
  <c r="BG1916" i="12" s="1"/>
  <c r="BG1915" i="12" s="1"/>
  <c r="BF1917" i="12"/>
  <c r="BF1916" i="12" s="1"/>
  <c r="BF1915" i="12" s="1"/>
  <c r="BE1917" i="12"/>
  <c r="BE1916" i="12" s="1"/>
  <c r="BE1915" i="12" s="1"/>
  <c r="BG1913" i="12"/>
  <c r="BG1912" i="12" s="1"/>
  <c r="BG1911" i="12" s="1"/>
  <c r="BF1913" i="12"/>
  <c r="BF1912" i="12" s="1"/>
  <c r="BF1911" i="12" s="1"/>
  <c r="BE1913" i="12"/>
  <c r="BE1912" i="12" s="1"/>
  <c r="BE1911" i="12" s="1"/>
  <c r="BG1909" i="12"/>
  <c r="BG1908" i="12" s="1"/>
  <c r="BG1907" i="12" s="1"/>
  <c r="BF1909" i="12"/>
  <c r="BF1908" i="12" s="1"/>
  <c r="BF1907" i="12" s="1"/>
  <c r="BE1909" i="12"/>
  <c r="BE1908" i="12" s="1"/>
  <c r="BE1907" i="12" s="1"/>
  <c r="BG1905" i="12"/>
  <c r="BG1904" i="12" s="1"/>
  <c r="BG1903" i="12" s="1"/>
  <c r="BF1905" i="12"/>
  <c r="BF1904" i="12" s="1"/>
  <c r="BF1903" i="12" s="1"/>
  <c r="BE1905" i="12"/>
  <c r="BE1904" i="12" s="1"/>
  <c r="BE1903" i="12" s="1"/>
  <c r="BG1901" i="12"/>
  <c r="BG1900" i="12" s="1"/>
  <c r="BG1899" i="12" s="1"/>
  <c r="BF1901" i="12"/>
  <c r="BF1900" i="12" s="1"/>
  <c r="BF1899" i="12" s="1"/>
  <c r="BE1901" i="12"/>
  <c r="BE1900" i="12" s="1"/>
  <c r="BE1899" i="12" s="1"/>
  <c r="BG1888" i="12"/>
  <c r="BF1888" i="12"/>
  <c r="BE1888" i="12"/>
  <c r="BG1885" i="12"/>
  <c r="BF1885" i="12"/>
  <c r="BE1885" i="12"/>
  <c r="BG1881" i="12"/>
  <c r="BG1880" i="12" s="1"/>
  <c r="BG1879" i="12" s="1"/>
  <c r="BF1881" i="12"/>
  <c r="BF1880" i="12" s="1"/>
  <c r="BF1879" i="12" s="1"/>
  <c r="BE1881" i="12"/>
  <c r="BE1880" i="12" s="1"/>
  <c r="BE1879" i="12" s="1"/>
  <c r="BG1875" i="12"/>
  <c r="BG1874" i="12" s="1"/>
  <c r="BG1873" i="12" s="1"/>
  <c r="BF1875" i="12"/>
  <c r="BF1874" i="12" s="1"/>
  <c r="BF1873" i="12" s="1"/>
  <c r="BE1875" i="12"/>
  <c r="BE1874" i="12" s="1"/>
  <c r="BE1873" i="12" s="1"/>
  <c r="BG1871" i="12"/>
  <c r="BG1870" i="12" s="1"/>
  <c r="BG1869" i="12" s="1"/>
  <c r="BF1871" i="12"/>
  <c r="BF1870" i="12" s="1"/>
  <c r="BF1869" i="12" s="1"/>
  <c r="BE1871" i="12"/>
  <c r="BE1870" i="12" s="1"/>
  <c r="BE1869" i="12" s="1"/>
  <c r="BG1866" i="12"/>
  <c r="BG1865" i="12" s="1"/>
  <c r="BG1864" i="12" s="1"/>
  <c r="BF1866" i="12"/>
  <c r="BF1865" i="12" s="1"/>
  <c r="BF1864" i="12" s="1"/>
  <c r="BE1866" i="12"/>
  <c r="BE1865" i="12" s="1"/>
  <c r="BE1864" i="12" s="1"/>
  <c r="BG1860" i="12"/>
  <c r="BF1860" i="12"/>
  <c r="BE1860" i="12"/>
  <c r="BG1858" i="12"/>
  <c r="BF1858" i="12"/>
  <c r="BE1858" i="12"/>
  <c r="BG1856" i="12"/>
  <c r="BF1856" i="12"/>
  <c r="BE1856" i="12"/>
  <c r="BG1851" i="12"/>
  <c r="BF1851" i="12"/>
  <c r="BE1851" i="12"/>
  <c r="BG1849" i="12"/>
  <c r="BF1849" i="12"/>
  <c r="BE1849" i="12"/>
  <c r="BG1846" i="12"/>
  <c r="BG1845" i="12" s="1"/>
  <c r="BF1846" i="12"/>
  <c r="BF1845" i="12" s="1"/>
  <c r="BE1846" i="12"/>
  <c r="BE1845" i="12" s="1"/>
  <c r="BG1841" i="12"/>
  <c r="BG1840" i="12" s="1"/>
  <c r="BG1839" i="12" s="1"/>
  <c r="BF1841" i="12"/>
  <c r="BF1840" i="12" s="1"/>
  <c r="BF1839" i="12" s="1"/>
  <c r="BE1841" i="12"/>
  <c r="BE1840" i="12" s="1"/>
  <c r="BE1839" i="12" s="1"/>
  <c r="BG1837" i="12"/>
  <c r="BF1837" i="12"/>
  <c r="BE1837" i="12"/>
  <c r="BG1835" i="12"/>
  <c r="BF1835" i="12"/>
  <c r="BE1835" i="12"/>
  <c r="BG1831" i="12"/>
  <c r="BG1830" i="12" s="1"/>
  <c r="BG1829" i="12" s="1"/>
  <c r="BF1831" i="12"/>
  <c r="BF1830" i="12" s="1"/>
  <c r="BF1829" i="12" s="1"/>
  <c r="BE1831" i="12"/>
  <c r="BE1830" i="12" s="1"/>
  <c r="BE1829" i="12" s="1"/>
  <c r="BG1827" i="12"/>
  <c r="BG1826" i="12" s="1"/>
  <c r="BG1825" i="12" s="1"/>
  <c r="BF1827" i="12"/>
  <c r="BF1826" i="12" s="1"/>
  <c r="BF1825" i="12" s="1"/>
  <c r="BE1827" i="12"/>
  <c r="BE1826" i="12" s="1"/>
  <c r="BE1825" i="12" s="1"/>
  <c r="BG1818" i="12"/>
  <c r="BG1817" i="12" s="1"/>
  <c r="BF1818" i="12"/>
  <c r="BF1817" i="12" s="1"/>
  <c r="BE1818" i="12"/>
  <c r="BE1817" i="12" s="1"/>
  <c r="BG1815" i="12"/>
  <c r="BF1815" i="12"/>
  <c r="BE1815" i="12"/>
  <c r="BG1813" i="12"/>
  <c r="BF1813" i="12"/>
  <c r="BE1813" i="12"/>
  <c r="BG1810" i="12"/>
  <c r="BG1809" i="12" s="1"/>
  <c r="BF1810" i="12"/>
  <c r="BF1809" i="12" s="1"/>
  <c r="BE1810" i="12"/>
  <c r="BE1809" i="12" s="1"/>
  <c r="BG1807" i="12"/>
  <c r="BG1806" i="12" s="1"/>
  <c r="BF1807" i="12"/>
  <c r="BF1806" i="12" s="1"/>
  <c r="BE1807" i="12"/>
  <c r="BE1806" i="12" s="1"/>
  <c r="BG1801" i="12"/>
  <c r="BG1800" i="12" s="1"/>
  <c r="BF1801" i="12"/>
  <c r="BF1800" i="12" s="1"/>
  <c r="BE1801" i="12"/>
  <c r="BE1800" i="12" s="1"/>
  <c r="BG1798" i="12"/>
  <c r="BG1797" i="12" s="1"/>
  <c r="BF1798" i="12"/>
  <c r="BF1797" i="12" s="1"/>
  <c r="BE1798" i="12"/>
  <c r="BE1797" i="12" s="1"/>
  <c r="BG1786" i="12"/>
  <c r="BG1785" i="12" s="1"/>
  <c r="BG1784" i="12" s="1"/>
  <c r="BF1786" i="12"/>
  <c r="BF1785" i="12" s="1"/>
  <c r="BF1784" i="12" s="1"/>
  <c r="BE1786" i="12"/>
  <c r="BE1785" i="12" s="1"/>
  <c r="BE1784" i="12" s="1"/>
  <c r="BG1782" i="12"/>
  <c r="BG1781" i="12" s="1"/>
  <c r="BF1782" i="12"/>
  <c r="BF1781" i="12" s="1"/>
  <c r="BE1782" i="12"/>
  <c r="BE1781" i="12" s="1"/>
  <c r="BG1779" i="12"/>
  <c r="BG1778" i="12" s="1"/>
  <c r="BF1779" i="12"/>
  <c r="BF1778" i="12" s="1"/>
  <c r="BE1779" i="12"/>
  <c r="BE1778" i="12" s="1"/>
  <c r="BG1774" i="12"/>
  <c r="BG1773" i="12" s="1"/>
  <c r="BG1772" i="12" s="1"/>
  <c r="BF1774" i="12"/>
  <c r="BF1773" i="12" s="1"/>
  <c r="BF1772" i="12" s="1"/>
  <c r="BE1774" i="12"/>
  <c r="BE1773" i="12" s="1"/>
  <c r="BE1772" i="12" s="1"/>
  <c r="BG1769" i="12"/>
  <c r="BG1768" i="12" s="1"/>
  <c r="BF1769" i="12"/>
  <c r="BF1768" i="12" s="1"/>
  <c r="BE1769" i="12"/>
  <c r="BE1768" i="12" s="1"/>
  <c r="BG1765" i="12"/>
  <c r="BG1764" i="12" s="1"/>
  <c r="BF1765" i="12"/>
  <c r="BF1764" i="12" s="1"/>
  <c r="BE1765" i="12"/>
  <c r="BE1764" i="12" s="1"/>
  <c r="BG1761" i="12"/>
  <c r="BG1760" i="12" s="1"/>
  <c r="BF1761" i="12"/>
  <c r="BF1760" i="12" s="1"/>
  <c r="BE1761" i="12"/>
  <c r="BE1760" i="12" s="1"/>
  <c r="BG1757" i="12"/>
  <c r="BG1756" i="12" s="1"/>
  <c r="BF1757" i="12"/>
  <c r="BF1756" i="12" s="1"/>
  <c r="BE1757" i="12"/>
  <c r="BE1756" i="12" s="1"/>
  <c r="BG1751" i="12"/>
  <c r="BG1750" i="12" s="1"/>
  <c r="BF1751" i="12"/>
  <c r="BF1750" i="12" s="1"/>
  <c r="BE1751" i="12"/>
  <c r="BE1750" i="12" s="1"/>
  <c r="BG1748" i="12"/>
  <c r="BG1747" i="12" s="1"/>
  <c r="BF1748" i="12"/>
  <c r="BF1747" i="12" s="1"/>
  <c r="BE1748" i="12"/>
  <c r="BE1747" i="12" s="1"/>
  <c r="BG1743" i="12"/>
  <c r="BF1743" i="12"/>
  <c r="BE1743" i="12"/>
  <c r="BG1740" i="12"/>
  <c r="BF1740" i="12"/>
  <c r="BE1740" i="12"/>
  <c r="BG1736" i="12"/>
  <c r="BG1735" i="12" s="1"/>
  <c r="BG1734" i="12" s="1"/>
  <c r="BF1736" i="12"/>
  <c r="BF1735" i="12" s="1"/>
  <c r="BF1734" i="12" s="1"/>
  <c r="BE1736" i="12"/>
  <c r="BE1735" i="12" s="1"/>
  <c r="BE1734" i="12" s="1"/>
  <c r="BG1732" i="12"/>
  <c r="BF1732" i="12"/>
  <c r="BE1732" i="12"/>
  <c r="BG1730" i="12"/>
  <c r="BF1730" i="12"/>
  <c r="BE1730" i="12"/>
  <c r="BG1726" i="12"/>
  <c r="BF1726" i="12"/>
  <c r="BE1726" i="12"/>
  <c r="BG1724" i="12"/>
  <c r="BF1724" i="12"/>
  <c r="BE1724" i="12"/>
  <c r="BG1720" i="12"/>
  <c r="BF1720" i="12"/>
  <c r="BE1720" i="12"/>
  <c r="BG1718" i="12"/>
  <c r="BF1718" i="12"/>
  <c r="BE1718" i="12"/>
  <c r="BG1716" i="12"/>
  <c r="BF1716" i="12"/>
  <c r="BE1716" i="12"/>
  <c r="BG1712" i="12"/>
  <c r="BF1712" i="12"/>
  <c r="BE1712" i="12"/>
  <c r="BG1710" i="12"/>
  <c r="BF1710" i="12"/>
  <c r="BE1710" i="12"/>
  <c r="BG1708" i="12"/>
  <c r="BF1708" i="12"/>
  <c r="BE1708" i="12"/>
  <c r="BG1695" i="12"/>
  <c r="BG1694" i="12" s="1"/>
  <c r="BG1693" i="12" s="1"/>
  <c r="BF1695" i="12"/>
  <c r="BF1694" i="12" s="1"/>
  <c r="BF1693" i="12" s="1"/>
  <c r="BE1695" i="12"/>
  <c r="BE1694" i="12" s="1"/>
  <c r="BE1693" i="12" s="1"/>
  <c r="BG1691" i="12"/>
  <c r="BG1690" i="12" s="1"/>
  <c r="BG1689" i="12" s="1"/>
  <c r="BF1691" i="12"/>
  <c r="BF1690" i="12" s="1"/>
  <c r="BF1689" i="12" s="1"/>
  <c r="BE1691" i="12"/>
  <c r="BE1690" i="12" s="1"/>
  <c r="BE1689" i="12" s="1"/>
  <c r="BG1687" i="12"/>
  <c r="BG1686" i="12" s="1"/>
  <c r="BG1685" i="12" s="1"/>
  <c r="BF1687" i="12"/>
  <c r="BF1686" i="12" s="1"/>
  <c r="BF1685" i="12" s="1"/>
  <c r="BE1687" i="12"/>
  <c r="BE1686" i="12" s="1"/>
  <c r="BE1685" i="12" s="1"/>
  <c r="BG1683" i="12"/>
  <c r="BG1682" i="12" s="1"/>
  <c r="BG1681" i="12" s="1"/>
  <c r="BF1683" i="12"/>
  <c r="BF1682" i="12" s="1"/>
  <c r="BF1681" i="12" s="1"/>
  <c r="BE1683" i="12"/>
  <c r="BE1682" i="12" s="1"/>
  <c r="BE1681" i="12" s="1"/>
  <c r="BG1679" i="12"/>
  <c r="BG1678" i="12" s="1"/>
  <c r="BG1677" i="12" s="1"/>
  <c r="BF1679" i="12"/>
  <c r="BF1678" i="12" s="1"/>
  <c r="BF1677" i="12" s="1"/>
  <c r="BE1679" i="12"/>
  <c r="BE1678" i="12" s="1"/>
  <c r="BE1677" i="12" s="1"/>
  <c r="BG1675" i="12"/>
  <c r="BF1675" i="12"/>
  <c r="BE1675" i="12"/>
  <c r="BG1673" i="12"/>
  <c r="BF1673" i="12"/>
  <c r="BE1673" i="12"/>
  <c r="BG1669" i="12"/>
  <c r="BG1668" i="12" s="1"/>
  <c r="BG1667" i="12" s="1"/>
  <c r="BF1669" i="12"/>
  <c r="BF1668" i="12" s="1"/>
  <c r="BF1667" i="12" s="1"/>
  <c r="BE1669" i="12"/>
  <c r="BE1668" i="12" s="1"/>
  <c r="BE1667" i="12" s="1"/>
  <c r="BG1665" i="12"/>
  <c r="BG1664" i="12" s="1"/>
  <c r="BG1663" i="12" s="1"/>
  <c r="BF1665" i="12"/>
  <c r="BF1664" i="12" s="1"/>
  <c r="BF1663" i="12" s="1"/>
  <c r="BE1665" i="12"/>
  <c r="BE1664" i="12" s="1"/>
  <c r="BE1663" i="12" s="1"/>
  <c r="BG1661" i="12"/>
  <c r="BF1661" i="12"/>
  <c r="BE1661" i="12"/>
  <c r="BG1659" i="12"/>
  <c r="BF1659" i="12"/>
  <c r="BE1659" i="12"/>
  <c r="BG1655" i="12"/>
  <c r="BF1655" i="12"/>
  <c r="BE1655" i="12"/>
  <c r="BG1653" i="12"/>
  <c r="BF1653" i="12"/>
  <c r="BE1653" i="12"/>
  <c r="BG1646" i="12"/>
  <c r="BF1646" i="12"/>
  <c r="BE1646" i="12"/>
  <c r="BG1643" i="12"/>
  <c r="BF1643" i="12"/>
  <c r="BE1643" i="12"/>
  <c r="BG1639" i="12"/>
  <c r="BF1639" i="12"/>
  <c r="BE1639" i="12"/>
  <c r="BG1637" i="12"/>
  <c r="BF1637" i="12"/>
  <c r="BE1637" i="12"/>
  <c r="BG1633" i="12"/>
  <c r="BF1633" i="12"/>
  <c r="BE1633" i="12"/>
  <c r="BG1631" i="12"/>
  <c r="BF1631" i="12"/>
  <c r="BE1631" i="12"/>
  <c r="BG1628" i="12"/>
  <c r="BG1627" i="12" s="1"/>
  <c r="BF1628" i="12"/>
  <c r="BF1627" i="12" s="1"/>
  <c r="BE1628" i="12"/>
  <c r="BE1627" i="12" s="1"/>
  <c r="BG1625" i="12"/>
  <c r="BG1624" i="12" s="1"/>
  <c r="BF1625" i="12"/>
  <c r="BF1624" i="12" s="1"/>
  <c r="BE1625" i="12"/>
  <c r="BE1624" i="12" s="1"/>
  <c r="BG1621" i="12"/>
  <c r="BG1620" i="12" s="1"/>
  <c r="BF1621" i="12"/>
  <c r="BF1620" i="12" s="1"/>
  <c r="BE1621" i="12"/>
  <c r="BE1620" i="12" s="1"/>
  <c r="BG1618" i="12"/>
  <c r="BG1617" i="12" s="1"/>
  <c r="BF1618" i="12"/>
  <c r="BF1617" i="12" s="1"/>
  <c r="BE1618" i="12"/>
  <c r="BE1617" i="12" s="1"/>
  <c r="BG1615" i="12"/>
  <c r="BG1614" i="12" s="1"/>
  <c r="BF1615" i="12"/>
  <c r="BF1614" i="12" s="1"/>
  <c r="BE1615" i="12"/>
  <c r="BE1614" i="12" s="1"/>
  <c r="BG1606" i="12"/>
  <c r="BF1606" i="12"/>
  <c r="BE1606" i="12"/>
  <c r="BG1600" i="12"/>
  <c r="BF1600" i="12"/>
  <c r="BE1600" i="12"/>
  <c r="BG1598" i="12"/>
  <c r="BF1598" i="12"/>
  <c r="BE1598" i="12"/>
  <c r="BG1594" i="12"/>
  <c r="BG1593" i="12" s="1"/>
  <c r="BG1592" i="12" s="1"/>
  <c r="BF1594" i="12"/>
  <c r="BF1593" i="12" s="1"/>
  <c r="BF1592" i="12" s="1"/>
  <c r="BE1594" i="12"/>
  <c r="BE1593" i="12" s="1"/>
  <c r="BE1592" i="12" s="1"/>
  <c r="BG1590" i="12"/>
  <c r="BF1590" i="12"/>
  <c r="BE1590" i="12"/>
  <c r="BG1588" i="12"/>
  <c r="BF1588" i="12"/>
  <c r="BE1588" i="12"/>
  <c r="BG1584" i="12"/>
  <c r="BF1584" i="12"/>
  <c r="BE1584" i="12"/>
  <c r="BG1582" i="12"/>
  <c r="BF1582" i="12"/>
  <c r="BE1582" i="12"/>
  <c r="BG1575" i="12"/>
  <c r="BG1574" i="12" s="1"/>
  <c r="BG1573" i="12" s="1"/>
  <c r="BG1572" i="12" s="1"/>
  <c r="BF1575" i="12"/>
  <c r="BF1574" i="12" s="1"/>
  <c r="BF1573" i="12" s="1"/>
  <c r="BF1572" i="12" s="1"/>
  <c r="BE1575" i="12"/>
  <c r="BE1574" i="12" s="1"/>
  <c r="BE1573" i="12" s="1"/>
  <c r="BE1572" i="12" s="1"/>
  <c r="BG1570" i="12"/>
  <c r="BG1569" i="12" s="1"/>
  <c r="BG1568" i="12" s="1"/>
  <c r="BF1570" i="12"/>
  <c r="BF1569" i="12" s="1"/>
  <c r="BF1568" i="12" s="1"/>
  <c r="BE1570" i="12"/>
  <c r="BE1569" i="12" s="1"/>
  <c r="BE1568" i="12" s="1"/>
  <c r="BG1566" i="12"/>
  <c r="BG1565" i="12" s="1"/>
  <c r="BF1566" i="12"/>
  <c r="BF1565" i="12" s="1"/>
  <c r="BE1566" i="12"/>
  <c r="BE1565" i="12" s="1"/>
  <c r="BG1563" i="12"/>
  <c r="BG1562" i="12" s="1"/>
  <c r="BF1563" i="12"/>
  <c r="BF1562" i="12" s="1"/>
  <c r="BE1563" i="12"/>
  <c r="BE1562" i="12" s="1"/>
  <c r="BG1560" i="12"/>
  <c r="BG1559" i="12" s="1"/>
  <c r="BF1560" i="12"/>
  <c r="BF1559" i="12" s="1"/>
  <c r="BE1560" i="12"/>
  <c r="BE1559" i="12" s="1"/>
  <c r="BG1555" i="12"/>
  <c r="BG1554" i="12" s="1"/>
  <c r="BG1553" i="12" s="1"/>
  <c r="BG1552" i="12" s="1"/>
  <c r="BF1555" i="12"/>
  <c r="BF1554" i="12" s="1"/>
  <c r="BF1553" i="12" s="1"/>
  <c r="BF1552" i="12" s="1"/>
  <c r="BE1555" i="12"/>
  <c r="BE1554" i="12" s="1"/>
  <c r="BE1553" i="12" s="1"/>
  <c r="BE1552" i="12" s="1"/>
  <c r="BG1549" i="12"/>
  <c r="BG1548" i="12" s="1"/>
  <c r="BG1547" i="12" s="1"/>
  <c r="BG1546" i="12" s="1"/>
  <c r="BF1549" i="12"/>
  <c r="BF1548" i="12" s="1"/>
  <c r="BF1547" i="12" s="1"/>
  <c r="BF1546" i="12" s="1"/>
  <c r="BE1549" i="12"/>
  <c r="BE1548" i="12" s="1"/>
  <c r="BE1547" i="12" s="1"/>
  <c r="BE1546" i="12" s="1"/>
  <c r="BG1544" i="12"/>
  <c r="BG1543" i="12" s="1"/>
  <c r="BG1542" i="12" s="1"/>
  <c r="BG1541" i="12" s="1"/>
  <c r="BF1544" i="12"/>
  <c r="BF1543" i="12" s="1"/>
  <c r="BF1542" i="12" s="1"/>
  <c r="BF1541" i="12" s="1"/>
  <c r="BE1544" i="12"/>
  <c r="BE1543" i="12" s="1"/>
  <c r="BE1542" i="12" s="1"/>
  <c r="BE1541" i="12" s="1"/>
  <c r="BG1539" i="12"/>
  <c r="BG1538" i="12" s="1"/>
  <c r="BG1537" i="12" s="1"/>
  <c r="BG1536" i="12" s="1"/>
  <c r="BF1539" i="12"/>
  <c r="BF1538" i="12" s="1"/>
  <c r="BF1537" i="12" s="1"/>
  <c r="BF1536" i="12" s="1"/>
  <c r="BE1539" i="12"/>
  <c r="BE1538" i="12" s="1"/>
  <c r="BE1537" i="12" s="1"/>
  <c r="BE1536" i="12" s="1"/>
  <c r="BG1534" i="12"/>
  <c r="BG1533" i="12" s="1"/>
  <c r="BG1532" i="12" s="1"/>
  <c r="BF1534" i="12"/>
  <c r="BF1533" i="12" s="1"/>
  <c r="BF1532" i="12" s="1"/>
  <c r="BE1534" i="12"/>
  <c r="BE1533" i="12" s="1"/>
  <c r="BE1532" i="12" s="1"/>
  <c r="BG1530" i="12"/>
  <c r="BG1529" i="12" s="1"/>
  <c r="BG1528" i="12" s="1"/>
  <c r="BF1530" i="12"/>
  <c r="BF1529" i="12" s="1"/>
  <c r="BF1528" i="12" s="1"/>
  <c r="BE1530" i="12"/>
  <c r="BE1529" i="12" s="1"/>
  <c r="BE1528" i="12" s="1"/>
  <c r="BG1519" i="12"/>
  <c r="BG1518" i="12" s="1"/>
  <c r="BG1517" i="12" s="1"/>
  <c r="BG1516" i="12" s="1"/>
  <c r="BF1519" i="12"/>
  <c r="BF1518" i="12" s="1"/>
  <c r="BF1517" i="12" s="1"/>
  <c r="BF1516" i="12" s="1"/>
  <c r="BE1519" i="12"/>
  <c r="BE1518" i="12" s="1"/>
  <c r="BE1517" i="12" s="1"/>
  <c r="BE1516" i="12" s="1"/>
  <c r="BG1514" i="12"/>
  <c r="BG1513" i="12" s="1"/>
  <c r="BF1514" i="12"/>
  <c r="BF1513" i="12" s="1"/>
  <c r="BE1514" i="12"/>
  <c r="BE1513" i="12" s="1"/>
  <c r="BG1511" i="12"/>
  <c r="BG1510" i="12" s="1"/>
  <c r="BF1511" i="12"/>
  <c r="BF1510" i="12" s="1"/>
  <c r="BE1511" i="12"/>
  <c r="BE1510" i="12" s="1"/>
  <c r="BG1508" i="12"/>
  <c r="BG1507" i="12" s="1"/>
  <c r="BF1508" i="12"/>
  <c r="BF1507" i="12" s="1"/>
  <c r="BE1508" i="12"/>
  <c r="BE1507" i="12" s="1"/>
  <c r="BG1502" i="12"/>
  <c r="BG1501" i="12" s="1"/>
  <c r="BG1500" i="12" s="1"/>
  <c r="BG1499" i="12" s="1"/>
  <c r="BF1502" i="12"/>
  <c r="BF1501" i="12" s="1"/>
  <c r="BF1500" i="12" s="1"/>
  <c r="BF1499" i="12" s="1"/>
  <c r="BE1502" i="12"/>
  <c r="BE1501" i="12" s="1"/>
  <c r="BE1500" i="12" s="1"/>
  <c r="BE1499" i="12" s="1"/>
  <c r="BG1497" i="12"/>
  <c r="BG1496" i="12" s="1"/>
  <c r="BF1497" i="12"/>
  <c r="BF1496" i="12" s="1"/>
  <c r="BE1497" i="12"/>
  <c r="BE1496" i="12" s="1"/>
  <c r="BG1494" i="12"/>
  <c r="BG1493" i="12" s="1"/>
  <c r="BF1494" i="12"/>
  <c r="BF1493" i="12" s="1"/>
  <c r="BE1494" i="12"/>
  <c r="BE1493" i="12" s="1"/>
  <c r="BG1487" i="12"/>
  <c r="BG1486" i="12" s="1"/>
  <c r="BG1485" i="12" s="1"/>
  <c r="BF1487" i="12"/>
  <c r="BF1486" i="12" s="1"/>
  <c r="BF1485" i="12" s="1"/>
  <c r="BE1487" i="12"/>
  <c r="BE1486" i="12" s="1"/>
  <c r="BE1485" i="12" s="1"/>
  <c r="BG1483" i="12"/>
  <c r="BG1482" i="12" s="1"/>
  <c r="BG1481" i="12" s="1"/>
  <c r="BF1483" i="12"/>
  <c r="BF1482" i="12" s="1"/>
  <c r="BF1481" i="12" s="1"/>
  <c r="BE1483" i="12"/>
  <c r="BE1482" i="12" s="1"/>
  <c r="BE1481" i="12" s="1"/>
  <c r="BG1477" i="12"/>
  <c r="BF1477" i="12"/>
  <c r="BE1477" i="12"/>
  <c r="BG1475" i="12"/>
  <c r="BF1475" i="12"/>
  <c r="BE1475" i="12"/>
  <c r="BG1472" i="12"/>
  <c r="BG1471" i="12" s="1"/>
  <c r="BF1472" i="12"/>
  <c r="BF1471" i="12" s="1"/>
  <c r="BE1472" i="12"/>
  <c r="BE1471" i="12" s="1"/>
  <c r="BG1465" i="12"/>
  <c r="BG1464" i="12" s="1"/>
  <c r="BG1463" i="12" s="1"/>
  <c r="BF1465" i="12"/>
  <c r="BF1464" i="12" s="1"/>
  <c r="BF1463" i="12" s="1"/>
  <c r="BE1465" i="12"/>
  <c r="BE1464" i="12" s="1"/>
  <c r="BE1463" i="12" s="1"/>
  <c r="BG1461" i="12"/>
  <c r="BG1460" i="12" s="1"/>
  <c r="BG1459" i="12" s="1"/>
  <c r="BF1461" i="12"/>
  <c r="BF1460" i="12" s="1"/>
  <c r="BF1459" i="12" s="1"/>
  <c r="BE1461" i="12"/>
  <c r="BE1460" i="12" s="1"/>
  <c r="BE1459" i="12" s="1"/>
  <c r="BG1455" i="12"/>
  <c r="BG1454" i="12" s="1"/>
  <c r="BG1453" i="12" s="1"/>
  <c r="BF1455" i="12"/>
  <c r="BF1454" i="12" s="1"/>
  <c r="BF1453" i="12" s="1"/>
  <c r="BE1455" i="12"/>
  <c r="BE1454" i="12" s="1"/>
  <c r="BE1453" i="12" s="1"/>
  <c r="BG1451" i="12"/>
  <c r="BG1450" i="12" s="1"/>
  <c r="BG1449" i="12" s="1"/>
  <c r="BF1451" i="12"/>
  <c r="BF1450" i="12" s="1"/>
  <c r="BF1449" i="12" s="1"/>
  <c r="BE1451" i="12"/>
  <c r="BE1450" i="12" s="1"/>
  <c r="BE1449" i="12" s="1"/>
  <c r="BG1447" i="12"/>
  <c r="BG1446" i="12" s="1"/>
  <c r="BG1445" i="12" s="1"/>
  <c r="BF1447" i="12"/>
  <c r="BF1446" i="12" s="1"/>
  <c r="BF1445" i="12" s="1"/>
  <c r="BE1447" i="12"/>
  <c r="BE1446" i="12" s="1"/>
  <c r="BE1445" i="12" s="1"/>
  <c r="BG1441" i="12"/>
  <c r="BG1440" i="12" s="1"/>
  <c r="BG1439" i="12" s="1"/>
  <c r="BF1441" i="12"/>
  <c r="BF1440" i="12" s="1"/>
  <c r="BF1439" i="12" s="1"/>
  <c r="BE1441" i="12"/>
  <c r="BE1440" i="12" s="1"/>
  <c r="BE1439" i="12" s="1"/>
  <c r="BG1437" i="12"/>
  <c r="BG1436" i="12" s="1"/>
  <c r="BG1435" i="12" s="1"/>
  <c r="BG1434" i="12" s="1"/>
  <c r="BF1437" i="12"/>
  <c r="BF1436" i="12" s="1"/>
  <c r="BF1435" i="12" s="1"/>
  <c r="BF1434" i="12" s="1"/>
  <c r="BE1437" i="12"/>
  <c r="BE1436" i="12" s="1"/>
  <c r="BE1435" i="12" s="1"/>
  <c r="BE1434" i="12" s="1"/>
  <c r="BG1431" i="12"/>
  <c r="BG1430" i="12" s="1"/>
  <c r="BG1429" i="12" s="1"/>
  <c r="BF1431" i="12"/>
  <c r="BF1430" i="12" s="1"/>
  <c r="BF1429" i="12" s="1"/>
  <c r="BE1431" i="12"/>
  <c r="BE1430" i="12" s="1"/>
  <c r="BE1429" i="12" s="1"/>
  <c r="BG1427" i="12"/>
  <c r="BG1426" i="12" s="1"/>
  <c r="BG1425" i="12" s="1"/>
  <c r="BF1427" i="12"/>
  <c r="BF1426" i="12" s="1"/>
  <c r="BF1425" i="12" s="1"/>
  <c r="BE1427" i="12"/>
  <c r="BE1426" i="12" s="1"/>
  <c r="BE1425" i="12" s="1"/>
  <c r="BG1423" i="12"/>
  <c r="BG1422" i="12" s="1"/>
  <c r="BF1423" i="12"/>
  <c r="BF1422" i="12" s="1"/>
  <c r="BE1423" i="12"/>
  <c r="BE1422" i="12" s="1"/>
  <c r="BG1420" i="12"/>
  <c r="BG1419" i="12" s="1"/>
  <c r="BF1420" i="12"/>
  <c r="BF1419" i="12" s="1"/>
  <c r="BE1420" i="12"/>
  <c r="BE1419" i="12" s="1"/>
  <c r="BG1417" i="12"/>
  <c r="BG1416" i="12" s="1"/>
  <c r="BF1417" i="12"/>
  <c r="BF1416" i="12" s="1"/>
  <c r="BE1417" i="12"/>
  <c r="BE1416" i="12" s="1"/>
  <c r="BG1412" i="12"/>
  <c r="BG1411" i="12" s="1"/>
  <c r="BG1410" i="12" s="1"/>
  <c r="BF1412" i="12"/>
  <c r="BF1411" i="12" s="1"/>
  <c r="BF1410" i="12" s="1"/>
  <c r="BE1412" i="12"/>
  <c r="BE1411" i="12" s="1"/>
  <c r="BE1410" i="12" s="1"/>
  <c r="BG1406" i="12"/>
  <c r="BG1405" i="12" s="1"/>
  <c r="BG1404" i="12" s="1"/>
  <c r="BF1406" i="12"/>
  <c r="BF1405" i="12" s="1"/>
  <c r="BF1404" i="12" s="1"/>
  <c r="BE1406" i="12"/>
  <c r="BE1405" i="12" s="1"/>
  <c r="BE1404" i="12" s="1"/>
  <c r="BG1402" i="12"/>
  <c r="BG1401" i="12" s="1"/>
  <c r="BG1400" i="12" s="1"/>
  <c r="BF1402" i="12"/>
  <c r="BF1401" i="12" s="1"/>
  <c r="BF1400" i="12" s="1"/>
  <c r="BE1402" i="12"/>
  <c r="BE1401" i="12" s="1"/>
  <c r="BE1400" i="12" s="1"/>
  <c r="BG1398" i="12"/>
  <c r="BG1397" i="12" s="1"/>
  <c r="BF1398" i="12"/>
  <c r="BF1397" i="12" s="1"/>
  <c r="BE1398" i="12"/>
  <c r="BE1397" i="12" s="1"/>
  <c r="BG1395" i="12"/>
  <c r="BG1394" i="12" s="1"/>
  <c r="BF1395" i="12"/>
  <c r="BF1394" i="12" s="1"/>
  <c r="BE1395" i="12"/>
  <c r="BE1394" i="12" s="1"/>
  <c r="BG1392" i="12"/>
  <c r="BG1391" i="12" s="1"/>
  <c r="BF1392" i="12"/>
  <c r="BF1391" i="12" s="1"/>
  <c r="BE1392" i="12"/>
  <c r="BE1391" i="12" s="1"/>
  <c r="BG1380" i="12"/>
  <c r="BG1379" i="12" s="1"/>
  <c r="BF1380" i="12"/>
  <c r="BF1379" i="12" s="1"/>
  <c r="BE1380" i="12"/>
  <c r="BE1379" i="12" s="1"/>
  <c r="BG1375" i="12"/>
  <c r="BG1374" i="12" s="1"/>
  <c r="BF1375" i="12"/>
  <c r="BF1374" i="12" s="1"/>
  <c r="BE1375" i="12"/>
  <c r="BE1374" i="12" s="1"/>
  <c r="BG1370" i="12"/>
  <c r="BG1369" i="12" s="1"/>
  <c r="BG1368" i="12" s="1"/>
  <c r="BG1367" i="12" s="1"/>
  <c r="BF1370" i="12"/>
  <c r="BF1369" i="12" s="1"/>
  <c r="BF1368" i="12" s="1"/>
  <c r="BF1367" i="12" s="1"/>
  <c r="BE1370" i="12"/>
  <c r="BE1369" i="12" s="1"/>
  <c r="BE1368" i="12" s="1"/>
  <c r="BE1367" i="12" s="1"/>
  <c r="BG1365" i="12"/>
  <c r="BG1364" i="12" s="1"/>
  <c r="BG1363" i="12" s="1"/>
  <c r="BF1365" i="12"/>
  <c r="BF1364" i="12" s="1"/>
  <c r="BF1363" i="12" s="1"/>
  <c r="BE1365" i="12"/>
  <c r="BE1364" i="12" s="1"/>
  <c r="BE1363" i="12" s="1"/>
  <c r="BG1357" i="12"/>
  <c r="BG1356" i="12" s="1"/>
  <c r="BF1357" i="12"/>
  <c r="BF1356" i="12" s="1"/>
  <c r="BE1357" i="12"/>
  <c r="BE1356" i="12" s="1"/>
  <c r="BG1354" i="12"/>
  <c r="BG1353" i="12" s="1"/>
  <c r="BF1354" i="12"/>
  <c r="BF1353" i="12" s="1"/>
  <c r="BE1354" i="12"/>
  <c r="BE1353" i="12" s="1"/>
  <c r="BG1351" i="12"/>
  <c r="BG1350" i="12" s="1"/>
  <c r="BF1351" i="12"/>
  <c r="BF1350" i="12" s="1"/>
  <c r="BE1351" i="12"/>
  <c r="BE1350" i="12" s="1"/>
  <c r="BG1346" i="12"/>
  <c r="BG1345" i="12" s="1"/>
  <c r="BG1344" i="12" s="1"/>
  <c r="BF1346" i="12"/>
  <c r="BF1345" i="12" s="1"/>
  <c r="BF1344" i="12" s="1"/>
  <c r="BE1346" i="12"/>
  <c r="BE1345" i="12" s="1"/>
  <c r="BE1344" i="12" s="1"/>
  <c r="BG1342" i="12"/>
  <c r="BG1341" i="12" s="1"/>
  <c r="BG1340" i="12" s="1"/>
  <c r="BF1342" i="12"/>
  <c r="BF1341" i="12" s="1"/>
  <c r="BF1340" i="12" s="1"/>
  <c r="BE1342" i="12"/>
  <c r="BE1341" i="12" s="1"/>
  <c r="BE1340" i="12" s="1"/>
  <c r="BG1338" i="12"/>
  <c r="BG1337" i="12" s="1"/>
  <c r="BG1336" i="12" s="1"/>
  <c r="BF1338" i="12"/>
  <c r="BF1337" i="12" s="1"/>
  <c r="BF1336" i="12" s="1"/>
  <c r="BE1338" i="12"/>
  <c r="BE1337" i="12" s="1"/>
  <c r="BE1336" i="12" s="1"/>
  <c r="BG1332" i="12"/>
  <c r="BG1331" i="12" s="1"/>
  <c r="BG1330" i="12" s="1"/>
  <c r="BG1329" i="12" s="1"/>
  <c r="BF1332" i="12"/>
  <c r="BF1331" i="12" s="1"/>
  <c r="BF1330" i="12" s="1"/>
  <c r="BF1329" i="12" s="1"/>
  <c r="BE1332" i="12"/>
  <c r="BE1331" i="12" s="1"/>
  <c r="BE1330" i="12" s="1"/>
  <c r="BE1329" i="12" s="1"/>
  <c r="BG1327" i="12"/>
  <c r="BG1326" i="12" s="1"/>
  <c r="BG1325" i="12" s="1"/>
  <c r="BG1324" i="12" s="1"/>
  <c r="BF1327" i="12"/>
  <c r="BF1326" i="12" s="1"/>
  <c r="BF1325" i="12" s="1"/>
  <c r="BF1324" i="12" s="1"/>
  <c r="BE1327" i="12"/>
  <c r="BE1326" i="12" s="1"/>
  <c r="BE1325" i="12" s="1"/>
  <c r="BE1324" i="12" s="1"/>
  <c r="BG1322" i="12"/>
  <c r="BG1321" i="12" s="1"/>
  <c r="BG1320" i="12" s="1"/>
  <c r="BG1319" i="12" s="1"/>
  <c r="BF1322" i="12"/>
  <c r="BF1321" i="12" s="1"/>
  <c r="BF1320" i="12" s="1"/>
  <c r="BF1319" i="12" s="1"/>
  <c r="BE1322" i="12"/>
  <c r="BE1321" i="12" s="1"/>
  <c r="BE1320" i="12" s="1"/>
  <c r="BE1319" i="12" s="1"/>
  <c r="BG1311" i="12"/>
  <c r="BG1310" i="12" s="1"/>
  <c r="BG1309" i="12" s="1"/>
  <c r="BF1311" i="12"/>
  <c r="BF1310" i="12" s="1"/>
  <c r="BF1309" i="12" s="1"/>
  <c r="BE1311" i="12"/>
  <c r="BE1310" i="12" s="1"/>
  <c r="BE1309" i="12" s="1"/>
  <c r="BG1307" i="12"/>
  <c r="BG1306" i="12" s="1"/>
  <c r="BG1305" i="12" s="1"/>
  <c r="BF1307" i="12"/>
  <c r="BF1306" i="12" s="1"/>
  <c r="BF1305" i="12" s="1"/>
  <c r="BE1307" i="12"/>
  <c r="BE1306" i="12" s="1"/>
  <c r="BE1305" i="12" s="1"/>
  <c r="BG1303" i="12"/>
  <c r="BG1302" i="12" s="1"/>
  <c r="BG1301" i="12" s="1"/>
  <c r="BF1303" i="12"/>
  <c r="BF1302" i="12" s="1"/>
  <c r="BF1301" i="12" s="1"/>
  <c r="BE1303" i="12"/>
  <c r="BE1302" i="12" s="1"/>
  <c r="BE1301" i="12" s="1"/>
  <c r="BG1298" i="12"/>
  <c r="BG1297" i="12" s="1"/>
  <c r="BG1296" i="12" s="1"/>
  <c r="BG1295" i="12" s="1"/>
  <c r="BF1298" i="12"/>
  <c r="BF1297" i="12" s="1"/>
  <c r="BF1296" i="12" s="1"/>
  <c r="BF1295" i="12" s="1"/>
  <c r="BE1298" i="12"/>
  <c r="BE1297" i="12" s="1"/>
  <c r="BE1296" i="12" s="1"/>
  <c r="BE1295" i="12" s="1"/>
  <c r="BG1293" i="12"/>
  <c r="BG1292" i="12" s="1"/>
  <c r="BG1291" i="12" s="1"/>
  <c r="BG1290" i="12" s="1"/>
  <c r="BF1293" i="12"/>
  <c r="BF1292" i="12" s="1"/>
  <c r="BF1291" i="12" s="1"/>
  <c r="BF1290" i="12" s="1"/>
  <c r="BE1293" i="12"/>
  <c r="BE1292" i="12" s="1"/>
  <c r="BE1291" i="12" s="1"/>
  <c r="BE1290" i="12" s="1"/>
  <c r="BG1288" i="12"/>
  <c r="BG1287" i="12" s="1"/>
  <c r="BG1286" i="12" s="1"/>
  <c r="BF1288" i="12"/>
  <c r="BF1287" i="12" s="1"/>
  <c r="BF1286" i="12" s="1"/>
  <c r="BE1288" i="12"/>
  <c r="BE1287" i="12" s="1"/>
  <c r="BE1286" i="12" s="1"/>
  <c r="BG1284" i="12"/>
  <c r="BG1283" i="12" s="1"/>
  <c r="BG1282" i="12" s="1"/>
  <c r="BF1284" i="12"/>
  <c r="BF1283" i="12" s="1"/>
  <c r="BF1282" i="12" s="1"/>
  <c r="BE1284" i="12"/>
  <c r="BE1283" i="12" s="1"/>
  <c r="BE1282" i="12" s="1"/>
  <c r="BG1280" i="12"/>
  <c r="BG1279" i="12" s="1"/>
  <c r="BG1278" i="12" s="1"/>
  <c r="BF1280" i="12"/>
  <c r="BF1279" i="12" s="1"/>
  <c r="BF1278" i="12" s="1"/>
  <c r="BE1280" i="12"/>
  <c r="BE1279" i="12" s="1"/>
  <c r="BE1278" i="12" s="1"/>
  <c r="BG1276" i="12"/>
  <c r="BG1275" i="12" s="1"/>
  <c r="BG1274" i="12" s="1"/>
  <c r="BF1276" i="12"/>
  <c r="BF1275" i="12" s="1"/>
  <c r="BF1274" i="12" s="1"/>
  <c r="BE1276" i="12"/>
  <c r="BE1275" i="12" s="1"/>
  <c r="BE1274" i="12" s="1"/>
  <c r="BG1272" i="12"/>
  <c r="BG1271" i="12" s="1"/>
  <c r="BG1270" i="12" s="1"/>
  <c r="BF1272" i="12"/>
  <c r="BF1271" i="12" s="1"/>
  <c r="BF1270" i="12" s="1"/>
  <c r="BE1272" i="12"/>
  <c r="BE1271" i="12" s="1"/>
  <c r="BE1270" i="12" s="1"/>
  <c r="BG1268" i="12"/>
  <c r="BG1267" i="12" s="1"/>
  <c r="BG1266" i="12" s="1"/>
  <c r="BF1268" i="12"/>
  <c r="BF1267" i="12" s="1"/>
  <c r="BF1266" i="12" s="1"/>
  <c r="BE1268" i="12"/>
  <c r="BE1267" i="12" s="1"/>
  <c r="BE1266" i="12" s="1"/>
  <c r="BG1264" i="12"/>
  <c r="BG1263" i="12" s="1"/>
  <c r="BG1262" i="12" s="1"/>
  <c r="BF1264" i="12"/>
  <c r="BF1263" i="12" s="1"/>
  <c r="BF1262" i="12" s="1"/>
  <c r="BE1264" i="12"/>
  <c r="BE1263" i="12" s="1"/>
  <c r="BE1262" i="12" s="1"/>
  <c r="BG1260" i="12"/>
  <c r="BG1259" i="12" s="1"/>
  <c r="BG1258" i="12" s="1"/>
  <c r="BF1260" i="12"/>
  <c r="BF1259" i="12" s="1"/>
  <c r="BF1258" i="12" s="1"/>
  <c r="BE1260" i="12"/>
  <c r="BE1259" i="12" s="1"/>
  <c r="BE1258" i="12" s="1"/>
  <c r="BG1253" i="12"/>
  <c r="BG1252" i="12" s="1"/>
  <c r="BF1253" i="12"/>
  <c r="BF1252" i="12" s="1"/>
  <c r="BE1253" i="12"/>
  <c r="BE1252" i="12" s="1"/>
  <c r="BG1250" i="12"/>
  <c r="BG1249" i="12" s="1"/>
  <c r="BF1250" i="12"/>
  <c r="BF1249" i="12" s="1"/>
  <c r="BE1250" i="12"/>
  <c r="BE1249" i="12" s="1"/>
  <c r="BG1246" i="12"/>
  <c r="BG1245" i="12" s="1"/>
  <c r="BG1244" i="12" s="1"/>
  <c r="BF1246" i="12"/>
  <c r="BF1245" i="12" s="1"/>
  <c r="BF1244" i="12" s="1"/>
  <c r="BE1246" i="12"/>
  <c r="BE1245" i="12" s="1"/>
  <c r="BE1244" i="12" s="1"/>
  <c r="BG1242" i="12"/>
  <c r="BG1241" i="12" s="1"/>
  <c r="BG1240" i="12" s="1"/>
  <c r="BF1242" i="12"/>
  <c r="BF1241" i="12" s="1"/>
  <c r="BF1240" i="12" s="1"/>
  <c r="BE1242" i="12"/>
  <c r="BE1241" i="12" s="1"/>
  <c r="BE1240" i="12" s="1"/>
  <c r="BG1238" i="12"/>
  <c r="BG1237" i="12" s="1"/>
  <c r="BG1236" i="12" s="1"/>
  <c r="BF1238" i="12"/>
  <c r="BF1237" i="12" s="1"/>
  <c r="BF1236" i="12" s="1"/>
  <c r="BE1238" i="12"/>
  <c r="BE1237" i="12" s="1"/>
  <c r="BE1236" i="12" s="1"/>
  <c r="BG1234" i="12"/>
  <c r="BG1233" i="12" s="1"/>
  <c r="BG1232" i="12" s="1"/>
  <c r="BF1234" i="12"/>
  <c r="BF1233" i="12" s="1"/>
  <c r="BF1232" i="12" s="1"/>
  <c r="BE1234" i="12"/>
  <c r="BE1233" i="12" s="1"/>
  <c r="BE1232" i="12" s="1"/>
  <c r="BG1229" i="12"/>
  <c r="BG1228" i="12" s="1"/>
  <c r="BG1224" i="12" s="1"/>
  <c r="BF1229" i="12"/>
  <c r="BF1228" i="12" s="1"/>
  <c r="BF1224" i="12" s="1"/>
  <c r="BE1229" i="12"/>
  <c r="BE1228" i="12" s="1"/>
  <c r="BE1224" i="12" s="1"/>
  <c r="BG1220" i="12"/>
  <c r="BG1219" i="12" s="1"/>
  <c r="BG1218" i="12" s="1"/>
  <c r="BF1220" i="12"/>
  <c r="BF1219" i="12" s="1"/>
  <c r="BF1218" i="12" s="1"/>
  <c r="BE1220" i="12"/>
  <c r="BE1219" i="12" s="1"/>
  <c r="BE1218" i="12" s="1"/>
  <c r="BG1216" i="12"/>
  <c r="BG1215" i="12" s="1"/>
  <c r="BG1214" i="12" s="1"/>
  <c r="BF1216" i="12"/>
  <c r="BF1215" i="12" s="1"/>
  <c r="BF1214" i="12" s="1"/>
  <c r="BE1216" i="12"/>
  <c r="BE1215" i="12" s="1"/>
  <c r="BE1214" i="12" s="1"/>
  <c r="BG1212" i="12"/>
  <c r="BG1211" i="12" s="1"/>
  <c r="BG1210" i="12" s="1"/>
  <c r="BF1212" i="12"/>
  <c r="BF1211" i="12" s="1"/>
  <c r="BF1210" i="12" s="1"/>
  <c r="BE1212" i="12"/>
  <c r="BE1211" i="12" s="1"/>
  <c r="BE1210" i="12" s="1"/>
  <c r="BG1208" i="12"/>
  <c r="BG1207" i="12" s="1"/>
  <c r="BG1206" i="12" s="1"/>
  <c r="BF1208" i="12"/>
  <c r="BF1207" i="12" s="1"/>
  <c r="BF1206" i="12" s="1"/>
  <c r="BE1208" i="12"/>
  <c r="BE1207" i="12" s="1"/>
  <c r="BE1206" i="12" s="1"/>
  <c r="BG1203" i="12"/>
  <c r="BG1202" i="12" s="1"/>
  <c r="BG1201" i="12" s="1"/>
  <c r="BG1200" i="12" s="1"/>
  <c r="BF1203" i="12"/>
  <c r="BF1202" i="12" s="1"/>
  <c r="BF1201" i="12" s="1"/>
  <c r="BF1200" i="12" s="1"/>
  <c r="BE1203" i="12"/>
  <c r="BE1202" i="12" s="1"/>
  <c r="BE1201" i="12" s="1"/>
  <c r="BE1200" i="12" s="1"/>
  <c r="BG1198" i="12"/>
  <c r="BG1197" i="12" s="1"/>
  <c r="BG1196" i="12" s="1"/>
  <c r="BG1195" i="12" s="1"/>
  <c r="BF1198" i="12"/>
  <c r="BF1197" i="12" s="1"/>
  <c r="BF1196" i="12" s="1"/>
  <c r="BF1195" i="12" s="1"/>
  <c r="BE1198" i="12"/>
  <c r="BE1197" i="12" s="1"/>
  <c r="BE1196" i="12" s="1"/>
  <c r="BE1195" i="12" s="1"/>
  <c r="BG1193" i="12"/>
  <c r="BG1192" i="12" s="1"/>
  <c r="BF1193" i="12"/>
  <c r="BF1192" i="12" s="1"/>
  <c r="BE1193" i="12"/>
  <c r="BE1192" i="12" s="1"/>
  <c r="BG1189" i="12"/>
  <c r="BG1188" i="12" s="1"/>
  <c r="BF1189" i="12"/>
  <c r="BF1188" i="12" s="1"/>
  <c r="BE1189" i="12"/>
  <c r="BE1188" i="12" s="1"/>
  <c r="BG1186" i="12"/>
  <c r="BG1185" i="12" s="1"/>
  <c r="BF1186" i="12"/>
  <c r="BF1185" i="12" s="1"/>
  <c r="BE1186" i="12"/>
  <c r="BE1185" i="12" s="1"/>
  <c r="BG1181" i="12"/>
  <c r="BG1180" i="12" s="1"/>
  <c r="BF1181" i="12"/>
  <c r="BF1180" i="12" s="1"/>
  <c r="BE1181" i="12"/>
  <c r="BE1180" i="12" s="1"/>
  <c r="BG1178" i="12"/>
  <c r="BG1177" i="12" s="1"/>
  <c r="BF1178" i="12"/>
  <c r="BF1177" i="12" s="1"/>
  <c r="BE1178" i="12"/>
  <c r="BE1177" i="12" s="1"/>
  <c r="BG1174" i="12"/>
  <c r="BG1173" i="12" s="1"/>
  <c r="BF1174" i="12"/>
  <c r="BF1173" i="12" s="1"/>
  <c r="BE1174" i="12"/>
  <c r="BE1173" i="12" s="1"/>
  <c r="BG1171" i="12"/>
  <c r="BG1170" i="12" s="1"/>
  <c r="BF1171" i="12"/>
  <c r="BF1170" i="12" s="1"/>
  <c r="BE1171" i="12"/>
  <c r="BE1170" i="12" s="1"/>
  <c r="BG1168" i="12"/>
  <c r="BG1167" i="12" s="1"/>
  <c r="BF1168" i="12"/>
  <c r="BF1167" i="12" s="1"/>
  <c r="BE1168" i="12"/>
  <c r="BE1167" i="12" s="1"/>
  <c r="BG1162" i="12"/>
  <c r="BG1161" i="12" s="1"/>
  <c r="BG1160" i="12" s="1"/>
  <c r="BF1162" i="12"/>
  <c r="BF1161" i="12" s="1"/>
  <c r="BF1160" i="12" s="1"/>
  <c r="BE1162" i="12"/>
  <c r="BE1161" i="12" s="1"/>
  <c r="BE1160" i="12" s="1"/>
  <c r="BG1158" i="12"/>
  <c r="BG1157" i="12" s="1"/>
  <c r="BF1158" i="12"/>
  <c r="BF1157" i="12" s="1"/>
  <c r="BE1158" i="12"/>
  <c r="BE1157" i="12" s="1"/>
  <c r="BG1155" i="12"/>
  <c r="BG1154" i="12" s="1"/>
  <c r="BF1155" i="12"/>
  <c r="BF1154" i="12" s="1"/>
  <c r="BE1155" i="12"/>
  <c r="BE1154" i="12" s="1"/>
  <c r="BG1151" i="12"/>
  <c r="BG1150" i="12" s="1"/>
  <c r="BF1151" i="12"/>
  <c r="BF1150" i="12" s="1"/>
  <c r="BE1151" i="12"/>
  <c r="BE1150" i="12" s="1"/>
  <c r="BG1148" i="12"/>
  <c r="BG1147" i="12" s="1"/>
  <c r="BF1148" i="12"/>
  <c r="BF1147" i="12" s="1"/>
  <c r="BE1148" i="12"/>
  <c r="BE1147" i="12" s="1"/>
  <c r="BG1144" i="12"/>
  <c r="BG1143" i="12" s="1"/>
  <c r="BF1144" i="12"/>
  <c r="BF1143" i="12" s="1"/>
  <c r="BE1144" i="12"/>
  <c r="BE1143" i="12" s="1"/>
  <c r="BG1141" i="12"/>
  <c r="BG1140" i="12" s="1"/>
  <c r="BF1141" i="12"/>
  <c r="BF1140" i="12" s="1"/>
  <c r="BE1141" i="12"/>
  <c r="BE1140" i="12" s="1"/>
  <c r="BG1137" i="12"/>
  <c r="BG1136" i="12" s="1"/>
  <c r="BF1137" i="12"/>
  <c r="BF1136" i="12" s="1"/>
  <c r="BE1137" i="12"/>
  <c r="BE1136" i="12" s="1"/>
  <c r="BG1134" i="12"/>
  <c r="BG1133" i="12" s="1"/>
  <c r="BF1134" i="12"/>
  <c r="BF1133" i="12" s="1"/>
  <c r="BE1134" i="12"/>
  <c r="BE1133" i="12" s="1"/>
  <c r="BG1130" i="12"/>
  <c r="BG1129" i="12" s="1"/>
  <c r="BG1128" i="12" s="1"/>
  <c r="BF1130" i="12"/>
  <c r="BF1129" i="12" s="1"/>
  <c r="BF1128" i="12" s="1"/>
  <c r="BE1130" i="12"/>
  <c r="BE1129" i="12" s="1"/>
  <c r="BE1128" i="12" s="1"/>
  <c r="BG1126" i="12"/>
  <c r="BG1125" i="12" s="1"/>
  <c r="BG1124" i="12" s="1"/>
  <c r="BF1126" i="12"/>
  <c r="BF1125" i="12" s="1"/>
  <c r="BF1124" i="12" s="1"/>
  <c r="BE1126" i="12"/>
  <c r="BE1125" i="12" s="1"/>
  <c r="BE1124" i="12" s="1"/>
  <c r="BG1122" i="12"/>
  <c r="BG1121" i="12" s="1"/>
  <c r="BF1122" i="12"/>
  <c r="BF1121" i="12" s="1"/>
  <c r="BE1122" i="12"/>
  <c r="BE1121" i="12" s="1"/>
  <c r="BG1119" i="12"/>
  <c r="BG1118" i="12" s="1"/>
  <c r="BF1119" i="12"/>
  <c r="BF1118" i="12" s="1"/>
  <c r="BE1119" i="12"/>
  <c r="BE1118" i="12" s="1"/>
  <c r="BG1115" i="12"/>
  <c r="BG1114" i="12" s="1"/>
  <c r="BF1115" i="12"/>
  <c r="BF1114" i="12" s="1"/>
  <c r="BE1115" i="12"/>
  <c r="BE1114" i="12" s="1"/>
  <c r="BG1112" i="12"/>
  <c r="BG1111" i="12" s="1"/>
  <c r="BF1112" i="12"/>
  <c r="BF1111" i="12" s="1"/>
  <c r="BE1112" i="12"/>
  <c r="BE1111" i="12" s="1"/>
  <c r="BG1105" i="12"/>
  <c r="BG1104" i="12" s="1"/>
  <c r="BF1105" i="12"/>
  <c r="BF1104" i="12" s="1"/>
  <c r="BE1105" i="12"/>
  <c r="BE1104" i="12" s="1"/>
  <c r="BG1102" i="12"/>
  <c r="BG1101" i="12" s="1"/>
  <c r="BF1102" i="12"/>
  <c r="BF1101" i="12" s="1"/>
  <c r="BE1102" i="12"/>
  <c r="BE1101" i="12" s="1"/>
  <c r="BG1096" i="12"/>
  <c r="BG1095" i="12" s="1"/>
  <c r="BG1094" i="12" s="1"/>
  <c r="BF1096" i="12"/>
  <c r="BF1095" i="12" s="1"/>
  <c r="BF1094" i="12" s="1"/>
  <c r="BE1096" i="12"/>
  <c r="BE1095" i="12" s="1"/>
  <c r="BE1094" i="12" s="1"/>
  <c r="BG1091" i="12"/>
  <c r="BG1090" i="12" s="1"/>
  <c r="BG1089" i="12" s="1"/>
  <c r="BF1091" i="12"/>
  <c r="BF1090" i="12" s="1"/>
  <c r="BF1089" i="12" s="1"/>
  <c r="BE1091" i="12"/>
  <c r="BE1090" i="12" s="1"/>
  <c r="BE1089" i="12" s="1"/>
  <c r="BG1086" i="12"/>
  <c r="BG1085" i="12" s="1"/>
  <c r="BG1084" i="12" s="1"/>
  <c r="BF1086" i="12"/>
  <c r="BF1085" i="12" s="1"/>
  <c r="BF1084" i="12" s="1"/>
  <c r="BE1086" i="12"/>
  <c r="BE1085" i="12" s="1"/>
  <c r="BE1084" i="12" s="1"/>
  <c r="BG1081" i="12"/>
  <c r="BG1080" i="12" s="1"/>
  <c r="BF1081" i="12"/>
  <c r="BF1080" i="12" s="1"/>
  <c r="BE1081" i="12"/>
  <c r="BE1080" i="12" s="1"/>
  <c r="BG1078" i="12"/>
  <c r="BG1077" i="12" s="1"/>
  <c r="BF1078" i="12"/>
  <c r="BF1077" i="12" s="1"/>
  <c r="BE1078" i="12"/>
  <c r="BE1077" i="12" s="1"/>
  <c r="BG1073" i="12"/>
  <c r="BG1072" i="12" s="1"/>
  <c r="BG1071" i="12" s="1"/>
  <c r="BG1070" i="12" s="1"/>
  <c r="BF1073" i="12"/>
  <c r="BF1072" i="12" s="1"/>
  <c r="BF1071" i="12" s="1"/>
  <c r="BF1070" i="12" s="1"/>
  <c r="BE1073" i="12"/>
  <c r="BE1072" i="12" s="1"/>
  <c r="BE1071" i="12" s="1"/>
  <c r="BE1070" i="12" s="1"/>
  <c r="BG1063" i="12"/>
  <c r="BG1062" i="12" s="1"/>
  <c r="BG1061" i="12" s="1"/>
  <c r="BF1063" i="12"/>
  <c r="BF1062" i="12" s="1"/>
  <c r="BF1061" i="12" s="1"/>
  <c r="BE1063" i="12"/>
  <c r="BE1062" i="12" s="1"/>
  <c r="BE1061" i="12" s="1"/>
  <c r="BG1059" i="12"/>
  <c r="BG1058" i="12" s="1"/>
  <c r="BF1059" i="12"/>
  <c r="BF1058" i="12" s="1"/>
  <c r="BE1059" i="12"/>
  <c r="BE1058" i="12" s="1"/>
  <c r="BG1056" i="12"/>
  <c r="BG1055" i="12" s="1"/>
  <c r="BF1056" i="12"/>
  <c r="BF1055" i="12" s="1"/>
  <c r="BE1056" i="12"/>
  <c r="BE1055" i="12" s="1"/>
  <c r="BG1052" i="12"/>
  <c r="BG1051" i="12" s="1"/>
  <c r="BG1050" i="12" s="1"/>
  <c r="BF1052" i="12"/>
  <c r="BF1051" i="12" s="1"/>
  <c r="BF1050" i="12" s="1"/>
  <c r="BE1052" i="12"/>
  <c r="BE1051" i="12" s="1"/>
  <c r="BE1050" i="12" s="1"/>
  <c r="BG1048" i="12"/>
  <c r="BG1047" i="12" s="1"/>
  <c r="BG1046" i="12" s="1"/>
  <c r="BF1048" i="12"/>
  <c r="BF1047" i="12" s="1"/>
  <c r="BF1046" i="12" s="1"/>
  <c r="BE1048" i="12"/>
  <c r="BE1047" i="12" s="1"/>
  <c r="BE1046" i="12" s="1"/>
  <c r="BG1044" i="12"/>
  <c r="BG1043" i="12" s="1"/>
  <c r="BF1044" i="12"/>
  <c r="BF1043" i="12" s="1"/>
  <c r="BE1044" i="12"/>
  <c r="BE1043" i="12" s="1"/>
  <c r="BG1041" i="12"/>
  <c r="BG1040" i="12" s="1"/>
  <c r="BF1041" i="12"/>
  <c r="BF1040" i="12" s="1"/>
  <c r="BE1041" i="12"/>
  <c r="BE1040" i="12" s="1"/>
  <c r="BG1036" i="12"/>
  <c r="BG1035" i="12" s="1"/>
  <c r="BF1036" i="12"/>
  <c r="BF1035" i="12" s="1"/>
  <c r="BE1036" i="12"/>
  <c r="BE1035" i="12" s="1"/>
  <c r="BG1033" i="12"/>
  <c r="BG1032" i="12" s="1"/>
  <c r="BF1033" i="12"/>
  <c r="BF1032" i="12" s="1"/>
  <c r="BE1033" i="12"/>
  <c r="BE1032" i="12" s="1"/>
  <c r="BG1030" i="12"/>
  <c r="BG1029" i="12" s="1"/>
  <c r="BF1030" i="12"/>
  <c r="BF1029" i="12" s="1"/>
  <c r="BE1030" i="12"/>
  <c r="BE1029" i="12" s="1"/>
  <c r="BG1025" i="12"/>
  <c r="BG1024" i="12" s="1"/>
  <c r="BF1025" i="12"/>
  <c r="BF1024" i="12" s="1"/>
  <c r="BE1025" i="12"/>
  <c r="BE1024" i="12" s="1"/>
  <c r="BG1022" i="12"/>
  <c r="BG1021" i="12" s="1"/>
  <c r="BF1022" i="12"/>
  <c r="BF1021" i="12" s="1"/>
  <c r="BE1022" i="12"/>
  <c r="BE1021" i="12" s="1"/>
  <c r="BG1019" i="12"/>
  <c r="BG1018" i="12" s="1"/>
  <c r="BF1019" i="12"/>
  <c r="BF1018" i="12" s="1"/>
  <c r="BE1019" i="12"/>
  <c r="BE1018" i="12" s="1"/>
  <c r="BG1012" i="12"/>
  <c r="BF1012" i="12"/>
  <c r="BE1012" i="12"/>
  <c r="BG1010" i="12"/>
  <c r="BF1010" i="12"/>
  <c r="BE1010" i="12"/>
  <c r="BG1008" i="12"/>
  <c r="BF1008" i="12"/>
  <c r="BE1008" i="12"/>
  <c r="BG1002" i="12"/>
  <c r="BG1001" i="12" s="1"/>
  <c r="BG1000" i="12" s="1"/>
  <c r="BF1002" i="12"/>
  <c r="BF1001" i="12" s="1"/>
  <c r="BF1000" i="12" s="1"/>
  <c r="BE1002" i="12"/>
  <c r="BE1001" i="12" s="1"/>
  <c r="BE1000" i="12" s="1"/>
  <c r="BG998" i="12"/>
  <c r="BG997" i="12" s="1"/>
  <c r="BG996" i="12" s="1"/>
  <c r="BG995" i="12" s="1"/>
  <c r="BF998" i="12"/>
  <c r="BF997" i="12" s="1"/>
  <c r="BF996" i="12" s="1"/>
  <c r="BF995" i="12" s="1"/>
  <c r="BE998" i="12"/>
  <c r="BE997" i="12" s="1"/>
  <c r="BE996" i="12" s="1"/>
  <c r="BE995" i="12" s="1"/>
  <c r="BG993" i="12"/>
  <c r="BG992" i="12" s="1"/>
  <c r="BG991" i="12" s="1"/>
  <c r="BF993" i="12"/>
  <c r="BF992" i="12" s="1"/>
  <c r="BF991" i="12" s="1"/>
  <c r="BE993" i="12"/>
  <c r="BE992" i="12" s="1"/>
  <c r="BE991" i="12" s="1"/>
  <c r="BG989" i="12"/>
  <c r="BG988" i="12" s="1"/>
  <c r="BG987" i="12" s="1"/>
  <c r="BF989" i="12"/>
  <c r="BF988" i="12" s="1"/>
  <c r="BF987" i="12" s="1"/>
  <c r="BE989" i="12"/>
  <c r="BE988" i="12" s="1"/>
  <c r="BE987" i="12" s="1"/>
  <c r="BG982" i="12"/>
  <c r="BG981" i="12" s="1"/>
  <c r="BG980" i="12" s="1"/>
  <c r="BF982" i="12"/>
  <c r="BF981" i="12" s="1"/>
  <c r="BF980" i="12" s="1"/>
  <c r="BE982" i="12"/>
  <c r="BE981" i="12" s="1"/>
  <c r="BE980" i="12" s="1"/>
  <c r="BG978" i="12"/>
  <c r="BG977" i="12" s="1"/>
  <c r="BG976" i="12" s="1"/>
  <c r="BF978" i="12"/>
  <c r="BF977" i="12" s="1"/>
  <c r="BF976" i="12" s="1"/>
  <c r="BE978" i="12"/>
  <c r="BE977" i="12" s="1"/>
  <c r="BE976" i="12" s="1"/>
  <c r="BG973" i="12"/>
  <c r="BG972" i="12" s="1"/>
  <c r="BF973" i="12"/>
  <c r="BF972" i="12" s="1"/>
  <c r="BE973" i="12"/>
  <c r="BE972" i="12" s="1"/>
  <c r="BG970" i="12"/>
  <c r="BG969" i="12" s="1"/>
  <c r="BF970" i="12"/>
  <c r="BF969" i="12" s="1"/>
  <c r="BE970" i="12"/>
  <c r="BE969" i="12" s="1"/>
  <c r="BG967" i="12"/>
  <c r="BG966" i="12" s="1"/>
  <c r="BF967" i="12"/>
  <c r="BF966" i="12" s="1"/>
  <c r="BE967" i="12"/>
  <c r="BE966" i="12" s="1"/>
  <c r="BG962" i="12"/>
  <c r="BG961" i="12" s="1"/>
  <c r="BG960" i="12" s="1"/>
  <c r="BF962" i="12"/>
  <c r="BF961" i="12" s="1"/>
  <c r="BF960" i="12" s="1"/>
  <c r="BE962" i="12"/>
  <c r="BE961" i="12" s="1"/>
  <c r="BE960" i="12" s="1"/>
  <c r="BG958" i="12"/>
  <c r="BG957" i="12" s="1"/>
  <c r="BG956" i="12" s="1"/>
  <c r="BF958" i="12"/>
  <c r="BF957" i="12" s="1"/>
  <c r="BF956" i="12" s="1"/>
  <c r="BE958" i="12"/>
  <c r="BE957" i="12" s="1"/>
  <c r="BE956" i="12" s="1"/>
  <c r="BG953" i="12"/>
  <c r="BG952" i="12" s="1"/>
  <c r="BG951" i="12" s="1"/>
  <c r="BF953" i="12"/>
  <c r="BF952" i="12" s="1"/>
  <c r="BF951" i="12" s="1"/>
  <c r="BE953" i="12"/>
  <c r="BE952" i="12" s="1"/>
  <c r="BE951" i="12" s="1"/>
  <c r="BG949" i="12"/>
  <c r="BG948" i="12" s="1"/>
  <c r="BG947" i="12" s="1"/>
  <c r="BF949" i="12"/>
  <c r="BF948" i="12" s="1"/>
  <c r="BF947" i="12" s="1"/>
  <c r="BE949" i="12"/>
  <c r="BE948" i="12" s="1"/>
  <c r="BE947" i="12" s="1"/>
  <c r="BG945" i="12"/>
  <c r="BG944" i="12" s="1"/>
  <c r="BG943" i="12" s="1"/>
  <c r="BF945" i="12"/>
  <c r="BF944" i="12" s="1"/>
  <c r="BF943" i="12" s="1"/>
  <c r="BE945" i="12"/>
  <c r="BE944" i="12" s="1"/>
  <c r="BE943" i="12" s="1"/>
  <c r="BG940" i="12"/>
  <c r="BG939" i="12" s="1"/>
  <c r="BG938" i="12" s="1"/>
  <c r="BF940" i="12"/>
  <c r="BF939" i="12" s="1"/>
  <c r="BF938" i="12" s="1"/>
  <c r="BE940" i="12"/>
  <c r="BE939" i="12" s="1"/>
  <c r="BE938" i="12" s="1"/>
  <c r="BG936" i="12"/>
  <c r="BG935" i="12" s="1"/>
  <c r="BG934" i="12" s="1"/>
  <c r="BF936" i="12"/>
  <c r="BF935" i="12" s="1"/>
  <c r="BF934" i="12" s="1"/>
  <c r="BE936" i="12"/>
  <c r="BE935" i="12" s="1"/>
  <c r="BE934" i="12" s="1"/>
  <c r="BG932" i="12"/>
  <c r="BG931" i="12" s="1"/>
  <c r="BG930" i="12" s="1"/>
  <c r="BF932" i="12"/>
  <c r="BF931" i="12" s="1"/>
  <c r="BF930" i="12" s="1"/>
  <c r="BE932" i="12"/>
  <c r="BE931" i="12" s="1"/>
  <c r="BE930" i="12" s="1"/>
  <c r="BG928" i="12"/>
  <c r="BG927" i="12" s="1"/>
  <c r="BG926" i="12" s="1"/>
  <c r="BF928" i="12"/>
  <c r="BF927" i="12" s="1"/>
  <c r="BF926" i="12" s="1"/>
  <c r="BE928" i="12"/>
  <c r="BE927" i="12" s="1"/>
  <c r="BE926" i="12" s="1"/>
  <c r="BG918" i="12"/>
  <c r="BG917" i="12" s="1"/>
  <c r="BF918" i="12"/>
  <c r="BF917" i="12" s="1"/>
  <c r="BE918" i="12"/>
  <c r="BE917" i="12" s="1"/>
  <c r="BG915" i="12"/>
  <c r="BG914" i="12" s="1"/>
  <c r="BF915" i="12"/>
  <c r="BF914" i="12" s="1"/>
  <c r="BE915" i="12"/>
  <c r="BE914" i="12" s="1"/>
  <c r="BG910" i="12"/>
  <c r="BG909" i="12" s="1"/>
  <c r="BG908" i="12" s="1"/>
  <c r="BF910" i="12"/>
  <c r="BF909" i="12" s="1"/>
  <c r="BF908" i="12" s="1"/>
  <c r="BE910" i="12"/>
  <c r="BE909" i="12" s="1"/>
  <c r="BE908" i="12" s="1"/>
  <c r="BG906" i="12"/>
  <c r="BG905" i="12" s="1"/>
  <c r="BG904" i="12" s="1"/>
  <c r="BF906" i="12"/>
  <c r="BF905" i="12" s="1"/>
  <c r="BF904" i="12" s="1"/>
  <c r="BE906" i="12"/>
  <c r="BE905" i="12" s="1"/>
  <c r="BE904" i="12" s="1"/>
  <c r="BG901" i="12"/>
  <c r="BG900" i="12" s="1"/>
  <c r="BG899" i="12" s="1"/>
  <c r="BF901" i="12"/>
  <c r="BF900" i="12" s="1"/>
  <c r="BF899" i="12" s="1"/>
  <c r="BE901" i="12"/>
  <c r="BE900" i="12" s="1"/>
  <c r="BE899" i="12" s="1"/>
  <c r="BG897" i="12"/>
  <c r="BG896" i="12" s="1"/>
  <c r="BG895" i="12" s="1"/>
  <c r="BF897" i="12"/>
  <c r="BF896" i="12" s="1"/>
  <c r="BF895" i="12" s="1"/>
  <c r="BE897" i="12"/>
  <c r="BE896" i="12" s="1"/>
  <c r="BE895" i="12" s="1"/>
  <c r="BG892" i="12"/>
  <c r="BG891" i="12" s="1"/>
  <c r="BF892" i="12"/>
  <c r="BF891" i="12" s="1"/>
  <c r="BE892" i="12"/>
  <c r="BE891" i="12" s="1"/>
  <c r="BG889" i="12"/>
  <c r="BG888" i="12" s="1"/>
  <c r="BF889" i="12"/>
  <c r="BF888" i="12" s="1"/>
  <c r="BE889" i="12"/>
  <c r="BE888" i="12" s="1"/>
  <c r="BG886" i="12"/>
  <c r="BG885" i="12" s="1"/>
  <c r="BF886" i="12"/>
  <c r="BF885" i="12" s="1"/>
  <c r="BE886" i="12"/>
  <c r="BE885" i="12" s="1"/>
  <c r="BG881" i="12"/>
  <c r="BG880" i="12" s="1"/>
  <c r="BG879" i="12" s="1"/>
  <c r="BF881" i="12"/>
  <c r="BF880" i="12" s="1"/>
  <c r="BF879" i="12" s="1"/>
  <c r="BE881" i="12"/>
  <c r="BE880" i="12" s="1"/>
  <c r="BE879" i="12" s="1"/>
  <c r="BG875" i="12"/>
  <c r="BG874" i="12" s="1"/>
  <c r="BG873" i="12" s="1"/>
  <c r="BF875" i="12"/>
  <c r="BF874" i="12" s="1"/>
  <c r="BF873" i="12" s="1"/>
  <c r="BE875" i="12"/>
  <c r="BE874" i="12" s="1"/>
  <c r="BE873" i="12" s="1"/>
  <c r="BG871" i="12"/>
  <c r="BG870" i="12" s="1"/>
  <c r="BG869" i="12" s="1"/>
  <c r="BF871" i="12"/>
  <c r="BF870" i="12" s="1"/>
  <c r="BF869" i="12" s="1"/>
  <c r="BE871" i="12"/>
  <c r="BE870" i="12" s="1"/>
  <c r="BE869" i="12" s="1"/>
  <c r="BG867" i="12"/>
  <c r="BG866" i="12" s="1"/>
  <c r="BG865" i="12" s="1"/>
  <c r="BF867" i="12"/>
  <c r="BF866" i="12" s="1"/>
  <c r="BF865" i="12" s="1"/>
  <c r="BE867" i="12"/>
  <c r="BE866" i="12" s="1"/>
  <c r="BE865" i="12" s="1"/>
  <c r="BG863" i="12"/>
  <c r="BG862" i="12" s="1"/>
  <c r="BG861" i="12" s="1"/>
  <c r="BF863" i="12"/>
  <c r="BF862" i="12" s="1"/>
  <c r="BF861" i="12" s="1"/>
  <c r="BE863" i="12"/>
  <c r="BE862" i="12" s="1"/>
  <c r="BE861" i="12" s="1"/>
  <c r="BG859" i="12"/>
  <c r="BG858" i="12" s="1"/>
  <c r="BG857" i="12" s="1"/>
  <c r="BF859" i="12"/>
  <c r="BF858" i="12" s="1"/>
  <c r="BF857" i="12" s="1"/>
  <c r="BE859" i="12"/>
  <c r="BE858" i="12" s="1"/>
  <c r="BE857" i="12" s="1"/>
  <c r="BG854" i="12"/>
  <c r="BG853" i="12" s="1"/>
  <c r="BG852" i="12" s="1"/>
  <c r="BF854" i="12"/>
  <c r="BF853" i="12" s="1"/>
  <c r="BF852" i="12" s="1"/>
  <c r="BE854" i="12"/>
  <c r="BE853" i="12" s="1"/>
  <c r="BE852" i="12" s="1"/>
  <c r="BG850" i="12"/>
  <c r="BG849" i="12" s="1"/>
  <c r="BG848" i="12" s="1"/>
  <c r="BF850" i="12"/>
  <c r="BF849" i="12" s="1"/>
  <c r="BF848" i="12" s="1"/>
  <c r="BE850" i="12"/>
  <c r="BE849" i="12" s="1"/>
  <c r="BE848" i="12" s="1"/>
  <c r="BG846" i="12"/>
  <c r="BG845" i="12" s="1"/>
  <c r="BG844" i="12" s="1"/>
  <c r="BF846" i="12"/>
  <c r="BF845" i="12" s="1"/>
  <c r="BF844" i="12" s="1"/>
  <c r="BE846" i="12"/>
  <c r="BE845" i="12" s="1"/>
  <c r="BE844" i="12" s="1"/>
  <c r="BG833" i="12"/>
  <c r="BG832" i="12" s="1"/>
  <c r="BG831" i="12" s="1"/>
  <c r="BG830" i="12" s="1"/>
  <c r="BF833" i="12"/>
  <c r="BF832" i="12" s="1"/>
  <c r="BF831" i="12" s="1"/>
  <c r="BF830" i="12" s="1"/>
  <c r="BE833" i="12"/>
  <c r="BE832" i="12" s="1"/>
  <c r="BE831" i="12" s="1"/>
  <c r="BE830" i="12" s="1"/>
  <c r="BG828" i="12"/>
  <c r="BG827" i="12" s="1"/>
  <c r="BG826" i="12" s="1"/>
  <c r="BF828" i="12"/>
  <c r="BF827" i="12" s="1"/>
  <c r="BF826" i="12" s="1"/>
  <c r="BE828" i="12"/>
  <c r="BE827" i="12" s="1"/>
  <c r="BE826" i="12" s="1"/>
  <c r="BG824" i="12"/>
  <c r="BG823" i="12" s="1"/>
  <c r="BG822" i="12" s="1"/>
  <c r="BG821" i="12" s="1"/>
  <c r="BF824" i="12"/>
  <c r="BF823" i="12" s="1"/>
  <c r="BF822" i="12" s="1"/>
  <c r="BF821" i="12" s="1"/>
  <c r="BE824" i="12"/>
  <c r="BE823" i="12" s="1"/>
  <c r="BE822" i="12" s="1"/>
  <c r="BE821" i="12" s="1"/>
  <c r="BG819" i="12"/>
  <c r="BG818" i="12" s="1"/>
  <c r="BG817" i="12" s="1"/>
  <c r="BF819" i="12"/>
  <c r="BF818" i="12" s="1"/>
  <c r="BF817" i="12" s="1"/>
  <c r="BE819" i="12"/>
  <c r="BE818" i="12" s="1"/>
  <c r="BE817" i="12" s="1"/>
  <c r="BG815" i="12"/>
  <c r="BG814" i="12" s="1"/>
  <c r="BG813" i="12" s="1"/>
  <c r="BF815" i="12"/>
  <c r="BF814" i="12" s="1"/>
  <c r="BF813" i="12" s="1"/>
  <c r="BE815" i="12"/>
  <c r="BE814" i="12" s="1"/>
  <c r="BE813" i="12" s="1"/>
  <c r="BG811" i="12"/>
  <c r="BG810" i="12" s="1"/>
  <c r="BG809" i="12" s="1"/>
  <c r="BF811" i="12"/>
  <c r="BF810" i="12" s="1"/>
  <c r="BF809" i="12" s="1"/>
  <c r="BE811" i="12"/>
  <c r="BE810" i="12" s="1"/>
  <c r="BE809" i="12" s="1"/>
  <c r="BG807" i="12"/>
  <c r="BG806" i="12" s="1"/>
  <c r="BG805" i="12" s="1"/>
  <c r="BF807" i="12"/>
  <c r="BF806" i="12" s="1"/>
  <c r="BF805" i="12" s="1"/>
  <c r="BE807" i="12"/>
  <c r="BE806" i="12" s="1"/>
  <c r="BE805" i="12" s="1"/>
  <c r="BG802" i="12"/>
  <c r="BG801" i="12" s="1"/>
  <c r="BG800" i="12" s="1"/>
  <c r="BF802" i="12"/>
  <c r="BF801" i="12" s="1"/>
  <c r="BF800" i="12" s="1"/>
  <c r="BE802" i="12"/>
  <c r="BE801" i="12" s="1"/>
  <c r="BE800" i="12" s="1"/>
  <c r="BG798" i="12"/>
  <c r="BG797" i="12" s="1"/>
  <c r="BG796" i="12" s="1"/>
  <c r="BF798" i="12"/>
  <c r="BF797" i="12" s="1"/>
  <c r="BF796" i="12" s="1"/>
  <c r="BE798" i="12"/>
  <c r="BE797" i="12" s="1"/>
  <c r="BE796" i="12" s="1"/>
  <c r="BG794" i="12"/>
  <c r="BG793" i="12" s="1"/>
  <c r="BG792" i="12" s="1"/>
  <c r="BF794" i="12"/>
  <c r="BF793" i="12" s="1"/>
  <c r="BF792" i="12" s="1"/>
  <c r="BE794" i="12"/>
  <c r="BE793" i="12" s="1"/>
  <c r="BE792" i="12" s="1"/>
  <c r="BG790" i="12"/>
  <c r="BG789" i="12" s="1"/>
  <c r="BF790" i="12"/>
  <c r="BF789" i="12" s="1"/>
  <c r="BE790" i="12"/>
  <c r="BE789" i="12" s="1"/>
  <c r="BG787" i="12"/>
  <c r="BG786" i="12" s="1"/>
  <c r="BF787" i="12"/>
  <c r="BF786" i="12" s="1"/>
  <c r="BE787" i="12"/>
  <c r="BE786" i="12" s="1"/>
  <c r="BG781" i="12"/>
  <c r="BG780" i="12" s="1"/>
  <c r="BG779" i="12" s="1"/>
  <c r="BG778" i="12" s="1"/>
  <c r="BF781" i="12"/>
  <c r="BF780" i="12" s="1"/>
  <c r="BF779" i="12" s="1"/>
  <c r="BF778" i="12" s="1"/>
  <c r="BE781" i="12"/>
  <c r="BE780" i="12" s="1"/>
  <c r="BE779" i="12" s="1"/>
  <c r="BE778" i="12" s="1"/>
  <c r="BG776" i="12"/>
  <c r="BF776" i="12"/>
  <c r="BE776" i="12"/>
  <c r="BG774" i="12"/>
  <c r="BF774" i="12"/>
  <c r="BE774" i="12"/>
  <c r="BG771" i="12"/>
  <c r="BG770" i="12" s="1"/>
  <c r="BF771" i="12"/>
  <c r="BF770" i="12" s="1"/>
  <c r="BE771" i="12"/>
  <c r="BE770" i="12" s="1"/>
  <c r="BG768" i="12"/>
  <c r="BG767" i="12" s="1"/>
  <c r="BF768" i="12"/>
  <c r="BF767" i="12" s="1"/>
  <c r="BE768" i="12"/>
  <c r="BE767" i="12" s="1"/>
  <c r="BG762" i="12"/>
  <c r="BG761" i="12" s="1"/>
  <c r="BG760" i="12" s="1"/>
  <c r="BF762" i="12"/>
  <c r="BF761" i="12" s="1"/>
  <c r="BF760" i="12" s="1"/>
  <c r="BE762" i="12"/>
  <c r="BE761" i="12" s="1"/>
  <c r="BE760" i="12" s="1"/>
  <c r="BG758" i="12"/>
  <c r="BG757" i="12" s="1"/>
  <c r="BG756" i="12" s="1"/>
  <c r="BF758" i="12"/>
  <c r="BF757" i="12" s="1"/>
  <c r="BF756" i="12" s="1"/>
  <c r="BE758" i="12"/>
  <c r="BE757" i="12" s="1"/>
  <c r="BE756" i="12" s="1"/>
  <c r="BG754" i="12"/>
  <c r="BG753" i="12" s="1"/>
  <c r="BG752" i="12" s="1"/>
  <c r="BF754" i="12"/>
  <c r="BF753" i="12" s="1"/>
  <c r="BF752" i="12" s="1"/>
  <c r="BE754" i="12"/>
  <c r="BE753" i="12" s="1"/>
  <c r="BE752" i="12" s="1"/>
  <c r="BG750" i="12"/>
  <c r="BG749" i="12" s="1"/>
  <c r="BG748" i="12" s="1"/>
  <c r="BF750" i="12"/>
  <c r="BF749" i="12" s="1"/>
  <c r="BF748" i="12" s="1"/>
  <c r="BE750" i="12"/>
  <c r="BE749" i="12" s="1"/>
  <c r="BE748" i="12" s="1"/>
  <c r="BG746" i="12"/>
  <c r="BG745" i="12" s="1"/>
  <c r="BG744" i="12" s="1"/>
  <c r="BF746" i="12"/>
  <c r="BF745" i="12" s="1"/>
  <c r="BF744" i="12" s="1"/>
  <c r="BE746" i="12"/>
  <c r="BE745" i="12" s="1"/>
  <c r="BE744" i="12" s="1"/>
  <c r="BG742" i="12"/>
  <c r="BG741" i="12" s="1"/>
  <c r="BG740" i="12" s="1"/>
  <c r="BF742" i="12"/>
  <c r="BF741" i="12" s="1"/>
  <c r="BF740" i="12" s="1"/>
  <c r="BE742" i="12"/>
  <c r="BE741" i="12" s="1"/>
  <c r="BE740" i="12" s="1"/>
  <c r="BG738" i="12"/>
  <c r="BG737" i="12" s="1"/>
  <c r="BG736" i="12" s="1"/>
  <c r="BF738" i="12"/>
  <c r="BF737" i="12" s="1"/>
  <c r="BF736" i="12" s="1"/>
  <c r="BE738" i="12"/>
  <c r="BE737" i="12" s="1"/>
  <c r="BE736" i="12" s="1"/>
  <c r="BG734" i="12"/>
  <c r="BG733" i="12" s="1"/>
  <c r="BG732" i="12" s="1"/>
  <c r="BF734" i="12"/>
  <c r="BF733" i="12" s="1"/>
  <c r="BF732" i="12" s="1"/>
  <c r="BE734" i="12"/>
  <c r="BE733" i="12" s="1"/>
  <c r="BE732" i="12" s="1"/>
  <c r="BG730" i="12"/>
  <c r="BG729" i="12" s="1"/>
  <c r="BG728" i="12" s="1"/>
  <c r="BF730" i="12"/>
  <c r="BF729" i="12" s="1"/>
  <c r="BF728" i="12" s="1"/>
  <c r="BE730" i="12"/>
  <c r="BE729" i="12" s="1"/>
  <c r="BE728" i="12" s="1"/>
  <c r="BG726" i="12"/>
  <c r="BG725" i="12" s="1"/>
  <c r="BG724" i="12" s="1"/>
  <c r="BF726" i="12"/>
  <c r="BF725" i="12" s="1"/>
  <c r="BF724" i="12" s="1"/>
  <c r="BE726" i="12"/>
  <c r="BE725" i="12" s="1"/>
  <c r="BE724" i="12" s="1"/>
  <c r="BG722" i="12"/>
  <c r="BG721" i="12" s="1"/>
  <c r="BG720" i="12" s="1"/>
  <c r="BF722" i="12"/>
  <c r="BF721" i="12" s="1"/>
  <c r="BF720" i="12" s="1"/>
  <c r="BE722" i="12"/>
  <c r="BE721" i="12" s="1"/>
  <c r="BE720" i="12" s="1"/>
  <c r="BG718" i="12"/>
  <c r="BG717" i="12" s="1"/>
  <c r="BG716" i="12" s="1"/>
  <c r="BF718" i="12"/>
  <c r="BF717" i="12" s="1"/>
  <c r="BF716" i="12" s="1"/>
  <c r="BE718" i="12"/>
  <c r="BE717" i="12" s="1"/>
  <c r="BE716" i="12" s="1"/>
  <c r="BG714" i="12"/>
  <c r="BG713" i="12" s="1"/>
  <c r="BG712" i="12" s="1"/>
  <c r="BF714" i="12"/>
  <c r="BF713" i="12" s="1"/>
  <c r="BF712" i="12" s="1"/>
  <c r="BE714" i="12"/>
  <c r="BE713" i="12" s="1"/>
  <c r="BE712" i="12" s="1"/>
  <c r="BG710" i="12"/>
  <c r="BG709" i="12" s="1"/>
  <c r="BG708" i="12" s="1"/>
  <c r="BF710" i="12"/>
  <c r="BF709" i="12" s="1"/>
  <c r="BF708" i="12" s="1"/>
  <c r="BE710" i="12"/>
  <c r="BE709" i="12" s="1"/>
  <c r="BE708" i="12" s="1"/>
  <c r="BG704" i="12"/>
  <c r="BG703" i="12" s="1"/>
  <c r="BG702" i="12" s="1"/>
  <c r="BF704" i="12"/>
  <c r="BF703" i="12" s="1"/>
  <c r="BF702" i="12" s="1"/>
  <c r="BE704" i="12"/>
  <c r="BE703" i="12" s="1"/>
  <c r="BE702" i="12" s="1"/>
  <c r="BG700" i="12"/>
  <c r="BG699" i="12" s="1"/>
  <c r="BG698" i="12" s="1"/>
  <c r="BF700" i="12"/>
  <c r="BF699" i="12" s="1"/>
  <c r="BF698" i="12" s="1"/>
  <c r="BE700" i="12"/>
  <c r="BE699" i="12" s="1"/>
  <c r="BE698" i="12" s="1"/>
  <c r="BG696" i="12"/>
  <c r="BG695" i="12" s="1"/>
  <c r="BG694" i="12" s="1"/>
  <c r="BF696" i="12"/>
  <c r="BF695" i="12" s="1"/>
  <c r="BF694" i="12" s="1"/>
  <c r="BE696" i="12"/>
  <c r="BE695" i="12" s="1"/>
  <c r="BE694" i="12" s="1"/>
  <c r="BG692" i="12"/>
  <c r="BG691" i="12" s="1"/>
  <c r="BG690" i="12" s="1"/>
  <c r="BF692" i="12"/>
  <c r="BF691" i="12" s="1"/>
  <c r="BF690" i="12" s="1"/>
  <c r="BE692" i="12"/>
  <c r="BE691" i="12" s="1"/>
  <c r="BE690" i="12" s="1"/>
  <c r="BG687" i="12"/>
  <c r="BG686" i="12" s="1"/>
  <c r="BG685" i="12" s="1"/>
  <c r="BG684" i="12" s="1"/>
  <c r="BF687" i="12"/>
  <c r="BF686" i="12" s="1"/>
  <c r="BF685" i="12" s="1"/>
  <c r="BF684" i="12" s="1"/>
  <c r="BE687" i="12"/>
  <c r="BE686" i="12" s="1"/>
  <c r="BE685" i="12" s="1"/>
  <c r="BE684" i="12" s="1"/>
  <c r="BG682" i="12"/>
  <c r="BG681" i="12" s="1"/>
  <c r="BG680" i="12" s="1"/>
  <c r="BF682" i="12"/>
  <c r="BF681" i="12" s="1"/>
  <c r="BF680" i="12" s="1"/>
  <c r="BE682" i="12"/>
  <c r="BE681" i="12" s="1"/>
  <c r="BE680" i="12" s="1"/>
  <c r="BG678" i="12"/>
  <c r="BG677" i="12" s="1"/>
  <c r="BG676" i="12" s="1"/>
  <c r="BF678" i="12"/>
  <c r="BF677" i="12" s="1"/>
  <c r="BF676" i="12" s="1"/>
  <c r="BE678" i="12"/>
  <c r="BE677" i="12" s="1"/>
  <c r="BE676" i="12" s="1"/>
  <c r="BG674" i="12"/>
  <c r="BG673" i="12" s="1"/>
  <c r="BF674" i="12"/>
  <c r="BF673" i="12" s="1"/>
  <c r="BE674" i="12"/>
  <c r="BE673" i="12" s="1"/>
  <c r="BG671" i="12"/>
  <c r="BG670" i="12" s="1"/>
  <c r="BF671" i="12"/>
  <c r="BF670" i="12" s="1"/>
  <c r="BE671" i="12"/>
  <c r="BE670" i="12" s="1"/>
  <c r="BG667" i="12"/>
  <c r="BG666" i="12" s="1"/>
  <c r="BG665" i="12" s="1"/>
  <c r="BF667" i="12"/>
  <c r="BF666" i="12" s="1"/>
  <c r="BF665" i="12" s="1"/>
  <c r="BE667" i="12"/>
  <c r="BE666" i="12" s="1"/>
  <c r="BE665" i="12" s="1"/>
  <c r="BG661" i="12"/>
  <c r="BG660" i="12" s="1"/>
  <c r="BG659" i="12" s="1"/>
  <c r="BF661" i="12"/>
  <c r="BF660" i="12" s="1"/>
  <c r="BF659" i="12" s="1"/>
  <c r="BE661" i="12"/>
  <c r="BE660" i="12" s="1"/>
  <c r="BE659" i="12" s="1"/>
  <c r="BG657" i="12"/>
  <c r="BG656" i="12" s="1"/>
  <c r="BG655" i="12" s="1"/>
  <c r="BF657" i="12"/>
  <c r="BF656" i="12" s="1"/>
  <c r="BF655" i="12" s="1"/>
  <c r="BE657" i="12"/>
  <c r="BE656" i="12" s="1"/>
  <c r="BE655" i="12" s="1"/>
  <c r="BG651" i="12"/>
  <c r="BG650" i="12" s="1"/>
  <c r="BF651" i="12"/>
  <c r="BF650" i="12" s="1"/>
  <c r="BE651" i="12"/>
  <c r="BE650" i="12" s="1"/>
  <c r="BG648" i="12"/>
  <c r="BG647" i="12" s="1"/>
  <c r="BF648" i="12"/>
  <c r="BF647" i="12" s="1"/>
  <c r="BE648" i="12"/>
  <c r="BE647" i="12" s="1"/>
  <c r="BG637" i="12"/>
  <c r="BG636" i="12" s="1"/>
  <c r="BG635" i="12" s="1"/>
  <c r="BF637" i="12"/>
  <c r="BF636" i="12" s="1"/>
  <c r="BF635" i="12" s="1"/>
  <c r="BE637" i="12"/>
  <c r="BE636" i="12" s="1"/>
  <c r="BE635" i="12" s="1"/>
  <c r="BG633" i="12"/>
  <c r="BG632" i="12" s="1"/>
  <c r="BF633" i="12"/>
  <c r="BF632" i="12" s="1"/>
  <c r="BE633" i="12"/>
  <c r="BE632" i="12" s="1"/>
  <c r="BG630" i="12"/>
  <c r="BG629" i="12" s="1"/>
  <c r="BF630" i="12"/>
  <c r="BF629" i="12" s="1"/>
  <c r="BE630" i="12"/>
  <c r="BE629" i="12" s="1"/>
  <c r="BG621" i="12"/>
  <c r="BG620" i="12" s="1"/>
  <c r="BG619" i="12" s="1"/>
  <c r="BG618" i="12" s="1"/>
  <c r="BF621" i="12"/>
  <c r="BF620" i="12" s="1"/>
  <c r="BF619" i="12" s="1"/>
  <c r="BF618" i="12" s="1"/>
  <c r="BE621" i="12"/>
  <c r="BE620" i="12" s="1"/>
  <c r="BE619" i="12" s="1"/>
  <c r="BE618" i="12" s="1"/>
  <c r="BG615" i="12"/>
  <c r="BG614" i="12" s="1"/>
  <c r="BF615" i="12"/>
  <c r="BF614" i="12" s="1"/>
  <c r="BE615" i="12"/>
  <c r="BE614" i="12" s="1"/>
  <c r="BG612" i="12"/>
  <c r="BG611" i="12" s="1"/>
  <c r="BF612" i="12"/>
  <c r="BF611" i="12" s="1"/>
  <c r="BE612" i="12"/>
  <c r="BE611" i="12" s="1"/>
  <c r="BG606" i="12"/>
  <c r="BG605" i="12" s="1"/>
  <c r="BG604" i="12" s="1"/>
  <c r="BG603" i="12" s="1"/>
  <c r="BG602" i="12" s="1"/>
  <c r="BF606" i="12"/>
  <c r="BF605" i="12" s="1"/>
  <c r="BF604" i="12" s="1"/>
  <c r="BF603" i="12" s="1"/>
  <c r="BF602" i="12" s="1"/>
  <c r="BE606" i="12"/>
  <c r="BE605" i="12" s="1"/>
  <c r="BE604" i="12" s="1"/>
  <c r="BE603" i="12" s="1"/>
  <c r="BE602" i="12" s="1"/>
  <c r="BG599" i="12"/>
  <c r="BG598" i="12" s="1"/>
  <c r="BF599" i="12"/>
  <c r="BF598" i="12" s="1"/>
  <c r="BE599" i="12"/>
  <c r="BE598" i="12" s="1"/>
  <c r="BG596" i="12"/>
  <c r="BG595" i="12" s="1"/>
  <c r="BF596" i="12"/>
  <c r="BF595" i="12" s="1"/>
  <c r="BE596" i="12"/>
  <c r="BE595" i="12" s="1"/>
  <c r="BG593" i="12"/>
  <c r="BG592" i="12" s="1"/>
  <c r="BF593" i="12"/>
  <c r="BF592" i="12" s="1"/>
  <c r="BE593" i="12"/>
  <c r="BE592" i="12" s="1"/>
  <c r="BG590" i="12"/>
  <c r="BG589" i="12" s="1"/>
  <c r="BF590" i="12"/>
  <c r="BF589" i="12" s="1"/>
  <c r="BE590" i="12"/>
  <c r="BE589" i="12" s="1"/>
  <c r="BG587" i="12"/>
  <c r="BG586" i="12" s="1"/>
  <c r="BF587" i="12"/>
  <c r="BF586" i="12" s="1"/>
  <c r="BE587" i="12"/>
  <c r="BE586" i="12" s="1"/>
  <c r="BG582" i="12"/>
  <c r="BG581" i="12" s="1"/>
  <c r="BG580" i="12" s="1"/>
  <c r="BF582" i="12"/>
  <c r="BF581" i="12" s="1"/>
  <c r="BF580" i="12" s="1"/>
  <c r="BE582" i="12"/>
  <c r="BE581" i="12" s="1"/>
  <c r="BE580" i="12" s="1"/>
  <c r="BG578" i="12"/>
  <c r="BG577" i="12" s="1"/>
  <c r="BF578" i="12"/>
  <c r="BF577" i="12" s="1"/>
  <c r="BE578" i="12"/>
  <c r="BE577" i="12" s="1"/>
  <c r="BG575" i="12"/>
  <c r="BG574" i="12" s="1"/>
  <c r="BF575" i="12"/>
  <c r="BF574" i="12" s="1"/>
  <c r="BE575" i="12"/>
  <c r="BE574" i="12" s="1"/>
  <c r="BG571" i="12"/>
  <c r="BG570" i="12" s="1"/>
  <c r="BF571" i="12"/>
  <c r="BF570" i="12" s="1"/>
  <c r="BE571" i="12"/>
  <c r="BE570" i="12" s="1"/>
  <c r="BG568" i="12"/>
  <c r="BG567" i="12" s="1"/>
  <c r="BF568" i="12"/>
  <c r="BF567" i="12" s="1"/>
  <c r="BE568" i="12"/>
  <c r="BE567" i="12" s="1"/>
  <c r="BG564" i="12"/>
  <c r="BF564" i="12"/>
  <c r="BE564" i="12"/>
  <c r="BG562" i="12"/>
  <c r="BF562" i="12"/>
  <c r="BE562" i="12"/>
  <c r="BG556" i="12"/>
  <c r="BG555" i="12" s="1"/>
  <c r="BG554" i="12" s="1"/>
  <c r="BF556" i="12"/>
  <c r="BF555" i="12" s="1"/>
  <c r="BF554" i="12" s="1"/>
  <c r="BE556" i="12"/>
  <c r="BE555" i="12" s="1"/>
  <c r="BE554" i="12" s="1"/>
  <c r="BG552" i="12"/>
  <c r="BG551" i="12" s="1"/>
  <c r="BG550" i="12" s="1"/>
  <c r="BF552" i="12"/>
  <c r="BF551" i="12" s="1"/>
  <c r="BF550" i="12" s="1"/>
  <c r="BE552" i="12"/>
  <c r="BE551" i="12" s="1"/>
  <c r="BE550" i="12" s="1"/>
  <c r="BG547" i="12"/>
  <c r="BG546" i="12" s="1"/>
  <c r="BG545" i="12" s="1"/>
  <c r="BF547" i="12"/>
  <c r="BF546" i="12" s="1"/>
  <c r="BF545" i="12" s="1"/>
  <c r="BE547" i="12"/>
  <c r="BE546" i="12" s="1"/>
  <c r="BE545" i="12" s="1"/>
  <c r="BG541" i="12"/>
  <c r="BG540" i="12" s="1"/>
  <c r="BF541" i="12"/>
  <c r="BF540" i="12" s="1"/>
  <c r="BE541" i="12"/>
  <c r="BE540" i="12" s="1"/>
  <c r="BG538" i="12"/>
  <c r="BG537" i="12" s="1"/>
  <c r="BF538" i="12"/>
  <c r="BF537" i="12" s="1"/>
  <c r="BE538" i="12"/>
  <c r="BE537" i="12" s="1"/>
  <c r="BG533" i="12"/>
  <c r="BG532" i="12" s="1"/>
  <c r="BG531" i="12" s="1"/>
  <c r="BF533" i="12"/>
  <c r="BF532" i="12" s="1"/>
  <c r="BF531" i="12" s="1"/>
  <c r="BE533" i="12"/>
  <c r="BE532" i="12" s="1"/>
  <c r="BE531" i="12" s="1"/>
  <c r="BG529" i="12"/>
  <c r="BG528" i="12" s="1"/>
  <c r="BG527" i="12" s="1"/>
  <c r="BF529" i="12"/>
  <c r="BF528" i="12" s="1"/>
  <c r="BF527" i="12" s="1"/>
  <c r="BE529" i="12"/>
  <c r="BE528" i="12" s="1"/>
  <c r="BE527" i="12" s="1"/>
  <c r="BG518" i="12"/>
  <c r="BG517" i="12" s="1"/>
  <c r="BF518" i="12"/>
  <c r="BF517" i="12" s="1"/>
  <c r="BE518" i="12"/>
  <c r="BE517" i="12" s="1"/>
  <c r="BG515" i="12"/>
  <c r="BG514" i="12" s="1"/>
  <c r="BF515" i="12"/>
  <c r="BF514" i="12" s="1"/>
  <c r="BE515" i="12"/>
  <c r="BE514" i="12" s="1"/>
  <c r="BG511" i="12"/>
  <c r="BG510" i="12" s="1"/>
  <c r="BG509" i="12" s="1"/>
  <c r="BF511" i="12"/>
  <c r="BF510" i="12" s="1"/>
  <c r="BF509" i="12" s="1"/>
  <c r="BE511" i="12"/>
  <c r="BE510" i="12" s="1"/>
  <c r="BE509" i="12" s="1"/>
  <c r="BG507" i="12"/>
  <c r="BG506" i="12" s="1"/>
  <c r="BF507" i="12"/>
  <c r="BF506" i="12" s="1"/>
  <c r="BE507" i="12"/>
  <c r="BE506" i="12" s="1"/>
  <c r="BG504" i="12"/>
  <c r="BG503" i="12" s="1"/>
  <c r="BF504" i="12"/>
  <c r="BF503" i="12" s="1"/>
  <c r="BE504" i="12"/>
  <c r="BE503" i="12" s="1"/>
  <c r="BG498" i="12"/>
  <c r="BG497" i="12" s="1"/>
  <c r="BG496" i="12" s="1"/>
  <c r="BF498" i="12"/>
  <c r="BF497" i="12" s="1"/>
  <c r="BF496" i="12" s="1"/>
  <c r="BE498" i="12"/>
  <c r="BE497" i="12" s="1"/>
  <c r="BE496" i="12" s="1"/>
  <c r="BG494" i="12"/>
  <c r="BG493" i="12" s="1"/>
  <c r="BG492" i="12" s="1"/>
  <c r="BF494" i="12"/>
  <c r="BF493" i="12" s="1"/>
  <c r="BF492" i="12" s="1"/>
  <c r="BE494" i="12"/>
  <c r="BE493" i="12" s="1"/>
  <c r="BE492" i="12" s="1"/>
  <c r="BG490" i="12"/>
  <c r="BG489" i="12" s="1"/>
  <c r="BG488" i="12" s="1"/>
  <c r="BF490" i="12"/>
  <c r="BF489" i="12" s="1"/>
  <c r="BF488" i="12" s="1"/>
  <c r="BE490" i="12"/>
  <c r="BE489" i="12" s="1"/>
  <c r="BE488" i="12" s="1"/>
  <c r="BG486" i="12"/>
  <c r="BG485" i="12" s="1"/>
  <c r="BG484" i="12" s="1"/>
  <c r="BF486" i="12"/>
  <c r="BF485" i="12" s="1"/>
  <c r="BF484" i="12" s="1"/>
  <c r="BE486" i="12"/>
  <c r="BE485" i="12" s="1"/>
  <c r="BE484" i="12" s="1"/>
  <c r="BG480" i="12"/>
  <c r="BG479" i="12" s="1"/>
  <c r="BG478" i="12" s="1"/>
  <c r="BG477" i="12" s="1"/>
  <c r="BF480" i="12"/>
  <c r="BF479" i="12" s="1"/>
  <c r="BF478" i="12" s="1"/>
  <c r="BF477" i="12" s="1"/>
  <c r="BE480" i="12"/>
  <c r="BE479" i="12" s="1"/>
  <c r="BE478" i="12" s="1"/>
  <c r="BE477" i="12" s="1"/>
  <c r="BG472" i="12"/>
  <c r="BF472" i="12"/>
  <c r="BE472" i="12"/>
  <c r="BG469" i="12"/>
  <c r="BF469" i="12"/>
  <c r="BE469" i="12"/>
  <c r="BG466" i="12"/>
  <c r="BG465" i="12" s="1"/>
  <c r="BF466" i="12"/>
  <c r="BF465" i="12" s="1"/>
  <c r="BE466" i="12"/>
  <c r="BE465" i="12" s="1"/>
  <c r="BG462" i="12"/>
  <c r="BG461" i="12" s="1"/>
  <c r="BG460" i="12" s="1"/>
  <c r="BG459" i="12" s="1"/>
  <c r="BF462" i="12"/>
  <c r="BF461" i="12" s="1"/>
  <c r="BF460" i="12" s="1"/>
  <c r="BF459" i="12" s="1"/>
  <c r="BE462" i="12"/>
  <c r="BE461" i="12" s="1"/>
  <c r="BE460" i="12" s="1"/>
  <c r="BE459" i="12" s="1"/>
  <c r="BG456" i="12"/>
  <c r="BG455" i="12" s="1"/>
  <c r="BG454" i="12" s="1"/>
  <c r="BF456" i="12"/>
  <c r="BF455" i="12" s="1"/>
  <c r="BF454" i="12" s="1"/>
  <c r="BE456" i="12"/>
  <c r="BE455" i="12" s="1"/>
  <c r="BE454" i="12" s="1"/>
  <c r="BG452" i="12"/>
  <c r="BG451" i="12" s="1"/>
  <c r="BF452" i="12"/>
  <c r="BF451" i="12" s="1"/>
  <c r="BE452" i="12"/>
  <c r="BE451" i="12" s="1"/>
  <c r="BG449" i="12"/>
  <c r="BG448" i="12" s="1"/>
  <c r="BF449" i="12"/>
  <c r="BF448" i="12" s="1"/>
  <c r="BE449" i="12"/>
  <c r="BE448" i="12" s="1"/>
  <c r="BG446" i="12"/>
  <c r="BG445" i="12" s="1"/>
  <c r="BF446" i="12"/>
  <c r="BF445" i="12" s="1"/>
  <c r="BE446" i="12"/>
  <c r="BE445" i="12" s="1"/>
  <c r="BG441" i="12"/>
  <c r="BG440" i="12" s="1"/>
  <c r="BG439" i="12" s="1"/>
  <c r="BF441" i="12"/>
  <c r="BF440" i="12" s="1"/>
  <c r="BF439" i="12" s="1"/>
  <c r="BE441" i="12"/>
  <c r="BE440" i="12" s="1"/>
  <c r="BE439" i="12" s="1"/>
  <c r="BG433" i="12"/>
  <c r="BG432" i="12" s="1"/>
  <c r="BG431" i="12" s="1"/>
  <c r="BG430" i="12" s="1"/>
  <c r="BF433" i="12"/>
  <c r="BF432" i="12" s="1"/>
  <c r="BF431" i="12" s="1"/>
  <c r="BF430" i="12" s="1"/>
  <c r="BE433" i="12"/>
  <c r="BE432" i="12" s="1"/>
  <c r="BE431" i="12" s="1"/>
  <c r="BE430" i="12" s="1"/>
  <c r="BG428" i="12"/>
  <c r="BF428" i="12"/>
  <c r="BE428" i="12"/>
  <c r="BG426" i="12"/>
  <c r="BF426" i="12"/>
  <c r="BE426" i="12"/>
  <c r="BG422" i="12"/>
  <c r="BG421" i="12" s="1"/>
  <c r="BG420" i="12" s="1"/>
  <c r="BF422" i="12"/>
  <c r="BF421" i="12" s="1"/>
  <c r="BF420" i="12" s="1"/>
  <c r="BE422" i="12"/>
  <c r="BE421" i="12" s="1"/>
  <c r="BE420" i="12" s="1"/>
  <c r="BG398" i="12"/>
  <c r="BG397" i="12" s="1"/>
  <c r="BG396" i="12" s="1"/>
  <c r="BF398" i="12"/>
  <c r="BF397" i="12" s="1"/>
  <c r="BF396" i="12" s="1"/>
  <c r="BE398" i="12"/>
  <c r="BE397" i="12" s="1"/>
  <c r="BE396" i="12" s="1"/>
  <c r="BG394" i="12"/>
  <c r="BG393" i="12" s="1"/>
  <c r="BG392" i="12" s="1"/>
  <c r="BF394" i="12"/>
  <c r="BF393" i="12" s="1"/>
  <c r="BF392" i="12" s="1"/>
  <c r="BE394" i="12"/>
  <c r="BE393" i="12" s="1"/>
  <c r="BE392" i="12" s="1"/>
  <c r="BG390" i="12"/>
  <c r="BG389" i="12" s="1"/>
  <c r="BG388" i="12" s="1"/>
  <c r="BF390" i="12"/>
  <c r="BF389" i="12" s="1"/>
  <c r="BF388" i="12" s="1"/>
  <c r="BE390" i="12"/>
  <c r="BE389" i="12" s="1"/>
  <c r="BE388" i="12" s="1"/>
  <c r="BG386" i="12"/>
  <c r="BG385" i="12" s="1"/>
  <c r="BG384" i="12" s="1"/>
  <c r="BF386" i="12"/>
  <c r="BF385" i="12" s="1"/>
  <c r="BF384" i="12" s="1"/>
  <c r="BE386" i="12"/>
  <c r="BE385" i="12" s="1"/>
  <c r="BE384" i="12" s="1"/>
  <c r="BG381" i="12"/>
  <c r="BG378" i="12" s="1"/>
  <c r="BF381" i="12"/>
  <c r="BF378" i="12" s="1"/>
  <c r="BE381" i="12"/>
  <c r="BE378" i="12" s="1"/>
  <c r="BG375" i="12"/>
  <c r="BG374" i="12" s="1"/>
  <c r="BF375" i="12"/>
  <c r="BF374" i="12" s="1"/>
  <c r="BE375" i="12"/>
  <c r="BE374" i="12" s="1"/>
  <c r="BG370" i="12"/>
  <c r="BG369" i="12" s="1"/>
  <c r="BG368" i="12" s="1"/>
  <c r="BF370" i="12"/>
  <c r="BF369" i="12" s="1"/>
  <c r="BF368" i="12" s="1"/>
  <c r="BE370" i="12"/>
  <c r="BE369" i="12" s="1"/>
  <c r="BE368" i="12" s="1"/>
  <c r="BG365" i="12"/>
  <c r="BG364" i="12" s="1"/>
  <c r="BG363" i="12" s="1"/>
  <c r="BF365" i="12"/>
  <c r="BF364" i="12" s="1"/>
  <c r="BF363" i="12" s="1"/>
  <c r="BE365" i="12"/>
  <c r="BE364" i="12" s="1"/>
  <c r="BE363" i="12" s="1"/>
  <c r="BG360" i="12"/>
  <c r="BF360" i="12"/>
  <c r="BE360" i="12"/>
  <c r="BG357" i="12"/>
  <c r="BF357" i="12"/>
  <c r="BE357" i="12"/>
  <c r="BG352" i="12"/>
  <c r="BF352" i="12"/>
  <c r="BE352" i="12"/>
  <c r="BG349" i="12"/>
  <c r="BF349" i="12"/>
  <c r="BE349" i="12"/>
  <c r="BG340" i="12"/>
  <c r="BG339" i="12" s="1"/>
  <c r="BG338" i="12" s="1"/>
  <c r="BF340" i="12"/>
  <c r="BF339" i="12" s="1"/>
  <c r="BF338" i="12" s="1"/>
  <c r="BE340" i="12"/>
  <c r="BE339" i="12" s="1"/>
  <c r="BE338" i="12" s="1"/>
  <c r="BG336" i="12"/>
  <c r="BG335" i="12" s="1"/>
  <c r="BG334" i="12" s="1"/>
  <c r="BF336" i="12"/>
  <c r="BF335" i="12" s="1"/>
  <c r="BF334" i="12" s="1"/>
  <c r="BE336" i="12"/>
  <c r="BE335" i="12" s="1"/>
  <c r="BE334" i="12" s="1"/>
  <c r="BG332" i="12"/>
  <c r="BG331" i="12" s="1"/>
  <c r="BG330" i="12" s="1"/>
  <c r="BF332" i="12"/>
  <c r="BF331" i="12" s="1"/>
  <c r="BF330" i="12" s="1"/>
  <c r="BE332" i="12"/>
  <c r="BE331" i="12" s="1"/>
  <c r="BE330" i="12" s="1"/>
  <c r="BG327" i="12"/>
  <c r="BG326" i="12" s="1"/>
  <c r="BG325" i="12" s="1"/>
  <c r="BF327" i="12"/>
  <c r="BF326" i="12" s="1"/>
  <c r="BF325" i="12" s="1"/>
  <c r="BE327" i="12"/>
  <c r="BE326" i="12" s="1"/>
  <c r="BE325" i="12" s="1"/>
  <c r="BG321" i="12"/>
  <c r="BF321" i="12"/>
  <c r="BE321" i="12"/>
  <c r="BG318" i="12"/>
  <c r="BF318" i="12"/>
  <c r="BE318" i="12"/>
  <c r="BG315" i="12"/>
  <c r="BG314" i="12" s="1"/>
  <c r="BF315" i="12"/>
  <c r="BF314" i="12" s="1"/>
  <c r="BE315" i="12"/>
  <c r="BE314" i="12" s="1"/>
  <c r="BG310" i="12"/>
  <c r="BG309" i="12" s="1"/>
  <c r="BG308" i="12" s="1"/>
  <c r="BF310" i="12"/>
  <c r="BF309" i="12" s="1"/>
  <c r="BF308" i="12" s="1"/>
  <c r="BE310" i="12"/>
  <c r="BE309" i="12" s="1"/>
  <c r="BE308" i="12" s="1"/>
  <c r="BG306" i="12"/>
  <c r="BG305" i="12" s="1"/>
  <c r="BG304" i="12" s="1"/>
  <c r="BF306" i="12"/>
  <c r="BF305" i="12" s="1"/>
  <c r="BF304" i="12" s="1"/>
  <c r="BE306" i="12"/>
  <c r="BE305" i="12" s="1"/>
  <c r="BE304" i="12" s="1"/>
  <c r="BG297" i="12"/>
  <c r="BG296" i="12" s="1"/>
  <c r="BG295" i="12" s="1"/>
  <c r="BF297" i="12"/>
  <c r="BF296" i="12" s="1"/>
  <c r="BF295" i="12" s="1"/>
  <c r="BE297" i="12"/>
  <c r="BE296" i="12" s="1"/>
  <c r="BE295" i="12" s="1"/>
  <c r="BG290" i="12"/>
  <c r="BG289" i="12" s="1"/>
  <c r="BG288" i="12" s="1"/>
  <c r="BF290" i="12"/>
  <c r="BF289" i="12" s="1"/>
  <c r="BF288" i="12" s="1"/>
  <c r="BE290" i="12"/>
  <c r="BE289" i="12" s="1"/>
  <c r="BE288" i="12" s="1"/>
  <c r="BG286" i="12"/>
  <c r="BG285" i="12" s="1"/>
  <c r="BG284" i="12" s="1"/>
  <c r="BF286" i="12"/>
  <c r="BF285" i="12" s="1"/>
  <c r="BF284" i="12" s="1"/>
  <c r="BE286" i="12"/>
  <c r="BE285" i="12" s="1"/>
  <c r="BE284" i="12" s="1"/>
  <c r="BG281" i="12"/>
  <c r="BG280" i="12" s="1"/>
  <c r="BG279" i="12" s="1"/>
  <c r="BF281" i="12"/>
  <c r="BF280" i="12" s="1"/>
  <c r="BF279" i="12" s="1"/>
  <c r="BE281" i="12"/>
  <c r="BE280" i="12" s="1"/>
  <c r="BE279" i="12" s="1"/>
  <c r="BG277" i="12"/>
  <c r="BG276" i="12" s="1"/>
  <c r="BF277" i="12"/>
  <c r="BF276" i="12" s="1"/>
  <c r="BE277" i="12"/>
  <c r="BE276" i="12" s="1"/>
  <c r="BG274" i="12"/>
  <c r="BG273" i="12" s="1"/>
  <c r="BF274" i="12"/>
  <c r="BF273" i="12" s="1"/>
  <c r="BE274" i="12"/>
  <c r="BE273" i="12" s="1"/>
  <c r="BG271" i="12"/>
  <c r="BG270" i="12" s="1"/>
  <c r="BF271" i="12"/>
  <c r="BF270" i="12" s="1"/>
  <c r="BE271" i="12"/>
  <c r="BE270" i="12" s="1"/>
  <c r="BG267" i="12"/>
  <c r="BG266" i="12" s="1"/>
  <c r="BG265" i="12" s="1"/>
  <c r="BF267" i="12"/>
  <c r="BF266" i="12" s="1"/>
  <c r="BF265" i="12" s="1"/>
  <c r="BE267" i="12"/>
  <c r="BE266" i="12" s="1"/>
  <c r="BE265" i="12" s="1"/>
  <c r="BG260" i="12"/>
  <c r="BG259" i="12" s="1"/>
  <c r="BG258" i="12" s="1"/>
  <c r="BF260" i="12"/>
  <c r="BF259" i="12" s="1"/>
  <c r="BF258" i="12" s="1"/>
  <c r="BE260" i="12"/>
  <c r="BE259" i="12" s="1"/>
  <c r="BE258" i="12" s="1"/>
  <c r="BG252" i="12"/>
  <c r="BG251" i="12" s="1"/>
  <c r="BG250" i="12" s="1"/>
  <c r="BF252" i="12"/>
  <c r="BF251" i="12" s="1"/>
  <c r="BF250" i="12" s="1"/>
  <c r="BE252" i="12"/>
  <c r="BE251" i="12" s="1"/>
  <c r="BE250" i="12" s="1"/>
  <c r="BG248" i="12"/>
  <c r="BG247" i="12" s="1"/>
  <c r="BG246" i="12" s="1"/>
  <c r="BF248" i="12"/>
  <c r="BF247" i="12" s="1"/>
  <c r="BF246" i="12" s="1"/>
  <c r="BE248" i="12"/>
  <c r="BE247" i="12" s="1"/>
  <c r="BE246" i="12" s="1"/>
  <c r="BG244" i="12"/>
  <c r="BG243" i="12" s="1"/>
  <c r="BG242" i="12" s="1"/>
  <c r="BF244" i="12"/>
  <c r="BF243" i="12" s="1"/>
  <c r="BF242" i="12" s="1"/>
  <c r="BE244" i="12"/>
  <c r="BE243" i="12" s="1"/>
  <c r="BE242" i="12" s="1"/>
  <c r="BG238" i="12"/>
  <c r="BG237" i="12" s="1"/>
  <c r="BG236" i="12" s="1"/>
  <c r="BF238" i="12"/>
  <c r="BF237" i="12" s="1"/>
  <c r="BF236" i="12" s="1"/>
  <c r="BE238" i="12"/>
  <c r="BE237" i="12" s="1"/>
  <c r="BE236" i="12" s="1"/>
  <c r="BG234" i="12"/>
  <c r="BG233" i="12" s="1"/>
  <c r="BG232" i="12" s="1"/>
  <c r="BF234" i="12"/>
  <c r="BF233" i="12" s="1"/>
  <c r="BF232" i="12" s="1"/>
  <c r="BE234" i="12"/>
  <c r="BE233" i="12" s="1"/>
  <c r="BE232" i="12" s="1"/>
  <c r="BG230" i="12"/>
  <c r="BG229" i="12" s="1"/>
  <c r="BG228" i="12" s="1"/>
  <c r="BF230" i="12"/>
  <c r="BF229" i="12" s="1"/>
  <c r="BF228" i="12" s="1"/>
  <c r="BE230" i="12"/>
  <c r="BE229" i="12" s="1"/>
  <c r="BE228" i="12" s="1"/>
  <c r="BG217" i="12"/>
  <c r="BG216" i="12" s="1"/>
  <c r="BG215" i="12" s="1"/>
  <c r="BF217" i="12"/>
  <c r="BF216" i="12" s="1"/>
  <c r="BF215" i="12" s="1"/>
  <c r="BE217" i="12"/>
  <c r="BE216" i="12" s="1"/>
  <c r="BE215" i="12" s="1"/>
  <c r="BG213" i="12"/>
  <c r="BG212" i="12" s="1"/>
  <c r="BG211" i="12" s="1"/>
  <c r="BF213" i="12"/>
  <c r="BF212" i="12" s="1"/>
  <c r="BF211" i="12" s="1"/>
  <c r="BE213" i="12"/>
  <c r="BE212" i="12" s="1"/>
  <c r="BE211" i="12" s="1"/>
  <c r="BG205" i="12"/>
  <c r="BF205" i="12"/>
  <c r="BE205" i="12"/>
  <c r="BG203" i="12"/>
  <c r="BF203" i="12"/>
  <c r="BE203" i="12"/>
  <c r="BG198" i="12"/>
  <c r="BG197" i="12" s="1"/>
  <c r="BG196" i="12" s="1"/>
  <c r="BG195" i="12" s="1"/>
  <c r="BF198" i="12"/>
  <c r="BF197" i="12" s="1"/>
  <c r="BF196" i="12" s="1"/>
  <c r="BF195" i="12" s="1"/>
  <c r="BE198" i="12"/>
  <c r="BE197" i="12" s="1"/>
  <c r="BE196" i="12" s="1"/>
  <c r="BE195" i="12" s="1"/>
  <c r="BG189" i="12"/>
  <c r="BG188" i="12" s="1"/>
  <c r="BG187" i="12" s="1"/>
  <c r="BG186" i="12" s="1"/>
  <c r="BF189" i="12"/>
  <c r="BF188" i="12" s="1"/>
  <c r="BF187" i="12" s="1"/>
  <c r="BF186" i="12" s="1"/>
  <c r="BE189" i="12"/>
  <c r="BE188" i="12" s="1"/>
  <c r="BE187" i="12" s="1"/>
  <c r="BE186" i="12" s="1"/>
  <c r="BG180" i="12"/>
  <c r="BG179" i="12" s="1"/>
  <c r="BG178" i="12" s="1"/>
  <c r="BF180" i="12"/>
  <c r="BF179" i="12" s="1"/>
  <c r="BF178" i="12" s="1"/>
  <c r="BE180" i="12"/>
  <c r="BE179" i="12" s="1"/>
  <c r="BE178" i="12" s="1"/>
  <c r="BG176" i="12"/>
  <c r="BG175" i="12" s="1"/>
  <c r="BG174" i="12" s="1"/>
  <c r="BF176" i="12"/>
  <c r="BF175" i="12" s="1"/>
  <c r="BF174" i="12" s="1"/>
  <c r="BE176" i="12"/>
  <c r="BE175" i="12" s="1"/>
  <c r="BE174" i="12" s="1"/>
  <c r="BG172" i="12"/>
  <c r="BG171" i="12" s="1"/>
  <c r="BG170" i="12" s="1"/>
  <c r="BF172" i="12"/>
  <c r="BF171" i="12" s="1"/>
  <c r="BF170" i="12" s="1"/>
  <c r="BE172" i="12"/>
  <c r="BE171" i="12" s="1"/>
  <c r="BE170" i="12" s="1"/>
  <c r="BG168" i="12"/>
  <c r="BF168" i="12"/>
  <c r="BE168" i="12"/>
  <c r="BG166" i="12"/>
  <c r="BF166" i="12"/>
  <c r="BE166" i="12"/>
  <c r="BG157" i="12"/>
  <c r="BF157" i="12"/>
  <c r="BE157" i="12"/>
  <c r="BG155" i="12"/>
  <c r="BF155" i="12"/>
  <c r="BE155" i="12"/>
  <c r="BG151" i="12"/>
  <c r="BG150" i="12" s="1"/>
  <c r="BG149" i="12" s="1"/>
  <c r="BF151" i="12"/>
  <c r="BF150" i="12" s="1"/>
  <c r="BF149" i="12" s="1"/>
  <c r="BE151" i="12"/>
  <c r="BE150" i="12" s="1"/>
  <c r="BE149" i="12" s="1"/>
  <c r="BG147" i="12"/>
  <c r="BF147" i="12"/>
  <c r="BE147" i="12"/>
  <c r="BG145" i="12"/>
  <c r="BF145" i="12"/>
  <c r="BE145" i="12"/>
  <c r="BG139" i="12"/>
  <c r="BG138" i="12" s="1"/>
  <c r="BF139" i="12"/>
  <c r="BF138" i="12" s="1"/>
  <c r="BE139" i="12"/>
  <c r="BE138" i="12" s="1"/>
  <c r="BG136" i="12"/>
  <c r="BG135" i="12" s="1"/>
  <c r="BF136" i="12"/>
  <c r="BF135" i="12" s="1"/>
  <c r="BE136" i="12"/>
  <c r="BE135" i="12" s="1"/>
  <c r="BG132" i="12"/>
  <c r="BF132" i="12"/>
  <c r="BE132" i="12"/>
  <c r="BG130" i="12"/>
  <c r="BF130" i="12"/>
  <c r="BE130" i="12"/>
  <c r="BG123" i="12"/>
  <c r="BG122" i="12" s="1"/>
  <c r="BG121" i="12" s="1"/>
  <c r="BF123" i="12"/>
  <c r="BF122" i="12" s="1"/>
  <c r="BF121" i="12" s="1"/>
  <c r="BE123" i="12"/>
  <c r="BE122" i="12" s="1"/>
  <c r="BE121" i="12" s="1"/>
  <c r="BG119" i="12"/>
  <c r="BG118" i="12" s="1"/>
  <c r="BG117" i="12" s="1"/>
  <c r="BF119" i="12"/>
  <c r="BF118" i="12" s="1"/>
  <c r="BF117" i="12" s="1"/>
  <c r="BE119" i="12"/>
  <c r="BE118" i="12" s="1"/>
  <c r="BE117" i="12" s="1"/>
  <c r="BG113" i="12"/>
  <c r="BF113" i="12"/>
  <c r="BE113" i="12"/>
  <c r="BG109" i="12"/>
  <c r="BF109" i="12"/>
  <c r="BE109" i="12"/>
  <c r="BG106" i="12"/>
  <c r="BG105" i="12" s="1"/>
  <c r="BF106" i="12"/>
  <c r="BF105" i="12" s="1"/>
  <c r="BE106" i="12"/>
  <c r="BE105" i="12" s="1"/>
  <c r="BG101" i="12"/>
  <c r="BG100" i="12" s="1"/>
  <c r="BG99" i="12" s="1"/>
  <c r="BF101" i="12"/>
  <c r="BF100" i="12" s="1"/>
  <c r="BF99" i="12" s="1"/>
  <c r="BE101" i="12"/>
  <c r="BE100" i="12" s="1"/>
  <c r="BE99" i="12" s="1"/>
  <c r="BG97" i="12"/>
  <c r="BG96" i="12" s="1"/>
  <c r="BG95" i="12" s="1"/>
  <c r="BF97" i="12"/>
  <c r="BF96" i="12" s="1"/>
  <c r="BF95" i="12" s="1"/>
  <c r="BE97" i="12"/>
  <c r="BE96" i="12" s="1"/>
  <c r="BE95" i="12" s="1"/>
  <c r="BG93" i="12"/>
  <c r="BG92" i="12" s="1"/>
  <c r="BG91" i="12" s="1"/>
  <c r="BF93" i="12"/>
  <c r="BF92" i="12" s="1"/>
  <c r="BF91" i="12" s="1"/>
  <c r="BE93" i="12"/>
  <c r="BE92" i="12" s="1"/>
  <c r="BE91" i="12" s="1"/>
  <c r="BG89" i="12"/>
  <c r="BG88" i="12" s="1"/>
  <c r="BF89" i="12"/>
  <c r="BF88" i="12" s="1"/>
  <c r="BE89" i="12"/>
  <c r="BE88" i="12" s="1"/>
  <c r="BG86" i="12"/>
  <c r="BG85" i="12" s="1"/>
  <c r="BF86" i="12"/>
  <c r="BF85" i="12" s="1"/>
  <c r="BE86" i="12"/>
  <c r="BE85" i="12" s="1"/>
  <c r="BG82" i="12"/>
  <c r="BF82" i="12"/>
  <c r="BE82" i="12"/>
  <c r="BG80" i="12"/>
  <c r="BF80" i="12"/>
  <c r="BE80" i="12"/>
  <c r="BG76" i="12"/>
  <c r="BF76" i="12"/>
  <c r="BE76" i="12"/>
  <c r="BG74" i="12"/>
  <c r="BF74" i="12"/>
  <c r="BE74" i="12"/>
  <c r="BG69" i="12"/>
  <c r="BG68" i="12" s="1"/>
  <c r="BG67" i="12" s="1"/>
  <c r="BF69" i="12"/>
  <c r="BF68" i="12" s="1"/>
  <c r="BF67" i="12" s="1"/>
  <c r="BE69" i="12"/>
  <c r="BE68" i="12" s="1"/>
  <c r="BE67" i="12" s="1"/>
  <c r="BG65" i="12"/>
  <c r="BG64" i="12" s="1"/>
  <c r="BG63" i="12" s="1"/>
  <c r="BF65" i="12"/>
  <c r="BF64" i="12" s="1"/>
  <c r="BF63" i="12" s="1"/>
  <c r="BE65" i="12"/>
  <c r="BE64" i="12" s="1"/>
  <c r="BE63" i="12" s="1"/>
  <c r="BG60" i="12"/>
  <c r="BG59" i="12" s="1"/>
  <c r="BG58" i="12" s="1"/>
  <c r="BF60" i="12"/>
  <c r="BF59" i="12" s="1"/>
  <c r="BF58" i="12" s="1"/>
  <c r="BE60" i="12"/>
  <c r="BE59" i="12" s="1"/>
  <c r="BE58" i="12" s="1"/>
  <c r="BG56" i="12"/>
  <c r="BG55" i="12" s="1"/>
  <c r="BG54" i="12" s="1"/>
  <c r="BF56" i="12"/>
  <c r="BF55" i="12" s="1"/>
  <c r="BF54" i="12" s="1"/>
  <c r="BE56" i="12"/>
  <c r="BE55" i="12" s="1"/>
  <c r="BE54" i="12" s="1"/>
  <c r="BG51" i="12"/>
  <c r="BG50" i="12" s="1"/>
  <c r="BG49" i="12" s="1"/>
  <c r="BF51" i="12"/>
  <c r="BF50" i="12" s="1"/>
  <c r="BF49" i="12" s="1"/>
  <c r="BE51" i="12"/>
  <c r="BE50" i="12" s="1"/>
  <c r="BE49" i="12" s="1"/>
  <c r="BG45" i="12"/>
  <c r="BG44" i="12" s="1"/>
  <c r="BG43" i="12" s="1"/>
  <c r="BG42" i="12" s="1"/>
  <c r="BF45" i="12"/>
  <c r="BF44" i="12" s="1"/>
  <c r="BF43" i="12" s="1"/>
  <c r="BF42" i="12" s="1"/>
  <c r="BE45" i="12"/>
  <c r="BE44" i="12" s="1"/>
  <c r="BE43" i="12" s="1"/>
  <c r="BE42" i="12" s="1"/>
  <c r="BG40" i="12"/>
  <c r="BF40" i="12"/>
  <c r="BE40" i="12"/>
  <c r="BG38" i="12"/>
  <c r="BF38" i="12"/>
  <c r="BE38" i="12"/>
  <c r="BG35" i="12"/>
  <c r="BG34" i="12" s="1"/>
  <c r="BF35" i="12"/>
  <c r="BF34" i="12" s="1"/>
  <c r="BE35" i="12"/>
  <c r="BE34" i="12" s="1"/>
  <c r="BG30" i="12"/>
  <c r="BF30" i="12"/>
  <c r="BE30" i="12"/>
  <c r="BG26" i="12"/>
  <c r="BF26" i="12"/>
  <c r="BE26" i="12"/>
  <c r="BG24" i="12"/>
  <c r="BF24" i="12"/>
  <c r="BE24" i="12"/>
  <c r="BG20" i="12"/>
  <c r="BG19" i="12" s="1"/>
  <c r="BF20" i="12"/>
  <c r="BF19" i="12" s="1"/>
  <c r="BE20" i="12"/>
  <c r="BE19" i="12" s="1"/>
  <c r="BD220" i="12" l="1"/>
  <c r="BH220" i="12" s="1"/>
  <c r="BM220" i="12" s="1"/>
  <c r="BR220" i="12" s="1"/>
  <c r="BV220" i="12" s="1"/>
  <c r="BY220" i="12" s="1"/>
  <c r="CB220" i="12" s="1"/>
  <c r="CD220" i="12" s="1"/>
  <c r="BH221" i="12"/>
  <c r="BM221" i="12" s="1"/>
  <c r="BR221" i="12" s="1"/>
  <c r="BV221" i="12" s="1"/>
  <c r="BY221" i="12" s="1"/>
  <c r="CB221" i="12" s="1"/>
  <c r="CD221" i="12" s="1"/>
  <c r="BB299" i="12"/>
  <c r="BJ299" i="12" s="1"/>
  <c r="BT299" i="12" s="1"/>
  <c r="BJ300" i="12"/>
  <c r="BT300" i="12" s="1"/>
  <c r="BA299" i="12"/>
  <c r="BI299" i="12" s="1"/>
  <c r="BN299" i="12" s="1"/>
  <c r="BS299" i="12" s="1"/>
  <c r="BZ299" i="12" s="1"/>
  <c r="BI300" i="12"/>
  <c r="BN300" i="12" s="1"/>
  <c r="BS300" i="12" s="1"/>
  <c r="BZ300" i="12" s="1"/>
  <c r="BD299" i="12"/>
  <c r="BH299" i="12" s="1"/>
  <c r="BM299" i="12" s="1"/>
  <c r="BR299" i="12" s="1"/>
  <c r="BV299" i="12" s="1"/>
  <c r="BY299" i="12" s="1"/>
  <c r="CB299" i="12" s="1"/>
  <c r="CD299" i="12" s="1"/>
  <c r="BH300" i="12"/>
  <c r="BM300" i="12" s="1"/>
  <c r="BR300" i="12" s="1"/>
  <c r="BV300" i="12" s="1"/>
  <c r="BY300" i="12" s="1"/>
  <c r="CB300" i="12" s="1"/>
  <c r="CD300" i="12" s="1"/>
  <c r="BB220" i="12"/>
  <c r="BJ220" i="12" s="1"/>
  <c r="BT220" i="12" s="1"/>
  <c r="BJ221" i="12"/>
  <c r="BT221" i="12" s="1"/>
  <c r="BA220" i="12"/>
  <c r="BI220" i="12" s="1"/>
  <c r="BN220" i="12" s="1"/>
  <c r="BS220" i="12" s="1"/>
  <c r="BZ220" i="12" s="1"/>
  <c r="BI221" i="12"/>
  <c r="BN221" i="12" s="1"/>
  <c r="BS221" i="12" s="1"/>
  <c r="BZ221" i="12" s="1"/>
  <c r="BF921" i="12"/>
  <c r="BG921" i="12"/>
  <c r="BE921" i="12"/>
  <c r="BE2390" i="12"/>
  <c r="BF1603" i="12"/>
  <c r="BF1602" i="12" s="1"/>
  <c r="BG1603" i="12"/>
  <c r="BG1602" i="12" s="1"/>
  <c r="BE1603" i="12"/>
  <c r="BE1602" i="12" s="1"/>
  <c r="BE294" i="12"/>
  <c r="BF294" i="12"/>
  <c r="BG294" i="12"/>
  <c r="BE210" i="12"/>
  <c r="BE209" i="12" s="1"/>
  <c r="BG210" i="12"/>
  <c r="BG209" i="12" s="1"/>
  <c r="BF210" i="12"/>
  <c r="BF209" i="12" s="1"/>
  <c r="BF2390" i="12"/>
  <c r="BG283" i="12"/>
  <c r="BG965" i="12"/>
  <c r="BG964" i="12" s="1"/>
  <c r="BE1474" i="12"/>
  <c r="BE1470" i="12" s="1"/>
  <c r="BE1469" i="12" s="1"/>
  <c r="BE1468" i="12" s="1"/>
  <c r="BE1652" i="12"/>
  <c r="BE1651" i="12" s="1"/>
  <c r="BE1739" i="12"/>
  <c r="BE1738" i="12" s="1"/>
  <c r="BF1777" i="12"/>
  <c r="BF1132" i="12"/>
  <c r="BG1373" i="12"/>
  <c r="BG1372" i="12" s="1"/>
  <c r="BE1746" i="12"/>
  <c r="BG502" i="12"/>
  <c r="BE785" i="12"/>
  <c r="BG903" i="12"/>
  <c r="BG53" i="12"/>
  <c r="BE903" i="12"/>
  <c r="BE646" i="12"/>
  <c r="BE641" i="12" s="1"/>
  <c r="BG669" i="12"/>
  <c r="BG913" i="12"/>
  <c r="BG912" i="12" s="1"/>
  <c r="BG1777" i="12"/>
  <c r="BF1834" i="12"/>
  <c r="BF1833" i="12" s="1"/>
  <c r="BF1824" i="12" s="1"/>
  <c r="BF1848" i="12"/>
  <c r="BF1844" i="12" s="1"/>
  <c r="BE444" i="12"/>
  <c r="BE443" i="12" s="1"/>
  <c r="BF283" i="12"/>
  <c r="BE536" i="12"/>
  <c r="BE535" i="12" s="1"/>
  <c r="BE526" i="12" s="1"/>
  <c r="BE654" i="12"/>
  <c r="BE913" i="12"/>
  <c r="BE912" i="12" s="1"/>
  <c r="BF1527" i="12"/>
  <c r="BF1526" i="12" s="1"/>
  <c r="BF1746" i="12"/>
  <c r="BE1777" i="12"/>
  <c r="BE1848" i="12"/>
  <c r="BE1844" i="12" s="1"/>
  <c r="BG165" i="12"/>
  <c r="BG164" i="12" s="1"/>
  <c r="BG163" i="12" s="1"/>
  <c r="BF317" i="12"/>
  <c r="BF313" i="12" s="1"/>
  <c r="BF312" i="12" s="1"/>
  <c r="BG468" i="12"/>
  <c r="BG464" i="12" s="1"/>
  <c r="BG458" i="12" s="1"/>
  <c r="BG513" i="12"/>
  <c r="BF536" i="12"/>
  <c r="BF535" i="12" s="1"/>
  <c r="BF526" i="12" s="1"/>
  <c r="BE1146" i="12"/>
  <c r="BG1587" i="12"/>
  <c r="BG1586" i="12" s="1"/>
  <c r="BE1597" i="12"/>
  <c r="BE1596" i="12" s="1"/>
  <c r="BF1613" i="12"/>
  <c r="BE1630" i="12"/>
  <c r="BE1623" i="12" s="1"/>
  <c r="BE1642" i="12"/>
  <c r="BE1641" i="12" s="1"/>
  <c r="BF1652" i="12"/>
  <c r="BF1651" i="12" s="1"/>
  <c r="BE1707" i="12"/>
  <c r="BE1706" i="12" s="1"/>
  <c r="BF1707" i="12"/>
  <c r="BF1706" i="12" s="1"/>
  <c r="BG1723" i="12"/>
  <c r="BG1722" i="12" s="1"/>
  <c r="BF1739" i="12"/>
  <c r="BF1738" i="12" s="1"/>
  <c r="BG2204" i="12"/>
  <c r="BG2390" i="12"/>
  <c r="BG444" i="12"/>
  <c r="BG443" i="12" s="1"/>
  <c r="BG2263" i="12"/>
  <c r="BG2258" i="12" s="1"/>
  <c r="BG2252" i="12" s="1"/>
  <c r="BG144" i="12"/>
  <c r="BG143" i="12" s="1"/>
  <c r="BF202" i="12"/>
  <c r="BF201" i="12" s="1"/>
  <c r="BF200" i="12" s="1"/>
  <c r="BG566" i="12"/>
  <c r="BG1146" i="12"/>
  <c r="BG1581" i="12"/>
  <c r="BG1580" i="12" s="1"/>
  <c r="BE1587" i="12"/>
  <c r="BE1586" i="12" s="1"/>
  <c r="BG1642" i="12"/>
  <c r="BG1641" i="12" s="1"/>
  <c r="BF1723" i="12"/>
  <c r="BF1722" i="12" s="1"/>
  <c r="BG1812" i="12"/>
  <c r="BG1805" i="12" s="1"/>
  <c r="BG1804" i="12" s="1"/>
  <c r="BE2170" i="12"/>
  <c r="BE1335" i="12"/>
  <c r="BG536" i="12"/>
  <c r="BG535" i="12" s="1"/>
  <c r="BG526" i="12" s="1"/>
  <c r="BE585" i="12"/>
  <c r="BE584" i="12" s="1"/>
  <c r="BG628" i="12"/>
  <c r="BG627" i="12" s="1"/>
  <c r="BG617" i="12" s="1"/>
  <c r="BF894" i="12"/>
  <c r="BF1083" i="12"/>
  <c r="BG1100" i="12"/>
  <c r="BG1099" i="12" s="1"/>
  <c r="BF1300" i="12"/>
  <c r="BF1474" i="12"/>
  <c r="BF1470" i="12" s="1"/>
  <c r="BF1469" i="12" s="1"/>
  <c r="BF1468" i="12" s="1"/>
  <c r="BF1863" i="12"/>
  <c r="BF1862" i="12" s="1"/>
  <c r="BF2057" i="12"/>
  <c r="BF2056" i="12" s="1"/>
  <c r="BE317" i="12"/>
  <c r="BE313" i="12" s="1"/>
  <c r="BE312" i="12" s="1"/>
  <c r="BF502" i="12"/>
  <c r="BF566" i="12"/>
  <c r="BE79" i="12"/>
  <c r="BE78" i="12" s="1"/>
  <c r="BF23" i="12"/>
  <c r="BF18" i="12" s="1"/>
  <c r="BF17" i="12" s="1"/>
  <c r="BE37" i="12"/>
  <c r="BE33" i="12" s="1"/>
  <c r="BE32" i="12" s="1"/>
  <c r="BG129" i="12"/>
  <c r="BG128" i="12" s="1"/>
  <c r="BG317" i="12"/>
  <c r="BG313" i="12" s="1"/>
  <c r="BG312" i="12" s="1"/>
  <c r="BG544" i="12"/>
  <c r="BG543" i="12" s="1"/>
  <c r="BG585" i="12"/>
  <c r="BG584" i="12" s="1"/>
  <c r="BE628" i="12"/>
  <c r="BE627" i="12" s="1"/>
  <c r="BE617" i="12" s="1"/>
  <c r="BF785" i="12"/>
  <c r="BF1076" i="12"/>
  <c r="BF1075" i="12" s="1"/>
  <c r="BE1100" i="12"/>
  <c r="BE1099" i="12" s="1"/>
  <c r="BE1176" i="12"/>
  <c r="BE2082" i="12"/>
  <c r="BE2071" i="12" s="1"/>
  <c r="BF1894" i="12"/>
  <c r="BF1893" i="12" s="1"/>
  <c r="BF913" i="12"/>
  <c r="BF912" i="12" s="1"/>
  <c r="BF1146" i="12"/>
  <c r="BF1480" i="12"/>
  <c r="BF1479" i="12" s="1"/>
  <c r="BG108" i="12"/>
  <c r="BG104" i="12" s="1"/>
  <c r="BG103" i="12" s="1"/>
  <c r="BF144" i="12"/>
  <c r="BF143" i="12" s="1"/>
  <c r="BF154" i="12"/>
  <c r="BF153" i="12" s="1"/>
  <c r="BG202" i="12"/>
  <c r="BG201" i="12" s="1"/>
  <c r="BG200" i="12" s="1"/>
  <c r="BE1054" i="12"/>
  <c r="BE1076" i="12"/>
  <c r="BE1075" i="12" s="1"/>
  <c r="BG1110" i="12"/>
  <c r="BE1415" i="12"/>
  <c r="BE1414" i="12" s="1"/>
  <c r="BE1409" i="12" s="1"/>
  <c r="BE1672" i="12"/>
  <c r="BE1671" i="12" s="1"/>
  <c r="BG1729" i="12"/>
  <c r="BG1728" i="12" s="1"/>
  <c r="BE1796" i="12"/>
  <c r="BG1855" i="12"/>
  <c r="BG1854" i="12" s="1"/>
  <c r="BG1853" i="12" s="1"/>
  <c r="BF1884" i="12"/>
  <c r="BF1883" i="12" s="1"/>
  <c r="BF1878" i="12" s="1"/>
  <c r="BF1877" i="12" s="1"/>
  <c r="BF1938" i="12"/>
  <c r="BF1933" i="12" s="1"/>
  <c r="BF1932" i="12" s="1"/>
  <c r="BG2247" i="12"/>
  <c r="BG2246" i="12" s="1"/>
  <c r="BG884" i="12"/>
  <c r="BG883" i="12" s="1"/>
  <c r="BG1166" i="12"/>
  <c r="BG1184" i="12"/>
  <c r="BE73" i="12"/>
  <c r="BE72" i="12" s="1"/>
  <c r="BE144" i="12"/>
  <c r="BE143" i="12" s="1"/>
  <c r="BG154" i="12"/>
  <c r="BG153" i="12" s="1"/>
  <c r="BF544" i="12"/>
  <c r="BF543" i="12" s="1"/>
  <c r="BE566" i="12"/>
  <c r="BE1039" i="12"/>
  <c r="BG1054" i="12"/>
  <c r="BF1176" i="12"/>
  <c r="BG1558" i="12"/>
  <c r="BG1557" i="12" s="1"/>
  <c r="BG1551" i="12" s="1"/>
  <c r="BG1796" i="12"/>
  <c r="BF585" i="12"/>
  <c r="BF584" i="12" s="1"/>
  <c r="BE329" i="12"/>
  <c r="BF884" i="12"/>
  <c r="BF883" i="12" s="1"/>
  <c r="BF1100" i="12"/>
  <c r="BF1099" i="12" s="1"/>
  <c r="BE1083" i="12"/>
  <c r="BF37" i="12"/>
  <c r="BF33" i="12" s="1"/>
  <c r="BF32" i="12" s="1"/>
  <c r="BE62" i="12"/>
  <c r="BF79" i="12"/>
  <c r="BF78" i="12" s="1"/>
  <c r="BE108" i="12"/>
  <c r="BE104" i="12" s="1"/>
  <c r="BE103" i="12" s="1"/>
  <c r="BE202" i="12"/>
  <c r="BE201" i="12" s="1"/>
  <c r="BE200" i="12" s="1"/>
  <c r="BE348" i="12"/>
  <c r="BE347" i="12" s="1"/>
  <c r="BE513" i="12"/>
  <c r="BG561" i="12"/>
  <c r="BG560" i="12" s="1"/>
  <c r="BF773" i="12"/>
  <c r="BF766" i="12" s="1"/>
  <c r="BF765" i="12" s="1"/>
  <c r="BF764" i="12" s="1"/>
  <c r="BG975" i="12"/>
  <c r="BG1007" i="12"/>
  <c r="BG1006" i="12" s="1"/>
  <c r="BG1005" i="12" s="1"/>
  <c r="BG1004" i="12" s="1"/>
  <c r="BE1028" i="12"/>
  <c r="BE1027" i="12" s="1"/>
  <c r="BF1054" i="12"/>
  <c r="BG1117" i="12"/>
  <c r="BG1132" i="12"/>
  <c r="BF1139" i="12"/>
  <c r="BG1176" i="12"/>
  <c r="BE544" i="12"/>
  <c r="BE543" i="12" s="1"/>
  <c r="BF646" i="12"/>
  <c r="BF641" i="12" s="1"/>
  <c r="BF654" i="12"/>
  <c r="BF689" i="12"/>
  <c r="BF1205" i="12"/>
  <c r="BF2339" i="12"/>
  <c r="BF2325" i="12" s="1"/>
  <c r="BF62" i="12"/>
  <c r="BF73" i="12"/>
  <c r="BF72" i="12" s="1"/>
  <c r="BG79" i="12"/>
  <c r="BG78" i="12" s="1"/>
  <c r="BG84" i="12"/>
  <c r="BF108" i="12"/>
  <c r="BF104" i="12" s="1"/>
  <c r="BF103" i="12" s="1"/>
  <c r="BE154" i="12"/>
  <c r="BE153" i="12" s="1"/>
  <c r="BE165" i="12"/>
  <c r="BE164" i="12" s="1"/>
  <c r="BE163" i="12" s="1"/>
  <c r="BF269" i="12"/>
  <c r="BF264" i="12" s="1"/>
  <c r="BG348" i="12"/>
  <c r="BG347" i="12" s="1"/>
  <c r="BE356" i="12"/>
  <c r="BE355" i="12" s="1"/>
  <c r="BE561" i="12"/>
  <c r="BE560" i="12" s="1"/>
  <c r="BF561" i="12"/>
  <c r="BF560" i="12" s="1"/>
  <c r="BG654" i="12"/>
  <c r="BG773" i="12"/>
  <c r="BG766" i="12" s="1"/>
  <c r="BG765" i="12" s="1"/>
  <c r="BG764" i="12" s="1"/>
  <c r="BG785" i="12"/>
  <c r="BE884" i="12"/>
  <c r="BE883" i="12" s="1"/>
  <c r="BE975" i="12"/>
  <c r="BE1132" i="12"/>
  <c r="BG1139" i="12"/>
  <c r="BG2217" i="12"/>
  <c r="BE1184" i="12"/>
  <c r="BG1458" i="12"/>
  <c r="BG1457" i="12" s="1"/>
  <c r="BF1597" i="12"/>
  <c r="BF1596" i="12" s="1"/>
  <c r="BG1597" i="12"/>
  <c r="BG1596" i="12" s="1"/>
  <c r="BG1636" i="12"/>
  <c r="BG1635" i="12" s="1"/>
  <c r="BF1796" i="12"/>
  <c r="BG1848" i="12"/>
  <c r="BG1844" i="12" s="1"/>
  <c r="BF1855" i="12"/>
  <c r="BF1854" i="12" s="1"/>
  <c r="BF1853" i="12" s="1"/>
  <c r="BG2104" i="12"/>
  <c r="BF1335" i="12"/>
  <c r="BE1444" i="12"/>
  <c r="BE1443" i="12" s="1"/>
  <c r="BE1506" i="12"/>
  <c r="BE1505" i="12" s="1"/>
  <c r="BE1504" i="12" s="1"/>
  <c r="BF1715" i="12"/>
  <c r="BF1714" i="12" s="1"/>
  <c r="BG2057" i="12"/>
  <c r="BG2056" i="12" s="1"/>
  <c r="BG1300" i="12"/>
  <c r="BF1318" i="12"/>
  <c r="BG1318" i="12"/>
  <c r="BF1433" i="12"/>
  <c r="BF1506" i="12"/>
  <c r="BF1505" i="12" s="1"/>
  <c r="BF1504" i="12" s="1"/>
  <c r="BG1506" i="12"/>
  <c r="BG1505" i="12" s="1"/>
  <c r="BG1504" i="12" s="1"/>
  <c r="BF1642" i="12"/>
  <c r="BF1641" i="12" s="1"/>
  <c r="BG1652" i="12"/>
  <c r="BG1651" i="12" s="1"/>
  <c r="BE1658" i="12"/>
  <c r="BE1657" i="12" s="1"/>
  <c r="BF1672" i="12"/>
  <c r="BF1671" i="12" s="1"/>
  <c r="BE1729" i="12"/>
  <c r="BE1728" i="12" s="1"/>
  <c r="BF1729" i="12"/>
  <c r="BF1728" i="12" s="1"/>
  <c r="BE1812" i="12"/>
  <c r="BE1805" i="12" s="1"/>
  <c r="BE1804" i="12" s="1"/>
  <c r="BE1834" i="12"/>
  <c r="BE1833" i="12" s="1"/>
  <c r="BE1824" i="12" s="1"/>
  <c r="BE1863" i="12"/>
  <c r="BE1862" i="12" s="1"/>
  <c r="BE1884" i="12"/>
  <c r="BE1883" i="12" s="1"/>
  <c r="BE1878" i="12" s="1"/>
  <c r="BE1877" i="12" s="1"/>
  <c r="BG2147" i="12"/>
  <c r="BF2247" i="12"/>
  <c r="BF2246" i="12" s="1"/>
  <c r="BF2263" i="12"/>
  <c r="BF2258" i="12" s="1"/>
  <c r="BF2252" i="12" s="1"/>
  <c r="BF53" i="12"/>
  <c r="BF513" i="12"/>
  <c r="BE241" i="12"/>
  <c r="BE240" i="12" s="1"/>
  <c r="BG23" i="12"/>
  <c r="BG18" i="12" s="1"/>
  <c r="BG17" i="12" s="1"/>
  <c r="BE23" i="12"/>
  <c r="BE18" i="12" s="1"/>
  <c r="BE17" i="12" s="1"/>
  <c r="BG37" i="12"/>
  <c r="BG33" i="12" s="1"/>
  <c r="BG32" i="12" s="1"/>
  <c r="BF84" i="12"/>
  <c r="BF134" i="12"/>
  <c r="BF348" i="12"/>
  <c r="BF347" i="12" s="1"/>
  <c r="BE483" i="12"/>
  <c r="BE482" i="12" s="1"/>
  <c r="BE502" i="12"/>
  <c r="BG804" i="12"/>
  <c r="BG1017" i="12"/>
  <c r="BG1016" i="12" s="1"/>
  <c r="BE53" i="12"/>
  <c r="BG134" i="12"/>
  <c r="BE689" i="12"/>
  <c r="BF1184" i="12"/>
  <c r="BF1373" i="12"/>
  <c r="BF1372" i="12" s="1"/>
  <c r="BF1390" i="12"/>
  <c r="BF1389" i="12" s="1"/>
  <c r="BF1388" i="12" s="1"/>
  <c r="BF1444" i="12"/>
  <c r="BF1443" i="12" s="1"/>
  <c r="BF444" i="12"/>
  <c r="BF443" i="12" s="1"/>
  <c r="BF241" i="12"/>
  <c r="BF240" i="12" s="1"/>
  <c r="BG269" i="12"/>
  <c r="BG264" i="12" s="1"/>
  <c r="BE283" i="12"/>
  <c r="BE373" i="12"/>
  <c r="BF483" i="12"/>
  <c r="BF482" i="12" s="1"/>
  <c r="BG1028" i="12"/>
  <c r="BG1027" i="12" s="1"/>
  <c r="BG73" i="12"/>
  <c r="BG72" i="12" s="1"/>
  <c r="BE84" i="12"/>
  <c r="BE129" i="12"/>
  <c r="BE128" i="12" s="1"/>
  <c r="BF129" i="12"/>
  <c r="BF128" i="12" s="1"/>
  <c r="BE134" i="12"/>
  <c r="BF356" i="12"/>
  <c r="BF355" i="12" s="1"/>
  <c r="BG373" i="12"/>
  <c r="BG425" i="12"/>
  <c r="BG424" i="12" s="1"/>
  <c r="BE468" i="12"/>
  <c r="BE464" i="12" s="1"/>
  <c r="BE458" i="12" s="1"/>
  <c r="BF573" i="12"/>
  <c r="BG689" i="12"/>
  <c r="BE1007" i="12"/>
  <c r="BE1006" i="12" s="1"/>
  <c r="BE1005" i="12" s="1"/>
  <c r="BE1004" i="12" s="1"/>
  <c r="BF1117" i="12"/>
  <c r="BG1205" i="12"/>
  <c r="BG1390" i="12"/>
  <c r="BG1389" i="12" s="1"/>
  <c r="BG1388" i="12" s="1"/>
  <c r="BF1415" i="12"/>
  <c r="BF1414" i="12" s="1"/>
  <c r="BF1409" i="12" s="1"/>
  <c r="BG1433" i="12"/>
  <c r="BF1458" i="12"/>
  <c r="BF1457" i="12" s="1"/>
  <c r="BF1492" i="12"/>
  <c r="BF1491" i="12" s="1"/>
  <c r="BF1490" i="12" s="1"/>
  <c r="BE1715" i="12"/>
  <c r="BE1714" i="12" s="1"/>
  <c r="BF2037" i="12"/>
  <c r="BF2036" i="12" s="1"/>
  <c r="BG2284" i="12"/>
  <c r="BG2279" i="12" s="1"/>
  <c r="BG2273" i="12" s="1"/>
  <c r="BE856" i="12"/>
  <c r="BE843" i="12" s="1"/>
  <c r="BE894" i="12"/>
  <c r="BG986" i="12"/>
  <c r="BG985" i="12" s="1"/>
  <c r="BG1039" i="12"/>
  <c r="BG1076" i="12"/>
  <c r="BG1075" i="12" s="1"/>
  <c r="BE1110" i="12"/>
  <c r="BE1300" i="12"/>
  <c r="BE1390" i="12"/>
  <c r="BE1389" i="12" s="1"/>
  <c r="BE1388" i="12" s="1"/>
  <c r="BE1433" i="12"/>
  <c r="BE1480" i="12"/>
  <c r="BE1479" i="12" s="1"/>
  <c r="BG1492" i="12"/>
  <c r="BG1491" i="12" s="1"/>
  <c r="BG1490" i="12" s="1"/>
  <c r="BE2104" i="12"/>
  <c r="BE425" i="12"/>
  <c r="BE424" i="12" s="1"/>
  <c r="BF425" i="12"/>
  <c r="BF424" i="12" s="1"/>
  <c r="BF468" i="12"/>
  <c r="BF464" i="12" s="1"/>
  <c r="BF458" i="12" s="1"/>
  <c r="BG483" i="12"/>
  <c r="BG482" i="12" s="1"/>
  <c r="BF610" i="12"/>
  <c r="BF609" i="12" s="1"/>
  <c r="BF608" i="12" s="1"/>
  <c r="BE669" i="12"/>
  <c r="BF804" i="12"/>
  <c r="BF856" i="12"/>
  <c r="BF843" i="12" s="1"/>
  <c r="BE965" i="12"/>
  <c r="BE964" i="12" s="1"/>
  <c r="BF986" i="12"/>
  <c r="BF985" i="12" s="1"/>
  <c r="BF1007" i="12"/>
  <c r="BF1006" i="12" s="1"/>
  <c r="BF1005" i="12" s="1"/>
  <c r="BF1004" i="12" s="1"/>
  <c r="BE1017" i="12"/>
  <c r="BE1016" i="12" s="1"/>
  <c r="BE1153" i="12"/>
  <c r="BF1166" i="12"/>
  <c r="BE1205" i="12"/>
  <c r="BE1248" i="12"/>
  <c r="BE1231" i="12" s="1"/>
  <c r="BE1223" i="12" s="1"/>
  <c r="BE1222" i="12" s="1"/>
  <c r="BE1318" i="12"/>
  <c r="BE1349" i="12"/>
  <c r="BE1348" i="12" s="1"/>
  <c r="BE1492" i="12"/>
  <c r="BE1491" i="12" s="1"/>
  <c r="BE1490" i="12" s="1"/>
  <c r="BE1581" i="12"/>
  <c r="BE1580" i="12" s="1"/>
  <c r="BF1581" i="12"/>
  <c r="BF1580" i="12" s="1"/>
  <c r="BF1587" i="12"/>
  <c r="BF1586" i="12" s="1"/>
  <c r="BG1630" i="12"/>
  <c r="BG1623" i="12" s="1"/>
  <c r="BF1658" i="12"/>
  <c r="BF1657" i="12" s="1"/>
  <c r="BE1755" i="12"/>
  <c r="BG1755" i="12"/>
  <c r="BG1834" i="12"/>
  <c r="BG1833" i="12" s="1"/>
  <c r="BG1824" i="12" s="1"/>
  <c r="BG2037" i="12"/>
  <c r="BG2036" i="12" s="1"/>
  <c r="BE2057" i="12"/>
  <c r="BE2056" i="12" s="1"/>
  <c r="BE2284" i="12"/>
  <c r="BE2279" i="12" s="1"/>
  <c r="BE2273" i="12" s="1"/>
  <c r="BF1755" i="12"/>
  <c r="BG1938" i="12"/>
  <c r="BG1933" i="12" s="1"/>
  <c r="BG1932" i="12" s="1"/>
  <c r="BE1938" i="12"/>
  <c r="BE1933" i="12" s="1"/>
  <c r="BE1932" i="12" s="1"/>
  <c r="BG2234" i="12"/>
  <c r="BF2315" i="12"/>
  <c r="BF2310" i="12" s="1"/>
  <c r="BE1613" i="12"/>
  <c r="BG1613" i="12"/>
  <c r="BF1630" i="12"/>
  <c r="BF1623" i="12" s="1"/>
  <c r="BF1636" i="12"/>
  <c r="BF1635" i="12" s="1"/>
  <c r="BG1746" i="12"/>
  <c r="BG1884" i="12"/>
  <c r="BG1883" i="12" s="1"/>
  <c r="BG1878" i="12" s="1"/>
  <c r="BG1877" i="12" s="1"/>
  <c r="BE2147" i="12"/>
  <c r="BE2380" i="12"/>
  <c r="BE2375" i="12" s="1"/>
  <c r="BF2422" i="12"/>
  <c r="BF2421" i="12" s="1"/>
  <c r="BF2420" i="12" s="1"/>
  <c r="BG2082" i="12"/>
  <c r="BG2071" i="12" s="1"/>
  <c r="BF2234" i="12"/>
  <c r="BE2263" i="12"/>
  <c r="BE2258" i="12" s="1"/>
  <c r="BE2252" i="12" s="1"/>
  <c r="BG2339" i="12"/>
  <c r="BG2325" i="12" s="1"/>
  <c r="BF2104" i="12"/>
  <c r="BF2147" i="12"/>
  <c r="BG2170" i="12"/>
  <c r="BE2204" i="12"/>
  <c r="BF2217" i="12"/>
  <c r="BE2217" i="12"/>
  <c r="BE2247" i="12"/>
  <c r="BE2246" i="12" s="1"/>
  <c r="BE2315" i="12"/>
  <c r="BE2310" i="12" s="1"/>
  <c r="BE2339" i="12"/>
  <c r="BE2325" i="12" s="1"/>
  <c r="BF2380" i="12"/>
  <c r="BF2375" i="12" s="1"/>
  <c r="BF2204" i="12"/>
  <c r="BG62" i="12"/>
  <c r="BE269" i="12"/>
  <c r="BE264" i="12" s="1"/>
  <c r="BF329" i="12"/>
  <c r="BF707" i="12"/>
  <c r="BF706" i="12" s="1"/>
  <c r="BG241" i="12"/>
  <c r="BG240" i="12" s="1"/>
  <c r="BG329" i="12"/>
  <c r="BF628" i="12"/>
  <c r="BF627" i="12" s="1"/>
  <c r="BF617" i="12" s="1"/>
  <c r="BG610" i="12"/>
  <c r="BG609" i="12" s="1"/>
  <c r="BG608" i="12" s="1"/>
  <c r="BF669" i="12"/>
  <c r="BF1017" i="12"/>
  <c r="BF1016" i="12" s="1"/>
  <c r="BF165" i="12"/>
  <c r="BF164" i="12" s="1"/>
  <c r="BF163" i="12" s="1"/>
  <c r="BG356" i="12"/>
  <c r="BG355" i="12" s="1"/>
  <c r="BF373" i="12"/>
  <c r="BE573" i="12"/>
  <c r="BG646" i="12"/>
  <c r="BG641" i="12" s="1"/>
  <c r="BE707" i="12"/>
  <c r="BE706" i="12" s="1"/>
  <c r="BE773" i="12"/>
  <c r="BE766" i="12" s="1"/>
  <c r="BE765" i="12" s="1"/>
  <c r="BE764" i="12" s="1"/>
  <c r="BE804" i="12"/>
  <c r="BG894" i="12"/>
  <c r="BF903" i="12"/>
  <c r="BE986" i="12"/>
  <c r="BE985" i="12" s="1"/>
  <c r="BF1039" i="12"/>
  <c r="BG573" i="12"/>
  <c r="BE610" i="12"/>
  <c r="BE609" i="12" s="1"/>
  <c r="BE608" i="12" s="1"/>
  <c r="BG707" i="12"/>
  <c r="BG706" i="12" s="1"/>
  <c r="BG856" i="12"/>
  <c r="BG843" i="12" s="1"/>
  <c r="BF965" i="12"/>
  <c r="BF964" i="12" s="1"/>
  <c r="BF975" i="12"/>
  <c r="BF1028" i="12"/>
  <c r="BF1027" i="12" s="1"/>
  <c r="BE1458" i="12"/>
  <c r="BE1457" i="12" s="1"/>
  <c r="BG1083" i="12"/>
  <c r="BE1117" i="12"/>
  <c r="BF1153" i="12"/>
  <c r="BE1257" i="12"/>
  <c r="BG1257" i="12"/>
  <c r="BG1335" i="12"/>
  <c r="BG1349" i="12"/>
  <c r="BG1348" i="12" s="1"/>
  <c r="BE1373" i="12"/>
  <c r="BE1372" i="12" s="1"/>
  <c r="BG1415" i="12"/>
  <c r="BG1414" i="12" s="1"/>
  <c r="BG1409" i="12" s="1"/>
  <c r="BG1444" i="12"/>
  <c r="BG1443" i="12" s="1"/>
  <c r="BG1248" i="12"/>
  <c r="BG1231" i="12" s="1"/>
  <c r="BG1223" i="12" s="1"/>
  <c r="BG1222" i="12" s="1"/>
  <c r="BF1257" i="12"/>
  <c r="BG1480" i="12"/>
  <c r="BG1479" i="12" s="1"/>
  <c r="BF1110" i="12"/>
  <c r="BE1139" i="12"/>
  <c r="BG1153" i="12"/>
  <c r="BE1166" i="12"/>
  <c r="BF1248" i="12"/>
  <c r="BF1231" i="12" s="1"/>
  <c r="BF1223" i="12" s="1"/>
  <c r="BF1222" i="12" s="1"/>
  <c r="BF1349" i="12"/>
  <c r="BF1348" i="12" s="1"/>
  <c r="BE1527" i="12"/>
  <c r="BE1526" i="12" s="1"/>
  <c r="BG1474" i="12"/>
  <c r="BG1470" i="12" s="1"/>
  <c r="BG1469" i="12" s="1"/>
  <c r="BG1468" i="12" s="1"/>
  <c r="BF1558" i="12"/>
  <c r="BF1557" i="12" s="1"/>
  <c r="BF1551" i="12" s="1"/>
  <c r="BG1527" i="12"/>
  <c r="BG1526" i="12" s="1"/>
  <c r="BE1558" i="12"/>
  <c r="BE1557" i="12" s="1"/>
  <c r="BE1551" i="12" s="1"/>
  <c r="BE1636" i="12"/>
  <c r="BE1635" i="12" s="1"/>
  <c r="BG1739" i="12"/>
  <c r="BG1738" i="12" s="1"/>
  <c r="BG1658" i="12"/>
  <c r="BG1657" i="12" s="1"/>
  <c r="BG1707" i="12"/>
  <c r="BG1706" i="12" s="1"/>
  <c r="BG1715" i="12"/>
  <c r="BG1714" i="12" s="1"/>
  <c r="BE1723" i="12"/>
  <c r="BE1722" i="12" s="1"/>
  <c r="BG1863" i="12"/>
  <c r="BG1862" i="12" s="1"/>
  <c r="BG1894" i="12"/>
  <c r="BG1893" i="12" s="1"/>
  <c r="BG1672" i="12"/>
  <c r="BG1671" i="12" s="1"/>
  <c r="BF1812" i="12"/>
  <c r="BF1805" i="12" s="1"/>
  <c r="BF1804" i="12" s="1"/>
  <c r="BE1855" i="12"/>
  <c r="BE1854" i="12" s="1"/>
  <c r="BE1853" i="12" s="1"/>
  <c r="BF2082" i="12"/>
  <c r="BF2071" i="12" s="1"/>
  <c r="BE2037" i="12"/>
  <c r="BE2036" i="12" s="1"/>
  <c r="BE1894" i="12"/>
  <c r="BE1893" i="12" s="1"/>
  <c r="BE2422" i="12"/>
  <c r="BE2421" i="12" s="1"/>
  <c r="BE2420" i="12" s="1"/>
  <c r="BF2170" i="12"/>
  <c r="BE2234" i="12"/>
  <c r="BF2284" i="12"/>
  <c r="BF2279" i="12" s="1"/>
  <c r="BF2273" i="12" s="1"/>
  <c r="BG2315" i="12"/>
  <c r="BG2310" i="12" s="1"/>
  <c r="BG2380" i="12"/>
  <c r="BG2375" i="12" s="1"/>
  <c r="BG2422" i="12"/>
  <c r="BG2421" i="12" s="1"/>
  <c r="BG2420" i="12" s="1"/>
  <c r="BC2430" i="12"/>
  <c r="BC2429" i="12" s="1"/>
  <c r="BC2427" i="12"/>
  <c r="BC2426" i="12" s="1"/>
  <c r="BC2424" i="12"/>
  <c r="BC2423" i="12" s="1"/>
  <c r="BC2418" i="12"/>
  <c r="BC2417" i="12" s="1"/>
  <c r="BC2416" i="12" s="1"/>
  <c r="BC2415" i="12" s="1"/>
  <c r="BC2409" i="12"/>
  <c r="BC2408" i="12" s="1"/>
  <c r="BC2407" i="12" s="1"/>
  <c r="BC2406" i="12" s="1"/>
  <c r="BC2404" i="12"/>
  <c r="BC2403" i="12" s="1"/>
  <c r="BC2402" i="12" s="1"/>
  <c r="BC2401" i="12" s="1"/>
  <c r="BC2397" i="12"/>
  <c r="BC2396" i="12" s="1"/>
  <c r="BC2392" i="12" s="1"/>
  <c r="BC2391" i="12" s="1"/>
  <c r="BC2388" i="12"/>
  <c r="BC2387" i="12" s="1"/>
  <c r="BC2385" i="12"/>
  <c r="BC2384" i="12" s="1"/>
  <c r="BC2382" i="12"/>
  <c r="BC2381" i="12" s="1"/>
  <c r="BC2378" i="12"/>
  <c r="BC2377" i="12" s="1"/>
  <c r="BC2376" i="12" s="1"/>
  <c r="BC2364" i="12"/>
  <c r="BC2363" i="12" s="1"/>
  <c r="BC2352" i="12"/>
  <c r="BC2351" i="12" s="1"/>
  <c r="BC2341" i="12"/>
  <c r="BC2340" i="12" s="1"/>
  <c r="BC2328" i="12"/>
  <c r="BC2327" i="12" s="1"/>
  <c r="BC2326" i="12" s="1"/>
  <c r="BC2323" i="12"/>
  <c r="BC2322" i="12" s="1"/>
  <c r="BC2320" i="12"/>
  <c r="BC2319" i="12" s="1"/>
  <c r="BC2317" i="12"/>
  <c r="BC2316" i="12" s="1"/>
  <c r="BC2313" i="12"/>
  <c r="BC2312" i="12" s="1"/>
  <c r="BC2311" i="12" s="1"/>
  <c r="BC2302" i="12"/>
  <c r="BC2301" i="12" s="1"/>
  <c r="BC2300" i="12" s="1"/>
  <c r="BC2299" i="12" s="1"/>
  <c r="BC2296" i="12"/>
  <c r="BC2295" i="12" s="1"/>
  <c r="BC2294" i="12" s="1"/>
  <c r="BC2292" i="12"/>
  <c r="BC2291" i="12" s="1"/>
  <c r="BC2289" i="12"/>
  <c r="BC2288" i="12" s="1"/>
  <c r="BC2286" i="12"/>
  <c r="BC2285" i="12" s="1"/>
  <c r="BC2282" i="12"/>
  <c r="BC2281" i="12" s="1"/>
  <c r="BC2280" i="12" s="1"/>
  <c r="BC2277" i="12"/>
  <c r="BC2276" i="12" s="1"/>
  <c r="BC2275" i="12" s="1"/>
  <c r="BC2274" i="12" s="1"/>
  <c r="BC2271" i="12"/>
  <c r="BC2270" i="12" s="1"/>
  <c r="BC2268" i="12"/>
  <c r="BC2267" i="12" s="1"/>
  <c r="BC2265" i="12"/>
  <c r="BC2264" i="12" s="1"/>
  <c r="BC2261" i="12"/>
  <c r="BC2260" i="12" s="1"/>
  <c r="BC2259" i="12" s="1"/>
  <c r="BC2256" i="12"/>
  <c r="BC2255" i="12" s="1"/>
  <c r="BC2254" i="12" s="1"/>
  <c r="BC2253" i="12" s="1"/>
  <c r="BC2250" i="12"/>
  <c r="BC2248" i="12"/>
  <c r="BC2244" i="12"/>
  <c r="BC2241" i="12" s="1"/>
  <c r="BC2239" i="12"/>
  <c r="BC2238" i="12" s="1"/>
  <c r="BC2236" i="12"/>
  <c r="BC2235" i="12" s="1"/>
  <c r="BC2232" i="12"/>
  <c r="BC2231" i="12" s="1"/>
  <c r="BC2230" i="12" s="1"/>
  <c r="BC2227" i="12"/>
  <c r="BC2226" i="12" s="1"/>
  <c r="BC2222" i="12" s="1"/>
  <c r="BC2220" i="12"/>
  <c r="BC2219" i="12" s="1"/>
  <c r="BC2218" i="12" s="1"/>
  <c r="BC2215" i="12"/>
  <c r="BC2214" i="12" s="1"/>
  <c r="BC2213" i="12" s="1"/>
  <c r="BC2212" i="12" s="1"/>
  <c r="BC2209" i="12"/>
  <c r="BC2208" i="12" s="1"/>
  <c r="BC2206" i="12"/>
  <c r="BC2205" i="12" s="1"/>
  <c r="BC2202" i="12"/>
  <c r="BC2201" i="12" s="1"/>
  <c r="BC2200" i="12" s="1"/>
  <c r="BC2198" i="12"/>
  <c r="BC2197" i="12" s="1"/>
  <c r="BC2196" i="12" s="1"/>
  <c r="BC2194" i="12"/>
  <c r="BC2193" i="12" s="1"/>
  <c r="BC2192" i="12" s="1"/>
  <c r="BC2190" i="12"/>
  <c r="BC2189" i="12" s="1"/>
  <c r="BC2188" i="12" s="1"/>
  <c r="BC2182" i="12"/>
  <c r="BC2181" i="12" s="1"/>
  <c r="BC2180" i="12" s="1"/>
  <c r="BC2178" i="12"/>
  <c r="BC2177" i="12" s="1"/>
  <c r="BC2175" i="12"/>
  <c r="BC2174" i="12" s="1"/>
  <c r="BC2172" i="12"/>
  <c r="BC2171" i="12" s="1"/>
  <c r="BC2168" i="12"/>
  <c r="BC2167" i="12" s="1"/>
  <c r="BC2166" i="12" s="1"/>
  <c r="BC2164" i="12"/>
  <c r="BC2163" i="12" s="1"/>
  <c r="BC2162" i="12" s="1"/>
  <c r="BC2160" i="12"/>
  <c r="BC2159" i="12" s="1"/>
  <c r="BC2158" i="12" s="1"/>
  <c r="BC2156" i="12"/>
  <c r="BC2155" i="12" s="1"/>
  <c r="BC2154" i="12" s="1"/>
  <c r="BC2152" i="12"/>
  <c r="BC2151" i="12" s="1"/>
  <c r="BC2149" i="12"/>
  <c r="BC2148" i="12" s="1"/>
  <c r="BC2145" i="12"/>
  <c r="BC2144" i="12" s="1"/>
  <c r="BC2143" i="12" s="1"/>
  <c r="BC2141" i="12"/>
  <c r="BC2140" i="12" s="1"/>
  <c r="BC2139" i="12" s="1"/>
  <c r="BC2137" i="12"/>
  <c r="BC2136" i="12" s="1"/>
  <c r="BC2135" i="12" s="1"/>
  <c r="BC2133" i="12"/>
  <c r="BC2132" i="12" s="1"/>
  <c r="BC2131" i="12" s="1"/>
  <c r="BC2129" i="12"/>
  <c r="BC2128" i="12" s="1"/>
  <c r="BC2127" i="12" s="1"/>
  <c r="BC2121" i="12"/>
  <c r="BC2120" i="12" s="1"/>
  <c r="BC2119" i="12" s="1"/>
  <c r="BC2117" i="12"/>
  <c r="BC2116" i="12" s="1"/>
  <c r="BC2115" i="12" s="1"/>
  <c r="BC2113" i="12"/>
  <c r="BC2112" i="12" s="1"/>
  <c r="BC2111" i="12" s="1"/>
  <c r="BC2109" i="12"/>
  <c r="BC2108" i="12" s="1"/>
  <c r="BC2106" i="12"/>
  <c r="BC2105" i="12" s="1"/>
  <c r="BC2102" i="12"/>
  <c r="BC2101" i="12" s="1"/>
  <c r="BC2100" i="12" s="1"/>
  <c r="BC2093" i="12"/>
  <c r="BC2092" i="12" s="1"/>
  <c r="BC2091" i="12" s="1"/>
  <c r="BC2090" i="12" s="1"/>
  <c r="BC2088" i="12"/>
  <c r="BC2087" i="12" s="1"/>
  <c r="BC2085" i="12"/>
  <c r="BC2083" i="12"/>
  <c r="BC2080" i="12"/>
  <c r="BC2079" i="12" s="1"/>
  <c r="BC2073" i="12"/>
  <c r="BC2072" i="12" s="1"/>
  <c r="BC2069" i="12"/>
  <c r="BC2068" i="12" s="1"/>
  <c r="BC2067" i="12" s="1"/>
  <c r="BC2065" i="12"/>
  <c r="BC2064" i="12" s="1"/>
  <c r="BC2062" i="12"/>
  <c r="BC2061" i="12" s="1"/>
  <c r="BC2059" i="12"/>
  <c r="BC2058" i="12" s="1"/>
  <c r="BC2054" i="12"/>
  <c r="BC2053" i="12" s="1"/>
  <c r="BC2052" i="12" s="1"/>
  <c r="BC2051" i="12" s="1"/>
  <c r="BC2049" i="12"/>
  <c r="BC2048" i="12" s="1"/>
  <c r="BC2047" i="12" s="1"/>
  <c r="BC2045" i="12"/>
  <c r="BC2044" i="12" s="1"/>
  <c r="BC2042" i="12"/>
  <c r="BC2041" i="12" s="1"/>
  <c r="BC2039" i="12"/>
  <c r="BC2038" i="12" s="1"/>
  <c r="BC2034" i="12"/>
  <c r="BC2033" i="12" s="1"/>
  <c r="BC2032" i="12" s="1"/>
  <c r="BC2031" i="12" s="1"/>
  <c r="BC2029" i="12"/>
  <c r="BC2028" i="12" s="1"/>
  <c r="BC2027" i="12" s="1"/>
  <c r="BC2026" i="12" s="1"/>
  <c r="BC2023" i="12"/>
  <c r="BC2022" i="12" s="1"/>
  <c r="BC2021" i="12" s="1"/>
  <c r="BC2007" i="12"/>
  <c r="BC2006" i="12" s="1"/>
  <c r="BC2005" i="12" s="1"/>
  <c r="BC2003" i="12"/>
  <c r="BC2002" i="12" s="1"/>
  <c r="BC2001" i="12" s="1"/>
  <c r="BC1999" i="12"/>
  <c r="BC1998" i="12" s="1"/>
  <c r="BC1997" i="12" s="1"/>
  <c r="BC1995" i="12"/>
  <c r="BC1994" i="12" s="1"/>
  <c r="BC1993" i="12" s="1"/>
  <c r="BC1991" i="12"/>
  <c r="BC1990" i="12" s="1"/>
  <c r="BC1989" i="12" s="1"/>
  <c r="BC1987" i="12"/>
  <c r="BC1986" i="12" s="1"/>
  <c r="BC1985" i="12" s="1"/>
  <c r="BC1983" i="12"/>
  <c r="BC1982" i="12" s="1"/>
  <c r="BC1981" i="12" s="1"/>
  <c r="BC1979" i="12"/>
  <c r="BC1978" i="12" s="1"/>
  <c r="BC1977" i="12" s="1"/>
  <c r="BC1974" i="12"/>
  <c r="BC1973" i="12" s="1"/>
  <c r="BC1972" i="12" s="1"/>
  <c r="BC1970" i="12"/>
  <c r="BC1969" i="12" s="1"/>
  <c r="BC1968" i="12" s="1"/>
  <c r="BC1966" i="12"/>
  <c r="BC1965" i="12" s="1"/>
  <c r="BC1963" i="12"/>
  <c r="BC1962" i="12" s="1"/>
  <c r="BC1961" i="12" s="1"/>
  <c r="BC1959" i="12"/>
  <c r="BC1958" i="12" s="1"/>
  <c r="BC1957" i="12" s="1"/>
  <c r="BC1955" i="12"/>
  <c r="BC1954" i="12" s="1"/>
  <c r="BC1953" i="12" s="1"/>
  <c r="BC1951" i="12"/>
  <c r="BC1950" i="12" s="1"/>
  <c r="BC1949" i="12" s="1"/>
  <c r="BC1947" i="12"/>
  <c r="BC1946" i="12" s="1"/>
  <c r="BC1945" i="12" s="1"/>
  <c r="BC1943" i="12"/>
  <c r="BC1942" i="12" s="1"/>
  <c r="BC1940" i="12"/>
  <c r="BC1939" i="12" s="1"/>
  <c r="BC1936" i="12"/>
  <c r="BC1935" i="12" s="1"/>
  <c r="BC1934" i="12" s="1"/>
  <c r="BC1930" i="12"/>
  <c r="BC1929" i="12" s="1"/>
  <c r="BC1928" i="12" s="1"/>
  <c r="BC1927" i="12" s="1"/>
  <c r="BC1921" i="12"/>
  <c r="BC1920" i="12" s="1"/>
  <c r="BC1919" i="12" s="1"/>
  <c r="BC1917" i="12"/>
  <c r="BC1916" i="12" s="1"/>
  <c r="BC1915" i="12" s="1"/>
  <c r="BC1913" i="12"/>
  <c r="BC1912" i="12" s="1"/>
  <c r="BC1911" i="12" s="1"/>
  <c r="BC1909" i="12"/>
  <c r="BC1908" i="12" s="1"/>
  <c r="BC1907" i="12" s="1"/>
  <c r="BC1905" i="12"/>
  <c r="BC1904" i="12" s="1"/>
  <c r="BC1903" i="12" s="1"/>
  <c r="BC1901" i="12"/>
  <c r="BC1900" i="12" s="1"/>
  <c r="BC1899" i="12" s="1"/>
  <c r="BC1888" i="12"/>
  <c r="BC1885" i="12"/>
  <c r="BC1881" i="12"/>
  <c r="BC1880" i="12" s="1"/>
  <c r="BC1879" i="12" s="1"/>
  <c r="BC1875" i="12"/>
  <c r="BC1874" i="12" s="1"/>
  <c r="BC1873" i="12" s="1"/>
  <c r="BC1871" i="12"/>
  <c r="BC1870" i="12" s="1"/>
  <c r="BC1869" i="12" s="1"/>
  <c r="BC1866" i="12"/>
  <c r="BC1865" i="12" s="1"/>
  <c r="BC1864" i="12" s="1"/>
  <c r="BC1860" i="12"/>
  <c r="BC1858" i="12"/>
  <c r="BC1856" i="12"/>
  <c r="BC1851" i="12"/>
  <c r="BC1849" i="12"/>
  <c r="BC1846" i="12"/>
  <c r="BC1845" i="12" s="1"/>
  <c r="BC1841" i="12"/>
  <c r="BC1840" i="12" s="1"/>
  <c r="BC1839" i="12" s="1"/>
  <c r="BC1837" i="12"/>
  <c r="BC1835" i="12"/>
  <c r="BC1831" i="12"/>
  <c r="BC1830" i="12" s="1"/>
  <c r="BC1829" i="12" s="1"/>
  <c r="BC1827" i="12"/>
  <c r="BC1826" i="12" s="1"/>
  <c r="BC1825" i="12" s="1"/>
  <c r="BC1818" i="12"/>
  <c r="BC1817" i="12" s="1"/>
  <c r="BC1815" i="12"/>
  <c r="BC1813" i="12"/>
  <c r="BC1810" i="12"/>
  <c r="BC1809" i="12" s="1"/>
  <c r="BC1807" i="12"/>
  <c r="BC1806" i="12" s="1"/>
  <c r="BC1801" i="12"/>
  <c r="BC1800" i="12" s="1"/>
  <c r="BC1798" i="12"/>
  <c r="BC1797" i="12" s="1"/>
  <c r="BC1786" i="12"/>
  <c r="BC1785" i="12" s="1"/>
  <c r="BC1784" i="12" s="1"/>
  <c r="BC1782" i="12"/>
  <c r="BC1781" i="12" s="1"/>
  <c r="BC1779" i="12"/>
  <c r="BC1778" i="12" s="1"/>
  <c r="BC1774" i="12"/>
  <c r="BC1773" i="12" s="1"/>
  <c r="BC1772" i="12" s="1"/>
  <c r="BC1769" i="12"/>
  <c r="BC1768" i="12" s="1"/>
  <c r="BC1765" i="12"/>
  <c r="BC1764" i="12" s="1"/>
  <c r="BC1761" i="12"/>
  <c r="BC1760" i="12" s="1"/>
  <c r="BC1757" i="12"/>
  <c r="BC1756" i="12" s="1"/>
  <c r="BC1751" i="12"/>
  <c r="BC1750" i="12" s="1"/>
  <c r="BC1748" i="12"/>
  <c r="BC1747" i="12" s="1"/>
  <c r="BC1743" i="12"/>
  <c r="BC1740" i="12"/>
  <c r="BC1736" i="12"/>
  <c r="BC1735" i="12" s="1"/>
  <c r="BC1734" i="12" s="1"/>
  <c r="BC1732" i="12"/>
  <c r="BC1730" i="12"/>
  <c r="BC1726" i="12"/>
  <c r="BC1724" i="12"/>
  <c r="BC1720" i="12"/>
  <c r="BC1718" i="12"/>
  <c r="BC1716" i="12"/>
  <c r="BC1712" i="12"/>
  <c r="BC1710" i="12"/>
  <c r="BC1708" i="12"/>
  <c r="BC1695" i="12"/>
  <c r="BC1694" i="12" s="1"/>
  <c r="BC1693" i="12" s="1"/>
  <c r="BC1691" i="12"/>
  <c r="BC1690" i="12" s="1"/>
  <c r="BC1689" i="12" s="1"/>
  <c r="BC1687" i="12"/>
  <c r="BC1686" i="12" s="1"/>
  <c r="BC1685" i="12" s="1"/>
  <c r="BC1683" i="12"/>
  <c r="BC1682" i="12" s="1"/>
  <c r="BC1681" i="12" s="1"/>
  <c r="BC1679" i="12"/>
  <c r="BC1678" i="12" s="1"/>
  <c r="BC1677" i="12" s="1"/>
  <c r="BC1675" i="12"/>
  <c r="BC1673" i="12"/>
  <c r="BC1669" i="12"/>
  <c r="BC1668" i="12" s="1"/>
  <c r="BC1667" i="12" s="1"/>
  <c r="BC1665" i="12"/>
  <c r="BC1664" i="12" s="1"/>
  <c r="BC1663" i="12" s="1"/>
  <c r="BC1661" i="12"/>
  <c r="BC1659" i="12"/>
  <c r="BC1655" i="12"/>
  <c r="BC1653" i="12"/>
  <c r="BC1646" i="12"/>
  <c r="BC1643" i="12"/>
  <c r="BC1639" i="12"/>
  <c r="BC1637" i="12"/>
  <c r="BC1633" i="12"/>
  <c r="BC1631" i="12"/>
  <c r="BC1628" i="12"/>
  <c r="BC1627" i="12" s="1"/>
  <c r="BC1625" i="12"/>
  <c r="BC1624" i="12" s="1"/>
  <c r="BC1621" i="12"/>
  <c r="BC1620" i="12" s="1"/>
  <c r="BC1618" i="12"/>
  <c r="BC1617" i="12" s="1"/>
  <c r="BC1615" i="12"/>
  <c r="BC1614" i="12" s="1"/>
  <c r="BC1606" i="12"/>
  <c r="BC1603" i="12" s="1"/>
  <c r="BC1602" i="12" s="1"/>
  <c r="BC1600" i="12"/>
  <c r="BC1598" i="12"/>
  <c r="BC1594" i="12"/>
  <c r="BC1593" i="12" s="1"/>
  <c r="BC1592" i="12" s="1"/>
  <c r="BC1590" i="12"/>
  <c r="BC1588" i="12"/>
  <c r="BC1584" i="12"/>
  <c r="BC1582" i="12"/>
  <c r="BC1575" i="12"/>
  <c r="BC1574" i="12" s="1"/>
  <c r="BC1573" i="12" s="1"/>
  <c r="BC1572" i="12" s="1"/>
  <c r="BC1570" i="12"/>
  <c r="BC1569" i="12" s="1"/>
  <c r="BC1568" i="12" s="1"/>
  <c r="BC1566" i="12"/>
  <c r="BC1565" i="12" s="1"/>
  <c r="BC1563" i="12"/>
  <c r="BC1562" i="12" s="1"/>
  <c r="BC1560" i="12"/>
  <c r="BC1559" i="12" s="1"/>
  <c r="BC1555" i="12"/>
  <c r="BC1554" i="12" s="1"/>
  <c r="BC1553" i="12" s="1"/>
  <c r="BC1552" i="12" s="1"/>
  <c r="BC1549" i="12"/>
  <c r="BC1548" i="12" s="1"/>
  <c r="BC1547" i="12" s="1"/>
  <c r="BC1546" i="12" s="1"/>
  <c r="BC1544" i="12"/>
  <c r="BC1543" i="12" s="1"/>
  <c r="BC1542" i="12" s="1"/>
  <c r="BC1541" i="12" s="1"/>
  <c r="BC1539" i="12"/>
  <c r="BC1538" i="12" s="1"/>
  <c r="BC1537" i="12" s="1"/>
  <c r="BC1536" i="12" s="1"/>
  <c r="BC1534" i="12"/>
  <c r="BC1533" i="12" s="1"/>
  <c r="BC1532" i="12" s="1"/>
  <c r="BC1530" i="12"/>
  <c r="BC1529" i="12" s="1"/>
  <c r="BC1528" i="12" s="1"/>
  <c r="BC1519" i="12"/>
  <c r="BC1518" i="12" s="1"/>
  <c r="BC1517" i="12" s="1"/>
  <c r="BC1516" i="12" s="1"/>
  <c r="BC1514" i="12"/>
  <c r="BC1513" i="12" s="1"/>
  <c r="BC1511" i="12"/>
  <c r="BC1510" i="12" s="1"/>
  <c r="BC1508" i="12"/>
  <c r="BC1507" i="12" s="1"/>
  <c r="BC1502" i="12"/>
  <c r="BC1501" i="12" s="1"/>
  <c r="BC1500" i="12" s="1"/>
  <c r="BC1499" i="12" s="1"/>
  <c r="BC1497" i="12"/>
  <c r="BC1496" i="12" s="1"/>
  <c r="BC1494" i="12"/>
  <c r="BC1493" i="12" s="1"/>
  <c r="BC1487" i="12"/>
  <c r="BC1486" i="12" s="1"/>
  <c r="BC1485" i="12" s="1"/>
  <c r="BC1483" i="12"/>
  <c r="BC1482" i="12" s="1"/>
  <c r="BC1481" i="12" s="1"/>
  <c r="BC1477" i="12"/>
  <c r="BC1475" i="12"/>
  <c r="BC1472" i="12"/>
  <c r="BC1471" i="12" s="1"/>
  <c r="BC1465" i="12"/>
  <c r="BC1464" i="12" s="1"/>
  <c r="BC1463" i="12" s="1"/>
  <c r="BC1461" i="12"/>
  <c r="BC1460" i="12" s="1"/>
  <c r="BC1459" i="12" s="1"/>
  <c r="BC1455" i="12"/>
  <c r="BC1454" i="12" s="1"/>
  <c r="BC1453" i="12" s="1"/>
  <c r="BC1451" i="12"/>
  <c r="BC1450" i="12" s="1"/>
  <c r="BC1449" i="12" s="1"/>
  <c r="BC1447" i="12"/>
  <c r="BC1446" i="12" s="1"/>
  <c r="BC1445" i="12" s="1"/>
  <c r="BC1441" i="12"/>
  <c r="BC1440" i="12" s="1"/>
  <c r="BC1439" i="12" s="1"/>
  <c r="BC1437" i="12"/>
  <c r="BC1436" i="12" s="1"/>
  <c r="BC1435" i="12" s="1"/>
  <c r="BC1434" i="12" s="1"/>
  <c r="BC1431" i="12"/>
  <c r="BC1430" i="12" s="1"/>
  <c r="BC1429" i="12" s="1"/>
  <c r="BC1427" i="12"/>
  <c r="BC1426" i="12" s="1"/>
  <c r="BC1425" i="12" s="1"/>
  <c r="BC1423" i="12"/>
  <c r="BC1422" i="12" s="1"/>
  <c r="BC1420" i="12"/>
  <c r="BC1419" i="12" s="1"/>
  <c r="BC1417" i="12"/>
  <c r="BC1416" i="12" s="1"/>
  <c r="BC1412" i="12"/>
  <c r="BC1411" i="12" s="1"/>
  <c r="BC1410" i="12" s="1"/>
  <c r="BC1406" i="12"/>
  <c r="BC1405" i="12" s="1"/>
  <c r="BC1404" i="12" s="1"/>
  <c r="BC1402" i="12"/>
  <c r="BC1401" i="12" s="1"/>
  <c r="BC1400" i="12" s="1"/>
  <c r="BC1398" i="12"/>
  <c r="BC1397" i="12" s="1"/>
  <c r="BC1395" i="12"/>
  <c r="BC1394" i="12" s="1"/>
  <c r="BC1392" i="12"/>
  <c r="BC1391" i="12" s="1"/>
  <c r="BC1380" i="12"/>
  <c r="BC1379" i="12" s="1"/>
  <c r="BC1375" i="12"/>
  <c r="BC1374" i="12" s="1"/>
  <c r="BC1370" i="12"/>
  <c r="BC1369" i="12" s="1"/>
  <c r="BC1368" i="12" s="1"/>
  <c r="BC1367" i="12" s="1"/>
  <c r="BC1365" i="12"/>
  <c r="BC1364" i="12" s="1"/>
  <c r="BC1363" i="12" s="1"/>
  <c r="BC1357" i="12"/>
  <c r="BC1356" i="12" s="1"/>
  <c r="BC1354" i="12"/>
  <c r="BC1353" i="12" s="1"/>
  <c r="BC1351" i="12"/>
  <c r="BC1350" i="12" s="1"/>
  <c r="BC1346" i="12"/>
  <c r="BC1345" i="12" s="1"/>
  <c r="BC1344" i="12" s="1"/>
  <c r="BC1342" i="12"/>
  <c r="BC1341" i="12" s="1"/>
  <c r="BC1340" i="12" s="1"/>
  <c r="BC1338" i="12"/>
  <c r="BC1337" i="12" s="1"/>
  <c r="BC1336" i="12" s="1"/>
  <c r="BC1332" i="12"/>
  <c r="BC1331" i="12" s="1"/>
  <c r="BC1330" i="12" s="1"/>
  <c r="BC1329" i="12" s="1"/>
  <c r="BC1327" i="12"/>
  <c r="BC1326" i="12" s="1"/>
  <c r="BC1325" i="12" s="1"/>
  <c r="BC1324" i="12" s="1"/>
  <c r="BC1322" i="12"/>
  <c r="BC1321" i="12" s="1"/>
  <c r="BC1320" i="12" s="1"/>
  <c r="BC1319" i="12" s="1"/>
  <c r="BC1311" i="12"/>
  <c r="BC1310" i="12" s="1"/>
  <c r="BC1309" i="12" s="1"/>
  <c r="BC1307" i="12"/>
  <c r="BC1306" i="12" s="1"/>
  <c r="BC1305" i="12" s="1"/>
  <c r="BC1303" i="12"/>
  <c r="BC1302" i="12" s="1"/>
  <c r="BC1301" i="12" s="1"/>
  <c r="BC1298" i="12"/>
  <c r="BC1297" i="12" s="1"/>
  <c r="BC1296" i="12" s="1"/>
  <c r="BC1295" i="12" s="1"/>
  <c r="BC1293" i="12"/>
  <c r="BC1292" i="12" s="1"/>
  <c r="BC1291" i="12" s="1"/>
  <c r="BC1290" i="12" s="1"/>
  <c r="BC1288" i="12"/>
  <c r="BC1287" i="12" s="1"/>
  <c r="BC1286" i="12" s="1"/>
  <c r="BC1284" i="12"/>
  <c r="BC1283" i="12" s="1"/>
  <c r="BC1282" i="12" s="1"/>
  <c r="BC1280" i="12"/>
  <c r="BC1279" i="12" s="1"/>
  <c r="BC1278" i="12" s="1"/>
  <c r="BC1276" i="12"/>
  <c r="BC1275" i="12" s="1"/>
  <c r="BC1274" i="12" s="1"/>
  <c r="BC1272" i="12"/>
  <c r="BC1271" i="12" s="1"/>
  <c r="BC1270" i="12" s="1"/>
  <c r="BC1268" i="12"/>
  <c r="BC1267" i="12" s="1"/>
  <c r="BC1266" i="12" s="1"/>
  <c r="BC1264" i="12"/>
  <c r="BC1263" i="12" s="1"/>
  <c r="BC1262" i="12" s="1"/>
  <c r="BC1260" i="12"/>
  <c r="BC1259" i="12" s="1"/>
  <c r="BC1258" i="12" s="1"/>
  <c r="BC1253" i="12"/>
  <c r="BC1252" i="12" s="1"/>
  <c r="BC1250" i="12"/>
  <c r="BC1249" i="12" s="1"/>
  <c r="BC1246" i="12"/>
  <c r="BC1245" i="12" s="1"/>
  <c r="BC1244" i="12" s="1"/>
  <c r="BC1242" i="12"/>
  <c r="BC1241" i="12" s="1"/>
  <c r="BC1240" i="12" s="1"/>
  <c r="BC1238" i="12"/>
  <c r="BC1237" i="12" s="1"/>
  <c r="BC1236" i="12" s="1"/>
  <c r="BC1234" i="12"/>
  <c r="BC1233" i="12" s="1"/>
  <c r="BC1232" i="12" s="1"/>
  <c r="BC1229" i="12"/>
  <c r="BC1228" i="12" s="1"/>
  <c r="BC1224" i="12" s="1"/>
  <c r="BC1220" i="12"/>
  <c r="BC1219" i="12" s="1"/>
  <c r="BC1218" i="12" s="1"/>
  <c r="BC1216" i="12"/>
  <c r="BC1215" i="12" s="1"/>
  <c r="BC1214" i="12" s="1"/>
  <c r="BC1212" i="12"/>
  <c r="BC1211" i="12" s="1"/>
  <c r="BC1210" i="12" s="1"/>
  <c r="BC1208" i="12"/>
  <c r="BC1207" i="12" s="1"/>
  <c r="BC1206" i="12" s="1"/>
  <c r="BC1203" i="12"/>
  <c r="BC1202" i="12" s="1"/>
  <c r="BC1201" i="12" s="1"/>
  <c r="BC1200" i="12" s="1"/>
  <c r="BC1198" i="12"/>
  <c r="BC1197" i="12" s="1"/>
  <c r="BC1196" i="12" s="1"/>
  <c r="BC1195" i="12" s="1"/>
  <c r="BC1193" i="12"/>
  <c r="BC1192" i="12" s="1"/>
  <c r="BC1189" i="12"/>
  <c r="BC1188" i="12" s="1"/>
  <c r="BC1186" i="12"/>
  <c r="BC1185" i="12" s="1"/>
  <c r="BC1181" i="12"/>
  <c r="BC1180" i="12" s="1"/>
  <c r="BC1178" i="12"/>
  <c r="BC1177" i="12" s="1"/>
  <c r="BC1174" i="12"/>
  <c r="BC1173" i="12" s="1"/>
  <c r="BC1171" i="12"/>
  <c r="BC1170" i="12" s="1"/>
  <c r="BC1168" i="12"/>
  <c r="BC1167" i="12" s="1"/>
  <c r="BC1162" i="12"/>
  <c r="BC1161" i="12" s="1"/>
  <c r="BC1160" i="12" s="1"/>
  <c r="BC1158" i="12"/>
  <c r="BC1157" i="12" s="1"/>
  <c r="BC1155" i="12"/>
  <c r="BC1154" i="12" s="1"/>
  <c r="BC1151" i="12"/>
  <c r="BC1150" i="12" s="1"/>
  <c r="BC1148" i="12"/>
  <c r="BC1147" i="12" s="1"/>
  <c r="BC1144" i="12"/>
  <c r="BC1143" i="12" s="1"/>
  <c r="BC1141" i="12"/>
  <c r="BC1140" i="12" s="1"/>
  <c r="BC1137" i="12"/>
  <c r="BC1136" i="12" s="1"/>
  <c r="BC1134" i="12"/>
  <c r="BC1133" i="12" s="1"/>
  <c r="BC1130" i="12"/>
  <c r="BC1129" i="12" s="1"/>
  <c r="BC1128" i="12" s="1"/>
  <c r="BC1126" i="12"/>
  <c r="BC1125" i="12" s="1"/>
  <c r="BC1124" i="12" s="1"/>
  <c r="BC1122" i="12"/>
  <c r="BC1121" i="12" s="1"/>
  <c r="BC1119" i="12"/>
  <c r="BC1118" i="12" s="1"/>
  <c r="BC1115" i="12"/>
  <c r="BC1114" i="12" s="1"/>
  <c r="BC1112" i="12"/>
  <c r="BC1111" i="12" s="1"/>
  <c r="BC1105" i="12"/>
  <c r="BC1104" i="12" s="1"/>
  <c r="BC1102" i="12"/>
  <c r="BC1101" i="12" s="1"/>
  <c r="BC1096" i="12"/>
  <c r="BC1095" i="12" s="1"/>
  <c r="BC1094" i="12" s="1"/>
  <c r="BC1091" i="12"/>
  <c r="BC1090" i="12" s="1"/>
  <c r="BC1089" i="12" s="1"/>
  <c r="BC1086" i="12"/>
  <c r="BC1085" i="12" s="1"/>
  <c r="BC1084" i="12" s="1"/>
  <c r="BC1081" i="12"/>
  <c r="BC1080" i="12" s="1"/>
  <c r="BC1078" i="12"/>
  <c r="BC1077" i="12" s="1"/>
  <c r="BC1073" i="12"/>
  <c r="BC1072" i="12" s="1"/>
  <c r="BC1071" i="12" s="1"/>
  <c r="BC1070" i="12" s="1"/>
  <c r="BC1063" i="12"/>
  <c r="BC1062" i="12" s="1"/>
  <c r="BC1061" i="12" s="1"/>
  <c r="BC1059" i="12"/>
  <c r="BC1058" i="12" s="1"/>
  <c r="BC1056" i="12"/>
  <c r="BC1055" i="12" s="1"/>
  <c r="BC1052" i="12"/>
  <c r="BC1051" i="12" s="1"/>
  <c r="BC1050" i="12" s="1"/>
  <c r="BC1048" i="12"/>
  <c r="BC1047" i="12" s="1"/>
  <c r="BC1046" i="12" s="1"/>
  <c r="BC1044" i="12"/>
  <c r="BC1043" i="12" s="1"/>
  <c r="BC1041" i="12"/>
  <c r="BC1040" i="12" s="1"/>
  <c r="BC1036" i="12"/>
  <c r="BC1035" i="12" s="1"/>
  <c r="BC1033" i="12"/>
  <c r="BC1032" i="12" s="1"/>
  <c r="BC1030" i="12"/>
  <c r="BC1029" i="12" s="1"/>
  <c r="BC1025" i="12"/>
  <c r="BC1024" i="12" s="1"/>
  <c r="BC1022" i="12"/>
  <c r="BC1021" i="12" s="1"/>
  <c r="BC1019" i="12"/>
  <c r="BC1018" i="12" s="1"/>
  <c r="BC1012" i="12"/>
  <c r="BC1010" i="12"/>
  <c r="BC1008" i="12"/>
  <c r="BC1002" i="12"/>
  <c r="BC1001" i="12" s="1"/>
  <c r="BC1000" i="12" s="1"/>
  <c r="BC998" i="12"/>
  <c r="BC997" i="12" s="1"/>
  <c r="BC996" i="12" s="1"/>
  <c r="BC995" i="12" s="1"/>
  <c r="BC993" i="12"/>
  <c r="BC992" i="12" s="1"/>
  <c r="BC991" i="12" s="1"/>
  <c r="BC989" i="12"/>
  <c r="BC988" i="12" s="1"/>
  <c r="BC987" i="12" s="1"/>
  <c r="BC982" i="12"/>
  <c r="BC981" i="12" s="1"/>
  <c r="BC980" i="12" s="1"/>
  <c r="BC978" i="12"/>
  <c r="BC977" i="12" s="1"/>
  <c r="BC976" i="12" s="1"/>
  <c r="BC973" i="12"/>
  <c r="BC972" i="12" s="1"/>
  <c r="BC970" i="12"/>
  <c r="BC969" i="12" s="1"/>
  <c r="BC967" i="12"/>
  <c r="BC966" i="12" s="1"/>
  <c r="BC962" i="12"/>
  <c r="BC961" i="12" s="1"/>
  <c r="BC960" i="12" s="1"/>
  <c r="BC958" i="12"/>
  <c r="BC957" i="12" s="1"/>
  <c r="BC956" i="12" s="1"/>
  <c r="BC953" i="12"/>
  <c r="BC952" i="12" s="1"/>
  <c r="BC951" i="12" s="1"/>
  <c r="BC949" i="12"/>
  <c r="BC948" i="12" s="1"/>
  <c r="BC947" i="12" s="1"/>
  <c r="BC945" i="12"/>
  <c r="BC944" i="12" s="1"/>
  <c r="BC943" i="12" s="1"/>
  <c r="BC940" i="12"/>
  <c r="BC939" i="12" s="1"/>
  <c r="BC938" i="12" s="1"/>
  <c r="BC936" i="12"/>
  <c r="BC935" i="12" s="1"/>
  <c r="BC934" i="12" s="1"/>
  <c r="BC932" i="12"/>
  <c r="BC931" i="12" s="1"/>
  <c r="BC930" i="12" s="1"/>
  <c r="BC928" i="12"/>
  <c r="BC927" i="12" s="1"/>
  <c r="BC926" i="12" s="1"/>
  <c r="BC918" i="12"/>
  <c r="BC917" i="12" s="1"/>
  <c r="BC915" i="12"/>
  <c r="BC914" i="12" s="1"/>
  <c r="BC910" i="12"/>
  <c r="BC909" i="12" s="1"/>
  <c r="BC908" i="12" s="1"/>
  <c r="BC906" i="12"/>
  <c r="BC905" i="12" s="1"/>
  <c r="BC904" i="12" s="1"/>
  <c r="BC901" i="12"/>
  <c r="BC900" i="12" s="1"/>
  <c r="BC899" i="12" s="1"/>
  <c r="BC897" i="12"/>
  <c r="BC896" i="12" s="1"/>
  <c r="BC895" i="12" s="1"/>
  <c r="BC892" i="12"/>
  <c r="BC891" i="12" s="1"/>
  <c r="BC889" i="12"/>
  <c r="BC888" i="12" s="1"/>
  <c r="BC886" i="12"/>
  <c r="BC885" i="12" s="1"/>
  <c r="BC881" i="12"/>
  <c r="BC880" i="12" s="1"/>
  <c r="BC879" i="12" s="1"/>
  <c r="BC875" i="12"/>
  <c r="BC874" i="12" s="1"/>
  <c r="BC873" i="12" s="1"/>
  <c r="BC871" i="12"/>
  <c r="BC870" i="12" s="1"/>
  <c r="BC869" i="12" s="1"/>
  <c r="BC867" i="12"/>
  <c r="BC866" i="12" s="1"/>
  <c r="BC865" i="12" s="1"/>
  <c r="BC863" i="12"/>
  <c r="BC862" i="12" s="1"/>
  <c r="BC861" i="12" s="1"/>
  <c r="BC859" i="12"/>
  <c r="BC858" i="12" s="1"/>
  <c r="BC857" i="12" s="1"/>
  <c r="BC854" i="12"/>
  <c r="BC853" i="12" s="1"/>
  <c r="BC852" i="12" s="1"/>
  <c r="BC850" i="12"/>
  <c r="BC849" i="12" s="1"/>
  <c r="BC848" i="12" s="1"/>
  <c r="BC846" i="12"/>
  <c r="BC845" i="12" s="1"/>
  <c r="BC844" i="12" s="1"/>
  <c r="BC833" i="12"/>
  <c r="BC832" i="12" s="1"/>
  <c r="BC831" i="12" s="1"/>
  <c r="BC830" i="12" s="1"/>
  <c r="BC828" i="12"/>
  <c r="BC827" i="12" s="1"/>
  <c r="BC826" i="12" s="1"/>
  <c r="BC824" i="12"/>
  <c r="BC823" i="12" s="1"/>
  <c r="BC822" i="12" s="1"/>
  <c r="BC821" i="12" s="1"/>
  <c r="BC819" i="12"/>
  <c r="BC818" i="12" s="1"/>
  <c r="BC817" i="12" s="1"/>
  <c r="BC815" i="12"/>
  <c r="BC814" i="12" s="1"/>
  <c r="BC813" i="12" s="1"/>
  <c r="BC811" i="12"/>
  <c r="BC810" i="12" s="1"/>
  <c r="BC809" i="12" s="1"/>
  <c r="BC807" i="12"/>
  <c r="BC806" i="12" s="1"/>
  <c r="BC805" i="12" s="1"/>
  <c r="BC802" i="12"/>
  <c r="BC801" i="12" s="1"/>
  <c r="BC800" i="12" s="1"/>
  <c r="BC798" i="12"/>
  <c r="BC797" i="12" s="1"/>
  <c r="BC796" i="12" s="1"/>
  <c r="BC794" i="12"/>
  <c r="BC793" i="12" s="1"/>
  <c r="BC792" i="12" s="1"/>
  <c r="BC790" i="12"/>
  <c r="BC789" i="12" s="1"/>
  <c r="BC787" i="12"/>
  <c r="BC786" i="12" s="1"/>
  <c r="BC781" i="12"/>
  <c r="BC780" i="12" s="1"/>
  <c r="BC779" i="12" s="1"/>
  <c r="BC778" i="12" s="1"/>
  <c r="BC776" i="12"/>
  <c r="BC774" i="12"/>
  <c r="BC771" i="12"/>
  <c r="BC770" i="12" s="1"/>
  <c r="BC768" i="12"/>
  <c r="BC767" i="12" s="1"/>
  <c r="BC762" i="12"/>
  <c r="BC761" i="12" s="1"/>
  <c r="BC760" i="12" s="1"/>
  <c r="BC758" i="12"/>
  <c r="BC757" i="12" s="1"/>
  <c r="BC756" i="12" s="1"/>
  <c r="BC754" i="12"/>
  <c r="BC753" i="12" s="1"/>
  <c r="BC752" i="12" s="1"/>
  <c r="BC750" i="12"/>
  <c r="BC749" i="12" s="1"/>
  <c r="BC748" i="12" s="1"/>
  <c r="BC746" i="12"/>
  <c r="BC745" i="12" s="1"/>
  <c r="BC744" i="12" s="1"/>
  <c r="BC742" i="12"/>
  <c r="BC741" i="12" s="1"/>
  <c r="BC740" i="12" s="1"/>
  <c r="BC738" i="12"/>
  <c r="BC737" i="12" s="1"/>
  <c r="BC736" i="12" s="1"/>
  <c r="BC734" i="12"/>
  <c r="BC733" i="12" s="1"/>
  <c r="BC732" i="12" s="1"/>
  <c r="BC730" i="12"/>
  <c r="BC729" i="12" s="1"/>
  <c r="BC728" i="12" s="1"/>
  <c r="BC726" i="12"/>
  <c r="BC725" i="12" s="1"/>
  <c r="BC724" i="12" s="1"/>
  <c r="BC722" i="12"/>
  <c r="BC721" i="12" s="1"/>
  <c r="BC720" i="12" s="1"/>
  <c r="BC718" i="12"/>
  <c r="BC717" i="12" s="1"/>
  <c r="BC716" i="12" s="1"/>
  <c r="BC714" i="12"/>
  <c r="BC713" i="12" s="1"/>
  <c r="BC712" i="12" s="1"/>
  <c r="BC710" i="12"/>
  <c r="BC709" i="12" s="1"/>
  <c r="BC708" i="12" s="1"/>
  <c r="BC704" i="12"/>
  <c r="BC703" i="12" s="1"/>
  <c r="BC702" i="12" s="1"/>
  <c r="BC700" i="12"/>
  <c r="BC699" i="12" s="1"/>
  <c r="BC698" i="12" s="1"/>
  <c r="BC696" i="12"/>
  <c r="BC695" i="12" s="1"/>
  <c r="BC694" i="12" s="1"/>
  <c r="BC692" i="12"/>
  <c r="BC691" i="12" s="1"/>
  <c r="BC690" i="12" s="1"/>
  <c r="BC687" i="12"/>
  <c r="BC686" i="12" s="1"/>
  <c r="BC685" i="12" s="1"/>
  <c r="BC684" i="12" s="1"/>
  <c r="BC682" i="12"/>
  <c r="BC681" i="12" s="1"/>
  <c r="BC680" i="12" s="1"/>
  <c r="BC678" i="12"/>
  <c r="BC677" i="12" s="1"/>
  <c r="BC676" i="12" s="1"/>
  <c r="BC674" i="12"/>
  <c r="BC673" i="12" s="1"/>
  <c r="BC671" i="12"/>
  <c r="BC670" i="12" s="1"/>
  <c r="BC667" i="12"/>
  <c r="BC666" i="12" s="1"/>
  <c r="BC665" i="12" s="1"/>
  <c r="BC661" i="12"/>
  <c r="BC660" i="12" s="1"/>
  <c r="BC659" i="12" s="1"/>
  <c r="BC657" i="12"/>
  <c r="BC656" i="12" s="1"/>
  <c r="BC655" i="12" s="1"/>
  <c r="BC651" i="12"/>
  <c r="BC650" i="12" s="1"/>
  <c r="BC648" i="12"/>
  <c r="BC647" i="12" s="1"/>
  <c r="BC637" i="12"/>
  <c r="BC636" i="12" s="1"/>
  <c r="BC635" i="12" s="1"/>
  <c r="BC633" i="12"/>
  <c r="BC632" i="12" s="1"/>
  <c r="BC630" i="12"/>
  <c r="BC629" i="12" s="1"/>
  <c r="BC621" i="12"/>
  <c r="BC620" i="12" s="1"/>
  <c r="BC619" i="12" s="1"/>
  <c r="BC618" i="12" s="1"/>
  <c r="BC615" i="12"/>
  <c r="BC614" i="12" s="1"/>
  <c r="BC612" i="12"/>
  <c r="BC611" i="12" s="1"/>
  <c r="BC606" i="12"/>
  <c r="BC605" i="12" s="1"/>
  <c r="BC604" i="12" s="1"/>
  <c r="BC603" i="12" s="1"/>
  <c r="BC602" i="12" s="1"/>
  <c r="BC599" i="12"/>
  <c r="BC598" i="12" s="1"/>
  <c r="BC596" i="12"/>
  <c r="BC595" i="12" s="1"/>
  <c r="BC593" i="12"/>
  <c r="BC592" i="12" s="1"/>
  <c r="BC590" i="12"/>
  <c r="BC589" i="12" s="1"/>
  <c r="BC587" i="12"/>
  <c r="BC586" i="12" s="1"/>
  <c r="BC582" i="12"/>
  <c r="BC581" i="12" s="1"/>
  <c r="BC580" i="12" s="1"/>
  <c r="BC578" i="12"/>
  <c r="BC577" i="12" s="1"/>
  <c r="BC575" i="12"/>
  <c r="BC574" i="12" s="1"/>
  <c r="BC571" i="12"/>
  <c r="BC570" i="12" s="1"/>
  <c r="BC568" i="12"/>
  <c r="BC567" i="12" s="1"/>
  <c r="BC564" i="12"/>
  <c r="BC562" i="12"/>
  <c r="BC556" i="12"/>
  <c r="BC555" i="12" s="1"/>
  <c r="BC554" i="12" s="1"/>
  <c r="BC552" i="12"/>
  <c r="BC551" i="12" s="1"/>
  <c r="BC550" i="12" s="1"/>
  <c r="BC547" i="12"/>
  <c r="BC546" i="12" s="1"/>
  <c r="BC545" i="12" s="1"/>
  <c r="BC541" i="12"/>
  <c r="BC540" i="12" s="1"/>
  <c r="BC538" i="12"/>
  <c r="BC537" i="12" s="1"/>
  <c r="BC533" i="12"/>
  <c r="BC532" i="12" s="1"/>
  <c r="BC531" i="12" s="1"/>
  <c r="BC529" i="12"/>
  <c r="BC528" i="12" s="1"/>
  <c r="BC527" i="12" s="1"/>
  <c r="BC518" i="12"/>
  <c r="BC517" i="12" s="1"/>
  <c r="BC515" i="12"/>
  <c r="BC514" i="12" s="1"/>
  <c r="BC511" i="12"/>
  <c r="BC510" i="12" s="1"/>
  <c r="BC509" i="12" s="1"/>
  <c r="BC507" i="12"/>
  <c r="BC506" i="12" s="1"/>
  <c r="BC504" i="12"/>
  <c r="BC503" i="12" s="1"/>
  <c r="BC498" i="12"/>
  <c r="BC497" i="12" s="1"/>
  <c r="BC496" i="12" s="1"/>
  <c r="BC494" i="12"/>
  <c r="BC493" i="12" s="1"/>
  <c r="BC492" i="12" s="1"/>
  <c r="BC490" i="12"/>
  <c r="BC489" i="12" s="1"/>
  <c r="BC488" i="12" s="1"/>
  <c r="BC486" i="12"/>
  <c r="BC485" i="12" s="1"/>
  <c r="BC484" i="12" s="1"/>
  <c r="BC480" i="12"/>
  <c r="BC479" i="12" s="1"/>
  <c r="BC478" i="12" s="1"/>
  <c r="BC477" i="12" s="1"/>
  <c r="BC472" i="12"/>
  <c r="BC469" i="12"/>
  <c r="BC466" i="12"/>
  <c r="BC465" i="12" s="1"/>
  <c r="BC462" i="12"/>
  <c r="BC461" i="12" s="1"/>
  <c r="BC460" i="12" s="1"/>
  <c r="BC459" i="12" s="1"/>
  <c r="BC456" i="12"/>
  <c r="BC455" i="12" s="1"/>
  <c r="BC454" i="12" s="1"/>
  <c r="BC452" i="12"/>
  <c r="BC451" i="12" s="1"/>
  <c r="BC449" i="12"/>
  <c r="BC448" i="12" s="1"/>
  <c r="BC446" i="12"/>
  <c r="BC445" i="12" s="1"/>
  <c r="BC441" i="12"/>
  <c r="BC440" i="12" s="1"/>
  <c r="BC439" i="12" s="1"/>
  <c r="BC433" i="12"/>
  <c r="BC432" i="12" s="1"/>
  <c r="BC431" i="12" s="1"/>
  <c r="BC430" i="12" s="1"/>
  <c r="BC428" i="12"/>
  <c r="BC426" i="12"/>
  <c r="BC422" i="12"/>
  <c r="BC421" i="12" s="1"/>
  <c r="BC420" i="12" s="1"/>
  <c r="BC398" i="12"/>
  <c r="BC397" i="12" s="1"/>
  <c r="BC396" i="12" s="1"/>
  <c r="BC394" i="12"/>
  <c r="BC393" i="12" s="1"/>
  <c r="BC392" i="12" s="1"/>
  <c r="BC390" i="12"/>
  <c r="BC389" i="12" s="1"/>
  <c r="BC388" i="12" s="1"/>
  <c r="BC386" i="12"/>
  <c r="BC385" i="12" s="1"/>
  <c r="BC384" i="12" s="1"/>
  <c r="BC381" i="12"/>
  <c r="BC378" i="12" s="1"/>
  <c r="BC375" i="12"/>
  <c r="BC374" i="12" s="1"/>
  <c r="BC370" i="12"/>
  <c r="BC369" i="12" s="1"/>
  <c r="BC368" i="12" s="1"/>
  <c r="BC365" i="12"/>
  <c r="BC364" i="12" s="1"/>
  <c r="BC363" i="12" s="1"/>
  <c r="BC360" i="12"/>
  <c r="BC357" i="12"/>
  <c r="BC352" i="12"/>
  <c r="BC349" i="12"/>
  <c r="BC340" i="12"/>
  <c r="BC339" i="12" s="1"/>
  <c r="BC338" i="12" s="1"/>
  <c r="BC336" i="12"/>
  <c r="BC335" i="12" s="1"/>
  <c r="BC334" i="12" s="1"/>
  <c r="BC332" i="12"/>
  <c r="BC331" i="12" s="1"/>
  <c r="BC330" i="12" s="1"/>
  <c r="BC327" i="12"/>
  <c r="BC326" i="12" s="1"/>
  <c r="BC325" i="12" s="1"/>
  <c r="BC321" i="12"/>
  <c r="BC318" i="12"/>
  <c r="BC315" i="12"/>
  <c r="BC314" i="12" s="1"/>
  <c r="BC310" i="12"/>
  <c r="BC309" i="12" s="1"/>
  <c r="BC308" i="12" s="1"/>
  <c r="BC306" i="12"/>
  <c r="BC305" i="12" s="1"/>
  <c r="BC304" i="12" s="1"/>
  <c r="BC297" i="12"/>
  <c r="BC296" i="12" s="1"/>
  <c r="BC295" i="12" s="1"/>
  <c r="BC290" i="12"/>
  <c r="BC289" i="12" s="1"/>
  <c r="BC288" i="12" s="1"/>
  <c r="BC286" i="12"/>
  <c r="BC285" i="12" s="1"/>
  <c r="BC284" i="12" s="1"/>
  <c r="BC281" i="12"/>
  <c r="BC280" i="12" s="1"/>
  <c r="BC279" i="12" s="1"/>
  <c r="BC277" i="12"/>
  <c r="BC276" i="12" s="1"/>
  <c r="BC274" i="12"/>
  <c r="BC273" i="12" s="1"/>
  <c r="BC271" i="12"/>
  <c r="BC270" i="12" s="1"/>
  <c r="BC267" i="12"/>
  <c r="BC266" i="12" s="1"/>
  <c r="BC265" i="12" s="1"/>
  <c r="BC260" i="12"/>
  <c r="BC259" i="12" s="1"/>
  <c r="BC258" i="12" s="1"/>
  <c r="BC252" i="12"/>
  <c r="BC251" i="12" s="1"/>
  <c r="BC250" i="12" s="1"/>
  <c r="BC248" i="12"/>
  <c r="BC247" i="12" s="1"/>
  <c r="BC246" i="12" s="1"/>
  <c r="BC244" i="12"/>
  <c r="BC243" i="12" s="1"/>
  <c r="BC242" i="12" s="1"/>
  <c r="BC238" i="12"/>
  <c r="BC237" i="12" s="1"/>
  <c r="BC236" i="12" s="1"/>
  <c r="BC234" i="12"/>
  <c r="BC233" i="12" s="1"/>
  <c r="BC232" i="12" s="1"/>
  <c r="BC230" i="12"/>
  <c r="BC229" i="12" s="1"/>
  <c r="BC228" i="12" s="1"/>
  <c r="BC217" i="12"/>
  <c r="BC216" i="12" s="1"/>
  <c r="BC215" i="12" s="1"/>
  <c r="BC213" i="12"/>
  <c r="BC212" i="12" s="1"/>
  <c r="BC211" i="12" s="1"/>
  <c r="BC205" i="12"/>
  <c r="BC203" i="12"/>
  <c r="BC198" i="12"/>
  <c r="BC197" i="12" s="1"/>
  <c r="BC196" i="12" s="1"/>
  <c r="BC195" i="12" s="1"/>
  <c r="BC189" i="12"/>
  <c r="BC188" i="12" s="1"/>
  <c r="BC187" i="12" s="1"/>
  <c r="BC186" i="12" s="1"/>
  <c r="BC180" i="12"/>
  <c r="BC179" i="12" s="1"/>
  <c r="BC178" i="12" s="1"/>
  <c r="BC176" i="12"/>
  <c r="BC175" i="12" s="1"/>
  <c r="BC174" i="12" s="1"/>
  <c r="BC172" i="12"/>
  <c r="BC171" i="12" s="1"/>
  <c r="BC170" i="12" s="1"/>
  <c r="BC168" i="12"/>
  <c r="BC166" i="12"/>
  <c r="BC157" i="12"/>
  <c r="BC155" i="12"/>
  <c r="BC151" i="12"/>
  <c r="BC150" i="12" s="1"/>
  <c r="BC149" i="12" s="1"/>
  <c r="BC147" i="12"/>
  <c r="BC145" i="12"/>
  <c r="BC139" i="12"/>
  <c r="BC138" i="12" s="1"/>
  <c r="BC136" i="12"/>
  <c r="BC135" i="12" s="1"/>
  <c r="BC132" i="12"/>
  <c r="BC130" i="12"/>
  <c r="BC123" i="12"/>
  <c r="BC122" i="12" s="1"/>
  <c r="BC121" i="12" s="1"/>
  <c r="BC119" i="12"/>
  <c r="BC118" i="12" s="1"/>
  <c r="BC117" i="12" s="1"/>
  <c r="BC113" i="12"/>
  <c r="BC109" i="12"/>
  <c r="BC106" i="12"/>
  <c r="BC105" i="12" s="1"/>
  <c r="BC101" i="12"/>
  <c r="BC100" i="12" s="1"/>
  <c r="BC99" i="12" s="1"/>
  <c r="BC97" i="12"/>
  <c r="BC96" i="12" s="1"/>
  <c r="BC95" i="12" s="1"/>
  <c r="BC93" i="12"/>
  <c r="BC92" i="12" s="1"/>
  <c r="BC91" i="12" s="1"/>
  <c r="BC89" i="12"/>
  <c r="BC88" i="12" s="1"/>
  <c r="BC86" i="12"/>
  <c r="BC85" i="12" s="1"/>
  <c r="BC82" i="12"/>
  <c r="BC80" i="12"/>
  <c r="BC76" i="12"/>
  <c r="BC74" i="12"/>
  <c r="BC69" i="12"/>
  <c r="BC68" i="12" s="1"/>
  <c r="BC67" i="12" s="1"/>
  <c r="BC65" i="12"/>
  <c r="BC64" i="12" s="1"/>
  <c r="BC63" i="12" s="1"/>
  <c r="BC60" i="12"/>
  <c r="BC59" i="12" s="1"/>
  <c r="BC58" i="12" s="1"/>
  <c r="BC56" i="12"/>
  <c r="BC55" i="12" s="1"/>
  <c r="BC54" i="12" s="1"/>
  <c r="BC51" i="12"/>
  <c r="BC50" i="12" s="1"/>
  <c r="BC49" i="12" s="1"/>
  <c r="BC45" i="12"/>
  <c r="BC44" i="12" s="1"/>
  <c r="BC43" i="12" s="1"/>
  <c r="BC42" i="12" s="1"/>
  <c r="BC40" i="12"/>
  <c r="BC38" i="12"/>
  <c r="BC35" i="12"/>
  <c r="BC34" i="12" s="1"/>
  <c r="BC30" i="12"/>
  <c r="BC26" i="12"/>
  <c r="BC24" i="12"/>
  <c r="BC20" i="12"/>
  <c r="BC19" i="12" s="1"/>
  <c r="BF2095" i="12" l="1"/>
  <c r="BF2025" i="12" s="1"/>
  <c r="BE2095" i="12"/>
  <c r="BE2025" i="12" s="1"/>
  <c r="BG2095" i="12"/>
  <c r="BG2025" i="12" s="1"/>
  <c r="BG263" i="12"/>
  <c r="BG262" i="12" s="1"/>
  <c r="BF2229" i="12"/>
  <c r="BF2211" i="12" s="1"/>
  <c r="BF559" i="12"/>
  <c r="BF558" i="12" s="1"/>
  <c r="BF525" i="12" s="1"/>
  <c r="BE71" i="12"/>
  <c r="BE48" i="12" s="1"/>
  <c r="BE47" i="12" s="1"/>
  <c r="BG1038" i="12"/>
  <c r="BG1015" i="12" s="1"/>
  <c r="BF1650" i="12"/>
  <c r="BE1650" i="12"/>
  <c r="BG1650" i="12"/>
  <c r="BE1256" i="12"/>
  <c r="BE784" i="12"/>
  <c r="BE783" i="12" s="1"/>
  <c r="BE640" i="12"/>
  <c r="BE639" i="12" s="1"/>
  <c r="BE2229" i="12"/>
  <c r="BE2211" i="12" s="1"/>
  <c r="BF1165" i="12"/>
  <c r="BF1164" i="12" s="1"/>
  <c r="BF1754" i="12"/>
  <c r="BF1753" i="12" s="1"/>
  <c r="BG640" i="12"/>
  <c r="BG639" i="12" s="1"/>
  <c r="BF263" i="12"/>
  <c r="BF262" i="12" s="1"/>
  <c r="BG501" i="12"/>
  <c r="BG500" i="12" s="1"/>
  <c r="BG476" i="12" s="1"/>
  <c r="BF784" i="12"/>
  <c r="BF783" i="12" s="1"/>
  <c r="BF1256" i="12"/>
  <c r="BG664" i="12"/>
  <c r="BG663" i="12" s="1"/>
  <c r="BG559" i="12"/>
  <c r="BG558" i="12" s="1"/>
  <c r="BG525" i="12" s="1"/>
  <c r="BE1754" i="12"/>
  <c r="BE1753" i="12" s="1"/>
  <c r="BG71" i="12"/>
  <c r="BG48" i="12" s="1"/>
  <c r="BG47" i="12" s="1"/>
  <c r="BG878" i="12"/>
  <c r="BF71" i="12"/>
  <c r="BF48" i="12" s="1"/>
  <c r="BF47" i="12" s="1"/>
  <c r="BG601" i="12"/>
  <c r="BE501" i="12"/>
  <c r="BG984" i="12"/>
  <c r="BF640" i="12"/>
  <c r="BF639" i="12" s="1"/>
  <c r="BG1754" i="12"/>
  <c r="BG1753" i="12" s="1"/>
  <c r="BF1069" i="12"/>
  <c r="BG142" i="12"/>
  <c r="BG141" i="12" s="1"/>
  <c r="BF501" i="12"/>
  <c r="BE984" i="12"/>
  <c r="BG2229" i="12"/>
  <c r="BG2211" i="12" s="1"/>
  <c r="BE878" i="12"/>
  <c r="BG127" i="12"/>
  <c r="BG126" i="12" s="1"/>
  <c r="BG1579" i="12"/>
  <c r="BG1109" i="12"/>
  <c r="BG1108" i="12" s="1"/>
  <c r="BG920" i="12"/>
  <c r="BE142" i="12"/>
  <c r="BE141" i="12" s="1"/>
  <c r="BE1165" i="12"/>
  <c r="BE1164" i="12" s="1"/>
  <c r="BF1525" i="12"/>
  <c r="BF1334" i="12"/>
  <c r="BG1408" i="12"/>
  <c r="BF1579" i="12"/>
  <c r="BF1705" i="12"/>
  <c r="BE601" i="12"/>
  <c r="BE1579" i="12"/>
  <c r="BF2298" i="12"/>
  <c r="BG1803" i="12"/>
  <c r="BE1489" i="12"/>
  <c r="BF127" i="12"/>
  <c r="BF126" i="12" s="1"/>
  <c r="BF142" i="12"/>
  <c r="BF141" i="12" s="1"/>
  <c r="BE559" i="12"/>
  <c r="BE558" i="12" s="1"/>
  <c r="BE525" i="12" s="1"/>
  <c r="BE1038" i="12"/>
  <c r="BE1015" i="12" s="1"/>
  <c r="BF1892" i="12"/>
  <c r="BE1069" i="12"/>
  <c r="BE346" i="12"/>
  <c r="BE293" i="12" s="1"/>
  <c r="BE292" i="12" s="1"/>
  <c r="BF1109" i="12"/>
  <c r="BF1108" i="12" s="1"/>
  <c r="BG1165" i="12"/>
  <c r="BG1164" i="12" s="1"/>
  <c r="BG1525" i="12"/>
  <c r="BG1467" i="12"/>
  <c r="BF1467" i="12"/>
  <c r="BG1334" i="12"/>
  <c r="BE920" i="12"/>
  <c r="BF984" i="12"/>
  <c r="BG1183" i="12"/>
  <c r="BF16" i="12"/>
  <c r="BF1803" i="12"/>
  <c r="BF1183" i="12"/>
  <c r="BE1892" i="12"/>
  <c r="BE1183" i="12"/>
  <c r="BC2147" i="12"/>
  <c r="BG2298" i="12"/>
  <c r="BG1256" i="12"/>
  <c r="BG1069" i="12"/>
  <c r="BF878" i="12"/>
  <c r="BF601" i="12"/>
  <c r="BF1489" i="12"/>
  <c r="BE664" i="12"/>
  <c r="BE663" i="12" s="1"/>
  <c r="BG784" i="12"/>
  <c r="BG783" i="12" s="1"/>
  <c r="BE16" i="12"/>
  <c r="BE1334" i="12"/>
  <c r="BF1038" i="12"/>
  <c r="BF1015" i="12" s="1"/>
  <c r="BF664" i="12"/>
  <c r="BF663" i="12" s="1"/>
  <c r="BE1803" i="12"/>
  <c r="BF1612" i="12"/>
  <c r="BG16" i="12"/>
  <c r="BC986" i="12"/>
  <c r="BC985" i="12" s="1"/>
  <c r="BE1408" i="12"/>
  <c r="BG346" i="12"/>
  <c r="BG293" i="12" s="1"/>
  <c r="BG292" i="12" s="1"/>
  <c r="BE1467" i="12"/>
  <c r="BE1109" i="12"/>
  <c r="BE1108" i="12" s="1"/>
  <c r="BF1408" i="12"/>
  <c r="BF346" i="12"/>
  <c r="BF293" i="12" s="1"/>
  <c r="BF292" i="12" s="1"/>
  <c r="BG1612" i="12"/>
  <c r="BE2298" i="12"/>
  <c r="BE1705" i="12"/>
  <c r="BE127" i="12"/>
  <c r="BE126" i="12" s="1"/>
  <c r="BG1489" i="12"/>
  <c r="BE263" i="12"/>
  <c r="BE262" i="12" s="1"/>
  <c r="BE1525" i="12"/>
  <c r="BE1612" i="12"/>
  <c r="BF920" i="12"/>
  <c r="BG1892" i="12"/>
  <c r="BG1705" i="12"/>
  <c r="BC646" i="12"/>
  <c r="BC641" i="12" s="1"/>
  <c r="BC1132" i="12"/>
  <c r="BC561" i="12"/>
  <c r="BC560" i="12" s="1"/>
  <c r="BC1100" i="12"/>
  <c r="BC1099" i="12" s="1"/>
  <c r="BC1474" i="12"/>
  <c r="BC1470" i="12" s="1"/>
  <c r="BC1469" i="12" s="1"/>
  <c r="BC1468" i="12" s="1"/>
  <c r="BC129" i="12"/>
  <c r="BC128" i="12" s="1"/>
  <c r="BC1527" i="12"/>
  <c r="BC1526" i="12" s="1"/>
  <c r="BC1581" i="12"/>
  <c r="BC1580" i="12" s="1"/>
  <c r="BC2204" i="12"/>
  <c r="BC108" i="12"/>
  <c r="BC104" i="12" s="1"/>
  <c r="BC103" i="12" s="1"/>
  <c r="BC1480" i="12"/>
  <c r="BC1479" i="12" s="1"/>
  <c r="BC1715" i="12"/>
  <c r="BC1714" i="12" s="1"/>
  <c r="BC965" i="12"/>
  <c r="BC964" i="12" s="1"/>
  <c r="BC1054" i="12"/>
  <c r="BC1444" i="12"/>
  <c r="BC1443" i="12" s="1"/>
  <c r="BC356" i="12"/>
  <c r="BC355" i="12" s="1"/>
  <c r="BC1139" i="12"/>
  <c r="BC1176" i="12"/>
  <c r="BC1587" i="12"/>
  <c r="BC1586" i="12" s="1"/>
  <c r="BC1613" i="12"/>
  <c r="BC1938" i="12"/>
  <c r="BC1933" i="12" s="1"/>
  <c r="BC1932" i="12" s="1"/>
  <c r="BC2234" i="12"/>
  <c r="BC2284" i="12"/>
  <c r="BC2279" i="12" s="1"/>
  <c r="BC2273" i="12" s="1"/>
  <c r="BC1652" i="12"/>
  <c r="BC1651" i="12" s="1"/>
  <c r="BC2037" i="12"/>
  <c r="BC2036" i="12" s="1"/>
  <c r="BC84" i="12"/>
  <c r="BC317" i="12"/>
  <c r="BC313" i="12" s="1"/>
  <c r="BC312" i="12" s="1"/>
  <c r="BC773" i="12"/>
  <c r="BC766" i="12" s="1"/>
  <c r="BC765" i="12" s="1"/>
  <c r="BC764" i="12" s="1"/>
  <c r="BC1146" i="12"/>
  <c r="BC1184" i="12"/>
  <c r="BC1300" i="12"/>
  <c r="BC1373" i="12"/>
  <c r="BC1372" i="12" s="1"/>
  <c r="BC1642" i="12"/>
  <c r="BC1641" i="12" s="1"/>
  <c r="BC1672" i="12"/>
  <c r="BC1671" i="12" s="1"/>
  <c r="BC1729" i="12"/>
  <c r="BC1728" i="12" s="1"/>
  <c r="BC1796" i="12"/>
  <c r="BC1848" i="12"/>
  <c r="BC1844" i="12" s="1"/>
  <c r="BC2247" i="12"/>
  <c r="BC2246" i="12" s="1"/>
  <c r="BC23" i="12"/>
  <c r="BC18" i="12" s="1"/>
  <c r="BC17" i="12" s="1"/>
  <c r="BC165" i="12"/>
  <c r="BC164" i="12" s="1"/>
  <c r="BC163" i="12" s="1"/>
  <c r="BC202" i="12"/>
  <c r="BC201" i="12" s="1"/>
  <c r="BC200" i="12" s="1"/>
  <c r="BC241" i="12"/>
  <c r="BC240" i="12" s="1"/>
  <c r="BC283" i="12"/>
  <c r="BC329" i="12"/>
  <c r="BC348" i="12"/>
  <c r="BC347" i="12" s="1"/>
  <c r="BC1597" i="12"/>
  <c r="BC1596" i="12" s="1"/>
  <c r="BC1630" i="12"/>
  <c r="BC1623" i="12" s="1"/>
  <c r="BC1723" i="12"/>
  <c r="BC1722" i="12" s="1"/>
  <c r="BC1746" i="12"/>
  <c r="BC2217" i="12"/>
  <c r="BC62" i="12"/>
  <c r="BC425" i="12"/>
  <c r="BC424" i="12" s="1"/>
  <c r="BC502" i="12"/>
  <c r="BC913" i="12"/>
  <c r="BC912" i="12" s="1"/>
  <c r="BC1205" i="12"/>
  <c r="BC373" i="12"/>
  <c r="BC73" i="12"/>
  <c r="BC72" i="12" s="1"/>
  <c r="BC144" i="12"/>
  <c r="BC143" i="12" s="1"/>
  <c r="BC154" i="12"/>
  <c r="BC153" i="12" s="1"/>
  <c r="BC903" i="12"/>
  <c r="BC1166" i="12"/>
  <c r="BC1433" i="12"/>
  <c r="BC1863" i="12"/>
  <c r="BC1862" i="12" s="1"/>
  <c r="BC707" i="12"/>
  <c r="BC706" i="12" s="1"/>
  <c r="BC1083" i="12"/>
  <c r="BC444" i="12"/>
  <c r="BC443" i="12" s="1"/>
  <c r="BC566" i="12"/>
  <c r="BC628" i="12"/>
  <c r="BC627" i="12" s="1"/>
  <c r="BC617" i="12" s="1"/>
  <c r="BC785" i="12"/>
  <c r="BC654" i="12"/>
  <c r="BC1117" i="12"/>
  <c r="BC79" i="12"/>
  <c r="BC78" i="12" s="1"/>
  <c r="BC468" i="12"/>
  <c r="BC464" i="12" s="1"/>
  <c r="BC458" i="12" s="1"/>
  <c r="BC544" i="12"/>
  <c r="BC543" i="12" s="1"/>
  <c r="BC884" i="12"/>
  <c r="BC883" i="12" s="1"/>
  <c r="BC894" i="12"/>
  <c r="BC1017" i="12"/>
  <c r="BC1016" i="12" s="1"/>
  <c r="BC1636" i="12"/>
  <c r="BC1635" i="12" s="1"/>
  <c r="BC1658" i="12"/>
  <c r="BC1657" i="12" s="1"/>
  <c r="BC2082" i="12"/>
  <c r="BC2071" i="12" s="1"/>
  <c r="BC134" i="12"/>
  <c r="BC513" i="12"/>
  <c r="BC585" i="12"/>
  <c r="BC584" i="12" s="1"/>
  <c r="BC975" i="12"/>
  <c r="BC1039" i="12"/>
  <c r="BC37" i="12"/>
  <c r="BC33" i="12" s="1"/>
  <c r="BC32" i="12" s="1"/>
  <c r="BC269" i="12"/>
  <c r="BC264" i="12" s="1"/>
  <c r="BC669" i="12"/>
  <c r="BC1076" i="12"/>
  <c r="BC1075" i="12" s="1"/>
  <c r="BC1153" i="12"/>
  <c r="BC1318" i="12"/>
  <c r="BC1855" i="12"/>
  <c r="BC1854" i="12" s="1"/>
  <c r="BC1853" i="12" s="1"/>
  <c r="BC2263" i="12"/>
  <c r="BC2258" i="12" s="1"/>
  <c r="BC2252" i="12" s="1"/>
  <c r="BC536" i="12"/>
  <c r="BC535" i="12" s="1"/>
  <c r="BC526" i="12" s="1"/>
  <c r="BC804" i="12"/>
  <c r="BC1007" i="12"/>
  <c r="BC1006" i="12" s="1"/>
  <c r="BC1005" i="12" s="1"/>
  <c r="BC1004" i="12" s="1"/>
  <c r="BC1028" i="12"/>
  <c r="BC1027" i="12" s="1"/>
  <c r="BC1492" i="12"/>
  <c r="BC1491" i="12" s="1"/>
  <c r="BC1490" i="12" s="1"/>
  <c r="BC1739" i="12"/>
  <c r="BC1738" i="12" s="1"/>
  <c r="BC1755" i="12"/>
  <c r="BC1777" i="12"/>
  <c r="BC1834" i="12"/>
  <c r="BC1833" i="12" s="1"/>
  <c r="BC1824" i="12" s="1"/>
  <c r="BC2339" i="12"/>
  <c r="BC2325" i="12" s="1"/>
  <c r="BC53" i="12"/>
  <c r="BC483" i="12"/>
  <c r="BC482" i="12" s="1"/>
  <c r="BC573" i="12"/>
  <c r="BC610" i="12"/>
  <c r="BC609" i="12" s="1"/>
  <c r="BC608" i="12" s="1"/>
  <c r="BC210" i="12"/>
  <c r="BC209" i="12" s="1"/>
  <c r="BC294" i="12"/>
  <c r="BC689" i="12"/>
  <c r="BC856" i="12"/>
  <c r="BC843" i="12" s="1"/>
  <c r="BC1110" i="12"/>
  <c r="BC921" i="12"/>
  <c r="BC1248" i="12"/>
  <c r="BC1231" i="12" s="1"/>
  <c r="BC1223" i="12" s="1"/>
  <c r="BC1222" i="12" s="1"/>
  <c r="BC1335" i="12"/>
  <c r="BC1558" i="12"/>
  <c r="BC1557" i="12" s="1"/>
  <c r="BC1551" i="12" s="1"/>
  <c r="BC1707" i="12"/>
  <c r="BC1706" i="12" s="1"/>
  <c r="BC1257" i="12"/>
  <c r="BC1390" i="12"/>
  <c r="BC1389" i="12" s="1"/>
  <c r="BC1388" i="12" s="1"/>
  <c r="BC1506" i="12"/>
  <c r="BC1505" i="12" s="1"/>
  <c r="BC1504" i="12" s="1"/>
  <c r="BC1349" i="12"/>
  <c r="BC1348" i="12" s="1"/>
  <c r="BC1415" i="12"/>
  <c r="BC1414" i="12" s="1"/>
  <c r="BC1409" i="12" s="1"/>
  <c r="BC1458" i="12"/>
  <c r="BC1457" i="12" s="1"/>
  <c r="BC2390" i="12"/>
  <c r="BC1812" i="12"/>
  <c r="BC1805" i="12" s="1"/>
  <c r="BC1804" i="12" s="1"/>
  <c r="BC1894" i="12"/>
  <c r="BC1893" i="12" s="1"/>
  <c r="BC1884" i="12"/>
  <c r="BC1883" i="12" s="1"/>
  <c r="BC1878" i="12" s="1"/>
  <c r="BC1877" i="12" s="1"/>
  <c r="BC2104" i="12"/>
  <c r="BC2170" i="12"/>
  <c r="BC2315" i="12"/>
  <c r="BC2310" i="12" s="1"/>
  <c r="BC2380" i="12"/>
  <c r="BC2375" i="12" s="1"/>
  <c r="BC2057" i="12"/>
  <c r="BC2056" i="12" s="1"/>
  <c r="BC2422" i="12"/>
  <c r="BC2421" i="12" s="1"/>
  <c r="BC2420" i="12" s="1"/>
  <c r="AW2398" i="12"/>
  <c r="BE500" i="12" l="1"/>
  <c r="BE476" i="12" s="1"/>
  <c r="BF500" i="12"/>
  <c r="BF476" i="12" s="1"/>
  <c r="BF877" i="12"/>
  <c r="BF1578" i="12"/>
  <c r="BC1256" i="12"/>
  <c r="BE1255" i="12"/>
  <c r="BC559" i="12"/>
  <c r="BC558" i="12" s="1"/>
  <c r="BC525" i="12" s="1"/>
  <c r="BC1467" i="12"/>
  <c r="BC640" i="12"/>
  <c r="BC639" i="12" s="1"/>
  <c r="BC501" i="12"/>
  <c r="BC500" i="12" s="1"/>
  <c r="BC476" i="12" s="1"/>
  <c r="BF1255" i="12"/>
  <c r="BE1649" i="12"/>
  <c r="BG1578" i="12"/>
  <c r="BE1014" i="12"/>
  <c r="BG877" i="12"/>
  <c r="BC263" i="12"/>
  <c r="BC262" i="12" s="1"/>
  <c r="BE877" i="12"/>
  <c r="BF1649" i="12"/>
  <c r="BF125" i="12"/>
  <c r="BG1649" i="12"/>
  <c r="BG1255" i="12"/>
  <c r="BG125" i="12"/>
  <c r="BF1014" i="12"/>
  <c r="BG1107" i="12"/>
  <c r="BE1578" i="12"/>
  <c r="BE125" i="12"/>
  <c r="BG1014" i="12"/>
  <c r="BE1107" i="12"/>
  <c r="BF1107" i="12"/>
  <c r="BC1579" i="12"/>
  <c r="BC71" i="12"/>
  <c r="BC48" i="12" s="1"/>
  <c r="BC47" i="12" s="1"/>
  <c r="BC1069" i="12"/>
  <c r="BC1165" i="12"/>
  <c r="BC1164" i="12" s="1"/>
  <c r="BC1038" i="12"/>
  <c r="BC1015" i="12" s="1"/>
  <c r="BC127" i="12"/>
  <c r="BC126" i="12" s="1"/>
  <c r="BC1109" i="12"/>
  <c r="BC1108" i="12" s="1"/>
  <c r="BC878" i="12"/>
  <c r="BC784" i="12"/>
  <c r="BC783" i="12" s="1"/>
  <c r="BC1612" i="12"/>
  <c r="BC920" i="12"/>
  <c r="BC1650" i="12"/>
  <c r="BC2229" i="12"/>
  <c r="BC2211" i="12" s="1"/>
  <c r="BC1525" i="12"/>
  <c r="BC664" i="12"/>
  <c r="BC663" i="12" s="1"/>
  <c r="BC1754" i="12"/>
  <c r="BC1753" i="12" s="1"/>
  <c r="BC1183" i="12"/>
  <c r="BC346" i="12"/>
  <c r="BC293" i="12" s="1"/>
  <c r="BC292" i="12" s="1"/>
  <c r="BC2095" i="12"/>
  <c r="BC2025" i="12" s="1"/>
  <c r="BC142" i="12"/>
  <c r="BC141" i="12" s="1"/>
  <c r="BC1705" i="12"/>
  <c r="BC1408" i="12"/>
  <c r="BC1489" i="12"/>
  <c r="BC16" i="12"/>
  <c r="BC2298" i="12"/>
  <c r="BC1803" i="12"/>
  <c r="BC984" i="12"/>
  <c r="BC601" i="12"/>
  <c r="BC1892" i="12"/>
  <c r="BC1334" i="12"/>
  <c r="CE774" i="12"/>
  <c r="AU774" i="12"/>
  <c r="AV774" i="12"/>
  <c r="AW774" i="12"/>
  <c r="AX774" i="12"/>
  <c r="AY774" i="12"/>
  <c r="AT774" i="12"/>
  <c r="AZ775" i="12"/>
  <c r="BD775" i="12" s="1"/>
  <c r="BH775" i="12" s="1"/>
  <c r="BM775" i="12" s="1"/>
  <c r="BR775" i="12" s="1"/>
  <c r="BV775" i="12" s="1"/>
  <c r="BY775" i="12" s="1"/>
  <c r="CB775" i="12" s="1"/>
  <c r="CD775" i="12" s="1"/>
  <c r="BA775" i="12"/>
  <c r="BI775" i="12" s="1"/>
  <c r="BN775" i="12" s="1"/>
  <c r="BS775" i="12" s="1"/>
  <c r="BZ775" i="12" s="1"/>
  <c r="BB775" i="12"/>
  <c r="BJ775" i="12" s="1"/>
  <c r="BT775" i="12" s="1"/>
  <c r="AW795" i="12"/>
  <c r="BF1577" i="12" l="1"/>
  <c r="BC1255" i="12"/>
  <c r="BE1577" i="12"/>
  <c r="BE2433" i="12" s="1"/>
  <c r="BG1577" i="12"/>
  <c r="BG2433" i="12" s="1"/>
  <c r="BF2433" i="12"/>
  <c r="BC1578" i="12"/>
  <c r="BC1014" i="12"/>
  <c r="BC877" i="12"/>
  <c r="BC1649" i="12"/>
  <c r="BC125" i="12"/>
  <c r="BC1107" i="12"/>
  <c r="AZ774" i="12"/>
  <c r="BD774" i="12" s="1"/>
  <c r="BH774" i="12" s="1"/>
  <c r="BM774" i="12" s="1"/>
  <c r="BR774" i="12" s="1"/>
  <c r="BV774" i="12" s="1"/>
  <c r="BY774" i="12" s="1"/>
  <c r="CB774" i="12" s="1"/>
  <c r="CD774" i="12" s="1"/>
  <c r="BB774" i="12"/>
  <c r="BJ774" i="12" s="1"/>
  <c r="BT774" i="12" s="1"/>
  <c r="BA774" i="12"/>
  <c r="BI774" i="12" s="1"/>
  <c r="BN774" i="12" s="1"/>
  <c r="BS774" i="12" s="1"/>
  <c r="BZ774" i="12" s="1"/>
  <c r="AW1106" i="12"/>
  <c r="BC1577" i="12" l="1"/>
  <c r="BC2433" i="12" s="1"/>
  <c r="AZ316" i="12"/>
  <c r="BD316" i="12" s="1"/>
  <c r="BH316" i="12" s="1"/>
  <c r="BM316" i="12" s="1"/>
  <c r="BR316" i="12" s="1"/>
  <c r="BV316" i="12" s="1"/>
  <c r="BY316" i="12" s="1"/>
  <c r="CB316" i="12" s="1"/>
  <c r="CD316" i="12" s="1"/>
  <c r="BA316" i="12"/>
  <c r="BI316" i="12" s="1"/>
  <c r="BN316" i="12" s="1"/>
  <c r="BS316" i="12" s="1"/>
  <c r="BZ316" i="12" s="1"/>
  <c r="BB316" i="12"/>
  <c r="BJ316" i="12" s="1"/>
  <c r="BT316" i="12" s="1"/>
  <c r="AZ399" i="12"/>
  <c r="BD399" i="12" s="1"/>
  <c r="BH399" i="12" s="1"/>
  <c r="BM399" i="12" s="1"/>
  <c r="BR399" i="12" s="1"/>
  <c r="BV399" i="12" s="1"/>
  <c r="BY399" i="12" s="1"/>
  <c r="CB399" i="12" s="1"/>
  <c r="CD399" i="12" s="1"/>
  <c r="BA399" i="12"/>
  <c r="BI399" i="12" s="1"/>
  <c r="BN399" i="12" s="1"/>
  <c r="BS399" i="12" s="1"/>
  <c r="BZ399" i="12" s="1"/>
  <c r="BB399" i="12"/>
  <c r="BJ399" i="12" s="1"/>
  <c r="BT399" i="12" s="1"/>
  <c r="AZ457" i="12"/>
  <c r="BD457" i="12" s="1"/>
  <c r="BH457" i="12" s="1"/>
  <c r="BM457" i="12" s="1"/>
  <c r="BR457" i="12" s="1"/>
  <c r="BV457" i="12" s="1"/>
  <c r="BY457" i="12" s="1"/>
  <c r="CB457" i="12" s="1"/>
  <c r="CD457" i="12" s="1"/>
  <c r="BA457" i="12"/>
  <c r="BI457" i="12" s="1"/>
  <c r="BN457" i="12" s="1"/>
  <c r="BS457" i="12" s="1"/>
  <c r="BZ457" i="12" s="1"/>
  <c r="BB457" i="12"/>
  <c r="BJ457" i="12" s="1"/>
  <c r="BT457" i="12" s="1"/>
  <c r="AZ1003" i="12"/>
  <c r="BD1003" i="12" s="1"/>
  <c r="BH1003" i="12" s="1"/>
  <c r="BM1003" i="12" s="1"/>
  <c r="BR1003" i="12" s="1"/>
  <c r="BV1003" i="12" s="1"/>
  <c r="BY1003" i="12" s="1"/>
  <c r="CB1003" i="12" s="1"/>
  <c r="CD1003" i="12" s="1"/>
  <c r="BA1003" i="12"/>
  <c r="BI1003" i="12" s="1"/>
  <c r="BN1003" i="12" s="1"/>
  <c r="BS1003" i="12" s="1"/>
  <c r="BZ1003" i="12" s="1"/>
  <c r="BB1003" i="12"/>
  <c r="BJ1003" i="12" s="1"/>
  <c r="BT1003" i="12" s="1"/>
  <c r="AZ1607" i="12"/>
  <c r="BD1607" i="12" s="1"/>
  <c r="BH1607" i="12" s="1"/>
  <c r="BM1607" i="12" s="1"/>
  <c r="BR1607" i="12" s="1"/>
  <c r="BV1607" i="12" s="1"/>
  <c r="BY1607" i="12" s="1"/>
  <c r="CB1607" i="12" s="1"/>
  <c r="CD1607" i="12" s="1"/>
  <c r="BA1607" i="12"/>
  <c r="BI1607" i="12" s="1"/>
  <c r="BN1607" i="12" s="1"/>
  <c r="BS1607" i="12" s="1"/>
  <c r="BZ1607" i="12" s="1"/>
  <c r="BB1607" i="12"/>
  <c r="BJ1607" i="12" s="1"/>
  <c r="BT1607" i="12" s="1"/>
  <c r="AW1407" i="12" l="1"/>
  <c r="AW788" i="12" l="1"/>
  <c r="AY563" i="12" l="1"/>
  <c r="AX563" i="12"/>
  <c r="AW563" i="12"/>
  <c r="AY565" i="12"/>
  <c r="AX565" i="12"/>
  <c r="AW565" i="12"/>
  <c r="AU456" i="12" l="1"/>
  <c r="AV456" i="12"/>
  <c r="AW456" i="12"/>
  <c r="AW455" i="12" s="1"/>
  <c r="AW454" i="12" s="1"/>
  <c r="AX456" i="12"/>
  <c r="AX455" i="12" s="1"/>
  <c r="AX454" i="12" s="1"/>
  <c r="AY456" i="12"/>
  <c r="AY455" i="12" s="1"/>
  <c r="AY454" i="12" s="1"/>
  <c r="CE456" i="12"/>
  <c r="CE455" i="12" s="1"/>
  <c r="CE454" i="12" s="1"/>
  <c r="AT456" i="12"/>
  <c r="AU398" i="12"/>
  <c r="AV398" i="12"/>
  <c r="AW398" i="12"/>
  <c r="AW397" i="12" s="1"/>
  <c r="AW396" i="12" s="1"/>
  <c r="AX398" i="12"/>
  <c r="AX397" i="12" s="1"/>
  <c r="AX396" i="12" s="1"/>
  <c r="AY398" i="12"/>
  <c r="AY397" i="12" s="1"/>
  <c r="AY396" i="12" s="1"/>
  <c r="CE398" i="12"/>
  <c r="CE397" i="12" s="1"/>
  <c r="CE396" i="12" s="1"/>
  <c r="AT398" i="12"/>
  <c r="AT397" i="12" l="1"/>
  <c r="AZ398" i="12"/>
  <c r="BD398" i="12" s="1"/>
  <c r="BH398" i="12" s="1"/>
  <c r="BM398" i="12" s="1"/>
  <c r="BR398" i="12" s="1"/>
  <c r="BV398" i="12" s="1"/>
  <c r="BY398" i="12" s="1"/>
  <c r="CB398" i="12" s="1"/>
  <c r="CD398" i="12" s="1"/>
  <c r="AV455" i="12"/>
  <c r="BB456" i="12"/>
  <c r="BJ456" i="12" s="1"/>
  <c r="BT456" i="12" s="1"/>
  <c r="AV397" i="12"/>
  <c r="BB398" i="12"/>
  <c r="BJ398" i="12" s="1"/>
  <c r="BT398" i="12" s="1"/>
  <c r="AU455" i="12"/>
  <c r="BA456" i="12"/>
  <c r="BI456" i="12" s="1"/>
  <c r="BN456" i="12" s="1"/>
  <c r="BS456" i="12" s="1"/>
  <c r="BZ456" i="12" s="1"/>
  <c r="AT455" i="12"/>
  <c r="AZ456" i="12"/>
  <c r="BD456" i="12" s="1"/>
  <c r="BH456" i="12" s="1"/>
  <c r="BM456" i="12" s="1"/>
  <c r="BR456" i="12" s="1"/>
  <c r="BV456" i="12" s="1"/>
  <c r="BY456" i="12" s="1"/>
  <c r="CB456" i="12" s="1"/>
  <c r="CD456" i="12" s="1"/>
  <c r="AU397" i="12"/>
  <c r="BA398" i="12"/>
  <c r="BI398" i="12" s="1"/>
  <c r="BN398" i="12" s="1"/>
  <c r="BS398" i="12" s="1"/>
  <c r="BZ398" i="12" s="1"/>
  <c r="AW423" i="12"/>
  <c r="AW366" i="12"/>
  <c r="AU315" i="12"/>
  <c r="AV315" i="12"/>
  <c r="AW315" i="12"/>
  <c r="AW314" i="12" s="1"/>
  <c r="AX315" i="12"/>
  <c r="AX314" i="12" s="1"/>
  <c r="AY315" i="12"/>
  <c r="AY314" i="12" s="1"/>
  <c r="CE315" i="12"/>
  <c r="CE314" i="12" s="1"/>
  <c r="AT315" i="12"/>
  <c r="AU314" i="12" l="1"/>
  <c r="BA314" i="12" s="1"/>
  <c r="BI314" i="12" s="1"/>
  <c r="BN314" i="12" s="1"/>
  <c r="BS314" i="12" s="1"/>
  <c r="BZ314" i="12" s="1"/>
  <c r="BA315" i="12"/>
  <c r="BI315" i="12" s="1"/>
  <c r="BN315" i="12" s="1"/>
  <c r="BS315" i="12" s="1"/>
  <c r="BZ315" i="12" s="1"/>
  <c r="AU396" i="12"/>
  <c r="BA396" i="12" s="1"/>
  <c r="BI396" i="12" s="1"/>
  <c r="BN396" i="12" s="1"/>
  <c r="BS396" i="12" s="1"/>
  <c r="BZ396" i="12" s="1"/>
  <c r="BA397" i="12"/>
  <c r="BI397" i="12" s="1"/>
  <c r="BN397" i="12" s="1"/>
  <c r="BS397" i="12" s="1"/>
  <c r="BZ397" i="12" s="1"/>
  <c r="AU454" i="12"/>
  <c r="BA454" i="12" s="1"/>
  <c r="BI454" i="12" s="1"/>
  <c r="BN454" i="12" s="1"/>
  <c r="BS454" i="12" s="1"/>
  <c r="BZ454" i="12" s="1"/>
  <c r="BA455" i="12"/>
  <c r="BI455" i="12" s="1"/>
  <c r="BN455" i="12" s="1"/>
  <c r="BS455" i="12" s="1"/>
  <c r="BZ455" i="12" s="1"/>
  <c r="AV454" i="12"/>
  <c r="BB454" i="12" s="1"/>
  <c r="BJ454" i="12" s="1"/>
  <c r="BT454" i="12" s="1"/>
  <c r="BB455" i="12"/>
  <c r="BJ455" i="12" s="1"/>
  <c r="BT455" i="12" s="1"/>
  <c r="AV314" i="12"/>
  <c r="BB314" i="12" s="1"/>
  <c r="BJ314" i="12" s="1"/>
  <c r="BT314" i="12" s="1"/>
  <c r="BB315" i="12"/>
  <c r="BJ315" i="12" s="1"/>
  <c r="BT315" i="12" s="1"/>
  <c r="AT314" i="12"/>
  <c r="AZ314" i="12" s="1"/>
  <c r="BD314" i="12" s="1"/>
  <c r="BH314" i="12" s="1"/>
  <c r="BM314" i="12" s="1"/>
  <c r="BR314" i="12" s="1"/>
  <c r="BV314" i="12" s="1"/>
  <c r="BY314" i="12" s="1"/>
  <c r="CB314" i="12" s="1"/>
  <c r="CD314" i="12" s="1"/>
  <c r="AZ315" i="12"/>
  <c r="BD315" i="12" s="1"/>
  <c r="BH315" i="12" s="1"/>
  <c r="BM315" i="12" s="1"/>
  <c r="BR315" i="12" s="1"/>
  <c r="BV315" i="12" s="1"/>
  <c r="BY315" i="12" s="1"/>
  <c r="CB315" i="12" s="1"/>
  <c r="CD315" i="12" s="1"/>
  <c r="AT454" i="12"/>
  <c r="AZ454" i="12" s="1"/>
  <c r="BD454" i="12" s="1"/>
  <c r="BH454" i="12" s="1"/>
  <c r="BM454" i="12" s="1"/>
  <c r="BR454" i="12" s="1"/>
  <c r="BV454" i="12" s="1"/>
  <c r="BY454" i="12" s="1"/>
  <c r="CB454" i="12" s="1"/>
  <c r="CD454" i="12" s="1"/>
  <c r="AZ455" i="12"/>
  <c r="BD455" i="12" s="1"/>
  <c r="BH455" i="12" s="1"/>
  <c r="BM455" i="12" s="1"/>
  <c r="BR455" i="12" s="1"/>
  <c r="BV455" i="12" s="1"/>
  <c r="BY455" i="12" s="1"/>
  <c r="CB455" i="12" s="1"/>
  <c r="CD455" i="12" s="1"/>
  <c r="AV396" i="12"/>
  <c r="BB396" i="12" s="1"/>
  <c r="BJ396" i="12" s="1"/>
  <c r="BT396" i="12" s="1"/>
  <c r="BB397" i="12"/>
  <c r="BJ397" i="12" s="1"/>
  <c r="BT397" i="12" s="1"/>
  <c r="AT396" i="12"/>
  <c r="AZ396" i="12" s="1"/>
  <c r="BD396" i="12" s="1"/>
  <c r="BH396" i="12" s="1"/>
  <c r="BM396" i="12" s="1"/>
  <c r="BR396" i="12" s="1"/>
  <c r="BV396" i="12" s="1"/>
  <c r="BY396" i="12" s="1"/>
  <c r="CB396" i="12" s="1"/>
  <c r="CD396" i="12" s="1"/>
  <c r="AZ397" i="12"/>
  <c r="BD397" i="12" s="1"/>
  <c r="BH397" i="12" s="1"/>
  <c r="BM397" i="12" s="1"/>
  <c r="BR397" i="12" s="1"/>
  <c r="BV397" i="12" s="1"/>
  <c r="BY397" i="12" s="1"/>
  <c r="CB397" i="12" s="1"/>
  <c r="CD397" i="12" s="1"/>
  <c r="AU1606" i="12"/>
  <c r="AV1606" i="12"/>
  <c r="AW1606" i="12"/>
  <c r="AW1603" i="12" s="1"/>
  <c r="AW1602" i="12" s="1"/>
  <c r="AX1606" i="12"/>
  <c r="AX1603" i="12" s="1"/>
  <c r="AX1602" i="12" s="1"/>
  <c r="AY1606" i="12"/>
  <c r="AY1603" i="12" s="1"/>
  <c r="AY1602" i="12" s="1"/>
  <c r="CE1606" i="12"/>
  <c r="AT1606" i="12"/>
  <c r="AW1045" i="12"/>
  <c r="CE1603" i="12" l="1"/>
  <c r="CE1602" i="12" s="1"/>
  <c r="AU1603" i="12"/>
  <c r="BA1606" i="12"/>
  <c r="BI1606" i="12" s="1"/>
  <c r="BN1606" i="12" s="1"/>
  <c r="BS1606" i="12" s="1"/>
  <c r="BZ1606" i="12" s="1"/>
  <c r="AT1603" i="12"/>
  <c r="AZ1606" i="12"/>
  <c r="BD1606" i="12" s="1"/>
  <c r="BH1606" i="12" s="1"/>
  <c r="BM1606" i="12" s="1"/>
  <c r="BR1606" i="12" s="1"/>
  <c r="BV1606" i="12" s="1"/>
  <c r="BY1606" i="12" s="1"/>
  <c r="CB1606" i="12" s="1"/>
  <c r="CD1606" i="12" s="1"/>
  <c r="AV1603" i="12"/>
  <c r="BB1606" i="12"/>
  <c r="BJ1606" i="12" s="1"/>
  <c r="BT1606" i="12" s="1"/>
  <c r="AW971" i="12"/>
  <c r="AW137" i="12"/>
  <c r="AW272" i="12"/>
  <c r="AW442" i="12"/>
  <c r="AU1002" i="12"/>
  <c r="AV1002" i="12"/>
  <c r="AW1002" i="12"/>
  <c r="AW1001" i="12" s="1"/>
  <c r="AW1000" i="12" s="1"/>
  <c r="AX1002" i="12"/>
  <c r="AX1001" i="12" s="1"/>
  <c r="AX1000" i="12" s="1"/>
  <c r="AY1002" i="12"/>
  <c r="AY1001" i="12" s="1"/>
  <c r="AY1000" i="12" s="1"/>
  <c r="CE1002" i="12"/>
  <c r="CE1001" i="12" s="1"/>
  <c r="CE1000" i="12" s="1"/>
  <c r="AT1002" i="12"/>
  <c r="AU1001" i="12" l="1"/>
  <c r="BA1002" i="12"/>
  <c r="BI1002" i="12" s="1"/>
  <c r="BN1002" i="12" s="1"/>
  <c r="BS1002" i="12" s="1"/>
  <c r="BZ1002" i="12" s="1"/>
  <c r="AT1602" i="12"/>
  <c r="AZ1602" i="12" s="1"/>
  <c r="BD1602" i="12" s="1"/>
  <c r="BH1602" i="12" s="1"/>
  <c r="BM1602" i="12" s="1"/>
  <c r="BR1602" i="12" s="1"/>
  <c r="BV1602" i="12" s="1"/>
  <c r="BY1602" i="12" s="1"/>
  <c r="CB1602" i="12" s="1"/>
  <c r="CD1602" i="12" s="1"/>
  <c r="AZ1603" i="12"/>
  <c r="BD1603" i="12" s="1"/>
  <c r="BH1603" i="12" s="1"/>
  <c r="BM1603" i="12" s="1"/>
  <c r="BR1603" i="12" s="1"/>
  <c r="BV1603" i="12" s="1"/>
  <c r="BY1603" i="12" s="1"/>
  <c r="CB1603" i="12" s="1"/>
  <c r="CD1603" i="12" s="1"/>
  <c r="AT1001" i="12"/>
  <c r="AZ1002" i="12"/>
  <c r="BD1002" i="12" s="1"/>
  <c r="BH1002" i="12" s="1"/>
  <c r="BM1002" i="12" s="1"/>
  <c r="BR1002" i="12" s="1"/>
  <c r="BV1002" i="12" s="1"/>
  <c r="BY1002" i="12" s="1"/>
  <c r="CB1002" i="12" s="1"/>
  <c r="CD1002" i="12" s="1"/>
  <c r="AV1001" i="12"/>
  <c r="BB1002" i="12"/>
  <c r="BJ1002" i="12" s="1"/>
  <c r="BT1002" i="12" s="1"/>
  <c r="AV1602" i="12"/>
  <c r="BB1602" i="12" s="1"/>
  <c r="BJ1602" i="12" s="1"/>
  <c r="BT1602" i="12" s="1"/>
  <c r="BB1603" i="12"/>
  <c r="BJ1603" i="12" s="1"/>
  <c r="BT1603" i="12" s="1"/>
  <c r="AU1602" i="12"/>
  <c r="BA1602" i="12" s="1"/>
  <c r="BI1602" i="12" s="1"/>
  <c r="BN1602" i="12" s="1"/>
  <c r="BS1602" i="12" s="1"/>
  <c r="BZ1602" i="12" s="1"/>
  <c r="BA1603" i="12"/>
  <c r="BI1603" i="12" s="1"/>
  <c r="BN1603" i="12" s="1"/>
  <c r="BS1603" i="12" s="1"/>
  <c r="BZ1603" i="12" s="1"/>
  <c r="AY2430" i="12"/>
  <c r="AY2429" i="12" s="1"/>
  <c r="AX2430" i="12"/>
  <c r="AX2429" i="12" s="1"/>
  <c r="AW2430" i="12"/>
  <c r="AW2429" i="12" s="1"/>
  <c r="AY2427" i="12"/>
  <c r="AY2426" i="12" s="1"/>
  <c r="AX2427" i="12"/>
  <c r="AX2426" i="12" s="1"/>
  <c r="AW2427" i="12"/>
  <c r="AW2426" i="12" s="1"/>
  <c r="AY2424" i="12"/>
  <c r="AY2423" i="12" s="1"/>
  <c r="AX2424" i="12"/>
  <c r="AX2423" i="12" s="1"/>
  <c r="AW2424" i="12"/>
  <c r="AW2423" i="12" s="1"/>
  <c r="AY2418" i="12"/>
  <c r="AY2417" i="12" s="1"/>
  <c r="AY2416" i="12" s="1"/>
  <c r="AY2415" i="12" s="1"/>
  <c r="AX2418" i="12"/>
  <c r="AX2417" i="12" s="1"/>
  <c r="AX2416" i="12" s="1"/>
  <c r="AX2415" i="12" s="1"/>
  <c r="AW2418" i="12"/>
  <c r="AW2417" i="12" s="1"/>
  <c r="AW2416" i="12" s="1"/>
  <c r="AW2415" i="12" s="1"/>
  <c r="AY2409" i="12"/>
  <c r="AY2408" i="12" s="1"/>
  <c r="AY2407" i="12" s="1"/>
  <c r="AY2406" i="12" s="1"/>
  <c r="AX2409" i="12"/>
  <c r="AX2408" i="12" s="1"/>
  <c r="AX2407" i="12" s="1"/>
  <c r="AX2406" i="12" s="1"/>
  <c r="AW2409" i="12"/>
  <c r="AW2408" i="12" s="1"/>
  <c r="AW2407" i="12" s="1"/>
  <c r="AW2406" i="12" s="1"/>
  <c r="AY2404" i="12"/>
  <c r="AY2403" i="12" s="1"/>
  <c r="AY2402" i="12" s="1"/>
  <c r="AY2401" i="12" s="1"/>
  <c r="AX2404" i="12"/>
  <c r="AX2403" i="12" s="1"/>
  <c r="AX2402" i="12" s="1"/>
  <c r="AX2401" i="12" s="1"/>
  <c r="AW2404" i="12"/>
  <c r="AW2403" i="12" s="1"/>
  <c r="AW2402" i="12" s="1"/>
  <c r="AW2401" i="12" s="1"/>
  <c r="AY2397" i="12"/>
  <c r="AY2396" i="12" s="1"/>
  <c r="AY2392" i="12" s="1"/>
  <c r="AY2391" i="12" s="1"/>
  <c r="AX2397" i="12"/>
  <c r="AX2396" i="12" s="1"/>
  <c r="AX2392" i="12" s="1"/>
  <c r="AX2391" i="12" s="1"/>
  <c r="AW2397" i="12"/>
  <c r="AW2396" i="12" s="1"/>
  <c r="AW2392" i="12" s="1"/>
  <c r="AW2391" i="12" s="1"/>
  <c r="AY2388" i="12"/>
  <c r="AY2387" i="12" s="1"/>
  <c r="AX2388" i="12"/>
  <c r="AX2387" i="12" s="1"/>
  <c r="AW2388" i="12"/>
  <c r="AW2387" i="12" s="1"/>
  <c r="AY2385" i="12"/>
  <c r="AY2384" i="12" s="1"/>
  <c r="AX2385" i="12"/>
  <c r="AX2384" i="12" s="1"/>
  <c r="AW2385" i="12"/>
  <c r="AW2384" i="12" s="1"/>
  <c r="AY2382" i="12"/>
  <c r="AY2381" i="12" s="1"/>
  <c r="AX2382" i="12"/>
  <c r="AX2381" i="12" s="1"/>
  <c r="AW2382" i="12"/>
  <c r="AW2381" i="12" s="1"/>
  <c r="AY2378" i="12"/>
  <c r="AY2377" i="12" s="1"/>
  <c r="AY2376" i="12" s="1"/>
  <c r="AX2378" i="12"/>
  <c r="AX2377" i="12" s="1"/>
  <c r="AX2376" i="12" s="1"/>
  <c r="AW2378" i="12"/>
  <c r="AW2377" i="12" s="1"/>
  <c r="AW2376" i="12" s="1"/>
  <c r="AY2364" i="12"/>
  <c r="AY2363" i="12" s="1"/>
  <c r="AX2364" i="12"/>
  <c r="AX2363" i="12" s="1"/>
  <c r="AW2364" i="12"/>
  <c r="AW2363" i="12" s="1"/>
  <c r="AY2352" i="12"/>
  <c r="AY2351" i="12" s="1"/>
  <c r="AX2352" i="12"/>
  <c r="AX2351" i="12" s="1"/>
  <c r="AW2352" i="12"/>
  <c r="AW2351" i="12" s="1"/>
  <c r="AY2341" i="12"/>
  <c r="AY2340" i="12" s="1"/>
  <c r="AX2341" i="12"/>
  <c r="AX2340" i="12" s="1"/>
  <c r="AW2341" i="12"/>
  <c r="AW2340" i="12" s="1"/>
  <c r="AY2328" i="12"/>
  <c r="AY2327" i="12" s="1"/>
  <c r="AY2326" i="12" s="1"/>
  <c r="AX2328" i="12"/>
  <c r="AX2327" i="12" s="1"/>
  <c r="AX2326" i="12" s="1"/>
  <c r="AW2328" i="12"/>
  <c r="AW2327" i="12" s="1"/>
  <c r="AW2326" i="12" s="1"/>
  <c r="AY2323" i="12"/>
  <c r="AY2322" i="12" s="1"/>
  <c r="AX2323" i="12"/>
  <c r="AX2322" i="12" s="1"/>
  <c r="AW2323" i="12"/>
  <c r="AW2322" i="12" s="1"/>
  <c r="AY2320" i="12"/>
  <c r="AY2319" i="12" s="1"/>
  <c r="AX2320" i="12"/>
  <c r="AX2319" i="12" s="1"/>
  <c r="AW2320" i="12"/>
  <c r="AW2319" i="12" s="1"/>
  <c r="AY2317" i="12"/>
  <c r="AY2316" i="12" s="1"/>
  <c r="AX2317" i="12"/>
  <c r="AX2316" i="12" s="1"/>
  <c r="AW2317" i="12"/>
  <c r="AW2316" i="12" s="1"/>
  <c r="AY2313" i="12"/>
  <c r="AY2312" i="12" s="1"/>
  <c r="AY2311" i="12" s="1"/>
  <c r="AX2313" i="12"/>
  <c r="AX2312" i="12" s="1"/>
  <c r="AX2311" i="12" s="1"/>
  <c r="AW2313" i="12"/>
  <c r="AW2312" i="12" s="1"/>
  <c r="AW2311" i="12" s="1"/>
  <c r="AY2302" i="12"/>
  <c r="AY2301" i="12" s="1"/>
  <c r="AY2300" i="12" s="1"/>
  <c r="AY2299" i="12" s="1"/>
  <c r="AX2302" i="12"/>
  <c r="AX2301" i="12" s="1"/>
  <c r="AX2300" i="12" s="1"/>
  <c r="AX2299" i="12" s="1"/>
  <c r="AW2302" i="12"/>
  <c r="AW2301" i="12" s="1"/>
  <c r="AW2300" i="12" s="1"/>
  <c r="AW2299" i="12" s="1"/>
  <c r="AY2296" i="12"/>
  <c r="AY2295" i="12" s="1"/>
  <c r="AY2294" i="12" s="1"/>
  <c r="AX2296" i="12"/>
  <c r="AX2295" i="12" s="1"/>
  <c r="AX2294" i="12" s="1"/>
  <c r="AW2296" i="12"/>
  <c r="AW2295" i="12" s="1"/>
  <c r="AW2294" i="12" s="1"/>
  <c r="AY2292" i="12"/>
  <c r="AY2291" i="12" s="1"/>
  <c r="AX2292" i="12"/>
  <c r="AX2291" i="12" s="1"/>
  <c r="AW2292" i="12"/>
  <c r="AW2291" i="12" s="1"/>
  <c r="AY2289" i="12"/>
  <c r="AY2288" i="12" s="1"/>
  <c r="AX2289" i="12"/>
  <c r="AX2288" i="12" s="1"/>
  <c r="AW2289" i="12"/>
  <c r="AW2288" i="12" s="1"/>
  <c r="AY2286" i="12"/>
  <c r="AY2285" i="12" s="1"/>
  <c r="AX2286" i="12"/>
  <c r="AX2285" i="12" s="1"/>
  <c r="AW2286" i="12"/>
  <c r="AW2285" i="12" s="1"/>
  <c r="AY2282" i="12"/>
  <c r="AY2281" i="12" s="1"/>
  <c r="AY2280" i="12" s="1"/>
  <c r="AX2282" i="12"/>
  <c r="AX2281" i="12" s="1"/>
  <c r="AX2280" i="12" s="1"/>
  <c r="AW2282" i="12"/>
  <c r="AW2281" i="12" s="1"/>
  <c r="AW2280" i="12" s="1"/>
  <c r="AY2277" i="12"/>
  <c r="AY2276" i="12" s="1"/>
  <c r="AY2275" i="12" s="1"/>
  <c r="AY2274" i="12" s="1"/>
  <c r="AX2277" i="12"/>
  <c r="AX2276" i="12" s="1"/>
  <c r="AX2275" i="12" s="1"/>
  <c r="AX2274" i="12" s="1"/>
  <c r="AW2277" i="12"/>
  <c r="AW2276" i="12" s="1"/>
  <c r="AW2275" i="12" s="1"/>
  <c r="AW2274" i="12" s="1"/>
  <c r="AY2271" i="12"/>
  <c r="AY2270" i="12" s="1"/>
  <c r="AX2271" i="12"/>
  <c r="AX2270" i="12" s="1"/>
  <c r="AW2271" i="12"/>
  <c r="AW2270" i="12" s="1"/>
  <c r="AY2268" i="12"/>
  <c r="AY2267" i="12" s="1"/>
  <c r="AX2268" i="12"/>
  <c r="AX2267" i="12" s="1"/>
  <c r="AW2268" i="12"/>
  <c r="AW2267" i="12" s="1"/>
  <c r="AY2265" i="12"/>
  <c r="AY2264" i="12" s="1"/>
  <c r="AX2265" i="12"/>
  <c r="AX2264" i="12" s="1"/>
  <c r="AW2265" i="12"/>
  <c r="AW2264" i="12" s="1"/>
  <c r="AY2261" i="12"/>
  <c r="AY2260" i="12" s="1"/>
  <c r="AY2259" i="12" s="1"/>
  <c r="AX2261" i="12"/>
  <c r="AX2260" i="12" s="1"/>
  <c r="AX2259" i="12" s="1"/>
  <c r="AW2261" i="12"/>
  <c r="AW2260" i="12" s="1"/>
  <c r="AW2259" i="12" s="1"/>
  <c r="AY2256" i="12"/>
  <c r="AY2255" i="12" s="1"/>
  <c r="AY2254" i="12" s="1"/>
  <c r="AY2253" i="12" s="1"/>
  <c r="AX2256" i="12"/>
  <c r="AX2255" i="12" s="1"/>
  <c r="AX2254" i="12" s="1"/>
  <c r="AX2253" i="12" s="1"/>
  <c r="AW2256" i="12"/>
  <c r="AW2255" i="12" s="1"/>
  <c r="AW2254" i="12" s="1"/>
  <c r="AW2253" i="12" s="1"/>
  <c r="AY2250" i="12"/>
  <c r="AX2250" i="12"/>
  <c r="AW2250" i="12"/>
  <c r="AY2248" i="12"/>
  <c r="AX2248" i="12"/>
  <c r="AW2248" i="12"/>
  <c r="AY2244" i="12"/>
  <c r="AY2241" i="12" s="1"/>
  <c r="AX2244" i="12"/>
  <c r="AX2241" i="12" s="1"/>
  <c r="AW2244" i="12"/>
  <c r="AW2241" i="12" s="1"/>
  <c r="AY2239" i="12"/>
  <c r="AY2238" i="12" s="1"/>
  <c r="AX2239" i="12"/>
  <c r="AX2238" i="12" s="1"/>
  <c r="AW2239" i="12"/>
  <c r="AW2238" i="12" s="1"/>
  <c r="AY2236" i="12"/>
  <c r="AY2235" i="12" s="1"/>
  <c r="AX2236" i="12"/>
  <c r="AX2235" i="12" s="1"/>
  <c r="AW2236" i="12"/>
  <c r="AW2235" i="12" s="1"/>
  <c r="AY2232" i="12"/>
  <c r="AY2231" i="12" s="1"/>
  <c r="AY2230" i="12" s="1"/>
  <c r="AX2232" i="12"/>
  <c r="AX2231" i="12" s="1"/>
  <c r="AX2230" i="12" s="1"/>
  <c r="AW2232" i="12"/>
  <c r="AW2231" i="12" s="1"/>
  <c r="AW2230" i="12" s="1"/>
  <c r="AY2227" i="12"/>
  <c r="AY2226" i="12" s="1"/>
  <c r="AY2222" i="12" s="1"/>
  <c r="AX2227" i="12"/>
  <c r="AX2226" i="12" s="1"/>
  <c r="AX2222" i="12" s="1"/>
  <c r="AW2227" i="12"/>
  <c r="AW2226" i="12" s="1"/>
  <c r="AW2222" i="12" s="1"/>
  <c r="AY2220" i="12"/>
  <c r="AY2219" i="12" s="1"/>
  <c r="AY2218" i="12" s="1"/>
  <c r="AX2220" i="12"/>
  <c r="AX2219" i="12" s="1"/>
  <c r="AX2218" i="12" s="1"/>
  <c r="AW2220" i="12"/>
  <c r="AW2219" i="12" s="1"/>
  <c r="AW2218" i="12" s="1"/>
  <c r="AY2215" i="12"/>
  <c r="AY2214" i="12" s="1"/>
  <c r="AY2213" i="12" s="1"/>
  <c r="AY2212" i="12" s="1"/>
  <c r="AX2215" i="12"/>
  <c r="AX2214" i="12" s="1"/>
  <c r="AX2213" i="12" s="1"/>
  <c r="AX2212" i="12" s="1"/>
  <c r="AW2215" i="12"/>
  <c r="AW2214" i="12" s="1"/>
  <c r="AW2213" i="12" s="1"/>
  <c r="AW2212" i="12" s="1"/>
  <c r="AY2209" i="12"/>
  <c r="AY2208" i="12" s="1"/>
  <c r="AX2209" i="12"/>
  <c r="AX2208" i="12" s="1"/>
  <c r="AW2209" i="12"/>
  <c r="AW2208" i="12" s="1"/>
  <c r="AY2206" i="12"/>
  <c r="AY2205" i="12" s="1"/>
  <c r="AX2206" i="12"/>
  <c r="AX2205" i="12" s="1"/>
  <c r="AW2206" i="12"/>
  <c r="AW2205" i="12" s="1"/>
  <c r="AY2202" i="12"/>
  <c r="AY2201" i="12" s="1"/>
  <c r="AY2200" i="12" s="1"/>
  <c r="AX2202" i="12"/>
  <c r="AX2201" i="12" s="1"/>
  <c r="AX2200" i="12" s="1"/>
  <c r="AW2202" i="12"/>
  <c r="AW2201" i="12" s="1"/>
  <c r="AW2200" i="12" s="1"/>
  <c r="AY2198" i="12"/>
  <c r="AY2197" i="12" s="1"/>
  <c r="AY2196" i="12" s="1"/>
  <c r="AX2198" i="12"/>
  <c r="AX2197" i="12" s="1"/>
  <c r="AX2196" i="12" s="1"/>
  <c r="AW2198" i="12"/>
  <c r="AW2197" i="12" s="1"/>
  <c r="AW2196" i="12" s="1"/>
  <c r="AY2194" i="12"/>
  <c r="AY2193" i="12" s="1"/>
  <c r="AY2192" i="12" s="1"/>
  <c r="AX2194" i="12"/>
  <c r="AX2193" i="12" s="1"/>
  <c r="AX2192" i="12" s="1"/>
  <c r="AW2194" i="12"/>
  <c r="AW2193" i="12" s="1"/>
  <c r="AW2192" i="12" s="1"/>
  <c r="AY2190" i="12"/>
  <c r="AY2189" i="12" s="1"/>
  <c r="AY2188" i="12" s="1"/>
  <c r="AX2190" i="12"/>
  <c r="AX2189" i="12" s="1"/>
  <c r="AX2188" i="12" s="1"/>
  <c r="AW2190" i="12"/>
  <c r="AW2189" i="12" s="1"/>
  <c r="AW2188" i="12" s="1"/>
  <c r="AY2182" i="12"/>
  <c r="AY2181" i="12" s="1"/>
  <c r="AY2180" i="12" s="1"/>
  <c r="AX2182" i="12"/>
  <c r="AX2181" i="12" s="1"/>
  <c r="AX2180" i="12" s="1"/>
  <c r="AW2182" i="12"/>
  <c r="AW2181" i="12" s="1"/>
  <c r="AW2180" i="12" s="1"/>
  <c r="AY2178" i="12"/>
  <c r="AY2177" i="12" s="1"/>
  <c r="AX2178" i="12"/>
  <c r="AX2177" i="12" s="1"/>
  <c r="AW2178" i="12"/>
  <c r="AW2177" i="12" s="1"/>
  <c r="AY2175" i="12"/>
  <c r="AY2174" i="12" s="1"/>
  <c r="AX2175" i="12"/>
  <c r="AX2174" i="12" s="1"/>
  <c r="AW2175" i="12"/>
  <c r="AW2174" i="12" s="1"/>
  <c r="AY2172" i="12"/>
  <c r="AY2171" i="12" s="1"/>
  <c r="AX2172" i="12"/>
  <c r="AX2171" i="12" s="1"/>
  <c r="AW2172" i="12"/>
  <c r="AW2171" i="12" s="1"/>
  <c r="AY2168" i="12"/>
  <c r="AY2167" i="12" s="1"/>
  <c r="AY2166" i="12" s="1"/>
  <c r="AX2168" i="12"/>
  <c r="AX2167" i="12" s="1"/>
  <c r="AX2166" i="12" s="1"/>
  <c r="AW2168" i="12"/>
  <c r="AW2167" i="12" s="1"/>
  <c r="AW2166" i="12" s="1"/>
  <c r="AY2164" i="12"/>
  <c r="AY2163" i="12" s="1"/>
  <c r="AY2162" i="12" s="1"/>
  <c r="AX2164" i="12"/>
  <c r="AX2163" i="12" s="1"/>
  <c r="AX2162" i="12" s="1"/>
  <c r="AW2164" i="12"/>
  <c r="AW2163" i="12" s="1"/>
  <c r="AW2162" i="12" s="1"/>
  <c r="AY2160" i="12"/>
  <c r="AY2159" i="12" s="1"/>
  <c r="AY2158" i="12" s="1"/>
  <c r="AX2160" i="12"/>
  <c r="AX2159" i="12" s="1"/>
  <c r="AX2158" i="12" s="1"/>
  <c r="AW2160" i="12"/>
  <c r="AW2159" i="12" s="1"/>
  <c r="AW2158" i="12" s="1"/>
  <c r="AY2156" i="12"/>
  <c r="AY2155" i="12" s="1"/>
  <c r="AY2154" i="12" s="1"/>
  <c r="AX2156" i="12"/>
  <c r="AX2155" i="12" s="1"/>
  <c r="AX2154" i="12" s="1"/>
  <c r="AW2156" i="12"/>
  <c r="AW2155" i="12" s="1"/>
  <c r="AW2154" i="12" s="1"/>
  <c r="AY2152" i="12"/>
  <c r="AY2151" i="12" s="1"/>
  <c r="AX2152" i="12"/>
  <c r="AX2151" i="12" s="1"/>
  <c r="AW2152" i="12"/>
  <c r="AW2151" i="12" s="1"/>
  <c r="AY2149" i="12"/>
  <c r="AY2148" i="12" s="1"/>
  <c r="AX2149" i="12"/>
  <c r="AX2148" i="12" s="1"/>
  <c r="AW2149" i="12"/>
  <c r="AW2148" i="12" s="1"/>
  <c r="AY2145" i="12"/>
  <c r="AY2144" i="12" s="1"/>
  <c r="AY2143" i="12" s="1"/>
  <c r="AX2145" i="12"/>
  <c r="AX2144" i="12" s="1"/>
  <c r="AX2143" i="12" s="1"/>
  <c r="AW2145" i="12"/>
  <c r="AW2144" i="12" s="1"/>
  <c r="AW2143" i="12" s="1"/>
  <c r="AY2141" i="12"/>
  <c r="AY2140" i="12" s="1"/>
  <c r="AY2139" i="12" s="1"/>
  <c r="AX2141" i="12"/>
  <c r="AX2140" i="12" s="1"/>
  <c r="AX2139" i="12" s="1"/>
  <c r="AW2141" i="12"/>
  <c r="AW2140" i="12" s="1"/>
  <c r="AW2139" i="12" s="1"/>
  <c r="AY2137" i="12"/>
  <c r="AY2136" i="12" s="1"/>
  <c r="AY2135" i="12" s="1"/>
  <c r="AX2137" i="12"/>
  <c r="AX2136" i="12" s="1"/>
  <c r="AX2135" i="12" s="1"/>
  <c r="AW2137" i="12"/>
  <c r="AW2136" i="12" s="1"/>
  <c r="AW2135" i="12" s="1"/>
  <c r="AY2133" i="12"/>
  <c r="AY2132" i="12" s="1"/>
  <c r="AY2131" i="12" s="1"/>
  <c r="AX2133" i="12"/>
  <c r="AX2132" i="12" s="1"/>
  <c r="AX2131" i="12" s="1"/>
  <c r="AW2133" i="12"/>
  <c r="AW2132" i="12" s="1"/>
  <c r="AW2131" i="12" s="1"/>
  <c r="AY2129" i="12"/>
  <c r="AY2128" i="12" s="1"/>
  <c r="AY2127" i="12" s="1"/>
  <c r="AX2129" i="12"/>
  <c r="AX2128" i="12" s="1"/>
  <c r="AX2127" i="12" s="1"/>
  <c r="AW2129" i="12"/>
  <c r="AW2128" i="12" s="1"/>
  <c r="AW2127" i="12" s="1"/>
  <c r="AY2121" i="12"/>
  <c r="AY2120" i="12" s="1"/>
  <c r="AY2119" i="12" s="1"/>
  <c r="AX2121" i="12"/>
  <c r="AX2120" i="12" s="1"/>
  <c r="AX2119" i="12" s="1"/>
  <c r="AW2121" i="12"/>
  <c r="AW2120" i="12" s="1"/>
  <c r="AW2119" i="12" s="1"/>
  <c r="AY2117" i="12"/>
  <c r="AY2116" i="12" s="1"/>
  <c r="AY2115" i="12" s="1"/>
  <c r="AX2117" i="12"/>
  <c r="AX2116" i="12" s="1"/>
  <c r="AX2115" i="12" s="1"/>
  <c r="AW2117" i="12"/>
  <c r="AW2116" i="12" s="1"/>
  <c r="AW2115" i="12" s="1"/>
  <c r="AY2113" i="12"/>
  <c r="AY2112" i="12" s="1"/>
  <c r="AY2111" i="12" s="1"/>
  <c r="AX2113" i="12"/>
  <c r="AX2112" i="12" s="1"/>
  <c r="AX2111" i="12" s="1"/>
  <c r="AW2113" i="12"/>
  <c r="AW2112" i="12" s="1"/>
  <c r="AW2111" i="12" s="1"/>
  <c r="AY2109" i="12"/>
  <c r="AY2108" i="12" s="1"/>
  <c r="AX2109" i="12"/>
  <c r="AX2108" i="12" s="1"/>
  <c r="AW2109" i="12"/>
  <c r="AW2108" i="12" s="1"/>
  <c r="AY2106" i="12"/>
  <c r="AY2105" i="12" s="1"/>
  <c r="AX2106" i="12"/>
  <c r="AX2105" i="12" s="1"/>
  <c r="AW2106" i="12"/>
  <c r="AW2105" i="12" s="1"/>
  <c r="AY2102" i="12"/>
  <c r="AY2101" i="12" s="1"/>
  <c r="AY2100" i="12" s="1"/>
  <c r="AX2102" i="12"/>
  <c r="AX2101" i="12" s="1"/>
  <c r="AX2100" i="12" s="1"/>
  <c r="AW2102" i="12"/>
  <c r="AW2101" i="12" s="1"/>
  <c r="AW2100" i="12" s="1"/>
  <c r="AY2093" i="12"/>
  <c r="AY2092" i="12" s="1"/>
  <c r="AY2091" i="12" s="1"/>
  <c r="AY2090" i="12" s="1"/>
  <c r="AX2093" i="12"/>
  <c r="AX2092" i="12" s="1"/>
  <c r="AX2091" i="12" s="1"/>
  <c r="AX2090" i="12" s="1"/>
  <c r="AW2093" i="12"/>
  <c r="AW2092" i="12" s="1"/>
  <c r="AW2091" i="12" s="1"/>
  <c r="AW2090" i="12" s="1"/>
  <c r="AY2088" i="12"/>
  <c r="AY2087" i="12" s="1"/>
  <c r="AX2088" i="12"/>
  <c r="AX2087" i="12" s="1"/>
  <c r="AW2088" i="12"/>
  <c r="AW2087" i="12" s="1"/>
  <c r="AY2085" i="12"/>
  <c r="AX2085" i="12"/>
  <c r="AW2085" i="12"/>
  <c r="AY2083" i="12"/>
  <c r="AX2083" i="12"/>
  <c r="AW2083" i="12"/>
  <c r="AY2080" i="12"/>
  <c r="AY2079" i="12" s="1"/>
  <c r="AX2080" i="12"/>
  <c r="AX2079" i="12" s="1"/>
  <c r="AW2080" i="12"/>
  <c r="AW2079" i="12" s="1"/>
  <c r="AY2073" i="12"/>
  <c r="AY2072" i="12" s="1"/>
  <c r="AX2073" i="12"/>
  <c r="AX2072" i="12" s="1"/>
  <c r="AW2073" i="12"/>
  <c r="AW2072" i="12" s="1"/>
  <c r="AY2069" i="12"/>
  <c r="AY2068" i="12" s="1"/>
  <c r="AY2067" i="12" s="1"/>
  <c r="AX2069" i="12"/>
  <c r="AX2068" i="12" s="1"/>
  <c r="AX2067" i="12" s="1"/>
  <c r="AW2069" i="12"/>
  <c r="AW2068" i="12" s="1"/>
  <c r="AW2067" i="12" s="1"/>
  <c r="AY2065" i="12"/>
  <c r="AY2064" i="12" s="1"/>
  <c r="AX2065" i="12"/>
  <c r="AX2064" i="12" s="1"/>
  <c r="AW2065" i="12"/>
  <c r="AW2064" i="12" s="1"/>
  <c r="AY2062" i="12"/>
  <c r="AY2061" i="12" s="1"/>
  <c r="AX2062" i="12"/>
  <c r="AX2061" i="12" s="1"/>
  <c r="AW2062" i="12"/>
  <c r="AW2061" i="12" s="1"/>
  <c r="AY2059" i="12"/>
  <c r="AY2058" i="12" s="1"/>
  <c r="AX2059" i="12"/>
  <c r="AX2058" i="12" s="1"/>
  <c r="AW2059" i="12"/>
  <c r="AW2058" i="12" s="1"/>
  <c r="AY2054" i="12"/>
  <c r="AY2053" i="12" s="1"/>
  <c r="AY2052" i="12" s="1"/>
  <c r="AY2051" i="12" s="1"/>
  <c r="AX2054" i="12"/>
  <c r="AX2053" i="12" s="1"/>
  <c r="AX2052" i="12" s="1"/>
  <c r="AX2051" i="12" s="1"/>
  <c r="AW2054" i="12"/>
  <c r="AW2053" i="12" s="1"/>
  <c r="AW2052" i="12" s="1"/>
  <c r="AW2051" i="12" s="1"/>
  <c r="AY2049" i="12"/>
  <c r="AY2048" i="12" s="1"/>
  <c r="AY2047" i="12" s="1"/>
  <c r="AX2049" i="12"/>
  <c r="AX2048" i="12" s="1"/>
  <c r="AX2047" i="12" s="1"/>
  <c r="AW2049" i="12"/>
  <c r="AW2048" i="12" s="1"/>
  <c r="AW2047" i="12" s="1"/>
  <c r="AY2045" i="12"/>
  <c r="AY2044" i="12" s="1"/>
  <c r="AX2045" i="12"/>
  <c r="AX2044" i="12" s="1"/>
  <c r="AW2045" i="12"/>
  <c r="AW2044" i="12" s="1"/>
  <c r="AY2042" i="12"/>
  <c r="AY2041" i="12" s="1"/>
  <c r="AX2042" i="12"/>
  <c r="AX2041" i="12" s="1"/>
  <c r="AW2042" i="12"/>
  <c r="AW2041" i="12" s="1"/>
  <c r="AY2039" i="12"/>
  <c r="AY2038" i="12" s="1"/>
  <c r="AX2039" i="12"/>
  <c r="AX2038" i="12" s="1"/>
  <c r="AW2039" i="12"/>
  <c r="AW2038" i="12" s="1"/>
  <c r="AY2034" i="12"/>
  <c r="AY2033" i="12" s="1"/>
  <c r="AY2032" i="12" s="1"/>
  <c r="AY2031" i="12" s="1"/>
  <c r="AX2034" i="12"/>
  <c r="AX2033" i="12" s="1"/>
  <c r="AX2032" i="12" s="1"/>
  <c r="AX2031" i="12" s="1"/>
  <c r="AW2034" i="12"/>
  <c r="AW2033" i="12" s="1"/>
  <c r="AW2032" i="12" s="1"/>
  <c r="AW2031" i="12" s="1"/>
  <c r="AY2029" i="12"/>
  <c r="AY2028" i="12" s="1"/>
  <c r="AY2027" i="12" s="1"/>
  <c r="AY2026" i="12" s="1"/>
  <c r="AX2029" i="12"/>
  <c r="AX2028" i="12" s="1"/>
  <c r="AX2027" i="12" s="1"/>
  <c r="AX2026" i="12" s="1"/>
  <c r="AW2029" i="12"/>
  <c r="AW2028" i="12" s="1"/>
  <c r="AW2027" i="12" s="1"/>
  <c r="AW2026" i="12" s="1"/>
  <c r="AY2023" i="12"/>
  <c r="AY2022" i="12" s="1"/>
  <c r="AY2021" i="12" s="1"/>
  <c r="AX2023" i="12"/>
  <c r="AX2022" i="12" s="1"/>
  <c r="AX2021" i="12" s="1"/>
  <c r="AW2023" i="12"/>
  <c r="AW2022" i="12" s="1"/>
  <c r="AW2021" i="12" s="1"/>
  <c r="AY2007" i="12"/>
  <c r="AY2006" i="12" s="1"/>
  <c r="AY2005" i="12" s="1"/>
  <c r="AX2007" i="12"/>
  <c r="AX2006" i="12" s="1"/>
  <c r="AX2005" i="12" s="1"/>
  <c r="AW2007" i="12"/>
  <c r="AW2006" i="12" s="1"/>
  <c r="AW2005" i="12" s="1"/>
  <c r="AY2003" i="12"/>
  <c r="AY2002" i="12" s="1"/>
  <c r="AY2001" i="12" s="1"/>
  <c r="AX2003" i="12"/>
  <c r="AX2002" i="12" s="1"/>
  <c r="AX2001" i="12" s="1"/>
  <c r="AW2003" i="12"/>
  <c r="AW2002" i="12" s="1"/>
  <c r="AW2001" i="12" s="1"/>
  <c r="AY1999" i="12"/>
  <c r="AY1998" i="12" s="1"/>
  <c r="AY1997" i="12" s="1"/>
  <c r="AX1999" i="12"/>
  <c r="AX1998" i="12" s="1"/>
  <c r="AX1997" i="12" s="1"/>
  <c r="AW1999" i="12"/>
  <c r="AW1998" i="12" s="1"/>
  <c r="AW1997" i="12" s="1"/>
  <c r="AY1995" i="12"/>
  <c r="AY1994" i="12" s="1"/>
  <c r="AY1993" i="12" s="1"/>
  <c r="AX1995" i="12"/>
  <c r="AX1994" i="12" s="1"/>
  <c r="AX1993" i="12" s="1"/>
  <c r="AW1995" i="12"/>
  <c r="AW1994" i="12" s="1"/>
  <c r="AW1993" i="12" s="1"/>
  <c r="AY1991" i="12"/>
  <c r="AY1990" i="12" s="1"/>
  <c r="AY1989" i="12" s="1"/>
  <c r="AX1991" i="12"/>
  <c r="AX1990" i="12" s="1"/>
  <c r="AX1989" i="12" s="1"/>
  <c r="AW1991" i="12"/>
  <c r="AW1990" i="12" s="1"/>
  <c r="AW1989" i="12" s="1"/>
  <c r="AY1987" i="12"/>
  <c r="AY1986" i="12" s="1"/>
  <c r="AY1985" i="12" s="1"/>
  <c r="AX1987" i="12"/>
  <c r="AX1986" i="12" s="1"/>
  <c r="AX1985" i="12" s="1"/>
  <c r="AW1987" i="12"/>
  <c r="AW1986" i="12" s="1"/>
  <c r="AW1985" i="12" s="1"/>
  <c r="AY1983" i="12"/>
  <c r="AY1982" i="12" s="1"/>
  <c r="AY1981" i="12" s="1"/>
  <c r="AX1983" i="12"/>
  <c r="AX1982" i="12" s="1"/>
  <c r="AX1981" i="12" s="1"/>
  <c r="AW1983" i="12"/>
  <c r="AW1982" i="12" s="1"/>
  <c r="AW1981" i="12" s="1"/>
  <c r="AY1979" i="12"/>
  <c r="AY1978" i="12" s="1"/>
  <c r="AY1977" i="12" s="1"/>
  <c r="AX1979" i="12"/>
  <c r="AX1978" i="12" s="1"/>
  <c r="AX1977" i="12" s="1"/>
  <c r="AW1979" i="12"/>
  <c r="AW1978" i="12" s="1"/>
  <c r="AW1977" i="12" s="1"/>
  <c r="AY1974" i="12"/>
  <c r="AY1973" i="12" s="1"/>
  <c r="AY1972" i="12" s="1"/>
  <c r="AX1974" i="12"/>
  <c r="AX1973" i="12" s="1"/>
  <c r="AX1972" i="12" s="1"/>
  <c r="AW1974" i="12"/>
  <c r="AW1973" i="12" s="1"/>
  <c r="AW1972" i="12" s="1"/>
  <c r="AY1970" i="12"/>
  <c r="AY1969" i="12" s="1"/>
  <c r="AY1968" i="12" s="1"/>
  <c r="AX1970" i="12"/>
  <c r="AX1969" i="12" s="1"/>
  <c r="AX1968" i="12" s="1"/>
  <c r="AW1970" i="12"/>
  <c r="AW1969" i="12" s="1"/>
  <c r="AW1968" i="12" s="1"/>
  <c r="AY1966" i="12"/>
  <c r="AY1965" i="12" s="1"/>
  <c r="AX1966" i="12"/>
  <c r="AX1965" i="12" s="1"/>
  <c r="AW1966" i="12"/>
  <c r="AW1965" i="12" s="1"/>
  <c r="AY1963" i="12"/>
  <c r="AY1962" i="12" s="1"/>
  <c r="AY1961" i="12" s="1"/>
  <c r="AX1963" i="12"/>
  <c r="AX1962" i="12" s="1"/>
  <c r="AX1961" i="12" s="1"/>
  <c r="AW1963" i="12"/>
  <c r="AW1962" i="12" s="1"/>
  <c r="AW1961" i="12" s="1"/>
  <c r="AY1959" i="12"/>
  <c r="AY1958" i="12" s="1"/>
  <c r="AY1957" i="12" s="1"/>
  <c r="AX1959" i="12"/>
  <c r="AX1958" i="12" s="1"/>
  <c r="AX1957" i="12" s="1"/>
  <c r="AW1959" i="12"/>
  <c r="AW1958" i="12" s="1"/>
  <c r="AW1957" i="12" s="1"/>
  <c r="AY1955" i="12"/>
  <c r="AY1954" i="12" s="1"/>
  <c r="AY1953" i="12" s="1"/>
  <c r="AX1955" i="12"/>
  <c r="AX1954" i="12" s="1"/>
  <c r="AX1953" i="12" s="1"/>
  <c r="AW1955" i="12"/>
  <c r="AW1954" i="12" s="1"/>
  <c r="AW1953" i="12" s="1"/>
  <c r="AY1951" i="12"/>
  <c r="AY1950" i="12" s="1"/>
  <c r="AY1949" i="12" s="1"/>
  <c r="AX1951" i="12"/>
  <c r="AX1950" i="12" s="1"/>
  <c r="AX1949" i="12" s="1"/>
  <c r="AW1951" i="12"/>
  <c r="AW1950" i="12" s="1"/>
  <c r="AW1949" i="12" s="1"/>
  <c r="AY1947" i="12"/>
  <c r="AY1946" i="12" s="1"/>
  <c r="AY1945" i="12" s="1"/>
  <c r="AX1947" i="12"/>
  <c r="AX1946" i="12" s="1"/>
  <c r="AX1945" i="12" s="1"/>
  <c r="AW1947" i="12"/>
  <c r="AW1946" i="12" s="1"/>
  <c r="AW1945" i="12" s="1"/>
  <c r="AY1943" i="12"/>
  <c r="AY1942" i="12" s="1"/>
  <c r="AX1943" i="12"/>
  <c r="AX1942" i="12" s="1"/>
  <c r="AW1943" i="12"/>
  <c r="AW1942" i="12" s="1"/>
  <c r="AY1940" i="12"/>
  <c r="AY1939" i="12" s="1"/>
  <c r="AX1940" i="12"/>
  <c r="AX1939" i="12" s="1"/>
  <c r="AW1940" i="12"/>
  <c r="AW1939" i="12" s="1"/>
  <c r="AY1936" i="12"/>
  <c r="AY1935" i="12" s="1"/>
  <c r="AY1934" i="12" s="1"/>
  <c r="AX1936" i="12"/>
  <c r="AX1935" i="12" s="1"/>
  <c r="AX1934" i="12" s="1"/>
  <c r="AW1936" i="12"/>
  <c r="AW1935" i="12" s="1"/>
  <c r="AW1934" i="12" s="1"/>
  <c r="AY1930" i="12"/>
  <c r="AY1929" i="12" s="1"/>
  <c r="AY1928" i="12" s="1"/>
  <c r="AY1927" i="12" s="1"/>
  <c r="AX1930" i="12"/>
  <c r="AX1929" i="12" s="1"/>
  <c r="AX1928" i="12" s="1"/>
  <c r="AX1927" i="12" s="1"/>
  <c r="AW1930" i="12"/>
  <c r="AW1929" i="12" s="1"/>
  <c r="AW1928" i="12" s="1"/>
  <c r="AW1927" i="12" s="1"/>
  <c r="AY1921" i="12"/>
  <c r="AY1920" i="12" s="1"/>
  <c r="AY1919" i="12" s="1"/>
  <c r="AX1921" i="12"/>
  <c r="AX1920" i="12" s="1"/>
  <c r="AX1919" i="12" s="1"/>
  <c r="AW1921" i="12"/>
  <c r="AW1920" i="12" s="1"/>
  <c r="AW1919" i="12" s="1"/>
  <c r="AY1917" i="12"/>
  <c r="AY1916" i="12" s="1"/>
  <c r="AY1915" i="12" s="1"/>
  <c r="AX1917" i="12"/>
  <c r="AX1916" i="12" s="1"/>
  <c r="AX1915" i="12" s="1"/>
  <c r="AW1917" i="12"/>
  <c r="AW1916" i="12" s="1"/>
  <c r="AW1915" i="12" s="1"/>
  <c r="AY1913" i="12"/>
  <c r="AY1912" i="12" s="1"/>
  <c r="AY1911" i="12" s="1"/>
  <c r="AX1913" i="12"/>
  <c r="AX1912" i="12" s="1"/>
  <c r="AX1911" i="12" s="1"/>
  <c r="AW1913" i="12"/>
  <c r="AW1912" i="12" s="1"/>
  <c r="AW1911" i="12" s="1"/>
  <c r="AY1909" i="12"/>
  <c r="AY1908" i="12" s="1"/>
  <c r="AY1907" i="12" s="1"/>
  <c r="AX1909" i="12"/>
  <c r="AX1908" i="12" s="1"/>
  <c r="AX1907" i="12" s="1"/>
  <c r="AW1909" i="12"/>
  <c r="AW1908" i="12" s="1"/>
  <c r="AW1907" i="12" s="1"/>
  <c r="AY1905" i="12"/>
  <c r="AY1904" i="12" s="1"/>
  <c r="AY1903" i="12" s="1"/>
  <c r="AX1905" i="12"/>
  <c r="AX1904" i="12" s="1"/>
  <c r="AX1903" i="12" s="1"/>
  <c r="AW1905" i="12"/>
  <c r="AW1904" i="12" s="1"/>
  <c r="AW1903" i="12" s="1"/>
  <c r="AY1901" i="12"/>
  <c r="AY1900" i="12" s="1"/>
  <c r="AY1899" i="12" s="1"/>
  <c r="AX1901" i="12"/>
  <c r="AX1900" i="12" s="1"/>
  <c r="AX1899" i="12" s="1"/>
  <c r="AW1901" i="12"/>
  <c r="AW1900" i="12" s="1"/>
  <c r="AW1899" i="12" s="1"/>
  <c r="AY1888" i="12"/>
  <c r="AX1888" i="12"/>
  <c r="AW1888" i="12"/>
  <c r="AY1885" i="12"/>
  <c r="AX1885" i="12"/>
  <c r="AW1885" i="12"/>
  <c r="AY1881" i="12"/>
  <c r="AY1880" i="12" s="1"/>
  <c r="AY1879" i="12" s="1"/>
  <c r="AX1881" i="12"/>
  <c r="AX1880" i="12" s="1"/>
  <c r="AX1879" i="12" s="1"/>
  <c r="AW1881" i="12"/>
  <c r="AW1880" i="12" s="1"/>
  <c r="AW1879" i="12" s="1"/>
  <c r="AY1875" i="12"/>
  <c r="AY1874" i="12" s="1"/>
  <c r="AY1873" i="12" s="1"/>
  <c r="AX1875" i="12"/>
  <c r="AX1874" i="12" s="1"/>
  <c r="AX1873" i="12" s="1"/>
  <c r="AW1875" i="12"/>
  <c r="AW1874" i="12" s="1"/>
  <c r="AW1873" i="12" s="1"/>
  <c r="AY1871" i="12"/>
  <c r="AY1870" i="12" s="1"/>
  <c r="AY1869" i="12" s="1"/>
  <c r="AX1871" i="12"/>
  <c r="AX1870" i="12" s="1"/>
  <c r="AX1869" i="12" s="1"/>
  <c r="AW1871" i="12"/>
  <c r="AW1870" i="12" s="1"/>
  <c r="AW1869" i="12" s="1"/>
  <c r="AY1866" i="12"/>
  <c r="AY1865" i="12" s="1"/>
  <c r="AY1864" i="12" s="1"/>
  <c r="AX1866" i="12"/>
  <c r="AX1865" i="12" s="1"/>
  <c r="AX1864" i="12" s="1"/>
  <c r="AW1866" i="12"/>
  <c r="AW1865" i="12" s="1"/>
  <c r="AW1864" i="12" s="1"/>
  <c r="AY1860" i="12"/>
  <c r="AX1860" i="12"/>
  <c r="AW1860" i="12"/>
  <c r="AY1858" i="12"/>
  <c r="AX1858" i="12"/>
  <c r="AW1858" i="12"/>
  <c r="AY1856" i="12"/>
  <c r="AX1856" i="12"/>
  <c r="AW1856" i="12"/>
  <c r="AY1851" i="12"/>
  <c r="AX1851" i="12"/>
  <c r="AW1851" i="12"/>
  <c r="AY1849" i="12"/>
  <c r="AX1849" i="12"/>
  <c r="AW1849" i="12"/>
  <c r="AY1846" i="12"/>
  <c r="AY1845" i="12" s="1"/>
  <c r="AX1846" i="12"/>
  <c r="AX1845" i="12" s="1"/>
  <c r="AW1846" i="12"/>
  <c r="AW1845" i="12" s="1"/>
  <c r="AY1841" i="12"/>
  <c r="AY1840" i="12" s="1"/>
  <c r="AY1839" i="12" s="1"/>
  <c r="AX1841" i="12"/>
  <c r="AX1840" i="12" s="1"/>
  <c r="AX1839" i="12" s="1"/>
  <c r="AW1841" i="12"/>
  <c r="AW1840" i="12" s="1"/>
  <c r="AW1839" i="12" s="1"/>
  <c r="AY1837" i="12"/>
  <c r="AX1837" i="12"/>
  <c r="AW1837" i="12"/>
  <c r="AY1835" i="12"/>
  <c r="AX1835" i="12"/>
  <c r="AW1835" i="12"/>
  <c r="AY1831" i="12"/>
  <c r="AY1830" i="12" s="1"/>
  <c r="AY1829" i="12" s="1"/>
  <c r="AX1831" i="12"/>
  <c r="AX1830" i="12" s="1"/>
  <c r="AX1829" i="12" s="1"/>
  <c r="AW1831" i="12"/>
  <c r="AW1830" i="12" s="1"/>
  <c r="AW1829" i="12" s="1"/>
  <c r="AY1827" i="12"/>
  <c r="AY1826" i="12" s="1"/>
  <c r="AY1825" i="12" s="1"/>
  <c r="AX1827" i="12"/>
  <c r="AX1826" i="12" s="1"/>
  <c r="AX1825" i="12" s="1"/>
  <c r="AW1827" i="12"/>
  <c r="AW1826" i="12" s="1"/>
  <c r="AW1825" i="12" s="1"/>
  <c r="AY1818" i="12"/>
  <c r="AY1817" i="12" s="1"/>
  <c r="AX1818" i="12"/>
  <c r="AX1817" i="12" s="1"/>
  <c r="AW1818" i="12"/>
  <c r="AW1817" i="12" s="1"/>
  <c r="AY1815" i="12"/>
  <c r="AX1815" i="12"/>
  <c r="AW1815" i="12"/>
  <c r="AY1813" i="12"/>
  <c r="AX1813" i="12"/>
  <c r="AW1813" i="12"/>
  <c r="AY1810" i="12"/>
  <c r="AY1809" i="12" s="1"/>
  <c r="AX1810" i="12"/>
  <c r="AX1809" i="12" s="1"/>
  <c r="AW1810" i="12"/>
  <c r="AW1809" i="12" s="1"/>
  <c r="AY1807" i="12"/>
  <c r="AY1806" i="12" s="1"/>
  <c r="AX1807" i="12"/>
  <c r="AX1806" i="12" s="1"/>
  <c r="AW1807" i="12"/>
  <c r="AW1806" i="12" s="1"/>
  <c r="AY1801" i="12"/>
  <c r="AY1800" i="12" s="1"/>
  <c r="AX1801" i="12"/>
  <c r="AX1800" i="12" s="1"/>
  <c r="AW1801" i="12"/>
  <c r="AW1800" i="12" s="1"/>
  <c r="AY1798" i="12"/>
  <c r="AY1797" i="12" s="1"/>
  <c r="AX1798" i="12"/>
  <c r="AX1797" i="12" s="1"/>
  <c r="AW1798" i="12"/>
  <c r="AW1797" i="12" s="1"/>
  <c r="AY1786" i="12"/>
  <c r="AY1785" i="12" s="1"/>
  <c r="AY1784" i="12" s="1"/>
  <c r="AX1786" i="12"/>
  <c r="AX1785" i="12" s="1"/>
  <c r="AX1784" i="12" s="1"/>
  <c r="AW1786" i="12"/>
  <c r="AW1785" i="12" s="1"/>
  <c r="AW1784" i="12" s="1"/>
  <c r="AY1782" i="12"/>
  <c r="AY1781" i="12" s="1"/>
  <c r="AX1782" i="12"/>
  <c r="AX1781" i="12" s="1"/>
  <c r="AW1782" i="12"/>
  <c r="AW1781" i="12" s="1"/>
  <c r="AY1779" i="12"/>
  <c r="AY1778" i="12" s="1"/>
  <c r="AX1779" i="12"/>
  <c r="AX1778" i="12" s="1"/>
  <c r="AW1779" i="12"/>
  <c r="AW1778" i="12" s="1"/>
  <c r="AY1774" i="12"/>
  <c r="AY1773" i="12" s="1"/>
  <c r="AY1772" i="12" s="1"/>
  <c r="AX1774" i="12"/>
  <c r="AX1773" i="12" s="1"/>
  <c r="AX1772" i="12" s="1"/>
  <c r="AW1774" i="12"/>
  <c r="AW1773" i="12" s="1"/>
  <c r="AW1772" i="12" s="1"/>
  <c r="AY1769" i="12"/>
  <c r="AY1768" i="12" s="1"/>
  <c r="AX1769" i="12"/>
  <c r="AX1768" i="12" s="1"/>
  <c r="AW1769" i="12"/>
  <c r="AW1768" i="12" s="1"/>
  <c r="AY1765" i="12"/>
  <c r="AY1764" i="12" s="1"/>
  <c r="AX1765" i="12"/>
  <c r="AX1764" i="12" s="1"/>
  <c r="AW1765" i="12"/>
  <c r="AW1764" i="12" s="1"/>
  <c r="AY1761" i="12"/>
  <c r="AY1760" i="12" s="1"/>
  <c r="AX1761" i="12"/>
  <c r="AX1760" i="12" s="1"/>
  <c r="AW1761" i="12"/>
  <c r="AW1760" i="12" s="1"/>
  <c r="AY1757" i="12"/>
  <c r="AY1756" i="12" s="1"/>
  <c r="AX1757" i="12"/>
  <c r="AX1756" i="12" s="1"/>
  <c r="AW1757" i="12"/>
  <c r="AW1756" i="12" s="1"/>
  <c r="AY1751" i="12"/>
  <c r="AY1750" i="12" s="1"/>
  <c r="AX1751" i="12"/>
  <c r="AX1750" i="12" s="1"/>
  <c r="AW1751" i="12"/>
  <c r="AW1750" i="12" s="1"/>
  <c r="AY1748" i="12"/>
  <c r="AY1747" i="12" s="1"/>
  <c r="AX1748" i="12"/>
  <c r="AX1747" i="12" s="1"/>
  <c r="AW1748" i="12"/>
  <c r="AW1747" i="12" s="1"/>
  <c r="AY1743" i="12"/>
  <c r="AX1743" i="12"/>
  <c r="AW1743" i="12"/>
  <c r="AY1740" i="12"/>
  <c r="AX1740" i="12"/>
  <c r="AW1740" i="12"/>
  <c r="AY1736" i="12"/>
  <c r="AY1735" i="12" s="1"/>
  <c r="AY1734" i="12" s="1"/>
  <c r="AX1736" i="12"/>
  <c r="AX1735" i="12" s="1"/>
  <c r="AX1734" i="12" s="1"/>
  <c r="AW1736" i="12"/>
  <c r="AW1735" i="12" s="1"/>
  <c r="AW1734" i="12" s="1"/>
  <c r="AY1732" i="12"/>
  <c r="AX1732" i="12"/>
  <c r="AW1732" i="12"/>
  <c r="AY1730" i="12"/>
  <c r="AX1730" i="12"/>
  <c r="AW1730" i="12"/>
  <c r="AY1726" i="12"/>
  <c r="AX1726" i="12"/>
  <c r="AW1726" i="12"/>
  <c r="AY1724" i="12"/>
  <c r="AX1724" i="12"/>
  <c r="AW1724" i="12"/>
  <c r="AY1720" i="12"/>
  <c r="AX1720" i="12"/>
  <c r="AW1720" i="12"/>
  <c r="AY1718" i="12"/>
  <c r="AX1718" i="12"/>
  <c r="AW1718" i="12"/>
  <c r="AY1716" i="12"/>
  <c r="AX1716" i="12"/>
  <c r="AW1716" i="12"/>
  <c r="AY1712" i="12"/>
  <c r="AX1712" i="12"/>
  <c r="AW1712" i="12"/>
  <c r="AY1710" i="12"/>
  <c r="AX1710" i="12"/>
  <c r="AW1710" i="12"/>
  <c r="AY1708" i="12"/>
  <c r="AX1708" i="12"/>
  <c r="AW1708" i="12"/>
  <c r="AY1695" i="12"/>
  <c r="AY1694" i="12" s="1"/>
  <c r="AY1693" i="12" s="1"/>
  <c r="AX1695" i="12"/>
  <c r="AX1694" i="12" s="1"/>
  <c r="AX1693" i="12" s="1"/>
  <c r="AW1695" i="12"/>
  <c r="AW1694" i="12" s="1"/>
  <c r="AW1693" i="12" s="1"/>
  <c r="AY1691" i="12"/>
  <c r="AY1690" i="12" s="1"/>
  <c r="AY1689" i="12" s="1"/>
  <c r="AX1691" i="12"/>
  <c r="AX1690" i="12" s="1"/>
  <c r="AX1689" i="12" s="1"/>
  <c r="AW1691" i="12"/>
  <c r="AW1690" i="12" s="1"/>
  <c r="AW1689" i="12" s="1"/>
  <c r="AY1687" i="12"/>
  <c r="AY1686" i="12" s="1"/>
  <c r="AY1685" i="12" s="1"/>
  <c r="AX1687" i="12"/>
  <c r="AX1686" i="12" s="1"/>
  <c r="AX1685" i="12" s="1"/>
  <c r="AW1687" i="12"/>
  <c r="AW1686" i="12" s="1"/>
  <c r="AW1685" i="12" s="1"/>
  <c r="AY1683" i="12"/>
  <c r="AY1682" i="12" s="1"/>
  <c r="AY1681" i="12" s="1"/>
  <c r="AX1683" i="12"/>
  <c r="AX1682" i="12" s="1"/>
  <c r="AX1681" i="12" s="1"/>
  <c r="AW1683" i="12"/>
  <c r="AW1682" i="12" s="1"/>
  <c r="AW1681" i="12" s="1"/>
  <c r="AY1679" i="12"/>
  <c r="AY1678" i="12" s="1"/>
  <c r="AY1677" i="12" s="1"/>
  <c r="AX1679" i="12"/>
  <c r="AX1678" i="12" s="1"/>
  <c r="AX1677" i="12" s="1"/>
  <c r="AW1679" i="12"/>
  <c r="AW1678" i="12" s="1"/>
  <c r="AW1677" i="12" s="1"/>
  <c r="AY1675" i="12"/>
  <c r="AX1675" i="12"/>
  <c r="AW1675" i="12"/>
  <c r="AY1673" i="12"/>
  <c r="AX1673" i="12"/>
  <c r="AW1673" i="12"/>
  <c r="AY1669" i="12"/>
  <c r="AY1668" i="12" s="1"/>
  <c r="AY1667" i="12" s="1"/>
  <c r="AX1669" i="12"/>
  <c r="AX1668" i="12" s="1"/>
  <c r="AX1667" i="12" s="1"/>
  <c r="AW1669" i="12"/>
  <c r="AW1668" i="12" s="1"/>
  <c r="AW1667" i="12" s="1"/>
  <c r="AY1665" i="12"/>
  <c r="AY1664" i="12" s="1"/>
  <c r="AY1663" i="12" s="1"/>
  <c r="AX1665" i="12"/>
  <c r="AX1664" i="12" s="1"/>
  <c r="AX1663" i="12" s="1"/>
  <c r="AW1665" i="12"/>
  <c r="AW1664" i="12" s="1"/>
  <c r="AW1663" i="12" s="1"/>
  <c r="AY1661" i="12"/>
  <c r="AX1661" i="12"/>
  <c r="AW1661" i="12"/>
  <c r="AY1659" i="12"/>
  <c r="AX1659" i="12"/>
  <c r="AW1659" i="12"/>
  <c r="AY1655" i="12"/>
  <c r="AX1655" i="12"/>
  <c r="AW1655" i="12"/>
  <c r="AY1653" i="12"/>
  <c r="AX1653" i="12"/>
  <c r="AW1653" i="12"/>
  <c r="AY1646" i="12"/>
  <c r="AX1646" i="12"/>
  <c r="AW1646" i="12"/>
  <c r="AY1643" i="12"/>
  <c r="AX1643" i="12"/>
  <c r="AW1643" i="12"/>
  <c r="AY1639" i="12"/>
  <c r="AX1639" i="12"/>
  <c r="AW1639" i="12"/>
  <c r="AY1637" i="12"/>
  <c r="AX1637" i="12"/>
  <c r="AW1637" i="12"/>
  <c r="AY1633" i="12"/>
  <c r="AX1633" i="12"/>
  <c r="AW1633" i="12"/>
  <c r="AY1631" i="12"/>
  <c r="AX1631" i="12"/>
  <c r="AW1631" i="12"/>
  <c r="AY1628" i="12"/>
  <c r="AY1627" i="12" s="1"/>
  <c r="AX1628" i="12"/>
  <c r="AX1627" i="12" s="1"/>
  <c r="AW1628" i="12"/>
  <c r="AW1627" i="12" s="1"/>
  <c r="AY1625" i="12"/>
  <c r="AY1624" i="12" s="1"/>
  <c r="AX1625" i="12"/>
  <c r="AX1624" i="12" s="1"/>
  <c r="AW1625" i="12"/>
  <c r="AW1624" i="12" s="1"/>
  <c r="AY1621" i="12"/>
  <c r="AY1620" i="12" s="1"/>
  <c r="AX1621" i="12"/>
  <c r="AX1620" i="12" s="1"/>
  <c r="AW1621" i="12"/>
  <c r="AW1620" i="12" s="1"/>
  <c r="AY1618" i="12"/>
  <c r="AY1617" i="12" s="1"/>
  <c r="AX1618" i="12"/>
  <c r="AX1617" i="12" s="1"/>
  <c r="AW1618" i="12"/>
  <c r="AW1617" i="12" s="1"/>
  <c r="AY1615" i="12"/>
  <c r="AY1614" i="12" s="1"/>
  <c r="AX1615" i="12"/>
  <c r="AX1614" i="12" s="1"/>
  <c r="AW1615" i="12"/>
  <c r="AW1614" i="12" s="1"/>
  <c r="AY1600" i="12"/>
  <c r="AX1600" i="12"/>
  <c r="AW1600" i="12"/>
  <c r="AY1598" i="12"/>
  <c r="AX1598" i="12"/>
  <c r="AW1598" i="12"/>
  <c r="AY1594" i="12"/>
  <c r="AY1593" i="12" s="1"/>
  <c r="AY1592" i="12" s="1"/>
  <c r="AX1594" i="12"/>
  <c r="AX1593" i="12" s="1"/>
  <c r="AX1592" i="12" s="1"/>
  <c r="AW1594" i="12"/>
  <c r="AW1593" i="12" s="1"/>
  <c r="AW1592" i="12" s="1"/>
  <c r="AY1590" i="12"/>
  <c r="AX1590" i="12"/>
  <c r="AW1590" i="12"/>
  <c r="AY1588" i="12"/>
  <c r="AX1588" i="12"/>
  <c r="AW1588" i="12"/>
  <c r="AY1584" i="12"/>
  <c r="AX1584" i="12"/>
  <c r="AW1584" i="12"/>
  <c r="AY1582" i="12"/>
  <c r="AX1582" i="12"/>
  <c r="AW1582" i="12"/>
  <c r="AY1575" i="12"/>
  <c r="AY1574" i="12" s="1"/>
  <c r="AY1573" i="12" s="1"/>
  <c r="AY1572" i="12" s="1"/>
  <c r="AX1575" i="12"/>
  <c r="AX1574" i="12" s="1"/>
  <c r="AX1573" i="12" s="1"/>
  <c r="AX1572" i="12" s="1"/>
  <c r="AW1575" i="12"/>
  <c r="AW1574" i="12" s="1"/>
  <c r="AW1573" i="12" s="1"/>
  <c r="AW1572" i="12" s="1"/>
  <c r="AY1570" i="12"/>
  <c r="AY1569" i="12" s="1"/>
  <c r="AY1568" i="12" s="1"/>
  <c r="AX1570" i="12"/>
  <c r="AX1569" i="12" s="1"/>
  <c r="AX1568" i="12" s="1"/>
  <c r="AW1570" i="12"/>
  <c r="AW1569" i="12" s="1"/>
  <c r="AW1568" i="12" s="1"/>
  <c r="AY1566" i="12"/>
  <c r="AY1565" i="12" s="1"/>
  <c r="AX1566" i="12"/>
  <c r="AX1565" i="12" s="1"/>
  <c r="AW1566" i="12"/>
  <c r="AW1565" i="12" s="1"/>
  <c r="AY1563" i="12"/>
  <c r="AY1562" i="12" s="1"/>
  <c r="AX1563" i="12"/>
  <c r="AX1562" i="12" s="1"/>
  <c r="AW1563" i="12"/>
  <c r="AW1562" i="12" s="1"/>
  <c r="AY1560" i="12"/>
  <c r="AY1559" i="12" s="1"/>
  <c r="AX1560" i="12"/>
  <c r="AX1559" i="12" s="1"/>
  <c r="AW1560" i="12"/>
  <c r="AW1559" i="12" s="1"/>
  <c r="AY1555" i="12"/>
  <c r="AY1554" i="12" s="1"/>
  <c r="AY1553" i="12" s="1"/>
  <c r="AY1552" i="12" s="1"/>
  <c r="AX1555" i="12"/>
  <c r="AX1554" i="12" s="1"/>
  <c r="AX1553" i="12" s="1"/>
  <c r="AX1552" i="12" s="1"/>
  <c r="AW1555" i="12"/>
  <c r="AW1554" i="12" s="1"/>
  <c r="AW1553" i="12" s="1"/>
  <c r="AW1552" i="12" s="1"/>
  <c r="AY1549" i="12"/>
  <c r="AY1548" i="12" s="1"/>
  <c r="AY1547" i="12" s="1"/>
  <c r="AY1546" i="12" s="1"/>
  <c r="AX1549" i="12"/>
  <c r="AX1548" i="12" s="1"/>
  <c r="AX1547" i="12" s="1"/>
  <c r="AX1546" i="12" s="1"/>
  <c r="AW1549" i="12"/>
  <c r="AW1548" i="12" s="1"/>
  <c r="AW1547" i="12" s="1"/>
  <c r="AW1546" i="12" s="1"/>
  <c r="AY1544" i="12"/>
  <c r="AY1543" i="12" s="1"/>
  <c r="AY1542" i="12" s="1"/>
  <c r="AY1541" i="12" s="1"/>
  <c r="AX1544" i="12"/>
  <c r="AX1543" i="12" s="1"/>
  <c r="AX1542" i="12" s="1"/>
  <c r="AX1541" i="12" s="1"/>
  <c r="AW1544" i="12"/>
  <c r="AW1543" i="12" s="1"/>
  <c r="AW1542" i="12" s="1"/>
  <c r="AW1541" i="12" s="1"/>
  <c r="AY1539" i="12"/>
  <c r="AY1538" i="12" s="1"/>
  <c r="AY1537" i="12" s="1"/>
  <c r="AY1536" i="12" s="1"/>
  <c r="AX1539" i="12"/>
  <c r="AX1538" i="12" s="1"/>
  <c r="AX1537" i="12" s="1"/>
  <c r="AX1536" i="12" s="1"/>
  <c r="AW1539" i="12"/>
  <c r="AW1538" i="12" s="1"/>
  <c r="AW1537" i="12" s="1"/>
  <c r="AW1536" i="12" s="1"/>
  <c r="AY1534" i="12"/>
  <c r="AY1533" i="12" s="1"/>
  <c r="AY1532" i="12" s="1"/>
  <c r="AX1534" i="12"/>
  <c r="AX1533" i="12" s="1"/>
  <c r="AX1532" i="12" s="1"/>
  <c r="AW1534" i="12"/>
  <c r="AW1533" i="12" s="1"/>
  <c r="AW1532" i="12" s="1"/>
  <c r="AY1530" i="12"/>
  <c r="AY1529" i="12" s="1"/>
  <c r="AY1528" i="12" s="1"/>
  <c r="AX1530" i="12"/>
  <c r="AX1529" i="12" s="1"/>
  <c r="AX1528" i="12" s="1"/>
  <c r="AW1530" i="12"/>
  <c r="AW1529" i="12" s="1"/>
  <c r="AW1528" i="12" s="1"/>
  <c r="AY1519" i="12"/>
  <c r="AY1518" i="12" s="1"/>
  <c r="AY1517" i="12" s="1"/>
  <c r="AY1516" i="12" s="1"/>
  <c r="AX1519" i="12"/>
  <c r="AX1518" i="12" s="1"/>
  <c r="AX1517" i="12" s="1"/>
  <c r="AX1516" i="12" s="1"/>
  <c r="AW1519" i="12"/>
  <c r="AW1518" i="12" s="1"/>
  <c r="AW1517" i="12" s="1"/>
  <c r="AW1516" i="12" s="1"/>
  <c r="AY1514" i="12"/>
  <c r="AY1513" i="12" s="1"/>
  <c r="AX1514" i="12"/>
  <c r="AX1513" i="12" s="1"/>
  <c r="AW1514" i="12"/>
  <c r="AW1513" i="12" s="1"/>
  <c r="AY1511" i="12"/>
  <c r="AY1510" i="12" s="1"/>
  <c r="AX1511" i="12"/>
  <c r="AX1510" i="12" s="1"/>
  <c r="AW1511" i="12"/>
  <c r="AW1510" i="12" s="1"/>
  <c r="AY1508" i="12"/>
  <c r="AY1507" i="12" s="1"/>
  <c r="AX1508" i="12"/>
  <c r="AX1507" i="12" s="1"/>
  <c r="AW1508" i="12"/>
  <c r="AW1507" i="12" s="1"/>
  <c r="AY1502" i="12"/>
  <c r="AY1501" i="12" s="1"/>
  <c r="AY1500" i="12" s="1"/>
  <c r="AY1499" i="12" s="1"/>
  <c r="AX1502" i="12"/>
  <c r="AX1501" i="12" s="1"/>
  <c r="AX1500" i="12" s="1"/>
  <c r="AX1499" i="12" s="1"/>
  <c r="AW1502" i="12"/>
  <c r="AW1501" i="12" s="1"/>
  <c r="AW1500" i="12" s="1"/>
  <c r="AW1499" i="12" s="1"/>
  <c r="AY1497" i="12"/>
  <c r="AY1496" i="12" s="1"/>
  <c r="AX1497" i="12"/>
  <c r="AX1496" i="12" s="1"/>
  <c r="AW1497" i="12"/>
  <c r="AW1496" i="12" s="1"/>
  <c r="AY1494" i="12"/>
  <c r="AY1493" i="12" s="1"/>
  <c r="AX1494" i="12"/>
  <c r="AX1493" i="12" s="1"/>
  <c r="AW1494" i="12"/>
  <c r="AW1493" i="12" s="1"/>
  <c r="AY1487" i="12"/>
  <c r="AY1486" i="12" s="1"/>
  <c r="AY1485" i="12" s="1"/>
  <c r="AX1487" i="12"/>
  <c r="AX1486" i="12" s="1"/>
  <c r="AX1485" i="12" s="1"/>
  <c r="AW1487" i="12"/>
  <c r="AW1486" i="12" s="1"/>
  <c r="AW1485" i="12" s="1"/>
  <c r="AY1483" i="12"/>
  <c r="AY1482" i="12" s="1"/>
  <c r="AY1481" i="12" s="1"/>
  <c r="AX1483" i="12"/>
  <c r="AX1482" i="12" s="1"/>
  <c r="AX1481" i="12" s="1"/>
  <c r="AW1483" i="12"/>
  <c r="AW1482" i="12" s="1"/>
  <c r="AW1481" i="12" s="1"/>
  <c r="AY1477" i="12"/>
  <c r="AX1477" i="12"/>
  <c r="AW1477" i="12"/>
  <c r="AY1475" i="12"/>
  <c r="AX1475" i="12"/>
  <c r="AW1475" i="12"/>
  <c r="AY1472" i="12"/>
  <c r="AY1471" i="12" s="1"/>
  <c r="AX1472" i="12"/>
  <c r="AX1471" i="12" s="1"/>
  <c r="AW1472" i="12"/>
  <c r="AW1471" i="12" s="1"/>
  <c r="AY1465" i="12"/>
  <c r="AY1464" i="12" s="1"/>
  <c r="AY1463" i="12" s="1"/>
  <c r="AX1465" i="12"/>
  <c r="AX1464" i="12" s="1"/>
  <c r="AX1463" i="12" s="1"/>
  <c r="AW1465" i="12"/>
  <c r="AW1464" i="12" s="1"/>
  <c r="AW1463" i="12" s="1"/>
  <c r="AY1461" i="12"/>
  <c r="AY1460" i="12" s="1"/>
  <c r="AY1459" i="12" s="1"/>
  <c r="AX1461" i="12"/>
  <c r="AX1460" i="12" s="1"/>
  <c r="AX1459" i="12" s="1"/>
  <c r="AW1461" i="12"/>
  <c r="AW1460" i="12" s="1"/>
  <c r="AW1459" i="12" s="1"/>
  <c r="AY1455" i="12"/>
  <c r="AY1454" i="12" s="1"/>
  <c r="AY1453" i="12" s="1"/>
  <c r="AX1455" i="12"/>
  <c r="AX1454" i="12" s="1"/>
  <c r="AX1453" i="12" s="1"/>
  <c r="AW1455" i="12"/>
  <c r="AW1454" i="12" s="1"/>
  <c r="AW1453" i="12" s="1"/>
  <c r="AY1451" i="12"/>
  <c r="AY1450" i="12" s="1"/>
  <c r="AY1449" i="12" s="1"/>
  <c r="AX1451" i="12"/>
  <c r="AX1450" i="12" s="1"/>
  <c r="AX1449" i="12" s="1"/>
  <c r="AW1451" i="12"/>
  <c r="AW1450" i="12" s="1"/>
  <c r="AW1449" i="12" s="1"/>
  <c r="AY1447" i="12"/>
  <c r="AY1446" i="12" s="1"/>
  <c r="AY1445" i="12" s="1"/>
  <c r="AX1447" i="12"/>
  <c r="AX1446" i="12" s="1"/>
  <c r="AX1445" i="12" s="1"/>
  <c r="AW1447" i="12"/>
  <c r="AW1446" i="12" s="1"/>
  <c r="AW1445" i="12" s="1"/>
  <c r="AY1441" i="12"/>
  <c r="AY1440" i="12" s="1"/>
  <c r="AY1439" i="12" s="1"/>
  <c r="AX1441" i="12"/>
  <c r="AX1440" i="12" s="1"/>
  <c r="AX1439" i="12" s="1"/>
  <c r="AW1441" i="12"/>
  <c r="AW1440" i="12" s="1"/>
  <c r="AW1439" i="12" s="1"/>
  <c r="AY1437" i="12"/>
  <c r="AY1436" i="12" s="1"/>
  <c r="AY1435" i="12" s="1"/>
  <c r="AY1434" i="12" s="1"/>
  <c r="AX1437" i="12"/>
  <c r="AX1436" i="12" s="1"/>
  <c r="AX1435" i="12" s="1"/>
  <c r="AX1434" i="12" s="1"/>
  <c r="AW1437" i="12"/>
  <c r="AW1436" i="12" s="1"/>
  <c r="AW1435" i="12" s="1"/>
  <c r="AW1434" i="12" s="1"/>
  <c r="AY1431" i="12"/>
  <c r="AY1430" i="12" s="1"/>
  <c r="AY1429" i="12" s="1"/>
  <c r="AX1431" i="12"/>
  <c r="AX1430" i="12" s="1"/>
  <c r="AX1429" i="12" s="1"/>
  <c r="AW1431" i="12"/>
  <c r="AW1430" i="12" s="1"/>
  <c r="AW1429" i="12" s="1"/>
  <c r="AY1427" i="12"/>
  <c r="AY1426" i="12" s="1"/>
  <c r="AY1425" i="12" s="1"/>
  <c r="AX1427" i="12"/>
  <c r="AX1426" i="12" s="1"/>
  <c r="AX1425" i="12" s="1"/>
  <c r="AW1427" i="12"/>
  <c r="AW1426" i="12" s="1"/>
  <c r="AW1425" i="12" s="1"/>
  <c r="AY1423" i="12"/>
  <c r="AY1422" i="12" s="1"/>
  <c r="AX1423" i="12"/>
  <c r="AX1422" i="12" s="1"/>
  <c r="AW1423" i="12"/>
  <c r="AW1422" i="12" s="1"/>
  <c r="AY1420" i="12"/>
  <c r="AY1419" i="12" s="1"/>
  <c r="AX1420" i="12"/>
  <c r="AX1419" i="12" s="1"/>
  <c r="AW1420" i="12"/>
  <c r="AW1419" i="12" s="1"/>
  <c r="AY1417" i="12"/>
  <c r="AY1416" i="12" s="1"/>
  <c r="AX1417" i="12"/>
  <c r="AX1416" i="12" s="1"/>
  <c r="AW1417" i="12"/>
  <c r="AW1416" i="12" s="1"/>
  <c r="AY1412" i="12"/>
  <c r="AY1411" i="12" s="1"/>
  <c r="AY1410" i="12" s="1"/>
  <c r="AX1412" i="12"/>
  <c r="AX1411" i="12" s="1"/>
  <c r="AX1410" i="12" s="1"/>
  <c r="AW1412" i="12"/>
  <c r="AW1411" i="12" s="1"/>
  <c r="AW1410" i="12" s="1"/>
  <c r="AY1406" i="12"/>
  <c r="AY1405" i="12" s="1"/>
  <c r="AY1404" i="12" s="1"/>
  <c r="AX1406" i="12"/>
  <c r="AX1405" i="12" s="1"/>
  <c r="AX1404" i="12" s="1"/>
  <c r="AW1406" i="12"/>
  <c r="AW1405" i="12" s="1"/>
  <c r="AW1404" i="12" s="1"/>
  <c r="AY1402" i="12"/>
  <c r="AY1401" i="12" s="1"/>
  <c r="AY1400" i="12" s="1"/>
  <c r="AX1402" i="12"/>
  <c r="AX1401" i="12" s="1"/>
  <c r="AX1400" i="12" s="1"/>
  <c r="AW1402" i="12"/>
  <c r="AW1401" i="12" s="1"/>
  <c r="AW1400" i="12" s="1"/>
  <c r="AY1398" i="12"/>
  <c r="AY1397" i="12" s="1"/>
  <c r="AX1398" i="12"/>
  <c r="AX1397" i="12" s="1"/>
  <c r="AW1398" i="12"/>
  <c r="AW1397" i="12" s="1"/>
  <c r="AY1395" i="12"/>
  <c r="AY1394" i="12" s="1"/>
  <c r="AX1395" i="12"/>
  <c r="AX1394" i="12" s="1"/>
  <c r="AW1395" i="12"/>
  <c r="AW1394" i="12" s="1"/>
  <c r="AY1392" i="12"/>
  <c r="AY1391" i="12" s="1"/>
  <c r="AX1392" i="12"/>
  <c r="AX1391" i="12" s="1"/>
  <c r="AW1392" i="12"/>
  <c r="AW1391" i="12" s="1"/>
  <c r="AY1380" i="12"/>
  <c r="AY1379" i="12" s="1"/>
  <c r="AX1380" i="12"/>
  <c r="AX1379" i="12" s="1"/>
  <c r="AW1380" i="12"/>
  <c r="AW1379" i="12" s="1"/>
  <c r="AY1375" i="12"/>
  <c r="AY1374" i="12" s="1"/>
  <c r="AX1375" i="12"/>
  <c r="AX1374" i="12" s="1"/>
  <c r="AW1375" i="12"/>
  <c r="AW1374" i="12" s="1"/>
  <c r="AY1370" i="12"/>
  <c r="AY1369" i="12" s="1"/>
  <c r="AY1368" i="12" s="1"/>
  <c r="AY1367" i="12" s="1"/>
  <c r="AX1370" i="12"/>
  <c r="AX1369" i="12" s="1"/>
  <c r="AX1368" i="12" s="1"/>
  <c r="AX1367" i="12" s="1"/>
  <c r="AW1370" i="12"/>
  <c r="AW1369" i="12" s="1"/>
  <c r="AW1368" i="12" s="1"/>
  <c r="AW1367" i="12" s="1"/>
  <c r="AY1365" i="12"/>
  <c r="AY1364" i="12" s="1"/>
  <c r="AY1363" i="12" s="1"/>
  <c r="AX1365" i="12"/>
  <c r="AX1364" i="12" s="1"/>
  <c r="AX1363" i="12" s="1"/>
  <c r="AW1365" i="12"/>
  <c r="AW1364" i="12" s="1"/>
  <c r="AW1363" i="12" s="1"/>
  <c r="AY1357" i="12"/>
  <c r="AY1356" i="12" s="1"/>
  <c r="AX1357" i="12"/>
  <c r="AX1356" i="12" s="1"/>
  <c r="AW1357" i="12"/>
  <c r="AW1356" i="12" s="1"/>
  <c r="AY1354" i="12"/>
  <c r="AY1353" i="12" s="1"/>
  <c r="AX1354" i="12"/>
  <c r="AX1353" i="12" s="1"/>
  <c r="AW1354" i="12"/>
  <c r="AW1353" i="12" s="1"/>
  <c r="AY1351" i="12"/>
  <c r="AY1350" i="12" s="1"/>
  <c r="AX1351" i="12"/>
  <c r="AX1350" i="12" s="1"/>
  <c r="AW1351" i="12"/>
  <c r="AW1350" i="12" s="1"/>
  <c r="AY1346" i="12"/>
  <c r="AY1345" i="12" s="1"/>
  <c r="AY1344" i="12" s="1"/>
  <c r="AX1346" i="12"/>
  <c r="AX1345" i="12" s="1"/>
  <c r="AX1344" i="12" s="1"/>
  <c r="AW1346" i="12"/>
  <c r="AW1345" i="12" s="1"/>
  <c r="AW1344" i="12" s="1"/>
  <c r="AY1342" i="12"/>
  <c r="AY1341" i="12" s="1"/>
  <c r="AY1340" i="12" s="1"/>
  <c r="AX1342" i="12"/>
  <c r="AX1341" i="12" s="1"/>
  <c r="AX1340" i="12" s="1"/>
  <c r="AW1342" i="12"/>
  <c r="AW1341" i="12" s="1"/>
  <c r="AW1340" i="12" s="1"/>
  <c r="AY1338" i="12"/>
  <c r="AY1337" i="12" s="1"/>
  <c r="AY1336" i="12" s="1"/>
  <c r="AX1338" i="12"/>
  <c r="AX1337" i="12" s="1"/>
  <c r="AX1336" i="12" s="1"/>
  <c r="AW1338" i="12"/>
  <c r="AW1337" i="12" s="1"/>
  <c r="AW1336" i="12" s="1"/>
  <c r="AY1332" i="12"/>
  <c r="AY1331" i="12" s="1"/>
  <c r="AY1330" i="12" s="1"/>
  <c r="AY1329" i="12" s="1"/>
  <c r="AX1332" i="12"/>
  <c r="AX1331" i="12" s="1"/>
  <c r="AX1330" i="12" s="1"/>
  <c r="AX1329" i="12" s="1"/>
  <c r="AW1332" i="12"/>
  <c r="AW1331" i="12" s="1"/>
  <c r="AW1330" i="12" s="1"/>
  <c r="AW1329" i="12" s="1"/>
  <c r="AY1327" i="12"/>
  <c r="AY1326" i="12" s="1"/>
  <c r="AY1325" i="12" s="1"/>
  <c r="AY1324" i="12" s="1"/>
  <c r="AX1327" i="12"/>
  <c r="AX1326" i="12" s="1"/>
  <c r="AX1325" i="12" s="1"/>
  <c r="AX1324" i="12" s="1"/>
  <c r="AW1327" i="12"/>
  <c r="AW1326" i="12" s="1"/>
  <c r="AW1325" i="12" s="1"/>
  <c r="AW1324" i="12" s="1"/>
  <c r="AY1322" i="12"/>
  <c r="AY1321" i="12" s="1"/>
  <c r="AY1320" i="12" s="1"/>
  <c r="AY1319" i="12" s="1"/>
  <c r="AX1322" i="12"/>
  <c r="AX1321" i="12" s="1"/>
  <c r="AX1320" i="12" s="1"/>
  <c r="AX1319" i="12" s="1"/>
  <c r="AW1322" i="12"/>
  <c r="AW1321" i="12" s="1"/>
  <c r="AW1320" i="12" s="1"/>
  <c r="AW1319" i="12" s="1"/>
  <c r="AY1311" i="12"/>
  <c r="AY1310" i="12" s="1"/>
  <c r="AY1309" i="12" s="1"/>
  <c r="AX1311" i="12"/>
  <c r="AX1310" i="12" s="1"/>
  <c r="AX1309" i="12" s="1"/>
  <c r="AW1311" i="12"/>
  <c r="AW1310" i="12" s="1"/>
  <c r="AW1309" i="12" s="1"/>
  <c r="AY1307" i="12"/>
  <c r="AY1306" i="12" s="1"/>
  <c r="AY1305" i="12" s="1"/>
  <c r="AX1307" i="12"/>
  <c r="AX1306" i="12" s="1"/>
  <c r="AX1305" i="12" s="1"/>
  <c r="AW1307" i="12"/>
  <c r="AW1306" i="12" s="1"/>
  <c r="AW1305" i="12" s="1"/>
  <c r="AY1303" i="12"/>
  <c r="AY1302" i="12" s="1"/>
  <c r="AY1301" i="12" s="1"/>
  <c r="AX1303" i="12"/>
  <c r="AX1302" i="12" s="1"/>
  <c r="AX1301" i="12" s="1"/>
  <c r="AW1303" i="12"/>
  <c r="AW1302" i="12" s="1"/>
  <c r="AW1301" i="12" s="1"/>
  <c r="AY1298" i="12"/>
  <c r="AY1297" i="12" s="1"/>
  <c r="AY1296" i="12" s="1"/>
  <c r="AY1295" i="12" s="1"/>
  <c r="AX1298" i="12"/>
  <c r="AX1297" i="12" s="1"/>
  <c r="AX1296" i="12" s="1"/>
  <c r="AX1295" i="12" s="1"/>
  <c r="AW1298" i="12"/>
  <c r="AW1297" i="12" s="1"/>
  <c r="AW1296" i="12" s="1"/>
  <c r="AW1295" i="12" s="1"/>
  <c r="AY1293" i="12"/>
  <c r="AY1292" i="12" s="1"/>
  <c r="AY1291" i="12" s="1"/>
  <c r="AY1290" i="12" s="1"/>
  <c r="AX1293" i="12"/>
  <c r="AX1292" i="12" s="1"/>
  <c r="AX1291" i="12" s="1"/>
  <c r="AX1290" i="12" s="1"/>
  <c r="AW1293" i="12"/>
  <c r="AW1292" i="12" s="1"/>
  <c r="AW1291" i="12" s="1"/>
  <c r="AW1290" i="12" s="1"/>
  <c r="AY1288" i="12"/>
  <c r="AY1287" i="12" s="1"/>
  <c r="AY1286" i="12" s="1"/>
  <c r="AX1288" i="12"/>
  <c r="AX1287" i="12" s="1"/>
  <c r="AX1286" i="12" s="1"/>
  <c r="AW1288" i="12"/>
  <c r="AW1287" i="12" s="1"/>
  <c r="AW1286" i="12" s="1"/>
  <c r="AY1284" i="12"/>
  <c r="AY1283" i="12" s="1"/>
  <c r="AY1282" i="12" s="1"/>
  <c r="AX1284" i="12"/>
  <c r="AX1283" i="12" s="1"/>
  <c r="AX1282" i="12" s="1"/>
  <c r="AW1284" i="12"/>
  <c r="AW1283" i="12" s="1"/>
  <c r="AW1282" i="12" s="1"/>
  <c r="AY1280" i="12"/>
  <c r="AY1279" i="12" s="1"/>
  <c r="AY1278" i="12" s="1"/>
  <c r="AX1280" i="12"/>
  <c r="AX1279" i="12" s="1"/>
  <c r="AX1278" i="12" s="1"/>
  <c r="AW1280" i="12"/>
  <c r="AW1279" i="12" s="1"/>
  <c r="AW1278" i="12" s="1"/>
  <c r="AY1276" i="12"/>
  <c r="AY1275" i="12" s="1"/>
  <c r="AY1274" i="12" s="1"/>
  <c r="AX1276" i="12"/>
  <c r="AX1275" i="12" s="1"/>
  <c r="AX1274" i="12" s="1"/>
  <c r="AW1276" i="12"/>
  <c r="AW1275" i="12" s="1"/>
  <c r="AW1274" i="12" s="1"/>
  <c r="AY1272" i="12"/>
  <c r="AY1271" i="12" s="1"/>
  <c r="AY1270" i="12" s="1"/>
  <c r="AX1272" i="12"/>
  <c r="AX1271" i="12" s="1"/>
  <c r="AX1270" i="12" s="1"/>
  <c r="AW1272" i="12"/>
  <c r="AW1271" i="12" s="1"/>
  <c r="AW1270" i="12" s="1"/>
  <c r="AY1268" i="12"/>
  <c r="AY1267" i="12" s="1"/>
  <c r="AY1266" i="12" s="1"/>
  <c r="AX1268" i="12"/>
  <c r="AX1267" i="12" s="1"/>
  <c r="AX1266" i="12" s="1"/>
  <c r="AW1268" i="12"/>
  <c r="AW1267" i="12" s="1"/>
  <c r="AW1266" i="12" s="1"/>
  <c r="AY1264" i="12"/>
  <c r="AY1263" i="12" s="1"/>
  <c r="AY1262" i="12" s="1"/>
  <c r="AX1264" i="12"/>
  <c r="AX1263" i="12" s="1"/>
  <c r="AX1262" i="12" s="1"/>
  <c r="AW1264" i="12"/>
  <c r="AW1263" i="12" s="1"/>
  <c r="AW1262" i="12" s="1"/>
  <c r="AY1260" i="12"/>
  <c r="AY1259" i="12" s="1"/>
  <c r="AY1258" i="12" s="1"/>
  <c r="AX1260" i="12"/>
  <c r="AX1259" i="12" s="1"/>
  <c r="AX1258" i="12" s="1"/>
  <c r="AW1260" i="12"/>
  <c r="AW1259" i="12" s="1"/>
  <c r="AW1258" i="12" s="1"/>
  <c r="AY1253" i="12"/>
  <c r="AY1252" i="12" s="1"/>
  <c r="AX1253" i="12"/>
  <c r="AX1252" i="12" s="1"/>
  <c r="AW1253" i="12"/>
  <c r="AW1252" i="12" s="1"/>
  <c r="AY1250" i="12"/>
  <c r="AY1249" i="12" s="1"/>
  <c r="AX1250" i="12"/>
  <c r="AX1249" i="12" s="1"/>
  <c r="AW1250" i="12"/>
  <c r="AW1249" i="12" s="1"/>
  <c r="AY1246" i="12"/>
  <c r="AY1245" i="12" s="1"/>
  <c r="AY1244" i="12" s="1"/>
  <c r="AX1246" i="12"/>
  <c r="AX1245" i="12" s="1"/>
  <c r="AX1244" i="12" s="1"/>
  <c r="AW1246" i="12"/>
  <c r="AW1245" i="12" s="1"/>
  <c r="AW1244" i="12" s="1"/>
  <c r="AY1242" i="12"/>
  <c r="AY1241" i="12" s="1"/>
  <c r="AY1240" i="12" s="1"/>
  <c r="AX1242" i="12"/>
  <c r="AX1241" i="12" s="1"/>
  <c r="AX1240" i="12" s="1"/>
  <c r="AW1242" i="12"/>
  <c r="AW1241" i="12" s="1"/>
  <c r="AW1240" i="12" s="1"/>
  <c r="AY1238" i="12"/>
  <c r="AY1237" i="12" s="1"/>
  <c r="AY1236" i="12" s="1"/>
  <c r="AX1238" i="12"/>
  <c r="AX1237" i="12" s="1"/>
  <c r="AX1236" i="12" s="1"/>
  <c r="AW1238" i="12"/>
  <c r="AW1237" i="12" s="1"/>
  <c r="AW1236" i="12" s="1"/>
  <c r="AY1234" i="12"/>
  <c r="AY1233" i="12" s="1"/>
  <c r="AY1232" i="12" s="1"/>
  <c r="AX1234" i="12"/>
  <c r="AX1233" i="12" s="1"/>
  <c r="AX1232" i="12" s="1"/>
  <c r="AW1234" i="12"/>
  <c r="AW1233" i="12" s="1"/>
  <c r="AW1232" i="12" s="1"/>
  <c r="AY1229" i="12"/>
  <c r="AY1228" i="12" s="1"/>
  <c r="AY1224" i="12" s="1"/>
  <c r="AX1229" i="12"/>
  <c r="AX1228" i="12" s="1"/>
  <c r="AX1224" i="12" s="1"/>
  <c r="AW1229" i="12"/>
  <c r="AW1228" i="12" s="1"/>
  <c r="AW1224" i="12" s="1"/>
  <c r="AY1220" i="12"/>
  <c r="AY1219" i="12" s="1"/>
  <c r="AY1218" i="12" s="1"/>
  <c r="AX1220" i="12"/>
  <c r="AX1219" i="12" s="1"/>
  <c r="AX1218" i="12" s="1"/>
  <c r="AW1220" i="12"/>
  <c r="AW1219" i="12" s="1"/>
  <c r="AW1218" i="12" s="1"/>
  <c r="AY1216" i="12"/>
  <c r="AY1215" i="12" s="1"/>
  <c r="AY1214" i="12" s="1"/>
  <c r="AX1216" i="12"/>
  <c r="AX1215" i="12" s="1"/>
  <c r="AX1214" i="12" s="1"/>
  <c r="AW1216" i="12"/>
  <c r="AW1215" i="12" s="1"/>
  <c r="AW1214" i="12" s="1"/>
  <c r="AY1212" i="12"/>
  <c r="AY1211" i="12" s="1"/>
  <c r="AY1210" i="12" s="1"/>
  <c r="AX1212" i="12"/>
  <c r="AX1211" i="12" s="1"/>
  <c r="AX1210" i="12" s="1"/>
  <c r="AW1212" i="12"/>
  <c r="AW1211" i="12" s="1"/>
  <c r="AW1210" i="12" s="1"/>
  <c r="AY1208" i="12"/>
  <c r="AY1207" i="12" s="1"/>
  <c r="AY1206" i="12" s="1"/>
  <c r="AX1208" i="12"/>
  <c r="AX1207" i="12" s="1"/>
  <c r="AX1206" i="12" s="1"/>
  <c r="AW1208" i="12"/>
  <c r="AW1207" i="12" s="1"/>
  <c r="AW1206" i="12" s="1"/>
  <c r="AY1203" i="12"/>
  <c r="AY1202" i="12" s="1"/>
  <c r="AY1201" i="12" s="1"/>
  <c r="AY1200" i="12" s="1"/>
  <c r="AX1203" i="12"/>
  <c r="AX1202" i="12" s="1"/>
  <c r="AX1201" i="12" s="1"/>
  <c r="AX1200" i="12" s="1"/>
  <c r="AW1203" i="12"/>
  <c r="AW1202" i="12" s="1"/>
  <c r="AW1201" i="12" s="1"/>
  <c r="AW1200" i="12" s="1"/>
  <c r="AY1198" i="12"/>
  <c r="AY1197" i="12" s="1"/>
  <c r="AY1196" i="12" s="1"/>
  <c r="AY1195" i="12" s="1"/>
  <c r="AX1198" i="12"/>
  <c r="AX1197" i="12" s="1"/>
  <c r="AX1196" i="12" s="1"/>
  <c r="AX1195" i="12" s="1"/>
  <c r="AW1198" i="12"/>
  <c r="AW1197" i="12" s="1"/>
  <c r="AW1196" i="12" s="1"/>
  <c r="AW1195" i="12" s="1"/>
  <c r="AY1193" i="12"/>
  <c r="AY1192" i="12" s="1"/>
  <c r="AX1193" i="12"/>
  <c r="AX1192" i="12" s="1"/>
  <c r="AW1193" i="12"/>
  <c r="AW1192" i="12" s="1"/>
  <c r="AY1189" i="12"/>
  <c r="AY1188" i="12" s="1"/>
  <c r="AX1189" i="12"/>
  <c r="AX1188" i="12" s="1"/>
  <c r="AW1189" i="12"/>
  <c r="AW1188" i="12" s="1"/>
  <c r="AY1186" i="12"/>
  <c r="AY1185" i="12" s="1"/>
  <c r="AX1186" i="12"/>
  <c r="AX1185" i="12" s="1"/>
  <c r="AW1186" i="12"/>
  <c r="AW1185" i="12" s="1"/>
  <c r="AY1181" i="12"/>
  <c r="AY1180" i="12" s="1"/>
  <c r="AX1181" i="12"/>
  <c r="AX1180" i="12" s="1"/>
  <c r="AW1181" i="12"/>
  <c r="AW1180" i="12" s="1"/>
  <c r="AY1178" i="12"/>
  <c r="AY1177" i="12" s="1"/>
  <c r="AX1178" i="12"/>
  <c r="AX1177" i="12" s="1"/>
  <c r="AW1178" i="12"/>
  <c r="AW1177" i="12" s="1"/>
  <c r="AY1174" i="12"/>
  <c r="AY1173" i="12" s="1"/>
  <c r="AX1174" i="12"/>
  <c r="AX1173" i="12" s="1"/>
  <c r="AW1174" i="12"/>
  <c r="AW1173" i="12" s="1"/>
  <c r="AY1171" i="12"/>
  <c r="AY1170" i="12" s="1"/>
  <c r="AX1171" i="12"/>
  <c r="AX1170" i="12" s="1"/>
  <c r="AW1171" i="12"/>
  <c r="AW1170" i="12" s="1"/>
  <c r="AY1168" i="12"/>
  <c r="AY1167" i="12" s="1"/>
  <c r="AX1168" i="12"/>
  <c r="AX1167" i="12" s="1"/>
  <c r="AW1168" i="12"/>
  <c r="AW1167" i="12" s="1"/>
  <c r="AY1162" i="12"/>
  <c r="AY1161" i="12" s="1"/>
  <c r="AY1160" i="12" s="1"/>
  <c r="AX1162" i="12"/>
  <c r="AX1161" i="12" s="1"/>
  <c r="AX1160" i="12" s="1"/>
  <c r="AW1162" i="12"/>
  <c r="AW1161" i="12" s="1"/>
  <c r="AW1160" i="12" s="1"/>
  <c r="AY1158" i="12"/>
  <c r="AY1157" i="12" s="1"/>
  <c r="AX1158" i="12"/>
  <c r="AX1157" i="12" s="1"/>
  <c r="AW1158" i="12"/>
  <c r="AW1157" i="12" s="1"/>
  <c r="AY1155" i="12"/>
  <c r="AY1154" i="12" s="1"/>
  <c r="AX1155" i="12"/>
  <c r="AX1154" i="12" s="1"/>
  <c r="AW1155" i="12"/>
  <c r="AW1154" i="12" s="1"/>
  <c r="AY1151" i="12"/>
  <c r="AY1150" i="12" s="1"/>
  <c r="AX1151" i="12"/>
  <c r="AX1150" i="12" s="1"/>
  <c r="AW1151" i="12"/>
  <c r="AW1150" i="12" s="1"/>
  <c r="AY1148" i="12"/>
  <c r="AY1147" i="12" s="1"/>
  <c r="AX1148" i="12"/>
  <c r="AX1147" i="12" s="1"/>
  <c r="AW1148" i="12"/>
  <c r="AW1147" i="12" s="1"/>
  <c r="AY1144" i="12"/>
  <c r="AY1143" i="12" s="1"/>
  <c r="AX1144" i="12"/>
  <c r="AX1143" i="12" s="1"/>
  <c r="AW1144" i="12"/>
  <c r="AW1143" i="12" s="1"/>
  <c r="AY1141" i="12"/>
  <c r="AY1140" i="12" s="1"/>
  <c r="AX1141" i="12"/>
  <c r="AX1140" i="12" s="1"/>
  <c r="AW1141" i="12"/>
  <c r="AW1140" i="12" s="1"/>
  <c r="AY1137" i="12"/>
  <c r="AY1136" i="12" s="1"/>
  <c r="AX1137" i="12"/>
  <c r="AX1136" i="12" s="1"/>
  <c r="AW1137" i="12"/>
  <c r="AW1136" i="12" s="1"/>
  <c r="AY1134" i="12"/>
  <c r="AY1133" i="12" s="1"/>
  <c r="AX1134" i="12"/>
  <c r="AX1133" i="12" s="1"/>
  <c r="AW1134" i="12"/>
  <c r="AW1133" i="12" s="1"/>
  <c r="AY1130" i="12"/>
  <c r="AY1129" i="12" s="1"/>
  <c r="AY1128" i="12" s="1"/>
  <c r="AX1130" i="12"/>
  <c r="AX1129" i="12" s="1"/>
  <c r="AX1128" i="12" s="1"/>
  <c r="AW1130" i="12"/>
  <c r="AW1129" i="12" s="1"/>
  <c r="AW1128" i="12" s="1"/>
  <c r="AY1126" i="12"/>
  <c r="AY1125" i="12" s="1"/>
  <c r="AY1124" i="12" s="1"/>
  <c r="AX1126" i="12"/>
  <c r="AX1125" i="12" s="1"/>
  <c r="AX1124" i="12" s="1"/>
  <c r="AW1126" i="12"/>
  <c r="AW1125" i="12" s="1"/>
  <c r="AW1124" i="12" s="1"/>
  <c r="AY1122" i="12"/>
  <c r="AY1121" i="12" s="1"/>
  <c r="AX1122" i="12"/>
  <c r="AX1121" i="12" s="1"/>
  <c r="AW1122" i="12"/>
  <c r="AW1121" i="12" s="1"/>
  <c r="AY1119" i="12"/>
  <c r="AY1118" i="12" s="1"/>
  <c r="AX1119" i="12"/>
  <c r="AX1118" i="12" s="1"/>
  <c r="AW1119" i="12"/>
  <c r="AW1118" i="12" s="1"/>
  <c r="AY1115" i="12"/>
  <c r="AY1114" i="12" s="1"/>
  <c r="AX1115" i="12"/>
  <c r="AX1114" i="12" s="1"/>
  <c r="AW1115" i="12"/>
  <c r="AW1114" i="12" s="1"/>
  <c r="AY1112" i="12"/>
  <c r="AY1111" i="12" s="1"/>
  <c r="AX1112" i="12"/>
  <c r="AX1111" i="12" s="1"/>
  <c r="AW1112" i="12"/>
  <c r="AW1111" i="12" s="1"/>
  <c r="AY1105" i="12"/>
  <c r="AY1104" i="12" s="1"/>
  <c r="AX1105" i="12"/>
  <c r="AX1104" i="12" s="1"/>
  <c r="AW1105" i="12"/>
  <c r="AW1104" i="12" s="1"/>
  <c r="AY1102" i="12"/>
  <c r="AY1101" i="12" s="1"/>
  <c r="AX1102" i="12"/>
  <c r="AX1101" i="12" s="1"/>
  <c r="AW1102" i="12"/>
  <c r="AW1101" i="12" s="1"/>
  <c r="AY1096" i="12"/>
  <c r="AY1095" i="12" s="1"/>
  <c r="AY1094" i="12" s="1"/>
  <c r="AX1096" i="12"/>
  <c r="AX1095" i="12" s="1"/>
  <c r="AX1094" i="12" s="1"/>
  <c r="AW1096" i="12"/>
  <c r="AW1095" i="12" s="1"/>
  <c r="AW1094" i="12" s="1"/>
  <c r="AY1091" i="12"/>
  <c r="AY1090" i="12" s="1"/>
  <c r="AY1089" i="12" s="1"/>
  <c r="AX1091" i="12"/>
  <c r="AX1090" i="12" s="1"/>
  <c r="AX1089" i="12" s="1"/>
  <c r="AW1091" i="12"/>
  <c r="AW1090" i="12" s="1"/>
  <c r="AW1089" i="12" s="1"/>
  <c r="AY1086" i="12"/>
  <c r="AY1085" i="12" s="1"/>
  <c r="AY1084" i="12" s="1"/>
  <c r="AX1086" i="12"/>
  <c r="AX1085" i="12" s="1"/>
  <c r="AX1084" i="12" s="1"/>
  <c r="AW1086" i="12"/>
  <c r="AW1085" i="12" s="1"/>
  <c r="AW1084" i="12" s="1"/>
  <c r="AY1081" i="12"/>
  <c r="AY1080" i="12" s="1"/>
  <c r="AX1081" i="12"/>
  <c r="AX1080" i="12" s="1"/>
  <c r="AW1081" i="12"/>
  <c r="AW1080" i="12" s="1"/>
  <c r="AY1078" i="12"/>
  <c r="AY1077" i="12" s="1"/>
  <c r="AX1078" i="12"/>
  <c r="AX1077" i="12" s="1"/>
  <c r="AW1078" i="12"/>
  <c r="AW1077" i="12" s="1"/>
  <c r="AY1073" i="12"/>
  <c r="AY1072" i="12" s="1"/>
  <c r="AY1071" i="12" s="1"/>
  <c r="AY1070" i="12" s="1"/>
  <c r="AX1073" i="12"/>
  <c r="AX1072" i="12" s="1"/>
  <c r="AX1071" i="12" s="1"/>
  <c r="AX1070" i="12" s="1"/>
  <c r="AW1073" i="12"/>
  <c r="AW1072" i="12" s="1"/>
  <c r="AW1071" i="12" s="1"/>
  <c r="AW1070" i="12" s="1"/>
  <c r="AY1063" i="12"/>
  <c r="AY1062" i="12" s="1"/>
  <c r="AY1061" i="12" s="1"/>
  <c r="AX1063" i="12"/>
  <c r="AX1062" i="12" s="1"/>
  <c r="AX1061" i="12" s="1"/>
  <c r="AW1063" i="12"/>
  <c r="AW1062" i="12" s="1"/>
  <c r="AW1061" i="12" s="1"/>
  <c r="AY1059" i="12"/>
  <c r="AY1058" i="12" s="1"/>
  <c r="AX1059" i="12"/>
  <c r="AX1058" i="12" s="1"/>
  <c r="AW1059" i="12"/>
  <c r="AW1058" i="12" s="1"/>
  <c r="AY1056" i="12"/>
  <c r="AY1055" i="12" s="1"/>
  <c r="AX1056" i="12"/>
  <c r="AX1055" i="12" s="1"/>
  <c r="AW1056" i="12"/>
  <c r="AW1055" i="12" s="1"/>
  <c r="AY1052" i="12"/>
  <c r="AY1051" i="12" s="1"/>
  <c r="AY1050" i="12" s="1"/>
  <c r="AX1052" i="12"/>
  <c r="AX1051" i="12" s="1"/>
  <c r="AX1050" i="12" s="1"/>
  <c r="AW1052" i="12"/>
  <c r="AW1051" i="12" s="1"/>
  <c r="AW1050" i="12" s="1"/>
  <c r="AY1048" i="12"/>
  <c r="AY1047" i="12" s="1"/>
  <c r="AY1046" i="12" s="1"/>
  <c r="AX1048" i="12"/>
  <c r="AX1047" i="12" s="1"/>
  <c r="AX1046" i="12" s="1"/>
  <c r="AW1048" i="12"/>
  <c r="AW1047" i="12" s="1"/>
  <c r="AW1046" i="12" s="1"/>
  <c r="AY1044" i="12"/>
  <c r="AY1043" i="12" s="1"/>
  <c r="AX1044" i="12"/>
  <c r="AX1043" i="12" s="1"/>
  <c r="AW1044" i="12"/>
  <c r="AW1043" i="12" s="1"/>
  <c r="AY1041" i="12"/>
  <c r="AY1040" i="12" s="1"/>
  <c r="AX1041" i="12"/>
  <c r="AX1040" i="12" s="1"/>
  <c r="AW1041" i="12"/>
  <c r="AW1040" i="12" s="1"/>
  <c r="AY1036" i="12"/>
  <c r="AY1035" i="12" s="1"/>
  <c r="AX1036" i="12"/>
  <c r="AX1035" i="12" s="1"/>
  <c r="AW1036" i="12"/>
  <c r="AW1035" i="12" s="1"/>
  <c r="AY1033" i="12"/>
  <c r="AY1032" i="12" s="1"/>
  <c r="AX1033" i="12"/>
  <c r="AX1032" i="12" s="1"/>
  <c r="AW1033" i="12"/>
  <c r="AW1032" i="12" s="1"/>
  <c r="AY1030" i="12"/>
  <c r="AY1029" i="12" s="1"/>
  <c r="AX1030" i="12"/>
  <c r="AX1029" i="12" s="1"/>
  <c r="AW1030" i="12"/>
  <c r="AW1029" i="12" s="1"/>
  <c r="AY1025" i="12"/>
  <c r="AY1024" i="12" s="1"/>
  <c r="AX1025" i="12"/>
  <c r="AX1024" i="12" s="1"/>
  <c r="AW1025" i="12"/>
  <c r="AW1024" i="12" s="1"/>
  <c r="AY1022" i="12"/>
  <c r="AY1021" i="12" s="1"/>
  <c r="AX1022" i="12"/>
  <c r="AX1021" i="12" s="1"/>
  <c r="AW1022" i="12"/>
  <c r="AW1021" i="12" s="1"/>
  <c r="AY1019" i="12"/>
  <c r="AY1018" i="12" s="1"/>
  <c r="AX1019" i="12"/>
  <c r="AX1018" i="12" s="1"/>
  <c r="AW1019" i="12"/>
  <c r="AW1018" i="12" s="1"/>
  <c r="AY1012" i="12"/>
  <c r="AX1012" i="12"/>
  <c r="AW1012" i="12"/>
  <c r="AY1010" i="12"/>
  <c r="AX1010" i="12"/>
  <c r="AW1010" i="12"/>
  <c r="AY1008" i="12"/>
  <c r="AX1008" i="12"/>
  <c r="AW1008" i="12"/>
  <c r="AY998" i="12"/>
  <c r="AY997" i="12" s="1"/>
  <c r="AY996" i="12" s="1"/>
  <c r="AY995" i="12" s="1"/>
  <c r="AX998" i="12"/>
  <c r="AX997" i="12" s="1"/>
  <c r="AX996" i="12" s="1"/>
  <c r="AX995" i="12" s="1"/>
  <c r="AW998" i="12"/>
  <c r="AW997" i="12" s="1"/>
  <c r="AW996" i="12" s="1"/>
  <c r="AW995" i="12" s="1"/>
  <c r="AY993" i="12"/>
  <c r="AY992" i="12" s="1"/>
  <c r="AY991" i="12" s="1"/>
  <c r="AX993" i="12"/>
  <c r="AX992" i="12" s="1"/>
  <c r="AX991" i="12" s="1"/>
  <c r="AW993" i="12"/>
  <c r="AW992" i="12" s="1"/>
  <c r="AW991" i="12" s="1"/>
  <c r="AY989" i="12"/>
  <c r="AY988" i="12" s="1"/>
  <c r="AY987" i="12" s="1"/>
  <c r="AX989" i="12"/>
  <c r="AX988" i="12" s="1"/>
  <c r="AX987" i="12" s="1"/>
  <c r="AW989" i="12"/>
  <c r="AW988" i="12" s="1"/>
  <c r="AW987" i="12" s="1"/>
  <c r="AY982" i="12"/>
  <c r="AY981" i="12" s="1"/>
  <c r="AY980" i="12" s="1"/>
  <c r="AX982" i="12"/>
  <c r="AX981" i="12" s="1"/>
  <c r="AX980" i="12" s="1"/>
  <c r="AW982" i="12"/>
  <c r="AW981" i="12" s="1"/>
  <c r="AW980" i="12" s="1"/>
  <c r="AY978" i="12"/>
  <c r="AY977" i="12" s="1"/>
  <c r="AY976" i="12" s="1"/>
  <c r="AX978" i="12"/>
  <c r="AX977" i="12" s="1"/>
  <c r="AX976" i="12" s="1"/>
  <c r="AW978" i="12"/>
  <c r="AW977" i="12" s="1"/>
  <c r="AW976" i="12" s="1"/>
  <c r="AY973" i="12"/>
  <c r="AY972" i="12" s="1"/>
  <c r="AX973" i="12"/>
  <c r="AX972" i="12" s="1"/>
  <c r="AW973" i="12"/>
  <c r="AW972" i="12" s="1"/>
  <c r="AY970" i="12"/>
  <c r="AY969" i="12" s="1"/>
  <c r="AX970" i="12"/>
  <c r="AX969" i="12" s="1"/>
  <c r="AW970" i="12"/>
  <c r="AW969" i="12" s="1"/>
  <c r="AY967" i="12"/>
  <c r="AY966" i="12" s="1"/>
  <c r="AX967" i="12"/>
  <c r="AX966" i="12" s="1"/>
  <c r="AW967" i="12"/>
  <c r="AW966" i="12" s="1"/>
  <c r="AY962" i="12"/>
  <c r="AY961" i="12" s="1"/>
  <c r="AY960" i="12" s="1"/>
  <c r="AX962" i="12"/>
  <c r="AX961" i="12" s="1"/>
  <c r="AX960" i="12" s="1"/>
  <c r="AW962" i="12"/>
  <c r="AW961" i="12" s="1"/>
  <c r="AW960" i="12" s="1"/>
  <c r="AY958" i="12"/>
  <c r="AY957" i="12" s="1"/>
  <c r="AY956" i="12" s="1"/>
  <c r="AX958" i="12"/>
  <c r="AX957" i="12" s="1"/>
  <c r="AX956" i="12" s="1"/>
  <c r="AW958" i="12"/>
  <c r="AW957" i="12" s="1"/>
  <c r="AW956" i="12" s="1"/>
  <c r="AY953" i="12"/>
  <c r="AY952" i="12" s="1"/>
  <c r="AY951" i="12" s="1"/>
  <c r="AX953" i="12"/>
  <c r="AX952" i="12" s="1"/>
  <c r="AX951" i="12" s="1"/>
  <c r="AW953" i="12"/>
  <c r="AW952" i="12" s="1"/>
  <c r="AW951" i="12" s="1"/>
  <c r="AY949" i="12"/>
  <c r="AY948" i="12" s="1"/>
  <c r="AY947" i="12" s="1"/>
  <c r="AX949" i="12"/>
  <c r="AX948" i="12" s="1"/>
  <c r="AX947" i="12" s="1"/>
  <c r="AW949" i="12"/>
  <c r="AW948" i="12" s="1"/>
  <c r="AW947" i="12" s="1"/>
  <c r="AY945" i="12"/>
  <c r="AY944" i="12" s="1"/>
  <c r="AY943" i="12" s="1"/>
  <c r="AX945" i="12"/>
  <c r="AX944" i="12" s="1"/>
  <c r="AX943" i="12" s="1"/>
  <c r="AW945" i="12"/>
  <c r="AW944" i="12" s="1"/>
  <c r="AW943" i="12" s="1"/>
  <c r="AY940" i="12"/>
  <c r="AY939" i="12" s="1"/>
  <c r="AY938" i="12" s="1"/>
  <c r="AX940" i="12"/>
  <c r="AX939" i="12" s="1"/>
  <c r="AX938" i="12" s="1"/>
  <c r="AW940" i="12"/>
  <c r="AW939" i="12" s="1"/>
  <c r="AW938" i="12" s="1"/>
  <c r="AY936" i="12"/>
  <c r="AY935" i="12" s="1"/>
  <c r="AY934" i="12" s="1"/>
  <c r="AX936" i="12"/>
  <c r="AX935" i="12" s="1"/>
  <c r="AX934" i="12" s="1"/>
  <c r="AW936" i="12"/>
  <c r="AW935" i="12" s="1"/>
  <c r="AW934" i="12" s="1"/>
  <c r="AY932" i="12"/>
  <c r="AY931" i="12" s="1"/>
  <c r="AY930" i="12" s="1"/>
  <c r="AX932" i="12"/>
  <c r="AX931" i="12" s="1"/>
  <c r="AX930" i="12" s="1"/>
  <c r="AW932" i="12"/>
  <c r="AW931" i="12" s="1"/>
  <c r="AW930" i="12" s="1"/>
  <c r="AY928" i="12"/>
  <c r="AY927" i="12" s="1"/>
  <c r="AY926" i="12" s="1"/>
  <c r="AX928" i="12"/>
  <c r="AX927" i="12" s="1"/>
  <c r="AX926" i="12" s="1"/>
  <c r="AW928" i="12"/>
  <c r="AW927" i="12" s="1"/>
  <c r="AW926" i="12" s="1"/>
  <c r="AY918" i="12"/>
  <c r="AY917" i="12" s="1"/>
  <c r="AX918" i="12"/>
  <c r="AX917" i="12" s="1"/>
  <c r="AW918" i="12"/>
  <c r="AW917" i="12" s="1"/>
  <c r="AY915" i="12"/>
  <c r="AY914" i="12" s="1"/>
  <c r="AX915" i="12"/>
  <c r="AX914" i="12" s="1"/>
  <c r="AW915" i="12"/>
  <c r="AW914" i="12" s="1"/>
  <c r="AY910" i="12"/>
  <c r="AY909" i="12" s="1"/>
  <c r="AY908" i="12" s="1"/>
  <c r="AX910" i="12"/>
  <c r="AX909" i="12" s="1"/>
  <c r="AX908" i="12" s="1"/>
  <c r="AW910" i="12"/>
  <c r="AW909" i="12" s="1"/>
  <c r="AW908" i="12" s="1"/>
  <c r="AY906" i="12"/>
  <c r="AY905" i="12" s="1"/>
  <c r="AY904" i="12" s="1"/>
  <c r="AX906" i="12"/>
  <c r="AX905" i="12" s="1"/>
  <c r="AX904" i="12" s="1"/>
  <c r="AW906" i="12"/>
  <c r="AW905" i="12" s="1"/>
  <c r="AW904" i="12" s="1"/>
  <c r="AY901" i="12"/>
  <c r="AY900" i="12" s="1"/>
  <c r="AY899" i="12" s="1"/>
  <c r="AX901" i="12"/>
  <c r="AX900" i="12" s="1"/>
  <c r="AX899" i="12" s="1"/>
  <c r="AW901" i="12"/>
  <c r="AW900" i="12" s="1"/>
  <c r="AW899" i="12" s="1"/>
  <c r="AY897" i="12"/>
  <c r="AY896" i="12" s="1"/>
  <c r="AY895" i="12" s="1"/>
  <c r="AX897" i="12"/>
  <c r="AX896" i="12" s="1"/>
  <c r="AX895" i="12" s="1"/>
  <c r="AW897" i="12"/>
  <c r="AW896" i="12" s="1"/>
  <c r="AW895" i="12" s="1"/>
  <c r="AY892" i="12"/>
  <c r="AY891" i="12" s="1"/>
  <c r="AX892" i="12"/>
  <c r="AX891" i="12" s="1"/>
  <c r="AW892" i="12"/>
  <c r="AW891" i="12" s="1"/>
  <c r="AY889" i="12"/>
  <c r="AY888" i="12" s="1"/>
  <c r="AX889" i="12"/>
  <c r="AX888" i="12" s="1"/>
  <c r="AW889" i="12"/>
  <c r="AW888" i="12" s="1"/>
  <c r="AY886" i="12"/>
  <c r="AY885" i="12" s="1"/>
  <c r="AX886" i="12"/>
  <c r="AX885" i="12" s="1"/>
  <c r="AW886" i="12"/>
  <c r="AW885" i="12" s="1"/>
  <c r="AY881" i="12"/>
  <c r="AY880" i="12" s="1"/>
  <c r="AY879" i="12" s="1"/>
  <c r="AX881" i="12"/>
  <c r="AX880" i="12" s="1"/>
  <c r="AX879" i="12" s="1"/>
  <c r="AW881" i="12"/>
  <c r="AW880" i="12" s="1"/>
  <c r="AW879" i="12" s="1"/>
  <c r="AY875" i="12"/>
  <c r="AY874" i="12" s="1"/>
  <c r="AY873" i="12" s="1"/>
  <c r="AX875" i="12"/>
  <c r="AX874" i="12" s="1"/>
  <c r="AX873" i="12" s="1"/>
  <c r="AW875" i="12"/>
  <c r="AW874" i="12" s="1"/>
  <c r="AW873" i="12" s="1"/>
  <c r="AY871" i="12"/>
  <c r="AY870" i="12" s="1"/>
  <c r="AY869" i="12" s="1"/>
  <c r="AX871" i="12"/>
  <c r="AX870" i="12" s="1"/>
  <c r="AX869" i="12" s="1"/>
  <c r="AW871" i="12"/>
  <c r="AW870" i="12" s="1"/>
  <c r="AW869" i="12" s="1"/>
  <c r="AY867" i="12"/>
  <c r="AY866" i="12" s="1"/>
  <c r="AY865" i="12" s="1"/>
  <c r="AX867" i="12"/>
  <c r="AX866" i="12" s="1"/>
  <c r="AX865" i="12" s="1"/>
  <c r="AW867" i="12"/>
  <c r="AW866" i="12" s="1"/>
  <c r="AW865" i="12" s="1"/>
  <c r="AY863" i="12"/>
  <c r="AY862" i="12" s="1"/>
  <c r="AY861" i="12" s="1"/>
  <c r="AX863" i="12"/>
  <c r="AX862" i="12" s="1"/>
  <c r="AX861" i="12" s="1"/>
  <c r="AW863" i="12"/>
  <c r="AW862" i="12" s="1"/>
  <c r="AW861" i="12" s="1"/>
  <c r="AY859" i="12"/>
  <c r="AY858" i="12" s="1"/>
  <c r="AY857" i="12" s="1"/>
  <c r="AX859" i="12"/>
  <c r="AX858" i="12" s="1"/>
  <c r="AX857" i="12" s="1"/>
  <c r="AW859" i="12"/>
  <c r="AW858" i="12" s="1"/>
  <c r="AW857" i="12" s="1"/>
  <c r="AY854" i="12"/>
  <c r="AY853" i="12" s="1"/>
  <c r="AY852" i="12" s="1"/>
  <c r="AX854" i="12"/>
  <c r="AX853" i="12" s="1"/>
  <c r="AX852" i="12" s="1"/>
  <c r="AW854" i="12"/>
  <c r="AW853" i="12" s="1"/>
  <c r="AW852" i="12" s="1"/>
  <c r="AY850" i="12"/>
  <c r="AY849" i="12" s="1"/>
  <c r="AY848" i="12" s="1"/>
  <c r="AX850" i="12"/>
  <c r="AX849" i="12" s="1"/>
  <c r="AX848" i="12" s="1"/>
  <c r="AW850" i="12"/>
  <c r="AW849" i="12" s="1"/>
  <c r="AW848" i="12" s="1"/>
  <c r="AY846" i="12"/>
  <c r="AY845" i="12" s="1"/>
  <c r="AY844" i="12" s="1"/>
  <c r="AX846" i="12"/>
  <c r="AX845" i="12" s="1"/>
  <c r="AX844" i="12" s="1"/>
  <c r="AW846" i="12"/>
  <c r="AW845" i="12" s="1"/>
  <c r="AW844" i="12" s="1"/>
  <c r="AY833" i="12"/>
  <c r="AY832" i="12" s="1"/>
  <c r="AY831" i="12" s="1"/>
  <c r="AY830" i="12" s="1"/>
  <c r="AX833" i="12"/>
  <c r="AX832" i="12" s="1"/>
  <c r="AX831" i="12" s="1"/>
  <c r="AX830" i="12" s="1"/>
  <c r="AW833" i="12"/>
  <c r="AW832" i="12" s="1"/>
  <c r="AW831" i="12" s="1"/>
  <c r="AW830" i="12" s="1"/>
  <c r="AY828" i="12"/>
  <c r="AY827" i="12" s="1"/>
  <c r="AY826" i="12" s="1"/>
  <c r="AX828" i="12"/>
  <c r="AX827" i="12" s="1"/>
  <c r="AX826" i="12" s="1"/>
  <c r="AW828" i="12"/>
  <c r="AW827" i="12" s="1"/>
  <c r="AW826" i="12" s="1"/>
  <c r="AY824" i="12"/>
  <c r="AY823" i="12" s="1"/>
  <c r="AY822" i="12" s="1"/>
  <c r="AY821" i="12" s="1"/>
  <c r="AX824" i="12"/>
  <c r="AX823" i="12" s="1"/>
  <c r="AX822" i="12" s="1"/>
  <c r="AX821" i="12" s="1"/>
  <c r="AW824" i="12"/>
  <c r="AW823" i="12" s="1"/>
  <c r="AW822" i="12" s="1"/>
  <c r="AW821" i="12" s="1"/>
  <c r="AY819" i="12"/>
  <c r="AY818" i="12" s="1"/>
  <c r="AY817" i="12" s="1"/>
  <c r="AX819" i="12"/>
  <c r="AX818" i="12" s="1"/>
  <c r="AX817" i="12" s="1"/>
  <c r="AW819" i="12"/>
  <c r="AW818" i="12" s="1"/>
  <c r="AW817" i="12" s="1"/>
  <c r="AY815" i="12"/>
  <c r="AY814" i="12" s="1"/>
  <c r="AY813" i="12" s="1"/>
  <c r="AX815" i="12"/>
  <c r="AX814" i="12" s="1"/>
  <c r="AX813" i="12" s="1"/>
  <c r="AW815" i="12"/>
  <c r="AW814" i="12" s="1"/>
  <c r="AW813" i="12" s="1"/>
  <c r="AY811" i="12"/>
  <c r="AY810" i="12" s="1"/>
  <c r="AY809" i="12" s="1"/>
  <c r="AX811" i="12"/>
  <c r="AX810" i="12" s="1"/>
  <c r="AX809" i="12" s="1"/>
  <c r="AW811" i="12"/>
  <c r="AW810" i="12" s="1"/>
  <c r="AW809" i="12" s="1"/>
  <c r="AY807" i="12"/>
  <c r="AY806" i="12" s="1"/>
  <c r="AY805" i="12" s="1"/>
  <c r="AX807" i="12"/>
  <c r="AX806" i="12" s="1"/>
  <c r="AX805" i="12" s="1"/>
  <c r="AW807" i="12"/>
  <c r="AW806" i="12" s="1"/>
  <c r="AW805" i="12" s="1"/>
  <c r="AY802" i="12"/>
  <c r="AY801" i="12" s="1"/>
  <c r="AY800" i="12" s="1"/>
  <c r="AX802" i="12"/>
  <c r="AX801" i="12" s="1"/>
  <c r="AX800" i="12" s="1"/>
  <c r="AW802" i="12"/>
  <c r="AW801" i="12" s="1"/>
  <c r="AW800" i="12" s="1"/>
  <c r="AY798" i="12"/>
  <c r="AY797" i="12" s="1"/>
  <c r="AY796" i="12" s="1"/>
  <c r="AX798" i="12"/>
  <c r="AX797" i="12" s="1"/>
  <c r="AX796" i="12" s="1"/>
  <c r="AW798" i="12"/>
  <c r="AW797" i="12" s="1"/>
  <c r="AW796" i="12" s="1"/>
  <c r="AY794" i="12"/>
  <c r="AY793" i="12" s="1"/>
  <c r="AY792" i="12" s="1"/>
  <c r="AX794" i="12"/>
  <c r="AX793" i="12" s="1"/>
  <c r="AX792" i="12" s="1"/>
  <c r="AW794" i="12"/>
  <c r="AW793" i="12" s="1"/>
  <c r="AW792" i="12" s="1"/>
  <c r="AY790" i="12"/>
  <c r="AY789" i="12" s="1"/>
  <c r="AX790" i="12"/>
  <c r="AX789" i="12" s="1"/>
  <c r="AW790" i="12"/>
  <c r="AW789" i="12" s="1"/>
  <c r="AY787" i="12"/>
  <c r="AY786" i="12" s="1"/>
  <c r="AX787" i="12"/>
  <c r="AX786" i="12" s="1"/>
  <c r="AW787" i="12"/>
  <c r="AW786" i="12" s="1"/>
  <c r="AY781" i="12"/>
  <c r="AY780" i="12" s="1"/>
  <c r="AY779" i="12" s="1"/>
  <c r="AY778" i="12" s="1"/>
  <c r="AX781" i="12"/>
  <c r="AX780" i="12" s="1"/>
  <c r="AX779" i="12" s="1"/>
  <c r="AX778" i="12" s="1"/>
  <c r="AW781" i="12"/>
  <c r="AW780" i="12" s="1"/>
  <c r="AW779" i="12" s="1"/>
  <c r="AW778" i="12" s="1"/>
  <c r="AY776" i="12"/>
  <c r="AY773" i="12" s="1"/>
  <c r="AX776" i="12"/>
  <c r="AX773" i="12" s="1"/>
  <c r="AW776" i="12"/>
  <c r="AW773" i="12" s="1"/>
  <c r="AY771" i="12"/>
  <c r="AY770" i="12" s="1"/>
  <c r="AX771" i="12"/>
  <c r="AX770" i="12" s="1"/>
  <c r="AW771" i="12"/>
  <c r="AW770" i="12" s="1"/>
  <c r="AY768" i="12"/>
  <c r="AY767" i="12" s="1"/>
  <c r="AX768" i="12"/>
  <c r="AX767" i="12" s="1"/>
  <c r="AW768" i="12"/>
  <c r="AW767" i="12" s="1"/>
  <c r="AY762" i="12"/>
  <c r="AY761" i="12" s="1"/>
  <c r="AY760" i="12" s="1"/>
  <c r="AX762" i="12"/>
  <c r="AX761" i="12" s="1"/>
  <c r="AX760" i="12" s="1"/>
  <c r="AW762" i="12"/>
  <c r="AW761" i="12" s="1"/>
  <c r="AW760" i="12" s="1"/>
  <c r="AY758" i="12"/>
  <c r="AY757" i="12" s="1"/>
  <c r="AY756" i="12" s="1"/>
  <c r="AX758" i="12"/>
  <c r="AX757" i="12" s="1"/>
  <c r="AX756" i="12" s="1"/>
  <c r="AW758" i="12"/>
  <c r="AW757" i="12" s="1"/>
  <c r="AW756" i="12" s="1"/>
  <c r="AY754" i="12"/>
  <c r="AY753" i="12" s="1"/>
  <c r="AY752" i="12" s="1"/>
  <c r="AX754" i="12"/>
  <c r="AX753" i="12" s="1"/>
  <c r="AX752" i="12" s="1"/>
  <c r="AW754" i="12"/>
  <c r="AW753" i="12" s="1"/>
  <c r="AW752" i="12" s="1"/>
  <c r="AY750" i="12"/>
  <c r="AY749" i="12" s="1"/>
  <c r="AY748" i="12" s="1"/>
  <c r="AX750" i="12"/>
  <c r="AX749" i="12" s="1"/>
  <c r="AX748" i="12" s="1"/>
  <c r="AW750" i="12"/>
  <c r="AW749" i="12" s="1"/>
  <c r="AW748" i="12" s="1"/>
  <c r="AY746" i="12"/>
  <c r="AY745" i="12" s="1"/>
  <c r="AY744" i="12" s="1"/>
  <c r="AX746" i="12"/>
  <c r="AX745" i="12" s="1"/>
  <c r="AX744" i="12" s="1"/>
  <c r="AW746" i="12"/>
  <c r="AW745" i="12" s="1"/>
  <c r="AW744" i="12" s="1"/>
  <c r="AY742" i="12"/>
  <c r="AY741" i="12" s="1"/>
  <c r="AY740" i="12" s="1"/>
  <c r="AX742" i="12"/>
  <c r="AX741" i="12" s="1"/>
  <c r="AX740" i="12" s="1"/>
  <c r="AW742" i="12"/>
  <c r="AW741" i="12" s="1"/>
  <c r="AW740" i="12" s="1"/>
  <c r="AY738" i="12"/>
  <c r="AY737" i="12" s="1"/>
  <c r="AY736" i="12" s="1"/>
  <c r="AX738" i="12"/>
  <c r="AX737" i="12" s="1"/>
  <c r="AX736" i="12" s="1"/>
  <c r="AW738" i="12"/>
  <c r="AW737" i="12" s="1"/>
  <c r="AW736" i="12" s="1"/>
  <c r="AY734" i="12"/>
  <c r="AY733" i="12" s="1"/>
  <c r="AY732" i="12" s="1"/>
  <c r="AX734" i="12"/>
  <c r="AX733" i="12" s="1"/>
  <c r="AX732" i="12" s="1"/>
  <c r="AW734" i="12"/>
  <c r="AW733" i="12" s="1"/>
  <c r="AW732" i="12" s="1"/>
  <c r="AY730" i="12"/>
  <c r="AY729" i="12" s="1"/>
  <c r="AY728" i="12" s="1"/>
  <c r="AX730" i="12"/>
  <c r="AX729" i="12" s="1"/>
  <c r="AX728" i="12" s="1"/>
  <c r="AW730" i="12"/>
  <c r="AW729" i="12" s="1"/>
  <c r="AW728" i="12" s="1"/>
  <c r="AY726" i="12"/>
  <c r="AY725" i="12" s="1"/>
  <c r="AY724" i="12" s="1"/>
  <c r="AX726" i="12"/>
  <c r="AX725" i="12" s="1"/>
  <c r="AX724" i="12" s="1"/>
  <c r="AW726" i="12"/>
  <c r="AW725" i="12" s="1"/>
  <c r="AW724" i="12" s="1"/>
  <c r="AY722" i="12"/>
  <c r="AY721" i="12" s="1"/>
  <c r="AY720" i="12" s="1"/>
  <c r="AX722" i="12"/>
  <c r="AX721" i="12" s="1"/>
  <c r="AX720" i="12" s="1"/>
  <c r="AW722" i="12"/>
  <c r="AW721" i="12" s="1"/>
  <c r="AW720" i="12" s="1"/>
  <c r="AY718" i="12"/>
  <c r="AY717" i="12" s="1"/>
  <c r="AY716" i="12" s="1"/>
  <c r="AX718" i="12"/>
  <c r="AX717" i="12" s="1"/>
  <c r="AX716" i="12" s="1"/>
  <c r="AW718" i="12"/>
  <c r="AW717" i="12" s="1"/>
  <c r="AW716" i="12" s="1"/>
  <c r="AY714" i="12"/>
  <c r="AY713" i="12" s="1"/>
  <c r="AY712" i="12" s="1"/>
  <c r="AX714" i="12"/>
  <c r="AX713" i="12" s="1"/>
  <c r="AX712" i="12" s="1"/>
  <c r="AW714" i="12"/>
  <c r="AW713" i="12" s="1"/>
  <c r="AW712" i="12" s="1"/>
  <c r="AY710" i="12"/>
  <c r="AY709" i="12" s="1"/>
  <c r="AY708" i="12" s="1"/>
  <c r="AX710" i="12"/>
  <c r="AX709" i="12" s="1"/>
  <c r="AX708" i="12" s="1"/>
  <c r="AW710" i="12"/>
  <c r="AW709" i="12" s="1"/>
  <c r="AW708" i="12" s="1"/>
  <c r="AY704" i="12"/>
  <c r="AY703" i="12" s="1"/>
  <c r="AY702" i="12" s="1"/>
  <c r="AX704" i="12"/>
  <c r="AX703" i="12" s="1"/>
  <c r="AX702" i="12" s="1"/>
  <c r="AW704" i="12"/>
  <c r="AW703" i="12" s="1"/>
  <c r="AW702" i="12" s="1"/>
  <c r="AY700" i="12"/>
  <c r="AY699" i="12" s="1"/>
  <c r="AY698" i="12" s="1"/>
  <c r="AX700" i="12"/>
  <c r="AX699" i="12" s="1"/>
  <c r="AX698" i="12" s="1"/>
  <c r="AW700" i="12"/>
  <c r="AW699" i="12" s="1"/>
  <c r="AW698" i="12" s="1"/>
  <c r="AY696" i="12"/>
  <c r="AY695" i="12" s="1"/>
  <c r="AY694" i="12" s="1"/>
  <c r="AX696" i="12"/>
  <c r="AX695" i="12" s="1"/>
  <c r="AX694" i="12" s="1"/>
  <c r="AW696" i="12"/>
  <c r="AW695" i="12" s="1"/>
  <c r="AW694" i="12" s="1"/>
  <c r="AY692" i="12"/>
  <c r="AY691" i="12" s="1"/>
  <c r="AY690" i="12" s="1"/>
  <c r="AX692" i="12"/>
  <c r="AX691" i="12" s="1"/>
  <c r="AX690" i="12" s="1"/>
  <c r="AW692" i="12"/>
  <c r="AW691" i="12" s="1"/>
  <c r="AW690" i="12" s="1"/>
  <c r="AY687" i="12"/>
  <c r="AY686" i="12" s="1"/>
  <c r="AY685" i="12" s="1"/>
  <c r="AY684" i="12" s="1"/>
  <c r="AX687" i="12"/>
  <c r="AX686" i="12" s="1"/>
  <c r="AX685" i="12" s="1"/>
  <c r="AX684" i="12" s="1"/>
  <c r="AW687" i="12"/>
  <c r="AW686" i="12" s="1"/>
  <c r="AW685" i="12" s="1"/>
  <c r="AW684" i="12" s="1"/>
  <c r="AY682" i="12"/>
  <c r="AY681" i="12" s="1"/>
  <c r="AY680" i="12" s="1"/>
  <c r="AX682" i="12"/>
  <c r="AX681" i="12" s="1"/>
  <c r="AX680" i="12" s="1"/>
  <c r="AW682" i="12"/>
  <c r="AW681" i="12" s="1"/>
  <c r="AW680" i="12" s="1"/>
  <c r="AY678" i="12"/>
  <c r="AY677" i="12" s="1"/>
  <c r="AY676" i="12" s="1"/>
  <c r="AX678" i="12"/>
  <c r="AX677" i="12" s="1"/>
  <c r="AX676" i="12" s="1"/>
  <c r="AW678" i="12"/>
  <c r="AW677" i="12" s="1"/>
  <c r="AW676" i="12" s="1"/>
  <c r="AY674" i="12"/>
  <c r="AY673" i="12" s="1"/>
  <c r="AX674" i="12"/>
  <c r="AX673" i="12" s="1"/>
  <c r="AW674" i="12"/>
  <c r="AW673" i="12" s="1"/>
  <c r="AY671" i="12"/>
  <c r="AY670" i="12" s="1"/>
  <c r="AX671" i="12"/>
  <c r="AX670" i="12" s="1"/>
  <c r="AW671" i="12"/>
  <c r="AW670" i="12" s="1"/>
  <c r="AY667" i="12"/>
  <c r="AY666" i="12" s="1"/>
  <c r="AY665" i="12" s="1"/>
  <c r="AX667" i="12"/>
  <c r="AX666" i="12" s="1"/>
  <c r="AX665" i="12" s="1"/>
  <c r="AW667" i="12"/>
  <c r="AW666" i="12" s="1"/>
  <c r="AW665" i="12" s="1"/>
  <c r="AY661" i="12"/>
  <c r="AY660" i="12" s="1"/>
  <c r="AY659" i="12" s="1"/>
  <c r="AX661" i="12"/>
  <c r="AX660" i="12" s="1"/>
  <c r="AX659" i="12" s="1"/>
  <c r="AW661" i="12"/>
  <c r="AW660" i="12" s="1"/>
  <c r="AW659" i="12" s="1"/>
  <c r="AY657" i="12"/>
  <c r="AY656" i="12" s="1"/>
  <c r="AY655" i="12" s="1"/>
  <c r="AX657" i="12"/>
  <c r="AX656" i="12" s="1"/>
  <c r="AX655" i="12" s="1"/>
  <c r="AW657" i="12"/>
  <c r="AW656" i="12" s="1"/>
  <c r="AW655" i="12" s="1"/>
  <c r="AY651" i="12"/>
  <c r="AY650" i="12" s="1"/>
  <c r="AX651" i="12"/>
  <c r="AX650" i="12" s="1"/>
  <c r="AW651" i="12"/>
  <c r="AW650" i="12" s="1"/>
  <c r="AY648" i="12"/>
  <c r="AY647" i="12" s="1"/>
  <c r="AX648" i="12"/>
  <c r="AX647" i="12" s="1"/>
  <c r="AW648" i="12"/>
  <c r="AW647" i="12" s="1"/>
  <c r="AY637" i="12"/>
  <c r="AY636" i="12" s="1"/>
  <c r="AY635" i="12" s="1"/>
  <c r="AX637" i="12"/>
  <c r="AX636" i="12" s="1"/>
  <c r="AX635" i="12" s="1"/>
  <c r="AW637" i="12"/>
  <c r="AW636" i="12" s="1"/>
  <c r="AW635" i="12" s="1"/>
  <c r="AY633" i="12"/>
  <c r="AY632" i="12" s="1"/>
  <c r="AX633" i="12"/>
  <c r="AX632" i="12" s="1"/>
  <c r="AW633" i="12"/>
  <c r="AW632" i="12" s="1"/>
  <c r="AY630" i="12"/>
  <c r="AY629" i="12" s="1"/>
  <c r="AX630" i="12"/>
  <c r="AX629" i="12" s="1"/>
  <c r="AW630" i="12"/>
  <c r="AW629" i="12" s="1"/>
  <c r="AY621" i="12"/>
  <c r="AY620" i="12" s="1"/>
  <c r="AY619" i="12" s="1"/>
  <c r="AY618" i="12" s="1"/>
  <c r="AX621" i="12"/>
  <c r="AX620" i="12" s="1"/>
  <c r="AX619" i="12" s="1"/>
  <c r="AX618" i="12" s="1"/>
  <c r="AW621" i="12"/>
  <c r="AW620" i="12" s="1"/>
  <c r="AW619" i="12" s="1"/>
  <c r="AW618" i="12" s="1"/>
  <c r="AY615" i="12"/>
  <c r="AY614" i="12" s="1"/>
  <c r="AX615" i="12"/>
  <c r="AX614" i="12" s="1"/>
  <c r="AW615" i="12"/>
  <c r="AW614" i="12" s="1"/>
  <c r="AY612" i="12"/>
  <c r="AY611" i="12" s="1"/>
  <c r="AX612" i="12"/>
  <c r="AX611" i="12" s="1"/>
  <c r="AW612" i="12"/>
  <c r="AW611" i="12" s="1"/>
  <c r="AY606" i="12"/>
  <c r="AY605" i="12" s="1"/>
  <c r="AY604" i="12" s="1"/>
  <c r="AY603" i="12" s="1"/>
  <c r="AY602" i="12" s="1"/>
  <c r="AX606" i="12"/>
  <c r="AX605" i="12" s="1"/>
  <c r="AX604" i="12" s="1"/>
  <c r="AX603" i="12" s="1"/>
  <c r="AX602" i="12" s="1"/>
  <c r="AW606" i="12"/>
  <c r="AW605" i="12" s="1"/>
  <c r="AW604" i="12" s="1"/>
  <c r="AW603" i="12" s="1"/>
  <c r="AW602" i="12" s="1"/>
  <c r="AY599" i="12"/>
  <c r="AY598" i="12" s="1"/>
  <c r="AX599" i="12"/>
  <c r="AX598" i="12" s="1"/>
  <c r="AW599" i="12"/>
  <c r="AW598" i="12" s="1"/>
  <c r="AY596" i="12"/>
  <c r="AY595" i="12" s="1"/>
  <c r="AX596" i="12"/>
  <c r="AX595" i="12" s="1"/>
  <c r="AW596" i="12"/>
  <c r="AW595" i="12" s="1"/>
  <c r="AY593" i="12"/>
  <c r="AY592" i="12" s="1"/>
  <c r="AX593" i="12"/>
  <c r="AX592" i="12" s="1"/>
  <c r="AW593" i="12"/>
  <c r="AW592" i="12" s="1"/>
  <c r="AY590" i="12"/>
  <c r="AY589" i="12" s="1"/>
  <c r="AX590" i="12"/>
  <c r="AX589" i="12" s="1"/>
  <c r="AW590" i="12"/>
  <c r="AW589" i="12" s="1"/>
  <c r="AY587" i="12"/>
  <c r="AY586" i="12" s="1"/>
  <c r="AX587" i="12"/>
  <c r="AX586" i="12" s="1"/>
  <c r="AW587" i="12"/>
  <c r="AW586" i="12" s="1"/>
  <c r="AY582" i="12"/>
  <c r="AY581" i="12" s="1"/>
  <c r="AY580" i="12" s="1"/>
  <c r="AX582" i="12"/>
  <c r="AX581" i="12" s="1"/>
  <c r="AX580" i="12" s="1"/>
  <c r="AW582" i="12"/>
  <c r="AW581" i="12" s="1"/>
  <c r="AW580" i="12" s="1"/>
  <c r="AY578" i="12"/>
  <c r="AY577" i="12" s="1"/>
  <c r="AX578" i="12"/>
  <c r="AX577" i="12" s="1"/>
  <c r="AW578" i="12"/>
  <c r="AW577" i="12" s="1"/>
  <c r="AY575" i="12"/>
  <c r="AY574" i="12" s="1"/>
  <c r="AX575" i="12"/>
  <c r="AX574" i="12" s="1"/>
  <c r="AW575" i="12"/>
  <c r="AW574" i="12" s="1"/>
  <c r="AY571" i="12"/>
  <c r="AY570" i="12" s="1"/>
  <c r="AX571" i="12"/>
  <c r="AX570" i="12" s="1"/>
  <c r="AW571" i="12"/>
  <c r="AW570" i="12" s="1"/>
  <c r="AY568" i="12"/>
  <c r="AY567" i="12" s="1"/>
  <c r="AX568" i="12"/>
  <c r="AX567" i="12" s="1"/>
  <c r="AW568" i="12"/>
  <c r="AW567" i="12" s="1"/>
  <c r="AY564" i="12"/>
  <c r="AX564" i="12"/>
  <c r="AW564" i="12"/>
  <c r="AY562" i="12"/>
  <c r="AX562" i="12"/>
  <c r="AW562" i="12"/>
  <c r="AY556" i="12"/>
  <c r="AY555" i="12" s="1"/>
  <c r="AY554" i="12" s="1"/>
  <c r="AX556" i="12"/>
  <c r="AX555" i="12" s="1"/>
  <c r="AX554" i="12" s="1"/>
  <c r="AW556" i="12"/>
  <c r="AW555" i="12" s="1"/>
  <c r="AW554" i="12" s="1"/>
  <c r="AY552" i="12"/>
  <c r="AY551" i="12" s="1"/>
  <c r="AY550" i="12" s="1"/>
  <c r="AX552" i="12"/>
  <c r="AX551" i="12" s="1"/>
  <c r="AX550" i="12" s="1"/>
  <c r="AW552" i="12"/>
  <c r="AW551" i="12" s="1"/>
  <c r="AW550" i="12" s="1"/>
  <c r="AY547" i="12"/>
  <c r="AY546" i="12" s="1"/>
  <c r="AY545" i="12" s="1"/>
  <c r="AX547" i="12"/>
  <c r="AX546" i="12" s="1"/>
  <c r="AX545" i="12" s="1"/>
  <c r="AW547" i="12"/>
  <c r="AW546" i="12" s="1"/>
  <c r="AW545" i="12" s="1"/>
  <c r="AY541" i="12"/>
  <c r="AY540" i="12" s="1"/>
  <c r="AX541" i="12"/>
  <c r="AX540" i="12" s="1"/>
  <c r="AW541" i="12"/>
  <c r="AW540" i="12" s="1"/>
  <c r="AY538" i="12"/>
  <c r="AY537" i="12" s="1"/>
  <c r="AX538" i="12"/>
  <c r="AX537" i="12" s="1"/>
  <c r="AW538" i="12"/>
  <c r="AW537" i="12" s="1"/>
  <c r="AY533" i="12"/>
  <c r="AY532" i="12" s="1"/>
  <c r="AY531" i="12" s="1"/>
  <c r="AX533" i="12"/>
  <c r="AX532" i="12" s="1"/>
  <c r="AX531" i="12" s="1"/>
  <c r="AW533" i="12"/>
  <c r="AW532" i="12" s="1"/>
  <c r="AW531" i="12" s="1"/>
  <c r="AY529" i="12"/>
  <c r="AY528" i="12" s="1"/>
  <c r="AY527" i="12" s="1"/>
  <c r="AX529" i="12"/>
  <c r="AX528" i="12" s="1"/>
  <c r="AX527" i="12" s="1"/>
  <c r="AW529" i="12"/>
  <c r="AW528" i="12" s="1"/>
  <c r="AW527" i="12" s="1"/>
  <c r="AY518" i="12"/>
  <c r="AY517" i="12" s="1"/>
  <c r="AX518" i="12"/>
  <c r="AX517" i="12" s="1"/>
  <c r="AW518" i="12"/>
  <c r="AW517" i="12" s="1"/>
  <c r="AY515" i="12"/>
  <c r="AY514" i="12" s="1"/>
  <c r="AX515" i="12"/>
  <c r="AX514" i="12" s="1"/>
  <c r="AW515" i="12"/>
  <c r="AW514" i="12" s="1"/>
  <c r="AY511" i="12"/>
  <c r="AY510" i="12" s="1"/>
  <c r="AY509" i="12" s="1"/>
  <c r="AX511" i="12"/>
  <c r="AX510" i="12" s="1"/>
  <c r="AX509" i="12" s="1"/>
  <c r="AW511" i="12"/>
  <c r="AW510" i="12" s="1"/>
  <c r="AW509" i="12" s="1"/>
  <c r="AY507" i="12"/>
  <c r="AY506" i="12" s="1"/>
  <c r="AX507" i="12"/>
  <c r="AX506" i="12" s="1"/>
  <c r="AW507" i="12"/>
  <c r="AW506" i="12" s="1"/>
  <c r="AY504" i="12"/>
  <c r="AY503" i="12" s="1"/>
  <c r="AX504" i="12"/>
  <c r="AX503" i="12" s="1"/>
  <c r="AW504" i="12"/>
  <c r="AW503" i="12" s="1"/>
  <c r="AY498" i="12"/>
  <c r="AY497" i="12" s="1"/>
  <c r="AY496" i="12" s="1"/>
  <c r="AX498" i="12"/>
  <c r="AX497" i="12" s="1"/>
  <c r="AX496" i="12" s="1"/>
  <c r="AW498" i="12"/>
  <c r="AW497" i="12" s="1"/>
  <c r="AW496" i="12" s="1"/>
  <c r="AY494" i="12"/>
  <c r="AY493" i="12" s="1"/>
  <c r="AY492" i="12" s="1"/>
  <c r="AX494" i="12"/>
  <c r="AX493" i="12" s="1"/>
  <c r="AX492" i="12" s="1"/>
  <c r="AW494" i="12"/>
  <c r="AW493" i="12" s="1"/>
  <c r="AW492" i="12" s="1"/>
  <c r="AY490" i="12"/>
  <c r="AY489" i="12" s="1"/>
  <c r="AY488" i="12" s="1"/>
  <c r="AX490" i="12"/>
  <c r="AX489" i="12" s="1"/>
  <c r="AX488" i="12" s="1"/>
  <c r="AW490" i="12"/>
  <c r="AW489" i="12" s="1"/>
  <c r="AW488" i="12" s="1"/>
  <c r="AY486" i="12"/>
  <c r="AY485" i="12" s="1"/>
  <c r="AY484" i="12" s="1"/>
  <c r="AX486" i="12"/>
  <c r="AX485" i="12" s="1"/>
  <c r="AX484" i="12" s="1"/>
  <c r="AW486" i="12"/>
  <c r="AW485" i="12" s="1"/>
  <c r="AW484" i="12" s="1"/>
  <c r="AY480" i="12"/>
  <c r="AY479" i="12" s="1"/>
  <c r="AY478" i="12" s="1"/>
  <c r="AY477" i="12" s="1"/>
  <c r="AX480" i="12"/>
  <c r="AX479" i="12" s="1"/>
  <c r="AX478" i="12" s="1"/>
  <c r="AX477" i="12" s="1"/>
  <c r="AW480" i="12"/>
  <c r="AW479" i="12" s="1"/>
  <c r="AW478" i="12" s="1"/>
  <c r="AW477" i="12" s="1"/>
  <c r="AY472" i="12"/>
  <c r="AX472" i="12"/>
  <c r="AW472" i="12"/>
  <c r="AY469" i="12"/>
  <c r="AX469" i="12"/>
  <c r="AW469" i="12"/>
  <c r="AY466" i="12"/>
  <c r="AY465" i="12" s="1"/>
  <c r="AX466" i="12"/>
  <c r="AX465" i="12" s="1"/>
  <c r="AW466" i="12"/>
  <c r="AW465" i="12" s="1"/>
  <c r="AY462" i="12"/>
  <c r="AY461" i="12" s="1"/>
  <c r="AY460" i="12" s="1"/>
  <c r="AY459" i="12" s="1"/>
  <c r="AX462" i="12"/>
  <c r="AX461" i="12" s="1"/>
  <c r="AX460" i="12" s="1"/>
  <c r="AX459" i="12" s="1"/>
  <c r="AW462" i="12"/>
  <c r="AW461" i="12" s="1"/>
  <c r="AW460" i="12" s="1"/>
  <c r="AW459" i="12" s="1"/>
  <c r="AY452" i="12"/>
  <c r="AY451" i="12" s="1"/>
  <c r="AX452" i="12"/>
  <c r="AX451" i="12" s="1"/>
  <c r="AW452" i="12"/>
  <c r="AW451" i="12" s="1"/>
  <c r="AY449" i="12"/>
  <c r="AY448" i="12" s="1"/>
  <c r="AX449" i="12"/>
  <c r="AX448" i="12" s="1"/>
  <c r="AW449" i="12"/>
  <c r="AW448" i="12" s="1"/>
  <c r="AY446" i="12"/>
  <c r="AY445" i="12" s="1"/>
  <c r="AX446" i="12"/>
  <c r="AX445" i="12" s="1"/>
  <c r="AW446" i="12"/>
  <c r="AW445" i="12" s="1"/>
  <c r="AY441" i="12"/>
  <c r="AY440" i="12" s="1"/>
  <c r="AY439" i="12" s="1"/>
  <c r="AX441" i="12"/>
  <c r="AX440" i="12" s="1"/>
  <c r="AX439" i="12" s="1"/>
  <c r="AW441" i="12"/>
  <c r="AW440" i="12" s="1"/>
  <c r="AW439" i="12" s="1"/>
  <c r="AY433" i="12"/>
  <c r="AY432" i="12" s="1"/>
  <c r="AY431" i="12" s="1"/>
  <c r="AY430" i="12" s="1"/>
  <c r="AX433" i="12"/>
  <c r="AX432" i="12" s="1"/>
  <c r="AX431" i="12" s="1"/>
  <c r="AX430" i="12" s="1"/>
  <c r="AW433" i="12"/>
  <c r="AW432" i="12" s="1"/>
  <c r="AW431" i="12" s="1"/>
  <c r="AW430" i="12" s="1"/>
  <c r="AY428" i="12"/>
  <c r="AX428" i="12"/>
  <c r="AW428" i="12"/>
  <c r="AY426" i="12"/>
  <c r="AX426" i="12"/>
  <c r="AW426" i="12"/>
  <c r="AY422" i="12"/>
  <c r="AY421" i="12" s="1"/>
  <c r="AY420" i="12" s="1"/>
  <c r="AX422" i="12"/>
  <c r="AX421" i="12" s="1"/>
  <c r="AX420" i="12" s="1"/>
  <c r="AW422" i="12"/>
  <c r="AW421" i="12" s="1"/>
  <c r="AW420" i="12" s="1"/>
  <c r="AY394" i="12"/>
  <c r="AY393" i="12" s="1"/>
  <c r="AY392" i="12" s="1"/>
  <c r="AX394" i="12"/>
  <c r="AX393" i="12" s="1"/>
  <c r="AX392" i="12" s="1"/>
  <c r="AW394" i="12"/>
  <c r="AW393" i="12" s="1"/>
  <c r="AW392" i="12" s="1"/>
  <c r="AY390" i="12"/>
  <c r="AY389" i="12" s="1"/>
  <c r="AY388" i="12" s="1"/>
  <c r="AX390" i="12"/>
  <c r="AX389" i="12" s="1"/>
  <c r="AX388" i="12" s="1"/>
  <c r="AW390" i="12"/>
  <c r="AW389" i="12" s="1"/>
  <c r="AW388" i="12" s="1"/>
  <c r="AY386" i="12"/>
  <c r="AY385" i="12" s="1"/>
  <c r="AY384" i="12" s="1"/>
  <c r="AX386" i="12"/>
  <c r="AX385" i="12" s="1"/>
  <c r="AX384" i="12" s="1"/>
  <c r="AW386" i="12"/>
  <c r="AW385" i="12" s="1"/>
  <c r="AW384" i="12" s="1"/>
  <c r="AY381" i="12"/>
  <c r="AY378" i="12" s="1"/>
  <c r="AX381" i="12"/>
  <c r="AX378" i="12" s="1"/>
  <c r="AW381" i="12"/>
  <c r="AW378" i="12" s="1"/>
  <c r="AY375" i="12"/>
  <c r="AY374" i="12" s="1"/>
  <c r="AX375" i="12"/>
  <c r="AX374" i="12" s="1"/>
  <c r="AW375" i="12"/>
  <c r="AW374" i="12" s="1"/>
  <c r="AY370" i="12"/>
  <c r="AY369" i="12" s="1"/>
  <c r="AY368" i="12" s="1"/>
  <c r="AX370" i="12"/>
  <c r="AX369" i="12" s="1"/>
  <c r="AX368" i="12" s="1"/>
  <c r="AW370" i="12"/>
  <c r="AW369" i="12" s="1"/>
  <c r="AW368" i="12" s="1"/>
  <c r="AY365" i="12"/>
  <c r="AY364" i="12" s="1"/>
  <c r="AY363" i="12" s="1"/>
  <c r="AX365" i="12"/>
  <c r="AX364" i="12" s="1"/>
  <c r="AX363" i="12" s="1"/>
  <c r="AW365" i="12"/>
  <c r="AW364" i="12" s="1"/>
  <c r="AW363" i="12" s="1"/>
  <c r="AY360" i="12"/>
  <c r="AX360" i="12"/>
  <c r="AW360" i="12"/>
  <c r="AY357" i="12"/>
  <c r="AX357" i="12"/>
  <c r="AW357" i="12"/>
  <c r="AY352" i="12"/>
  <c r="AX352" i="12"/>
  <c r="AW352" i="12"/>
  <c r="AY349" i="12"/>
  <c r="AX349" i="12"/>
  <c r="AW349" i="12"/>
  <c r="AY340" i="12"/>
  <c r="AY339" i="12" s="1"/>
  <c r="AY338" i="12" s="1"/>
  <c r="AX340" i="12"/>
  <c r="AX339" i="12" s="1"/>
  <c r="AX338" i="12" s="1"/>
  <c r="AW340" i="12"/>
  <c r="AW339" i="12" s="1"/>
  <c r="AW338" i="12" s="1"/>
  <c r="AY336" i="12"/>
  <c r="AY335" i="12" s="1"/>
  <c r="AY334" i="12" s="1"/>
  <c r="AX336" i="12"/>
  <c r="AX335" i="12" s="1"/>
  <c r="AX334" i="12" s="1"/>
  <c r="AW336" i="12"/>
  <c r="AW335" i="12" s="1"/>
  <c r="AW334" i="12" s="1"/>
  <c r="AY332" i="12"/>
  <c r="AY331" i="12" s="1"/>
  <c r="AY330" i="12" s="1"/>
  <c r="AX332" i="12"/>
  <c r="AX331" i="12" s="1"/>
  <c r="AX330" i="12" s="1"/>
  <c r="AW332" i="12"/>
  <c r="AW331" i="12" s="1"/>
  <c r="AW330" i="12" s="1"/>
  <c r="AY327" i="12"/>
  <c r="AY326" i="12" s="1"/>
  <c r="AY325" i="12" s="1"/>
  <c r="AX327" i="12"/>
  <c r="AX326" i="12" s="1"/>
  <c r="AX325" i="12" s="1"/>
  <c r="AW327" i="12"/>
  <c r="AW326" i="12" s="1"/>
  <c r="AW325" i="12" s="1"/>
  <c r="AY321" i="12"/>
  <c r="AX321" i="12"/>
  <c r="AW321" i="12"/>
  <c r="AY318" i="12"/>
  <c r="AX318" i="12"/>
  <c r="AW318" i="12"/>
  <c r="AY310" i="12"/>
  <c r="AY309" i="12" s="1"/>
  <c r="AY308" i="12" s="1"/>
  <c r="AX310" i="12"/>
  <c r="AX309" i="12" s="1"/>
  <c r="AX308" i="12" s="1"/>
  <c r="AW310" i="12"/>
  <c r="AW309" i="12" s="1"/>
  <c r="AW308" i="12" s="1"/>
  <c r="AY306" i="12"/>
  <c r="AY305" i="12" s="1"/>
  <c r="AY304" i="12" s="1"/>
  <c r="AX306" i="12"/>
  <c r="AX305" i="12" s="1"/>
  <c r="AX304" i="12" s="1"/>
  <c r="AW306" i="12"/>
  <c r="AW305" i="12" s="1"/>
  <c r="AW304" i="12" s="1"/>
  <c r="AY297" i="12"/>
  <c r="AY296" i="12" s="1"/>
  <c r="AY295" i="12" s="1"/>
  <c r="AX297" i="12"/>
  <c r="AX296" i="12" s="1"/>
  <c r="AX295" i="12" s="1"/>
  <c r="AW297" i="12"/>
  <c r="AW296" i="12" s="1"/>
  <c r="AW295" i="12" s="1"/>
  <c r="AY290" i="12"/>
  <c r="AY289" i="12" s="1"/>
  <c r="AY288" i="12" s="1"/>
  <c r="AX290" i="12"/>
  <c r="AX289" i="12" s="1"/>
  <c r="AX288" i="12" s="1"/>
  <c r="AW290" i="12"/>
  <c r="AW289" i="12" s="1"/>
  <c r="AW288" i="12" s="1"/>
  <c r="AY286" i="12"/>
  <c r="AY285" i="12" s="1"/>
  <c r="AY284" i="12" s="1"/>
  <c r="AX286" i="12"/>
  <c r="AX285" i="12" s="1"/>
  <c r="AX284" i="12" s="1"/>
  <c r="AW286" i="12"/>
  <c r="AW285" i="12" s="1"/>
  <c r="AW284" i="12" s="1"/>
  <c r="AY281" i="12"/>
  <c r="AY280" i="12" s="1"/>
  <c r="AY279" i="12" s="1"/>
  <c r="AX281" i="12"/>
  <c r="AX280" i="12" s="1"/>
  <c r="AX279" i="12" s="1"/>
  <c r="AW281" i="12"/>
  <c r="AW280" i="12" s="1"/>
  <c r="AW279" i="12" s="1"/>
  <c r="AY277" i="12"/>
  <c r="AY276" i="12" s="1"/>
  <c r="AX277" i="12"/>
  <c r="AX276" i="12" s="1"/>
  <c r="AW277" i="12"/>
  <c r="AW276" i="12" s="1"/>
  <c r="AY274" i="12"/>
  <c r="AY273" i="12" s="1"/>
  <c r="AX274" i="12"/>
  <c r="AX273" i="12" s="1"/>
  <c r="AW274" i="12"/>
  <c r="AW273" i="12" s="1"/>
  <c r="AY271" i="12"/>
  <c r="AY270" i="12" s="1"/>
  <c r="AX271" i="12"/>
  <c r="AX270" i="12" s="1"/>
  <c r="AW271" i="12"/>
  <c r="AW270" i="12" s="1"/>
  <c r="AY267" i="12"/>
  <c r="AY266" i="12" s="1"/>
  <c r="AY265" i="12" s="1"/>
  <c r="AX267" i="12"/>
  <c r="AX266" i="12" s="1"/>
  <c r="AX265" i="12" s="1"/>
  <c r="AW267" i="12"/>
  <c r="AW266" i="12" s="1"/>
  <c r="AW265" i="12" s="1"/>
  <c r="AY260" i="12"/>
  <c r="AY259" i="12" s="1"/>
  <c r="AY258" i="12" s="1"/>
  <c r="AX260" i="12"/>
  <c r="AX259" i="12" s="1"/>
  <c r="AX258" i="12" s="1"/>
  <c r="AW260" i="12"/>
  <c r="AW259" i="12" s="1"/>
  <c r="AW258" i="12" s="1"/>
  <c r="AY252" i="12"/>
  <c r="AY251" i="12" s="1"/>
  <c r="AY250" i="12" s="1"/>
  <c r="AX252" i="12"/>
  <c r="AX251" i="12" s="1"/>
  <c r="AX250" i="12" s="1"/>
  <c r="AW252" i="12"/>
  <c r="AW251" i="12" s="1"/>
  <c r="AW250" i="12" s="1"/>
  <c r="AY248" i="12"/>
  <c r="AY247" i="12" s="1"/>
  <c r="AY246" i="12" s="1"/>
  <c r="AX248" i="12"/>
  <c r="AX247" i="12" s="1"/>
  <c r="AX246" i="12" s="1"/>
  <c r="AW248" i="12"/>
  <c r="AW247" i="12" s="1"/>
  <c r="AW246" i="12" s="1"/>
  <c r="AY244" i="12"/>
  <c r="AY243" i="12" s="1"/>
  <c r="AY242" i="12" s="1"/>
  <c r="AX244" i="12"/>
  <c r="AX243" i="12" s="1"/>
  <c r="AX242" i="12" s="1"/>
  <c r="AW244" i="12"/>
  <c r="AW243" i="12" s="1"/>
  <c r="AW242" i="12" s="1"/>
  <c r="AY238" i="12"/>
  <c r="AY237" i="12" s="1"/>
  <c r="AY236" i="12" s="1"/>
  <c r="AX238" i="12"/>
  <c r="AX237" i="12" s="1"/>
  <c r="AX236" i="12" s="1"/>
  <c r="AW238" i="12"/>
  <c r="AW237" i="12" s="1"/>
  <c r="AW236" i="12" s="1"/>
  <c r="AY234" i="12"/>
  <c r="AY233" i="12" s="1"/>
  <c r="AY232" i="12" s="1"/>
  <c r="AX234" i="12"/>
  <c r="AX233" i="12" s="1"/>
  <c r="AX232" i="12" s="1"/>
  <c r="AW234" i="12"/>
  <c r="AW233" i="12" s="1"/>
  <c r="AW232" i="12" s="1"/>
  <c r="AY230" i="12"/>
  <c r="AY229" i="12" s="1"/>
  <c r="AY228" i="12" s="1"/>
  <c r="AX230" i="12"/>
  <c r="AX229" i="12" s="1"/>
  <c r="AX228" i="12" s="1"/>
  <c r="AW230" i="12"/>
  <c r="AW229" i="12" s="1"/>
  <c r="AW228" i="12" s="1"/>
  <c r="AY217" i="12"/>
  <c r="AY216" i="12" s="1"/>
  <c r="AY215" i="12" s="1"/>
  <c r="AX217" i="12"/>
  <c r="AX216" i="12" s="1"/>
  <c r="AX215" i="12" s="1"/>
  <c r="AW217" i="12"/>
  <c r="AW216" i="12" s="1"/>
  <c r="AW215" i="12" s="1"/>
  <c r="AY213" i="12"/>
  <c r="AY212" i="12" s="1"/>
  <c r="AY211" i="12" s="1"/>
  <c r="AX213" i="12"/>
  <c r="AX212" i="12" s="1"/>
  <c r="AX211" i="12" s="1"/>
  <c r="AW213" i="12"/>
  <c r="AW212" i="12" s="1"/>
  <c r="AW211" i="12" s="1"/>
  <c r="AY205" i="12"/>
  <c r="AX205" i="12"/>
  <c r="AW205" i="12"/>
  <c r="AY203" i="12"/>
  <c r="AX203" i="12"/>
  <c r="AW203" i="12"/>
  <c r="AY198" i="12"/>
  <c r="AY197" i="12" s="1"/>
  <c r="AY196" i="12" s="1"/>
  <c r="AY195" i="12" s="1"/>
  <c r="AX198" i="12"/>
  <c r="AX197" i="12" s="1"/>
  <c r="AX196" i="12" s="1"/>
  <c r="AX195" i="12" s="1"/>
  <c r="AW198" i="12"/>
  <c r="AW197" i="12" s="1"/>
  <c r="AW196" i="12" s="1"/>
  <c r="AW195" i="12" s="1"/>
  <c r="AY189" i="12"/>
  <c r="AY188" i="12" s="1"/>
  <c r="AY187" i="12" s="1"/>
  <c r="AY186" i="12" s="1"/>
  <c r="AX189" i="12"/>
  <c r="AX188" i="12" s="1"/>
  <c r="AX187" i="12" s="1"/>
  <c r="AX186" i="12" s="1"/>
  <c r="AW189" i="12"/>
  <c r="AW188" i="12" s="1"/>
  <c r="AW187" i="12" s="1"/>
  <c r="AW186" i="12" s="1"/>
  <c r="AY180" i="12"/>
  <c r="AY179" i="12" s="1"/>
  <c r="AY178" i="12" s="1"/>
  <c r="AX180" i="12"/>
  <c r="AX179" i="12" s="1"/>
  <c r="AX178" i="12" s="1"/>
  <c r="AW180" i="12"/>
  <c r="AW179" i="12" s="1"/>
  <c r="AW178" i="12" s="1"/>
  <c r="AY176" i="12"/>
  <c r="AY175" i="12" s="1"/>
  <c r="AY174" i="12" s="1"/>
  <c r="AX176" i="12"/>
  <c r="AX175" i="12" s="1"/>
  <c r="AX174" i="12" s="1"/>
  <c r="AW176" i="12"/>
  <c r="AW175" i="12" s="1"/>
  <c r="AW174" i="12" s="1"/>
  <c r="AY172" i="12"/>
  <c r="AY171" i="12" s="1"/>
  <c r="AY170" i="12" s="1"/>
  <c r="AX172" i="12"/>
  <c r="AX171" i="12" s="1"/>
  <c r="AX170" i="12" s="1"/>
  <c r="AW172" i="12"/>
  <c r="AW171" i="12" s="1"/>
  <c r="AW170" i="12" s="1"/>
  <c r="AY168" i="12"/>
  <c r="AX168" i="12"/>
  <c r="AW168" i="12"/>
  <c r="AY166" i="12"/>
  <c r="AX166" i="12"/>
  <c r="AW166" i="12"/>
  <c r="AY157" i="12"/>
  <c r="AX157" i="12"/>
  <c r="AW157" i="12"/>
  <c r="AY155" i="12"/>
  <c r="AX155" i="12"/>
  <c r="AW155" i="12"/>
  <c r="AY151" i="12"/>
  <c r="AY150" i="12" s="1"/>
  <c r="AY149" i="12" s="1"/>
  <c r="AX151" i="12"/>
  <c r="AX150" i="12" s="1"/>
  <c r="AX149" i="12" s="1"/>
  <c r="AW151" i="12"/>
  <c r="AW150" i="12" s="1"/>
  <c r="AW149" i="12" s="1"/>
  <c r="AY147" i="12"/>
  <c r="AX147" i="12"/>
  <c r="AW147" i="12"/>
  <c r="AY145" i="12"/>
  <c r="AX145" i="12"/>
  <c r="AW145" i="12"/>
  <c r="AY139" i="12"/>
  <c r="AY138" i="12" s="1"/>
  <c r="AX139" i="12"/>
  <c r="AX138" i="12" s="1"/>
  <c r="AW139" i="12"/>
  <c r="AW138" i="12" s="1"/>
  <c r="AY136" i="12"/>
  <c r="AY135" i="12" s="1"/>
  <c r="AX136" i="12"/>
  <c r="AX135" i="12" s="1"/>
  <c r="AW136" i="12"/>
  <c r="AW135" i="12" s="1"/>
  <c r="AY132" i="12"/>
  <c r="AX132" i="12"/>
  <c r="AW132" i="12"/>
  <c r="AY130" i="12"/>
  <c r="AX130" i="12"/>
  <c r="AW130" i="12"/>
  <c r="AY123" i="12"/>
  <c r="AY122" i="12" s="1"/>
  <c r="AY121" i="12" s="1"/>
  <c r="AX123" i="12"/>
  <c r="AX122" i="12" s="1"/>
  <c r="AX121" i="12" s="1"/>
  <c r="AW123" i="12"/>
  <c r="AW122" i="12" s="1"/>
  <c r="AW121" i="12" s="1"/>
  <c r="AY119" i="12"/>
  <c r="AY118" i="12" s="1"/>
  <c r="AY117" i="12" s="1"/>
  <c r="AX119" i="12"/>
  <c r="AX118" i="12" s="1"/>
  <c r="AX117" i="12" s="1"/>
  <c r="AW119" i="12"/>
  <c r="AW118" i="12" s="1"/>
  <c r="AW117" i="12" s="1"/>
  <c r="AY113" i="12"/>
  <c r="AX113" i="12"/>
  <c r="AW113" i="12"/>
  <c r="AY109" i="12"/>
  <c r="AX109" i="12"/>
  <c r="AW109" i="12"/>
  <c r="AY106" i="12"/>
  <c r="AY105" i="12" s="1"/>
  <c r="AX106" i="12"/>
  <c r="AX105" i="12" s="1"/>
  <c r="AW106" i="12"/>
  <c r="AW105" i="12" s="1"/>
  <c r="AY101" i="12"/>
  <c r="AY100" i="12" s="1"/>
  <c r="AY99" i="12" s="1"/>
  <c r="AX101" i="12"/>
  <c r="AX100" i="12" s="1"/>
  <c r="AX99" i="12" s="1"/>
  <c r="AW101" i="12"/>
  <c r="AW100" i="12" s="1"/>
  <c r="AW99" i="12" s="1"/>
  <c r="AY97" i="12"/>
  <c r="AY96" i="12" s="1"/>
  <c r="AY95" i="12" s="1"/>
  <c r="AX97" i="12"/>
  <c r="AX96" i="12" s="1"/>
  <c r="AX95" i="12" s="1"/>
  <c r="AW97" i="12"/>
  <c r="AW96" i="12" s="1"/>
  <c r="AW95" i="12" s="1"/>
  <c r="AY93" i="12"/>
  <c r="AY92" i="12" s="1"/>
  <c r="AY91" i="12" s="1"/>
  <c r="AX93" i="12"/>
  <c r="AX92" i="12" s="1"/>
  <c r="AX91" i="12" s="1"/>
  <c r="AW93" i="12"/>
  <c r="AW92" i="12" s="1"/>
  <c r="AW91" i="12" s="1"/>
  <c r="AY89" i="12"/>
  <c r="AY88" i="12" s="1"/>
  <c r="AX89" i="12"/>
  <c r="AX88" i="12" s="1"/>
  <c r="AW89" i="12"/>
  <c r="AW88" i="12" s="1"/>
  <c r="AY86" i="12"/>
  <c r="AY85" i="12" s="1"/>
  <c r="AX86" i="12"/>
  <c r="AX85" i="12" s="1"/>
  <c r="AW86" i="12"/>
  <c r="AW85" i="12" s="1"/>
  <c r="AY82" i="12"/>
  <c r="AX82" i="12"/>
  <c r="AW82" i="12"/>
  <c r="AY80" i="12"/>
  <c r="AX80" i="12"/>
  <c r="AW80" i="12"/>
  <c r="AY76" i="12"/>
  <c r="AX76" i="12"/>
  <c r="AW76" i="12"/>
  <c r="AY74" i="12"/>
  <c r="AX74" i="12"/>
  <c r="AW74" i="12"/>
  <c r="AY69" i="12"/>
  <c r="AY68" i="12" s="1"/>
  <c r="AY67" i="12" s="1"/>
  <c r="AX69" i="12"/>
  <c r="AX68" i="12" s="1"/>
  <c r="AX67" i="12" s="1"/>
  <c r="AW69" i="12"/>
  <c r="AW68" i="12" s="1"/>
  <c r="AW67" i="12" s="1"/>
  <c r="AY65" i="12"/>
  <c r="AY64" i="12" s="1"/>
  <c r="AY63" i="12" s="1"/>
  <c r="AX65" i="12"/>
  <c r="AX64" i="12" s="1"/>
  <c r="AX63" i="12" s="1"/>
  <c r="AW65" i="12"/>
  <c r="AW64" i="12" s="1"/>
  <c r="AW63" i="12" s="1"/>
  <c r="AY60" i="12"/>
  <c r="AY59" i="12" s="1"/>
  <c r="AY58" i="12" s="1"/>
  <c r="AX60" i="12"/>
  <c r="AX59" i="12" s="1"/>
  <c r="AX58" i="12" s="1"/>
  <c r="AW60" i="12"/>
  <c r="AW59" i="12" s="1"/>
  <c r="AW58" i="12" s="1"/>
  <c r="AY56" i="12"/>
  <c r="AY55" i="12" s="1"/>
  <c r="AY54" i="12" s="1"/>
  <c r="AX56" i="12"/>
  <c r="AX55" i="12" s="1"/>
  <c r="AX54" i="12" s="1"/>
  <c r="AW56" i="12"/>
  <c r="AW55" i="12" s="1"/>
  <c r="AW54" i="12" s="1"/>
  <c r="AY51" i="12"/>
  <c r="AY50" i="12" s="1"/>
  <c r="AY49" i="12" s="1"/>
  <c r="AX51" i="12"/>
  <c r="AX50" i="12" s="1"/>
  <c r="AX49" i="12" s="1"/>
  <c r="AW51" i="12"/>
  <c r="AW50" i="12" s="1"/>
  <c r="AW49" i="12" s="1"/>
  <c r="AY45" i="12"/>
  <c r="AY44" i="12" s="1"/>
  <c r="AY43" i="12" s="1"/>
  <c r="AY42" i="12" s="1"/>
  <c r="AX45" i="12"/>
  <c r="AX44" i="12" s="1"/>
  <c r="AX43" i="12" s="1"/>
  <c r="AX42" i="12" s="1"/>
  <c r="AW45" i="12"/>
  <c r="AW44" i="12" s="1"/>
  <c r="AW43" i="12" s="1"/>
  <c r="AW42" i="12" s="1"/>
  <c r="AY40" i="12"/>
  <c r="AX40" i="12"/>
  <c r="AW40" i="12"/>
  <c r="AY38" i="12"/>
  <c r="AX38" i="12"/>
  <c r="AW38" i="12"/>
  <c r="AY35" i="12"/>
  <c r="AY34" i="12" s="1"/>
  <c r="AX35" i="12"/>
  <c r="AX34" i="12" s="1"/>
  <c r="AW35" i="12"/>
  <c r="AW34" i="12" s="1"/>
  <c r="AY30" i="12"/>
  <c r="AX30" i="12"/>
  <c r="AW30" i="12"/>
  <c r="AY26" i="12"/>
  <c r="AX26" i="12"/>
  <c r="AW26" i="12"/>
  <c r="AY24" i="12"/>
  <c r="AX24" i="12"/>
  <c r="AW24" i="12"/>
  <c r="AY20" i="12"/>
  <c r="AY19" i="12" s="1"/>
  <c r="AX20" i="12"/>
  <c r="AX19" i="12" s="1"/>
  <c r="AW20" i="12"/>
  <c r="AW19" i="12" s="1"/>
  <c r="AV1000" i="12" l="1"/>
  <c r="BB1000" i="12" s="1"/>
  <c r="BJ1000" i="12" s="1"/>
  <c r="BT1000" i="12" s="1"/>
  <c r="BB1001" i="12"/>
  <c r="BJ1001" i="12" s="1"/>
  <c r="BT1001" i="12" s="1"/>
  <c r="AT1000" i="12"/>
  <c r="AZ1000" i="12" s="1"/>
  <c r="BD1000" i="12" s="1"/>
  <c r="BH1000" i="12" s="1"/>
  <c r="BM1000" i="12" s="1"/>
  <c r="BR1000" i="12" s="1"/>
  <c r="BV1000" i="12" s="1"/>
  <c r="BY1000" i="12" s="1"/>
  <c r="CB1000" i="12" s="1"/>
  <c r="CD1000" i="12" s="1"/>
  <c r="AZ1001" i="12"/>
  <c r="BD1001" i="12" s="1"/>
  <c r="BH1001" i="12" s="1"/>
  <c r="BM1001" i="12" s="1"/>
  <c r="BR1001" i="12" s="1"/>
  <c r="BV1001" i="12" s="1"/>
  <c r="BY1001" i="12" s="1"/>
  <c r="CB1001" i="12" s="1"/>
  <c r="CD1001" i="12" s="1"/>
  <c r="AU1000" i="12"/>
  <c r="BA1000" i="12" s="1"/>
  <c r="BI1000" i="12" s="1"/>
  <c r="BN1000" i="12" s="1"/>
  <c r="BS1000" i="12" s="1"/>
  <c r="BZ1000" i="12" s="1"/>
  <c r="BA1001" i="12"/>
  <c r="BI1001" i="12" s="1"/>
  <c r="BN1001" i="12" s="1"/>
  <c r="BS1001" i="12" s="1"/>
  <c r="BZ1001" i="12" s="1"/>
  <c r="AW1110" i="12"/>
  <c r="AW1672" i="12"/>
  <c r="AW1671" i="12" s="1"/>
  <c r="AW1746" i="12"/>
  <c r="AY1796" i="12"/>
  <c r="AX2380" i="12"/>
  <c r="AX2375" i="12" s="1"/>
  <c r="AY2422" i="12"/>
  <c r="AY2421" i="12" s="1"/>
  <c r="AY2420" i="12" s="1"/>
  <c r="AW654" i="12"/>
  <c r="AY210" i="12"/>
  <c r="AY209" i="12" s="1"/>
  <c r="AY1746" i="12"/>
  <c r="AW202" i="12"/>
  <c r="AW201" i="12" s="1"/>
  <c r="AW200" i="12" s="1"/>
  <c r="AY2204" i="12"/>
  <c r="AW536" i="12"/>
  <c r="AW535" i="12" s="1"/>
  <c r="AW526" i="12" s="1"/>
  <c r="AW1176" i="12"/>
  <c r="AY1349" i="12"/>
  <c r="AY1348" i="12" s="1"/>
  <c r="AX536" i="12"/>
  <c r="AX535" i="12" s="1"/>
  <c r="AX526" i="12" s="1"/>
  <c r="AW1527" i="12"/>
  <c r="AW1526" i="12" s="1"/>
  <c r="AY53" i="12"/>
  <c r="AX975" i="12"/>
  <c r="AX1848" i="12"/>
  <c r="AX1844" i="12" s="1"/>
  <c r="AX1884" i="12"/>
  <c r="AX1883" i="12" s="1"/>
  <c r="AX1878" i="12" s="1"/>
  <c r="AX1877" i="12" s="1"/>
  <c r="AY269" i="12"/>
  <c r="AY264" i="12" s="1"/>
  <c r="AW544" i="12"/>
  <c r="AW543" i="12" s="1"/>
  <c r="AY1492" i="12"/>
  <c r="AY1491" i="12" s="1"/>
  <c r="AY1490" i="12" s="1"/>
  <c r="AX2204" i="12"/>
  <c r="AW1636" i="12"/>
  <c r="AW1635" i="12" s="1"/>
  <c r="AY62" i="12"/>
  <c r="AW134" i="12"/>
  <c r="AX425" i="12"/>
  <c r="AX424" i="12" s="1"/>
  <c r="AX669" i="12"/>
  <c r="AY913" i="12"/>
  <c r="AY912" i="12" s="1"/>
  <c r="AY1458" i="12"/>
  <c r="AY1457" i="12" s="1"/>
  <c r="AW1597" i="12"/>
  <c r="AW1596" i="12" s="1"/>
  <c r="AX1739" i="12"/>
  <c r="AX1738" i="12" s="1"/>
  <c r="AX1796" i="12"/>
  <c r="AY903" i="12"/>
  <c r="AX913" i="12"/>
  <c r="AX912" i="12" s="1"/>
  <c r="AW1444" i="12"/>
  <c r="AW1443" i="12" s="1"/>
  <c r="AY1480" i="12"/>
  <c r="AY1479" i="12" s="1"/>
  <c r="AW1715" i="12"/>
  <c r="AW1714" i="12" s="1"/>
  <c r="AW1777" i="12"/>
  <c r="AX2247" i="12"/>
  <c r="AX2246" i="12" s="1"/>
  <c r="AW62" i="12"/>
  <c r="AW913" i="12"/>
  <c r="AW912" i="12" s="1"/>
  <c r="AW1300" i="12"/>
  <c r="AY536" i="12"/>
  <c r="AY535" i="12" s="1"/>
  <c r="AY526" i="12" s="1"/>
  <c r="AX73" i="12"/>
  <c r="AX72" i="12" s="1"/>
  <c r="AX317" i="12"/>
  <c r="AX348" i="12"/>
  <c r="AX347" i="12" s="1"/>
  <c r="AY468" i="12"/>
  <c r="AY464" i="12" s="1"/>
  <c r="AY458" i="12" s="1"/>
  <c r="AY502" i="12"/>
  <c r="AW610" i="12"/>
  <c r="AW609" i="12" s="1"/>
  <c r="AW608" i="12" s="1"/>
  <c r="AW1039" i="12"/>
  <c r="AW1083" i="12"/>
  <c r="AY1153" i="12"/>
  <c r="AY1658" i="12"/>
  <c r="AY1657" i="12" s="1"/>
  <c r="AW2082" i="12"/>
  <c r="AW2071" i="12" s="1"/>
  <c r="AW2147" i="12"/>
  <c r="AW2204" i="12"/>
  <c r="AY2234" i="12"/>
  <c r="AY1474" i="12"/>
  <c r="AY1470" i="12" s="1"/>
  <c r="AY1469" i="12" s="1"/>
  <c r="AY1468" i="12" s="1"/>
  <c r="AW1492" i="12"/>
  <c r="AW1491" i="12" s="1"/>
  <c r="AW1490" i="12" s="1"/>
  <c r="AY1527" i="12"/>
  <c r="AY1526" i="12" s="1"/>
  <c r="AX1581" i="12"/>
  <c r="AX1580" i="12" s="1"/>
  <c r="AW1630" i="12"/>
  <c r="AW1623" i="12" s="1"/>
  <c r="AW1938" i="12"/>
  <c r="AW1933" i="12" s="1"/>
  <c r="AW1932" i="12" s="1"/>
  <c r="AX2082" i="12"/>
  <c r="AX2071" i="12" s="1"/>
  <c r="AX654" i="12"/>
  <c r="AW975" i="12"/>
  <c r="AX1153" i="12"/>
  <c r="AW2037" i="12"/>
  <c r="AW2036" i="12" s="1"/>
  <c r="AY2217" i="12"/>
  <c r="AX53" i="12"/>
  <c r="AW2284" i="12"/>
  <c r="AW2279" i="12" s="1"/>
  <c r="AW2273" i="12" s="1"/>
  <c r="AX1492" i="12"/>
  <c r="AX1491" i="12" s="1"/>
  <c r="AX1490" i="12" s="1"/>
  <c r="AX283" i="12"/>
  <c r="AY84" i="12"/>
  <c r="AW269" i="12"/>
  <c r="AW264" i="12" s="1"/>
  <c r="AX79" i="12"/>
  <c r="AX78" i="12" s="1"/>
  <c r="AX71" i="12" s="1"/>
  <c r="AY134" i="12"/>
  <c r="AW165" i="12"/>
  <c r="AW164" i="12" s="1"/>
  <c r="AW163" i="12" s="1"/>
  <c r="AY513" i="12"/>
  <c r="AY1076" i="12"/>
  <c r="AY1075" i="12" s="1"/>
  <c r="AY1083" i="12"/>
  <c r="AW1474" i="12"/>
  <c r="AW1470" i="12" s="1"/>
  <c r="AW1469" i="12" s="1"/>
  <c r="AW1468" i="12" s="1"/>
  <c r="AX1812" i="12"/>
  <c r="AX1805" i="12" s="1"/>
  <c r="AX1804" i="12" s="1"/>
  <c r="AY2339" i="12"/>
  <c r="AY2325" i="12" s="1"/>
  <c r="AW566" i="12"/>
  <c r="AX573" i="12"/>
  <c r="AX610" i="12"/>
  <c r="AX609" i="12" s="1"/>
  <c r="AX608" i="12" s="1"/>
  <c r="AW628" i="12"/>
  <c r="AW627" i="12" s="1"/>
  <c r="AW617" i="12" s="1"/>
  <c r="AW894" i="12"/>
  <c r="AY1007" i="12"/>
  <c r="AY1006" i="12" s="1"/>
  <c r="AY1005" i="12" s="1"/>
  <c r="AY1004" i="12" s="1"/>
  <c r="AX1017" i="12"/>
  <c r="AX1016" i="12" s="1"/>
  <c r="AX1028" i="12"/>
  <c r="AX1027" i="12" s="1"/>
  <c r="AY1176" i="12"/>
  <c r="AX1715" i="12"/>
  <c r="AX1714" i="12" s="1"/>
  <c r="AW1723" i="12"/>
  <c r="AW1722" i="12" s="1"/>
  <c r="AW2315" i="12"/>
  <c r="AW2310" i="12" s="1"/>
  <c r="AW2339" i="12"/>
  <c r="AW2325" i="12" s="1"/>
  <c r="AW513" i="12"/>
  <c r="AW965" i="12"/>
  <c r="AW964" i="12" s="1"/>
  <c r="AW1146" i="12"/>
  <c r="AW1558" i="12"/>
  <c r="AW1557" i="12" s="1"/>
  <c r="AW1551" i="12" s="1"/>
  <c r="AX1587" i="12"/>
  <c r="AX1586" i="12" s="1"/>
  <c r="AY1777" i="12"/>
  <c r="AY1884" i="12"/>
  <c r="AY1883" i="12" s="1"/>
  <c r="AY1878" i="12" s="1"/>
  <c r="AY1877" i="12" s="1"/>
  <c r="AX646" i="12"/>
  <c r="AX641" i="12" s="1"/>
  <c r="AW766" i="12"/>
  <c r="AW765" i="12" s="1"/>
  <c r="AW764" i="12" s="1"/>
  <c r="AX37" i="12"/>
  <c r="AX33" i="12" s="1"/>
  <c r="AX32" i="12" s="1"/>
  <c r="AX62" i="12"/>
  <c r="AY73" i="12"/>
  <c r="AY72" i="12" s="1"/>
  <c r="AW84" i="12"/>
  <c r="AW129" i="12"/>
  <c r="AW128" i="12" s="1"/>
  <c r="AX154" i="12"/>
  <c r="AX153" i="12" s="1"/>
  <c r="AY425" i="12"/>
  <c r="AY424" i="12" s="1"/>
  <c r="AY804" i="12"/>
  <c r="AW1184" i="12"/>
  <c r="AW1205" i="12"/>
  <c r="AW294" i="12"/>
  <c r="AX483" i="12"/>
  <c r="AX482" i="12" s="1"/>
  <c r="AW884" i="12"/>
  <c r="AW883" i="12" s="1"/>
  <c r="AX1166" i="12"/>
  <c r="AX23" i="12"/>
  <c r="AX18" i="12" s="1"/>
  <c r="AX17" i="12" s="1"/>
  <c r="AW561" i="12"/>
  <c r="AW560" i="12" s="1"/>
  <c r="AY566" i="12"/>
  <c r="AY108" i="12"/>
  <c r="AY104" i="12" s="1"/>
  <c r="AY103" i="12" s="1"/>
  <c r="AX129" i="12"/>
  <c r="AX128" i="12" s="1"/>
  <c r="AX210" i="12"/>
  <c r="AX209" i="12" s="1"/>
  <c r="AW283" i="12"/>
  <c r="AW317" i="12"/>
  <c r="AY356" i="12"/>
  <c r="AY355" i="12" s="1"/>
  <c r="AW425" i="12"/>
  <c r="AW424" i="12" s="1"/>
  <c r="AY975" i="12"/>
  <c r="AY1039" i="12"/>
  <c r="AX1054" i="12"/>
  <c r="AY1132" i="12"/>
  <c r="AX1176" i="12"/>
  <c r="AW1248" i="12"/>
  <c r="AW1231" i="12" s="1"/>
  <c r="AW1223" i="12" s="1"/>
  <c r="AW1222" i="12" s="1"/>
  <c r="AW1373" i="12"/>
  <c r="AW1372" i="12" s="1"/>
  <c r="AX1444" i="12"/>
  <c r="AX1443" i="12" s="1"/>
  <c r="AW1587" i="12"/>
  <c r="AW1586" i="12" s="1"/>
  <c r="AW1652" i="12"/>
  <c r="AW1651" i="12" s="1"/>
  <c r="AY1938" i="12"/>
  <c r="AY1933" i="12" s="1"/>
  <c r="AY1932" i="12" s="1"/>
  <c r="AY2082" i="12"/>
  <c r="AY2071" i="12" s="1"/>
  <c r="AX856" i="12"/>
  <c r="AX843" i="12" s="1"/>
  <c r="AX894" i="12"/>
  <c r="AY1017" i="12"/>
  <c r="AY1016" i="12" s="1"/>
  <c r="AW1117" i="12"/>
  <c r="AY1166" i="12"/>
  <c r="AX1474" i="12"/>
  <c r="AX1470" i="12" s="1"/>
  <c r="AX1469" i="12" s="1"/>
  <c r="AX1468" i="12" s="1"/>
  <c r="AX1630" i="12"/>
  <c r="AX1623" i="12" s="1"/>
  <c r="AW1642" i="12"/>
  <c r="AW1641" i="12" s="1"/>
  <c r="AY1652" i="12"/>
  <c r="AY1651" i="12" s="1"/>
  <c r="AY1715" i="12"/>
  <c r="AY1714" i="12" s="1"/>
  <c r="AY1812" i="12"/>
  <c r="AY1805" i="12" s="1"/>
  <c r="AY1804" i="12" s="1"/>
  <c r="AY1834" i="12"/>
  <c r="AY1833" i="12" s="1"/>
  <c r="AY1824" i="12" s="1"/>
  <c r="AY1863" i="12"/>
  <c r="AY1862" i="12" s="1"/>
  <c r="AX2104" i="12"/>
  <c r="AX2339" i="12"/>
  <c r="AX2325" i="12" s="1"/>
  <c r="AX561" i="12"/>
  <c r="AX560" i="12" s="1"/>
  <c r="AY628" i="12"/>
  <c r="AY627" i="12" s="1"/>
  <c r="AY617" i="12" s="1"/>
  <c r="AY785" i="12"/>
  <c r="AX903" i="12"/>
  <c r="AY986" i="12"/>
  <c r="AY1028" i="12"/>
  <c r="AY1027" i="12" s="1"/>
  <c r="AX1039" i="12"/>
  <c r="AW1054" i="12"/>
  <c r="AY1184" i="12"/>
  <c r="AY1373" i="12"/>
  <c r="AY1372" i="12" s="1"/>
  <c r="AW1390" i="12"/>
  <c r="AW1389" i="12" s="1"/>
  <c r="AW1388" i="12" s="1"/>
  <c r="AY1506" i="12"/>
  <c r="AY1505" i="12" s="1"/>
  <c r="AY1504" i="12" s="1"/>
  <c r="AX1597" i="12"/>
  <c r="AX1596" i="12" s="1"/>
  <c r="AX1658" i="12"/>
  <c r="AX1657" i="12" s="1"/>
  <c r="AW1729" i="12"/>
  <c r="AW1728" i="12" s="1"/>
  <c r="AY1855" i="12"/>
  <c r="AY1854" i="12" s="1"/>
  <c r="AY1853" i="12" s="1"/>
  <c r="AW1855" i="12"/>
  <c r="AW1854" i="12" s="1"/>
  <c r="AW1853" i="12" s="1"/>
  <c r="AX1938" i="12"/>
  <c r="AX1933" i="12" s="1"/>
  <c r="AX1932" i="12" s="1"/>
  <c r="AY2104" i="12"/>
  <c r="AX2170" i="12"/>
  <c r="AY2170" i="12"/>
  <c r="AX2284" i="12"/>
  <c r="AX2279" i="12" s="1"/>
  <c r="AX2273" i="12" s="1"/>
  <c r="AY2315" i="12"/>
  <c r="AY2310" i="12" s="1"/>
  <c r="AY2380" i="12"/>
  <c r="AY2375" i="12" s="1"/>
  <c r="AY283" i="12"/>
  <c r="AW483" i="12"/>
  <c r="AW482" i="12" s="1"/>
  <c r="AX134" i="12"/>
  <c r="AX329" i="12"/>
  <c r="AW373" i="12"/>
  <c r="AY1755" i="12"/>
  <c r="AW2422" i="12"/>
  <c r="AW2421" i="12" s="1"/>
  <c r="AW2420" i="12" s="1"/>
  <c r="AY154" i="12"/>
  <c r="AY153" i="12" s="1"/>
  <c r="AY23" i="12"/>
  <c r="AY18" i="12" s="1"/>
  <c r="AY17" i="12" s="1"/>
  <c r="AW53" i="12"/>
  <c r="AW108" i="12"/>
  <c r="AW104" i="12" s="1"/>
  <c r="AW103" i="12" s="1"/>
  <c r="AW144" i="12"/>
  <c r="AW143" i="12" s="1"/>
  <c r="AX202" i="12"/>
  <c r="AX201" i="12" s="1"/>
  <c r="AX200" i="12" s="1"/>
  <c r="AY329" i="12"/>
  <c r="AY348" i="12"/>
  <c r="AY347" i="12" s="1"/>
  <c r="AY373" i="12"/>
  <c r="AY483" i="12"/>
  <c r="AY482" i="12" s="1"/>
  <c r="AY79" i="12"/>
  <c r="AY78" i="12" s="1"/>
  <c r="AY144" i="12"/>
  <c r="AY143" i="12" s="1"/>
  <c r="AX165" i="12"/>
  <c r="AX164" i="12" s="1"/>
  <c r="AX163" i="12" s="1"/>
  <c r="AY165" i="12"/>
  <c r="AY164" i="12" s="1"/>
  <c r="AY163" i="12" s="1"/>
  <c r="AY202" i="12"/>
  <c r="AY201" i="12" s="1"/>
  <c r="AY200" i="12" s="1"/>
  <c r="AY294" i="12"/>
  <c r="AY317" i="12"/>
  <c r="AX356" i="12"/>
  <c r="AX355" i="12" s="1"/>
  <c r="AW444" i="12"/>
  <c r="AW443" i="12" s="1"/>
  <c r="AY444" i="12"/>
  <c r="AY443" i="12" s="1"/>
  <c r="AY573" i="12"/>
  <c r="AY610" i="12"/>
  <c r="AY609" i="12" s="1"/>
  <c r="AY608" i="12" s="1"/>
  <c r="AW646" i="12"/>
  <c r="AW641" i="12" s="1"/>
  <c r="AY689" i="12"/>
  <c r="AW785" i="12"/>
  <c r="AW986" i="12"/>
  <c r="AW985" i="12" s="1"/>
  <c r="AW1017" i="12"/>
  <c r="AW1016" i="12" s="1"/>
  <c r="AX1076" i="12"/>
  <c r="AX1075" i="12" s="1"/>
  <c r="AX1132" i="12"/>
  <c r="AW1480" i="12"/>
  <c r="AW1479" i="12" s="1"/>
  <c r="AX241" i="12"/>
  <c r="AX240" i="12" s="1"/>
  <c r="AX269" i="12"/>
  <c r="AX264" i="12" s="1"/>
  <c r="AY561" i="12"/>
  <c r="AY560" i="12" s="1"/>
  <c r="AW585" i="12"/>
  <c r="AW584" i="12" s="1"/>
  <c r="AW689" i="12"/>
  <c r="AY766" i="12"/>
  <c r="AY765" i="12" s="1"/>
  <c r="AY764" i="12" s="1"/>
  <c r="AW1028" i="12"/>
  <c r="AW1027" i="12" s="1"/>
  <c r="AW1257" i="12"/>
  <c r="AX1318" i="12"/>
  <c r="AX1415" i="12"/>
  <c r="AX1414" i="12" s="1"/>
  <c r="AX1409" i="12" s="1"/>
  <c r="AX628" i="12"/>
  <c r="AX627" i="12" s="1"/>
  <c r="AX617" i="12" s="1"/>
  <c r="AY37" i="12"/>
  <c r="AY33" i="12" s="1"/>
  <c r="AY32" i="12" s="1"/>
  <c r="AW73" i="12"/>
  <c r="AW72" i="12" s="1"/>
  <c r="AX689" i="12"/>
  <c r="AY856" i="12"/>
  <c r="AY843" i="12" s="1"/>
  <c r="AY884" i="12"/>
  <c r="AY883" i="12" s="1"/>
  <c r="AY1100" i="12"/>
  <c r="AY1099" i="12" s="1"/>
  <c r="AX1205" i="12"/>
  <c r="AW1335" i="12"/>
  <c r="AW502" i="12"/>
  <c r="AX544" i="12"/>
  <c r="AX543" i="12" s="1"/>
  <c r="AX566" i="12"/>
  <c r="AW856" i="12"/>
  <c r="AW843" i="12" s="1"/>
  <c r="AX884" i="12"/>
  <c r="AX883" i="12" s="1"/>
  <c r="AW1076" i="12"/>
  <c r="AW1075" i="12" s="1"/>
  <c r="AW1132" i="12"/>
  <c r="AW1166" i="12"/>
  <c r="AX1300" i="12"/>
  <c r="AY1318" i="12"/>
  <c r="AY1335" i="12"/>
  <c r="AX1506" i="12"/>
  <c r="AX1505" i="12" s="1"/>
  <c r="AX1504" i="12" s="1"/>
  <c r="AY1613" i="12"/>
  <c r="AX1642" i="12"/>
  <c r="AX1641" i="12" s="1"/>
  <c r="AX1729" i="12"/>
  <c r="AX1728" i="12" s="1"/>
  <c r="AW1796" i="12"/>
  <c r="AW1863" i="12"/>
  <c r="AW1862" i="12" s="1"/>
  <c r="AW1100" i="12"/>
  <c r="AW1099" i="12" s="1"/>
  <c r="AY1110" i="12"/>
  <c r="AX1139" i="12"/>
  <c r="AY1146" i="12"/>
  <c r="AW1153" i="12"/>
  <c r="AX1248" i="12"/>
  <c r="AX1231" i="12" s="1"/>
  <c r="AX1223" i="12" s="1"/>
  <c r="AX1222" i="12" s="1"/>
  <c r="AW1318" i="12"/>
  <c r="AX1349" i="12"/>
  <c r="AX1348" i="12" s="1"/>
  <c r="AY1415" i="12"/>
  <c r="AY1414" i="12" s="1"/>
  <c r="AY1409" i="12" s="1"/>
  <c r="AW1433" i="12"/>
  <c r="AY1444" i="12"/>
  <c r="AY1443" i="12" s="1"/>
  <c r="AX1458" i="12"/>
  <c r="AX1457" i="12" s="1"/>
  <c r="AW1458" i="12"/>
  <c r="AW1457" i="12" s="1"/>
  <c r="AW1581" i="12"/>
  <c r="AW1580" i="12" s="1"/>
  <c r="AX1652" i="12"/>
  <c r="AX1651" i="12" s="1"/>
  <c r="AY1707" i="12"/>
  <c r="AY1706" i="12" s="1"/>
  <c r="AW1739" i="12"/>
  <c r="AW1738" i="12" s="1"/>
  <c r="AW1755" i="12"/>
  <c r="AX1755" i="12"/>
  <c r="AY2147" i="12"/>
  <c r="AX2315" i="12"/>
  <c r="AX2310" i="12" s="1"/>
  <c r="AW921" i="12"/>
  <c r="AX1007" i="12"/>
  <c r="AX1006" i="12" s="1"/>
  <c r="AX1005" i="12" s="1"/>
  <c r="AX1004" i="12" s="1"/>
  <c r="AY1054" i="12"/>
  <c r="AX1083" i="12"/>
  <c r="AX1100" i="12"/>
  <c r="AX1099" i="12" s="1"/>
  <c r="AX1184" i="12"/>
  <c r="AX1558" i="12"/>
  <c r="AX1557" i="12" s="1"/>
  <c r="AX1551" i="12" s="1"/>
  <c r="AX1613" i="12"/>
  <c r="AX1894" i="12"/>
  <c r="AX1893" i="12" s="1"/>
  <c r="AY2263" i="12"/>
  <c r="AY2258" i="12" s="1"/>
  <c r="AY2252" i="12" s="1"/>
  <c r="AY1581" i="12"/>
  <c r="AY1580" i="12" s="1"/>
  <c r="AY1587" i="12"/>
  <c r="AY1586" i="12" s="1"/>
  <c r="AY1597" i="12"/>
  <c r="AY1596" i="12" s="1"/>
  <c r="AW1613" i="12"/>
  <c r="AX1636" i="12"/>
  <c r="AX1635" i="12" s="1"/>
  <c r="AY1642" i="12"/>
  <c r="AY1641" i="12" s="1"/>
  <c r="AW1658" i="12"/>
  <c r="AW1657" i="12" s="1"/>
  <c r="AX1672" i="12"/>
  <c r="AX1671" i="12" s="1"/>
  <c r="AW1707" i="12"/>
  <c r="AW1706" i="12" s="1"/>
  <c r="AY1723" i="12"/>
  <c r="AY1722" i="12" s="1"/>
  <c r="AW1834" i="12"/>
  <c r="AW1833" i="12" s="1"/>
  <c r="AW1824" i="12" s="1"/>
  <c r="AY1848" i="12"/>
  <c r="AY1844" i="12" s="1"/>
  <c r="AX1855" i="12"/>
  <c r="AX1854" i="12" s="1"/>
  <c r="AX1853" i="12" s="1"/>
  <c r="AX2057" i="12"/>
  <c r="AX2056" i="12" s="1"/>
  <c r="AW2104" i="12"/>
  <c r="AX2147" i="12"/>
  <c r="AY2247" i="12"/>
  <c r="AY2246" i="12" s="1"/>
  <c r="AX1834" i="12"/>
  <c r="AX1833" i="12" s="1"/>
  <c r="AX1824" i="12" s="1"/>
  <c r="AW1848" i="12"/>
  <c r="AW1844" i="12" s="1"/>
  <c r="AW1894" i="12"/>
  <c r="AW1893" i="12" s="1"/>
  <c r="AY2057" i="12"/>
  <c r="AY2056" i="12" s="1"/>
  <c r="AW2247" i="12"/>
  <c r="AW2246" i="12" s="1"/>
  <c r="AW2263" i="12"/>
  <c r="AW2258" i="12" s="1"/>
  <c r="AW2252" i="12" s="1"/>
  <c r="AX2263" i="12"/>
  <c r="AX2258" i="12" s="1"/>
  <c r="AX2252" i="12" s="1"/>
  <c r="AY2390" i="12"/>
  <c r="AX1723" i="12"/>
  <c r="AX1722" i="12" s="1"/>
  <c r="AY1729" i="12"/>
  <c r="AY1728" i="12" s="1"/>
  <c r="AX1746" i="12"/>
  <c r="AW1812" i="12"/>
  <c r="AW1805" i="12" s="1"/>
  <c r="AW1804" i="12" s="1"/>
  <c r="AW1884" i="12"/>
  <c r="AW1883" i="12" s="1"/>
  <c r="AW1878" i="12" s="1"/>
  <c r="AW1877" i="12" s="1"/>
  <c r="AX2037" i="12"/>
  <c r="AX2036" i="12" s="1"/>
  <c r="AX2390" i="12"/>
  <c r="AY241" i="12"/>
  <c r="AY240" i="12" s="1"/>
  <c r="AX84" i="12"/>
  <c r="AW210" i="12"/>
  <c r="AW209" i="12" s="1"/>
  <c r="AW241" i="12"/>
  <c r="AW240" i="12" s="1"/>
  <c r="AX294" i="12"/>
  <c r="AY544" i="12"/>
  <c r="AY543" i="12" s="1"/>
  <c r="AW329" i="12"/>
  <c r="AW356" i="12"/>
  <c r="AW355" i="12" s="1"/>
  <c r="AW154" i="12"/>
  <c r="AW153" i="12" s="1"/>
  <c r="AW348" i="12"/>
  <c r="AW347" i="12" s="1"/>
  <c r="AX373" i="12"/>
  <c r="AX502" i="12"/>
  <c r="AX513" i="12"/>
  <c r="AY654" i="12"/>
  <c r="AW669" i="12"/>
  <c r="AW707" i="12"/>
  <c r="AW706" i="12" s="1"/>
  <c r="AX766" i="12"/>
  <c r="AX765" i="12" s="1"/>
  <c r="AX764" i="12" s="1"/>
  <c r="AW804" i="12"/>
  <c r="AW23" i="12"/>
  <c r="AW18" i="12" s="1"/>
  <c r="AW17" i="12" s="1"/>
  <c r="AW37" i="12"/>
  <c r="AW33" i="12" s="1"/>
  <c r="AW32" i="12" s="1"/>
  <c r="AW79" i="12"/>
  <c r="AW78" i="12" s="1"/>
  <c r="AY129" i="12"/>
  <c r="AY128" i="12" s="1"/>
  <c r="AX468" i="12"/>
  <c r="AX464" i="12" s="1"/>
  <c r="AX458" i="12" s="1"/>
  <c r="AY585" i="12"/>
  <c r="AY584" i="12" s="1"/>
  <c r="AY646" i="12"/>
  <c r="AY641" i="12" s="1"/>
  <c r="AX921" i="12"/>
  <c r="AX965" i="12"/>
  <c r="AX964" i="12" s="1"/>
  <c r="AW573" i="12"/>
  <c r="AX585" i="12"/>
  <c r="AX584" i="12" s="1"/>
  <c r="AY669" i="12"/>
  <c r="AX707" i="12"/>
  <c r="AX706" i="12" s="1"/>
  <c r="AX785" i="12"/>
  <c r="AW903" i="12"/>
  <c r="AY921" i="12"/>
  <c r="AY707" i="12"/>
  <c r="AY706" i="12" s="1"/>
  <c r="AX144" i="12"/>
  <c r="AX143" i="12" s="1"/>
  <c r="AX444" i="12"/>
  <c r="AX443" i="12" s="1"/>
  <c r="AX108" i="12"/>
  <c r="AX104" i="12" s="1"/>
  <c r="AX103" i="12" s="1"/>
  <c r="AW468" i="12"/>
  <c r="AW464" i="12" s="1"/>
  <c r="AW458" i="12" s="1"/>
  <c r="AX804" i="12"/>
  <c r="AY894" i="12"/>
  <c r="AX986" i="12"/>
  <c r="AX985" i="12" s="1"/>
  <c r="AY965" i="12"/>
  <c r="AY964" i="12" s="1"/>
  <c r="AW1007" i="12"/>
  <c r="AW1006" i="12" s="1"/>
  <c r="AW1005" i="12" s="1"/>
  <c r="AW1004" i="12" s="1"/>
  <c r="AX1110" i="12"/>
  <c r="AX1117" i="12"/>
  <c r="AY1139" i="12"/>
  <c r="AX1146" i="12"/>
  <c r="AY1205" i="12"/>
  <c r="AY1117" i="12"/>
  <c r="AW1139" i="12"/>
  <c r="AY1248" i="12"/>
  <c r="AY1231" i="12" s="1"/>
  <c r="AY1223" i="12" s="1"/>
  <c r="AY1222" i="12" s="1"/>
  <c r="AX1257" i="12"/>
  <c r="AX1390" i="12"/>
  <c r="AX1389" i="12" s="1"/>
  <c r="AX1388" i="12" s="1"/>
  <c r="AY1433" i="12"/>
  <c r="AX1433" i="12"/>
  <c r="AY1300" i="12"/>
  <c r="AY1390" i="12"/>
  <c r="AY1389" i="12" s="1"/>
  <c r="AY1388" i="12" s="1"/>
  <c r="AW1415" i="12"/>
  <c r="AW1414" i="12" s="1"/>
  <c r="AW1409" i="12" s="1"/>
  <c r="AY1257" i="12"/>
  <c r="AX1373" i="12"/>
  <c r="AX1372" i="12" s="1"/>
  <c r="AY1558" i="12"/>
  <c r="AY1557" i="12" s="1"/>
  <c r="AY1551" i="12" s="1"/>
  <c r="AX1777" i="12"/>
  <c r="AX1335" i="12"/>
  <c r="AW1349" i="12"/>
  <c r="AW1348" i="12" s="1"/>
  <c r="AX1480" i="12"/>
  <c r="AX1479" i="12" s="1"/>
  <c r="AY1636" i="12"/>
  <c r="AY1635" i="12" s="1"/>
  <c r="AW1506" i="12"/>
  <c r="AW1505" i="12" s="1"/>
  <c r="AW1504" i="12" s="1"/>
  <c r="AX1527" i="12"/>
  <c r="AX1526" i="12" s="1"/>
  <c r="AY1630" i="12"/>
  <c r="AY1623" i="12" s="1"/>
  <c r="AY1672" i="12"/>
  <c r="AY1671" i="12" s="1"/>
  <c r="AX1707" i="12"/>
  <c r="AX1706" i="12" s="1"/>
  <c r="AX1863" i="12"/>
  <c r="AX1862" i="12" s="1"/>
  <c r="AY1894" i="12"/>
  <c r="AY1893" i="12" s="1"/>
  <c r="AY1739" i="12"/>
  <c r="AY1738" i="12" s="1"/>
  <c r="AW2170" i="12"/>
  <c r="AX2234" i="12"/>
  <c r="AY2037" i="12"/>
  <c r="AY2036" i="12" s="1"/>
  <c r="AW2057" i="12"/>
  <c r="AW2056" i="12" s="1"/>
  <c r="AX2217" i="12"/>
  <c r="AW2380" i="12"/>
  <c r="AW2375" i="12" s="1"/>
  <c r="AW2390" i="12"/>
  <c r="AX2422" i="12"/>
  <c r="AX2421" i="12" s="1"/>
  <c r="AX2420" i="12" s="1"/>
  <c r="AW2217" i="12"/>
  <c r="AY2284" i="12"/>
  <c r="AY2279" i="12" s="1"/>
  <c r="AY2273" i="12" s="1"/>
  <c r="AW2234" i="12"/>
  <c r="AT1053" i="12"/>
  <c r="AZ1053" i="12" s="1"/>
  <c r="BD1053" i="12" s="1"/>
  <c r="BH1053" i="12" s="1"/>
  <c r="BM1053" i="12" s="1"/>
  <c r="BR1053" i="12" s="1"/>
  <c r="BV1053" i="12" s="1"/>
  <c r="BY1053" i="12" s="1"/>
  <c r="CB1053" i="12" s="1"/>
  <c r="CD1053" i="12" s="1"/>
  <c r="AU1053" i="12"/>
  <c r="BA1053" i="12" s="1"/>
  <c r="BI1053" i="12" s="1"/>
  <c r="BN1053" i="12" s="1"/>
  <c r="BS1053" i="12" s="1"/>
  <c r="BZ1053" i="12" s="1"/>
  <c r="AV1053" i="12"/>
  <c r="BB1053" i="12" s="1"/>
  <c r="BJ1053" i="12" s="1"/>
  <c r="BT1053" i="12" s="1"/>
  <c r="CE1052" i="12"/>
  <c r="CE1051" i="12" s="1"/>
  <c r="CE1050" i="12" s="1"/>
  <c r="AO1052" i="12"/>
  <c r="AO1051" i="12" s="1"/>
  <c r="AO1050" i="12" s="1"/>
  <c r="AP1052" i="12"/>
  <c r="AP1051" i="12" s="1"/>
  <c r="AP1050" i="12" s="1"/>
  <c r="AQ1052" i="12"/>
  <c r="AQ1051" i="12" s="1"/>
  <c r="AQ1050" i="12" s="1"/>
  <c r="AR1052" i="12"/>
  <c r="AR1051" i="12" s="1"/>
  <c r="AR1050" i="12" s="1"/>
  <c r="AS1052" i="12"/>
  <c r="AS1051" i="12" s="1"/>
  <c r="AS1050" i="12" s="1"/>
  <c r="AN1052" i="12"/>
  <c r="AN1051" i="12" s="1"/>
  <c r="AT395" i="12"/>
  <c r="AZ395" i="12" s="1"/>
  <c r="BD395" i="12" s="1"/>
  <c r="BH395" i="12" s="1"/>
  <c r="BM395" i="12" s="1"/>
  <c r="BR395" i="12" s="1"/>
  <c r="BV395" i="12" s="1"/>
  <c r="BY395" i="12" s="1"/>
  <c r="CB395" i="12" s="1"/>
  <c r="CD395" i="12" s="1"/>
  <c r="AU395" i="12"/>
  <c r="BA395" i="12" s="1"/>
  <c r="BI395" i="12" s="1"/>
  <c r="BN395" i="12" s="1"/>
  <c r="BS395" i="12" s="1"/>
  <c r="BZ395" i="12" s="1"/>
  <c r="AV395" i="12"/>
  <c r="BB395" i="12" s="1"/>
  <c r="BJ395" i="12" s="1"/>
  <c r="BT395" i="12" s="1"/>
  <c r="CE394" i="12"/>
  <c r="CE393" i="12" s="1"/>
  <c r="CE392" i="12" s="1"/>
  <c r="AO394" i="12"/>
  <c r="AO393" i="12" s="1"/>
  <c r="AO392" i="12" s="1"/>
  <c r="AP394" i="12"/>
  <c r="AP393" i="12" s="1"/>
  <c r="AP392" i="12" s="1"/>
  <c r="AQ394" i="12"/>
  <c r="AQ393" i="12" s="1"/>
  <c r="AQ392" i="12" s="1"/>
  <c r="AR394" i="12"/>
  <c r="AR393" i="12" s="1"/>
  <c r="AR392" i="12" s="1"/>
  <c r="AS394" i="12"/>
  <c r="AS393" i="12" s="1"/>
  <c r="AS392" i="12" s="1"/>
  <c r="AN394" i="12"/>
  <c r="AY346" i="12" l="1"/>
  <c r="AW346" i="12"/>
  <c r="AX346" i="12"/>
  <c r="AX313" i="12"/>
  <c r="AX312" i="12" s="1"/>
  <c r="AY313" i="12"/>
  <c r="AY312" i="12" s="1"/>
  <c r="AW313" i="12"/>
  <c r="AW312" i="12" s="1"/>
  <c r="AW664" i="12"/>
  <c r="AW663" i="12" s="1"/>
  <c r="AW1579" i="12"/>
  <c r="AX1579" i="12"/>
  <c r="AY1579" i="12"/>
  <c r="AY1467" i="12"/>
  <c r="AW1754" i="12"/>
  <c r="AW1753" i="12" s="1"/>
  <c r="AX1038" i="12"/>
  <c r="AX1015" i="12" s="1"/>
  <c r="AW1256" i="12"/>
  <c r="AW1165" i="12"/>
  <c r="AW1164" i="12" s="1"/>
  <c r="AW640" i="12"/>
  <c r="AW639" i="12" s="1"/>
  <c r="AY985" i="12"/>
  <c r="AY984" i="12" s="1"/>
  <c r="AX2229" i="12"/>
  <c r="AX2211" i="12" s="1"/>
  <c r="AY501" i="12"/>
  <c r="AY500" i="12" s="1"/>
  <c r="AY476" i="12" s="1"/>
  <c r="AW501" i="12"/>
  <c r="AW500" i="12" s="1"/>
  <c r="AW476" i="12" s="1"/>
  <c r="AY784" i="12"/>
  <c r="AY783" i="12" s="1"/>
  <c r="AW1650" i="12"/>
  <c r="AX878" i="12"/>
  <c r="AW559" i="12"/>
  <c r="AW558" i="12" s="1"/>
  <c r="AW525" i="12" s="1"/>
  <c r="AX664" i="12"/>
  <c r="AX663" i="12" s="1"/>
  <c r="AW2229" i="12"/>
  <c r="AW2211" i="12" s="1"/>
  <c r="AW878" i="12"/>
  <c r="AX127" i="12"/>
  <c r="AX126" i="12" s="1"/>
  <c r="AX1069" i="12"/>
  <c r="AW920" i="12"/>
  <c r="AY1165" i="12"/>
  <c r="AY1164" i="12" s="1"/>
  <c r="AY2229" i="12"/>
  <c r="AY2211" i="12" s="1"/>
  <c r="AW127" i="12"/>
  <c r="AW126" i="12" s="1"/>
  <c r="AY127" i="12"/>
  <c r="AY126" i="12" s="1"/>
  <c r="AX601" i="12"/>
  <c r="AW263" i="12"/>
  <c r="AW262" i="12" s="1"/>
  <c r="AY1892" i="12"/>
  <c r="AY1650" i="12"/>
  <c r="AW1334" i="12"/>
  <c r="AW1612" i="12"/>
  <c r="AX142" i="12"/>
  <c r="AX141" i="12" s="1"/>
  <c r="AW71" i="12"/>
  <c r="AW48" i="12" s="1"/>
  <c r="AW47" i="12" s="1"/>
  <c r="AW784" i="12"/>
  <c r="AW783" i="12" s="1"/>
  <c r="AX16" i="12"/>
  <c r="AX263" i="12"/>
  <c r="AX262" i="12" s="1"/>
  <c r="AY1754" i="12"/>
  <c r="AY1753" i="12" s="1"/>
  <c r="AW1183" i="12"/>
  <c r="AY263" i="12"/>
  <c r="AY262" i="12" s="1"/>
  <c r="AX640" i="12"/>
  <c r="AX639" i="12" s="1"/>
  <c r="AW601" i="12"/>
  <c r="AY1069" i="12"/>
  <c r="AW1038" i="12"/>
  <c r="AW1015" i="12" s="1"/>
  <c r="AW2298" i="12"/>
  <c r="AX1705" i="12"/>
  <c r="AW984" i="12"/>
  <c r="AX48" i="12"/>
  <c r="AX47" i="12" s="1"/>
  <c r="AY2095" i="12"/>
  <c r="AY2025" i="12" s="1"/>
  <c r="AX1467" i="12"/>
  <c r="AX1165" i="12"/>
  <c r="AX1164" i="12" s="1"/>
  <c r="AW142" i="12"/>
  <c r="AW141" i="12" s="1"/>
  <c r="AY1038" i="12"/>
  <c r="AY1015" i="12" s="1"/>
  <c r="AW1069" i="12"/>
  <c r="AY1334" i="12"/>
  <c r="AY71" i="12"/>
  <c r="AY48" i="12" s="1"/>
  <c r="AY47" i="12" s="1"/>
  <c r="AX1489" i="12"/>
  <c r="AX1892" i="12"/>
  <c r="AY1612" i="12"/>
  <c r="AY878" i="12"/>
  <c r="AY601" i="12"/>
  <c r="AX1754" i="12"/>
  <c r="AX1753" i="12" s="1"/>
  <c r="AX1256" i="12"/>
  <c r="AW1467" i="12"/>
  <c r="AY1183" i="12"/>
  <c r="AX984" i="12"/>
  <c r="AX559" i="12"/>
  <c r="AX558" i="12" s="1"/>
  <c r="AX525" i="12" s="1"/>
  <c r="AX1183" i="12"/>
  <c r="AY664" i="12"/>
  <c r="AY663" i="12" s="1"/>
  <c r="AX2095" i="12"/>
  <c r="AX2025" i="12" s="1"/>
  <c r="AY2298" i="12"/>
  <c r="AW2095" i="12"/>
  <c r="AW2025" i="12" s="1"/>
  <c r="AW1489" i="12"/>
  <c r="AW1408" i="12"/>
  <c r="AY1489" i="12"/>
  <c r="AY1256" i="12"/>
  <c r="AY1109" i="12"/>
  <c r="AY1108" i="12" s="1"/>
  <c r="AX501" i="12"/>
  <c r="AX500" i="12" s="1"/>
  <c r="AX476" i="12" s="1"/>
  <c r="AW1803" i="12"/>
  <c r="AW1109" i="12"/>
  <c r="AW1108" i="12" s="1"/>
  <c r="AX1408" i="12"/>
  <c r="AY559" i="12"/>
  <c r="AY558" i="12" s="1"/>
  <c r="AY525" i="12" s="1"/>
  <c r="AY1803" i="12"/>
  <c r="AY142" i="12"/>
  <c r="AY141" i="12" s="1"/>
  <c r="AX2298" i="12"/>
  <c r="AY1705" i="12"/>
  <c r="AY1408" i="12"/>
  <c r="AX1109" i="12"/>
  <c r="AX1108" i="12" s="1"/>
  <c r="AX784" i="12"/>
  <c r="AX783" i="12" s="1"/>
  <c r="AY16" i="12"/>
  <c r="AY1525" i="12"/>
  <c r="AW1705" i="12"/>
  <c r="AX1803" i="12"/>
  <c r="AX1525" i="12"/>
  <c r="AW1525" i="12"/>
  <c r="AY640" i="12"/>
  <c r="AY639" i="12" s="1"/>
  <c r="AW16" i="12"/>
  <c r="AW1892" i="12"/>
  <c r="AX1612" i="12"/>
  <c r="AX1650" i="12"/>
  <c r="AY920" i="12"/>
  <c r="AX920" i="12"/>
  <c r="AX1334" i="12"/>
  <c r="AV1050" i="12"/>
  <c r="BB1050" i="12" s="1"/>
  <c r="BJ1050" i="12" s="1"/>
  <c r="BT1050" i="12" s="1"/>
  <c r="AU392" i="12"/>
  <c r="BA392" i="12" s="1"/>
  <c r="BI392" i="12" s="1"/>
  <c r="BN392" i="12" s="1"/>
  <c r="BS392" i="12" s="1"/>
  <c r="BZ392" i="12" s="1"/>
  <c r="AU1050" i="12"/>
  <c r="BA1050" i="12" s="1"/>
  <c r="BI1050" i="12" s="1"/>
  <c r="BN1050" i="12" s="1"/>
  <c r="BS1050" i="12" s="1"/>
  <c r="BZ1050" i="12" s="1"/>
  <c r="AV1052" i="12"/>
  <c r="BB1052" i="12" s="1"/>
  <c r="BJ1052" i="12" s="1"/>
  <c r="BT1052" i="12" s="1"/>
  <c r="AV1051" i="12"/>
  <c r="BB1051" i="12" s="1"/>
  <c r="BJ1051" i="12" s="1"/>
  <c r="BT1051" i="12" s="1"/>
  <c r="AU1051" i="12"/>
  <c r="BA1051" i="12" s="1"/>
  <c r="BI1051" i="12" s="1"/>
  <c r="BN1051" i="12" s="1"/>
  <c r="BS1051" i="12" s="1"/>
  <c r="BZ1051" i="12" s="1"/>
  <c r="AU1052" i="12"/>
  <c r="BA1052" i="12" s="1"/>
  <c r="BI1052" i="12" s="1"/>
  <c r="BN1052" i="12" s="1"/>
  <c r="BS1052" i="12" s="1"/>
  <c r="BZ1052" i="12" s="1"/>
  <c r="AN1050" i="12"/>
  <c r="AT1050" i="12" s="1"/>
  <c r="AZ1050" i="12" s="1"/>
  <c r="BD1050" i="12" s="1"/>
  <c r="BH1050" i="12" s="1"/>
  <c r="BM1050" i="12" s="1"/>
  <c r="BR1050" i="12" s="1"/>
  <c r="BV1050" i="12" s="1"/>
  <c r="BY1050" i="12" s="1"/>
  <c r="CB1050" i="12" s="1"/>
  <c r="CD1050" i="12" s="1"/>
  <c r="AT1051" i="12"/>
  <c r="AZ1051" i="12" s="1"/>
  <c r="BD1051" i="12" s="1"/>
  <c r="BH1051" i="12" s="1"/>
  <c r="BM1051" i="12" s="1"/>
  <c r="BR1051" i="12" s="1"/>
  <c r="BV1051" i="12" s="1"/>
  <c r="BY1051" i="12" s="1"/>
  <c r="CB1051" i="12" s="1"/>
  <c r="CD1051" i="12" s="1"/>
  <c r="AT1052" i="12"/>
  <c r="AZ1052" i="12" s="1"/>
  <c r="BD1052" i="12" s="1"/>
  <c r="BH1052" i="12" s="1"/>
  <c r="BM1052" i="12" s="1"/>
  <c r="BR1052" i="12" s="1"/>
  <c r="BV1052" i="12" s="1"/>
  <c r="BY1052" i="12" s="1"/>
  <c r="CB1052" i="12" s="1"/>
  <c r="CD1052" i="12" s="1"/>
  <c r="AT394" i="12"/>
  <c r="AZ394" i="12" s="1"/>
  <c r="BD394" i="12" s="1"/>
  <c r="BH394" i="12" s="1"/>
  <c r="BM394" i="12" s="1"/>
  <c r="BR394" i="12" s="1"/>
  <c r="BV394" i="12" s="1"/>
  <c r="BY394" i="12" s="1"/>
  <c r="CB394" i="12" s="1"/>
  <c r="CD394" i="12" s="1"/>
  <c r="AV392" i="12"/>
  <c r="BB392" i="12" s="1"/>
  <c r="BJ392" i="12" s="1"/>
  <c r="BT392" i="12" s="1"/>
  <c r="AV393" i="12"/>
  <c r="BB393" i="12" s="1"/>
  <c r="BJ393" i="12" s="1"/>
  <c r="BT393" i="12" s="1"/>
  <c r="AV394" i="12"/>
  <c r="BB394" i="12" s="1"/>
  <c r="BJ394" i="12" s="1"/>
  <c r="BT394" i="12" s="1"/>
  <c r="AU393" i="12"/>
  <c r="BA393" i="12" s="1"/>
  <c r="BI393" i="12" s="1"/>
  <c r="BN393" i="12" s="1"/>
  <c r="BS393" i="12" s="1"/>
  <c r="BZ393" i="12" s="1"/>
  <c r="AU394" i="12"/>
  <c r="BA394" i="12" s="1"/>
  <c r="BI394" i="12" s="1"/>
  <c r="BN394" i="12" s="1"/>
  <c r="BS394" i="12" s="1"/>
  <c r="BZ394" i="12" s="1"/>
  <c r="AN393" i="12"/>
  <c r="AS2430" i="12"/>
  <c r="AS2429" i="12" s="1"/>
  <c r="AR2430" i="12"/>
  <c r="AR2429" i="12" s="1"/>
  <c r="AQ2430" i="12"/>
  <c r="AQ2429" i="12" s="1"/>
  <c r="AS2427" i="12"/>
  <c r="AS2426" i="12" s="1"/>
  <c r="AR2427" i="12"/>
  <c r="AR2426" i="12" s="1"/>
  <c r="AQ2427" i="12"/>
  <c r="AQ2426" i="12" s="1"/>
  <c r="AS2424" i="12"/>
  <c r="AS2423" i="12" s="1"/>
  <c r="AR2424" i="12"/>
  <c r="AR2423" i="12" s="1"/>
  <c r="AQ2424" i="12"/>
  <c r="AQ2423" i="12" s="1"/>
  <c r="AS2418" i="12"/>
  <c r="AS2417" i="12" s="1"/>
  <c r="AS2416" i="12" s="1"/>
  <c r="AS2415" i="12" s="1"/>
  <c r="AR2418" i="12"/>
  <c r="AR2417" i="12" s="1"/>
  <c r="AR2416" i="12" s="1"/>
  <c r="AR2415" i="12" s="1"/>
  <c r="AQ2418" i="12"/>
  <c r="AQ2417" i="12" s="1"/>
  <c r="AQ2416" i="12" s="1"/>
  <c r="AQ2415" i="12" s="1"/>
  <c r="AS2409" i="12"/>
  <c r="AS2408" i="12" s="1"/>
  <c r="AS2407" i="12" s="1"/>
  <c r="AS2406" i="12" s="1"/>
  <c r="AR2409" i="12"/>
  <c r="AR2408" i="12" s="1"/>
  <c r="AR2407" i="12" s="1"/>
  <c r="AR2406" i="12" s="1"/>
  <c r="AQ2409" i="12"/>
  <c r="AQ2408" i="12" s="1"/>
  <c r="AQ2407" i="12" s="1"/>
  <c r="AQ2406" i="12" s="1"/>
  <c r="AS2404" i="12"/>
  <c r="AS2403" i="12" s="1"/>
  <c r="AS2402" i="12" s="1"/>
  <c r="AS2401" i="12" s="1"/>
  <c r="AR2404" i="12"/>
  <c r="AR2403" i="12" s="1"/>
  <c r="AR2402" i="12" s="1"/>
  <c r="AR2401" i="12" s="1"/>
  <c r="AQ2404" i="12"/>
  <c r="AQ2403" i="12" s="1"/>
  <c r="AQ2402" i="12" s="1"/>
  <c r="AQ2401" i="12" s="1"/>
  <c r="AS2397" i="12"/>
  <c r="AS2396" i="12" s="1"/>
  <c r="AS2392" i="12" s="1"/>
  <c r="AS2391" i="12" s="1"/>
  <c r="AR2397" i="12"/>
  <c r="AR2396" i="12" s="1"/>
  <c r="AR2392" i="12" s="1"/>
  <c r="AR2391" i="12" s="1"/>
  <c r="AQ2397" i="12"/>
  <c r="AQ2396" i="12" s="1"/>
  <c r="AQ2392" i="12" s="1"/>
  <c r="AQ2391" i="12" s="1"/>
  <c r="AS2388" i="12"/>
  <c r="AS2387" i="12" s="1"/>
  <c r="AR2388" i="12"/>
  <c r="AR2387" i="12" s="1"/>
  <c r="AQ2388" i="12"/>
  <c r="AQ2387" i="12" s="1"/>
  <c r="AS2385" i="12"/>
  <c r="AS2384" i="12" s="1"/>
  <c r="AR2385" i="12"/>
  <c r="AR2384" i="12" s="1"/>
  <c r="AQ2385" i="12"/>
  <c r="AQ2384" i="12" s="1"/>
  <c r="AS2382" i="12"/>
  <c r="AS2381" i="12" s="1"/>
  <c r="AR2382" i="12"/>
  <c r="AR2381" i="12" s="1"/>
  <c r="AQ2382" i="12"/>
  <c r="AQ2381" i="12" s="1"/>
  <c r="AS2378" i="12"/>
  <c r="AS2377" i="12" s="1"/>
  <c r="AS2376" i="12" s="1"/>
  <c r="AR2378" i="12"/>
  <c r="AR2377" i="12" s="1"/>
  <c r="AR2376" i="12" s="1"/>
  <c r="AQ2378" i="12"/>
  <c r="AQ2377" i="12" s="1"/>
  <c r="AQ2376" i="12" s="1"/>
  <c r="AS2364" i="12"/>
  <c r="AS2363" i="12" s="1"/>
  <c r="AR2364" i="12"/>
  <c r="AR2363" i="12" s="1"/>
  <c r="AQ2364" i="12"/>
  <c r="AQ2363" i="12" s="1"/>
  <c r="AS2352" i="12"/>
  <c r="AS2351" i="12" s="1"/>
  <c r="AR2352" i="12"/>
  <c r="AR2351" i="12" s="1"/>
  <c r="AQ2352" i="12"/>
  <c r="AQ2351" i="12" s="1"/>
  <c r="AS2341" i="12"/>
  <c r="AS2340" i="12" s="1"/>
  <c r="AR2341" i="12"/>
  <c r="AR2340" i="12" s="1"/>
  <c r="AQ2341" i="12"/>
  <c r="AQ2340" i="12" s="1"/>
  <c r="AS2328" i="12"/>
  <c r="AS2327" i="12" s="1"/>
  <c r="AS2326" i="12" s="1"/>
  <c r="AR2328" i="12"/>
  <c r="AR2327" i="12" s="1"/>
  <c r="AR2326" i="12" s="1"/>
  <c r="AQ2328" i="12"/>
  <c r="AQ2327" i="12" s="1"/>
  <c r="AQ2326" i="12" s="1"/>
  <c r="AS2323" i="12"/>
  <c r="AS2322" i="12" s="1"/>
  <c r="AR2323" i="12"/>
  <c r="AR2322" i="12" s="1"/>
  <c r="AQ2323" i="12"/>
  <c r="AQ2322" i="12" s="1"/>
  <c r="AS2320" i="12"/>
  <c r="AS2319" i="12" s="1"/>
  <c r="AR2320" i="12"/>
  <c r="AR2319" i="12" s="1"/>
  <c r="AQ2320" i="12"/>
  <c r="AQ2319" i="12" s="1"/>
  <c r="AS2317" i="12"/>
  <c r="AS2316" i="12" s="1"/>
  <c r="AR2317" i="12"/>
  <c r="AR2316" i="12" s="1"/>
  <c r="AQ2317" i="12"/>
  <c r="AQ2316" i="12" s="1"/>
  <c r="AS2313" i="12"/>
  <c r="AS2312" i="12" s="1"/>
  <c r="AS2311" i="12" s="1"/>
  <c r="AR2313" i="12"/>
  <c r="AR2312" i="12" s="1"/>
  <c r="AR2311" i="12" s="1"/>
  <c r="AQ2313" i="12"/>
  <c r="AQ2312" i="12" s="1"/>
  <c r="AQ2311" i="12" s="1"/>
  <c r="AS2302" i="12"/>
  <c r="AS2301" i="12" s="1"/>
  <c r="AS2300" i="12" s="1"/>
  <c r="AS2299" i="12" s="1"/>
  <c r="AR2302" i="12"/>
  <c r="AR2301" i="12" s="1"/>
  <c r="AR2300" i="12" s="1"/>
  <c r="AR2299" i="12" s="1"/>
  <c r="AQ2302" i="12"/>
  <c r="AQ2301" i="12" s="1"/>
  <c r="AQ2300" i="12" s="1"/>
  <c r="AQ2299" i="12" s="1"/>
  <c r="AS2296" i="12"/>
  <c r="AS2295" i="12" s="1"/>
  <c r="AS2294" i="12" s="1"/>
  <c r="AR2296" i="12"/>
  <c r="AR2295" i="12" s="1"/>
  <c r="AR2294" i="12" s="1"/>
  <c r="AQ2296" i="12"/>
  <c r="AQ2295" i="12" s="1"/>
  <c r="AQ2294" i="12" s="1"/>
  <c r="AS2292" i="12"/>
  <c r="AS2291" i="12" s="1"/>
  <c r="AR2292" i="12"/>
  <c r="AR2291" i="12" s="1"/>
  <c r="AQ2292" i="12"/>
  <c r="AQ2291" i="12" s="1"/>
  <c r="AS2289" i="12"/>
  <c r="AS2288" i="12" s="1"/>
  <c r="AR2289" i="12"/>
  <c r="AR2288" i="12" s="1"/>
  <c r="AQ2289" i="12"/>
  <c r="AQ2288" i="12" s="1"/>
  <c r="AS2286" i="12"/>
  <c r="AS2285" i="12" s="1"/>
  <c r="AR2286" i="12"/>
  <c r="AR2285" i="12" s="1"/>
  <c r="AQ2286" i="12"/>
  <c r="AQ2285" i="12" s="1"/>
  <c r="AS2282" i="12"/>
  <c r="AS2281" i="12" s="1"/>
  <c r="AS2280" i="12" s="1"/>
  <c r="AR2282" i="12"/>
  <c r="AR2281" i="12" s="1"/>
  <c r="AR2280" i="12" s="1"/>
  <c r="AQ2282" i="12"/>
  <c r="AQ2281" i="12" s="1"/>
  <c r="AQ2280" i="12" s="1"/>
  <c r="AS2277" i="12"/>
  <c r="AS2276" i="12" s="1"/>
  <c r="AS2275" i="12" s="1"/>
  <c r="AS2274" i="12" s="1"/>
  <c r="AR2277" i="12"/>
  <c r="AR2276" i="12" s="1"/>
  <c r="AR2275" i="12" s="1"/>
  <c r="AR2274" i="12" s="1"/>
  <c r="AQ2277" i="12"/>
  <c r="AQ2276" i="12" s="1"/>
  <c r="AQ2275" i="12" s="1"/>
  <c r="AQ2274" i="12" s="1"/>
  <c r="AS2271" i="12"/>
  <c r="AS2270" i="12" s="1"/>
  <c r="AR2271" i="12"/>
  <c r="AR2270" i="12" s="1"/>
  <c r="AQ2271" i="12"/>
  <c r="AQ2270" i="12" s="1"/>
  <c r="AS2268" i="12"/>
  <c r="AS2267" i="12" s="1"/>
  <c r="AR2268" i="12"/>
  <c r="AR2267" i="12" s="1"/>
  <c r="AQ2268" i="12"/>
  <c r="AQ2267" i="12" s="1"/>
  <c r="AS2265" i="12"/>
  <c r="AS2264" i="12" s="1"/>
  <c r="AR2265" i="12"/>
  <c r="AR2264" i="12" s="1"/>
  <c r="AQ2265" i="12"/>
  <c r="AQ2264" i="12" s="1"/>
  <c r="AS2261" i="12"/>
  <c r="AS2260" i="12" s="1"/>
  <c r="AS2259" i="12" s="1"/>
  <c r="AR2261" i="12"/>
  <c r="AR2260" i="12" s="1"/>
  <c r="AR2259" i="12" s="1"/>
  <c r="AQ2261" i="12"/>
  <c r="AQ2260" i="12" s="1"/>
  <c r="AQ2259" i="12" s="1"/>
  <c r="AS2256" i="12"/>
  <c r="AS2255" i="12" s="1"/>
  <c r="AS2254" i="12" s="1"/>
  <c r="AS2253" i="12" s="1"/>
  <c r="AR2256" i="12"/>
  <c r="AR2255" i="12" s="1"/>
  <c r="AR2254" i="12" s="1"/>
  <c r="AR2253" i="12" s="1"/>
  <c r="AQ2256" i="12"/>
  <c r="AQ2255" i="12" s="1"/>
  <c r="AQ2254" i="12" s="1"/>
  <c r="AQ2253" i="12" s="1"/>
  <c r="AS2250" i="12"/>
  <c r="AR2250" i="12"/>
  <c r="AQ2250" i="12"/>
  <c r="AS2248" i="12"/>
  <c r="AR2248" i="12"/>
  <c r="AQ2248" i="12"/>
  <c r="AS2244" i="12"/>
  <c r="AS2241" i="12" s="1"/>
  <c r="AR2244" i="12"/>
  <c r="AR2241" i="12" s="1"/>
  <c r="AQ2244" i="12"/>
  <c r="AQ2241" i="12" s="1"/>
  <c r="AS2239" i="12"/>
  <c r="AS2238" i="12" s="1"/>
  <c r="AR2239" i="12"/>
  <c r="AR2238" i="12" s="1"/>
  <c r="AQ2239" i="12"/>
  <c r="AQ2238" i="12" s="1"/>
  <c r="AS2236" i="12"/>
  <c r="AS2235" i="12" s="1"/>
  <c r="AR2236" i="12"/>
  <c r="AR2235" i="12" s="1"/>
  <c r="AQ2236" i="12"/>
  <c r="AQ2235" i="12" s="1"/>
  <c r="AS2232" i="12"/>
  <c r="AS2231" i="12" s="1"/>
  <c r="AS2230" i="12" s="1"/>
  <c r="AR2232" i="12"/>
  <c r="AR2231" i="12" s="1"/>
  <c r="AR2230" i="12" s="1"/>
  <c r="AQ2232" i="12"/>
  <c r="AQ2231" i="12" s="1"/>
  <c r="AQ2230" i="12" s="1"/>
  <c r="AS2227" i="12"/>
  <c r="AS2226" i="12" s="1"/>
  <c r="AS2222" i="12" s="1"/>
  <c r="AR2227" i="12"/>
  <c r="AR2226" i="12" s="1"/>
  <c r="AR2222" i="12" s="1"/>
  <c r="AQ2227" i="12"/>
  <c r="AQ2226" i="12" s="1"/>
  <c r="AQ2222" i="12" s="1"/>
  <c r="AS2220" i="12"/>
  <c r="AS2219" i="12" s="1"/>
  <c r="AS2218" i="12" s="1"/>
  <c r="AR2220" i="12"/>
  <c r="AR2219" i="12" s="1"/>
  <c r="AR2218" i="12" s="1"/>
  <c r="AQ2220" i="12"/>
  <c r="AQ2219" i="12" s="1"/>
  <c r="AQ2218" i="12" s="1"/>
  <c r="AS2215" i="12"/>
  <c r="AS2214" i="12" s="1"/>
  <c r="AS2213" i="12" s="1"/>
  <c r="AS2212" i="12" s="1"/>
  <c r="AR2215" i="12"/>
  <c r="AR2214" i="12" s="1"/>
  <c r="AR2213" i="12" s="1"/>
  <c r="AR2212" i="12" s="1"/>
  <c r="AQ2215" i="12"/>
  <c r="AQ2214" i="12" s="1"/>
  <c r="AQ2213" i="12" s="1"/>
  <c r="AQ2212" i="12" s="1"/>
  <c r="AS2209" i="12"/>
  <c r="AS2208" i="12" s="1"/>
  <c r="AR2209" i="12"/>
  <c r="AR2208" i="12" s="1"/>
  <c r="AQ2209" i="12"/>
  <c r="AQ2208" i="12" s="1"/>
  <c r="AS2206" i="12"/>
  <c r="AS2205" i="12" s="1"/>
  <c r="AR2206" i="12"/>
  <c r="AR2205" i="12" s="1"/>
  <c r="AQ2206" i="12"/>
  <c r="AQ2205" i="12" s="1"/>
  <c r="AS2202" i="12"/>
  <c r="AS2201" i="12" s="1"/>
  <c r="AS2200" i="12" s="1"/>
  <c r="AR2202" i="12"/>
  <c r="AR2201" i="12" s="1"/>
  <c r="AR2200" i="12" s="1"/>
  <c r="AQ2202" i="12"/>
  <c r="AQ2201" i="12" s="1"/>
  <c r="AQ2200" i="12" s="1"/>
  <c r="AS2198" i="12"/>
  <c r="AS2197" i="12" s="1"/>
  <c r="AS2196" i="12" s="1"/>
  <c r="AR2198" i="12"/>
  <c r="AR2197" i="12" s="1"/>
  <c r="AR2196" i="12" s="1"/>
  <c r="AQ2198" i="12"/>
  <c r="AQ2197" i="12" s="1"/>
  <c r="AQ2196" i="12" s="1"/>
  <c r="AS2194" i="12"/>
  <c r="AS2193" i="12" s="1"/>
  <c r="AS2192" i="12" s="1"/>
  <c r="AR2194" i="12"/>
  <c r="AR2193" i="12" s="1"/>
  <c r="AR2192" i="12" s="1"/>
  <c r="AQ2194" i="12"/>
  <c r="AQ2193" i="12" s="1"/>
  <c r="AQ2192" i="12" s="1"/>
  <c r="AS2190" i="12"/>
  <c r="AS2189" i="12" s="1"/>
  <c r="AS2188" i="12" s="1"/>
  <c r="AR2190" i="12"/>
  <c r="AR2189" i="12" s="1"/>
  <c r="AR2188" i="12" s="1"/>
  <c r="AQ2190" i="12"/>
  <c r="AQ2189" i="12" s="1"/>
  <c r="AQ2188" i="12" s="1"/>
  <c r="AS2182" i="12"/>
  <c r="AS2181" i="12" s="1"/>
  <c r="AS2180" i="12" s="1"/>
  <c r="AR2182" i="12"/>
  <c r="AR2181" i="12" s="1"/>
  <c r="AR2180" i="12" s="1"/>
  <c r="AQ2182" i="12"/>
  <c r="AQ2181" i="12" s="1"/>
  <c r="AQ2180" i="12" s="1"/>
  <c r="AS2178" i="12"/>
  <c r="AS2177" i="12" s="1"/>
  <c r="AR2178" i="12"/>
  <c r="AR2177" i="12" s="1"/>
  <c r="AQ2178" i="12"/>
  <c r="AQ2177" i="12" s="1"/>
  <c r="AS2175" i="12"/>
  <c r="AS2174" i="12" s="1"/>
  <c r="AR2175" i="12"/>
  <c r="AR2174" i="12" s="1"/>
  <c r="AQ2175" i="12"/>
  <c r="AQ2174" i="12" s="1"/>
  <c r="AS2172" i="12"/>
  <c r="AS2171" i="12" s="1"/>
  <c r="AR2172" i="12"/>
  <c r="AR2171" i="12" s="1"/>
  <c r="AQ2172" i="12"/>
  <c r="AQ2171" i="12" s="1"/>
  <c r="AS2168" i="12"/>
  <c r="AS2167" i="12" s="1"/>
  <c r="AS2166" i="12" s="1"/>
  <c r="AR2168" i="12"/>
  <c r="AR2167" i="12" s="1"/>
  <c r="AR2166" i="12" s="1"/>
  <c r="AQ2168" i="12"/>
  <c r="AQ2167" i="12" s="1"/>
  <c r="AQ2166" i="12" s="1"/>
  <c r="AS2164" i="12"/>
  <c r="AS2163" i="12" s="1"/>
  <c r="AS2162" i="12" s="1"/>
  <c r="AR2164" i="12"/>
  <c r="AR2163" i="12" s="1"/>
  <c r="AR2162" i="12" s="1"/>
  <c r="AQ2164" i="12"/>
  <c r="AQ2163" i="12" s="1"/>
  <c r="AQ2162" i="12" s="1"/>
  <c r="AS2160" i="12"/>
  <c r="AS2159" i="12" s="1"/>
  <c r="AS2158" i="12" s="1"/>
  <c r="AR2160" i="12"/>
  <c r="AR2159" i="12" s="1"/>
  <c r="AR2158" i="12" s="1"/>
  <c r="AQ2160" i="12"/>
  <c r="AQ2159" i="12" s="1"/>
  <c r="AQ2158" i="12" s="1"/>
  <c r="AS2156" i="12"/>
  <c r="AS2155" i="12" s="1"/>
  <c r="AS2154" i="12" s="1"/>
  <c r="AR2156" i="12"/>
  <c r="AR2155" i="12" s="1"/>
  <c r="AR2154" i="12" s="1"/>
  <c r="AQ2156" i="12"/>
  <c r="AQ2155" i="12" s="1"/>
  <c r="AQ2154" i="12" s="1"/>
  <c r="AS2152" i="12"/>
  <c r="AS2151" i="12" s="1"/>
  <c r="AR2152" i="12"/>
  <c r="AR2151" i="12" s="1"/>
  <c r="AQ2152" i="12"/>
  <c r="AQ2151" i="12" s="1"/>
  <c r="AS2149" i="12"/>
  <c r="AS2148" i="12" s="1"/>
  <c r="AR2149" i="12"/>
  <c r="AR2148" i="12" s="1"/>
  <c r="AQ2149" i="12"/>
  <c r="AQ2148" i="12" s="1"/>
  <c r="AS2145" i="12"/>
  <c r="AS2144" i="12" s="1"/>
  <c r="AS2143" i="12" s="1"/>
  <c r="AR2145" i="12"/>
  <c r="AR2144" i="12" s="1"/>
  <c r="AR2143" i="12" s="1"/>
  <c r="AQ2145" i="12"/>
  <c r="AQ2144" i="12" s="1"/>
  <c r="AQ2143" i="12" s="1"/>
  <c r="AS2141" i="12"/>
  <c r="AS2140" i="12" s="1"/>
  <c r="AS2139" i="12" s="1"/>
  <c r="AR2141" i="12"/>
  <c r="AR2140" i="12" s="1"/>
  <c r="AR2139" i="12" s="1"/>
  <c r="AQ2141" i="12"/>
  <c r="AQ2140" i="12" s="1"/>
  <c r="AQ2139" i="12" s="1"/>
  <c r="AS2137" i="12"/>
  <c r="AS2136" i="12" s="1"/>
  <c r="AS2135" i="12" s="1"/>
  <c r="AR2137" i="12"/>
  <c r="AR2136" i="12" s="1"/>
  <c r="AR2135" i="12" s="1"/>
  <c r="AQ2137" i="12"/>
  <c r="AQ2136" i="12" s="1"/>
  <c r="AQ2135" i="12" s="1"/>
  <c r="AS2133" i="12"/>
  <c r="AS2132" i="12" s="1"/>
  <c r="AS2131" i="12" s="1"/>
  <c r="AR2133" i="12"/>
  <c r="AR2132" i="12" s="1"/>
  <c r="AR2131" i="12" s="1"/>
  <c r="AQ2133" i="12"/>
  <c r="AQ2132" i="12" s="1"/>
  <c r="AQ2131" i="12" s="1"/>
  <c r="AS2129" i="12"/>
  <c r="AS2128" i="12" s="1"/>
  <c r="AS2127" i="12" s="1"/>
  <c r="AR2129" i="12"/>
  <c r="AR2128" i="12" s="1"/>
  <c r="AR2127" i="12" s="1"/>
  <c r="AQ2129" i="12"/>
  <c r="AQ2128" i="12" s="1"/>
  <c r="AQ2127" i="12" s="1"/>
  <c r="AS2121" i="12"/>
  <c r="AS2120" i="12" s="1"/>
  <c r="AS2119" i="12" s="1"/>
  <c r="AR2121" i="12"/>
  <c r="AR2120" i="12" s="1"/>
  <c r="AR2119" i="12" s="1"/>
  <c r="AQ2121" i="12"/>
  <c r="AQ2120" i="12" s="1"/>
  <c r="AQ2119" i="12" s="1"/>
  <c r="AS2117" i="12"/>
  <c r="AS2116" i="12" s="1"/>
  <c r="AS2115" i="12" s="1"/>
  <c r="AR2117" i="12"/>
  <c r="AR2116" i="12" s="1"/>
  <c r="AR2115" i="12" s="1"/>
  <c r="AQ2117" i="12"/>
  <c r="AQ2116" i="12" s="1"/>
  <c r="AQ2115" i="12" s="1"/>
  <c r="AS2113" i="12"/>
  <c r="AS2112" i="12" s="1"/>
  <c r="AS2111" i="12" s="1"/>
  <c r="AR2113" i="12"/>
  <c r="AR2112" i="12" s="1"/>
  <c r="AR2111" i="12" s="1"/>
  <c r="AQ2113" i="12"/>
  <c r="AQ2112" i="12" s="1"/>
  <c r="AQ2111" i="12" s="1"/>
  <c r="AS2109" i="12"/>
  <c r="AS2108" i="12" s="1"/>
  <c r="AR2109" i="12"/>
  <c r="AR2108" i="12" s="1"/>
  <c r="AQ2109" i="12"/>
  <c r="AQ2108" i="12" s="1"/>
  <c r="AS2106" i="12"/>
  <c r="AS2105" i="12" s="1"/>
  <c r="AR2106" i="12"/>
  <c r="AR2105" i="12" s="1"/>
  <c r="AQ2106" i="12"/>
  <c r="AQ2105" i="12" s="1"/>
  <c r="AS2102" i="12"/>
  <c r="AS2101" i="12" s="1"/>
  <c r="AS2100" i="12" s="1"/>
  <c r="AR2102" i="12"/>
  <c r="AR2101" i="12" s="1"/>
  <c r="AR2100" i="12" s="1"/>
  <c r="AQ2102" i="12"/>
  <c r="AQ2101" i="12" s="1"/>
  <c r="AQ2100" i="12" s="1"/>
  <c r="AS2093" i="12"/>
  <c r="AS2092" i="12" s="1"/>
  <c r="AS2091" i="12" s="1"/>
  <c r="AS2090" i="12" s="1"/>
  <c r="AR2093" i="12"/>
  <c r="AR2092" i="12" s="1"/>
  <c r="AR2091" i="12" s="1"/>
  <c r="AR2090" i="12" s="1"/>
  <c r="AQ2093" i="12"/>
  <c r="AQ2092" i="12" s="1"/>
  <c r="AQ2091" i="12" s="1"/>
  <c r="AQ2090" i="12" s="1"/>
  <c r="AS2088" i="12"/>
  <c r="AS2087" i="12" s="1"/>
  <c r="AR2088" i="12"/>
  <c r="AR2087" i="12" s="1"/>
  <c r="AQ2088" i="12"/>
  <c r="AQ2087" i="12" s="1"/>
  <c r="AS2085" i="12"/>
  <c r="AR2085" i="12"/>
  <c r="AQ2085" i="12"/>
  <c r="AS2083" i="12"/>
  <c r="AR2083" i="12"/>
  <c r="AQ2083" i="12"/>
  <c r="AS2080" i="12"/>
  <c r="AS2079" i="12" s="1"/>
  <c r="AR2080" i="12"/>
  <c r="AR2079" i="12" s="1"/>
  <c r="AQ2080" i="12"/>
  <c r="AQ2079" i="12" s="1"/>
  <c r="AS2073" i="12"/>
  <c r="AS2072" i="12" s="1"/>
  <c r="AR2073" i="12"/>
  <c r="AR2072" i="12" s="1"/>
  <c r="AQ2073" i="12"/>
  <c r="AQ2072" i="12" s="1"/>
  <c r="AS2069" i="12"/>
  <c r="AS2068" i="12" s="1"/>
  <c r="AS2067" i="12" s="1"/>
  <c r="AR2069" i="12"/>
  <c r="AR2068" i="12" s="1"/>
  <c r="AR2067" i="12" s="1"/>
  <c r="AQ2069" i="12"/>
  <c r="AQ2068" i="12" s="1"/>
  <c r="AQ2067" i="12" s="1"/>
  <c r="AS2065" i="12"/>
  <c r="AS2064" i="12" s="1"/>
  <c r="AR2065" i="12"/>
  <c r="AR2064" i="12" s="1"/>
  <c r="AQ2065" i="12"/>
  <c r="AQ2064" i="12" s="1"/>
  <c r="AS2062" i="12"/>
  <c r="AS2061" i="12" s="1"/>
  <c r="AR2062" i="12"/>
  <c r="AR2061" i="12" s="1"/>
  <c r="AQ2062" i="12"/>
  <c r="AQ2061" i="12" s="1"/>
  <c r="AS2059" i="12"/>
  <c r="AS2058" i="12" s="1"/>
  <c r="AR2059" i="12"/>
  <c r="AR2058" i="12" s="1"/>
  <c r="AQ2059" i="12"/>
  <c r="AQ2058" i="12" s="1"/>
  <c r="AS2054" i="12"/>
  <c r="AS2053" i="12" s="1"/>
  <c r="AS2052" i="12" s="1"/>
  <c r="AS2051" i="12" s="1"/>
  <c r="AR2054" i="12"/>
  <c r="AR2053" i="12" s="1"/>
  <c r="AR2052" i="12" s="1"/>
  <c r="AR2051" i="12" s="1"/>
  <c r="AQ2054" i="12"/>
  <c r="AQ2053" i="12" s="1"/>
  <c r="AQ2052" i="12" s="1"/>
  <c r="AQ2051" i="12" s="1"/>
  <c r="AS2049" i="12"/>
  <c r="AS2048" i="12" s="1"/>
  <c r="AS2047" i="12" s="1"/>
  <c r="AR2049" i="12"/>
  <c r="AR2048" i="12" s="1"/>
  <c r="AR2047" i="12" s="1"/>
  <c r="AQ2049" i="12"/>
  <c r="AQ2048" i="12" s="1"/>
  <c r="AQ2047" i="12" s="1"/>
  <c r="AS2045" i="12"/>
  <c r="AS2044" i="12" s="1"/>
  <c r="AR2045" i="12"/>
  <c r="AR2044" i="12" s="1"/>
  <c r="AQ2045" i="12"/>
  <c r="AQ2044" i="12" s="1"/>
  <c r="AS2042" i="12"/>
  <c r="AS2041" i="12" s="1"/>
  <c r="AR2042" i="12"/>
  <c r="AR2041" i="12" s="1"/>
  <c r="AQ2042" i="12"/>
  <c r="AQ2041" i="12" s="1"/>
  <c r="AS2039" i="12"/>
  <c r="AS2038" i="12" s="1"/>
  <c r="AR2039" i="12"/>
  <c r="AR2038" i="12" s="1"/>
  <c r="AQ2039" i="12"/>
  <c r="AQ2038" i="12" s="1"/>
  <c r="AS2034" i="12"/>
  <c r="AS2033" i="12" s="1"/>
  <c r="AS2032" i="12" s="1"/>
  <c r="AS2031" i="12" s="1"/>
  <c r="AR2034" i="12"/>
  <c r="AR2033" i="12" s="1"/>
  <c r="AR2032" i="12" s="1"/>
  <c r="AR2031" i="12" s="1"/>
  <c r="AQ2034" i="12"/>
  <c r="AQ2033" i="12" s="1"/>
  <c r="AQ2032" i="12" s="1"/>
  <c r="AQ2031" i="12" s="1"/>
  <c r="AS2029" i="12"/>
  <c r="AS2028" i="12" s="1"/>
  <c r="AS2027" i="12" s="1"/>
  <c r="AS2026" i="12" s="1"/>
  <c r="AR2029" i="12"/>
  <c r="AR2028" i="12" s="1"/>
  <c r="AR2027" i="12" s="1"/>
  <c r="AR2026" i="12" s="1"/>
  <c r="AQ2029" i="12"/>
  <c r="AQ2028" i="12" s="1"/>
  <c r="AQ2027" i="12" s="1"/>
  <c r="AQ2026" i="12" s="1"/>
  <c r="AS2023" i="12"/>
  <c r="AS2022" i="12" s="1"/>
  <c r="AS2021" i="12" s="1"/>
  <c r="AR2023" i="12"/>
  <c r="AR2022" i="12" s="1"/>
  <c r="AR2021" i="12" s="1"/>
  <c r="AQ2023" i="12"/>
  <c r="AQ2022" i="12" s="1"/>
  <c r="AQ2021" i="12" s="1"/>
  <c r="AS2007" i="12"/>
  <c r="AS2006" i="12" s="1"/>
  <c r="AS2005" i="12" s="1"/>
  <c r="AR2007" i="12"/>
  <c r="AR2006" i="12" s="1"/>
  <c r="AR2005" i="12" s="1"/>
  <c r="AQ2007" i="12"/>
  <c r="AQ2006" i="12" s="1"/>
  <c r="AQ2005" i="12" s="1"/>
  <c r="AS2003" i="12"/>
  <c r="AS2002" i="12" s="1"/>
  <c r="AS2001" i="12" s="1"/>
  <c r="AR2003" i="12"/>
  <c r="AR2002" i="12" s="1"/>
  <c r="AR2001" i="12" s="1"/>
  <c r="AQ2003" i="12"/>
  <c r="AQ2002" i="12" s="1"/>
  <c r="AQ2001" i="12" s="1"/>
  <c r="AS1999" i="12"/>
  <c r="AS1998" i="12" s="1"/>
  <c r="AS1997" i="12" s="1"/>
  <c r="AR1999" i="12"/>
  <c r="AR1998" i="12" s="1"/>
  <c r="AR1997" i="12" s="1"/>
  <c r="AQ1999" i="12"/>
  <c r="AQ1998" i="12" s="1"/>
  <c r="AQ1997" i="12" s="1"/>
  <c r="AS1995" i="12"/>
  <c r="AS1994" i="12" s="1"/>
  <c r="AS1993" i="12" s="1"/>
  <c r="AR1995" i="12"/>
  <c r="AR1994" i="12" s="1"/>
  <c r="AR1993" i="12" s="1"/>
  <c r="AQ1995" i="12"/>
  <c r="AQ1994" i="12" s="1"/>
  <c r="AQ1993" i="12" s="1"/>
  <c r="AS1991" i="12"/>
  <c r="AS1990" i="12" s="1"/>
  <c r="AS1989" i="12" s="1"/>
  <c r="AR1991" i="12"/>
  <c r="AR1990" i="12" s="1"/>
  <c r="AR1989" i="12" s="1"/>
  <c r="AQ1991" i="12"/>
  <c r="AQ1990" i="12" s="1"/>
  <c r="AQ1989" i="12" s="1"/>
  <c r="AS1987" i="12"/>
  <c r="AS1986" i="12" s="1"/>
  <c r="AS1985" i="12" s="1"/>
  <c r="AR1987" i="12"/>
  <c r="AR1986" i="12" s="1"/>
  <c r="AR1985" i="12" s="1"/>
  <c r="AQ1987" i="12"/>
  <c r="AQ1986" i="12" s="1"/>
  <c r="AQ1985" i="12" s="1"/>
  <c r="AS1983" i="12"/>
  <c r="AS1982" i="12" s="1"/>
  <c r="AS1981" i="12" s="1"/>
  <c r="AR1983" i="12"/>
  <c r="AR1982" i="12" s="1"/>
  <c r="AR1981" i="12" s="1"/>
  <c r="AQ1983" i="12"/>
  <c r="AQ1982" i="12" s="1"/>
  <c r="AQ1981" i="12" s="1"/>
  <c r="AS1979" i="12"/>
  <c r="AS1978" i="12" s="1"/>
  <c r="AS1977" i="12" s="1"/>
  <c r="AR1979" i="12"/>
  <c r="AR1978" i="12" s="1"/>
  <c r="AR1977" i="12" s="1"/>
  <c r="AQ1979" i="12"/>
  <c r="AQ1978" i="12" s="1"/>
  <c r="AQ1977" i="12" s="1"/>
  <c r="AS1974" i="12"/>
  <c r="AS1973" i="12" s="1"/>
  <c r="AS1972" i="12" s="1"/>
  <c r="AR1974" i="12"/>
  <c r="AR1973" i="12" s="1"/>
  <c r="AR1972" i="12" s="1"/>
  <c r="AQ1974" i="12"/>
  <c r="AQ1973" i="12" s="1"/>
  <c r="AQ1972" i="12" s="1"/>
  <c r="AS1970" i="12"/>
  <c r="AS1969" i="12" s="1"/>
  <c r="AS1968" i="12" s="1"/>
  <c r="AR1970" i="12"/>
  <c r="AR1969" i="12" s="1"/>
  <c r="AR1968" i="12" s="1"/>
  <c r="AQ1970" i="12"/>
  <c r="AQ1969" i="12" s="1"/>
  <c r="AQ1968" i="12" s="1"/>
  <c r="AS1966" i="12"/>
  <c r="AS1965" i="12" s="1"/>
  <c r="AR1966" i="12"/>
  <c r="AR1965" i="12" s="1"/>
  <c r="AQ1966" i="12"/>
  <c r="AQ1965" i="12" s="1"/>
  <c r="AS1963" i="12"/>
  <c r="AS1962" i="12" s="1"/>
  <c r="AS1961" i="12" s="1"/>
  <c r="AR1963" i="12"/>
  <c r="AR1962" i="12" s="1"/>
  <c r="AR1961" i="12" s="1"/>
  <c r="AQ1963" i="12"/>
  <c r="AQ1962" i="12" s="1"/>
  <c r="AQ1961" i="12" s="1"/>
  <c r="AS1959" i="12"/>
  <c r="AS1958" i="12" s="1"/>
  <c r="AS1957" i="12" s="1"/>
  <c r="AR1959" i="12"/>
  <c r="AR1958" i="12" s="1"/>
  <c r="AR1957" i="12" s="1"/>
  <c r="AQ1959" i="12"/>
  <c r="AQ1958" i="12" s="1"/>
  <c r="AQ1957" i="12" s="1"/>
  <c r="AS1955" i="12"/>
  <c r="AS1954" i="12" s="1"/>
  <c r="AS1953" i="12" s="1"/>
  <c r="AR1955" i="12"/>
  <c r="AR1954" i="12" s="1"/>
  <c r="AR1953" i="12" s="1"/>
  <c r="AQ1955" i="12"/>
  <c r="AQ1954" i="12" s="1"/>
  <c r="AQ1953" i="12" s="1"/>
  <c r="AS1951" i="12"/>
  <c r="AS1950" i="12" s="1"/>
  <c r="AS1949" i="12" s="1"/>
  <c r="AR1951" i="12"/>
  <c r="AR1950" i="12" s="1"/>
  <c r="AR1949" i="12" s="1"/>
  <c r="AQ1951" i="12"/>
  <c r="AQ1950" i="12" s="1"/>
  <c r="AQ1949" i="12" s="1"/>
  <c r="AS1947" i="12"/>
  <c r="AS1946" i="12" s="1"/>
  <c r="AS1945" i="12" s="1"/>
  <c r="AR1947" i="12"/>
  <c r="AR1946" i="12" s="1"/>
  <c r="AR1945" i="12" s="1"/>
  <c r="AQ1947" i="12"/>
  <c r="AQ1946" i="12" s="1"/>
  <c r="AQ1945" i="12" s="1"/>
  <c r="AS1943" i="12"/>
  <c r="AS1942" i="12" s="1"/>
  <c r="AR1943" i="12"/>
  <c r="AR1942" i="12" s="1"/>
  <c r="AQ1943" i="12"/>
  <c r="AQ1942" i="12" s="1"/>
  <c r="AS1940" i="12"/>
  <c r="AS1939" i="12" s="1"/>
  <c r="AR1940" i="12"/>
  <c r="AR1939" i="12" s="1"/>
  <c r="AQ1940" i="12"/>
  <c r="AQ1939" i="12" s="1"/>
  <c r="AS1936" i="12"/>
  <c r="AS1935" i="12" s="1"/>
  <c r="AS1934" i="12" s="1"/>
  <c r="AR1936" i="12"/>
  <c r="AR1935" i="12" s="1"/>
  <c r="AR1934" i="12" s="1"/>
  <c r="AQ1936" i="12"/>
  <c r="AQ1935" i="12" s="1"/>
  <c r="AQ1934" i="12" s="1"/>
  <c r="AS1930" i="12"/>
  <c r="AS1929" i="12" s="1"/>
  <c r="AS1928" i="12" s="1"/>
  <c r="AS1927" i="12" s="1"/>
  <c r="AR1930" i="12"/>
  <c r="AR1929" i="12" s="1"/>
  <c r="AR1928" i="12" s="1"/>
  <c r="AR1927" i="12" s="1"/>
  <c r="AQ1930" i="12"/>
  <c r="AQ1929" i="12" s="1"/>
  <c r="AQ1928" i="12" s="1"/>
  <c r="AQ1927" i="12" s="1"/>
  <c r="AS1921" i="12"/>
  <c r="AS1920" i="12" s="1"/>
  <c r="AS1919" i="12" s="1"/>
  <c r="AR1921" i="12"/>
  <c r="AR1920" i="12" s="1"/>
  <c r="AR1919" i="12" s="1"/>
  <c r="AQ1921" i="12"/>
  <c r="AQ1920" i="12" s="1"/>
  <c r="AQ1919" i="12" s="1"/>
  <c r="AS1917" i="12"/>
  <c r="AS1916" i="12" s="1"/>
  <c r="AS1915" i="12" s="1"/>
  <c r="AR1917" i="12"/>
  <c r="AR1916" i="12" s="1"/>
  <c r="AR1915" i="12" s="1"/>
  <c r="AQ1917" i="12"/>
  <c r="AQ1916" i="12" s="1"/>
  <c r="AQ1915" i="12" s="1"/>
  <c r="AS1913" i="12"/>
  <c r="AS1912" i="12" s="1"/>
  <c r="AS1911" i="12" s="1"/>
  <c r="AR1913" i="12"/>
  <c r="AR1912" i="12" s="1"/>
  <c r="AR1911" i="12" s="1"/>
  <c r="AQ1913" i="12"/>
  <c r="AQ1912" i="12" s="1"/>
  <c r="AQ1911" i="12" s="1"/>
  <c r="AS1909" i="12"/>
  <c r="AS1908" i="12" s="1"/>
  <c r="AS1907" i="12" s="1"/>
  <c r="AR1909" i="12"/>
  <c r="AR1908" i="12" s="1"/>
  <c r="AR1907" i="12" s="1"/>
  <c r="AQ1909" i="12"/>
  <c r="AQ1908" i="12" s="1"/>
  <c r="AQ1907" i="12" s="1"/>
  <c r="AS1905" i="12"/>
  <c r="AS1904" i="12" s="1"/>
  <c r="AS1903" i="12" s="1"/>
  <c r="AR1905" i="12"/>
  <c r="AR1904" i="12" s="1"/>
  <c r="AR1903" i="12" s="1"/>
  <c r="AQ1905" i="12"/>
  <c r="AQ1904" i="12" s="1"/>
  <c r="AQ1903" i="12" s="1"/>
  <c r="AS1901" i="12"/>
  <c r="AS1900" i="12" s="1"/>
  <c r="AS1899" i="12" s="1"/>
  <c r="AR1901" i="12"/>
  <c r="AR1900" i="12" s="1"/>
  <c r="AR1899" i="12" s="1"/>
  <c r="AQ1901" i="12"/>
  <c r="AQ1900" i="12" s="1"/>
  <c r="AQ1899" i="12" s="1"/>
  <c r="AS1888" i="12"/>
  <c r="AR1888" i="12"/>
  <c r="AQ1888" i="12"/>
  <c r="AS1885" i="12"/>
  <c r="AR1885" i="12"/>
  <c r="AQ1885" i="12"/>
  <c r="AS1881" i="12"/>
  <c r="AS1880" i="12" s="1"/>
  <c r="AS1879" i="12" s="1"/>
  <c r="AR1881" i="12"/>
  <c r="AR1880" i="12" s="1"/>
  <c r="AR1879" i="12" s="1"/>
  <c r="AQ1881" i="12"/>
  <c r="AQ1880" i="12" s="1"/>
  <c r="AQ1879" i="12" s="1"/>
  <c r="AS1875" i="12"/>
  <c r="AS1874" i="12" s="1"/>
  <c r="AS1873" i="12" s="1"/>
  <c r="AR1875" i="12"/>
  <c r="AR1874" i="12" s="1"/>
  <c r="AR1873" i="12" s="1"/>
  <c r="AQ1875" i="12"/>
  <c r="AQ1874" i="12" s="1"/>
  <c r="AQ1873" i="12" s="1"/>
  <c r="AS1871" i="12"/>
  <c r="AS1870" i="12" s="1"/>
  <c r="AS1869" i="12" s="1"/>
  <c r="AR1871" i="12"/>
  <c r="AR1870" i="12" s="1"/>
  <c r="AR1869" i="12" s="1"/>
  <c r="AQ1871" i="12"/>
  <c r="AQ1870" i="12" s="1"/>
  <c r="AQ1869" i="12" s="1"/>
  <c r="AS1866" i="12"/>
  <c r="AS1865" i="12" s="1"/>
  <c r="AS1864" i="12" s="1"/>
  <c r="AR1866" i="12"/>
  <c r="AR1865" i="12" s="1"/>
  <c r="AR1864" i="12" s="1"/>
  <c r="AQ1866" i="12"/>
  <c r="AQ1865" i="12" s="1"/>
  <c r="AQ1864" i="12" s="1"/>
  <c r="AS1860" i="12"/>
  <c r="AR1860" i="12"/>
  <c r="AQ1860" i="12"/>
  <c r="AS1858" i="12"/>
  <c r="AR1858" i="12"/>
  <c r="AQ1858" i="12"/>
  <c r="AS1856" i="12"/>
  <c r="AR1856" i="12"/>
  <c r="AQ1856" i="12"/>
  <c r="AS1851" i="12"/>
  <c r="AR1851" i="12"/>
  <c r="AQ1851" i="12"/>
  <c r="AS1849" i="12"/>
  <c r="AR1849" i="12"/>
  <c r="AQ1849" i="12"/>
  <c r="AS1846" i="12"/>
  <c r="AS1845" i="12" s="1"/>
  <c r="AR1846" i="12"/>
  <c r="AR1845" i="12" s="1"/>
  <c r="AQ1846" i="12"/>
  <c r="AQ1845" i="12" s="1"/>
  <c r="AS1841" i="12"/>
  <c r="AS1840" i="12" s="1"/>
  <c r="AS1839" i="12" s="1"/>
  <c r="AR1841" i="12"/>
  <c r="AR1840" i="12" s="1"/>
  <c r="AR1839" i="12" s="1"/>
  <c r="AQ1841" i="12"/>
  <c r="AQ1840" i="12" s="1"/>
  <c r="AQ1839" i="12" s="1"/>
  <c r="AS1837" i="12"/>
  <c r="AR1837" i="12"/>
  <c r="AQ1837" i="12"/>
  <c r="AS1835" i="12"/>
  <c r="AR1835" i="12"/>
  <c r="AQ1835" i="12"/>
  <c r="AS1831" i="12"/>
  <c r="AS1830" i="12" s="1"/>
  <c r="AS1829" i="12" s="1"/>
  <c r="AR1831" i="12"/>
  <c r="AR1830" i="12" s="1"/>
  <c r="AR1829" i="12" s="1"/>
  <c r="AQ1831" i="12"/>
  <c r="AQ1830" i="12" s="1"/>
  <c r="AQ1829" i="12" s="1"/>
  <c r="AS1827" i="12"/>
  <c r="AS1826" i="12" s="1"/>
  <c r="AS1825" i="12" s="1"/>
  <c r="AR1827" i="12"/>
  <c r="AR1826" i="12" s="1"/>
  <c r="AR1825" i="12" s="1"/>
  <c r="AQ1827" i="12"/>
  <c r="AQ1826" i="12" s="1"/>
  <c r="AQ1825" i="12" s="1"/>
  <c r="AS1818" i="12"/>
  <c r="AS1817" i="12" s="1"/>
  <c r="AR1818" i="12"/>
  <c r="AR1817" i="12" s="1"/>
  <c r="AQ1818" i="12"/>
  <c r="AQ1817" i="12" s="1"/>
  <c r="AS1815" i="12"/>
  <c r="AR1815" i="12"/>
  <c r="AQ1815" i="12"/>
  <c r="AS1813" i="12"/>
  <c r="AR1813" i="12"/>
  <c r="AQ1813" i="12"/>
  <c r="AS1810" i="12"/>
  <c r="AS1809" i="12" s="1"/>
  <c r="AR1810" i="12"/>
  <c r="AR1809" i="12" s="1"/>
  <c r="AQ1810" i="12"/>
  <c r="AQ1809" i="12" s="1"/>
  <c r="AS1807" i="12"/>
  <c r="AS1806" i="12" s="1"/>
  <c r="AR1807" i="12"/>
  <c r="AR1806" i="12" s="1"/>
  <c r="AQ1807" i="12"/>
  <c r="AQ1806" i="12" s="1"/>
  <c r="AS1801" i="12"/>
  <c r="AS1800" i="12" s="1"/>
  <c r="AR1801" i="12"/>
  <c r="AR1800" i="12" s="1"/>
  <c r="AQ1801" i="12"/>
  <c r="AQ1800" i="12" s="1"/>
  <c r="AS1798" i="12"/>
  <c r="AS1797" i="12" s="1"/>
  <c r="AR1798" i="12"/>
  <c r="AR1797" i="12" s="1"/>
  <c r="AQ1798" i="12"/>
  <c r="AQ1797" i="12" s="1"/>
  <c r="AS1786" i="12"/>
  <c r="AS1785" i="12" s="1"/>
  <c r="AS1784" i="12" s="1"/>
  <c r="AR1786" i="12"/>
  <c r="AR1785" i="12" s="1"/>
  <c r="AR1784" i="12" s="1"/>
  <c r="AQ1786" i="12"/>
  <c r="AQ1785" i="12" s="1"/>
  <c r="AQ1784" i="12" s="1"/>
  <c r="AS1782" i="12"/>
  <c r="AS1781" i="12" s="1"/>
  <c r="AR1782" i="12"/>
  <c r="AR1781" i="12" s="1"/>
  <c r="AQ1782" i="12"/>
  <c r="AQ1781" i="12" s="1"/>
  <c r="AS1779" i="12"/>
  <c r="AS1778" i="12" s="1"/>
  <c r="AR1779" i="12"/>
  <c r="AR1778" i="12" s="1"/>
  <c r="AQ1779" i="12"/>
  <c r="AQ1778" i="12" s="1"/>
  <c r="AS1774" i="12"/>
  <c r="AS1773" i="12" s="1"/>
  <c r="AS1772" i="12" s="1"/>
  <c r="AR1774" i="12"/>
  <c r="AR1773" i="12" s="1"/>
  <c r="AR1772" i="12" s="1"/>
  <c r="AQ1774" i="12"/>
  <c r="AQ1773" i="12" s="1"/>
  <c r="AQ1772" i="12" s="1"/>
  <c r="AS1769" i="12"/>
  <c r="AS1768" i="12" s="1"/>
  <c r="AR1769" i="12"/>
  <c r="AR1768" i="12" s="1"/>
  <c r="AQ1769" i="12"/>
  <c r="AQ1768" i="12" s="1"/>
  <c r="AS1765" i="12"/>
  <c r="AS1764" i="12" s="1"/>
  <c r="AR1765" i="12"/>
  <c r="AR1764" i="12" s="1"/>
  <c r="AQ1765" i="12"/>
  <c r="AQ1764" i="12" s="1"/>
  <c r="AS1761" i="12"/>
  <c r="AS1760" i="12" s="1"/>
  <c r="AR1761" i="12"/>
  <c r="AR1760" i="12" s="1"/>
  <c r="AQ1761" i="12"/>
  <c r="AQ1760" i="12" s="1"/>
  <c r="AS1757" i="12"/>
  <c r="AS1756" i="12" s="1"/>
  <c r="AR1757" i="12"/>
  <c r="AR1756" i="12" s="1"/>
  <c r="AQ1757" i="12"/>
  <c r="AQ1756" i="12" s="1"/>
  <c r="AS1751" i="12"/>
  <c r="AS1750" i="12" s="1"/>
  <c r="AR1751" i="12"/>
  <c r="AR1750" i="12" s="1"/>
  <c r="AQ1751" i="12"/>
  <c r="AQ1750" i="12" s="1"/>
  <c r="AS1748" i="12"/>
  <c r="AS1747" i="12" s="1"/>
  <c r="AR1748" i="12"/>
  <c r="AR1747" i="12" s="1"/>
  <c r="AQ1748" i="12"/>
  <c r="AQ1747" i="12" s="1"/>
  <c r="AS1743" i="12"/>
  <c r="AR1743" i="12"/>
  <c r="AQ1743" i="12"/>
  <c r="AS1740" i="12"/>
  <c r="AR1740" i="12"/>
  <c r="AQ1740" i="12"/>
  <c r="AS1736" i="12"/>
  <c r="AS1735" i="12" s="1"/>
  <c r="AS1734" i="12" s="1"/>
  <c r="AR1736" i="12"/>
  <c r="AR1735" i="12" s="1"/>
  <c r="AR1734" i="12" s="1"/>
  <c r="AQ1736" i="12"/>
  <c r="AQ1735" i="12" s="1"/>
  <c r="AQ1734" i="12" s="1"/>
  <c r="AS1732" i="12"/>
  <c r="AR1732" i="12"/>
  <c r="AQ1732" i="12"/>
  <c r="AS1730" i="12"/>
  <c r="AR1730" i="12"/>
  <c r="AQ1730" i="12"/>
  <c r="AS1726" i="12"/>
  <c r="AR1726" i="12"/>
  <c r="AQ1726" i="12"/>
  <c r="AS1724" i="12"/>
  <c r="AR1724" i="12"/>
  <c r="AQ1724" i="12"/>
  <c r="AS1720" i="12"/>
  <c r="AR1720" i="12"/>
  <c r="AQ1720" i="12"/>
  <c r="AS1718" i="12"/>
  <c r="AR1718" i="12"/>
  <c r="AQ1718" i="12"/>
  <c r="AS1716" i="12"/>
  <c r="AR1716" i="12"/>
  <c r="AQ1716" i="12"/>
  <c r="AS1712" i="12"/>
  <c r="AR1712" i="12"/>
  <c r="AQ1712" i="12"/>
  <c r="AS1710" i="12"/>
  <c r="AR1710" i="12"/>
  <c r="AQ1710" i="12"/>
  <c r="AS1708" i="12"/>
  <c r="AR1708" i="12"/>
  <c r="AQ1708" i="12"/>
  <c r="AS1695" i="12"/>
  <c r="AS1694" i="12" s="1"/>
  <c r="AS1693" i="12" s="1"/>
  <c r="AR1695" i="12"/>
  <c r="AR1694" i="12" s="1"/>
  <c r="AR1693" i="12" s="1"/>
  <c r="AQ1695" i="12"/>
  <c r="AQ1694" i="12" s="1"/>
  <c r="AQ1693" i="12" s="1"/>
  <c r="AS1691" i="12"/>
  <c r="AS1690" i="12" s="1"/>
  <c r="AS1689" i="12" s="1"/>
  <c r="AR1691" i="12"/>
  <c r="AR1690" i="12" s="1"/>
  <c r="AR1689" i="12" s="1"/>
  <c r="AQ1691" i="12"/>
  <c r="AQ1690" i="12" s="1"/>
  <c r="AQ1689" i="12" s="1"/>
  <c r="AS1687" i="12"/>
  <c r="AS1686" i="12" s="1"/>
  <c r="AS1685" i="12" s="1"/>
  <c r="AR1687" i="12"/>
  <c r="AR1686" i="12" s="1"/>
  <c r="AR1685" i="12" s="1"/>
  <c r="AQ1687" i="12"/>
  <c r="AQ1686" i="12" s="1"/>
  <c r="AQ1685" i="12" s="1"/>
  <c r="AS1683" i="12"/>
  <c r="AS1682" i="12" s="1"/>
  <c r="AS1681" i="12" s="1"/>
  <c r="AR1683" i="12"/>
  <c r="AR1682" i="12" s="1"/>
  <c r="AR1681" i="12" s="1"/>
  <c r="AQ1683" i="12"/>
  <c r="AQ1682" i="12" s="1"/>
  <c r="AQ1681" i="12" s="1"/>
  <c r="AS1679" i="12"/>
  <c r="AS1678" i="12" s="1"/>
  <c r="AS1677" i="12" s="1"/>
  <c r="AR1679" i="12"/>
  <c r="AR1678" i="12" s="1"/>
  <c r="AR1677" i="12" s="1"/>
  <c r="AQ1679" i="12"/>
  <c r="AQ1678" i="12" s="1"/>
  <c r="AQ1677" i="12" s="1"/>
  <c r="AS1675" i="12"/>
  <c r="AR1675" i="12"/>
  <c r="AQ1675" i="12"/>
  <c r="AS1673" i="12"/>
  <c r="AR1673" i="12"/>
  <c r="AQ1673" i="12"/>
  <c r="AS1669" i="12"/>
  <c r="AS1668" i="12" s="1"/>
  <c r="AS1667" i="12" s="1"/>
  <c r="AR1669" i="12"/>
  <c r="AR1668" i="12" s="1"/>
  <c r="AR1667" i="12" s="1"/>
  <c r="AQ1669" i="12"/>
  <c r="AQ1668" i="12" s="1"/>
  <c r="AQ1667" i="12" s="1"/>
  <c r="AS1665" i="12"/>
  <c r="AS1664" i="12" s="1"/>
  <c r="AS1663" i="12" s="1"/>
  <c r="AR1665" i="12"/>
  <c r="AR1664" i="12" s="1"/>
  <c r="AR1663" i="12" s="1"/>
  <c r="AQ1665" i="12"/>
  <c r="AQ1664" i="12" s="1"/>
  <c r="AQ1663" i="12" s="1"/>
  <c r="AS1661" i="12"/>
  <c r="AR1661" i="12"/>
  <c r="AQ1661" i="12"/>
  <c r="AS1659" i="12"/>
  <c r="AR1659" i="12"/>
  <c r="AQ1659" i="12"/>
  <c r="AS1655" i="12"/>
  <c r="AR1655" i="12"/>
  <c r="AQ1655" i="12"/>
  <c r="AS1653" i="12"/>
  <c r="AR1653" i="12"/>
  <c r="AQ1653" i="12"/>
  <c r="AS1646" i="12"/>
  <c r="AR1646" i="12"/>
  <c r="AQ1646" i="12"/>
  <c r="AS1643" i="12"/>
  <c r="AR1643" i="12"/>
  <c r="AQ1643" i="12"/>
  <c r="AS1639" i="12"/>
  <c r="AR1639" i="12"/>
  <c r="AQ1639" i="12"/>
  <c r="AS1637" i="12"/>
  <c r="AR1637" i="12"/>
  <c r="AQ1637" i="12"/>
  <c r="AS1633" i="12"/>
  <c r="AR1633" i="12"/>
  <c r="AQ1633" i="12"/>
  <c r="AS1631" i="12"/>
  <c r="AR1631" i="12"/>
  <c r="AQ1631" i="12"/>
  <c r="AS1628" i="12"/>
  <c r="AS1627" i="12" s="1"/>
  <c r="AR1628" i="12"/>
  <c r="AR1627" i="12" s="1"/>
  <c r="AQ1628" i="12"/>
  <c r="AQ1627" i="12" s="1"/>
  <c r="AS1625" i="12"/>
  <c r="AS1624" i="12" s="1"/>
  <c r="AR1625" i="12"/>
  <c r="AR1624" i="12" s="1"/>
  <c r="AQ1625" i="12"/>
  <c r="AQ1624" i="12" s="1"/>
  <c r="AS1621" i="12"/>
  <c r="AS1620" i="12" s="1"/>
  <c r="AR1621" i="12"/>
  <c r="AR1620" i="12" s="1"/>
  <c r="AQ1621" i="12"/>
  <c r="AQ1620" i="12" s="1"/>
  <c r="AS1618" i="12"/>
  <c r="AS1617" i="12" s="1"/>
  <c r="AR1618" i="12"/>
  <c r="AR1617" i="12" s="1"/>
  <c r="AQ1618" i="12"/>
  <c r="AQ1617" i="12" s="1"/>
  <c r="AS1615" i="12"/>
  <c r="AS1614" i="12" s="1"/>
  <c r="AR1615" i="12"/>
  <c r="AR1614" i="12" s="1"/>
  <c r="AQ1615" i="12"/>
  <c r="AQ1614" i="12" s="1"/>
  <c r="AS1600" i="12"/>
  <c r="AR1600" i="12"/>
  <c r="AQ1600" i="12"/>
  <c r="AS1598" i="12"/>
  <c r="AR1598" i="12"/>
  <c r="AQ1598" i="12"/>
  <c r="AS1594" i="12"/>
  <c r="AS1593" i="12" s="1"/>
  <c r="AS1592" i="12" s="1"/>
  <c r="AR1594" i="12"/>
  <c r="AR1593" i="12" s="1"/>
  <c r="AR1592" i="12" s="1"/>
  <c r="AQ1594" i="12"/>
  <c r="AQ1593" i="12" s="1"/>
  <c r="AQ1592" i="12" s="1"/>
  <c r="AS1590" i="12"/>
  <c r="AR1590" i="12"/>
  <c r="AQ1590" i="12"/>
  <c r="AS1588" i="12"/>
  <c r="AR1588" i="12"/>
  <c r="AQ1588" i="12"/>
  <c r="AS1584" i="12"/>
  <c r="AR1584" i="12"/>
  <c r="AQ1584" i="12"/>
  <c r="AS1582" i="12"/>
  <c r="AR1582" i="12"/>
  <c r="AQ1582" i="12"/>
  <c r="AS1575" i="12"/>
  <c r="AS1574" i="12" s="1"/>
  <c r="AS1573" i="12" s="1"/>
  <c r="AS1572" i="12" s="1"/>
  <c r="AR1575" i="12"/>
  <c r="AR1574" i="12" s="1"/>
  <c r="AR1573" i="12" s="1"/>
  <c r="AR1572" i="12" s="1"/>
  <c r="AQ1575" i="12"/>
  <c r="AQ1574" i="12" s="1"/>
  <c r="AQ1573" i="12" s="1"/>
  <c r="AQ1572" i="12" s="1"/>
  <c r="AS1570" i="12"/>
  <c r="AS1569" i="12" s="1"/>
  <c r="AS1568" i="12" s="1"/>
  <c r="AR1570" i="12"/>
  <c r="AR1569" i="12" s="1"/>
  <c r="AR1568" i="12" s="1"/>
  <c r="AQ1570" i="12"/>
  <c r="AQ1569" i="12" s="1"/>
  <c r="AQ1568" i="12" s="1"/>
  <c r="AS1566" i="12"/>
  <c r="AS1565" i="12" s="1"/>
  <c r="AR1566" i="12"/>
  <c r="AR1565" i="12" s="1"/>
  <c r="AQ1566" i="12"/>
  <c r="AQ1565" i="12" s="1"/>
  <c r="AS1563" i="12"/>
  <c r="AS1562" i="12" s="1"/>
  <c r="AR1563" i="12"/>
  <c r="AR1562" i="12" s="1"/>
  <c r="AQ1563" i="12"/>
  <c r="AQ1562" i="12" s="1"/>
  <c r="AS1560" i="12"/>
  <c r="AS1559" i="12" s="1"/>
  <c r="AR1560" i="12"/>
  <c r="AR1559" i="12" s="1"/>
  <c r="AQ1560" i="12"/>
  <c r="AQ1559" i="12" s="1"/>
  <c r="AS1555" i="12"/>
  <c r="AS1554" i="12" s="1"/>
  <c r="AS1553" i="12" s="1"/>
  <c r="AS1552" i="12" s="1"/>
  <c r="AR1555" i="12"/>
  <c r="AR1554" i="12" s="1"/>
  <c r="AR1553" i="12" s="1"/>
  <c r="AR1552" i="12" s="1"/>
  <c r="AQ1555" i="12"/>
  <c r="AQ1554" i="12" s="1"/>
  <c r="AQ1553" i="12" s="1"/>
  <c r="AQ1552" i="12" s="1"/>
  <c r="AS1549" i="12"/>
  <c r="AS1548" i="12" s="1"/>
  <c r="AS1547" i="12" s="1"/>
  <c r="AS1546" i="12" s="1"/>
  <c r="AR1549" i="12"/>
  <c r="AR1548" i="12" s="1"/>
  <c r="AR1547" i="12" s="1"/>
  <c r="AR1546" i="12" s="1"/>
  <c r="AQ1549" i="12"/>
  <c r="AQ1548" i="12" s="1"/>
  <c r="AQ1547" i="12" s="1"/>
  <c r="AQ1546" i="12" s="1"/>
  <c r="AS1544" i="12"/>
  <c r="AS1543" i="12" s="1"/>
  <c r="AS1542" i="12" s="1"/>
  <c r="AS1541" i="12" s="1"/>
  <c r="AR1544" i="12"/>
  <c r="AR1543" i="12" s="1"/>
  <c r="AR1542" i="12" s="1"/>
  <c r="AR1541" i="12" s="1"/>
  <c r="AQ1544" i="12"/>
  <c r="AQ1543" i="12" s="1"/>
  <c r="AQ1542" i="12" s="1"/>
  <c r="AQ1541" i="12" s="1"/>
  <c r="AS1539" i="12"/>
  <c r="AS1538" i="12" s="1"/>
  <c r="AS1537" i="12" s="1"/>
  <c r="AS1536" i="12" s="1"/>
  <c r="AR1539" i="12"/>
  <c r="AR1538" i="12" s="1"/>
  <c r="AR1537" i="12" s="1"/>
  <c r="AR1536" i="12" s="1"/>
  <c r="AQ1539" i="12"/>
  <c r="AQ1538" i="12" s="1"/>
  <c r="AQ1537" i="12" s="1"/>
  <c r="AQ1536" i="12" s="1"/>
  <c r="AS1534" i="12"/>
  <c r="AS1533" i="12" s="1"/>
  <c r="AS1532" i="12" s="1"/>
  <c r="AR1534" i="12"/>
  <c r="AR1533" i="12" s="1"/>
  <c r="AR1532" i="12" s="1"/>
  <c r="AQ1534" i="12"/>
  <c r="AQ1533" i="12" s="1"/>
  <c r="AQ1532" i="12" s="1"/>
  <c r="AS1530" i="12"/>
  <c r="AS1529" i="12" s="1"/>
  <c r="AS1528" i="12" s="1"/>
  <c r="AR1530" i="12"/>
  <c r="AR1529" i="12" s="1"/>
  <c r="AR1528" i="12" s="1"/>
  <c r="AQ1530" i="12"/>
  <c r="AQ1529" i="12" s="1"/>
  <c r="AQ1528" i="12" s="1"/>
  <c r="AS1519" i="12"/>
  <c r="AS1518" i="12" s="1"/>
  <c r="AS1517" i="12" s="1"/>
  <c r="AS1516" i="12" s="1"/>
  <c r="AR1519" i="12"/>
  <c r="AR1518" i="12" s="1"/>
  <c r="AR1517" i="12" s="1"/>
  <c r="AR1516" i="12" s="1"/>
  <c r="AQ1519" i="12"/>
  <c r="AQ1518" i="12" s="1"/>
  <c r="AQ1517" i="12" s="1"/>
  <c r="AQ1516" i="12" s="1"/>
  <c r="AS1514" i="12"/>
  <c r="AS1513" i="12" s="1"/>
  <c r="AR1514" i="12"/>
  <c r="AR1513" i="12" s="1"/>
  <c r="AQ1514" i="12"/>
  <c r="AQ1513" i="12" s="1"/>
  <c r="AS1511" i="12"/>
  <c r="AS1510" i="12" s="1"/>
  <c r="AR1511" i="12"/>
  <c r="AR1510" i="12" s="1"/>
  <c r="AQ1511" i="12"/>
  <c r="AQ1510" i="12" s="1"/>
  <c r="AS1508" i="12"/>
  <c r="AS1507" i="12" s="1"/>
  <c r="AR1508" i="12"/>
  <c r="AR1507" i="12" s="1"/>
  <c r="AQ1508" i="12"/>
  <c r="AQ1507" i="12" s="1"/>
  <c r="AS1502" i="12"/>
  <c r="AS1501" i="12" s="1"/>
  <c r="AS1500" i="12" s="1"/>
  <c r="AS1499" i="12" s="1"/>
  <c r="AR1502" i="12"/>
  <c r="AR1501" i="12" s="1"/>
  <c r="AR1500" i="12" s="1"/>
  <c r="AR1499" i="12" s="1"/>
  <c r="AQ1502" i="12"/>
  <c r="AQ1501" i="12" s="1"/>
  <c r="AQ1500" i="12" s="1"/>
  <c r="AQ1499" i="12" s="1"/>
  <c r="AS1497" i="12"/>
  <c r="AS1496" i="12" s="1"/>
  <c r="AR1497" i="12"/>
  <c r="AR1496" i="12" s="1"/>
  <c r="AQ1497" i="12"/>
  <c r="AQ1496" i="12" s="1"/>
  <c r="AS1494" i="12"/>
  <c r="AS1493" i="12" s="1"/>
  <c r="AR1494" i="12"/>
  <c r="AR1493" i="12" s="1"/>
  <c r="AQ1494" i="12"/>
  <c r="AQ1493" i="12" s="1"/>
  <c r="AS1487" i="12"/>
  <c r="AS1486" i="12" s="1"/>
  <c r="AS1485" i="12" s="1"/>
  <c r="AR1487" i="12"/>
  <c r="AR1486" i="12" s="1"/>
  <c r="AR1485" i="12" s="1"/>
  <c r="AQ1487" i="12"/>
  <c r="AQ1486" i="12" s="1"/>
  <c r="AQ1485" i="12" s="1"/>
  <c r="AS1483" i="12"/>
  <c r="AS1482" i="12" s="1"/>
  <c r="AS1481" i="12" s="1"/>
  <c r="AR1483" i="12"/>
  <c r="AR1482" i="12" s="1"/>
  <c r="AR1481" i="12" s="1"/>
  <c r="AQ1483" i="12"/>
  <c r="AQ1482" i="12" s="1"/>
  <c r="AQ1481" i="12" s="1"/>
  <c r="AS1477" i="12"/>
  <c r="AR1477" i="12"/>
  <c r="AQ1477" i="12"/>
  <c r="AS1475" i="12"/>
  <c r="AR1475" i="12"/>
  <c r="AQ1475" i="12"/>
  <c r="AS1472" i="12"/>
  <c r="AS1471" i="12" s="1"/>
  <c r="AR1472" i="12"/>
  <c r="AR1471" i="12" s="1"/>
  <c r="AQ1472" i="12"/>
  <c r="AQ1471" i="12" s="1"/>
  <c r="AS1465" i="12"/>
  <c r="AS1464" i="12" s="1"/>
  <c r="AS1463" i="12" s="1"/>
  <c r="AR1465" i="12"/>
  <c r="AR1464" i="12" s="1"/>
  <c r="AR1463" i="12" s="1"/>
  <c r="AQ1465" i="12"/>
  <c r="AQ1464" i="12" s="1"/>
  <c r="AQ1463" i="12" s="1"/>
  <c r="AS1461" i="12"/>
  <c r="AS1460" i="12" s="1"/>
  <c r="AS1459" i="12" s="1"/>
  <c r="AR1461" i="12"/>
  <c r="AR1460" i="12" s="1"/>
  <c r="AR1459" i="12" s="1"/>
  <c r="AQ1461" i="12"/>
  <c r="AQ1460" i="12" s="1"/>
  <c r="AQ1459" i="12" s="1"/>
  <c r="AS1455" i="12"/>
  <c r="AS1454" i="12" s="1"/>
  <c r="AS1453" i="12" s="1"/>
  <c r="AR1455" i="12"/>
  <c r="AR1454" i="12" s="1"/>
  <c r="AR1453" i="12" s="1"/>
  <c r="AQ1455" i="12"/>
  <c r="AQ1454" i="12" s="1"/>
  <c r="AQ1453" i="12" s="1"/>
  <c r="AS1451" i="12"/>
  <c r="AS1450" i="12" s="1"/>
  <c r="AS1449" i="12" s="1"/>
  <c r="AR1451" i="12"/>
  <c r="AR1450" i="12" s="1"/>
  <c r="AR1449" i="12" s="1"/>
  <c r="AQ1451" i="12"/>
  <c r="AQ1450" i="12" s="1"/>
  <c r="AQ1449" i="12" s="1"/>
  <c r="AS1447" i="12"/>
  <c r="AS1446" i="12" s="1"/>
  <c r="AS1445" i="12" s="1"/>
  <c r="AR1447" i="12"/>
  <c r="AR1446" i="12" s="1"/>
  <c r="AR1445" i="12" s="1"/>
  <c r="AQ1447" i="12"/>
  <c r="AQ1446" i="12" s="1"/>
  <c r="AQ1445" i="12" s="1"/>
  <c r="AS1441" i="12"/>
  <c r="AS1440" i="12" s="1"/>
  <c r="AS1439" i="12" s="1"/>
  <c r="AR1441" i="12"/>
  <c r="AR1440" i="12" s="1"/>
  <c r="AR1439" i="12" s="1"/>
  <c r="AQ1441" i="12"/>
  <c r="AQ1440" i="12" s="1"/>
  <c r="AQ1439" i="12" s="1"/>
  <c r="AS1437" i="12"/>
  <c r="AS1436" i="12" s="1"/>
  <c r="AS1435" i="12" s="1"/>
  <c r="AS1434" i="12" s="1"/>
  <c r="AR1437" i="12"/>
  <c r="AR1436" i="12" s="1"/>
  <c r="AR1435" i="12" s="1"/>
  <c r="AR1434" i="12" s="1"/>
  <c r="AQ1437" i="12"/>
  <c r="AQ1436" i="12" s="1"/>
  <c r="AQ1435" i="12" s="1"/>
  <c r="AQ1434" i="12" s="1"/>
  <c r="AS1431" i="12"/>
  <c r="AS1430" i="12" s="1"/>
  <c r="AS1429" i="12" s="1"/>
  <c r="AR1431" i="12"/>
  <c r="AR1430" i="12" s="1"/>
  <c r="AR1429" i="12" s="1"/>
  <c r="AQ1431" i="12"/>
  <c r="AQ1430" i="12" s="1"/>
  <c r="AQ1429" i="12" s="1"/>
  <c r="AS1427" i="12"/>
  <c r="AS1426" i="12" s="1"/>
  <c r="AS1425" i="12" s="1"/>
  <c r="AR1427" i="12"/>
  <c r="AR1426" i="12" s="1"/>
  <c r="AR1425" i="12" s="1"/>
  <c r="AQ1427" i="12"/>
  <c r="AQ1426" i="12" s="1"/>
  <c r="AQ1425" i="12" s="1"/>
  <c r="AS1423" i="12"/>
  <c r="AS1422" i="12" s="1"/>
  <c r="AR1423" i="12"/>
  <c r="AR1422" i="12" s="1"/>
  <c r="AQ1423" i="12"/>
  <c r="AQ1422" i="12" s="1"/>
  <c r="AS1420" i="12"/>
  <c r="AS1419" i="12" s="1"/>
  <c r="AR1420" i="12"/>
  <c r="AR1419" i="12" s="1"/>
  <c r="AQ1420" i="12"/>
  <c r="AQ1419" i="12" s="1"/>
  <c r="AS1417" i="12"/>
  <c r="AS1416" i="12" s="1"/>
  <c r="AR1417" i="12"/>
  <c r="AR1416" i="12" s="1"/>
  <c r="AQ1417" i="12"/>
  <c r="AQ1416" i="12" s="1"/>
  <c r="AS1412" i="12"/>
  <c r="AS1411" i="12" s="1"/>
  <c r="AS1410" i="12" s="1"/>
  <c r="AR1412" i="12"/>
  <c r="AR1411" i="12" s="1"/>
  <c r="AR1410" i="12" s="1"/>
  <c r="AQ1412" i="12"/>
  <c r="AQ1411" i="12" s="1"/>
  <c r="AQ1410" i="12" s="1"/>
  <c r="AS1406" i="12"/>
  <c r="AS1405" i="12" s="1"/>
  <c r="AS1404" i="12" s="1"/>
  <c r="AR1406" i="12"/>
  <c r="AR1405" i="12" s="1"/>
  <c r="AR1404" i="12" s="1"/>
  <c r="AQ1406" i="12"/>
  <c r="AQ1405" i="12" s="1"/>
  <c r="AQ1404" i="12" s="1"/>
  <c r="AS1402" i="12"/>
  <c r="AS1401" i="12" s="1"/>
  <c r="AS1400" i="12" s="1"/>
  <c r="AR1402" i="12"/>
  <c r="AR1401" i="12" s="1"/>
  <c r="AR1400" i="12" s="1"/>
  <c r="AQ1402" i="12"/>
  <c r="AQ1401" i="12" s="1"/>
  <c r="AQ1400" i="12" s="1"/>
  <c r="AS1398" i="12"/>
  <c r="AS1397" i="12" s="1"/>
  <c r="AR1398" i="12"/>
  <c r="AR1397" i="12" s="1"/>
  <c r="AQ1398" i="12"/>
  <c r="AQ1397" i="12" s="1"/>
  <c r="AS1395" i="12"/>
  <c r="AS1394" i="12" s="1"/>
  <c r="AR1395" i="12"/>
  <c r="AR1394" i="12" s="1"/>
  <c r="AQ1395" i="12"/>
  <c r="AQ1394" i="12" s="1"/>
  <c r="AS1392" i="12"/>
  <c r="AS1391" i="12" s="1"/>
  <c r="AR1392" i="12"/>
  <c r="AR1391" i="12" s="1"/>
  <c r="AQ1392" i="12"/>
  <c r="AQ1391" i="12" s="1"/>
  <c r="AS1380" i="12"/>
  <c r="AS1379" i="12" s="1"/>
  <c r="AR1380" i="12"/>
  <c r="AR1379" i="12" s="1"/>
  <c r="AQ1380" i="12"/>
  <c r="AQ1379" i="12" s="1"/>
  <c r="AS1375" i="12"/>
  <c r="AS1374" i="12" s="1"/>
  <c r="AR1375" i="12"/>
  <c r="AR1374" i="12" s="1"/>
  <c r="AQ1375" i="12"/>
  <c r="AQ1374" i="12" s="1"/>
  <c r="AS1370" i="12"/>
  <c r="AS1369" i="12" s="1"/>
  <c r="AS1368" i="12" s="1"/>
  <c r="AS1367" i="12" s="1"/>
  <c r="AR1370" i="12"/>
  <c r="AR1369" i="12" s="1"/>
  <c r="AR1368" i="12" s="1"/>
  <c r="AR1367" i="12" s="1"/>
  <c r="AQ1370" i="12"/>
  <c r="AQ1369" i="12" s="1"/>
  <c r="AQ1368" i="12" s="1"/>
  <c r="AQ1367" i="12" s="1"/>
  <c r="AS1365" i="12"/>
  <c r="AS1364" i="12" s="1"/>
  <c r="AS1363" i="12" s="1"/>
  <c r="AR1365" i="12"/>
  <c r="AR1364" i="12" s="1"/>
  <c r="AR1363" i="12" s="1"/>
  <c r="AQ1365" i="12"/>
  <c r="AQ1364" i="12" s="1"/>
  <c r="AQ1363" i="12" s="1"/>
  <c r="AS1357" i="12"/>
  <c r="AS1356" i="12" s="1"/>
  <c r="AR1357" i="12"/>
  <c r="AR1356" i="12" s="1"/>
  <c r="AQ1357" i="12"/>
  <c r="AQ1356" i="12" s="1"/>
  <c r="AS1354" i="12"/>
  <c r="AS1353" i="12" s="1"/>
  <c r="AR1354" i="12"/>
  <c r="AR1353" i="12" s="1"/>
  <c r="AQ1354" i="12"/>
  <c r="AQ1353" i="12" s="1"/>
  <c r="AS1351" i="12"/>
  <c r="AS1350" i="12" s="1"/>
  <c r="AR1351" i="12"/>
  <c r="AR1350" i="12" s="1"/>
  <c r="AQ1351" i="12"/>
  <c r="AQ1350" i="12" s="1"/>
  <c r="AS1346" i="12"/>
  <c r="AS1345" i="12" s="1"/>
  <c r="AS1344" i="12" s="1"/>
  <c r="AR1346" i="12"/>
  <c r="AR1345" i="12" s="1"/>
  <c r="AR1344" i="12" s="1"/>
  <c r="AQ1346" i="12"/>
  <c r="AQ1345" i="12" s="1"/>
  <c r="AQ1344" i="12" s="1"/>
  <c r="AS1342" i="12"/>
  <c r="AS1341" i="12" s="1"/>
  <c r="AS1340" i="12" s="1"/>
  <c r="AR1342" i="12"/>
  <c r="AR1341" i="12" s="1"/>
  <c r="AR1340" i="12" s="1"/>
  <c r="AQ1342" i="12"/>
  <c r="AQ1341" i="12" s="1"/>
  <c r="AQ1340" i="12" s="1"/>
  <c r="AS1338" i="12"/>
  <c r="AS1337" i="12" s="1"/>
  <c r="AS1336" i="12" s="1"/>
  <c r="AR1338" i="12"/>
  <c r="AR1337" i="12" s="1"/>
  <c r="AR1336" i="12" s="1"/>
  <c r="AQ1338" i="12"/>
  <c r="AQ1337" i="12" s="1"/>
  <c r="AQ1336" i="12" s="1"/>
  <c r="AS1332" i="12"/>
  <c r="AS1331" i="12" s="1"/>
  <c r="AS1330" i="12" s="1"/>
  <c r="AS1329" i="12" s="1"/>
  <c r="AR1332" i="12"/>
  <c r="AR1331" i="12" s="1"/>
  <c r="AR1330" i="12" s="1"/>
  <c r="AR1329" i="12" s="1"/>
  <c r="AQ1332" i="12"/>
  <c r="AQ1331" i="12" s="1"/>
  <c r="AQ1330" i="12" s="1"/>
  <c r="AQ1329" i="12" s="1"/>
  <c r="AS1327" i="12"/>
  <c r="AS1326" i="12" s="1"/>
  <c r="AS1325" i="12" s="1"/>
  <c r="AS1324" i="12" s="1"/>
  <c r="AR1327" i="12"/>
  <c r="AR1326" i="12" s="1"/>
  <c r="AR1325" i="12" s="1"/>
  <c r="AR1324" i="12" s="1"/>
  <c r="AQ1327" i="12"/>
  <c r="AQ1326" i="12" s="1"/>
  <c r="AQ1325" i="12" s="1"/>
  <c r="AQ1324" i="12" s="1"/>
  <c r="AS1322" i="12"/>
  <c r="AS1321" i="12" s="1"/>
  <c r="AS1320" i="12" s="1"/>
  <c r="AS1319" i="12" s="1"/>
  <c r="AR1322" i="12"/>
  <c r="AR1321" i="12" s="1"/>
  <c r="AR1320" i="12" s="1"/>
  <c r="AR1319" i="12" s="1"/>
  <c r="AQ1322" i="12"/>
  <c r="AQ1321" i="12" s="1"/>
  <c r="AQ1320" i="12" s="1"/>
  <c r="AQ1319" i="12" s="1"/>
  <c r="AS1311" i="12"/>
  <c r="AS1310" i="12" s="1"/>
  <c r="AS1309" i="12" s="1"/>
  <c r="AR1311" i="12"/>
  <c r="AR1310" i="12" s="1"/>
  <c r="AR1309" i="12" s="1"/>
  <c r="AQ1311" i="12"/>
  <c r="AQ1310" i="12" s="1"/>
  <c r="AQ1309" i="12" s="1"/>
  <c r="AS1307" i="12"/>
  <c r="AS1306" i="12" s="1"/>
  <c r="AS1305" i="12" s="1"/>
  <c r="AR1307" i="12"/>
  <c r="AR1306" i="12" s="1"/>
  <c r="AR1305" i="12" s="1"/>
  <c r="AQ1307" i="12"/>
  <c r="AQ1306" i="12" s="1"/>
  <c r="AQ1305" i="12" s="1"/>
  <c r="AS1303" i="12"/>
  <c r="AS1302" i="12" s="1"/>
  <c r="AS1301" i="12" s="1"/>
  <c r="AR1303" i="12"/>
  <c r="AR1302" i="12" s="1"/>
  <c r="AR1301" i="12" s="1"/>
  <c r="AQ1303" i="12"/>
  <c r="AQ1302" i="12" s="1"/>
  <c r="AQ1301" i="12" s="1"/>
  <c r="AS1298" i="12"/>
  <c r="AS1297" i="12" s="1"/>
  <c r="AS1296" i="12" s="1"/>
  <c r="AS1295" i="12" s="1"/>
  <c r="AR1298" i="12"/>
  <c r="AR1297" i="12" s="1"/>
  <c r="AR1296" i="12" s="1"/>
  <c r="AR1295" i="12" s="1"/>
  <c r="AQ1298" i="12"/>
  <c r="AQ1297" i="12" s="1"/>
  <c r="AQ1296" i="12" s="1"/>
  <c r="AQ1295" i="12" s="1"/>
  <c r="AS1293" i="12"/>
  <c r="AS1292" i="12" s="1"/>
  <c r="AS1291" i="12" s="1"/>
  <c r="AS1290" i="12" s="1"/>
  <c r="AR1293" i="12"/>
  <c r="AR1292" i="12" s="1"/>
  <c r="AR1291" i="12" s="1"/>
  <c r="AR1290" i="12" s="1"/>
  <c r="AQ1293" i="12"/>
  <c r="AQ1292" i="12" s="1"/>
  <c r="AQ1291" i="12" s="1"/>
  <c r="AQ1290" i="12" s="1"/>
  <c r="AS1288" i="12"/>
  <c r="AS1287" i="12" s="1"/>
  <c r="AS1286" i="12" s="1"/>
  <c r="AR1288" i="12"/>
  <c r="AR1287" i="12" s="1"/>
  <c r="AR1286" i="12" s="1"/>
  <c r="AQ1288" i="12"/>
  <c r="AQ1287" i="12" s="1"/>
  <c r="AQ1286" i="12" s="1"/>
  <c r="AS1284" i="12"/>
  <c r="AS1283" i="12" s="1"/>
  <c r="AS1282" i="12" s="1"/>
  <c r="AR1284" i="12"/>
  <c r="AR1283" i="12" s="1"/>
  <c r="AR1282" i="12" s="1"/>
  <c r="AQ1284" i="12"/>
  <c r="AQ1283" i="12" s="1"/>
  <c r="AQ1282" i="12" s="1"/>
  <c r="AS1280" i="12"/>
  <c r="AS1279" i="12" s="1"/>
  <c r="AS1278" i="12" s="1"/>
  <c r="AR1280" i="12"/>
  <c r="AR1279" i="12" s="1"/>
  <c r="AR1278" i="12" s="1"/>
  <c r="AQ1280" i="12"/>
  <c r="AQ1279" i="12" s="1"/>
  <c r="AQ1278" i="12" s="1"/>
  <c r="AS1276" i="12"/>
  <c r="AS1275" i="12" s="1"/>
  <c r="AS1274" i="12" s="1"/>
  <c r="AR1276" i="12"/>
  <c r="AR1275" i="12" s="1"/>
  <c r="AR1274" i="12" s="1"/>
  <c r="AQ1276" i="12"/>
  <c r="AQ1275" i="12" s="1"/>
  <c r="AQ1274" i="12" s="1"/>
  <c r="AS1272" i="12"/>
  <c r="AS1271" i="12" s="1"/>
  <c r="AS1270" i="12" s="1"/>
  <c r="AR1272" i="12"/>
  <c r="AR1271" i="12" s="1"/>
  <c r="AR1270" i="12" s="1"/>
  <c r="AQ1272" i="12"/>
  <c r="AQ1271" i="12" s="1"/>
  <c r="AQ1270" i="12" s="1"/>
  <c r="AS1268" i="12"/>
  <c r="AS1267" i="12" s="1"/>
  <c r="AS1266" i="12" s="1"/>
  <c r="AR1268" i="12"/>
  <c r="AR1267" i="12" s="1"/>
  <c r="AR1266" i="12" s="1"/>
  <c r="AQ1268" i="12"/>
  <c r="AQ1267" i="12" s="1"/>
  <c r="AQ1266" i="12" s="1"/>
  <c r="AS1264" i="12"/>
  <c r="AS1263" i="12" s="1"/>
  <c r="AS1262" i="12" s="1"/>
  <c r="AR1264" i="12"/>
  <c r="AR1263" i="12" s="1"/>
  <c r="AR1262" i="12" s="1"/>
  <c r="AQ1264" i="12"/>
  <c r="AQ1263" i="12" s="1"/>
  <c r="AQ1262" i="12" s="1"/>
  <c r="AS1260" i="12"/>
  <c r="AS1259" i="12" s="1"/>
  <c r="AS1258" i="12" s="1"/>
  <c r="AR1260" i="12"/>
  <c r="AR1259" i="12" s="1"/>
  <c r="AR1258" i="12" s="1"/>
  <c r="AQ1260" i="12"/>
  <c r="AQ1259" i="12" s="1"/>
  <c r="AQ1258" i="12" s="1"/>
  <c r="AS1253" i="12"/>
  <c r="AS1252" i="12" s="1"/>
  <c r="AR1253" i="12"/>
  <c r="AR1252" i="12" s="1"/>
  <c r="AQ1253" i="12"/>
  <c r="AQ1252" i="12" s="1"/>
  <c r="AS1250" i="12"/>
  <c r="AS1249" i="12" s="1"/>
  <c r="AR1250" i="12"/>
  <c r="AR1249" i="12" s="1"/>
  <c r="AQ1250" i="12"/>
  <c r="AQ1249" i="12" s="1"/>
  <c r="AS1246" i="12"/>
  <c r="AS1245" i="12" s="1"/>
  <c r="AS1244" i="12" s="1"/>
  <c r="AR1246" i="12"/>
  <c r="AR1245" i="12" s="1"/>
  <c r="AR1244" i="12" s="1"/>
  <c r="AQ1246" i="12"/>
  <c r="AQ1245" i="12" s="1"/>
  <c r="AQ1244" i="12" s="1"/>
  <c r="AS1242" i="12"/>
  <c r="AS1241" i="12" s="1"/>
  <c r="AS1240" i="12" s="1"/>
  <c r="AR1242" i="12"/>
  <c r="AR1241" i="12" s="1"/>
  <c r="AR1240" i="12" s="1"/>
  <c r="AQ1242" i="12"/>
  <c r="AQ1241" i="12" s="1"/>
  <c r="AQ1240" i="12" s="1"/>
  <c r="AS1238" i="12"/>
  <c r="AS1237" i="12" s="1"/>
  <c r="AS1236" i="12" s="1"/>
  <c r="AR1238" i="12"/>
  <c r="AR1237" i="12" s="1"/>
  <c r="AR1236" i="12" s="1"/>
  <c r="AQ1238" i="12"/>
  <c r="AQ1237" i="12" s="1"/>
  <c r="AQ1236" i="12" s="1"/>
  <c r="AS1234" i="12"/>
  <c r="AS1233" i="12" s="1"/>
  <c r="AS1232" i="12" s="1"/>
  <c r="AR1234" i="12"/>
  <c r="AR1233" i="12" s="1"/>
  <c r="AR1232" i="12" s="1"/>
  <c r="AQ1234" i="12"/>
  <c r="AQ1233" i="12" s="1"/>
  <c r="AQ1232" i="12" s="1"/>
  <c r="AS1229" i="12"/>
  <c r="AS1228" i="12" s="1"/>
  <c r="AS1224" i="12" s="1"/>
  <c r="AR1229" i="12"/>
  <c r="AR1228" i="12" s="1"/>
  <c r="AR1224" i="12" s="1"/>
  <c r="AQ1229" i="12"/>
  <c r="AQ1228" i="12" s="1"/>
  <c r="AQ1224" i="12" s="1"/>
  <c r="AS1220" i="12"/>
  <c r="AS1219" i="12" s="1"/>
  <c r="AS1218" i="12" s="1"/>
  <c r="AR1220" i="12"/>
  <c r="AR1219" i="12" s="1"/>
  <c r="AR1218" i="12" s="1"/>
  <c r="AQ1220" i="12"/>
  <c r="AQ1219" i="12" s="1"/>
  <c r="AQ1218" i="12" s="1"/>
  <c r="AS1216" i="12"/>
  <c r="AS1215" i="12" s="1"/>
  <c r="AS1214" i="12" s="1"/>
  <c r="AR1216" i="12"/>
  <c r="AR1215" i="12" s="1"/>
  <c r="AR1214" i="12" s="1"/>
  <c r="AQ1216" i="12"/>
  <c r="AQ1215" i="12" s="1"/>
  <c r="AQ1214" i="12" s="1"/>
  <c r="AS1212" i="12"/>
  <c r="AS1211" i="12" s="1"/>
  <c r="AS1210" i="12" s="1"/>
  <c r="AR1212" i="12"/>
  <c r="AR1211" i="12" s="1"/>
  <c r="AR1210" i="12" s="1"/>
  <c r="AQ1212" i="12"/>
  <c r="AQ1211" i="12" s="1"/>
  <c r="AQ1210" i="12" s="1"/>
  <c r="AS1208" i="12"/>
  <c r="AS1207" i="12" s="1"/>
  <c r="AS1206" i="12" s="1"/>
  <c r="AR1208" i="12"/>
  <c r="AR1207" i="12" s="1"/>
  <c r="AR1206" i="12" s="1"/>
  <c r="AQ1208" i="12"/>
  <c r="AQ1207" i="12" s="1"/>
  <c r="AQ1206" i="12" s="1"/>
  <c r="AS1203" i="12"/>
  <c r="AS1202" i="12" s="1"/>
  <c r="AS1201" i="12" s="1"/>
  <c r="AS1200" i="12" s="1"/>
  <c r="AR1203" i="12"/>
  <c r="AR1202" i="12" s="1"/>
  <c r="AR1201" i="12" s="1"/>
  <c r="AR1200" i="12" s="1"/>
  <c r="AQ1203" i="12"/>
  <c r="AQ1202" i="12" s="1"/>
  <c r="AQ1201" i="12" s="1"/>
  <c r="AQ1200" i="12" s="1"/>
  <c r="AS1198" i="12"/>
  <c r="AS1197" i="12" s="1"/>
  <c r="AS1196" i="12" s="1"/>
  <c r="AS1195" i="12" s="1"/>
  <c r="AR1198" i="12"/>
  <c r="AR1197" i="12" s="1"/>
  <c r="AR1196" i="12" s="1"/>
  <c r="AR1195" i="12" s="1"/>
  <c r="AQ1198" i="12"/>
  <c r="AQ1197" i="12" s="1"/>
  <c r="AQ1196" i="12" s="1"/>
  <c r="AQ1195" i="12" s="1"/>
  <c r="AS1193" i="12"/>
  <c r="AS1192" i="12" s="1"/>
  <c r="AR1193" i="12"/>
  <c r="AR1192" i="12" s="1"/>
  <c r="AQ1193" i="12"/>
  <c r="AQ1192" i="12" s="1"/>
  <c r="AS1189" i="12"/>
  <c r="AS1188" i="12" s="1"/>
  <c r="AR1189" i="12"/>
  <c r="AR1188" i="12" s="1"/>
  <c r="AQ1189" i="12"/>
  <c r="AQ1188" i="12" s="1"/>
  <c r="AS1186" i="12"/>
  <c r="AS1185" i="12" s="1"/>
  <c r="AR1186" i="12"/>
  <c r="AR1185" i="12" s="1"/>
  <c r="AQ1186" i="12"/>
  <c r="AQ1185" i="12" s="1"/>
  <c r="AS1181" i="12"/>
  <c r="AS1180" i="12" s="1"/>
  <c r="AR1181" i="12"/>
  <c r="AR1180" i="12" s="1"/>
  <c r="AQ1181" i="12"/>
  <c r="AQ1180" i="12" s="1"/>
  <c r="AS1178" i="12"/>
  <c r="AS1177" i="12" s="1"/>
  <c r="AR1178" i="12"/>
  <c r="AR1177" i="12" s="1"/>
  <c r="AQ1178" i="12"/>
  <c r="AQ1177" i="12" s="1"/>
  <c r="AS1174" i="12"/>
  <c r="AS1173" i="12" s="1"/>
  <c r="AR1174" i="12"/>
  <c r="AR1173" i="12" s="1"/>
  <c r="AQ1174" i="12"/>
  <c r="AQ1173" i="12" s="1"/>
  <c r="AS1171" i="12"/>
  <c r="AS1170" i="12" s="1"/>
  <c r="AR1171" i="12"/>
  <c r="AR1170" i="12" s="1"/>
  <c r="AQ1171" i="12"/>
  <c r="AQ1170" i="12" s="1"/>
  <c r="AS1168" i="12"/>
  <c r="AS1167" i="12" s="1"/>
  <c r="AR1168" i="12"/>
  <c r="AR1167" i="12" s="1"/>
  <c r="AQ1168" i="12"/>
  <c r="AQ1167" i="12" s="1"/>
  <c r="AS1162" i="12"/>
  <c r="AS1161" i="12" s="1"/>
  <c r="AS1160" i="12" s="1"/>
  <c r="AR1162" i="12"/>
  <c r="AR1161" i="12" s="1"/>
  <c r="AR1160" i="12" s="1"/>
  <c r="AQ1162" i="12"/>
  <c r="AQ1161" i="12" s="1"/>
  <c r="AQ1160" i="12" s="1"/>
  <c r="AS1158" i="12"/>
  <c r="AS1157" i="12" s="1"/>
  <c r="AR1158" i="12"/>
  <c r="AR1157" i="12" s="1"/>
  <c r="AQ1158" i="12"/>
  <c r="AQ1157" i="12" s="1"/>
  <c r="AS1155" i="12"/>
  <c r="AS1154" i="12" s="1"/>
  <c r="AR1155" i="12"/>
  <c r="AR1154" i="12" s="1"/>
  <c r="AQ1155" i="12"/>
  <c r="AQ1154" i="12" s="1"/>
  <c r="AS1151" i="12"/>
  <c r="AS1150" i="12" s="1"/>
  <c r="AR1151" i="12"/>
  <c r="AR1150" i="12" s="1"/>
  <c r="AQ1151" i="12"/>
  <c r="AQ1150" i="12" s="1"/>
  <c r="AS1148" i="12"/>
  <c r="AS1147" i="12" s="1"/>
  <c r="AR1148" i="12"/>
  <c r="AR1147" i="12" s="1"/>
  <c r="AQ1148" i="12"/>
  <c r="AQ1147" i="12" s="1"/>
  <c r="AS1144" i="12"/>
  <c r="AS1143" i="12" s="1"/>
  <c r="AR1144" i="12"/>
  <c r="AR1143" i="12" s="1"/>
  <c r="AQ1144" i="12"/>
  <c r="AQ1143" i="12" s="1"/>
  <c r="AS1141" i="12"/>
  <c r="AS1140" i="12" s="1"/>
  <c r="AR1141" i="12"/>
  <c r="AR1140" i="12" s="1"/>
  <c r="AQ1141" i="12"/>
  <c r="AQ1140" i="12" s="1"/>
  <c r="AS1137" i="12"/>
  <c r="AS1136" i="12" s="1"/>
  <c r="AR1137" i="12"/>
  <c r="AR1136" i="12" s="1"/>
  <c r="AQ1137" i="12"/>
  <c r="AQ1136" i="12" s="1"/>
  <c r="AS1134" i="12"/>
  <c r="AS1133" i="12" s="1"/>
  <c r="AR1134" i="12"/>
  <c r="AR1133" i="12" s="1"/>
  <c r="AQ1134" i="12"/>
  <c r="AQ1133" i="12" s="1"/>
  <c r="AS1130" i="12"/>
  <c r="AS1129" i="12" s="1"/>
  <c r="AS1128" i="12" s="1"/>
  <c r="AR1130" i="12"/>
  <c r="AR1129" i="12" s="1"/>
  <c r="AR1128" i="12" s="1"/>
  <c r="AQ1130" i="12"/>
  <c r="AQ1129" i="12" s="1"/>
  <c r="AQ1128" i="12" s="1"/>
  <c r="AS1126" i="12"/>
  <c r="AS1125" i="12" s="1"/>
  <c r="AS1124" i="12" s="1"/>
  <c r="AR1126" i="12"/>
  <c r="AR1125" i="12" s="1"/>
  <c r="AR1124" i="12" s="1"/>
  <c r="AQ1126" i="12"/>
  <c r="AQ1125" i="12" s="1"/>
  <c r="AQ1124" i="12" s="1"/>
  <c r="AS1122" i="12"/>
  <c r="AS1121" i="12" s="1"/>
  <c r="AR1122" i="12"/>
  <c r="AR1121" i="12" s="1"/>
  <c r="AQ1122" i="12"/>
  <c r="AQ1121" i="12" s="1"/>
  <c r="AS1119" i="12"/>
  <c r="AS1118" i="12" s="1"/>
  <c r="AR1119" i="12"/>
  <c r="AR1118" i="12" s="1"/>
  <c r="AQ1119" i="12"/>
  <c r="AQ1118" i="12" s="1"/>
  <c r="AS1115" i="12"/>
  <c r="AS1114" i="12" s="1"/>
  <c r="AR1115" i="12"/>
  <c r="AR1114" i="12" s="1"/>
  <c r="AQ1115" i="12"/>
  <c r="AQ1114" i="12" s="1"/>
  <c r="AS1112" i="12"/>
  <c r="AS1111" i="12" s="1"/>
  <c r="AR1112" i="12"/>
  <c r="AR1111" i="12" s="1"/>
  <c r="AQ1112" i="12"/>
  <c r="AQ1111" i="12" s="1"/>
  <c r="AS1105" i="12"/>
  <c r="AS1104" i="12" s="1"/>
  <c r="AR1105" i="12"/>
  <c r="AR1104" i="12" s="1"/>
  <c r="AQ1105" i="12"/>
  <c r="AQ1104" i="12" s="1"/>
  <c r="AS1102" i="12"/>
  <c r="AS1101" i="12" s="1"/>
  <c r="AR1102" i="12"/>
  <c r="AR1101" i="12" s="1"/>
  <c r="AQ1102" i="12"/>
  <c r="AQ1101" i="12" s="1"/>
  <c r="AS1096" i="12"/>
  <c r="AS1095" i="12" s="1"/>
  <c r="AS1094" i="12" s="1"/>
  <c r="AR1096" i="12"/>
  <c r="AR1095" i="12" s="1"/>
  <c r="AR1094" i="12" s="1"/>
  <c r="AQ1096" i="12"/>
  <c r="AQ1095" i="12" s="1"/>
  <c r="AQ1094" i="12" s="1"/>
  <c r="AS1091" i="12"/>
  <c r="AS1090" i="12" s="1"/>
  <c r="AS1089" i="12" s="1"/>
  <c r="AR1091" i="12"/>
  <c r="AR1090" i="12" s="1"/>
  <c r="AR1089" i="12" s="1"/>
  <c r="AQ1091" i="12"/>
  <c r="AQ1090" i="12" s="1"/>
  <c r="AQ1089" i="12" s="1"/>
  <c r="AS1086" i="12"/>
  <c r="AS1085" i="12" s="1"/>
  <c r="AS1084" i="12" s="1"/>
  <c r="AR1086" i="12"/>
  <c r="AR1085" i="12" s="1"/>
  <c r="AR1084" i="12" s="1"/>
  <c r="AQ1086" i="12"/>
  <c r="AQ1085" i="12" s="1"/>
  <c r="AQ1084" i="12" s="1"/>
  <c r="AS1081" i="12"/>
  <c r="AS1080" i="12" s="1"/>
  <c r="AR1081" i="12"/>
  <c r="AR1080" i="12" s="1"/>
  <c r="AQ1081" i="12"/>
  <c r="AQ1080" i="12" s="1"/>
  <c r="AS1078" i="12"/>
  <c r="AS1077" i="12" s="1"/>
  <c r="AR1078" i="12"/>
  <c r="AR1077" i="12" s="1"/>
  <c r="AQ1078" i="12"/>
  <c r="AQ1077" i="12" s="1"/>
  <c r="AS1073" i="12"/>
  <c r="AS1072" i="12" s="1"/>
  <c r="AS1071" i="12" s="1"/>
  <c r="AS1070" i="12" s="1"/>
  <c r="AR1073" i="12"/>
  <c r="AR1072" i="12" s="1"/>
  <c r="AR1071" i="12" s="1"/>
  <c r="AR1070" i="12" s="1"/>
  <c r="AQ1073" i="12"/>
  <c r="AQ1072" i="12" s="1"/>
  <c r="AQ1071" i="12" s="1"/>
  <c r="AQ1070" i="12" s="1"/>
  <c r="AS1063" i="12"/>
  <c r="AS1062" i="12" s="1"/>
  <c r="AS1061" i="12" s="1"/>
  <c r="AR1063" i="12"/>
  <c r="AR1062" i="12" s="1"/>
  <c r="AR1061" i="12" s="1"/>
  <c r="AQ1063" i="12"/>
  <c r="AQ1062" i="12" s="1"/>
  <c r="AQ1061" i="12" s="1"/>
  <c r="AS1059" i="12"/>
  <c r="AS1058" i="12" s="1"/>
  <c r="AR1059" i="12"/>
  <c r="AR1058" i="12" s="1"/>
  <c r="AQ1059" i="12"/>
  <c r="AQ1058" i="12" s="1"/>
  <c r="AS1056" i="12"/>
  <c r="AS1055" i="12" s="1"/>
  <c r="AR1056" i="12"/>
  <c r="AR1055" i="12" s="1"/>
  <c r="AQ1056" i="12"/>
  <c r="AQ1055" i="12" s="1"/>
  <c r="AS1048" i="12"/>
  <c r="AS1047" i="12" s="1"/>
  <c r="AS1046" i="12" s="1"/>
  <c r="AR1048" i="12"/>
  <c r="AR1047" i="12" s="1"/>
  <c r="AR1046" i="12" s="1"/>
  <c r="AQ1048" i="12"/>
  <c r="AQ1047" i="12" s="1"/>
  <c r="AQ1046" i="12" s="1"/>
  <c r="AS1044" i="12"/>
  <c r="AS1043" i="12" s="1"/>
  <c r="AR1044" i="12"/>
  <c r="AR1043" i="12" s="1"/>
  <c r="AQ1044" i="12"/>
  <c r="AQ1043" i="12" s="1"/>
  <c r="AS1041" i="12"/>
  <c r="AS1040" i="12" s="1"/>
  <c r="AR1041" i="12"/>
  <c r="AR1040" i="12" s="1"/>
  <c r="AQ1041" i="12"/>
  <c r="AQ1040" i="12" s="1"/>
  <c r="AS1036" i="12"/>
  <c r="AS1035" i="12" s="1"/>
  <c r="AR1036" i="12"/>
  <c r="AR1035" i="12" s="1"/>
  <c r="AQ1036" i="12"/>
  <c r="AQ1035" i="12" s="1"/>
  <c r="AS1033" i="12"/>
  <c r="AS1032" i="12" s="1"/>
  <c r="AR1033" i="12"/>
  <c r="AR1032" i="12" s="1"/>
  <c r="AQ1033" i="12"/>
  <c r="AQ1032" i="12" s="1"/>
  <c r="AS1030" i="12"/>
  <c r="AS1029" i="12" s="1"/>
  <c r="AR1030" i="12"/>
  <c r="AR1029" i="12" s="1"/>
  <c r="AQ1030" i="12"/>
  <c r="AQ1029" i="12" s="1"/>
  <c r="AS1025" i="12"/>
  <c r="AS1024" i="12" s="1"/>
  <c r="AR1025" i="12"/>
  <c r="AR1024" i="12" s="1"/>
  <c r="AQ1025" i="12"/>
  <c r="AQ1024" i="12" s="1"/>
  <c r="AS1022" i="12"/>
  <c r="AS1021" i="12" s="1"/>
  <c r="AR1022" i="12"/>
  <c r="AR1021" i="12" s="1"/>
  <c r="AQ1022" i="12"/>
  <c r="AQ1021" i="12" s="1"/>
  <c r="AS1019" i="12"/>
  <c r="AS1018" i="12" s="1"/>
  <c r="AR1019" i="12"/>
  <c r="AR1018" i="12" s="1"/>
  <c r="AQ1019" i="12"/>
  <c r="AQ1018" i="12" s="1"/>
  <c r="AS1012" i="12"/>
  <c r="AR1012" i="12"/>
  <c r="AQ1012" i="12"/>
  <c r="AS1010" i="12"/>
  <c r="AR1010" i="12"/>
  <c r="AQ1010" i="12"/>
  <c r="AS1008" i="12"/>
  <c r="AR1008" i="12"/>
  <c r="AQ1008" i="12"/>
  <c r="AS998" i="12"/>
  <c r="AS997" i="12" s="1"/>
  <c r="AS996" i="12" s="1"/>
  <c r="AS995" i="12" s="1"/>
  <c r="AR998" i="12"/>
  <c r="AR997" i="12" s="1"/>
  <c r="AR996" i="12" s="1"/>
  <c r="AR995" i="12" s="1"/>
  <c r="AQ998" i="12"/>
  <c r="AQ997" i="12" s="1"/>
  <c r="AQ996" i="12" s="1"/>
  <c r="AQ995" i="12" s="1"/>
  <c r="AS993" i="12"/>
  <c r="AS992" i="12" s="1"/>
  <c r="AS991" i="12" s="1"/>
  <c r="AR993" i="12"/>
  <c r="AR992" i="12" s="1"/>
  <c r="AR991" i="12" s="1"/>
  <c r="AQ993" i="12"/>
  <c r="AQ992" i="12" s="1"/>
  <c r="AQ991" i="12" s="1"/>
  <c r="AS989" i="12"/>
  <c r="AS988" i="12" s="1"/>
  <c r="AS987" i="12" s="1"/>
  <c r="AR989" i="12"/>
  <c r="AR988" i="12" s="1"/>
  <c r="AR987" i="12" s="1"/>
  <c r="AQ989" i="12"/>
  <c r="AQ988" i="12" s="1"/>
  <c r="AQ987" i="12" s="1"/>
  <c r="AS982" i="12"/>
  <c r="AS981" i="12" s="1"/>
  <c r="AS980" i="12" s="1"/>
  <c r="AR982" i="12"/>
  <c r="AR981" i="12" s="1"/>
  <c r="AR980" i="12" s="1"/>
  <c r="AQ982" i="12"/>
  <c r="AQ981" i="12" s="1"/>
  <c r="AQ980" i="12" s="1"/>
  <c r="AS978" i="12"/>
  <c r="AS977" i="12" s="1"/>
  <c r="AS976" i="12" s="1"/>
  <c r="AR978" i="12"/>
  <c r="AR977" i="12" s="1"/>
  <c r="AR976" i="12" s="1"/>
  <c r="AQ978" i="12"/>
  <c r="AQ977" i="12" s="1"/>
  <c r="AQ976" i="12" s="1"/>
  <c r="AS973" i="12"/>
  <c r="AS972" i="12" s="1"/>
  <c r="AR973" i="12"/>
  <c r="AR972" i="12" s="1"/>
  <c r="AQ973" i="12"/>
  <c r="AQ972" i="12" s="1"/>
  <c r="AS970" i="12"/>
  <c r="AS969" i="12" s="1"/>
  <c r="AR970" i="12"/>
  <c r="AR969" i="12" s="1"/>
  <c r="AQ970" i="12"/>
  <c r="AQ969" i="12" s="1"/>
  <c r="AS967" i="12"/>
  <c r="AS966" i="12" s="1"/>
  <c r="AR967" i="12"/>
  <c r="AR966" i="12" s="1"/>
  <c r="AQ967" i="12"/>
  <c r="AQ966" i="12" s="1"/>
  <c r="AS962" i="12"/>
  <c r="AS961" i="12" s="1"/>
  <c r="AS960" i="12" s="1"/>
  <c r="AR962" i="12"/>
  <c r="AR961" i="12" s="1"/>
  <c r="AR960" i="12" s="1"/>
  <c r="AQ962" i="12"/>
  <c r="AQ961" i="12" s="1"/>
  <c r="AQ960" i="12" s="1"/>
  <c r="AS958" i="12"/>
  <c r="AS957" i="12" s="1"/>
  <c r="AS956" i="12" s="1"/>
  <c r="AR958" i="12"/>
  <c r="AR957" i="12" s="1"/>
  <c r="AR956" i="12" s="1"/>
  <c r="AQ958" i="12"/>
  <c r="AQ957" i="12" s="1"/>
  <c r="AQ956" i="12" s="1"/>
  <c r="AS953" i="12"/>
  <c r="AS952" i="12" s="1"/>
  <c r="AS951" i="12" s="1"/>
  <c r="AR953" i="12"/>
  <c r="AR952" i="12" s="1"/>
  <c r="AR951" i="12" s="1"/>
  <c r="AQ953" i="12"/>
  <c r="AQ952" i="12" s="1"/>
  <c r="AQ951" i="12" s="1"/>
  <c r="AS949" i="12"/>
  <c r="AS948" i="12" s="1"/>
  <c r="AS947" i="12" s="1"/>
  <c r="AR949" i="12"/>
  <c r="AR948" i="12" s="1"/>
  <c r="AR947" i="12" s="1"/>
  <c r="AQ949" i="12"/>
  <c r="AQ948" i="12" s="1"/>
  <c r="AQ947" i="12" s="1"/>
  <c r="AS945" i="12"/>
  <c r="AS944" i="12" s="1"/>
  <c r="AS943" i="12" s="1"/>
  <c r="AR945" i="12"/>
  <c r="AR944" i="12" s="1"/>
  <c r="AR943" i="12" s="1"/>
  <c r="AQ945" i="12"/>
  <c r="AQ944" i="12" s="1"/>
  <c r="AQ943" i="12" s="1"/>
  <c r="AS940" i="12"/>
  <c r="AS939" i="12" s="1"/>
  <c r="AS938" i="12" s="1"/>
  <c r="AR940" i="12"/>
  <c r="AR939" i="12" s="1"/>
  <c r="AR938" i="12" s="1"/>
  <c r="AQ940" i="12"/>
  <c r="AQ939" i="12" s="1"/>
  <c r="AQ938" i="12" s="1"/>
  <c r="AS936" i="12"/>
  <c r="AS935" i="12" s="1"/>
  <c r="AS934" i="12" s="1"/>
  <c r="AR936" i="12"/>
  <c r="AR935" i="12" s="1"/>
  <c r="AR934" i="12" s="1"/>
  <c r="AQ936" i="12"/>
  <c r="AQ935" i="12" s="1"/>
  <c r="AQ934" i="12" s="1"/>
  <c r="AS932" i="12"/>
  <c r="AS931" i="12" s="1"/>
  <c r="AS930" i="12" s="1"/>
  <c r="AR932" i="12"/>
  <c r="AR931" i="12" s="1"/>
  <c r="AR930" i="12" s="1"/>
  <c r="AQ932" i="12"/>
  <c r="AQ931" i="12" s="1"/>
  <c r="AQ930" i="12" s="1"/>
  <c r="AS928" i="12"/>
  <c r="AS927" i="12" s="1"/>
  <c r="AS926" i="12" s="1"/>
  <c r="AR928" i="12"/>
  <c r="AR927" i="12" s="1"/>
  <c r="AR926" i="12" s="1"/>
  <c r="AQ928" i="12"/>
  <c r="AQ927" i="12" s="1"/>
  <c r="AQ926" i="12" s="1"/>
  <c r="AS918" i="12"/>
  <c r="AS917" i="12" s="1"/>
  <c r="AR918" i="12"/>
  <c r="AR917" i="12" s="1"/>
  <c r="AQ918" i="12"/>
  <c r="AQ917" i="12" s="1"/>
  <c r="AS915" i="12"/>
  <c r="AS914" i="12" s="1"/>
  <c r="AR915" i="12"/>
  <c r="AR914" i="12" s="1"/>
  <c r="AQ915" i="12"/>
  <c r="AQ914" i="12" s="1"/>
  <c r="AS910" i="12"/>
  <c r="AS909" i="12" s="1"/>
  <c r="AS908" i="12" s="1"/>
  <c r="AR910" i="12"/>
  <c r="AR909" i="12" s="1"/>
  <c r="AR908" i="12" s="1"/>
  <c r="AQ910" i="12"/>
  <c r="AQ909" i="12" s="1"/>
  <c r="AQ908" i="12" s="1"/>
  <c r="AS906" i="12"/>
  <c r="AS905" i="12" s="1"/>
  <c r="AS904" i="12" s="1"/>
  <c r="AR906" i="12"/>
  <c r="AR905" i="12" s="1"/>
  <c r="AR904" i="12" s="1"/>
  <c r="AQ906" i="12"/>
  <c r="AQ905" i="12" s="1"/>
  <c r="AQ904" i="12" s="1"/>
  <c r="AS901" i="12"/>
  <c r="AS900" i="12" s="1"/>
  <c r="AS899" i="12" s="1"/>
  <c r="AR901" i="12"/>
  <c r="AR900" i="12" s="1"/>
  <c r="AR899" i="12" s="1"/>
  <c r="AQ901" i="12"/>
  <c r="AQ900" i="12" s="1"/>
  <c r="AQ899" i="12" s="1"/>
  <c r="AS897" i="12"/>
  <c r="AS896" i="12" s="1"/>
  <c r="AS895" i="12" s="1"/>
  <c r="AR897" i="12"/>
  <c r="AR896" i="12" s="1"/>
  <c r="AR895" i="12" s="1"/>
  <c r="AQ897" i="12"/>
  <c r="AQ896" i="12" s="1"/>
  <c r="AQ895" i="12" s="1"/>
  <c r="AS892" i="12"/>
  <c r="AS891" i="12" s="1"/>
  <c r="AR892" i="12"/>
  <c r="AR891" i="12" s="1"/>
  <c r="AQ892" i="12"/>
  <c r="AQ891" i="12" s="1"/>
  <c r="AS889" i="12"/>
  <c r="AS888" i="12" s="1"/>
  <c r="AR889" i="12"/>
  <c r="AR888" i="12" s="1"/>
  <c r="AQ889" i="12"/>
  <c r="AQ888" i="12" s="1"/>
  <c r="AS886" i="12"/>
  <c r="AS885" i="12" s="1"/>
  <c r="AR886" i="12"/>
  <c r="AR885" i="12" s="1"/>
  <c r="AQ886" i="12"/>
  <c r="AQ885" i="12" s="1"/>
  <c r="AS881" i="12"/>
  <c r="AS880" i="12" s="1"/>
  <c r="AS879" i="12" s="1"/>
  <c r="AR881" i="12"/>
  <c r="AR880" i="12" s="1"/>
  <c r="AR879" i="12" s="1"/>
  <c r="AQ881" i="12"/>
  <c r="AQ880" i="12" s="1"/>
  <c r="AQ879" i="12" s="1"/>
  <c r="AS875" i="12"/>
  <c r="AS874" i="12" s="1"/>
  <c r="AS873" i="12" s="1"/>
  <c r="AR875" i="12"/>
  <c r="AR874" i="12" s="1"/>
  <c r="AR873" i="12" s="1"/>
  <c r="AQ875" i="12"/>
  <c r="AQ874" i="12" s="1"/>
  <c r="AQ873" i="12" s="1"/>
  <c r="AS871" i="12"/>
  <c r="AS870" i="12" s="1"/>
  <c r="AS869" i="12" s="1"/>
  <c r="AR871" i="12"/>
  <c r="AR870" i="12" s="1"/>
  <c r="AR869" i="12" s="1"/>
  <c r="AQ871" i="12"/>
  <c r="AQ870" i="12" s="1"/>
  <c r="AQ869" i="12" s="1"/>
  <c r="AS867" i="12"/>
  <c r="AS866" i="12" s="1"/>
  <c r="AS865" i="12" s="1"/>
  <c r="AR867" i="12"/>
  <c r="AR866" i="12" s="1"/>
  <c r="AR865" i="12" s="1"/>
  <c r="AQ867" i="12"/>
  <c r="AQ866" i="12" s="1"/>
  <c r="AQ865" i="12" s="1"/>
  <c r="AS863" i="12"/>
  <c r="AS862" i="12" s="1"/>
  <c r="AS861" i="12" s="1"/>
  <c r="AR863" i="12"/>
  <c r="AR862" i="12" s="1"/>
  <c r="AR861" i="12" s="1"/>
  <c r="AQ863" i="12"/>
  <c r="AQ862" i="12" s="1"/>
  <c r="AQ861" i="12" s="1"/>
  <c r="AS859" i="12"/>
  <c r="AS858" i="12" s="1"/>
  <c r="AS857" i="12" s="1"/>
  <c r="AR859" i="12"/>
  <c r="AR858" i="12" s="1"/>
  <c r="AR857" i="12" s="1"/>
  <c r="AQ859" i="12"/>
  <c r="AQ858" i="12" s="1"/>
  <c r="AQ857" i="12" s="1"/>
  <c r="AS854" i="12"/>
  <c r="AS853" i="12" s="1"/>
  <c r="AS852" i="12" s="1"/>
  <c r="AR854" i="12"/>
  <c r="AR853" i="12" s="1"/>
  <c r="AR852" i="12" s="1"/>
  <c r="AQ854" i="12"/>
  <c r="AQ853" i="12" s="1"/>
  <c r="AQ852" i="12" s="1"/>
  <c r="AS850" i="12"/>
  <c r="AS849" i="12" s="1"/>
  <c r="AS848" i="12" s="1"/>
  <c r="AR850" i="12"/>
  <c r="AR849" i="12" s="1"/>
  <c r="AR848" i="12" s="1"/>
  <c r="AQ850" i="12"/>
  <c r="AQ849" i="12" s="1"/>
  <c r="AQ848" i="12" s="1"/>
  <c r="AS846" i="12"/>
  <c r="AS845" i="12" s="1"/>
  <c r="AS844" i="12" s="1"/>
  <c r="AR846" i="12"/>
  <c r="AR845" i="12" s="1"/>
  <c r="AR844" i="12" s="1"/>
  <c r="AQ846" i="12"/>
  <c r="AQ845" i="12" s="1"/>
  <c r="AQ844" i="12" s="1"/>
  <c r="AS833" i="12"/>
  <c r="AS832" i="12" s="1"/>
  <c r="AS831" i="12" s="1"/>
  <c r="AS830" i="12" s="1"/>
  <c r="AR833" i="12"/>
  <c r="AR832" i="12" s="1"/>
  <c r="AR831" i="12" s="1"/>
  <c r="AR830" i="12" s="1"/>
  <c r="AQ833" i="12"/>
  <c r="AQ832" i="12" s="1"/>
  <c r="AQ831" i="12" s="1"/>
  <c r="AQ830" i="12" s="1"/>
  <c r="AS828" i="12"/>
  <c r="AS827" i="12" s="1"/>
  <c r="AS826" i="12" s="1"/>
  <c r="AR828" i="12"/>
  <c r="AR827" i="12" s="1"/>
  <c r="AR826" i="12" s="1"/>
  <c r="AQ828" i="12"/>
  <c r="AQ827" i="12" s="1"/>
  <c r="AQ826" i="12" s="1"/>
  <c r="AS824" i="12"/>
  <c r="AS823" i="12" s="1"/>
  <c r="AS822" i="12" s="1"/>
  <c r="AS821" i="12" s="1"/>
  <c r="AR824" i="12"/>
  <c r="AR823" i="12" s="1"/>
  <c r="AR822" i="12" s="1"/>
  <c r="AR821" i="12" s="1"/>
  <c r="AQ824" i="12"/>
  <c r="AQ823" i="12" s="1"/>
  <c r="AQ822" i="12" s="1"/>
  <c r="AQ821" i="12" s="1"/>
  <c r="AS819" i="12"/>
  <c r="AS818" i="12" s="1"/>
  <c r="AS817" i="12" s="1"/>
  <c r="AR819" i="12"/>
  <c r="AR818" i="12" s="1"/>
  <c r="AR817" i="12" s="1"/>
  <c r="AQ819" i="12"/>
  <c r="AQ818" i="12" s="1"/>
  <c r="AQ817" i="12" s="1"/>
  <c r="AS815" i="12"/>
  <c r="AS814" i="12" s="1"/>
  <c r="AS813" i="12" s="1"/>
  <c r="AR815" i="12"/>
  <c r="AR814" i="12" s="1"/>
  <c r="AR813" i="12" s="1"/>
  <c r="AQ815" i="12"/>
  <c r="AQ814" i="12" s="1"/>
  <c r="AQ813" i="12" s="1"/>
  <c r="AS811" i="12"/>
  <c r="AS810" i="12" s="1"/>
  <c r="AS809" i="12" s="1"/>
  <c r="AR811" i="12"/>
  <c r="AR810" i="12" s="1"/>
  <c r="AR809" i="12" s="1"/>
  <c r="AQ811" i="12"/>
  <c r="AQ810" i="12" s="1"/>
  <c r="AQ809" i="12" s="1"/>
  <c r="AS807" i="12"/>
  <c r="AS806" i="12" s="1"/>
  <c r="AS805" i="12" s="1"/>
  <c r="AR807" i="12"/>
  <c r="AR806" i="12" s="1"/>
  <c r="AR805" i="12" s="1"/>
  <c r="AQ807" i="12"/>
  <c r="AQ806" i="12" s="1"/>
  <c r="AQ805" i="12" s="1"/>
  <c r="AS802" i="12"/>
  <c r="AS801" i="12" s="1"/>
  <c r="AS800" i="12" s="1"/>
  <c r="AR802" i="12"/>
  <c r="AR801" i="12" s="1"/>
  <c r="AR800" i="12" s="1"/>
  <c r="AQ802" i="12"/>
  <c r="AQ801" i="12" s="1"/>
  <c r="AQ800" i="12" s="1"/>
  <c r="AS798" i="12"/>
  <c r="AS797" i="12" s="1"/>
  <c r="AS796" i="12" s="1"/>
  <c r="AR798" i="12"/>
  <c r="AR797" i="12" s="1"/>
  <c r="AR796" i="12" s="1"/>
  <c r="AQ798" i="12"/>
  <c r="AQ797" i="12" s="1"/>
  <c r="AQ796" i="12" s="1"/>
  <c r="AS794" i="12"/>
  <c r="AS793" i="12" s="1"/>
  <c r="AS792" i="12" s="1"/>
  <c r="AR794" i="12"/>
  <c r="AR793" i="12" s="1"/>
  <c r="AR792" i="12" s="1"/>
  <c r="AQ794" i="12"/>
  <c r="AQ793" i="12" s="1"/>
  <c r="AQ792" i="12" s="1"/>
  <c r="AS790" i="12"/>
  <c r="AS789" i="12" s="1"/>
  <c r="AR790" i="12"/>
  <c r="AR789" i="12" s="1"/>
  <c r="AQ790" i="12"/>
  <c r="AQ789" i="12" s="1"/>
  <c r="AS787" i="12"/>
  <c r="AS786" i="12" s="1"/>
  <c r="AR787" i="12"/>
  <c r="AR786" i="12" s="1"/>
  <c r="AQ787" i="12"/>
  <c r="AQ786" i="12" s="1"/>
  <c r="AS781" i="12"/>
  <c r="AS780" i="12" s="1"/>
  <c r="AS779" i="12" s="1"/>
  <c r="AS778" i="12" s="1"/>
  <c r="AR781" i="12"/>
  <c r="AR780" i="12" s="1"/>
  <c r="AR779" i="12" s="1"/>
  <c r="AR778" i="12" s="1"/>
  <c r="AQ781" i="12"/>
  <c r="AQ780" i="12" s="1"/>
  <c r="AQ779" i="12" s="1"/>
  <c r="AQ778" i="12" s="1"/>
  <c r="AS776" i="12"/>
  <c r="AS773" i="12" s="1"/>
  <c r="AR776" i="12"/>
  <c r="AR773" i="12" s="1"/>
  <c r="AQ776" i="12"/>
  <c r="AQ773" i="12" s="1"/>
  <c r="AS771" i="12"/>
  <c r="AS770" i="12" s="1"/>
  <c r="AR771" i="12"/>
  <c r="AR770" i="12" s="1"/>
  <c r="AQ771" i="12"/>
  <c r="AQ770" i="12" s="1"/>
  <c r="AS768" i="12"/>
  <c r="AS767" i="12" s="1"/>
  <c r="AR768" i="12"/>
  <c r="AR767" i="12" s="1"/>
  <c r="AQ768" i="12"/>
  <c r="AQ767" i="12" s="1"/>
  <c r="AS762" i="12"/>
  <c r="AS761" i="12" s="1"/>
  <c r="AS760" i="12" s="1"/>
  <c r="AR762" i="12"/>
  <c r="AR761" i="12" s="1"/>
  <c r="AR760" i="12" s="1"/>
  <c r="AQ762" i="12"/>
  <c r="AQ761" i="12" s="1"/>
  <c r="AQ760" i="12" s="1"/>
  <c r="AS758" i="12"/>
  <c r="AS757" i="12" s="1"/>
  <c r="AS756" i="12" s="1"/>
  <c r="AR758" i="12"/>
  <c r="AR757" i="12" s="1"/>
  <c r="AR756" i="12" s="1"/>
  <c r="AQ758" i="12"/>
  <c r="AQ757" i="12" s="1"/>
  <c r="AQ756" i="12" s="1"/>
  <c r="AS754" i="12"/>
  <c r="AS753" i="12" s="1"/>
  <c r="AS752" i="12" s="1"/>
  <c r="AR754" i="12"/>
  <c r="AR753" i="12" s="1"/>
  <c r="AR752" i="12" s="1"/>
  <c r="AQ754" i="12"/>
  <c r="AQ753" i="12" s="1"/>
  <c r="AQ752" i="12" s="1"/>
  <c r="AS750" i="12"/>
  <c r="AS749" i="12" s="1"/>
  <c r="AS748" i="12" s="1"/>
  <c r="AR750" i="12"/>
  <c r="AR749" i="12" s="1"/>
  <c r="AR748" i="12" s="1"/>
  <c r="AQ750" i="12"/>
  <c r="AQ749" i="12" s="1"/>
  <c r="AQ748" i="12" s="1"/>
  <c r="AS746" i="12"/>
  <c r="AS745" i="12" s="1"/>
  <c r="AS744" i="12" s="1"/>
  <c r="AR746" i="12"/>
  <c r="AR745" i="12" s="1"/>
  <c r="AR744" i="12" s="1"/>
  <c r="AQ746" i="12"/>
  <c r="AQ745" i="12" s="1"/>
  <c r="AQ744" i="12" s="1"/>
  <c r="AS742" i="12"/>
  <c r="AS741" i="12" s="1"/>
  <c r="AS740" i="12" s="1"/>
  <c r="AR742" i="12"/>
  <c r="AR741" i="12" s="1"/>
  <c r="AR740" i="12" s="1"/>
  <c r="AQ742" i="12"/>
  <c r="AQ741" i="12" s="1"/>
  <c r="AQ740" i="12" s="1"/>
  <c r="AS738" i="12"/>
  <c r="AS737" i="12" s="1"/>
  <c r="AS736" i="12" s="1"/>
  <c r="AR738" i="12"/>
  <c r="AR737" i="12" s="1"/>
  <c r="AR736" i="12" s="1"/>
  <c r="AQ738" i="12"/>
  <c r="AQ737" i="12" s="1"/>
  <c r="AQ736" i="12" s="1"/>
  <c r="AS734" i="12"/>
  <c r="AS733" i="12" s="1"/>
  <c r="AS732" i="12" s="1"/>
  <c r="AR734" i="12"/>
  <c r="AR733" i="12" s="1"/>
  <c r="AR732" i="12" s="1"/>
  <c r="AQ734" i="12"/>
  <c r="AQ733" i="12" s="1"/>
  <c r="AQ732" i="12" s="1"/>
  <c r="AS730" i="12"/>
  <c r="AS729" i="12" s="1"/>
  <c r="AS728" i="12" s="1"/>
  <c r="AR730" i="12"/>
  <c r="AR729" i="12" s="1"/>
  <c r="AR728" i="12" s="1"/>
  <c r="AQ730" i="12"/>
  <c r="AQ729" i="12" s="1"/>
  <c r="AQ728" i="12" s="1"/>
  <c r="AS726" i="12"/>
  <c r="AS725" i="12" s="1"/>
  <c r="AS724" i="12" s="1"/>
  <c r="AR726" i="12"/>
  <c r="AR725" i="12" s="1"/>
  <c r="AR724" i="12" s="1"/>
  <c r="AQ726" i="12"/>
  <c r="AQ725" i="12" s="1"/>
  <c r="AQ724" i="12" s="1"/>
  <c r="AS722" i="12"/>
  <c r="AS721" i="12" s="1"/>
  <c r="AS720" i="12" s="1"/>
  <c r="AR722" i="12"/>
  <c r="AR721" i="12" s="1"/>
  <c r="AR720" i="12" s="1"/>
  <c r="AQ722" i="12"/>
  <c r="AQ721" i="12" s="1"/>
  <c r="AQ720" i="12" s="1"/>
  <c r="AS718" i="12"/>
  <c r="AS717" i="12" s="1"/>
  <c r="AS716" i="12" s="1"/>
  <c r="AR718" i="12"/>
  <c r="AR717" i="12" s="1"/>
  <c r="AR716" i="12" s="1"/>
  <c r="AQ718" i="12"/>
  <c r="AQ717" i="12" s="1"/>
  <c r="AQ716" i="12" s="1"/>
  <c r="AS714" i="12"/>
  <c r="AS713" i="12" s="1"/>
  <c r="AS712" i="12" s="1"/>
  <c r="AR714" i="12"/>
  <c r="AR713" i="12" s="1"/>
  <c r="AR712" i="12" s="1"/>
  <c r="AQ714" i="12"/>
  <c r="AQ713" i="12" s="1"/>
  <c r="AQ712" i="12" s="1"/>
  <c r="AS710" i="12"/>
  <c r="AS709" i="12" s="1"/>
  <c r="AS708" i="12" s="1"/>
  <c r="AR710" i="12"/>
  <c r="AR709" i="12" s="1"/>
  <c r="AR708" i="12" s="1"/>
  <c r="AQ710" i="12"/>
  <c r="AQ709" i="12" s="1"/>
  <c r="AQ708" i="12" s="1"/>
  <c r="AS704" i="12"/>
  <c r="AS703" i="12" s="1"/>
  <c r="AS702" i="12" s="1"/>
  <c r="AR704" i="12"/>
  <c r="AR703" i="12" s="1"/>
  <c r="AR702" i="12" s="1"/>
  <c r="AQ704" i="12"/>
  <c r="AQ703" i="12" s="1"/>
  <c r="AQ702" i="12" s="1"/>
  <c r="AS700" i="12"/>
  <c r="AS699" i="12" s="1"/>
  <c r="AS698" i="12" s="1"/>
  <c r="AR700" i="12"/>
  <c r="AR699" i="12" s="1"/>
  <c r="AR698" i="12" s="1"/>
  <c r="AQ700" i="12"/>
  <c r="AQ699" i="12" s="1"/>
  <c r="AQ698" i="12" s="1"/>
  <c r="AS696" i="12"/>
  <c r="AS695" i="12" s="1"/>
  <c r="AS694" i="12" s="1"/>
  <c r="AR696" i="12"/>
  <c r="AR695" i="12" s="1"/>
  <c r="AR694" i="12" s="1"/>
  <c r="AQ696" i="12"/>
  <c r="AQ695" i="12" s="1"/>
  <c r="AQ694" i="12" s="1"/>
  <c r="AS692" i="12"/>
  <c r="AS691" i="12" s="1"/>
  <c r="AS690" i="12" s="1"/>
  <c r="AR692" i="12"/>
  <c r="AR691" i="12" s="1"/>
  <c r="AR690" i="12" s="1"/>
  <c r="AQ692" i="12"/>
  <c r="AQ691" i="12" s="1"/>
  <c r="AQ690" i="12" s="1"/>
  <c r="AS687" i="12"/>
  <c r="AS686" i="12" s="1"/>
  <c r="AS685" i="12" s="1"/>
  <c r="AS684" i="12" s="1"/>
  <c r="AR687" i="12"/>
  <c r="AR686" i="12" s="1"/>
  <c r="AR685" i="12" s="1"/>
  <c r="AR684" i="12" s="1"/>
  <c r="AQ687" i="12"/>
  <c r="AQ686" i="12" s="1"/>
  <c r="AQ685" i="12" s="1"/>
  <c r="AQ684" i="12" s="1"/>
  <c r="AS682" i="12"/>
  <c r="AS681" i="12" s="1"/>
  <c r="AS680" i="12" s="1"/>
  <c r="AR682" i="12"/>
  <c r="AR681" i="12" s="1"/>
  <c r="AR680" i="12" s="1"/>
  <c r="AQ682" i="12"/>
  <c r="AQ681" i="12" s="1"/>
  <c r="AQ680" i="12" s="1"/>
  <c r="AS678" i="12"/>
  <c r="AS677" i="12" s="1"/>
  <c r="AS676" i="12" s="1"/>
  <c r="AR678" i="12"/>
  <c r="AR677" i="12" s="1"/>
  <c r="AR676" i="12" s="1"/>
  <c r="AQ678" i="12"/>
  <c r="AQ677" i="12" s="1"/>
  <c r="AQ676" i="12" s="1"/>
  <c r="AS674" i="12"/>
  <c r="AS673" i="12" s="1"/>
  <c r="AR674" i="12"/>
  <c r="AR673" i="12" s="1"/>
  <c r="AQ674" i="12"/>
  <c r="AQ673" i="12" s="1"/>
  <c r="AS671" i="12"/>
  <c r="AS670" i="12" s="1"/>
  <c r="AR671" i="12"/>
  <c r="AR670" i="12" s="1"/>
  <c r="AQ671" i="12"/>
  <c r="AQ670" i="12" s="1"/>
  <c r="AS667" i="12"/>
  <c r="AS666" i="12" s="1"/>
  <c r="AS665" i="12" s="1"/>
  <c r="AR667" i="12"/>
  <c r="AR666" i="12" s="1"/>
  <c r="AR665" i="12" s="1"/>
  <c r="AQ667" i="12"/>
  <c r="AQ666" i="12" s="1"/>
  <c r="AQ665" i="12" s="1"/>
  <c r="AS661" i="12"/>
  <c r="AS660" i="12" s="1"/>
  <c r="AS659" i="12" s="1"/>
  <c r="AR661" i="12"/>
  <c r="AR660" i="12" s="1"/>
  <c r="AR659" i="12" s="1"/>
  <c r="AQ661" i="12"/>
  <c r="AQ660" i="12" s="1"/>
  <c r="AQ659" i="12" s="1"/>
  <c r="AS657" i="12"/>
  <c r="AS656" i="12" s="1"/>
  <c r="AS655" i="12" s="1"/>
  <c r="AR657" i="12"/>
  <c r="AR656" i="12" s="1"/>
  <c r="AR655" i="12" s="1"/>
  <c r="AQ657" i="12"/>
  <c r="AQ656" i="12" s="1"/>
  <c r="AQ655" i="12" s="1"/>
  <c r="AS651" i="12"/>
  <c r="AS650" i="12" s="1"/>
  <c r="AR651" i="12"/>
  <c r="AR650" i="12" s="1"/>
  <c r="AQ651" i="12"/>
  <c r="AQ650" i="12" s="1"/>
  <c r="AS648" i="12"/>
  <c r="AS647" i="12" s="1"/>
  <c r="AR648" i="12"/>
  <c r="AR647" i="12" s="1"/>
  <c r="AQ648" i="12"/>
  <c r="AQ647" i="12" s="1"/>
  <c r="AS637" i="12"/>
  <c r="AS636" i="12" s="1"/>
  <c r="AS635" i="12" s="1"/>
  <c r="AR637" i="12"/>
  <c r="AR636" i="12" s="1"/>
  <c r="AR635" i="12" s="1"/>
  <c r="AQ637" i="12"/>
  <c r="AQ636" i="12" s="1"/>
  <c r="AQ635" i="12" s="1"/>
  <c r="AS633" i="12"/>
  <c r="AS632" i="12" s="1"/>
  <c r="AR633" i="12"/>
  <c r="AR632" i="12" s="1"/>
  <c r="AQ633" i="12"/>
  <c r="AQ632" i="12" s="1"/>
  <c r="AS630" i="12"/>
  <c r="AS629" i="12" s="1"/>
  <c r="AR630" i="12"/>
  <c r="AR629" i="12" s="1"/>
  <c r="AQ630" i="12"/>
  <c r="AQ629" i="12" s="1"/>
  <c r="AS621" i="12"/>
  <c r="AS620" i="12" s="1"/>
  <c r="AS619" i="12" s="1"/>
  <c r="AS618" i="12" s="1"/>
  <c r="AR621" i="12"/>
  <c r="AR620" i="12" s="1"/>
  <c r="AR619" i="12" s="1"/>
  <c r="AR618" i="12" s="1"/>
  <c r="AQ621" i="12"/>
  <c r="AQ620" i="12" s="1"/>
  <c r="AQ619" i="12" s="1"/>
  <c r="AQ618" i="12" s="1"/>
  <c r="AS615" i="12"/>
  <c r="AS614" i="12" s="1"/>
  <c r="AR615" i="12"/>
  <c r="AR614" i="12" s="1"/>
  <c r="AQ615" i="12"/>
  <c r="AQ614" i="12" s="1"/>
  <c r="AS612" i="12"/>
  <c r="AS611" i="12" s="1"/>
  <c r="AR612" i="12"/>
  <c r="AR611" i="12" s="1"/>
  <c r="AQ612" i="12"/>
  <c r="AQ611" i="12" s="1"/>
  <c r="AS606" i="12"/>
  <c r="AS605" i="12" s="1"/>
  <c r="AS604" i="12" s="1"/>
  <c r="AS603" i="12" s="1"/>
  <c r="AS602" i="12" s="1"/>
  <c r="AR606" i="12"/>
  <c r="AR605" i="12" s="1"/>
  <c r="AR604" i="12" s="1"/>
  <c r="AR603" i="12" s="1"/>
  <c r="AR602" i="12" s="1"/>
  <c r="AQ606" i="12"/>
  <c r="AQ605" i="12" s="1"/>
  <c r="AQ604" i="12" s="1"/>
  <c r="AQ603" i="12" s="1"/>
  <c r="AQ602" i="12" s="1"/>
  <c r="AS599" i="12"/>
  <c r="AS598" i="12" s="1"/>
  <c r="AR599" i="12"/>
  <c r="AR598" i="12" s="1"/>
  <c r="AQ599" i="12"/>
  <c r="AQ598" i="12" s="1"/>
  <c r="AS596" i="12"/>
  <c r="AS595" i="12" s="1"/>
  <c r="AR596" i="12"/>
  <c r="AR595" i="12" s="1"/>
  <c r="AQ596" i="12"/>
  <c r="AQ595" i="12" s="1"/>
  <c r="AS593" i="12"/>
  <c r="AS592" i="12" s="1"/>
  <c r="AR593" i="12"/>
  <c r="AR592" i="12" s="1"/>
  <c r="AQ593" i="12"/>
  <c r="AQ592" i="12" s="1"/>
  <c r="AS590" i="12"/>
  <c r="AS589" i="12" s="1"/>
  <c r="AR590" i="12"/>
  <c r="AR589" i="12" s="1"/>
  <c r="AQ590" i="12"/>
  <c r="AQ589" i="12" s="1"/>
  <c r="AS587" i="12"/>
  <c r="AS586" i="12" s="1"/>
  <c r="AR587" i="12"/>
  <c r="AR586" i="12" s="1"/>
  <c r="AQ587" i="12"/>
  <c r="AQ586" i="12" s="1"/>
  <c r="AS582" i="12"/>
  <c r="AS581" i="12" s="1"/>
  <c r="AS580" i="12" s="1"/>
  <c r="AR582" i="12"/>
  <c r="AR581" i="12" s="1"/>
  <c r="AR580" i="12" s="1"/>
  <c r="AQ582" i="12"/>
  <c r="AQ581" i="12" s="1"/>
  <c r="AQ580" i="12" s="1"/>
  <c r="AS578" i="12"/>
  <c r="AS577" i="12" s="1"/>
  <c r="AR578" i="12"/>
  <c r="AR577" i="12" s="1"/>
  <c r="AQ578" i="12"/>
  <c r="AQ577" i="12" s="1"/>
  <c r="AS575" i="12"/>
  <c r="AS574" i="12" s="1"/>
  <c r="AR575" i="12"/>
  <c r="AR574" i="12" s="1"/>
  <c r="AQ575" i="12"/>
  <c r="AQ574" i="12" s="1"/>
  <c r="AS571" i="12"/>
  <c r="AS570" i="12" s="1"/>
  <c r="AR571" i="12"/>
  <c r="AR570" i="12" s="1"/>
  <c r="AQ571" i="12"/>
  <c r="AQ570" i="12" s="1"/>
  <c r="AS568" i="12"/>
  <c r="AS567" i="12" s="1"/>
  <c r="AR568" i="12"/>
  <c r="AR567" i="12" s="1"/>
  <c r="AQ568" i="12"/>
  <c r="AQ567" i="12" s="1"/>
  <c r="AS564" i="12"/>
  <c r="AR564" i="12"/>
  <c r="AQ564" i="12"/>
  <c r="AS562" i="12"/>
  <c r="AR562" i="12"/>
  <c r="AQ562" i="12"/>
  <c r="AS556" i="12"/>
  <c r="AS555" i="12" s="1"/>
  <c r="AS554" i="12" s="1"/>
  <c r="AR556" i="12"/>
  <c r="AR555" i="12" s="1"/>
  <c r="AR554" i="12" s="1"/>
  <c r="AQ556" i="12"/>
  <c r="AQ555" i="12" s="1"/>
  <c r="AQ554" i="12" s="1"/>
  <c r="AS552" i="12"/>
  <c r="AS551" i="12" s="1"/>
  <c r="AS550" i="12" s="1"/>
  <c r="AR552" i="12"/>
  <c r="AR551" i="12" s="1"/>
  <c r="AR550" i="12" s="1"/>
  <c r="AQ552" i="12"/>
  <c r="AQ551" i="12" s="1"/>
  <c r="AQ550" i="12" s="1"/>
  <c r="AS547" i="12"/>
  <c r="AS546" i="12" s="1"/>
  <c r="AS545" i="12" s="1"/>
  <c r="AR547" i="12"/>
  <c r="AR546" i="12" s="1"/>
  <c r="AR545" i="12" s="1"/>
  <c r="AQ547" i="12"/>
  <c r="AQ546" i="12" s="1"/>
  <c r="AQ545" i="12" s="1"/>
  <c r="AS541" i="12"/>
  <c r="AS540" i="12" s="1"/>
  <c r="AR541" i="12"/>
  <c r="AR540" i="12" s="1"/>
  <c r="AQ541" i="12"/>
  <c r="AQ540" i="12" s="1"/>
  <c r="AS538" i="12"/>
  <c r="AS537" i="12" s="1"/>
  <c r="AR538" i="12"/>
  <c r="AR537" i="12" s="1"/>
  <c r="AQ538" i="12"/>
  <c r="AQ537" i="12" s="1"/>
  <c r="AS533" i="12"/>
  <c r="AS532" i="12" s="1"/>
  <c r="AS531" i="12" s="1"/>
  <c r="AR533" i="12"/>
  <c r="AR532" i="12" s="1"/>
  <c r="AR531" i="12" s="1"/>
  <c r="AQ533" i="12"/>
  <c r="AQ532" i="12" s="1"/>
  <c r="AQ531" i="12" s="1"/>
  <c r="AS529" i="12"/>
  <c r="AS528" i="12" s="1"/>
  <c r="AS527" i="12" s="1"/>
  <c r="AR529" i="12"/>
  <c r="AR528" i="12" s="1"/>
  <c r="AR527" i="12" s="1"/>
  <c r="AQ529" i="12"/>
  <c r="AQ528" i="12" s="1"/>
  <c r="AQ527" i="12" s="1"/>
  <c r="AS518" i="12"/>
  <c r="AS517" i="12" s="1"/>
  <c r="AR518" i="12"/>
  <c r="AR517" i="12" s="1"/>
  <c r="AQ518" i="12"/>
  <c r="AQ517" i="12" s="1"/>
  <c r="AS515" i="12"/>
  <c r="AS514" i="12" s="1"/>
  <c r="AR515" i="12"/>
  <c r="AR514" i="12" s="1"/>
  <c r="AQ515" i="12"/>
  <c r="AQ514" i="12" s="1"/>
  <c r="AS511" i="12"/>
  <c r="AS510" i="12" s="1"/>
  <c r="AS509" i="12" s="1"/>
  <c r="AR511" i="12"/>
  <c r="AR510" i="12" s="1"/>
  <c r="AR509" i="12" s="1"/>
  <c r="AQ511" i="12"/>
  <c r="AQ510" i="12" s="1"/>
  <c r="AQ509" i="12" s="1"/>
  <c r="AS507" i="12"/>
  <c r="AS506" i="12" s="1"/>
  <c r="AR507" i="12"/>
  <c r="AR506" i="12" s="1"/>
  <c r="AQ507" i="12"/>
  <c r="AQ506" i="12" s="1"/>
  <c r="AS504" i="12"/>
  <c r="AS503" i="12" s="1"/>
  <c r="AR504" i="12"/>
  <c r="AR503" i="12" s="1"/>
  <c r="AQ504" i="12"/>
  <c r="AQ503" i="12" s="1"/>
  <c r="AS498" i="12"/>
  <c r="AS497" i="12" s="1"/>
  <c r="AS496" i="12" s="1"/>
  <c r="AR498" i="12"/>
  <c r="AR497" i="12" s="1"/>
  <c r="AR496" i="12" s="1"/>
  <c r="AQ498" i="12"/>
  <c r="AQ497" i="12" s="1"/>
  <c r="AQ496" i="12" s="1"/>
  <c r="AS494" i="12"/>
  <c r="AS493" i="12" s="1"/>
  <c r="AS492" i="12" s="1"/>
  <c r="AR494" i="12"/>
  <c r="AR493" i="12" s="1"/>
  <c r="AR492" i="12" s="1"/>
  <c r="AQ494" i="12"/>
  <c r="AQ493" i="12" s="1"/>
  <c r="AQ492" i="12" s="1"/>
  <c r="AS490" i="12"/>
  <c r="AS489" i="12" s="1"/>
  <c r="AS488" i="12" s="1"/>
  <c r="AR490" i="12"/>
  <c r="AR489" i="12" s="1"/>
  <c r="AR488" i="12" s="1"/>
  <c r="AQ490" i="12"/>
  <c r="AQ489" i="12" s="1"/>
  <c r="AQ488" i="12" s="1"/>
  <c r="AS486" i="12"/>
  <c r="AS485" i="12" s="1"/>
  <c r="AS484" i="12" s="1"/>
  <c r="AR486" i="12"/>
  <c r="AR485" i="12" s="1"/>
  <c r="AR484" i="12" s="1"/>
  <c r="AQ486" i="12"/>
  <c r="AQ485" i="12" s="1"/>
  <c r="AQ484" i="12" s="1"/>
  <c r="AS480" i="12"/>
  <c r="AS479" i="12" s="1"/>
  <c r="AS478" i="12" s="1"/>
  <c r="AS477" i="12" s="1"/>
  <c r="AR480" i="12"/>
  <c r="AR479" i="12" s="1"/>
  <c r="AR478" i="12" s="1"/>
  <c r="AR477" i="12" s="1"/>
  <c r="AQ480" i="12"/>
  <c r="AQ479" i="12" s="1"/>
  <c r="AQ478" i="12" s="1"/>
  <c r="AQ477" i="12" s="1"/>
  <c r="AS472" i="12"/>
  <c r="AR472" i="12"/>
  <c r="AQ472" i="12"/>
  <c r="AS469" i="12"/>
  <c r="AR469" i="12"/>
  <c r="AQ469" i="12"/>
  <c r="AS466" i="12"/>
  <c r="AS465" i="12" s="1"/>
  <c r="AR466" i="12"/>
  <c r="AR465" i="12" s="1"/>
  <c r="AQ466" i="12"/>
  <c r="AQ465" i="12" s="1"/>
  <c r="AS462" i="12"/>
  <c r="AS461" i="12" s="1"/>
  <c r="AS460" i="12" s="1"/>
  <c r="AS459" i="12" s="1"/>
  <c r="AR462" i="12"/>
  <c r="AR461" i="12" s="1"/>
  <c r="AR460" i="12" s="1"/>
  <c r="AR459" i="12" s="1"/>
  <c r="AQ462" i="12"/>
  <c r="AQ461" i="12" s="1"/>
  <c r="AQ460" i="12" s="1"/>
  <c r="AQ459" i="12" s="1"/>
  <c r="AS452" i="12"/>
  <c r="AS451" i="12" s="1"/>
  <c r="AR452" i="12"/>
  <c r="AR451" i="12" s="1"/>
  <c r="AQ452" i="12"/>
  <c r="AQ451" i="12" s="1"/>
  <c r="AS449" i="12"/>
  <c r="AS448" i="12" s="1"/>
  <c r="AR449" i="12"/>
  <c r="AR448" i="12" s="1"/>
  <c r="AQ449" i="12"/>
  <c r="AQ448" i="12" s="1"/>
  <c r="AS446" i="12"/>
  <c r="AS445" i="12" s="1"/>
  <c r="AR446" i="12"/>
  <c r="AR445" i="12" s="1"/>
  <c r="AQ446" i="12"/>
  <c r="AQ445" i="12" s="1"/>
  <c r="AS441" i="12"/>
  <c r="AS440" i="12" s="1"/>
  <c r="AS439" i="12" s="1"/>
  <c r="AR441" i="12"/>
  <c r="AR440" i="12" s="1"/>
  <c r="AR439" i="12" s="1"/>
  <c r="AQ441" i="12"/>
  <c r="AQ440" i="12" s="1"/>
  <c r="AQ439" i="12" s="1"/>
  <c r="AS433" i="12"/>
  <c r="AS432" i="12" s="1"/>
  <c r="AS431" i="12" s="1"/>
  <c r="AS430" i="12" s="1"/>
  <c r="AR433" i="12"/>
  <c r="AR432" i="12" s="1"/>
  <c r="AR431" i="12" s="1"/>
  <c r="AR430" i="12" s="1"/>
  <c r="AQ433" i="12"/>
  <c r="AQ432" i="12" s="1"/>
  <c r="AQ431" i="12" s="1"/>
  <c r="AQ430" i="12" s="1"/>
  <c r="AS428" i="12"/>
  <c r="AR428" i="12"/>
  <c r="AQ428" i="12"/>
  <c r="AS426" i="12"/>
  <c r="AR426" i="12"/>
  <c r="AQ426" i="12"/>
  <c r="AS422" i="12"/>
  <c r="AS421" i="12" s="1"/>
  <c r="AS420" i="12" s="1"/>
  <c r="AR422" i="12"/>
  <c r="AR421" i="12" s="1"/>
  <c r="AR420" i="12" s="1"/>
  <c r="AQ422" i="12"/>
  <c r="AQ421" i="12" s="1"/>
  <c r="AQ420" i="12" s="1"/>
  <c r="AS390" i="12"/>
  <c r="AS389" i="12" s="1"/>
  <c r="AS388" i="12" s="1"/>
  <c r="AR390" i="12"/>
  <c r="AR389" i="12" s="1"/>
  <c r="AR388" i="12" s="1"/>
  <c r="AQ390" i="12"/>
  <c r="AQ389" i="12" s="1"/>
  <c r="AQ388" i="12" s="1"/>
  <c r="AS386" i="12"/>
  <c r="AS385" i="12" s="1"/>
  <c r="AS384" i="12" s="1"/>
  <c r="AR386" i="12"/>
  <c r="AR385" i="12" s="1"/>
  <c r="AR384" i="12" s="1"/>
  <c r="AQ386" i="12"/>
  <c r="AQ385" i="12" s="1"/>
  <c r="AQ384" i="12" s="1"/>
  <c r="AS381" i="12"/>
  <c r="AS378" i="12" s="1"/>
  <c r="AR381" i="12"/>
  <c r="AR378" i="12" s="1"/>
  <c r="AQ381" i="12"/>
  <c r="AQ378" i="12" s="1"/>
  <c r="AS375" i="12"/>
  <c r="AS374" i="12" s="1"/>
  <c r="AR375" i="12"/>
  <c r="AR374" i="12" s="1"/>
  <c r="AQ375" i="12"/>
  <c r="AQ374" i="12" s="1"/>
  <c r="AS370" i="12"/>
  <c r="AS369" i="12" s="1"/>
  <c r="AS368" i="12" s="1"/>
  <c r="AR370" i="12"/>
  <c r="AR369" i="12" s="1"/>
  <c r="AR368" i="12" s="1"/>
  <c r="AQ370" i="12"/>
  <c r="AQ369" i="12" s="1"/>
  <c r="AQ368" i="12" s="1"/>
  <c r="AS365" i="12"/>
  <c r="AS364" i="12" s="1"/>
  <c r="AS363" i="12" s="1"/>
  <c r="AR365" i="12"/>
  <c r="AR364" i="12" s="1"/>
  <c r="AR363" i="12" s="1"/>
  <c r="AQ365" i="12"/>
  <c r="AQ364" i="12" s="1"/>
  <c r="AQ363" i="12" s="1"/>
  <c r="AS360" i="12"/>
  <c r="AR360" i="12"/>
  <c r="AQ360" i="12"/>
  <c r="AS357" i="12"/>
  <c r="AR357" i="12"/>
  <c r="AQ357" i="12"/>
  <c r="AS352" i="12"/>
  <c r="AR352" i="12"/>
  <c r="AQ352" i="12"/>
  <c r="AS349" i="12"/>
  <c r="AR349" i="12"/>
  <c r="AQ349" i="12"/>
  <c r="AS340" i="12"/>
  <c r="AS339" i="12" s="1"/>
  <c r="AS338" i="12" s="1"/>
  <c r="AR340" i="12"/>
  <c r="AR339" i="12" s="1"/>
  <c r="AR338" i="12" s="1"/>
  <c r="AQ340" i="12"/>
  <c r="AQ339" i="12" s="1"/>
  <c r="AQ338" i="12" s="1"/>
  <c r="AS336" i="12"/>
  <c r="AS335" i="12" s="1"/>
  <c r="AS334" i="12" s="1"/>
  <c r="AR336" i="12"/>
  <c r="AR335" i="12" s="1"/>
  <c r="AR334" i="12" s="1"/>
  <c r="AQ336" i="12"/>
  <c r="AQ335" i="12" s="1"/>
  <c r="AQ334" i="12" s="1"/>
  <c r="AS332" i="12"/>
  <c r="AS331" i="12" s="1"/>
  <c r="AS330" i="12" s="1"/>
  <c r="AR332" i="12"/>
  <c r="AR331" i="12" s="1"/>
  <c r="AR330" i="12" s="1"/>
  <c r="AQ332" i="12"/>
  <c r="AQ331" i="12" s="1"/>
  <c r="AQ330" i="12" s="1"/>
  <c r="AS327" i="12"/>
  <c r="AS326" i="12" s="1"/>
  <c r="AS325" i="12" s="1"/>
  <c r="AR327" i="12"/>
  <c r="AR326" i="12" s="1"/>
  <c r="AR325" i="12" s="1"/>
  <c r="AQ327" i="12"/>
  <c r="AQ326" i="12" s="1"/>
  <c r="AQ325" i="12" s="1"/>
  <c r="AS321" i="12"/>
  <c r="AR321" i="12"/>
  <c r="AQ321" i="12"/>
  <c r="AS318" i="12"/>
  <c r="AR318" i="12"/>
  <c r="AQ318" i="12"/>
  <c r="AS310" i="12"/>
  <c r="AS309" i="12" s="1"/>
  <c r="AS308" i="12" s="1"/>
  <c r="AR310" i="12"/>
  <c r="AR309" i="12" s="1"/>
  <c r="AR308" i="12" s="1"/>
  <c r="AQ310" i="12"/>
  <c r="AQ309" i="12" s="1"/>
  <c r="AQ308" i="12" s="1"/>
  <c r="AS306" i="12"/>
  <c r="AS305" i="12" s="1"/>
  <c r="AS304" i="12" s="1"/>
  <c r="AR306" i="12"/>
  <c r="AR305" i="12" s="1"/>
  <c r="AR304" i="12" s="1"/>
  <c r="AQ306" i="12"/>
  <c r="AQ305" i="12" s="1"/>
  <c r="AQ304" i="12" s="1"/>
  <c r="AS297" i="12"/>
  <c r="AS296" i="12" s="1"/>
  <c r="AS295" i="12" s="1"/>
  <c r="AR297" i="12"/>
  <c r="AR296" i="12" s="1"/>
  <c r="AR295" i="12" s="1"/>
  <c r="AQ297" i="12"/>
  <c r="AQ296" i="12" s="1"/>
  <c r="AQ295" i="12" s="1"/>
  <c r="AS290" i="12"/>
  <c r="AS289" i="12" s="1"/>
  <c r="AS288" i="12" s="1"/>
  <c r="AR290" i="12"/>
  <c r="AR289" i="12" s="1"/>
  <c r="AR288" i="12" s="1"/>
  <c r="AQ290" i="12"/>
  <c r="AQ289" i="12" s="1"/>
  <c r="AQ288" i="12" s="1"/>
  <c r="AS286" i="12"/>
  <c r="AS285" i="12" s="1"/>
  <c r="AS284" i="12" s="1"/>
  <c r="AR286" i="12"/>
  <c r="AR285" i="12" s="1"/>
  <c r="AR284" i="12" s="1"/>
  <c r="AQ286" i="12"/>
  <c r="AQ285" i="12" s="1"/>
  <c r="AQ284" i="12" s="1"/>
  <c r="AS281" i="12"/>
  <c r="AS280" i="12" s="1"/>
  <c r="AS279" i="12" s="1"/>
  <c r="AR281" i="12"/>
  <c r="AR280" i="12" s="1"/>
  <c r="AR279" i="12" s="1"/>
  <c r="AQ281" i="12"/>
  <c r="AQ280" i="12" s="1"/>
  <c r="AQ279" i="12" s="1"/>
  <c r="AS277" i="12"/>
  <c r="AS276" i="12" s="1"/>
  <c r="AR277" i="12"/>
  <c r="AR276" i="12" s="1"/>
  <c r="AQ277" i="12"/>
  <c r="AQ276" i="12" s="1"/>
  <c r="AS274" i="12"/>
  <c r="AS273" i="12" s="1"/>
  <c r="AR274" i="12"/>
  <c r="AR273" i="12" s="1"/>
  <c r="AQ274" i="12"/>
  <c r="AQ273" i="12" s="1"/>
  <c r="AS271" i="12"/>
  <c r="AS270" i="12" s="1"/>
  <c r="AR271" i="12"/>
  <c r="AR270" i="12" s="1"/>
  <c r="AQ271" i="12"/>
  <c r="AQ270" i="12" s="1"/>
  <c r="AS267" i="12"/>
  <c r="AS266" i="12" s="1"/>
  <c r="AS265" i="12" s="1"/>
  <c r="AR267" i="12"/>
  <c r="AR266" i="12" s="1"/>
  <c r="AR265" i="12" s="1"/>
  <c r="AQ267" i="12"/>
  <c r="AQ266" i="12" s="1"/>
  <c r="AQ265" i="12" s="1"/>
  <c r="AS260" i="12"/>
  <c r="AS259" i="12" s="1"/>
  <c r="AS258" i="12" s="1"/>
  <c r="AR260" i="12"/>
  <c r="AR259" i="12" s="1"/>
  <c r="AR258" i="12" s="1"/>
  <c r="AQ260" i="12"/>
  <c r="AQ259" i="12" s="1"/>
  <c r="AQ258" i="12" s="1"/>
  <c r="AS252" i="12"/>
  <c r="AS251" i="12" s="1"/>
  <c r="AS250" i="12" s="1"/>
  <c r="AR252" i="12"/>
  <c r="AR251" i="12" s="1"/>
  <c r="AR250" i="12" s="1"/>
  <c r="AQ252" i="12"/>
  <c r="AQ251" i="12" s="1"/>
  <c r="AQ250" i="12" s="1"/>
  <c r="AS248" i="12"/>
  <c r="AS247" i="12" s="1"/>
  <c r="AS246" i="12" s="1"/>
  <c r="AR248" i="12"/>
  <c r="AR247" i="12" s="1"/>
  <c r="AR246" i="12" s="1"/>
  <c r="AQ248" i="12"/>
  <c r="AQ247" i="12" s="1"/>
  <c r="AQ246" i="12" s="1"/>
  <c r="AS244" i="12"/>
  <c r="AS243" i="12" s="1"/>
  <c r="AS242" i="12" s="1"/>
  <c r="AR244" i="12"/>
  <c r="AR243" i="12" s="1"/>
  <c r="AR242" i="12" s="1"/>
  <c r="AQ244" i="12"/>
  <c r="AQ243" i="12" s="1"/>
  <c r="AQ242" i="12" s="1"/>
  <c r="AS238" i="12"/>
  <c r="AS237" i="12" s="1"/>
  <c r="AS236" i="12" s="1"/>
  <c r="AR238" i="12"/>
  <c r="AR237" i="12" s="1"/>
  <c r="AR236" i="12" s="1"/>
  <c r="AQ238" i="12"/>
  <c r="AQ237" i="12" s="1"/>
  <c r="AQ236" i="12" s="1"/>
  <c r="AS234" i="12"/>
  <c r="AS233" i="12" s="1"/>
  <c r="AS232" i="12" s="1"/>
  <c r="AR234" i="12"/>
  <c r="AR233" i="12" s="1"/>
  <c r="AR232" i="12" s="1"/>
  <c r="AQ234" i="12"/>
  <c r="AQ233" i="12" s="1"/>
  <c r="AQ232" i="12" s="1"/>
  <c r="AS230" i="12"/>
  <c r="AS229" i="12" s="1"/>
  <c r="AS228" i="12" s="1"/>
  <c r="AR230" i="12"/>
  <c r="AR229" i="12" s="1"/>
  <c r="AR228" i="12" s="1"/>
  <c r="AQ230" i="12"/>
  <c r="AQ229" i="12" s="1"/>
  <c r="AQ228" i="12" s="1"/>
  <c r="AS217" i="12"/>
  <c r="AS216" i="12" s="1"/>
  <c r="AS215" i="12" s="1"/>
  <c r="AR217" i="12"/>
  <c r="AR216" i="12" s="1"/>
  <c r="AR215" i="12" s="1"/>
  <c r="AQ217" i="12"/>
  <c r="AQ216" i="12" s="1"/>
  <c r="AQ215" i="12" s="1"/>
  <c r="AS213" i="12"/>
  <c r="AS212" i="12" s="1"/>
  <c r="AS211" i="12" s="1"/>
  <c r="AR213" i="12"/>
  <c r="AR212" i="12" s="1"/>
  <c r="AR211" i="12" s="1"/>
  <c r="AQ213" i="12"/>
  <c r="AQ212" i="12" s="1"/>
  <c r="AQ211" i="12" s="1"/>
  <c r="AS205" i="12"/>
  <c r="AR205" i="12"/>
  <c r="AQ205" i="12"/>
  <c r="AS203" i="12"/>
  <c r="AR203" i="12"/>
  <c r="AQ203" i="12"/>
  <c r="AS198" i="12"/>
  <c r="AS197" i="12" s="1"/>
  <c r="AS196" i="12" s="1"/>
  <c r="AS195" i="12" s="1"/>
  <c r="AR198" i="12"/>
  <c r="AR197" i="12" s="1"/>
  <c r="AR196" i="12" s="1"/>
  <c r="AR195" i="12" s="1"/>
  <c r="AQ198" i="12"/>
  <c r="AQ197" i="12" s="1"/>
  <c r="AQ196" i="12" s="1"/>
  <c r="AQ195" i="12" s="1"/>
  <c r="AS189" i="12"/>
  <c r="AS188" i="12" s="1"/>
  <c r="AS187" i="12" s="1"/>
  <c r="AS186" i="12" s="1"/>
  <c r="AR189" i="12"/>
  <c r="AR188" i="12" s="1"/>
  <c r="AR187" i="12" s="1"/>
  <c r="AR186" i="12" s="1"/>
  <c r="AQ189" i="12"/>
  <c r="AQ188" i="12" s="1"/>
  <c r="AQ187" i="12" s="1"/>
  <c r="AQ186" i="12" s="1"/>
  <c r="AS180" i="12"/>
  <c r="AS179" i="12" s="1"/>
  <c r="AS178" i="12" s="1"/>
  <c r="AR180" i="12"/>
  <c r="AR179" i="12" s="1"/>
  <c r="AR178" i="12" s="1"/>
  <c r="AQ180" i="12"/>
  <c r="AQ179" i="12" s="1"/>
  <c r="AQ178" i="12" s="1"/>
  <c r="AS176" i="12"/>
  <c r="AS175" i="12" s="1"/>
  <c r="AS174" i="12" s="1"/>
  <c r="AR176" i="12"/>
  <c r="AR175" i="12" s="1"/>
  <c r="AR174" i="12" s="1"/>
  <c r="AQ176" i="12"/>
  <c r="AQ175" i="12" s="1"/>
  <c r="AQ174" i="12" s="1"/>
  <c r="AS172" i="12"/>
  <c r="AS171" i="12" s="1"/>
  <c r="AS170" i="12" s="1"/>
  <c r="AR172" i="12"/>
  <c r="AR171" i="12" s="1"/>
  <c r="AR170" i="12" s="1"/>
  <c r="AQ172" i="12"/>
  <c r="AQ171" i="12" s="1"/>
  <c r="AQ170" i="12" s="1"/>
  <c r="AS168" i="12"/>
  <c r="AR168" i="12"/>
  <c r="AQ168" i="12"/>
  <c r="AS166" i="12"/>
  <c r="AR166" i="12"/>
  <c r="AQ166" i="12"/>
  <c r="AS157" i="12"/>
  <c r="AR157" i="12"/>
  <c r="AQ157" i="12"/>
  <c r="AS155" i="12"/>
  <c r="AR155" i="12"/>
  <c r="AQ155" i="12"/>
  <c r="AS151" i="12"/>
  <c r="AS150" i="12" s="1"/>
  <c r="AS149" i="12" s="1"/>
  <c r="AR151" i="12"/>
  <c r="AR150" i="12" s="1"/>
  <c r="AR149" i="12" s="1"/>
  <c r="AQ151" i="12"/>
  <c r="AQ150" i="12" s="1"/>
  <c r="AQ149" i="12" s="1"/>
  <c r="AS147" i="12"/>
  <c r="AR147" i="12"/>
  <c r="AQ147" i="12"/>
  <c r="AS145" i="12"/>
  <c r="AR145" i="12"/>
  <c r="AQ145" i="12"/>
  <c r="AS139" i="12"/>
  <c r="AS138" i="12" s="1"/>
  <c r="AR139" i="12"/>
  <c r="AR138" i="12" s="1"/>
  <c r="AQ139" i="12"/>
  <c r="AQ138" i="12" s="1"/>
  <c r="AS136" i="12"/>
  <c r="AS135" i="12" s="1"/>
  <c r="AR136" i="12"/>
  <c r="AR135" i="12" s="1"/>
  <c r="AQ136" i="12"/>
  <c r="AQ135" i="12" s="1"/>
  <c r="AS132" i="12"/>
  <c r="AR132" i="12"/>
  <c r="AQ132" i="12"/>
  <c r="AS130" i="12"/>
  <c r="AR130" i="12"/>
  <c r="AQ130" i="12"/>
  <c r="AS123" i="12"/>
  <c r="AS122" i="12" s="1"/>
  <c r="AS121" i="12" s="1"/>
  <c r="AR123" i="12"/>
  <c r="AR122" i="12" s="1"/>
  <c r="AR121" i="12" s="1"/>
  <c r="AQ123" i="12"/>
  <c r="AQ122" i="12" s="1"/>
  <c r="AQ121" i="12" s="1"/>
  <c r="AS119" i="12"/>
  <c r="AS118" i="12" s="1"/>
  <c r="AS117" i="12" s="1"/>
  <c r="AR119" i="12"/>
  <c r="AR118" i="12" s="1"/>
  <c r="AR117" i="12" s="1"/>
  <c r="AQ119" i="12"/>
  <c r="AQ118" i="12" s="1"/>
  <c r="AQ117" i="12" s="1"/>
  <c r="AS113" i="12"/>
  <c r="AR113" i="12"/>
  <c r="AQ113" i="12"/>
  <c r="AS109" i="12"/>
  <c r="AR109" i="12"/>
  <c r="AQ109" i="12"/>
  <c r="AS106" i="12"/>
  <c r="AS105" i="12" s="1"/>
  <c r="AR106" i="12"/>
  <c r="AR105" i="12" s="1"/>
  <c r="AQ106" i="12"/>
  <c r="AQ105" i="12" s="1"/>
  <c r="AS101" i="12"/>
  <c r="AS100" i="12" s="1"/>
  <c r="AS99" i="12" s="1"/>
  <c r="AR101" i="12"/>
  <c r="AR100" i="12" s="1"/>
  <c r="AR99" i="12" s="1"/>
  <c r="AQ101" i="12"/>
  <c r="AQ100" i="12" s="1"/>
  <c r="AQ99" i="12" s="1"/>
  <c r="AS97" i="12"/>
  <c r="AS96" i="12" s="1"/>
  <c r="AS95" i="12" s="1"/>
  <c r="AR97" i="12"/>
  <c r="AR96" i="12" s="1"/>
  <c r="AR95" i="12" s="1"/>
  <c r="AQ97" i="12"/>
  <c r="AQ96" i="12" s="1"/>
  <c r="AQ95" i="12" s="1"/>
  <c r="AS93" i="12"/>
  <c r="AS92" i="12" s="1"/>
  <c r="AS91" i="12" s="1"/>
  <c r="AR93" i="12"/>
  <c r="AR92" i="12" s="1"/>
  <c r="AR91" i="12" s="1"/>
  <c r="AQ93" i="12"/>
  <c r="AQ92" i="12" s="1"/>
  <c r="AQ91" i="12" s="1"/>
  <c r="AS89" i="12"/>
  <c r="AS88" i="12" s="1"/>
  <c r="AR89" i="12"/>
  <c r="AR88" i="12" s="1"/>
  <c r="AQ89" i="12"/>
  <c r="AQ88" i="12" s="1"/>
  <c r="AS86" i="12"/>
  <c r="AS85" i="12" s="1"/>
  <c r="AR86" i="12"/>
  <c r="AR85" i="12" s="1"/>
  <c r="AQ86" i="12"/>
  <c r="AQ85" i="12" s="1"/>
  <c r="AS82" i="12"/>
  <c r="AR82" i="12"/>
  <c r="AQ82" i="12"/>
  <c r="AS80" i="12"/>
  <c r="AR80" i="12"/>
  <c r="AQ80" i="12"/>
  <c r="AS76" i="12"/>
  <c r="AR76" i="12"/>
  <c r="AQ76" i="12"/>
  <c r="AS74" i="12"/>
  <c r="AR74" i="12"/>
  <c r="AQ74" i="12"/>
  <c r="AS69" i="12"/>
  <c r="AS68" i="12" s="1"/>
  <c r="AS67" i="12" s="1"/>
  <c r="AR69" i="12"/>
  <c r="AR68" i="12" s="1"/>
  <c r="AR67" i="12" s="1"/>
  <c r="AQ69" i="12"/>
  <c r="AQ68" i="12" s="1"/>
  <c r="AQ67" i="12" s="1"/>
  <c r="AS65" i="12"/>
  <c r="AS64" i="12" s="1"/>
  <c r="AS63" i="12" s="1"/>
  <c r="AR65" i="12"/>
  <c r="AR64" i="12" s="1"/>
  <c r="AR63" i="12" s="1"/>
  <c r="AQ65" i="12"/>
  <c r="AQ64" i="12" s="1"/>
  <c r="AQ63" i="12" s="1"/>
  <c r="AS60" i="12"/>
  <c r="AS59" i="12" s="1"/>
  <c r="AS58" i="12" s="1"/>
  <c r="AR60" i="12"/>
  <c r="AR59" i="12" s="1"/>
  <c r="AR58" i="12" s="1"/>
  <c r="AQ60" i="12"/>
  <c r="AQ59" i="12" s="1"/>
  <c r="AQ58" i="12" s="1"/>
  <c r="AS56" i="12"/>
  <c r="AS55" i="12" s="1"/>
  <c r="AS54" i="12" s="1"/>
  <c r="AR56" i="12"/>
  <c r="AR55" i="12" s="1"/>
  <c r="AR54" i="12" s="1"/>
  <c r="AQ56" i="12"/>
  <c r="AQ55" i="12" s="1"/>
  <c r="AQ54" i="12" s="1"/>
  <c r="AS51" i="12"/>
  <c r="AS50" i="12" s="1"/>
  <c r="AS49" i="12" s="1"/>
  <c r="AR51" i="12"/>
  <c r="AR50" i="12" s="1"/>
  <c r="AR49" i="12" s="1"/>
  <c r="AQ51" i="12"/>
  <c r="AQ50" i="12" s="1"/>
  <c r="AQ49" i="12" s="1"/>
  <c r="AS45" i="12"/>
  <c r="AS44" i="12" s="1"/>
  <c r="AS43" i="12" s="1"/>
  <c r="AS42" i="12" s="1"/>
  <c r="AR45" i="12"/>
  <c r="AR44" i="12" s="1"/>
  <c r="AR43" i="12" s="1"/>
  <c r="AR42" i="12" s="1"/>
  <c r="AQ45" i="12"/>
  <c r="AQ44" i="12" s="1"/>
  <c r="AQ43" i="12" s="1"/>
  <c r="AQ42" i="12" s="1"/>
  <c r="AS40" i="12"/>
  <c r="AR40" i="12"/>
  <c r="AQ40" i="12"/>
  <c r="AS38" i="12"/>
  <c r="AR38" i="12"/>
  <c r="AQ38" i="12"/>
  <c r="AS35" i="12"/>
  <c r="AS34" i="12" s="1"/>
  <c r="AR35" i="12"/>
  <c r="AR34" i="12" s="1"/>
  <c r="AQ35" i="12"/>
  <c r="AQ34" i="12" s="1"/>
  <c r="AS30" i="12"/>
  <c r="AR30" i="12"/>
  <c r="AQ30" i="12"/>
  <c r="AS26" i="12"/>
  <c r="AR26" i="12"/>
  <c r="AQ26" i="12"/>
  <c r="AS24" i="12"/>
  <c r="AR24" i="12"/>
  <c r="AQ24" i="12"/>
  <c r="AS20" i="12"/>
  <c r="AS19" i="12" s="1"/>
  <c r="AR20" i="12"/>
  <c r="AR19" i="12" s="1"/>
  <c r="AQ20" i="12"/>
  <c r="AQ19" i="12" s="1"/>
  <c r="AX1649" i="12" l="1"/>
  <c r="AW293" i="12"/>
  <c r="AW292" i="12" s="1"/>
  <c r="AY293" i="12"/>
  <c r="AY292" i="12" s="1"/>
  <c r="AX293" i="12"/>
  <c r="AX292" i="12" s="1"/>
  <c r="AY1649" i="12"/>
  <c r="AY1255" i="12"/>
  <c r="AX125" i="12"/>
  <c r="AW1255" i="12"/>
  <c r="AW1649" i="12"/>
  <c r="AX1578" i="12"/>
  <c r="AW1014" i="12"/>
  <c r="AW1578" i="12"/>
  <c r="AY1014" i="12"/>
  <c r="AY1107" i="12"/>
  <c r="AX1014" i="12"/>
  <c r="AY125" i="12"/>
  <c r="AW877" i="12"/>
  <c r="AX877" i="12"/>
  <c r="AW125" i="12"/>
  <c r="AW1107" i="12"/>
  <c r="AX1255" i="12"/>
  <c r="AY1578" i="12"/>
  <c r="AX1107" i="12"/>
  <c r="AY877" i="12"/>
  <c r="AQ628" i="12"/>
  <c r="AQ627" i="12" s="1"/>
  <c r="AQ617" i="12" s="1"/>
  <c r="AS1117" i="12"/>
  <c r="AS913" i="12"/>
  <c r="AS912" i="12" s="1"/>
  <c r="AR1153" i="12"/>
  <c r="AQ1587" i="12"/>
  <c r="AQ1586" i="12" s="1"/>
  <c r="AN392" i="12"/>
  <c r="AT392" i="12" s="1"/>
  <c r="AZ392" i="12" s="1"/>
  <c r="BD392" i="12" s="1"/>
  <c r="BH392" i="12" s="1"/>
  <c r="BM392" i="12" s="1"/>
  <c r="BR392" i="12" s="1"/>
  <c r="BV392" i="12" s="1"/>
  <c r="BY392" i="12" s="1"/>
  <c r="CB392" i="12" s="1"/>
  <c r="CD392" i="12" s="1"/>
  <c r="AT393" i="12"/>
  <c r="AZ393" i="12" s="1"/>
  <c r="BD393" i="12" s="1"/>
  <c r="BH393" i="12" s="1"/>
  <c r="BM393" i="12" s="1"/>
  <c r="BR393" i="12" s="1"/>
  <c r="BV393" i="12" s="1"/>
  <c r="BY393" i="12" s="1"/>
  <c r="CB393" i="12" s="1"/>
  <c r="CD393" i="12" s="1"/>
  <c r="AR283" i="12"/>
  <c r="AS1176" i="12"/>
  <c r="AR37" i="12"/>
  <c r="AR33" i="12" s="1"/>
  <c r="AR32" i="12" s="1"/>
  <c r="AR53" i="12"/>
  <c r="AR73" i="12"/>
  <c r="AR72" i="12" s="1"/>
  <c r="AQ468" i="12"/>
  <c r="AQ464" i="12" s="1"/>
  <c r="AQ458" i="12" s="1"/>
  <c r="AS1390" i="12"/>
  <c r="AS1389" i="12" s="1"/>
  <c r="AS1388" i="12" s="1"/>
  <c r="AR79" i="12"/>
  <c r="AR78" i="12" s="1"/>
  <c r="AQ513" i="12"/>
  <c r="AR561" i="12"/>
  <c r="AR560" i="12" s="1"/>
  <c r="AQ610" i="12"/>
  <c r="AQ609" i="12" s="1"/>
  <c r="AQ608" i="12" s="1"/>
  <c r="AQ669" i="12"/>
  <c r="AS2380" i="12"/>
  <c r="AS2375" i="12" s="1"/>
  <c r="AQ2422" i="12"/>
  <c r="AQ2421" i="12" s="1"/>
  <c r="AQ2420" i="12" s="1"/>
  <c r="AR610" i="12"/>
  <c r="AR609" i="12" s="1"/>
  <c r="AR608" i="12" s="1"/>
  <c r="AS654" i="12"/>
  <c r="AS1834" i="12"/>
  <c r="AS1833" i="12" s="1"/>
  <c r="AS1824" i="12" s="1"/>
  <c r="AS561" i="12"/>
  <c r="AS560" i="12" s="1"/>
  <c r="AQ1184" i="12"/>
  <c r="AR1581" i="12"/>
  <c r="AR1580" i="12" s="1"/>
  <c r="AR1658" i="12"/>
  <c r="AR1657" i="12" s="1"/>
  <c r="AS269" i="12"/>
  <c r="AS264" i="12" s="1"/>
  <c r="AQ1444" i="12"/>
  <c r="AQ1443" i="12" s="1"/>
  <c r="AR1652" i="12"/>
  <c r="AR1651" i="12" s="1"/>
  <c r="AQ1777" i="12"/>
  <c r="AR2247" i="12"/>
  <c r="AR2246" i="12" s="1"/>
  <c r="AR785" i="12"/>
  <c r="AS975" i="12"/>
  <c r="AS1506" i="12"/>
  <c r="AS1505" i="12" s="1"/>
  <c r="AS1504" i="12" s="1"/>
  <c r="AR1746" i="12"/>
  <c r="AQ2082" i="12"/>
  <c r="AQ2071" i="12" s="1"/>
  <c r="AS108" i="12"/>
  <c r="AS104" i="12" s="1"/>
  <c r="AS103" i="12" s="1"/>
  <c r="AQ425" i="12"/>
  <c r="AQ424" i="12" s="1"/>
  <c r="AR468" i="12"/>
  <c r="AR464" i="12" s="1"/>
  <c r="AR458" i="12" s="1"/>
  <c r="AS468" i="12"/>
  <c r="AS464" i="12" s="1"/>
  <c r="AS458" i="12" s="1"/>
  <c r="AQ502" i="12"/>
  <c r="AS1373" i="12"/>
  <c r="AS1372" i="12" s="1"/>
  <c r="AQ1458" i="12"/>
  <c r="AQ1457" i="12" s="1"/>
  <c r="AQ1506" i="12"/>
  <c r="AQ1505" i="12" s="1"/>
  <c r="AQ1504" i="12" s="1"/>
  <c r="AQ1581" i="12"/>
  <c r="AQ1580" i="12" s="1"/>
  <c r="AR2234" i="12"/>
  <c r="AQ134" i="12"/>
  <c r="AS1248" i="12"/>
  <c r="AS1231" i="12" s="1"/>
  <c r="AS1223" i="12" s="1"/>
  <c r="AS1222" i="12" s="1"/>
  <c r="AS2422" i="12"/>
  <c r="AS2421" i="12" s="1"/>
  <c r="AS2420" i="12" s="1"/>
  <c r="AR2422" i="12"/>
  <c r="AR2421" i="12" s="1"/>
  <c r="AR2420" i="12" s="1"/>
  <c r="AS144" i="12"/>
  <c r="AS143" i="12" s="1"/>
  <c r="AR154" i="12"/>
  <c r="AR153" i="12" s="1"/>
  <c r="AS317" i="12"/>
  <c r="AS313" i="12" s="1"/>
  <c r="AS312" i="12" s="1"/>
  <c r="AR329" i="12"/>
  <c r="AQ356" i="12"/>
  <c r="AQ355" i="12" s="1"/>
  <c r="AR356" i="12"/>
  <c r="AR355" i="12" s="1"/>
  <c r="AS536" i="12"/>
  <c r="AS535" i="12" s="1"/>
  <c r="AS526" i="12" s="1"/>
  <c r="AQ913" i="12"/>
  <c r="AQ912" i="12" s="1"/>
  <c r="AQ1146" i="12"/>
  <c r="AS1153" i="12"/>
  <c r="AS1492" i="12"/>
  <c r="AS1491" i="12" s="1"/>
  <c r="AS1490" i="12" s="1"/>
  <c r="AR1506" i="12"/>
  <c r="AR1505" i="12" s="1"/>
  <c r="AR1504" i="12" s="1"/>
  <c r="AQ1527" i="12"/>
  <c r="AQ1526" i="12" s="1"/>
  <c r="AS1630" i="12"/>
  <c r="AS1623" i="12" s="1"/>
  <c r="AS1642" i="12"/>
  <c r="AS1641" i="12" s="1"/>
  <c r="AS1729" i="12"/>
  <c r="AS1728" i="12" s="1"/>
  <c r="AS1884" i="12"/>
  <c r="AS1883" i="12" s="1"/>
  <c r="AS1878" i="12" s="1"/>
  <c r="AS1877" i="12" s="1"/>
  <c r="AQ766" i="12"/>
  <c r="AQ765" i="12" s="1"/>
  <c r="AQ764" i="12" s="1"/>
  <c r="AR913" i="12"/>
  <c r="AR912" i="12" s="1"/>
  <c r="AR1017" i="12"/>
  <c r="AR1016" i="12" s="1"/>
  <c r="AR1146" i="12"/>
  <c r="AS1184" i="12"/>
  <c r="AQ1474" i="12"/>
  <c r="AQ1470" i="12" s="1"/>
  <c r="AQ1469" i="12" s="1"/>
  <c r="AQ1468" i="12" s="1"/>
  <c r="AR1587" i="12"/>
  <c r="AR1586" i="12" s="1"/>
  <c r="AR1739" i="12"/>
  <c r="AR1738" i="12" s="1"/>
  <c r="AR1855" i="12"/>
  <c r="AR1854" i="12" s="1"/>
  <c r="AR1853" i="12" s="1"/>
  <c r="AQ1863" i="12"/>
  <c r="AQ1862" i="12" s="1"/>
  <c r="AS2037" i="12"/>
  <c r="AS2036" i="12" s="1"/>
  <c r="AR2147" i="12"/>
  <c r="AS129" i="12"/>
  <c r="AS128" i="12" s="1"/>
  <c r="AR23" i="12"/>
  <c r="AR18" i="12" s="1"/>
  <c r="AR17" i="12" s="1"/>
  <c r="AR144" i="12"/>
  <c r="AR143" i="12" s="1"/>
  <c r="AQ348" i="12"/>
  <c r="AQ347" i="12" s="1"/>
  <c r="AS356" i="12"/>
  <c r="AS355" i="12" s="1"/>
  <c r="AS894" i="12"/>
  <c r="AS965" i="12"/>
  <c r="AS964" i="12" s="1"/>
  <c r="AS1300" i="12"/>
  <c r="AS1480" i="12"/>
  <c r="AS1479" i="12" s="1"/>
  <c r="AR1492" i="12"/>
  <c r="AR1491" i="12" s="1"/>
  <c r="AR1490" i="12" s="1"/>
  <c r="AS1558" i="12"/>
  <c r="AS1557" i="12" s="1"/>
  <c r="AS1551" i="12" s="1"/>
  <c r="AQ1630" i="12"/>
  <c r="AQ1623" i="12" s="1"/>
  <c r="AQ1642" i="12"/>
  <c r="AQ1641" i="12" s="1"/>
  <c r="AS1652" i="12"/>
  <c r="AS1651" i="12" s="1"/>
  <c r="AS1723" i="12"/>
  <c r="AS1722" i="12" s="1"/>
  <c r="AR1729" i="12"/>
  <c r="AR1728" i="12" s="1"/>
  <c r="AQ1746" i="12"/>
  <c r="AQ1884" i="12"/>
  <c r="AQ1883" i="12" s="1"/>
  <c r="AQ1878" i="12" s="1"/>
  <c r="AQ1877" i="12" s="1"/>
  <c r="AR1884" i="12"/>
  <c r="AR1883" i="12" s="1"/>
  <c r="AR1878" i="12" s="1"/>
  <c r="AR1877" i="12" s="1"/>
  <c r="AQ2380" i="12"/>
  <c r="AQ2375" i="12" s="1"/>
  <c r="AR975" i="12"/>
  <c r="AR2380" i="12"/>
  <c r="AR2375" i="12" s="1"/>
  <c r="AS502" i="12"/>
  <c r="AS513" i="12"/>
  <c r="AS573" i="12"/>
  <c r="AS646" i="12"/>
  <c r="AS641" i="12" s="1"/>
  <c r="AS921" i="12"/>
  <c r="AS1039" i="12"/>
  <c r="AR1139" i="12"/>
  <c r="AR1176" i="12"/>
  <c r="AS1527" i="12"/>
  <c r="AS1526" i="12" s="1"/>
  <c r="AQ1613" i="12"/>
  <c r="AQ1715" i="12"/>
  <c r="AQ1714" i="12" s="1"/>
  <c r="AQ1938" i="12"/>
  <c r="AQ1933" i="12" s="1"/>
  <c r="AQ1932" i="12" s="1"/>
  <c r="AR2037" i="12"/>
  <c r="AR2036" i="12" s="1"/>
  <c r="AR2057" i="12"/>
  <c r="AR2056" i="12" s="1"/>
  <c r="AS2104" i="12"/>
  <c r="AR2204" i="12"/>
  <c r="AS134" i="12"/>
  <c r="AQ62" i="12"/>
  <c r="AS73" i="12"/>
  <c r="AS72" i="12" s="1"/>
  <c r="AQ84" i="12"/>
  <c r="AQ144" i="12"/>
  <c r="AQ143" i="12" s="1"/>
  <c r="AR317" i="12"/>
  <c r="AR313" i="12" s="1"/>
  <c r="AR312" i="12" s="1"/>
  <c r="AS329" i="12"/>
  <c r="AS373" i="12"/>
  <c r="AQ536" i="12"/>
  <c r="AQ535" i="12" s="1"/>
  <c r="AQ526" i="12" s="1"/>
  <c r="AS566" i="12"/>
  <c r="AS559" i="12" s="1"/>
  <c r="AS610" i="12"/>
  <c r="AS609" i="12" s="1"/>
  <c r="AS608" i="12" s="1"/>
  <c r="AS628" i="12"/>
  <c r="AS627" i="12" s="1"/>
  <c r="AS617" i="12" s="1"/>
  <c r="AQ884" i="12"/>
  <c r="AQ883" i="12" s="1"/>
  <c r="AR965" i="12"/>
  <c r="AR964" i="12" s="1"/>
  <c r="AR1076" i="12"/>
  <c r="AR1075" i="12" s="1"/>
  <c r="AR1110" i="12"/>
  <c r="AR1480" i="12"/>
  <c r="AR1479" i="12" s="1"/>
  <c r="AQ1597" i="12"/>
  <c r="AQ1596" i="12" s="1"/>
  <c r="AS1636" i="12"/>
  <c r="AS1635" i="12" s="1"/>
  <c r="AQ1672" i="12"/>
  <c r="AQ1671" i="12" s="1"/>
  <c r="AQ1755" i="12"/>
  <c r="AR1796" i="12"/>
  <c r="AQ1812" i="12"/>
  <c r="AQ1805" i="12" s="1"/>
  <c r="AQ1804" i="12" s="1"/>
  <c r="AR1812" i="12"/>
  <c r="AR1805" i="12" s="1"/>
  <c r="AR1804" i="12" s="1"/>
  <c r="AR1938" i="12"/>
  <c r="AR1933" i="12" s="1"/>
  <c r="AR1932" i="12" s="1"/>
  <c r="AQ2104" i="12"/>
  <c r="AS2217" i="12"/>
  <c r="AS2247" i="12"/>
  <c r="AS2246" i="12" s="1"/>
  <c r="AQ2315" i="12"/>
  <c r="AQ2310" i="12" s="1"/>
  <c r="AQ2339" i="12"/>
  <c r="AQ2325" i="12" s="1"/>
  <c r="AQ23" i="12"/>
  <c r="AQ18" i="12" s="1"/>
  <c r="AQ17" i="12" s="1"/>
  <c r="AS585" i="12"/>
  <c r="AS584" i="12" s="1"/>
  <c r="AS1028" i="12"/>
  <c r="AS1027" i="12" s="1"/>
  <c r="AS1054" i="12"/>
  <c r="AR2284" i="12"/>
  <c r="AR2279" i="12" s="1"/>
  <c r="AR2273" i="12" s="1"/>
  <c r="AS241" i="12"/>
  <c r="AS240" i="12" s="1"/>
  <c r="AQ53" i="12"/>
  <c r="AQ73" i="12"/>
  <c r="AQ72" i="12" s="1"/>
  <c r="AS84" i="12"/>
  <c r="AR108" i="12"/>
  <c r="AR104" i="12" s="1"/>
  <c r="AR103" i="12" s="1"/>
  <c r="AS165" i="12"/>
  <c r="AS164" i="12" s="1"/>
  <c r="AS163" i="12" s="1"/>
  <c r="AR373" i="12"/>
  <c r="AS425" i="12"/>
  <c r="AS424" i="12" s="1"/>
  <c r="AR444" i="12"/>
  <c r="AR443" i="12" s="1"/>
  <c r="AS444" i="12"/>
  <c r="AS443" i="12" s="1"/>
  <c r="AS483" i="12"/>
  <c r="AS482" i="12" s="1"/>
  <c r="AS544" i="12"/>
  <c r="AS543" i="12" s="1"/>
  <c r="AR573" i="12"/>
  <c r="AS766" i="12"/>
  <c r="AS765" i="12" s="1"/>
  <c r="AS764" i="12" s="1"/>
  <c r="AR894" i="12"/>
  <c r="AR921" i="12"/>
  <c r="AQ1017" i="12"/>
  <c r="AQ1016" i="12" s="1"/>
  <c r="AS1132" i="12"/>
  <c r="AQ1166" i="12"/>
  <c r="AQ1205" i="12"/>
  <c r="AR1248" i="12"/>
  <c r="AR1231" i="12" s="1"/>
  <c r="AR1223" i="12" s="1"/>
  <c r="AR1222" i="12" s="1"/>
  <c r="AR1390" i="12"/>
  <c r="AR1389" i="12" s="1"/>
  <c r="AR1388" i="12" s="1"/>
  <c r="AR1458" i="12"/>
  <c r="AR1457" i="12" s="1"/>
  <c r="AS1458" i="12"/>
  <c r="AS1457" i="12" s="1"/>
  <c r="AR1527" i="12"/>
  <c r="AR1526" i="12" s="1"/>
  <c r="AQ1636" i="12"/>
  <c r="AQ1635" i="12" s="1"/>
  <c r="AR1723" i="12"/>
  <c r="AR1722" i="12" s="1"/>
  <c r="AQ1739" i="12"/>
  <c r="AQ1738" i="12" s="1"/>
  <c r="AS1796" i="12"/>
  <c r="AS1812" i="12"/>
  <c r="AS1805" i="12" s="1"/>
  <c r="AS1804" i="12" s="1"/>
  <c r="AQ1848" i="12"/>
  <c r="AQ1844" i="12" s="1"/>
  <c r="AR1848" i="12"/>
  <c r="AR1844" i="12" s="1"/>
  <c r="AQ2037" i="12"/>
  <c r="AQ2036" i="12" s="1"/>
  <c r="AS2082" i="12"/>
  <c r="AS2071" i="12" s="1"/>
  <c r="AQ2170" i="12"/>
  <c r="AQ2247" i="12"/>
  <c r="AQ2246" i="12" s="1"/>
  <c r="AQ544" i="12"/>
  <c r="AQ543" i="12" s="1"/>
  <c r="AQ573" i="12"/>
  <c r="AQ894" i="12"/>
  <c r="AS53" i="12"/>
  <c r="AQ37" i="12"/>
  <c r="AQ33" i="12" s="1"/>
  <c r="AQ32" i="12" s="1"/>
  <c r="AQ79" i="12"/>
  <c r="AQ78" i="12" s="1"/>
  <c r="AQ108" i="12"/>
  <c r="AQ104" i="12" s="1"/>
  <c r="AQ103" i="12" s="1"/>
  <c r="AR134" i="12"/>
  <c r="AQ165" i="12"/>
  <c r="AQ164" i="12" s="1"/>
  <c r="AQ163" i="12" s="1"/>
  <c r="AR483" i="12"/>
  <c r="AR482" i="12" s="1"/>
  <c r="AQ561" i="12"/>
  <c r="AQ560" i="12" s="1"/>
  <c r="AR566" i="12"/>
  <c r="AR654" i="12"/>
  <c r="AS669" i="12"/>
  <c r="AR884" i="12"/>
  <c r="AR883" i="12" s="1"/>
  <c r="AS903" i="12"/>
  <c r="AS210" i="12"/>
  <c r="AS209" i="12" s="1"/>
  <c r="AR513" i="12"/>
  <c r="AR628" i="12"/>
  <c r="AR627" i="12" s="1"/>
  <c r="AR617" i="12" s="1"/>
  <c r="AR707" i="12"/>
  <c r="AR706" i="12" s="1"/>
  <c r="AS1017" i="12"/>
  <c r="AS1016" i="12" s="1"/>
  <c r="AS1100" i="12"/>
  <c r="AS1099" i="12" s="1"/>
  <c r="AS23" i="12"/>
  <c r="AS18" i="12" s="1"/>
  <c r="AS17" i="12" s="1"/>
  <c r="AS37" i="12"/>
  <c r="AS33" i="12" s="1"/>
  <c r="AS32" i="12" s="1"/>
  <c r="AS79" i="12"/>
  <c r="AS78" i="12" s="1"/>
  <c r="AR129" i="12"/>
  <c r="AR128" i="12" s="1"/>
  <c r="AQ202" i="12"/>
  <c r="AQ201" i="12" s="1"/>
  <c r="AQ200" i="12" s="1"/>
  <c r="AQ269" i="12"/>
  <c r="AQ264" i="12" s="1"/>
  <c r="AR348" i="12"/>
  <c r="AR347" i="12" s="1"/>
  <c r="AQ373" i="12"/>
  <c r="AQ444" i="12"/>
  <c r="AQ443" i="12" s="1"/>
  <c r="AQ566" i="12"/>
  <c r="AR766" i="12"/>
  <c r="AR765" i="12" s="1"/>
  <c r="AR764" i="12" s="1"/>
  <c r="AQ1076" i="12"/>
  <c r="AQ1075" i="12" s="1"/>
  <c r="AS1083" i="12"/>
  <c r="AS1110" i="12"/>
  <c r="AS1415" i="12"/>
  <c r="AS1414" i="12" s="1"/>
  <c r="AS1409" i="12" s="1"/>
  <c r="AQ1480" i="12"/>
  <c r="AQ1479" i="12" s="1"/>
  <c r="AQ154" i="12"/>
  <c r="AQ153" i="12" s="1"/>
  <c r="AR165" i="12"/>
  <c r="AR164" i="12" s="1"/>
  <c r="AR163" i="12" s="1"/>
  <c r="AS202" i="12"/>
  <c r="AS201" i="12" s="1"/>
  <c r="AS200" i="12" s="1"/>
  <c r="AR210" i="12"/>
  <c r="AR209" i="12" s="1"/>
  <c r="AQ241" i="12"/>
  <c r="AQ240" i="12" s="1"/>
  <c r="AR294" i="12"/>
  <c r="AS348" i="12"/>
  <c r="AS347" i="12" s="1"/>
  <c r="AR425" i="12"/>
  <c r="AR424" i="12" s="1"/>
  <c r="AR502" i="12"/>
  <c r="AQ1007" i="12"/>
  <c r="AQ1006" i="12" s="1"/>
  <c r="AQ1005" i="12" s="1"/>
  <c r="AQ1004" i="12" s="1"/>
  <c r="AS1007" i="12"/>
  <c r="AS1006" i="12" s="1"/>
  <c r="AS1005" i="12" s="1"/>
  <c r="AS1004" i="12" s="1"/>
  <c r="AR1132" i="12"/>
  <c r="AS1139" i="12"/>
  <c r="AQ1153" i="12"/>
  <c r="AQ1176" i="12"/>
  <c r="AR1300" i="12"/>
  <c r="AQ1335" i="12"/>
  <c r="AQ1349" i="12"/>
  <c r="AQ1348" i="12" s="1"/>
  <c r="AQ1433" i="12"/>
  <c r="AQ1558" i="12"/>
  <c r="AQ1557" i="12" s="1"/>
  <c r="AQ1551" i="12" s="1"/>
  <c r="AR1894" i="12"/>
  <c r="AR1893" i="12" s="1"/>
  <c r="AS2263" i="12"/>
  <c r="AS2258" i="12" s="1"/>
  <c r="AS2252" i="12" s="1"/>
  <c r="AS2284" i="12"/>
  <c r="AS2279" i="12" s="1"/>
  <c r="AS2273" i="12" s="1"/>
  <c r="AR2315" i="12"/>
  <c r="AR2310" i="12" s="1"/>
  <c r="AQ903" i="12"/>
  <c r="AQ921" i="12"/>
  <c r="AQ975" i="12"/>
  <c r="AR1039" i="12"/>
  <c r="AR1054" i="12"/>
  <c r="AS1076" i="12"/>
  <c r="AS1075" i="12" s="1"/>
  <c r="AR1083" i="12"/>
  <c r="AS1166" i="12"/>
  <c r="AS1205" i="12"/>
  <c r="AR1257" i="12"/>
  <c r="AR1335" i="12"/>
  <c r="AR1558" i="12"/>
  <c r="AR1557" i="12" s="1"/>
  <c r="AR1551" i="12" s="1"/>
  <c r="AS1613" i="12"/>
  <c r="AS2339" i="12"/>
  <c r="AS2325" i="12" s="1"/>
  <c r="AR646" i="12"/>
  <c r="AR641" i="12" s="1"/>
  <c r="AQ654" i="12"/>
  <c r="AR689" i="12"/>
  <c r="AQ804" i="12"/>
  <c r="AQ965" i="12"/>
  <c r="AQ964" i="12" s="1"/>
  <c r="AQ1039" i="12"/>
  <c r="AQ1054" i="12"/>
  <c r="AQ1117" i="12"/>
  <c r="AQ1318" i="12"/>
  <c r="AQ1390" i="12"/>
  <c r="AQ1389" i="12" s="1"/>
  <c r="AQ1388" i="12" s="1"/>
  <c r="AS2170" i="12"/>
  <c r="AS1349" i="12"/>
  <c r="AS1348" i="12" s="1"/>
  <c r="AR1415" i="12"/>
  <c r="AR1414" i="12" s="1"/>
  <c r="AR1409" i="12" s="1"/>
  <c r="AS1433" i="12"/>
  <c r="AS1474" i="12"/>
  <c r="AS1470" i="12" s="1"/>
  <c r="AS1469" i="12" s="1"/>
  <c r="AS1468" i="12" s="1"/>
  <c r="AQ1658" i="12"/>
  <c r="AQ1657" i="12" s="1"/>
  <c r="AQ1707" i="12"/>
  <c r="AQ1706" i="12" s="1"/>
  <c r="AR1715" i="12"/>
  <c r="AR1714" i="12" s="1"/>
  <c r="AQ1723" i="12"/>
  <c r="AQ1722" i="12" s="1"/>
  <c r="AS1739" i="12"/>
  <c r="AS1738" i="12" s="1"/>
  <c r="AS1746" i="12"/>
  <c r="AS1855" i="12"/>
  <c r="AS1854" i="12" s="1"/>
  <c r="AS1853" i="12" s="1"/>
  <c r="AR2104" i="12"/>
  <c r="AR2217" i="12"/>
  <c r="AS2315" i="12"/>
  <c r="AS2310" i="12" s="1"/>
  <c r="AR1707" i="12"/>
  <c r="AR1706" i="12" s="1"/>
  <c r="AS1755" i="12"/>
  <c r="AS1777" i="12"/>
  <c r="AS1581" i="12"/>
  <c r="AS1580" i="12" s="1"/>
  <c r="AS1587" i="12"/>
  <c r="AS1586" i="12" s="1"/>
  <c r="AS1658" i="12"/>
  <c r="AS1657" i="12" s="1"/>
  <c r="AQ1834" i="12"/>
  <c r="AQ1833" i="12" s="1"/>
  <c r="AQ1824" i="12" s="1"/>
  <c r="AR1863" i="12"/>
  <c r="AR1862" i="12" s="1"/>
  <c r="AQ2057" i="12"/>
  <c r="AQ2056" i="12" s="1"/>
  <c r="AQ2204" i="12"/>
  <c r="AQ2217" i="12"/>
  <c r="AQ2263" i="12"/>
  <c r="AQ2258" i="12" s="1"/>
  <c r="AQ2252" i="12" s="1"/>
  <c r="AR2263" i="12"/>
  <c r="AR2258" i="12" s="1"/>
  <c r="AR2252" i="12" s="1"/>
  <c r="AQ329" i="12"/>
  <c r="AR585" i="12"/>
  <c r="AR584" i="12" s="1"/>
  <c r="AR62" i="12"/>
  <c r="AR84" i="12"/>
  <c r="AQ210" i="12"/>
  <c r="AQ209" i="12" s="1"/>
  <c r="AR241" i="12"/>
  <c r="AR240" i="12" s="1"/>
  <c r="AQ283" i="12"/>
  <c r="AQ294" i="12"/>
  <c r="AS294" i="12"/>
  <c r="AR544" i="12"/>
  <c r="AR543" i="12" s="1"/>
  <c r="AS62" i="12"/>
  <c r="AS283" i="12"/>
  <c r="AS689" i="12"/>
  <c r="AS707" i="12"/>
  <c r="AS706" i="12" s="1"/>
  <c r="AS154" i="12"/>
  <c r="AS153" i="12" s="1"/>
  <c r="AQ317" i="12"/>
  <c r="AQ313" i="12" s="1"/>
  <c r="AQ312" i="12" s="1"/>
  <c r="AR536" i="12"/>
  <c r="AR535" i="12" s="1"/>
  <c r="AR526" i="12" s="1"/>
  <c r="AR669" i="12"/>
  <c r="AS785" i="12"/>
  <c r="AR804" i="12"/>
  <c r="AR856" i="12"/>
  <c r="AR843" i="12" s="1"/>
  <c r="AR269" i="12"/>
  <c r="AR264" i="12" s="1"/>
  <c r="AR903" i="12"/>
  <c r="AR202" i="12"/>
  <c r="AR201" i="12" s="1"/>
  <c r="AR200" i="12" s="1"/>
  <c r="AQ483" i="12"/>
  <c r="AQ482" i="12" s="1"/>
  <c r="AQ585" i="12"/>
  <c r="AQ584" i="12" s="1"/>
  <c r="AQ646" i="12"/>
  <c r="AQ641" i="12" s="1"/>
  <c r="AQ689" i="12"/>
  <c r="AQ707" i="12"/>
  <c r="AQ706" i="12" s="1"/>
  <c r="AQ856" i="12"/>
  <c r="AQ843" i="12" s="1"/>
  <c r="AS884" i="12"/>
  <c r="AS883" i="12" s="1"/>
  <c r="AQ129" i="12"/>
  <c r="AQ128" i="12" s="1"/>
  <c r="AQ785" i="12"/>
  <c r="AS804" i="12"/>
  <c r="AS856" i="12"/>
  <c r="AS843" i="12" s="1"/>
  <c r="AS986" i="12"/>
  <c r="AS985" i="12" s="1"/>
  <c r="AR986" i="12"/>
  <c r="AR985" i="12" s="1"/>
  <c r="AQ986" i="12"/>
  <c r="AQ985" i="12" s="1"/>
  <c r="AR1028" i="12"/>
  <c r="AR1027" i="12" s="1"/>
  <c r="AQ1083" i="12"/>
  <c r="AQ1100" i="12"/>
  <c r="AQ1099" i="12" s="1"/>
  <c r="AQ1139" i="12"/>
  <c r="AS1257" i="12"/>
  <c r="AQ1257" i="12"/>
  <c r="AR1318" i="12"/>
  <c r="AQ1028" i="12"/>
  <c r="AQ1027" i="12" s="1"/>
  <c r="AQ1110" i="12"/>
  <c r="AS1146" i="12"/>
  <c r="AR1184" i="12"/>
  <c r="AR1444" i="12"/>
  <c r="AR1443" i="12" s="1"/>
  <c r="AR1205" i="12"/>
  <c r="AR1007" i="12"/>
  <c r="AR1006" i="12" s="1"/>
  <c r="AR1005" i="12" s="1"/>
  <c r="AR1004" i="12" s="1"/>
  <c r="AR1100" i="12"/>
  <c r="AR1099" i="12" s="1"/>
  <c r="AQ1132" i="12"/>
  <c r="AR1166" i="12"/>
  <c r="AR1117" i="12"/>
  <c r="AQ1248" i="12"/>
  <c r="AQ1231" i="12" s="1"/>
  <c r="AQ1223" i="12" s="1"/>
  <c r="AQ1222" i="12" s="1"/>
  <c r="AS1335" i="12"/>
  <c r="AQ1373" i="12"/>
  <c r="AQ1372" i="12" s="1"/>
  <c r="AS1318" i="12"/>
  <c r="AR1373" i="12"/>
  <c r="AR1372" i="12" s="1"/>
  <c r="AQ1300" i="12"/>
  <c r="AR1349" i="12"/>
  <c r="AR1348" i="12" s="1"/>
  <c r="AR1433" i="12"/>
  <c r="AQ1415" i="12"/>
  <c r="AQ1414" i="12" s="1"/>
  <c r="AQ1409" i="12" s="1"/>
  <c r="AS1444" i="12"/>
  <c r="AS1443" i="12" s="1"/>
  <c r="AQ1492" i="12"/>
  <c r="AQ1491" i="12" s="1"/>
  <c r="AQ1490" i="12" s="1"/>
  <c r="AR1597" i="12"/>
  <c r="AR1596" i="12" s="1"/>
  <c r="AR1613" i="12"/>
  <c r="AQ1652" i="12"/>
  <c r="AQ1651" i="12" s="1"/>
  <c r="AR1672" i="12"/>
  <c r="AR1671" i="12" s="1"/>
  <c r="AS1707" i="12"/>
  <c r="AS1706" i="12" s="1"/>
  <c r="AS1715" i="12"/>
  <c r="AS1714" i="12" s="1"/>
  <c r="AR1755" i="12"/>
  <c r="AQ1796" i="12"/>
  <c r="AQ1855" i="12"/>
  <c r="AQ1854" i="12" s="1"/>
  <c r="AQ1853" i="12" s="1"/>
  <c r="AS1894" i="12"/>
  <c r="AS1893" i="12" s="1"/>
  <c r="AR1474" i="12"/>
  <c r="AR1470" i="12" s="1"/>
  <c r="AR1469" i="12" s="1"/>
  <c r="AR1468" i="12" s="1"/>
  <c r="AS1597" i="12"/>
  <c r="AS1596" i="12" s="1"/>
  <c r="AR1630" i="12"/>
  <c r="AR1623" i="12" s="1"/>
  <c r="AR1636" i="12"/>
  <c r="AR1635" i="12" s="1"/>
  <c r="AR1642" i="12"/>
  <c r="AR1641" i="12" s="1"/>
  <c r="AS1672" i="12"/>
  <c r="AS1671" i="12" s="1"/>
  <c r="AQ1729" i="12"/>
  <c r="AQ1728" i="12" s="1"/>
  <c r="AR1777" i="12"/>
  <c r="AS1863" i="12"/>
  <c r="AS1862" i="12" s="1"/>
  <c r="AQ1894" i="12"/>
  <c r="AQ1893" i="12" s="1"/>
  <c r="AS1938" i="12"/>
  <c r="AS1933" i="12" s="1"/>
  <c r="AS1932" i="12" s="1"/>
  <c r="AS2390" i="12"/>
  <c r="AR1834" i="12"/>
  <c r="AR1833" i="12" s="1"/>
  <c r="AR1824" i="12" s="1"/>
  <c r="AS1848" i="12"/>
  <c r="AS1844" i="12" s="1"/>
  <c r="AS2057" i="12"/>
  <c r="AS2056" i="12" s="1"/>
  <c r="AQ2147" i="12"/>
  <c r="AS2147" i="12"/>
  <c r="AR2170" i="12"/>
  <c r="AR2082" i="12"/>
  <c r="AR2071" i="12" s="1"/>
  <c r="AS2204" i="12"/>
  <c r="AS2234" i="12"/>
  <c r="AR2390" i="12"/>
  <c r="AQ2284" i="12"/>
  <c r="AQ2279" i="12" s="1"/>
  <c r="AQ2273" i="12" s="1"/>
  <c r="AR2339" i="12"/>
  <c r="AR2325" i="12" s="1"/>
  <c r="AQ2234" i="12"/>
  <c r="AQ2390" i="12"/>
  <c r="AN1984" i="12"/>
  <c r="AT1984" i="12" s="1"/>
  <c r="AZ1984" i="12" s="1"/>
  <c r="BD1984" i="12" s="1"/>
  <c r="BH1984" i="12" s="1"/>
  <c r="BM1984" i="12" s="1"/>
  <c r="BR1984" i="12" s="1"/>
  <c r="BV1984" i="12" s="1"/>
  <c r="BY1984" i="12" s="1"/>
  <c r="CB1984" i="12" s="1"/>
  <c r="CD1984" i="12" s="1"/>
  <c r="AO1984" i="12"/>
  <c r="AU1984" i="12" s="1"/>
  <c r="BA1984" i="12" s="1"/>
  <c r="BI1984" i="12" s="1"/>
  <c r="BN1984" i="12" s="1"/>
  <c r="BS1984" i="12" s="1"/>
  <c r="BZ1984" i="12" s="1"/>
  <c r="AP1984" i="12"/>
  <c r="AV1984" i="12" s="1"/>
  <c r="BB1984" i="12" s="1"/>
  <c r="BJ1984" i="12" s="1"/>
  <c r="BT1984" i="12" s="1"/>
  <c r="CE1983" i="12"/>
  <c r="CE1982" i="12" s="1"/>
  <c r="CE1981" i="12" s="1"/>
  <c r="AM1983" i="12"/>
  <c r="AM1982" i="12" s="1"/>
  <c r="AM1981" i="12" s="1"/>
  <c r="AL1983" i="12"/>
  <c r="AL1982" i="12" s="1"/>
  <c r="AL1981" i="12" s="1"/>
  <c r="AK1983" i="12"/>
  <c r="AK1982" i="12" s="1"/>
  <c r="AK1981" i="12" s="1"/>
  <c r="AJ1983" i="12"/>
  <c r="AJ1982" i="12" s="1"/>
  <c r="AH1983" i="12"/>
  <c r="AG1983" i="12"/>
  <c r="AG1982" i="12" s="1"/>
  <c r="AY1577" i="12" l="1"/>
  <c r="AY2433" i="12" s="1"/>
  <c r="AX1577" i="12"/>
  <c r="AX2433" i="12" s="1"/>
  <c r="AS1183" i="12"/>
  <c r="AQ71" i="12"/>
  <c r="AQ48" i="12" s="1"/>
  <c r="AQ47" i="12" s="1"/>
  <c r="AS142" i="12"/>
  <c r="AS141" i="12" s="1"/>
  <c r="AR559" i="12"/>
  <c r="AR558" i="12" s="1"/>
  <c r="AR525" i="12" s="1"/>
  <c r="AR2229" i="12"/>
  <c r="AR2211" i="12" s="1"/>
  <c r="AW1577" i="12"/>
  <c r="AW2433" i="12" s="1"/>
  <c r="AS1165" i="12"/>
  <c r="AS1164" i="12" s="1"/>
  <c r="AR1579" i="12"/>
  <c r="AS920" i="12"/>
  <c r="AQ664" i="12"/>
  <c r="AQ663" i="12" s="1"/>
  <c r="AR142" i="12"/>
  <c r="AR141" i="12" s="1"/>
  <c r="AR601" i="12"/>
  <c r="AQ784" i="12"/>
  <c r="AQ783" i="12" s="1"/>
  <c r="AR784" i="12"/>
  <c r="AR783" i="12" s="1"/>
  <c r="AQ1183" i="12"/>
  <c r="AQ601" i="12"/>
  <c r="AQ1038" i="12"/>
  <c r="AQ1015" i="12" s="1"/>
  <c r="AR1038" i="12"/>
  <c r="AR1015" i="12" s="1"/>
  <c r="AR71" i="12"/>
  <c r="AR48" i="12" s="1"/>
  <c r="AR47" i="12" s="1"/>
  <c r="AR1256" i="12"/>
  <c r="AQ1467" i="12"/>
  <c r="AS2229" i="12"/>
  <c r="AS2211" i="12" s="1"/>
  <c r="AQ1165" i="12"/>
  <c r="AQ1164" i="12" s="1"/>
  <c r="AR346" i="12"/>
  <c r="AR293" i="12" s="1"/>
  <c r="AR292" i="12" s="1"/>
  <c r="AS1038" i="12"/>
  <c r="AS1015" i="12" s="1"/>
  <c r="AQ1650" i="12"/>
  <c r="AQ501" i="12"/>
  <c r="AQ500" i="12" s="1"/>
  <c r="AQ476" i="12" s="1"/>
  <c r="AS878" i="12"/>
  <c r="AQ640" i="12"/>
  <c r="AQ639" i="12" s="1"/>
  <c r="AQ2229" i="12"/>
  <c r="AQ2211" i="12" s="1"/>
  <c r="AR263" i="12"/>
  <c r="AR262" i="12" s="1"/>
  <c r="AR501" i="12"/>
  <c r="AR500" i="12" s="1"/>
  <c r="AR476" i="12" s="1"/>
  <c r="AR920" i="12"/>
  <c r="AQ1754" i="12"/>
  <c r="AQ1753" i="12" s="1"/>
  <c r="AS127" i="12"/>
  <c r="AS126" i="12" s="1"/>
  <c r="AS1489" i="12"/>
  <c r="AS1467" i="12"/>
  <c r="AS1069" i="12"/>
  <c r="AS346" i="12"/>
  <c r="AS293" i="12" s="1"/>
  <c r="AS292" i="12" s="1"/>
  <c r="AQ142" i="12"/>
  <c r="AQ141" i="12" s="1"/>
  <c r="AQ346" i="12"/>
  <c r="AQ293" i="12" s="1"/>
  <c r="AQ292" i="12" s="1"/>
  <c r="AQ1579" i="12"/>
  <c r="AR1467" i="12"/>
  <c r="AR1650" i="12"/>
  <c r="AS1256" i="12"/>
  <c r="AR1525" i="12"/>
  <c r="AS640" i="12"/>
  <c r="AS639" i="12" s="1"/>
  <c r="AS2095" i="12"/>
  <c r="AS2025" i="12" s="1"/>
  <c r="AS558" i="12"/>
  <c r="AS525" i="12" s="1"/>
  <c r="AR127" i="12"/>
  <c r="AR126" i="12" s="1"/>
  <c r="AS1334" i="12"/>
  <c r="AS71" i="12"/>
  <c r="AS48" i="12" s="1"/>
  <c r="AS47" i="12" s="1"/>
  <c r="AS1650" i="12"/>
  <c r="AR878" i="12"/>
  <c r="AQ1612" i="12"/>
  <c r="AQ1489" i="12"/>
  <c r="AS984" i="12"/>
  <c r="AQ127" i="12"/>
  <c r="AQ126" i="12" s="1"/>
  <c r="AR1489" i="12"/>
  <c r="AS501" i="12"/>
  <c r="AS500" i="12" s="1"/>
  <c r="AS476" i="12" s="1"/>
  <c r="AS1525" i="12"/>
  <c r="AS1408" i="12"/>
  <c r="AR1109" i="12"/>
  <c r="AR1108" i="12" s="1"/>
  <c r="AR1705" i="12"/>
  <c r="AQ1334" i="12"/>
  <c r="AQ878" i="12"/>
  <c r="AQ2298" i="12"/>
  <c r="AQ984" i="12"/>
  <c r="AQ1109" i="12"/>
  <c r="AQ1108" i="12" s="1"/>
  <c r="AS1754" i="12"/>
  <c r="AS1753" i="12" s="1"/>
  <c r="AR640" i="12"/>
  <c r="AR639" i="12" s="1"/>
  <c r="AR2298" i="12"/>
  <c r="AQ2095" i="12"/>
  <c r="AQ2025" i="12" s="1"/>
  <c r="AS1803" i="12"/>
  <c r="AQ1705" i="12"/>
  <c r="AQ1803" i="12"/>
  <c r="AQ1525" i="12"/>
  <c r="AR1069" i="12"/>
  <c r="AS1109" i="12"/>
  <c r="AS1108" i="12" s="1"/>
  <c r="AQ1069" i="12"/>
  <c r="AR664" i="12"/>
  <c r="AR663" i="12" s="1"/>
  <c r="AS1612" i="12"/>
  <c r="AR1803" i="12"/>
  <c r="AS1579" i="12"/>
  <c r="AQ1408" i="12"/>
  <c r="AS601" i="12"/>
  <c r="AS664" i="12"/>
  <c r="AS663" i="12" s="1"/>
  <c r="AS16" i="12"/>
  <c r="AP1983" i="12"/>
  <c r="AV1983" i="12" s="1"/>
  <c r="BB1983" i="12" s="1"/>
  <c r="BJ1983" i="12" s="1"/>
  <c r="BT1983" i="12" s="1"/>
  <c r="AQ1892" i="12"/>
  <c r="AR2095" i="12"/>
  <c r="AR2025" i="12" s="1"/>
  <c r="AR1334" i="12"/>
  <c r="AR1165" i="12"/>
  <c r="AR1164" i="12" s="1"/>
  <c r="AS263" i="12"/>
  <c r="AS262" i="12" s="1"/>
  <c r="AQ16" i="12"/>
  <c r="AS2298" i="12"/>
  <c r="AQ263" i="12"/>
  <c r="AQ262" i="12" s="1"/>
  <c r="AQ1256" i="12"/>
  <c r="AR1892" i="12"/>
  <c r="AR16" i="12"/>
  <c r="AQ920" i="12"/>
  <c r="AQ559" i="12"/>
  <c r="AQ558" i="12" s="1"/>
  <c r="AQ525" i="12" s="1"/>
  <c r="AS1705" i="12"/>
  <c r="AR1612" i="12"/>
  <c r="AR1408" i="12"/>
  <c r="AS784" i="12"/>
  <c r="AS783" i="12" s="1"/>
  <c r="AS1892" i="12"/>
  <c r="AR1754" i="12"/>
  <c r="AR1753" i="12" s="1"/>
  <c r="AR1183" i="12"/>
  <c r="AR984" i="12"/>
  <c r="AN1983" i="12"/>
  <c r="AT1983" i="12" s="1"/>
  <c r="AZ1983" i="12" s="1"/>
  <c r="BD1983" i="12" s="1"/>
  <c r="BH1983" i="12" s="1"/>
  <c r="BM1983" i="12" s="1"/>
  <c r="BR1983" i="12" s="1"/>
  <c r="BV1983" i="12" s="1"/>
  <c r="BY1983" i="12" s="1"/>
  <c r="CB1983" i="12" s="1"/>
  <c r="CD1983" i="12" s="1"/>
  <c r="AO1983" i="12"/>
  <c r="AU1983" i="12" s="1"/>
  <c r="BA1983" i="12" s="1"/>
  <c r="BI1983" i="12" s="1"/>
  <c r="BN1983" i="12" s="1"/>
  <c r="BS1983" i="12" s="1"/>
  <c r="BZ1983" i="12" s="1"/>
  <c r="AH1982" i="12"/>
  <c r="AH1981" i="12" s="1"/>
  <c r="AP1981" i="12" s="1"/>
  <c r="AV1981" i="12" s="1"/>
  <c r="BB1981" i="12" s="1"/>
  <c r="BJ1981" i="12" s="1"/>
  <c r="BT1981" i="12" s="1"/>
  <c r="AN1982" i="12"/>
  <c r="AT1982" i="12" s="1"/>
  <c r="AZ1982" i="12" s="1"/>
  <c r="BD1982" i="12" s="1"/>
  <c r="BH1982" i="12" s="1"/>
  <c r="BM1982" i="12" s="1"/>
  <c r="BR1982" i="12" s="1"/>
  <c r="BV1982" i="12" s="1"/>
  <c r="BY1982" i="12" s="1"/>
  <c r="CB1982" i="12" s="1"/>
  <c r="CD1982" i="12" s="1"/>
  <c r="AJ1981" i="12"/>
  <c r="AN1981" i="12" s="1"/>
  <c r="AT1981" i="12" s="1"/>
  <c r="AZ1981" i="12" s="1"/>
  <c r="BD1981" i="12" s="1"/>
  <c r="BH1981" i="12" s="1"/>
  <c r="BM1981" i="12" s="1"/>
  <c r="BR1981" i="12" s="1"/>
  <c r="BV1981" i="12" s="1"/>
  <c r="BY1981" i="12" s="1"/>
  <c r="CB1981" i="12" s="1"/>
  <c r="CD1981" i="12" s="1"/>
  <c r="AO1982" i="12"/>
  <c r="AU1982" i="12" s="1"/>
  <c r="BA1982" i="12" s="1"/>
  <c r="BI1982" i="12" s="1"/>
  <c r="BN1982" i="12" s="1"/>
  <c r="BS1982" i="12" s="1"/>
  <c r="BZ1982" i="12" s="1"/>
  <c r="AG1981" i="12"/>
  <c r="AO1981" i="12" s="1"/>
  <c r="AU1981" i="12" s="1"/>
  <c r="BA1981" i="12" s="1"/>
  <c r="BI1981" i="12" s="1"/>
  <c r="BN1981" i="12" s="1"/>
  <c r="BS1981" i="12" s="1"/>
  <c r="BZ1981" i="12" s="1"/>
  <c r="AN253" i="12"/>
  <c r="AT253" i="12" s="1"/>
  <c r="AZ253" i="12" s="1"/>
  <c r="BD253" i="12" s="1"/>
  <c r="BH253" i="12" s="1"/>
  <c r="BM253" i="12" s="1"/>
  <c r="BR253" i="12" s="1"/>
  <c r="BV253" i="12" s="1"/>
  <c r="BY253" i="12" s="1"/>
  <c r="CB253" i="12" s="1"/>
  <c r="CD253" i="12" s="1"/>
  <c r="AO253" i="12"/>
  <c r="AU253" i="12" s="1"/>
  <c r="BA253" i="12" s="1"/>
  <c r="BI253" i="12" s="1"/>
  <c r="BN253" i="12" s="1"/>
  <c r="BS253" i="12" s="1"/>
  <c r="BZ253" i="12" s="1"/>
  <c r="AP253" i="12"/>
  <c r="AV253" i="12" s="1"/>
  <c r="BB253" i="12" s="1"/>
  <c r="BJ253" i="12" s="1"/>
  <c r="BT253" i="12" s="1"/>
  <c r="AN391" i="12"/>
  <c r="AT391" i="12" s="1"/>
  <c r="AZ391" i="12" s="1"/>
  <c r="BD391" i="12" s="1"/>
  <c r="BH391" i="12" s="1"/>
  <c r="BM391" i="12" s="1"/>
  <c r="BR391" i="12" s="1"/>
  <c r="BV391" i="12" s="1"/>
  <c r="BY391" i="12" s="1"/>
  <c r="CB391" i="12" s="1"/>
  <c r="CD391" i="12" s="1"/>
  <c r="AO391" i="12"/>
  <c r="AU391" i="12" s="1"/>
  <c r="BA391" i="12" s="1"/>
  <c r="BI391" i="12" s="1"/>
  <c r="BN391" i="12" s="1"/>
  <c r="BS391" i="12" s="1"/>
  <c r="BZ391" i="12" s="1"/>
  <c r="AP391" i="12"/>
  <c r="AV391" i="12" s="1"/>
  <c r="BB391" i="12" s="1"/>
  <c r="BJ391" i="12" s="1"/>
  <c r="BT391" i="12" s="1"/>
  <c r="AN512" i="12"/>
  <c r="AT512" i="12" s="1"/>
  <c r="AZ512" i="12" s="1"/>
  <c r="BD512" i="12" s="1"/>
  <c r="BH512" i="12" s="1"/>
  <c r="BM512" i="12" s="1"/>
  <c r="BR512" i="12" s="1"/>
  <c r="BV512" i="12" s="1"/>
  <c r="BY512" i="12" s="1"/>
  <c r="CB512" i="12" s="1"/>
  <c r="CD512" i="12" s="1"/>
  <c r="AO512" i="12"/>
  <c r="AU512" i="12" s="1"/>
  <c r="BA512" i="12" s="1"/>
  <c r="BI512" i="12" s="1"/>
  <c r="BN512" i="12" s="1"/>
  <c r="BS512" i="12" s="1"/>
  <c r="BZ512" i="12" s="1"/>
  <c r="AP512" i="12"/>
  <c r="AV512" i="12" s="1"/>
  <c r="BB512" i="12" s="1"/>
  <c r="BJ512" i="12" s="1"/>
  <c r="BT512" i="12" s="1"/>
  <c r="AN1191" i="12"/>
  <c r="AT1191" i="12" s="1"/>
  <c r="AZ1191" i="12" s="1"/>
  <c r="BD1191" i="12" s="1"/>
  <c r="BH1191" i="12" s="1"/>
  <c r="BM1191" i="12" s="1"/>
  <c r="BR1191" i="12" s="1"/>
  <c r="BV1191" i="12" s="1"/>
  <c r="BY1191" i="12" s="1"/>
  <c r="CB1191" i="12" s="1"/>
  <c r="CD1191" i="12" s="1"/>
  <c r="AO1191" i="12"/>
  <c r="AU1191" i="12" s="1"/>
  <c r="BA1191" i="12" s="1"/>
  <c r="BI1191" i="12" s="1"/>
  <c r="BN1191" i="12" s="1"/>
  <c r="BS1191" i="12" s="1"/>
  <c r="BZ1191" i="12" s="1"/>
  <c r="AP1191" i="12"/>
  <c r="AV1191" i="12" s="1"/>
  <c r="BB1191" i="12" s="1"/>
  <c r="BJ1191" i="12" s="1"/>
  <c r="BT1191" i="12" s="1"/>
  <c r="AN1194" i="12"/>
  <c r="AT1194" i="12" s="1"/>
  <c r="AZ1194" i="12" s="1"/>
  <c r="BD1194" i="12" s="1"/>
  <c r="BH1194" i="12" s="1"/>
  <c r="BM1194" i="12" s="1"/>
  <c r="BR1194" i="12" s="1"/>
  <c r="BV1194" i="12" s="1"/>
  <c r="BY1194" i="12" s="1"/>
  <c r="CB1194" i="12" s="1"/>
  <c r="CD1194" i="12" s="1"/>
  <c r="AO1194" i="12"/>
  <c r="AU1194" i="12" s="1"/>
  <c r="BA1194" i="12" s="1"/>
  <c r="BI1194" i="12" s="1"/>
  <c r="BN1194" i="12" s="1"/>
  <c r="BS1194" i="12" s="1"/>
  <c r="BZ1194" i="12" s="1"/>
  <c r="AP1194" i="12"/>
  <c r="AV1194" i="12" s="1"/>
  <c r="BB1194" i="12" s="1"/>
  <c r="BJ1194" i="12" s="1"/>
  <c r="BT1194" i="12" s="1"/>
  <c r="AN1247" i="12"/>
  <c r="AT1247" i="12" s="1"/>
  <c r="AZ1247" i="12" s="1"/>
  <c r="BD1247" i="12" s="1"/>
  <c r="BH1247" i="12" s="1"/>
  <c r="BM1247" i="12" s="1"/>
  <c r="BR1247" i="12" s="1"/>
  <c r="BV1247" i="12" s="1"/>
  <c r="BY1247" i="12" s="1"/>
  <c r="CB1247" i="12" s="1"/>
  <c r="CD1247" i="12" s="1"/>
  <c r="AO1247" i="12"/>
  <c r="AU1247" i="12" s="1"/>
  <c r="BA1247" i="12" s="1"/>
  <c r="BI1247" i="12" s="1"/>
  <c r="BN1247" i="12" s="1"/>
  <c r="BS1247" i="12" s="1"/>
  <c r="BZ1247" i="12" s="1"/>
  <c r="AP1247" i="12"/>
  <c r="AV1247" i="12" s="1"/>
  <c r="BB1247" i="12" s="1"/>
  <c r="BJ1247" i="12" s="1"/>
  <c r="BT1247" i="12" s="1"/>
  <c r="AN1251" i="12"/>
  <c r="AT1251" i="12" s="1"/>
  <c r="AZ1251" i="12" s="1"/>
  <c r="BD1251" i="12" s="1"/>
  <c r="BH1251" i="12" s="1"/>
  <c r="BM1251" i="12" s="1"/>
  <c r="BR1251" i="12" s="1"/>
  <c r="BV1251" i="12" s="1"/>
  <c r="BY1251" i="12" s="1"/>
  <c r="CB1251" i="12" s="1"/>
  <c r="CD1251" i="12" s="1"/>
  <c r="AO1251" i="12"/>
  <c r="AU1251" i="12" s="1"/>
  <c r="BA1251" i="12" s="1"/>
  <c r="BI1251" i="12" s="1"/>
  <c r="BN1251" i="12" s="1"/>
  <c r="BS1251" i="12" s="1"/>
  <c r="BZ1251" i="12" s="1"/>
  <c r="AP1251" i="12"/>
  <c r="AV1251" i="12" s="1"/>
  <c r="BB1251" i="12" s="1"/>
  <c r="BJ1251" i="12" s="1"/>
  <c r="BT1251" i="12" s="1"/>
  <c r="AN1277" i="12"/>
  <c r="AT1277" i="12" s="1"/>
  <c r="AZ1277" i="12" s="1"/>
  <c r="BD1277" i="12" s="1"/>
  <c r="BH1277" i="12" s="1"/>
  <c r="BM1277" i="12" s="1"/>
  <c r="BR1277" i="12" s="1"/>
  <c r="BV1277" i="12" s="1"/>
  <c r="BY1277" i="12" s="1"/>
  <c r="CB1277" i="12" s="1"/>
  <c r="CD1277" i="12" s="1"/>
  <c r="AO1277" i="12"/>
  <c r="AU1277" i="12" s="1"/>
  <c r="BA1277" i="12" s="1"/>
  <c r="BI1277" i="12" s="1"/>
  <c r="BN1277" i="12" s="1"/>
  <c r="BS1277" i="12" s="1"/>
  <c r="BZ1277" i="12" s="1"/>
  <c r="AP1277" i="12"/>
  <c r="AV1277" i="12" s="1"/>
  <c r="BB1277" i="12" s="1"/>
  <c r="BJ1277" i="12" s="1"/>
  <c r="BT1277" i="12" s="1"/>
  <c r="AN1377" i="12"/>
  <c r="AT1377" i="12" s="1"/>
  <c r="AZ1377" i="12" s="1"/>
  <c r="BD1377" i="12" s="1"/>
  <c r="BH1377" i="12" s="1"/>
  <c r="BM1377" i="12" s="1"/>
  <c r="BR1377" i="12" s="1"/>
  <c r="BV1377" i="12" s="1"/>
  <c r="BY1377" i="12" s="1"/>
  <c r="CB1377" i="12" s="1"/>
  <c r="CD1377" i="12" s="1"/>
  <c r="AO1377" i="12"/>
  <c r="AU1377" i="12" s="1"/>
  <c r="BA1377" i="12" s="1"/>
  <c r="BI1377" i="12" s="1"/>
  <c r="BN1377" i="12" s="1"/>
  <c r="BS1377" i="12" s="1"/>
  <c r="BZ1377" i="12" s="1"/>
  <c r="AP1377" i="12"/>
  <c r="AV1377" i="12" s="1"/>
  <c r="BB1377" i="12" s="1"/>
  <c r="BJ1377" i="12" s="1"/>
  <c r="BT1377" i="12" s="1"/>
  <c r="AN1448" i="12"/>
  <c r="AT1448" i="12" s="1"/>
  <c r="AZ1448" i="12" s="1"/>
  <c r="BD1448" i="12" s="1"/>
  <c r="BH1448" i="12" s="1"/>
  <c r="BM1448" i="12" s="1"/>
  <c r="BR1448" i="12" s="1"/>
  <c r="BV1448" i="12" s="1"/>
  <c r="BY1448" i="12" s="1"/>
  <c r="CB1448" i="12" s="1"/>
  <c r="CD1448" i="12" s="1"/>
  <c r="AO1448" i="12"/>
  <c r="AU1448" i="12" s="1"/>
  <c r="BA1448" i="12" s="1"/>
  <c r="BI1448" i="12" s="1"/>
  <c r="BN1448" i="12" s="1"/>
  <c r="BS1448" i="12" s="1"/>
  <c r="BZ1448" i="12" s="1"/>
  <c r="AP1448" i="12"/>
  <c r="AV1448" i="12" s="1"/>
  <c r="BB1448" i="12" s="1"/>
  <c r="BJ1448" i="12" s="1"/>
  <c r="BT1448" i="12" s="1"/>
  <c r="AN1696" i="12"/>
  <c r="AT1696" i="12" s="1"/>
  <c r="AZ1696" i="12" s="1"/>
  <c r="BD1696" i="12" s="1"/>
  <c r="BH1696" i="12" s="1"/>
  <c r="BM1696" i="12" s="1"/>
  <c r="BR1696" i="12" s="1"/>
  <c r="BV1696" i="12" s="1"/>
  <c r="BY1696" i="12" s="1"/>
  <c r="CB1696" i="12" s="1"/>
  <c r="CD1696" i="12" s="1"/>
  <c r="AO1696" i="12"/>
  <c r="AU1696" i="12" s="1"/>
  <c r="BA1696" i="12" s="1"/>
  <c r="BI1696" i="12" s="1"/>
  <c r="BN1696" i="12" s="1"/>
  <c r="BS1696" i="12" s="1"/>
  <c r="BZ1696" i="12" s="1"/>
  <c r="AP1696" i="12"/>
  <c r="AV1696" i="12" s="1"/>
  <c r="BB1696" i="12" s="1"/>
  <c r="BJ1696" i="12" s="1"/>
  <c r="BT1696" i="12" s="1"/>
  <c r="AO1780" i="12"/>
  <c r="AU1780" i="12" s="1"/>
  <c r="BA1780" i="12" s="1"/>
  <c r="BI1780" i="12" s="1"/>
  <c r="BN1780" i="12" s="1"/>
  <c r="BS1780" i="12" s="1"/>
  <c r="BZ1780" i="12" s="1"/>
  <c r="AP1780" i="12"/>
  <c r="AV1780" i="12" s="1"/>
  <c r="BB1780" i="12" s="1"/>
  <c r="BJ1780" i="12" s="1"/>
  <c r="BT1780" i="12" s="1"/>
  <c r="AO1783" i="12"/>
  <c r="AU1783" i="12" s="1"/>
  <c r="BA1783" i="12" s="1"/>
  <c r="BI1783" i="12" s="1"/>
  <c r="BN1783" i="12" s="1"/>
  <c r="BS1783" i="12" s="1"/>
  <c r="BZ1783" i="12" s="1"/>
  <c r="AP1783" i="12"/>
  <c r="AV1783" i="12" s="1"/>
  <c r="BB1783" i="12" s="1"/>
  <c r="BJ1783" i="12" s="1"/>
  <c r="BT1783" i="12" s="1"/>
  <c r="AN1787" i="12"/>
  <c r="AT1787" i="12" s="1"/>
  <c r="AZ1787" i="12" s="1"/>
  <c r="BD1787" i="12" s="1"/>
  <c r="BH1787" i="12" s="1"/>
  <c r="BM1787" i="12" s="1"/>
  <c r="BR1787" i="12" s="1"/>
  <c r="BV1787" i="12" s="1"/>
  <c r="BY1787" i="12" s="1"/>
  <c r="CB1787" i="12" s="1"/>
  <c r="CD1787" i="12" s="1"/>
  <c r="AO1787" i="12"/>
  <c r="AU1787" i="12" s="1"/>
  <c r="BA1787" i="12" s="1"/>
  <c r="BI1787" i="12" s="1"/>
  <c r="BN1787" i="12" s="1"/>
  <c r="BS1787" i="12" s="1"/>
  <c r="BZ1787" i="12" s="1"/>
  <c r="AP1787" i="12"/>
  <c r="AV1787" i="12" s="1"/>
  <c r="BB1787" i="12" s="1"/>
  <c r="BJ1787" i="12" s="1"/>
  <c r="BT1787" i="12" s="1"/>
  <c r="AO1887" i="12"/>
  <c r="AU1887" i="12" s="1"/>
  <c r="BA1887" i="12" s="1"/>
  <c r="BI1887" i="12" s="1"/>
  <c r="BN1887" i="12" s="1"/>
  <c r="BS1887" i="12" s="1"/>
  <c r="BZ1887" i="12" s="1"/>
  <c r="AP1887" i="12"/>
  <c r="AV1887" i="12" s="1"/>
  <c r="BB1887" i="12" s="1"/>
  <c r="BJ1887" i="12" s="1"/>
  <c r="BT1887" i="12" s="1"/>
  <c r="AN1891" i="12"/>
  <c r="AT1891" i="12" s="1"/>
  <c r="AZ1891" i="12" s="1"/>
  <c r="BD1891" i="12" s="1"/>
  <c r="BH1891" i="12" s="1"/>
  <c r="BM1891" i="12" s="1"/>
  <c r="BR1891" i="12" s="1"/>
  <c r="BV1891" i="12" s="1"/>
  <c r="BY1891" i="12" s="1"/>
  <c r="CB1891" i="12" s="1"/>
  <c r="CD1891" i="12" s="1"/>
  <c r="AO1891" i="12"/>
  <c r="AU1891" i="12" s="1"/>
  <c r="BA1891" i="12" s="1"/>
  <c r="BI1891" i="12" s="1"/>
  <c r="BN1891" i="12" s="1"/>
  <c r="BS1891" i="12" s="1"/>
  <c r="BZ1891" i="12" s="1"/>
  <c r="AP1891" i="12"/>
  <c r="AV1891" i="12" s="1"/>
  <c r="BB1891" i="12" s="1"/>
  <c r="BJ1891" i="12" s="1"/>
  <c r="BT1891" i="12" s="1"/>
  <c r="AN1944" i="12"/>
  <c r="AT1944" i="12" s="1"/>
  <c r="AZ1944" i="12" s="1"/>
  <c r="BD1944" i="12" s="1"/>
  <c r="BH1944" i="12" s="1"/>
  <c r="BM1944" i="12" s="1"/>
  <c r="BR1944" i="12" s="1"/>
  <c r="BV1944" i="12" s="1"/>
  <c r="BY1944" i="12" s="1"/>
  <c r="CB1944" i="12" s="1"/>
  <c r="CD1944" i="12" s="1"/>
  <c r="AO1944" i="12"/>
  <c r="AU1944" i="12" s="1"/>
  <c r="BA1944" i="12" s="1"/>
  <c r="BI1944" i="12" s="1"/>
  <c r="BN1944" i="12" s="1"/>
  <c r="BS1944" i="12" s="1"/>
  <c r="BZ1944" i="12" s="1"/>
  <c r="AP1944" i="12"/>
  <c r="AV1944" i="12" s="1"/>
  <c r="BB1944" i="12" s="1"/>
  <c r="BJ1944" i="12" s="1"/>
  <c r="BT1944" i="12" s="1"/>
  <c r="AN1992" i="12"/>
  <c r="AT1992" i="12" s="1"/>
  <c r="AZ1992" i="12" s="1"/>
  <c r="BD1992" i="12" s="1"/>
  <c r="BH1992" i="12" s="1"/>
  <c r="BM1992" i="12" s="1"/>
  <c r="BR1992" i="12" s="1"/>
  <c r="BV1992" i="12" s="1"/>
  <c r="BY1992" i="12" s="1"/>
  <c r="CB1992" i="12" s="1"/>
  <c r="CD1992" i="12" s="1"/>
  <c r="AO1992" i="12"/>
  <c r="AU1992" i="12" s="1"/>
  <c r="BA1992" i="12" s="1"/>
  <c r="BI1992" i="12" s="1"/>
  <c r="BN1992" i="12" s="1"/>
  <c r="BS1992" i="12" s="1"/>
  <c r="BZ1992" i="12" s="1"/>
  <c r="AP1992" i="12"/>
  <c r="AV1992" i="12" s="1"/>
  <c r="BB1992" i="12" s="1"/>
  <c r="BJ1992" i="12" s="1"/>
  <c r="BT1992" i="12" s="1"/>
  <c r="AN1996" i="12"/>
  <c r="AT1996" i="12" s="1"/>
  <c r="AZ1996" i="12" s="1"/>
  <c r="BD1996" i="12" s="1"/>
  <c r="BH1996" i="12" s="1"/>
  <c r="BM1996" i="12" s="1"/>
  <c r="BR1996" i="12" s="1"/>
  <c r="BV1996" i="12" s="1"/>
  <c r="BY1996" i="12" s="1"/>
  <c r="CB1996" i="12" s="1"/>
  <c r="CD1996" i="12" s="1"/>
  <c r="AO1996" i="12"/>
  <c r="AU1996" i="12" s="1"/>
  <c r="BA1996" i="12" s="1"/>
  <c r="BI1996" i="12" s="1"/>
  <c r="BN1996" i="12" s="1"/>
  <c r="BS1996" i="12" s="1"/>
  <c r="BZ1996" i="12" s="1"/>
  <c r="AP1996" i="12"/>
  <c r="AV1996" i="12" s="1"/>
  <c r="BB1996" i="12" s="1"/>
  <c r="BJ1996" i="12" s="1"/>
  <c r="BT1996" i="12" s="1"/>
  <c r="AN2000" i="12"/>
  <c r="AT2000" i="12" s="1"/>
  <c r="AZ2000" i="12" s="1"/>
  <c r="BD2000" i="12" s="1"/>
  <c r="BH2000" i="12" s="1"/>
  <c r="BM2000" i="12" s="1"/>
  <c r="BR2000" i="12" s="1"/>
  <c r="BV2000" i="12" s="1"/>
  <c r="BY2000" i="12" s="1"/>
  <c r="CB2000" i="12" s="1"/>
  <c r="CD2000" i="12" s="1"/>
  <c r="AO2000" i="12"/>
  <c r="AU2000" i="12" s="1"/>
  <c r="BA2000" i="12" s="1"/>
  <c r="BI2000" i="12" s="1"/>
  <c r="BN2000" i="12" s="1"/>
  <c r="BS2000" i="12" s="1"/>
  <c r="BZ2000" i="12" s="1"/>
  <c r="AP2000" i="12"/>
  <c r="AV2000" i="12" s="1"/>
  <c r="BB2000" i="12" s="1"/>
  <c r="BJ2000" i="12" s="1"/>
  <c r="BT2000" i="12" s="1"/>
  <c r="AN2004" i="12"/>
  <c r="AT2004" i="12" s="1"/>
  <c r="AZ2004" i="12" s="1"/>
  <c r="BD2004" i="12" s="1"/>
  <c r="BH2004" i="12" s="1"/>
  <c r="BM2004" i="12" s="1"/>
  <c r="BR2004" i="12" s="1"/>
  <c r="BV2004" i="12" s="1"/>
  <c r="BY2004" i="12" s="1"/>
  <c r="CB2004" i="12" s="1"/>
  <c r="CD2004" i="12" s="1"/>
  <c r="AO2004" i="12"/>
  <c r="AU2004" i="12" s="1"/>
  <c r="BA2004" i="12" s="1"/>
  <c r="BI2004" i="12" s="1"/>
  <c r="BN2004" i="12" s="1"/>
  <c r="BS2004" i="12" s="1"/>
  <c r="BZ2004" i="12" s="1"/>
  <c r="AP2004" i="12"/>
  <c r="AV2004" i="12" s="1"/>
  <c r="BB2004" i="12" s="1"/>
  <c r="BJ2004" i="12" s="1"/>
  <c r="BT2004" i="12" s="1"/>
  <c r="AN2008" i="12"/>
  <c r="AT2008" i="12" s="1"/>
  <c r="AZ2008" i="12" s="1"/>
  <c r="BD2008" i="12" s="1"/>
  <c r="BH2008" i="12" s="1"/>
  <c r="BM2008" i="12" s="1"/>
  <c r="BR2008" i="12" s="1"/>
  <c r="BV2008" i="12" s="1"/>
  <c r="BY2008" i="12" s="1"/>
  <c r="CB2008" i="12" s="1"/>
  <c r="CD2008" i="12" s="1"/>
  <c r="AO2008" i="12"/>
  <c r="AU2008" i="12" s="1"/>
  <c r="BA2008" i="12" s="1"/>
  <c r="BI2008" i="12" s="1"/>
  <c r="BN2008" i="12" s="1"/>
  <c r="BS2008" i="12" s="1"/>
  <c r="BZ2008" i="12" s="1"/>
  <c r="AP2008" i="12"/>
  <c r="AV2008" i="12" s="1"/>
  <c r="BB2008" i="12" s="1"/>
  <c r="BJ2008" i="12" s="1"/>
  <c r="BT2008" i="12" s="1"/>
  <c r="AO2075" i="12"/>
  <c r="AU2075" i="12" s="1"/>
  <c r="BA2075" i="12" s="1"/>
  <c r="BI2075" i="12" s="1"/>
  <c r="BN2075" i="12" s="1"/>
  <c r="BS2075" i="12" s="1"/>
  <c r="BZ2075" i="12" s="1"/>
  <c r="AP2075" i="12"/>
  <c r="AV2075" i="12" s="1"/>
  <c r="BB2075" i="12" s="1"/>
  <c r="BJ2075" i="12" s="1"/>
  <c r="BT2075" i="12" s="1"/>
  <c r="AO2076" i="12"/>
  <c r="AU2076" i="12" s="1"/>
  <c r="BA2076" i="12" s="1"/>
  <c r="BI2076" i="12" s="1"/>
  <c r="BN2076" i="12" s="1"/>
  <c r="BS2076" i="12" s="1"/>
  <c r="BZ2076" i="12" s="1"/>
  <c r="AP2076" i="12"/>
  <c r="AV2076" i="12" s="1"/>
  <c r="BB2076" i="12" s="1"/>
  <c r="BJ2076" i="12" s="1"/>
  <c r="BT2076" i="12" s="1"/>
  <c r="AO2077" i="12"/>
  <c r="AU2077" i="12" s="1"/>
  <c r="BA2077" i="12" s="1"/>
  <c r="BI2077" i="12" s="1"/>
  <c r="BN2077" i="12" s="1"/>
  <c r="BS2077" i="12" s="1"/>
  <c r="BZ2077" i="12" s="1"/>
  <c r="AP2077" i="12"/>
  <c r="AV2077" i="12" s="1"/>
  <c r="BB2077" i="12" s="1"/>
  <c r="BJ2077" i="12" s="1"/>
  <c r="BT2077" i="12" s="1"/>
  <c r="AO2078" i="12"/>
  <c r="AU2078" i="12" s="1"/>
  <c r="BA2078" i="12" s="1"/>
  <c r="BI2078" i="12" s="1"/>
  <c r="BN2078" i="12" s="1"/>
  <c r="BS2078" i="12" s="1"/>
  <c r="BZ2078" i="12" s="1"/>
  <c r="AP2078" i="12"/>
  <c r="AV2078" i="12" s="1"/>
  <c r="BB2078" i="12" s="1"/>
  <c r="BJ2078" i="12" s="1"/>
  <c r="BT2078" i="12" s="1"/>
  <c r="AN2081" i="12"/>
  <c r="AT2081" i="12" s="1"/>
  <c r="AZ2081" i="12" s="1"/>
  <c r="BD2081" i="12" s="1"/>
  <c r="BH2081" i="12" s="1"/>
  <c r="BM2081" i="12" s="1"/>
  <c r="BR2081" i="12" s="1"/>
  <c r="BV2081" i="12" s="1"/>
  <c r="BY2081" i="12" s="1"/>
  <c r="CB2081" i="12" s="1"/>
  <c r="CD2081" i="12" s="1"/>
  <c r="AO2081" i="12"/>
  <c r="AU2081" i="12" s="1"/>
  <c r="BA2081" i="12" s="1"/>
  <c r="BI2081" i="12" s="1"/>
  <c r="BN2081" i="12" s="1"/>
  <c r="BS2081" i="12" s="1"/>
  <c r="BZ2081" i="12" s="1"/>
  <c r="AP2081" i="12"/>
  <c r="AV2081" i="12" s="1"/>
  <c r="BB2081" i="12" s="1"/>
  <c r="BJ2081" i="12" s="1"/>
  <c r="BT2081" i="12" s="1"/>
  <c r="AN2084" i="12"/>
  <c r="AT2084" i="12" s="1"/>
  <c r="AZ2084" i="12" s="1"/>
  <c r="BD2084" i="12" s="1"/>
  <c r="BH2084" i="12" s="1"/>
  <c r="BM2084" i="12" s="1"/>
  <c r="BR2084" i="12" s="1"/>
  <c r="BV2084" i="12" s="1"/>
  <c r="BY2084" i="12" s="1"/>
  <c r="CB2084" i="12" s="1"/>
  <c r="CD2084" i="12" s="1"/>
  <c r="AO2084" i="12"/>
  <c r="AU2084" i="12" s="1"/>
  <c r="BA2084" i="12" s="1"/>
  <c r="BI2084" i="12" s="1"/>
  <c r="BN2084" i="12" s="1"/>
  <c r="BS2084" i="12" s="1"/>
  <c r="BZ2084" i="12" s="1"/>
  <c r="AP2084" i="12"/>
  <c r="AV2084" i="12" s="1"/>
  <c r="BB2084" i="12" s="1"/>
  <c r="BJ2084" i="12" s="1"/>
  <c r="BT2084" i="12" s="1"/>
  <c r="AN2086" i="12"/>
  <c r="AT2086" i="12" s="1"/>
  <c r="AZ2086" i="12" s="1"/>
  <c r="BD2086" i="12" s="1"/>
  <c r="BH2086" i="12" s="1"/>
  <c r="BM2086" i="12" s="1"/>
  <c r="BR2086" i="12" s="1"/>
  <c r="BV2086" i="12" s="1"/>
  <c r="BY2086" i="12" s="1"/>
  <c r="CB2086" i="12" s="1"/>
  <c r="CD2086" i="12" s="1"/>
  <c r="AO2086" i="12"/>
  <c r="AU2086" i="12" s="1"/>
  <c r="BA2086" i="12" s="1"/>
  <c r="BI2086" i="12" s="1"/>
  <c r="BN2086" i="12" s="1"/>
  <c r="BS2086" i="12" s="1"/>
  <c r="BZ2086" i="12" s="1"/>
  <c r="AP2086" i="12"/>
  <c r="AV2086" i="12" s="1"/>
  <c r="BB2086" i="12" s="1"/>
  <c r="BJ2086" i="12" s="1"/>
  <c r="BT2086" i="12" s="1"/>
  <c r="AO2089" i="12"/>
  <c r="AU2089" i="12" s="1"/>
  <c r="BA2089" i="12" s="1"/>
  <c r="BI2089" i="12" s="1"/>
  <c r="BN2089" i="12" s="1"/>
  <c r="BS2089" i="12" s="1"/>
  <c r="BZ2089" i="12" s="1"/>
  <c r="AP2089" i="12"/>
  <c r="AV2089" i="12" s="1"/>
  <c r="BB2089" i="12" s="1"/>
  <c r="BJ2089" i="12" s="1"/>
  <c r="BT2089" i="12" s="1"/>
  <c r="AN2183" i="12"/>
  <c r="AT2183" i="12" s="1"/>
  <c r="AZ2183" i="12" s="1"/>
  <c r="BD2183" i="12" s="1"/>
  <c r="BH2183" i="12" s="1"/>
  <c r="BM2183" i="12" s="1"/>
  <c r="BR2183" i="12" s="1"/>
  <c r="BV2183" i="12" s="1"/>
  <c r="BY2183" i="12" s="1"/>
  <c r="CB2183" i="12" s="1"/>
  <c r="CD2183" i="12" s="1"/>
  <c r="AO2183" i="12"/>
  <c r="AU2183" i="12" s="1"/>
  <c r="BA2183" i="12" s="1"/>
  <c r="BI2183" i="12" s="1"/>
  <c r="BN2183" i="12" s="1"/>
  <c r="BS2183" i="12" s="1"/>
  <c r="BZ2183" i="12" s="1"/>
  <c r="AP2183" i="12"/>
  <c r="AV2183" i="12" s="1"/>
  <c r="BB2183" i="12" s="1"/>
  <c r="BJ2183" i="12" s="1"/>
  <c r="BT2183" i="12" s="1"/>
  <c r="AN2400" i="12"/>
  <c r="AT2400" i="12" s="1"/>
  <c r="AZ2400" i="12" s="1"/>
  <c r="BD2400" i="12" s="1"/>
  <c r="BH2400" i="12" s="1"/>
  <c r="BM2400" i="12" s="1"/>
  <c r="BR2400" i="12" s="1"/>
  <c r="BV2400" i="12" s="1"/>
  <c r="BY2400" i="12" s="1"/>
  <c r="CB2400" i="12" s="1"/>
  <c r="CD2400" i="12" s="1"/>
  <c r="AO2400" i="12"/>
  <c r="AU2400" i="12" s="1"/>
  <c r="BA2400" i="12" s="1"/>
  <c r="BI2400" i="12" s="1"/>
  <c r="BN2400" i="12" s="1"/>
  <c r="BS2400" i="12" s="1"/>
  <c r="BZ2400" i="12" s="1"/>
  <c r="AP2400" i="12"/>
  <c r="AV2400" i="12" s="1"/>
  <c r="BB2400" i="12" s="1"/>
  <c r="BJ2400" i="12" s="1"/>
  <c r="BT2400" i="12" s="1"/>
  <c r="AR1578" i="12" l="1"/>
  <c r="AS1107" i="12"/>
  <c r="AS125" i="12"/>
  <c r="AR1649" i="12"/>
  <c r="AQ1014" i="12"/>
  <c r="AQ1649" i="12"/>
  <c r="AS877" i="12"/>
  <c r="AR125" i="12"/>
  <c r="AR1255" i="12"/>
  <c r="AS1255" i="12"/>
  <c r="AQ1107" i="12"/>
  <c r="AQ1255" i="12"/>
  <c r="AS1014" i="12"/>
  <c r="AQ1578" i="12"/>
  <c r="AQ1577" i="12" s="1"/>
  <c r="AQ125" i="12"/>
  <c r="AR877" i="12"/>
  <c r="AS1649" i="12"/>
  <c r="AS1578" i="12"/>
  <c r="AR1107" i="12"/>
  <c r="AR1014" i="12"/>
  <c r="AQ877" i="12"/>
  <c r="AP1982" i="12"/>
  <c r="AV1982" i="12" s="1"/>
  <c r="BB1982" i="12" s="1"/>
  <c r="BJ1982" i="12" s="1"/>
  <c r="BT1982" i="12" s="1"/>
  <c r="AK658" i="12"/>
  <c r="AR1577" i="12" l="1"/>
  <c r="AR2433" i="12" s="1"/>
  <c r="AS1577" i="12"/>
  <c r="AS2433" i="12" s="1"/>
  <c r="AQ2433" i="12"/>
  <c r="AK688" i="12"/>
  <c r="AK898" i="12" l="1"/>
  <c r="AK788" i="12" l="1"/>
  <c r="AK1079" i="12"/>
  <c r="AK1034" i="12"/>
  <c r="AK1064" i="12"/>
  <c r="AK1289" i="12" l="1"/>
  <c r="AK1103" i="12" l="1"/>
  <c r="AK653" i="12"/>
  <c r="AK505" i="12"/>
  <c r="AK1254" i="12"/>
  <c r="AK1520" i="12"/>
  <c r="AK890" i="12"/>
  <c r="AK971" i="12"/>
  <c r="AK795" i="12"/>
  <c r="AK882" i="12" l="1"/>
  <c r="AK442" i="12" l="1"/>
  <c r="AK137" i="12"/>
  <c r="AK298" i="12"/>
  <c r="AK1106" i="12"/>
  <c r="AK820" i="12" l="1"/>
  <c r="AK668" i="12"/>
  <c r="AK1456" i="12"/>
  <c r="AK1432" i="12"/>
  <c r="AK1914" i="12" l="1"/>
  <c r="AK2410" i="12" l="1"/>
  <c r="AK1204" i="12"/>
  <c r="AH1447" i="12"/>
  <c r="AI1447" i="12"/>
  <c r="AI1446" i="12" s="1"/>
  <c r="AI1445" i="12" s="1"/>
  <c r="AJ1447" i="12"/>
  <c r="AK1447" i="12"/>
  <c r="AK1446" i="12" s="1"/>
  <c r="AK1445" i="12" s="1"/>
  <c r="AL1447" i="12"/>
  <c r="AL1446" i="12" s="1"/>
  <c r="AL1445" i="12" s="1"/>
  <c r="AM1447" i="12"/>
  <c r="AM1446" i="12" s="1"/>
  <c r="AM1445" i="12" s="1"/>
  <c r="CE1447" i="12"/>
  <c r="CE1446" i="12" s="1"/>
  <c r="CE1445" i="12" s="1"/>
  <c r="AG1447" i="12"/>
  <c r="AK1190" i="12"/>
  <c r="AK1152" i="12"/>
  <c r="AK1221" i="12"/>
  <c r="AH252" i="12"/>
  <c r="AI252" i="12"/>
  <c r="AI251" i="12" s="1"/>
  <c r="AI250" i="12" s="1"/>
  <c r="AJ252" i="12"/>
  <c r="AK252" i="12"/>
  <c r="AK251" i="12" s="1"/>
  <c r="AK250" i="12" s="1"/>
  <c r="AL252" i="12"/>
  <c r="AL251" i="12" s="1"/>
  <c r="AL250" i="12" s="1"/>
  <c r="AM252" i="12"/>
  <c r="AM251" i="12" s="1"/>
  <c r="AM250" i="12" s="1"/>
  <c r="CE252" i="12"/>
  <c r="CE251" i="12" s="1"/>
  <c r="CE250" i="12" s="1"/>
  <c r="AG252" i="12"/>
  <c r="AJ251" i="12" l="1"/>
  <c r="AN252" i="12"/>
  <c r="AT252" i="12" s="1"/>
  <c r="AZ252" i="12" s="1"/>
  <c r="BD252" i="12" s="1"/>
  <c r="BH252" i="12" s="1"/>
  <c r="BM252" i="12" s="1"/>
  <c r="BR252" i="12" s="1"/>
  <c r="BV252" i="12" s="1"/>
  <c r="BY252" i="12" s="1"/>
  <c r="CB252" i="12" s="1"/>
  <c r="CD252" i="12" s="1"/>
  <c r="AH1446" i="12"/>
  <c r="AP1447" i="12"/>
  <c r="AV1447" i="12" s="1"/>
  <c r="BB1447" i="12" s="1"/>
  <c r="BJ1447" i="12" s="1"/>
  <c r="BT1447" i="12" s="1"/>
  <c r="AH251" i="12"/>
  <c r="AP252" i="12"/>
  <c r="AV252" i="12" s="1"/>
  <c r="BB252" i="12" s="1"/>
  <c r="BJ252" i="12" s="1"/>
  <c r="BT252" i="12" s="1"/>
  <c r="AG1446" i="12"/>
  <c r="AO1447" i="12"/>
  <c r="AU1447" i="12" s="1"/>
  <c r="BA1447" i="12" s="1"/>
  <c r="BI1447" i="12" s="1"/>
  <c r="BN1447" i="12" s="1"/>
  <c r="BS1447" i="12" s="1"/>
  <c r="BZ1447" i="12" s="1"/>
  <c r="AG251" i="12"/>
  <c r="AO252" i="12"/>
  <c r="AU252" i="12" s="1"/>
  <c r="BA252" i="12" s="1"/>
  <c r="BI252" i="12" s="1"/>
  <c r="BN252" i="12" s="1"/>
  <c r="BS252" i="12" s="1"/>
  <c r="BZ252" i="12" s="1"/>
  <c r="AJ1446" i="12"/>
  <c r="AN1447" i="12"/>
  <c r="AT1447" i="12" s="1"/>
  <c r="AZ1447" i="12" s="1"/>
  <c r="BD1447" i="12" s="1"/>
  <c r="BH1447" i="12" s="1"/>
  <c r="BM1447" i="12" s="1"/>
  <c r="BR1447" i="12" s="1"/>
  <c r="BV1447" i="12" s="1"/>
  <c r="BY1447" i="12" s="1"/>
  <c r="CB1447" i="12" s="1"/>
  <c r="CD1447" i="12" s="1"/>
  <c r="AK1890" i="12"/>
  <c r="AK1887" i="12"/>
  <c r="AN1887" i="12" s="1"/>
  <c r="AT1887" i="12" s="1"/>
  <c r="AZ1887" i="12" s="1"/>
  <c r="BD1887" i="12" s="1"/>
  <c r="BH1887" i="12" s="1"/>
  <c r="BM1887" i="12" s="1"/>
  <c r="BR1887" i="12" s="1"/>
  <c r="BV1887" i="12" s="1"/>
  <c r="BY1887" i="12" s="1"/>
  <c r="CB1887" i="12" s="1"/>
  <c r="CD1887" i="12" s="1"/>
  <c r="AH1943" i="12"/>
  <c r="AI1943" i="12"/>
  <c r="AI1942" i="12" s="1"/>
  <c r="AJ1943" i="12"/>
  <c r="AK1943" i="12"/>
  <c r="AK1942" i="12" s="1"/>
  <c r="AL1943" i="12"/>
  <c r="AL1942" i="12" s="1"/>
  <c r="AM1943" i="12"/>
  <c r="AM1942" i="12" s="1"/>
  <c r="CE1943" i="12"/>
  <c r="CE1942" i="12" s="1"/>
  <c r="AG1943" i="12"/>
  <c r="AK1956" i="12"/>
  <c r="AK1960" i="12"/>
  <c r="AL1885" i="12"/>
  <c r="AM1885" i="12"/>
  <c r="CE1885" i="12"/>
  <c r="AK1885" i="12"/>
  <c r="CE2003" i="12"/>
  <c r="CE2002" i="12" s="1"/>
  <c r="CE2001" i="12" s="1"/>
  <c r="AM2003" i="12"/>
  <c r="AM2002" i="12" s="1"/>
  <c r="AM2001" i="12" s="1"/>
  <c r="AL2003" i="12"/>
  <c r="AL2002" i="12" s="1"/>
  <c r="AL2001" i="12" s="1"/>
  <c r="AK2003" i="12"/>
  <c r="AK2002" i="12" s="1"/>
  <c r="AK2001" i="12" s="1"/>
  <c r="AJ2003" i="12"/>
  <c r="CE1999" i="12"/>
  <c r="CE1998" i="12" s="1"/>
  <c r="CE1997" i="12" s="1"/>
  <c r="AM1999" i="12"/>
  <c r="AM1998" i="12" s="1"/>
  <c r="AM1997" i="12" s="1"/>
  <c r="AL1999" i="12"/>
  <c r="AL1998" i="12" s="1"/>
  <c r="AL1997" i="12" s="1"/>
  <c r="AK1999" i="12"/>
  <c r="AK1998" i="12" s="1"/>
  <c r="AK1997" i="12" s="1"/>
  <c r="AJ1999" i="12"/>
  <c r="AH2003" i="12"/>
  <c r="AH1999" i="12"/>
  <c r="AG1999" i="12"/>
  <c r="AG2003" i="12"/>
  <c r="AH1998" i="12" l="1"/>
  <c r="AP1999" i="12"/>
  <c r="AV1999" i="12" s="1"/>
  <c r="BB1999" i="12" s="1"/>
  <c r="BJ1999" i="12" s="1"/>
  <c r="BT1999" i="12" s="1"/>
  <c r="AH2002" i="12"/>
  <c r="AP2003" i="12"/>
  <c r="AV2003" i="12" s="1"/>
  <c r="BB2003" i="12" s="1"/>
  <c r="BJ2003" i="12" s="1"/>
  <c r="BT2003" i="12" s="1"/>
  <c r="AH1942" i="12"/>
  <c r="AP1942" i="12" s="1"/>
  <c r="AV1942" i="12" s="1"/>
  <c r="BB1942" i="12" s="1"/>
  <c r="BJ1942" i="12" s="1"/>
  <c r="BT1942" i="12" s="1"/>
  <c r="AP1943" i="12"/>
  <c r="AV1943" i="12" s="1"/>
  <c r="BB1943" i="12" s="1"/>
  <c r="BJ1943" i="12" s="1"/>
  <c r="BT1943" i="12" s="1"/>
  <c r="AJ1445" i="12"/>
  <c r="AN1445" i="12" s="1"/>
  <c r="AT1445" i="12" s="1"/>
  <c r="AZ1445" i="12" s="1"/>
  <c r="BD1445" i="12" s="1"/>
  <c r="BH1445" i="12" s="1"/>
  <c r="BM1445" i="12" s="1"/>
  <c r="BR1445" i="12" s="1"/>
  <c r="BV1445" i="12" s="1"/>
  <c r="BY1445" i="12" s="1"/>
  <c r="CB1445" i="12" s="1"/>
  <c r="CD1445" i="12" s="1"/>
  <c r="AN1446" i="12"/>
  <c r="AT1446" i="12" s="1"/>
  <c r="AZ1446" i="12" s="1"/>
  <c r="BD1446" i="12" s="1"/>
  <c r="BH1446" i="12" s="1"/>
  <c r="BM1446" i="12" s="1"/>
  <c r="BR1446" i="12" s="1"/>
  <c r="BV1446" i="12" s="1"/>
  <c r="BY1446" i="12" s="1"/>
  <c r="CB1446" i="12" s="1"/>
  <c r="CD1446" i="12" s="1"/>
  <c r="AG1445" i="12"/>
  <c r="AO1445" i="12" s="1"/>
  <c r="AU1445" i="12" s="1"/>
  <c r="BA1445" i="12" s="1"/>
  <c r="BI1445" i="12" s="1"/>
  <c r="BN1445" i="12" s="1"/>
  <c r="BS1445" i="12" s="1"/>
  <c r="BZ1445" i="12" s="1"/>
  <c r="AO1446" i="12"/>
  <c r="AU1446" i="12" s="1"/>
  <c r="BA1446" i="12" s="1"/>
  <c r="BI1446" i="12" s="1"/>
  <c r="BN1446" i="12" s="1"/>
  <c r="BS1446" i="12" s="1"/>
  <c r="BZ1446" i="12" s="1"/>
  <c r="AH1445" i="12"/>
  <c r="AP1445" i="12" s="1"/>
  <c r="AV1445" i="12" s="1"/>
  <c r="BB1445" i="12" s="1"/>
  <c r="BJ1445" i="12" s="1"/>
  <c r="BT1445" i="12" s="1"/>
  <c r="AP1446" i="12"/>
  <c r="AV1446" i="12" s="1"/>
  <c r="BB1446" i="12" s="1"/>
  <c r="BJ1446" i="12" s="1"/>
  <c r="BT1446" i="12" s="1"/>
  <c r="AG1942" i="12"/>
  <c r="AO1942" i="12" s="1"/>
  <c r="AU1942" i="12" s="1"/>
  <c r="BA1942" i="12" s="1"/>
  <c r="BI1942" i="12" s="1"/>
  <c r="BN1942" i="12" s="1"/>
  <c r="BS1942" i="12" s="1"/>
  <c r="BZ1942" i="12" s="1"/>
  <c r="AO1943" i="12"/>
  <c r="AU1943" i="12" s="1"/>
  <c r="BA1943" i="12" s="1"/>
  <c r="BI1943" i="12" s="1"/>
  <c r="BN1943" i="12" s="1"/>
  <c r="BS1943" i="12" s="1"/>
  <c r="BZ1943" i="12" s="1"/>
  <c r="AG2002" i="12"/>
  <c r="AO2003" i="12"/>
  <c r="AU2003" i="12" s="1"/>
  <c r="BA2003" i="12" s="1"/>
  <c r="BI2003" i="12" s="1"/>
  <c r="BN2003" i="12" s="1"/>
  <c r="BS2003" i="12" s="1"/>
  <c r="BZ2003" i="12" s="1"/>
  <c r="AJ1998" i="12"/>
  <c r="AN1999" i="12"/>
  <c r="AT1999" i="12" s="1"/>
  <c r="AZ1999" i="12" s="1"/>
  <c r="BD1999" i="12" s="1"/>
  <c r="BH1999" i="12" s="1"/>
  <c r="BM1999" i="12" s="1"/>
  <c r="BR1999" i="12" s="1"/>
  <c r="BV1999" i="12" s="1"/>
  <c r="BY1999" i="12" s="1"/>
  <c r="CB1999" i="12" s="1"/>
  <c r="CD1999" i="12" s="1"/>
  <c r="AG1998" i="12"/>
  <c r="AO1999" i="12"/>
  <c r="AU1999" i="12" s="1"/>
  <c r="BA1999" i="12" s="1"/>
  <c r="BI1999" i="12" s="1"/>
  <c r="BN1999" i="12" s="1"/>
  <c r="BS1999" i="12" s="1"/>
  <c r="BZ1999" i="12" s="1"/>
  <c r="AJ2002" i="12"/>
  <c r="AN2003" i="12"/>
  <c r="AT2003" i="12" s="1"/>
  <c r="AZ2003" i="12" s="1"/>
  <c r="BD2003" i="12" s="1"/>
  <c r="BH2003" i="12" s="1"/>
  <c r="BM2003" i="12" s="1"/>
  <c r="BR2003" i="12" s="1"/>
  <c r="BV2003" i="12" s="1"/>
  <c r="BY2003" i="12" s="1"/>
  <c r="CB2003" i="12" s="1"/>
  <c r="CD2003" i="12" s="1"/>
  <c r="AJ1942" i="12"/>
  <c r="AN1942" i="12" s="1"/>
  <c r="AT1942" i="12" s="1"/>
  <c r="AZ1942" i="12" s="1"/>
  <c r="BD1942" i="12" s="1"/>
  <c r="BH1942" i="12" s="1"/>
  <c r="BM1942" i="12" s="1"/>
  <c r="BR1942" i="12" s="1"/>
  <c r="BV1942" i="12" s="1"/>
  <c r="BY1942" i="12" s="1"/>
  <c r="CB1942" i="12" s="1"/>
  <c r="CD1942" i="12" s="1"/>
  <c r="AN1943" i="12"/>
  <c r="AT1943" i="12" s="1"/>
  <c r="AZ1943" i="12" s="1"/>
  <c r="BD1943" i="12" s="1"/>
  <c r="BH1943" i="12" s="1"/>
  <c r="BM1943" i="12" s="1"/>
  <c r="BR1943" i="12" s="1"/>
  <c r="BV1943" i="12" s="1"/>
  <c r="BY1943" i="12" s="1"/>
  <c r="CB1943" i="12" s="1"/>
  <c r="CD1943" i="12" s="1"/>
  <c r="AG250" i="12"/>
  <c r="AO250" i="12" s="1"/>
  <c r="AU250" i="12" s="1"/>
  <c r="BA250" i="12" s="1"/>
  <c r="BI250" i="12" s="1"/>
  <c r="BN250" i="12" s="1"/>
  <c r="BS250" i="12" s="1"/>
  <c r="BZ250" i="12" s="1"/>
  <c r="AO251" i="12"/>
  <c r="AU251" i="12" s="1"/>
  <c r="BA251" i="12" s="1"/>
  <c r="BI251" i="12" s="1"/>
  <c r="BN251" i="12" s="1"/>
  <c r="BS251" i="12" s="1"/>
  <c r="BZ251" i="12" s="1"/>
  <c r="AH250" i="12"/>
  <c r="AP250" i="12" s="1"/>
  <c r="AV250" i="12" s="1"/>
  <c r="BB250" i="12" s="1"/>
  <c r="BJ250" i="12" s="1"/>
  <c r="BT250" i="12" s="1"/>
  <c r="AP251" i="12"/>
  <c r="AV251" i="12" s="1"/>
  <c r="BB251" i="12" s="1"/>
  <c r="BJ251" i="12" s="1"/>
  <c r="BT251" i="12" s="1"/>
  <c r="AJ250" i="12"/>
  <c r="AN250" i="12" s="1"/>
  <c r="AT250" i="12" s="1"/>
  <c r="AZ250" i="12" s="1"/>
  <c r="BD250" i="12" s="1"/>
  <c r="BH250" i="12" s="1"/>
  <c r="BM250" i="12" s="1"/>
  <c r="BR250" i="12" s="1"/>
  <c r="BV250" i="12" s="1"/>
  <c r="BY250" i="12" s="1"/>
  <c r="CB250" i="12" s="1"/>
  <c r="CD250" i="12" s="1"/>
  <c r="AN251" i="12"/>
  <c r="AT251" i="12" s="1"/>
  <c r="AZ251" i="12" s="1"/>
  <c r="BD251" i="12" s="1"/>
  <c r="BH251" i="12" s="1"/>
  <c r="BM251" i="12" s="1"/>
  <c r="BR251" i="12" s="1"/>
  <c r="BV251" i="12" s="1"/>
  <c r="BY251" i="12" s="1"/>
  <c r="CB251" i="12" s="1"/>
  <c r="CD251" i="12" s="1"/>
  <c r="AK679" i="12"/>
  <c r="AG1997" i="12" l="1"/>
  <c r="AO1997" i="12" s="1"/>
  <c r="AU1997" i="12" s="1"/>
  <c r="BA1997" i="12" s="1"/>
  <c r="BI1997" i="12" s="1"/>
  <c r="BN1997" i="12" s="1"/>
  <c r="BS1997" i="12" s="1"/>
  <c r="BZ1997" i="12" s="1"/>
  <c r="AO1998" i="12"/>
  <c r="AU1998" i="12" s="1"/>
  <c r="BA1998" i="12" s="1"/>
  <c r="BI1998" i="12" s="1"/>
  <c r="BN1998" i="12" s="1"/>
  <c r="BS1998" i="12" s="1"/>
  <c r="BZ1998" i="12" s="1"/>
  <c r="AG2001" i="12"/>
  <c r="AO2001" i="12" s="1"/>
  <c r="AU2001" i="12" s="1"/>
  <c r="BA2001" i="12" s="1"/>
  <c r="BI2001" i="12" s="1"/>
  <c r="BN2001" i="12" s="1"/>
  <c r="BS2001" i="12" s="1"/>
  <c r="BZ2001" i="12" s="1"/>
  <c r="AO2002" i="12"/>
  <c r="AU2002" i="12" s="1"/>
  <c r="BA2002" i="12" s="1"/>
  <c r="BI2002" i="12" s="1"/>
  <c r="BN2002" i="12" s="1"/>
  <c r="BS2002" i="12" s="1"/>
  <c r="BZ2002" i="12" s="1"/>
  <c r="AH2001" i="12"/>
  <c r="AP2001" i="12" s="1"/>
  <c r="AV2001" i="12" s="1"/>
  <c r="BB2001" i="12" s="1"/>
  <c r="BJ2001" i="12" s="1"/>
  <c r="BT2001" i="12" s="1"/>
  <c r="AP2002" i="12"/>
  <c r="AV2002" i="12" s="1"/>
  <c r="BB2002" i="12" s="1"/>
  <c r="BJ2002" i="12" s="1"/>
  <c r="BT2002" i="12" s="1"/>
  <c r="AJ2001" i="12"/>
  <c r="AN2001" i="12" s="1"/>
  <c r="AT2001" i="12" s="1"/>
  <c r="AZ2001" i="12" s="1"/>
  <c r="BD2001" i="12" s="1"/>
  <c r="BH2001" i="12" s="1"/>
  <c r="BM2001" i="12" s="1"/>
  <c r="BR2001" i="12" s="1"/>
  <c r="BV2001" i="12" s="1"/>
  <c r="BY2001" i="12" s="1"/>
  <c r="CB2001" i="12" s="1"/>
  <c r="CD2001" i="12" s="1"/>
  <c r="AN2002" i="12"/>
  <c r="AT2002" i="12" s="1"/>
  <c r="AZ2002" i="12" s="1"/>
  <c r="BD2002" i="12" s="1"/>
  <c r="BH2002" i="12" s="1"/>
  <c r="BM2002" i="12" s="1"/>
  <c r="BR2002" i="12" s="1"/>
  <c r="BV2002" i="12" s="1"/>
  <c r="BY2002" i="12" s="1"/>
  <c r="CB2002" i="12" s="1"/>
  <c r="CD2002" i="12" s="1"/>
  <c r="AJ1997" i="12"/>
  <c r="AN1997" i="12" s="1"/>
  <c r="AT1997" i="12" s="1"/>
  <c r="AZ1997" i="12" s="1"/>
  <c r="BD1997" i="12" s="1"/>
  <c r="BH1997" i="12" s="1"/>
  <c r="BM1997" i="12" s="1"/>
  <c r="BR1997" i="12" s="1"/>
  <c r="BV1997" i="12" s="1"/>
  <c r="BY1997" i="12" s="1"/>
  <c r="CB1997" i="12" s="1"/>
  <c r="CD1997" i="12" s="1"/>
  <c r="AN1998" i="12"/>
  <c r="AT1998" i="12" s="1"/>
  <c r="AZ1998" i="12" s="1"/>
  <c r="BD1998" i="12" s="1"/>
  <c r="BH1998" i="12" s="1"/>
  <c r="BM1998" i="12" s="1"/>
  <c r="BR1998" i="12" s="1"/>
  <c r="BV1998" i="12" s="1"/>
  <c r="BY1998" i="12" s="1"/>
  <c r="CB1998" i="12" s="1"/>
  <c r="CD1998" i="12" s="1"/>
  <c r="AH1997" i="12"/>
  <c r="AP1997" i="12" s="1"/>
  <c r="AV1997" i="12" s="1"/>
  <c r="BB1997" i="12" s="1"/>
  <c r="BJ1997" i="12" s="1"/>
  <c r="BT1997" i="12" s="1"/>
  <c r="AP1998" i="12"/>
  <c r="AV1998" i="12" s="1"/>
  <c r="BB1998" i="12" s="1"/>
  <c r="BJ1998" i="12" s="1"/>
  <c r="BT1998" i="12" s="1"/>
  <c r="AL1888" i="12"/>
  <c r="AM1888" i="12"/>
  <c r="CE1888" i="12"/>
  <c r="CE1991" i="12"/>
  <c r="CE1990" i="12" s="1"/>
  <c r="CE1989" i="12" s="1"/>
  <c r="AM1991" i="12"/>
  <c r="AM1990" i="12" s="1"/>
  <c r="AM1989" i="12" s="1"/>
  <c r="AL1991" i="12"/>
  <c r="AL1990" i="12" s="1"/>
  <c r="AL1989" i="12" s="1"/>
  <c r="AK1991" i="12"/>
  <c r="AK1990" i="12" s="1"/>
  <c r="AK1989" i="12" s="1"/>
  <c r="AJ1991" i="12"/>
  <c r="AH1991" i="12"/>
  <c r="AG1991" i="12"/>
  <c r="CE1995" i="12"/>
  <c r="CE1994" i="12" s="1"/>
  <c r="CE1993" i="12" s="1"/>
  <c r="AM1995" i="12"/>
  <c r="AM1994" i="12" s="1"/>
  <c r="AM1993" i="12" s="1"/>
  <c r="AL1995" i="12"/>
  <c r="AL1994" i="12" s="1"/>
  <c r="AL1993" i="12" s="1"/>
  <c r="AK1995" i="12"/>
  <c r="AK1994" i="12" s="1"/>
  <c r="AK1993" i="12" s="1"/>
  <c r="AJ1995" i="12"/>
  <c r="AH1995" i="12"/>
  <c r="AG1995" i="12"/>
  <c r="AG1990" i="12" l="1"/>
  <c r="AO1991" i="12"/>
  <c r="AU1991" i="12" s="1"/>
  <c r="BA1991" i="12" s="1"/>
  <c r="BI1991" i="12" s="1"/>
  <c r="BN1991" i="12" s="1"/>
  <c r="BS1991" i="12" s="1"/>
  <c r="BZ1991" i="12" s="1"/>
  <c r="AJ1994" i="12"/>
  <c r="AN1995" i="12"/>
  <c r="AT1995" i="12" s="1"/>
  <c r="AZ1995" i="12" s="1"/>
  <c r="BD1995" i="12" s="1"/>
  <c r="BH1995" i="12" s="1"/>
  <c r="BM1995" i="12" s="1"/>
  <c r="BR1995" i="12" s="1"/>
  <c r="BV1995" i="12" s="1"/>
  <c r="BY1995" i="12" s="1"/>
  <c r="CB1995" i="12" s="1"/>
  <c r="CD1995" i="12" s="1"/>
  <c r="AH1990" i="12"/>
  <c r="AP1991" i="12"/>
  <c r="AV1991" i="12" s="1"/>
  <c r="BB1991" i="12" s="1"/>
  <c r="BJ1991" i="12" s="1"/>
  <c r="BT1991" i="12" s="1"/>
  <c r="AG1994" i="12"/>
  <c r="AO1995" i="12"/>
  <c r="AU1995" i="12" s="1"/>
  <c r="BA1995" i="12" s="1"/>
  <c r="BI1995" i="12" s="1"/>
  <c r="BN1995" i="12" s="1"/>
  <c r="BS1995" i="12" s="1"/>
  <c r="BZ1995" i="12" s="1"/>
  <c r="AH1994" i="12"/>
  <c r="AP1995" i="12"/>
  <c r="AV1995" i="12" s="1"/>
  <c r="BB1995" i="12" s="1"/>
  <c r="BJ1995" i="12" s="1"/>
  <c r="BT1995" i="12" s="1"/>
  <c r="AJ1990" i="12"/>
  <c r="AN1991" i="12"/>
  <c r="AT1991" i="12" s="1"/>
  <c r="AZ1991" i="12" s="1"/>
  <c r="BD1991" i="12" s="1"/>
  <c r="BH1991" i="12" s="1"/>
  <c r="BM1991" i="12" s="1"/>
  <c r="BR1991" i="12" s="1"/>
  <c r="BV1991" i="12" s="1"/>
  <c r="BY1991" i="12" s="1"/>
  <c r="CB1991" i="12" s="1"/>
  <c r="CD1991" i="12" s="1"/>
  <c r="AK1656" i="12"/>
  <c r="AK1889" i="12"/>
  <c r="AK1888" i="12" s="1"/>
  <c r="AJ1993" i="12" l="1"/>
  <c r="AN1993" i="12" s="1"/>
  <c r="AT1993" i="12" s="1"/>
  <c r="AZ1993" i="12" s="1"/>
  <c r="BD1993" i="12" s="1"/>
  <c r="BH1993" i="12" s="1"/>
  <c r="BM1993" i="12" s="1"/>
  <c r="BR1993" i="12" s="1"/>
  <c r="BV1993" i="12" s="1"/>
  <c r="BY1993" i="12" s="1"/>
  <c r="CB1993" i="12" s="1"/>
  <c r="CD1993" i="12" s="1"/>
  <c r="AN1994" i="12"/>
  <c r="AT1994" i="12" s="1"/>
  <c r="AZ1994" i="12" s="1"/>
  <c r="BD1994" i="12" s="1"/>
  <c r="BH1994" i="12" s="1"/>
  <c r="BM1994" i="12" s="1"/>
  <c r="BR1994" i="12" s="1"/>
  <c r="BV1994" i="12" s="1"/>
  <c r="BY1994" i="12" s="1"/>
  <c r="CB1994" i="12" s="1"/>
  <c r="CD1994" i="12" s="1"/>
  <c r="AJ1989" i="12"/>
  <c r="AN1989" i="12" s="1"/>
  <c r="AT1989" i="12" s="1"/>
  <c r="AZ1989" i="12" s="1"/>
  <c r="BD1989" i="12" s="1"/>
  <c r="BH1989" i="12" s="1"/>
  <c r="BM1989" i="12" s="1"/>
  <c r="BR1989" i="12" s="1"/>
  <c r="BV1989" i="12" s="1"/>
  <c r="BY1989" i="12" s="1"/>
  <c r="CB1989" i="12" s="1"/>
  <c r="CD1989" i="12" s="1"/>
  <c r="AN1990" i="12"/>
  <c r="AT1990" i="12" s="1"/>
  <c r="AZ1990" i="12" s="1"/>
  <c r="BD1990" i="12" s="1"/>
  <c r="BH1990" i="12" s="1"/>
  <c r="BM1990" i="12" s="1"/>
  <c r="BR1990" i="12" s="1"/>
  <c r="BV1990" i="12" s="1"/>
  <c r="BY1990" i="12" s="1"/>
  <c r="CB1990" i="12" s="1"/>
  <c r="CD1990" i="12" s="1"/>
  <c r="AG1993" i="12"/>
  <c r="AO1993" i="12" s="1"/>
  <c r="AU1993" i="12" s="1"/>
  <c r="BA1993" i="12" s="1"/>
  <c r="BI1993" i="12" s="1"/>
  <c r="BN1993" i="12" s="1"/>
  <c r="BS1993" i="12" s="1"/>
  <c r="BZ1993" i="12" s="1"/>
  <c r="AO1994" i="12"/>
  <c r="AU1994" i="12" s="1"/>
  <c r="BA1994" i="12" s="1"/>
  <c r="BI1994" i="12" s="1"/>
  <c r="BN1994" i="12" s="1"/>
  <c r="BS1994" i="12" s="1"/>
  <c r="BZ1994" i="12" s="1"/>
  <c r="AH1993" i="12"/>
  <c r="AP1993" i="12" s="1"/>
  <c r="AV1993" i="12" s="1"/>
  <c r="BB1993" i="12" s="1"/>
  <c r="BJ1993" i="12" s="1"/>
  <c r="BT1993" i="12" s="1"/>
  <c r="AP1994" i="12"/>
  <c r="AV1994" i="12" s="1"/>
  <c r="BB1994" i="12" s="1"/>
  <c r="BJ1994" i="12" s="1"/>
  <c r="BT1994" i="12" s="1"/>
  <c r="AH1989" i="12"/>
  <c r="AP1989" i="12" s="1"/>
  <c r="AV1989" i="12" s="1"/>
  <c r="BB1989" i="12" s="1"/>
  <c r="BJ1989" i="12" s="1"/>
  <c r="BT1989" i="12" s="1"/>
  <c r="AP1990" i="12"/>
  <c r="AV1990" i="12" s="1"/>
  <c r="BB1990" i="12" s="1"/>
  <c r="BJ1990" i="12" s="1"/>
  <c r="BT1990" i="12" s="1"/>
  <c r="AG1989" i="12"/>
  <c r="AO1989" i="12" s="1"/>
  <c r="AU1989" i="12" s="1"/>
  <c r="BA1989" i="12" s="1"/>
  <c r="BI1989" i="12" s="1"/>
  <c r="BN1989" i="12" s="1"/>
  <c r="BS1989" i="12" s="1"/>
  <c r="BZ1989" i="12" s="1"/>
  <c r="AO1990" i="12"/>
  <c r="AU1990" i="12" s="1"/>
  <c r="BA1990" i="12" s="1"/>
  <c r="BI1990" i="12" s="1"/>
  <c r="BN1990" i="12" s="1"/>
  <c r="BS1990" i="12" s="1"/>
  <c r="BZ1990" i="12" s="1"/>
  <c r="CE390" i="12"/>
  <c r="CE389" i="12" s="1"/>
  <c r="CE388" i="12" s="1"/>
  <c r="AM390" i="12"/>
  <c r="AM389" i="12" s="1"/>
  <c r="AM388" i="12" s="1"/>
  <c r="AL390" i="12"/>
  <c r="AL389" i="12" s="1"/>
  <c r="AL388" i="12" s="1"/>
  <c r="AK390" i="12"/>
  <c r="AK389" i="12" s="1"/>
  <c r="AK388" i="12" s="1"/>
  <c r="AJ390" i="12"/>
  <c r="AH390" i="12"/>
  <c r="AG390" i="12"/>
  <c r="AK322" i="12"/>
  <c r="AG389" i="12" l="1"/>
  <c r="AO390" i="12"/>
  <c r="AU390" i="12" s="1"/>
  <c r="BA390" i="12" s="1"/>
  <c r="BI390" i="12" s="1"/>
  <c r="BN390" i="12" s="1"/>
  <c r="BS390" i="12" s="1"/>
  <c r="BZ390" i="12" s="1"/>
  <c r="AH389" i="12"/>
  <c r="AP390" i="12"/>
  <c r="AV390" i="12" s="1"/>
  <c r="BB390" i="12" s="1"/>
  <c r="BJ390" i="12" s="1"/>
  <c r="BT390" i="12" s="1"/>
  <c r="AJ389" i="12"/>
  <c r="AN390" i="12"/>
  <c r="AT390" i="12" s="1"/>
  <c r="AZ390" i="12" s="1"/>
  <c r="BD390" i="12" s="1"/>
  <c r="BH390" i="12" s="1"/>
  <c r="BM390" i="12" s="1"/>
  <c r="BR390" i="12" s="1"/>
  <c r="BV390" i="12" s="1"/>
  <c r="BY390" i="12" s="1"/>
  <c r="CB390" i="12" s="1"/>
  <c r="CD390" i="12" s="1"/>
  <c r="CE1276" i="12"/>
  <c r="CE1275" i="12" s="1"/>
  <c r="CE1274" i="12" s="1"/>
  <c r="AM1276" i="12"/>
  <c r="AM1275" i="12" s="1"/>
  <c r="AM1274" i="12" s="1"/>
  <c r="AL1276" i="12"/>
  <c r="AL1275" i="12" s="1"/>
  <c r="AL1274" i="12" s="1"/>
  <c r="AK1276" i="12"/>
  <c r="AK1275" i="12" s="1"/>
  <c r="AK1274" i="12" s="1"/>
  <c r="AJ1276" i="12"/>
  <c r="AH1276" i="12"/>
  <c r="AG1276" i="12"/>
  <c r="CE1250" i="12"/>
  <c r="CE1249" i="12" s="1"/>
  <c r="AM1250" i="12"/>
  <c r="AM1249" i="12" s="1"/>
  <c r="AL1250" i="12"/>
  <c r="AL1249" i="12" s="1"/>
  <c r="AK1250" i="12"/>
  <c r="AK1249" i="12" s="1"/>
  <c r="AJ1250" i="12"/>
  <c r="AH1250" i="12"/>
  <c r="AG1250" i="12"/>
  <c r="CE1246" i="12"/>
  <c r="CE1245" i="12" s="1"/>
  <c r="CE1244" i="12" s="1"/>
  <c r="AM1246" i="12"/>
  <c r="AM1245" i="12" s="1"/>
  <c r="AM1244" i="12" s="1"/>
  <c r="AL1246" i="12"/>
  <c r="AL1245" i="12" s="1"/>
  <c r="AL1244" i="12" s="1"/>
  <c r="AK1246" i="12"/>
  <c r="AK1245" i="12" s="1"/>
  <c r="AK1244" i="12" s="1"/>
  <c r="AJ1246" i="12"/>
  <c r="AH1246" i="12"/>
  <c r="AG1246" i="12"/>
  <c r="AG1249" i="12" l="1"/>
  <c r="AO1249" i="12" s="1"/>
  <c r="AU1249" i="12" s="1"/>
  <c r="BA1249" i="12" s="1"/>
  <c r="BI1249" i="12" s="1"/>
  <c r="BN1249" i="12" s="1"/>
  <c r="BS1249" i="12" s="1"/>
  <c r="BZ1249" i="12" s="1"/>
  <c r="AO1250" i="12"/>
  <c r="AU1250" i="12" s="1"/>
  <c r="BA1250" i="12" s="1"/>
  <c r="BI1250" i="12" s="1"/>
  <c r="BN1250" i="12" s="1"/>
  <c r="BS1250" i="12" s="1"/>
  <c r="BZ1250" i="12" s="1"/>
  <c r="AH1275" i="12"/>
  <c r="AP1276" i="12"/>
  <c r="AV1276" i="12" s="1"/>
  <c r="BB1276" i="12" s="1"/>
  <c r="BJ1276" i="12" s="1"/>
  <c r="BT1276" i="12" s="1"/>
  <c r="AH1249" i="12"/>
  <c r="AP1249" i="12" s="1"/>
  <c r="AV1249" i="12" s="1"/>
  <c r="BB1249" i="12" s="1"/>
  <c r="BJ1249" i="12" s="1"/>
  <c r="BT1249" i="12" s="1"/>
  <c r="AP1250" i="12"/>
  <c r="AV1250" i="12" s="1"/>
  <c r="BB1250" i="12" s="1"/>
  <c r="BJ1250" i="12" s="1"/>
  <c r="BT1250" i="12" s="1"/>
  <c r="AJ1275" i="12"/>
  <c r="AN1276" i="12"/>
  <c r="AT1276" i="12" s="1"/>
  <c r="AZ1276" i="12" s="1"/>
  <c r="BD1276" i="12" s="1"/>
  <c r="BH1276" i="12" s="1"/>
  <c r="BM1276" i="12" s="1"/>
  <c r="BR1276" i="12" s="1"/>
  <c r="BV1276" i="12" s="1"/>
  <c r="BY1276" i="12" s="1"/>
  <c r="CB1276" i="12" s="1"/>
  <c r="CD1276" i="12" s="1"/>
  <c r="AH388" i="12"/>
  <c r="AP388" i="12" s="1"/>
  <c r="AV388" i="12" s="1"/>
  <c r="BB388" i="12" s="1"/>
  <c r="BJ388" i="12" s="1"/>
  <c r="BT388" i="12" s="1"/>
  <c r="AP389" i="12"/>
  <c r="AV389" i="12" s="1"/>
  <c r="BB389" i="12" s="1"/>
  <c r="BJ389" i="12" s="1"/>
  <c r="BT389" i="12" s="1"/>
  <c r="AG1245" i="12"/>
  <c r="AO1246" i="12"/>
  <c r="AU1246" i="12" s="1"/>
  <c r="BA1246" i="12" s="1"/>
  <c r="BI1246" i="12" s="1"/>
  <c r="BN1246" i="12" s="1"/>
  <c r="BS1246" i="12" s="1"/>
  <c r="BZ1246" i="12" s="1"/>
  <c r="AJ1249" i="12"/>
  <c r="AN1249" i="12" s="1"/>
  <c r="AT1249" i="12" s="1"/>
  <c r="AZ1249" i="12" s="1"/>
  <c r="BD1249" i="12" s="1"/>
  <c r="BH1249" i="12" s="1"/>
  <c r="BM1249" i="12" s="1"/>
  <c r="BR1249" i="12" s="1"/>
  <c r="BV1249" i="12" s="1"/>
  <c r="BY1249" i="12" s="1"/>
  <c r="CB1249" i="12" s="1"/>
  <c r="CD1249" i="12" s="1"/>
  <c r="AN1250" i="12"/>
  <c r="AT1250" i="12" s="1"/>
  <c r="AZ1250" i="12" s="1"/>
  <c r="BD1250" i="12" s="1"/>
  <c r="BH1250" i="12" s="1"/>
  <c r="BM1250" i="12" s="1"/>
  <c r="BR1250" i="12" s="1"/>
  <c r="BV1250" i="12" s="1"/>
  <c r="BY1250" i="12" s="1"/>
  <c r="CB1250" i="12" s="1"/>
  <c r="CD1250" i="12" s="1"/>
  <c r="AH1245" i="12"/>
  <c r="AP1246" i="12"/>
  <c r="AV1246" i="12" s="1"/>
  <c r="BB1246" i="12" s="1"/>
  <c r="BJ1246" i="12" s="1"/>
  <c r="BT1246" i="12" s="1"/>
  <c r="AJ1245" i="12"/>
  <c r="AN1246" i="12"/>
  <c r="AT1246" i="12" s="1"/>
  <c r="AZ1246" i="12" s="1"/>
  <c r="BD1246" i="12" s="1"/>
  <c r="BH1246" i="12" s="1"/>
  <c r="BM1246" i="12" s="1"/>
  <c r="BR1246" i="12" s="1"/>
  <c r="BV1246" i="12" s="1"/>
  <c r="BY1246" i="12" s="1"/>
  <c r="CB1246" i="12" s="1"/>
  <c r="CD1246" i="12" s="1"/>
  <c r="AG1275" i="12"/>
  <c r="AO1276" i="12"/>
  <c r="AU1276" i="12" s="1"/>
  <c r="BA1276" i="12" s="1"/>
  <c r="BI1276" i="12" s="1"/>
  <c r="BN1276" i="12" s="1"/>
  <c r="BS1276" i="12" s="1"/>
  <c r="BZ1276" i="12" s="1"/>
  <c r="AJ388" i="12"/>
  <c r="AN388" i="12" s="1"/>
  <c r="AT388" i="12" s="1"/>
  <c r="AZ388" i="12" s="1"/>
  <c r="BD388" i="12" s="1"/>
  <c r="BH388" i="12" s="1"/>
  <c r="BM388" i="12" s="1"/>
  <c r="BR388" i="12" s="1"/>
  <c r="BV388" i="12" s="1"/>
  <c r="BY388" i="12" s="1"/>
  <c r="CB388" i="12" s="1"/>
  <c r="CD388" i="12" s="1"/>
  <c r="AN389" i="12"/>
  <c r="AT389" i="12" s="1"/>
  <c r="AZ389" i="12" s="1"/>
  <c r="BD389" i="12" s="1"/>
  <c r="BH389" i="12" s="1"/>
  <c r="BM389" i="12" s="1"/>
  <c r="BR389" i="12" s="1"/>
  <c r="BV389" i="12" s="1"/>
  <c r="BY389" i="12" s="1"/>
  <c r="CB389" i="12" s="1"/>
  <c r="CD389" i="12" s="1"/>
  <c r="AG388" i="12"/>
  <c r="AO388" i="12" s="1"/>
  <c r="AU388" i="12" s="1"/>
  <c r="BA388" i="12" s="1"/>
  <c r="BI388" i="12" s="1"/>
  <c r="BN388" i="12" s="1"/>
  <c r="BS388" i="12" s="1"/>
  <c r="BZ388" i="12" s="1"/>
  <c r="AO389" i="12"/>
  <c r="AU389" i="12" s="1"/>
  <c r="BA389" i="12" s="1"/>
  <c r="BI389" i="12" s="1"/>
  <c r="BN389" i="12" s="1"/>
  <c r="BS389" i="12" s="1"/>
  <c r="BZ389" i="12" s="1"/>
  <c r="AH1193" i="12"/>
  <c r="AI1193" i="12"/>
  <c r="AI1192" i="12" s="1"/>
  <c r="AJ1193" i="12"/>
  <c r="AK1193" i="12"/>
  <c r="AK1192" i="12" s="1"/>
  <c r="AL1193" i="12"/>
  <c r="AL1192" i="12" s="1"/>
  <c r="AM1193" i="12"/>
  <c r="AM1192" i="12" s="1"/>
  <c r="CE1193" i="12"/>
  <c r="CE1192" i="12" s="1"/>
  <c r="AG1193" i="12"/>
  <c r="AL1189" i="12"/>
  <c r="AM1189" i="12"/>
  <c r="CE1189" i="12"/>
  <c r="AK1189" i="12"/>
  <c r="AG1192" i="12" l="1"/>
  <c r="AO1192" i="12" s="1"/>
  <c r="AU1192" i="12" s="1"/>
  <c r="BA1192" i="12" s="1"/>
  <c r="BI1192" i="12" s="1"/>
  <c r="BN1192" i="12" s="1"/>
  <c r="BS1192" i="12" s="1"/>
  <c r="BZ1192" i="12" s="1"/>
  <c r="AO1193" i="12"/>
  <c r="AU1193" i="12" s="1"/>
  <c r="BA1193" i="12" s="1"/>
  <c r="BI1193" i="12" s="1"/>
  <c r="BN1193" i="12" s="1"/>
  <c r="BS1193" i="12" s="1"/>
  <c r="BZ1193" i="12" s="1"/>
  <c r="AJ1192" i="12"/>
  <c r="AN1192" i="12" s="1"/>
  <c r="AT1192" i="12" s="1"/>
  <c r="AZ1192" i="12" s="1"/>
  <c r="BD1192" i="12" s="1"/>
  <c r="BH1192" i="12" s="1"/>
  <c r="BM1192" i="12" s="1"/>
  <c r="BR1192" i="12" s="1"/>
  <c r="BV1192" i="12" s="1"/>
  <c r="BY1192" i="12" s="1"/>
  <c r="CB1192" i="12" s="1"/>
  <c r="CD1192" i="12" s="1"/>
  <c r="AN1193" i="12"/>
  <c r="AT1193" i="12" s="1"/>
  <c r="AZ1193" i="12" s="1"/>
  <c r="BD1193" i="12" s="1"/>
  <c r="BH1193" i="12" s="1"/>
  <c r="BM1193" i="12" s="1"/>
  <c r="BR1193" i="12" s="1"/>
  <c r="BV1193" i="12" s="1"/>
  <c r="BY1193" i="12" s="1"/>
  <c r="CB1193" i="12" s="1"/>
  <c r="CD1193" i="12" s="1"/>
  <c r="AG1274" i="12"/>
  <c r="AO1274" i="12" s="1"/>
  <c r="AU1274" i="12" s="1"/>
  <c r="BA1274" i="12" s="1"/>
  <c r="BI1274" i="12" s="1"/>
  <c r="BN1274" i="12" s="1"/>
  <c r="BS1274" i="12" s="1"/>
  <c r="BZ1274" i="12" s="1"/>
  <c r="AO1275" i="12"/>
  <c r="AU1275" i="12" s="1"/>
  <c r="BA1275" i="12" s="1"/>
  <c r="BI1275" i="12" s="1"/>
  <c r="BN1275" i="12" s="1"/>
  <c r="BS1275" i="12" s="1"/>
  <c r="BZ1275" i="12" s="1"/>
  <c r="AH1244" i="12"/>
  <c r="AP1244" i="12" s="1"/>
  <c r="AV1244" i="12" s="1"/>
  <c r="BB1244" i="12" s="1"/>
  <c r="BJ1244" i="12" s="1"/>
  <c r="BT1244" i="12" s="1"/>
  <c r="AP1245" i="12"/>
  <c r="AV1245" i="12" s="1"/>
  <c r="BB1245" i="12" s="1"/>
  <c r="BJ1245" i="12" s="1"/>
  <c r="BT1245" i="12" s="1"/>
  <c r="AG1244" i="12"/>
  <c r="AO1244" i="12" s="1"/>
  <c r="AU1244" i="12" s="1"/>
  <c r="BA1244" i="12" s="1"/>
  <c r="BI1244" i="12" s="1"/>
  <c r="BN1244" i="12" s="1"/>
  <c r="BS1244" i="12" s="1"/>
  <c r="BZ1244" i="12" s="1"/>
  <c r="AO1245" i="12"/>
  <c r="AU1245" i="12" s="1"/>
  <c r="BA1245" i="12" s="1"/>
  <c r="BI1245" i="12" s="1"/>
  <c r="BN1245" i="12" s="1"/>
  <c r="BS1245" i="12" s="1"/>
  <c r="BZ1245" i="12" s="1"/>
  <c r="AJ1274" i="12"/>
  <c r="AN1274" i="12" s="1"/>
  <c r="AT1274" i="12" s="1"/>
  <c r="AZ1274" i="12" s="1"/>
  <c r="BD1274" i="12" s="1"/>
  <c r="BH1274" i="12" s="1"/>
  <c r="BM1274" i="12" s="1"/>
  <c r="BR1274" i="12" s="1"/>
  <c r="BV1274" i="12" s="1"/>
  <c r="BY1274" i="12" s="1"/>
  <c r="CB1274" i="12" s="1"/>
  <c r="CD1274" i="12" s="1"/>
  <c r="AN1275" i="12"/>
  <c r="AT1275" i="12" s="1"/>
  <c r="AZ1275" i="12" s="1"/>
  <c r="BD1275" i="12" s="1"/>
  <c r="BH1275" i="12" s="1"/>
  <c r="BM1275" i="12" s="1"/>
  <c r="BR1275" i="12" s="1"/>
  <c r="BV1275" i="12" s="1"/>
  <c r="BY1275" i="12" s="1"/>
  <c r="CB1275" i="12" s="1"/>
  <c r="CD1275" i="12" s="1"/>
  <c r="AH1274" i="12"/>
  <c r="AP1274" i="12" s="1"/>
  <c r="AV1274" i="12" s="1"/>
  <c r="BB1274" i="12" s="1"/>
  <c r="BJ1274" i="12" s="1"/>
  <c r="BT1274" i="12" s="1"/>
  <c r="AP1275" i="12"/>
  <c r="AV1275" i="12" s="1"/>
  <c r="BB1275" i="12" s="1"/>
  <c r="BJ1275" i="12" s="1"/>
  <c r="BT1275" i="12" s="1"/>
  <c r="AH1192" i="12"/>
  <c r="AP1192" i="12" s="1"/>
  <c r="AV1192" i="12" s="1"/>
  <c r="BB1192" i="12" s="1"/>
  <c r="BJ1192" i="12" s="1"/>
  <c r="BT1192" i="12" s="1"/>
  <c r="AP1193" i="12"/>
  <c r="AV1193" i="12" s="1"/>
  <c r="BB1193" i="12" s="1"/>
  <c r="BJ1193" i="12" s="1"/>
  <c r="BT1193" i="12" s="1"/>
  <c r="AJ1244" i="12"/>
  <c r="AN1244" i="12" s="1"/>
  <c r="AT1244" i="12" s="1"/>
  <c r="AZ1244" i="12" s="1"/>
  <c r="BD1244" i="12" s="1"/>
  <c r="BH1244" i="12" s="1"/>
  <c r="BM1244" i="12" s="1"/>
  <c r="BR1244" i="12" s="1"/>
  <c r="BV1244" i="12" s="1"/>
  <c r="BY1244" i="12" s="1"/>
  <c r="CB1244" i="12" s="1"/>
  <c r="CD1244" i="12" s="1"/>
  <c r="AN1245" i="12"/>
  <c r="AT1245" i="12" s="1"/>
  <c r="AZ1245" i="12" s="1"/>
  <c r="BD1245" i="12" s="1"/>
  <c r="BH1245" i="12" s="1"/>
  <c r="BM1245" i="12" s="1"/>
  <c r="BR1245" i="12" s="1"/>
  <c r="BV1245" i="12" s="1"/>
  <c r="BY1245" i="12" s="1"/>
  <c r="CB1245" i="12" s="1"/>
  <c r="CD1245" i="12" s="1"/>
  <c r="CE511" i="12"/>
  <c r="CE510" i="12" s="1"/>
  <c r="CE509" i="12" s="1"/>
  <c r="AM511" i="12"/>
  <c r="AM510" i="12" s="1"/>
  <c r="AM509" i="12" s="1"/>
  <c r="AL511" i="12"/>
  <c r="AL510" i="12" s="1"/>
  <c r="AL509" i="12" s="1"/>
  <c r="AK511" i="12"/>
  <c r="AK510" i="12" s="1"/>
  <c r="AK509" i="12" s="1"/>
  <c r="AJ511" i="12"/>
  <c r="AH511" i="12"/>
  <c r="AG511" i="12"/>
  <c r="AH510" i="12" l="1"/>
  <c r="AP511" i="12"/>
  <c r="AV511" i="12" s="1"/>
  <c r="BB511" i="12" s="1"/>
  <c r="BJ511" i="12" s="1"/>
  <c r="BT511" i="12" s="1"/>
  <c r="AJ510" i="12"/>
  <c r="AN511" i="12"/>
  <c r="AT511" i="12" s="1"/>
  <c r="AZ511" i="12" s="1"/>
  <c r="BD511" i="12" s="1"/>
  <c r="BH511" i="12" s="1"/>
  <c r="BM511" i="12" s="1"/>
  <c r="BR511" i="12" s="1"/>
  <c r="BV511" i="12" s="1"/>
  <c r="BY511" i="12" s="1"/>
  <c r="CB511" i="12" s="1"/>
  <c r="CD511" i="12" s="1"/>
  <c r="AG510" i="12"/>
  <c r="AO511" i="12"/>
  <c r="AU511" i="12" s="1"/>
  <c r="BA511" i="12" s="1"/>
  <c r="BI511" i="12" s="1"/>
  <c r="BN511" i="12" s="1"/>
  <c r="BS511" i="12" s="1"/>
  <c r="BZ511" i="12" s="1"/>
  <c r="AH2182" i="12"/>
  <c r="AI2182" i="12"/>
  <c r="AI2181" i="12" s="1"/>
  <c r="AI2180" i="12" s="1"/>
  <c r="AJ2182" i="12"/>
  <c r="AK2182" i="12"/>
  <c r="AK2181" i="12" s="1"/>
  <c r="AK2180" i="12" s="1"/>
  <c r="AL2182" i="12"/>
  <c r="AL2181" i="12" s="1"/>
  <c r="AL2180" i="12" s="1"/>
  <c r="AM2182" i="12"/>
  <c r="AM2181" i="12" s="1"/>
  <c r="AM2180" i="12" s="1"/>
  <c r="CE2182" i="12"/>
  <c r="CE2181" i="12" s="1"/>
  <c r="CE2180" i="12" s="1"/>
  <c r="AG2182" i="12"/>
  <c r="AJ509" i="12" l="1"/>
  <c r="AN509" i="12" s="1"/>
  <c r="AT509" i="12" s="1"/>
  <c r="AZ509" i="12" s="1"/>
  <c r="BD509" i="12" s="1"/>
  <c r="BH509" i="12" s="1"/>
  <c r="BM509" i="12" s="1"/>
  <c r="BR509" i="12" s="1"/>
  <c r="BV509" i="12" s="1"/>
  <c r="BY509" i="12" s="1"/>
  <c r="CB509" i="12" s="1"/>
  <c r="CD509" i="12" s="1"/>
  <c r="AN510" i="12"/>
  <c r="AT510" i="12" s="1"/>
  <c r="AZ510" i="12" s="1"/>
  <c r="BD510" i="12" s="1"/>
  <c r="BH510" i="12" s="1"/>
  <c r="BM510" i="12" s="1"/>
  <c r="BR510" i="12" s="1"/>
  <c r="BV510" i="12" s="1"/>
  <c r="BY510" i="12" s="1"/>
  <c r="CB510" i="12" s="1"/>
  <c r="CD510" i="12" s="1"/>
  <c r="AH2181" i="12"/>
  <c r="AP2182" i="12"/>
  <c r="AV2182" i="12" s="1"/>
  <c r="BB2182" i="12" s="1"/>
  <c r="BJ2182" i="12" s="1"/>
  <c r="BT2182" i="12" s="1"/>
  <c r="AG2181" i="12"/>
  <c r="AO2182" i="12"/>
  <c r="AU2182" i="12" s="1"/>
  <c r="BA2182" i="12" s="1"/>
  <c r="BI2182" i="12" s="1"/>
  <c r="BN2182" i="12" s="1"/>
  <c r="BS2182" i="12" s="1"/>
  <c r="BZ2182" i="12" s="1"/>
  <c r="AJ2181" i="12"/>
  <c r="AN2182" i="12"/>
  <c r="AT2182" i="12" s="1"/>
  <c r="AZ2182" i="12" s="1"/>
  <c r="BD2182" i="12" s="1"/>
  <c r="BH2182" i="12" s="1"/>
  <c r="BM2182" i="12" s="1"/>
  <c r="BR2182" i="12" s="1"/>
  <c r="BV2182" i="12" s="1"/>
  <c r="BY2182" i="12" s="1"/>
  <c r="CB2182" i="12" s="1"/>
  <c r="CD2182" i="12" s="1"/>
  <c r="AG509" i="12"/>
  <c r="AO509" i="12" s="1"/>
  <c r="AU509" i="12" s="1"/>
  <c r="BA509" i="12" s="1"/>
  <c r="BI509" i="12" s="1"/>
  <c r="BN509" i="12" s="1"/>
  <c r="BS509" i="12" s="1"/>
  <c r="BZ509" i="12" s="1"/>
  <c r="AO510" i="12"/>
  <c r="AU510" i="12" s="1"/>
  <c r="BA510" i="12" s="1"/>
  <c r="BI510" i="12" s="1"/>
  <c r="BN510" i="12" s="1"/>
  <c r="BS510" i="12" s="1"/>
  <c r="BZ510" i="12" s="1"/>
  <c r="AH509" i="12"/>
  <c r="AP509" i="12" s="1"/>
  <c r="AV509" i="12" s="1"/>
  <c r="BB509" i="12" s="1"/>
  <c r="BJ509" i="12" s="1"/>
  <c r="BT509" i="12" s="1"/>
  <c r="AP510" i="12"/>
  <c r="AV510" i="12" s="1"/>
  <c r="BB510" i="12" s="1"/>
  <c r="BJ510" i="12" s="1"/>
  <c r="BT510" i="12" s="1"/>
  <c r="CE1786" i="12"/>
  <c r="CE1785" i="12" s="1"/>
  <c r="CE1784" i="12" s="1"/>
  <c r="AM1786" i="12"/>
  <c r="AM1785" i="12" s="1"/>
  <c r="AM1784" i="12" s="1"/>
  <c r="AL1786" i="12"/>
  <c r="AL1785" i="12" s="1"/>
  <c r="AL1784" i="12" s="1"/>
  <c r="AK1786" i="12"/>
  <c r="AK1785" i="12" s="1"/>
  <c r="AK1784" i="12" s="1"/>
  <c r="AJ1786" i="12"/>
  <c r="AH1786" i="12"/>
  <c r="AG1786" i="12"/>
  <c r="CE2007" i="12"/>
  <c r="CE2006" i="12" s="1"/>
  <c r="CE2005" i="12" s="1"/>
  <c r="AM2007" i="12"/>
  <c r="AM2006" i="12" s="1"/>
  <c r="AM2005" i="12" s="1"/>
  <c r="AL2007" i="12"/>
  <c r="AL2006" i="12" s="1"/>
  <c r="AL2005" i="12" s="1"/>
  <c r="AK2007" i="12"/>
  <c r="AK2006" i="12" s="1"/>
  <c r="AK2005" i="12" s="1"/>
  <c r="AJ2007" i="12"/>
  <c r="AH2007" i="12"/>
  <c r="AG2007" i="12"/>
  <c r="CE1695" i="12"/>
  <c r="CE1694" i="12" s="1"/>
  <c r="CE1693" i="12" s="1"/>
  <c r="AM1695" i="12"/>
  <c r="AM1694" i="12" s="1"/>
  <c r="AM1693" i="12" s="1"/>
  <c r="AL1695" i="12"/>
  <c r="AL1694" i="12" s="1"/>
  <c r="AL1693" i="12" s="1"/>
  <c r="AK1695" i="12"/>
  <c r="AK1694" i="12" s="1"/>
  <c r="AK1693" i="12" s="1"/>
  <c r="AJ1695" i="12"/>
  <c r="AH1695" i="12"/>
  <c r="AG1695" i="12"/>
  <c r="AM2430" i="12"/>
  <c r="AM2429" i="12" s="1"/>
  <c r="AL2430" i="12"/>
  <c r="AL2429" i="12" s="1"/>
  <c r="AM2427" i="12"/>
  <c r="AM2426" i="12" s="1"/>
  <c r="AL2427" i="12"/>
  <c r="AL2426" i="12" s="1"/>
  <c r="AM2424" i="12"/>
  <c r="AM2423" i="12" s="1"/>
  <c r="AL2424" i="12"/>
  <c r="AL2423" i="12" s="1"/>
  <c r="AM2418" i="12"/>
  <c r="AM2417" i="12" s="1"/>
  <c r="AM2416" i="12" s="1"/>
  <c r="AM2415" i="12" s="1"/>
  <c r="AL2418" i="12"/>
  <c r="AL2417" i="12" s="1"/>
  <c r="AL2416" i="12" s="1"/>
  <c r="AL2415" i="12" s="1"/>
  <c r="AM2409" i="12"/>
  <c r="AM2408" i="12" s="1"/>
  <c r="AM2407" i="12" s="1"/>
  <c r="AM2406" i="12" s="1"/>
  <c r="AL2409" i="12"/>
  <c r="AL2408" i="12" s="1"/>
  <c r="AL2407" i="12" s="1"/>
  <c r="AL2406" i="12" s="1"/>
  <c r="AM2404" i="12"/>
  <c r="AM2403" i="12" s="1"/>
  <c r="AM2402" i="12" s="1"/>
  <c r="AM2401" i="12" s="1"/>
  <c r="AL2404" i="12"/>
  <c r="AL2403" i="12" s="1"/>
  <c r="AL2402" i="12" s="1"/>
  <c r="AL2401" i="12" s="1"/>
  <c r="AM2397" i="12"/>
  <c r="AM2396" i="12" s="1"/>
  <c r="AM2392" i="12" s="1"/>
  <c r="AM2391" i="12" s="1"/>
  <c r="AL2397" i="12"/>
  <c r="AL2396" i="12" s="1"/>
  <c r="AL2392" i="12" s="1"/>
  <c r="AL2391" i="12" s="1"/>
  <c r="AM2388" i="12"/>
  <c r="AM2387" i="12" s="1"/>
  <c r="AL2388" i="12"/>
  <c r="AL2387" i="12" s="1"/>
  <c r="AM2385" i="12"/>
  <c r="AM2384" i="12" s="1"/>
  <c r="AL2385" i="12"/>
  <c r="AL2384" i="12" s="1"/>
  <c r="AM2382" i="12"/>
  <c r="AM2381" i="12" s="1"/>
  <c r="AL2382" i="12"/>
  <c r="AL2381" i="12" s="1"/>
  <c r="AM2378" i="12"/>
  <c r="AM2377" i="12" s="1"/>
  <c r="AM2376" i="12" s="1"/>
  <c r="AL2378" i="12"/>
  <c r="AL2377" i="12" s="1"/>
  <c r="AL2376" i="12" s="1"/>
  <c r="AM2364" i="12"/>
  <c r="AM2363" i="12" s="1"/>
  <c r="AL2364" i="12"/>
  <c r="AL2363" i="12" s="1"/>
  <c r="AM2352" i="12"/>
  <c r="AM2351" i="12" s="1"/>
  <c r="AL2352" i="12"/>
  <c r="AL2351" i="12" s="1"/>
  <c r="AM2341" i="12"/>
  <c r="AM2340" i="12" s="1"/>
  <c r="AL2341" i="12"/>
  <c r="AL2340" i="12" s="1"/>
  <c r="AM2328" i="12"/>
  <c r="AM2327" i="12" s="1"/>
  <c r="AM2326" i="12" s="1"/>
  <c r="AL2328" i="12"/>
  <c r="AL2327" i="12" s="1"/>
  <c r="AL2326" i="12" s="1"/>
  <c r="AM2323" i="12"/>
  <c r="AM2322" i="12" s="1"/>
  <c r="AL2323" i="12"/>
  <c r="AL2322" i="12" s="1"/>
  <c r="AM2320" i="12"/>
  <c r="AM2319" i="12" s="1"/>
  <c r="AL2320" i="12"/>
  <c r="AL2319" i="12" s="1"/>
  <c r="AM2317" i="12"/>
  <c r="AM2316" i="12" s="1"/>
  <c r="AL2317" i="12"/>
  <c r="AL2316" i="12" s="1"/>
  <c r="AM2313" i="12"/>
  <c r="AM2312" i="12" s="1"/>
  <c r="AM2311" i="12" s="1"/>
  <c r="AL2313" i="12"/>
  <c r="AL2312" i="12" s="1"/>
  <c r="AL2311" i="12" s="1"/>
  <c r="AM2302" i="12"/>
  <c r="AM2301" i="12" s="1"/>
  <c r="AM2300" i="12" s="1"/>
  <c r="AM2299" i="12" s="1"/>
  <c r="AL2302" i="12"/>
  <c r="AL2301" i="12" s="1"/>
  <c r="AL2300" i="12" s="1"/>
  <c r="AL2299" i="12" s="1"/>
  <c r="AM2296" i="12"/>
  <c r="AM2295" i="12" s="1"/>
  <c r="AM2294" i="12" s="1"/>
  <c r="AL2296" i="12"/>
  <c r="AL2295" i="12" s="1"/>
  <c r="AL2294" i="12" s="1"/>
  <c r="AM2292" i="12"/>
  <c r="AM2291" i="12" s="1"/>
  <c r="AL2292" i="12"/>
  <c r="AL2291" i="12" s="1"/>
  <c r="AM2289" i="12"/>
  <c r="AM2288" i="12" s="1"/>
  <c r="AL2289" i="12"/>
  <c r="AL2288" i="12" s="1"/>
  <c r="AM2286" i="12"/>
  <c r="AM2285" i="12" s="1"/>
  <c r="AL2286" i="12"/>
  <c r="AL2285" i="12" s="1"/>
  <c r="AM2282" i="12"/>
  <c r="AM2281" i="12" s="1"/>
  <c r="AM2280" i="12" s="1"/>
  <c r="AL2282" i="12"/>
  <c r="AL2281" i="12" s="1"/>
  <c r="AL2280" i="12" s="1"/>
  <c r="AM2277" i="12"/>
  <c r="AM2276" i="12" s="1"/>
  <c r="AM2275" i="12" s="1"/>
  <c r="AM2274" i="12" s="1"/>
  <c r="AL2277" i="12"/>
  <c r="AL2276" i="12" s="1"/>
  <c r="AL2275" i="12" s="1"/>
  <c r="AL2274" i="12" s="1"/>
  <c r="AM2271" i="12"/>
  <c r="AM2270" i="12" s="1"/>
  <c r="AL2271" i="12"/>
  <c r="AL2270" i="12" s="1"/>
  <c r="AM2268" i="12"/>
  <c r="AM2267" i="12" s="1"/>
  <c r="AL2268" i="12"/>
  <c r="AL2267" i="12" s="1"/>
  <c r="AM2265" i="12"/>
  <c r="AM2264" i="12" s="1"/>
  <c r="AL2265" i="12"/>
  <c r="AL2264" i="12" s="1"/>
  <c r="AM2261" i="12"/>
  <c r="AM2260" i="12" s="1"/>
  <c r="AM2259" i="12" s="1"/>
  <c r="AL2261" i="12"/>
  <c r="AL2260" i="12" s="1"/>
  <c r="AL2259" i="12" s="1"/>
  <c r="AM2256" i="12"/>
  <c r="AM2255" i="12" s="1"/>
  <c r="AM2254" i="12" s="1"/>
  <c r="AM2253" i="12" s="1"/>
  <c r="AL2256" i="12"/>
  <c r="AL2255" i="12" s="1"/>
  <c r="AL2254" i="12" s="1"/>
  <c r="AL2253" i="12" s="1"/>
  <c r="AM2250" i="12"/>
  <c r="AL2250" i="12"/>
  <c r="AM2248" i="12"/>
  <c r="AL2248" i="12"/>
  <c r="AM2244" i="12"/>
  <c r="AM2241" i="12" s="1"/>
  <c r="AL2244" i="12"/>
  <c r="AL2241" i="12" s="1"/>
  <c r="AM2239" i="12"/>
  <c r="AM2238" i="12" s="1"/>
  <c r="AL2239" i="12"/>
  <c r="AL2238" i="12" s="1"/>
  <c r="AM2236" i="12"/>
  <c r="AM2235" i="12" s="1"/>
  <c r="AL2236" i="12"/>
  <c r="AL2235" i="12" s="1"/>
  <c r="AM2232" i="12"/>
  <c r="AM2231" i="12" s="1"/>
  <c r="AM2230" i="12" s="1"/>
  <c r="AL2232" i="12"/>
  <c r="AL2231" i="12" s="1"/>
  <c r="AL2230" i="12" s="1"/>
  <c r="AM2227" i="12"/>
  <c r="AM2226" i="12" s="1"/>
  <c r="AM2222" i="12" s="1"/>
  <c r="AL2227" i="12"/>
  <c r="AL2226" i="12" s="1"/>
  <c r="AL2222" i="12" s="1"/>
  <c r="AM2220" i="12"/>
  <c r="AM2219" i="12" s="1"/>
  <c r="AM2218" i="12" s="1"/>
  <c r="AL2220" i="12"/>
  <c r="AL2219" i="12" s="1"/>
  <c r="AL2218" i="12" s="1"/>
  <c r="AM2215" i="12"/>
  <c r="AM2214" i="12" s="1"/>
  <c r="AM2213" i="12" s="1"/>
  <c r="AM2212" i="12" s="1"/>
  <c r="AL2215" i="12"/>
  <c r="AL2214" i="12" s="1"/>
  <c r="AL2213" i="12" s="1"/>
  <c r="AL2212" i="12" s="1"/>
  <c r="AM2209" i="12"/>
  <c r="AM2208" i="12" s="1"/>
  <c r="AL2209" i="12"/>
  <c r="AL2208" i="12" s="1"/>
  <c r="AM2206" i="12"/>
  <c r="AM2205" i="12" s="1"/>
  <c r="AL2206" i="12"/>
  <c r="AL2205" i="12" s="1"/>
  <c r="AM2202" i="12"/>
  <c r="AM2201" i="12" s="1"/>
  <c r="AM2200" i="12" s="1"/>
  <c r="AL2202" i="12"/>
  <c r="AL2201" i="12" s="1"/>
  <c r="AL2200" i="12" s="1"/>
  <c r="AM2198" i="12"/>
  <c r="AM2197" i="12" s="1"/>
  <c r="AM2196" i="12" s="1"/>
  <c r="AL2198" i="12"/>
  <c r="AL2197" i="12" s="1"/>
  <c r="AL2196" i="12" s="1"/>
  <c r="AM2194" i="12"/>
  <c r="AM2193" i="12" s="1"/>
  <c r="AM2192" i="12" s="1"/>
  <c r="AL2194" i="12"/>
  <c r="AL2193" i="12" s="1"/>
  <c r="AL2192" i="12" s="1"/>
  <c r="AM2190" i="12"/>
  <c r="AM2189" i="12" s="1"/>
  <c r="AM2188" i="12" s="1"/>
  <c r="AL2190" i="12"/>
  <c r="AL2189" i="12" s="1"/>
  <c r="AL2188" i="12" s="1"/>
  <c r="AM2178" i="12"/>
  <c r="AM2177" i="12" s="1"/>
  <c r="AL2178" i="12"/>
  <c r="AL2177" i="12" s="1"/>
  <c r="AM2175" i="12"/>
  <c r="AM2174" i="12" s="1"/>
  <c r="AL2175" i="12"/>
  <c r="AL2174" i="12" s="1"/>
  <c r="AM2172" i="12"/>
  <c r="AM2171" i="12" s="1"/>
  <c r="AL2172" i="12"/>
  <c r="AL2171" i="12" s="1"/>
  <c r="AM2168" i="12"/>
  <c r="AM2167" i="12" s="1"/>
  <c r="AM2166" i="12" s="1"/>
  <c r="AL2168" i="12"/>
  <c r="AL2167" i="12" s="1"/>
  <c r="AL2166" i="12" s="1"/>
  <c r="AM2164" i="12"/>
  <c r="AM2163" i="12" s="1"/>
  <c r="AM2162" i="12" s="1"/>
  <c r="AL2164" i="12"/>
  <c r="AL2163" i="12" s="1"/>
  <c r="AL2162" i="12" s="1"/>
  <c r="AM2160" i="12"/>
  <c r="AM2159" i="12" s="1"/>
  <c r="AM2158" i="12" s="1"/>
  <c r="AL2160" i="12"/>
  <c r="AL2159" i="12" s="1"/>
  <c r="AL2158" i="12" s="1"/>
  <c r="AM2156" i="12"/>
  <c r="AM2155" i="12" s="1"/>
  <c r="AM2154" i="12" s="1"/>
  <c r="AL2156" i="12"/>
  <c r="AL2155" i="12" s="1"/>
  <c r="AL2154" i="12" s="1"/>
  <c r="AM2152" i="12"/>
  <c r="AM2151" i="12" s="1"/>
  <c r="AL2152" i="12"/>
  <c r="AL2151" i="12" s="1"/>
  <c r="AM2149" i="12"/>
  <c r="AM2148" i="12" s="1"/>
  <c r="AL2149" i="12"/>
  <c r="AL2148" i="12" s="1"/>
  <c r="AM2145" i="12"/>
  <c r="AM2144" i="12" s="1"/>
  <c r="AM2143" i="12" s="1"/>
  <c r="AL2145" i="12"/>
  <c r="AL2144" i="12" s="1"/>
  <c r="AL2143" i="12" s="1"/>
  <c r="AM2141" i="12"/>
  <c r="AM2140" i="12" s="1"/>
  <c r="AM2139" i="12" s="1"/>
  <c r="AL2141" i="12"/>
  <c r="AL2140" i="12" s="1"/>
  <c r="AL2139" i="12" s="1"/>
  <c r="AM2137" i="12"/>
  <c r="AM2136" i="12" s="1"/>
  <c r="AM2135" i="12" s="1"/>
  <c r="AL2137" i="12"/>
  <c r="AL2136" i="12" s="1"/>
  <c r="AL2135" i="12" s="1"/>
  <c r="AM2133" i="12"/>
  <c r="AM2132" i="12" s="1"/>
  <c r="AM2131" i="12" s="1"/>
  <c r="AL2133" i="12"/>
  <c r="AL2132" i="12" s="1"/>
  <c r="AL2131" i="12" s="1"/>
  <c r="AM2129" i="12"/>
  <c r="AM2128" i="12" s="1"/>
  <c r="AM2127" i="12" s="1"/>
  <c r="AL2129" i="12"/>
  <c r="AL2128" i="12" s="1"/>
  <c r="AL2127" i="12" s="1"/>
  <c r="AM2121" i="12"/>
  <c r="AM2120" i="12" s="1"/>
  <c r="AM2119" i="12" s="1"/>
  <c r="AL2121" i="12"/>
  <c r="AL2120" i="12" s="1"/>
  <c r="AL2119" i="12" s="1"/>
  <c r="AM2117" i="12"/>
  <c r="AM2116" i="12" s="1"/>
  <c r="AM2115" i="12" s="1"/>
  <c r="AL2117" i="12"/>
  <c r="AL2116" i="12" s="1"/>
  <c r="AL2115" i="12" s="1"/>
  <c r="AM2113" i="12"/>
  <c r="AM2112" i="12" s="1"/>
  <c r="AM2111" i="12" s="1"/>
  <c r="AL2113" i="12"/>
  <c r="AL2112" i="12" s="1"/>
  <c r="AL2111" i="12" s="1"/>
  <c r="AM2109" i="12"/>
  <c r="AM2108" i="12" s="1"/>
  <c r="AL2109" i="12"/>
  <c r="AL2108" i="12" s="1"/>
  <c r="AM2106" i="12"/>
  <c r="AM2105" i="12" s="1"/>
  <c r="AL2106" i="12"/>
  <c r="AL2105" i="12" s="1"/>
  <c r="AM2102" i="12"/>
  <c r="AM2101" i="12" s="1"/>
  <c r="AM2100" i="12" s="1"/>
  <c r="AL2102" i="12"/>
  <c r="AL2101" i="12" s="1"/>
  <c r="AL2100" i="12" s="1"/>
  <c r="AM2093" i="12"/>
  <c r="AM2092" i="12" s="1"/>
  <c r="AM2091" i="12" s="1"/>
  <c r="AM2090" i="12" s="1"/>
  <c r="AL2093" i="12"/>
  <c r="AL2092" i="12" s="1"/>
  <c r="AL2091" i="12" s="1"/>
  <c r="AL2090" i="12" s="1"/>
  <c r="AM2088" i="12"/>
  <c r="AM2087" i="12" s="1"/>
  <c r="AL2088" i="12"/>
  <c r="AL2087" i="12" s="1"/>
  <c r="AM2085" i="12"/>
  <c r="AL2085" i="12"/>
  <c r="AM2083" i="12"/>
  <c r="AL2083" i="12"/>
  <c r="AM2080" i="12"/>
  <c r="AM2079" i="12" s="1"/>
  <c r="AL2080" i="12"/>
  <c r="AL2079" i="12" s="1"/>
  <c r="AM2073" i="12"/>
  <c r="AM2072" i="12" s="1"/>
  <c r="AL2073" i="12"/>
  <c r="AL2072" i="12" s="1"/>
  <c r="AM2069" i="12"/>
  <c r="AM2068" i="12" s="1"/>
  <c r="AM2067" i="12" s="1"/>
  <c r="AL2069" i="12"/>
  <c r="AL2068" i="12" s="1"/>
  <c r="AL2067" i="12" s="1"/>
  <c r="AM2065" i="12"/>
  <c r="AM2064" i="12" s="1"/>
  <c r="AL2065" i="12"/>
  <c r="AL2064" i="12" s="1"/>
  <c r="AM2062" i="12"/>
  <c r="AM2061" i="12" s="1"/>
  <c r="AL2062" i="12"/>
  <c r="AL2061" i="12" s="1"/>
  <c r="AM2059" i="12"/>
  <c r="AM2058" i="12" s="1"/>
  <c r="AL2059" i="12"/>
  <c r="AL2058" i="12" s="1"/>
  <c r="AM2054" i="12"/>
  <c r="AM2053" i="12" s="1"/>
  <c r="AM2052" i="12" s="1"/>
  <c r="AM2051" i="12" s="1"/>
  <c r="AL2054" i="12"/>
  <c r="AL2053" i="12" s="1"/>
  <c r="AL2052" i="12" s="1"/>
  <c r="AL2051" i="12" s="1"/>
  <c r="AM2049" i="12"/>
  <c r="AM2048" i="12" s="1"/>
  <c r="AM2047" i="12" s="1"/>
  <c r="AL2049" i="12"/>
  <c r="AL2048" i="12" s="1"/>
  <c r="AL2047" i="12" s="1"/>
  <c r="AM2045" i="12"/>
  <c r="AM2044" i="12" s="1"/>
  <c r="AL2045" i="12"/>
  <c r="AL2044" i="12" s="1"/>
  <c r="AM2042" i="12"/>
  <c r="AM2041" i="12" s="1"/>
  <c r="AL2042" i="12"/>
  <c r="AL2041" i="12" s="1"/>
  <c r="AM2039" i="12"/>
  <c r="AM2038" i="12" s="1"/>
  <c r="AL2039" i="12"/>
  <c r="AL2038" i="12" s="1"/>
  <c r="AM2034" i="12"/>
  <c r="AM2033" i="12" s="1"/>
  <c r="AM2032" i="12" s="1"/>
  <c r="AM2031" i="12" s="1"/>
  <c r="AL2034" i="12"/>
  <c r="AL2033" i="12" s="1"/>
  <c r="AL2032" i="12" s="1"/>
  <c r="AL2031" i="12" s="1"/>
  <c r="AM2029" i="12"/>
  <c r="AM2028" i="12" s="1"/>
  <c r="AM2027" i="12" s="1"/>
  <c r="AM2026" i="12" s="1"/>
  <c r="AL2029" i="12"/>
  <c r="AL2028" i="12" s="1"/>
  <c r="AL2027" i="12" s="1"/>
  <c r="AL2026" i="12" s="1"/>
  <c r="AM2023" i="12"/>
  <c r="AM2022" i="12" s="1"/>
  <c r="AM2021" i="12" s="1"/>
  <c r="AL2023" i="12"/>
  <c r="AL2022" i="12" s="1"/>
  <c r="AL2021" i="12" s="1"/>
  <c r="AM1987" i="12"/>
  <c r="AM1986" i="12" s="1"/>
  <c r="AM1985" i="12" s="1"/>
  <c r="AL1987" i="12"/>
  <c r="AL1986" i="12" s="1"/>
  <c r="AL1985" i="12" s="1"/>
  <c r="AM1979" i="12"/>
  <c r="AM1978" i="12" s="1"/>
  <c r="AM1977" i="12" s="1"/>
  <c r="AL1979" i="12"/>
  <c r="AL1978" i="12" s="1"/>
  <c r="AL1977" i="12" s="1"/>
  <c r="AM1974" i="12"/>
  <c r="AM1973" i="12" s="1"/>
  <c r="AM1972" i="12" s="1"/>
  <c r="AL1974" i="12"/>
  <c r="AL1973" i="12" s="1"/>
  <c r="AL1972" i="12" s="1"/>
  <c r="AM1970" i="12"/>
  <c r="AM1969" i="12" s="1"/>
  <c r="AM1968" i="12" s="1"/>
  <c r="AL1970" i="12"/>
  <c r="AL1969" i="12" s="1"/>
  <c r="AL1968" i="12" s="1"/>
  <c r="AM1966" i="12"/>
  <c r="AM1965" i="12" s="1"/>
  <c r="AL1966" i="12"/>
  <c r="AL1965" i="12" s="1"/>
  <c r="AM1963" i="12"/>
  <c r="AM1962" i="12" s="1"/>
  <c r="AM1961" i="12" s="1"/>
  <c r="AL1963" i="12"/>
  <c r="AL1962" i="12" s="1"/>
  <c r="AL1961" i="12" s="1"/>
  <c r="AM1959" i="12"/>
  <c r="AM1958" i="12" s="1"/>
  <c r="AM1957" i="12" s="1"/>
  <c r="AL1959" i="12"/>
  <c r="AL1958" i="12" s="1"/>
  <c r="AL1957" i="12" s="1"/>
  <c r="AM1955" i="12"/>
  <c r="AM1954" i="12" s="1"/>
  <c r="AM1953" i="12" s="1"/>
  <c r="AL1955" i="12"/>
  <c r="AL1954" i="12" s="1"/>
  <c r="AL1953" i="12" s="1"/>
  <c r="AM1951" i="12"/>
  <c r="AM1950" i="12" s="1"/>
  <c r="AM1949" i="12" s="1"/>
  <c r="AL1951" i="12"/>
  <c r="AL1950" i="12" s="1"/>
  <c r="AL1949" i="12" s="1"/>
  <c r="AM1947" i="12"/>
  <c r="AM1946" i="12" s="1"/>
  <c r="AM1945" i="12" s="1"/>
  <c r="AL1947" i="12"/>
  <c r="AL1946" i="12" s="1"/>
  <c r="AL1945" i="12" s="1"/>
  <c r="AM1940" i="12"/>
  <c r="AM1939" i="12" s="1"/>
  <c r="AM1938" i="12" s="1"/>
  <c r="AL1940" i="12"/>
  <c r="AL1939" i="12" s="1"/>
  <c r="AL1938" i="12" s="1"/>
  <c r="AM1936" i="12"/>
  <c r="AM1935" i="12" s="1"/>
  <c r="AM1934" i="12" s="1"/>
  <c r="AL1936" i="12"/>
  <c r="AL1935" i="12" s="1"/>
  <c r="AL1934" i="12" s="1"/>
  <c r="AM1930" i="12"/>
  <c r="AM1929" i="12" s="1"/>
  <c r="AM1928" i="12" s="1"/>
  <c r="AM1927" i="12" s="1"/>
  <c r="AL1930" i="12"/>
  <c r="AL1929" i="12" s="1"/>
  <c r="AL1928" i="12" s="1"/>
  <c r="AL1927" i="12" s="1"/>
  <c r="AM1921" i="12"/>
  <c r="AM1920" i="12" s="1"/>
  <c r="AM1919" i="12" s="1"/>
  <c r="AL1921" i="12"/>
  <c r="AL1920" i="12" s="1"/>
  <c r="AL1919" i="12" s="1"/>
  <c r="AM1917" i="12"/>
  <c r="AM1916" i="12" s="1"/>
  <c r="AM1915" i="12" s="1"/>
  <c r="AL1917" i="12"/>
  <c r="AL1916" i="12" s="1"/>
  <c r="AL1915" i="12" s="1"/>
  <c r="AM1913" i="12"/>
  <c r="AM1912" i="12" s="1"/>
  <c r="AM1911" i="12" s="1"/>
  <c r="AL1913" i="12"/>
  <c r="AL1912" i="12" s="1"/>
  <c r="AL1911" i="12" s="1"/>
  <c r="AM1909" i="12"/>
  <c r="AM1908" i="12" s="1"/>
  <c r="AM1907" i="12" s="1"/>
  <c r="AL1909" i="12"/>
  <c r="AL1908" i="12" s="1"/>
  <c r="AL1907" i="12" s="1"/>
  <c r="AM1905" i="12"/>
  <c r="AM1904" i="12" s="1"/>
  <c r="AM1903" i="12" s="1"/>
  <c r="AL1905" i="12"/>
  <c r="AL1904" i="12" s="1"/>
  <c r="AL1903" i="12" s="1"/>
  <c r="AM1901" i="12"/>
  <c r="AM1900" i="12" s="1"/>
  <c r="AM1899" i="12" s="1"/>
  <c r="AL1901" i="12"/>
  <c r="AL1900" i="12" s="1"/>
  <c r="AL1899" i="12" s="1"/>
  <c r="AM1881" i="12"/>
  <c r="AM1880" i="12" s="1"/>
  <c r="AM1879" i="12" s="1"/>
  <c r="AL1881" i="12"/>
  <c r="AL1880" i="12" s="1"/>
  <c r="AL1879" i="12" s="1"/>
  <c r="AM1875" i="12"/>
  <c r="AM1874" i="12" s="1"/>
  <c r="AM1873" i="12" s="1"/>
  <c r="AL1875" i="12"/>
  <c r="AL1874" i="12" s="1"/>
  <c r="AL1873" i="12" s="1"/>
  <c r="AM1871" i="12"/>
  <c r="AM1870" i="12" s="1"/>
  <c r="AM1869" i="12" s="1"/>
  <c r="AL1871" i="12"/>
  <c r="AL1870" i="12" s="1"/>
  <c r="AL1869" i="12" s="1"/>
  <c r="AM1866" i="12"/>
  <c r="AM1865" i="12" s="1"/>
  <c r="AM1864" i="12" s="1"/>
  <c r="AL1866" i="12"/>
  <c r="AL1865" i="12" s="1"/>
  <c r="AL1864" i="12" s="1"/>
  <c r="AM1860" i="12"/>
  <c r="AL1860" i="12"/>
  <c r="AM1858" i="12"/>
  <c r="AL1858" i="12"/>
  <c r="AM1856" i="12"/>
  <c r="AL1856" i="12"/>
  <c r="AM1851" i="12"/>
  <c r="AL1851" i="12"/>
  <c r="AM1849" i="12"/>
  <c r="AL1849" i="12"/>
  <c r="AM1846" i="12"/>
  <c r="AM1845" i="12" s="1"/>
  <c r="AL1846" i="12"/>
  <c r="AL1845" i="12" s="1"/>
  <c r="AM1841" i="12"/>
  <c r="AM1840" i="12" s="1"/>
  <c r="AM1839" i="12" s="1"/>
  <c r="AL1841" i="12"/>
  <c r="AL1840" i="12" s="1"/>
  <c r="AL1839" i="12" s="1"/>
  <c r="AM1837" i="12"/>
  <c r="AL1837" i="12"/>
  <c r="AM1835" i="12"/>
  <c r="AL1835" i="12"/>
  <c r="AM1831" i="12"/>
  <c r="AM1830" i="12" s="1"/>
  <c r="AM1829" i="12" s="1"/>
  <c r="AL1831" i="12"/>
  <c r="AL1830" i="12" s="1"/>
  <c r="AL1829" i="12" s="1"/>
  <c r="AM1827" i="12"/>
  <c r="AM1826" i="12" s="1"/>
  <c r="AM1825" i="12" s="1"/>
  <c r="AL1827" i="12"/>
  <c r="AL1826" i="12" s="1"/>
  <c r="AL1825" i="12" s="1"/>
  <c r="AM1818" i="12"/>
  <c r="AM1817" i="12" s="1"/>
  <c r="AL1818" i="12"/>
  <c r="AL1817" i="12" s="1"/>
  <c r="AM1815" i="12"/>
  <c r="AL1815" i="12"/>
  <c r="AM1813" i="12"/>
  <c r="AL1813" i="12"/>
  <c r="AM1810" i="12"/>
  <c r="AM1809" i="12" s="1"/>
  <c r="AL1810" i="12"/>
  <c r="AL1809" i="12" s="1"/>
  <c r="AM1807" i="12"/>
  <c r="AM1806" i="12" s="1"/>
  <c r="AL1807" i="12"/>
  <c r="AL1806" i="12" s="1"/>
  <c r="AM1801" i="12"/>
  <c r="AM1800" i="12" s="1"/>
  <c r="AL1801" i="12"/>
  <c r="AL1800" i="12" s="1"/>
  <c r="AM1798" i="12"/>
  <c r="AM1797" i="12" s="1"/>
  <c r="AL1798" i="12"/>
  <c r="AL1797" i="12" s="1"/>
  <c r="AM1782" i="12"/>
  <c r="AM1781" i="12" s="1"/>
  <c r="AL1782" i="12"/>
  <c r="AL1781" i="12" s="1"/>
  <c r="AM1779" i="12"/>
  <c r="AM1778" i="12" s="1"/>
  <c r="AL1779" i="12"/>
  <c r="AL1778" i="12" s="1"/>
  <c r="AM1774" i="12"/>
  <c r="AM1773" i="12" s="1"/>
  <c r="AM1772" i="12" s="1"/>
  <c r="AL1774" i="12"/>
  <c r="AL1773" i="12" s="1"/>
  <c r="AL1772" i="12" s="1"/>
  <c r="AM1769" i="12"/>
  <c r="AM1768" i="12" s="1"/>
  <c r="AL1769" i="12"/>
  <c r="AL1768" i="12" s="1"/>
  <c r="AM1765" i="12"/>
  <c r="AM1764" i="12" s="1"/>
  <c r="AL1765" i="12"/>
  <c r="AL1764" i="12" s="1"/>
  <c r="AM1761" i="12"/>
  <c r="AM1760" i="12" s="1"/>
  <c r="AL1761" i="12"/>
  <c r="AL1760" i="12" s="1"/>
  <c r="AM1757" i="12"/>
  <c r="AM1756" i="12" s="1"/>
  <c r="AL1757" i="12"/>
  <c r="AL1756" i="12" s="1"/>
  <c r="AM1751" i="12"/>
  <c r="AM1750" i="12" s="1"/>
  <c r="AL1751" i="12"/>
  <c r="AL1750" i="12" s="1"/>
  <c r="AM1748" i="12"/>
  <c r="AM1747" i="12" s="1"/>
  <c r="AL1748" i="12"/>
  <c r="AL1747" i="12" s="1"/>
  <c r="AM1743" i="12"/>
  <c r="AL1743" i="12"/>
  <c r="AM1740" i="12"/>
  <c r="AL1740" i="12"/>
  <c r="AM1736" i="12"/>
  <c r="AM1735" i="12" s="1"/>
  <c r="AM1734" i="12" s="1"/>
  <c r="AL1736" i="12"/>
  <c r="AL1735" i="12" s="1"/>
  <c r="AL1734" i="12" s="1"/>
  <c r="AM1732" i="12"/>
  <c r="AL1732" i="12"/>
  <c r="AM1730" i="12"/>
  <c r="AL1730" i="12"/>
  <c r="AM1726" i="12"/>
  <c r="AL1726" i="12"/>
  <c r="AM1724" i="12"/>
  <c r="AL1724" i="12"/>
  <c r="AM1720" i="12"/>
  <c r="AL1720" i="12"/>
  <c r="AM1718" i="12"/>
  <c r="AL1718" i="12"/>
  <c r="AM1716" i="12"/>
  <c r="AL1716" i="12"/>
  <c r="AM1712" i="12"/>
  <c r="AL1712" i="12"/>
  <c r="AM1710" i="12"/>
  <c r="AL1710" i="12"/>
  <c r="AM1708" i="12"/>
  <c r="AL1708" i="12"/>
  <c r="AM1691" i="12"/>
  <c r="AM1690" i="12" s="1"/>
  <c r="AM1689" i="12" s="1"/>
  <c r="AL1691" i="12"/>
  <c r="AL1690" i="12" s="1"/>
  <c r="AL1689" i="12" s="1"/>
  <c r="AM1687" i="12"/>
  <c r="AM1686" i="12" s="1"/>
  <c r="AM1685" i="12" s="1"/>
  <c r="AL1687" i="12"/>
  <c r="AL1686" i="12" s="1"/>
  <c r="AL1685" i="12" s="1"/>
  <c r="AM1683" i="12"/>
  <c r="AM1682" i="12" s="1"/>
  <c r="AM1681" i="12" s="1"/>
  <c r="AL1683" i="12"/>
  <c r="AL1682" i="12" s="1"/>
  <c r="AL1681" i="12" s="1"/>
  <c r="AM1679" i="12"/>
  <c r="AM1678" i="12" s="1"/>
  <c r="AM1677" i="12" s="1"/>
  <c r="AL1679" i="12"/>
  <c r="AL1678" i="12" s="1"/>
  <c r="AL1677" i="12" s="1"/>
  <c r="AM1675" i="12"/>
  <c r="AL1675" i="12"/>
  <c r="AM1673" i="12"/>
  <c r="AL1673" i="12"/>
  <c r="AM1669" i="12"/>
  <c r="AM1668" i="12" s="1"/>
  <c r="AM1667" i="12" s="1"/>
  <c r="AL1669" i="12"/>
  <c r="AL1668" i="12" s="1"/>
  <c r="AL1667" i="12" s="1"/>
  <c r="AM1665" i="12"/>
  <c r="AM1664" i="12" s="1"/>
  <c r="AM1663" i="12" s="1"/>
  <c r="AL1665" i="12"/>
  <c r="AL1664" i="12" s="1"/>
  <c r="AL1663" i="12" s="1"/>
  <c r="AM1661" i="12"/>
  <c r="AL1661" i="12"/>
  <c r="AM1659" i="12"/>
  <c r="AL1659" i="12"/>
  <c r="AM1655" i="12"/>
  <c r="AL1655" i="12"/>
  <c r="AM1653" i="12"/>
  <c r="AL1653" i="12"/>
  <c r="AM1646" i="12"/>
  <c r="AL1646" i="12"/>
  <c r="AM1643" i="12"/>
  <c r="AL1643" i="12"/>
  <c r="AM1639" i="12"/>
  <c r="AL1639" i="12"/>
  <c r="AM1637" i="12"/>
  <c r="AL1637" i="12"/>
  <c r="AM1633" i="12"/>
  <c r="AL1633" i="12"/>
  <c r="AM1631" i="12"/>
  <c r="AL1631" i="12"/>
  <c r="AM1628" i="12"/>
  <c r="AM1627" i="12" s="1"/>
  <c r="AL1628" i="12"/>
  <c r="AL1627" i="12" s="1"/>
  <c r="AM1625" i="12"/>
  <c r="AM1624" i="12" s="1"/>
  <c r="AL1625" i="12"/>
  <c r="AL1624" i="12" s="1"/>
  <c r="AM1621" i="12"/>
  <c r="AM1620" i="12" s="1"/>
  <c r="AL1621" i="12"/>
  <c r="AL1620" i="12" s="1"/>
  <c r="AM1618" i="12"/>
  <c r="AM1617" i="12" s="1"/>
  <c r="AL1618" i="12"/>
  <c r="AL1617" i="12" s="1"/>
  <c r="AM1615" i="12"/>
  <c r="AM1614" i="12" s="1"/>
  <c r="AL1615" i="12"/>
  <c r="AL1614" i="12" s="1"/>
  <c r="AM1600" i="12"/>
  <c r="AL1600" i="12"/>
  <c r="AM1598" i="12"/>
  <c r="AL1598" i="12"/>
  <c r="AM1594" i="12"/>
  <c r="AM1593" i="12" s="1"/>
  <c r="AM1592" i="12" s="1"/>
  <c r="AL1594" i="12"/>
  <c r="AL1593" i="12" s="1"/>
  <c r="AL1592" i="12" s="1"/>
  <c r="AM1590" i="12"/>
  <c r="AL1590" i="12"/>
  <c r="AM1588" i="12"/>
  <c r="AL1588" i="12"/>
  <c r="AM1584" i="12"/>
  <c r="AL1584" i="12"/>
  <c r="AM1582" i="12"/>
  <c r="AL1582" i="12"/>
  <c r="AM1575" i="12"/>
  <c r="AM1574" i="12" s="1"/>
  <c r="AM1573" i="12" s="1"/>
  <c r="AM1572" i="12" s="1"/>
  <c r="AL1575" i="12"/>
  <c r="AL1574" i="12" s="1"/>
  <c r="AL1573" i="12" s="1"/>
  <c r="AL1572" i="12" s="1"/>
  <c r="AM1570" i="12"/>
  <c r="AM1569" i="12" s="1"/>
  <c r="AM1568" i="12" s="1"/>
  <c r="AL1570" i="12"/>
  <c r="AL1569" i="12" s="1"/>
  <c r="AL1568" i="12" s="1"/>
  <c r="AM1566" i="12"/>
  <c r="AM1565" i="12" s="1"/>
  <c r="AL1566" i="12"/>
  <c r="AL1565" i="12" s="1"/>
  <c r="AM1563" i="12"/>
  <c r="AM1562" i="12" s="1"/>
  <c r="AL1563" i="12"/>
  <c r="AL1562" i="12" s="1"/>
  <c r="AM1560" i="12"/>
  <c r="AM1559" i="12" s="1"/>
  <c r="AL1560" i="12"/>
  <c r="AL1559" i="12" s="1"/>
  <c r="AM1555" i="12"/>
  <c r="AM1554" i="12" s="1"/>
  <c r="AM1553" i="12" s="1"/>
  <c r="AM1552" i="12" s="1"/>
  <c r="AL1555" i="12"/>
  <c r="AL1554" i="12" s="1"/>
  <c r="AL1553" i="12" s="1"/>
  <c r="AL1552" i="12" s="1"/>
  <c r="AM1549" i="12"/>
  <c r="AM1548" i="12" s="1"/>
  <c r="AM1547" i="12" s="1"/>
  <c r="AM1546" i="12" s="1"/>
  <c r="AL1549" i="12"/>
  <c r="AL1548" i="12" s="1"/>
  <c r="AL1547" i="12" s="1"/>
  <c r="AL1546" i="12" s="1"/>
  <c r="AM1544" i="12"/>
  <c r="AM1543" i="12" s="1"/>
  <c r="AM1542" i="12" s="1"/>
  <c r="AM1541" i="12" s="1"/>
  <c r="AL1544" i="12"/>
  <c r="AL1543" i="12" s="1"/>
  <c r="AL1542" i="12" s="1"/>
  <c r="AL1541" i="12" s="1"/>
  <c r="AM1539" i="12"/>
  <c r="AM1538" i="12" s="1"/>
  <c r="AM1537" i="12" s="1"/>
  <c r="AM1536" i="12" s="1"/>
  <c r="AL1539" i="12"/>
  <c r="AL1538" i="12" s="1"/>
  <c r="AL1537" i="12" s="1"/>
  <c r="AL1536" i="12" s="1"/>
  <c r="AM1534" i="12"/>
  <c r="AM1533" i="12" s="1"/>
  <c r="AM1532" i="12" s="1"/>
  <c r="AL1534" i="12"/>
  <c r="AL1533" i="12" s="1"/>
  <c r="AL1532" i="12" s="1"/>
  <c r="AM1530" i="12"/>
  <c r="AM1529" i="12" s="1"/>
  <c r="AM1528" i="12" s="1"/>
  <c r="AL1530" i="12"/>
  <c r="AL1529" i="12" s="1"/>
  <c r="AL1528" i="12" s="1"/>
  <c r="AM1519" i="12"/>
  <c r="AM1518" i="12" s="1"/>
  <c r="AM1517" i="12" s="1"/>
  <c r="AM1516" i="12" s="1"/>
  <c r="AL1519" i="12"/>
  <c r="AL1518" i="12" s="1"/>
  <c r="AL1517" i="12" s="1"/>
  <c r="AL1516" i="12" s="1"/>
  <c r="AM1514" i="12"/>
  <c r="AM1513" i="12" s="1"/>
  <c r="AL1514" i="12"/>
  <c r="AL1513" i="12" s="1"/>
  <c r="AM1511" i="12"/>
  <c r="AM1510" i="12" s="1"/>
  <c r="AL1511" i="12"/>
  <c r="AL1510" i="12" s="1"/>
  <c r="AM1508" i="12"/>
  <c r="AM1507" i="12" s="1"/>
  <c r="AL1508" i="12"/>
  <c r="AL1507" i="12" s="1"/>
  <c r="AM1502" i="12"/>
  <c r="AM1501" i="12" s="1"/>
  <c r="AM1500" i="12" s="1"/>
  <c r="AM1499" i="12" s="1"/>
  <c r="AL1502" i="12"/>
  <c r="AL1501" i="12" s="1"/>
  <c r="AL1500" i="12" s="1"/>
  <c r="AL1499" i="12" s="1"/>
  <c r="AM1497" i="12"/>
  <c r="AM1496" i="12" s="1"/>
  <c r="AL1497" i="12"/>
  <c r="AL1496" i="12" s="1"/>
  <c r="AM1494" i="12"/>
  <c r="AM1493" i="12" s="1"/>
  <c r="AL1494" i="12"/>
  <c r="AL1493" i="12" s="1"/>
  <c r="AM1487" i="12"/>
  <c r="AM1486" i="12" s="1"/>
  <c r="AM1485" i="12" s="1"/>
  <c r="AL1487" i="12"/>
  <c r="AL1486" i="12" s="1"/>
  <c r="AL1485" i="12" s="1"/>
  <c r="AM1483" i="12"/>
  <c r="AM1482" i="12" s="1"/>
  <c r="AM1481" i="12" s="1"/>
  <c r="AL1483" i="12"/>
  <c r="AL1482" i="12" s="1"/>
  <c r="AL1481" i="12" s="1"/>
  <c r="AM1477" i="12"/>
  <c r="AL1477" i="12"/>
  <c r="AM1475" i="12"/>
  <c r="AL1475" i="12"/>
  <c r="AM1472" i="12"/>
  <c r="AM1471" i="12" s="1"/>
  <c r="AL1472" i="12"/>
  <c r="AL1471" i="12" s="1"/>
  <c r="AM1465" i="12"/>
  <c r="AM1464" i="12" s="1"/>
  <c r="AM1463" i="12" s="1"/>
  <c r="AL1465" i="12"/>
  <c r="AL1464" i="12" s="1"/>
  <c r="AL1463" i="12" s="1"/>
  <c r="AM1461" i="12"/>
  <c r="AM1460" i="12" s="1"/>
  <c r="AM1459" i="12" s="1"/>
  <c r="AL1461" i="12"/>
  <c r="AL1460" i="12" s="1"/>
  <c r="AL1459" i="12" s="1"/>
  <c r="AM1455" i="12"/>
  <c r="AM1454" i="12" s="1"/>
  <c r="AM1453" i="12" s="1"/>
  <c r="AL1455" i="12"/>
  <c r="AL1454" i="12" s="1"/>
  <c r="AL1453" i="12" s="1"/>
  <c r="AM1451" i="12"/>
  <c r="AM1450" i="12" s="1"/>
  <c r="AM1449" i="12" s="1"/>
  <c r="AM1444" i="12" s="1"/>
  <c r="AL1451" i="12"/>
  <c r="AL1450" i="12" s="1"/>
  <c r="AL1449" i="12" s="1"/>
  <c r="AL1444" i="12" s="1"/>
  <c r="AM1441" i="12"/>
  <c r="AM1440" i="12" s="1"/>
  <c r="AM1439" i="12" s="1"/>
  <c r="AL1441" i="12"/>
  <c r="AL1440" i="12" s="1"/>
  <c r="AL1439" i="12" s="1"/>
  <c r="AM1437" i="12"/>
  <c r="AM1436" i="12" s="1"/>
  <c r="AM1435" i="12" s="1"/>
  <c r="AM1434" i="12" s="1"/>
  <c r="AL1437" i="12"/>
  <c r="AL1436" i="12" s="1"/>
  <c r="AL1435" i="12" s="1"/>
  <c r="AL1434" i="12" s="1"/>
  <c r="AM1431" i="12"/>
  <c r="AM1430" i="12" s="1"/>
  <c r="AM1429" i="12" s="1"/>
  <c r="AL1431" i="12"/>
  <c r="AL1430" i="12" s="1"/>
  <c r="AL1429" i="12" s="1"/>
  <c r="AM1427" i="12"/>
  <c r="AM1426" i="12" s="1"/>
  <c r="AM1425" i="12" s="1"/>
  <c r="AL1427" i="12"/>
  <c r="AL1426" i="12" s="1"/>
  <c r="AL1425" i="12" s="1"/>
  <c r="AM1423" i="12"/>
  <c r="AM1422" i="12" s="1"/>
  <c r="AL1423" i="12"/>
  <c r="AL1422" i="12" s="1"/>
  <c r="AM1420" i="12"/>
  <c r="AM1419" i="12" s="1"/>
  <c r="AL1420" i="12"/>
  <c r="AL1419" i="12" s="1"/>
  <c r="AM1417" i="12"/>
  <c r="AM1416" i="12" s="1"/>
  <c r="AL1417" i="12"/>
  <c r="AL1416" i="12" s="1"/>
  <c r="AM1412" i="12"/>
  <c r="AM1411" i="12" s="1"/>
  <c r="AM1410" i="12" s="1"/>
  <c r="AL1412" i="12"/>
  <c r="AL1411" i="12" s="1"/>
  <c r="AL1410" i="12" s="1"/>
  <c r="AM1406" i="12"/>
  <c r="AM1405" i="12" s="1"/>
  <c r="AM1404" i="12" s="1"/>
  <c r="AL1406" i="12"/>
  <c r="AL1405" i="12" s="1"/>
  <c r="AL1404" i="12" s="1"/>
  <c r="AM1402" i="12"/>
  <c r="AM1401" i="12" s="1"/>
  <c r="AM1400" i="12" s="1"/>
  <c r="AL1402" i="12"/>
  <c r="AL1401" i="12" s="1"/>
  <c r="AL1400" i="12" s="1"/>
  <c r="AM1398" i="12"/>
  <c r="AM1397" i="12" s="1"/>
  <c r="AL1398" i="12"/>
  <c r="AL1397" i="12" s="1"/>
  <c r="AM1395" i="12"/>
  <c r="AM1394" i="12" s="1"/>
  <c r="AL1395" i="12"/>
  <c r="AL1394" i="12" s="1"/>
  <c r="AM1392" i="12"/>
  <c r="AM1391" i="12" s="1"/>
  <c r="AL1392" i="12"/>
  <c r="AL1391" i="12" s="1"/>
  <c r="AM1380" i="12"/>
  <c r="AM1379" i="12" s="1"/>
  <c r="AL1380" i="12"/>
  <c r="AL1379" i="12" s="1"/>
  <c r="AM1375" i="12"/>
  <c r="AM1374" i="12" s="1"/>
  <c r="AL1375" i="12"/>
  <c r="AL1374" i="12" s="1"/>
  <c r="AM1370" i="12"/>
  <c r="AM1369" i="12" s="1"/>
  <c r="AM1368" i="12" s="1"/>
  <c r="AM1367" i="12" s="1"/>
  <c r="AL1370" i="12"/>
  <c r="AL1369" i="12" s="1"/>
  <c r="AL1368" i="12" s="1"/>
  <c r="AL1367" i="12" s="1"/>
  <c r="AM1365" i="12"/>
  <c r="AM1364" i="12" s="1"/>
  <c r="AM1363" i="12" s="1"/>
  <c r="AL1365" i="12"/>
  <c r="AL1364" i="12" s="1"/>
  <c r="AL1363" i="12" s="1"/>
  <c r="AM1357" i="12"/>
  <c r="AM1356" i="12" s="1"/>
  <c r="AL1357" i="12"/>
  <c r="AL1356" i="12" s="1"/>
  <c r="AM1354" i="12"/>
  <c r="AM1353" i="12" s="1"/>
  <c r="AL1354" i="12"/>
  <c r="AL1353" i="12" s="1"/>
  <c r="AM1351" i="12"/>
  <c r="AM1350" i="12" s="1"/>
  <c r="AL1351" i="12"/>
  <c r="AL1350" i="12" s="1"/>
  <c r="AM1346" i="12"/>
  <c r="AM1345" i="12" s="1"/>
  <c r="AM1344" i="12" s="1"/>
  <c r="AL1346" i="12"/>
  <c r="AL1345" i="12" s="1"/>
  <c r="AL1344" i="12" s="1"/>
  <c r="AM1342" i="12"/>
  <c r="AM1341" i="12" s="1"/>
  <c r="AM1340" i="12" s="1"/>
  <c r="AL1342" i="12"/>
  <c r="AL1341" i="12" s="1"/>
  <c r="AL1340" i="12" s="1"/>
  <c r="AM1338" i="12"/>
  <c r="AM1337" i="12" s="1"/>
  <c r="AM1336" i="12" s="1"/>
  <c r="AL1338" i="12"/>
  <c r="AL1337" i="12" s="1"/>
  <c r="AL1336" i="12" s="1"/>
  <c r="AM1332" i="12"/>
  <c r="AM1331" i="12" s="1"/>
  <c r="AM1330" i="12" s="1"/>
  <c r="AM1329" i="12" s="1"/>
  <c r="AL1332" i="12"/>
  <c r="AL1331" i="12" s="1"/>
  <c r="AL1330" i="12" s="1"/>
  <c r="AL1329" i="12" s="1"/>
  <c r="AM1327" i="12"/>
  <c r="AM1326" i="12" s="1"/>
  <c r="AM1325" i="12" s="1"/>
  <c r="AM1324" i="12" s="1"/>
  <c r="AL1327" i="12"/>
  <c r="AL1326" i="12" s="1"/>
  <c r="AL1325" i="12" s="1"/>
  <c r="AL1324" i="12" s="1"/>
  <c r="AM1322" i="12"/>
  <c r="AM1321" i="12" s="1"/>
  <c r="AM1320" i="12" s="1"/>
  <c r="AM1319" i="12" s="1"/>
  <c r="AL1322" i="12"/>
  <c r="AL1321" i="12" s="1"/>
  <c r="AL1320" i="12" s="1"/>
  <c r="AL1319" i="12" s="1"/>
  <c r="AM1311" i="12"/>
  <c r="AM1310" i="12" s="1"/>
  <c r="AM1309" i="12" s="1"/>
  <c r="AL1311" i="12"/>
  <c r="AL1310" i="12" s="1"/>
  <c r="AL1309" i="12" s="1"/>
  <c r="AM1307" i="12"/>
  <c r="AM1306" i="12" s="1"/>
  <c r="AM1305" i="12" s="1"/>
  <c r="AL1307" i="12"/>
  <c r="AL1306" i="12" s="1"/>
  <c r="AL1305" i="12" s="1"/>
  <c r="AM1303" i="12"/>
  <c r="AM1302" i="12" s="1"/>
  <c r="AM1301" i="12" s="1"/>
  <c r="AL1303" i="12"/>
  <c r="AL1302" i="12" s="1"/>
  <c r="AL1301" i="12" s="1"/>
  <c r="AM1298" i="12"/>
  <c r="AM1297" i="12" s="1"/>
  <c r="AM1296" i="12" s="1"/>
  <c r="AM1295" i="12" s="1"/>
  <c r="AL1298" i="12"/>
  <c r="AL1297" i="12" s="1"/>
  <c r="AL1296" i="12" s="1"/>
  <c r="AL1295" i="12" s="1"/>
  <c r="AM1293" i="12"/>
  <c r="AM1292" i="12" s="1"/>
  <c r="AM1291" i="12" s="1"/>
  <c r="AM1290" i="12" s="1"/>
  <c r="AL1293" i="12"/>
  <c r="AL1292" i="12" s="1"/>
  <c r="AL1291" i="12" s="1"/>
  <c r="AL1290" i="12" s="1"/>
  <c r="AM1288" i="12"/>
  <c r="AM1287" i="12" s="1"/>
  <c r="AM1286" i="12" s="1"/>
  <c r="AL1288" i="12"/>
  <c r="AL1287" i="12" s="1"/>
  <c r="AL1286" i="12" s="1"/>
  <c r="AM1284" i="12"/>
  <c r="AM1283" i="12" s="1"/>
  <c r="AM1282" i="12" s="1"/>
  <c r="AL1284" i="12"/>
  <c r="AL1283" i="12" s="1"/>
  <c r="AL1282" i="12" s="1"/>
  <c r="AM1280" i="12"/>
  <c r="AM1279" i="12" s="1"/>
  <c r="AM1278" i="12" s="1"/>
  <c r="AL1280" i="12"/>
  <c r="AL1279" i="12" s="1"/>
  <c r="AL1278" i="12" s="1"/>
  <c r="AM1272" i="12"/>
  <c r="AM1271" i="12" s="1"/>
  <c r="AM1270" i="12" s="1"/>
  <c r="AL1272" i="12"/>
  <c r="AL1271" i="12" s="1"/>
  <c r="AL1270" i="12" s="1"/>
  <c r="AM1268" i="12"/>
  <c r="AM1267" i="12" s="1"/>
  <c r="AM1266" i="12" s="1"/>
  <c r="AL1268" i="12"/>
  <c r="AL1267" i="12" s="1"/>
  <c r="AL1266" i="12" s="1"/>
  <c r="AM1264" i="12"/>
  <c r="AM1263" i="12" s="1"/>
  <c r="AM1262" i="12" s="1"/>
  <c r="AL1264" i="12"/>
  <c r="AL1263" i="12" s="1"/>
  <c r="AL1262" i="12" s="1"/>
  <c r="AM1260" i="12"/>
  <c r="AM1259" i="12" s="1"/>
  <c r="AM1258" i="12" s="1"/>
  <c r="AL1260" i="12"/>
  <c r="AL1259" i="12" s="1"/>
  <c r="AL1258" i="12" s="1"/>
  <c r="AM1253" i="12"/>
  <c r="AM1252" i="12" s="1"/>
  <c r="AM1248" i="12" s="1"/>
  <c r="AL1253" i="12"/>
  <c r="AL1252" i="12" s="1"/>
  <c r="AL1248" i="12" s="1"/>
  <c r="AM1242" i="12"/>
  <c r="AM1241" i="12" s="1"/>
  <c r="AM1240" i="12" s="1"/>
  <c r="AL1242" i="12"/>
  <c r="AL1241" i="12" s="1"/>
  <c r="AL1240" i="12" s="1"/>
  <c r="AM1238" i="12"/>
  <c r="AM1237" i="12" s="1"/>
  <c r="AM1236" i="12" s="1"/>
  <c r="AL1238" i="12"/>
  <c r="AL1237" i="12" s="1"/>
  <c r="AL1236" i="12" s="1"/>
  <c r="AM1234" i="12"/>
  <c r="AM1233" i="12" s="1"/>
  <c r="AM1232" i="12" s="1"/>
  <c r="AL1234" i="12"/>
  <c r="AL1233" i="12" s="1"/>
  <c r="AL1232" i="12" s="1"/>
  <c r="AM1229" i="12"/>
  <c r="AM1228" i="12" s="1"/>
  <c r="AM1224" i="12" s="1"/>
  <c r="AL1229" i="12"/>
  <c r="AL1228" i="12" s="1"/>
  <c r="AL1224" i="12" s="1"/>
  <c r="AM1220" i="12"/>
  <c r="AM1219" i="12" s="1"/>
  <c r="AM1218" i="12" s="1"/>
  <c r="AL1220" i="12"/>
  <c r="AL1219" i="12" s="1"/>
  <c r="AL1218" i="12" s="1"/>
  <c r="AM1216" i="12"/>
  <c r="AM1215" i="12" s="1"/>
  <c r="AM1214" i="12" s="1"/>
  <c r="AL1216" i="12"/>
  <c r="AL1215" i="12" s="1"/>
  <c r="AL1214" i="12" s="1"/>
  <c r="AM1212" i="12"/>
  <c r="AM1211" i="12" s="1"/>
  <c r="AM1210" i="12" s="1"/>
  <c r="AL1212" i="12"/>
  <c r="AL1211" i="12" s="1"/>
  <c r="AL1210" i="12" s="1"/>
  <c r="AM1208" i="12"/>
  <c r="AM1207" i="12" s="1"/>
  <c r="AM1206" i="12" s="1"/>
  <c r="AL1208" i="12"/>
  <c r="AL1207" i="12" s="1"/>
  <c r="AL1206" i="12" s="1"/>
  <c r="AM1203" i="12"/>
  <c r="AM1202" i="12" s="1"/>
  <c r="AM1201" i="12" s="1"/>
  <c r="AM1200" i="12" s="1"/>
  <c r="AL1203" i="12"/>
  <c r="AL1202" i="12" s="1"/>
  <c r="AL1201" i="12" s="1"/>
  <c r="AL1200" i="12" s="1"/>
  <c r="AM1198" i="12"/>
  <c r="AM1197" i="12" s="1"/>
  <c r="AM1196" i="12" s="1"/>
  <c r="AM1195" i="12" s="1"/>
  <c r="AL1198" i="12"/>
  <c r="AL1197" i="12" s="1"/>
  <c r="AL1196" i="12" s="1"/>
  <c r="AL1195" i="12" s="1"/>
  <c r="AM1188" i="12"/>
  <c r="AL1188" i="12"/>
  <c r="AM1186" i="12"/>
  <c r="AM1185" i="12" s="1"/>
  <c r="AL1186" i="12"/>
  <c r="AL1185" i="12" s="1"/>
  <c r="AM1181" i="12"/>
  <c r="AM1180" i="12" s="1"/>
  <c r="AL1181" i="12"/>
  <c r="AL1180" i="12" s="1"/>
  <c r="AM1178" i="12"/>
  <c r="AM1177" i="12" s="1"/>
  <c r="AL1178" i="12"/>
  <c r="AL1177" i="12" s="1"/>
  <c r="AM1174" i="12"/>
  <c r="AM1173" i="12" s="1"/>
  <c r="AL1174" i="12"/>
  <c r="AL1173" i="12" s="1"/>
  <c r="AM1171" i="12"/>
  <c r="AM1170" i="12" s="1"/>
  <c r="AL1171" i="12"/>
  <c r="AL1170" i="12" s="1"/>
  <c r="AM1168" i="12"/>
  <c r="AM1167" i="12" s="1"/>
  <c r="AL1168" i="12"/>
  <c r="AL1167" i="12" s="1"/>
  <c r="AM1162" i="12"/>
  <c r="AM1161" i="12" s="1"/>
  <c r="AM1160" i="12" s="1"/>
  <c r="AL1162" i="12"/>
  <c r="AL1161" i="12" s="1"/>
  <c r="AL1160" i="12" s="1"/>
  <c r="AM1158" i="12"/>
  <c r="AM1157" i="12" s="1"/>
  <c r="AL1158" i="12"/>
  <c r="AL1157" i="12" s="1"/>
  <c r="AM1155" i="12"/>
  <c r="AM1154" i="12" s="1"/>
  <c r="AL1155" i="12"/>
  <c r="AL1154" i="12" s="1"/>
  <c r="AM1151" i="12"/>
  <c r="AM1150" i="12" s="1"/>
  <c r="AL1151" i="12"/>
  <c r="AL1150" i="12" s="1"/>
  <c r="AM1148" i="12"/>
  <c r="AM1147" i="12" s="1"/>
  <c r="AL1148" i="12"/>
  <c r="AL1147" i="12" s="1"/>
  <c r="AM1144" i="12"/>
  <c r="AM1143" i="12" s="1"/>
  <c r="AL1144" i="12"/>
  <c r="AL1143" i="12" s="1"/>
  <c r="AM1141" i="12"/>
  <c r="AM1140" i="12" s="1"/>
  <c r="AL1141" i="12"/>
  <c r="AL1140" i="12" s="1"/>
  <c r="AM1137" i="12"/>
  <c r="AM1136" i="12" s="1"/>
  <c r="AL1137" i="12"/>
  <c r="AL1136" i="12" s="1"/>
  <c r="AM1134" i="12"/>
  <c r="AM1133" i="12" s="1"/>
  <c r="AL1134" i="12"/>
  <c r="AL1133" i="12" s="1"/>
  <c r="AM1130" i="12"/>
  <c r="AM1129" i="12" s="1"/>
  <c r="AM1128" i="12" s="1"/>
  <c r="AL1130" i="12"/>
  <c r="AL1129" i="12" s="1"/>
  <c r="AL1128" i="12" s="1"/>
  <c r="AM1126" i="12"/>
  <c r="AM1125" i="12" s="1"/>
  <c r="AM1124" i="12" s="1"/>
  <c r="AL1126" i="12"/>
  <c r="AL1125" i="12" s="1"/>
  <c r="AL1124" i="12" s="1"/>
  <c r="AM1122" i="12"/>
  <c r="AM1121" i="12" s="1"/>
  <c r="AL1122" i="12"/>
  <c r="AL1121" i="12" s="1"/>
  <c r="AM1119" i="12"/>
  <c r="AM1118" i="12" s="1"/>
  <c r="AL1119" i="12"/>
  <c r="AL1118" i="12" s="1"/>
  <c r="AM1115" i="12"/>
  <c r="AM1114" i="12" s="1"/>
  <c r="AL1115" i="12"/>
  <c r="AL1114" i="12" s="1"/>
  <c r="AM1112" i="12"/>
  <c r="AM1111" i="12" s="1"/>
  <c r="AL1112" i="12"/>
  <c r="AL1111" i="12" s="1"/>
  <c r="AM1105" i="12"/>
  <c r="AM1104" i="12" s="1"/>
  <c r="AL1105" i="12"/>
  <c r="AL1104" i="12" s="1"/>
  <c r="AM1102" i="12"/>
  <c r="AM1101" i="12" s="1"/>
  <c r="AL1102" i="12"/>
  <c r="AL1101" i="12" s="1"/>
  <c r="AM1096" i="12"/>
  <c r="AM1095" i="12" s="1"/>
  <c r="AM1094" i="12" s="1"/>
  <c r="AL1096" i="12"/>
  <c r="AL1095" i="12" s="1"/>
  <c r="AL1094" i="12" s="1"/>
  <c r="AM1091" i="12"/>
  <c r="AM1090" i="12" s="1"/>
  <c r="AM1089" i="12" s="1"/>
  <c r="AL1091" i="12"/>
  <c r="AL1090" i="12" s="1"/>
  <c r="AL1089" i="12" s="1"/>
  <c r="AM1086" i="12"/>
  <c r="AM1085" i="12" s="1"/>
  <c r="AM1084" i="12" s="1"/>
  <c r="AL1086" i="12"/>
  <c r="AL1085" i="12" s="1"/>
  <c r="AL1084" i="12" s="1"/>
  <c r="AM1081" i="12"/>
  <c r="AM1080" i="12" s="1"/>
  <c r="AL1081" i="12"/>
  <c r="AL1080" i="12" s="1"/>
  <c r="AM1078" i="12"/>
  <c r="AM1077" i="12" s="1"/>
  <c r="AL1078" i="12"/>
  <c r="AL1077" i="12" s="1"/>
  <c r="AM1073" i="12"/>
  <c r="AM1072" i="12" s="1"/>
  <c r="AM1071" i="12" s="1"/>
  <c r="AM1070" i="12" s="1"/>
  <c r="AL1073" i="12"/>
  <c r="AL1072" i="12" s="1"/>
  <c r="AL1071" i="12" s="1"/>
  <c r="AL1070" i="12" s="1"/>
  <c r="AM1063" i="12"/>
  <c r="AM1062" i="12" s="1"/>
  <c r="AM1061" i="12" s="1"/>
  <c r="AL1063" i="12"/>
  <c r="AL1062" i="12" s="1"/>
  <c r="AL1061" i="12" s="1"/>
  <c r="AM1059" i="12"/>
  <c r="AM1058" i="12" s="1"/>
  <c r="AL1059" i="12"/>
  <c r="AL1058" i="12" s="1"/>
  <c r="AM1056" i="12"/>
  <c r="AM1055" i="12" s="1"/>
  <c r="AL1056" i="12"/>
  <c r="AL1055" i="12" s="1"/>
  <c r="AM1048" i="12"/>
  <c r="AM1047" i="12" s="1"/>
  <c r="AM1046" i="12" s="1"/>
  <c r="AL1048" i="12"/>
  <c r="AL1047" i="12" s="1"/>
  <c r="AL1046" i="12" s="1"/>
  <c r="AM1044" i="12"/>
  <c r="AM1043" i="12" s="1"/>
  <c r="AL1044" i="12"/>
  <c r="AL1043" i="12" s="1"/>
  <c r="AM1041" i="12"/>
  <c r="AM1040" i="12" s="1"/>
  <c r="AL1041" i="12"/>
  <c r="AL1040" i="12" s="1"/>
  <c r="AM1036" i="12"/>
  <c r="AM1035" i="12" s="1"/>
  <c r="AL1036" i="12"/>
  <c r="AL1035" i="12" s="1"/>
  <c r="AM1033" i="12"/>
  <c r="AM1032" i="12" s="1"/>
  <c r="AL1033" i="12"/>
  <c r="AL1032" i="12" s="1"/>
  <c r="AM1030" i="12"/>
  <c r="AM1029" i="12" s="1"/>
  <c r="AL1030" i="12"/>
  <c r="AL1029" i="12" s="1"/>
  <c r="AM1025" i="12"/>
  <c r="AM1024" i="12" s="1"/>
  <c r="AL1025" i="12"/>
  <c r="AL1024" i="12" s="1"/>
  <c r="AM1022" i="12"/>
  <c r="AM1021" i="12" s="1"/>
  <c r="AL1022" i="12"/>
  <c r="AL1021" i="12" s="1"/>
  <c r="AM1019" i="12"/>
  <c r="AM1018" i="12" s="1"/>
  <c r="AL1019" i="12"/>
  <c r="AL1018" i="12" s="1"/>
  <c r="AM1012" i="12"/>
  <c r="AL1012" i="12"/>
  <c r="AM1010" i="12"/>
  <c r="AL1010" i="12"/>
  <c r="AM1008" i="12"/>
  <c r="AL1008" i="12"/>
  <c r="AM998" i="12"/>
  <c r="AM997" i="12" s="1"/>
  <c r="AM996" i="12" s="1"/>
  <c r="AM995" i="12" s="1"/>
  <c r="AL998" i="12"/>
  <c r="AL997" i="12" s="1"/>
  <c r="AL996" i="12" s="1"/>
  <c r="AL995" i="12" s="1"/>
  <c r="AM993" i="12"/>
  <c r="AM992" i="12" s="1"/>
  <c r="AM991" i="12" s="1"/>
  <c r="AL993" i="12"/>
  <c r="AL992" i="12" s="1"/>
  <c r="AL991" i="12" s="1"/>
  <c r="AM989" i="12"/>
  <c r="AM988" i="12" s="1"/>
  <c r="AM987" i="12" s="1"/>
  <c r="AL989" i="12"/>
  <c r="AL988" i="12" s="1"/>
  <c r="AL987" i="12" s="1"/>
  <c r="AM982" i="12"/>
  <c r="AM981" i="12" s="1"/>
  <c r="AM980" i="12" s="1"/>
  <c r="AL982" i="12"/>
  <c r="AL981" i="12" s="1"/>
  <c r="AL980" i="12" s="1"/>
  <c r="AM978" i="12"/>
  <c r="AM977" i="12" s="1"/>
  <c r="AM976" i="12" s="1"/>
  <c r="AL978" i="12"/>
  <c r="AL977" i="12" s="1"/>
  <c r="AL976" i="12" s="1"/>
  <c r="AM973" i="12"/>
  <c r="AM972" i="12" s="1"/>
  <c r="AL973" i="12"/>
  <c r="AL972" i="12" s="1"/>
  <c r="AM970" i="12"/>
  <c r="AM969" i="12" s="1"/>
  <c r="AL970" i="12"/>
  <c r="AL969" i="12" s="1"/>
  <c r="AM967" i="12"/>
  <c r="AM966" i="12" s="1"/>
  <c r="AL967" i="12"/>
  <c r="AL966" i="12" s="1"/>
  <c r="AM962" i="12"/>
  <c r="AM961" i="12" s="1"/>
  <c r="AM960" i="12" s="1"/>
  <c r="AL962" i="12"/>
  <c r="AL961" i="12" s="1"/>
  <c r="AL960" i="12" s="1"/>
  <c r="AM958" i="12"/>
  <c r="AM957" i="12" s="1"/>
  <c r="AM956" i="12" s="1"/>
  <c r="AL958" i="12"/>
  <c r="AL957" i="12" s="1"/>
  <c r="AL956" i="12" s="1"/>
  <c r="AM953" i="12"/>
  <c r="AM952" i="12" s="1"/>
  <c r="AM951" i="12" s="1"/>
  <c r="AL953" i="12"/>
  <c r="AL952" i="12" s="1"/>
  <c r="AL951" i="12" s="1"/>
  <c r="AM949" i="12"/>
  <c r="AM948" i="12" s="1"/>
  <c r="AM947" i="12" s="1"/>
  <c r="AL949" i="12"/>
  <c r="AL948" i="12" s="1"/>
  <c r="AL947" i="12" s="1"/>
  <c r="AM945" i="12"/>
  <c r="AM944" i="12" s="1"/>
  <c r="AM943" i="12" s="1"/>
  <c r="AL945" i="12"/>
  <c r="AL944" i="12" s="1"/>
  <c r="AL943" i="12" s="1"/>
  <c r="AM940" i="12"/>
  <c r="AM939" i="12" s="1"/>
  <c r="AM938" i="12" s="1"/>
  <c r="AL940" i="12"/>
  <c r="AL939" i="12" s="1"/>
  <c r="AL938" i="12" s="1"/>
  <c r="AM936" i="12"/>
  <c r="AM935" i="12" s="1"/>
  <c r="AM934" i="12" s="1"/>
  <c r="AL936" i="12"/>
  <c r="AL935" i="12" s="1"/>
  <c r="AL934" i="12" s="1"/>
  <c r="AM932" i="12"/>
  <c r="AM931" i="12" s="1"/>
  <c r="AM930" i="12" s="1"/>
  <c r="AL932" i="12"/>
  <c r="AL931" i="12" s="1"/>
  <c r="AL930" i="12" s="1"/>
  <c r="AM928" i="12"/>
  <c r="AM927" i="12" s="1"/>
  <c r="AM926" i="12" s="1"/>
  <c r="AL928" i="12"/>
  <c r="AL927" i="12" s="1"/>
  <c r="AL926" i="12" s="1"/>
  <c r="AM918" i="12"/>
  <c r="AM917" i="12" s="1"/>
  <c r="AL918" i="12"/>
  <c r="AL917" i="12" s="1"/>
  <c r="AM915" i="12"/>
  <c r="AM914" i="12" s="1"/>
  <c r="AL915" i="12"/>
  <c r="AL914" i="12" s="1"/>
  <c r="AM910" i="12"/>
  <c r="AM909" i="12" s="1"/>
  <c r="AM908" i="12" s="1"/>
  <c r="AL910" i="12"/>
  <c r="AL909" i="12" s="1"/>
  <c r="AL908" i="12" s="1"/>
  <c r="AM906" i="12"/>
  <c r="AM905" i="12" s="1"/>
  <c r="AM904" i="12" s="1"/>
  <c r="AL906" i="12"/>
  <c r="AL905" i="12" s="1"/>
  <c r="AL904" i="12" s="1"/>
  <c r="AM901" i="12"/>
  <c r="AM900" i="12" s="1"/>
  <c r="AM899" i="12" s="1"/>
  <c r="AL901" i="12"/>
  <c r="AL900" i="12" s="1"/>
  <c r="AL899" i="12" s="1"/>
  <c r="AM897" i="12"/>
  <c r="AM896" i="12" s="1"/>
  <c r="AM895" i="12" s="1"/>
  <c r="AL897" i="12"/>
  <c r="AL896" i="12" s="1"/>
  <c r="AL895" i="12" s="1"/>
  <c r="AM892" i="12"/>
  <c r="AM891" i="12" s="1"/>
  <c r="AL892" i="12"/>
  <c r="AL891" i="12" s="1"/>
  <c r="AM889" i="12"/>
  <c r="AM888" i="12" s="1"/>
  <c r="AL889" i="12"/>
  <c r="AL888" i="12" s="1"/>
  <c r="AM886" i="12"/>
  <c r="AM885" i="12" s="1"/>
  <c r="AL886" i="12"/>
  <c r="AL885" i="12" s="1"/>
  <c r="AM881" i="12"/>
  <c r="AM880" i="12" s="1"/>
  <c r="AM879" i="12" s="1"/>
  <c r="AL881" i="12"/>
  <c r="AL880" i="12" s="1"/>
  <c r="AL879" i="12" s="1"/>
  <c r="AM875" i="12"/>
  <c r="AM874" i="12" s="1"/>
  <c r="AM873" i="12" s="1"/>
  <c r="AL875" i="12"/>
  <c r="AL874" i="12" s="1"/>
  <c r="AL873" i="12" s="1"/>
  <c r="AM871" i="12"/>
  <c r="AM870" i="12" s="1"/>
  <c r="AM869" i="12" s="1"/>
  <c r="AL871" i="12"/>
  <c r="AL870" i="12" s="1"/>
  <c r="AL869" i="12" s="1"/>
  <c r="AM867" i="12"/>
  <c r="AM866" i="12" s="1"/>
  <c r="AM865" i="12" s="1"/>
  <c r="AL867" i="12"/>
  <c r="AL866" i="12" s="1"/>
  <c r="AL865" i="12" s="1"/>
  <c r="AM863" i="12"/>
  <c r="AM862" i="12" s="1"/>
  <c r="AM861" i="12" s="1"/>
  <c r="AL863" i="12"/>
  <c r="AL862" i="12" s="1"/>
  <c r="AL861" i="12" s="1"/>
  <c r="AM859" i="12"/>
  <c r="AM858" i="12" s="1"/>
  <c r="AM857" i="12" s="1"/>
  <c r="AL859" i="12"/>
  <c r="AL858" i="12" s="1"/>
  <c r="AL857" i="12" s="1"/>
  <c r="AM854" i="12"/>
  <c r="AM853" i="12" s="1"/>
  <c r="AM852" i="12" s="1"/>
  <c r="AL854" i="12"/>
  <c r="AL853" i="12" s="1"/>
  <c r="AL852" i="12" s="1"/>
  <c r="AM850" i="12"/>
  <c r="AM849" i="12" s="1"/>
  <c r="AM848" i="12" s="1"/>
  <c r="AL850" i="12"/>
  <c r="AL849" i="12" s="1"/>
  <c r="AL848" i="12" s="1"/>
  <c r="AM846" i="12"/>
  <c r="AM845" i="12" s="1"/>
  <c r="AM844" i="12" s="1"/>
  <c r="AL846" i="12"/>
  <c r="AL845" i="12" s="1"/>
  <c r="AL844" i="12" s="1"/>
  <c r="AM833" i="12"/>
  <c r="AM832" i="12" s="1"/>
  <c r="AM831" i="12" s="1"/>
  <c r="AM830" i="12" s="1"/>
  <c r="AL833" i="12"/>
  <c r="AL832" i="12" s="1"/>
  <c r="AL831" i="12" s="1"/>
  <c r="AL830" i="12" s="1"/>
  <c r="AM828" i="12"/>
  <c r="AM827" i="12" s="1"/>
  <c r="AM826" i="12" s="1"/>
  <c r="AL828" i="12"/>
  <c r="AL827" i="12" s="1"/>
  <c r="AL826" i="12" s="1"/>
  <c r="AM824" i="12"/>
  <c r="AM823" i="12" s="1"/>
  <c r="AM822" i="12" s="1"/>
  <c r="AM821" i="12" s="1"/>
  <c r="AL824" i="12"/>
  <c r="AL823" i="12" s="1"/>
  <c r="AL822" i="12" s="1"/>
  <c r="AL821" i="12" s="1"/>
  <c r="AM819" i="12"/>
  <c r="AM818" i="12" s="1"/>
  <c r="AM817" i="12" s="1"/>
  <c r="AL819" i="12"/>
  <c r="AL818" i="12" s="1"/>
  <c r="AL817" i="12" s="1"/>
  <c r="AM815" i="12"/>
  <c r="AM814" i="12" s="1"/>
  <c r="AM813" i="12" s="1"/>
  <c r="AL815" i="12"/>
  <c r="AL814" i="12" s="1"/>
  <c r="AL813" i="12" s="1"/>
  <c r="AM811" i="12"/>
  <c r="AM810" i="12" s="1"/>
  <c r="AM809" i="12" s="1"/>
  <c r="AL811" i="12"/>
  <c r="AL810" i="12" s="1"/>
  <c r="AL809" i="12" s="1"/>
  <c r="AM807" i="12"/>
  <c r="AM806" i="12" s="1"/>
  <c r="AM805" i="12" s="1"/>
  <c r="AL807" i="12"/>
  <c r="AL806" i="12" s="1"/>
  <c r="AL805" i="12" s="1"/>
  <c r="AM802" i="12"/>
  <c r="AM801" i="12" s="1"/>
  <c r="AM800" i="12" s="1"/>
  <c r="AL802" i="12"/>
  <c r="AL801" i="12" s="1"/>
  <c r="AL800" i="12" s="1"/>
  <c r="AM798" i="12"/>
  <c r="AM797" i="12" s="1"/>
  <c r="AM796" i="12" s="1"/>
  <c r="AL798" i="12"/>
  <c r="AL797" i="12" s="1"/>
  <c r="AL796" i="12" s="1"/>
  <c r="AM794" i="12"/>
  <c r="AM793" i="12" s="1"/>
  <c r="AM792" i="12" s="1"/>
  <c r="AL794" i="12"/>
  <c r="AL793" i="12" s="1"/>
  <c r="AL792" i="12" s="1"/>
  <c r="AM790" i="12"/>
  <c r="AM789" i="12" s="1"/>
  <c r="AL790" i="12"/>
  <c r="AL789" i="12" s="1"/>
  <c r="AM787" i="12"/>
  <c r="AM786" i="12" s="1"/>
  <c r="AL787" i="12"/>
  <c r="AL786" i="12" s="1"/>
  <c r="AM781" i="12"/>
  <c r="AM780" i="12" s="1"/>
  <c r="AM779" i="12" s="1"/>
  <c r="AM778" i="12" s="1"/>
  <c r="AL781" i="12"/>
  <c r="AL780" i="12" s="1"/>
  <c r="AL779" i="12" s="1"/>
  <c r="AL778" i="12" s="1"/>
  <c r="AM776" i="12"/>
  <c r="AM773" i="12" s="1"/>
  <c r="AL776" i="12"/>
  <c r="AL773" i="12" s="1"/>
  <c r="AM771" i="12"/>
  <c r="AM770" i="12" s="1"/>
  <c r="AL771" i="12"/>
  <c r="AL770" i="12" s="1"/>
  <c r="AM768" i="12"/>
  <c r="AM767" i="12" s="1"/>
  <c r="AL768" i="12"/>
  <c r="AL767" i="12" s="1"/>
  <c r="AM762" i="12"/>
  <c r="AM761" i="12" s="1"/>
  <c r="AM760" i="12" s="1"/>
  <c r="AL762" i="12"/>
  <c r="AL761" i="12" s="1"/>
  <c r="AL760" i="12" s="1"/>
  <c r="AM758" i="12"/>
  <c r="AM757" i="12" s="1"/>
  <c r="AM756" i="12" s="1"/>
  <c r="AL758" i="12"/>
  <c r="AL757" i="12" s="1"/>
  <c r="AL756" i="12" s="1"/>
  <c r="AM754" i="12"/>
  <c r="AM753" i="12" s="1"/>
  <c r="AM752" i="12" s="1"/>
  <c r="AL754" i="12"/>
  <c r="AL753" i="12" s="1"/>
  <c r="AL752" i="12" s="1"/>
  <c r="AM750" i="12"/>
  <c r="AM749" i="12" s="1"/>
  <c r="AM748" i="12" s="1"/>
  <c r="AL750" i="12"/>
  <c r="AL749" i="12" s="1"/>
  <c r="AL748" i="12" s="1"/>
  <c r="AM746" i="12"/>
  <c r="AM745" i="12" s="1"/>
  <c r="AM744" i="12" s="1"/>
  <c r="AL746" i="12"/>
  <c r="AL745" i="12" s="1"/>
  <c r="AL744" i="12" s="1"/>
  <c r="AM742" i="12"/>
  <c r="AM741" i="12" s="1"/>
  <c r="AM740" i="12" s="1"/>
  <c r="AL742" i="12"/>
  <c r="AL741" i="12" s="1"/>
  <c r="AL740" i="12" s="1"/>
  <c r="AM738" i="12"/>
  <c r="AM737" i="12" s="1"/>
  <c r="AM736" i="12" s="1"/>
  <c r="AL738" i="12"/>
  <c r="AL737" i="12" s="1"/>
  <c r="AL736" i="12" s="1"/>
  <c r="AM734" i="12"/>
  <c r="AM733" i="12" s="1"/>
  <c r="AM732" i="12" s="1"/>
  <c r="AL734" i="12"/>
  <c r="AL733" i="12" s="1"/>
  <c r="AL732" i="12" s="1"/>
  <c r="AM730" i="12"/>
  <c r="AM729" i="12" s="1"/>
  <c r="AM728" i="12" s="1"/>
  <c r="AL730" i="12"/>
  <c r="AL729" i="12" s="1"/>
  <c r="AL728" i="12" s="1"/>
  <c r="AM726" i="12"/>
  <c r="AM725" i="12" s="1"/>
  <c r="AM724" i="12" s="1"/>
  <c r="AL726" i="12"/>
  <c r="AL725" i="12" s="1"/>
  <c r="AL724" i="12" s="1"/>
  <c r="AM722" i="12"/>
  <c r="AM721" i="12" s="1"/>
  <c r="AM720" i="12" s="1"/>
  <c r="AL722" i="12"/>
  <c r="AL721" i="12" s="1"/>
  <c r="AL720" i="12" s="1"/>
  <c r="AM718" i="12"/>
  <c r="AM717" i="12" s="1"/>
  <c r="AM716" i="12" s="1"/>
  <c r="AL718" i="12"/>
  <c r="AL717" i="12" s="1"/>
  <c r="AL716" i="12" s="1"/>
  <c r="AM714" i="12"/>
  <c r="AM713" i="12" s="1"/>
  <c r="AM712" i="12" s="1"/>
  <c r="AL714" i="12"/>
  <c r="AL713" i="12" s="1"/>
  <c r="AL712" i="12" s="1"/>
  <c r="AM710" i="12"/>
  <c r="AM709" i="12" s="1"/>
  <c r="AM708" i="12" s="1"/>
  <c r="AL710" i="12"/>
  <c r="AL709" i="12" s="1"/>
  <c r="AL708" i="12" s="1"/>
  <c r="AM704" i="12"/>
  <c r="AM703" i="12" s="1"/>
  <c r="AM702" i="12" s="1"/>
  <c r="AL704" i="12"/>
  <c r="AL703" i="12" s="1"/>
  <c r="AL702" i="12" s="1"/>
  <c r="AM700" i="12"/>
  <c r="AM699" i="12" s="1"/>
  <c r="AM698" i="12" s="1"/>
  <c r="AL700" i="12"/>
  <c r="AL699" i="12" s="1"/>
  <c r="AL698" i="12" s="1"/>
  <c r="AM696" i="12"/>
  <c r="AM695" i="12" s="1"/>
  <c r="AM694" i="12" s="1"/>
  <c r="AL696" i="12"/>
  <c r="AL695" i="12" s="1"/>
  <c r="AL694" i="12" s="1"/>
  <c r="AM692" i="12"/>
  <c r="AM691" i="12" s="1"/>
  <c r="AM690" i="12" s="1"/>
  <c r="AL692" i="12"/>
  <c r="AL691" i="12" s="1"/>
  <c r="AL690" i="12" s="1"/>
  <c r="AM687" i="12"/>
  <c r="AM686" i="12" s="1"/>
  <c r="AM685" i="12" s="1"/>
  <c r="AM684" i="12" s="1"/>
  <c r="AL687" i="12"/>
  <c r="AL686" i="12" s="1"/>
  <c r="AL685" i="12" s="1"/>
  <c r="AL684" i="12" s="1"/>
  <c r="AM682" i="12"/>
  <c r="AM681" i="12" s="1"/>
  <c r="AM680" i="12" s="1"/>
  <c r="AL682" i="12"/>
  <c r="AL681" i="12" s="1"/>
  <c r="AL680" i="12" s="1"/>
  <c r="AM678" i="12"/>
  <c r="AM677" i="12" s="1"/>
  <c r="AM676" i="12" s="1"/>
  <c r="AL678" i="12"/>
  <c r="AL677" i="12" s="1"/>
  <c r="AL676" i="12" s="1"/>
  <c r="AM674" i="12"/>
  <c r="AM673" i="12" s="1"/>
  <c r="AL674" i="12"/>
  <c r="AL673" i="12" s="1"/>
  <c r="AM671" i="12"/>
  <c r="AM670" i="12" s="1"/>
  <c r="AL671" i="12"/>
  <c r="AL670" i="12" s="1"/>
  <c r="AM667" i="12"/>
  <c r="AM666" i="12" s="1"/>
  <c r="AM665" i="12" s="1"/>
  <c r="AL667" i="12"/>
  <c r="AL666" i="12" s="1"/>
  <c r="AL665" i="12" s="1"/>
  <c r="AM661" i="12"/>
  <c r="AM660" i="12" s="1"/>
  <c r="AM659" i="12" s="1"/>
  <c r="AL661" i="12"/>
  <c r="AL660" i="12" s="1"/>
  <c r="AL659" i="12" s="1"/>
  <c r="AM657" i="12"/>
  <c r="AM656" i="12" s="1"/>
  <c r="AM655" i="12" s="1"/>
  <c r="AL657" i="12"/>
  <c r="AL656" i="12" s="1"/>
  <c r="AL655" i="12" s="1"/>
  <c r="AM651" i="12"/>
  <c r="AM650" i="12" s="1"/>
  <c r="AL651" i="12"/>
  <c r="AL650" i="12" s="1"/>
  <c r="AM648" i="12"/>
  <c r="AM647" i="12" s="1"/>
  <c r="AL648" i="12"/>
  <c r="AL647" i="12" s="1"/>
  <c r="AM637" i="12"/>
  <c r="AM636" i="12" s="1"/>
  <c r="AM635" i="12" s="1"/>
  <c r="AL637" i="12"/>
  <c r="AL636" i="12" s="1"/>
  <c r="AL635" i="12" s="1"/>
  <c r="AM633" i="12"/>
  <c r="AM632" i="12" s="1"/>
  <c r="AL633" i="12"/>
  <c r="AL632" i="12" s="1"/>
  <c r="AM630" i="12"/>
  <c r="AM629" i="12" s="1"/>
  <c r="AL630" i="12"/>
  <c r="AL629" i="12" s="1"/>
  <c r="AM621" i="12"/>
  <c r="AM620" i="12" s="1"/>
  <c r="AM619" i="12" s="1"/>
  <c r="AM618" i="12" s="1"/>
  <c r="AL621" i="12"/>
  <c r="AL620" i="12" s="1"/>
  <c r="AL619" i="12" s="1"/>
  <c r="AL618" i="12" s="1"/>
  <c r="AM615" i="12"/>
  <c r="AM614" i="12" s="1"/>
  <c r="AL615" i="12"/>
  <c r="AL614" i="12" s="1"/>
  <c r="AM612" i="12"/>
  <c r="AM611" i="12" s="1"/>
  <c r="AL612" i="12"/>
  <c r="AL611" i="12" s="1"/>
  <c r="AM606" i="12"/>
  <c r="AM605" i="12" s="1"/>
  <c r="AM604" i="12" s="1"/>
  <c r="AM603" i="12" s="1"/>
  <c r="AM602" i="12" s="1"/>
  <c r="AL606" i="12"/>
  <c r="AL605" i="12" s="1"/>
  <c r="AL604" i="12" s="1"/>
  <c r="AL603" i="12" s="1"/>
  <c r="AL602" i="12" s="1"/>
  <c r="AM599" i="12"/>
  <c r="AM598" i="12" s="1"/>
  <c r="AL599" i="12"/>
  <c r="AL598" i="12" s="1"/>
  <c r="AM596" i="12"/>
  <c r="AM595" i="12" s="1"/>
  <c r="AL596" i="12"/>
  <c r="AL595" i="12" s="1"/>
  <c r="AM593" i="12"/>
  <c r="AM592" i="12" s="1"/>
  <c r="AL593" i="12"/>
  <c r="AL592" i="12" s="1"/>
  <c r="AM590" i="12"/>
  <c r="AM589" i="12" s="1"/>
  <c r="AL590" i="12"/>
  <c r="AL589" i="12" s="1"/>
  <c r="AM587" i="12"/>
  <c r="AM586" i="12" s="1"/>
  <c r="AL587" i="12"/>
  <c r="AL586" i="12" s="1"/>
  <c r="AM582" i="12"/>
  <c r="AM581" i="12" s="1"/>
  <c r="AM580" i="12" s="1"/>
  <c r="AL582" i="12"/>
  <c r="AL581" i="12" s="1"/>
  <c r="AL580" i="12" s="1"/>
  <c r="AM578" i="12"/>
  <c r="AM577" i="12" s="1"/>
  <c r="AL578" i="12"/>
  <c r="AL577" i="12" s="1"/>
  <c r="AM575" i="12"/>
  <c r="AM574" i="12" s="1"/>
  <c r="AL575" i="12"/>
  <c r="AL574" i="12" s="1"/>
  <c r="AM571" i="12"/>
  <c r="AM570" i="12" s="1"/>
  <c r="AL571" i="12"/>
  <c r="AL570" i="12" s="1"/>
  <c r="AM568" i="12"/>
  <c r="AM567" i="12" s="1"/>
  <c r="AL568" i="12"/>
  <c r="AL567" i="12" s="1"/>
  <c r="AM564" i="12"/>
  <c r="AL564" i="12"/>
  <c r="AM562" i="12"/>
  <c r="AL562" i="12"/>
  <c r="AM556" i="12"/>
  <c r="AM555" i="12" s="1"/>
  <c r="AM554" i="12" s="1"/>
  <c r="AL556" i="12"/>
  <c r="AL555" i="12" s="1"/>
  <c r="AL554" i="12" s="1"/>
  <c r="AM552" i="12"/>
  <c r="AM551" i="12" s="1"/>
  <c r="AM550" i="12" s="1"/>
  <c r="AL552" i="12"/>
  <c r="AL551" i="12" s="1"/>
  <c r="AL550" i="12" s="1"/>
  <c r="AM547" i="12"/>
  <c r="AM546" i="12" s="1"/>
  <c r="AM545" i="12" s="1"/>
  <c r="AL547" i="12"/>
  <c r="AL546" i="12" s="1"/>
  <c r="AL545" i="12" s="1"/>
  <c r="AM541" i="12"/>
  <c r="AM540" i="12" s="1"/>
  <c r="AL541" i="12"/>
  <c r="AL540" i="12" s="1"/>
  <c r="AM538" i="12"/>
  <c r="AM537" i="12" s="1"/>
  <c r="AL538" i="12"/>
  <c r="AL537" i="12" s="1"/>
  <c r="AM533" i="12"/>
  <c r="AM532" i="12" s="1"/>
  <c r="AM531" i="12" s="1"/>
  <c r="AL533" i="12"/>
  <c r="AL532" i="12" s="1"/>
  <c r="AL531" i="12" s="1"/>
  <c r="AM529" i="12"/>
  <c r="AM528" i="12" s="1"/>
  <c r="AM527" i="12" s="1"/>
  <c r="AL529" i="12"/>
  <c r="AL528" i="12" s="1"/>
  <c r="AL527" i="12" s="1"/>
  <c r="AM518" i="12"/>
  <c r="AM517" i="12" s="1"/>
  <c r="AL518" i="12"/>
  <c r="AL517" i="12" s="1"/>
  <c r="AM515" i="12"/>
  <c r="AM514" i="12" s="1"/>
  <c r="AL515" i="12"/>
  <c r="AL514" i="12" s="1"/>
  <c r="AM507" i="12"/>
  <c r="AM506" i="12" s="1"/>
  <c r="AL507" i="12"/>
  <c r="AL506" i="12" s="1"/>
  <c r="AM504" i="12"/>
  <c r="AM503" i="12" s="1"/>
  <c r="AL504" i="12"/>
  <c r="AL503" i="12" s="1"/>
  <c r="AM498" i="12"/>
  <c r="AM497" i="12" s="1"/>
  <c r="AM496" i="12" s="1"/>
  <c r="AL498" i="12"/>
  <c r="AL497" i="12" s="1"/>
  <c r="AL496" i="12" s="1"/>
  <c r="AM494" i="12"/>
  <c r="AM493" i="12" s="1"/>
  <c r="AM492" i="12" s="1"/>
  <c r="AL494" i="12"/>
  <c r="AL493" i="12" s="1"/>
  <c r="AL492" i="12" s="1"/>
  <c r="AM490" i="12"/>
  <c r="AM489" i="12" s="1"/>
  <c r="AM488" i="12" s="1"/>
  <c r="AL490" i="12"/>
  <c r="AL489" i="12" s="1"/>
  <c r="AL488" i="12" s="1"/>
  <c r="AM486" i="12"/>
  <c r="AM485" i="12" s="1"/>
  <c r="AM484" i="12" s="1"/>
  <c r="AL486" i="12"/>
  <c r="AL485" i="12" s="1"/>
  <c r="AL484" i="12" s="1"/>
  <c r="AM480" i="12"/>
  <c r="AM479" i="12" s="1"/>
  <c r="AM478" i="12" s="1"/>
  <c r="AM477" i="12" s="1"/>
  <c r="AL480" i="12"/>
  <c r="AL479" i="12" s="1"/>
  <c r="AL478" i="12" s="1"/>
  <c r="AL477" i="12" s="1"/>
  <c r="AM472" i="12"/>
  <c r="AL472" i="12"/>
  <c r="AM469" i="12"/>
  <c r="AL469" i="12"/>
  <c r="AM466" i="12"/>
  <c r="AM465" i="12" s="1"/>
  <c r="AL466" i="12"/>
  <c r="AL465" i="12" s="1"/>
  <c r="AM462" i="12"/>
  <c r="AM461" i="12" s="1"/>
  <c r="AM460" i="12" s="1"/>
  <c r="AM459" i="12" s="1"/>
  <c r="AL462" i="12"/>
  <c r="AL461" i="12" s="1"/>
  <c r="AL460" i="12" s="1"/>
  <c r="AL459" i="12" s="1"/>
  <c r="AM452" i="12"/>
  <c r="AM451" i="12" s="1"/>
  <c r="AL452" i="12"/>
  <c r="AL451" i="12" s="1"/>
  <c r="AM449" i="12"/>
  <c r="AM448" i="12" s="1"/>
  <c r="AL449" i="12"/>
  <c r="AL448" i="12" s="1"/>
  <c r="AM446" i="12"/>
  <c r="AM445" i="12" s="1"/>
  <c r="AL446" i="12"/>
  <c r="AL445" i="12" s="1"/>
  <c r="AM441" i="12"/>
  <c r="AM440" i="12" s="1"/>
  <c r="AM439" i="12" s="1"/>
  <c r="AL441" i="12"/>
  <c r="AL440" i="12" s="1"/>
  <c r="AL439" i="12" s="1"/>
  <c r="AM433" i="12"/>
  <c r="AM432" i="12" s="1"/>
  <c r="AM431" i="12" s="1"/>
  <c r="AM430" i="12" s="1"/>
  <c r="AL433" i="12"/>
  <c r="AL432" i="12" s="1"/>
  <c r="AL431" i="12" s="1"/>
  <c r="AL430" i="12" s="1"/>
  <c r="AM428" i="12"/>
  <c r="AL428" i="12"/>
  <c r="AM426" i="12"/>
  <c r="AL426" i="12"/>
  <c r="AM422" i="12"/>
  <c r="AM421" i="12" s="1"/>
  <c r="AM420" i="12" s="1"/>
  <c r="AL422" i="12"/>
  <c r="AL421" i="12" s="1"/>
  <c r="AL420" i="12" s="1"/>
  <c r="AM386" i="12"/>
  <c r="AM385" i="12" s="1"/>
  <c r="AM384" i="12" s="1"/>
  <c r="AL386" i="12"/>
  <c r="AL385" i="12" s="1"/>
  <c r="AL384" i="12" s="1"/>
  <c r="AM381" i="12"/>
  <c r="AM378" i="12" s="1"/>
  <c r="AL381" i="12"/>
  <c r="AL378" i="12" s="1"/>
  <c r="AM375" i="12"/>
  <c r="AM374" i="12" s="1"/>
  <c r="AL375" i="12"/>
  <c r="AL374" i="12" s="1"/>
  <c r="AM370" i="12"/>
  <c r="AM369" i="12" s="1"/>
  <c r="AM368" i="12" s="1"/>
  <c r="AL370" i="12"/>
  <c r="AL369" i="12" s="1"/>
  <c r="AL368" i="12" s="1"/>
  <c r="AM365" i="12"/>
  <c r="AM364" i="12" s="1"/>
  <c r="AM363" i="12" s="1"/>
  <c r="AL365" i="12"/>
  <c r="AL364" i="12" s="1"/>
  <c r="AL363" i="12" s="1"/>
  <c r="AM360" i="12"/>
  <c r="AL360" i="12"/>
  <c r="AM357" i="12"/>
  <c r="AL357" i="12"/>
  <c r="AM352" i="12"/>
  <c r="AL352" i="12"/>
  <c r="AM349" i="12"/>
  <c r="AL349" i="12"/>
  <c r="AM340" i="12"/>
  <c r="AM339" i="12" s="1"/>
  <c r="AM338" i="12" s="1"/>
  <c r="AL340" i="12"/>
  <c r="AL339" i="12" s="1"/>
  <c r="AL338" i="12" s="1"/>
  <c r="AM336" i="12"/>
  <c r="AM335" i="12" s="1"/>
  <c r="AM334" i="12" s="1"/>
  <c r="AL336" i="12"/>
  <c r="AL335" i="12" s="1"/>
  <c r="AL334" i="12" s="1"/>
  <c r="AM332" i="12"/>
  <c r="AM331" i="12" s="1"/>
  <c r="AM330" i="12" s="1"/>
  <c r="AL332" i="12"/>
  <c r="AL331" i="12" s="1"/>
  <c r="AL330" i="12" s="1"/>
  <c r="AM327" i="12"/>
  <c r="AM326" i="12" s="1"/>
  <c r="AM325" i="12" s="1"/>
  <c r="AL327" i="12"/>
  <c r="AL326" i="12" s="1"/>
  <c r="AL325" i="12" s="1"/>
  <c r="AM321" i="12"/>
  <c r="AL321" i="12"/>
  <c r="AM318" i="12"/>
  <c r="AL318" i="12"/>
  <c r="AM310" i="12"/>
  <c r="AM309" i="12" s="1"/>
  <c r="AM308" i="12" s="1"/>
  <c r="AL310" i="12"/>
  <c r="AL309" i="12" s="1"/>
  <c r="AL308" i="12" s="1"/>
  <c r="AM306" i="12"/>
  <c r="AM305" i="12" s="1"/>
  <c r="AM304" i="12" s="1"/>
  <c r="AL306" i="12"/>
  <c r="AL305" i="12" s="1"/>
  <c r="AL304" i="12" s="1"/>
  <c r="AM297" i="12"/>
  <c r="AM296" i="12" s="1"/>
  <c r="AM295" i="12" s="1"/>
  <c r="AL297" i="12"/>
  <c r="AL296" i="12" s="1"/>
  <c r="AL295" i="12" s="1"/>
  <c r="AM290" i="12"/>
  <c r="AM289" i="12" s="1"/>
  <c r="AM288" i="12" s="1"/>
  <c r="AL290" i="12"/>
  <c r="AL289" i="12" s="1"/>
  <c r="AL288" i="12" s="1"/>
  <c r="AM286" i="12"/>
  <c r="AM285" i="12" s="1"/>
  <c r="AM284" i="12" s="1"/>
  <c r="AL286" i="12"/>
  <c r="AL285" i="12" s="1"/>
  <c r="AL284" i="12" s="1"/>
  <c r="AM281" i="12"/>
  <c r="AM280" i="12" s="1"/>
  <c r="AM279" i="12" s="1"/>
  <c r="AL281" i="12"/>
  <c r="AL280" i="12" s="1"/>
  <c r="AL279" i="12" s="1"/>
  <c r="AM277" i="12"/>
  <c r="AM276" i="12" s="1"/>
  <c r="AL277" i="12"/>
  <c r="AL276" i="12" s="1"/>
  <c r="AM274" i="12"/>
  <c r="AM273" i="12" s="1"/>
  <c r="AL274" i="12"/>
  <c r="AL273" i="12" s="1"/>
  <c r="AM271" i="12"/>
  <c r="AM270" i="12" s="1"/>
  <c r="AL271" i="12"/>
  <c r="AL270" i="12" s="1"/>
  <c r="AM267" i="12"/>
  <c r="AM266" i="12" s="1"/>
  <c r="AM265" i="12" s="1"/>
  <c r="AL267" i="12"/>
  <c r="AL266" i="12" s="1"/>
  <c r="AL265" i="12" s="1"/>
  <c r="AM260" i="12"/>
  <c r="AM259" i="12" s="1"/>
  <c r="AM258" i="12" s="1"/>
  <c r="AL260" i="12"/>
  <c r="AL259" i="12" s="1"/>
  <c r="AL258" i="12" s="1"/>
  <c r="AM248" i="12"/>
  <c r="AM247" i="12" s="1"/>
  <c r="AM246" i="12" s="1"/>
  <c r="AL248" i="12"/>
  <c r="AL247" i="12" s="1"/>
  <c r="AL246" i="12" s="1"/>
  <c r="AM244" i="12"/>
  <c r="AM243" i="12" s="1"/>
  <c r="AM242" i="12" s="1"/>
  <c r="AL244" i="12"/>
  <c r="AL243" i="12" s="1"/>
  <c r="AL242" i="12" s="1"/>
  <c r="AM238" i="12"/>
  <c r="AM237" i="12" s="1"/>
  <c r="AM236" i="12" s="1"/>
  <c r="AL238" i="12"/>
  <c r="AL237" i="12" s="1"/>
  <c r="AL236" i="12" s="1"/>
  <c r="AM234" i="12"/>
  <c r="AM233" i="12" s="1"/>
  <c r="AM232" i="12" s="1"/>
  <c r="AL234" i="12"/>
  <c r="AL233" i="12" s="1"/>
  <c r="AL232" i="12" s="1"/>
  <c r="AM230" i="12"/>
  <c r="AM229" i="12" s="1"/>
  <c r="AM228" i="12" s="1"/>
  <c r="AL230" i="12"/>
  <c r="AL229" i="12" s="1"/>
  <c r="AL228" i="12" s="1"/>
  <c r="AM217" i="12"/>
  <c r="AM216" i="12" s="1"/>
  <c r="AM215" i="12" s="1"/>
  <c r="AL217" i="12"/>
  <c r="AL216" i="12" s="1"/>
  <c r="AL215" i="12" s="1"/>
  <c r="AM213" i="12"/>
  <c r="AM212" i="12" s="1"/>
  <c r="AM211" i="12" s="1"/>
  <c r="AL213" i="12"/>
  <c r="AL212" i="12" s="1"/>
  <c r="AL211" i="12" s="1"/>
  <c r="AM205" i="12"/>
  <c r="AL205" i="12"/>
  <c r="AM203" i="12"/>
  <c r="AL203" i="12"/>
  <c r="AM198" i="12"/>
  <c r="AM197" i="12" s="1"/>
  <c r="AM196" i="12" s="1"/>
  <c r="AM195" i="12" s="1"/>
  <c r="AL198" i="12"/>
  <c r="AL197" i="12" s="1"/>
  <c r="AL196" i="12" s="1"/>
  <c r="AL195" i="12" s="1"/>
  <c r="AM189" i="12"/>
  <c r="AM188" i="12" s="1"/>
  <c r="AM187" i="12" s="1"/>
  <c r="AM186" i="12" s="1"/>
  <c r="AL189" i="12"/>
  <c r="AL188" i="12" s="1"/>
  <c r="AL187" i="12" s="1"/>
  <c r="AL186" i="12" s="1"/>
  <c r="AM180" i="12"/>
  <c r="AM179" i="12" s="1"/>
  <c r="AM178" i="12" s="1"/>
  <c r="AL180" i="12"/>
  <c r="AL179" i="12" s="1"/>
  <c r="AL178" i="12" s="1"/>
  <c r="AM176" i="12"/>
  <c r="AM175" i="12" s="1"/>
  <c r="AM174" i="12" s="1"/>
  <c r="AL176" i="12"/>
  <c r="AL175" i="12" s="1"/>
  <c r="AL174" i="12" s="1"/>
  <c r="AM172" i="12"/>
  <c r="AM171" i="12" s="1"/>
  <c r="AM170" i="12" s="1"/>
  <c r="AL172" i="12"/>
  <c r="AL171" i="12" s="1"/>
  <c r="AL170" i="12" s="1"/>
  <c r="AM168" i="12"/>
  <c r="AL168" i="12"/>
  <c r="AM166" i="12"/>
  <c r="AL166" i="12"/>
  <c r="AM157" i="12"/>
  <c r="AL157" i="12"/>
  <c r="AM155" i="12"/>
  <c r="AL155" i="12"/>
  <c r="AM151" i="12"/>
  <c r="AM150" i="12" s="1"/>
  <c r="AM149" i="12" s="1"/>
  <c r="AL151" i="12"/>
  <c r="AL150" i="12" s="1"/>
  <c r="AL149" i="12" s="1"/>
  <c r="AM147" i="12"/>
  <c r="AL147" i="12"/>
  <c r="AM145" i="12"/>
  <c r="AL145" i="12"/>
  <c r="AM139" i="12"/>
  <c r="AM138" i="12" s="1"/>
  <c r="AL139" i="12"/>
  <c r="AL138" i="12" s="1"/>
  <c r="AM136" i="12"/>
  <c r="AM135" i="12" s="1"/>
  <c r="AL136" i="12"/>
  <c r="AL135" i="12" s="1"/>
  <c r="AM132" i="12"/>
  <c r="AL132" i="12"/>
  <c r="AM130" i="12"/>
  <c r="AL130" i="12"/>
  <c r="AM123" i="12"/>
  <c r="AM122" i="12" s="1"/>
  <c r="AM121" i="12" s="1"/>
  <c r="AL123" i="12"/>
  <c r="AL122" i="12" s="1"/>
  <c r="AL121" i="12" s="1"/>
  <c r="AM119" i="12"/>
  <c r="AM118" i="12" s="1"/>
  <c r="AM117" i="12" s="1"/>
  <c r="AL119" i="12"/>
  <c r="AL118" i="12" s="1"/>
  <c r="AL117" i="12" s="1"/>
  <c r="AM113" i="12"/>
  <c r="AL113" i="12"/>
  <c r="AM109" i="12"/>
  <c r="AL109" i="12"/>
  <c r="AM106" i="12"/>
  <c r="AM105" i="12" s="1"/>
  <c r="AL106" i="12"/>
  <c r="AL105" i="12" s="1"/>
  <c r="AM101" i="12"/>
  <c r="AM100" i="12" s="1"/>
  <c r="AM99" i="12" s="1"/>
  <c r="AL101" i="12"/>
  <c r="AL100" i="12" s="1"/>
  <c r="AL99" i="12" s="1"/>
  <c r="AM97" i="12"/>
  <c r="AM96" i="12" s="1"/>
  <c r="AM95" i="12" s="1"/>
  <c r="AL97" i="12"/>
  <c r="AL96" i="12" s="1"/>
  <c r="AL95" i="12" s="1"/>
  <c r="AM93" i="12"/>
  <c r="AM92" i="12" s="1"/>
  <c r="AM91" i="12" s="1"/>
  <c r="AL93" i="12"/>
  <c r="AL92" i="12" s="1"/>
  <c r="AL91" i="12" s="1"/>
  <c r="AM89" i="12"/>
  <c r="AM88" i="12" s="1"/>
  <c r="AL89" i="12"/>
  <c r="AL88" i="12" s="1"/>
  <c r="AM86" i="12"/>
  <c r="AM85" i="12" s="1"/>
  <c r="AL86" i="12"/>
  <c r="AL85" i="12" s="1"/>
  <c r="AM82" i="12"/>
  <c r="AL82" i="12"/>
  <c r="AM80" i="12"/>
  <c r="AL80" i="12"/>
  <c r="AM76" i="12"/>
  <c r="AL76" i="12"/>
  <c r="AM74" i="12"/>
  <c r="AL74" i="12"/>
  <c r="AM69" i="12"/>
  <c r="AM68" i="12" s="1"/>
  <c r="AM67" i="12" s="1"/>
  <c r="AL69" i="12"/>
  <c r="AL68" i="12" s="1"/>
  <c r="AL67" i="12" s="1"/>
  <c r="AM65" i="12"/>
  <c r="AM64" i="12" s="1"/>
  <c r="AM63" i="12" s="1"/>
  <c r="AL65" i="12"/>
  <c r="AL64" i="12" s="1"/>
  <c r="AL63" i="12" s="1"/>
  <c r="AM60" i="12"/>
  <c r="AM59" i="12" s="1"/>
  <c r="AM58" i="12" s="1"/>
  <c r="AL60" i="12"/>
  <c r="AL59" i="12" s="1"/>
  <c r="AL58" i="12" s="1"/>
  <c r="AM56" i="12"/>
  <c r="AM55" i="12" s="1"/>
  <c r="AM54" i="12" s="1"/>
  <c r="AL56" i="12"/>
  <c r="AL55" i="12" s="1"/>
  <c r="AL54" i="12" s="1"/>
  <c r="AM51" i="12"/>
  <c r="AM50" i="12" s="1"/>
  <c r="AM49" i="12" s="1"/>
  <c r="AL51" i="12"/>
  <c r="AL50" i="12" s="1"/>
  <c r="AL49" i="12" s="1"/>
  <c r="AM45" i="12"/>
  <c r="AM44" i="12" s="1"/>
  <c r="AM43" i="12" s="1"/>
  <c r="AM42" i="12" s="1"/>
  <c r="AL45" i="12"/>
  <c r="AL44" i="12" s="1"/>
  <c r="AL43" i="12" s="1"/>
  <c r="AL42" i="12" s="1"/>
  <c r="AM40" i="12"/>
  <c r="AL40" i="12"/>
  <c r="AM38" i="12"/>
  <c r="AL38" i="12"/>
  <c r="AM35" i="12"/>
  <c r="AM34" i="12" s="1"/>
  <c r="AL35" i="12"/>
  <c r="AL34" i="12" s="1"/>
  <c r="AM30" i="12"/>
  <c r="AL30" i="12"/>
  <c r="AM26" i="12"/>
  <c r="AL26" i="12"/>
  <c r="AM24" i="12"/>
  <c r="AL24" i="12"/>
  <c r="AM20" i="12"/>
  <c r="AM19" i="12" s="1"/>
  <c r="AL20" i="12"/>
  <c r="AL19" i="12" s="1"/>
  <c r="AL1933" i="12" l="1"/>
  <c r="AL1932" i="12" s="1"/>
  <c r="AM1933" i="12"/>
  <c r="AM1932" i="12" s="1"/>
  <c r="AH1694" i="12"/>
  <c r="AP1695" i="12"/>
  <c r="AV1695" i="12" s="1"/>
  <c r="BB1695" i="12" s="1"/>
  <c r="BJ1695" i="12" s="1"/>
  <c r="BT1695" i="12" s="1"/>
  <c r="AJ2006" i="12"/>
  <c r="AN2007" i="12"/>
  <c r="AT2007" i="12" s="1"/>
  <c r="AZ2007" i="12" s="1"/>
  <c r="BD2007" i="12" s="1"/>
  <c r="BH2007" i="12" s="1"/>
  <c r="BM2007" i="12" s="1"/>
  <c r="BR2007" i="12" s="1"/>
  <c r="BV2007" i="12" s="1"/>
  <c r="BY2007" i="12" s="1"/>
  <c r="CB2007" i="12" s="1"/>
  <c r="CD2007" i="12" s="1"/>
  <c r="AJ1694" i="12"/>
  <c r="AN1695" i="12"/>
  <c r="AT1695" i="12" s="1"/>
  <c r="AZ1695" i="12" s="1"/>
  <c r="BD1695" i="12" s="1"/>
  <c r="BH1695" i="12" s="1"/>
  <c r="BM1695" i="12" s="1"/>
  <c r="BR1695" i="12" s="1"/>
  <c r="BV1695" i="12" s="1"/>
  <c r="BY1695" i="12" s="1"/>
  <c r="CB1695" i="12" s="1"/>
  <c r="CD1695" i="12" s="1"/>
  <c r="AG1785" i="12"/>
  <c r="AO1786" i="12"/>
  <c r="AU1786" i="12" s="1"/>
  <c r="BA1786" i="12" s="1"/>
  <c r="BI1786" i="12" s="1"/>
  <c r="BN1786" i="12" s="1"/>
  <c r="BS1786" i="12" s="1"/>
  <c r="BZ1786" i="12" s="1"/>
  <c r="AJ2180" i="12"/>
  <c r="AN2180" i="12" s="1"/>
  <c r="AT2180" i="12" s="1"/>
  <c r="AZ2180" i="12" s="1"/>
  <c r="BD2180" i="12" s="1"/>
  <c r="BH2180" i="12" s="1"/>
  <c r="BM2180" i="12" s="1"/>
  <c r="BR2180" i="12" s="1"/>
  <c r="BV2180" i="12" s="1"/>
  <c r="BY2180" i="12" s="1"/>
  <c r="CB2180" i="12" s="1"/>
  <c r="CD2180" i="12" s="1"/>
  <c r="AN2181" i="12"/>
  <c r="AT2181" i="12" s="1"/>
  <c r="AZ2181" i="12" s="1"/>
  <c r="BD2181" i="12" s="1"/>
  <c r="BH2181" i="12" s="1"/>
  <c r="BM2181" i="12" s="1"/>
  <c r="BR2181" i="12" s="1"/>
  <c r="BV2181" i="12" s="1"/>
  <c r="BY2181" i="12" s="1"/>
  <c r="CB2181" i="12" s="1"/>
  <c r="CD2181" i="12" s="1"/>
  <c r="AH2180" i="12"/>
  <c r="AP2180" i="12" s="1"/>
  <c r="AV2180" i="12" s="1"/>
  <c r="BB2180" i="12" s="1"/>
  <c r="BJ2180" i="12" s="1"/>
  <c r="BT2180" i="12" s="1"/>
  <c r="AP2181" i="12"/>
  <c r="AV2181" i="12" s="1"/>
  <c r="BB2181" i="12" s="1"/>
  <c r="BJ2181" i="12" s="1"/>
  <c r="BT2181" i="12" s="1"/>
  <c r="AG2006" i="12"/>
  <c r="AO2007" i="12"/>
  <c r="AU2007" i="12" s="1"/>
  <c r="BA2007" i="12" s="1"/>
  <c r="BI2007" i="12" s="1"/>
  <c r="BN2007" i="12" s="1"/>
  <c r="BS2007" i="12" s="1"/>
  <c r="BZ2007" i="12" s="1"/>
  <c r="AH1785" i="12"/>
  <c r="AP1786" i="12"/>
  <c r="AV1786" i="12" s="1"/>
  <c r="BB1786" i="12" s="1"/>
  <c r="BJ1786" i="12" s="1"/>
  <c r="BT1786" i="12" s="1"/>
  <c r="AG1694" i="12"/>
  <c r="AO1695" i="12"/>
  <c r="AU1695" i="12" s="1"/>
  <c r="BA1695" i="12" s="1"/>
  <c r="BI1695" i="12" s="1"/>
  <c r="BN1695" i="12" s="1"/>
  <c r="BS1695" i="12" s="1"/>
  <c r="BZ1695" i="12" s="1"/>
  <c r="AH2006" i="12"/>
  <c r="AP2007" i="12"/>
  <c r="AV2007" i="12" s="1"/>
  <c r="BB2007" i="12" s="1"/>
  <c r="BJ2007" i="12" s="1"/>
  <c r="BT2007" i="12" s="1"/>
  <c r="AJ1785" i="12"/>
  <c r="AN1786" i="12"/>
  <c r="AT1786" i="12" s="1"/>
  <c r="AZ1786" i="12" s="1"/>
  <c r="BD1786" i="12" s="1"/>
  <c r="BH1786" i="12" s="1"/>
  <c r="BM1786" i="12" s="1"/>
  <c r="BR1786" i="12" s="1"/>
  <c r="BV1786" i="12" s="1"/>
  <c r="BY1786" i="12" s="1"/>
  <c r="CB1786" i="12" s="1"/>
  <c r="CD1786" i="12" s="1"/>
  <c r="AG2180" i="12"/>
  <c r="AO2180" i="12" s="1"/>
  <c r="AU2180" i="12" s="1"/>
  <c r="BA2180" i="12" s="1"/>
  <c r="BI2180" i="12" s="1"/>
  <c r="BN2180" i="12" s="1"/>
  <c r="BS2180" i="12" s="1"/>
  <c r="BZ2180" i="12" s="1"/>
  <c r="AO2181" i="12"/>
  <c r="AU2181" i="12" s="1"/>
  <c r="BA2181" i="12" s="1"/>
  <c r="BI2181" i="12" s="1"/>
  <c r="BN2181" i="12" s="1"/>
  <c r="BS2181" i="12" s="1"/>
  <c r="BZ2181" i="12" s="1"/>
  <c r="AM241" i="12"/>
  <c r="AM240" i="12" s="1"/>
  <c r="AL241" i="12"/>
  <c r="AL240" i="12" s="1"/>
  <c r="AL1257" i="12"/>
  <c r="AM1257" i="12"/>
  <c r="AM1231" i="12"/>
  <c r="AM1223" i="12" s="1"/>
  <c r="AM1222" i="12" s="1"/>
  <c r="AL1231" i="12"/>
  <c r="AL1223" i="12" s="1"/>
  <c r="AL1222" i="12" s="1"/>
  <c r="AM1184" i="12"/>
  <c r="AL1184" i="12"/>
  <c r="AM1636" i="12"/>
  <c r="AM1635" i="12" s="1"/>
  <c r="AL1855" i="12"/>
  <c r="AL1854" i="12" s="1"/>
  <c r="AL1853" i="12" s="1"/>
  <c r="AM2082" i="12"/>
  <c r="AM2071" i="12" s="1"/>
  <c r="AM154" i="12"/>
  <c r="AM153" i="12" s="1"/>
  <c r="AL144" i="12"/>
  <c r="AL143" i="12" s="1"/>
  <c r="AM1715" i="12"/>
  <c r="AM1714" i="12" s="1"/>
  <c r="AM1855" i="12"/>
  <c r="AM1854" i="12" s="1"/>
  <c r="AM1853" i="12" s="1"/>
  <c r="AM2057" i="12"/>
  <c r="AM2056" i="12" s="1"/>
  <c r="AL2247" i="12"/>
  <c r="AL2246" i="12" s="1"/>
  <c r="AL165" i="12"/>
  <c r="AL164" i="12" s="1"/>
  <c r="AL163" i="12" s="1"/>
  <c r="AL348" i="12"/>
  <c r="AL347" i="12" s="1"/>
  <c r="AL356" i="12"/>
  <c r="AL355" i="12" s="1"/>
  <c r="AM1581" i="12"/>
  <c r="AM1580" i="12" s="1"/>
  <c r="AM1587" i="12"/>
  <c r="AM1586" i="12" s="1"/>
  <c r="AM1630" i="12"/>
  <c r="AM1623" i="12" s="1"/>
  <c r="AL1636" i="12"/>
  <c r="AL1635" i="12" s="1"/>
  <c r="AL1642" i="12"/>
  <c r="AL1641" i="12" s="1"/>
  <c r="AL1729" i="12"/>
  <c r="AL1728" i="12" s="1"/>
  <c r="AL2082" i="12"/>
  <c r="AL2071" i="12" s="1"/>
  <c r="AL1652" i="12"/>
  <c r="AL1651" i="12" s="1"/>
  <c r="AM144" i="12"/>
  <c r="AM143" i="12" s="1"/>
  <c r="AL317" i="12"/>
  <c r="AL313" i="12" s="1"/>
  <c r="AL312" i="12" s="1"/>
  <c r="AM23" i="12"/>
  <c r="AM18" i="12" s="1"/>
  <c r="AM17" i="12" s="1"/>
  <c r="AM37" i="12"/>
  <c r="AM33" i="12" s="1"/>
  <c r="AM32" i="12" s="1"/>
  <c r="AL154" i="12"/>
  <c r="AL153" i="12" s="1"/>
  <c r="AM165" i="12"/>
  <c r="AM164" i="12" s="1"/>
  <c r="AM163" i="12" s="1"/>
  <c r="AM317" i="12"/>
  <c r="AM313" i="12" s="1"/>
  <c r="AM312" i="12" s="1"/>
  <c r="AM425" i="12"/>
  <c r="AM424" i="12" s="1"/>
  <c r="AL1834" i="12"/>
  <c r="AL1833" i="12" s="1"/>
  <c r="AL1824" i="12" s="1"/>
  <c r="AM62" i="12"/>
  <c r="AL1527" i="12"/>
  <c r="AL1526" i="12" s="1"/>
  <c r="AM1054" i="12"/>
  <c r="AM536" i="12"/>
  <c r="AM535" i="12" s="1"/>
  <c r="AM526" i="12" s="1"/>
  <c r="AM1039" i="12"/>
  <c r="AL903" i="12"/>
  <c r="AM1007" i="12"/>
  <c r="AM1006" i="12" s="1"/>
  <c r="AM1005" i="12" s="1"/>
  <c r="AM1004" i="12" s="1"/>
  <c r="AL1039" i="12"/>
  <c r="AL1672" i="12"/>
  <c r="AL1671" i="12" s="1"/>
  <c r="AM1723" i="12"/>
  <c r="AM1722" i="12" s="1"/>
  <c r="AM1739" i="12"/>
  <c r="AM1738" i="12" s="1"/>
  <c r="AL1755" i="12"/>
  <c r="AL1796" i="12"/>
  <c r="AM2217" i="12"/>
  <c r="AM2339" i="12"/>
  <c r="AM2325" i="12" s="1"/>
  <c r="AM348" i="12"/>
  <c r="AM347" i="12" s="1"/>
  <c r="AL513" i="12"/>
  <c r="AL913" i="12"/>
  <c r="AL912" i="12" s="1"/>
  <c r="AL1110" i="12"/>
  <c r="AM1139" i="12"/>
  <c r="AM1146" i="12"/>
  <c r="AL1443" i="12"/>
  <c r="AL1492" i="12"/>
  <c r="AL1491" i="12" s="1"/>
  <c r="AL1490" i="12" s="1"/>
  <c r="AM1652" i="12"/>
  <c r="AM1651" i="12" s="1"/>
  <c r="AM1658" i="12"/>
  <c r="AM1657" i="12" s="1"/>
  <c r="AM1672" i="12"/>
  <c r="AM1671" i="12" s="1"/>
  <c r="AL1715" i="12"/>
  <c r="AL1714" i="12" s="1"/>
  <c r="AM2147" i="12"/>
  <c r="AM2247" i="12"/>
  <c r="AM2246" i="12" s="1"/>
  <c r="AL108" i="12"/>
  <c r="AM356" i="12"/>
  <c r="AM355" i="12" s="1"/>
  <c r="AL573" i="12"/>
  <c r="AM585" i="12"/>
  <c r="AM584" i="12" s="1"/>
  <c r="AL689" i="12"/>
  <c r="AM903" i="12"/>
  <c r="AL986" i="12"/>
  <c r="AL985" i="12" s="1"/>
  <c r="AL1132" i="12"/>
  <c r="AL1176" i="12"/>
  <c r="AL1300" i="12"/>
  <c r="AM1597" i="12"/>
  <c r="AM1596" i="12" s="1"/>
  <c r="AL1777" i="12"/>
  <c r="AM1834" i="12"/>
  <c r="AM1833" i="12" s="1"/>
  <c r="AM1824" i="12" s="1"/>
  <c r="AM513" i="12"/>
  <c r="AL1506" i="12"/>
  <c r="AL1505" i="12" s="1"/>
  <c r="AL1504" i="12" s="1"/>
  <c r="AL444" i="12"/>
  <c r="AL443" i="12" s="1"/>
  <c r="AL104" i="12"/>
  <c r="AL103" i="12" s="1"/>
  <c r="AL483" i="12"/>
  <c r="AL482" i="12" s="1"/>
  <c r="AL561" i="12"/>
  <c r="AL560" i="12" s="1"/>
  <c r="AL669" i="12"/>
  <c r="AM1492" i="12"/>
  <c r="AM1491" i="12" s="1"/>
  <c r="AM1490" i="12" s="1"/>
  <c r="AM1506" i="12"/>
  <c r="AM1505" i="12" s="1"/>
  <c r="AM1504" i="12" s="1"/>
  <c r="AM1642" i="12"/>
  <c r="AM1641" i="12" s="1"/>
  <c r="AL1739" i="12"/>
  <c r="AL1738" i="12" s="1"/>
  <c r="AL1746" i="12"/>
  <c r="AL1848" i="12"/>
  <c r="AL1844" i="12" s="1"/>
  <c r="AL2147" i="12"/>
  <c r="AM2170" i="12"/>
  <c r="AL2204" i="12"/>
  <c r="AL2380" i="12"/>
  <c r="AL2375" i="12" s="1"/>
  <c r="AL628" i="12"/>
  <c r="AL627" i="12" s="1"/>
  <c r="AL617" i="12" s="1"/>
  <c r="AM646" i="12"/>
  <c r="AM641" i="12" s="1"/>
  <c r="AM965" i="12"/>
  <c r="AM964" i="12" s="1"/>
  <c r="AL1390" i="12"/>
  <c r="AL1389" i="12" s="1"/>
  <c r="AL1388" i="12" s="1"/>
  <c r="AM1390" i="12"/>
  <c r="AM1389" i="12" s="1"/>
  <c r="AM1388" i="12" s="1"/>
  <c r="AL62" i="12"/>
  <c r="AL73" i="12"/>
  <c r="AL72" i="12" s="1"/>
  <c r="AL79" i="12"/>
  <c r="AL78" i="12" s="1"/>
  <c r="AL84" i="12"/>
  <c r="AL202" i="12"/>
  <c r="AL201" i="12" s="1"/>
  <c r="AL200" i="12" s="1"/>
  <c r="AL468" i="12"/>
  <c r="AL464" i="12" s="1"/>
  <c r="AL458" i="12" s="1"/>
  <c r="AM1474" i="12"/>
  <c r="AM1470" i="12" s="1"/>
  <c r="AM1469" i="12" s="1"/>
  <c r="AM1468" i="12" s="1"/>
  <c r="AM1558" i="12"/>
  <c r="AM1557" i="12" s="1"/>
  <c r="AM1551" i="12" s="1"/>
  <c r="AL1581" i="12"/>
  <c r="AL1580" i="12" s="1"/>
  <c r="AL1630" i="12"/>
  <c r="AL1623" i="12" s="1"/>
  <c r="AL1658" i="12"/>
  <c r="AL1657" i="12" s="1"/>
  <c r="AL1723" i="12"/>
  <c r="AL1722" i="12" s="1"/>
  <c r="AM1812" i="12"/>
  <c r="AM1805" i="12" s="1"/>
  <c r="AM1804" i="12" s="1"/>
  <c r="AM2037" i="12"/>
  <c r="AM2036" i="12" s="1"/>
  <c r="AM2315" i="12"/>
  <c r="AM2310" i="12" s="1"/>
  <c r="AL269" i="12"/>
  <c r="AL264" i="12" s="1"/>
  <c r="AM373" i="12"/>
  <c r="AL536" i="12"/>
  <c r="AL535" i="12" s="1"/>
  <c r="AL526" i="12" s="1"/>
  <c r="AM669" i="12"/>
  <c r="AM913" i="12"/>
  <c r="AM912" i="12" s="1"/>
  <c r="AL965" i="12"/>
  <c r="AL964" i="12" s="1"/>
  <c r="AM269" i="12"/>
  <c r="AM264" i="12" s="1"/>
  <c r="AL766" i="12"/>
  <c r="AL765" i="12" s="1"/>
  <c r="AL764" i="12" s="1"/>
  <c r="AL1139" i="12"/>
  <c r="AM483" i="12"/>
  <c r="AM482" i="12" s="1"/>
  <c r="AM975" i="12"/>
  <c r="AL1349" i="12"/>
  <c r="AL1348" i="12" s="1"/>
  <c r="AL53" i="12"/>
  <c r="AM210" i="12"/>
  <c r="AM209" i="12" s="1"/>
  <c r="AM283" i="12"/>
  <c r="AL373" i="12"/>
  <c r="AM502" i="12"/>
  <c r="AL502" i="12"/>
  <c r="AM610" i="12"/>
  <c r="AM609" i="12" s="1"/>
  <c r="AM608" i="12" s="1"/>
  <c r="AM894" i="12"/>
  <c r="AL975" i="12"/>
  <c r="AL1017" i="12"/>
  <c r="AL1016" i="12" s="1"/>
  <c r="AM1028" i="12"/>
  <c r="AM1027" i="12" s="1"/>
  <c r="AL1054" i="12"/>
  <c r="AM1166" i="12"/>
  <c r="AM1205" i="12"/>
  <c r="AM1458" i="12"/>
  <c r="AM1457" i="12" s="1"/>
  <c r="AM79" i="12"/>
  <c r="AM78" i="12" s="1"/>
  <c r="AM468" i="12"/>
  <c r="AM464" i="12" s="1"/>
  <c r="AM458" i="12" s="1"/>
  <c r="AL566" i="12"/>
  <c r="AL804" i="12"/>
  <c r="AL856" i="12"/>
  <c r="AL843" i="12" s="1"/>
  <c r="AM1017" i="12"/>
  <c r="AM1016" i="12" s="1"/>
  <c r="AM1100" i="12"/>
  <c r="AM1099" i="12" s="1"/>
  <c r="AL1117" i="12"/>
  <c r="AM1300" i="12"/>
  <c r="AM1796" i="12"/>
  <c r="AL1863" i="12"/>
  <c r="AL1862" i="12" s="1"/>
  <c r="AL1894" i="12"/>
  <c r="AL1893" i="12" s="1"/>
  <c r="AL2390" i="12"/>
  <c r="AL210" i="12"/>
  <c r="AL209" i="12" s="1"/>
  <c r="AL283" i="12"/>
  <c r="AL585" i="12"/>
  <c r="AL584" i="12" s="1"/>
  <c r="AM1076" i="12"/>
  <c r="AM1075" i="12" s="1"/>
  <c r="AL1166" i="12"/>
  <c r="AM73" i="12"/>
  <c r="AM72" i="12" s="1"/>
  <c r="AL129" i="12"/>
  <c r="AL128" i="12" s="1"/>
  <c r="AM573" i="12"/>
  <c r="AL23" i="12"/>
  <c r="AL18" i="12" s="1"/>
  <c r="AL17" i="12" s="1"/>
  <c r="AL37" i="12"/>
  <c r="AL33" i="12" s="1"/>
  <c r="AL32" i="12" s="1"/>
  <c r="AM108" i="12"/>
  <c r="AM104" i="12" s="1"/>
  <c r="AM103" i="12" s="1"/>
  <c r="AM129" i="12"/>
  <c r="AM128" i="12" s="1"/>
  <c r="AM202" i="12"/>
  <c r="AM201" i="12" s="1"/>
  <c r="AM200" i="12" s="1"/>
  <c r="AL425" i="12"/>
  <c r="AL424" i="12" s="1"/>
  <c r="AM561" i="12"/>
  <c r="AM560" i="12" s="1"/>
  <c r="AM628" i="12"/>
  <c r="AM627" i="12" s="1"/>
  <c r="AM617" i="12" s="1"/>
  <c r="AM766" i="12"/>
  <c r="AM765" i="12" s="1"/>
  <c r="AM764" i="12" s="1"/>
  <c r="AL1007" i="12"/>
  <c r="AL1006" i="12" s="1"/>
  <c r="AL1005" i="12" s="1"/>
  <c r="AL1004" i="12" s="1"/>
  <c r="AL1153" i="12"/>
  <c r="AM1373" i="12"/>
  <c r="AM1372" i="12" s="1"/>
  <c r="AM1746" i="12"/>
  <c r="AL2057" i="12"/>
  <c r="AL2056" i="12" s="1"/>
  <c r="AM2284" i="12"/>
  <c r="AM2279" i="12" s="1"/>
  <c r="AM2273" i="12" s="1"/>
  <c r="AM2390" i="12"/>
  <c r="AM1480" i="12"/>
  <c r="AM1479" i="12" s="1"/>
  <c r="AL2104" i="12"/>
  <c r="AL2217" i="12"/>
  <c r="AM2234" i="12"/>
  <c r="AM2263" i="12"/>
  <c r="AM2258" i="12" s="1"/>
  <c r="AM2252" i="12" s="1"/>
  <c r="AM1443" i="12"/>
  <c r="AL1707" i="12"/>
  <c r="AL1706" i="12" s="1"/>
  <c r="AM1729" i="12"/>
  <c r="AM1728" i="12" s="1"/>
  <c r="AM1848" i="12"/>
  <c r="AM1844" i="12" s="1"/>
  <c r="AL1884" i="12"/>
  <c r="AL1883" i="12" s="1"/>
  <c r="AL1878" i="12" s="1"/>
  <c r="AL1877" i="12" s="1"/>
  <c r="AL2315" i="12"/>
  <c r="AL2310" i="12" s="1"/>
  <c r="AM1153" i="12"/>
  <c r="AL1318" i="12"/>
  <c r="AL1433" i="12"/>
  <c r="AL1474" i="12"/>
  <c r="AL1470" i="12" s="1"/>
  <c r="AL1469" i="12" s="1"/>
  <c r="AL1468" i="12" s="1"/>
  <c r="AL1558" i="12"/>
  <c r="AL1557" i="12" s="1"/>
  <c r="AL1551" i="12" s="1"/>
  <c r="AL1597" i="12"/>
  <c r="AL1596" i="12" s="1"/>
  <c r="AL1613" i="12"/>
  <c r="AM1707" i="12"/>
  <c r="AM1706" i="12" s="1"/>
  <c r="AM1777" i="12"/>
  <c r="AL1812" i="12"/>
  <c r="AL1805" i="12" s="1"/>
  <c r="AL1804" i="12" s="1"/>
  <c r="AM1884" i="12"/>
  <c r="AM1883" i="12" s="1"/>
  <c r="AM1878" i="12" s="1"/>
  <c r="AM1877" i="12" s="1"/>
  <c r="AM53" i="12"/>
  <c r="AM84" i="12"/>
  <c r="AL134" i="12"/>
  <c r="AL294" i="12"/>
  <c r="AL329" i="12"/>
  <c r="AM444" i="12"/>
  <c r="AM443" i="12" s="1"/>
  <c r="AM134" i="12"/>
  <c r="AM294" i="12"/>
  <c r="AM329" i="12"/>
  <c r="AM689" i="12"/>
  <c r="AM707" i="12"/>
  <c r="AM706" i="12" s="1"/>
  <c r="AM921" i="12"/>
  <c r="AM544" i="12"/>
  <c r="AM543" i="12" s="1"/>
  <c r="AM566" i="12"/>
  <c r="AM654" i="12"/>
  <c r="AM804" i="12"/>
  <c r="AM785" i="12"/>
  <c r="AL894" i="12"/>
  <c r="AM1083" i="12"/>
  <c r="AM1117" i="12"/>
  <c r="AL544" i="12"/>
  <c r="AL543" i="12" s="1"/>
  <c r="AL646" i="12"/>
  <c r="AL641" i="12" s="1"/>
  <c r="AL654" i="12"/>
  <c r="AL785" i="12"/>
  <c r="AM884" i="12"/>
  <c r="AM883" i="12" s="1"/>
  <c r="AM986" i="12"/>
  <c r="AM985" i="12" s="1"/>
  <c r="AM1318" i="12"/>
  <c r="AL610" i="12"/>
  <c r="AL609" i="12" s="1"/>
  <c r="AL608" i="12" s="1"/>
  <c r="AL707" i="12"/>
  <c r="AL706" i="12" s="1"/>
  <c r="AM856" i="12"/>
  <c r="AM843" i="12" s="1"/>
  <c r="AL884" i="12"/>
  <c r="AL883" i="12" s="1"/>
  <c r="AL921" i="12"/>
  <c r="AM1110" i="12"/>
  <c r="AM1335" i="12"/>
  <c r="AM1349" i="12"/>
  <c r="AM1348" i="12" s="1"/>
  <c r="AL1076" i="12"/>
  <c r="AL1075" i="12" s="1"/>
  <c r="AL1083" i="12"/>
  <c r="AL1146" i="12"/>
  <c r="AL1335" i="12"/>
  <c r="AL1373" i="12"/>
  <c r="AL1372" i="12" s="1"/>
  <c r="AL1205" i="12"/>
  <c r="AM1415" i="12"/>
  <c r="AM1414" i="12" s="1"/>
  <c r="AM1409" i="12" s="1"/>
  <c r="AL1028" i="12"/>
  <c r="AL1027" i="12" s="1"/>
  <c r="AL1100" i="12"/>
  <c r="AL1099" i="12" s="1"/>
  <c r="AM1132" i="12"/>
  <c r="AM1176" i="12"/>
  <c r="AL1415" i="12"/>
  <c r="AL1414" i="12" s="1"/>
  <c r="AL1409" i="12" s="1"/>
  <c r="AM1433" i="12"/>
  <c r="AL1458" i="12"/>
  <c r="AL1457" i="12" s="1"/>
  <c r="AL1480" i="12"/>
  <c r="AL1479" i="12" s="1"/>
  <c r="AL1587" i="12"/>
  <c r="AL1586" i="12" s="1"/>
  <c r="AM1613" i="12"/>
  <c r="AM1863" i="12"/>
  <c r="AM1862" i="12" s="1"/>
  <c r="AL2037" i="12"/>
  <c r="AL2036" i="12" s="1"/>
  <c r="AM1527" i="12"/>
  <c r="AM1526" i="12" s="1"/>
  <c r="AM1755" i="12"/>
  <c r="AM1894" i="12"/>
  <c r="AM1893" i="12" s="1"/>
  <c r="AM2204" i="12"/>
  <c r="AL2284" i="12"/>
  <c r="AL2279" i="12" s="1"/>
  <c r="AL2273" i="12" s="1"/>
  <c r="AM2380" i="12"/>
  <c r="AM2375" i="12" s="1"/>
  <c r="AL2234" i="12"/>
  <c r="AL2263" i="12"/>
  <c r="AL2258" i="12" s="1"/>
  <c r="AL2252" i="12" s="1"/>
  <c r="AL2422" i="12"/>
  <c r="AL2421" i="12" s="1"/>
  <c r="AL2420" i="12" s="1"/>
  <c r="AM2104" i="12"/>
  <c r="AL2170" i="12"/>
  <c r="AL2339" i="12"/>
  <c r="AL2325" i="12" s="1"/>
  <c r="AM2422" i="12"/>
  <c r="AM2421" i="12" s="1"/>
  <c r="AM2420" i="12" s="1"/>
  <c r="AK2397" i="12"/>
  <c r="AJ2005" i="12" l="1"/>
  <c r="AN2005" i="12" s="1"/>
  <c r="AT2005" i="12" s="1"/>
  <c r="AZ2005" i="12" s="1"/>
  <c r="BD2005" i="12" s="1"/>
  <c r="BH2005" i="12" s="1"/>
  <c r="BM2005" i="12" s="1"/>
  <c r="BR2005" i="12" s="1"/>
  <c r="BV2005" i="12" s="1"/>
  <c r="BY2005" i="12" s="1"/>
  <c r="CB2005" i="12" s="1"/>
  <c r="CD2005" i="12" s="1"/>
  <c r="AN2006" i="12"/>
  <c r="AT2006" i="12" s="1"/>
  <c r="AZ2006" i="12" s="1"/>
  <c r="BD2006" i="12" s="1"/>
  <c r="BH2006" i="12" s="1"/>
  <c r="BM2006" i="12" s="1"/>
  <c r="BR2006" i="12" s="1"/>
  <c r="BV2006" i="12" s="1"/>
  <c r="BY2006" i="12" s="1"/>
  <c r="CB2006" i="12" s="1"/>
  <c r="CD2006" i="12" s="1"/>
  <c r="AH2005" i="12"/>
  <c r="AP2005" i="12" s="1"/>
  <c r="AV2005" i="12" s="1"/>
  <c r="BB2005" i="12" s="1"/>
  <c r="BJ2005" i="12" s="1"/>
  <c r="BT2005" i="12" s="1"/>
  <c r="AP2006" i="12"/>
  <c r="AV2006" i="12" s="1"/>
  <c r="BB2006" i="12" s="1"/>
  <c r="BJ2006" i="12" s="1"/>
  <c r="BT2006" i="12" s="1"/>
  <c r="AH1784" i="12"/>
  <c r="AP1784" i="12" s="1"/>
  <c r="AV1784" i="12" s="1"/>
  <c r="BB1784" i="12" s="1"/>
  <c r="BJ1784" i="12" s="1"/>
  <c r="BT1784" i="12" s="1"/>
  <c r="AP1785" i="12"/>
  <c r="AV1785" i="12" s="1"/>
  <c r="BB1785" i="12" s="1"/>
  <c r="BJ1785" i="12" s="1"/>
  <c r="BT1785" i="12" s="1"/>
  <c r="AG1784" i="12"/>
  <c r="AO1784" i="12" s="1"/>
  <c r="AU1784" i="12" s="1"/>
  <c r="BA1784" i="12" s="1"/>
  <c r="BI1784" i="12" s="1"/>
  <c r="BN1784" i="12" s="1"/>
  <c r="BS1784" i="12" s="1"/>
  <c r="BZ1784" i="12" s="1"/>
  <c r="AO1785" i="12"/>
  <c r="AU1785" i="12" s="1"/>
  <c r="BA1785" i="12" s="1"/>
  <c r="BI1785" i="12" s="1"/>
  <c r="BN1785" i="12" s="1"/>
  <c r="BS1785" i="12" s="1"/>
  <c r="BZ1785" i="12" s="1"/>
  <c r="AJ1784" i="12"/>
  <c r="AN1784" i="12" s="1"/>
  <c r="AT1784" i="12" s="1"/>
  <c r="AZ1784" i="12" s="1"/>
  <c r="BD1784" i="12" s="1"/>
  <c r="BH1784" i="12" s="1"/>
  <c r="BM1784" i="12" s="1"/>
  <c r="BR1784" i="12" s="1"/>
  <c r="BV1784" i="12" s="1"/>
  <c r="BY1784" i="12" s="1"/>
  <c r="CB1784" i="12" s="1"/>
  <c r="CD1784" i="12" s="1"/>
  <c r="AN1785" i="12"/>
  <c r="AT1785" i="12" s="1"/>
  <c r="AZ1785" i="12" s="1"/>
  <c r="BD1785" i="12" s="1"/>
  <c r="BH1785" i="12" s="1"/>
  <c r="BM1785" i="12" s="1"/>
  <c r="BR1785" i="12" s="1"/>
  <c r="BV1785" i="12" s="1"/>
  <c r="BY1785" i="12" s="1"/>
  <c r="CB1785" i="12" s="1"/>
  <c r="CD1785" i="12" s="1"/>
  <c r="AG1693" i="12"/>
  <c r="AO1693" i="12" s="1"/>
  <c r="AU1693" i="12" s="1"/>
  <c r="BA1693" i="12" s="1"/>
  <c r="BI1693" i="12" s="1"/>
  <c r="BN1693" i="12" s="1"/>
  <c r="BS1693" i="12" s="1"/>
  <c r="BZ1693" i="12" s="1"/>
  <c r="AO1694" i="12"/>
  <c r="AU1694" i="12" s="1"/>
  <c r="BA1694" i="12" s="1"/>
  <c r="BI1694" i="12" s="1"/>
  <c r="BN1694" i="12" s="1"/>
  <c r="BS1694" i="12" s="1"/>
  <c r="BZ1694" i="12" s="1"/>
  <c r="AG2005" i="12"/>
  <c r="AO2005" i="12" s="1"/>
  <c r="AU2005" i="12" s="1"/>
  <c r="BA2005" i="12" s="1"/>
  <c r="BI2005" i="12" s="1"/>
  <c r="BN2005" i="12" s="1"/>
  <c r="BS2005" i="12" s="1"/>
  <c r="BZ2005" i="12" s="1"/>
  <c r="AO2006" i="12"/>
  <c r="AU2006" i="12" s="1"/>
  <c r="BA2006" i="12" s="1"/>
  <c r="BI2006" i="12" s="1"/>
  <c r="BN2006" i="12" s="1"/>
  <c r="BS2006" i="12" s="1"/>
  <c r="BZ2006" i="12" s="1"/>
  <c r="AJ1693" i="12"/>
  <c r="AN1693" i="12" s="1"/>
  <c r="AT1693" i="12" s="1"/>
  <c r="AZ1693" i="12" s="1"/>
  <c r="BD1693" i="12" s="1"/>
  <c r="BH1693" i="12" s="1"/>
  <c r="BM1693" i="12" s="1"/>
  <c r="BR1693" i="12" s="1"/>
  <c r="BV1693" i="12" s="1"/>
  <c r="BY1693" i="12" s="1"/>
  <c r="CB1693" i="12" s="1"/>
  <c r="CD1693" i="12" s="1"/>
  <c r="AN1694" i="12"/>
  <c r="AT1694" i="12" s="1"/>
  <c r="AZ1694" i="12" s="1"/>
  <c r="BD1694" i="12" s="1"/>
  <c r="BH1694" i="12" s="1"/>
  <c r="BM1694" i="12" s="1"/>
  <c r="BR1694" i="12" s="1"/>
  <c r="BV1694" i="12" s="1"/>
  <c r="BY1694" i="12" s="1"/>
  <c r="CB1694" i="12" s="1"/>
  <c r="CD1694" i="12" s="1"/>
  <c r="AH1693" i="12"/>
  <c r="AP1693" i="12" s="1"/>
  <c r="AV1693" i="12" s="1"/>
  <c r="BB1693" i="12" s="1"/>
  <c r="BJ1693" i="12" s="1"/>
  <c r="BT1693" i="12" s="1"/>
  <c r="AP1694" i="12"/>
  <c r="AV1694" i="12" s="1"/>
  <c r="BB1694" i="12" s="1"/>
  <c r="BJ1694" i="12" s="1"/>
  <c r="BT1694" i="12" s="1"/>
  <c r="AL142" i="12"/>
  <c r="AL141" i="12" s="1"/>
  <c r="AL346" i="12"/>
  <c r="AL293" i="12" s="1"/>
  <c r="AL292" i="12" s="1"/>
  <c r="AM346" i="12"/>
  <c r="AM293" i="12" s="1"/>
  <c r="AM292" i="12" s="1"/>
  <c r="AM501" i="12"/>
  <c r="AM500" i="12" s="1"/>
  <c r="AM476" i="12" s="1"/>
  <c r="AL501" i="12"/>
  <c r="AL500" i="12" s="1"/>
  <c r="AL476" i="12" s="1"/>
  <c r="AM1754" i="12"/>
  <c r="AM1753" i="12" s="1"/>
  <c r="AM2095" i="12"/>
  <c r="AM2025" i="12" s="1"/>
  <c r="AL2229" i="12"/>
  <c r="AL2211" i="12" s="1"/>
  <c r="AL2095" i="12"/>
  <c r="AL2025" i="12" s="1"/>
  <c r="AL1754" i="12"/>
  <c r="AL1753" i="12" s="1"/>
  <c r="AM2229" i="12"/>
  <c r="AM2211" i="12" s="1"/>
  <c r="AM71" i="12"/>
  <c r="AM48" i="12" s="1"/>
  <c r="AM47" i="12" s="1"/>
  <c r="AL1038" i="12"/>
  <c r="AL1015" i="12" s="1"/>
  <c r="AL559" i="12"/>
  <c r="AL558" i="12" s="1"/>
  <c r="AL525" i="12" s="1"/>
  <c r="AL664" i="12"/>
  <c r="AL663" i="12" s="1"/>
  <c r="AM1650" i="12"/>
  <c r="AM127" i="12"/>
  <c r="AM126" i="12" s="1"/>
  <c r="AL1705" i="12"/>
  <c r="AL1165" i="12"/>
  <c r="AL1164" i="12" s="1"/>
  <c r="AM142" i="12"/>
  <c r="AM141" i="12" s="1"/>
  <c r="AM1579" i="12"/>
  <c r="AL1183" i="12"/>
  <c r="AM640" i="12"/>
  <c r="AM639" i="12" s="1"/>
  <c r="AM1165" i="12"/>
  <c r="AM1164" i="12" s="1"/>
  <c r="AL784" i="12"/>
  <c r="AL783" i="12" s="1"/>
  <c r="AL1650" i="12"/>
  <c r="AM984" i="12"/>
  <c r="AM1612" i="12"/>
  <c r="AL1256" i="12"/>
  <c r="AM1467" i="12"/>
  <c r="AM1038" i="12"/>
  <c r="AM1015" i="12" s="1"/>
  <c r="AL920" i="12"/>
  <c r="AM1069" i="12"/>
  <c r="AM664" i="12"/>
  <c r="AM663" i="12" s="1"/>
  <c r="AM601" i="12"/>
  <c r="AL878" i="12"/>
  <c r="AL1579" i="12"/>
  <c r="AM1489" i="12"/>
  <c r="AL1612" i="12"/>
  <c r="AL601" i="12"/>
  <c r="AM1256" i="12"/>
  <c r="AM1183" i="12"/>
  <c r="AL1109" i="12"/>
  <c r="AL1108" i="12" s="1"/>
  <c r="AL127" i="12"/>
  <c r="AL126" i="12" s="1"/>
  <c r="AL71" i="12"/>
  <c r="AL48" i="12" s="1"/>
  <c r="AL47" i="12" s="1"/>
  <c r="AL1408" i="12"/>
  <c r="AL1069" i="12"/>
  <c r="AM1705" i="12"/>
  <c r="AM878" i="12"/>
  <c r="AL640" i="12"/>
  <c r="AL639" i="12" s="1"/>
  <c r="AM920" i="12"/>
  <c r="AL984" i="12"/>
  <c r="AL1489" i="12"/>
  <c r="AM1892" i="12"/>
  <c r="AM16" i="12"/>
  <c r="AL1803" i="12"/>
  <c r="AM263" i="12"/>
  <c r="AM262" i="12" s="1"/>
  <c r="AL16" i="12"/>
  <c r="AL2298" i="12"/>
  <c r="AL1334" i="12"/>
  <c r="AM2298" i="12"/>
  <c r="AM1109" i="12"/>
  <c r="AM1108" i="12" s="1"/>
  <c r="AM1408" i="12"/>
  <c r="AM559" i="12"/>
  <c r="AM558" i="12" s="1"/>
  <c r="AM525" i="12" s="1"/>
  <c r="AL1467" i="12"/>
  <c r="AL1892" i="12"/>
  <c r="AL263" i="12"/>
  <c r="AL262" i="12" s="1"/>
  <c r="AM1334" i="12"/>
  <c r="AL1525" i="12"/>
  <c r="AM1803" i="12"/>
  <c r="AM1525" i="12"/>
  <c r="AM784" i="12"/>
  <c r="AM783" i="12" s="1"/>
  <c r="AK2074" i="12"/>
  <c r="AK2076" i="12"/>
  <c r="AN2076" i="12" s="1"/>
  <c r="AT2076" i="12" s="1"/>
  <c r="AZ2076" i="12" s="1"/>
  <c r="BD2076" i="12" s="1"/>
  <c r="BH2076" i="12" s="1"/>
  <c r="BM2076" i="12" s="1"/>
  <c r="BR2076" i="12" s="1"/>
  <c r="BV2076" i="12" s="1"/>
  <c r="BY2076" i="12" s="1"/>
  <c r="CB2076" i="12" s="1"/>
  <c r="CD2076" i="12" s="1"/>
  <c r="CE2073" i="12"/>
  <c r="AK2075" i="12"/>
  <c r="AN2075" i="12" s="1"/>
  <c r="AT2075" i="12" s="1"/>
  <c r="AZ2075" i="12" s="1"/>
  <c r="BD2075" i="12" s="1"/>
  <c r="BH2075" i="12" s="1"/>
  <c r="BM2075" i="12" s="1"/>
  <c r="BR2075" i="12" s="1"/>
  <c r="BV2075" i="12" s="1"/>
  <c r="BY2075" i="12" s="1"/>
  <c r="CB2075" i="12" s="1"/>
  <c r="CD2075" i="12" s="1"/>
  <c r="AH2083" i="12"/>
  <c r="AP2083" i="12" s="1"/>
  <c r="AV2083" i="12" s="1"/>
  <c r="BB2083" i="12" s="1"/>
  <c r="BJ2083" i="12" s="1"/>
  <c r="BT2083" i="12" s="1"/>
  <c r="AI2083" i="12"/>
  <c r="AJ2083" i="12"/>
  <c r="AK2083" i="12"/>
  <c r="CE2083" i="12"/>
  <c r="AG2083" i="12"/>
  <c r="AO2083" i="12" s="1"/>
  <c r="AU2083" i="12" s="1"/>
  <c r="BA2083" i="12" s="1"/>
  <c r="BI2083" i="12" s="1"/>
  <c r="BN2083" i="12" s="1"/>
  <c r="BS2083" i="12" s="1"/>
  <c r="BZ2083" i="12" s="1"/>
  <c r="AH2080" i="12"/>
  <c r="AI2080" i="12"/>
  <c r="AI2079" i="12" s="1"/>
  <c r="AJ2080" i="12"/>
  <c r="AK2080" i="12"/>
  <c r="AK2079" i="12" s="1"/>
  <c r="CE2080" i="12"/>
  <c r="CE2079" i="12" s="1"/>
  <c r="AG2080" i="12"/>
  <c r="AK2089" i="12"/>
  <c r="AN2089" i="12" s="1"/>
  <c r="AT2089" i="12" s="1"/>
  <c r="AZ2089" i="12" s="1"/>
  <c r="BD2089" i="12" s="1"/>
  <c r="BH2089" i="12" s="1"/>
  <c r="BM2089" i="12" s="1"/>
  <c r="BR2089" i="12" s="1"/>
  <c r="BV2089" i="12" s="1"/>
  <c r="BY2089" i="12" s="1"/>
  <c r="CB2089" i="12" s="1"/>
  <c r="CD2089" i="12" s="1"/>
  <c r="AH2088" i="12"/>
  <c r="AI2088" i="12"/>
  <c r="AI2087" i="12" s="1"/>
  <c r="AJ2088" i="12"/>
  <c r="CE2088" i="12"/>
  <c r="CE2087" i="12" s="1"/>
  <c r="AG2088" i="12"/>
  <c r="AH2085" i="12"/>
  <c r="AP2085" i="12" s="1"/>
  <c r="AV2085" i="12" s="1"/>
  <c r="BB2085" i="12" s="1"/>
  <c r="BJ2085" i="12" s="1"/>
  <c r="BT2085" i="12" s="1"/>
  <c r="AI2085" i="12"/>
  <c r="AJ2085" i="12"/>
  <c r="AK2085" i="12"/>
  <c r="CE2085" i="12"/>
  <c r="AG2085" i="12"/>
  <c r="AO2085" i="12" s="1"/>
  <c r="AU2085" i="12" s="1"/>
  <c r="BA2085" i="12" s="1"/>
  <c r="BI2085" i="12" s="1"/>
  <c r="BN2085" i="12" s="1"/>
  <c r="BS2085" i="12" s="1"/>
  <c r="BZ2085" i="12" s="1"/>
  <c r="AK1382" i="12"/>
  <c r="CE1374" i="12"/>
  <c r="AK1375" i="12"/>
  <c r="AK1374" i="12" s="1"/>
  <c r="AJ1375" i="12"/>
  <c r="AH1375" i="12"/>
  <c r="AG1375" i="12"/>
  <c r="AK2088" i="12" l="1"/>
  <c r="AK2087" i="12" s="1"/>
  <c r="AN2083" i="12"/>
  <c r="AT2083" i="12" s="1"/>
  <c r="AZ2083" i="12" s="1"/>
  <c r="BD2083" i="12" s="1"/>
  <c r="BH2083" i="12" s="1"/>
  <c r="BM2083" i="12" s="1"/>
  <c r="BR2083" i="12" s="1"/>
  <c r="BV2083" i="12" s="1"/>
  <c r="BY2083" i="12" s="1"/>
  <c r="CB2083" i="12" s="1"/>
  <c r="CD2083" i="12" s="1"/>
  <c r="AJ2087" i="12"/>
  <c r="AG2079" i="12"/>
  <c r="AO2079" i="12" s="1"/>
  <c r="AU2079" i="12" s="1"/>
  <c r="BA2079" i="12" s="1"/>
  <c r="BI2079" i="12" s="1"/>
  <c r="BN2079" i="12" s="1"/>
  <c r="BS2079" i="12" s="1"/>
  <c r="BZ2079" i="12" s="1"/>
  <c r="AO2080" i="12"/>
  <c r="AU2080" i="12" s="1"/>
  <c r="BA2080" i="12" s="1"/>
  <c r="BI2080" i="12" s="1"/>
  <c r="BN2080" i="12" s="1"/>
  <c r="BS2080" i="12" s="1"/>
  <c r="BZ2080" i="12" s="1"/>
  <c r="AG2087" i="12"/>
  <c r="AO2087" i="12" s="1"/>
  <c r="AU2087" i="12" s="1"/>
  <c r="BA2087" i="12" s="1"/>
  <c r="BI2087" i="12" s="1"/>
  <c r="BN2087" i="12" s="1"/>
  <c r="BS2087" i="12" s="1"/>
  <c r="BZ2087" i="12" s="1"/>
  <c r="AO2088" i="12"/>
  <c r="AU2088" i="12" s="1"/>
  <c r="BA2088" i="12" s="1"/>
  <c r="BI2088" i="12" s="1"/>
  <c r="BN2088" i="12" s="1"/>
  <c r="BS2088" i="12" s="1"/>
  <c r="BZ2088" i="12" s="1"/>
  <c r="AH2079" i="12"/>
  <c r="AP2079" i="12" s="1"/>
  <c r="AV2079" i="12" s="1"/>
  <c r="BB2079" i="12" s="1"/>
  <c r="BJ2079" i="12" s="1"/>
  <c r="BT2079" i="12" s="1"/>
  <c r="AP2080" i="12"/>
  <c r="AV2080" i="12" s="1"/>
  <c r="BB2080" i="12" s="1"/>
  <c r="BJ2080" i="12" s="1"/>
  <c r="BT2080" i="12" s="1"/>
  <c r="AH1374" i="12"/>
  <c r="AP1374" i="12" s="1"/>
  <c r="AV1374" i="12" s="1"/>
  <c r="BB1374" i="12" s="1"/>
  <c r="BJ1374" i="12" s="1"/>
  <c r="BT1374" i="12" s="1"/>
  <c r="AP1375" i="12"/>
  <c r="AV1375" i="12" s="1"/>
  <c r="BB1375" i="12" s="1"/>
  <c r="BJ1375" i="12" s="1"/>
  <c r="BT1375" i="12" s="1"/>
  <c r="AN2085" i="12"/>
  <c r="AT2085" i="12" s="1"/>
  <c r="AZ2085" i="12" s="1"/>
  <c r="BD2085" i="12" s="1"/>
  <c r="BH2085" i="12" s="1"/>
  <c r="BM2085" i="12" s="1"/>
  <c r="BR2085" i="12" s="1"/>
  <c r="BV2085" i="12" s="1"/>
  <c r="BY2085" i="12" s="1"/>
  <c r="CB2085" i="12" s="1"/>
  <c r="CD2085" i="12" s="1"/>
  <c r="AH2087" i="12"/>
  <c r="AP2087" i="12" s="1"/>
  <c r="AV2087" i="12" s="1"/>
  <c r="BB2087" i="12" s="1"/>
  <c r="BJ2087" i="12" s="1"/>
  <c r="BT2087" i="12" s="1"/>
  <c r="AP2088" i="12"/>
  <c r="AV2088" i="12" s="1"/>
  <c r="BB2088" i="12" s="1"/>
  <c r="BJ2088" i="12" s="1"/>
  <c r="BT2088" i="12" s="1"/>
  <c r="AG1374" i="12"/>
  <c r="AO1374" i="12" s="1"/>
  <c r="AU1374" i="12" s="1"/>
  <c r="BA1374" i="12" s="1"/>
  <c r="BI1374" i="12" s="1"/>
  <c r="BN1374" i="12" s="1"/>
  <c r="BS1374" i="12" s="1"/>
  <c r="BZ1374" i="12" s="1"/>
  <c r="AO1375" i="12"/>
  <c r="AU1375" i="12" s="1"/>
  <c r="BA1375" i="12" s="1"/>
  <c r="BI1375" i="12" s="1"/>
  <c r="BN1375" i="12" s="1"/>
  <c r="BS1375" i="12" s="1"/>
  <c r="BZ1375" i="12" s="1"/>
  <c r="AJ1374" i="12"/>
  <c r="AN1374" i="12" s="1"/>
  <c r="AT1374" i="12" s="1"/>
  <c r="AZ1374" i="12" s="1"/>
  <c r="BD1374" i="12" s="1"/>
  <c r="BH1374" i="12" s="1"/>
  <c r="BM1374" i="12" s="1"/>
  <c r="BR1374" i="12" s="1"/>
  <c r="BV1374" i="12" s="1"/>
  <c r="BY1374" i="12" s="1"/>
  <c r="CB1374" i="12" s="1"/>
  <c r="CD1374" i="12" s="1"/>
  <c r="AN1375" i="12"/>
  <c r="AT1375" i="12" s="1"/>
  <c r="AZ1375" i="12" s="1"/>
  <c r="BD1375" i="12" s="1"/>
  <c r="BH1375" i="12" s="1"/>
  <c r="BM1375" i="12" s="1"/>
  <c r="BR1375" i="12" s="1"/>
  <c r="BV1375" i="12" s="1"/>
  <c r="BY1375" i="12" s="1"/>
  <c r="CB1375" i="12" s="1"/>
  <c r="CD1375" i="12" s="1"/>
  <c r="AJ2079" i="12"/>
  <c r="AN2079" i="12" s="1"/>
  <c r="AT2079" i="12" s="1"/>
  <c r="AZ2079" i="12" s="1"/>
  <c r="BD2079" i="12" s="1"/>
  <c r="BH2079" i="12" s="1"/>
  <c r="BM2079" i="12" s="1"/>
  <c r="BR2079" i="12" s="1"/>
  <c r="BV2079" i="12" s="1"/>
  <c r="BY2079" i="12" s="1"/>
  <c r="CB2079" i="12" s="1"/>
  <c r="CD2079" i="12" s="1"/>
  <c r="AN2080" i="12"/>
  <c r="AT2080" i="12" s="1"/>
  <c r="AZ2080" i="12" s="1"/>
  <c r="BD2080" i="12" s="1"/>
  <c r="BH2080" i="12" s="1"/>
  <c r="BM2080" i="12" s="1"/>
  <c r="BR2080" i="12" s="1"/>
  <c r="BV2080" i="12" s="1"/>
  <c r="BY2080" i="12" s="1"/>
  <c r="CB2080" i="12" s="1"/>
  <c r="CD2080" i="12" s="1"/>
  <c r="AL1107" i="12"/>
  <c r="AM1649" i="12"/>
  <c r="AL1649" i="12"/>
  <c r="AM1578" i="12"/>
  <c r="AM125" i="12"/>
  <c r="AM1014" i="12"/>
  <c r="AL877" i="12"/>
  <c r="AL1014" i="12"/>
  <c r="AM1255" i="12"/>
  <c r="AL125" i="12"/>
  <c r="AL1255" i="12"/>
  <c r="AM877" i="12"/>
  <c r="AL1578" i="12"/>
  <c r="AM1107" i="12"/>
  <c r="CE2082" i="12"/>
  <c r="AH2082" i="12"/>
  <c r="AP2082" i="12" s="1"/>
  <c r="AV2082" i="12" s="1"/>
  <c r="BB2082" i="12" s="1"/>
  <c r="BJ2082" i="12" s="1"/>
  <c r="BT2082" i="12" s="1"/>
  <c r="AG2082" i="12"/>
  <c r="AO2082" i="12" s="1"/>
  <c r="AU2082" i="12" s="1"/>
  <c r="BA2082" i="12" s="1"/>
  <c r="BI2082" i="12" s="1"/>
  <c r="BN2082" i="12" s="1"/>
  <c r="BS2082" i="12" s="1"/>
  <c r="BZ2082" i="12" s="1"/>
  <c r="AI2082" i="12"/>
  <c r="AJ2082" i="12"/>
  <c r="AK2082" i="12"/>
  <c r="AK2078" i="12"/>
  <c r="AN2078" i="12" s="1"/>
  <c r="AT2078" i="12" s="1"/>
  <c r="AZ2078" i="12" s="1"/>
  <c r="BD2078" i="12" s="1"/>
  <c r="BH2078" i="12" s="1"/>
  <c r="BM2078" i="12" s="1"/>
  <c r="BR2078" i="12" s="1"/>
  <c r="BV2078" i="12" s="1"/>
  <c r="BY2078" i="12" s="1"/>
  <c r="CB2078" i="12" s="1"/>
  <c r="CD2078" i="12" s="1"/>
  <c r="AK2077" i="12"/>
  <c r="AK2430" i="12"/>
  <c r="AK2429" i="12" s="1"/>
  <c r="AK2427" i="12"/>
  <c r="AK2426" i="12" s="1"/>
  <c r="AK2424" i="12"/>
  <c r="AK2423" i="12" s="1"/>
  <c r="AK2418" i="12"/>
  <c r="AK2417" i="12" s="1"/>
  <c r="AK2416" i="12" s="1"/>
  <c r="AK2415" i="12" s="1"/>
  <c r="AK2409" i="12"/>
  <c r="AK2408" i="12" s="1"/>
  <c r="AK2407" i="12" s="1"/>
  <c r="AK2406" i="12" s="1"/>
  <c r="AK2404" i="12"/>
  <c r="AK2403" i="12" s="1"/>
  <c r="AK2402" i="12" s="1"/>
  <c r="AK2401" i="12" s="1"/>
  <c r="AK2396" i="12"/>
  <c r="AK2392" i="12" s="1"/>
  <c r="AK2391" i="12" s="1"/>
  <c r="AK2388" i="12"/>
  <c r="AK2387" i="12" s="1"/>
  <c r="AK2385" i="12"/>
  <c r="AK2384" i="12" s="1"/>
  <c r="AK2382" i="12"/>
  <c r="AK2381" i="12" s="1"/>
  <c r="AK2378" i="12"/>
  <c r="AK2377" i="12" s="1"/>
  <c r="AK2376" i="12" s="1"/>
  <c r="AK2364" i="12"/>
  <c r="AK2363" i="12" s="1"/>
  <c r="AK2352" i="12"/>
  <c r="AK2351" i="12" s="1"/>
  <c r="AK2341" i="12"/>
  <c r="AK2340" i="12" s="1"/>
  <c r="AK2328" i="12"/>
  <c r="AK2327" i="12" s="1"/>
  <c r="AK2326" i="12" s="1"/>
  <c r="AK2323" i="12"/>
  <c r="AK2322" i="12" s="1"/>
  <c r="AK2320" i="12"/>
  <c r="AK2319" i="12" s="1"/>
  <c r="AK2317" i="12"/>
  <c r="AK2316" i="12" s="1"/>
  <c r="AK2313" i="12"/>
  <c r="AK2312" i="12" s="1"/>
  <c r="AK2311" i="12" s="1"/>
  <c r="AK2302" i="12"/>
  <c r="AK2301" i="12" s="1"/>
  <c r="AK2300" i="12" s="1"/>
  <c r="AK2299" i="12" s="1"/>
  <c r="AK2296" i="12"/>
  <c r="AK2295" i="12" s="1"/>
  <c r="AK2294" i="12" s="1"/>
  <c r="AK2292" i="12"/>
  <c r="AK2291" i="12" s="1"/>
  <c r="AK2289" i="12"/>
  <c r="AK2288" i="12" s="1"/>
  <c r="AK2286" i="12"/>
  <c r="AK2285" i="12" s="1"/>
  <c r="AK2282" i="12"/>
  <c r="AK2281" i="12" s="1"/>
  <c r="AK2280" i="12" s="1"/>
  <c r="AK2277" i="12"/>
  <c r="AK2276" i="12" s="1"/>
  <c r="AK2275" i="12" s="1"/>
  <c r="AK2274" i="12" s="1"/>
  <c r="AK2271" i="12"/>
  <c r="AK2270" i="12" s="1"/>
  <c r="AK2268" i="12"/>
  <c r="AK2267" i="12" s="1"/>
  <c r="AK2265" i="12"/>
  <c r="AK2264" i="12" s="1"/>
  <c r="AK2261" i="12"/>
  <c r="AK2260" i="12" s="1"/>
  <c r="AK2259" i="12" s="1"/>
  <c r="AK2256" i="12"/>
  <c r="AK2255" i="12" s="1"/>
  <c r="AK2254" i="12" s="1"/>
  <c r="AK2253" i="12" s="1"/>
  <c r="AK2250" i="12"/>
  <c r="AK2248" i="12"/>
  <c r="AK2244" i="12"/>
  <c r="AK2241" i="12" s="1"/>
  <c r="AK2239" i="12"/>
  <c r="AK2238" i="12" s="1"/>
  <c r="AK2236" i="12"/>
  <c r="AK2235" i="12" s="1"/>
  <c r="AK2232" i="12"/>
  <c r="AK2231" i="12" s="1"/>
  <c r="AK2230" i="12" s="1"/>
  <c r="AK2227" i="12"/>
  <c r="AK2226" i="12" s="1"/>
  <c r="AK2222" i="12" s="1"/>
  <c r="AK2220" i="12"/>
  <c r="AK2219" i="12" s="1"/>
  <c r="AK2218" i="12" s="1"/>
  <c r="AK2215" i="12"/>
  <c r="AK2214" i="12" s="1"/>
  <c r="AK2213" i="12" s="1"/>
  <c r="AK2212" i="12" s="1"/>
  <c r="AK2209" i="12"/>
  <c r="AK2208" i="12" s="1"/>
  <c r="AK2206" i="12"/>
  <c r="AK2205" i="12" s="1"/>
  <c r="AK2202" i="12"/>
  <c r="AK2201" i="12" s="1"/>
  <c r="AK2200" i="12" s="1"/>
  <c r="AK2198" i="12"/>
  <c r="AK2197" i="12" s="1"/>
  <c r="AK2196" i="12" s="1"/>
  <c r="AK2194" i="12"/>
  <c r="AK2193" i="12" s="1"/>
  <c r="AK2192" i="12" s="1"/>
  <c r="AK2190" i="12"/>
  <c r="AK2189" i="12" s="1"/>
  <c r="AK2188" i="12" s="1"/>
  <c r="AK2178" i="12"/>
  <c r="AK2177" i="12" s="1"/>
  <c r="AK2175" i="12"/>
  <c r="AK2174" i="12" s="1"/>
  <c r="AK2172" i="12"/>
  <c r="AK2171" i="12" s="1"/>
  <c r="AK2168" i="12"/>
  <c r="AK2167" i="12" s="1"/>
  <c r="AK2166" i="12" s="1"/>
  <c r="AK2164" i="12"/>
  <c r="AK2163" i="12" s="1"/>
  <c r="AK2162" i="12" s="1"/>
  <c r="AK2160" i="12"/>
  <c r="AK2159" i="12" s="1"/>
  <c r="AK2158" i="12" s="1"/>
  <c r="AK2156" i="12"/>
  <c r="AK2155" i="12" s="1"/>
  <c r="AK2154" i="12" s="1"/>
  <c r="AK2152" i="12"/>
  <c r="AK2151" i="12" s="1"/>
  <c r="AK2149" i="12"/>
  <c r="AK2148" i="12" s="1"/>
  <c r="AK2145" i="12"/>
  <c r="AK2144" i="12" s="1"/>
  <c r="AK2143" i="12" s="1"/>
  <c r="AK2141" i="12"/>
  <c r="AK2140" i="12" s="1"/>
  <c r="AK2139" i="12" s="1"/>
  <c r="AK2137" i="12"/>
  <c r="AK2136" i="12" s="1"/>
  <c r="AK2135" i="12" s="1"/>
  <c r="AK2133" i="12"/>
  <c r="AK2132" i="12" s="1"/>
  <c r="AK2131" i="12" s="1"/>
  <c r="AK2129" i="12"/>
  <c r="AK2128" i="12" s="1"/>
  <c r="AK2127" i="12" s="1"/>
  <c r="AK2121" i="12"/>
  <c r="AK2120" i="12" s="1"/>
  <c r="AK2119" i="12" s="1"/>
  <c r="AK2117" i="12"/>
  <c r="AK2116" i="12" s="1"/>
  <c r="AK2115" i="12" s="1"/>
  <c r="AK2113" i="12"/>
  <c r="AK2112" i="12" s="1"/>
  <c r="AK2111" i="12" s="1"/>
  <c r="AK2109" i="12"/>
  <c r="AK2108" i="12" s="1"/>
  <c r="AK2106" i="12"/>
  <c r="AK2105" i="12" s="1"/>
  <c r="AK2102" i="12"/>
  <c r="AK2101" i="12" s="1"/>
  <c r="AK2100" i="12" s="1"/>
  <c r="AK2093" i="12"/>
  <c r="AK2092" i="12" s="1"/>
  <c r="AK2091" i="12" s="1"/>
  <c r="AK2090" i="12" s="1"/>
  <c r="AK2069" i="12"/>
  <c r="AK2068" i="12" s="1"/>
  <c r="AK2067" i="12" s="1"/>
  <c r="AK2065" i="12"/>
  <c r="AK2064" i="12" s="1"/>
  <c r="AK2062" i="12"/>
  <c r="AK2061" i="12" s="1"/>
  <c r="AK2059" i="12"/>
  <c r="AK2058" i="12" s="1"/>
  <c r="AK2054" i="12"/>
  <c r="AK2053" i="12" s="1"/>
  <c r="AK2052" i="12" s="1"/>
  <c r="AK2051" i="12" s="1"/>
  <c r="AK2049" i="12"/>
  <c r="AK2048" i="12" s="1"/>
  <c r="AK2047" i="12" s="1"/>
  <c r="AK2045" i="12"/>
  <c r="AK2044" i="12" s="1"/>
  <c r="AK2042" i="12"/>
  <c r="AK2041" i="12" s="1"/>
  <c r="AK2039" i="12"/>
  <c r="AK2038" i="12" s="1"/>
  <c r="AK2034" i="12"/>
  <c r="AK2033" i="12" s="1"/>
  <c r="AK2032" i="12" s="1"/>
  <c r="AK2031" i="12" s="1"/>
  <c r="AK2029" i="12"/>
  <c r="AK2028" i="12" s="1"/>
  <c r="AK2027" i="12" s="1"/>
  <c r="AK2026" i="12" s="1"/>
  <c r="AK2023" i="12"/>
  <c r="AK2022" i="12" s="1"/>
  <c r="AK2021" i="12" s="1"/>
  <c r="AK1987" i="12"/>
  <c r="AK1986" i="12" s="1"/>
  <c r="AK1985" i="12" s="1"/>
  <c r="AK1979" i="12"/>
  <c r="AK1978" i="12" s="1"/>
  <c r="AK1977" i="12" s="1"/>
  <c r="AK1974" i="12"/>
  <c r="AK1973" i="12" s="1"/>
  <c r="AK1972" i="12" s="1"/>
  <c r="AK1970" i="12"/>
  <c r="AK1969" i="12" s="1"/>
  <c r="AK1968" i="12" s="1"/>
  <c r="AK1966" i="12"/>
  <c r="AK1965" i="12" s="1"/>
  <c r="AK1963" i="12"/>
  <c r="AK1962" i="12" s="1"/>
  <c r="AK1961" i="12" s="1"/>
  <c r="AK1959" i="12"/>
  <c r="AK1958" i="12" s="1"/>
  <c r="AK1957" i="12" s="1"/>
  <c r="AK1955" i="12"/>
  <c r="AK1954" i="12" s="1"/>
  <c r="AK1953" i="12" s="1"/>
  <c r="AK1951" i="12"/>
  <c r="AK1950" i="12" s="1"/>
  <c r="AK1949" i="12" s="1"/>
  <c r="AK1947" i="12"/>
  <c r="AK1946" i="12" s="1"/>
  <c r="AK1945" i="12" s="1"/>
  <c r="AK1940" i="12"/>
  <c r="AK1939" i="12" s="1"/>
  <c r="AK1938" i="12" s="1"/>
  <c r="AK1936" i="12"/>
  <c r="AK1935" i="12" s="1"/>
  <c r="AK1934" i="12" s="1"/>
  <c r="AK1930" i="12"/>
  <c r="AK1929" i="12" s="1"/>
  <c r="AK1928" i="12" s="1"/>
  <c r="AK1927" i="12" s="1"/>
  <c r="AK1921" i="12"/>
  <c r="AK1920" i="12" s="1"/>
  <c r="AK1919" i="12" s="1"/>
  <c r="AK1917" i="12"/>
  <c r="AK1916" i="12" s="1"/>
  <c r="AK1915" i="12" s="1"/>
  <c r="AK1913" i="12"/>
  <c r="AK1912" i="12" s="1"/>
  <c r="AK1911" i="12" s="1"/>
  <c r="AK1909" i="12"/>
  <c r="AK1908" i="12" s="1"/>
  <c r="AK1907" i="12" s="1"/>
  <c r="AK1905" i="12"/>
  <c r="AK1904" i="12" s="1"/>
  <c r="AK1903" i="12" s="1"/>
  <c r="AK1901" i="12"/>
  <c r="AK1900" i="12" s="1"/>
  <c r="AK1899" i="12" s="1"/>
  <c r="AK1881" i="12"/>
  <c r="AK1880" i="12" s="1"/>
  <c r="AK1879" i="12" s="1"/>
  <c r="AK1875" i="12"/>
  <c r="AK1874" i="12" s="1"/>
  <c r="AK1873" i="12" s="1"/>
  <c r="AK1871" i="12"/>
  <c r="AK1870" i="12" s="1"/>
  <c r="AK1869" i="12" s="1"/>
  <c r="AK1866" i="12"/>
  <c r="AK1865" i="12" s="1"/>
  <c r="AK1864" i="12" s="1"/>
  <c r="AK1860" i="12"/>
  <c r="AK1858" i="12"/>
  <c r="AK1856" i="12"/>
  <c r="AK1851" i="12"/>
  <c r="AK1849" i="12"/>
  <c r="AK1846" i="12"/>
  <c r="AK1845" i="12" s="1"/>
  <c r="AK1841" i="12"/>
  <c r="AK1840" i="12" s="1"/>
  <c r="AK1839" i="12" s="1"/>
  <c r="AK1837" i="12"/>
  <c r="AK1835" i="12"/>
  <c r="AK1831" i="12"/>
  <c r="AK1830" i="12" s="1"/>
  <c r="AK1829" i="12" s="1"/>
  <c r="AK1827" i="12"/>
  <c r="AK1826" i="12" s="1"/>
  <c r="AK1825" i="12" s="1"/>
  <c r="AK1818" i="12"/>
  <c r="AK1817" i="12" s="1"/>
  <c r="AK1815" i="12"/>
  <c r="AK1813" i="12"/>
  <c r="AK1810" i="12"/>
  <c r="AK1809" i="12" s="1"/>
  <c r="AK1807" i="12"/>
  <c r="AK1806" i="12" s="1"/>
  <c r="AK1801" i="12"/>
  <c r="AK1800" i="12" s="1"/>
  <c r="AK1798" i="12"/>
  <c r="AK1797" i="12" s="1"/>
  <c r="AK1782" i="12"/>
  <c r="AK1781" i="12" s="1"/>
  <c r="AK1779" i="12"/>
  <c r="AK1778" i="12" s="1"/>
  <c r="AK1774" i="12"/>
  <c r="AK1773" i="12" s="1"/>
  <c r="AK1772" i="12" s="1"/>
  <c r="AK1769" i="12"/>
  <c r="AK1768" i="12" s="1"/>
  <c r="AK1765" i="12"/>
  <c r="AK1764" i="12" s="1"/>
  <c r="AK1761" i="12"/>
  <c r="AK1760" i="12" s="1"/>
  <c r="AK1757" i="12"/>
  <c r="AK1756" i="12" s="1"/>
  <c r="AK1751" i="12"/>
  <c r="AK1750" i="12" s="1"/>
  <c r="AK1748" i="12"/>
  <c r="AK1747" i="12" s="1"/>
  <c r="AK1743" i="12"/>
  <c r="AK1740" i="12"/>
  <c r="AK1736" i="12"/>
  <c r="AK1735" i="12" s="1"/>
  <c r="AK1734" i="12" s="1"/>
  <c r="AK1732" i="12"/>
  <c r="AK1730" i="12"/>
  <c r="AK1726" i="12"/>
  <c r="AK1724" i="12"/>
  <c r="AK1720" i="12"/>
  <c r="AK1718" i="12"/>
  <c r="AK1716" i="12"/>
  <c r="AK1712" i="12"/>
  <c r="AK1710" i="12"/>
  <c r="AK1708" i="12"/>
  <c r="AK1691" i="12"/>
  <c r="AK1690" i="12" s="1"/>
  <c r="AK1689" i="12" s="1"/>
  <c r="AK1687" i="12"/>
  <c r="AK1686" i="12" s="1"/>
  <c r="AK1685" i="12" s="1"/>
  <c r="AK1683" i="12"/>
  <c r="AK1682" i="12" s="1"/>
  <c r="AK1681" i="12" s="1"/>
  <c r="AK1679" i="12"/>
  <c r="AK1678" i="12" s="1"/>
  <c r="AK1677" i="12" s="1"/>
  <c r="AK1675" i="12"/>
  <c r="AK1673" i="12"/>
  <c r="AK1669" i="12"/>
  <c r="AK1668" i="12" s="1"/>
  <c r="AK1667" i="12" s="1"/>
  <c r="AK1665" i="12"/>
  <c r="AK1664" i="12" s="1"/>
  <c r="AK1663" i="12" s="1"/>
  <c r="AK1661" i="12"/>
  <c r="AK1659" i="12"/>
  <c r="AK1655" i="12"/>
  <c r="AK1653" i="12"/>
  <c r="AK1646" i="12"/>
  <c r="AK1643" i="12"/>
  <c r="AK1639" i="12"/>
  <c r="AK1637" i="12"/>
  <c r="AK1633" i="12"/>
  <c r="AK1631" i="12"/>
  <c r="AK1628" i="12"/>
  <c r="AK1627" i="12" s="1"/>
  <c r="AK1625" i="12"/>
  <c r="AK1624" i="12" s="1"/>
  <c r="AK1621" i="12"/>
  <c r="AK1620" i="12" s="1"/>
  <c r="AK1618" i="12"/>
  <c r="AK1617" i="12" s="1"/>
  <c r="AK1615" i="12"/>
  <c r="AK1614" i="12" s="1"/>
  <c r="AK1600" i="12"/>
  <c r="AK1598" i="12"/>
  <c r="AK1594" i="12"/>
  <c r="AK1593" i="12" s="1"/>
  <c r="AK1592" i="12" s="1"/>
  <c r="AK1590" i="12"/>
  <c r="AK1588" i="12"/>
  <c r="AK1584" i="12"/>
  <c r="AK1582" i="12"/>
  <c r="AK1575" i="12"/>
  <c r="AK1574" i="12" s="1"/>
  <c r="AK1573" i="12" s="1"/>
  <c r="AK1572" i="12" s="1"/>
  <c r="AK1570" i="12"/>
  <c r="AK1569" i="12" s="1"/>
  <c r="AK1568" i="12" s="1"/>
  <c r="AK1566" i="12"/>
  <c r="AK1565" i="12" s="1"/>
  <c r="AK1563" i="12"/>
  <c r="AK1562" i="12" s="1"/>
  <c r="AK1560" i="12"/>
  <c r="AK1559" i="12" s="1"/>
  <c r="AK1555" i="12"/>
  <c r="AK1554" i="12" s="1"/>
  <c r="AK1553" i="12" s="1"/>
  <c r="AK1552" i="12" s="1"/>
  <c r="AK1549" i="12"/>
  <c r="AK1548" i="12" s="1"/>
  <c r="AK1547" i="12" s="1"/>
  <c r="AK1546" i="12" s="1"/>
  <c r="AK1544" i="12"/>
  <c r="AK1543" i="12" s="1"/>
  <c r="AK1542" i="12" s="1"/>
  <c r="AK1541" i="12" s="1"/>
  <c r="AK1539" i="12"/>
  <c r="AK1538" i="12" s="1"/>
  <c r="AK1537" i="12" s="1"/>
  <c r="AK1536" i="12" s="1"/>
  <c r="AK1534" i="12"/>
  <c r="AK1533" i="12" s="1"/>
  <c r="AK1532" i="12" s="1"/>
  <c r="AK1530" i="12"/>
  <c r="AK1529" i="12" s="1"/>
  <c r="AK1528" i="12" s="1"/>
  <c r="AK1519" i="12"/>
  <c r="AK1518" i="12" s="1"/>
  <c r="AK1517" i="12" s="1"/>
  <c r="AK1516" i="12" s="1"/>
  <c r="AK1514" i="12"/>
  <c r="AK1513" i="12" s="1"/>
  <c r="AK1511" i="12"/>
  <c r="AK1510" i="12" s="1"/>
  <c r="AK1508" i="12"/>
  <c r="AK1507" i="12" s="1"/>
  <c r="AK1502" i="12"/>
  <c r="AK1501" i="12" s="1"/>
  <c r="AK1500" i="12" s="1"/>
  <c r="AK1499" i="12" s="1"/>
  <c r="AK1497" i="12"/>
  <c r="AK1496" i="12" s="1"/>
  <c r="AK1494" i="12"/>
  <c r="AK1493" i="12" s="1"/>
  <c r="AK1487" i="12"/>
  <c r="AK1486" i="12" s="1"/>
  <c r="AK1485" i="12" s="1"/>
  <c r="AK1483" i="12"/>
  <c r="AK1482" i="12" s="1"/>
  <c r="AK1481" i="12" s="1"/>
  <c r="AK1477" i="12"/>
  <c r="AK1475" i="12"/>
  <c r="AK1472" i="12"/>
  <c r="AK1471" i="12" s="1"/>
  <c r="AK1465" i="12"/>
  <c r="AK1464" i="12" s="1"/>
  <c r="AK1463" i="12" s="1"/>
  <c r="AK1461" i="12"/>
  <c r="AK1460" i="12" s="1"/>
  <c r="AK1459" i="12" s="1"/>
  <c r="AK1455" i="12"/>
  <c r="AK1454" i="12" s="1"/>
  <c r="AK1453" i="12" s="1"/>
  <c r="AK1451" i="12"/>
  <c r="AK1450" i="12" s="1"/>
  <c r="AK1449" i="12" s="1"/>
  <c r="AK1444" i="12" s="1"/>
  <c r="AK1441" i="12"/>
  <c r="AK1440" i="12" s="1"/>
  <c r="AK1439" i="12" s="1"/>
  <c r="AK1437" i="12"/>
  <c r="AK1436" i="12" s="1"/>
  <c r="AK1435" i="12" s="1"/>
  <c r="AK1434" i="12" s="1"/>
  <c r="AK1431" i="12"/>
  <c r="AK1430" i="12" s="1"/>
  <c r="AK1429" i="12" s="1"/>
  <c r="AK1427" i="12"/>
  <c r="AK1426" i="12" s="1"/>
  <c r="AK1425" i="12" s="1"/>
  <c r="AK1423" i="12"/>
  <c r="AK1422" i="12" s="1"/>
  <c r="AK1420" i="12"/>
  <c r="AK1419" i="12" s="1"/>
  <c r="AK1417" i="12"/>
  <c r="AK1416" i="12" s="1"/>
  <c r="AK1412" i="12"/>
  <c r="AK1411" i="12" s="1"/>
  <c r="AK1410" i="12" s="1"/>
  <c r="AK1406" i="12"/>
  <c r="AK1405" i="12" s="1"/>
  <c r="AK1404" i="12" s="1"/>
  <c r="AK1402" i="12"/>
  <c r="AK1401" i="12" s="1"/>
  <c r="AK1400" i="12" s="1"/>
  <c r="AK1398" i="12"/>
  <c r="AK1397" i="12" s="1"/>
  <c r="AK1395" i="12"/>
  <c r="AK1394" i="12" s="1"/>
  <c r="AK1392" i="12"/>
  <c r="AK1391" i="12" s="1"/>
  <c r="AK1380" i="12"/>
  <c r="AK1379" i="12" s="1"/>
  <c r="AK1370" i="12"/>
  <c r="AK1369" i="12" s="1"/>
  <c r="AK1368" i="12" s="1"/>
  <c r="AK1367" i="12" s="1"/>
  <c r="AK1365" i="12"/>
  <c r="AK1364" i="12" s="1"/>
  <c r="AK1363" i="12" s="1"/>
  <c r="AK1357" i="12"/>
  <c r="AK1356" i="12" s="1"/>
  <c r="AK1354" i="12"/>
  <c r="AK1353" i="12" s="1"/>
  <c r="AK1351" i="12"/>
  <c r="AK1350" i="12" s="1"/>
  <c r="AK1346" i="12"/>
  <c r="AK1345" i="12" s="1"/>
  <c r="AK1344" i="12" s="1"/>
  <c r="AK1342" i="12"/>
  <c r="AK1341" i="12" s="1"/>
  <c r="AK1340" i="12" s="1"/>
  <c r="AK1338" i="12"/>
  <c r="AK1337" i="12" s="1"/>
  <c r="AK1336" i="12" s="1"/>
  <c r="AK1332" i="12"/>
  <c r="AK1331" i="12" s="1"/>
  <c r="AK1330" i="12" s="1"/>
  <c r="AK1329" i="12" s="1"/>
  <c r="AK1327" i="12"/>
  <c r="AK1326" i="12" s="1"/>
  <c r="AK1325" i="12" s="1"/>
  <c r="AK1324" i="12" s="1"/>
  <c r="AK1322" i="12"/>
  <c r="AK1321" i="12" s="1"/>
  <c r="AK1320" i="12" s="1"/>
  <c r="AK1319" i="12" s="1"/>
  <c r="AK1311" i="12"/>
  <c r="AK1310" i="12" s="1"/>
  <c r="AK1309" i="12" s="1"/>
  <c r="AK1307" i="12"/>
  <c r="AK1306" i="12" s="1"/>
  <c r="AK1305" i="12" s="1"/>
  <c r="AK1303" i="12"/>
  <c r="AK1302" i="12" s="1"/>
  <c r="AK1301" i="12" s="1"/>
  <c r="AK1298" i="12"/>
  <c r="AK1297" i="12" s="1"/>
  <c r="AK1296" i="12" s="1"/>
  <c r="AK1295" i="12" s="1"/>
  <c r="AK1293" i="12"/>
  <c r="AK1292" i="12" s="1"/>
  <c r="AK1291" i="12" s="1"/>
  <c r="AK1290" i="12" s="1"/>
  <c r="AK1288" i="12"/>
  <c r="AK1287" i="12" s="1"/>
  <c r="AK1286" i="12" s="1"/>
  <c r="AK1284" i="12"/>
  <c r="AK1283" i="12" s="1"/>
  <c r="AK1282" i="12" s="1"/>
  <c r="AK1280" i="12"/>
  <c r="AK1279" i="12" s="1"/>
  <c r="AK1278" i="12" s="1"/>
  <c r="AK1272" i="12"/>
  <c r="AK1271" i="12" s="1"/>
  <c r="AK1270" i="12" s="1"/>
  <c r="AK1268" i="12"/>
  <c r="AK1267" i="12" s="1"/>
  <c r="AK1266" i="12" s="1"/>
  <c r="AK1264" i="12"/>
  <c r="AK1263" i="12" s="1"/>
  <c r="AK1262" i="12" s="1"/>
  <c r="AK1260" i="12"/>
  <c r="AK1259" i="12" s="1"/>
  <c r="AK1258" i="12" s="1"/>
  <c r="AK1253" i="12"/>
  <c r="AK1252" i="12" s="1"/>
  <c r="AK1248" i="12" s="1"/>
  <c r="AK1242" i="12"/>
  <c r="AK1241" i="12" s="1"/>
  <c r="AK1240" i="12" s="1"/>
  <c r="AK1238" i="12"/>
  <c r="AK1237" i="12" s="1"/>
  <c r="AK1236" i="12" s="1"/>
  <c r="AK1234" i="12"/>
  <c r="AK1233" i="12" s="1"/>
  <c r="AK1232" i="12" s="1"/>
  <c r="AK1229" i="12"/>
  <c r="AK1228" i="12" s="1"/>
  <c r="AK1224" i="12" s="1"/>
  <c r="AK1220" i="12"/>
  <c r="AK1219" i="12" s="1"/>
  <c r="AK1218" i="12" s="1"/>
  <c r="AK1216" i="12"/>
  <c r="AK1215" i="12" s="1"/>
  <c r="AK1214" i="12" s="1"/>
  <c r="AK1212" i="12"/>
  <c r="AK1211" i="12" s="1"/>
  <c r="AK1210" i="12" s="1"/>
  <c r="AK1208" i="12"/>
  <c r="AK1207" i="12" s="1"/>
  <c r="AK1206" i="12" s="1"/>
  <c r="AK1203" i="12"/>
  <c r="AK1202" i="12" s="1"/>
  <c r="AK1201" i="12" s="1"/>
  <c r="AK1200" i="12" s="1"/>
  <c r="AK1198" i="12"/>
  <c r="AK1197" i="12" s="1"/>
  <c r="AK1196" i="12" s="1"/>
  <c r="AK1195" i="12" s="1"/>
  <c r="AK1188" i="12"/>
  <c r="AK1186" i="12"/>
  <c r="AK1185" i="12" s="1"/>
  <c r="AK1181" i="12"/>
  <c r="AK1180" i="12" s="1"/>
  <c r="AK1178" i="12"/>
  <c r="AK1177" i="12" s="1"/>
  <c r="AK1174" i="12"/>
  <c r="AK1173" i="12" s="1"/>
  <c r="AK1171" i="12"/>
  <c r="AK1170" i="12" s="1"/>
  <c r="AK1168" i="12"/>
  <c r="AK1167" i="12" s="1"/>
  <c r="AK1162" i="12"/>
  <c r="AK1161" i="12" s="1"/>
  <c r="AK1160" i="12" s="1"/>
  <c r="AK1158" i="12"/>
  <c r="AK1157" i="12" s="1"/>
  <c r="AK1155" i="12"/>
  <c r="AK1154" i="12" s="1"/>
  <c r="AK1151" i="12"/>
  <c r="AK1150" i="12" s="1"/>
  <c r="AK1148" i="12"/>
  <c r="AK1147" i="12" s="1"/>
  <c r="AK1144" i="12"/>
  <c r="AK1143" i="12" s="1"/>
  <c r="AK1141" i="12"/>
  <c r="AK1140" i="12" s="1"/>
  <c r="AK1137" i="12"/>
  <c r="AK1136" i="12" s="1"/>
  <c r="AK1134" i="12"/>
  <c r="AK1133" i="12" s="1"/>
  <c r="AK1130" i="12"/>
  <c r="AK1129" i="12" s="1"/>
  <c r="AK1128" i="12" s="1"/>
  <c r="AK1126" i="12"/>
  <c r="AK1125" i="12" s="1"/>
  <c r="AK1124" i="12" s="1"/>
  <c r="AK1122" i="12"/>
  <c r="AK1121" i="12" s="1"/>
  <c r="AK1119" i="12"/>
  <c r="AK1118" i="12" s="1"/>
  <c r="AK1115" i="12"/>
  <c r="AK1114" i="12" s="1"/>
  <c r="AK1112" i="12"/>
  <c r="AK1111" i="12" s="1"/>
  <c r="AK1105" i="12"/>
  <c r="AK1104" i="12" s="1"/>
  <c r="AK1102" i="12"/>
  <c r="AK1101" i="12" s="1"/>
  <c r="AK1096" i="12"/>
  <c r="AK1095" i="12" s="1"/>
  <c r="AK1094" i="12" s="1"/>
  <c r="AK1091" i="12"/>
  <c r="AK1090" i="12" s="1"/>
  <c r="AK1089" i="12" s="1"/>
  <c r="AK1086" i="12"/>
  <c r="AK1085" i="12" s="1"/>
  <c r="AK1084" i="12" s="1"/>
  <c r="AK1081" i="12"/>
  <c r="AK1080" i="12" s="1"/>
  <c r="AK1078" i="12"/>
  <c r="AK1077" i="12" s="1"/>
  <c r="AK1073" i="12"/>
  <c r="AK1072" i="12" s="1"/>
  <c r="AK1071" i="12" s="1"/>
  <c r="AK1070" i="12" s="1"/>
  <c r="AK1063" i="12"/>
  <c r="AK1062" i="12" s="1"/>
  <c r="AK1061" i="12" s="1"/>
  <c r="AK1059" i="12"/>
  <c r="AK1058" i="12" s="1"/>
  <c r="AK1056" i="12"/>
  <c r="AK1055" i="12" s="1"/>
  <c r="AK1048" i="12"/>
  <c r="AK1047" i="12" s="1"/>
  <c r="AK1046" i="12" s="1"/>
  <c r="AK1044" i="12"/>
  <c r="AK1043" i="12" s="1"/>
  <c r="AK1041" i="12"/>
  <c r="AK1040" i="12" s="1"/>
  <c r="AK1036" i="12"/>
  <c r="AK1035" i="12" s="1"/>
  <c r="AK1033" i="12"/>
  <c r="AK1032" i="12" s="1"/>
  <c r="AK1030" i="12"/>
  <c r="AK1029" i="12" s="1"/>
  <c r="AK1025" i="12"/>
  <c r="AK1024" i="12" s="1"/>
  <c r="AK1022" i="12"/>
  <c r="AK1021" i="12" s="1"/>
  <c r="AK1019" i="12"/>
  <c r="AK1018" i="12" s="1"/>
  <c r="AK1012" i="12"/>
  <c r="AK1010" i="12"/>
  <c r="AK1008" i="12"/>
  <c r="AK998" i="12"/>
  <c r="AK997" i="12" s="1"/>
  <c r="AK996" i="12" s="1"/>
  <c r="AK995" i="12" s="1"/>
  <c r="AK993" i="12"/>
  <c r="AK992" i="12" s="1"/>
  <c r="AK991" i="12" s="1"/>
  <c r="AK989" i="12"/>
  <c r="AK988" i="12" s="1"/>
  <c r="AK987" i="12" s="1"/>
  <c r="AK982" i="12"/>
  <c r="AK981" i="12" s="1"/>
  <c r="AK980" i="12" s="1"/>
  <c r="AK978" i="12"/>
  <c r="AK977" i="12" s="1"/>
  <c r="AK976" i="12" s="1"/>
  <c r="AK973" i="12"/>
  <c r="AK972" i="12" s="1"/>
  <c r="AK970" i="12"/>
  <c r="AK969" i="12" s="1"/>
  <c r="AK967" i="12"/>
  <c r="AK966" i="12" s="1"/>
  <c r="AK962" i="12"/>
  <c r="AK961" i="12" s="1"/>
  <c r="AK960" i="12" s="1"/>
  <c r="AK958" i="12"/>
  <c r="AK957" i="12" s="1"/>
  <c r="AK956" i="12" s="1"/>
  <c r="AK953" i="12"/>
  <c r="AK952" i="12" s="1"/>
  <c r="AK951" i="12" s="1"/>
  <c r="AK949" i="12"/>
  <c r="AK948" i="12" s="1"/>
  <c r="AK947" i="12" s="1"/>
  <c r="AK945" i="12"/>
  <c r="AK944" i="12" s="1"/>
  <c r="AK943" i="12" s="1"/>
  <c r="AK940" i="12"/>
  <c r="AK939" i="12" s="1"/>
  <c r="AK938" i="12" s="1"/>
  <c r="AK936" i="12"/>
  <c r="AK935" i="12" s="1"/>
  <c r="AK934" i="12" s="1"/>
  <c r="AK932" i="12"/>
  <c r="AK931" i="12" s="1"/>
  <c r="AK930" i="12" s="1"/>
  <c r="AK928" i="12"/>
  <c r="AK927" i="12" s="1"/>
  <c r="AK926" i="12" s="1"/>
  <c r="AK918" i="12"/>
  <c r="AK917" i="12" s="1"/>
  <c r="AK915" i="12"/>
  <c r="AK914" i="12" s="1"/>
  <c r="AK910" i="12"/>
  <c r="AK909" i="12" s="1"/>
  <c r="AK908" i="12" s="1"/>
  <c r="AK906" i="12"/>
  <c r="AK905" i="12" s="1"/>
  <c r="AK904" i="12" s="1"/>
  <c r="AK901" i="12"/>
  <c r="AK900" i="12" s="1"/>
  <c r="AK899" i="12" s="1"/>
  <c r="AK897" i="12"/>
  <c r="AK896" i="12" s="1"/>
  <c r="AK895" i="12" s="1"/>
  <c r="AK892" i="12"/>
  <c r="AK891" i="12" s="1"/>
  <c r="AK889" i="12"/>
  <c r="AK888" i="12" s="1"/>
  <c r="AK886" i="12"/>
  <c r="AK885" i="12" s="1"/>
  <c r="AK881" i="12"/>
  <c r="AK880" i="12" s="1"/>
  <c r="AK879" i="12" s="1"/>
  <c r="AK875" i="12"/>
  <c r="AK874" i="12" s="1"/>
  <c r="AK873" i="12" s="1"/>
  <c r="AK871" i="12"/>
  <c r="AK870" i="12" s="1"/>
  <c r="AK869" i="12" s="1"/>
  <c r="AK867" i="12"/>
  <c r="AK866" i="12" s="1"/>
  <c r="AK865" i="12" s="1"/>
  <c r="AK863" i="12"/>
  <c r="AK862" i="12" s="1"/>
  <c r="AK861" i="12" s="1"/>
  <c r="AK859" i="12"/>
  <c r="AK858" i="12" s="1"/>
  <c r="AK857" i="12" s="1"/>
  <c r="AK854" i="12"/>
  <c r="AK853" i="12" s="1"/>
  <c r="AK852" i="12" s="1"/>
  <c r="AK850" i="12"/>
  <c r="AK849" i="12" s="1"/>
  <c r="AK848" i="12" s="1"/>
  <c r="AK846" i="12"/>
  <c r="AK845" i="12" s="1"/>
  <c r="AK844" i="12" s="1"/>
  <c r="AK833" i="12"/>
  <c r="AK832" i="12" s="1"/>
  <c r="AK831" i="12" s="1"/>
  <c r="AK830" i="12" s="1"/>
  <c r="AK828" i="12"/>
  <c r="AK827" i="12" s="1"/>
  <c r="AK826" i="12" s="1"/>
  <c r="AK824" i="12"/>
  <c r="AK823" i="12" s="1"/>
  <c r="AK822" i="12" s="1"/>
  <c r="AK821" i="12" s="1"/>
  <c r="AK819" i="12"/>
  <c r="AK818" i="12" s="1"/>
  <c r="AK817" i="12" s="1"/>
  <c r="AK815" i="12"/>
  <c r="AK814" i="12" s="1"/>
  <c r="AK813" i="12" s="1"/>
  <c r="AK811" i="12"/>
  <c r="AK810" i="12" s="1"/>
  <c r="AK809" i="12" s="1"/>
  <c r="AK807" i="12"/>
  <c r="AK806" i="12" s="1"/>
  <c r="AK805" i="12" s="1"/>
  <c r="AK802" i="12"/>
  <c r="AK801" i="12" s="1"/>
  <c r="AK800" i="12" s="1"/>
  <c r="AK798" i="12"/>
  <c r="AK797" i="12" s="1"/>
  <c r="AK796" i="12" s="1"/>
  <c r="AK794" i="12"/>
  <c r="AK793" i="12" s="1"/>
  <c r="AK792" i="12" s="1"/>
  <c r="AK790" i="12"/>
  <c r="AK789" i="12" s="1"/>
  <c r="AK787" i="12"/>
  <c r="AK786" i="12" s="1"/>
  <c r="AK781" i="12"/>
  <c r="AK780" i="12" s="1"/>
  <c r="AK779" i="12" s="1"/>
  <c r="AK778" i="12" s="1"/>
  <c r="AK776" i="12"/>
  <c r="AK773" i="12" s="1"/>
  <c r="AK771" i="12"/>
  <c r="AK770" i="12" s="1"/>
  <c r="AK768" i="12"/>
  <c r="AK767" i="12" s="1"/>
  <c r="AK762" i="12"/>
  <c r="AK761" i="12" s="1"/>
  <c r="AK760" i="12" s="1"/>
  <c r="AK758" i="12"/>
  <c r="AK757" i="12" s="1"/>
  <c r="AK756" i="12" s="1"/>
  <c r="AK754" i="12"/>
  <c r="AK753" i="12" s="1"/>
  <c r="AK752" i="12" s="1"/>
  <c r="AK750" i="12"/>
  <c r="AK749" i="12" s="1"/>
  <c r="AK748" i="12" s="1"/>
  <c r="AK746" i="12"/>
  <c r="AK745" i="12" s="1"/>
  <c r="AK744" i="12" s="1"/>
  <c r="AK742" i="12"/>
  <c r="AK741" i="12" s="1"/>
  <c r="AK740" i="12" s="1"/>
  <c r="AK738" i="12"/>
  <c r="AK737" i="12" s="1"/>
  <c r="AK736" i="12" s="1"/>
  <c r="AK734" i="12"/>
  <c r="AK733" i="12" s="1"/>
  <c r="AK732" i="12" s="1"/>
  <c r="AK730" i="12"/>
  <c r="AK729" i="12" s="1"/>
  <c r="AK728" i="12" s="1"/>
  <c r="AK726" i="12"/>
  <c r="AK725" i="12" s="1"/>
  <c r="AK724" i="12" s="1"/>
  <c r="AK722" i="12"/>
  <c r="AK721" i="12" s="1"/>
  <c r="AK720" i="12" s="1"/>
  <c r="AK718" i="12"/>
  <c r="AK717" i="12" s="1"/>
  <c r="AK716" i="12" s="1"/>
  <c r="AK714" i="12"/>
  <c r="AK713" i="12" s="1"/>
  <c r="AK712" i="12" s="1"/>
  <c r="AK710" i="12"/>
  <c r="AK709" i="12" s="1"/>
  <c r="AK708" i="12" s="1"/>
  <c r="AK704" i="12"/>
  <c r="AK703" i="12" s="1"/>
  <c r="AK702" i="12" s="1"/>
  <c r="AK700" i="12"/>
  <c r="AK699" i="12" s="1"/>
  <c r="AK698" i="12" s="1"/>
  <c r="AK696" i="12"/>
  <c r="AK695" i="12" s="1"/>
  <c r="AK694" i="12" s="1"/>
  <c r="AK692" i="12"/>
  <c r="AK691" i="12" s="1"/>
  <c r="AK690" i="12" s="1"/>
  <c r="AK687" i="12"/>
  <c r="AK686" i="12" s="1"/>
  <c r="AK685" i="12" s="1"/>
  <c r="AK684" i="12" s="1"/>
  <c r="AK682" i="12"/>
  <c r="AK681" i="12" s="1"/>
  <c r="AK680" i="12" s="1"/>
  <c r="AK678" i="12"/>
  <c r="AK677" i="12" s="1"/>
  <c r="AK676" i="12" s="1"/>
  <c r="AK674" i="12"/>
  <c r="AK673" i="12" s="1"/>
  <c r="AK671" i="12"/>
  <c r="AK670" i="12" s="1"/>
  <c r="AK667" i="12"/>
  <c r="AK666" i="12" s="1"/>
  <c r="AK665" i="12" s="1"/>
  <c r="AK661" i="12"/>
  <c r="AK660" i="12" s="1"/>
  <c r="AK659" i="12" s="1"/>
  <c r="AK657" i="12"/>
  <c r="AK656" i="12" s="1"/>
  <c r="AK655" i="12" s="1"/>
  <c r="AK651" i="12"/>
  <c r="AK650" i="12" s="1"/>
  <c r="AK648" i="12"/>
  <c r="AK647" i="12" s="1"/>
  <c r="AK637" i="12"/>
  <c r="AK636" i="12" s="1"/>
  <c r="AK635" i="12" s="1"/>
  <c r="AK633" i="12"/>
  <c r="AK632" i="12" s="1"/>
  <c r="AK630" i="12"/>
  <c r="AK629" i="12" s="1"/>
  <c r="AK621" i="12"/>
  <c r="AK620" i="12" s="1"/>
  <c r="AK619" i="12" s="1"/>
  <c r="AK618" i="12" s="1"/>
  <c r="AK615" i="12"/>
  <c r="AK614" i="12" s="1"/>
  <c r="AK612" i="12"/>
  <c r="AK611" i="12" s="1"/>
  <c r="AK606" i="12"/>
  <c r="AK605" i="12" s="1"/>
  <c r="AK604" i="12" s="1"/>
  <c r="AK603" i="12" s="1"/>
  <c r="AK602" i="12" s="1"/>
  <c r="AK599" i="12"/>
  <c r="AK598" i="12" s="1"/>
  <c r="AK596" i="12"/>
  <c r="AK595" i="12" s="1"/>
  <c r="AK593" i="12"/>
  <c r="AK592" i="12" s="1"/>
  <c r="AK590" i="12"/>
  <c r="AK589" i="12" s="1"/>
  <c r="AK587" i="12"/>
  <c r="AK586" i="12" s="1"/>
  <c r="AK582" i="12"/>
  <c r="AK581" i="12" s="1"/>
  <c r="AK580" i="12" s="1"/>
  <c r="AK578" i="12"/>
  <c r="AK577" i="12" s="1"/>
  <c r="AK575" i="12"/>
  <c r="AK574" i="12" s="1"/>
  <c r="AK571" i="12"/>
  <c r="AK570" i="12" s="1"/>
  <c r="AK568" i="12"/>
  <c r="AK567" i="12" s="1"/>
  <c r="AK564" i="12"/>
  <c r="AK562" i="12"/>
  <c r="AK556" i="12"/>
  <c r="AK555" i="12" s="1"/>
  <c r="AK554" i="12" s="1"/>
  <c r="AK552" i="12"/>
  <c r="AK551" i="12" s="1"/>
  <c r="AK550" i="12" s="1"/>
  <c r="AK547" i="12"/>
  <c r="AK546" i="12" s="1"/>
  <c r="AK545" i="12" s="1"/>
  <c r="AK541" i="12"/>
  <c r="AK540" i="12" s="1"/>
  <c r="AK538" i="12"/>
  <c r="AK537" i="12" s="1"/>
  <c r="AK533" i="12"/>
  <c r="AK532" i="12" s="1"/>
  <c r="AK531" i="12" s="1"/>
  <c r="AK529" i="12"/>
  <c r="AK528" i="12" s="1"/>
  <c r="AK527" i="12" s="1"/>
  <c r="AK518" i="12"/>
  <c r="AK517" i="12" s="1"/>
  <c r="AK515" i="12"/>
  <c r="AK514" i="12" s="1"/>
  <c r="AK507" i="12"/>
  <c r="AK506" i="12" s="1"/>
  <c r="AK504" i="12"/>
  <c r="AK503" i="12" s="1"/>
  <c r="AK498" i="12"/>
  <c r="AK497" i="12" s="1"/>
  <c r="AK496" i="12" s="1"/>
  <c r="AK494" i="12"/>
  <c r="AK493" i="12" s="1"/>
  <c r="AK492" i="12" s="1"/>
  <c r="AK490" i="12"/>
  <c r="AK489" i="12" s="1"/>
  <c r="AK488" i="12" s="1"/>
  <c r="AK486" i="12"/>
  <c r="AK485" i="12" s="1"/>
  <c r="AK484" i="12" s="1"/>
  <c r="AK480" i="12"/>
  <c r="AK479" i="12" s="1"/>
  <c r="AK478" i="12" s="1"/>
  <c r="AK477" i="12" s="1"/>
  <c r="AK472" i="12"/>
  <c r="AK469" i="12"/>
  <c r="AK466" i="12"/>
  <c r="AK465" i="12" s="1"/>
  <c r="AK462" i="12"/>
  <c r="AK461" i="12" s="1"/>
  <c r="AK460" i="12" s="1"/>
  <c r="AK459" i="12" s="1"/>
  <c r="AK452" i="12"/>
  <c r="AK451" i="12" s="1"/>
  <c r="AK449" i="12"/>
  <c r="AK448" i="12" s="1"/>
  <c r="AK446" i="12"/>
  <c r="AK445" i="12" s="1"/>
  <c r="AK441" i="12"/>
  <c r="AK440" i="12" s="1"/>
  <c r="AK439" i="12" s="1"/>
  <c r="AK433" i="12"/>
  <c r="AK432" i="12" s="1"/>
  <c r="AK431" i="12" s="1"/>
  <c r="AK430" i="12" s="1"/>
  <c r="AK428" i="12"/>
  <c r="AK426" i="12"/>
  <c r="AK422" i="12"/>
  <c r="AK421" i="12" s="1"/>
  <c r="AK420" i="12" s="1"/>
  <c r="AK386" i="12"/>
  <c r="AK385" i="12" s="1"/>
  <c r="AK384" i="12" s="1"/>
  <c r="AK381" i="12"/>
  <c r="AK378" i="12" s="1"/>
  <c r="AK375" i="12"/>
  <c r="AK374" i="12" s="1"/>
  <c r="AK370" i="12"/>
  <c r="AK369" i="12" s="1"/>
  <c r="AK368" i="12" s="1"/>
  <c r="AK365" i="12"/>
  <c r="AK364" i="12" s="1"/>
  <c r="AK363" i="12" s="1"/>
  <c r="AK360" i="12"/>
  <c r="AK357" i="12"/>
  <c r="AK352" i="12"/>
  <c r="AK349" i="12"/>
  <c r="AK340" i="12"/>
  <c r="AK339" i="12" s="1"/>
  <c r="AK338" i="12" s="1"/>
  <c r="AK336" i="12"/>
  <c r="AK335" i="12" s="1"/>
  <c r="AK334" i="12" s="1"/>
  <c r="AK332" i="12"/>
  <c r="AK331" i="12" s="1"/>
  <c r="AK330" i="12" s="1"/>
  <c r="AK327" i="12"/>
  <c r="AK326" i="12" s="1"/>
  <c r="AK325" i="12" s="1"/>
  <c r="AK321" i="12"/>
  <c r="AK318" i="12"/>
  <c r="AK310" i="12"/>
  <c r="AK309" i="12" s="1"/>
  <c r="AK308" i="12" s="1"/>
  <c r="AK306" i="12"/>
  <c r="AK305" i="12" s="1"/>
  <c r="AK304" i="12" s="1"/>
  <c r="AK297" i="12"/>
  <c r="AK296" i="12" s="1"/>
  <c r="AK295" i="12" s="1"/>
  <c r="AK290" i="12"/>
  <c r="AK289" i="12" s="1"/>
  <c r="AK288" i="12" s="1"/>
  <c r="AK286" i="12"/>
  <c r="AK285" i="12" s="1"/>
  <c r="AK284" i="12" s="1"/>
  <c r="AK281" i="12"/>
  <c r="AK280" i="12" s="1"/>
  <c r="AK279" i="12" s="1"/>
  <c r="AK277" i="12"/>
  <c r="AK276" i="12" s="1"/>
  <c r="AK274" i="12"/>
  <c r="AK273" i="12" s="1"/>
  <c r="AK271" i="12"/>
  <c r="AK270" i="12" s="1"/>
  <c r="AK267" i="12"/>
  <c r="AK266" i="12" s="1"/>
  <c r="AK265" i="12" s="1"/>
  <c r="AK260" i="12"/>
  <c r="AK259" i="12" s="1"/>
  <c r="AK258" i="12" s="1"/>
  <c r="AK248" i="12"/>
  <c r="AK247" i="12" s="1"/>
  <c r="AK246" i="12" s="1"/>
  <c r="AK244" i="12"/>
  <c r="AK243" i="12" s="1"/>
  <c r="AK242" i="12" s="1"/>
  <c r="AK238" i="12"/>
  <c r="AK237" i="12" s="1"/>
  <c r="AK236" i="12" s="1"/>
  <c r="AK234" i="12"/>
  <c r="AK233" i="12" s="1"/>
  <c r="AK232" i="12" s="1"/>
  <c r="AK230" i="12"/>
  <c r="AK229" i="12" s="1"/>
  <c r="AK228" i="12" s="1"/>
  <c r="AK217" i="12"/>
  <c r="AK216" i="12" s="1"/>
  <c r="AK215" i="12" s="1"/>
  <c r="AK213" i="12"/>
  <c r="AK212" i="12" s="1"/>
  <c r="AK211" i="12" s="1"/>
  <c r="AK205" i="12"/>
  <c r="AK203" i="12"/>
  <c r="AK198" i="12"/>
  <c r="AK197" i="12" s="1"/>
  <c r="AK196" i="12" s="1"/>
  <c r="AK195" i="12" s="1"/>
  <c r="AK189" i="12"/>
  <c r="AK188" i="12" s="1"/>
  <c r="AK187" i="12" s="1"/>
  <c r="AK186" i="12" s="1"/>
  <c r="AK180" i="12"/>
  <c r="AK179" i="12" s="1"/>
  <c r="AK178" i="12" s="1"/>
  <c r="AK176" i="12"/>
  <c r="AK175" i="12" s="1"/>
  <c r="AK174" i="12" s="1"/>
  <c r="AK172" i="12"/>
  <c r="AK171" i="12" s="1"/>
  <c r="AK170" i="12" s="1"/>
  <c r="AK168" i="12"/>
  <c r="AK166" i="12"/>
  <c r="AK157" i="12"/>
  <c r="AK155" i="12"/>
  <c r="AK151" i="12"/>
  <c r="AK150" i="12" s="1"/>
  <c r="AK149" i="12" s="1"/>
  <c r="AK147" i="12"/>
  <c r="AK145" i="12"/>
  <c r="AK139" i="12"/>
  <c r="AK138" i="12" s="1"/>
  <c r="AK136" i="12"/>
  <c r="AK135" i="12" s="1"/>
  <c r="AK132" i="12"/>
  <c r="AK130" i="12"/>
  <c r="AK123" i="12"/>
  <c r="AK122" i="12" s="1"/>
  <c r="AK121" i="12" s="1"/>
  <c r="AK119" i="12"/>
  <c r="AK118" i="12" s="1"/>
  <c r="AK117" i="12" s="1"/>
  <c r="AK113" i="12"/>
  <c r="AK109" i="12"/>
  <c r="AK106" i="12"/>
  <c r="AK105" i="12" s="1"/>
  <c r="AK101" i="12"/>
  <c r="AK100" i="12" s="1"/>
  <c r="AK99" i="12" s="1"/>
  <c r="AK97" i="12"/>
  <c r="AK96" i="12" s="1"/>
  <c r="AK95" i="12" s="1"/>
  <c r="AK93" i="12"/>
  <c r="AK92" i="12" s="1"/>
  <c r="AK91" i="12" s="1"/>
  <c r="AK89" i="12"/>
  <c r="AK88" i="12" s="1"/>
  <c r="AK86" i="12"/>
  <c r="AK85" i="12" s="1"/>
  <c r="AK82" i="12"/>
  <c r="AK80" i="12"/>
  <c r="AK76" i="12"/>
  <c r="AK74" i="12"/>
  <c r="AK69" i="12"/>
  <c r="AK68" i="12" s="1"/>
  <c r="AK67" i="12" s="1"/>
  <c r="AK65" i="12"/>
  <c r="AK64" i="12" s="1"/>
  <c r="AK63" i="12" s="1"/>
  <c r="AK60" i="12"/>
  <c r="AK59" i="12" s="1"/>
  <c r="AK58" i="12" s="1"/>
  <c r="AK56" i="12"/>
  <c r="AK55" i="12" s="1"/>
  <c r="AK54" i="12" s="1"/>
  <c r="AK51" i="12"/>
  <c r="AK50" i="12" s="1"/>
  <c r="AK49" i="12" s="1"/>
  <c r="AK45" i="12"/>
  <c r="AK44" i="12" s="1"/>
  <c r="AK43" i="12" s="1"/>
  <c r="AK42" i="12" s="1"/>
  <c r="AK40" i="12"/>
  <c r="AK38" i="12"/>
  <c r="AK35" i="12"/>
  <c r="AK34" i="12" s="1"/>
  <c r="AK30" i="12"/>
  <c r="AK26" i="12"/>
  <c r="AK24" i="12"/>
  <c r="AK20" i="12"/>
  <c r="AK19" i="12" s="1"/>
  <c r="AN2087" i="12" l="1"/>
  <c r="AT2087" i="12" s="1"/>
  <c r="AZ2087" i="12" s="1"/>
  <c r="BD2087" i="12" s="1"/>
  <c r="BH2087" i="12" s="1"/>
  <c r="BM2087" i="12" s="1"/>
  <c r="BR2087" i="12" s="1"/>
  <c r="BV2087" i="12" s="1"/>
  <c r="BY2087" i="12" s="1"/>
  <c r="CB2087" i="12" s="1"/>
  <c r="CD2087" i="12" s="1"/>
  <c r="AN2088" i="12"/>
  <c r="AT2088" i="12" s="1"/>
  <c r="AZ2088" i="12" s="1"/>
  <c r="BD2088" i="12" s="1"/>
  <c r="BH2088" i="12" s="1"/>
  <c r="BM2088" i="12" s="1"/>
  <c r="BR2088" i="12" s="1"/>
  <c r="BV2088" i="12" s="1"/>
  <c r="BY2088" i="12" s="1"/>
  <c r="CB2088" i="12" s="1"/>
  <c r="CD2088" i="12" s="1"/>
  <c r="AN2077" i="12"/>
  <c r="AT2077" i="12" s="1"/>
  <c r="AZ2077" i="12" s="1"/>
  <c r="BD2077" i="12" s="1"/>
  <c r="BH2077" i="12" s="1"/>
  <c r="BM2077" i="12" s="1"/>
  <c r="BR2077" i="12" s="1"/>
  <c r="BV2077" i="12" s="1"/>
  <c r="BY2077" i="12" s="1"/>
  <c r="CB2077" i="12" s="1"/>
  <c r="CD2077" i="12" s="1"/>
  <c r="AK2073" i="12"/>
  <c r="AK2072" i="12" s="1"/>
  <c r="AK2071" i="12" s="1"/>
  <c r="AK1933" i="12"/>
  <c r="AK1932" i="12" s="1"/>
  <c r="AN2082" i="12"/>
  <c r="AT2082" i="12" s="1"/>
  <c r="AZ2082" i="12" s="1"/>
  <c r="BD2082" i="12" s="1"/>
  <c r="BH2082" i="12" s="1"/>
  <c r="BM2082" i="12" s="1"/>
  <c r="BR2082" i="12" s="1"/>
  <c r="BV2082" i="12" s="1"/>
  <c r="BY2082" i="12" s="1"/>
  <c r="CB2082" i="12" s="1"/>
  <c r="CD2082" i="12" s="1"/>
  <c r="AK241" i="12"/>
  <c r="AK240" i="12" s="1"/>
  <c r="AK1257" i="12"/>
  <c r="AK1231" i="12"/>
  <c r="AK1223" i="12" s="1"/>
  <c r="AK1222" i="12" s="1"/>
  <c r="AK1184" i="12"/>
  <c r="AM1577" i="12"/>
  <c r="AM2433" i="12" s="1"/>
  <c r="AL1577" i="12"/>
  <c r="AL2433" i="12" s="1"/>
  <c r="AK1581" i="12"/>
  <c r="AK1580" i="12" s="1"/>
  <c r="AK1658" i="12"/>
  <c r="AK1657" i="12" s="1"/>
  <c r="AK1474" i="12"/>
  <c r="AK1470" i="12" s="1"/>
  <c r="AK1469" i="12" s="1"/>
  <c r="AK1468" i="12" s="1"/>
  <c r="AK129" i="12"/>
  <c r="AK128" i="12" s="1"/>
  <c r="AK73" i="12"/>
  <c r="AK72" i="12" s="1"/>
  <c r="AK348" i="12"/>
  <c r="AK347" i="12" s="1"/>
  <c r="AK1076" i="12"/>
  <c r="AK1075" i="12" s="1"/>
  <c r="AK1777" i="12"/>
  <c r="AK2204" i="12"/>
  <c r="AK144" i="12"/>
  <c r="AK143" i="12" s="1"/>
  <c r="AK202" i="12"/>
  <c r="AK201" i="12" s="1"/>
  <c r="AK200" i="12" s="1"/>
  <c r="AK1100" i="12"/>
  <c r="AK1099" i="12" s="1"/>
  <c r="AK1672" i="12"/>
  <c r="AK1671" i="12" s="1"/>
  <c r="AK1812" i="12"/>
  <c r="AK1805" i="12" s="1"/>
  <c r="AK1804" i="12" s="1"/>
  <c r="AK1848" i="12"/>
  <c r="AK1844" i="12" s="1"/>
  <c r="AK1153" i="12"/>
  <c r="AK1636" i="12"/>
  <c r="AK1635" i="12" s="1"/>
  <c r="AK1723" i="12"/>
  <c r="AK1722" i="12" s="1"/>
  <c r="AK1458" i="12"/>
  <c r="AK1457" i="12" s="1"/>
  <c r="AK2390" i="12"/>
  <c r="AK1373" i="12"/>
  <c r="AK1372" i="12" s="1"/>
  <c r="AK536" i="12"/>
  <c r="AK535" i="12" s="1"/>
  <c r="AK526" i="12" s="1"/>
  <c r="AK566" i="12"/>
  <c r="AK53" i="12"/>
  <c r="AK785" i="12"/>
  <c r="AK108" i="12"/>
  <c r="AK104" i="12" s="1"/>
  <c r="AK103" i="12" s="1"/>
  <c r="AK154" i="12"/>
  <c r="AK153" i="12" s="1"/>
  <c r="AK283" i="12"/>
  <c r="AK1390" i="12"/>
  <c r="AK1389" i="12" s="1"/>
  <c r="AK1388" i="12" s="1"/>
  <c r="AK1652" i="12"/>
  <c r="AK1651" i="12" s="1"/>
  <c r="AK1139" i="12"/>
  <c r="AK1597" i="12"/>
  <c r="AK1596" i="12" s="1"/>
  <c r="AK1707" i="12"/>
  <c r="AK1706" i="12" s="1"/>
  <c r="AK2104" i="12"/>
  <c r="AK329" i="12"/>
  <c r="AK1146" i="12"/>
  <c r="AK1746" i="12"/>
  <c r="AK84" i="12"/>
  <c r="AK573" i="12"/>
  <c r="AK1613" i="12"/>
  <c r="AK468" i="12"/>
  <c r="AK464" i="12" s="1"/>
  <c r="AK458" i="12" s="1"/>
  <c r="AK689" i="12"/>
  <c r="AK1415" i="12"/>
  <c r="AK1414" i="12" s="1"/>
  <c r="AK1409" i="12" s="1"/>
  <c r="AK1587" i="12"/>
  <c r="AK1586" i="12" s="1"/>
  <c r="AK1755" i="12"/>
  <c r="AK1884" i="12"/>
  <c r="AK1883" i="12" s="1"/>
  <c r="AK1878" i="12" s="1"/>
  <c r="AK1877" i="12" s="1"/>
  <c r="AK2247" i="12"/>
  <c r="AK2246" i="12" s="1"/>
  <c r="AK2380" i="12"/>
  <c r="AK2375" i="12" s="1"/>
  <c r="AK986" i="12"/>
  <c r="AK985" i="12" s="1"/>
  <c r="AK2147" i="12"/>
  <c r="AK134" i="12"/>
  <c r="AK425" i="12"/>
  <c r="AK424" i="12" s="1"/>
  <c r="AK561" i="12"/>
  <c r="AK560" i="12" s="1"/>
  <c r="AK975" i="12"/>
  <c r="AK1176" i="12"/>
  <c r="AK1492" i="12"/>
  <c r="AK1491" i="12" s="1"/>
  <c r="AK1490" i="12" s="1"/>
  <c r="AK1506" i="12"/>
  <c r="AK1505" i="12" s="1"/>
  <c r="AK1504" i="12" s="1"/>
  <c r="AK2217" i="12"/>
  <c r="AK2234" i="12"/>
  <c r="AK1349" i="12"/>
  <c r="AK1348" i="12" s="1"/>
  <c r="AK483" i="12"/>
  <c r="AK482" i="12" s="1"/>
  <c r="AK23" i="12"/>
  <c r="AK18" i="12" s="1"/>
  <c r="AK17" i="12" s="1"/>
  <c r="AK37" i="12"/>
  <c r="AK33" i="12" s="1"/>
  <c r="AK32" i="12" s="1"/>
  <c r="AK62" i="12"/>
  <c r="AK79" i="12"/>
  <c r="AK78" i="12" s="1"/>
  <c r="AK165" i="12"/>
  <c r="AK164" i="12" s="1"/>
  <c r="AK163" i="12" s="1"/>
  <c r="AK317" i="12"/>
  <c r="AK313" i="12" s="1"/>
  <c r="AK312" i="12" s="1"/>
  <c r="AK356" i="12"/>
  <c r="AK355" i="12" s="1"/>
  <c r="AK373" i="12"/>
  <c r="AK513" i="12"/>
  <c r="AK766" i="12"/>
  <c r="AK765" i="12" s="1"/>
  <c r="AK764" i="12" s="1"/>
  <c r="AK903" i="12"/>
  <c r="AK1007" i="12"/>
  <c r="AK1006" i="12" s="1"/>
  <c r="AK1005" i="12" s="1"/>
  <c r="AK1004" i="12" s="1"/>
  <c r="AK1083" i="12"/>
  <c r="AK1729" i="12"/>
  <c r="AK1728" i="12" s="1"/>
  <c r="AK1834" i="12"/>
  <c r="AK1833" i="12" s="1"/>
  <c r="AK1824" i="12" s="1"/>
  <c r="AK2284" i="12"/>
  <c r="AK2279" i="12" s="1"/>
  <c r="AK2273" i="12" s="1"/>
  <c r="AK2339" i="12"/>
  <c r="AK2325" i="12" s="1"/>
  <c r="AK610" i="12"/>
  <c r="AK609" i="12" s="1"/>
  <c r="AK608" i="12" s="1"/>
  <c r="AK804" i="12"/>
  <c r="AK884" i="12"/>
  <c r="AK883" i="12" s="1"/>
  <c r="AK913" i="12"/>
  <c r="AK912" i="12" s="1"/>
  <c r="AK1132" i="12"/>
  <c r="AK1863" i="12"/>
  <c r="AK1862" i="12" s="1"/>
  <c r="AK1894" i="12"/>
  <c r="AK1893" i="12" s="1"/>
  <c r="AK2263" i="12"/>
  <c r="AK2258" i="12" s="1"/>
  <c r="AK2252" i="12" s="1"/>
  <c r="AK210" i="12"/>
  <c r="AK209" i="12" s="1"/>
  <c r="AK294" i="12"/>
  <c r="AK444" i="12"/>
  <c r="AK443" i="12" s="1"/>
  <c r="AK585" i="12"/>
  <c r="AK584" i="12" s="1"/>
  <c r="AK646" i="12"/>
  <c r="AK641" i="12" s="1"/>
  <c r="AK707" i="12"/>
  <c r="AK706" i="12" s="1"/>
  <c r="AK1017" i="12"/>
  <c r="AK1016" i="12" s="1"/>
  <c r="AK1028" i="12"/>
  <c r="AK1027" i="12" s="1"/>
  <c r="AK1039" i="12"/>
  <c r="AK1054" i="12"/>
  <c r="AK1110" i="12"/>
  <c r="AK1166" i="12"/>
  <c r="AK1630" i="12"/>
  <c r="AK1623" i="12" s="1"/>
  <c r="AK1642" i="12"/>
  <c r="AK1641" i="12" s="1"/>
  <c r="AK1715" i="12"/>
  <c r="AK1714" i="12" s="1"/>
  <c r="AK1739" i="12"/>
  <c r="AK1738" i="12" s="1"/>
  <c r="AK1855" i="12"/>
  <c r="AK1854" i="12" s="1"/>
  <c r="AK1853" i="12" s="1"/>
  <c r="AK2057" i="12"/>
  <c r="AK2056" i="12" s="1"/>
  <c r="AK2315" i="12"/>
  <c r="AK2310" i="12" s="1"/>
  <c r="AK269" i="12"/>
  <c r="AK264" i="12" s="1"/>
  <c r="AK628" i="12"/>
  <c r="AK627" i="12" s="1"/>
  <c r="AK617" i="12" s="1"/>
  <c r="AK502" i="12"/>
  <c r="AK544" i="12"/>
  <c r="AK543" i="12" s="1"/>
  <c r="AK669" i="12"/>
  <c r="AK654" i="12"/>
  <c r="AK856" i="12"/>
  <c r="AK843" i="12" s="1"/>
  <c r="AK894" i="12"/>
  <c r="AK965" i="12"/>
  <c r="AK964" i="12" s="1"/>
  <c r="AK921" i="12"/>
  <c r="AK1300" i="12"/>
  <c r="AK1335" i="12"/>
  <c r="AK1433" i="12"/>
  <c r="AK1117" i="12"/>
  <c r="AK1205" i="12"/>
  <c r="AK1443" i="12"/>
  <c r="AK1527" i="12"/>
  <c r="AK1526" i="12" s="1"/>
  <c r="AK1318" i="12"/>
  <c r="AK1480" i="12"/>
  <c r="AK1479" i="12" s="1"/>
  <c r="AK1558" i="12"/>
  <c r="AK1557" i="12" s="1"/>
  <c r="AK1551" i="12" s="1"/>
  <c r="AK1796" i="12"/>
  <c r="AK2037" i="12"/>
  <c r="AK2036" i="12" s="1"/>
  <c r="AK2422" i="12"/>
  <c r="AK2421" i="12" s="1"/>
  <c r="AK2420" i="12" s="1"/>
  <c r="AK2170" i="12"/>
  <c r="AJ1780" i="12"/>
  <c r="AN1780" i="12" s="1"/>
  <c r="AT1780" i="12" s="1"/>
  <c r="AZ1780" i="12" s="1"/>
  <c r="BD1780" i="12" s="1"/>
  <c r="BH1780" i="12" s="1"/>
  <c r="BM1780" i="12" s="1"/>
  <c r="BR1780" i="12" s="1"/>
  <c r="BV1780" i="12" s="1"/>
  <c r="BY1780" i="12" s="1"/>
  <c r="CB1780" i="12" s="1"/>
  <c r="CD1780" i="12" s="1"/>
  <c r="AJ1783" i="12"/>
  <c r="AN1783" i="12" s="1"/>
  <c r="AT1783" i="12" s="1"/>
  <c r="AZ1783" i="12" s="1"/>
  <c r="BD1783" i="12" s="1"/>
  <c r="BH1783" i="12" s="1"/>
  <c r="BM1783" i="12" s="1"/>
  <c r="BR1783" i="12" s="1"/>
  <c r="BV1783" i="12" s="1"/>
  <c r="BY1783" i="12" s="1"/>
  <c r="CB1783" i="12" s="1"/>
  <c r="CD1783" i="12" s="1"/>
  <c r="AG1779" i="12"/>
  <c r="AH1779" i="12"/>
  <c r="AI1779" i="12"/>
  <c r="AI1778" i="12" s="1"/>
  <c r="CE1779" i="12"/>
  <c r="CE1778" i="12" s="1"/>
  <c r="AG1782" i="12"/>
  <c r="AH1782" i="12"/>
  <c r="AI1782" i="12"/>
  <c r="AI1781" i="12" s="1"/>
  <c r="CE1782" i="12"/>
  <c r="CE1781" i="12" s="1"/>
  <c r="AF1779" i="12"/>
  <c r="AF1778" i="12" s="1"/>
  <c r="AF1782" i="12"/>
  <c r="AF1781" i="12" s="1"/>
  <c r="AI2430" i="12"/>
  <c r="AI2429" i="12" s="1"/>
  <c r="AI2427" i="12"/>
  <c r="AI2426" i="12" s="1"/>
  <c r="AI2424" i="12"/>
  <c r="AI2423" i="12" s="1"/>
  <c r="AI2418" i="12"/>
  <c r="AI2417" i="12" s="1"/>
  <c r="AI2416" i="12" s="1"/>
  <c r="AI2415" i="12" s="1"/>
  <c r="AI2409" i="12"/>
  <c r="AI2408" i="12" s="1"/>
  <c r="AI2407" i="12" s="1"/>
  <c r="AI2406" i="12" s="1"/>
  <c r="AI2404" i="12"/>
  <c r="AI2403" i="12" s="1"/>
  <c r="AI2402" i="12" s="1"/>
  <c r="AI2401" i="12" s="1"/>
  <c r="AI2397" i="12"/>
  <c r="AI2396" i="12" s="1"/>
  <c r="AI2392" i="12" s="1"/>
  <c r="AI2391" i="12" s="1"/>
  <c r="AI2388" i="12"/>
  <c r="AI2387" i="12" s="1"/>
  <c r="AI2385" i="12"/>
  <c r="AI2384" i="12" s="1"/>
  <c r="AI2382" i="12"/>
  <c r="AI2381" i="12" s="1"/>
  <c r="AI2378" i="12"/>
  <c r="AI2377" i="12" s="1"/>
  <c r="AI2376" i="12" s="1"/>
  <c r="AI2364" i="12"/>
  <c r="AI2363" i="12" s="1"/>
  <c r="AI2352" i="12"/>
  <c r="AI2351" i="12" s="1"/>
  <c r="AI2341" i="12"/>
  <c r="AI2340" i="12" s="1"/>
  <c r="AI2328" i="12"/>
  <c r="AI2327" i="12" s="1"/>
  <c r="AI2326" i="12" s="1"/>
  <c r="AI2323" i="12"/>
  <c r="AI2322" i="12" s="1"/>
  <c r="AI2320" i="12"/>
  <c r="AI2319" i="12" s="1"/>
  <c r="AI2317" i="12"/>
  <c r="AI2316" i="12" s="1"/>
  <c r="AI2313" i="12"/>
  <c r="AI2312" i="12" s="1"/>
  <c r="AI2311" i="12" s="1"/>
  <c r="AI2302" i="12"/>
  <c r="AI2301" i="12" s="1"/>
  <c r="AI2300" i="12" s="1"/>
  <c r="AI2299" i="12" s="1"/>
  <c r="AI2296" i="12"/>
  <c r="AI2295" i="12" s="1"/>
  <c r="AI2294" i="12" s="1"/>
  <c r="AI2292" i="12"/>
  <c r="AI2291" i="12" s="1"/>
  <c r="AI2289" i="12"/>
  <c r="AI2288" i="12" s="1"/>
  <c r="AI2286" i="12"/>
  <c r="AI2285" i="12" s="1"/>
  <c r="AI2282" i="12"/>
  <c r="AI2281" i="12" s="1"/>
  <c r="AI2280" i="12" s="1"/>
  <c r="AI2277" i="12"/>
  <c r="AI2276" i="12" s="1"/>
  <c r="AI2275" i="12" s="1"/>
  <c r="AI2274" i="12" s="1"/>
  <c r="AI2271" i="12"/>
  <c r="AI2270" i="12" s="1"/>
  <c r="AI2268" i="12"/>
  <c r="AI2267" i="12" s="1"/>
  <c r="AI2265" i="12"/>
  <c r="AI2264" i="12" s="1"/>
  <c r="AI2261" i="12"/>
  <c r="AI2260" i="12" s="1"/>
  <c r="AI2259" i="12" s="1"/>
  <c r="AI2256" i="12"/>
  <c r="AI2255" i="12" s="1"/>
  <c r="AI2254" i="12" s="1"/>
  <c r="AI2253" i="12" s="1"/>
  <c r="AI2250" i="12"/>
  <c r="AI2248" i="12"/>
  <c r="AI2244" i="12"/>
  <c r="AI2241" i="12" s="1"/>
  <c r="AI2239" i="12"/>
  <c r="AI2238" i="12" s="1"/>
  <c r="AI2236" i="12"/>
  <c r="AI2235" i="12" s="1"/>
  <c r="AI2232" i="12"/>
  <c r="AI2231" i="12" s="1"/>
  <c r="AI2230" i="12" s="1"/>
  <c r="AI2227" i="12"/>
  <c r="AI2226" i="12" s="1"/>
  <c r="AI2222" i="12" s="1"/>
  <c r="AI2220" i="12"/>
  <c r="AI2219" i="12" s="1"/>
  <c r="AI2218" i="12" s="1"/>
  <c r="AI2215" i="12"/>
  <c r="AI2214" i="12" s="1"/>
  <c r="AI2213" i="12" s="1"/>
  <c r="AI2212" i="12" s="1"/>
  <c r="AI2209" i="12"/>
  <c r="AI2208" i="12" s="1"/>
  <c r="AI2206" i="12"/>
  <c r="AI2205" i="12" s="1"/>
  <c r="AI2202" i="12"/>
  <c r="AI2201" i="12" s="1"/>
  <c r="AI2200" i="12" s="1"/>
  <c r="AI2198" i="12"/>
  <c r="AI2197" i="12" s="1"/>
  <c r="AI2196" i="12" s="1"/>
  <c r="AI2194" i="12"/>
  <c r="AI2193" i="12" s="1"/>
  <c r="AI2192" i="12" s="1"/>
  <c r="AI2190" i="12"/>
  <c r="AI2189" i="12" s="1"/>
  <c r="AI2188" i="12" s="1"/>
  <c r="AI2178" i="12"/>
  <c r="AI2177" i="12" s="1"/>
  <c r="AI2175" i="12"/>
  <c r="AI2174" i="12" s="1"/>
  <c r="AI2172" i="12"/>
  <c r="AI2171" i="12" s="1"/>
  <c r="AI2168" i="12"/>
  <c r="AI2167" i="12" s="1"/>
  <c r="AI2166" i="12" s="1"/>
  <c r="AI2164" i="12"/>
  <c r="AI2163" i="12" s="1"/>
  <c r="AI2162" i="12" s="1"/>
  <c r="AI2160" i="12"/>
  <c r="AI2159" i="12" s="1"/>
  <c r="AI2158" i="12" s="1"/>
  <c r="AI2156" i="12"/>
  <c r="AI2155" i="12" s="1"/>
  <c r="AI2154" i="12" s="1"/>
  <c r="AI2152" i="12"/>
  <c r="AI2151" i="12" s="1"/>
  <c r="AI2149" i="12"/>
  <c r="AI2148" i="12" s="1"/>
  <c r="AI2145" i="12"/>
  <c r="AI2144" i="12" s="1"/>
  <c r="AI2143" i="12" s="1"/>
  <c r="AI2141" i="12"/>
  <c r="AI2140" i="12" s="1"/>
  <c r="AI2139" i="12" s="1"/>
  <c r="AI2137" i="12"/>
  <c r="AI2136" i="12" s="1"/>
  <c r="AI2135" i="12" s="1"/>
  <c r="AI2133" i="12"/>
  <c r="AI2132" i="12" s="1"/>
  <c r="AI2131" i="12" s="1"/>
  <c r="AI2129" i="12"/>
  <c r="AI2128" i="12" s="1"/>
  <c r="AI2127" i="12" s="1"/>
  <c r="AI2121" i="12"/>
  <c r="AI2120" i="12" s="1"/>
  <c r="AI2119" i="12" s="1"/>
  <c r="AI2117" i="12"/>
  <c r="AI2116" i="12" s="1"/>
  <c r="AI2115" i="12" s="1"/>
  <c r="AI2113" i="12"/>
  <c r="AI2112" i="12" s="1"/>
  <c r="AI2111" i="12" s="1"/>
  <c r="AI2109" i="12"/>
  <c r="AI2108" i="12" s="1"/>
  <c r="AI2106" i="12"/>
  <c r="AI2105" i="12" s="1"/>
  <c r="AI2102" i="12"/>
  <c r="AI2101" i="12" s="1"/>
  <c r="AI2100" i="12" s="1"/>
  <c r="AI2093" i="12"/>
  <c r="AI2092" i="12" s="1"/>
  <c r="AI2091" i="12" s="1"/>
  <c r="AI2090" i="12" s="1"/>
  <c r="AI2073" i="12"/>
  <c r="AI2072" i="12" s="1"/>
  <c r="AI2071" i="12" s="1"/>
  <c r="AI2069" i="12"/>
  <c r="AI2068" i="12" s="1"/>
  <c r="AI2067" i="12" s="1"/>
  <c r="AI2065" i="12"/>
  <c r="AI2064" i="12" s="1"/>
  <c r="AI2062" i="12"/>
  <c r="AI2061" i="12" s="1"/>
  <c r="AI2059" i="12"/>
  <c r="AI2058" i="12" s="1"/>
  <c r="AI2054" i="12"/>
  <c r="AI2053" i="12" s="1"/>
  <c r="AI2052" i="12" s="1"/>
  <c r="AI2051" i="12" s="1"/>
  <c r="AI2049" i="12"/>
  <c r="AI2048" i="12" s="1"/>
  <c r="AI2047" i="12" s="1"/>
  <c r="AI2045" i="12"/>
  <c r="AI2044" i="12" s="1"/>
  <c r="AI2042" i="12"/>
  <c r="AI2041" i="12" s="1"/>
  <c r="AI2039" i="12"/>
  <c r="AI2038" i="12" s="1"/>
  <c r="AI2034" i="12"/>
  <c r="AI2033" i="12" s="1"/>
  <c r="AI2032" i="12" s="1"/>
  <c r="AI2031" i="12" s="1"/>
  <c r="AI2029" i="12"/>
  <c r="AI2028" i="12" s="1"/>
  <c r="AI2027" i="12" s="1"/>
  <c r="AI2026" i="12" s="1"/>
  <c r="AI2023" i="12"/>
  <c r="AI2022" i="12" s="1"/>
  <c r="AI2021" i="12" s="1"/>
  <c r="AI1987" i="12"/>
  <c r="AI1986" i="12" s="1"/>
  <c r="AI1985" i="12" s="1"/>
  <c r="AI1979" i="12"/>
  <c r="AI1978" i="12" s="1"/>
  <c r="AI1977" i="12" s="1"/>
  <c r="AI1974" i="12"/>
  <c r="AI1973" i="12" s="1"/>
  <c r="AI1972" i="12" s="1"/>
  <c r="AI1970" i="12"/>
  <c r="AI1969" i="12" s="1"/>
  <c r="AI1968" i="12" s="1"/>
  <c r="AI1966" i="12"/>
  <c r="AI1965" i="12" s="1"/>
  <c r="AI1963" i="12"/>
  <c r="AI1962" i="12" s="1"/>
  <c r="AI1961" i="12" s="1"/>
  <c r="AI1959" i="12"/>
  <c r="AI1958" i="12" s="1"/>
  <c r="AI1957" i="12" s="1"/>
  <c r="AI1955" i="12"/>
  <c r="AI1954" i="12" s="1"/>
  <c r="AI1953" i="12" s="1"/>
  <c r="AI1951" i="12"/>
  <c r="AI1950" i="12" s="1"/>
  <c r="AI1949" i="12" s="1"/>
  <c r="AI1947" i="12"/>
  <c r="AI1946" i="12" s="1"/>
  <c r="AI1945" i="12" s="1"/>
  <c r="AI1940" i="12"/>
  <c r="AI1939" i="12" s="1"/>
  <c r="AI1938" i="12" s="1"/>
  <c r="AI1936" i="12"/>
  <c r="AI1935" i="12" s="1"/>
  <c r="AI1934" i="12" s="1"/>
  <c r="AI1930" i="12"/>
  <c r="AI1929" i="12" s="1"/>
  <c r="AI1928" i="12" s="1"/>
  <c r="AI1927" i="12" s="1"/>
  <c r="AI1921" i="12"/>
  <c r="AI1920" i="12" s="1"/>
  <c r="AI1919" i="12" s="1"/>
  <c r="AI1917" i="12"/>
  <c r="AI1916" i="12" s="1"/>
  <c r="AI1915" i="12" s="1"/>
  <c r="AI1913" i="12"/>
  <c r="AI1912" i="12" s="1"/>
  <c r="AI1911" i="12" s="1"/>
  <c r="AI1909" i="12"/>
  <c r="AI1908" i="12" s="1"/>
  <c r="AI1907" i="12" s="1"/>
  <c r="AI1905" i="12"/>
  <c r="AI1904" i="12" s="1"/>
  <c r="AI1903" i="12" s="1"/>
  <c r="AI1901" i="12"/>
  <c r="AI1900" i="12" s="1"/>
  <c r="AI1899" i="12" s="1"/>
  <c r="AI1888" i="12"/>
  <c r="AI1885" i="12"/>
  <c r="AI1881" i="12"/>
  <c r="AI1880" i="12" s="1"/>
  <c r="AI1879" i="12" s="1"/>
  <c r="AI1875" i="12"/>
  <c r="AI1874" i="12" s="1"/>
  <c r="AI1873" i="12" s="1"/>
  <c r="AI1871" i="12"/>
  <c r="AI1870" i="12" s="1"/>
  <c r="AI1869" i="12" s="1"/>
  <c r="AI1866" i="12"/>
  <c r="AI1865" i="12" s="1"/>
  <c r="AI1864" i="12" s="1"/>
  <c r="AI1860" i="12"/>
  <c r="AI1858" i="12"/>
  <c r="AI1856" i="12"/>
  <c r="AI1851" i="12"/>
  <c r="AI1849" i="12"/>
  <c r="AI1846" i="12"/>
  <c r="AI1845" i="12" s="1"/>
  <c r="AI1841" i="12"/>
  <c r="AI1840" i="12" s="1"/>
  <c r="AI1839" i="12" s="1"/>
  <c r="AI1837" i="12"/>
  <c r="AI1835" i="12"/>
  <c r="AI1831" i="12"/>
  <c r="AI1830" i="12" s="1"/>
  <c r="AI1829" i="12" s="1"/>
  <c r="AI1827" i="12"/>
  <c r="AI1826" i="12" s="1"/>
  <c r="AI1825" i="12" s="1"/>
  <c r="AI1818" i="12"/>
  <c r="AI1817" i="12" s="1"/>
  <c r="AI1815" i="12"/>
  <c r="AI1813" i="12"/>
  <c r="AI1810" i="12"/>
  <c r="AI1809" i="12" s="1"/>
  <c r="AI1807" i="12"/>
  <c r="AI1806" i="12" s="1"/>
  <c r="AI1801" i="12"/>
  <c r="AI1800" i="12" s="1"/>
  <c r="AI1798" i="12"/>
  <c r="AI1797" i="12" s="1"/>
  <c r="AI1774" i="12"/>
  <c r="AI1773" i="12" s="1"/>
  <c r="AI1772" i="12" s="1"/>
  <c r="AI1769" i="12"/>
  <c r="AI1768" i="12" s="1"/>
  <c r="AI1765" i="12"/>
  <c r="AI1764" i="12" s="1"/>
  <c r="AI1761" i="12"/>
  <c r="AI1760" i="12" s="1"/>
  <c r="AI1757" i="12"/>
  <c r="AI1756" i="12" s="1"/>
  <c r="AI1751" i="12"/>
  <c r="AI1750" i="12" s="1"/>
  <c r="AI1748" i="12"/>
  <c r="AI1747" i="12" s="1"/>
  <c r="AI1743" i="12"/>
  <c r="AI1740" i="12"/>
  <c r="AI1736" i="12"/>
  <c r="AI1735" i="12" s="1"/>
  <c r="AI1734" i="12" s="1"/>
  <c r="AI1732" i="12"/>
  <c r="AI1730" i="12"/>
  <c r="AI1726" i="12"/>
  <c r="AI1724" i="12"/>
  <c r="AI1720" i="12"/>
  <c r="AI1718" i="12"/>
  <c r="AI1716" i="12"/>
  <c r="AI1712" i="12"/>
  <c r="AI1710" i="12"/>
  <c r="AI1708" i="12"/>
  <c r="AI1691" i="12"/>
  <c r="AI1690" i="12" s="1"/>
  <c r="AI1689" i="12" s="1"/>
  <c r="AI1687" i="12"/>
  <c r="AI1686" i="12" s="1"/>
  <c r="AI1685" i="12" s="1"/>
  <c r="AI1683" i="12"/>
  <c r="AI1682" i="12" s="1"/>
  <c r="AI1681" i="12" s="1"/>
  <c r="AI1679" i="12"/>
  <c r="AI1678" i="12" s="1"/>
  <c r="AI1677" i="12" s="1"/>
  <c r="AI1675" i="12"/>
  <c r="AI1673" i="12"/>
  <c r="AI1669" i="12"/>
  <c r="AI1668" i="12" s="1"/>
  <c r="AI1667" i="12" s="1"/>
  <c r="AI1665" i="12"/>
  <c r="AI1664" i="12" s="1"/>
  <c r="AI1663" i="12" s="1"/>
  <c r="AI1661" i="12"/>
  <c r="AI1659" i="12"/>
  <c r="AI1655" i="12"/>
  <c r="AI1653" i="12"/>
  <c r="AI1646" i="12"/>
  <c r="AI1643" i="12"/>
  <c r="AI1639" i="12"/>
  <c r="AI1637" i="12"/>
  <c r="AI1633" i="12"/>
  <c r="AI1631" i="12"/>
  <c r="AI1628" i="12"/>
  <c r="AI1627" i="12" s="1"/>
  <c r="AI1625" i="12"/>
  <c r="AI1624" i="12" s="1"/>
  <c r="AI1621" i="12"/>
  <c r="AI1620" i="12" s="1"/>
  <c r="AI1618" i="12"/>
  <c r="AI1617" i="12" s="1"/>
  <c r="AI1615" i="12"/>
  <c r="AI1614" i="12" s="1"/>
  <c r="AI1600" i="12"/>
  <c r="AI1598" i="12"/>
  <c r="AI1594" i="12"/>
  <c r="AI1593" i="12" s="1"/>
  <c r="AI1592" i="12" s="1"/>
  <c r="AI1590" i="12"/>
  <c r="AI1588" i="12"/>
  <c r="AI1584" i="12"/>
  <c r="AI1582" i="12"/>
  <c r="AI1575" i="12"/>
  <c r="AI1574" i="12" s="1"/>
  <c r="AI1573" i="12" s="1"/>
  <c r="AI1572" i="12" s="1"/>
  <c r="AI1570" i="12"/>
  <c r="AI1569" i="12" s="1"/>
  <c r="AI1568" i="12" s="1"/>
  <c r="AI1566" i="12"/>
  <c r="AI1565" i="12" s="1"/>
  <c r="AI1563" i="12"/>
  <c r="AI1562" i="12" s="1"/>
  <c r="AI1560" i="12"/>
  <c r="AI1559" i="12" s="1"/>
  <c r="AI1555" i="12"/>
  <c r="AI1554" i="12" s="1"/>
  <c r="AI1553" i="12" s="1"/>
  <c r="AI1552" i="12" s="1"/>
  <c r="AI1549" i="12"/>
  <c r="AI1548" i="12" s="1"/>
  <c r="AI1547" i="12" s="1"/>
  <c r="AI1546" i="12" s="1"/>
  <c r="AI1544" i="12"/>
  <c r="AI1543" i="12" s="1"/>
  <c r="AI1542" i="12" s="1"/>
  <c r="AI1541" i="12" s="1"/>
  <c r="AI1539" i="12"/>
  <c r="AI1538" i="12" s="1"/>
  <c r="AI1537" i="12" s="1"/>
  <c r="AI1536" i="12" s="1"/>
  <c r="AI1534" i="12"/>
  <c r="AI1533" i="12" s="1"/>
  <c r="AI1532" i="12" s="1"/>
  <c r="AI1530" i="12"/>
  <c r="AI1529" i="12" s="1"/>
  <c r="AI1528" i="12" s="1"/>
  <c r="AI1519" i="12"/>
  <c r="AI1518" i="12" s="1"/>
  <c r="AI1517" i="12" s="1"/>
  <c r="AI1516" i="12" s="1"/>
  <c r="AI1514" i="12"/>
  <c r="AI1513" i="12" s="1"/>
  <c r="AI1511" i="12"/>
  <c r="AI1510" i="12" s="1"/>
  <c r="AI1508" i="12"/>
  <c r="AI1507" i="12" s="1"/>
  <c r="AI1502" i="12"/>
  <c r="AI1501" i="12" s="1"/>
  <c r="AI1500" i="12" s="1"/>
  <c r="AI1499" i="12" s="1"/>
  <c r="AI1497" i="12"/>
  <c r="AI1496" i="12" s="1"/>
  <c r="AI1494" i="12"/>
  <c r="AI1493" i="12" s="1"/>
  <c r="AI1487" i="12"/>
  <c r="AI1486" i="12" s="1"/>
  <c r="AI1485" i="12" s="1"/>
  <c r="AI1483" i="12"/>
  <c r="AI1482" i="12" s="1"/>
  <c r="AI1481" i="12" s="1"/>
  <c r="AI1477" i="12"/>
  <c r="AI1475" i="12"/>
  <c r="AI1472" i="12"/>
  <c r="AI1471" i="12" s="1"/>
  <c r="AI1465" i="12"/>
  <c r="AI1464" i="12" s="1"/>
  <c r="AI1463" i="12" s="1"/>
  <c r="AI1461" i="12"/>
  <c r="AI1460" i="12" s="1"/>
  <c r="AI1459" i="12" s="1"/>
  <c r="AI1455" i="12"/>
  <c r="AI1454" i="12" s="1"/>
  <c r="AI1453" i="12" s="1"/>
  <c r="AI1451" i="12"/>
  <c r="AI1450" i="12" s="1"/>
  <c r="AI1449" i="12" s="1"/>
  <c r="AI1444" i="12" s="1"/>
  <c r="AI1441" i="12"/>
  <c r="AI1440" i="12" s="1"/>
  <c r="AI1439" i="12" s="1"/>
  <c r="AI1437" i="12"/>
  <c r="AI1436" i="12" s="1"/>
  <c r="AI1435" i="12" s="1"/>
  <c r="AI1434" i="12" s="1"/>
  <c r="AI1431" i="12"/>
  <c r="AI1430" i="12" s="1"/>
  <c r="AI1429" i="12" s="1"/>
  <c r="AI1427" i="12"/>
  <c r="AI1426" i="12" s="1"/>
  <c r="AI1425" i="12" s="1"/>
  <c r="AI1423" i="12"/>
  <c r="AI1422" i="12" s="1"/>
  <c r="AI1420" i="12"/>
  <c r="AI1419" i="12" s="1"/>
  <c r="AI1417" i="12"/>
  <c r="AI1416" i="12" s="1"/>
  <c r="AI1412" i="12"/>
  <c r="AI1411" i="12" s="1"/>
  <c r="AI1410" i="12" s="1"/>
  <c r="AI1406" i="12"/>
  <c r="AI1405" i="12" s="1"/>
  <c r="AI1404" i="12" s="1"/>
  <c r="AI1402" i="12"/>
  <c r="AI1401" i="12" s="1"/>
  <c r="AI1400" i="12" s="1"/>
  <c r="AI1398" i="12"/>
  <c r="AI1397" i="12" s="1"/>
  <c r="AI1395" i="12"/>
  <c r="AI1394" i="12" s="1"/>
  <c r="AI1392" i="12"/>
  <c r="AI1391" i="12" s="1"/>
  <c r="AI1380" i="12"/>
  <c r="AI1379" i="12" s="1"/>
  <c r="AI1373" i="12" s="1"/>
  <c r="AI1372" i="12" s="1"/>
  <c r="AI1370" i="12"/>
  <c r="AI1369" i="12" s="1"/>
  <c r="AI1368" i="12" s="1"/>
  <c r="AI1367" i="12" s="1"/>
  <c r="AI1365" i="12"/>
  <c r="AI1364" i="12" s="1"/>
  <c r="AI1363" i="12" s="1"/>
  <c r="AI1357" i="12"/>
  <c r="AI1356" i="12" s="1"/>
  <c r="AI1354" i="12"/>
  <c r="AI1353" i="12" s="1"/>
  <c r="AI1351" i="12"/>
  <c r="AI1350" i="12" s="1"/>
  <c r="AI1346" i="12"/>
  <c r="AI1345" i="12" s="1"/>
  <c r="AI1344" i="12" s="1"/>
  <c r="AI1342" i="12"/>
  <c r="AI1341" i="12" s="1"/>
  <c r="AI1340" i="12" s="1"/>
  <c r="AI1338" i="12"/>
  <c r="AI1337" i="12" s="1"/>
  <c r="AI1336" i="12" s="1"/>
  <c r="AI1332" i="12"/>
  <c r="AI1331" i="12" s="1"/>
  <c r="AI1330" i="12" s="1"/>
  <c r="AI1329" i="12" s="1"/>
  <c r="AI1327" i="12"/>
  <c r="AI1326" i="12" s="1"/>
  <c r="AI1325" i="12" s="1"/>
  <c r="AI1324" i="12" s="1"/>
  <c r="AI1322" i="12"/>
  <c r="AI1321" i="12" s="1"/>
  <c r="AI1320" i="12" s="1"/>
  <c r="AI1319" i="12" s="1"/>
  <c r="AI1311" i="12"/>
  <c r="AI1310" i="12" s="1"/>
  <c r="AI1309" i="12" s="1"/>
  <c r="AI1307" i="12"/>
  <c r="AI1306" i="12" s="1"/>
  <c r="AI1305" i="12" s="1"/>
  <c r="AI1303" i="12"/>
  <c r="AI1302" i="12" s="1"/>
  <c r="AI1301" i="12" s="1"/>
  <c r="AI1298" i="12"/>
  <c r="AI1297" i="12" s="1"/>
  <c r="AI1296" i="12" s="1"/>
  <c r="AI1295" i="12" s="1"/>
  <c r="AI1293" i="12"/>
  <c r="AI1292" i="12" s="1"/>
  <c r="AI1291" i="12" s="1"/>
  <c r="AI1290" i="12" s="1"/>
  <c r="AI1288" i="12"/>
  <c r="AI1287" i="12" s="1"/>
  <c r="AI1286" i="12" s="1"/>
  <c r="AI1284" i="12"/>
  <c r="AI1283" i="12" s="1"/>
  <c r="AI1282" i="12" s="1"/>
  <c r="AI1280" i="12"/>
  <c r="AI1279" i="12" s="1"/>
  <c r="AI1278" i="12" s="1"/>
  <c r="AI1272" i="12"/>
  <c r="AI1271" i="12" s="1"/>
  <c r="AI1270" i="12" s="1"/>
  <c r="AI1268" i="12"/>
  <c r="AI1267" i="12" s="1"/>
  <c r="AI1266" i="12" s="1"/>
  <c r="AI1264" i="12"/>
  <c r="AI1263" i="12" s="1"/>
  <c r="AI1262" i="12" s="1"/>
  <c r="AI1260" i="12"/>
  <c r="AI1259" i="12" s="1"/>
  <c r="AI1258" i="12" s="1"/>
  <c r="AI1253" i="12"/>
  <c r="AI1252" i="12" s="1"/>
  <c r="AI1248" i="12" s="1"/>
  <c r="AI1242" i="12"/>
  <c r="AI1241" i="12" s="1"/>
  <c r="AI1240" i="12" s="1"/>
  <c r="AI1238" i="12"/>
  <c r="AI1237" i="12" s="1"/>
  <c r="AI1236" i="12" s="1"/>
  <c r="AI1234" i="12"/>
  <c r="AI1233" i="12" s="1"/>
  <c r="AI1232" i="12" s="1"/>
  <c r="AI1229" i="12"/>
  <c r="AI1228" i="12" s="1"/>
  <c r="AI1224" i="12" s="1"/>
  <c r="AI1220" i="12"/>
  <c r="AI1219" i="12" s="1"/>
  <c r="AI1218" i="12" s="1"/>
  <c r="AI1216" i="12"/>
  <c r="AI1215" i="12" s="1"/>
  <c r="AI1214" i="12" s="1"/>
  <c r="AI1212" i="12"/>
  <c r="AI1211" i="12" s="1"/>
  <c r="AI1210" i="12" s="1"/>
  <c r="AI1208" i="12"/>
  <c r="AI1207" i="12" s="1"/>
  <c r="AI1206" i="12" s="1"/>
  <c r="AI1203" i="12"/>
  <c r="AI1202" i="12" s="1"/>
  <c r="AI1201" i="12" s="1"/>
  <c r="AI1200" i="12" s="1"/>
  <c r="AI1198" i="12"/>
  <c r="AI1197" i="12" s="1"/>
  <c r="AI1196" i="12" s="1"/>
  <c r="AI1195" i="12" s="1"/>
  <c r="AI1189" i="12"/>
  <c r="AI1188" i="12" s="1"/>
  <c r="AI1186" i="12"/>
  <c r="AI1185" i="12" s="1"/>
  <c r="AI1181" i="12"/>
  <c r="AI1180" i="12" s="1"/>
  <c r="AI1178" i="12"/>
  <c r="AI1177" i="12" s="1"/>
  <c r="AI1174" i="12"/>
  <c r="AI1173" i="12" s="1"/>
  <c r="AI1171" i="12"/>
  <c r="AI1170" i="12" s="1"/>
  <c r="AI1168" i="12"/>
  <c r="AI1167" i="12" s="1"/>
  <c r="AI1162" i="12"/>
  <c r="AI1161" i="12" s="1"/>
  <c r="AI1160" i="12" s="1"/>
  <c r="AI1158" i="12"/>
  <c r="AI1157" i="12" s="1"/>
  <c r="AI1155" i="12"/>
  <c r="AI1154" i="12" s="1"/>
  <c r="AI1151" i="12"/>
  <c r="AI1150" i="12" s="1"/>
  <c r="AI1148" i="12"/>
  <c r="AI1147" i="12" s="1"/>
  <c r="AI1144" i="12"/>
  <c r="AI1143" i="12" s="1"/>
  <c r="AI1141" i="12"/>
  <c r="AI1140" i="12" s="1"/>
  <c r="AI1137" i="12"/>
  <c r="AI1136" i="12" s="1"/>
  <c r="AI1134" i="12"/>
  <c r="AI1133" i="12" s="1"/>
  <c r="AI1130" i="12"/>
  <c r="AI1129" i="12" s="1"/>
  <c r="AI1128" i="12" s="1"/>
  <c r="AI1126" i="12"/>
  <c r="AI1125" i="12" s="1"/>
  <c r="AI1124" i="12" s="1"/>
  <c r="AI1122" i="12"/>
  <c r="AI1121" i="12" s="1"/>
  <c r="AI1119" i="12"/>
  <c r="AI1118" i="12" s="1"/>
  <c r="AI1115" i="12"/>
  <c r="AI1114" i="12" s="1"/>
  <c r="AI1112" i="12"/>
  <c r="AI1111" i="12" s="1"/>
  <c r="AI1105" i="12"/>
  <c r="AI1104" i="12" s="1"/>
  <c r="AI1102" i="12"/>
  <c r="AI1101" i="12" s="1"/>
  <c r="AI1096" i="12"/>
  <c r="AI1095" i="12" s="1"/>
  <c r="AI1094" i="12" s="1"/>
  <c r="AI1091" i="12"/>
  <c r="AI1090" i="12" s="1"/>
  <c r="AI1089" i="12" s="1"/>
  <c r="AI1086" i="12"/>
  <c r="AI1085" i="12" s="1"/>
  <c r="AI1084" i="12" s="1"/>
  <c r="AI1081" i="12"/>
  <c r="AI1080" i="12" s="1"/>
  <c r="AI1078" i="12"/>
  <c r="AI1077" i="12" s="1"/>
  <c r="AI1073" i="12"/>
  <c r="AI1072" i="12" s="1"/>
  <c r="AI1071" i="12" s="1"/>
  <c r="AI1070" i="12" s="1"/>
  <c r="AI1063" i="12"/>
  <c r="AI1062" i="12" s="1"/>
  <c r="AI1061" i="12" s="1"/>
  <c r="AI1059" i="12"/>
  <c r="AI1058" i="12" s="1"/>
  <c r="AI1056" i="12"/>
  <c r="AI1055" i="12" s="1"/>
  <c r="AI1048" i="12"/>
  <c r="AI1047" i="12" s="1"/>
  <c r="AI1046" i="12" s="1"/>
  <c r="AI1044" i="12"/>
  <c r="AI1043" i="12" s="1"/>
  <c r="AI1041" i="12"/>
  <c r="AI1040" i="12" s="1"/>
  <c r="AI1036" i="12"/>
  <c r="AI1035" i="12" s="1"/>
  <c r="AI1033" i="12"/>
  <c r="AI1032" i="12" s="1"/>
  <c r="AI1030" i="12"/>
  <c r="AI1029" i="12" s="1"/>
  <c r="AI1025" i="12"/>
  <c r="AI1024" i="12" s="1"/>
  <c r="AI1022" i="12"/>
  <c r="AI1021" i="12" s="1"/>
  <c r="AI1019" i="12"/>
  <c r="AI1018" i="12" s="1"/>
  <c r="AI1012" i="12"/>
  <c r="AI1010" i="12"/>
  <c r="AI1008" i="12"/>
  <c r="AI998" i="12"/>
  <c r="AI997" i="12" s="1"/>
  <c r="AI996" i="12" s="1"/>
  <c r="AI995" i="12" s="1"/>
  <c r="AI993" i="12"/>
  <c r="AI992" i="12" s="1"/>
  <c r="AI991" i="12" s="1"/>
  <c r="AI989" i="12"/>
  <c r="AI988" i="12" s="1"/>
  <c r="AI987" i="12" s="1"/>
  <c r="AI982" i="12"/>
  <c r="AI981" i="12" s="1"/>
  <c r="AI980" i="12" s="1"/>
  <c r="AI978" i="12"/>
  <c r="AI977" i="12" s="1"/>
  <c r="AI976" i="12" s="1"/>
  <c r="AI973" i="12"/>
  <c r="AI972" i="12" s="1"/>
  <c r="AI970" i="12"/>
  <c r="AI969" i="12" s="1"/>
  <c r="AI967" i="12"/>
  <c r="AI966" i="12" s="1"/>
  <c r="AI962" i="12"/>
  <c r="AI961" i="12" s="1"/>
  <c r="AI960" i="12" s="1"/>
  <c r="AI958" i="12"/>
  <c r="AI957" i="12" s="1"/>
  <c r="AI956" i="12" s="1"/>
  <c r="AI953" i="12"/>
  <c r="AI952" i="12" s="1"/>
  <c r="AI951" i="12" s="1"/>
  <c r="AI949" i="12"/>
  <c r="AI948" i="12" s="1"/>
  <c r="AI947" i="12" s="1"/>
  <c r="AI945" i="12"/>
  <c r="AI944" i="12" s="1"/>
  <c r="AI943" i="12" s="1"/>
  <c r="AI940" i="12"/>
  <c r="AI939" i="12" s="1"/>
  <c r="AI938" i="12" s="1"/>
  <c r="AI936" i="12"/>
  <c r="AI935" i="12" s="1"/>
  <c r="AI934" i="12" s="1"/>
  <c r="AI932" i="12"/>
  <c r="AI931" i="12" s="1"/>
  <c r="AI930" i="12" s="1"/>
  <c r="AI928" i="12"/>
  <c r="AI927" i="12" s="1"/>
  <c r="AI926" i="12" s="1"/>
  <c r="AI918" i="12"/>
  <c r="AI917" i="12" s="1"/>
  <c r="AI915" i="12"/>
  <c r="AI914" i="12" s="1"/>
  <c r="AI910" i="12"/>
  <c r="AI909" i="12" s="1"/>
  <c r="AI908" i="12" s="1"/>
  <c r="AI906" i="12"/>
  <c r="AI905" i="12" s="1"/>
  <c r="AI904" i="12" s="1"/>
  <c r="AI901" i="12"/>
  <c r="AI900" i="12" s="1"/>
  <c r="AI899" i="12" s="1"/>
  <c r="AI897" i="12"/>
  <c r="AI896" i="12" s="1"/>
  <c r="AI895" i="12" s="1"/>
  <c r="AI892" i="12"/>
  <c r="AI891" i="12" s="1"/>
  <c r="AI889" i="12"/>
  <c r="AI888" i="12" s="1"/>
  <c r="AI886" i="12"/>
  <c r="AI885" i="12" s="1"/>
  <c r="AI881" i="12"/>
  <c r="AI880" i="12" s="1"/>
  <c r="AI879" i="12" s="1"/>
  <c r="AI875" i="12"/>
  <c r="AI874" i="12" s="1"/>
  <c r="AI873" i="12" s="1"/>
  <c r="AI871" i="12"/>
  <c r="AI870" i="12" s="1"/>
  <c r="AI869" i="12" s="1"/>
  <c r="AI867" i="12"/>
  <c r="AI866" i="12" s="1"/>
  <c r="AI865" i="12" s="1"/>
  <c r="AI863" i="12"/>
  <c r="AI862" i="12" s="1"/>
  <c r="AI861" i="12" s="1"/>
  <c r="AI859" i="12"/>
  <c r="AI858" i="12" s="1"/>
  <c r="AI857" i="12" s="1"/>
  <c r="AI854" i="12"/>
  <c r="AI853" i="12" s="1"/>
  <c r="AI852" i="12" s="1"/>
  <c r="AI850" i="12"/>
  <c r="AI849" i="12" s="1"/>
  <c r="AI848" i="12" s="1"/>
  <c r="AI846" i="12"/>
  <c r="AI845" i="12" s="1"/>
  <c r="AI844" i="12" s="1"/>
  <c r="AI833" i="12"/>
  <c r="AI832" i="12" s="1"/>
  <c r="AI831" i="12" s="1"/>
  <c r="AI830" i="12" s="1"/>
  <c r="AI828" i="12"/>
  <c r="AI827" i="12" s="1"/>
  <c r="AI826" i="12" s="1"/>
  <c r="AI824" i="12"/>
  <c r="AI823" i="12" s="1"/>
  <c r="AI822" i="12" s="1"/>
  <c r="AI821" i="12" s="1"/>
  <c r="AI819" i="12"/>
  <c r="AI818" i="12" s="1"/>
  <c r="AI817" i="12" s="1"/>
  <c r="AI815" i="12"/>
  <c r="AI814" i="12" s="1"/>
  <c r="AI813" i="12" s="1"/>
  <c r="AI811" i="12"/>
  <c r="AI810" i="12" s="1"/>
  <c r="AI809" i="12" s="1"/>
  <c r="AI807" i="12"/>
  <c r="AI806" i="12" s="1"/>
  <c r="AI805" i="12" s="1"/>
  <c r="AI802" i="12"/>
  <c r="AI801" i="12" s="1"/>
  <c r="AI800" i="12" s="1"/>
  <c r="AI798" i="12"/>
  <c r="AI797" i="12" s="1"/>
  <c r="AI796" i="12" s="1"/>
  <c r="AI794" i="12"/>
  <c r="AI793" i="12" s="1"/>
  <c r="AI792" i="12" s="1"/>
  <c r="AI790" i="12"/>
  <c r="AI789" i="12" s="1"/>
  <c r="AI787" i="12"/>
  <c r="AI786" i="12" s="1"/>
  <c r="AI781" i="12"/>
  <c r="AI780" i="12" s="1"/>
  <c r="AI779" i="12" s="1"/>
  <c r="AI778" i="12" s="1"/>
  <c r="AI776" i="12"/>
  <c r="AI773" i="12" s="1"/>
  <c r="AI771" i="12"/>
  <c r="AI770" i="12" s="1"/>
  <c r="AI768" i="12"/>
  <c r="AI767" i="12" s="1"/>
  <c r="AI762" i="12"/>
  <c r="AI761" i="12" s="1"/>
  <c r="AI760" i="12" s="1"/>
  <c r="AI758" i="12"/>
  <c r="AI757" i="12" s="1"/>
  <c r="AI756" i="12" s="1"/>
  <c r="AI754" i="12"/>
  <c r="AI753" i="12" s="1"/>
  <c r="AI752" i="12" s="1"/>
  <c r="AI750" i="12"/>
  <c r="AI749" i="12" s="1"/>
  <c r="AI748" i="12" s="1"/>
  <c r="AI746" i="12"/>
  <c r="AI745" i="12" s="1"/>
  <c r="AI744" i="12" s="1"/>
  <c r="AI742" i="12"/>
  <c r="AI741" i="12" s="1"/>
  <c r="AI740" i="12" s="1"/>
  <c r="AI738" i="12"/>
  <c r="AI737" i="12" s="1"/>
  <c r="AI736" i="12" s="1"/>
  <c r="AI734" i="12"/>
  <c r="AI733" i="12" s="1"/>
  <c r="AI732" i="12" s="1"/>
  <c r="AI730" i="12"/>
  <c r="AI729" i="12" s="1"/>
  <c r="AI728" i="12" s="1"/>
  <c r="AI726" i="12"/>
  <c r="AI725" i="12" s="1"/>
  <c r="AI724" i="12" s="1"/>
  <c r="AI722" i="12"/>
  <c r="AI721" i="12" s="1"/>
  <c r="AI720" i="12" s="1"/>
  <c r="AI718" i="12"/>
  <c r="AI717" i="12" s="1"/>
  <c r="AI716" i="12" s="1"/>
  <c r="AI714" i="12"/>
  <c r="AI713" i="12" s="1"/>
  <c r="AI712" i="12" s="1"/>
  <c r="AI710" i="12"/>
  <c r="AI709" i="12" s="1"/>
  <c r="AI708" i="12" s="1"/>
  <c r="AI704" i="12"/>
  <c r="AI703" i="12" s="1"/>
  <c r="AI702" i="12" s="1"/>
  <c r="AI700" i="12"/>
  <c r="AI699" i="12" s="1"/>
  <c r="AI698" i="12" s="1"/>
  <c r="AI696" i="12"/>
  <c r="AI695" i="12" s="1"/>
  <c r="AI694" i="12" s="1"/>
  <c r="AI692" i="12"/>
  <c r="AI691" i="12" s="1"/>
  <c r="AI690" i="12" s="1"/>
  <c r="AI687" i="12"/>
  <c r="AI686" i="12" s="1"/>
  <c r="AI685" i="12" s="1"/>
  <c r="AI684" i="12" s="1"/>
  <c r="AI682" i="12"/>
  <c r="AI681" i="12" s="1"/>
  <c r="AI680" i="12" s="1"/>
  <c r="AI678" i="12"/>
  <c r="AI677" i="12" s="1"/>
  <c r="AI676" i="12" s="1"/>
  <c r="AI674" i="12"/>
  <c r="AI673" i="12" s="1"/>
  <c r="AI671" i="12"/>
  <c r="AI670" i="12" s="1"/>
  <c r="AI667" i="12"/>
  <c r="AI666" i="12" s="1"/>
  <c r="AI665" i="12" s="1"/>
  <c r="AI661" i="12"/>
  <c r="AI660" i="12" s="1"/>
  <c r="AI659" i="12" s="1"/>
  <c r="AI657" i="12"/>
  <c r="AI656" i="12" s="1"/>
  <c r="AI655" i="12" s="1"/>
  <c r="AI651" i="12"/>
  <c r="AI650" i="12" s="1"/>
  <c r="AI648" i="12"/>
  <c r="AI647" i="12" s="1"/>
  <c r="AI637" i="12"/>
  <c r="AI636" i="12" s="1"/>
  <c r="AI635" i="12" s="1"/>
  <c r="AI633" i="12"/>
  <c r="AI632" i="12" s="1"/>
  <c r="AI630" i="12"/>
  <c r="AI629" i="12" s="1"/>
  <c r="AI621" i="12"/>
  <c r="AI620" i="12" s="1"/>
  <c r="AI619" i="12" s="1"/>
  <c r="AI618" i="12" s="1"/>
  <c r="AI615" i="12"/>
  <c r="AI614" i="12" s="1"/>
  <c r="AI612" i="12"/>
  <c r="AI611" i="12" s="1"/>
  <c r="AI606" i="12"/>
  <c r="AI605" i="12" s="1"/>
  <c r="AI604" i="12" s="1"/>
  <c r="AI603" i="12" s="1"/>
  <c r="AI602" i="12" s="1"/>
  <c r="AI599" i="12"/>
  <c r="AI598" i="12" s="1"/>
  <c r="AI596" i="12"/>
  <c r="AI595" i="12" s="1"/>
  <c r="AI593" i="12"/>
  <c r="AI592" i="12" s="1"/>
  <c r="AI590" i="12"/>
  <c r="AI589" i="12" s="1"/>
  <c r="AI587" i="12"/>
  <c r="AI586" i="12" s="1"/>
  <c r="AI582" i="12"/>
  <c r="AI581" i="12" s="1"/>
  <c r="AI580" i="12" s="1"/>
  <c r="AI578" i="12"/>
  <c r="AI577" i="12" s="1"/>
  <c r="AI575" i="12"/>
  <c r="AI574" i="12" s="1"/>
  <c r="AI571" i="12"/>
  <c r="AI570" i="12" s="1"/>
  <c r="AI568" i="12"/>
  <c r="AI567" i="12" s="1"/>
  <c r="AI564" i="12"/>
  <c r="AI562" i="12"/>
  <c r="AI556" i="12"/>
  <c r="AI555" i="12" s="1"/>
  <c r="AI554" i="12" s="1"/>
  <c r="AI552" i="12"/>
  <c r="AI551" i="12" s="1"/>
  <c r="AI550" i="12" s="1"/>
  <c r="AI547" i="12"/>
  <c r="AI546" i="12" s="1"/>
  <c r="AI545" i="12" s="1"/>
  <c r="AI541" i="12"/>
  <c r="AI540" i="12" s="1"/>
  <c r="AI538" i="12"/>
  <c r="AI537" i="12" s="1"/>
  <c r="AI533" i="12"/>
  <c r="AI532" i="12" s="1"/>
  <c r="AI531" i="12" s="1"/>
  <c r="AI529" i="12"/>
  <c r="AI528" i="12" s="1"/>
  <c r="AI527" i="12" s="1"/>
  <c r="AI518" i="12"/>
  <c r="AI517" i="12" s="1"/>
  <c r="AI515" i="12"/>
  <c r="AI514" i="12" s="1"/>
  <c r="AI507" i="12"/>
  <c r="AI506" i="12" s="1"/>
  <c r="AI504" i="12"/>
  <c r="AI503" i="12" s="1"/>
  <c r="AI498" i="12"/>
  <c r="AI497" i="12" s="1"/>
  <c r="AI496" i="12" s="1"/>
  <c r="AI494" i="12"/>
  <c r="AI493" i="12" s="1"/>
  <c r="AI492" i="12" s="1"/>
  <c r="AI490" i="12"/>
  <c r="AI489" i="12" s="1"/>
  <c r="AI488" i="12" s="1"/>
  <c r="AI486" i="12"/>
  <c r="AI485" i="12" s="1"/>
  <c r="AI484" i="12" s="1"/>
  <c r="AI480" i="12"/>
  <c r="AI479" i="12" s="1"/>
  <c r="AI478" i="12" s="1"/>
  <c r="AI477" i="12" s="1"/>
  <c r="AI472" i="12"/>
  <c r="AI469" i="12"/>
  <c r="AI466" i="12"/>
  <c r="AI465" i="12" s="1"/>
  <c r="AI462" i="12"/>
  <c r="AI461" i="12" s="1"/>
  <c r="AI460" i="12" s="1"/>
  <c r="AI459" i="12" s="1"/>
  <c r="AI452" i="12"/>
  <c r="AI451" i="12" s="1"/>
  <c r="AI449" i="12"/>
  <c r="AI448" i="12" s="1"/>
  <c r="AI446" i="12"/>
  <c r="AI445" i="12" s="1"/>
  <c r="AI441" i="12"/>
  <c r="AI440" i="12" s="1"/>
  <c r="AI439" i="12" s="1"/>
  <c r="AI433" i="12"/>
  <c r="AI432" i="12" s="1"/>
  <c r="AI431" i="12" s="1"/>
  <c r="AI430" i="12" s="1"/>
  <c r="AI428" i="12"/>
  <c r="AI426" i="12"/>
  <c r="AI422" i="12"/>
  <c r="AI421" i="12" s="1"/>
  <c r="AI420" i="12" s="1"/>
  <c r="AI386" i="12"/>
  <c r="AI385" i="12" s="1"/>
  <c r="AI384" i="12" s="1"/>
  <c r="AI381" i="12"/>
  <c r="AI378" i="12" s="1"/>
  <c r="AI375" i="12"/>
  <c r="AI374" i="12" s="1"/>
  <c r="AI370" i="12"/>
  <c r="AI369" i="12" s="1"/>
  <c r="AI368" i="12" s="1"/>
  <c r="AI365" i="12"/>
  <c r="AI364" i="12" s="1"/>
  <c r="AI363" i="12" s="1"/>
  <c r="AI360" i="12"/>
  <c r="AI357" i="12"/>
  <c r="AI352" i="12"/>
  <c r="AI349" i="12"/>
  <c r="AI340" i="12"/>
  <c r="AI339" i="12" s="1"/>
  <c r="AI338" i="12" s="1"/>
  <c r="AI336" i="12"/>
  <c r="AI335" i="12" s="1"/>
  <c r="AI334" i="12" s="1"/>
  <c r="AI332" i="12"/>
  <c r="AI331" i="12" s="1"/>
  <c r="AI330" i="12" s="1"/>
  <c r="AI327" i="12"/>
  <c r="AI326" i="12" s="1"/>
  <c r="AI325" i="12" s="1"/>
  <c r="AI321" i="12"/>
  <c r="AI318" i="12"/>
  <c r="AI310" i="12"/>
  <c r="AI309" i="12" s="1"/>
  <c r="AI308" i="12" s="1"/>
  <c r="AI306" i="12"/>
  <c r="AI305" i="12" s="1"/>
  <c r="AI304" i="12" s="1"/>
  <c r="AI297" i="12"/>
  <c r="AI296" i="12" s="1"/>
  <c r="AI295" i="12" s="1"/>
  <c r="AI290" i="12"/>
  <c r="AI289" i="12" s="1"/>
  <c r="AI288" i="12" s="1"/>
  <c r="AI286" i="12"/>
  <c r="AI285" i="12" s="1"/>
  <c r="AI284" i="12" s="1"/>
  <c r="AI281" i="12"/>
  <c r="AI280" i="12" s="1"/>
  <c r="AI279" i="12" s="1"/>
  <c r="AI277" i="12"/>
  <c r="AI276" i="12" s="1"/>
  <c r="AI274" i="12"/>
  <c r="AI273" i="12" s="1"/>
  <c r="AI271" i="12"/>
  <c r="AI270" i="12" s="1"/>
  <c r="AI267" i="12"/>
  <c r="AI266" i="12" s="1"/>
  <c r="AI265" i="12" s="1"/>
  <c r="AI260" i="12"/>
  <c r="AI259" i="12" s="1"/>
  <c r="AI258" i="12" s="1"/>
  <c r="AI248" i="12"/>
  <c r="AI247" i="12" s="1"/>
  <c r="AI246" i="12" s="1"/>
  <c r="AI244" i="12"/>
  <c r="AI243" i="12" s="1"/>
  <c r="AI242" i="12" s="1"/>
  <c r="AI238" i="12"/>
  <c r="AI237" i="12" s="1"/>
  <c r="AI236" i="12" s="1"/>
  <c r="AI234" i="12"/>
  <c r="AI233" i="12" s="1"/>
  <c r="AI232" i="12" s="1"/>
  <c r="AI230" i="12"/>
  <c r="AI229" i="12" s="1"/>
  <c r="AI228" i="12" s="1"/>
  <c r="AI217" i="12"/>
  <c r="AI216" i="12" s="1"/>
  <c r="AI215" i="12" s="1"/>
  <c r="AI213" i="12"/>
  <c r="AI212" i="12" s="1"/>
  <c r="AI211" i="12" s="1"/>
  <c r="AI205" i="12"/>
  <c r="AI203" i="12"/>
  <c r="AI198" i="12"/>
  <c r="AI197" i="12" s="1"/>
  <c r="AI196" i="12" s="1"/>
  <c r="AI195" i="12" s="1"/>
  <c r="AI189" i="12"/>
  <c r="AI188" i="12" s="1"/>
  <c r="AI187" i="12" s="1"/>
  <c r="AI186" i="12" s="1"/>
  <c r="AI180" i="12"/>
  <c r="AI179" i="12" s="1"/>
  <c r="AI178" i="12" s="1"/>
  <c r="AI176" i="12"/>
  <c r="AI175" i="12" s="1"/>
  <c r="AI174" i="12" s="1"/>
  <c r="AI172" i="12"/>
  <c r="AI171" i="12" s="1"/>
  <c r="AI170" i="12" s="1"/>
  <c r="AI168" i="12"/>
  <c r="AI166" i="12"/>
  <c r="AI157" i="12"/>
  <c r="AI155" i="12"/>
  <c r="AI151" i="12"/>
  <c r="AI150" i="12" s="1"/>
  <c r="AI149" i="12" s="1"/>
  <c r="AI147" i="12"/>
  <c r="AI145" i="12"/>
  <c r="AI139" i="12"/>
  <c r="AI138" i="12" s="1"/>
  <c r="AI136" i="12"/>
  <c r="AI135" i="12" s="1"/>
  <c r="AI132" i="12"/>
  <c r="AI130" i="12"/>
  <c r="AI123" i="12"/>
  <c r="AI122" i="12" s="1"/>
  <c r="AI121" i="12" s="1"/>
  <c r="AI119" i="12"/>
  <c r="AI118" i="12" s="1"/>
  <c r="AI117" i="12" s="1"/>
  <c r="AI113" i="12"/>
  <c r="AI109" i="12"/>
  <c r="AI106" i="12"/>
  <c r="AI105" i="12" s="1"/>
  <c r="AI101" i="12"/>
  <c r="AI100" i="12" s="1"/>
  <c r="AI99" i="12" s="1"/>
  <c r="AI97" i="12"/>
  <c r="AI96" i="12" s="1"/>
  <c r="AI95" i="12" s="1"/>
  <c r="AI93" i="12"/>
  <c r="AI92" i="12" s="1"/>
  <c r="AI91" i="12" s="1"/>
  <c r="AI89" i="12"/>
  <c r="AI88" i="12" s="1"/>
  <c r="AI86" i="12"/>
  <c r="AI85" i="12" s="1"/>
  <c r="AI82" i="12"/>
  <c r="AI80" i="12"/>
  <c r="AI76" i="12"/>
  <c r="AI74" i="12"/>
  <c r="AI69" i="12"/>
  <c r="AI68" i="12" s="1"/>
  <c r="AI67" i="12" s="1"/>
  <c r="AI65" i="12"/>
  <c r="AI64" i="12" s="1"/>
  <c r="AI63" i="12" s="1"/>
  <c r="AI60" i="12"/>
  <c r="AI59" i="12" s="1"/>
  <c r="AI58" i="12" s="1"/>
  <c r="AI56" i="12"/>
  <c r="AI55" i="12" s="1"/>
  <c r="AI54" i="12" s="1"/>
  <c r="AI51" i="12"/>
  <c r="AI50" i="12" s="1"/>
  <c r="AI49" i="12" s="1"/>
  <c r="AI45" i="12"/>
  <c r="AI44" i="12" s="1"/>
  <c r="AI43" i="12" s="1"/>
  <c r="AI42" i="12" s="1"/>
  <c r="AI40" i="12"/>
  <c r="AI38" i="12"/>
  <c r="AI35" i="12"/>
  <c r="AI34" i="12" s="1"/>
  <c r="AI30" i="12"/>
  <c r="AI26" i="12"/>
  <c r="AI24" i="12"/>
  <c r="AI20" i="12"/>
  <c r="AI19" i="12" s="1"/>
  <c r="AH1781" i="12" l="1"/>
  <c r="AP1781" i="12" s="1"/>
  <c r="AV1781" i="12" s="1"/>
  <c r="BB1781" i="12" s="1"/>
  <c r="BJ1781" i="12" s="1"/>
  <c r="BT1781" i="12" s="1"/>
  <c r="AP1782" i="12"/>
  <c r="AV1782" i="12" s="1"/>
  <c r="BB1782" i="12" s="1"/>
  <c r="BJ1782" i="12" s="1"/>
  <c r="BT1782" i="12" s="1"/>
  <c r="AH1778" i="12"/>
  <c r="AP1778" i="12" s="1"/>
  <c r="AV1778" i="12" s="1"/>
  <c r="BB1778" i="12" s="1"/>
  <c r="BJ1778" i="12" s="1"/>
  <c r="BT1778" i="12" s="1"/>
  <c r="AP1779" i="12"/>
  <c r="AV1779" i="12" s="1"/>
  <c r="BB1779" i="12" s="1"/>
  <c r="BJ1779" i="12" s="1"/>
  <c r="BT1779" i="12" s="1"/>
  <c r="AG1781" i="12"/>
  <c r="AO1781" i="12" s="1"/>
  <c r="AU1781" i="12" s="1"/>
  <c r="BA1781" i="12" s="1"/>
  <c r="BI1781" i="12" s="1"/>
  <c r="BN1781" i="12" s="1"/>
  <c r="BS1781" i="12" s="1"/>
  <c r="BZ1781" i="12" s="1"/>
  <c r="AO1782" i="12"/>
  <c r="AU1782" i="12" s="1"/>
  <c r="BA1782" i="12" s="1"/>
  <c r="BI1782" i="12" s="1"/>
  <c r="BN1782" i="12" s="1"/>
  <c r="BS1782" i="12" s="1"/>
  <c r="BZ1782" i="12" s="1"/>
  <c r="AG1778" i="12"/>
  <c r="AO1778" i="12" s="1"/>
  <c r="AU1778" i="12" s="1"/>
  <c r="BA1778" i="12" s="1"/>
  <c r="BI1778" i="12" s="1"/>
  <c r="BN1778" i="12" s="1"/>
  <c r="BS1778" i="12" s="1"/>
  <c r="BZ1778" i="12" s="1"/>
  <c r="AO1779" i="12"/>
  <c r="AU1779" i="12" s="1"/>
  <c r="BA1779" i="12" s="1"/>
  <c r="BI1779" i="12" s="1"/>
  <c r="BN1779" i="12" s="1"/>
  <c r="BS1779" i="12" s="1"/>
  <c r="BZ1779" i="12" s="1"/>
  <c r="AK346" i="12"/>
  <c r="AK293" i="12" s="1"/>
  <c r="AK292" i="12" s="1"/>
  <c r="AK501" i="12"/>
  <c r="AK500" i="12" s="1"/>
  <c r="AK476" i="12" s="1"/>
  <c r="AK2095" i="12"/>
  <c r="AK2025" i="12" s="1"/>
  <c r="AK1754" i="12"/>
  <c r="AK1753" i="12" s="1"/>
  <c r="AK1650" i="12"/>
  <c r="AK127" i="12"/>
  <c r="AK126" i="12" s="1"/>
  <c r="AK71" i="12"/>
  <c r="AK48" i="12" s="1"/>
  <c r="AK47" i="12" s="1"/>
  <c r="AK1467" i="12"/>
  <c r="AK1069" i="12"/>
  <c r="AK1579" i="12"/>
  <c r="AK142" i="12"/>
  <c r="AK141" i="12" s="1"/>
  <c r="AK784" i="12"/>
  <c r="AK783" i="12" s="1"/>
  <c r="AK263" i="12"/>
  <c r="AK262" i="12" s="1"/>
  <c r="AK559" i="12"/>
  <c r="AK558" i="12" s="1"/>
  <c r="AK525" i="12" s="1"/>
  <c r="AK664" i="12"/>
  <c r="AK663" i="12" s="1"/>
  <c r="AK1183" i="12"/>
  <c r="AK1256" i="12"/>
  <c r="AK2229" i="12"/>
  <c r="AK2211" i="12" s="1"/>
  <c r="AI202" i="12"/>
  <c r="AI201" i="12" s="1"/>
  <c r="AI200" i="12" s="1"/>
  <c r="AI317" i="12"/>
  <c r="AI313" i="12" s="1"/>
  <c r="AI312" i="12" s="1"/>
  <c r="AI356" i="12"/>
  <c r="AI355" i="12" s="1"/>
  <c r="AK1109" i="12"/>
  <c r="AK1108" i="12" s="1"/>
  <c r="AK1803" i="12"/>
  <c r="AK1165" i="12"/>
  <c r="AK1164" i="12" s="1"/>
  <c r="AK1334" i="12"/>
  <c r="AK1705" i="12"/>
  <c r="AK2298" i="12"/>
  <c r="AK920" i="12"/>
  <c r="AK878" i="12"/>
  <c r="AK1489" i="12"/>
  <c r="AK601" i="12"/>
  <c r="AK1612" i="12"/>
  <c r="AK1038" i="12"/>
  <c r="AK1015" i="12" s="1"/>
  <c r="AK1408" i="12"/>
  <c r="AK984" i="12"/>
  <c r="AK1892" i="12"/>
  <c r="AK640" i="12"/>
  <c r="AK639" i="12" s="1"/>
  <c r="AI1834" i="12"/>
  <c r="AI1833" i="12" s="1"/>
  <c r="AI1824" i="12" s="1"/>
  <c r="AK1525" i="12"/>
  <c r="AK16" i="12"/>
  <c r="AI23" i="12"/>
  <c r="AI18" i="12" s="1"/>
  <c r="AI17" i="12" s="1"/>
  <c r="AI73" i="12"/>
  <c r="AI72" i="12" s="1"/>
  <c r="AI154" i="12"/>
  <c r="AI153" i="12" s="1"/>
  <c r="AI1474" i="12"/>
  <c r="AI1470" i="12" s="1"/>
  <c r="AI1469" i="12" s="1"/>
  <c r="AI1468" i="12" s="1"/>
  <c r="AI1729" i="12"/>
  <c r="AI1728" i="12" s="1"/>
  <c r="AI2037" i="12"/>
  <c r="AI2036" i="12" s="1"/>
  <c r="AI165" i="12"/>
  <c r="AI164" i="12" s="1"/>
  <c r="AI163" i="12" s="1"/>
  <c r="AJ1781" i="12"/>
  <c r="AN1781" i="12" s="1"/>
  <c r="AT1781" i="12" s="1"/>
  <c r="AZ1781" i="12" s="1"/>
  <c r="BD1781" i="12" s="1"/>
  <c r="BH1781" i="12" s="1"/>
  <c r="BM1781" i="12" s="1"/>
  <c r="BR1781" i="12" s="1"/>
  <c r="BV1781" i="12" s="1"/>
  <c r="BY1781" i="12" s="1"/>
  <c r="CB1781" i="12" s="1"/>
  <c r="CD1781" i="12" s="1"/>
  <c r="AI2284" i="12"/>
  <c r="AI2279" i="12" s="1"/>
  <c r="AI2273" i="12" s="1"/>
  <c r="AI2339" i="12"/>
  <c r="AI2325" i="12" s="1"/>
  <c r="AJ1778" i="12"/>
  <c r="AN1778" i="12" s="1"/>
  <c r="AT1778" i="12" s="1"/>
  <c r="AZ1778" i="12" s="1"/>
  <c r="BD1778" i="12" s="1"/>
  <c r="BH1778" i="12" s="1"/>
  <c r="BM1778" i="12" s="1"/>
  <c r="BR1778" i="12" s="1"/>
  <c r="BV1778" i="12" s="1"/>
  <c r="BY1778" i="12" s="1"/>
  <c r="CB1778" i="12" s="1"/>
  <c r="CD1778" i="12" s="1"/>
  <c r="AF1777" i="12"/>
  <c r="AI373" i="12"/>
  <c r="AI468" i="12"/>
  <c r="AI464" i="12" s="1"/>
  <c r="AI458" i="12" s="1"/>
  <c r="AJ1782" i="12"/>
  <c r="AN1782" i="12" s="1"/>
  <c r="AT1782" i="12" s="1"/>
  <c r="AZ1782" i="12" s="1"/>
  <c r="BD1782" i="12" s="1"/>
  <c r="BH1782" i="12" s="1"/>
  <c r="BM1782" i="12" s="1"/>
  <c r="BR1782" i="12" s="1"/>
  <c r="BV1782" i="12" s="1"/>
  <c r="BY1782" i="12" s="1"/>
  <c r="CB1782" i="12" s="1"/>
  <c r="CD1782" i="12" s="1"/>
  <c r="AJ1779" i="12"/>
  <c r="AN1779" i="12" s="1"/>
  <c r="AT1779" i="12" s="1"/>
  <c r="AZ1779" i="12" s="1"/>
  <c r="BD1779" i="12" s="1"/>
  <c r="BH1779" i="12" s="1"/>
  <c r="BM1779" i="12" s="1"/>
  <c r="BR1779" i="12" s="1"/>
  <c r="BV1779" i="12" s="1"/>
  <c r="BY1779" i="12" s="1"/>
  <c r="CB1779" i="12" s="1"/>
  <c r="CD1779" i="12" s="1"/>
  <c r="CE1777" i="12"/>
  <c r="AI1777" i="12"/>
  <c r="AI573" i="12"/>
  <c r="AI610" i="12"/>
  <c r="AI609" i="12" s="1"/>
  <c r="AI608" i="12" s="1"/>
  <c r="AI646" i="12"/>
  <c r="AI641" i="12" s="1"/>
  <c r="AI241" i="12"/>
  <c r="AI240" i="12" s="1"/>
  <c r="AI53" i="12"/>
  <c r="AI283" i="12"/>
  <c r="AI1527" i="12"/>
  <c r="AI1526" i="12" s="1"/>
  <c r="AI1076" i="12"/>
  <c r="AI1075" i="12" s="1"/>
  <c r="AI986" i="12"/>
  <c r="AI985" i="12" s="1"/>
  <c r="AI1039" i="12"/>
  <c r="AI1205" i="12"/>
  <c r="AI1415" i="12"/>
  <c r="AI1414" i="12" s="1"/>
  <c r="AI1409" i="12" s="1"/>
  <c r="AI2234" i="12"/>
  <c r="AI79" i="12"/>
  <c r="AI78" i="12" s="1"/>
  <c r="AI785" i="12"/>
  <c r="AI913" i="12"/>
  <c r="AI912" i="12" s="1"/>
  <c r="AI1153" i="12"/>
  <c r="AI1558" i="12"/>
  <c r="AI1557" i="12" s="1"/>
  <c r="AI1551" i="12" s="1"/>
  <c r="AI1597" i="12"/>
  <c r="AI1596" i="12" s="1"/>
  <c r="AI1636" i="12"/>
  <c r="AI1635" i="12" s="1"/>
  <c r="AI1652" i="12"/>
  <c r="AI1651" i="12" s="1"/>
  <c r="AI1707" i="12"/>
  <c r="AI1706" i="12" s="1"/>
  <c r="AI1855" i="12"/>
  <c r="AI1854" i="12" s="1"/>
  <c r="AI1853" i="12" s="1"/>
  <c r="AI1884" i="12"/>
  <c r="AI1883" i="12" s="1"/>
  <c r="AI1878" i="12" s="1"/>
  <c r="AI1877" i="12" s="1"/>
  <c r="AI62" i="12"/>
  <c r="AI544" i="12"/>
  <c r="AI543" i="12" s="1"/>
  <c r="AI585" i="12"/>
  <c r="AI584" i="12" s="1"/>
  <c r="AI1100" i="12"/>
  <c r="AI1099" i="12" s="1"/>
  <c r="AI1390" i="12"/>
  <c r="AI1389" i="12" s="1"/>
  <c r="AI1388" i="12" s="1"/>
  <c r="AI108" i="12"/>
  <c r="AI104" i="12" s="1"/>
  <c r="AI103" i="12" s="1"/>
  <c r="AI144" i="12"/>
  <c r="AI143" i="12" s="1"/>
  <c r="AI425" i="12"/>
  <c r="AI424" i="12" s="1"/>
  <c r="AI1007" i="12"/>
  <c r="AI1006" i="12" s="1"/>
  <c r="AI1005" i="12" s="1"/>
  <c r="AI1004" i="12" s="1"/>
  <c r="AI984" i="12" s="1"/>
  <c r="AI1587" i="12"/>
  <c r="AI1586" i="12" s="1"/>
  <c r="AI1630" i="12"/>
  <c r="AI1623" i="12" s="1"/>
  <c r="AI1658" i="12"/>
  <c r="AI1657" i="12" s="1"/>
  <c r="AI1723" i="12"/>
  <c r="AI1722" i="12" s="1"/>
  <c r="AI2204" i="12"/>
  <c r="AI513" i="12"/>
  <c r="AI654" i="12"/>
  <c r="AI669" i="12"/>
  <c r="AI1506" i="12"/>
  <c r="AI1505" i="12" s="1"/>
  <c r="AI1504" i="12" s="1"/>
  <c r="AI329" i="12"/>
  <c r="AI483" i="12"/>
  <c r="AI482" i="12" s="1"/>
  <c r="AI1132" i="12"/>
  <c r="AI1146" i="12"/>
  <c r="AI2170" i="12"/>
  <c r="AI1894" i="12"/>
  <c r="AI1893" i="12" s="1"/>
  <c r="AI2390" i="12"/>
  <c r="AI856" i="12"/>
  <c r="AI843" i="12" s="1"/>
  <c r="AI1231" i="12"/>
  <c r="AI1223" i="12" s="1"/>
  <c r="AI1222" i="12" s="1"/>
  <c r="AI37" i="12"/>
  <c r="AI33" i="12" s="1"/>
  <c r="AI32" i="12" s="1"/>
  <c r="AI894" i="12"/>
  <c r="AI1083" i="12"/>
  <c r="AI1117" i="12"/>
  <c r="AI1139" i="12"/>
  <c r="AI1166" i="12"/>
  <c r="AI1349" i="12"/>
  <c r="AI1348" i="12" s="1"/>
  <c r="AI1480" i="12"/>
  <c r="AI1479" i="12" s="1"/>
  <c r="AI1581" i="12"/>
  <c r="AI1580" i="12" s="1"/>
  <c r="AI1739" i="12"/>
  <c r="AI1738" i="12" s="1"/>
  <c r="AI1812" i="12"/>
  <c r="AI1805" i="12" s="1"/>
  <c r="AI1804" i="12" s="1"/>
  <c r="AI1863" i="12"/>
  <c r="AI1862" i="12" s="1"/>
  <c r="AI2217" i="12"/>
  <c r="AI2247" i="12"/>
  <c r="AI2246" i="12" s="1"/>
  <c r="AI2315" i="12"/>
  <c r="AI2310" i="12" s="1"/>
  <c r="AI294" i="12"/>
  <c r="AI804" i="12"/>
  <c r="AI766" i="12"/>
  <c r="AI765" i="12" s="1"/>
  <c r="AI764" i="12" s="1"/>
  <c r="AI903" i="12"/>
  <c r="AI921" i="12"/>
  <c r="AI965" i="12"/>
  <c r="AI964" i="12" s="1"/>
  <c r="AI975" i="12"/>
  <c r="AI1028" i="12"/>
  <c r="AI1027" i="12" s="1"/>
  <c r="AI1110" i="12"/>
  <c r="AI1300" i="12"/>
  <c r="AI1443" i="12"/>
  <c r="AI1613" i="12"/>
  <c r="AI1755" i="12"/>
  <c r="AI689" i="12"/>
  <c r="AI210" i="12"/>
  <c r="AI209" i="12" s="1"/>
  <c r="AI269" i="12"/>
  <c r="AI264" i="12" s="1"/>
  <c r="AI129" i="12"/>
  <c r="AI128" i="12" s="1"/>
  <c r="AI348" i="12"/>
  <c r="AI347" i="12" s="1"/>
  <c r="AI502" i="12"/>
  <c r="AI561" i="12"/>
  <c r="AI560" i="12" s="1"/>
  <c r="AI1433" i="12"/>
  <c r="AI1458" i="12"/>
  <c r="AI1457" i="12" s="1"/>
  <c r="AI1492" i="12"/>
  <c r="AI1491" i="12" s="1"/>
  <c r="AI1490" i="12" s="1"/>
  <c r="AI1642" i="12"/>
  <c r="AI1641" i="12" s="1"/>
  <c r="AI1672" i="12"/>
  <c r="AI1671" i="12" s="1"/>
  <c r="AI1746" i="12"/>
  <c r="AI1848" i="12"/>
  <c r="AI1844" i="12" s="1"/>
  <c r="AI2147" i="12"/>
  <c r="AI2422" i="12"/>
  <c r="AI2421" i="12" s="1"/>
  <c r="AI2420" i="12" s="1"/>
  <c r="AI707" i="12"/>
  <c r="AI706" i="12" s="1"/>
  <c r="AI134" i="12"/>
  <c r="AI566" i="12"/>
  <c r="AI628" i="12"/>
  <c r="AI627" i="12" s="1"/>
  <c r="AI617" i="12" s="1"/>
  <c r="AI884" i="12"/>
  <c r="AI883" i="12" s="1"/>
  <c r="AI84" i="12"/>
  <c r="AI444" i="12"/>
  <c r="AI443" i="12" s="1"/>
  <c r="AI536" i="12"/>
  <c r="AI535" i="12" s="1"/>
  <c r="AI526" i="12" s="1"/>
  <c r="AI1257" i="12"/>
  <c r="AI1318" i="12"/>
  <c r="AI1017" i="12"/>
  <c r="AI1016" i="12" s="1"/>
  <c r="AI1054" i="12"/>
  <c r="AI1176" i="12"/>
  <c r="AI1933" i="12"/>
  <c r="AI1932" i="12" s="1"/>
  <c r="AI2057" i="12"/>
  <c r="AI2056" i="12" s="1"/>
  <c r="AI1184" i="12"/>
  <c r="AI1335" i="12"/>
  <c r="AI2380" i="12"/>
  <c r="AI2375" i="12" s="1"/>
  <c r="AI1715" i="12"/>
  <c r="AI1714" i="12" s="1"/>
  <c r="AI1796" i="12"/>
  <c r="AI2104" i="12"/>
  <c r="AI2263" i="12"/>
  <c r="AI2258" i="12" s="1"/>
  <c r="AI2252" i="12" s="1"/>
  <c r="AF387" i="12"/>
  <c r="AJ387" i="12" s="1"/>
  <c r="AN387" i="12" s="1"/>
  <c r="AT387" i="12" s="1"/>
  <c r="AZ387" i="12" s="1"/>
  <c r="BD387" i="12" s="1"/>
  <c r="BH387" i="12" s="1"/>
  <c r="BM387" i="12" s="1"/>
  <c r="BR387" i="12" s="1"/>
  <c r="BV387" i="12" s="1"/>
  <c r="BY387" i="12" s="1"/>
  <c r="CB387" i="12" s="1"/>
  <c r="CD387" i="12" s="1"/>
  <c r="AG387" i="12"/>
  <c r="AO387" i="12" s="1"/>
  <c r="AU387" i="12" s="1"/>
  <c r="BA387" i="12" s="1"/>
  <c r="BI387" i="12" s="1"/>
  <c r="BN387" i="12" s="1"/>
  <c r="BS387" i="12" s="1"/>
  <c r="BZ387" i="12" s="1"/>
  <c r="AH387" i="12"/>
  <c r="AP387" i="12" s="1"/>
  <c r="AV387" i="12" s="1"/>
  <c r="BB387" i="12" s="1"/>
  <c r="BJ387" i="12" s="1"/>
  <c r="BT387" i="12" s="1"/>
  <c r="AF942" i="12"/>
  <c r="AJ942" i="12" s="1"/>
  <c r="AN942" i="12" s="1"/>
  <c r="AT942" i="12" s="1"/>
  <c r="AZ942" i="12" s="1"/>
  <c r="BD942" i="12" s="1"/>
  <c r="BH942" i="12" s="1"/>
  <c r="BM942" i="12" s="1"/>
  <c r="BR942" i="12" s="1"/>
  <c r="BV942" i="12" s="1"/>
  <c r="BY942" i="12" s="1"/>
  <c r="CB942" i="12" s="1"/>
  <c r="CD942" i="12" s="1"/>
  <c r="AG942" i="12"/>
  <c r="AO942" i="12" s="1"/>
  <c r="AU942" i="12" s="1"/>
  <c r="BA942" i="12" s="1"/>
  <c r="BI942" i="12" s="1"/>
  <c r="BN942" i="12" s="1"/>
  <c r="BS942" i="12" s="1"/>
  <c r="BZ942" i="12" s="1"/>
  <c r="AH942" i="12"/>
  <c r="AP942" i="12" s="1"/>
  <c r="AV942" i="12" s="1"/>
  <c r="BB942" i="12" s="1"/>
  <c r="BJ942" i="12" s="1"/>
  <c r="BT942" i="12" s="1"/>
  <c r="AF955" i="12"/>
  <c r="AJ955" i="12" s="1"/>
  <c r="AN955" i="12" s="1"/>
  <c r="AT955" i="12" s="1"/>
  <c r="AZ955" i="12" s="1"/>
  <c r="BD955" i="12" s="1"/>
  <c r="BH955" i="12" s="1"/>
  <c r="BM955" i="12" s="1"/>
  <c r="BR955" i="12" s="1"/>
  <c r="BV955" i="12" s="1"/>
  <c r="BY955" i="12" s="1"/>
  <c r="CB955" i="12" s="1"/>
  <c r="CD955" i="12" s="1"/>
  <c r="AG955" i="12"/>
  <c r="AO955" i="12" s="1"/>
  <c r="AU955" i="12" s="1"/>
  <c r="BA955" i="12" s="1"/>
  <c r="BI955" i="12" s="1"/>
  <c r="BN955" i="12" s="1"/>
  <c r="BS955" i="12" s="1"/>
  <c r="BZ955" i="12" s="1"/>
  <c r="AH955" i="12"/>
  <c r="AP955" i="12" s="1"/>
  <c r="AV955" i="12" s="1"/>
  <c r="BB955" i="12" s="1"/>
  <c r="BJ955" i="12" s="1"/>
  <c r="BT955" i="12" s="1"/>
  <c r="AG1407" i="12"/>
  <c r="AO1407" i="12" s="1"/>
  <c r="AU1407" i="12" s="1"/>
  <c r="BA1407" i="12" s="1"/>
  <c r="BI1407" i="12" s="1"/>
  <c r="BN1407" i="12" s="1"/>
  <c r="BS1407" i="12" s="1"/>
  <c r="BZ1407" i="12" s="1"/>
  <c r="AH1407" i="12"/>
  <c r="AP1407" i="12" s="1"/>
  <c r="AV1407" i="12" s="1"/>
  <c r="BB1407" i="12" s="1"/>
  <c r="BJ1407" i="12" s="1"/>
  <c r="BT1407" i="12" s="1"/>
  <c r="AF1967" i="12"/>
  <c r="AJ1967" i="12" s="1"/>
  <c r="AN1967" i="12" s="1"/>
  <c r="AT1967" i="12" s="1"/>
  <c r="AZ1967" i="12" s="1"/>
  <c r="BD1967" i="12" s="1"/>
  <c r="BH1967" i="12" s="1"/>
  <c r="BM1967" i="12" s="1"/>
  <c r="BR1967" i="12" s="1"/>
  <c r="BV1967" i="12" s="1"/>
  <c r="BY1967" i="12" s="1"/>
  <c r="CB1967" i="12" s="1"/>
  <c r="CD1967" i="12" s="1"/>
  <c r="AG1967" i="12"/>
  <c r="AO1967" i="12" s="1"/>
  <c r="AU1967" i="12" s="1"/>
  <c r="BA1967" i="12" s="1"/>
  <c r="BI1967" i="12" s="1"/>
  <c r="BN1967" i="12" s="1"/>
  <c r="BS1967" i="12" s="1"/>
  <c r="BZ1967" i="12" s="1"/>
  <c r="AH1967" i="12"/>
  <c r="AP1967" i="12" s="1"/>
  <c r="AV1967" i="12" s="1"/>
  <c r="BB1967" i="12" s="1"/>
  <c r="BJ1967" i="12" s="1"/>
  <c r="BT1967" i="12" s="1"/>
  <c r="AH1777" i="12" l="1"/>
  <c r="AP1777" i="12" s="1"/>
  <c r="AV1777" i="12" s="1"/>
  <c r="BB1777" i="12" s="1"/>
  <c r="BJ1777" i="12" s="1"/>
  <c r="BT1777" i="12" s="1"/>
  <c r="AG1777" i="12"/>
  <c r="AO1777" i="12" s="1"/>
  <c r="AU1777" i="12" s="1"/>
  <c r="BA1777" i="12" s="1"/>
  <c r="BI1777" i="12" s="1"/>
  <c r="BN1777" i="12" s="1"/>
  <c r="BS1777" i="12" s="1"/>
  <c r="BZ1777" i="12" s="1"/>
  <c r="AK125" i="12"/>
  <c r="AI1892" i="12"/>
  <c r="AK1578" i="12"/>
  <c r="AK1649" i="12"/>
  <c r="AI346" i="12"/>
  <c r="AI293" i="12" s="1"/>
  <c r="AI292" i="12" s="1"/>
  <c r="AI127" i="12"/>
  <c r="AI126" i="12" s="1"/>
  <c r="AK1014" i="12"/>
  <c r="AK1107" i="12"/>
  <c r="AK1255" i="12"/>
  <c r="AK877" i="12"/>
  <c r="AI71" i="12"/>
  <c r="AI48" i="12" s="1"/>
  <c r="AI47" i="12" s="1"/>
  <c r="AI142" i="12"/>
  <c r="AI141" i="12" s="1"/>
  <c r="AI1038" i="12"/>
  <c r="AI1015" i="12" s="1"/>
  <c r="AI601" i="12"/>
  <c r="AI1489" i="12"/>
  <c r="AI263" i="12"/>
  <c r="AI262" i="12" s="1"/>
  <c r="AI1650" i="12"/>
  <c r="AI2229" i="12"/>
  <c r="AI2211" i="12" s="1"/>
  <c r="AI559" i="12"/>
  <c r="AI558" i="12" s="1"/>
  <c r="AI525" i="12" s="1"/>
  <c r="AI2095" i="12"/>
  <c r="AI2025" i="12" s="1"/>
  <c r="AI1754" i="12"/>
  <c r="AI1753" i="12" s="1"/>
  <c r="AJ1777" i="12"/>
  <c r="AN1777" i="12" s="1"/>
  <c r="AT1777" i="12" s="1"/>
  <c r="AZ1777" i="12" s="1"/>
  <c r="BD1777" i="12" s="1"/>
  <c r="BH1777" i="12" s="1"/>
  <c r="BM1777" i="12" s="1"/>
  <c r="BR1777" i="12" s="1"/>
  <c r="BV1777" i="12" s="1"/>
  <c r="BY1777" i="12" s="1"/>
  <c r="CB1777" i="12" s="1"/>
  <c r="CD1777" i="12" s="1"/>
  <c r="AI640" i="12"/>
  <c r="AI639" i="12" s="1"/>
  <c r="AI1069" i="12"/>
  <c r="AI784" i="12"/>
  <c r="AI783" i="12" s="1"/>
  <c r="AI1525" i="12"/>
  <c r="AI1256" i="12"/>
  <c r="AI501" i="12"/>
  <c r="AI500" i="12" s="1"/>
  <c r="AI476" i="12" s="1"/>
  <c r="AI1334" i="12"/>
  <c r="AI1183" i="12"/>
  <c r="AI1579" i="12"/>
  <c r="AI1109" i="12"/>
  <c r="AI1108" i="12" s="1"/>
  <c r="AI1408" i="12"/>
  <c r="AI1705" i="12"/>
  <c r="AI1467" i="12"/>
  <c r="AI1612" i="12"/>
  <c r="AI2298" i="12"/>
  <c r="AI1803" i="12"/>
  <c r="AI664" i="12"/>
  <c r="AI663" i="12" s="1"/>
  <c r="AI1165" i="12"/>
  <c r="AI1164" i="12" s="1"/>
  <c r="AI878" i="12"/>
  <c r="AI920" i="12"/>
  <c r="AI16" i="12"/>
  <c r="AC1407" i="12"/>
  <c r="AF1407" i="12" s="1"/>
  <c r="AJ1407" i="12" s="1"/>
  <c r="AN1407" i="12" s="1"/>
  <c r="AT1407" i="12" s="1"/>
  <c r="AZ1407" i="12" s="1"/>
  <c r="BD1407" i="12" s="1"/>
  <c r="BH1407" i="12" s="1"/>
  <c r="BM1407" i="12" s="1"/>
  <c r="BR1407" i="12" s="1"/>
  <c r="BV1407" i="12" s="1"/>
  <c r="BY1407" i="12" s="1"/>
  <c r="CB1407" i="12" s="1"/>
  <c r="CD1407" i="12" s="1"/>
  <c r="AA1406" i="12"/>
  <c r="AB1406" i="12"/>
  <c r="AD1406" i="12"/>
  <c r="AD1405" i="12" s="1"/>
  <c r="AD1404" i="12" s="1"/>
  <c r="AE1406" i="12"/>
  <c r="AE1405" i="12" s="1"/>
  <c r="AE1404" i="12" s="1"/>
  <c r="CE1406" i="12"/>
  <c r="CE1405" i="12" s="1"/>
  <c r="CE1404" i="12" s="1"/>
  <c r="Z1406" i="12"/>
  <c r="AI125" i="12" l="1"/>
  <c r="AK1577" i="12"/>
  <c r="AK2433" i="12" s="1"/>
  <c r="AC1406" i="12"/>
  <c r="AC1405" i="12" s="1"/>
  <c r="AC1404" i="12" s="1"/>
  <c r="AI1649" i="12"/>
  <c r="AI1578" i="12"/>
  <c r="AI1014" i="12"/>
  <c r="AI1255" i="12"/>
  <c r="AI1107" i="12"/>
  <c r="AI877" i="12"/>
  <c r="AB1405" i="12"/>
  <c r="AH1406" i="12"/>
  <c r="AP1406" i="12" s="1"/>
  <c r="AV1406" i="12" s="1"/>
  <c r="BB1406" i="12" s="1"/>
  <c r="BJ1406" i="12" s="1"/>
  <c r="BT1406" i="12" s="1"/>
  <c r="Z1405" i="12"/>
  <c r="AA1405" i="12"/>
  <c r="AG1406" i="12"/>
  <c r="AO1406" i="12" s="1"/>
  <c r="AU1406" i="12" s="1"/>
  <c r="BA1406" i="12" s="1"/>
  <c r="BI1406" i="12" s="1"/>
  <c r="BN1406" i="12" s="1"/>
  <c r="BS1406" i="12" s="1"/>
  <c r="BZ1406" i="12" s="1"/>
  <c r="AD953" i="12"/>
  <c r="AE953" i="12"/>
  <c r="CE953" i="12"/>
  <c r="AC953" i="12"/>
  <c r="AD940" i="12"/>
  <c r="AE940" i="12"/>
  <c r="CE940" i="12"/>
  <c r="AC940" i="12"/>
  <c r="AF1406" i="12" l="1"/>
  <c r="AJ1406" i="12" s="1"/>
  <c r="AN1406" i="12" s="1"/>
  <c r="AT1406" i="12" s="1"/>
  <c r="AZ1406" i="12" s="1"/>
  <c r="BD1406" i="12" s="1"/>
  <c r="BH1406" i="12" s="1"/>
  <c r="BM1406" i="12" s="1"/>
  <c r="BR1406" i="12" s="1"/>
  <c r="BV1406" i="12" s="1"/>
  <c r="BY1406" i="12" s="1"/>
  <c r="CB1406" i="12" s="1"/>
  <c r="CD1406" i="12" s="1"/>
  <c r="AI1577" i="12"/>
  <c r="AI2433" i="12" s="1"/>
  <c r="Z1404" i="12"/>
  <c r="AF1404" i="12" s="1"/>
  <c r="AJ1404" i="12" s="1"/>
  <c r="AN1404" i="12" s="1"/>
  <c r="AT1404" i="12" s="1"/>
  <c r="AZ1404" i="12" s="1"/>
  <c r="BD1404" i="12" s="1"/>
  <c r="BH1404" i="12" s="1"/>
  <c r="BM1404" i="12" s="1"/>
  <c r="BR1404" i="12" s="1"/>
  <c r="BV1404" i="12" s="1"/>
  <c r="BY1404" i="12" s="1"/>
  <c r="CB1404" i="12" s="1"/>
  <c r="CD1404" i="12" s="1"/>
  <c r="AF1405" i="12"/>
  <c r="AJ1405" i="12" s="1"/>
  <c r="AN1405" i="12" s="1"/>
  <c r="AT1405" i="12" s="1"/>
  <c r="AZ1405" i="12" s="1"/>
  <c r="BD1405" i="12" s="1"/>
  <c r="BH1405" i="12" s="1"/>
  <c r="BM1405" i="12" s="1"/>
  <c r="BR1405" i="12" s="1"/>
  <c r="BV1405" i="12" s="1"/>
  <c r="BY1405" i="12" s="1"/>
  <c r="CB1405" i="12" s="1"/>
  <c r="CD1405" i="12" s="1"/>
  <c r="AA1404" i="12"/>
  <c r="AG1404" i="12" s="1"/>
  <c r="AO1404" i="12" s="1"/>
  <c r="AU1404" i="12" s="1"/>
  <c r="BA1404" i="12" s="1"/>
  <c r="BI1404" i="12" s="1"/>
  <c r="BN1404" i="12" s="1"/>
  <c r="BS1404" i="12" s="1"/>
  <c r="BZ1404" i="12" s="1"/>
  <c r="AG1405" i="12"/>
  <c r="AO1405" i="12" s="1"/>
  <c r="AU1405" i="12" s="1"/>
  <c r="BA1405" i="12" s="1"/>
  <c r="BI1405" i="12" s="1"/>
  <c r="BN1405" i="12" s="1"/>
  <c r="BS1405" i="12" s="1"/>
  <c r="BZ1405" i="12" s="1"/>
  <c r="AB1404" i="12"/>
  <c r="AH1404" i="12" s="1"/>
  <c r="AP1404" i="12" s="1"/>
  <c r="AV1404" i="12" s="1"/>
  <c r="BB1404" i="12" s="1"/>
  <c r="BJ1404" i="12" s="1"/>
  <c r="BT1404" i="12" s="1"/>
  <c r="AH1405" i="12"/>
  <c r="AP1405" i="12" s="1"/>
  <c r="AV1405" i="12" s="1"/>
  <c r="BB1405" i="12" s="1"/>
  <c r="BJ1405" i="12" s="1"/>
  <c r="BT1405" i="12" s="1"/>
  <c r="AA386" i="12"/>
  <c r="AB386" i="12"/>
  <c r="AC386" i="12"/>
  <c r="AC385" i="12" s="1"/>
  <c r="AC384" i="12" s="1"/>
  <c r="AD386" i="12"/>
  <c r="AD385" i="12" s="1"/>
  <c r="AD384" i="12" s="1"/>
  <c r="AE386" i="12"/>
  <c r="AE385" i="12" s="1"/>
  <c r="AE384" i="12" s="1"/>
  <c r="CE386" i="12"/>
  <c r="CE385" i="12" s="1"/>
  <c r="CE384" i="12" s="1"/>
  <c r="Z386" i="12"/>
  <c r="S1966" i="12"/>
  <c r="S1965" i="12" s="1"/>
  <c r="T1966" i="12"/>
  <c r="T1965" i="12" s="1"/>
  <c r="U1966" i="12"/>
  <c r="U1965" i="12" s="1"/>
  <c r="V1966" i="12"/>
  <c r="V1965" i="12" s="1"/>
  <c r="W1966" i="12"/>
  <c r="W1965" i="12" s="1"/>
  <c r="X1966" i="12"/>
  <c r="X1965" i="12" s="1"/>
  <c r="Y1966" i="12"/>
  <c r="Y1965" i="12" s="1"/>
  <c r="Z1966" i="12"/>
  <c r="AA1966" i="12"/>
  <c r="AB1966" i="12"/>
  <c r="AC1966" i="12"/>
  <c r="AC1965" i="12" s="1"/>
  <c r="AD1966" i="12"/>
  <c r="AD1965" i="12" s="1"/>
  <c r="AE1966" i="12"/>
  <c r="AE1965" i="12" s="1"/>
  <c r="CE1966" i="12"/>
  <c r="CE1965" i="12" s="1"/>
  <c r="R1966" i="12"/>
  <c r="R1965" i="12" s="1"/>
  <c r="AE2430" i="12"/>
  <c r="AE2429" i="12" s="1"/>
  <c r="AD2430" i="12"/>
  <c r="AD2429" i="12" s="1"/>
  <c r="AC2430" i="12"/>
  <c r="AC2429" i="12" s="1"/>
  <c r="AE2427" i="12"/>
  <c r="AE2426" i="12" s="1"/>
  <c r="AD2427" i="12"/>
  <c r="AD2426" i="12" s="1"/>
  <c r="AC2427" i="12"/>
  <c r="AC2426" i="12" s="1"/>
  <c r="AE2424" i="12"/>
  <c r="AE2423" i="12" s="1"/>
  <c r="AD2424" i="12"/>
  <c r="AD2423" i="12" s="1"/>
  <c r="AC2424" i="12"/>
  <c r="AC2423" i="12" s="1"/>
  <c r="AE2418" i="12"/>
  <c r="AE2417" i="12" s="1"/>
  <c r="AE2416" i="12" s="1"/>
  <c r="AE2415" i="12" s="1"/>
  <c r="AD2418" i="12"/>
  <c r="AD2417" i="12" s="1"/>
  <c r="AD2416" i="12" s="1"/>
  <c r="AD2415" i="12" s="1"/>
  <c r="AC2418" i="12"/>
  <c r="AC2417" i="12" s="1"/>
  <c r="AC2416" i="12" s="1"/>
  <c r="AC2415" i="12" s="1"/>
  <c r="AE2409" i="12"/>
  <c r="AE2408" i="12" s="1"/>
  <c r="AE2407" i="12" s="1"/>
  <c r="AE2406" i="12" s="1"/>
  <c r="AD2409" i="12"/>
  <c r="AD2408" i="12" s="1"/>
  <c r="AD2407" i="12" s="1"/>
  <c r="AD2406" i="12" s="1"/>
  <c r="AC2409" i="12"/>
  <c r="AC2408" i="12" s="1"/>
  <c r="AC2407" i="12" s="1"/>
  <c r="AC2406" i="12" s="1"/>
  <c r="AE2404" i="12"/>
  <c r="AE2403" i="12" s="1"/>
  <c r="AE2402" i="12" s="1"/>
  <c r="AE2401" i="12" s="1"/>
  <c r="AD2404" i="12"/>
  <c r="AD2403" i="12" s="1"/>
  <c r="AD2402" i="12" s="1"/>
  <c r="AD2401" i="12" s="1"/>
  <c r="AC2404" i="12"/>
  <c r="AC2403" i="12" s="1"/>
  <c r="AC2402" i="12" s="1"/>
  <c r="AC2401" i="12" s="1"/>
  <c r="AE2397" i="12"/>
  <c r="AE2396" i="12" s="1"/>
  <c r="AE2392" i="12" s="1"/>
  <c r="AE2391" i="12" s="1"/>
  <c r="AD2397" i="12"/>
  <c r="AD2396" i="12" s="1"/>
  <c r="AD2392" i="12" s="1"/>
  <c r="AD2391" i="12" s="1"/>
  <c r="AC2397" i="12"/>
  <c r="AC2396" i="12" s="1"/>
  <c r="AC2392" i="12" s="1"/>
  <c r="AC2391" i="12" s="1"/>
  <c r="AE2388" i="12"/>
  <c r="AE2387" i="12" s="1"/>
  <c r="AD2388" i="12"/>
  <c r="AD2387" i="12" s="1"/>
  <c r="AC2388" i="12"/>
  <c r="AC2387" i="12" s="1"/>
  <c r="AE2385" i="12"/>
  <c r="AE2384" i="12" s="1"/>
  <c r="AD2385" i="12"/>
  <c r="AD2384" i="12" s="1"/>
  <c r="AC2385" i="12"/>
  <c r="AC2384" i="12" s="1"/>
  <c r="AE2382" i="12"/>
  <c r="AE2381" i="12" s="1"/>
  <c r="AD2382" i="12"/>
  <c r="AD2381" i="12" s="1"/>
  <c r="AC2382" i="12"/>
  <c r="AC2381" i="12" s="1"/>
  <c r="AE2378" i="12"/>
  <c r="AE2377" i="12" s="1"/>
  <c r="AE2376" i="12" s="1"/>
  <c r="AD2378" i="12"/>
  <c r="AD2377" i="12" s="1"/>
  <c r="AD2376" i="12" s="1"/>
  <c r="AC2378" i="12"/>
  <c r="AC2377" i="12" s="1"/>
  <c r="AC2376" i="12" s="1"/>
  <c r="AE2364" i="12"/>
  <c r="AE2363" i="12" s="1"/>
  <c r="AD2364" i="12"/>
  <c r="AD2363" i="12" s="1"/>
  <c r="AC2364" i="12"/>
  <c r="AC2363" i="12" s="1"/>
  <c r="AE2352" i="12"/>
  <c r="AE2351" i="12" s="1"/>
  <c r="AD2352" i="12"/>
  <c r="AD2351" i="12" s="1"/>
  <c r="AC2352" i="12"/>
  <c r="AC2351" i="12" s="1"/>
  <c r="AE2341" i="12"/>
  <c r="AE2340" i="12" s="1"/>
  <c r="AD2341" i="12"/>
  <c r="AD2340" i="12" s="1"/>
  <c r="AC2341" i="12"/>
  <c r="AC2340" i="12" s="1"/>
  <c r="AE2328" i="12"/>
  <c r="AE2327" i="12" s="1"/>
  <c r="AE2326" i="12" s="1"/>
  <c r="AD2328" i="12"/>
  <c r="AD2327" i="12" s="1"/>
  <c r="AD2326" i="12" s="1"/>
  <c r="AC2328" i="12"/>
  <c r="AC2327" i="12" s="1"/>
  <c r="AC2326" i="12" s="1"/>
  <c r="AE2323" i="12"/>
  <c r="AE2322" i="12" s="1"/>
  <c r="AD2323" i="12"/>
  <c r="AD2322" i="12" s="1"/>
  <c r="AC2323" i="12"/>
  <c r="AC2322" i="12" s="1"/>
  <c r="AE2320" i="12"/>
  <c r="AE2319" i="12" s="1"/>
  <c r="AD2320" i="12"/>
  <c r="AD2319" i="12" s="1"/>
  <c r="AC2320" i="12"/>
  <c r="AC2319" i="12" s="1"/>
  <c r="AE2317" i="12"/>
  <c r="AE2316" i="12" s="1"/>
  <c r="AD2317" i="12"/>
  <c r="AD2316" i="12" s="1"/>
  <c r="AC2317" i="12"/>
  <c r="AC2316" i="12" s="1"/>
  <c r="AE2313" i="12"/>
  <c r="AE2312" i="12" s="1"/>
  <c r="AE2311" i="12" s="1"/>
  <c r="AD2313" i="12"/>
  <c r="AD2312" i="12" s="1"/>
  <c r="AD2311" i="12" s="1"/>
  <c r="AC2313" i="12"/>
  <c r="AC2312" i="12" s="1"/>
  <c r="AC2311" i="12" s="1"/>
  <c r="AE2302" i="12"/>
  <c r="AE2301" i="12" s="1"/>
  <c r="AE2300" i="12" s="1"/>
  <c r="AE2299" i="12" s="1"/>
  <c r="AD2302" i="12"/>
  <c r="AD2301" i="12" s="1"/>
  <c r="AD2300" i="12" s="1"/>
  <c r="AD2299" i="12" s="1"/>
  <c r="AC2302" i="12"/>
  <c r="AC2301" i="12" s="1"/>
  <c r="AC2300" i="12" s="1"/>
  <c r="AC2299" i="12" s="1"/>
  <c r="AE2296" i="12"/>
  <c r="AE2295" i="12" s="1"/>
  <c r="AE2294" i="12" s="1"/>
  <c r="AD2296" i="12"/>
  <c r="AD2295" i="12" s="1"/>
  <c r="AD2294" i="12" s="1"/>
  <c r="AC2296" i="12"/>
  <c r="AC2295" i="12" s="1"/>
  <c r="AC2294" i="12" s="1"/>
  <c r="AE2292" i="12"/>
  <c r="AE2291" i="12" s="1"/>
  <c r="AD2292" i="12"/>
  <c r="AD2291" i="12" s="1"/>
  <c r="AC2292" i="12"/>
  <c r="AC2291" i="12" s="1"/>
  <c r="AE2289" i="12"/>
  <c r="AE2288" i="12" s="1"/>
  <c r="AD2289" i="12"/>
  <c r="AD2288" i="12" s="1"/>
  <c r="AC2289" i="12"/>
  <c r="AC2288" i="12" s="1"/>
  <c r="AE2286" i="12"/>
  <c r="AE2285" i="12" s="1"/>
  <c r="AD2286" i="12"/>
  <c r="AD2285" i="12" s="1"/>
  <c r="AC2286" i="12"/>
  <c r="AC2285" i="12" s="1"/>
  <c r="AE2282" i="12"/>
  <c r="AE2281" i="12" s="1"/>
  <c r="AE2280" i="12" s="1"/>
  <c r="AD2282" i="12"/>
  <c r="AD2281" i="12" s="1"/>
  <c r="AD2280" i="12" s="1"/>
  <c r="AC2282" i="12"/>
  <c r="AC2281" i="12" s="1"/>
  <c r="AC2280" i="12" s="1"/>
  <c r="AE2277" i="12"/>
  <c r="AE2276" i="12" s="1"/>
  <c r="AE2275" i="12" s="1"/>
  <c r="AE2274" i="12" s="1"/>
  <c r="AD2277" i="12"/>
  <c r="AD2276" i="12" s="1"/>
  <c r="AD2275" i="12" s="1"/>
  <c r="AD2274" i="12" s="1"/>
  <c r="AC2277" i="12"/>
  <c r="AC2276" i="12" s="1"/>
  <c r="AC2275" i="12" s="1"/>
  <c r="AC2274" i="12" s="1"/>
  <c r="AE2271" i="12"/>
  <c r="AE2270" i="12" s="1"/>
  <c r="AD2271" i="12"/>
  <c r="AD2270" i="12" s="1"/>
  <c r="AC2271" i="12"/>
  <c r="AC2270" i="12" s="1"/>
  <c r="AE2268" i="12"/>
  <c r="AE2267" i="12" s="1"/>
  <c r="AD2268" i="12"/>
  <c r="AD2267" i="12" s="1"/>
  <c r="AC2268" i="12"/>
  <c r="AC2267" i="12" s="1"/>
  <c r="AE2265" i="12"/>
  <c r="AE2264" i="12" s="1"/>
  <c r="AD2265" i="12"/>
  <c r="AD2264" i="12" s="1"/>
  <c r="AC2265" i="12"/>
  <c r="AC2264" i="12" s="1"/>
  <c r="AE2261" i="12"/>
  <c r="AE2260" i="12" s="1"/>
  <c r="AE2259" i="12" s="1"/>
  <c r="AD2261" i="12"/>
  <c r="AD2260" i="12" s="1"/>
  <c r="AD2259" i="12" s="1"/>
  <c r="AC2261" i="12"/>
  <c r="AC2260" i="12" s="1"/>
  <c r="AC2259" i="12" s="1"/>
  <c r="AE2256" i="12"/>
  <c r="AE2255" i="12" s="1"/>
  <c r="AE2254" i="12" s="1"/>
  <c r="AE2253" i="12" s="1"/>
  <c r="AD2256" i="12"/>
  <c r="AD2255" i="12" s="1"/>
  <c r="AD2254" i="12" s="1"/>
  <c r="AD2253" i="12" s="1"/>
  <c r="AC2256" i="12"/>
  <c r="AC2255" i="12" s="1"/>
  <c r="AC2254" i="12" s="1"/>
  <c r="AC2253" i="12" s="1"/>
  <c r="AE2250" i="12"/>
  <c r="AD2250" i="12"/>
  <c r="AC2250" i="12"/>
  <c r="AE2248" i="12"/>
  <c r="AD2248" i="12"/>
  <c r="AC2248" i="12"/>
  <c r="AE2244" i="12"/>
  <c r="AE2241" i="12" s="1"/>
  <c r="AD2244" i="12"/>
  <c r="AD2241" i="12" s="1"/>
  <c r="AC2244" i="12"/>
  <c r="AC2241" i="12" s="1"/>
  <c r="AE2239" i="12"/>
  <c r="AE2238" i="12" s="1"/>
  <c r="AD2239" i="12"/>
  <c r="AD2238" i="12" s="1"/>
  <c r="AC2239" i="12"/>
  <c r="AC2238" i="12" s="1"/>
  <c r="AE2236" i="12"/>
  <c r="AE2235" i="12" s="1"/>
  <c r="AD2236" i="12"/>
  <c r="AD2235" i="12" s="1"/>
  <c r="AC2236" i="12"/>
  <c r="AC2235" i="12" s="1"/>
  <c r="AE2232" i="12"/>
  <c r="AE2231" i="12" s="1"/>
  <c r="AE2230" i="12" s="1"/>
  <c r="AD2232" i="12"/>
  <c r="AD2231" i="12" s="1"/>
  <c r="AD2230" i="12" s="1"/>
  <c r="AC2232" i="12"/>
  <c r="AC2231" i="12" s="1"/>
  <c r="AC2230" i="12" s="1"/>
  <c r="AE2227" i="12"/>
  <c r="AE2226" i="12" s="1"/>
  <c r="AE2222" i="12" s="1"/>
  <c r="AD2227" i="12"/>
  <c r="AD2226" i="12" s="1"/>
  <c r="AD2222" i="12" s="1"/>
  <c r="AC2227" i="12"/>
  <c r="AC2226" i="12" s="1"/>
  <c r="AC2222" i="12" s="1"/>
  <c r="AE2220" i="12"/>
  <c r="AE2219" i="12" s="1"/>
  <c r="AE2218" i="12" s="1"/>
  <c r="AD2220" i="12"/>
  <c r="AD2219" i="12" s="1"/>
  <c r="AD2218" i="12" s="1"/>
  <c r="AC2220" i="12"/>
  <c r="AC2219" i="12" s="1"/>
  <c r="AC2218" i="12" s="1"/>
  <c r="AE2215" i="12"/>
  <c r="AE2214" i="12" s="1"/>
  <c r="AE2213" i="12" s="1"/>
  <c r="AE2212" i="12" s="1"/>
  <c r="AD2215" i="12"/>
  <c r="AD2214" i="12" s="1"/>
  <c r="AD2213" i="12" s="1"/>
  <c r="AD2212" i="12" s="1"/>
  <c r="AC2215" i="12"/>
  <c r="AC2214" i="12" s="1"/>
  <c r="AC2213" i="12" s="1"/>
  <c r="AC2212" i="12" s="1"/>
  <c r="AE2209" i="12"/>
  <c r="AE2208" i="12" s="1"/>
  <c r="AD2209" i="12"/>
  <c r="AD2208" i="12" s="1"/>
  <c r="AC2209" i="12"/>
  <c r="AC2208" i="12" s="1"/>
  <c r="AE2206" i="12"/>
  <c r="AE2205" i="12" s="1"/>
  <c r="AD2206" i="12"/>
  <c r="AD2205" i="12" s="1"/>
  <c r="AC2206" i="12"/>
  <c r="AC2205" i="12" s="1"/>
  <c r="AE2202" i="12"/>
  <c r="AE2201" i="12" s="1"/>
  <c r="AE2200" i="12" s="1"/>
  <c r="AD2202" i="12"/>
  <c r="AD2201" i="12" s="1"/>
  <c r="AD2200" i="12" s="1"/>
  <c r="AC2202" i="12"/>
  <c r="AC2201" i="12" s="1"/>
  <c r="AC2200" i="12" s="1"/>
  <c r="AE2198" i="12"/>
  <c r="AE2197" i="12" s="1"/>
  <c r="AE2196" i="12" s="1"/>
  <c r="AD2198" i="12"/>
  <c r="AD2197" i="12" s="1"/>
  <c r="AD2196" i="12" s="1"/>
  <c r="AC2198" i="12"/>
  <c r="AC2197" i="12" s="1"/>
  <c r="AC2196" i="12" s="1"/>
  <c r="AE2194" i="12"/>
  <c r="AE2193" i="12" s="1"/>
  <c r="AE2192" i="12" s="1"/>
  <c r="AD2194" i="12"/>
  <c r="AD2193" i="12" s="1"/>
  <c r="AD2192" i="12" s="1"/>
  <c r="AC2194" i="12"/>
  <c r="AC2193" i="12" s="1"/>
  <c r="AC2192" i="12" s="1"/>
  <c r="AE2190" i="12"/>
  <c r="AE2189" i="12" s="1"/>
  <c r="AE2188" i="12" s="1"/>
  <c r="AD2190" i="12"/>
  <c r="AD2189" i="12" s="1"/>
  <c r="AD2188" i="12" s="1"/>
  <c r="AC2190" i="12"/>
  <c r="AC2189" i="12" s="1"/>
  <c r="AC2188" i="12" s="1"/>
  <c r="AE2178" i="12"/>
  <c r="AE2177" i="12" s="1"/>
  <c r="AD2178" i="12"/>
  <c r="AD2177" i="12" s="1"/>
  <c r="AC2178" i="12"/>
  <c r="AC2177" i="12" s="1"/>
  <c r="AE2175" i="12"/>
  <c r="AE2174" i="12" s="1"/>
  <c r="AD2175" i="12"/>
  <c r="AD2174" i="12" s="1"/>
  <c r="AC2175" i="12"/>
  <c r="AC2174" i="12" s="1"/>
  <c r="AE2172" i="12"/>
  <c r="AE2171" i="12" s="1"/>
  <c r="AD2172" i="12"/>
  <c r="AD2171" i="12" s="1"/>
  <c r="AC2172" i="12"/>
  <c r="AC2171" i="12" s="1"/>
  <c r="AE2168" i="12"/>
  <c r="AE2167" i="12" s="1"/>
  <c r="AE2166" i="12" s="1"/>
  <c r="AD2168" i="12"/>
  <c r="AD2167" i="12" s="1"/>
  <c r="AD2166" i="12" s="1"/>
  <c r="AC2168" i="12"/>
  <c r="AC2167" i="12" s="1"/>
  <c r="AC2166" i="12" s="1"/>
  <c r="AE2164" i="12"/>
  <c r="AE2163" i="12" s="1"/>
  <c r="AE2162" i="12" s="1"/>
  <c r="AD2164" i="12"/>
  <c r="AD2163" i="12" s="1"/>
  <c r="AD2162" i="12" s="1"/>
  <c r="AC2164" i="12"/>
  <c r="AC2163" i="12" s="1"/>
  <c r="AC2162" i="12" s="1"/>
  <c r="AE2160" i="12"/>
  <c r="AE2159" i="12" s="1"/>
  <c r="AE2158" i="12" s="1"/>
  <c r="AD2160" i="12"/>
  <c r="AD2159" i="12" s="1"/>
  <c r="AD2158" i="12" s="1"/>
  <c r="AC2160" i="12"/>
  <c r="AC2159" i="12" s="1"/>
  <c r="AC2158" i="12" s="1"/>
  <c r="AE2156" i="12"/>
  <c r="AE2155" i="12" s="1"/>
  <c r="AE2154" i="12" s="1"/>
  <c r="AD2156" i="12"/>
  <c r="AD2155" i="12" s="1"/>
  <c r="AD2154" i="12" s="1"/>
  <c r="AC2156" i="12"/>
  <c r="AC2155" i="12" s="1"/>
  <c r="AC2154" i="12" s="1"/>
  <c r="AE2152" i="12"/>
  <c r="AE2151" i="12" s="1"/>
  <c r="AD2152" i="12"/>
  <c r="AD2151" i="12" s="1"/>
  <c r="AC2152" i="12"/>
  <c r="AC2151" i="12" s="1"/>
  <c r="AE2149" i="12"/>
  <c r="AE2148" i="12" s="1"/>
  <c r="AD2149" i="12"/>
  <c r="AD2148" i="12" s="1"/>
  <c r="AC2149" i="12"/>
  <c r="AC2148" i="12" s="1"/>
  <c r="AE2145" i="12"/>
  <c r="AE2144" i="12" s="1"/>
  <c r="AE2143" i="12" s="1"/>
  <c r="AD2145" i="12"/>
  <c r="AD2144" i="12" s="1"/>
  <c r="AD2143" i="12" s="1"/>
  <c r="AC2145" i="12"/>
  <c r="AC2144" i="12" s="1"/>
  <c r="AC2143" i="12" s="1"/>
  <c r="AE2141" i="12"/>
  <c r="AE2140" i="12" s="1"/>
  <c r="AE2139" i="12" s="1"/>
  <c r="AD2141" i="12"/>
  <c r="AD2140" i="12" s="1"/>
  <c r="AD2139" i="12" s="1"/>
  <c r="AC2141" i="12"/>
  <c r="AC2140" i="12" s="1"/>
  <c r="AC2139" i="12" s="1"/>
  <c r="AE2137" i="12"/>
  <c r="AE2136" i="12" s="1"/>
  <c r="AE2135" i="12" s="1"/>
  <c r="AD2137" i="12"/>
  <c r="AD2136" i="12" s="1"/>
  <c r="AD2135" i="12" s="1"/>
  <c r="AC2137" i="12"/>
  <c r="AC2136" i="12" s="1"/>
  <c r="AC2135" i="12" s="1"/>
  <c r="AE2133" i="12"/>
  <c r="AE2132" i="12" s="1"/>
  <c r="AE2131" i="12" s="1"/>
  <c r="AD2133" i="12"/>
  <c r="AD2132" i="12" s="1"/>
  <c r="AD2131" i="12" s="1"/>
  <c r="AC2133" i="12"/>
  <c r="AC2132" i="12" s="1"/>
  <c r="AC2131" i="12" s="1"/>
  <c r="AE2129" i="12"/>
  <c r="AE2128" i="12" s="1"/>
  <c r="AE2127" i="12" s="1"/>
  <c r="AD2129" i="12"/>
  <c r="AD2128" i="12" s="1"/>
  <c r="AD2127" i="12" s="1"/>
  <c r="AC2129" i="12"/>
  <c r="AC2128" i="12" s="1"/>
  <c r="AC2127" i="12" s="1"/>
  <c r="AE2121" i="12"/>
  <c r="AE2120" i="12" s="1"/>
  <c r="AE2119" i="12" s="1"/>
  <c r="AD2121" i="12"/>
  <c r="AD2120" i="12" s="1"/>
  <c r="AD2119" i="12" s="1"/>
  <c r="AC2121" i="12"/>
  <c r="AC2120" i="12" s="1"/>
  <c r="AC2119" i="12" s="1"/>
  <c r="AE2117" i="12"/>
  <c r="AE2116" i="12" s="1"/>
  <c r="AE2115" i="12" s="1"/>
  <c r="AD2117" i="12"/>
  <c r="AD2116" i="12" s="1"/>
  <c r="AD2115" i="12" s="1"/>
  <c r="AC2117" i="12"/>
  <c r="AC2116" i="12" s="1"/>
  <c r="AC2115" i="12" s="1"/>
  <c r="AE2113" i="12"/>
  <c r="AE2112" i="12" s="1"/>
  <c r="AE2111" i="12" s="1"/>
  <c r="AD2113" i="12"/>
  <c r="AD2112" i="12" s="1"/>
  <c r="AD2111" i="12" s="1"/>
  <c r="AC2113" i="12"/>
  <c r="AC2112" i="12" s="1"/>
  <c r="AC2111" i="12" s="1"/>
  <c r="AE2109" i="12"/>
  <c r="AE2108" i="12" s="1"/>
  <c r="AD2109" i="12"/>
  <c r="AD2108" i="12" s="1"/>
  <c r="AC2109" i="12"/>
  <c r="AC2108" i="12" s="1"/>
  <c r="AE2106" i="12"/>
  <c r="AE2105" i="12" s="1"/>
  <c r="AD2106" i="12"/>
  <c r="AD2105" i="12" s="1"/>
  <c r="AC2106" i="12"/>
  <c r="AC2105" i="12" s="1"/>
  <c r="AE2102" i="12"/>
  <c r="AE2101" i="12" s="1"/>
  <c r="AE2100" i="12" s="1"/>
  <c r="AD2102" i="12"/>
  <c r="AD2101" i="12" s="1"/>
  <c r="AD2100" i="12" s="1"/>
  <c r="AC2102" i="12"/>
  <c r="AC2101" i="12" s="1"/>
  <c r="AC2100" i="12" s="1"/>
  <c r="AE2093" i="12"/>
  <c r="AE2092" i="12" s="1"/>
  <c r="AE2091" i="12" s="1"/>
  <c r="AE2090" i="12" s="1"/>
  <c r="AD2093" i="12"/>
  <c r="AD2092" i="12" s="1"/>
  <c r="AD2091" i="12" s="1"/>
  <c r="AD2090" i="12" s="1"/>
  <c r="AC2093" i="12"/>
  <c r="AC2092" i="12" s="1"/>
  <c r="AC2091" i="12" s="1"/>
  <c r="AC2090" i="12" s="1"/>
  <c r="AE2073" i="12"/>
  <c r="AE2072" i="12" s="1"/>
  <c r="AE2071" i="12" s="1"/>
  <c r="AD2073" i="12"/>
  <c r="AD2072" i="12" s="1"/>
  <c r="AD2071" i="12" s="1"/>
  <c r="AC2073" i="12"/>
  <c r="AC2072" i="12" s="1"/>
  <c r="AC2071" i="12" s="1"/>
  <c r="AE2069" i="12"/>
  <c r="AE2068" i="12" s="1"/>
  <c r="AE2067" i="12" s="1"/>
  <c r="AD2069" i="12"/>
  <c r="AD2068" i="12" s="1"/>
  <c r="AD2067" i="12" s="1"/>
  <c r="AC2069" i="12"/>
  <c r="AC2068" i="12" s="1"/>
  <c r="AC2067" i="12" s="1"/>
  <c r="AE2065" i="12"/>
  <c r="AE2064" i="12" s="1"/>
  <c r="AD2065" i="12"/>
  <c r="AD2064" i="12" s="1"/>
  <c r="AC2065" i="12"/>
  <c r="AC2064" i="12" s="1"/>
  <c r="AE2062" i="12"/>
  <c r="AE2061" i="12" s="1"/>
  <c r="AD2062" i="12"/>
  <c r="AD2061" i="12" s="1"/>
  <c r="AC2062" i="12"/>
  <c r="AC2061" i="12" s="1"/>
  <c r="AE2059" i="12"/>
  <c r="AE2058" i="12" s="1"/>
  <c r="AD2059" i="12"/>
  <c r="AD2058" i="12" s="1"/>
  <c r="AC2059" i="12"/>
  <c r="AC2058" i="12" s="1"/>
  <c r="AE2054" i="12"/>
  <c r="AE2053" i="12" s="1"/>
  <c r="AE2052" i="12" s="1"/>
  <c r="AE2051" i="12" s="1"/>
  <c r="AD2054" i="12"/>
  <c r="AD2053" i="12" s="1"/>
  <c r="AD2052" i="12" s="1"/>
  <c r="AD2051" i="12" s="1"/>
  <c r="AC2054" i="12"/>
  <c r="AC2053" i="12" s="1"/>
  <c r="AC2052" i="12" s="1"/>
  <c r="AC2051" i="12" s="1"/>
  <c r="AE2049" i="12"/>
  <c r="AE2048" i="12" s="1"/>
  <c r="AE2047" i="12" s="1"/>
  <c r="AD2049" i="12"/>
  <c r="AD2048" i="12" s="1"/>
  <c r="AD2047" i="12" s="1"/>
  <c r="AC2049" i="12"/>
  <c r="AC2048" i="12" s="1"/>
  <c r="AC2047" i="12" s="1"/>
  <c r="AE2045" i="12"/>
  <c r="AE2044" i="12" s="1"/>
  <c r="AD2045" i="12"/>
  <c r="AD2044" i="12" s="1"/>
  <c r="AC2045" i="12"/>
  <c r="AC2044" i="12" s="1"/>
  <c r="AE2042" i="12"/>
  <c r="AE2041" i="12" s="1"/>
  <c r="AD2042" i="12"/>
  <c r="AD2041" i="12" s="1"/>
  <c r="AC2042" i="12"/>
  <c r="AC2041" i="12" s="1"/>
  <c r="AE2039" i="12"/>
  <c r="AE2038" i="12" s="1"/>
  <c r="AD2039" i="12"/>
  <c r="AD2038" i="12" s="1"/>
  <c r="AC2039" i="12"/>
  <c r="AC2038" i="12" s="1"/>
  <c r="AE2034" i="12"/>
  <c r="AE2033" i="12" s="1"/>
  <c r="AE2032" i="12" s="1"/>
  <c r="AE2031" i="12" s="1"/>
  <c r="AD2034" i="12"/>
  <c r="AD2033" i="12" s="1"/>
  <c r="AD2032" i="12" s="1"/>
  <c r="AD2031" i="12" s="1"/>
  <c r="AC2034" i="12"/>
  <c r="AC2033" i="12" s="1"/>
  <c r="AC2032" i="12" s="1"/>
  <c r="AC2031" i="12" s="1"/>
  <c r="AE2029" i="12"/>
  <c r="AE2028" i="12" s="1"/>
  <c r="AE2027" i="12" s="1"/>
  <c r="AE2026" i="12" s="1"/>
  <c r="AD2029" i="12"/>
  <c r="AD2028" i="12" s="1"/>
  <c r="AD2027" i="12" s="1"/>
  <c r="AD2026" i="12" s="1"/>
  <c r="AC2029" i="12"/>
  <c r="AC2028" i="12" s="1"/>
  <c r="AC2027" i="12" s="1"/>
  <c r="AC2026" i="12" s="1"/>
  <c r="AE2023" i="12"/>
  <c r="AE2022" i="12" s="1"/>
  <c r="AE2021" i="12" s="1"/>
  <c r="AD2023" i="12"/>
  <c r="AD2022" i="12" s="1"/>
  <c r="AD2021" i="12" s="1"/>
  <c r="AC2023" i="12"/>
  <c r="AC2022" i="12" s="1"/>
  <c r="AC2021" i="12" s="1"/>
  <c r="AE1987" i="12"/>
  <c r="AE1986" i="12" s="1"/>
  <c r="AE1985" i="12" s="1"/>
  <c r="AD1987" i="12"/>
  <c r="AD1986" i="12" s="1"/>
  <c r="AD1985" i="12" s="1"/>
  <c r="AC1987" i="12"/>
  <c r="AC1986" i="12" s="1"/>
  <c r="AC1985" i="12" s="1"/>
  <c r="AE1979" i="12"/>
  <c r="AE1978" i="12" s="1"/>
  <c r="AE1977" i="12" s="1"/>
  <c r="AD1979" i="12"/>
  <c r="AD1978" i="12" s="1"/>
  <c r="AD1977" i="12" s="1"/>
  <c r="AC1979" i="12"/>
  <c r="AC1978" i="12" s="1"/>
  <c r="AC1977" i="12" s="1"/>
  <c r="AE1974" i="12"/>
  <c r="AE1973" i="12" s="1"/>
  <c r="AE1972" i="12" s="1"/>
  <c r="AD1974" i="12"/>
  <c r="AD1973" i="12" s="1"/>
  <c r="AD1972" i="12" s="1"/>
  <c r="AC1974" i="12"/>
  <c r="AC1973" i="12" s="1"/>
  <c r="AC1972" i="12" s="1"/>
  <c r="AE1970" i="12"/>
  <c r="AE1969" i="12" s="1"/>
  <c r="AE1968" i="12" s="1"/>
  <c r="AD1970" i="12"/>
  <c r="AD1969" i="12" s="1"/>
  <c r="AD1968" i="12" s="1"/>
  <c r="AC1970" i="12"/>
  <c r="AC1969" i="12" s="1"/>
  <c r="AC1968" i="12" s="1"/>
  <c r="AE1963" i="12"/>
  <c r="AE1962" i="12" s="1"/>
  <c r="AE1961" i="12" s="1"/>
  <c r="AD1963" i="12"/>
  <c r="AD1962" i="12" s="1"/>
  <c r="AD1961" i="12" s="1"/>
  <c r="AC1963" i="12"/>
  <c r="AC1962" i="12" s="1"/>
  <c r="AC1961" i="12" s="1"/>
  <c r="AE1959" i="12"/>
  <c r="AE1958" i="12" s="1"/>
  <c r="AE1957" i="12" s="1"/>
  <c r="AD1959" i="12"/>
  <c r="AD1958" i="12" s="1"/>
  <c r="AD1957" i="12" s="1"/>
  <c r="AC1959" i="12"/>
  <c r="AC1958" i="12" s="1"/>
  <c r="AC1957" i="12" s="1"/>
  <c r="AE1955" i="12"/>
  <c r="AE1954" i="12" s="1"/>
  <c r="AE1953" i="12" s="1"/>
  <c r="AD1955" i="12"/>
  <c r="AD1954" i="12" s="1"/>
  <c r="AD1953" i="12" s="1"/>
  <c r="AC1955" i="12"/>
  <c r="AC1954" i="12" s="1"/>
  <c r="AC1953" i="12" s="1"/>
  <c r="AE1951" i="12"/>
  <c r="AE1950" i="12" s="1"/>
  <c r="AE1949" i="12" s="1"/>
  <c r="AD1951" i="12"/>
  <c r="AD1950" i="12" s="1"/>
  <c r="AD1949" i="12" s="1"/>
  <c r="AC1951" i="12"/>
  <c r="AC1950" i="12" s="1"/>
  <c r="AC1949" i="12" s="1"/>
  <c r="AE1947" i="12"/>
  <c r="AE1946" i="12" s="1"/>
  <c r="AE1945" i="12" s="1"/>
  <c r="AD1947" i="12"/>
  <c r="AD1946" i="12" s="1"/>
  <c r="AD1945" i="12" s="1"/>
  <c r="AC1947" i="12"/>
  <c r="AC1946" i="12" s="1"/>
  <c r="AC1945" i="12" s="1"/>
  <c r="AE1940" i="12"/>
  <c r="AE1939" i="12" s="1"/>
  <c r="AE1938" i="12" s="1"/>
  <c r="AD1940" i="12"/>
  <c r="AD1939" i="12" s="1"/>
  <c r="AD1938" i="12" s="1"/>
  <c r="AC1940" i="12"/>
  <c r="AC1939" i="12" s="1"/>
  <c r="AC1938" i="12" s="1"/>
  <c r="AE1936" i="12"/>
  <c r="AE1935" i="12" s="1"/>
  <c r="AE1934" i="12" s="1"/>
  <c r="AD1936" i="12"/>
  <c r="AD1935" i="12" s="1"/>
  <c r="AD1934" i="12" s="1"/>
  <c r="AC1936" i="12"/>
  <c r="AC1935" i="12" s="1"/>
  <c r="AC1934" i="12" s="1"/>
  <c r="AE1930" i="12"/>
  <c r="AE1929" i="12" s="1"/>
  <c r="AE1928" i="12" s="1"/>
  <c r="AE1927" i="12" s="1"/>
  <c r="AD1930" i="12"/>
  <c r="AD1929" i="12" s="1"/>
  <c r="AD1928" i="12" s="1"/>
  <c r="AD1927" i="12" s="1"/>
  <c r="AC1930" i="12"/>
  <c r="AC1929" i="12" s="1"/>
  <c r="AC1928" i="12" s="1"/>
  <c r="AC1927" i="12" s="1"/>
  <c r="AE1921" i="12"/>
  <c r="AE1920" i="12" s="1"/>
  <c r="AE1919" i="12" s="1"/>
  <c r="AD1921" i="12"/>
  <c r="AD1920" i="12" s="1"/>
  <c r="AD1919" i="12" s="1"/>
  <c r="AC1921" i="12"/>
  <c r="AC1920" i="12" s="1"/>
  <c r="AC1919" i="12" s="1"/>
  <c r="AE1917" i="12"/>
  <c r="AE1916" i="12" s="1"/>
  <c r="AE1915" i="12" s="1"/>
  <c r="AD1917" i="12"/>
  <c r="AD1916" i="12" s="1"/>
  <c r="AD1915" i="12" s="1"/>
  <c r="AC1917" i="12"/>
  <c r="AC1916" i="12" s="1"/>
  <c r="AC1915" i="12" s="1"/>
  <c r="AE1913" i="12"/>
  <c r="AE1912" i="12" s="1"/>
  <c r="AE1911" i="12" s="1"/>
  <c r="AD1913" i="12"/>
  <c r="AD1912" i="12" s="1"/>
  <c r="AD1911" i="12" s="1"/>
  <c r="AC1913" i="12"/>
  <c r="AC1912" i="12" s="1"/>
  <c r="AC1911" i="12" s="1"/>
  <c r="AE1909" i="12"/>
  <c r="AE1908" i="12" s="1"/>
  <c r="AE1907" i="12" s="1"/>
  <c r="AD1909" i="12"/>
  <c r="AD1908" i="12" s="1"/>
  <c r="AD1907" i="12" s="1"/>
  <c r="AC1909" i="12"/>
  <c r="AC1908" i="12" s="1"/>
  <c r="AC1907" i="12" s="1"/>
  <c r="AE1905" i="12"/>
  <c r="AE1904" i="12" s="1"/>
  <c r="AE1903" i="12" s="1"/>
  <c r="AD1905" i="12"/>
  <c r="AD1904" i="12" s="1"/>
  <c r="AD1903" i="12" s="1"/>
  <c r="AC1905" i="12"/>
  <c r="AC1904" i="12" s="1"/>
  <c r="AC1903" i="12" s="1"/>
  <c r="AE1901" i="12"/>
  <c r="AE1900" i="12" s="1"/>
  <c r="AE1899" i="12" s="1"/>
  <c r="AD1901" i="12"/>
  <c r="AD1900" i="12" s="1"/>
  <c r="AD1899" i="12" s="1"/>
  <c r="AC1901" i="12"/>
  <c r="AC1900" i="12" s="1"/>
  <c r="AC1899" i="12" s="1"/>
  <c r="AE1888" i="12"/>
  <c r="AD1888" i="12"/>
  <c r="AC1888" i="12"/>
  <c r="AE1885" i="12"/>
  <c r="AD1885" i="12"/>
  <c r="AC1885" i="12"/>
  <c r="AE1881" i="12"/>
  <c r="AE1880" i="12" s="1"/>
  <c r="AE1879" i="12" s="1"/>
  <c r="AD1881" i="12"/>
  <c r="AD1880" i="12" s="1"/>
  <c r="AD1879" i="12" s="1"/>
  <c r="AC1881" i="12"/>
  <c r="AC1880" i="12" s="1"/>
  <c r="AC1879" i="12" s="1"/>
  <c r="AE1875" i="12"/>
  <c r="AE1874" i="12" s="1"/>
  <c r="AE1873" i="12" s="1"/>
  <c r="AD1875" i="12"/>
  <c r="AD1874" i="12" s="1"/>
  <c r="AD1873" i="12" s="1"/>
  <c r="AC1875" i="12"/>
  <c r="AC1874" i="12" s="1"/>
  <c r="AC1873" i="12" s="1"/>
  <c r="AE1871" i="12"/>
  <c r="AE1870" i="12" s="1"/>
  <c r="AE1869" i="12" s="1"/>
  <c r="AD1871" i="12"/>
  <c r="AD1870" i="12" s="1"/>
  <c r="AD1869" i="12" s="1"/>
  <c r="AC1871" i="12"/>
  <c r="AC1870" i="12" s="1"/>
  <c r="AC1869" i="12" s="1"/>
  <c r="AE1866" i="12"/>
  <c r="AE1865" i="12" s="1"/>
  <c r="AE1864" i="12" s="1"/>
  <c r="AD1866" i="12"/>
  <c r="AD1865" i="12" s="1"/>
  <c r="AD1864" i="12" s="1"/>
  <c r="AC1866" i="12"/>
  <c r="AC1865" i="12" s="1"/>
  <c r="AC1864" i="12" s="1"/>
  <c r="AE1860" i="12"/>
  <c r="AD1860" i="12"/>
  <c r="AC1860" i="12"/>
  <c r="AE1858" i="12"/>
  <c r="AD1858" i="12"/>
  <c r="AC1858" i="12"/>
  <c r="AE1856" i="12"/>
  <c r="AD1856" i="12"/>
  <c r="AC1856" i="12"/>
  <c r="AE1851" i="12"/>
  <c r="AD1851" i="12"/>
  <c r="AC1851" i="12"/>
  <c r="AE1849" i="12"/>
  <c r="AD1849" i="12"/>
  <c r="AC1849" i="12"/>
  <c r="AE1846" i="12"/>
  <c r="AE1845" i="12" s="1"/>
  <c r="AD1846" i="12"/>
  <c r="AD1845" i="12" s="1"/>
  <c r="AC1846" i="12"/>
  <c r="AC1845" i="12" s="1"/>
  <c r="AE1841" i="12"/>
  <c r="AE1840" i="12" s="1"/>
  <c r="AE1839" i="12" s="1"/>
  <c r="AD1841" i="12"/>
  <c r="AD1840" i="12" s="1"/>
  <c r="AD1839" i="12" s="1"/>
  <c r="AC1841" i="12"/>
  <c r="AC1840" i="12" s="1"/>
  <c r="AC1839" i="12" s="1"/>
  <c r="AE1837" i="12"/>
  <c r="AD1837" i="12"/>
  <c r="AC1837" i="12"/>
  <c r="AE1835" i="12"/>
  <c r="AD1835" i="12"/>
  <c r="AC1835" i="12"/>
  <c r="AE1831" i="12"/>
  <c r="AE1830" i="12" s="1"/>
  <c r="AE1829" i="12" s="1"/>
  <c r="AD1831" i="12"/>
  <c r="AD1830" i="12" s="1"/>
  <c r="AD1829" i="12" s="1"/>
  <c r="AC1831" i="12"/>
  <c r="AC1830" i="12" s="1"/>
  <c r="AC1829" i="12" s="1"/>
  <c r="AE1827" i="12"/>
  <c r="AE1826" i="12" s="1"/>
  <c r="AE1825" i="12" s="1"/>
  <c r="AD1827" i="12"/>
  <c r="AD1826" i="12" s="1"/>
  <c r="AD1825" i="12" s="1"/>
  <c r="AC1827" i="12"/>
  <c r="AC1826" i="12" s="1"/>
  <c r="AC1825" i="12" s="1"/>
  <c r="AE1818" i="12"/>
  <c r="AE1817" i="12" s="1"/>
  <c r="AD1818" i="12"/>
  <c r="AD1817" i="12" s="1"/>
  <c r="AC1818" i="12"/>
  <c r="AC1817" i="12" s="1"/>
  <c r="AE1815" i="12"/>
  <c r="AD1815" i="12"/>
  <c r="AC1815" i="12"/>
  <c r="AE1813" i="12"/>
  <c r="AD1813" i="12"/>
  <c r="AC1813" i="12"/>
  <c r="AE1810" i="12"/>
  <c r="AE1809" i="12" s="1"/>
  <c r="AD1810" i="12"/>
  <c r="AD1809" i="12" s="1"/>
  <c r="AC1810" i="12"/>
  <c r="AC1809" i="12" s="1"/>
  <c r="AE1807" i="12"/>
  <c r="AE1806" i="12" s="1"/>
  <c r="AD1807" i="12"/>
  <c r="AD1806" i="12" s="1"/>
  <c r="AC1807" i="12"/>
  <c r="AC1806" i="12" s="1"/>
  <c r="AE1801" i="12"/>
  <c r="AE1800" i="12" s="1"/>
  <c r="AD1801" i="12"/>
  <c r="AD1800" i="12" s="1"/>
  <c r="AC1801" i="12"/>
  <c r="AC1800" i="12" s="1"/>
  <c r="AE1798" i="12"/>
  <c r="AE1797" i="12" s="1"/>
  <c r="AD1798" i="12"/>
  <c r="AD1797" i="12" s="1"/>
  <c r="AC1798" i="12"/>
  <c r="AC1797" i="12" s="1"/>
  <c r="AE1774" i="12"/>
  <c r="AE1773" i="12" s="1"/>
  <c r="AE1772" i="12" s="1"/>
  <c r="AD1774" i="12"/>
  <c r="AD1773" i="12" s="1"/>
  <c r="AD1772" i="12" s="1"/>
  <c r="AC1774" i="12"/>
  <c r="AC1773" i="12" s="1"/>
  <c r="AC1772" i="12" s="1"/>
  <c r="AE1769" i="12"/>
  <c r="AE1768" i="12" s="1"/>
  <c r="AD1769" i="12"/>
  <c r="AD1768" i="12" s="1"/>
  <c r="AC1769" i="12"/>
  <c r="AC1768" i="12" s="1"/>
  <c r="AE1765" i="12"/>
  <c r="AE1764" i="12" s="1"/>
  <c r="AD1765" i="12"/>
  <c r="AD1764" i="12" s="1"/>
  <c r="AC1765" i="12"/>
  <c r="AC1764" i="12" s="1"/>
  <c r="AE1761" i="12"/>
  <c r="AE1760" i="12" s="1"/>
  <c r="AD1761" i="12"/>
  <c r="AD1760" i="12" s="1"/>
  <c r="AC1761" i="12"/>
  <c r="AC1760" i="12" s="1"/>
  <c r="AE1757" i="12"/>
  <c r="AE1756" i="12" s="1"/>
  <c r="AD1757" i="12"/>
  <c r="AD1756" i="12" s="1"/>
  <c r="AC1757" i="12"/>
  <c r="AC1756" i="12" s="1"/>
  <c r="AE1751" i="12"/>
  <c r="AE1750" i="12" s="1"/>
  <c r="AD1751" i="12"/>
  <c r="AD1750" i="12" s="1"/>
  <c r="AC1751" i="12"/>
  <c r="AC1750" i="12" s="1"/>
  <c r="AE1748" i="12"/>
  <c r="AE1747" i="12" s="1"/>
  <c r="AD1748" i="12"/>
  <c r="AD1747" i="12" s="1"/>
  <c r="AC1748" i="12"/>
  <c r="AC1747" i="12" s="1"/>
  <c r="AE1743" i="12"/>
  <c r="AD1743" i="12"/>
  <c r="AC1743" i="12"/>
  <c r="AE1740" i="12"/>
  <c r="AD1740" i="12"/>
  <c r="AC1740" i="12"/>
  <c r="AE1736" i="12"/>
  <c r="AE1735" i="12" s="1"/>
  <c r="AE1734" i="12" s="1"/>
  <c r="AD1736" i="12"/>
  <c r="AD1735" i="12" s="1"/>
  <c r="AD1734" i="12" s="1"/>
  <c r="AC1736" i="12"/>
  <c r="AC1735" i="12" s="1"/>
  <c r="AC1734" i="12" s="1"/>
  <c r="AE1732" i="12"/>
  <c r="AD1732" i="12"/>
  <c r="AC1732" i="12"/>
  <c r="AE1730" i="12"/>
  <c r="AD1730" i="12"/>
  <c r="AC1730" i="12"/>
  <c r="AE1726" i="12"/>
  <c r="AD1726" i="12"/>
  <c r="AC1726" i="12"/>
  <c r="AE1724" i="12"/>
  <c r="AD1724" i="12"/>
  <c r="AC1724" i="12"/>
  <c r="AE1720" i="12"/>
  <c r="AD1720" i="12"/>
  <c r="AC1720" i="12"/>
  <c r="AE1718" i="12"/>
  <c r="AD1718" i="12"/>
  <c r="AC1718" i="12"/>
  <c r="AE1716" i="12"/>
  <c r="AD1716" i="12"/>
  <c r="AC1716" i="12"/>
  <c r="AE1712" i="12"/>
  <c r="AD1712" i="12"/>
  <c r="AC1712" i="12"/>
  <c r="AE1710" i="12"/>
  <c r="AD1710" i="12"/>
  <c r="AC1710" i="12"/>
  <c r="AE1708" i="12"/>
  <c r="AD1708" i="12"/>
  <c r="AC1708" i="12"/>
  <c r="AE1691" i="12"/>
  <c r="AE1690" i="12" s="1"/>
  <c r="AE1689" i="12" s="1"/>
  <c r="AD1691" i="12"/>
  <c r="AD1690" i="12" s="1"/>
  <c r="AD1689" i="12" s="1"/>
  <c r="AC1691" i="12"/>
  <c r="AC1690" i="12" s="1"/>
  <c r="AC1689" i="12" s="1"/>
  <c r="AE1687" i="12"/>
  <c r="AE1686" i="12" s="1"/>
  <c r="AE1685" i="12" s="1"/>
  <c r="AD1687" i="12"/>
  <c r="AD1686" i="12" s="1"/>
  <c r="AD1685" i="12" s="1"/>
  <c r="AC1687" i="12"/>
  <c r="AC1686" i="12" s="1"/>
  <c r="AC1685" i="12" s="1"/>
  <c r="AE1683" i="12"/>
  <c r="AE1682" i="12" s="1"/>
  <c r="AE1681" i="12" s="1"/>
  <c r="AD1683" i="12"/>
  <c r="AD1682" i="12" s="1"/>
  <c r="AD1681" i="12" s="1"/>
  <c r="AC1683" i="12"/>
  <c r="AC1682" i="12" s="1"/>
  <c r="AC1681" i="12" s="1"/>
  <c r="AE1679" i="12"/>
  <c r="AE1678" i="12" s="1"/>
  <c r="AE1677" i="12" s="1"/>
  <c r="AD1679" i="12"/>
  <c r="AD1678" i="12" s="1"/>
  <c r="AD1677" i="12" s="1"/>
  <c r="AC1679" i="12"/>
  <c r="AC1678" i="12" s="1"/>
  <c r="AC1677" i="12" s="1"/>
  <c r="AE1675" i="12"/>
  <c r="AD1675" i="12"/>
  <c r="AC1675" i="12"/>
  <c r="AE1673" i="12"/>
  <c r="AD1673" i="12"/>
  <c r="AC1673" i="12"/>
  <c r="AE1669" i="12"/>
  <c r="AE1668" i="12" s="1"/>
  <c r="AE1667" i="12" s="1"/>
  <c r="AD1669" i="12"/>
  <c r="AD1668" i="12" s="1"/>
  <c r="AD1667" i="12" s="1"/>
  <c r="AC1669" i="12"/>
  <c r="AC1668" i="12" s="1"/>
  <c r="AC1667" i="12" s="1"/>
  <c r="AE1665" i="12"/>
  <c r="AE1664" i="12" s="1"/>
  <c r="AE1663" i="12" s="1"/>
  <c r="AD1665" i="12"/>
  <c r="AD1664" i="12" s="1"/>
  <c r="AD1663" i="12" s="1"/>
  <c r="AC1665" i="12"/>
  <c r="AC1664" i="12" s="1"/>
  <c r="AC1663" i="12" s="1"/>
  <c r="AE1661" i="12"/>
  <c r="AD1661" i="12"/>
  <c r="AC1661" i="12"/>
  <c r="AE1659" i="12"/>
  <c r="AD1659" i="12"/>
  <c r="AC1659" i="12"/>
  <c r="AE1655" i="12"/>
  <c r="AD1655" i="12"/>
  <c r="AC1655" i="12"/>
  <c r="AE1653" i="12"/>
  <c r="AD1653" i="12"/>
  <c r="AC1653" i="12"/>
  <c r="AE1646" i="12"/>
  <c r="AD1646" i="12"/>
  <c r="AC1646" i="12"/>
  <c r="AE1643" i="12"/>
  <c r="AD1643" i="12"/>
  <c r="AC1643" i="12"/>
  <c r="AE1639" i="12"/>
  <c r="AD1639" i="12"/>
  <c r="AC1639" i="12"/>
  <c r="AE1637" i="12"/>
  <c r="AD1637" i="12"/>
  <c r="AC1637" i="12"/>
  <c r="AE1633" i="12"/>
  <c r="AD1633" i="12"/>
  <c r="AC1633" i="12"/>
  <c r="AE1631" i="12"/>
  <c r="AD1631" i="12"/>
  <c r="AC1631" i="12"/>
  <c r="AE1628" i="12"/>
  <c r="AE1627" i="12" s="1"/>
  <c r="AD1628" i="12"/>
  <c r="AD1627" i="12" s="1"/>
  <c r="AC1628" i="12"/>
  <c r="AC1627" i="12" s="1"/>
  <c r="AE1625" i="12"/>
  <c r="AE1624" i="12" s="1"/>
  <c r="AD1625" i="12"/>
  <c r="AD1624" i="12" s="1"/>
  <c r="AC1625" i="12"/>
  <c r="AC1624" i="12" s="1"/>
  <c r="AE1621" i="12"/>
  <c r="AE1620" i="12" s="1"/>
  <c r="AD1621" i="12"/>
  <c r="AD1620" i="12" s="1"/>
  <c r="AC1621" i="12"/>
  <c r="AC1620" i="12" s="1"/>
  <c r="AE1618" i="12"/>
  <c r="AE1617" i="12" s="1"/>
  <c r="AD1618" i="12"/>
  <c r="AD1617" i="12" s="1"/>
  <c r="AC1618" i="12"/>
  <c r="AC1617" i="12" s="1"/>
  <c r="AE1615" i="12"/>
  <c r="AE1614" i="12" s="1"/>
  <c r="AD1615" i="12"/>
  <c r="AD1614" i="12" s="1"/>
  <c r="AC1615" i="12"/>
  <c r="AC1614" i="12" s="1"/>
  <c r="AE1600" i="12"/>
  <c r="AD1600" i="12"/>
  <c r="AC1600" i="12"/>
  <c r="AE1598" i="12"/>
  <c r="AD1598" i="12"/>
  <c r="AC1598" i="12"/>
  <c r="AE1594" i="12"/>
  <c r="AE1593" i="12" s="1"/>
  <c r="AE1592" i="12" s="1"/>
  <c r="AD1594" i="12"/>
  <c r="AD1593" i="12" s="1"/>
  <c r="AD1592" i="12" s="1"/>
  <c r="AC1594" i="12"/>
  <c r="AC1593" i="12" s="1"/>
  <c r="AC1592" i="12" s="1"/>
  <c r="AE1590" i="12"/>
  <c r="AD1590" i="12"/>
  <c r="AC1590" i="12"/>
  <c r="AE1588" i="12"/>
  <c r="AD1588" i="12"/>
  <c r="AC1588" i="12"/>
  <c r="AE1584" i="12"/>
  <c r="AD1584" i="12"/>
  <c r="AC1584" i="12"/>
  <c r="AE1582" i="12"/>
  <c r="AD1582" i="12"/>
  <c r="AC1582" i="12"/>
  <c r="AE1575" i="12"/>
  <c r="AE1574" i="12" s="1"/>
  <c r="AE1573" i="12" s="1"/>
  <c r="AE1572" i="12" s="1"/>
  <c r="AD1575" i="12"/>
  <c r="AD1574" i="12" s="1"/>
  <c r="AD1573" i="12" s="1"/>
  <c r="AD1572" i="12" s="1"/>
  <c r="AC1575" i="12"/>
  <c r="AC1574" i="12" s="1"/>
  <c r="AC1573" i="12" s="1"/>
  <c r="AC1572" i="12" s="1"/>
  <c r="AE1570" i="12"/>
  <c r="AE1569" i="12" s="1"/>
  <c r="AE1568" i="12" s="1"/>
  <c r="AD1570" i="12"/>
  <c r="AD1569" i="12" s="1"/>
  <c r="AD1568" i="12" s="1"/>
  <c r="AC1570" i="12"/>
  <c r="AC1569" i="12" s="1"/>
  <c r="AC1568" i="12" s="1"/>
  <c r="AE1566" i="12"/>
  <c r="AE1565" i="12" s="1"/>
  <c r="AD1566" i="12"/>
  <c r="AD1565" i="12" s="1"/>
  <c r="AC1566" i="12"/>
  <c r="AC1565" i="12" s="1"/>
  <c r="AE1563" i="12"/>
  <c r="AE1562" i="12" s="1"/>
  <c r="AD1563" i="12"/>
  <c r="AD1562" i="12" s="1"/>
  <c r="AC1563" i="12"/>
  <c r="AC1562" i="12" s="1"/>
  <c r="AE1560" i="12"/>
  <c r="AE1559" i="12" s="1"/>
  <c r="AD1560" i="12"/>
  <c r="AD1559" i="12" s="1"/>
  <c r="AC1560" i="12"/>
  <c r="AC1559" i="12" s="1"/>
  <c r="AE1555" i="12"/>
  <c r="AE1554" i="12" s="1"/>
  <c r="AE1553" i="12" s="1"/>
  <c r="AE1552" i="12" s="1"/>
  <c r="AD1555" i="12"/>
  <c r="AD1554" i="12" s="1"/>
  <c r="AD1553" i="12" s="1"/>
  <c r="AD1552" i="12" s="1"/>
  <c r="AC1555" i="12"/>
  <c r="AC1554" i="12" s="1"/>
  <c r="AC1553" i="12" s="1"/>
  <c r="AC1552" i="12" s="1"/>
  <c r="AE1549" i="12"/>
  <c r="AE1548" i="12" s="1"/>
  <c r="AE1547" i="12" s="1"/>
  <c r="AE1546" i="12" s="1"/>
  <c r="AD1549" i="12"/>
  <c r="AD1548" i="12" s="1"/>
  <c r="AD1547" i="12" s="1"/>
  <c r="AD1546" i="12" s="1"/>
  <c r="AC1549" i="12"/>
  <c r="AC1548" i="12" s="1"/>
  <c r="AC1547" i="12" s="1"/>
  <c r="AC1546" i="12" s="1"/>
  <c r="AE1544" i="12"/>
  <c r="AE1543" i="12" s="1"/>
  <c r="AE1542" i="12" s="1"/>
  <c r="AE1541" i="12" s="1"/>
  <c r="AD1544" i="12"/>
  <c r="AD1543" i="12" s="1"/>
  <c r="AD1542" i="12" s="1"/>
  <c r="AD1541" i="12" s="1"/>
  <c r="AC1544" i="12"/>
  <c r="AC1543" i="12" s="1"/>
  <c r="AC1542" i="12" s="1"/>
  <c r="AC1541" i="12" s="1"/>
  <c r="AE1539" i="12"/>
  <c r="AE1538" i="12" s="1"/>
  <c r="AE1537" i="12" s="1"/>
  <c r="AE1536" i="12" s="1"/>
  <c r="AD1539" i="12"/>
  <c r="AD1538" i="12" s="1"/>
  <c r="AD1537" i="12" s="1"/>
  <c r="AD1536" i="12" s="1"/>
  <c r="AC1539" i="12"/>
  <c r="AC1538" i="12" s="1"/>
  <c r="AC1537" i="12" s="1"/>
  <c r="AC1536" i="12" s="1"/>
  <c r="AE1534" i="12"/>
  <c r="AE1533" i="12" s="1"/>
  <c r="AE1532" i="12" s="1"/>
  <c r="AD1534" i="12"/>
  <c r="AD1533" i="12" s="1"/>
  <c r="AD1532" i="12" s="1"/>
  <c r="AC1534" i="12"/>
  <c r="AC1533" i="12" s="1"/>
  <c r="AC1532" i="12" s="1"/>
  <c r="AE1530" i="12"/>
  <c r="AE1529" i="12" s="1"/>
  <c r="AE1528" i="12" s="1"/>
  <c r="AD1530" i="12"/>
  <c r="AD1529" i="12" s="1"/>
  <c r="AD1528" i="12" s="1"/>
  <c r="AC1530" i="12"/>
  <c r="AC1529" i="12" s="1"/>
  <c r="AC1528" i="12" s="1"/>
  <c r="AE1519" i="12"/>
  <c r="AE1518" i="12" s="1"/>
  <c r="AE1517" i="12" s="1"/>
  <c r="AE1516" i="12" s="1"/>
  <c r="AD1519" i="12"/>
  <c r="AD1518" i="12" s="1"/>
  <c r="AD1517" i="12" s="1"/>
  <c r="AD1516" i="12" s="1"/>
  <c r="AC1519" i="12"/>
  <c r="AC1518" i="12" s="1"/>
  <c r="AC1517" i="12" s="1"/>
  <c r="AC1516" i="12" s="1"/>
  <c r="AE1514" i="12"/>
  <c r="AE1513" i="12" s="1"/>
  <c r="AD1514" i="12"/>
  <c r="AD1513" i="12" s="1"/>
  <c r="AC1514" i="12"/>
  <c r="AC1513" i="12" s="1"/>
  <c r="AE1511" i="12"/>
  <c r="AE1510" i="12" s="1"/>
  <c r="AD1511" i="12"/>
  <c r="AD1510" i="12" s="1"/>
  <c r="AC1511" i="12"/>
  <c r="AC1510" i="12" s="1"/>
  <c r="AE1508" i="12"/>
  <c r="AE1507" i="12" s="1"/>
  <c r="AD1508" i="12"/>
  <c r="AD1507" i="12" s="1"/>
  <c r="AC1508" i="12"/>
  <c r="AC1507" i="12" s="1"/>
  <c r="AE1502" i="12"/>
  <c r="AE1501" i="12" s="1"/>
  <c r="AE1500" i="12" s="1"/>
  <c r="AE1499" i="12" s="1"/>
  <c r="AD1502" i="12"/>
  <c r="AD1501" i="12" s="1"/>
  <c r="AD1500" i="12" s="1"/>
  <c r="AD1499" i="12" s="1"/>
  <c r="AC1502" i="12"/>
  <c r="AC1501" i="12" s="1"/>
  <c r="AC1500" i="12" s="1"/>
  <c r="AC1499" i="12" s="1"/>
  <c r="AE1497" i="12"/>
  <c r="AE1496" i="12" s="1"/>
  <c r="AD1497" i="12"/>
  <c r="AD1496" i="12" s="1"/>
  <c r="AC1497" i="12"/>
  <c r="AC1496" i="12" s="1"/>
  <c r="AE1494" i="12"/>
  <c r="AE1493" i="12" s="1"/>
  <c r="AD1494" i="12"/>
  <c r="AD1493" i="12" s="1"/>
  <c r="AC1494" i="12"/>
  <c r="AC1493" i="12" s="1"/>
  <c r="AE1487" i="12"/>
  <c r="AE1486" i="12" s="1"/>
  <c r="AE1485" i="12" s="1"/>
  <c r="AD1487" i="12"/>
  <c r="AD1486" i="12" s="1"/>
  <c r="AD1485" i="12" s="1"/>
  <c r="AC1487" i="12"/>
  <c r="AC1486" i="12" s="1"/>
  <c r="AC1485" i="12" s="1"/>
  <c r="AE1483" i="12"/>
  <c r="AE1482" i="12" s="1"/>
  <c r="AE1481" i="12" s="1"/>
  <c r="AD1483" i="12"/>
  <c r="AD1482" i="12" s="1"/>
  <c r="AD1481" i="12" s="1"/>
  <c r="AC1483" i="12"/>
  <c r="AC1482" i="12" s="1"/>
  <c r="AC1481" i="12" s="1"/>
  <c r="AE1477" i="12"/>
  <c r="AD1477" i="12"/>
  <c r="AC1477" i="12"/>
  <c r="AE1475" i="12"/>
  <c r="AD1475" i="12"/>
  <c r="AC1475" i="12"/>
  <c r="AE1472" i="12"/>
  <c r="AE1471" i="12" s="1"/>
  <c r="AD1472" i="12"/>
  <c r="AD1471" i="12" s="1"/>
  <c r="AC1472" i="12"/>
  <c r="AC1471" i="12" s="1"/>
  <c r="AE1465" i="12"/>
  <c r="AE1464" i="12" s="1"/>
  <c r="AE1463" i="12" s="1"/>
  <c r="AD1465" i="12"/>
  <c r="AD1464" i="12" s="1"/>
  <c r="AD1463" i="12" s="1"/>
  <c r="AC1465" i="12"/>
  <c r="AC1464" i="12" s="1"/>
  <c r="AC1463" i="12" s="1"/>
  <c r="AE1461" i="12"/>
  <c r="AE1460" i="12" s="1"/>
  <c r="AE1459" i="12" s="1"/>
  <c r="AD1461" i="12"/>
  <c r="AD1460" i="12" s="1"/>
  <c r="AD1459" i="12" s="1"/>
  <c r="AC1461" i="12"/>
  <c r="AC1460" i="12" s="1"/>
  <c r="AC1459" i="12" s="1"/>
  <c r="AE1455" i="12"/>
  <c r="AE1454" i="12" s="1"/>
  <c r="AE1453" i="12" s="1"/>
  <c r="AD1455" i="12"/>
  <c r="AD1454" i="12" s="1"/>
  <c r="AD1453" i="12" s="1"/>
  <c r="AC1455" i="12"/>
  <c r="AC1454" i="12" s="1"/>
  <c r="AC1453" i="12" s="1"/>
  <c r="AE1451" i="12"/>
  <c r="AE1450" i="12" s="1"/>
  <c r="AE1449" i="12" s="1"/>
  <c r="AE1444" i="12" s="1"/>
  <c r="AD1451" i="12"/>
  <c r="AD1450" i="12" s="1"/>
  <c r="AD1449" i="12" s="1"/>
  <c r="AD1444" i="12" s="1"/>
  <c r="AC1451" i="12"/>
  <c r="AC1450" i="12" s="1"/>
  <c r="AC1449" i="12" s="1"/>
  <c r="AC1444" i="12" s="1"/>
  <c r="AE1441" i="12"/>
  <c r="AE1440" i="12" s="1"/>
  <c r="AE1439" i="12" s="1"/>
  <c r="AD1441" i="12"/>
  <c r="AD1440" i="12" s="1"/>
  <c r="AD1439" i="12" s="1"/>
  <c r="AC1441" i="12"/>
  <c r="AC1440" i="12" s="1"/>
  <c r="AC1439" i="12" s="1"/>
  <c r="AE1437" i="12"/>
  <c r="AE1436" i="12" s="1"/>
  <c r="AE1435" i="12" s="1"/>
  <c r="AE1434" i="12" s="1"/>
  <c r="AD1437" i="12"/>
  <c r="AD1436" i="12" s="1"/>
  <c r="AD1435" i="12" s="1"/>
  <c r="AD1434" i="12" s="1"/>
  <c r="AC1437" i="12"/>
  <c r="AC1436" i="12" s="1"/>
  <c r="AC1435" i="12" s="1"/>
  <c r="AC1434" i="12" s="1"/>
  <c r="AE1431" i="12"/>
  <c r="AE1430" i="12" s="1"/>
  <c r="AE1429" i="12" s="1"/>
  <c r="AD1431" i="12"/>
  <c r="AD1430" i="12" s="1"/>
  <c r="AD1429" i="12" s="1"/>
  <c r="AC1431" i="12"/>
  <c r="AC1430" i="12" s="1"/>
  <c r="AC1429" i="12" s="1"/>
  <c r="AE1427" i="12"/>
  <c r="AE1426" i="12" s="1"/>
  <c r="AE1425" i="12" s="1"/>
  <c r="AD1427" i="12"/>
  <c r="AD1426" i="12" s="1"/>
  <c r="AD1425" i="12" s="1"/>
  <c r="AC1427" i="12"/>
  <c r="AC1426" i="12" s="1"/>
  <c r="AC1425" i="12" s="1"/>
  <c r="AE1423" i="12"/>
  <c r="AE1422" i="12" s="1"/>
  <c r="AD1423" i="12"/>
  <c r="AD1422" i="12" s="1"/>
  <c r="AC1423" i="12"/>
  <c r="AC1422" i="12" s="1"/>
  <c r="AE1420" i="12"/>
  <c r="AE1419" i="12" s="1"/>
  <c r="AD1420" i="12"/>
  <c r="AD1419" i="12" s="1"/>
  <c r="AC1420" i="12"/>
  <c r="AC1419" i="12" s="1"/>
  <c r="AE1417" i="12"/>
  <c r="AE1416" i="12" s="1"/>
  <c r="AD1417" i="12"/>
  <c r="AD1416" i="12" s="1"/>
  <c r="AC1417" i="12"/>
  <c r="AC1416" i="12" s="1"/>
  <c r="AE1412" i="12"/>
  <c r="AE1411" i="12" s="1"/>
  <c r="AE1410" i="12" s="1"/>
  <c r="AD1412" i="12"/>
  <c r="AD1411" i="12" s="1"/>
  <c r="AD1410" i="12" s="1"/>
  <c r="AC1412" i="12"/>
  <c r="AC1411" i="12" s="1"/>
  <c r="AC1410" i="12" s="1"/>
  <c r="AE1402" i="12"/>
  <c r="AE1401" i="12" s="1"/>
  <c r="AE1400" i="12" s="1"/>
  <c r="AD1402" i="12"/>
  <c r="AD1401" i="12" s="1"/>
  <c r="AD1400" i="12" s="1"/>
  <c r="AC1402" i="12"/>
  <c r="AC1401" i="12" s="1"/>
  <c r="AC1400" i="12" s="1"/>
  <c r="AE1398" i="12"/>
  <c r="AE1397" i="12" s="1"/>
  <c r="AD1398" i="12"/>
  <c r="AD1397" i="12" s="1"/>
  <c r="AC1398" i="12"/>
  <c r="AC1397" i="12" s="1"/>
  <c r="AE1395" i="12"/>
  <c r="AE1394" i="12" s="1"/>
  <c r="AD1395" i="12"/>
  <c r="AD1394" i="12" s="1"/>
  <c r="AC1395" i="12"/>
  <c r="AC1394" i="12" s="1"/>
  <c r="AE1392" i="12"/>
  <c r="AE1391" i="12" s="1"/>
  <c r="AD1392" i="12"/>
  <c r="AD1391" i="12" s="1"/>
  <c r="AC1392" i="12"/>
  <c r="AC1391" i="12" s="1"/>
  <c r="AE1380" i="12"/>
  <c r="AE1379" i="12" s="1"/>
  <c r="AE1373" i="12" s="1"/>
  <c r="AE1372" i="12" s="1"/>
  <c r="AD1380" i="12"/>
  <c r="AD1379" i="12" s="1"/>
  <c r="AD1373" i="12" s="1"/>
  <c r="AD1372" i="12" s="1"/>
  <c r="AC1380" i="12"/>
  <c r="AC1379" i="12" s="1"/>
  <c r="AC1373" i="12" s="1"/>
  <c r="AC1372" i="12" s="1"/>
  <c r="AE1370" i="12"/>
  <c r="AE1369" i="12" s="1"/>
  <c r="AE1368" i="12" s="1"/>
  <c r="AE1367" i="12" s="1"/>
  <c r="AD1370" i="12"/>
  <c r="AD1369" i="12" s="1"/>
  <c r="AD1368" i="12" s="1"/>
  <c r="AD1367" i="12" s="1"/>
  <c r="AC1370" i="12"/>
  <c r="AC1369" i="12" s="1"/>
  <c r="AC1368" i="12" s="1"/>
  <c r="AC1367" i="12" s="1"/>
  <c r="AE1365" i="12"/>
  <c r="AE1364" i="12" s="1"/>
  <c r="AE1363" i="12" s="1"/>
  <c r="AD1365" i="12"/>
  <c r="AD1364" i="12" s="1"/>
  <c r="AD1363" i="12" s="1"/>
  <c r="AC1365" i="12"/>
  <c r="AC1364" i="12" s="1"/>
  <c r="AC1363" i="12" s="1"/>
  <c r="AE1357" i="12"/>
  <c r="AE1356" i="12" s="1"/>
  <c r="AD1357" i="12"/>
  <c r="AD1356" i="12" s="1"/>
  <c r="AC1357" i="12"/>
  <c r="AC1356" i="12" s="1"/>
  <c r="AE1354" i="12"/>
  <c r="AE1353" i="12" s="1"/>
  <c r="AD1354" i="12"/>
  <c r="AD1353" i="12" s="1"/>
  <c r="AC1354" i="12"/>
  <c r="AC1353" i="12" s="1"/>
  <c r="AE1351" i="12"/>
  <c r="AE1350" i="12" s="1"/>
  <c r="AD1351" i="12"/>
  <c r="AD1350" i="12" s="1"/>
  <c r="AC1351" i="12"/>
  <c r="AC1350" i="12" s="1"/>
  <c r="AE1346" i="12"/>
  <c r="AE1345" i="12" s="1"/>
  <c r="AE1344" i="12" s="1"/>
  <c r="AD1346" i="12"/>
  <c r="AD1345" i="12" s="1"/>
  <c r="AD1344" i="12" s="1"/>
  <c r="AC1346" i="12"/>
  <c r="AC1345" i="12" s="1"/>
  <c r="AC1344" i="12" s="1"/>
  <c r="AE1342" i="12"/>
  <c r="AE1341" i="12" s="1"/>
  <c r="AE1340" i="12" s="1"/>
  <c r="AD1342" i="12"/>
  <c r="AD1341" i="12" s="1"/>
  <c r="AD1340" i="12" s="1"/>
  <c r="AC1342" i="12"/>
  <c r="AC1341" i="12" s="1"/>
  <c r="AC1340" i="12" s="1"/>
  <c r="AE1338" i="12"/>
  <c r="AE1337" i="12" s="1"/>
  <c r="AE1336" i="12" s="1"/>
  <c r="AD1338" i="12"/>
  <c r="AD1337" i="12" s="1"/>
  <c r="AD1336" i="12" s="1"/>
  <c r="AC1338" i="12"/>
  <c r="AC1337" i="12" s="1"/>
  <c r="AC1336" i="12" s="1"/>
  <c r="AE1332" i="12"/>
  <c r="AE1331" i="12" s="1"/>
  <c r="AE1330" i="12" s="1"/>
  <c r="AE1329" i="12" s="1"/>
  <c r="AD1332" i="12"/>
  <c r="AD1331" i="12" s="1"/>
  <c r="AD1330" i="12" s="1"/>
  <c r="AD1329" i="12" s="1"/>
  <c r="AC1332" i="12"/>
  <c r="AC1331" i="12" s="1"/>
  <c r="AC1330" i="12" s="1"/>
  <c r="AC1329" i="12" s="1"/>
  <c r="AE1327" i="12"/>
  <c r="AE1326" i="12" s="1"/>
  <c r="AE1325" i="12" s="1"/>
  <c r="AE1324" i="12" s="1"/>
  <c r="AD1327" i="12"/>
  <c r="AD1326" i="12" s="1"/>
  <c r="AD1325" i="12" s="1"/>
  <c r="AD1324" i="12" s="1"/>
  <c r="AC1327" i="12"/>
  <c r="AC1326" i="12" s="1"/>
  <c r="AC1325" i="12" s="1"/>
  <c r="AC1324" i="12" s="1"/>
  <c r="AE1322" i="12"/>
  <c r="AE1321" i="12" s="1"/>
  <c r="AE1320" i="12" s="1"/>
  <c r="AE1319" i="12" s="1"/>
  <c r="AD1322" i="12"/>
  <c r="AD1321" i="12" s="1"/>
  <c r="AD1320" i="12" s="1"/>
  <c r="AD1319" i="12" s="1"/>
  <c r="AC1322" i="12"/>
  <c r="AC1321" i="12" s="1"/>
  <c r="AC1320" i="12" s="1"/>
  <c r="AC1319" i="12" s="1"/>
  <c r="AE1311" i="12"/>
  <c r="AE1310" i="12" s="1"/>
  <c r="AE1309" i="12" s="1"/>
  <c r="AD1311" i="12"/>
  <c r="AD1310" i="12" s="1"/>
  <c r="AD1309" i="12" s="1"/>
  <c r="AC1311" i="12"/>
  <c r="AC1310" i="12" s="1"/>
  <c r="AC1309" i="12" s="1"/>
  <c r="AE1307" i="12"/>
  <c r="AE1306" i="12" s="1"/>
  <c r="AE1305" i="12" s="1"/>
  <c r="AD1307" i="12"/>
  <c r="AD1306" i="12" s="1"/>
  <c r="AD1305" i="12" s="1"/>
  <c r="AC1307" i="12"/>
  <c r="AC1306" i="12" s="1"/>
  <c r="AC1305" i="12" s="1"/>
  <c r="AE1303" i="12"/>
  <c r="AE1302" i="12" s="1"/>
  <c r="AE1301" i="12" s="1"/>
  <c r="AD1303" i="12"/>
  <c r="AD1302" i="12" s="1"/>
  <c r="AD1301" i="12" s="1"/>
  <c r="AC1303" i="12"/>
  <c r="AC1302" i="12" s="1"/>
  <c r="AC1301" i="12" s="1"/>
  <c r="AE1298" i="12"/>
  <c r="AE1297" i="12" s="1"/>
  <c r="AE1296" i="12" s="1"/>
  <c r="AE1295" i="12" s="1"/>
  <c r="AD1298" i="12"/>
  <c r="AD1297" i="12" s="1"/>
  <c r="AD1296" i="12" s="1"/>
  <c r="AD1295" i="12" s="1"/>
  <c r="AC1298" i="12"/>
  <c r="AC1297" i="12" s="1"/>
  <c r="AC1296" i="12" s="1"/>
  <c r="AC1295" i="12" s="1"/>
  <c r="AE1293" i="12"/>
  <c r="AE1292" i="12" s="1"/>
  <c r="AE1291" i="12" s="1"/>
  <c r="AE1290" i="12" s="1"/>
  <c r="AD1293" i="12"/>
  <c r="AD1292" i="12" s="1"/>
  <c r="AD1291" i="12" s="1"/>
  <c r="AD1290" i="12" s="1"/>
  <c r="AC1293" i="12"/>
  <c r="AC1292" i="12" s="1"/>
  <c r="AC1291" i="12" s="1"/>
  <c r="AC1290" i="12" s="1"/>
  <c r="AE1288" i="12"/>
  <c r="AE1287" i="12" s="1"/>
  <c r="AE1286" i="12" s="1"/>
  <c r="AD1288" i="12"/>
  <c r="AD1287" i="12" s="1"/>
  <c r="AD1286" i="12" s="1"/>
  <c r="AC1288" i="12"/>
  <c r="AC1287" i="12" s="1"/>
  <c r="AC1286" i="12" s="1"/>
  <c r="AE1284" i="12"/>
  <c r="AE1283" i="12" s="1"/>
  <c r="AE1282" i="12" s="1"/>
  <c r="AD1284" i="12"/>
  <c r="AD1283" i="12" s="1"/>
  <c r="AD1282" i="12" s="1"/>
  <c r="AC1284" i="12"/>
  <c r="AC1283" i="12" s="1"/>
  <c r="AC1282" i="12" s="1"/>
  <c r="AE1280" i="12"/>
  <c r="AE1279" i="12" s="1"/>
  <c r="AE1278" i="12" s="1"/>
  <c r="AD1280" i="12"/>
  <c r="AD1279" i="12" s="1"/>
  <c r="AD1278" i="12" s="1"/>
  <c r="AC1280" i="12"/>
  <c r="AC1279" i="12" s="1"/>
  <c r="AC1278" i="12" s="1"/>
  <c r="AE1272" i="12"/>
  <c r="AE1271" i="12" s="1"/>
  <c r="AE1270" i="12" s="1"/>
  <c r="AD1272" i="12"/>
  <c r="AD1271" i="12" s="1"/>
  <c r="AD1270" i="12" s="1"/>
  <c r="AC1272" i="12"/>
  <c r="AC1271" i="12" s="1"/>
  <c r="AC1270" i="12" s="1"/>
  <c r="AE1268" i="12"/>
  <c r="AE1267" i="12" s="1"/>
  <c r="AE1266" i="12" s="1"/>
  <c r="AD1268" i="12"/>
  <c r="AD1267" i="12" s="1"/>
  <c r="AD1266" i="12" s="1"/>
  <c r="AC1268" i="12"/>
  <c r="AC1267" i="12" s="1"/>
  <c r="AC1266" i="12" s="1"/>
  <c r="AE1264" i="12"/>
  <c r="AE1263" i="12" s="1"/>
  <c r="AE1262" i="12" s="1"/>
  <c r="AD1264" i="12"/>
  <c r="AD1263" i="12" s="1"/>
  <c r="AD1262" i="12" s="1"/>
  <c r="AC1264" i="12"/>
  <c r="AC1263" i="12" s="1"/>
  <c r="AC1262" i="12" s="1"/>
  <c r="AE1260" i="12"/>
  <c r="AE1259" i="12" s="1"/>
  <c r="AE1258" i="12" s="1"/>
  <c r="AD1260" i="12"/>
  <c r="AD1259" i="12" s="1"/>
  <c r="AD1258" i="12" s="1"/>
  <c r="AC1260" i="12"/>
  <c r="AC1259" i="12" s="1"/>
  <c r="AC1258" i="12" s="1"/>
  <c r="AE1253" i="12"/>
  <c r="AE1252" i="12" s="1"/>
  <c r="AE1248" i="12" s="1"/>
  <c r="AD1253" i="12"/>
  <c r="AD1252" i="12" s="1"/>
  <c r="AD1248" i="12" s="1"/>
  <c r="AC1253" i="12"/>
  <c r="AC1252" i="12" s="1"/>
  <c r="AC1248" i="12" s="1"/>
  <c r="AE1242" i="12"/>
  <c r="AE1241" i="12" s="1"/>
  <c r="AE1240" i="12" s="1"/>
  <c r="AD1242" i="12"/>
  <c r="AD1241" i="12" s="1"/>
  <c r="AD1240" i="12" s="1"/>
  <c r="AC1242" i="12"/>
  <c r="AC1241" i="12" s="1"/>
  <c r="AC1240" i="12" s="1"/>
  <c r="AE1238" i="12"/>
  <c r="AE1237" i="12" s="1"/>
  <c r="AE1236" i="12" s="1"/>
  <c r="AD1238" i="12"/>
  <c r="AD1237" i="12" s="1"/>
  <c r="AD1236" i="12" s="1"/>
  <c r="AC1238" i="12"/>
  <c r="AC1237" i="12" s="1"/>
  <c r="AC1236" i="12" s="1"/>
  <c r="AE1234" i="12"/>
  <c r="AE1233" i="12" s="1"/>
  <c r="AE1232" i="12" s="1"/>
  <c r="AD1234" i="12"/>
  <c r="AD1233" i="12" s="1"/>
  <c r="AD1232" i="12" s="1"/>
  <c r="AC1234" i="12"/>
  <c r="AC1233" i="12" s="1"/>
  <c r="AC1232" i="12" s="1"/>
  <c r="AE1229" i="12"/>
  <c r="AE1228" i="12" s="1"/>
  <c r="AE1224" i="12" s="1"/>
  <c r="AD1229" i="12"/>
  <c r="AD1228" i="12" s="1"/>
  <c r="AD1224" i="12" s="1"/>
  <c r="AC1229" i="12"/>
  <c r="AC1228" i="12" s="1"/>
  <c r="AC1224" i="12" s="1"/>
  <c r="AE1220" i="12"/>
  <c r="AE1219" i="12" s="1"/>
  <c r="AE1218" i="12" s="1"/>
  <c r="AD1220" i="12"/>
  <c r="AD1219" i="12" s="1"/>
  <c r="AD1218" i="12" s="1"/>
  <c r="AC1220" i="12"/>
  <c r="AC1219" i="12" s="1"/>
  <c r="AC1218" i="12" s="1"/>
  <c r="AE1216" i="12"/>
  <c r="AE1215" i="12" s="1"/>
  <c r="AE1214" i="12" s="1"/>
  <c r="AD1216" i="12"/>
  <c r="AD1215" i="12" s="1"/>
  <c r="AD1214" i="12" s="1"/>
  <c r="AC1216" i="12"/>
  <c r="AC1215" i="12" s="1"/>
  <c r="AC1214" i="12" s="1"/>
  <c r="AE1212" i="12"/>
  <c r="AE1211" i="12" s="1"/>
  <c r="AE1210" i="12" s="1"/>
  <c r="AD1212" i="12"/>
  <c r="AD1211" i="12" s="1"/>
  <c r="AD1210" i="12" s="1"/>
  <c r="AC1212" i="12"/>
  <c r="AC1211" i="12" s="1"/>
  <c r="AC1210" i="12" s="1"/>
  <c r="AE1208" i="12"/>
  <c r="AE1207" i="12" s="1"/>
  <c r="AE1206" i="12" s="1"/>
  <c r="AD1208" i="12"/>
  <c r="AD1207" i="12" s="1"/>
  <c r="AD1206" i="12" s="1"/>
  <c r="AC1208" i="12"/>
  <c r="AC1207" i="12" s="1"/>
  <c r="AC1206" i="12" s="1"/>
  <c r="AE1203" i="12"/>
  <c r="AE1202" i="12" s="1"/>
  <c r="AE1201" i="12" s="1"/>
  <c r="AE1200" i="12" s="1"/>
  <c r="AD1203" i="12"/>
  <c r="AD1202" i="12" s="1"/>
  <c r="AD1201" i="12" s="1"/>
  <c r="AD1200" i="12" s="1"/>
  <c r="AC1203" i="12"/>
  <c r="AC1202" i="12" s="1"/>
  <c r="AC1201" i="12" s="1"/>
  <c r="AC1200" i="12" s="1"/>
  <c r="AE1198" i="12"/>
  <c r="AE1197" i="12" s="1"/>
  <c r="AE1196" i="12" s="1"/>
  <c r="AE1195" i="12" s="1"/>
  <c r="AD1198" i="12"/>
  <c r="AD1197" i="12" s="1"/>
  <c r="AD1196" i="12" s="1"/>
  <c r="AD1195" i="12" s="1"/>
  <c r="AC1198" i="12"/>
  <c r="AC1197" i="12" s="1"/>
  <c r="AC1196" i="12" s="1"/>
  <c r="AC1195" i="12" s="1"/>
  <c r="AE1189" i="12"/>
  <c r="AE1188" i="12" s="1"/>
  <c r="AD1189" i="12"/>
  <c r="AD1188" i="12" s="1"/>
  <c r="AC1189" i="12"/>
  <c r="AC1188" i="12" s="1"/>
  <c r="AE1186" i="12"/>
  <c r="AE1185" i="12" s="1"/>
  <c r="AD1186" i="12"/>
  <c r="AD1185" i="12" s="1"/>
  <c r="AC1186" i="12"/>
  <c r="AC1185" i="12" s="1"/>
  <c r="AE1181" i="12"/>
  <c r="AE1180" i="12" s="1"/>
  <c r="AD1181" i="12"/>
  <c r="AD1180" i="12" s="1"/>
  <c r="AC1181" i="12"/>
  <c r="AC1180" i="12" s="1"/>
  <c r="AE1178" i="12"/>
  <c r="AE1177" i="12" s="1"/>
  <c r="AD1178" i="12"/>
  <c r="AD1177" i="12" s="1"/>
  <c r="AC1178" i="12"/>
  <c r="AC1177" i="12" s="1"/>
  <c r="AE1174" i="12"/>
  <c r="AE1173" i="12" s="1"/>
  <c r="AD1174" i="12"/>
  <c r="AD1173" i="12" s="1"/>
  <c r="AC1174" i="12"/>
  <c r="AC1173" i="12" s="1"/>
  <c r="AE1171" i="12"/>
  <c r="AE1170" i="12" s="1"/>
  <c r="AD1171" i="12"/>
  <c r="AD1170" i="12" s="1"/>
  <c r="AC1171" i="12"/>
  <c r="AC1170" i="12" s="1"/>
  <c r="AE1168" i="12"/>
  <c r="AE1167" i="12" s="1"/>
  <c r="AD1168" i="12"/>
  <c r="AD1167" i="12" s="1"/>
  <c r="AC1168" i="12"/>
  <c r="AC1167" i="12" s="1"/>
  <c r="AE1162" i="12"/>
  <c r="AE1161" i="12" s="1"/>
  <c r="AE1160" i="12" s="1"/>
  <c r="AD1162" i="12"/>
  <c r="AD1161" i="12" s="1"/>
  <c r="AD1160" i="12" s="1"/>
  <c r="AC1162" i="12"/>
  <c r="AC1161" i="12" s="1"/>
  <c r="AC1160" i="12" s="1"/>
  <c r="AE1158" i="12"/>
  <c r="AE1157" i="12" s="1"/>
  <c r="AD1158" i="12"/>
  <c r="AD1157" i="12" s="1"/>
  <c r="AC1158" i="12"/>
  <c r="AC1157" i="12" s="1"/>
  <c r="AE1155" i="12"/>
  <c r="AE1154" i="12" s="1"/>
  <c r="AD1155" i="12"/>
  <c r="AD1154" i="12" s="1"/>
  <c r="AC1155" i="12"/>
  <c r="AC1154" i="12" s="1"/>
  <c r="AE1151" i="12"/>
  <c r="AE1150" i="12" s="1"/>
  <c r="AD1151" i="12"/>
  <c r="AD1150" i="12" s="1"/>
  <c r="AC1151" i="12"/>
  <c r="AC1150" i="12" s="1"/>
  <c r="AE1148" i="12"/>
  <c r="AE1147" i="12" s="1"/>
  <c r="AD1148" i="12"/>
  <c r="AD1147" i="12" s="1"/>
  <c r="AC1148" i="12"/>
  <c r="AC1147" i="12" s="1"/>
  <c r="AE1144" i="12"/>
  <c r="AE1143" i="12" s="1"/>
  <c r="AD1144" i="12"/>
  <c r="AD1143" i="12" s="1"/>
  <c r="AC1144" i="12"/>
  <c r="AC1143" i="12" s="1"/>
  <c r="AE1141" i="12"/>
  <c r="AE1140" i="12" s="1"/>
  <c r="AD1141" i="12"/>
  <c r="AD1140" i="12" s="1"/>
  <c r="AC1141" i="12"/>
  <c r="AC1140" i="12" s="1"/>
  <c r="AE1137" i="12"/>
  <c r="AE1136" i="12" s="1"/>
  <c r="AD1137" i="12"/>
  <c r="AD1136" i="12" s="1"/>
  <c r="AC1137" i="12"/>
  <c r="AC1136" i="12" s="1"/>
  <c r="AE1134" i="12"/>
  <c r="AE1133" i="12" s="1"/>
  <c r="AD1134" i="12"/>
  <c r="AD1133" i="12" s="1"/>
  <c r="AC1134" i="12"/>
  <c r="AC1133" i="12" s="1"/>
  <c r="AE1130" i="12"/>
  <c r="AE1129" i="12" s="1"/>
  <c r="AE1128" i="12" s="1"/>
  <c r="AD1130" i="12"/>
  <c r="AD1129" i="12" s="1"/>
  <c r="AD1128" i="12" s="1"/>
  <c r="AC1130" i="12"/>
  <c r="AC1129" i="12" s="1"/>
  <c r="AC1128" i="12" s="1"/>
  <c r="AE1126" i="12"/>
  <c r="AE1125" i="12" s="1"/>
  <c r="AE1124" i="12" s="1"/>
  <c r="AD1126" i="12"/>
  <c r="AD1125" i="12" s="1"/>
  <c r="AD1124" i="12" s="1"/>
  <c r="AC1126" i="12"/>
  <c r="AC1125" i="12" s="1"/>
  <c r="AC1124" i="12" s="1"/>
  <c r="AE1122" i="12"/>
  <c r="AE1121" i="12" s="1"/>
  <c r="AD1122" i="12"/>
  <c r="AD1121" i="12" s="1"/>
  <c r="AC1122" i="12"/>
  <c r="AC1121" i="12" s="1"/>
  <c r="AE1119" i="12"/>
  <c r="AE1118" i="12" s="1"/>
  <c r="AD1119" i="12"/>
  <c r="AD1118" i="12" s="1"/>
  <c r="AC1119" i="12"/>
  <c r="AC1118" i="12" s="1"/>
  <c r="AE1115" i="12"/>
  <c r="AE1114" i="12" s="1"/>
  <c r="AD1115" i="12"/>
  <c r="AD1114" i="12" s="1"/>
  <c r="AC1115" i="12"/>
  <c r="AC1114" i="12" s="1"/>
  <c r="AE1112" i="12"/>
  <c r="AE1111" i="12" s="1"/>
  <c r="AD1112" i="12"/>
  <c r="AD1111" i="12" s="1"/>
  <c r="AC1112" i="12"/>
  <c r="AC1111" i="12" s="1"/>
  <c r="AE1105" i="12"/>
  <c r="AE1104" i="12" s="1"/>
  <c r="AD1105" i="12"/>
  <c r="AD1104" i="12" s="1"/>
  <c r="AC1105" i="12"/>
  <c r="AC1104" i="12" s="1"/>
  <c r="AE1102" i="12"/>
  <c r="AE1101" i="12" s="1"/>
  <c r="AD1102" i="12"/>
  <c r="AD1101" i="12" s="1"/>
  <c r="AC1102" i="12"/>
  <c r="AC1101" i="12" s="1"/>
  <c r="AE1096" i="12"/>
  <c r="AE1095" i="12" s="1"/>
  <c r="AE1094" i="12" s="1"/>
  <c r="AD1096" i="12"/>
  <c r="AD1095" i="12" s="1"/>
  <c r="AD1094" i="12" s="1"/>
  <c r="AC1096" i="12"/>
  <c r="AC1095" i="12" s="1"/>
  <c r="AC1094" i="12" s="1"/>
  <c r="AE1091" i="12"/>
  <c r="AE1090" i="12" s="1"/>
  <c r="AE1089" i="12" s="1"/>
  <c r="AD1091" i="12"/>
  <c r="AD1090" i="12" s="1"/>
  <c r="AD1089" i="12" s="1"/>
  <c r="AC1091" i="12"/>
  <c r="AC1090" i="12" s="1"/>
  <c r="AC1089" i="12" s="1"/>
  <c r="AE1086" i="12"/>
  <c r="AE1085" i="12" s="1"/>
  <c r="AE1084" i="12" s="1"/>
  <c r="AD1086" i="12"/>
  <c r="AD1085" i="12" s="1"/>
  <c r="AD1084" i="12" s="1"/>
  <c r="AC1086" i="12"/>
  <c r="AC1085" i="12" s="1"/>
  <c r="AC1084" i="12" s="1"/>
  <c r="AE1081" i="12"/>
  <c r="AE1080" i="12" s="1"/>
  <c r="AD1081" i="12"/>
  <c r="AD1080" i="12" s="1"/>
  <c r="AC1081" i="12"/>
  <c r="AC1080" i="12" s="1"/>
  <c r="AE1078" i="12"/>
  <c r="AE1077" i="12" s="1"/>
  <c r="AD1078" i="12"/>
  <c r="AD1077" i="12" s="1"/>
  <c r="AC1078" i="12"/>
  <c r="AC1077" i="12" s="1"/>
  <c r="AE1073" i="12"/>
  <c r="AE1072" i="12" s="1"/>
  <c r="AE1071" i="12" s="1"/>
  <c r="AE1070" i="12" s="1"/>
  <c r="AD1073" i="12"/>
  <c r="AD1072" i="12" s="1"/>
  <c r="AD1071" i="12" s="1"/>
  <c r="AD1070" i="12" s="1"/>
  <c r="AC1073" i="12"/>
  <c r="AC1072" i="12" s="1"/>
  <c r="AC1071" i="12" s="1"/>
  <c r="AC1070" i="12" s="1"/>
  <c r="AE1063" i="12"/>
  <c r="AE1062" i="12" s="1"/>
  <c r="AE1061" i="12" s="1"/>
  <c r="AD1063" i="12"/>
  <c r="AD1062" i="12" s="1"/>
  <c r="AD1061" i="12" s="1"/>
  <c r="AC1063" i="12"/>
  <c r="AC1062" i="12" s="1"/>
  <c r="AC1061" i="12" s="1"/>
  <c r="AE1059" i="12"/>
  <c r="AE1058" i="12" s="1"/>
  <c r="AD1059" i="12"/>
  <c r="AD1058" i="12" s="1"/>
  <c r="AC1059" i="12"/>
  <c r="AC1058" i="12" s="1"/>
  <c r="AE1056" i="12"/>
  <c r="AE1055" i="12" s="1"/>
  <c r="AD1056" i="12"/>
  <c r="AD1055" i="12" s="1"/>
  <c r="AC1056" i="12"/>
  <c r="AC1055" i="12" s="1"/>
  <c r="AE1048" i="12"/>
  <c r="AE1047" i="12" s="1"/>
  <c r="AE1046" i="12" s="1"/>
  <c r="AD1048" i="12"/>
  <c r="AD1047" i="12" s="1"/>
  <c r="AD1046" i="12" s="1"/>
  <c r="AC1048" i="12"/>
  <c r="AC1047" i="12" s="1"/>
  <c r="AC1046" i="12" s="1"/>
  <c r="AE1044" i="12"/>
  <c r="AE1043" i="12" s="1"/>
  <c r="AD1044" i="12"/>
  <c r="AD1043" i="12" s="1"/>
  <c r="AC1044" i="12"/>
  <c r="AC1043" i="12" s="1"/>
  <c r="AE1041" i="12"/>
  <c r="AE1040" i="12" s="1"/>
  <c r="AD1041" i="12"/>
  <c r="AD1040" i="12" s="1"/>
  <c r="AC1041" i="12"/>
  <c r="AC1040" i="12" s="1"/>
  <c r="AE1036" i="12"/>
  <c r="AE1035" i="12" s="1"/>
  <c r="AD1036" i="12"/>
  <c r="AD1035" i="12" s="1"/>
  <c r="AC1036" i="12"/>
  <c r="AC1035" i="12" s="1"/>
  <c r="AE1033" i="12"/>
  <c r="AE1032" i="12" s="1"/>
  <c r="AD1033" i="12"/>
  <c r="AD1032" i="12" s="1"/>
  <c r="AC1033" i="12"/>
  <c r="AC1032" i="12" s="1"/>
  <c r="AE1030" i="12"/>
  <c r="AE1029" i="12" s="1"/>
  <c r="AD1030" i="12"/>
  <c r="AD1029" i="12" s="1"/>
  <c r="AC1030" i="12"/>
  <c r="AC1029" i="12" s="1"/>
  <c r="AE1025" i="12"/>
  <c r="AE1024" i="12" s="1"/>
  <c r="AD1025" i="12"/>
  <c r="AD1024" i="12" s="1"/>
  <c r="AC1025" i="12"/>
  <c r="AC1024" i="12" s="1"/>
  <c r="AE1022" i="12"/>
  <c r="AE1021" i="12" s="1"/>
  <c r="AD1022" i="12"/>
  <c r="AD1021" i="12" s="1"/>
  <c r="AC1022" i="12"/>
  <c r="AC1021" i="12" s="1"/>
  <c r="AE1019" i="12"/>
  <c r="AE1018" i="12" s="1"/>
  <c r="AD1019" i="12"/>
  <c r="AD1018" i="12" s="1"/>
  <c r="AC1019" i="12"/>
  <c r="AC1018" i="12" s="1"/>
  <c r="AE1012" i="12"/>
  <c r="AD1012" i="12"/>
  <c r="AC1012" i="12"/>
  <c r="AE1010" i="12"/>
  <c r="AD1010" i="12"/>
  <c r="AC1010" i="12"/>
  <c r="AE1008" i="12"/>
  <c r="AD1008" i="12"/>
  <c r="AC1008" i="12"/>
  <c r="AE998" i="12"/>
  <c r="AE997" i="12" s="1"/>
  <c r="AE996" i="12" s="1"/>
  <c r="AE995" i="12" s="1"/>
  <c r="AD998" i="12"/>
  <c r="AD997" i="12" s="1"/>
  <c r="AD996" i="12" s="1"/>
  <c r="AD995" i="12" s="1"/>
  <c r="AC998" i="12"/>
  <c r="AC997" i="12" s="1"/>
  <c r="AC996" i="12" s="1"/>
  <c r="AC995" i="12" s="1"/>
  <c r="AE993" i="12"/>
  <c r="AE992" i="12" s="1"/>
  <c r="AE991" i="12" s="1"/>
  <c r="AD993" i="12"/>
  <c r="AD992" i="12" s="1"/>
  <c r="AD991" i="12" s="1"/>
  <c r="AC993" i="12"/>
  <c r="AC992" i="12" s="1"/>
  <c r="AC991" i="12" s="1"/>
  <c r="AE989" i="12"/>
  <c r="AE988" i="12" s="1"/>
  <c r="AE987" i="12" s="1"/>
  <c r="AD989" i="12"/>
  <c r="AD988" i="12" s="1"/>
  <c r="AD987" i="12" s="1"/>
  <c r="AC989" i="12"/>
  <c r="AC988" i="12" s="1"/>
  <c r="AC987" i="12" s="1"/>
  <c r="AE982" i="12"/>
  <c r="AE981" i="12" s="1"/>
  <c r="AE980" i="12" s="1"/>
  <c r="AD982" i="12"/>
  <c r="AD981" i="12" s="1"/>
  <c r="AD980" i="12" s="1"/>
  <c r="AC982" i="12"/>
  <c r="AC981" i="12" s="1"/>
  <c r="AC980" i="12" s="1"/>
  <c r="AE978" i="12"/>
  <c r="AE977" i="12" s="1"/>
  <c r="AE976" i="12" s="1"/>
  <c r="AD978" i="12"/>
  <c r="AD977" i="12" s="1"/>
  <c r="AD976" i="12" s="1"/>
  <c r="AC978" i="12"/>
  <c r="AC977" i="12" s="1"/>
  <c r="AC976" i="12" s="1"/>
  <c r="AE973" i="12"/>
  <c r="AE972" i="12" s="1"/>
  <c r="AD973" i="12"/>
  <c r="AD972" i="12" s="1"/>
  <c r="AC973" i="12"/>
  <c r="AC972" i="12" s="1"/>
  <c r="AE970" i="12"/>
  <c r="AE969" i="12" s="1"/>
  <c r="AD970" i="12"/>
  <c r="AD969" i="12" s="1"/>
  <c r="AC970" i="12"/>
  <c r="AC969" i="12" s="1"/>
  <c r="AE967" i="12"/>
  <c r="AE966" i="12" s="1"/>
  <c r="AD967" i="12"/>
  <c r="AD966" i="12" s="1"/>
  <c r="AC967" i="12"/>
  <c r="AC966" i="12" s="1"/>
  <c r="AE962" i="12"/>
  <c r="AE961" i="12" s="1"/>
  <c r="AE960" i="12" s="1"/>
  <c r="AD962" i="12"/>
  <c r="AD961" i="12" s="1"/>
  <c r="AD960" i="12" s="1"/>
  <c r="AC962" i="12"/>
  <c r="AC961" i="12" s="1"/>
  <c r="AC960" i="12" s="1"/>
  <c r="AE958" i="12"/>
  <c r="AE957" i="12" s="1"/>
  <c r="AE956" i="12" s="1"/>
  <c r="AD958" i="12"/>
  <c r="AD957" i="12" s="1"/>
  <c r="AD956" i="12" s="1"/>
  <c r="AC958" i="12"/>
  <c r="AC957" i="12" s="1"/>
  <c r="AC956" i="12" s="1"/>
  <c r="AE952" i="12"/>
  <c r="AE951" i="12" s="1"/>
  <c r="AD952" i="12"/>
  <c r="AD951" i="12" s="1"/>
  <c r="AC952" i="12"/>
  <c r="AC951" i="12" s="1"/>
  <c r="AE949" i="12"/>
  <c r="AE948" i="12" s="1"/>
  <c r="AE947" i="12" s="1"/>
  <c r="AD949" i="12"/>
  <c r="AD948" i="12" s="1"/>
  <c r="AD947" i="12" s="1"/>
  <c r="AC949" i="12"/>
  <c r="AC948" i="12" s="1"/>
  <c r="AC947" i="12" s="1"/>
  <c r="AE945" i="12"/>
  <c r="AE944" i="12" s="1"/>
  <c r="AE943" i="12" s="1"/>
  <c r="AD945" i="12"/>
  <c r="AD944" i="12" s="1"/>
  <c r="AD943" i="12" s="1"/>
  <c r="AC945" i="12"/>
  <c r="AC944" i="12" s="1"/>
  <c r="AC943" i="12" s="1"/>
  <c r="AE939" i="12"/>
  <c r="AE938" i="12" s="1"/>
  <c r="AD939" i="12"/>
  <c r="AD938" i="12" s="1"/>
  <c r="AC939" i="12"/>
  <c r="AC938" i="12" s="1"/>
  <c r="AE936" i="12"/>
  <c r="AE935" i="12" s="1"/>
  <c r="AE934" i="12" s="1"/>
  <c r="AD936" i="12"/>
  <c r="AD935" i="12" s="1"/>
  <c r="AD934" i="12" s="1"/>
  <c r="AC936" i="12"/>
  <c r="AC935" i="12" s="1"/>
  <c r="AC934" i="12" s="1"/>
  <c r="AE932" i="12"/>
  <c r="AE931" i="12" s="1"/>
  <c r="AE930" i="12" s="1"/>
  <c r="AD932" i="12"/>
  <c r="AD931" i="12" s="1"/>
  <c r="AD930" i="12" s="1"/>
  <c r="AC932" i="12"/>
  <c r="AC931" i="12" s="1"/>
  <c r="AC930" i="12" s="1"/>
  <c r="AE928" i="12"/>
  <c r="AE927" i="12" s="1"/>
  <c r="AE926" i="12" s="1"/>
  <c r="AD928" i="12"/>
  <c r="AD927" i="12" s="1"/>
  <c r="AD926" i="12" s="1"/>
  <c r="AC928" i="12"/>
  <c r="AC927" i="12" s="1"/>
  <c r="AC926" i="12" s="1"/>
  <c r="AE918" i="12"/>
  <c r="AE917" i="12" s="1"/>
  <c r="AD918" i="12"/>
  <c r="AD917" i="12" s="1"/>
  <c r="AC918" i="12"/>
  <c r="AC917" i="12" s="1"/>
  <c r="AE915" i="12"/>
  <c r="AE914" i="12" s="1"/>
  <c r="AD915" i="12"/>
  <c r="AD914" i="12" s="1"/>
  <c r="AC915" i="12"/>
  <c r="AC914" i="12" s="1"/>
  <c r="AE910" i="12"/>
  <c r="AE909" i="12" s="1"/>
  <c r="AE908" i="12" s="1"/>
  <c r="AD910" i="12"/>
  <c r="AD909" i="12" s="1"/>
  <c r="AD908" i="12" s="1"/>
  <c r="AC910" i="12"/>
  <c r="AC909" i="12" s="1"/>
  <c r="AC908" i="12" s="1"/>
  <c r="AE906" i="12"/>
  <c r="AE905" i="12" s="1"/>
  <c r="AE904" i="12" s="1"/>
  <c r="AD906" i="12"/>
  <c r="AD905" i="12" s="1"/>
  <c r="AD904" i="12" s="1"/>
  <c r="AC906" i="12"/>
  <c r="AC905" i="12" s="1"/>
  <c r="AC904" i="12" s="1"/>
  <c r="AE901" i="12"/>
  <c r="AE900" i="12" s="1"/>
  <c r="AE899" i="12" s="1"/>
  <c r="AD901" i="12"/>
  <c r="AD900" i="12" s="1"/>
  <c r="AD899" i="12" s="1"/>
  <c r="AC901" i="12"/>
  <c r="AC900" i="12" s="1"/>
  <c r="AC899" i="12" s="1"/>
  <c r="AE897" i="12"/>
  <c r="AE896" i="12" s="1"/>
  <c r="AE895" i="12" s="1"/>
  <c r="AD897" i="12"/>
  <c r="AD896" i="12" s="1"/>
  <c r="AD895" i="12" s="1"/>
  <c r="AC897" i="12"/>
  <c r="AC896" i="12" s="1"/>
  <c r="AC895" i="12" s="1"/>
  <c r="AE892" i="12"/>
  <c r="AE891" i="12" s="1"/>
  <c r="AD892" i="12"/>
  <c r="AD891" i="12" s="1"/>
  <c r="AC892" i="12"/>
  <c r="AC891" i="12" s="1"/>
  <c r="AE889" i="12"/>
  <c r="AE888" i="12" s="1"/>
  <c r="AD889" i="12"/>
  <c r="AD888" i="12" s="1"/>
  <c r="AC889" i="12"/>
  <c r="AC888" i="12" s="1"/>
  <c r="AE886" i="12"/>
  <c r="AE885" i="12" s="1"/>
  <c r="AD886" i="12"/>
  <c r="AD885" i="12" s="1"/>
  <c r="AC886" i="12"/>
  <c r="AC885" i="12" s="1"/>
  <c r="AE881" i="12"/>
  <c r="AE880" i="12" s="1"/>
  <c r="AE879" i="12" s="1"/>
  <c r="AD881" i="12"/>
  <c r="AD880" i="12" s="1"/>
  <c r="AD879" i="12" s="1"/>
  <c r="AC881" i="12"/>
  <c r="AC880" i="12" s="1"/>
  <c r="AC879" i="12" s="1"/>
  <c r="AE875" i="12"/>
  <c r="AE874" i="12" s="1"/>
  <c r="AE873" i="12" s="1"/>
  <c r="AD875" i="12"/>
  <c r="AD874" i="12" s="1"/>
  <c r="AD873" i="12" s="1"/>
  <c r="AC875" i="12"/>
  <c r="AC874" i="12" s="1"/>
  <c r="AC873" i="12" s="1"/>
  <c r="AE871" i="12"/>
  <c r="AE870" i="12" s="1"/>
  <c r="AE869" i="12" s="1"/>
  <c r="AD871" i="12"/>
  <c r="AD870" i="12" s="1"/>
  <c r="AD869" i="12" s="1"/>
  <c r="AC871" i="12"/>
  <c r="AC870" i="12" s="1"/>
  <c r="AC869" i="12" s="1"/>
  <c r="AE867" i="12"/>
  <c r="AE866" i="12" s="1"/>
  <c r="AE865" i="12" s="1"/>
  <c r="AD867" i="12"/>
  <c r="AD866" i="12" s="1"/>
  <c r="AD865" i="12" s="1"/>
  <c r="AC867" i="12"/>
  <c r="AC866" i="12" s="1"/>
  <c r="AC865" i="12" s="1"/>
  <c r="AE863" i="12"/>
  <c r="AE862" i="12" s="1"/>
  <c r="AE861" i="12" s="1"/>
  <c r="AD863" i="12"/>
  <c r="AD862" i="12" s="1"/>
  <c r="AD861" i="12" s="1"/>
  <c r="AC863" i="12"/>
  <c r="AC862" i="12" s="1"/>
  <c r="AC861" i="12" s="1"/>
  <c r="AE859" i="12"/>
  <c r="AE858" i="12" s="1"/>
  <c r="AE857" i="12" s="1"/>
  <c r="AD859" i="12"/>
  <c r="AD858" i="12" s="1"/>
  <c r="AD857" i="12" s="1"/>
  <c r="AC859" i="12"/>
  <c r="AC858" i="12" s="1"/>
  <c r="AC857" i="12" s="1"/>
  <c r="AE854" i="12"/>
  <c r="AE853" i="12" s="1"/>
  <c r="AE852" i="12" s="1"/>
  <c r="AD854" i="12"/>
  <c r="AD853" i="12" s="1"/>
  <c r="AD852" i="12" s="1"/>
  <c r="AC854" i="12"/>
  <c r="AC853" i="12" s="1"/>
  <c r="AC852" i="12" s="1"/>
  <c r="AE850" i="12"/>
  <c r="AE849" i="12" s="1"/>
  <c r="AE848" i="12" s="1"/>
  <c r="AD850" i="12"/>
  <c r="AD849" i="12" s="1"/>
  <c r="AD848" i="12" s="1"/>
  <c r="AC850" i="12"/>
  <c r="AC849" i="12" s="1"/>
  <c r="AC848" i="12" s="1"/>
  <c r="AE846" i="12"/>
  <c r="AE845" i="12" s="1"/>
  <c r="AE844" i="12" s="1"/>
  <c r="AD846" i="12"/>
  <c r="AD845" i="12" s="1"/>
  <c r="AD844" i="12" s="1"/>
  <c r="AC846" i="12"/>
  <c r="AC845" i="12" s="1"/>
  <c r="AC844" i="12" s="1"/>
  <c r="AE833" i="12"/>
  <c r="AE832" i="12" s="1"/>
  <c r="AE831" i="12" s="1"/>
  <c r="AE830" i="12" s="1"/>
  <c r="AD833" i="12"/>
  <c r="AD832" i="12" s="1"/>
  <c r="AD831" i="12" s="1"/>
  <c r="AD830" i="12" s="1"/>
  <c r="AC833" i="12"/>
  <c r="AC832" i="12" s="1"/>
  <c r="AC831" i="12" s="1"/>
  <c r="AC830" i="12" s="1"/>
  <c r="AE828" i="12"/>
  <c r="AE827" i="12" s="1"/>
  <c r="AE826" i="12" s="1"/>
  <c r="AD828" i="12"/>
  <c r="AD827" i="12" s="1"/>
  <c r="AD826" i="12" s="1"/>
  <c r="AC828" i="12"/>
  <c r="AC827" i="12" s="1"/>
  <c r="AC826" i="12" s="1"/>
  <c r="AE824" i="12"/>
  <c r="AE823" i="12" s="1"/>
  <c r="AE822" i="12" s="1"/>
  <c r="AE821" i="12" s="1"/>
  <c r="AD824" i="12"/>
  <c r="AD823" i="12" s="1"/>
  <c r="AD822" i="12" s="1"/>
  <c r="AD821" i="12" s="1"/>
  <c r="AC824" i="12"/>
  <c r="AC823" i="12" s="1"/>
  <c r="AC822" i="12" s="1"/>
  <c r="AC821" i="12" s="1"/>
  <c r="AE819" i="12"/>
  <c r="AE818" i="12" s="1"/>
  <c r="AE817" i="12" s="1"/>
  <c r="AD819" i="12"/>
  <c r="AD818" i="12" s="1"/>
  <c r="AD817" i="12" s="1"/>
  <c r="AC819" i="12"/>
  <c r="AC818" i="12" s="1"/>
  <c r="AC817" i="12" s="1"/>
  <c r="AE815" i="12"/>
  <c r="AE814" i="12" s="1"/>
  <c r="AE813" i="12" s="1"/>
  <c r="AD815" i="12"/>
  <c r="AD814" i="12" s="1"/>
  <c r="AD813" i="12" s="1"/>
  <c r="AC815" i="12"/>
  <c r="AC814" i="12" s="1"/>
  <c r="AC813" i="12" s="1"/>
  <c r="AE811" i="12"/>
  <c r="AE810" i="12" s="1"/>
  <c r="AE809" i="12" s="1"/>
  <c r="AD811" i="12"/>
  <c r="AD810" i="12" s="1"/>
  <c r="AD809" i="12" s="1"/>
  <c r="AC811" i="12"/>
  <c r="AC810" i="12" s="1"/>
  <c r="AC809" i="12" s="1"/>
  <c r="AE807" i="12"/>
  <c r="AE806" i="12" s="1"/>
  <c r="AE805" i="12" s="1"/>
  <c r="AD807" i="12"/>
  <c r="AD806" i="12" s="1"/>
  <c r="AD805" i="12" s="1"/>
  <c r="AC807" i="12"/>
  <c r="AC806" i="12" s="1"/>
  <c r="AC805" i="12" s="1"/>
  <c r="AE802" i="12"/>
  <c r="AE801" i="12" s="1"/>
  <c r="AE800" i="12" s="1"/>
  <c r="AD802" i="12"/>
  <c r="AD801" i="12" s="1"/>
  <c r="AD800" i="12" s="1"/>
  <c r="AC802" i="12"/>
  <c r="AC801" i="12" s="1"/>
  <c r="AC800" i="12" s="1"/>
  <c r="AE798" i="12"/>
  <c r="AE797" i="12" s="1"/>
  <c r="AE796" i="12" s="1"/>
  <c r="AD798" i="12"/>
  <c r="AD797" i="12" s="1"/>
  <c r="AD796" i="12" s="1"/>
  <c r="AC798" i="12"/>
  <c r="AC797" i="12" s="1"/>
  <c r="AC796" i="12" s="1"/>
  <c r="AE794" i="12"/>
  <c r="AE793" i="12" s="1"/>
  <c r="AE792" i="12" s="1"/>
  <c r="AD794" i="12"/>
  <c r="AD793" i="12" s="1"/>
  <c r="AD792" i="12" s="1"/>
  <c r="AC794" i="12"/>
  <c r="AC793" i="12" s="1"/>
  <c r="AC792" i="12" s="1"/>
  <c r="AE790" i="12"/>
  <c r="AE789" i="12" s="1"/>
  <c r="AD790" i="12"/>
  <c r="AD789" i="12" s="1"/>
  <c r="AC790" i="12"/>
  <c r="AC789" i="12" s="1"/>
  <c r="AE787" i="12"/>
  <c r="AE786" i="12" s="1"/>
  <c r="AD787" i="12"/>
  <c r="AD786" i="12" s="1"/>
  <c r="AC787" i="12"/>
  <c r="AC786" i="12" s="1"/>
  <c r="AE781" i="12"/>
  <c r="AE780" i="12" s="1"/>
  <c r="AE779" i="12" s="1"/>
  <c r="AE778" i="12" s="1"/>
  <c r="AD781" i="12"/>
  <c r="AD780" i="12" s="1"/>
  <c r="AD779" i="12" s="1"/>
  <c r="AD778" i="12" s="1"/>
  <c r="AC781" i="12"/>
  <c r="AC780" i="12" s="1"/>
  <c r="AC779" i="12" s="1"/>
  <c r="AC778" i="12" s="1"/>
  <c r="AE776" i="12"/>
  <c r="AE773" i="12" s="1"/>
  <c r="AD776" i="12"/>
  <c r="AD773" i="12" s="1"/>
  <c r="AC776" i="12"/>
  <c r="AC773" i="12" s="1"/>
  <c r="AE771" i="12"/>
  <c r="AE770" i="12" s="1"/>
  <c r="AD771" i="12"/>
  <c r="AD770" i="12" s="1"/>
  <c r="AC771" i="12"/>
  <c r="AC770" i="12" s="1"/>
  <c r="AE768" i="12"/>
  <c r="AE767" i="12" s="1"/>
  <c r="AD768" i="12"/>
  <c r="AD767" i="12" s="1"/>
  <c r="AC768" i="12"/>
  <c r="AC767" i="12" s="1"/>
  <c r="AE762" i="12"/>
  <c r="AE761" i="12" s="1"/>
  <c r="AE760" i="12" s="1"/>
  <c r="AD762" i="12"/>
  <c r="AD761" i="12" s="1"/>
  <c r="AD760" i="12" s="1"/>
  <c r="AC762" i="12"/>
  <c r="AC761" i="12" s="1"/>
  <c r="AC760" i="12" s="1"/>
  <c r="AE758" i="12"/>
  <c r="AE757" i="12" s="1"/>
  <c r="AE756" i="12" s="1"/>
  <c r="AD758" i="12"/>
  <c r="AD757" i="12" s="1"/>
  <c r="AD756" i="12" s="1"/>
  <c r="AC758" i="12"/>
  <c r="AC757" i="12" s="1"/>
  <c r="AC756" i="12" s="1"/>
  <c r="AE754" i="12"/>
  <c r="AE753" i="12" s="1"/>
  <c r="AE752" i="12" s="1"/>
  <c r="AD754" i="12"/>
  <c r="AD753" i="12" s="1"/>
  <c r="AD752" i="12" s="1"/>
  <c r="AC754" i="12"/>
  <c r="AC753" i="12" s="1"/>
  <c r="AC752" i="12" s="1"/>
  <c r="AE750" i="12"/>
  <c r="AE749" i="12" s="1"/>
  <c r="AE748" i="12" s="1"/>
  <c r="AD750" i="12"/>
  <c r="AD749" i="12" s="1"/>
  <c r="AD748" i="12" s="1"/>
  <c r="AC750" i="12"/>
  <c r="AC749" i="12" s="1"/>
  <c r="AC748" i="12" s="1"/>
  <c r="AE746" i="12"/>
  <c r="AE745" i="12" s="1"/>
  <c r="AE744" i="12" s="1"/>
  <c r="AD746" i="12"/>
  <c r="AD745" i="12" s="1"/>
  <c r="AD744" i="12" s="1"/>
  <c r="AC746" i="12"/>
  <c r="AC745" i="12" s="1"/>
  <c r="AC744" i="12" s="1"/>
  <c r="AE742" i="12"/>
  <c r="AE741" i="12" s="1"/>
  <c r="AE740" i="12" s="1"/>
  <c r="AD742" i="12"/>
  <c r="AD741" i="12" s="1"/>
  <c r="AD740" i="12" s="1"/>
  <c r="AC742" i="12"/>
  <c r="AC741" i="12" s="1"/>
  <c r="AC740" i="12" s="1"/>
  <c r="AE738" i="12"/>
  <c r="AE737" i="12" s="1"/>
  <c r="AE736" i="12" s="1"/>
  <c r="AD738" i="12"/>
  <c r="AD737" i="12" s="1"/>
  <c r="AD736" i="12" s="1"/>
  <c r="AC738" i="12"/>
  <c r="AC737" i="12" s="1"/>
  <c r="AC736" i="12" s="1"/>
  <c r="AE734" i="12"/>
  <c r="AE733" i="12" s="1"/>
  <c r="AE732" i="12" s="1"/>
  <c r="AD734" i="12"/>
  <c r="AD733" i="12" s="1"/>
  <c r="AD732" i="12" s="1"/>
  <c r="AC734" i="12"/>
  <c r="AC733" i="12" s="1"/>
  <c r="AC732" i="12" s="1"/>
  <c r="AE730" i="12"/>
  <c r="AE729" i="12" s="1"/>
  <c r="AE728" i="12" s="1"/>
  <c r="AD730" i="12"/>
  <c r="AD729" i="12" s="1"/>
  <c r="AD728" i="12" s="1"/>
  <c r="AC730" i="12"/>
  <c r="AC729" i="12" s="1"/>
  <c r="AC728" i="12" s="1"/>
  <c r="AE726" i="12"/>
  <c r="AE725" i="12" s="1"/>
  <c r="AE724" i="12" s="1"/>
  <c r="AD726" i="12"/>
  <c r="AD725" i="12" s="1"/>
  <c r="AD724" i="12" s="1"/>
  <c r="AC726" i="12"/>
  <c r="AC725" i="12" s="1"/>
  <c r="AC724" i="12" s="1"/>
  <c r="AE722" i="12"/>
  <c r="AE721" i="12" s="1"/>
  <c r="AE720" i="12" s="1"/>
  <c r="AD722" i="12"/>
  <c r="AD721" i="12" s="1"/>
  <c r="AD720" i="12" s="1"/>
  <c r="AC722" i="12"/>
  <c r="AC721" i="12" s="1"/>
  <c r="AC720" i="12" s="1"/>
  <c r="AE718" i="12"/>
  <c r="AE717" i="12" s="1"/>
  <c r="AE716" i="12" s="1"/>
  <c r="AD718" i="12"/>
  <c r="AD717" i="12" s="1"/>
  <c r="AD716" i="12" s="1"/>
  <c r="AC718" i="12"/>
  <c r="AC717" i="12" s="1"/>
  <c r="AC716" i="12" s="1"/>
  <c r="AE714" i="12"/>
  <c r="AE713" i="12" s="1"/>
  <c r="AE712" i="12" s="1"/>
  <c r="AD714" i="12"/>
  <c r="AD713" i="12" s="1"/>
  <c r="AD712" i="12" s="1"/>
  <c r="AC714" i="12"/>
  <c r="AC713" i="12" s="1"/>
  <c r="AC712" i="12" s="1"/>
  <c r="AE710" i="12"/>
  <c r="AE709" i="12" s="1"/>
  <c r="AE708" i="12" s="1"/>
  <c r="AD710" i="12"/>
  <c r="AD709" i="12" s="1"/>
  <c r="AD708" i="12" s="1"/>
  <c r="AC710" i="12"/>
  <c r="AC709" i="12" s="1"/>
  <c r="AC708" i="12" s="1"/>
  <c r="AE704" i="12"/>
  <c r="AE703" i="12" s="1"/>
  <c r="AE702" i="12" s="1"/>
  <c r="AD704" i="12"/>
  <c r="AD703" i="12" s="1"/>
  <c r="AD702" i="12" s="1"/>
  <c r="AC704" i="12"/>
  <c r="AC703" i="12" s="1"/>
  <c r="AC702" i="12" s="1"/>
  <c r="AE700" i="12"/>
  <c r="AE699" i="12" s="1"/>
  <c r="AE698" i="12" s="1"/>
  <c r="AD700" i="12"/>
  <c r="AD699" i="12" s="1"/>
  <c r="AD698" i="12" s="1"/>
  <c r="AC700" i="12"/>
  <c r="AC699" i="12" s="1"/>
  <c r="AC698" i="12" s="1"/>
  <c r="AE696" i="12"/>
  <c r="AE695" i="12" s="1"/>
  <c r="AE694" i="12" s="1"/>
  <c r="AD696" i="12"/>
  <c r="AD695" i="12" s="1"/>
  <c r="AD694" i="12" s="1"/>
  <c r="AC696" i="12"/>
  <c r="AC695" i="12" s="1"/>
  <c r="AC694" i="12" s="1"/>
  <c r="AE692" i="12"/>
  <c r="AE691" i="12" s="1"/>
  <c r="AE690" i="12" s="1"/>
  <c r="AD692" i="12"/>
  <c r="AD691" i="12" s="1"/>
  <c r="AD690" i="12" s="1"/>
  <c r="AC692" i="12"/>
  <c r="AC691" i="12" s="1"/>
  <c r="AC690" i="12" s="1"/>
  <c r="AE687" i="12"/>
  <c r="AE686" i="12" s="1"/>
  <c r="AE685" i="12" s="1"/>
  <c r="AE684" i="12" s="1"/>
  <c r="AD687" i="12"/>
  <c r="AD686" i="12" s="1"/>
  <c r="AD685" i="12" s="1"/>
  <c r="AD684" i="12" s="1"/>
  <c r="AC687" i="12"/>
  <c r="AC686" i="12" s="1"/>
  <c r="AC685" i="12" s="1"/>
  <c r="AC684" i="12" s="1"/>
  <c r="AE682" i="12"/>
  <c r="AE681" i="12" s="1"/>
  <c r="AE680" i="12" s="1"/>
  <c r="AD682" i="12"/>
  <c r="AD681" i="12" s="1"/>
  <c r="AD680" i="12" s="1"/>
  <c r="AC682" i="12"/>
  <c r="AC681" i="12" s="1"/>
  <c r="AC680" i="12" s="1"/>
  <c r="AE678" i="12"/>
  <c r="AE677" i="12" s="1"/>
  <c r="AE676" i="12" s="1"/>
  <c r="AD678" i="12"/>
  <c r="AD677" i="12" s="1"/>
  <c r="AD676" i="12" s="1"/>
  <c r="AC678" i="12"/>
  <c r="AC677" i="12" s="1"/>
  <c r="AC676" i="12" s="1"/>
  <c r="AE674" i="12"/>
  <c r="AE673" i="12" s="1"/>
  <c r="AD674" i="12"/>
  <c r="AD673" i="12" s="1"/>
  <c r="AC674" i="12"/>
  <c r="AC673" i="12" s="1"/>
  <c r="AE671" i="12"/>
  <c r="AE670" i="12" s="1"/>
  <c r="AD671" i="12"/>
  <c r="AD670" i="12" s="1"/>
  <c r="AC671" i="12"/>
  <c r="AC670" i="12" s="1"/>
  <c r="AE667" i="12"/>
  <c r="AE666" i="12" s="1"/>
  <c r="AE665" i="12" s="1"/>
  <c r="AD667" i="12"/>
  <c r="AD666" i="12" s="1"/>
  <c r="AD665" i="12" s="1"/>
  <c r="AC667" i="12"/>
  <c r="AC666" i="12" s="1"/>
  <c r="AC665" i="12" s="1"/>
  <c r="AE661" i="12"/>
  <c r="AE660" i="12" s="1"/>
  <c r="AE659" i="12" s="1"/>
  <c r="AD661" i="12"/>
  <c r="AD660" i="12" s="1"/>
  <c r="AD659" i="12" s="1"/>
  <c r="AC661" i="12"/>
  <c r="AC660" i="12" s="1"/>
  <c r="AC659" i="12" s="1"/>
  <c r="AE657" i="12"/>
  <c r="AE656" i="12" s="1"/>
  <c r="AE655" i="12" s="1"/>
  <c r="AD657" i="12"/>
  <c r="AD656" i="12" s="1"/>
  <c r="AD655" i="12" s="1"/>
  <c r="AC657" i="12"/>
  <c r="AC656" i="12" s="1"/>
  <c r="AC655" i="12" s="1"/>
  <c r="AE651" i="12"/>
  <c r="AE650" i="12" s="1"/>
  <c r="AD651" i="12"/>
  <c r="AD650" i="12" s="1"/>
  <c r="AC651" i="12"/>
  <c r="AC650" i="12" s="1"/>
  <c r="AE648" i="12"/>
  <c r="AE647" i="12" s="1"/>
  <c r="AD648" i="12"/>
  <c r="AD647" i="12" s="1"/>
  <c r="AC648" i="12"/>
  <c r="AC647" i="12" s="1"/>
  <c r="AE637" i="12"/>
  <c r="AE636" i="12" s="1"/>
  <c r="AE635" i="12" s="1"/>
  <c r="AD637" i="12"/>
  <c r="AD636" i="12" s="1"/>
  <c r="AD635" i="12" s="1"/>
  <c r="AC637" i="12"/>
  <c r="AC636" i="12" s="1"/>
  <c r="AC635" i="12" s="1"/>
  <c r="AE633" i="12"/>
  <c r="AE632" i="12" s="1"/>
  <c r="AD633" i="12"/>
  <c r="AD632" i="12" s="1"/>
  <c r="AC633" i="12"/>
  <c r="AC632" i="12" s="1"/>
  <c r="AE630" i="12"/>
  <c r="AE629" i="12" s="1"/>
  <c r="AD630" i="12"/>
  <c r="AD629" i="12" s="1"/>
  <c r="AC630" i="12"/>
  <c r="AC629" i="12" s="1"/>
  <c r="AE621" i="12"/>
  <c r="AE620" i="12" s="1"/>
  <c r="AE619" i="12" s="1"/>
  <c r="AE618" i="12" s="1"/>
  <c r="AD621" i="12"/>
  <c r="AD620" i="12" s="1"/>
  <c r="AD619" i="12" s="1"/>
  <c r="AD618" i="12" s="1"/>
  <c r="AC621" i="12"/>
  <c r="AC620" i="12" s="1"/>
  <c r="AC619" i="12" s="1"/>
  <c r="AC618" i="12" s="1"/>
  <c r="AE615" i="12"/>
  <c r="AE614" i="12" s="1"/>
  <c r="AD615" i="12"/>
  <c r="AD614" i="12" s="1"/>
  <c r="AC615" i="12"/>
  <c r="AC614" i="12" s="1"/>
  <c r="AE612" i="12"/>
  <c r="AE611" i="12" s="1"/>
  <c r="AD612" i="12"/>
  <c r="AD611" i="12" s="1"/>
  <c r="AC612" i="12"/>
  <c r="AC611" i="12" s="1"/>
  <c r="AE606" i="12"/>
  <c r="AE605" i="12" s="1"/>
  <c r="AE604" i="12" s="1"/>
  <c r="AE603" i="12" s="1"/>
  <c r="AE602" i="12" s="1"/>
  <c r="AD606" i="12"/>
  <c r="AD605" i="12" s="1"/>
  <c r="AD604" i="12" s="1"/>
  <c r="AD603" i="12" s="1"/>
  <c r="AD602" i="12" s="1"/>
  <c r="AC606" i="12"/>
  <c r="AC605" i="12" s="1"/>
  <c r="AC604" i="12" s="1"/>
  <c r="AC603" i="12" s="1"/>
  <c r="AC602" i="12" s="1"/>
  <c r="AE599" i="12"/>
  <c r="AE598" i="12" s="1"/>
  <c r="AD599" i="12"/>
  <c r="AD598" i="12" s="1"/>
  <c r="AC599" i="12"/>
  <c r="AC598" i="12" s="1"/>
  <c r="AE596" i="12"/>
  <c r="AE595" i="12" s="1"/>
  <c r="AD596" i="12"/>
  <c r="AD595" i="12" s="1"/>
  <c r="AC596" i="12"/>
  <c r="AC595" i="12" s="1"/>
  <c r="AE593" i="12"/>
  <c r="AE592" i="12" s="1"/>
  <c r="AD593" i="12"/>
  <c r="AD592" i="12" s="1"/>
  <c r="AC593" i="12"/>
  <c r="AC592" i="12" s="1"/>
  <c r="AE590" i="12"/>
  <c r="AE589" i="12" s="1"/>
  <c r="AD590" i="12"/>
  <c r="AD589" i="12" s="1"/>
  <c r="AC590" i="12"/>
  <c r="AC589" i="12" s="1"/>
  <c r="AE587" i="12"/>
  <c r="AE586" i="12" s="1"/>
  <c r="AD587" i="12"/>
  <c r="AD586" i="12" s="1"/>
  <c r="AC587" i="12"/>
  <c r="AC586" i="12" s="1"/>
  <c r="AE582" i="12"/>
  <c r="AE581" i="12" s="1"/>
  <c r="AE580" i="12" s="1"/>
  <c r="AD582" i="12"/>
  <c r="AD581" i="12" s="1"/>
  <c r="AD580" i="12" s="1"/>
  <c r="AC582" i="12"/>
  <c r="AC581" i="12" s="1"/>
  <c r="AC580" i="12" s="1"/>
  <c r="AE578" i="12"/>
  <c r="AE577" i="12" s="1"/>
  <c r="AD578" i="12"/>
  <c r="AD577" i="12" s="1"/>
  <c r="AC578" i="12"/>
  <c r="AC577" i="12" s="1"/>
  <c r="AE575" i="12"/>
  <c r="AE574" i="12" s="1"/>
  <c r="AD575" i="12"/>
  <c r="AD574" i="12" s="1"/>
  <c r="AC575" i="12"/>
  <c r="AC574" i="12" s="1"/>
  <c r="AE571" i="12"/>
  <c r="AE570" i="12" s="1"/>
  <c r="AD571" i="12"/>
  <c r="AD570" i="12" s="1"/>
  <c r="AC571" i="12"/>
  <c r="AC570" i="12" s="1"/>
  <c r="AE568" i="12"/>
  <c r="AE567" i="12" s="1"/>
  <c r="AD568" i="12"/>
  <c r="AD567" i="12" s="1"/>
  <c r="AC568" i="12"/>
  <c r="AC567" i="12" s="1"/>
  <c r="AE564" i="12"/>
  <c r="AD564" i="12"/>
  <c r="AC564" i="12"/>
  <c r="AE562" i="12"/>
  <c r="AD562" i="12"/>
  <c r="AC562" i="12"/>
  <c r="AE556" i="12"/>
  <c r="AE555" i="12" s="1"/>
  <c r="AE554" i="12" s="1"/>
  <c r="AD556" i="12"/>
  <c r="AD555" i="12" s="1"/>
  <c r="AD554" i="12" s="1"/>
  <c r="AC556" i="12"/>
  <c r="AC555" i="12" s="1"/>
  <c r="AC554" i="12" s="1"/>
  <c r="AE552" i="12"/>
  <c r="AE551" i="12" s="1"/>
  <c r="AE550" i="12" s="1"/>
  <c r="AD552" i="12"/>
  <c r="AD551" i="12" s="1"/>
  <c r="AD550" i="12" s="1"/>
  <c r="AC552" i="12"/>
  <c r="AC551" i="12" s="1"/>
  <c r="AC550" i="12" s="1"/>
  <c r="AE547" i="12"/>
  <c r="AE546" i="12" s="1"/>
  <c r="AE545" i="12" s="1"/>
  <c r="AD547" i="12"/>
  <c r="AD546" i="12" s="1"/>
  <c r="AD545" i="12" s="1"/>
  <c r="AC547" i="12"/>
  <c r="AC546" i="12" s="1"/>
  <c r="AC545" i="12" s="1"/>
  <c r="AE541" i="12"/>
  <c r="AE540" i="12" s="1"/>
  <c r="AD541" i="12"/>
  <c r="AD540" i="12" s="1"/>
  <c r="AC541" i="12"/>
  <c r="AC540" i="12" s="1"/>
  <c r="AE538" i="12"/>
  <c r="AE537" i="12" s="1"/>
  <c r="AD538" i="12"/>
  <c r="AD537" i="12" s="1"/>
  <c r="AC538" i="12"/>
  <c r="AC537" i="12" s="1"/>
  <c r="AE533" i="12"/>
  <c r="AE532" i="12" s="1"/>
  <c r="AE531" i="12" s="1"/>
  <c r="AD533" i="12"/>
  <c r="AD532" i="12" s="1"/>
  <c r="AD531" i="12" s="1"/>
  <c r="AC533" i="12"/>
  <c r="AC532" i="12" s="1"/>
  <c r="AC531" i="12" s="1"/>
  <c r="AE529" i="12"/>
  <c r="AE528" i="12" s="1"/>
  <c r="AE527" i="12" s="1"/>
  <c r="AD529" i="12"/>
  <c r="AD528" i="12" s="1"/>
  <c r="AD527" i="12" s="1"/>
  <c r="AC529" i="12"/>
  <c r="AC528" i="12" s="1"/>
  <c r="AC527" i="12" s="1"/>
  <c r="AE518" i="12"/>
  <c r="AE517" i="12" s="1"/>
  <c r="AD518" i="12"/>
  <c r="AD517" i="12" s="1"/>
  <c r="AC518" i="12"/>
  <c r="AC517" i="12" s="1"/>
  <c r="AE515" i="12"/>
  <c r="AE514" i="12" s="1"/>
  <c r="AD515" i="12"/>
  <c r="AD514" i="12" s="1"/>
  <c r="AC515" i="12"/>
  <c r="AC514" i="12" s="1"/>
  <c r="AE507" i="12"/>
  <c r="AE506" i="12" s="1"/>
  <c r="AD507" i="12"/>
  <c r="AD506" i="12" s="1"/>
  <c r="AC507" i="12"/>
  <c r="AC506" i="12" s="1"/>
  <c r="AE504" i="12"/>
  <c r="AE503" i="12" s="1"/>
  <c r="AD504" i="12"/>
  <c r="AD503" i="12" s="1"/>
  <c r="AC504" i="12"/>
  <c r="AC503" i="12" s="1"/>
  <c r="AE498" i="12"/>
  <c r="AE497" i="12" s="1"/>
  <c r="AE496" i="12" s="1"/>
  <c r="AD498" i="12"/>
  <c r="AD497" i="12" s="1"/>
  <c r="AD496" i="12" s="1"/>
  <c r="AC498" i="12"/>
  <c r="AC497" i="12" s="1"/>
  <c r="AC496" i="12" s="1"/>
  <c r="AE494" i="12"/>
  <c r="AE493" i="12" s="1"/>
  <c r="AE492" i="12" s="1"/>
  <c r="AD494" i="12"/>
  <c r="AD493" i="12" s="1"/>
  <c r="AD492" i="12" s="1"/>
  <c r="AC494" i="12"/>
  <c r="AC493" i="12" s="1"/>
  <c r="AC492" i="12" s="1"/>
  <c r="AE490" i="12"/>
  <c r="AE489" i="12" s="1"/>
  <c r="AE488" i="12" s="1"/>
  <c r="AD490" i="12"/>
  <c r="AD489" i="12" s="1"/>
  <c r="AD488" i="12" s="1"/>
  <c r="AC490" i="12"/>
  <c r="AC489" i="12" s="1"/>
  <c r="AC488" i="12" s="1"/>
  <c r="AE486" i="12"/>
  <c r="AE485" i="12" s="1"/>
  <c r="AE484" i="12" s="1"/>
  <c r="AD486" i="12"/>
  <c r="AD485" i="12" s="1"/>
  <c r="AD484" i="12" s="1"/>
  <c r="AC486" i="12"/>
  <c r="AC485" i="12" s="1"/>
  <c r="AC484" i="12" s="1"/>
  <c r="AE480" i="12"/>
  <c r="AE479" i="12" s="1"/>
  <c r="AE478" i="12" s="1"/>
  <c r="AE477" i="12" s="1"/>
  <c r="AD480" i="12"/>
  <c r="AD479" i="12" s="1"/>
  <c r="AD478" i="12" s="1"/>
  <c r="AD477" i="12" s="1"/>
  <c r="AC480" i="12"/>
  <c r="AC479" i="12" s="1"/>
  <c r="AC478" i="12" s="1"/>
  <c r="AC477" i="12" s="1"/>
  <c r="AE472" i="12"/>
  <c r="AD472" i="12"/>
  <c r="AC472" i="12"/>
  <c r="AE469" i="12"/>
  <c r="AD469" i="12"/>
  <c r="AC469" i="12"/>
  <c r="AE466" i="12"/>
  <c r="AE465" i="12" s="1"/>
  <c r="AD466" i="12"/>
  <c r="AD465" i="12" s="1"/>
  <c r="AC466" i="12"/>
  <c r="AC465" i="12" s="1"/>
  <c r="AE462" i="12"/>
  <c r="AE461" i="12" s="1"/>
  <c r="AE460" i="12" s="1"/>
  <c r="AE459" i="12" s="1"/>
  <c r="AD462" i="12"/>
  <c r="AD461" i="12" s="1"/>
  <c r="AD460" i="12" s="1"/>
  <c r="AD459" i="12" s="1"/>
  <c r="AC462" i="12"/>
  <c r="AC461" i="12" s="1"/>
  <c r="AC460" i="12" s="1"/>
  <c r="AC459" i="12" s="1"/>
  <c r="AE452" i="12"/>
  <c r="AE451" i="12" s="1"/>
  <c r="AD452" i="12"/>
  <c r="AD451" i="12" s="1"/>
  <c r="AC452" i="12"/>
  <c r="AC451" i="12" s="1"/>
  <c r="AE449" i="12"/>
  <c r="AE448" i="12" s="1"/>
  <c r="AD449" i="12"/>
  <c r="AD448" i="12" s="1"/>
  <c r="AC449" i="12"/>
  <c r="AC448" i="12" s="1"/>
  <c r="AE446" i="12"/>
  <c r="AE445" i="12" s="1"/>
  <c r="AD446" i="12"/>
  <c r="AD445" i="12" s="1"/>
  <c r="AC446" i="12"/>
  <c r="AC445" i="12" s="1"/>
  <c r="AE441" i="12"/>
  <c r="AE440" i="12" s="1"/>
  <c r="AE439" i="12" s="1"/>
  <c r="AD441" i="12"/>
  <c r="AD440" i="12" s="1"/>
  <c r="AD439" i="12" s="1"/>
  <c r="AC441" i="12"/>
  <c r="AC440" i="12" s="1"/>
  <c r="AC439" i="12" s="1"/>
  <c r="AE433" i="12"/>
  <c r="AE432" i="12" s="1"/>
  <c r="AE431" i="12" s="1"/>
  <c r="AE430" i="12" s="1"/>
  <c r="AD433" i="12"/>
  <c r="AD432" i="12" s="1"/>
  <c r="AD431" i="12" s="1"/>
  <c r="AD430" i="12" s="1"/>
  <c r="AC433" i="12"/>
  <c r="AC432" i="12" s="1"/>
  <c r="AC431" i="12" s="1"/>
  <c r="AC430" i="12" s="1"/>
  <c r="AE428" i="12"/>
  <c r="AD428" i="12"/>
  <c r="AC428" i="12"/>
  <c r="AE426" i="12"/>
  <c r="AD426" i="12"/>
  <c r="AC426" i="12"/>
  <c r="AE422" i="12"/>
  <c r="AE421" i="12" s="1"/>
  <c r="AE420" i="12" s="1"/>
  <c r="AD422" i="12"/>
  <c r="AD421" i="12" s="1"/>
  <c r="AD420" i="12" s="1"/>
  <c r="AC422" i="12"/>
  <c r="AC421" i="12" s="1"/>
  <c r="AC420" i="12" s="1"/>
  <c r="AE381" i="12"/>
  <c r="AE378" i="12" s="1"/>
  <c r="AD381" i="12"/>
  <c r="AD378" i="12" s="1"/>
  <c r="AC381" i="12"/>
  <c r="AC378" i="12" s="1"/>
  <c r="AE375" i="12"/>
  <c r="AE374" i="12" s="1"/>
  <c r="AD375" i="12"/>
  <c r="AD374" i="12" s="1"/>
  <c r="AC375" i="12"/>
  <c r="AC374" i="12" s="1"/>
  <c r="AE370" i="12"/>
  <c r="AE369" i="12" s="1"/>
  <c r="AE368" i="12" s="1"/>
  <c r="AD370" i="12"/>
  <c r="AD369" i="12" s="1"/>
  <c r="AD368" i="12" s="1"/>
  <c r="AC370" i="12"/>
  <c r="AC369" i="12" s="1"/>
  <c r="AC368" i="12" s="1"/>
  <c r="AE365" i="12"/>
  <c r="AE364" i="12" s="1"/>
  <c r="AE363" i="12" s="1"/>
  <c r="AD365" i="12"/>
  <c r="AD364" i="12" s="1"/>
  <c r="AD363" i="12" s="1"/>
  <c r="AC365" i="12"/>
  <c r="AC364" i="12" s="1"/>
  <c r="AC363" i="12" s="1"/>
  <c r="AE360" i="12"/>
  <c r="AD360" i="12"/>
  <c r="AC360" i="12"/>
  <c r="AE357" i="12"/>
  <c r="AD357" i="12"/>
  <c r="AC357" i="12"/>
  <c r="AE352" i="12"/>
  <c r="AD352" i="12"/>
  <c r="AC352" i="12"/>
  <c r="AE349" i="12"/>
  <c r="AD349" i="12"/>
  <c r="AC349" i="12"/>
  <c r="AE340" i="12"/>
  <c r="AE339" i="12" s="1"/>
  <c r="AE338" i="12" s="1"/>
  <c r="AD340" i="12"/>
  <c r="AD339" i="12" s="1"/>
  <c r="AD338" i="12" s="1"/>
  <c r="AC340" i="12"/>
  <c r="AC339" i="12" s="1"/>
  <c r="AC338" i="12" s="1"/>
  <c r="AE336" i="12"/>
  <c r="AE335" i="12" s="1"/>
  <c r="AE334" i="12" s="1"/>
  <c r="AD336" i="12"/>
  <c r="AD335" i="12" s="1"/>
  <c r="AD334" i="12" s="1"/>
  <c r="AC336" i="12"/>
  <c r="AC335" i="12" s="1"/>
  <c r="AC334" i="12" s="1"/>
  <c r="AE332" i="12"/>
  <c r="AE331" i="12" s="1"/>
  <c r="AE330" i="12" s="1"/>
  <c r="AD332" i="12"/>
  <c r="AD331" i="12" s="1"/>
  <c r="AD330" i="12" s="1"/>
  <c r="AC332" i="12"/>
  <c r="AC331" i="12" s="1"/>
  <c r="AC330" i="12" s="1"/>
  <c r="AE327" i="12"/>
  <c r="AE326" i="12" s="1"/>
  <c r="AE325" i="12" s="1"/>
  <c r="AD327" i="12"/>
  <c r="AD326" i="12" s="1"/>
  <c r="AD325" i="12" s="1"/>
  <c r="AC327" i="12"/>
  <c r="AC326" i="12" s="1"/>
  <c r="AC325" i="12" s="1"/>
  <c r="AE321" i="12"/>
  <c r="AD321" i="12"/>
  <c r="AC321" i="12"/>
  <c r="AE318" i="12"/>
  <c r="AD318" i="12"/>
  <c r="AC318" i="12"/>
  <c r="AE310" i="12"/>
  <c r="AE309" i="12" s="1"/>
  <c r="AE308" i="12" s="1"/>
  <c r="AD310" i="12"/>
  <c r="AD309" i="12" s="1"/>
  <c r="AD308" i="12" s="1"/>
  <c r="AC310" i="12"/>
  <c r="AC309" i="12" s="1"/>
  <c r="AC308" i="12" s="1"/>
  <c r="AE306" i="12"/>
  <c r="AE305" i="12" s="1"/>
  <c r="AE304" i="12" s="1"/>
  <c r="AD306" i="12"/>
  <c r="AD305" i="12" s="1"/>
  <c r="AD304" i="12" s="1"/>
  <c r="AC306" i="12"/>
  <c r="AC305" i="12" s="1"/>
  <c r="AC304" i="12" s="1"/>
  <c r="AE297" i="12"/>
  <c r="AE296" i="12" s="1"/>
  <c r="AE295" i="12" s="1"/>
  <c r="AD297" i="12"/>
  <c r="AD296" i="12" s="1"/>
  <c r="AD295" i="12" s="1"/>
  <c r="AC297" i="12"/>
  <c r="AC296" i="12" s="1"/>
  <c r="AC295" i="12" s="1"/>
  <c r="AE290" i="12"/>
  <c r="AE289" i="12" s="1"/>
  <c r="AE288" i="12" s="1"/>
  <c r="AD290" i="12"/>
  <c r="AD289" i="12" s="1"/>
  <c r="AD288" i="12" s="1"/>
  <c r="AC290" i="12"/>
  <c r="AC289" i="12" s="1"/>
  <c r="AC288" i="12" s="1"/>
  <c r="AE286" i="12"/>
  <c r="AE285" i="12" s="1"/>
  <c r="AE284" i="12" s="1"/>
  <c r="AD286" i="12"/>
  <c r="AD285" i="12" s="1"/>
  <c r="AD284" i="12" s="1"/>
  <c r="AC286" i="12"/>
  <c r="AC285" i="12" s="1"/>
  <c r="AC284" i="12" s="1"/>
  <c r="AE281" i="12"/>
  <c r="AE280" i="12" s="1"/>
  <c r="AE279" i="12" s="1"/>
  <c r="AD281" i="12"/>
  <c r="AD280" i="12" s="1"/>
  <c r="AD279" i="12" s="1"/>
  <c r="AC281" i="12"/>
  <c r="AC280" i="12" s="1"/>
  <c r="AC279" i="12" s="1"/>
  <c r="AE277" i="12"/>
  <c r="AE276" i="12" s="1"/>
  <c r="AD277" i="12"/>
  <c r="AD276" i="12" s="1"/>
  <c r="AC277" i="12"/>
  <c r="AC276" i="12" s="1"/>
  <c r="AE274" i="12"/>
  <c r="AE273" i="12" s="1"/>
  <c r="AD274" i="12"/>
  <c r="AD273" i="12" s="1"/>
  <c r="AC274" i="12"/>
  <c r="AC273" i="12" s="1"/>
  <c r="AE271" i="12"/>
  <c r="AE270" i="12" s="1"/>
  <c r="AD271" i="12"/>
  <c r="AD270" i="12" s="1"/>
  <c r="AC271" i="12"/>
  <c r="AC270" i="12" s="1"/>
  <c r="AE267" i="12"/>
  <c r="AE266" i="12" s="1"/>
  <c r="AE265" i="12" s="1"/>
  <c r="AD267" i="12"/>
  <c r="AD266" i="12" s="1"/>
  <c r="AD265" i="12" s="1"/>
  <c r="AC267" i="12"/>
  <c r="AC266" i="12" s="1"/>
  <c r="AC265" i="12" s="1"/>
  <c r="AE260" i="12"/>
  <c r="AE259" i="12" s="1"/>
  <c r="AE258" i="12" s="1"/>
  <c r="AD260" i="12"/>
  <c r="AD259" i="12" s="1"/>
  <c r="AD258" i="12" s="1"/>
  <c r="AC260" i="12"/>
  <c r="AC259" i="12" s="1"/>
  <c r="AC258" i="12" s="1"/>
  <c r="AE248" i="12"/>
  <c r="AE247" i="12" s="1"/>
  <c r="AE246" i="12" s="1"/>
  <c r="AD248" i="12"/>
  <c r="AD247" i="12" s="1"/>
  <c r="AD246" i="12" s="1"/>
  <c r="AC248" i="12"/>
  <c r="AC247" i="12" s="1"/>
  <c r="AC246" i="12" s="1"/>
  <c r="AE244" i="12"/>
  <c r="AE243" i="12" s="1"/>
  <c r="AE242" i="12" s="1"/>
  <c r="AD244" i="12"/>
  <c r="AD243" i="12" s="1"/>
  <c r="AD242" i="12" s="1"/>
  <c r="AC244" i="12"/>
  <c r="AC243" i="12" s="1"/>
  <c r="AC242" i="12" s="1"/>
  <c r="AE238" i="12"/>
  <c r="AE237" i="12" s="1"/>
  <c r="AE236" i="12" s="1"/>
  <c r="AD238" i="12"/>
  <c r="AD237" i="12" s="1"/>
  <c r="AD236" i="12" s="1"/>
  <c r="AC238" i="12"/>
  <c r="AC237" i="12" s="1"/>
  <c r="AC236" i="12" s="1"/>
  <c r="AE234" i="12"/>
  <c r="AE233" i="12" s="1"/>
  <c r="AE232" i="12" s="1"/>
  <c r="AD234" i="12"/>
  <c r="AD233" i="12" s="1"/>
  <c r="AD232" i="12" s="1"/>
  <c r="AC234" i="12"/>
  <c r="AC233" i="12" s="1"/>
  <c r="AC232" i="12" s="1"/>
  <c r="AE230" i="12"/>
  <c r="AE229" i="12" s="1"/>
  <c r="AE228" i="12" s="1"/>
  <c r="AD230" i="12"/>
  <c r="AD229" i="12" s="1"/>
  <c r="AD228" i="12" s="1"/>
  <c r="AC230" i="12"/>
  <c r="AC229" i="12" s="1"/>
  <c r="AC228" i="12" s="1"/>
  <c r="AE217" i="12"/>
  <c r="AE216" i="12" s="1"/>
  <c r="AE215" i="12" s="1"/>
  <c r="AD217" i="12"/>
  <c r="AD216" i="12" s="1"/>
  <c r="AD215" i="12" s="1"/>
  <c r="AC217" i="12"/>
  <c r="AC216" i="12" s="1"/>
  <c r="AC215" i="12" s="1"/>
  <c r="AE213" i="12"/>
  <c r="AE212" i="12" s="1"/>
  <c r="AE211" i="12" s="1"/>
  <c r="AD213" i="12"/>
  <c r="AD212" i="12" s="1"/>
  <c r="AD211" i="12" s="1"/>
  <c r="AC213" i="12"/>
  <c r="AC212" i="12" s="1"/>
  <c r="AC211" i="12" s="1"/>
  <c r="AE205" i="12"/>
  <c r="AD205" i="12"/>
  <c r="AC205" i="12"/>
  <c r="AE203" i="12"/>
  <c r="AD203" i="12"/>
  <c r="AC203" i="12"/>
  <c r="AE198" i="12"/>
  <c r="AE197" i="12" s="1"/>
  <c r="AE196" i="12" s="1"/>
  <c r="AE195" i="12" s="1"/>
  <c r="AD198" i="12"/>
  <c r="AD197" i="12" s="1"/>
  <c r="AD196" i="12" s="1"/>
  <c r="AD195" i="12" s="1"/>
  <c r="AC198" i="12"/>
  <c r="AC197" i="12" s="1"/>
  <c r="AC196" i="12" s="1"/>
  <c r="AC195" i="12" s="1"/>
  <c r="AE189" i="12"/>
  <c r="AE188" i="12" s="1"/>
  <c r="AE187" i="12" s="1"/>
  <c r="AE186" i="12" s="1"/>
  <c r="AD189" i="12"/>
  <c r="AD188" i="12" s="1"/>
  <c r="AD187" i="12" s="1"/>
  <c r="AD186" i="12" s="1"/>
  <c r="AC189" i="12"/>
  <c r="AC188" i="12" s="1"/>
  <c r="AC187" i="12" s="1"/>
  <c r="AC186" i="12" s="1"/>
  <c r="AE180" i="12"/>
  <c r="AE179" i="12" s="1"/>
  <c r="AE178" i="12" s="1"/>
  <c r="AD180" i="12"/>
  <c r="AD179" i="12" s="1"/>
  <c r="AD178" i="12" s="1"/>
  <c r="AC180" i="12"/>
  <c r="AC179" i="12" s="1"/>
  <c r="AC178" i="12" s="1"/>
  <c r="AE176" i="12"/>
  <c r="AE175" i="12" s="1"/>
  <c r="AE174" i="12" s="1"/>
  <c r="AD176" i="12"/>
  <c r="AD175" i="12" s="1"/>
  <c r="AD174" i="12" s="1"/>
  <c r="AC176" i="12"/>
  <c r="AC175" i="12" s="1"/>
  <c r="AC174" i="12" s="1"/>
  <c r="AE172" i="12"/>
  <c r="AE171" i="12" s="1"/>
  <c r="AE170" i="12" s="1"/>
  <c r="AD172" i="12"/>
  <c r="AD171" i="12" s="1"/>
  <c r="AD170" i="12" s="1"/>
  <c r="AC172" i="12"/>
  <c r="AC171" i="12" s="1"/>
  <c r="AC170" i="12" s="1"/>
  <c r="AE168" i="12"/>
  <c r="AD168" i="12"/>
  <c r="AC168" i="12"/>
  <c r="AE166" i="12"/>
  <c r="AD166" i="12"/>
  <c r="AC166" i="12"/>
  <c r="AE157" i="12"/>
  <c r="AD157" i="12"/>
  <c r="AC157" i="12"/>
  <c r="AE155" i="12"/>
  <c r="AD155" i="12"/>
  <c r="AC155" i="12"/>
  <c r="AE151" i="12"/>
  <c r="AE150" i="12" s="1"/>
  <c r="AE149" i="12" s="1"/>
  <c r="AD151" i="12"/>
  <c r="AD150" i="12" s="1"/>
  <c r="AD149" i="12" s="1"/>
  <c r="AC151" i="12"/>
  <c r="AC150" i="12" s="1"/>
  <c r="AC149" i="12" s="1"/>
  <c r="AE147" i="12"/>
  <c r="AD147" i="12"/>
  <c r="AC147" i="12"/>
  <c r="AE145" i="12"/>
  <c r="AD145" i="12"/>
  <c r="AC145" i="12"/>
  <c r="AE139" i="12"/>
  <c r="AE138" i="12" s="1"/>
  <c r="AD139" i="12"/>
  <c r="AD138" i="12" s="1"/>
  <c r="AC139" i="12"/>
  <c r="AC138" i="12" s="1"/>
  <c r="AE136" i="12"/>
  <c r="AE135" i="12" s="1"/>
  <c r="AD136" i="12"/>
  <c r="AD135" i="12" s="1"/>
  <c r="AC136" i="12"/>
  <c r="AC135" i="12" s="1"/>
  <c r="AE132" i="12"/>
  <c r="AD132" i="12"/>
  <c r="AC132" i="12"/>
  <c r="AE130" i="12"/>
  <c r="AD130" i="12"/>
  <c r="AC130" i="12"/>
  <c r="AE123" i="12"/>
  <c r="AE122" i="12" s="1"/>
  <c r="AE121" i="12" s="1"/>
  <c r="AD123" i="12"/>
  <c r="AD122" i="12" s="1"/>
  <c r="AD121" i="12" s="1"/>
  <c r="AC123" i="12"/>
  <c r="AC122" i="12" s="1"/>
  <c r="AC121" i="12" s="1"/>
  <c r="AE119" i="12"/>
  <c r="AE118" i="12" s="1"/>
  <c r="AE117" i="12" s="1"/>
  <c r="AD119" i="12"/>
  <c r="AD118" i="12" s="1"/>
  <c r="AD117" i="12" s="1"/>
  <c r="AC119" i="12"/>
  <c r="AC118" i="12" s="1"/>
  <c r="AC117" i="12" s="1"/>
  <c r="AE113" i="12"/>
  <c r="AD113" i="12"/>
  <c r="AC113" i="12"/>
  <c r="AE109" i="12"/>
  <c r="AD109" i="12"/>
  <c r="AC109" i="12"/>
  <c r="AE106" i="12"/>
  <c r="AE105" i="12" s="1"/>
  <c r="AD106" i="12"/>
  <c r="AD105" i="12" s="1"/>
  <c r="AC106" i="12"/>
  <c r="AC105" i="12" s="1"/>
  <c r="AE101" i="12"/>
  <c r="AE100" i="12" s="1"/>
  <c r="AE99" i="12" s="1"/>
  <c r="AD101" i="12"/>
  <c r="AD100" i="12" s="1"/>
  <c r="AD99" i="12" s="1"/>
  <c r="AC101" i="12"/>
  <c r="AC100" i="12" s="1"/>
  <c r="AC99" i="12" s="1"/>
  <c r="AE97" i="12"/>
  <c r="AE96" i="12" s="1"/>
  <c r="AE95" i="12" s="1"/>
  <c r="AD97" i="12"/>
  <c r="AD96" i="12" s="1"/>
  <c r="AD95" i="12" s="1"/>
  <c r="AC97" i="12"/>
  <c r="AC96" i="12" s="1"/>
  <c r="AC95" i="12" s="1"/>
  <c r="AE93" i="12"/>
  <c r="AE92" i="12" s="1"/>
  <c r="AE91" i="12" s="1"/>
  <c r="AD93" i="12"/>
  <c r="AD92" i="12" s="1"/>
  <c r="AD91" i="12" s="1"/>
  <c r="AC93" i="12"/>
  <c r="AC92" i="12" s="1"/>
  <c r="AC91" i="12" s="1"/>
  <c r="AE89" i="12"/>
  <c r="AE88" i="12" s="1"/>
  <c r="AD89" i="12"/>
  <c r="AD88" i="12" s="1"/>
  <c r="AC89" i="12"/>
  <c r="AC88" i="12" s="1"/>
  <c r="AE86" i="12"/>
  <c r="AE85" i="12" s="1"/>
  <c r="AD86" i="12"/>
  <c r="AD85" i="12" s="1"/>
  <c r="AC86" i="12"/>
  <c r="AC85" i="12" s="1"/>
  <c r="AE82" i="12"/>
  <c r="AD82" i="12"/>
  <c r="AC82" i="12"/>
  <c r="AE80" i="12"/>
  <c r="AD80" i="12"/>
  <c r="AC80" i="12"/>
  <c r="AE76" i="12"/>
  <c r="AD76" i="12"/>
  <c r="AC76" i="12"/>
  <c r="AE74" i="12"/>
  <c r="AD74" i="12"/>
  <c r="AC74" i="12"/>
  <c r="AE69" i="12"/>
  <c r="AE68" i="12" s="1"/>
  <c r="AE67" i="12" s="1"/>
  <c r="AD69" i="12"/>
  <c r="AD68" i="12" s="1"/>
  <c r="AD67" i="12" s="1"/>
  <c r="AC69" i="12"/>
  <c r="AC68" i="12" s="1"/>
  <c r="AC67" i="12" s="1"/>
  <c r="AE65" i="12"/>
  <c r="AE64" i="12" s="1"/>
  <c r="AE63" i="12" s="1"/>
  <c r="AD65" i="12"/>
  <c r="AD64" i="12" s="1"/>
  <c r="AD63" i="12" s="1"/>
  <c r="AC65" i="12"/>
  <c r="AC64" i="12" s="1"/>
  <c r="AC63" i="12" s="1"/>
  <c r="AE60" i="12"/>
  <c r="AE59" i="12" s="1"/>
  <c r="AE58" i="12" s="1"/>
  <c r="AD60" i="12"/>
  <c r="AD59" i="12" s="1"/>
  <c r="AD58" i="12" s="1"/>
  <c r="AC60" i="12"/>
  <c r="AC59" i="12" s="1"/>
  <c r="AC58" i="12" s="1"/>
  <c r="AE56" i="12"/>
  <c r="AE55" i="12" s="1"/>
  <c r="AE54" i="12" s="1"/>
  <c r="AD56" i="12"/>
  <c r="AD55" i="12" s="1"/>
  <c r="AD54" i="12" s="1"/>
  <c r="AC56" i="12"/>
  <c r="AC55" i="12" s="1"/>
  <c r="AC54" i="12" s="1"/>
  <c r="AE51" i="12"/>
  <c r="AE50" i="12" s="1"/>
  <c r="AE49" i="12" s="1"/>
  <c r="AD51" i="12"/>
  <c r="AD50" i="12" s="1"/>
  <c r="AD49" i="12" s="1"/>
  <c r="AC51" i="12"/>
  <c r="AC50" i="12" s="1"/>
  <c r="AC49" i="12" s="1"/>
  <c r="AE45" i="12"/>
  <c r="AE44" i="12" s="1"/>
  <c r="AE43" i="12" s="1"/>
  <c r="AE42" i="12" s="1"/>
  <c r="AD45" i="12"/>
  <c r="AD44" i="12" s="1"/>
  <c r="AD43" i="12" s="1"/>
  <c r="AD42" i="12" s="1"/>
  <c r="AC45" i="12"/>
  <c r="AC44" i="12" s="1"/>
  <c r="AC43" i="12" s="1"/>
  <c r="AC42" i="12" s="1"/>
  <c r="AE40" i="12"/>
  <c r="AD40" i="12"/>
  <c r="AC40" i="12"/>
  <c r="AE38" i="12"/>
  <c r="AD38" i="12"/>
  <c r="AC38" i="12"/>
  <c r="AE35" i="12"/>
  <c r="AE34" i="12" s="1"/>
  <c r="AD35" i="12"/>
  <c r="AD34" i="12" s="1"/>
  <c r="AC35" i="12"/>
  <c r="AC34" i="12" s="1"/>
  <c r="AE30" i="12"/>
  <c r="AD30" i="12"/>
  <c r="AC30" i="12"/>
  <c r="AE26" i="12"/>
  <c r="AD26" i="12"/>
  <c r="AC26" i="12"/>
  <c r="AE24" i="12"/>
  <c r="AD24" i="12"/>
  <c r="AC24" i="12"/>
  <c r="AE20" i="12"/>
  <c r="AE19" i="12" s="1"/>
  <c r="AD20" i="12"/>
  <c r="AD19" i="12" s="1"/>
  <c r="AC20" i="12"/>
  <c r="AC19" i="12" s="1"/>
  <c r="AB385" i="12" l="1"/>
  <c r="AH386" i="12"/>
  <c r="AP386" i="12" s="1"/>
  <c r="AV386" i="12" s="1"/>
  <c r="BB386" i="12" s="1"/>
  <c r="BJ386" i="12" s="1"/>
  <c r="BT386" i="12" s="1"/>
  <c r="AB1965" i="12"/>
  <c r="AH1965" i="12" s="1"/>
  <c r="AP1965" i="12" s="1"/>
  <c r="AV1965" i="12" s="1"/>
  <c r="BB1965" i="12" s="1"/>
  <c r="BJ1965" i="12" s="1"/>
  <c r="BT1965" i="12" s="1"/>
  <c r="AH1966" i="12"/>
  <c r="AP1966" i="12" s="1"/>
  <c r="AV1966" i="12" s="1"/>
  <c r="BB1966" i="12" s="1"/>
  <c r="BJ1966" i="12" s="1"/>
  <c r="BT1966" i="12" s="1"/>
  <c r="AA385" i="12"/>
  <c r="AG386" i="12"/>
  <c r="AO386" i="12" s="1"/>
  <c r="AU386" i="12" s="1"/>
  <c r="BA386" i="12" s="1"/>
  <c r="BI386" i="12" s="1"/>
  <c r="BN386" i="12" s="1"/>
  <c r="BS386" i="12" s="1"/>
  <c r="BZ386" i="12" s="1"/>
  <c r="AA1965" i="12"/>
  <c r="AG1965" i="12" s="1"/>
  <c r="AO1965" i="12" s="1"/>
  <c r="AU1965" i="12" s="1"/>
  <c r="BA1965" i="12" s="1"/>
  <c r="BI1965" i="12" s="1"/>
  <c r="BN1965" i="12" s="1"/>
  <c r="BS1965" i="12" s="1"/>
  <c r="BZ1965" i="12" s="1"/>
  <c r="AG1966" i="12"/>
  <c r="AO1966" i="12" s="1"/>
  <c r="AU1966" i="12" s="1"/>
  <c r="BA1966" i="12" s="1"/>
  <c r="BI1966" i="12" s="1"/>
  <c r="BN1966" i="12" s="1"/>
  <c r="BS1966" i="12" s="1"/>
  <c r="BZ1966" i="12" s="1"/>
  <c r="Z1965" i="12"/>
  <c r="AF1965" i="12" s="1"/>
  <c r="AJ1965" i="12" s="1"/>
  <c r="AN1965" i="12" s="1"/>
  <c r="AT1965" i="12" s="1"/>
  <c r="AZ1965" i="12" s="1"/>
  <c r="BD1965" i="12" s="1"/>
  <c r="BH1965" i="12" s="1"/>
  <c r="BM1965" i="12" s="1"/>
  <c r="BR1965" i="12" s="1"/>
  <c r="BV1965" i="12" s="1"/>
  <c r="BY1965" i="12" s="1"/>
  <c r="CB1965" i="12" s="1"/>
  <c r="CD1965" i="12" s="1"/>
  <c r="AF1966" i="12"/>
  <c r="AJ1966" i="12" s="1"/>
  <c r="AN1966" i="12" s="1"/>
  <c r="AT1966" i="12" s="1"/>
  <c r="AZ1966" i="12" s="1"/>
  <c r="BD1966" i="12" s="1"/>
  <c r="BH1966" i="12" s="1"/>
  <c r="BM1966" i="12" s="1"/>
  <c r="BR1966" i="12" s="1"/>
  <c r="BV1966" i="12" s="1"/>
  <c r="BY1966" i="12" s="1"/>
  <c r="CB1966" i="12" s="1"/>
  <c r="CD1966" i="12" s="1"/>
  <c r="Z385" i="12"/>
  <c r="AF386" i="12"/>
  <c r="AJ386" i="12" s="1"/>
  <c r="AN386" i="12" s="1"/>
  <c r="AT386" i="12" s="1"/>
  <c r="AZ386" i="12" s="1"/>
  <c r="BD386" i="12" s="1"/>
  <c r="BH386" i="12" s="1"/>
  <c r="BM386" i="12" s="1"/>
  <c r="BR386" i="12" s="1"/>
  <c r="BV386" i="12" s="1"/>
  <c r="BY386" i="12" s="1"/>
  <c r="CB386" i="12" s="1"/>
  <c r="CD386" i="12" s="1"/>
  <c r="AC1349" i="12"/>
  <c r="AC1348" i="12" s="1"/>
  <c r="AC1729" i="12"/>
  <c r="AC1728" i="12" s="1"/>
  <c r="AC2422" i="12"/>
  <c r="AC2421" i="12" s="1"/>
  <c r="AC2420" i="12" s="1"/>
  <c r="AC1506" i="12"/>
  <c r="AC1505" i="12" s="1"/>
  <c r="AC1504" i="12" s="1"/>
  <c r="AD1672" i="12"/>
  <c r="AD1671" i="12" s="1"/>
  <c r="AC129" i="12"/>
  <c r="AC128" i="12" s="1"/>
  <c r="AC628" i="12"/>
  <c r="AC627" i="12" s="1"/>
  <c r="AC617" i="12" s="1"/>
  <c r="AE154" i="12"/>
  <c r="AE153" i="12" s="1"/>
  <c r="AC2147" i="12"/>
  <c r="AD129" i="12"/>
  <c r="AD128" i="12" s="1"/>
  <c r="AE2284" i="12"/>
  <c r="AE2279" i="12" s="1"/>
  <c r="AE2273" i="12" s="1"/>
  <c r="AC1933" i="12"/>
  <c r="AC1932" i="12" s="1"/>
  <c r="AE1117" i="12"/>
  <c r="AD1132" i="12"/>
  <c r="AE1933" i="12"/>
  <c r="AE1932" i="12" s="1"/>
  <c r="AD2104" i="12"/>
  <c r="AE2422" i="12"/>
  <c r="AE2421" i="12" s="1"/>
  <c r="AE2420" i="12" s="1"/>
  <c r="AC2204" i="12"/>
  <c r="AD1933" i="12"/>
  <c r="AD1932" i="12" s="1"/>
  <c r="AD1415" i="12"/>
  <c r="AD317" i="12"/>
  <c r="AD313" i="12" s="1"/>
  <c r="AD312" i="12" s="1"/>
  <c r="AE348" i="12"/>
  <c r="AE347" i="12" s="1"/>
  <c r="AD1076" i="12"/>
  <c r="AD1075" i="12" s="1"/>
  <c r="AC1739" i="12"/>
  <c r="AC1738" i="12" s="1"/>
  <c r="AC1796" i="12"/>
  <c r="AC1848" i="12"/>
  <c r="AC1844" i="12" s="1"/>
  <c r="AC2104" i="12"/>
  <c r="AE2204" i="12"/>
  <c r="AD2247" i="12"/>
  <c r="AD2246" i="12" s="1"/>
  <c r="AE37" i="12"/>
  <c r="AE33" i="12" s="1"/>
  <c r="AE32" i="12" s="1"/>
  <c r="AE73" i="12"/>
  <c r="AE72" i="12" s="1"/>
  <c r="AE134" i="12"/>
  <c r="AD561" i="12"/>
  <c r="AD560" i="12" s="1"/>
  <c r="AE1848" i="12"/>
  <c r="AE1844" i="12" s="1"/>
  <c r="AE2104" i="12"/>
  <c r="AD2170" i="12"/>
  <c r="AC2284" i="12"/>
  <c r="AC2279" i="12" s="1"/>
  <c r="AC2273" i="12" s="1"/>
  <c r="AC2380" i="12"/>
  <c r="AC2375" i="12" s="1"/>
  <c r="AE79" i="12"/>
  <c r="AE78" i="12" s="1"/>
  <c r="AE144" i="12"/>
  <c r="AE143" i="12" s="1"/>
  <c r="AC202" i="12"/>
  <c r="AC201" i="12" s="1"/>
  <c r="AC200" i="12" s="1"/>
  <c r="AD202" i="12"/>
  <c r="AD201" i="12" s="1"/>
  <c r="AD200" i="12" s="1"/>
  <c r="AC502" i="12"/>
  <c r="AC646" i="12"/>
  <c r="AC641" i="12" s="1"/>
  <c r="AE1581" i="12"/>
  <c r="AE1580" i="12" s="1"/>
  <c r="AD1630" i="12"/>
  <c r="AD1623" i="12" s="1"/>
  <c r="AE1652" i="12"/>
  <c r="AE1651" i="12" s="1"/>
  <c r="AD1658" i="12"/>
  <c r="AD1657" i="12" s="1"/>
  <c r="AC1707" i="12"/>
  <c r="AC1706" i="12" s="1"/>
  <c r="AC1812" i="12"/>
  <c r="AC1805" i="12" s="1"/>
  <c r="AC1804" i="12" s="1"/>
  <c r="AC1834" i="12"/>
  <c r="AC1833" i="12" s="1"/>
  <c r="AC1824" i="12" s="1"/>
  <c r="AE202" i="12"/>
  <c r="AE201" i="12" s="1"/>
  <c r="AE200" i="12" s="1"/>
  <c r="AC425" i="12"/>
  <c r="AC424" i="12" s="1"/>
  <c r="AE1146" i="12"/>
  <c r="AC1153" i="12"/>
  <c r="AE1480" i="12"/>
  <c r="AE1479" i="12" s="1"/>
  <c r="AE1558" i="12"/>
  <c r="AE1557" i="12" s="1"/>
  <c r="AE1551" i="12" s="1"/>
  <c r="AD1587" i="12"/>
  <c r="AD1586" i="12" s="1"/>
  <c r="AE1587" i="12"/>
  <c r="AE1586" i="12" s="1"/>
  <c r="AD1636" i="12"/>
  <c r="AD1635" i="12" s="1"/>
  <c r="AD1652" i="12"/>
  <c r="AD1651" i="12" s="1"/>
  <c r="AE1812" i="12"/>
  <c r="AE1805" i="12" s="1"/>
  <c r="AE1804" i="12" s="1"/>
  <c r="AD628" i="12"/>
  <c r="AD627" i="12" s="1"/>
  <c r="AD617" i="12" s="1"/>
  <c r="AE53" i="12"/>
  <c r="AE1166" i="12"/>
  <c r="AD1176" i="12"/>
  <c r="AD1349" i="12"/>
  <c r="AD1348" i="12" s="1"/>
  <c r="AD513" i="12"/>
  <c r="AE610" i="12"/>
  <c r="AE609" i="12" s="1"/>
  <c r="AE608" i="12" s="1"/>
  <c r="AC785" i="12"/>
  <c r="AD1300" i="12"/>
  <c r="AD1414" i="12"/>
  <c r="AD1409" i="12" s="1"/>
  <c r="AC1480" i="12"/>
  <c r="AC1479" i="12" s="1"/>
  <c r="AC1433" i="12"/>
  <c r="AC1558" i="12"/>
  <c r="AC1557" i="12" s="1"/>
  <c r="AC1551" i="12" s="1"/>
  <c r="AD610" i="12"/>
  <c r="AD609" i="12" s="1"/>
  <c r="AD608" i="12" s="1"/>
  <c r="AC1318" i="12"/>
  <c r="AC610" i="12"/>
  <c r="AC609" i="12" s="1"/>
  <c r="AC608" i="12" s="1"/>
  <c r="AC1039" i="12"/>
  <c r="AE1176" i="12"/>
  <c r="AD1558" i="12"/>
  <c r="AD1557" i="12" s="1"/>
  <c r="AD1551" i="12" s="1"/>
  <c r="AD544" i="12"/>
  <c r="AD543" i="12" s="1"/>
  <c r="AC894" i="12"/>
  <c r="AD1117" i="12"/>
  <c r="AE1527" i="12"/>
  <c r="AE1526" i="12" s="1"/>
  <c r="AC1746" i="12"/>
  <c r="AE785" i="12"/>
  <c r="AD1028" i="12"/>
  <c r="AD1027" i="12" s="1"/>
  <c r="AE1083" i="12"/>
  <c r="AC1166" i="12"/>
  <c r="AC1443" i="12"/>
  <c r="AE241" i="12"/>
  <c r="AE240" i="12" s="1"/>
  <c r="AC444" i="12"/>
  <c r="AC443" i="12" s="1"/>
  <c r="AD689" i="12"/>
  <c r="AD62" i="12"/>
  <c r="AE544" i="12"/>
  <c r="AE543" i="12" s="1"/>
  <c r="AE913" i="12"/>
  <c r="AE912" i="12" s="1"/>
  <c r="AC1017" i="12"/>
  <c r="AC1016" i="12" s="1"/>
  <c r="AD1017" i="12"/>
  <c r="AD1016" i="12" s="1"/>
  <c r="AC1117" i="12"/>
  <c r="AC1184" i="12"/>
  <c r="AE1335" i="12"/>
  <c r="AD1443" i="12"/>
  <c r="AD1796" i="12"/>
  <c r="AC707" i="12"/>
  <c r="AC706" i="12" s="1"/>
  <c r="AC373" i="12"/>
  <c r="AC566" i="12"/>
  <c r="AE1415" i="12"/>
  <c r="AE1414" i="12" s="1"/>
  <c r="AE1409" i="12" s="1"/>
  <c r="AD1863" i="12"/>
  <c r="AD1862" i="12" s="1"/>
  <c r="AD2422" i="12"/>
  <c r="AD2421" i="12" s="1"/>
  <c r="AD2420" i="12" s="1"/>
  <c r="AE23" i="12"/>
  <c r="AE18" i="12" s="1"/>
  <c r="AE17" i="12" s="1"/>
  <c r="AD73" i="12"/>
  <c r="AD72" i="12" s="1"/>
  <c r="AE108" i="12"/>
  <c r="AE165" i="12"/>
  <c r="AE164" i="12" s="1"/>
  <c r="AE163" i="12" s="1"/>
  <c r="AC317" i="12"/>
  <c r="AC313" i="12" s="1"/>
  <c r="AC312" i="12" s="1"/>
  <c r="AE513" i="12"/>
  <c r="AC561" i="12"/>
  <c r="AC560" i="12" s="1"/>
  <c r="AD566" i="12"/>
  <c r="AE689" i="12"/>
  <c r="AD785" i="12"/>
  <c r="AD903" i="12"/>
  <c r="AE1132" i="12"/>
  <c r="AE1231" i="12"/>
  <c r="AE1223" i="12" s="1"/>
  <c r="AE1222" i="12" s="1"/>
  <c r="AC1527" i="12"/>
  <c r="AC1526" i="12" s="1"/>
  <c r="AE1597" i="12"/>
  <c r="AE1596" i="12" s="1"/>
  <c r="AC1630" i="12"/>
  <c r="AC1623" i="12" s="1"/>
  <c r="AE1855" i="12"/>
  <c r="AE1854" i="12" s="1"/>
  <c r="AE1853" i="12" s="1"/>
  <c r="AC84" i="12"/>
  <c r="AE104" i="12"/>
  <c r="AE103" i="12" s="1"/>
  <c r="AC2057" i="12"/>
  <c r="AC2056" i="12" s="1"/>
  <c r="AE2380" i="12"/>
  <c r="AE2375" i="12" s="1"/>
  <c r="AC1076" i="12"/>
  <c r="AC1075" i="12" s="1"/>
  <c r="AC62" i="12"/>
  <c r="AC73" i="12"/>
  <c r="AC72" i="12" s="1"/>
  <c r="AC165" i="12"/>
  <c r="AC164" i="12" s="1"/>
  <c r="AC163" i="12" s="1"/>
  <c r="AE329" i="12"/>
  <c r="AD348" i="12"/>
  <c r="AD347" i="12" s="1"/>
  <c r="AD425" i="12"/>
  <c r="AD424" i="12" s="1"/>
  <c r="AD468" i="12"/>
  <c r="AD464" i="12" s="1"/>
  <c r="AD458" i="12" s="1"/>
  <c r="AE573" i="12"/>
  <c r="AE628" i="12"/>
  <c r="AE627" i="12" s="1"/>
  <c r="AE617" i="12" s="1"/>
  <c r="AC884" i="12"/>
  <c r="AC883" i="12" s="1"/>
  <c r="AE884" i="12"/>
  <c r="AE883" i="12" s="1"/>
  <c r="AD986" i="12"/>
  <c r="AD985" i="12" s="1"/>
  <c r="AE1139" i="12"/>
  <c r="AC1672" i="12"/>
  <c r="AC1671" i="12" s="1"/>
  <c r="AC2037" i="12"/>
  <c r="AC2036" i="12" s="1"/>
  <c r="AC2170" i="12"/>
  <c r="AD2380" i="12"/>
  <c r="AD2375" i="12" s="1"/>
  <c r="AC1007" i="12"/>
  <c r="AC1006" i="12" s="1"/>
  <c r="AC1005" i="12" s="1"/>
  <c r="AC1004" i="12" s="1"/>
  <c r="AD1054" i="12"/>
  <c r="AC1146" i="12"/>
  <c r="AD1184" i="12"/>
  <c r="AC1231" i="12"/>
  <c r="AC1223" i="12" s="1"/>
  <c r="AC1222" i="12" s="1"/>
  <c r="AD1433" i="12"/>
  <c r="AE1642" i="12"/>
  <c r="AE1641" i="12" s="1"/>
  <c r="AC1652" i="12"/>
  <c r="AC1651" i="12" s="1"/>
  <c r="AE1707" i="12"/>
  <c r="AE1706" i="12" s="1"/>
  <c r="AC1715" i="12"/>
  <c r="AC1714" i="12" s="1"/>
  <c r="AD1715" i="12"/>
  <c r="AD1714" i="12" s="1"/>
  <c r="AD1812" i="12"/>
  <c r="AD1805" i="12" s="1"/>
  <c r="AD1804" i="12" s="1"/>
  <c r="AE1834" i="12"/>
  <c r="AE1833" i="12" s="1"/>
  <c r="AE1824" i="12" s="1"/>
  <c r="AD1848" i="12"/>
  <c r="AD1844" i="12" s="1"/>
  <c r="AD1894" i="12"/>
  <c r="AD1893" i="12" s="1"/>
  <c r="AD2037" i="12"/>
  <c r="AD2036" i="12" s="1"/>
  <c r="AE2057" i="12"/>
  <c r="AE2056" i="12" s="1"/>
  <c r="AC2217" i="12"/>
  <c r="AE2234" i="12"/>
  <c r="AD894" i="12"/>
  <c r="AD913" i="12"/>
  <c r="AD912" i="12" s="1"/>
  <c r="AD1039" i="12"/>
  <c r="AD1318" i="12"/>
  <c r="AC1474" i="12"/>
  <c r="AC1470" i="12" s="1"/>
  <c r="AC1469" i="12" s="1"/>
  <c r="AC1468" i="12" s="1"/>
  <c r="AC1587" i="12"/>
  <c r="AC1586" i="12" s="1"/>
  <c r="AC1597" i="12"/>
  <c r="AC1596" i="12" s="1"/>
  <c r="AE1630" i="12"/>
  <c r="AE1623" i="12" s="1"/>
  <c r="AE1636" i="12"/>
  <c r="AE1635" i="12" s="1"/>
  <c r="AE1658" i="12"/>
  <c r="AE1657" i="12" s="1"/>
  <c r="AE1672" i="12"/>
  <c r="AE1671" i="12" s="1"/>
  <c r="AC1723" i="12"/>
  <c r="AC1722" i="12" s="1"/>
  <c r="AD1729" i="12"/>
  <c r="AD1728" i="12" s="1"/>
  <c r="AE1729" i="12"/>
  <c r="AE1728" i="12" s="1"/>
  <c r="AD1739" i="12"/>
  <c r="AD1738" i="12" s="1"/>
  <c r="AE1739" i="12"/>
  <c r="AE1738" i="12" s="1"/>
  <c r="AD1855" i="12"/>
  <c r="AD1854" i="12" s="1"/>
  <c r="AD1853" i="12" s="1"/>
  <c r="AE1884" i="12"/>
  <c r="AE1883" i="12" s="1"/>
  <c r="AE1878" i="12" s="1"/>
  <c r="AE1877" i="12" s="1"/>
  <c r="AE2037" i="12"/>
  <c r="AE2036" i="12" s="1"/>
  <c r="AE2170" i="12"/>
  <c r="AE804" i="12"/>
  <c r="AC37" i="12"/>
  <c r="AC33" i="12" s="1"/>
  <c r="AC32" i="12" s="1"/>
  <c r="AC134" i="12"/>
  <c r="AE566" i="12"/>
  <c r="AE921" i="12"/>
  <c r="AC975" i="12"/>
  <c r="AE1007" i="12"/>
  <c r="AE1006" i="12" s="1"/>
  <c r="AE1005" i="12" s="1"/>
  <c r="AE1004" i="12" s="1"/>
  <c r="AE1028" i="12"/>
  <c r="AE1027" i="12" s="1"/>
  <c r="AC1054" i="12"/>
  <c r="AD1205" i="12"/>
  <c r="AD283" i="12"/>
  <c r="AC23" i="12"/>
  <c r="AC18" i="12" s="1"/>
  <c r="AC17" i="12" s="1"/>
  <c r="AD37" i="12"/>
  <c r="AD33" i="12" s="1"/>
  <c r="AD32" i="12" s="1"/>
  <c r="AD165" i="12"/>
  <c r="AD164" i="12" s="1"/>
  <c r="AD163" i="12" s="1"/>
  <c r="AE269" i="12"/>
  <c r="AE264" i="12" s="1"/>
  <c r="AC283" i="12"/>
  <c r="AD444" i="12"/>
  <c r="AD443" i="12" s="1"/>
  <c r="AE468" i="12"/>
  <c r="AE464" i="12" s="1"/>
  <c r="AE458" i="12" s="1"/>
  <c r="AE483" i="12"/>
  <c r="AE482" i="12" s="1"/>
  <c r="AC544" i="12"/>
  <c r="AC543" i="12" s="1"/>
  <c r="AC654" i="12"/>
  <c r="AC689" i="12"/>
  <c r="AC804" i="12"/>
  <c r="AD884" i="12"/>
  <c r="AD883" i="12" s="1"/>
  <c r="AE903" i="12"/>
  <c r="AC913" i="12"/>
  <c r="AC912" i="12" s="1"/>
  <c r="AD965" i="12"/>
  <c r="AD964" i="12" s="1"/>
  <c r="AC986" i="12"/>
  <c r="AC985" i="12" s="1"/>
  <c r="AD1153" i="12"/>
  <c r="AE1153" i="12"/>
  <c r="AD1166" i="12"/>
  <c r="AC79" i="12"/>
  <c r="AC78" i="12" s="1"/>
  <c r="AE84" i="12"/>
  <c r="AE129" i="12"/>
  <c r="AE128" i="12" s="1"/>
  <c r="AC154" i="12"/>
  <c r="AC153" i="12" s="1"/>
  <c r="AE536" i="12"/>
  <c r="AE535" i="12" s="1"/>
  <c r="AE526" i="12" s="1"/>
  <c r="AD669" i="12"/>
  <c r="AE707" i="12"/>
  <c r="AE706" i="12" s="1"/>
  <c r="AD975" i="12"/>
  <c r="AE1054" i="12"/>
  <c r="AC1205" i="12"/>
  <c r="AE1492" i="12"/>
  <c r="AE1491" i="12" s="1"/>
  <c r="AE1490" i="12" s="1"/>
  <c r="AE2263" i="12"/>
  <c r="AE2258" i="12" s="1"/>
  <c r="AE2252" i="12" s="1"/>
  <c r="AD502" i="12"/>
  <c r="AE561" i="12"/>
  <c r="AE560" i="12" s="1"/>
  <c r="AC573" i="12"/>
  <c r="AD646" i="12"/>
  <c r="AD641" i="12" s="1"/>
  <c r="AD766" i="12"/>
  <c r="AD765" i="12" s="1"/>
  <c r="AD764" i="12" s="1"/>
  <c r="AD804" i="12"/>
  <c r="AE894" i="12"/>
  <c r="AE1039" i="12"/>
  <c r="AC1110" i="12"/>
  <c r="AD1139" i="12"/>
  <c r="AD1146" i="12"/>
  <c r="AE1474" i="12"/>
  <c r="AE1470" i="12" s="1"/>
  <c r="AE1469" i="12" s="1"/>
  <c r="AE1468" i="12" s="1"/>
  <c r="AD1581" i="12"/>
  <c r="AD1580" i="12" s="1"/>
  <c r="AD1613" i="12"/>
  <c r="AC269" i="12"/>
  <c r="AC264" i="12" s="1"/>
  <c r="AC356" i="12"/>
  <c r="AC355" i="12" s="1"/>
  <c r="AE425" i="12"/>
  <c r="AE424" i="12" s="1"/>
  <c r="AD23" i="12"/>
  <c r="AD18" i="12" s="1"/>
  <c r="AD17" i="12" s="1"/>
  <c r="AD53" i="12"/>
  <c r="AD79" i="12"/>
  <c r="AD78" i="12" s="1"/>
  <c r="AD84" i="12"/>
  <c r="AC108" i="12"/>
  <c r="AC104" i="12" s="1"/>
  <c r="AC103" i="12" s="1"/>
  <c r="AD108" i="12"/>
  <c r="AD104" i="12" s="1"/>
  <c r="AD103" i="12" s="1"/>
  <c r="AC144" i="12"/>
  <c r="AC143" i="12" s="1"/>
  <c r="AC142" i="12" s="1"/>
  <c r="AD144" i="12"/>
  <c r="AD143" i="12" s="1"/>
  <c r="AD154" i="12"/>
  <c r="AD153" i="12" s="1"/>
  <c r="AD210" i="12"/>
  <c r="AD209" i="12" s="1"/>
  <c r="AC241" i="12"/>
  <c r="AC240" i="12" s="1"/>
  <c r="AD269" i="12"/>
  <c r="AD264" i="12" s="1"/>
  <c r="AE283" i="12"/>
  <c r="AE317" i="12"/>
  <c r="AE313" i="12" s="1"/>
  <c r="AE312" i="12" s="1"/>
  <c r="AC348" i="12"/>
  <c r="AC347" i="12" s="1"/>
  <c r="AD356" i="12"/>
  <c r="AD355" i="12" s="1"/>
  <c r="AE356" i="12"/>
  <c r="AE355" i="12" s="1"/>
  <c r="AC468" i="12"/>
  <c r="AC464" i="12" s="1"/>
  <c r="AC458" i="12" s="1"/>
  <c r="AC483" i="12"/>
  <c r="AC482" i="12" s="1"/>
  <c r="AE502" i="12"/>
  <c r="AD585" i="12"/>
  <c r="AD584" i="12" s="1"/>
  <c r="AE646" i="12"/>
  <c r="AE641" i="12" s="1"/>
  <c r="AE654" i="12"/>
  <c r="AC669" i="12"/>
  <c r="AC903" i="12"/>
  <c r="AC965" i="12"/>
  <c r="AC964" i="12" s="1"/>
  <c r="AE975" i="12"/>
  <c r="AE1017" i="12"/>
  <c r="AE1016" i="12" s="1"/>
  <c r="AE1076" i="12"/>
  <c r="AE1075" i="12" s="1"/>
  <c r="AD1257" i="12"/>
  <c r="AD1390" i="12"/>
  <c r="AE1390" i="12"/>
  <c r="AC1415" i="12"/>
  <c r="AC1414" i="12" s="1"/>
  <c r="AC1409" i="12" s="1"/>
  <c r="AE1433" i="12"/>
  <c r="AC1458" i="12"/>
  <c r="AC1457" i="12" s="1"/>
  <c r="AD1506" i="12"/>
  <c r="AD1505" i="12" s="1"/>
  <c r="AD1504" i="12" s="1"/>
  <c r="AC1658" i="12"/>
  <c r="AC1657" i="12" s="1"/>
  <c r="AC1083" i="12"/>
  <c r="AE1100" i="12"/>
  <c r="AE1099" i="12" s="1"/>
  <c r="AD1110" i="12"/>
  <c r="AC1139" i="12"/>
  <c r="AE1257" i="12"/>
  <c r="AC1335" i="12"/>
  <c r="AC1390" i="12"/>
  <c r="AD1492" i="12"/>
  <c r="AD1491" i="12" s="1"/>
  <c r="AD1490" i="12" s="1"/>
  <c r="AD1527" i="12"/>
  <c r="AD1526" i="12" s="1"/>
  <c r="AD1597" i="12"/>
  <c r="AD1596" i="12" s="1"/>
  <c r="AC1755" i="12"/>
  <c r="AC1754" i="12" s="1"/>
  <c r="AC1894" i="12"/>
  <c r="AC1893" i="12" s="1"/>
  <c r="AD2147" i="12"/>
  <c r="AE1205" i="12"/>
  <c r="AE1300" i="12"/>
  <c r="AD1335" i="12"/>
  <c r="AE1458" i="12"/>
  <c r="AE1457" i="12" s="1"/>
  <c r="AD1474" i="12"/>
  <c r="AD1470" i="12" s="1"/>
  <c r="AD1469" i="12" s="1"/>
  <c r="AD1468" i="12" s="1"/>
  <c r="AC1581" i="12"/>
  <c r="AC1580" i="12" s="1"/>
  <c r="AE2339" i="12"/>
  <c r="AE2325" i="12" s="1"/>
  <c r="AE2390" i="12"/>
  <c r="AD1723" i="12"/>
  <c r="AD1722" i="12" s="1"/>
  <c r="AE1723" i="12"/>
  <c r="AE1722" i="12" s="1"/>
  <c r="AD1755" i="12"/>
  <c r="AD1754" i="12" s="1"/>
  <c r="AE1796" i="12"/>
  <c r="AD1834" i="12"/>
  <c r="AD1833" i="12" s="1"/>
  <c r="AD1824" i="12" s="1"/>
  <c r="AE1863" i="12"/>
  <c r="AE1862" i="12" s="1"/>
  <c r="AC1884" i="12"/>
  <c r="AC1883" i="12" s="1"/>
  <c r="AC1878" i="12" s="1"/>
  <c r="AC1877" i="12" s="1"/>
  <c r="AE2147" i="12"/>
  <c r="AD2204" i="12"/>
  <c r="AC2234" i="12"/>
  <c r="AD2234" i="12"/>
  <c r="AD2229" i="12" s="1"/>
  <c r="AC2247" i="12"/>
  <c r="AC2246" i="12" s="1"/>
  <c r="AD2315" i="12"/>
  <c r="AD2310" i="12" s="1"/>
  <c r="AC2339" i="12"/>
  <c r="AC2325" i="12" s="1"/>
  <c r="AE1755" i="12"/>
  <c r="AE1754" i="12" s="1"/>
  <c r="AD2217" i="12"/>
  <c r="AC2315" i="12"/>
  <c r="AC2310" i="12" s="1"/>
  <c r="AC1636" i="12"/>
  <c r="AC1635" i="12" s="1"/>
  <c r="AC1642" i="12"/>
  <c r="AC1641" i="12" s="1"/>
  <c r="AD1642" i="12"/>
  <c r="AD1641" i="12" s="1"/>
  <c r="AE1746" i="12"/>
  <c r="AD1884" i="12"/>
  <c r="AD1883" i="12" s="1"/>
  <c r="AD1878" i="12" s="1"/>
  <c r="AD1877" i="12" s="1"/>
  <c r="AE2247" i="12"/>
  <c r="AE2246" i="12" s="1"/>
  <c r="AD2263" i="12"/>
  <c r="AD2258" i="12" s="1"/>
  <c r="AD2252" i="12" s="1"/>
  <c r="AD2284" i="12"/>
  <c r="AD2279" i="12" s="1"/>
  <c r="AD2273" i="12" s="1"/>
  <c r="AD2390" i="12"/>
  <c r="AE210" i="12"/>
  <c r="AE209" i="12" s="1"/>
  <c r="AC210" i="12"/>
  <c r="AC209" i="12" s="1"/>
  <c r="AC294" i="12"/>
  <c r="AD483" i="12"/>
  <c r="AD482" i="12" s="1"/>
  <c r="AC513" i="12"/>
  <c r="AD573" i="12"/>
  <c r="AD294" i="12"/>
  <c r="AD536" i="12"/>
  <c r="AD535" i="12" s="1"/>
  <c r="AD526" i="12" s="1"/>
  <c r="AE585" i="12"/>
  <c r="AE584" i="12" s="1"/>
  <c r="AC53" i="12"/>
  <c r="AE62" i="12"/>
  <c r="AD134" i="12"/>
  <c r="AD241" i="12"/>
  <c r="AD240" i="12" s="1"/>
  <c r="AE294" i="12"/>
  <c r="AC329" i="12"/>
  <c r="AD329" i="12"/>
  <c r="AD373" i="12"/>
  <c r="AC585" i="12"/>
  <c r="AC584" i="12" s="1"/>
  <c r="AD654" i="12"/>
  <c r="AC856" i="12"/>
  <c r="AC843" i="12" s="1"/>
  <c r="AE373" i="12"/>
  <c r="AE856" i="12"/>
  <c r="AE843" i="12" s="1"/>
  <c r="AD921" i="12"/>
  <c r="AC1100" i="12"/>
  <c r="AC1099" i="12" s="1"/>
  <c r="AC1132" i="12"/>
  <c r="AE669" i="12"/>
  <c r="AD707" i="12"/>
  <c r="AD706" i="12" s="1"/>
  <c r="AC766" i="12"/>
  <c r="AC765" i="12" s="1"/>
  <c r="AC764" i="12" s="1"/>
  <c r="AC921" i="12"/>
  <c r="AE965" i="12"/>
  <c r="AE964" i="12" s="1"/>
  <c r="AD1100" i="12"/>
  <c r="AD1099" i="12" s="1"/>
  <c r="AE444" i="12"/>
  <c r="AE443" i="12" s="1"/>
  <c r="AC536" i="12"/>
  <c r="AC535" i="12" s="1"/>
  <c r="AC526" i="12" s="1"/>
  <c r="AE766" i="12"/>
  <c r="AE765" i="12" s="1"/>
  <c r="AE764" i="12" s="1"/>
  <c r="AD856" i="12"/>
  <c r="AD843" i="12" s="1"/>
  <c r="AE986" i="12"/>
  <c r="AE985" i="12" s="1"/>
  <c r="AD1083" i="12"/>
  <c r="AD1007" i="12"/>
  <c r="AD1006" i="12" s="1"/>
  <c r="AD1005" i="12" s="1"/>
  <c r="AD1004" i="12" s="1"/>
  <c r="AC1176" i="12"/>
  <c r="AE1443" i="12"/>
  <c r="AE1506" i="12"/>
  <c r="AE1505" i="12" s="1"/>
  <c r="AE1504" i="12" s="1"/>
  <c r="AE1110" i="12"/>
  <c r="AC1257" i="12"/>
  <c r="AC1028" i="12"/>
  <c r="AC1027" i="12" s="1"/>
  <c r="AE1184" i="12"/>
  <c r="AD1231" i="12"/>
  <c r="AD1223" i="12" s="1"/>
  <c r="AD1222" i="12" s="1"/>
  <c r="AC1300" i="12"/>
  <c r="AE1318" i="12"/>
  <c r="AE1349" i="12"/>
  <c r="AE1348" i="12" s="1"/>
  <c r="AD1458" i="12"/>
  <c r="AD1457" i="12" s="1"/>
  <c r="AD1480" i="12"/>
  <c r="AD1479" i="12" s="1"/>
  <c r="AE1715" i="12"/>
  <c r="AE1714" i="12" s="1"/>
  <c r="AD1746" i="12"/>
  <c r="AC1613" i="12"/>
  <c r="AD1707" i="12"/>
  <c r="AD1706" i="12" s="1"/>
  <c r="AC1492" i="12"/>
  <c r="AC1491" i="12" s="1"/>
  <c r="AC1490" i="12" s="1"/>
  <c r="AE1613" i="12"/>
  <c r="AC1863" i="12"/>
  <c r="AC1862" i="12" s="1"/>
  <c r="AE1894" i="12"/>
  <c r="AE1893" i="12" s="1"/>
  <c r="AC1855" i="12"/>
  <c r="AC1854" i="12" s="1"/>
  <c r="AC1853" i="12" s="1"/>
  <c r="AD2057" i="12"/>
  <c r="AD2056" i="12" s="1"/>
  <c r="AE2217" i="12"/>
  <c r="AE2315" i="12"/>
  <c r="AE2310" i="12" s="1"/>
  <c r="AD2339" i="12"/>
  <c r="AD2325" i="12" s="1"/>
  <c r="AC2263" i="12"/>
  <c r="AC2258" i="12" s="1"/>
  <c r="AC2252" i="12" s="1"/>
  <c r="AC2390" i="12"/>
  <c r="CE2109" i="12"/>
  <c r="CE2108" i="12" s="1"/>
  <c r="X2109" i="12"/>
  <c r="X2108" i="12" s="1"/>
  <c r="Y2109" i="12"/>
  <c r="Y2108" i="12" s="1"/>
  <c r="W2109" i="12"/>
  <c r="W2108" i="12" s="1"/>
  <c r="S2109" i="12"/>
  <c r="S2108" i="12" s="1"/>
  <c r="T2109" i="12"/>
  <c r="T2108" i="12" s="1"/>
  <c r="U2109" i="12"/>
  <c r="U2108" i="12" s="1"/>
  <c r="R2109" i="12"/>
  <c r="R2108" i="12" s="1"/>
  <c r="AA2110" i="12"/>
  <c r="AG2110" i="12" s="1"/>
  <c r="AO2110" i="12" s="1"/>
  <c r="AU2110" i="12" s="1"/>
  <c r="BA2110" i="12" s="1"/>
  <c r="BI2110" i="12" s="1"/>
  <c r="BN2110" i="12" s="1"/>
  <c r="BS2110" i="12" s="1"/>
  <c r="BZ2110" i="12" s="1"/>
  <c r="AB2110" i="12"/>
  <c r="AH2110" i="12" s="1"/>
  <c r="AP2110" i="12" s="1"/>
  <c r="AV2110" i="12" s="1"/>
  <c r="BB2110" i="12" s="1"/>
  <c r="BJ2110" i="12" s="1"/>
  <c r="BT2110" i="12" s="1"/>
  <c r="V2110" i="12"/>
  <c r="Z2110" i="12" s="1"/>
  <c r="AF2110" i="12" s="1"/>
  <c r="AJ2110" i="12" s="1"/>
  <c r="AN2110" i="12" s="1"/>
  <c r="AT2110" i="12" s="1"/>
  <c r="AZ2110" i="12" s="1"/>
  <c r="BD2110" i="12" s="1"/>
  <c r="BH2110" i="12" s="1"/>
  <c r="BM2110" i="12" s="1"/>
  <c r="BR2110" i="12" s="1"/>
  <c r="BV2110" i="12" s="1"/>
  <c r="BY2110" i="12" s="1"/>
  <c r="CB2110" i="12" s="1"/>
  <c r="CD2110" i="12" s="1"/>
  <c r="AA1254" i="12"/>
  <c r="AG1254" i="12" s="1"/>
  <c r="AO1254" i="12" s="1"/>
  <c r="AU1254" i="12" s="1"/>
  <c r="BA1254" i="12" s="1"/>
  <c r="BI1254" i="12" s="1"/>
  <c r="BN1254" i="12" s="1"/>
  <c r="BS1254" i="12" s="1"/>
  <c r="BZ1254" i="12" s="1"/>
  <c r="AB1254" i="12"/>
  <c r="AH1254" i="12" s="1"/>
  <c r="AP1254" i="12" s="1"/>
  <c r="AV1254" i="12" s="1"/>
  <c r="BB1254" i="12" s="1"/>
  <c r="BJ1254" i="12" s="1"/>
  <c r="BT1254" i="12" s="1"/>
  <c r="Y2430" i="12"/>
  <c r="Y2429" i="12" s="1"/>
  <c r="X2430" i="12"/>
  <c r="X2429" i="12" s="1"/>
  <c r="W2430" i="12"/>
  <c r="Y2427" i="12"/>
  <c r="Y2426" i="12" s="1"/>
  <c r="X2427" i="12"/>
  <c r="X2426" i="12" s="1"/>
  <c r="W2427" i="12"/>
  <c r="W2426" i="12" s="1"/>
  <c r="Y2424" i="12"/>
  <c r="Y2423" i="12" s="1"/>
  <c r="X2424" i="12"/>
  <c r="X2423" i="12" s="1"/>
  <c r="W2424" i="12"/>
  <c r="W2423" i="12" s="1"/>
  <c r="Y2418" i="12"/>
  <c r="Y2417" i="12" s="1"/>
  <c r="Y2416" i="12" s="1"/>
  <c r="X2418" i="12"/>
  <c r="X2417" i="12" s="1"/>
  <c r="X2416" i="12" s="1"/>
  <c r="X2415" i="12" s="1"/>
  <c r="W2418" i="12"/>
  <c r="Y2409" i="12"/>
  <c r="Y2408" i="12" s="1"/>
  <c r="X2409" i="12"/>
  <c r="X2408" i="12" s="1"/>
  <c r="X2407" i="12" s="1"/>
  <c r="W2409" i="12"/>
  <c r="W2408" i="12" s="1"/>
  <c r="W2407" i="12" s="1"/>
  <c r="W2406" i="12" s="1"/>
  <c r="Y2404" i="12"/>
  <c r="Y2403" i="12" s="1"/>
  <c r="Y2402" i="12" s="1"/>
  <c r="Y2401" i="12" s="1"/>
  <c r="X2404" i="12"/>
  <c r="X2403" i="12" s="1"/>
  <c r="X2402" i="12" s="1"/>
  <c r="X2401" i="12" s="1"/>
  <c r="W2404" i="12"/>
  <c r="Y2397" i="12"/>
  <c r="Y2396" i="12" s="1"/>
  <c r="X2397" i="12"/>
  <c r="W2397" i="12"/>
  <c r="Y2388" i="12"/>
  <c r="Y2387" i="12" s="1"/>
  <c r="X2388" i="12"/>
  <c r="X2387" i="12" s="1"/>
  <c r="W2388" i="12"/>
  <c r="W2387" i="12" s="1"/>
  <c r="Y2385" i="12"/>
  <c r="Y2384" i="12" s="1"/>
  <c r="X2385" i="12"/>
  <c r="X2384" i="12" s="1"/>
  <c r="W2385" i="12"/>
  <c r="Y2382" i="12"/>
  <c r="Y2381" i="12" s="1"/>
  <c r="X2382" i="12"/>
  <c r="X2381" i="12" s="1"/>
  <c r="W2382" i="12"/>
  <c r="W2381" i="12" s="1"/>
  <c r="Y2378" i="12"/>
  <c r="Y2377" i="12" s="1"/>
  <c r="Y2376" i="12" s="1"/>
  <c r="X2378" i="12"/>
  <c r="W2378" i="12"/>
  <c r="Y2364" i="12"/>
  <c r="Y2363" i="12" s="1"/>
  <c r="X2364" i="12"/>
  <c r="X2363" i="12" s="1"/>
  <c r="W2364" i="12"/>
  <c r="Y2352" i="12"/>
  <c r="Y2351" i="12" s="1"/>
  <c r="X2352" i="12"/>
  <c r="X2351" i="12" s="1"/>
  <c r="W2352" i="12"/>
  <c r="W2351" i="12" s="1"/>
  <c r="Y2341" i="12"/>
  <c r="Y2340" i="12" s="1"/>
  <c r="X2341" i="12"/>
  <c r="X2340" i="12" s="1"/>
  <c r="W2341" i="12"/>
  <c r="W2340" i="12" s="1"/>
  <c r="Y2328" i="12"/>
  <c r="Y2327" i="12" s="1"/>
  <c r="X2328" i="12"/>
  <c r="X2327" i="12" s="1"/>
  <c r="X2326" i="12" s="1"/>
  <c r="W2328" i="12"/>
  <c r="Y2323" i="12"/>
  <c r="X2323" i="12"/>
  <c r="X2322" i="12" s="1"/>
  <c r="W2323" i="12"/>
  <c r="Y2320" i="12"/>
  <c r="X2320" i="12"/>
  <c r="X2319" i="12" s="1"/>
  <c r="W2320" i="12"/>
  <c r="W2319" i="12" s="1"/>
  <c r="Y2317" i="12"/>
  <c r="Y2316" i="12" s="1"/>
  <c r="X2317" i="12"/>
  <c r="X2316" i="12" s="1"/>
  <c r="W2317" i="12"/>
  <c r="W2316" i="12" s="1"/>
  <c r="Y2313" i="12"/>
  <c r="Y2312" i="12" s="1"/>
  <c r="Y2311" i="12" s="1"/>
  <c r="X2313" i="12"/>
  <c r="W2313" i="12"/>
  <c r="W2312" i="12" s="1"/>
  <c r="Y2302" i="12"/>
  <c r="Y2301" i="12" s="1"/>
  <c r="X2302" i="12"/>
  <c r="W2302" i="12"/>
  <c r="W2301" i="12" s="1"/>
  <c r="Y2296" i="12"/>
  <c r="X2296" i="12"/>
  <c r="X2295" i="12" s="1"/>
  <c r="W2296" i="12"/>
  <c r="W2295" i="12" s="1"/>
  <c r="Y2292" i="12"/>
  <c r="Y2291" i="12" s="1"/>
  <c r="X2292" i="12"/>
  <c r="X2291" i="12" s="1"/>
  <c r="W2292" i="12"/>
  <c r="Y2289" i="12"/>
  <c r="X2289" i="12"/>
  <c r="X2288" i="12" s="1"/>
  <c r="W2289" i="12"/>
  <c r="W2288" i="12" s="1"/>
  <c r="Y2286" i="12"/>
  <c r="Y2285" i="12" s="1"/>
  <c r="X2286" i="12"/>
  <c r="W2286" i="12"/>
  <c r="W2285" i="12" s="1"/>
  <c r="Y2282" i="12"/>
  <c r="X2282" i="12"/>
  <c r="X2281" i="12" s="1"/>
  <c r="W2282" i="12"/>
  <c r="W2281" i="12" s="1"/>
  <c r="Y2277" i="12"/>
  <c r="X2277" i="12"/>
  <c r="X2276" i="12" s="1"/>
  <c r="W2277" i="12"/>
  <c r="Y2271" i="12"/>
  <c r="X2271" i="12"/>
  <c r="X2270" i="12" s="1"/>
  <c r="W2271" i="12"/>
  <c r="W2270" i="12" s="1"/>
  <c r="Y2268" i="12"/>
  <c r="Y2267" i="12" s="1"/>
  <c r="X2268" i="12"/>
  <c r="W2268" i="12"/>
  <c r="W2267" i="12" s="1"/>
  <c r="Y2265" i="12"/>
  <c r="X2265" i="12"/>
  <c r="W2265" i="12"/>
  <c r="Y2261" i="12"/>
  <c r="X2261" i="12"/>
  <c r="W2261" i="12"/>
  <c r="Y2256" i="12"/>
  <c r="X2256" i="12"/>
  <c r="X2255" i="12" s="1"/>
  <c r="W2256" i="12"/>
  <c r="Y2250" i="12"/>
  <c r="X2250" i="12"/>
  <c r="W2250" i="12"/>
  <c r="Y2248" i="12"/>
  <c r="X2248" i="12"/>
  <c r="W2248" i="12"/>
  <c r="Y2244" i="12"/>
  <c r="Y2241" i="12" s="1"/>
  <c r="X2244" i="12"/>
  <c r="X2241" i="12" s="1"/>
  <c r="W2244" i="12"/>
  <c r="Y2239" i="12"/>
  <c r="X2239" i="12"/>
  <c r="W2239" i="12"/>
  <c r="W2238" i="12" s="1"/>
  <c r="Y2236" i="12"/>
  <c r="X2236" i="12"/>
  <c r="W2236" i="12"/>
  <c r="W2235" i="12" s="1"/>
  <c r="Y2232" i="12"/>
  <c r="X2232" i="12"/>
  <c r="X2231" i="12" s="1"/>
  <c r="W2232" i="12"/>
  <c r="W2231" i="12" s="1"/>
  <c r="W2230" i="12" s="1"/>
  <c r="Y2227" i="12"/>
  <c r="Y2226" i="12" s="1"/>
  <c r="Y2222" i="12" s="1"/>
  <c r="X2227" i="12"/>
  <c r="W2227" i="12"/>
  <c r="Y2220" i="12"/>
  <c r="X2220" i="12"/>
  <c r="W2220" i="12"/>
  <c r="Y2215" i="12"/>
  <c r="Y2214" i="12" s="1"/>
  <c r="X2215" i="12"/>
  <c r="W2215" i="12"/>
  <c r="W2214" i="12" s="1"/>
  <c r="Y2209" i="12"/>
  <c r="X2209" i="12"/>
  <c r="W2209" i="12"/>
  <c r="W2208" i="12" s="1"/>
  <c r="Y2206" i="12"/>
  <c r="X2206" i="12"/>
  <c r="W2206" i="12"/>
  <c r="W2205" i="12" s="1"/>
  <c r="Y2202" i="12"/>
  <c r="X2202" i="12"/>
  <c r="X2201" i="12" s="1"/>
  <c r="W2202" i="12"/>
  <c r="W2201" i="12" s="1"/>
  <c r="Y2198" i="12"/>
  <c r="X2198" i="12"/>
  <c r="W2198" i="12"/>
  <c r="Y2194" i="12"/>
  <c r="X2194" i="12"/>
  <c r="X2193" i="12" s="1"/>
  <c r="W2194" i="12"/>
  <c r="Y2190" i="12"/>
  <c r="X2190" i="12"/>
  <c r="X2189" i="12" s="1"/>
  <c r="W2190" i="12"/>
  <c r="Y2178" i="12"/>
  <c r="Y2177" i="12" s="1"/>
  <c r="X2178" i="12"/>
  <c r="X2177" i="12" s="1"/>
  <c r="W2178" i="12"/>
  <c r="W2177" i="12" s="1"/>
  <c r="Y2175" i="12"/>
  <c r="Y2174" i="12" s="1"/>
  <c r="X2175" i="12"/>
  <c r="W2175" i="12"/>
  <c r="Y2172" i="12"/>
  <c r="X2172" i="12"/>
  <c r="W2172" i="12"/>
  <c r="W2171" i="12" s="1"/>
  <c r="Y2168" i="12"/>
  <c r="X2168" i="12"/>
  <c r="X2167" i="12" s="1"/>
  <c r="W2168" i="12"/>
  <c r="Y2164" i="12"/>
  <c r="X2164" i="12"/>
  <c r="W2164" i="12"/>
  <c r="Y2160" i="12"/>
  <c r="X2160" i="12"/>
  <c r="W2160" i="12"/>
  <c r="W2159" i="12" s="1"/>
  <c r="Y2156" i="12"/>
  <c r="X2156" i="12"/>
  <c r="W2156" i="12"/>
  <c r="W2155" i="12" s="1"/>
  <c r="Y2152" i="12"/>
  <c r="X2152" i="12"/>
  <c r="X2151" i="12" s="1"/>
  <c r="W2152" i="12"/>
  <c r="Y2149" i="12"/>
  <c r="X2149" i="12"/>
  <c r="W2149" i="12"/>
  <c r="W2148" i="12" s="1"/>
  <c r="Y2145" i="12"/>
  <c r="X2145" i="12"/>
  <c r="W2145" i="12"/>
  <c r="W2144" i="12" s="1"/>
  <c r="Y2141" i="12"/>
  <c r="X2141" i="12"/>
  <c r="W2141" i="12"/>
  <c r="W2140" i="12" s="1"/>
  <c r="Y2137" i="12"/>
  <c r="X2137" i="12"/>
  <c r="W2137" i="12"/>
  <c r="W2136" i="12" s="1"/>
  <c r="Y2133" i="12"/>
  <c r="X2133" i="12"/>
  <c r="W2133" i="12"/>
  <c r="W2132" i="12" s="1"/>
  <c r="Y2129" i="12"/>
  <c r="X2129" i="12"/>
  <c r="X2128" i="12" s="1"/>
  <c r="W2129" i="12"/>
  <c r="W2128" i="12" s="1"/>
  <c r="W2127" i="12" s="1"/>
  <c r="Y2121" i="12"/>
  <c r="Y2120" i="12" s="1"/>
  <c r="X2121" i="12"/>
  <c r="W2121" i="12"/>
  <c r="W2120" i="12" s="1"/>
  <c r="Y2117" i="12"/>
  <c r="X2117" i="12"/>
  <c r="W2117" i="12"/>
  <c r="Y2113" i="12"/>
  <c r="X2113" i="12"/>
  <c r="W2113" i="12"/>
  <c r="Y2106" i="12"/>
  <c r="X2106" i="12"/>
  <c r="X2105" i="12" s="1"/>
  <c r="W2106" i="12"/>
  <c r="Y2102" i="12"/>
  <c r="X2102" i="12"/>
  <c r="W2102" i="12"/>
  <c r="Y2093" i="12"/>
  <c r="Y2092" i="12" s="1"/>
  <c r="Y2091" i="12" s="1"/>
  <c r="X2093" i="12"/>
  <c r="W2093" i="12"/>
  <c r="Y2073" i="12"/>
  <c r="X2073" i="12"/>
  <c r="W2073" i="12"/>
  <c r="Y2069" i="12"/>
  <c r="Y2068" i="12" s="1"/>
  <c r="X2069" i="12"/>
  <c r="W2069" i="12"/>
  <c r="Y2065" i="12"/>
  <c r="Y2064" i="12" s="1"/>
  <c r="X2065" i="12"/>
  <c r="W2065" i="12"/>
  <c r="Y2062" i="12"/>
  <c r="X2062" i="12"/>
  <c r="W2062" i="12"/>
  <c r="Y2059" i="12"/>
  <c r="X2059" i="12"/>
  <c r="W2059" i="12"/>
  <c r="Y2054" i="12"/>
  <c r="X2054" i="12"/>
  <c r="W2054" i="12"/>
  <c r="Y2049" i="12"/>
  <c r="X2049" i="12"/>
  <c r="X2048" i="12" s="1"/>
  <c r="W2049" i="12"/>
  <c r="W2048" i="12" s="1"/>
  <c r="Y2045" i="12"/>
  <c r="Y2044" i="12" s="1"/>
  <c r="X2045" i="12"/>
  <c r="X2044" i="12" s="1"/>
  <c r="W2045" i="12"/>
  <c r="Y2042" i="12"/>
  <c r="X2042" i="12"/>
  <c r="W2042" i="12"/>
  <c r="W2041" i="12" s="1"/>
  <c r="Y2039" i="12"/>
  <c r="Y2038" i="12" s="1"/>
  <c r="X2039" i="12"/>
  <c r="W2039" i="12"/>
  <c r="W2038" i="12" s="1"/>
  <c r="Y2034" i="12"/>
  <c r="X2034" i="12"/>
  <c r="X2033" i="12" s="1"/>
  <c r="X2032" i="12" s="1"/>
  <c r="W2034" i="12"/>
  <c r="Y2029" i="12"/>
  <c r="Y2028" i="12" s="1"/>
  <c r="X2029" i="12"/>
  <c r="W2029" i="12"/>
  <c r="Y2023" i="12"/>
  <c r="X2023" i="12"/>
  <c r="X2022" i="12" s="1"/>
  <c r="W2023" i="12"/>
  <c r="W2022" i="12" s="1"/>
  <c r="Y1987" i="12"/>
  <c r="X1987" i="12"/>
  <c r="W1987" i="12"/>
  <c r="W1986" i="12" s="1"/>
  <c r="Y1979" i="12"/>
  <c r="X1979" i="12"/>
  <c r="W1979" i="12"/>
  <c r="W1978" i="12" s="1"/>
  <c r="Y1974" i="12"/>
  <c r="X1974" i="12"/>
  <c r="X1973" i="12" s="1"/>
  <c r="W1974" i="12"/>
  <c r="W1973" i="12" s="1"/>
  <c r="Y1970" i="12"/>
  <c r="X1970" i="12"/>
  <c r="W1970" i="12"/>
  <c r="W1969" i="12" s="1"/>
  <c r="Y1963" i="12"/>
  <c r="X1963" i="12"/>
  <c r="X1962" i="12" s="1"/>
  <c r="W1963" i="12"/>
  <c r="Y1959" i="12"/>
  <c r="X1959" i="12"/>
  <c r="W1959" i="12"/>
  <c r="W1958" i="12" s="1"/>
  <c r="Y1955" i="12"/>
  <c r="X1955" i="12"/>
  <c r="W1955" i="12"/>
  <c r="Y1951" i="12"/>
  <c r="X1951" i="12"/>
  <c r="W1951" i="12"/>
  <c r="W1950" i="12" s="1"/>
  <c r="Y1947" i="12"/>
  <c r="X1947" i="12"/>
  <c r="X1946" i="12" s="1"/>
  <c r="X1945" i="12" s="1"/>
  <c r="W1947" i="12"/>
  <c r="Y1940" i="12"/>
  <c r="Y1939" i="12" s="1"/>
  <c r="Y1938" i="12" s="1"/>
  <c r="X1940" i="12"/>
  <c r="W1940" i="12"/>
  <c r="Y1936" i="12"/>
  <c r="X1936" i="12"/>
  <c r="X1935" i="12" s="1"/>
  <c r="W1936" i="12"/>
  <c r="W1935" i="12" s="1"/>
  <c r="Y1930" i="12"/>
  <c r="Y1929" i="12" s="1"/>
  <c r="X1930" i="12"/>
  <c r="W1930" i="12"/>
  <c r="W1929" i="12" s="1"/>
  <c r="Y1921" i="12"/>
  <c r="X1921" i="12"/>
  <c r="W1921" i="12"/>
  <c r="Y1917" i="12"/>
  <c r="X1917" i="12"/>
  <c r="W1917" i="12"/>
  <c r="W1916" i="12" s="1"/>
  <c r="Y1913" i="12"/>
  <c r="Y1912" i="12" s="1"/>
  <c r="X1913" i="12"/>
  <c r="W1913" i="12"/>
  <c r="Y1909" i="12"/>
  <c r="X1909" i="12"/>
  <c r="X1908" i="12" s="1"/>
  <c r="W1909" i="12"/>
  <c r="W1908" i="12" s="1"/>
  <c r="Y1905" i="12"/>
  <c r="X1905" i="12"/>
  <c r="W1905" i="12"/>
  <c r="Y1901" i="12"/>
  <c r="X1901" i="12"/>
  <c r="W1901" i="12"/>
  <c r="W1900" i="12" s="1"/>
  <c r="W1899" i="12" s="1"/>
  <c r="Y1888" i="12"/>
  <c r="X1888" i="12"/>
  <c r="W1888" i="12"/>
  <c r="Y1885" i="12"/>
  <c r="X1885" i="12"/>
  <c r="W1885" i="12"/>
  <c r="Y1881" i="12"/>
  <c r="X1881" i="12"/>
  <c r="X1880" i="12" s="1"/>
  <c r="W1881" i="12"/>
  <c r="Y1875" i="12"/>
  <c r="Y1874" i="12" s="1"/>
  <c r="X1875" i="12"/>
  <c r="W1875" i="12"/>
  <c r="W1874" i="12" s="1"/>
  <c r="Y1871" i="12"/>
  <c r="X1871" i="12"/>
  <c r="W1871" i="12"/>
  <c r="W1870" i="12" s="1"/>
  <c r="Y1866" i="12"/>
  <c r="X1866" i="12"/>
  <c r="W1866" i="12"/>
  <c r="W1865" i="12" s="1"/>
  <c r="Y1860" i="12"/>
  <c r="X1860" i="12"/>
  <c r="W1860" i="12"/>
  <c r="Y1858" i="12"/>
  <c r="X1858" i="12"/>
  <c r="W1858" i="12"/>
  <c r="Y1856" i="12"/>
  <c r="X1856" i="12"/>
  <c r="W1856" i="12"/>
  <c r="Y1851" i="12"/>
  <c r="X1851" i="12"/>
  <c r="W1851" i="12"/>
  <c r="Y1849" i="12"/>
  <c r="X1849" i="12"/>
  <c r="W1849" i="12"/>
  <c r="Y1846" i="12"/>
  <c r="X1846" i="12"/>
  <c r="W1846" i="12"/>
  <c r="Y1841" i="12"/>
  <c r="X1841" i="12"/>
  <c r="X1840" i="12" s="1"/>
  <c r="W1841" i="12"/>
  <c r="Y1837" i="12"/>
  <c r="X1837" i="12"/>
  <c r="W1837" i="12"/>
  <c r="Y1835" i="12"/>
  <c r="X1835" i="12"/>
  <c r="W1835" i="12"/>
  <c r="Y1831" i="12"/>
  <c r="X1831" i="12"/>
  <c r="W1831" i="12"/>
  <c r="W1830" i="12" s="1"/>
  <c r="Y1827" i="12"/>
  <c r="X1827" i="12"/>
  <c r="X1826" i="12" s="1"/>
  <c r="W1827" i="12"/>
  <c r="W1826" i="12" s="1"/>
  <c r="W1825" i="12" s="1"/>
  <c r="Y1818" i="12"/>
  <c r="X1818" i="12"/>
  <c r="X1817" i="12" s="1"/>
  <c r="W1818" i="12"/>
  <c r="Y1815" i="12"/>
  <c r="X1815" i="12"/>
  <c r="W1815" i="12"/>
  <c r="Y1813" i="12"/>
  <c r="X1813" i="12"/>
  <c r="W1813" i="12"/>
  <c r="Y1810" i="12"/>
  <c r="Y1809" i="12" s="1"/>
  <c r="X1810" i="12"/>
  <c r="W1810" i="12"/>
  <c r="W1809" i="12" s="1"/>
  <c r="Y1807" i="12"/>
  <c r="X1807" i="12"/>
  <c r="W1807" i="12"/>
  <c r="Y1801" i="12"/>
  <c r="Y1800" i="12" s="1"/>
  <c r="X1801" i="12"/>
  <c r="W1801" i="12"/>
  <c r="Y1798" i="12"/>
  <c r="X1798" i="12"/>
  <c r="W1798" i="12"/>
  <c r="W1797" i="12" s="1"/>
  <c r="Y1774" i="12"/>
  <c r="X1774" i="12"/>
  <c r="W1774" i="12"/>
  <c r="W1773" i="12" s="1"/>
  <c r="Y1769" i="12"/>
  <c r="X1769" i="12"/>
  <c r="X1768" i="12" s="1"/>
  <c r="W1769" i="12"/>
  <c r="Y1765" i="12"/>
  <c r="X1765" i="12"/>
  <c r="X1764" i="12" s="1"/>
  <c r="W1765" i="12"/>
  <c r="W1764" i="12" s="1"/>
  <c r="Y1761" i="12"/>
  <c r="X1761" i="12"/>
  <c r="X1760" i="12" s="1"/>
  <c r="W1761" i="12"/>
  <c r="Y1757" i="12"/>
  <c r="Y1756" i="12" s="1"/>
  <c r="X1757" i="12"/>
  <c r="X1756" i="12" s="1"/>
  <c r="W1757" i="12"/>
  <c r="Y1751" i="12"/>
  <c r="X1751" i="12"/>
  <c r="W1751" i="12"/>
  <c r="W1750" i="12" s="1"/>
  <c r="Y1748" i="12"/>
  <c r="Y1747" i="12" s="1"/>
  <c r="X1748" i="12"/>
  <c r="W1748" i="12"/>
  <c r="W1747" i="12" s="1"/>
  <c r="Y1743" i="12"/>
  <c r="X1743" i="12"/>
  <c r="W1743" i="12"/>
  <c r="Y1740" i="12"/>
  <c r="X1740" i="12"/>
  <c r="W1740" i="12"/>
  <c r="Y1736" i="12"/>
  <c r="X1736" i="12"/>
  <c r="X1735" i="12" s="1"/>
  <c r="W1736" i="12"/>
  <c r="Y1732" i="12"/>
  <c r="X1732" i="12"/>
  <c r="W1732" i="12"/>
  <c r="Y1730" i="12"/>
  <c r="X1730" i="12"/>
  <c r="W1730" i="12"/>
  <c r="Y1726" i="12"/>
  <c r="X1726" i="12"/>
  <c r="W1726" i="12"/>
  <c r="Y1724" i="12"/>
  <c r="X1724" i="12"/>
  <c r="W1724" i="12"/>
  <c r="Y1720" i="12"/>
  <c r="X1720" i="12"/>
  <c r="W1720" i="12"/>
  <c r="Y1718" i="12"/>
  <c r="X1718" i="12"/>
  <c r="W1718" i="12"/>
  <c r="Y1716" i="12"/>
  <c r="X1716" i="12"/>
  <c r="W1716" i="12"/>
  <c r="Y1712" i="12"/>
  <c r="X1712" i="12"/>
  <c r="W1712" i="12"/>
  <c r="Y1710" i="12"/>
  <c r="X1710" i="12"/>
  <c r="W1710" i="12"/>
  <c r="Y1708" i="12"/>
  <c r="X1708" i="12"/>
  <c r="W1708" i="12"/>
  <c r="Y1691" i="12"/>
  <c r="X1691" i="12"/>
  <c r="X1690" i="12" s="1"/>
  <c r="W1691" i="12"/>
  <c r="Y1687" i="12"/>
  <c r="Y1686" i="12" s="1"/>
  <c r="X1687" i="12"/>
  <c r="W1687" i="12"/>
  <c r="W1686" i="12" s="1"/>
  <c r="Y1683" i="12"/>
  <c r="X1683" i="12"/>
  <c r="X1682" i="12" s="1"/>
  <c r="W1683" i="12"/>
  <c r="Y1679" i="12"/>
  <c r="X1679" i="12"/>
  <c r="W1679" i="12"/>
  <c r="Y1675" i="12"/>
  <c r="X1675" i="12"/>
  <c r="W1675" i="12"/>
  <c r="Y1673" i="12"/>
  <c r="X1673" i="12"/>
  <c r="W1673" i="12"/>
  <c r="Y1669" i="12"/>
  <c r="X1669" i="12"/>
  <c r="X1668" i="12" s="1"/>
  <c r="W1669" i="12"/>
  <c r="Y1665" i="12"/>
  <c r="Y1664" i="12" s="1"/>
  <c r="Y1663" i="12" s="1"/>
  <c r="X1665" i="12"/>
  <c r="W1665" i="12"/>
  <c r="Y1661" i="12"/>
  <c r="X1661" i="12"/>
  <c r="W1661" i="12"/>
  <c r="Y1659" i="12"/>
  <c r="X1659" i="12"/>
  <c r="W1659" i="12"/>
  <c r="Y1655" i="12"/>
  <c r="X1655" i="12"/>
  <c r="W1655" i="12"/>
  <c r="Y1653" i="12"/>
  <c r="X1653" i="12"/>
  <c r="W1653" i="12"/>
  <c r="Y1646" i="12"/>
  <c r="X1646" i="12"/>
  <c r="W1646" i="12"/>
  <c r="Y1643" i="12"/>
  <c r="X1643" i="12"/>
  <c r="W1643" i="12"/>
  <c r="Y1639" i="12"/>
  <c r="X1639" i="12"/>
  <c r="W1639" i="12"/>
  <c r="Y1637" i="12"/>
  <c r="X1637" i="12"/>
  <c r="W1637" i="12"/>
  <c r="Y1633" i="12"/>
  <c r="X1633" i="12"/>
  <c r="W1633" i="12"/>
  <c r="Y1631" i="12"/>
  <c r="X1631" i="12"/>
  <c r="W1631" i="12"/>
  <c r="Y1628" i="12"/>
  <c r="Y1627" i="12" s="1"/>
  <c r="X1628" i="12"/>
  <c r="W1628" i="12"/>
  <c r="Y1625" i="12"/>
  <c r="X1625" i="12"/>
  <c r="W1625" i="12"/>
  <c r="W1624" i="12" s="1"/>
  <c r="Y1621" i="12"/>
  <c r="X1621" i="12"/>
  <c r="X1620" i="12" s="1"/>
  <c r="W1621" i="12"/>
  <c r="Y1618" i="12"/>
  <c r="X1618" i="12"/>
  <c r="W1618" i="12"/>
  <c r="W1617" i="12" s="1"/>
  <c r="Y1615" i="12"/>
  <c r="X1615" i="12"/>
  <c r="X1614" i="12" s="1"/>
  <c r="W1615" i="12"/>
  <c r="Y1600" i="12"/>
  <c r="X1600" i="12"/>
  <c r="W1600" i="12"/>
  <c r="Y1598" i="12"/>
  <c r="X1598" i="12"/>
  <c r="W1598" i="12"/>
  <c r="Y1594" i="12"/>
  <c r="Y1593" i="12" s="1"/>
  <c r="X1594" i="12"/>
  <c r="W1594" i="12"/>
  <c r="Y1590" i="12"/>
  <c r="X1590" i="12"/>
  <c r="W1590" i="12"/>
  <c r="Y1588" i="12"/>
  <c r="X1588" i="12"/>
  <c r="W1588" i="12"/>
  <c r="Y1584" i="12"/>
  <c r="X1584" i="12"/>
  <c r="W1584" i="12"/>
  <c r="Y1582" i="12"/>
  <c r="X1582" i="12"/>
  <c r="W1582" i="12"/>
  <c r="Y1575" i="12"/>
  <c r="X1575" i="12"/>
  <c r="W1575" i="12"/>
  <c r="Y1570" i="12"/>
  <c r="X1570" i="12"/>
  <c r="W1570" i="12"/>
  <c r="Y1566" i="12"/>
  <c r="Y1565" i="12" s="1"/>
  <c r="X1566" i="12"/>
  <c r="W1566" i="12"/>
  <c r="W1565" i="12" s="1"/>
  <c r="Y1563" i="12"/>
  <c r="X1563" i="12"/>
  <c r="W1563" i="12"/>
  <c r="Y1560" i="12"/>
  <c r="X1560" i="12"/>
  <c r="W1560" i="12"/>
  <c r="W1559" i="12" s="1"/>
  <c r="Y1555" i="12"/>
  <c r="X1555" i="12"/>
  <c r="W1555" i="12"/>
  <c r="W1554" i="12" s="1"/>
  <c r="Y1549" i="12"/>
  <c r="X1549" i="12"/>
  <c r="W1549" i="12"/>
  <c r="Y1544" i="12"/>
  <c r="X1544" i="12"/>
  <c r="W1544" i="12"/>
  <c r="Y1539" i="12"/>
  <c r="X1539" i="12"/>
  <c r="W1539" i="12"/>
  <c r="W1538" i="12" s="1"/>
  <c r="Y1534" i="12"/>
  <c r="X1534" i="12"/>
  <c r="X1533" i="12" s="1"/>
  <c r="W1534" i="12"/>
  <c r="Y1530" i="12"/>
  <c r="X1530" i="12"/>
  <c r="X1529" i="12" s="1"/>
  <c r="W1530" i="12"/>
  <c r="Y1519" i="12"/>
  <c r="X1519" i="12"/>
  <c r="W1519" i="12"/>
  <c r="W1518" i="12" s="1"/>
  <c r="Y1514" i="12"/>
  <c r="X1514" i="12"/>
  <c r="W1514" i="12"/>
  <c r="Y1511" i="12"/>
  <c r="X1511" i="12"/>
  <c r="W1511" i="12"/>
  <c r="Y1508" i="12"/>
  <c r="X1508" i="12"/>
  <c r="W1508" i="12"/>
  <c r="Y1502" i="12"/>
  <c r="X1502" i="12"/>
  <c r="W1502" i="12"/>
  <c r="Y1497" i="12"/>
  <c r="X1497" i="12"/>
  <c r="W1497" i="12"/>
  <c r="Y1494" i="12"/>
  <c r="X1494" i="12"/>
  <c r="X1493" i="12" s="1"/>
  <c r="W1494" i="12"/>
  <c r="Y1487" i="12"/>
  <c r="X1487" i="12"/>
  <c r="W1487" i="12"/>
  <c r="Y1483" i="12"/>
  <c r="X1483" i="12"/>
  <c r="W1483" i="12"/>
  <c r="W1482" i="12" s="1"/>
  <c r="W1481" i="12" s="1"/>
  <c r="Y1477" i="12"/>
  <c r="X1477" i="12"/>
  <c r="W1477" i="12"/>
  <c r="Y1475" i="12"/>
  <c r="X1475" i="12"/>
  <c r="W1475" i="12"/>
  <c r="Y1472" i="12"/>
  <c r="X1472" i="12"/>
  <c r="X1471" i="12" s="1"/>
  <c r="W1472" i="12"/>
  <c r="W1471" i="12" s="1"/>
  <c r="Y1465" i="12"/>
  <c r="X1465" i="12"/>
  <c r="W1465" i="12"/>
  <c r="Y1461" i="12"/>
  <c r="X1461" i="12"/>
  <c r="W1461" i="12"/>
  <c r="Y1455" i="12"/>
  <c r="Y1454" i="12" s="1"/>
  <c r="X1455" i="12"/>
  <c r="W1455" i="12"/>
  <c r="W1454" i="12" s="1"/>
  <c r="Y1451" i="12"/>
  <c r="X1451" i="12"/>
  <c r="W1451" i="12"/>
  <c r="W1450" i="12" s="1"/>
  <c r="Y1441" i="12"/>
  <c r="Y1440" i="12" s="1"/>
  <c r="X1441" i="12"/>
  <c r="W1441" i="12"/>
  <c r="W1440" i="12" s="1"/>
  <c r="Y1437" i="12"/>
  <c r="X1437" i="12"/>
  <c r="W1437" i="12"/>
  <c r="Y1431" i="12"/>
  <c r="Y1430" i="12" s="1"/>
  <c r="Y1429" i="12" s="1"/>
  <c r="X1431" i="12"/>
  <c r="W1431" i="12"/>
  <c r="Y1427" i="12"/>
  <c r="X1427" i="12"/>
  <c r="X1426" i="12" s="1"/>
  <c r="W1427" i="12"/>
  <c r="Y1423" i="12"/>
  <c r="Y1422" i="12" s="1"/>
  <c r="X1423" i="12"/>
  <c r="W1423" i="12"/>
  <c r="W1422" i="12" s="1"/>
  <c r="Y1420" i="12"/>
  <c r="Y1419" i="12" s="1"/>
  <c r="X1420" i="12"/>
  <c r="W1420" i="12"/>
  <c r="Y1417" i="12"/>
  <c r="X1417" i="12"/>
  <c r="W1417" i="12"/>
  <c r="W1416" i="12" s="1"/>
  <c r="Y1412" i="12"/>
  <c r="X1412" i="12"/>
  <c r="W1412" i="12"/>
  <c r="W1411" i="12" s="1"/>
  <c r="Y1402" i="12"/>
  <c r="X1402" i="12"/>
  <c r="X1401" i="12" s="1"/>
  <c r="W1402" i="12"/>
  <c r="Y1398" i="12"/>
  <c r="Y1397" i="12" s="1"/>
  <c r="X1398" i="12"/>
  <c r="W1398" i="12"/>
  <c r="W1397" i="12" s="1"/>
  <c r="Y1395" i="12"/>
  <c r="Y1394" i="12" s="1"/>
  <c r="X1395" i="12"/>
  <c r="W1395" i="12"/>
  <c r="Y1392" i="12"/>
  <c r="X1392" i="12"/>
  <c r="X1391" i="12" s="1"/>
  <c r="W1392" i="12"/>
  <c r="W1391" i="12" s="1"/>
  <c r="Y1380" i="12"/>
  <c r="X1380" i="12"/>
  <c r="W1380" i="12"/>
  <c r="Y1370" i="12"/>
  <c r="X1370" i="12"/>
  <c r="X1369" i="12" s="1"/>
  <c r="W1370" i="12"/>
  <c r="Y1365" i="12"/>
  <c r="X1365" i="12"/>
  <c r="W1365" i="12"/>
  <c r="Y1357" i="12"/>
  <c r="X1357" i="12"/>
  <c r="X1356" i="12" s="1"/>
  <c r="W1357" i="12"/>
  <c r="Y1354" i="12"/>
  <c r="X1354" i="12"/>
  <c r="W1354" i="12"/>
  <c r="Y1351" i="12"/>
  <c r="X1351" i="12"/>
  <c r="X1350" i="12" s="1"/>
  <c r="W1351" i="12"/>
  <c r="Y1346" i="12"/>
  <c r="Y1345" i="12" s="1"/>
  <c r="X1346" i="12"/>
  <c r="W1346" i="12"/>
  <c r="W1345" i="12" s="1"/>
  <c r="W1344" i="12" s="1"/>
  <c r="Y1342" i="12"/>
  <c r="Y1341" i="12" s="1"/>
  <c r="X1342" i="12"/>
  <c r="W1342" i="12"/>
  <c r="Y1338" i="12"/>
  <c r="Y1337" i="12" s="1"/>
  <c r="X1338" i="12"/>
  <c r="W1338" i="12"/>
  <c r="Y1332" i="12"/>
  <c r="X1332" i="12"/>
  <c r="X1331" i="12" s="1"/>
  <c r="W1332" i="12"/>
  <c r="Y1327" i="12"/>
  <c r="X1327" i="12"/>
  <c r="X1326" i="12" s="1"/>
  <c r="X1325" i="12" s="1"/>
  <c r="W1327" i="12"/>
  <c r="Y1322" i="12"/>
  <c r="X1322" i="12"/>
  <c r="X1321" i="12" s="1"/>
  <c r="W1322" i="12"/>
  <c r="Y1311" i="12"/>
  <c r="X1311" i="12"/>
  <c r="W1311" i="12"/>
  <c r="Y1307" i="12"/>
  <c r="X1307" i="12"/>
  <c r="X1306" i="12" s="1"/>
  <c r="W1307" i="12"/>
  <c r="Y1303" i="12"/>
  <c r="X1303" i="12"/>
  <c r="W1303" i="12"/>
  <c r="Y1298" i="12"/>
  <c r="Y1297" i="12" s="1"/>
  <c r="Y1296" i="12" s="1"/>
  <c r="X1298" i="12"/>
  <c r="W1298" i="12"/>
  <c r="W1297" i="12" s="1"/>
  <c r="Y1293" i="12"/>
  <c r="Y1292" i="12" s="1"/>
  <c r="X1293" i="12"/>
  <c r="W1293" i="12"/>
  <c r="Y1288" i="12"/>
  <c r="X1288" i="12"/>
  <c r="W1288" i="12"/>
  <c r="Y1284" i="12"/>
  <c r="X1284" i="12"/>
  <c r="W1284" i="12"/>
  <c r="Y1280" i="12"/>
  <c r="X1280" i="12"/>
  <c r="W1280" i="12"/>
  <c r="W1279" i="12" s="1"/>
  <c r="Y1272" i="12"/>
  <c r="X1272" i="12"/>
  <c r="X1271" i="12" s="1"/>
  <c r="X1270" i="12" s="1"/>
  <c r="W1272" i="12"/>
  <c r="Y1268" i="12"/>
  <c r="X1268" i="12"/>
  <c r="W1268" i="12"/>
  <c r="Y1264" i="12"/>
  <c r="X1264" i="12"/>
  <c r="X1263" i="12" s="1"/>
  <c r="W1264" i="12"/>
  <c r="W1263" i="12" s="1"/>
  <c r="Y1260" i="12"/>
  <c r="X1260" i="12"/>
  <c r="X1259" i="12" s="1"/>
  <c r="W1260" i="12"/>
  <c r="Y1253" i="12"/>
  <c r="Y1252" i="12" s="1"/>
  <c r="Y1248" i="12" s="1"/>
  <c r="X1253" i="12"/>
  <c r="W1253" i="12"/>
  <c r="Y1242" i="12"/>
  <c r="X1242" i="12"/>
  <c r="X1241" i="12" s="1"/>
  <c r="W1242" i="12"/>
  <c r="Y1238" i="12"/>
  <c r="Y1237" i="12" s="1"/>
  <c r="X1238" i="12"/>
  <c r="W1238" i="12"/>
  <c r="W1237" i="12" s="1"/>
  <c r="W1236" i="12" s="1"/>
  <c r="Y1234" i="12"/>
  <c r="X1234" i="12"/>
  <c r="X1233" i="12" s="1"/>
  <c r="W1234" i="12"/>
  <c r="Y1229" i="12"/>
  <c r="X1229" i="12"/>
  <c r="X1228" i="12" s="1"/>
  <c r="X1224" i="12" s="1"/>
  <c r="W1229" i="12"/>
  <c r="Y1220" i="12"/>
  <c r="X1220" i="12"/>
  <c r="W1220" i="12"/>
  <c r="W1219" i="12" s="1"/>
  <c r="Y1216" i="12"/>
  <c r="X1216" i="12"/>
  <c r="W1216" i="12"/>
  <c r="Y1212" i="12"/>
  <c r="X1212" i="12"/>
  <c r="W1212" i="12"/>
  <c r="Y1208" i="12"/>
  <c r="X1208" i="12"/>
  <c r="X1207" i="12" s="1"/>
  <c r="W1208" i="12"/>
  <c r="Y1203" i="12"/>
  <c r="X1203" i="12"/>
  <c r="W1203" i="12"/>
  <c r="Y1198" i="12"/>
  <c r="X1198" i="12"/>
  <c r="W1198" i="12"/>
  <c r="Y1189" i="12"/>
  <c r="X1189" i="12"/>
  <c r="X1188" i="12" s="1"/>
  <c r="W1189" i="12"/>
  <c r="Y1186" i="12"/>
  <c r="X1186" i="12"/>
  <c r="W1186" i="12"/>
  <c r="W1185" i="12" s="1"/>
  <c r="Y1181" i="12"/>
  <c r="X1181" i="12"/>
  <c r="W1181" i="12"/>
  <c r="W1180" i="12" s="1"/>
  <c r="Y1178" i="12"/>
  <c r="Y1177" i="12" s="1"/>
  <c r="X1178" i="12"/>
  <c r="W1178" i="12"/>
  <c r="Y1174" i="12"/>
  <c r="Y1173" i="12" s="1"/>
  <c r="X1174" i="12"/>
  <c r="W1174" i="12"/>
  <c r="Y1171" i="12"/>
  <c r="X1171" i="12"/>
  <c r="X1170" i="12" s="1"/>
  <c r="W1171" i="12"/>
  <c r="W1170" i="12" s="1"/>
  <c r="Y1168" i="12"/>
  <c r="X1168" i="12"/>
  <c r="W1168" i="12"/>
  <c r="Y1162" i="12"/>
  <c r="X1162" i="12"/>
  <c r="X1161" i="12" s="1"/>
  <c r="X1160" i="12" s="1"/>
  <c r="W1162" i="12"/>
  <c r="Y1158" i="12"/>
  <c r="X1158" i="12"/>
  <c r="W1158" i="12"/>
  <c r="Y1155" i="12"/>
  <c r="X1155" i="12"/>
  <c r="X1154" i="12" s="1"/>
  <c r="W1155" i="12"/>
  <c r="W1154" i="12" s="1"/>
  <c r="Y1151" i="12"/>
  <c r="Y1150" i="12" s="1"/>
  <c r="X1151" i="12"/>
  <c r="W1151" i="12"/>
  <c r="Y1148" i="12"/>
  <c r="X1148" i="12"/>
  <c r="W1148" i="12"/>
  <c r="Y1144" i="12"/>
  <c r="X1144" i="12"/>
  <c r="X1143" i="12" s="1"/>
  <c r="W1144" i="12"/>
  <c r="Y1141" i="12"/>
  <c r="Y1140" i="12" s="1"/>
  <c r="X1141" i="12"/>
  <c r="W1141" i="12"/>
  <c r="Y1137" i="12"/>
  <c r="X1137" i="12"/>
  <c r="W1137" i="12"/>
  <c r="W1136" i="12" s="1"/>
  <c r="Y1134" i="12"/>
  <c r="Y1133" i="12" s="1"/>
  <c r="X1134" i="12"/>
  <c r="W1134" i="12"/>
  <c r="Y1130" i="12"/>
  <c r="Y1129" i="12" s="1"/>
  <c r="X1130" i="12"/>
  <c r="W1130" i="12"/>
  <c r="Y1126" i="12"/>
  <c r="X1126" i="12"/>
  <c r="W1126" i="12"/>
  <c r="Y1122" i="12"/>
  <c r="X1122" i="12"/>
  <c r="X1121" i="12" s="1"/>
  <c r="W1122" i="12"/>
  <c r="Y1119" i="12"/>
  <c r="Y1118" i="12" s="1"/>
  <c r="X1119" i="12"/>
  <c r="W1119" i="12"/>
  <c r="Y1115" i="12"/>
  <c r="X1115" i="12"/>
  <c r="W1115" i="12"/>
  <c r="Y1112" i="12"/>
  <c r="X1112" i="12"/>
  <c r="X1111" i="12" s="1"/>
  <c r="W1112" i="12"/>
  <c r="Y1105" i="12"/>
  <c r="X1105" i="12"/>
  <c r="W1105" i="12"/>
  <c r="Y1102" i="12"/>
  <c r="X1102" i="12"/>
  <c r="X1101" i="12" s="1"/>
  <c r="W1102" i="12"/>
  <c r="Y1096" i="12"/>
  <c r="X1096" i="12"/>
  <c r="X1095" i="12" s="1"/>
  <c r="W1096" i="12"/>
  <c r="Y1091" i="12"/>
  <c r="X1091" i="12"/>
  <c r="W1091" i="12"/>
  <c r="Y1086" i="12"/>
  <c r="X1086" i="12"/>
  <c r="W1086" i="12"/>
  <c r="W1085" i="12" s="1"/>
  <c r="Y1081" i="12"/>
  <c r="X1081" i="12"/>
  <c r="W1081" i="12"/>
  <c r="Y1078" i="12"/>
  <c r="X1078" i="12"/>
  <c r="X1077" i="12" s="1"/>
  <c r="W1078" i="12"/>
  <c r="Y1073" i="12"/>
  <c r="X1073" i="12"/>
  <c r="X1072" i="12" s="1"/>
  <c r="W1073" i="12"/>
  <c r="Y1063" i="12"/>
  <c r="X1063" i="12"/>
  <c r="X1062" i="12" s="1"/>
  <c r="W1063" i="12"/>
  <c r="W1062" i="12" s="1"/>
  <c r="Y1059" i="12"/>
  <c r="X1059" i="12"/>
  <c r="X1058" i="12" s="1"/>
  <c r="W1059" i="12"/>
  <c r="Y1056" i="12"/>
  <c r="X1056" i="12"/>
  <c r="W1056" i="12"/>
  <c r="Y1048" i="12"/>
  <c r="X1048" i="12"/>
  <c r="X1047" i="12" s="1"/>
  <c r="W1048" i="12"/>
  <c r="W1047" i="12" s="1"/>
  <c r="W1046" i="12" s="1"/>
  <c r="Y1044" i="12"/>
  <c r="Y1043" i="12" s="1"/>
  <c r="X1044" i="12"/>
  <c r="W1044" i="12"/>
  <c r="Y1041" i="12"/>
  <c r="X1041" i="12"/>
  <c r="W1041" i="12"/>
  <c r="Y1036" i="12"/>
  <c r="X1036" i="12"/>
  <c r="W1036" i="12"/>
  <c r="Y1033" i="12"/>
  <c r="X1033" i="12"/>
  <c r="X1032" i="12" s="1"/>
  <c r="W1033" i="12"/>
  <c r="Y1030" i="12"/>
  <c r="X1030" i="12"/>
  <c r="W1030" i="12"/>
  <c r="Y1025" i="12"/>
  <c r="X1025" i="12"/>
  <c r="W1025" i="12"/>
  <c r="W1024" i="12" s="1"/>
  <c r="Y1022" i="12"/>
  <c r="Y1021" i="12" s="1"/>
  <c r="X1022" i="12"/>
  <c r="W1022" i="12"/>
  <c r="Y1019" i="12"/>
  <c r="X1019" i="12"/>
  <c r="W1019" i="12"/>
  <c r="Y1012" i="12"/>
  <c r="X1012" i="12"/>
  <c r="W1012" i="12"/>
  <c r="Y1010" i="12"/>
  <c r="X1010" i="12"/>
  <c r="W1010" i="12"/>
  <c r="Y1008" i="12"/>
  <c r="X1008" i="12"/>
  <c r="W1008" i="12"/>
  <c r="Y998" i="12"/>
  <c r="X998" i="12"/>
  <c r="W998" i="12"/>
  <c r="Y993" i="12"/>
  <c r="X993" i="12"/>
  <c r="W993" i="12"/>
  <c r="Y989" i="12"/>
  <c r="X989" i="12"/>
  <c r="W989" i="12"/>
  <c r="W988" i="12" s="1"/>
  <c r="Y982" i="12"/>
  <c r="X982" i="12"/>
  <c r="X981" i="12" s="1"/>
  <c r="W982" i="12"/>
  <c r="Y978" i="12"/>
  <c r="Y977" i="12" s="1"/>
  <c r="X978" i="12"/>
  <c r="W978" i="12"/>
  <c r="Y973" i="12"/>
  <c r="X973" i="12"/>
  <c r="W973" i="12"/>
  <c r="Y970" i="12"/>
  <c r="X970" i="12"/>
  <c r="W970" i="12"/>
  <c r="Y967" i="12"/>
  <c r="X967" i="12"/>
  <c r="W967" i="12"/>
  <c r="Y962" i="12"/>
  <c r="X962" i="12"/>
  <c r="W962" i="12"/>
  <c r="Y958" i="12"/>
  <c r="X958" i="12"/>
  <c r="W958" i="12"/>
  <c r="W957" i="12" s="1"/>
  <c r="Y953" i="12"/>
  <c r="X953" i="12"/>
  <c r="W953" i="12"/>
  <c r="Y949" i="12"/>
  <c r="X949" i="12"/>
  <c r="X948" i="12" s="1"/>
  <c r="W949" i="12"/>
  <c r="Y945" i="12"/>
  <c r="Y944" i="12" s="1"/>
  <c r="X945" i="12"/>
  <c r="W945" i="12"/>
  <c r="Y940" i="12"/>
  <c r="X940" i="12"/>
  <c r="W940" i="12"/>
  <c r="Y936" i="12"/>
  <c r="X936" i="12"/>
  <c r="W936" i="12"/>
  <c r="W935" i="12" s="1"/>
  <c r="Y932" i="12"/>
  <c r="X932" i="12"/>
  <c r="X931" i="12" s="1"/>
  <c r="W932" i="12"/>
  <c r="Y928" i="12"/>
  <c r="X928" i="12"/>
  <c r="W928" i="12"/>
  <c r="Y918" i="12"/>
  <c r="X918" i="12"/>
  <c r="X917" i="12" s="1"/>
  <c r="W918" i="12"/>
  <c r="Y915" i="12"/>
  <c r="X915" i="12"/>
  <c r="W915" i="12"/>
  <c r="W914" i="12" s="1"/>
  <c r="Y910" i="12"/>
  <c r="X910" i="12"/>
  <c r="W910" i="12"/>
  <c r="Y906" i="12"/>
  <c r="X906" i="12"/>
  <c r="W906" i="12"/>
  <c r="W905" i="12" s="1"/>
  <c r="Y901" i="12"/>
  <c r="X901" i="12"/>
  <c r="W901" i="12"/>
  <c r="W900" i="12" s="1"/>
  <c r="Y897" i="12"/>
  <c r="X897" i="12"/>
  <c r="X896" i="12" s="1"/>
  <c r="W897" i="12"/>
  <c r="Y892" i="12"/>
  <c r="X892" i="12"/>
  <c r="X891" i="12" s="1"/>
  <c r="W892" i="12"/>
  <c r="Y889" i="12"/>
  <c r="X889" i="12"/>
  <c r="W889" i="12"/>
  <c r="W888" i="12" s="1"/>
  <c r="Y886" i="12"/>
  <c r="X886" i="12"/>
  <c r="X885" i="12" s="1"/>
  <c r="W886" i="12"/>
  <c r="Y881" i="12"/>
  <c r="Y880" i="12" s="1"/>
  <c r="X881" i="12"/>
  <c r="W881" i="12"/>
  <c r="Y875" i="12"/>
  <c r="Y874" i="12" s="1"/>
  <c r="X875" i="12"/>
  <c r="W875" i="12"/>
  <c r="Y871" i="12"/>
  <c r="Y870" i="12" s="1"/>
  <c r="Y869" i="12" s="1"/>
  <c r="X871" i="12"/>
  <c r="W871" i="12"/>
  <c r="Y867" i="12"/>
  <c r="Y866" i="12" s="1"/>
  <c r="X867" i="12"/>
  <c r="W867" i="12"/>
  <c r="Y863" i="12"/>
  <c r="X863" i="12"/>
  <c r="W863" i="12"/>
  <c r="Y859" i="12"/>
  <c r="X859" i="12"/>
  <c r="W859" i="12"/>
  <c r="W858" i="12" s="1"/>
  <c r="Y854" i="12"/>
  <c r="Y853" i="12" s="1"/>
  <c r="X854" i="12"/>
  <c r="W854" i="12"/>
  <c r="Y850" i="12"/>
  <c r="Y849" i="12" s="1"/>
  <c r="Y848" i="12" s="1"/>
  <c r="X850" i="12"/>
  <c r="W850" i="12"/>
  <c r="Y846" i="12"/>
  <c r="Y845" i="12" s="1"/>
  <c r="X846" i="12"/>
  <c r="W846" i="12"/>
  <c r="Y833" i="12"/>
  <c r="X833" i="12"/>
  <c r="W833" i="12"/>
  <c r="W832" i="12" s="1"/>
  <c r="Y828" i="12"/>
  <c r="X828" i="12"/>
  <c r="W828" i="12"/>
  <c r="Y824" i="12"/>
  <c r="X824" i="12"/>
  <c r="X823" i="12" s="1"/>
  <c r="W824" i="12"/>
  <c r="Y819" i="12"/>
  <c r="X819" i="12"/>
  <c r="W819" i="12"/>
  <c r="Y815" i="12"/>
  <c r="X815" i="12"/>
  <c r="W815" i="12"/>
  <c r="W814" i="12" s="1"/>
  <c r="W813" i="12" s="1"/>
  <c r="Y811" i="12"/>
  <c r="X811" i="12"/>
  <c r="X810" i="12" s="1"/>
  <c r="W811" i="12"/>
  <c r="Y807" i="12"/>
  <c r="X807" i="12"/>
  <c r="W807" i="12"/>
  <c r="Y802" i="12"/>
  <c r="Y801" i="12" s="1"/>
  <c r="X802" i="12"/>
  <c r="W802" i="12"/>
  <c r="W801" i="12" s="1"/>
  <c r="Y798" i="12"/>
  <c r="X798" i="12"/>
  <c r="W798" i="12"/>
  <c r="Y794" i="12"/>
  <c r="X794" i="12"/>
  <c r="W794" i="12"/>
  <c r="W793" i="12" s="1"/>
  <c r="Y790" i="12"/>
  <c r="X790" i="12"/>
  <c r="X789" i="12" s="1"/>
  <c r="W790" i="12"/>
  <c r="Y787" i="12"/>
  <c r="X787" i="12"/>
  <c r="W787" i="12"/>
  <c r="Y781" i="12"/>
  <c r="X781" i="12"/>
  <c r="W781" i="12"/>
  <c r="Y776" i="12"/>
  <c r="Y773" i="12" s="1"/>
  <c r="X776" i="12"/>
  <c r="W776" i="12"/>
  <c r="Y771" i="12"/>
  <c r="X771" i="12"/>
  <c r="W771" i="12"/>
  <c r="W770" i="12" s="1"/>
  <c r="Y768" i="12"/>
  <c r="X768" i="12"/>
  <c r="W768" i="12"/>
  <c r="W767" i="12" s="1"/>
  <c r="Y762" i="12"/>
  <c r="X762" i="12"/>
  <c r="W762" i="12"/>
  <c r="Y758" i="12"/>
  <c r="X758" i="12"/>
  <c r="W758" i="12"/>
  <c r="W757" i="12" s="1"/>
  <c r="Y754" i="12"/>
  <c r="X754" i="12"/>
  <c r="W754" i="12"/>
  <c r="Y750" i="12"/>
  <c r="X750" i="12"/>
  <c r="W750" i="12"/>
  <c r="Y746" i="12"/>
  <c r="X746" i="12"/>
  <c r="X745" i="12" s="1"/>
  <c r="W746" i="12"/>
  <c r="Y742" i="12"/>
  <c r="Y741" i="12" s="1"/>
  <c r="X742" i="12"/>
  <c r="W742" i="12"/>
  <c r="Y738" i="12"/>
  <c r="X738" i="12"/>
  <c r="W738" i="12"/>
  <c r="W737" i="12" s="1"/>
  <c r="Y734" i="12"/>
  <c r="X734" i="12"/>
  <c r="X733" i="12" s="1"/>
  <c r="W734" i="12"/>
  <c r="W733" i="12" s="1"/>
  <c r="Y730" i="12"/>
  <c r="X730" i="12"/>
  <c r="X729" i="12" s="1"/>
  <c r="W730" i="12"/>
  <c r="Y726" i="12"/>
  <c r="X726" i="12"/>
  <c r="W726" i="12"/>
  <c r="W725" i="12" s="1"/>
  <c r="Y722" i="12"/>
  <c r="X722" i="12"/>
  <c r="W722" i="12"/>
  <c r="Y718" i="12"/>
  <c r="X718" i="12"/>
  <c r="X717" i="12" s="1"/>
  <c r="W718" i="12"/>
  <c r="Y714" i="12"/>
  <c r="X714" i="12"/>
  <c r="X713" i="12" s="1"/>
  <c r="W714" i="12"/>
  <c r="Y710" i="12"/>
  <c r="Y709" i="12" s="1"/>
  <c r="X710" i="12"/>
  <c r="W710" i="12"/>
  <c r="Y704" i="12"/>
  <c r="X704" i="12"/>
  <c r="W704" i="12"/>
  <c r="Y700" i="12"/>
  <c r="Y699" i="12" s="1"/>
  <c r="X700" i="12"/>
  <c r="W700" i="12"/>
  <c r="Y696" i="12"/>
  <c r="X696" i="12"/>
  <c r="X695" i="12" s="1"/>
  <c r="W696" i="12"/>
  <c r="Y692" i="12"/>
  <c r="Y691" i="12" s="1"/>
  <c r="X692" i="12"/>
  <c r="W692" i="12"/>
  <c r="Y687" i="12"/>
  <c r="X687" i="12"/>
  <c r="W687" i="12"/>
  <c r="Y682" i="12"/>
  <c r="X682" i="12"/>
  <c r="W682" i="12"/>
  <c r="W681" i="12" s="1"/>
  <c r="Y678" i="12"/>
  <c r="X678" i="12"/>
  <c r="X677" i="12" s="1"/>
  <c r="W678" i="12"/>
  <c r="Y674" i="12"/>
  <c r="Y673" i="12" s="1"/>
  <c r="X674" i="12"/>
  <c r="W674" i="12"/>
  <c r="W673" i="12" s="1"/>
  <c r="Y671" i="12"/>
  <c r="Y670" i="12" s="1"/>
  <c r="X671" i="12"/>
  <c r="W671" i="12"/>
  <c r="W670" i="12" s="1"/>
  <c r="Y667" i="12"/>
  <c r="Y666" i="12" s="1"/>
  <c r="X667" i="12"/>
  <c r="X666" i="12" s="1"/>
  <c r="W667" i="12"/>
  <c r="Y661" i="12"/>
  <c r="X661" i="12"/>
  <c r="W661" i="12"/>
  <c r="W660" i="12" s="1"/>
  <c r="W659" i="12" s="1"/>
  <c r="Y657" i="12"/>
  <c r="Y656" i="12" s="1"/>
  <c r="X657" i="12"/>
  <c r="X656" i="12" s="1"/>
  <c r="W657" i="12"/>
  <c r="Y651" i="12"/>
  <c r="X651" i="12"/>
  <c r="W651" i="12"/>
  <c r="Y648" i="12"/>
  <c r="X648" i="12"/>
  <c r="W648" i="12"/>
  <c r="W647" i="12" s="1"/>
  <c r="Y637" i="12"/>
  <c r="X637" i="12"/>
  <c r="X636" i="12" s="1"/>
  <c r="W637" i="12"/>
  <c r="Y633" i="12"/>
  <c r="X633" i="12"/>
  <c r="W633" i="12"/>
  <c r="Y630" i="12"/>
  <c r="X630" i="12"/>
  <c r="W630" i="12"/>
  <c r="Y621" i="12"/>
  <c r="X621" i="12"/>
  <c r="W621" i="12"/>
  <c r="W620" i="12" s="1"/>
  <c r="W619" i="12" s="1"/>
  <c r="Y615" i="12"/>
  <c r="X615" i="12"/>
  <c r="X614" i="12" s="1"/>
  <c r="W615" i="12"/>
  <c r="Y612" i="12"/>
  <c r="X612" i="12"/>
  <c r="X611" i="12" s="1"/>
  <c r="W612" i="12"/>
  <c r="Y606" i="12"/>
  <c r="X606" i="12"/>
  <c r="W606" i="12"/>
  <c r="W605" i="12" s="1"/>
  <c r="Y599" i="12"/>
  <c r="Y598" i="12" s="1"/>
  <c r="X599" i="12"/>
  <c r="W599" i="12"/>
  <c r="Y596" i="12"/>
  <c r="X596" i="12"/>
  <c r="W596" i="12"/>
  <c r="W595" i="12" s="1"/>
  <c r="Y593" i="12"/>
  <c r="Y592" i="12" s="1"/>
  <c r="X593" i="12"/>
  <c r="W593" i="12"/>
  <c r="Y590" i="12"/>
  <c r="X590" i="12"/>
  <c r="W590" i="12"/>
  <c r="W589" i="12" s="1"/>
  <c r="Y587" i="12"/>
  <c r="Y586" i="12" s="1"/>
  <c r="X587" i="12"/>
  <c r="W587" i="12"/>
  <c r="W586" i="12" s="1"/>
  <c r="Y582" i="12"/>
  <c r="Y581" i="12" s="1"/>
  <c r="X582" i="12"/>
  <c r="W582" i="12"/>
  <c r="Y578" i="12"/>
  <c r="X578" i="12"/>
  <c r="W578" i="12"/>
  <c r="W577" i="12" s="1"/>
  <c r="Y575" i="12"/>
  <c r="X575" i="12"/>
  <c r="W575" i="12"/>
  <c r="Y571" i="12"/>
  <c r="Y570" i="12" s="1"/>
  <c r="X571" i="12"/>
  <c r="W571" i="12"/>
  <c r="Y568" i="12"/>
  <c r="X568" i="12"/>
  <c r="W568" i="12"/>
  <c r="W567" i="12" s="1"/>
  <c r="Y564" i="12"/>
  <c r="X564" i="12"/>
  <c r="W564" i="12"/>
  <c r="Y562" i="12"/>
  <c r="X562" i="12"/>
  <c r="W562" i="12"/>
  <c r="Y556" i="12"/>
  <c r="X556" i="12"/>
  <c r="W556" i="12"/>
  <c r="Y552" i="12"/>
  <c r="X552" i="12"/>
  <c r="X551" i="12" s="1"/>
  <c r="W552" i="12"/>
  <c r="W551" i="12" s="1"/>
  <c r="Y547" i="12"/>
  <c r="X547" i="12"/>
  <c r="X546" i="12" s="1"/>
  <c r="W547" i="12"/>
  <c r="Y541" i="12"/>
  <c r="X541" i="12"/>
  <c r="W541" i="12"/>
  <c r="Y538" i="12"/>
  <c r="Y537" i="12" s="1"/>
  <c r="X538" i="12"/>
  <c r="W538" i="12"/>
  <c r="Y533" i="12"/>
  <c r="Y532" i="12" s="1"/>
  <c r="X533" i="12"/>
  <c r="W533" i="12"/>
  <c r="W532" i="12" s="1"/>
  <c r="Y529" i="12"/>
  <c r="X529" i="12"/>
  <c r="W529" i="12"/>
  <c r="Y518" i="12"/>
  <c r="X518" i="12"/>
  <c r="W518" i="12"/>
  <c r="W517" i="12" s="1"/>
  <c r="Y515" i="12"/>
  <c r="X515" i="12"/>
  <c r="X514" i="12" s="1"/>
  <c r="W515" i="12"/>
  <c r="W514" i="12" s="1"/>
  <c r="Y507" i="12"/>
  <c r="X507" i="12"/>
  <c r="W507" i="12"/>
  <c r="Y504" i="12"/>
  <c r="X504" i="12"/>
  <c r="W504" i="12"/>
  <c r="Y498" i="12"/>
  <c r="Y497" i="12" s="1"/>
  <c r="X498" i="12"/>
  <c r="W498" i="12"/>
  <c r="Y494" i="12"/>
  <c r="X494" i="12"/>
  <c r="W494" i="12"/>
  <c r="Y490" i="12"/>
  <c r="X490" i="12"/>
  <c r="W490" i="12"/>
  <c r="Y486" i="12"/>
  <c r="X486" i="12"/>
  <c r="W486" i="12"/>
  <c r="Y480" i="12"/>
  <c r="X480" i="12"/>
  <c r="W480" i="12"/>
  <c r="W479" i="12" s="1"/>
  <c r="Y472" i="12"/>
  <c r="X472" i="12"/>
  <c r="W472" i="12"/>
  <c r="Y469" i="12"/>
  <c r="X469" i="12"/>
  <c r="W469" i="12"/>
  <c r="Y466" i="12"/>
  <c r="X466" i="12"/>
  <c r="W466" i="12"/>
  <c r="W465" i="12" s="1"/>
  <c r="Y462" i="12"/>
  <c r="X462" i="12"/>
  <c r="X461" i="12" s="1"/>
  <c r="W462" i="12"/>
  <c r="Y452" i="12"/>
  <c r="X452" i="12"/>
  <c r="W452" i="12"/>
  <c r="Y449" i="12"/>
  <c r="X449" i="12"/>
  <c r="W449" i="12"/>
  <c r="Y446" i="12"/>
  <c r="X446" i="12"/>
  <c r="W446" i="12"/>
  <c r="Y441" i="12"/>
  <c r="X441" i="12"/>
  <c r="W441" i="12"/>
  <c r="Y433" i="12"/>
  <c r="X433" i="12"/>
  <c r="W433" i="12"/>
  <c r="Y428" i="12"/>
  <c r="X428" i="12"/>
  <c r="W428" i="12"/>
  <c r="Y426" i="12"/>
  <c r="X426" i="12"/>
  <c r="W426" i="12"/>
  <c r="Y422" i="12"/>
  <c r="X422" i="12"/>
  <c r="W422" i="12"/>
  <c r="Y381" i="12"/>
  <c r="Y378" i="12" s="1"/>
  <c r="X381" i="12"/>
  <c r="W381" i="12"/>
  <c r="Y375" i="12"/>
  <c r="X375" i="12"/>
  <c r="W375" i="12"/>
  <c r="Y370" i="12"/>
  <c r="X370" i="12"/>
  <c r="X369" i="12" s="1"/>
  <c r="W370" i="12"/>
  <c r="Y365" i="12"/>
  <c r="X365" i="12"/>
  <c r="W365" i="12"/>
  <c r="Y360" i="12"/>
  <c r="X360" i="12"/>
  <c r="W360" i="12"/>
  <c r="Y357" i="12"/>
  <c r="X357" i="12"/>
  <c r="W357" i="12"/>
  <c r="Y352" i="12"/>
  <c r="X352" i="12"/>
  <c r="W352" i="12"/>
  <c r="Y349" i="12"/>
  <c r="X349" i="12"/>
  <c r="W349" i="12"/>
  <c r="Y340" i="12"/>
  <c r="X340" i="12"/>
  <c r="W340" i="12"/>
  <c r="Y336" i="12"/>
  <c r="X336" i="12"/>
  <c r="W336" i="12"/>
  <c r="Y332" i="12"/>
  <c r="X332" i="12"/>
  <c r="W332" i="12"/>
  <c r="Y327" i="12"/>
  <c r="X327" i="12"/>
  <c r="W327" i="12"/>
  <c r="Y321" i="12"/>
  <c r="X321" i="12"/>
  <c r="W321" i="12"/>
  <c r="Y318" i="12"/>
  <c r="X318" i="12"/>
  <c r="W318" i="12"/>
  <c r="Y310" i="12"/>
  <c r="X310" i="12"/>
  <c r="W310" i="12"/>
  <c r="W309" i="12" s="1"/>
  <c r="Y306" i="12"/>
  <c r="X306" i="12"/>
  <c r="X305" i="12" s="1"/>
  <c r="W306" i="12"/>
  <c r="Y297" i="12"/>
  <c r="X297" i="12"/>
  <c r="W297" i="12"/>
  <c r="Y290" i="12"/>
  <c r="X290" i="12"/>
  <c r="W290" i="12"/>
  <c r="Y286" i="12"/>
  <c r="X286" i="12"/>
  <c r="W286" i="12"/>
  <c r="Y281" i="12"/>
  <c r="X281" i="12"/>
  <c r="W281" i="12"/>
  <c r="Y277" i="12"/>
  <c r="X277" i="12"/>
  <c r="W277" i="12"/>
  <c r="Y274" i="12"/>
  <c r="X274" i="12"/>
  <c r="W274" i="12"/>
  <c r="W273" i="12" s="1"/>
  <c r="Y271" i="12"/>
  <c r="X271" i="12"/>
  <c r="W271" i="12"/>
  <c r="Y267" i="12"/>
  <c r="X267" i="12"/>
  <c r="W267" i="12"/>
  <c r="Y260" i="12"/>
  <c r="X260" i="12"/>
  <c r="W260" i="12"/>
  <c r="Y248" i="12"/>
  <c r="X248" i="12"/>
  <c r="W248" i="12"/>
  <c r="Y244" i="12"/>
  <c r="X244" i="12"/>
  <c r="W244" i="12"/>
  <c r="Y238" i="12"/>
  <c r="Y237" i="12" s="1"/>
  <c r="X238" i="12"/>
  <c r="W238" i="12"/>
  <c r="Y234" i="12"/>
  <c r="X234" i="12"/>
  <c r="W234" i="12"/>
  <c r="Y230" i="12"/>
  <c r="X230" i="12"/>
  <c r="W230" i="12"/>
  <c r="Y217" i="12"/>
  <c r="X217" i="12"/>
  <c r="W217" i="12"/>
  <c r="Y213" i="12"/>
  <c r="X213" i="12"/>
  <c r="W213" i="12"/>
  <c r="Y205" i="12"/>
  <c r="X205" i="12"/>
  <c r="W205" i="12"/>
  <c r="Y203" i="12"/>
  <c r="X203" i="12"/>
  <c r="W203" i="12"/>
  <c r="Y198" i="12"/>
  <c r="X198" i="12"/>
  <c r="W198" i="12"/>
  <c r="W197" i="12" s="1"/>
  <c r="Y189" i="12"/>
  <c r="X189" i="12"/>
  <c r="W189" i="12"/>
  <c r="Y180" i="12"/>
  <c r="X180" i="12"/>
  <c r="W180" i="12"/>
  <c r="W179" i="12" s="1"/>
  <c r="Y176" i="12"/>
  <c r="X176" i="12"/>
  <c r="X175" i="12" s="1"/>
  <c r="W176" i="12"/>
  <c r="Y172" i="12"/>
  <c r="X172" i="12"/>
  <c r="W172" i="12"/>
  <c r="Y168" i="12"/>
  <c r="X168" i="12"/>
  <c r="W168" i="12"/>
  <c r="Y166" i="12"/>
  <c r="X166" i="12"/>
  <c r="W166" i="12"/>
  <c r="Y157" i="12"/>
  <c r="X157" i="12"/>
  <c r="W157" i="12"/>
  <c r="Y155" i="12"/>
  <c r="X155" i="12"/>
  <c r="W155" i="12"/>
  <c r="Y151" i="12"/>
  <c r="Y150" i="12" s="1"/>
  <c r="X151" i="12"/>
  <c r="W151" i="12"/>
  <c r="Y147" i="12"/>
  <c r="X147" i="12"/>
  <c r="W147" i="12"/>
  <c r="Y145" i="12"/>
  <c r="X145" i="12"/>
  <c r="W145" i="12"/>
  <c r="Y139" i="12"/>
  <c r="X139" i="12"/>
  <c r="X138" i="12" s="1"/>
  <c r="W139" i="12"/>
  <c r="Y136" i="12"/>
  <c r="X136" i="12"/>
  <c r="W136" i="12"/>
  <c r="W135" i="12" s="1"/>
  <c r="Y132" i="12"/>
  <c r="X132" i="12"/>
  <c r="W132" i="12"/>
  <c r="Y130" i="12"/>
  <c r="X130" i="12"/>
  <c r="W130" i="12"/>
  <c r="Y123" i="12"/>
  <c r="Y122" i="12" s="1"/>
  <c r="X123" i="12"/>
  <c r="X122" i="12" s="1"/>
  <c r="W123" i="12"/>
  <c r="Y119" i="12"/>
  <c r="X119" i="12"/>
  <c r="W119" i="12"/>
  <c r="Y113" i="12"/>
  <c r="X113" i="12"/>
  <c r="W113" i="12"/>
  <c r="Y109" i="12"/>
  <c r="X109" i="12"/>
  <c r="W109" i="12"/>
  <c r="Y106" i="12"/>
  <c r="X106" i="12"/>
  <c r="W106" i="12"/>
  <c r="W105" i="12" s="1"/>
  <c r="Y101" i="12"/>
  <c r="X101" i="12"/>
  <c r="X100" i="12" s="1"/>
  <c r="W101" i="12"/>
  <c r="W100" i="12" s="1"/>
  <c r="Y97" i="12"/>
  <c r="X97" i="12"/>
  <c r="X96" i="12" s="1"/>
  <c r="W97" i="12"/>
  <c r="Y93" i="12"/>
  <c r="X93" i="12"/>
  <c r="W93" i="12"/>
  <c r="Y89" i="12"/>
  <c r="X89" i="12"/>
  <c r="W89" i="12"/>
  <c r="W88" i="12" s="1"/>
  <c r="Y86" i="12"/>
  <c r="X86" i="12"/>
  <c r="W86" i="12"/>
  <c r="Y82" i="12"/>
  <c r="X82" i="12"/>
  <c r="W82" i="12"/>
  <c r="Y80" i="12"/>
  <c r="X80" i="12"/>
  <c r="W80" i="12"/>
  <c r="Y76" i="12"/>
  <c r="X76" i="12"/>
  <c r="W76" i="12"/>
  <c r="Y74" i="12"/>
  <c r="X74" i="12"/>
  <c r="W74" i="12"/>
  <c r="Y69" i="12"/>
  <c r="X69" i="12"/>
  <c r="X68" i="12" s="1"/>
  <c r="W69" i="12"/>
  <c r="Y65" i="12"/>
  <c r="Y64" i="12" s="1"/>
  <c r="X65" i="12"/>
  <c r="W65" i="12"/>
  <c r="Y60" i="12"/>
  <c r="X60" i="12"/>
  <c r="W60" i="12"/>
  <c r="Y56" i="12"/>
  <c r="X56" i="12"/>
  <c r="W56" i="12"/>
  <c r="W55" i="12" s="1"/>
  <c r="Y51" i="12"/>
  <c r="X51" i="12"/>
  <c r="W51" i="12"/>
  <c r="W50" i="12" s="1"/>
  <c r="Y45" i="12"/>
  <c r="X45" i="12"/>
  <c r="W45" i="12"/>
  <c r="Y40" i="12"/>
  <c r="X40" i="12"/>
  <c r="W40" i="12"/>
  <c r="Y38" i="12"/>
  <c r="X38" i="12"/>
  <c r="W38" i="12"/>
  <c r="Y35" i="12"/>
  <c r="X35" i="12"/>
  <c r="W35" i="12"/>
  <c r="Y30" i="12"/>
  <c r="X30" i="12"/>
  <c r="W30" i="12"/>
  <c r="Y26" i="12"/>
  <c r="X26" i="12"/>
  <c r="W26" i="12"/>
  <c r="Y24" i="12"/>
  <c r="X24" i="12"/>
  <c r="W24" i="12"/>
  <c r="Y20" i="12"/>
  <c r="X20" i="12"/>
  <c r="W20" i="12"/>
  <c r="AE71" i="12" l="1"/>
  <c r="AE48" i="12" s="1"/>
  <c r="AE47" i="12" s="1"/>
  <c r="Z384" i="12"/>
  <c r="AF384" i="12" s="1"/>
  <c r="AJ384" i="12" s="1"/>
  <c r="AN384" i="12" s="1"/>
  <c r="AT384" i="12" s="1"/>
  <c r="AZ384" i="12" s="1"/>
  <c r="BD384" i="12" s="1"/>
  <c r="BH384" i="12" s="1"/>
  <c r="BM384" i="12" s="1"/>
  <c r="BR384" i="12" s="1"/>
  <c r="BV384" i="12" s="1"/>
  <c r="BY384" i="12" s="1"/>
  <c r="CB384" i="12" s="1"/>
  <c r="CD384" i="12" s="1"/>
  <c r="AF385" i="12"/>
  <c r="AJ385" i="12" s="1"/>
  <c r="AN385" i="12" s="1"/>
  <c r="AT385" i="12" s="1"/>
  <c r="AZ385" i="12" s="1"/>
  <c r="BD385" i="12" s="1"/>
  <c r="BH385" i="12" s="1"/>
  <c r="BM385" i="12" s="1"/>
  <c r="BR385" i="12" s="1"/>
  <c r="BV385" i="12" s="1"/>
  <c r="BY385" i="12" s="1"/>
  <c r="CB385" i="12" s="1"/>
  <c r="CD385" i="12" s="1"/>
  <c r="AA384" i="12"/>
  <c r="AG384" i="12" s="1"/>
  <c r="AO384" i="12" s="1"/>
  <c r="AU384" i="12" s="1"/>
  <c r="BA384" i="12" s="1"/>
  <c r="BI384" i="12" s="1"/>
  <c r="BN384" i="12" s="1"/>
  <c r="BS384" i="12" s="1"/>
  <c r="BZ384" i="12" s="1"/>
  <c r="AG385" i="12"/>
  <c r="AO385" i="12" s="1"/>
  <c r="AU385" i="12" s="1"/>
  <c r="BA385" i="12" s="1"/>
  <c r="BI385" i="12" s="1"/>
  <c r="BN385" i="12" s="1"/>
  <c r="BS385" i="12" s="1"/>
  <c r="BZ385" i="12" s="1"/>
  <c r="AB384" i="12"/>
  <c r="AH384" i="12" s="1"/>
  <c r="AP384" i="12" s="1"/>
  <c r="AV384" i="12" s="1"/>
  <c r="BB384" i="12" s="1"/>
  <c r="BJ384" i="12" s="1"/>
  <c r="BT384" i="12" s="1"/>
  <c r="AH385" i="12"/>
  <c r="AP385" i="12" s="1"/>
  <c r="AV385" i="12" s="1"/>
  <c r="BB385" i="12" s="1"/>
  <c r="BJ385" i="12" s="1"/>
  <c r="BT385" i="12" s="1"/>
  <c r="AC1753" i="12"/>
  <c r="AC1389" i="12"/>
  <c r="AC1388" i="12" s="1"/>
  <c r="AE1389" i="12"/>
  <c r="AE1388" i="12" s="1"/>
  <c r="AC1334" i="12"/>
  <c r="AD1389" i="12"/>
  <c r="AD1388" i="12" s="1"/>
  <c r="AE1334" i="12"/>
  <c r="AC346" i="12"/>
  <c r="AC293" i="12" s="1"/>
  <c r="AC292" i="12" s="1"/>
  <c r="AD1165" i="12"/>
  <c r="AD1164" i="12" s="1"/>
  <c r="AC127" i="12"/>
  <c r="AC126" i="12" s="1"/>
  <c r="AC1165" i="12"/>
  <c r="AC1164" i="12" s="1"/>
  <c r="AD127" i="12"/>
  <c r="AD126" i="12" s="1"/>
  <c r="AD664" i="12"/>
  <c r="AD663" i="12" s="1"/>
  <c r="AE1489" i="12"/>
  <c r="AC784" i="12"/>
  <c r="AC783" i="12" s="1"/>
  <c r="AC601" i="12"/>
  <c r="AC640" i="12"/>
  <c r="AC639" i="12" s="1"/>
  <c r="AE142" i="12"/>
  <c r="AE141" i="12" s="1"/>
  <c r="AE1467" i="12"/>
  <c r="AE346" i="12"/>
  <c r="AE293" i="12" s="1"/>
  <c r="AE292" i="12" s="1"/>
  <c r="AD346" i="12"/>
  <c r="AD293" i="12" s="1"/>
  <c r="AD292" i="12" s="1"/>
  <c r="AD559" i="12"/>
  <c r="AD558" i="12" s="1"/>
  <c r="AD525" i="12" s="1"/>
  <c r="AE127" i="12"/>
  <c r="AE126" i="12" s="1"/>
  <c r="AD2095" i="12"/>
  <c r="AD2025" i="12" s="1"/>
  <c r="AD1183" i="12"/>
  <c r="AC2095" i="12"/>
  <c r="AC2025" i="12" s="1"/>
  <c r="AC1256" i="12"/>
  <c r="AC71" i="12"/>
  <c r="AC48" i="12" s="1"/>
  <c r="AC47" i="12" s="1"/>
  <c r="AC1038" i="12"/>
  <c r="AC1015" i="12" s="1"/>
  <c r="AD1334" i="12"/>
  <c r="AD1650" i="12"/>
  <c r="AE2095" i="12"/>
  <c r="AE2025" i="12" s="1"/>
  <c r="Y144" i="12"/>
  <c r="Y143" i="12" s="1"/>
  <c r="AE559" i="12"/>
  <c r="AE558" i="12" s="1"/>
  <c r="AE525" i="12" s="1"/>
  <c r="AC1803" i="12"/>
  <c r="AC1705" i="12"/>
  <c r="AE1579" i="12"/>
  <c r="AC2229" i="12"/>
  <c r="AC2211" i="12" s="1"/>
  <c r="AC1650" i="12"/>
  <c r="AD1579" i="12"/>
  <c r="AC559" i="12"/>
  <c r="AC558" i="12" s="1"/>
  <c r="AC525" i="12" s="1"/>
  <c r="AE1650" i="12"/>
  <c r="AD984" i="12"/>
  <c r="AE16" i="12"/>
  <c r="AC1467" i="12"/>
  <c r="AE601" i="12"/>
  <c r="AE1183" i="12"/>
  <c r="AC501" i="12"/>
  <c r="AC500" i="12" s="1"/>
  <c r="AC476" i="12" s="1"/>
  <c r="AD1256" i="12"/>
  <c r="AE1165" i="12"/>
  <c r="AE1164" i="12" s="1"/>
  <c r="AE2298" i="12"/>
  <c r="AD71" i="12"/>
  <c r="AD48" i="12" s="1"/>
  <c r="AD47" i="12" s="1"/>
  <c r="AC1489" i="12"/>
  <c r="AD1467" i="12"/>
  <c r="AE2229" i="12"/>
  <c r="AE2211" i="12" s="1"/>
  <c r="AD263" i="12"/>
  <c r="AD262" i="12" s="1"/>
  <c r="AC1183" i="12"/>
  <c r="AD601" i="12"/>
  <c r="AE1612" i="12"/>
  <c r="AD501" i="12"/>
  <c r="AD500" i="12" s="1"/>
  <c r="AD476" i="12" s="1"/>
  <c r="AD920" i="12"/>
  <c r="AD1038" i="12"/>
  <c r="AD1015" i="12" s="1"/>
  <c r="AD1489" i="12"/>
  <c r="AE784" i="12"/>
  <c r="AE783" i="12" s="1"/>
  <c r="AE263" i="12"/>
  <c r="AE262" i="12" s="1"/>
  <c r="AE920" i="12"/>
  <c r="AE664" i="12"/>
  <c r="AE663" i="12" s="1"/>
  <c r="AD1753" i="12"/>
  <c r="AC1579" i="12"/>
  <c r="AD1892" i="12"/>
  <c r="AC263" i="12"/>
  <c r="AC262" i="12" s="1"/>
  <c r="AE1038" i="12"/>
  <c r="AE1015" i="12" s="1"/>
  <c r="AE1109" i="12"/>
  <c r="AE1108" i="12" s="1"/>
  <c r="AC920" i="12"/>
  <c r="AD640" i="12"/>
  <c r="AD639" i="12" s="1"/>
  <c r="AD1803" i="12"/>
  <c r="AE1525" i="12"/>
  <c r="AE1069" i="12"/>
  <c r="AD16" i="12"/>
  <c r="AC984" i="12"/>
  <c r="AD878" i="12"/>
  <c r="AE1753" i="12"/>
  <c r="AE878" i="12"/>
  <c r="AD1069" i="12"/>
  <c r="AC1109" i="12"/>
  <c r="AC1108" i="12" s="1"/>
  <c r="AD2211" i="12"/>
  <c r="AC1892" i="12"/>
  <c r="AE1803" i="12"/>
  <c r="AE501" i="12"/>
  <c r="AE500" i="12" s="1"/>
  <c r="AE476" i="12" s="1"/>
  <c r="AD1109" i="12"/>
  <c r="AD1108" i="12" s="1"/>
  <c r="AD784" i="12"/>
  <c r="AD783" i="12" s="1"/>
  <c r="AD2298" i="12"/>
  <c r="AC2298" i="12"/>
  <c r="AD1525" i="12"/>
  <c r="AC141" i="12"/>
  <c r="AD1612" i="12"/>
  <c r="AC878" i="12"/>
  <c r="AC664" i="12"/>
  <c r="AC663" i="12" s="1"/>
  <c r="AC1525" i="12"/>
  <c r="AE1256" i="12"/>
  <c r="AC1408" i="12"/>
  <c r="AE640" i="12"/>
  <c r="AE639" i="12" s="1"/>
  <c r="Y2422" i="12"/>
  <c r="Y2421" i="12" s="1"/>
  <c r="Y2420" i="12" s="1"/>
  <c r="AE1705" i="12"/>
  <c r="AE984" i="12"/>
  <c r="AE1892" i="12"/>
  <c r="AC1069" i="12"/>
  <c r="AC16" i="12"/>
  <c r="AD142" i="12"/>
  <c r="AD141" i="12" s="1"/>
  <c r="AC1612" i="12"/>
  <c r="AE1408" i="12"/>
  <c r="AD1705" i="12"/>
  <c r="AD1408" i="12"/>
  <c r="X79" i="12"/>
  <c r="X78" i="12" s="1"/>
  <c r="X1707" i="12"/>
  <c r="X1706" i="12" s="1"/>
  <c r="Y1474" i="12"/>
  <c r="W1630" i="12"/>
  <c r="Y1812" i="12"/>
  <c r="Y2380" i="12"/>
  <c r="X2104" i="12"/>
  <c r="Y23" i="12"/>
  <c r="W202" i="12"/>
  <c r="W201" i="12" s="1"/>
  <c r="Y2375" i="12"/>
  <c r="W317" i="12"/>
  <c r="W313" i="12" s="1"/>
  <c r="W2247" i="12"/>
  <c r="W2246" i="12" s="1"/>
  <c r="Y561" i="12"/>
  <c r="Y560" i="12" s="1"/>
  <c r="W1658" i="12"/>
  <c r="W1657" i="12" s="1"/>
  <c r="W1739" i="12"/>
  <c r="W1738" i="12" s="1"/>
  <c r="V2109" i="12"/>
  <c r="Z2109" i="12" s="1"/>
  <c r="AF2109" i="12" s="1"/>
  <c r="AJ2109" i="12" s="1"/>
  <c r="AN2109" i="12" s="1"/>
  <c r="AT2109" i="12" s="1"/>
  <c r="AZ2109" i="12" s="1"/>
  <c r="BD2109" i="12" s="1"/>
  <c r="BH2109" i="12" s="1"/>
  <c r="BM2109" i="12" s="1"/>
  <c r="BR2109" i="12" s="1"/>
  <c r="BV2109" i="12" s="1"/>
  <c r="BY2109" i="12" s="1"/>
  <c r="CB2109" i="12" s="1"/>
  <c r="CD2109" i="12" s="1"/>
  <c r="AB2109" i="12"/>
  <c r="AH2109" i="12" s="1"/>
  <c r="AP2109" i="12" s="1"/>
  <c r="AV2109" i="12" s="1"/>
  <c r="BB2109" i="12" s="1"/>
  <c r="BJ2109" i="12" s="1"/>
  <c r="BT2109" i="12" s="1"/>
  <c r="AB2108" i="12"/>
  <c r="AH2108" i="12" s="1"/>
  <c r="AP2108" i="12" s="1"/>
  <c r="AV2108" i="12" s="1"/>
  <c r="BB2108" i="12" s="1"/>
  <c r="BJ2108" i="12" s="1"/>
  <c r="BT2108" i="12" s="1"/>
  <c r="AA2108" i="12"/>
  <c r="AG2108" i="12" s="1"/>
  <c r="AO2108" i="12" s="1"/>
  <c r="AU2108" i="12" s="1"/>
  <c r="BA2108" i="12" s="1"/>
  <c r="BI2108" i="12" s="1"/>
  <c r="BN2108" i="12" s="1"/>
  <c r="BS2108" i="12" s="1"/>
  <c r="BZ2108" i="12" s="1"/>
  <c r="AA2109" i="12"/>
  <c r="AG2109" i="12" s="1"/>
  <c r="AO2109" i="12" s="1"/>
  <c r="AU2109" i="12" s="1"/>
  <c r="BA2109" i="12" s="1"/>
  <c r="BI2109" i="12" s="1"/>
  <c r="BN2109" i="12" s="1"/>
  <c r="BS2109" i="12" s="1"/>
  <c r="BZ2109" i="12" s="1"/>
  <c r="V2108" i="12"/>
  <c r="Z2108" i="12" s="1"/>
  <c r="AF2108" i="12" s="1"/>
  <c r="AJ2108" i="12" s="1"/>
  <c r="AN2108" i="12" s="1"/>
  <c r="AT2108" i="12" s="1"/>
  <c r="AZ2108" i="12" s="1"/>
  <c r="BD2108" i="12" s="1"/>
  <c r="BH2108" i="12" s="1"/>
  <c r="BM2108" i="12" s="1"/>
  <c r="BR2108" i="12" s="1"/>
  <c r="BV2108" i="12" s="1"/>
  <c r="BY2108" i="12" s="1"/>
  <c r="CB2108" i="12" s="1"/>
  <c r="CD2108" i="12" s="1"/>
  <c r="X2315" i="12"/>
  <c r="W669" i="12"/>
  <c r="W2204" i="12"/>
  <c r="X2247" i="12"/>
  <c r="X2246" i="12" s="1"/>
  <c r="Y1739" i="12"/>
  <c r="Y1738" i="12" s="1"/>
  <c r="W1834" i="12"/>
  <c r="W1833" i="12" s="1"/>
  <c r="X23" i="12"/>
  <c r="X64" i="12"/>
  <c r="W118" i="12"/>
  <c r="Y149" i="12"/>
  <c r="W178" i="12"/>
  <c r="W196" i="12"/>
  <c r="X212" i="12"/>
  <c r="Y216" i="12"/>
  <c r="W233" i="12"/>
  <c r="W237" i="12"/>
  <c r="Y247" i="12"/>
  <c r="X289" i="12"/>
  <c r="X55" i="12"/>
  <c r="X95" i="12"/>
  <c r="W99" i="12"/>
  <c r="Y100" i="12"/>
  <c r="Y105" i="12"/>
  <c r="W154" i="12"/>
  <c r="X154" i="12"/>
  <c r="Y348" i="12"/>
  <c r="W421" i="12"/>
  <c r="X493" i="12"/>
  <c r="Y44" i="12"/>
  <c r="Y50" i="12"/>
  <c r="X73" i="12"/>
  <c r="W92" i="12"/>
  <c r="W150" i="12"/>
  <c r="Y339" i="12"/>
  <c r="W374" i="12"/>
  <c r="W378" i="12"/>
  <c r="X460" i="12"/>
  <c r="W485" i="12"/>
  <c r="X489" i="12"/>
  <c r="W506" i="12"/>
  <c r="W513" i="12"/>
  <c r="W546" i="12"/>
  <c r="X574" i="12"/>
  <c r="X577" i="12"/>
  <c r="X581" i="12"/>
  <c r="Y655" i="12"/>
  <c r="Y873" i="12"/>
  <c r="W899" i="12"/>
  <c r="W68" i="12"/>
  <c r="Y129" i="12"/>
  <c r="W326" i="12"/>
  <c r="X331" i="12"/>
  <c r="Y335" i="12"/>
  <c r="W369" i="12"/>
  <c r="W497" i="12"/>
  <c r="Y528" i="12"/>
  <c r="Y531" i="12"/>
  <c r="W540" i="12"/>
  <c r="X545" i="12"/>
  <c r="X650" i="12"/>
  <c r="X676" i="12"/>
  <c r="X716" i="12"/>
  <c r="Y852" i="12"/>
  <c r="X930" i="12"/>
  <c r="Y121" i="12"/>
  <c r="X174" i="12"/>
  <c r="X243" i="12"/>
  <c r="W285" i="12"/>
  <c r="Y296" i="12"/>
  <c r="W364" i="12"/>
  <c r="X368" i="12"/>
  <c r="W425" i="12"/>
  <c r="Y432" i="12"/>
  <c r="W445" i="12"/>
  <c r="X448" i="12"/>
  <c r="Y451" i="12"/>
  <c r="Y517" i="12"/>
  <c r="Y555" i="12"/>
  <c r="X647" i="12"/>
  <c r="X665" i="12"/>
  <c r="W792" i="12"/>
  <c r="X895" i="12"/>
  <c r="Y34" i="12"/>
  <c r="X59" i="12"/>
  <c r="W171" i="12"/>
  <c r="Y496" i="12"/>
  <c r="W550" i="12"/>
  <c r="Y551" i="12"/>
  <c r="Y605" i="12"/>
  <c r="Y611" i="12"/>
  <c r="Y614" i="12"/>
  <c r="X620" i="12"/>
  <c r="Y629" i="12"/>
  <c r="X635" i="12"/>
  <c r="Y665" i="12"/>
  <c r="Y669" i="12"/>
  <c r="X694" i="12"/>
  <c r="W831" i="12"/>
  <c r="Y660" i="12"/>
  <c r="X673" i="12"/>
  <c r="W677" i="12"/>
  <c r="X721" i="12"/>
  <c r="X728" i="12"/>
  <c r="X737" i="12"/>
  <c r="W756" i="12"/>
  <c r="Y818" i="12"/>
  <c r="W845" i="12"/>
  <c r="W866" i="12"/>
  <c r="X870" i="12"/>
  <c r="W939" i="12"/>
  <c r="W961" i="12"/>
  <c r="Y1007" i="12"/>
  <c r="X1024" i="12"/>
  <c r="W1084" i="12"/>
  <c r="X1094" i="12"/>
  <c r="W1111" i="12"/>
  <c r="X1129" i="12"/>
  <c r="W1143" i="12"/>
  <c r="Y1157" i="12"/>
  <c r="X1185" i="12"/>
  <c r="Y1241" i="12"/>
  <c r="Y1295" i="12"/>
  <c r="W1310" i="12"/>
  <c r="X1364" i="12"/>
  <c r="W1401" i="12"/>
  <c r="X1436" i="12"/>
  <c r="W1517" i="12"/>
  <c r="W1548" i="12"/>
  <c r="Y1672" i="12"/>
  <c r="W1848" i="12"/>
  <c r="W19" i="12"/>
  <c r="W49" i="12"/>
  <c r="Y55" i="12"/>
  <c r="Y59" i="12"/>
  <c r="W79" i="12"/>
  <c r="X92" i="12"/>
  <c r="X99" i="12"/>
  <c r="W108" i="12"/>
  <c r="X118" i="12"/>
  <c r="W188" i="12"/>
  <c r="Y212" i="12"/>
  <c r="W229" i="12"/>
  <c r="X237" i="12"/>
  <c r="Y243" i="12"/>
  <c r="X266" i="12"/>
  <c r="X270" i="12"/>
  <c r="Y289" i="12"/>
  <c r="X304" i="12"/>
  <c r="W308" i="12"/>
  <c r="Y331" i="12"/>
  <c r="X374" i="12"/>
  <c r="X425" i="12"/>
  <c r="W440" i="12"/>
  <c r="X465" i="12"/>
  <c r="W34" i="12"/>
  <c r="X37" i="12"/>
  <c r="W44" i="12"/>
  <c r="W54" i="12"/>
  <c r="Y63" i="12"/>
  <c r="Y68" i="12"/>
  <c r="Y73" i="12"/>
  <c r="Y85" i="12"/>
  <c r="Y88" i="12"/>
  <c r="Y118" i="12"/>
  <c r="W129" i="12"/>
  <c r="X144" i="12"/>
  <c r="Y154" i="12"/>
  <c r="X188" i="12"/>
  <c r="X197" i="12"/>
  <c r="X202" i="12"/>
  <c r="W216" i="12"/>
  <c r="Y233" i="12"/>
  <c r="W247" i="12"/>
  <c r="X259" i="12"/>
  <c r="Y266" i="12"/>
  <c r="Y280" i="12"/>
  <c r="Y285" i="12"/>
  <c r="W296" i="12"/>
  <c r="W305" i="12"/>
  <c r="Y326" i="12"/>
  <c r="X356" i="12"/>
  <c r="Y364" i="12"/>
  <c r="W432" i="12"/>
  <c r="X440" i="12"/>
  <c r="Y445" i="12"/>
  <c r="W451" i="12"/>
  <c r="Y461" i="12"/>
  <c r="Y465" i="12"/>
  <c r="W478" i="12"/>
  <c r="Y485" i="12"/>
  <c r="X503" i="12"/>
  <c r="Y506" i="12"/>
  <c r="W528" i="12"/>
  <c r="Y540" i="12"/>
  <c r="W555" i="12"/>
  <c r="X567" i="12"/>
  <c r="X570" i="12"/>
  <c r="Y580" i="12"/>
  <c r="X586" i="12"/>
  <c r="X589" i="12"/>
  <c r="X592" i="12"/>
  <c r="X598" i="12"/>
  <c r="W614" i="12"/>
  <c r="X632" i="12"/>
  <c r="W691" i="12"/>
  <c r="Y695" i="12"/>
  <c r="X699" i="12"/>
  <c r="X703" i="12"/>
  <c r="X725" i="12"/>
  <c r="W736" i="12"/>
  <c r="W773" i="12"/>
  <c r="W766" i="12" s="1"/>
  <c r="Y19" i="12"/>
  <c r="X34" i="12"/>
  <c r="Y37" i="12"/>
  <c r="W59" i="12"/>
  <c r="W64" i="12"/>
  <c r="X67" i="12"/>
  <c r="Y79" i="12"/>
  <c r="X85" i="12"/>
  <c r="Y96" i="12"/>
  <c r="X105" i="12"/>
  <c r="Y108" i="12"/>
  <c r="X121" i="12"/>
  <c r="X129" i="12"/>
  <c r="Y135" i="12"/>
  <c r="Y138" i="12"/>
  <c r="Y165" i="12"/>
  <c r="Y171" i="12"/>
  <c r="Y175" i="12"/>
  <c r="Y179" i="12"/>
  <c r="Y188" i="12"/>
  <c r="W212" i="12"/>
  <c r="X216" i="12"/>
  <c r="Y229" i="12"/>
  <c r="Y236" i="12"/>
  <c r="W243" i="12"/>
  <c r="X247" i="12"/>
  <c r="Y259" i="12"/>
  <c r="Y270" i="12"/>
  <c r="Y276" i="12"/>
  <c r="X280" i="12"/>
  <c r="W289" i="12"/>
  <c r="X296" i="12"/>
  <c r="X309" i="12"/>
  <c r="X317" i="12"/>
  <c r="W331" i="12"/>
  <c r="X335" i="12"/>
  <c r="X339" i="12"/>
  <c r="X348" i="12"/>
  <c r="Y356" i="12"/>
  <c r="X421" i="12"/>
  <c r="X432" i="12"/>
  <c r="Y440" i="12"/>
  <c r="W448" i="12"/>
  <c r="X451" i="12"/>
  <c r="W468" i="12"/>
  <c r="W489" i="12"/>
  <c r="W493" i="12"/>
  <c r="Y503" i="12"/>
  <c r="Y514" i="12"/>
  <c r="X517" i="12"/>
  <c r="X528" i="12"/>
  <c r="X555" i="12"/>
  <c r="X561" i="12"/>
  <c r="W581" i="12"/>
  <c r="Y589" i="12"/>
  <c r="X629" i="12"/>
  <c r="Y632" i="12"/>
  <c r="X655" i="12"/>
  <c r="X660" i="12"/>
  <c r="X681" i="12"/>
  <c r="Y686" i="12"/>
  <c r="X691" i="12"/>
  <c r="Y708" i="12"/>
  <c r="X712" i="12"/>
  <c r="Y713" i="12"/>
  <c r="W717" i="12"/>
  <c r="W721" i="12"/>
  <c r="Y725" i="12"/>
  <c r="Y740" i="12"/>
  <c r="X744" i="12"/>
  <c r="Y745" i="12"/>
  <c r="W749" i="12"/>
  <c r="W753" i="12"/>
  <c r="Y757" i="12"/>
  <c r="X767" i="12"/>
  <c r="X770" i="12"/>
  <c r="X773" i="12"/>
  <c r="W780" i="12"/>
  <c r="X786" i="12"/>
  <c r="W797" i="12"/>
  <c r="W800" i="12"/>
  <c r="Y806" i="12"/>
  <c r="X818" i="12"/>
  <c r="W827" i="12"/>
  <c r="Y844" i="12"/>
  <c r="W849" i="12"/>
  <c r="W857" i="12"/>
  <c r="Y858" i="12"/>
  <c r="Y865" i="12"/>
  <c r="W870" i="12"/>
  <c r="X880" i="12"/>
  <c r="W885" i="12"/>
  <c r="W891" i="12"/>
  <c r="W904" i="12"/>
  <c r="W934" i="12"/>
  <c r="Y943" i="12"/>
  <c r="Y948" i="12"/>
  <c r="W956" i="12"/>
  <c r="W966" i="12"/>
  <c r="Y972" i="12"/>
  <c r="X977" i="12"/>
  <c r="W981" i="12"/>
  <c r="W992" i="12"/>
  <c r="W997" i="12"/>
  <c r="W1018" i="12"/>
  <c r="W1032" i="12"/>
  <c r="Y1040" i="12"/>
  <c r="X1055" i="12"/>
  <c r="X1061" i="12"/>
  <c r="Y1080" i="12"/>
  <c r="Y1090" i="12"/>
  <c r="W1114" i="12"/>
  <c r="W1125" i="12"/>
  <c r="W1147" i="12"/>
  <c r="W1188" i="12"/>
  <c r="W1184" i="12" s="1"/>
  <c r="Y1211" i="12"/>
  <c r="Y1233" i="12"/>
  <c r="X1240" i="12"/>
  <c r="X1252" i="12"/>
  <c r="W1271" i="12"/>
  <c r="X1297" i="12"/>
  <c r="Y1306" i="12"/>
  <c r="X1320" i="12"/>
  <c r="X1330" i="12"/>
  <c r="Y1340" i="12"/>
  <c r="W1369" i="12"/>
  <c r="W1410" i="12"/>
  <c r="Y1439" i="12"/>
  <c r="W1449" i="12"/>
  <c r="W1464" i="12"/>
  <c r="W1507" i="12"/>
  <c r="X1538" i="12"/>
  <c r="W1553" i="12"/>
  <c r="W1562" i="12"/>
  <c r="X1581" i="12"/>
  <c r="Y1592" i="12"/>
  <c r="X1686" i="12"/>
  <c r="W1806" i="12"/>
  <c r="W1812" i="12"/>
  <c r="W1817" i="12"/>
  <c r="X1825" i="12"/>
  <c r="W1829" i="12"/>
  <c r="X1839" i="12"/>
  <c r="X1855" i="12"/>
  <c r="W1864" i="12"/>
  <c r="Y1873" i="12"/>
  <c r="X1900" i="12"/>
  <c r="X1912" i="12"/>
  <c r="Y1935" i="12"/>
  <c r="X1950" i="12"/>
  <c r="Y1958" i="12"/>
  <c r="W1968" i="12"/>
  <c r="X1972" i="12"/>
  <c r="X2028" i="12"/>
  <c r="W2033" i="12"/>
  <c r="W2064" i="12"/>
  <c r="X2092" i="12"/>
  <c r="W2116" i="12"/>
  <c r="Y2136" i="12"/>
  <c r="W2151" i="12"/>
  <c r="W2147" i="12" s="1"/>
  <c r="W2158" i="12"/>
  <c r="X2171" i="12"/>
  <c r="Y2197" i="12"/>
  <c r="X2208" i="12"/>
  <c r="X2226" i="12"/>
  <c r="W2241" i="12"/>
  <c r="W2234" i="12" s="1"/>
  <c r="X2254" i="12"/>
  <c r="Y2270" i="12"/>
  <c r="Y2276" i="12"/>
  <c r="Y2281" i="12"/>
  <c r="X2294" i="12"/>
  <c r="Y2319" i="12"/>
  <c r="W2363" i="12"/>
  <c r="W2339" i="12" s="1"/>
  <c r="W2377" i="12"/>
  <c r="X2380" i="12"/>
  <c r="Y2415" i="12"/>
  <c r="X2422" i="12"/>
  <c r="W709" i="12"/>
  <c r="W724" i="12"/>
  <c r="Y733" i="12"/>
  <c r="W741" i="12"/>
  <c r="X753" i="12"/>
  <c r="X814" i="12"/>
  <c r="Y969" i="12"/>
  <c r="X1029" i="12"/>
  <c r="Y1035" i="12"/>
  <c r="Y1058" i="12"/>
  <c r="X1180" i="12"/>
  <c r="Y1283" i="12"/>
  <c r="X1305" i="12"/>
  <c r="W1353" i="12"/>
  <c r="X1416" i="12"/>
  <c r="X1672" i="12"/>
  <c r="X1715" i="12"/>
  <c r="Y1773" i="12"/>
  <c r="X1870" i="12"/>
  <c r="X1907" i="12"/>
  <c r="W1920" i="12"/>
  <c r="X1969" i="12"/>
  <c r="X1986" i="12"/>
  <c r="W2061" i="12"/>
  <c r="Y2072" i="12"/>
  <c r="X2127" i="12"/>
  <c r="W2200" i="12"/>
  <c r="Y2213" i="12"/>
  <c r="Y2255" i="12"/>
  <c r="W2264" i="12"/>
  <c r="X2275" i="12"/>
  <c r="X2280" i="12"/>
  <c r="Y2288" i="12"/>
  <c r="Y2284" i="12" s="1"/>
  <c r="Y2295" i="12"/>
  <c r="X2301" i="12"/>
  <c r="X276" i="12"/>
  <c r="X326" i="12"/>
  <c r="Y448" i="12"/>
  <c r="Y479" i="12"/>
  <c r="X485" i="12"/>
  <c r="Y489" i="12"/>
  <c r="W503" i="12"/>
  <c r="X506" i="12"/>
  <c r="W531" i="12"/>
  <c r="X537" i="12"/>
  <c r="X540" i="12"/>
  <c r="X550" i="12"/>
  <c r="W561" i="12"/>
  <c r="W570" i="12"/>
  <c r="Y577" i="12"/>
  <c r="W592" i="12"/>
  <c r="W598" i="12"/>
  <c r="W604" i="12"/>
  <c r="X610" i="12"/>
  <c r="W618" i="12"/>
  <c r="Y620" i="12"/>
  <c r="W632" i="12"/>
  <c r="W636" i="12"/>
  <c r="Y647" i="12"/>
  <c r="Y650" i="12"/>
  <c r="W656" i="12"/>
  <c r="Y681" i="12"/>
  <c r="Y690" i="12"/>
  <c r="W699" i="12"/>
  <c r="Y703" i="12"/>
  <c r="X709" i="12"/>
  <c r="W713" i="12"/>
  <c r="W729" i="12"/>
  <c r="X732" i="12"/>
  <c r="Y737" i="12"/>
  <c r="X741" i="12"/>
  <c r="W745" i="12"/>
  <c r="X761" i="12"/>
  <c r="Y767" i="12"/>
  <c r="X793" i="12"/>
  <c r="Y797" i="12"/>
  <c r="W806" i="12"/>
  <c r="W810" i="12"/>
  <c r="Y814" i="12"/>
  <c r="X822" i="12"/>
  <c r="X832" i="12"/>
  <c r="X845" i="12"/>
  <c r="X862" i="12"/>
  <c r="X866" i="12"/>
  <c r="Y879" i="12"/>
  <c r="Y888" i="12"/>
  <c r="Y891" i="12"/>
  <c r="X900" i="12"/>
  <c r="X905" i="12"/>
  <c r="X909" i="12"/>
  <c r="X914" i="12"/>
  <c r="X935" i="12"/>
  <c r="X944" i="12"/>
  <c r="W948" i="12"/>
  <c r="X957" i="12"/>
  <c r="Y966" i="12"/>
  <c r="W972" i="12"/>
  <c r="Y976" i="12"/>
  <c r="Y981" i="12"/>
  <c r="Y992" i="12"/>
  <c r="Y997" i="12"/>
  <c r="Y1018" i="12"/>
  <c r="Y1032" i="12"/>
  <c r="W1040" i="12"/>
  <c r="X1046" i="12"/>
  <c r="W1061" i="12"/>
  <c r="X1071" i="12"/>
  <c r="W1080" i="12"/>
  <c r="W1090" i="12"/>
  <c r="Y1114" i="12"/>
  <c r="Y1125" i="12"/>
  <c r="X1133" i="12"/>
  <c r="X1136" i="12"/>
  <c r="X1140" i="12"/>
  <c r="X1139" i="12" s="1"/>
  <c r="Y1154" i="12"/>
  <c r="W1167" i="12"/>
  <c r="W1202" i="12"/>
  <c r="X1215" i="12"/>
  <c r="X1219" i="12"/>
  <c r="W1228" i="12"/>
  <c r="Y1236" i="12"/>
  <c r="Y1267" i="12"/>
  <c r="Y1279" i="12"/>
  <c r="W1287" i="12"/>
  <c r="W1302" i="12"/>
  <c r="X1337" i="12"/>
  <c r="W1350" i="12"/>
  <c r="X1397" i="12"/>
  <c r="X1425" i="12"/>
  <c r="X1430" i="12"/>
  <c r="W1453" i="12"/>
  <c r="X1460" i="12"/>
  <c r="X1501" i="12"/>
  <c r="W1513" i="12"/>
  <c r="X1532" i="12"/>
  <c r="W1543" i="12"/>
  <c r="X1559" i="12"/>
  <c r="X1574" i="12"/>
  <c r="X1636" i="12"/>
  <c r="X1664" i="12"/>
  <c r="X1667" i="12"/>
  <c r="W1678" i="12"/>
  <c r="Y1729" i="12"/>
  <c r="X1734" i="12"/>
  <c r="X1755" i="12"/>
  <c r="W1772" i="12"/>
  <c r="X1800" i="12"/>
  <c r="Y1834" i="12"/>
  <c r="W1845" i="12"/>
  <c r="X1879" i="12"/>
  <c r="Y1884" i="12"/>
  <c r="W1904" i="12"/>
  <c r="W1928" i="12"/>
  <c r="X1961" i="12"/>
  <c r="Y2022" i="12"/>
  <c r="Y2048" i="12"/>
  <c r="W2058" i="12"/>
  <c r="W2101" i="12"/>
  <c r="W2105" i="12"/>
  <c r="W2104" i="12" s="1"/>
  <c r="Y2128" i="12"/>
  <c r="X2140" i="12"/>
  <c r="X2144" i="12"/>
  <c r="Y2159" i="12"/>
  <c r="X2166" i="12"/>
  <c r="W2174" i="12"/>
  <c r="W2193" i="12"/>
  <c r="W2213" i="12"/>
  <c r="W2219" i="12"/>
  <c r="Y2238" i="12"/>
  <c r="Y2247" i="12"/>
  <c r="W2294" i="12"/>
  <c r="W2300" i="12"/>
  <c r="X2312" i="12"/>
  <c r="W680" i="12"/>
  <c r="Y698" i="12"/>
  <c r="W732" i="12"/>
  <c r="W761" i="12"/>
  <c r="Y770" i="12"/>
  <c r="X797" i="12"/>
  <c r="X809" i="12"/>
  <c r="X849" i="12"/>
  <c r="W862" i="12"/>
  <c r="W927" i="12"/>
  <c r="W952" i="12"/>
  <c r="X988" i="12"/>
  <c r="X1021" i="12"/>
  <c r="Y1062" i="12"/>
  <c r="W1104" i="12"/>
  <c r="X1118" i="12"/>
  <c r="X1117" i="12" s="1"/>
  <c r="X1177" i="12"/>
  <c r="X1206" i="12"/>
  <c r="X1232" i="12"/>
  <c r="Y1291" i="12"/>
  <c r="W1326" i="12"/>
  <c r="X1419" i="12"/>
  <c r="X1482" i="12"/>
  <c r="X1681" i="12"/>
  <c r="Y1715" i="12"/>
  <c r="Y1750" i="12"/>
  <c r="Y1746" i="12" s="1"/>
  <c r="Y1840" i="12"/>
  <c r="W1934" i="12"/>
  <c r="W1957" i="12"/>
  <c r="X2021" i="12"/>
  <c r="X2047" i="12"/>
  <c r="W2112" i="12"/>
  <c r="Y2132" i="12"/>
  <c r="Y2189" i="12"/>
  <c r="X2205" i="12"/>
  <c r="W23" i="12"/>
  <c r="X88" i="12"/>
  <c r="W96" i="12"/>
  <c r="W122" i="12"/>
  <c r="X233" i="12"/>
  <c r="W259" i="12"/>
  <c r="X273" i="12"/>
  <c r="X285" i="12"/>
  <c r="X364" i="12"/>
  <c r="X378" i="12"/>
  <c r="X445" i="12"/>
  <c r="Y92" i="12"/>
  <c r="X135" i="12"/>
  <c r="X179" i="12"/>
  <c r="X229" i="12"/>
  <c r="Y273" i="12"/>
  <c r="Y574" i="12"/>
  <c r="X595" i="12"/>
  <c r="W611" i="12"/>
  <c r="W629" i="12"/>
  <c r="W686" i="12"/>
  <c r="X749" i="12"/>
  <c r="X757" i="12"/>
  <c r="Y761" i="12"/>
  <c r="Y780" i="12"/>
  <c r="W786" i="12"/>
  <c r="W789" i="12"/>
  <c r="Y793" i="12"/>
  <c r="Y800" i="12"/>
  <c r="X801" i="12"/>
  <c r="X806" i="12"/>
  <c r="W818" i="12"/>
  <c r="W823" i="12"/>
  <c r="Y827" i="12"/>
  <c r="Y832" i="12"/>
  <c r="W853" i="12"/>
  <c r="X858" i="12"/>
  <c r="Y862" i="12"/>
  <c r="W874" i="12"/>
  <c r="W880" i="12"/>
  <c r="Y885" i="12"/>
  <c r="Y896" i="12"/>
  <c r="Y900" i="12"/>
  <c r="Y927" i="12"/>
  <c r="Y939" i="12"/>
  <c r="Y952" i="12"/>
  <c r="Y961" i="12"/>
  <c r="W969" i="12"/>
  <c r="X980" i="12"/>
  <c r="W987" i="12"/>
  <c r="W1007" i="12"/>
  <c r="W1035" i="12"/>
  <c r="X1043" i="12"/>
  <c r="W1058" i="12"/>
  <c r="X1085" i="12"/>
  <c r="Y1104" i="12"/>
  <c r="Y1111" i="12"/>
  <c r="W1121" i="12"/>
  <c r="Y1121" i="12"/>
  <c r="Y1128" i="12"/>
  <c r="W1161" i="12"/>
  <c r="W1197" i="12"/>
  <c r="W1259" i="12"/>
  <c r="X1262" i="12"/>
  <c r="W1278" i="12"/>
  <c r="W1296" i="12"/>
  <c r="Y1321" i="12"/>
  <c r="Y1331" i="12"/>
  <c r="X1345" i="12"/>
  <c r="Y1356" i="12"/>
  <c r="W1379" i="12"/>
  <c r="Y1411" i="12"/>
  <c r="Y1426" i="12"/>
  <c r="X1454" i="12"/>
  <c r="W1486" i="12"/>
  <c r="W1493" i="12"/>
  <c r="X1496" i="12"/>
  <c r="W1510" i="12"/>
  <c r="W1529" i="12"/>
  <c r="W1537" i="12"/>
  <c r="X1587" i="12"/>
  <c r="Y1597" i="12"/>
  <c r="Y1658" i="12"/>
  <c r="Y1668" i="12"/>
  <c r="W1685" i="12"/>
  <c r="W1690" i="12"/>
  <c r="X1723" i="12"/>
  <c r="X1797" i="12"/>
  <c r="Y1830" i="12"/>
  <c r="Y1865" i="12"/>
  <c r="Y1880" i="12"/>
  <c r="X1916" i="12"/>
  <c r="X1929" i="12"/>
  <c r="X1934" i="12"/>
  <c r="X1939" i="12"/>
  <c r="W1946" i="12"/>
  <c r="W1949" i="12"/>
  <c r="X1954" i="12"/>
  <c r="Y1962" i="12"/>
  <c r="Y1978" i="12"/>
  <c r="W2021" i="12"/>
  <c r="X2031" i="12"/>
  <c r="W2047" i="12"/>
  <c r="W2053" i="12"/>
  <c r="W2068" i="12"/>
  <c r="Y2119" i="12"/>
  <c r="W2131" i="12"/>
  <c r="W2154" i="12"/>
  <c r="W2163" i="12"/>
  <c r="Y2201" i="12"/>
  <c r="X2230" i="12"/>
  <c r="X2260" i="12"/>
  <c r="W2291" i="12"/>
  <c r="W2311" i="12"/>
  <c r="Y2322" i="12"/>
  <c r="Y2392" i="12"/>
  <c r="Y2407" i="12"/>
  <c r="X19" i="12"/>
  <c r="X44" i="12"/>
  <c r="X50" i="12"/>
  <c r="W85" i="12"/>
  <c r="W138" i="12"/>
  <c r="W144" i="12"/>
  <c r="X150" i="12"/>
  <c r="X165" i="12"/>
  <c r="X171" i="12"/>
  <c r="W175" i="12"/>
  <c r="Y197" i="12"/>
  <c r="Y202" i="12"/>
  <c r="W266" i="12"/>
  <c r="W270" i="12"/>
  <c r="W276" i="12"/>
  <c r="W280" i="12"/>
  <c r="Y305" i="12"/>
  <c r="Y309" i="12"/>
  <c r="W335" i="12"/>
  <c r="W339" i="12"/>
  <c r="Y369" i="12"/>
  <c r="Y374" i="12"/>
  <c r="Y373" i="12" s="1"/>
  <c r="Y421" i="12"/>
  <c r="W461" i="12"/>
  <c r="Y468" i="12"/>
  <c r="X479" i="12"/>
  <c r="Y493" i="12"/>
  <c r="X497" i="12"/>
  <c r="X532" i="12"/>
  <c r="W537" i="12"/>
  <c r="Y546" i="12"/>
  <c r="Y567" i="12"/>
  <c r="W574" i="12"/>
  <c r="W573" i="12" s="1"/>
  <c r="Y595" i="12"/>
  <c r="X605" i="12"/>
  <c r="Y636" i="12"/>
  <c r="W650" i="12"/>
  <c r="W646" i="12" s="1"/>
  <c r="W666" i="12"/>
  <c r="X670" i="12"/>
  <c r="Y677" i="12"/>
  <c r="X686" i="12"/>
  <c r="W695" i="12"/>
  <c r="W703" i="12"/>
  <c r="Y717" i="12"/>
  <c r="Y721" i="12"/>
  <c r="Y729" i="12"/>
  <c r="Y749" i="12"/>
  <c r="Y753" i="12"/>
  <c r="X780" i="12"/>
  <c r="Y786" i="12"/>
  <c r="Y789" i="12"/>
  <c r="Y810" i="12"/>
  <c r="Y823" i="12"/>
  <c r="X827" i="12"/>
  <c r="X853" i="12"/>
  <c r="X874" i="12"/>
  <c r="X888" i="12"/>
  <c r="X884" i="12" s="1"/>
  <c r="W896" i="12"/>
  <c r="Y905" i="12"/>
  <c r="Y909" i="12"/>
  <c r="Y914" i="12"/>
  <c r="Y917" i="12"/>
  <c r="X927" i="12"/>
  <c r="W931" i="12"/>
  <c r="X952" i="12"/>
  <c r="W977" i="12"/>
  <c r="X997" i="12"/>
  <c r="Y1024" i="12"/>
  <c r="Y1029" i="12"/>
  <c r="X1035" i="12"/>
  <c r="X1040" i="12"/>
  <c r="W1043" i="12"/>
  <c r="Y1047" i="12"/>
  <c r="Y1055" i="12"/>
  <c r="Y1072" i="12"/>
  <c r="Y1077" i="12"/>
  <c r="Y1085" i="12"/>
  <c r="X1090" i="12"/>
  <c r="W1095" i="12"/>
  <c r="W1101" i="12"/>
  <c r="X1104" i="12"/>
  <c r="X1100" i="12" s="1"/>
  <c r="X1125" i="12"/>
  <c r="W1129" i="12"/>
  <c r="Y1136" i="12"/>
  <c r="X1147" i="12"/>
  <c r="W1150" i="12"/>
  <c r="X1167" i="12"/>
  <c r="W1173" i="12"/>
  <c r="Y1180" i="12"/>
  <c r="Y1176" i="12" s="1"/>
  <c r="Y1185" i="12"/>
  <c r="X1197" i="12"/>
  <c r="X1202" i="12"/>
  <c r="W1207" i="12"/>
  <c r="Y1215" i="12"/>
  <c r="Y1219" i="12"/>
  <c r="X1287" i="12"/>
  <c r="W1292" i="12"/>
  <c r="X1302" i="12"/>
  <c r="X1310" i="12"/>
  <c r="W1341" i="12"/>
  <c r="X1353" i="12"/>
  <c r="X1349" i="12" s="1"/>
  <c r="Y1364" i="12"/>
  <c r="X1379" i="12"/>
  <c r="W1394" i="12"/>
  <c r="W1390" i="12" s="1"/>
  <c r="Y1416" i="12"/>
  <c r="Y1436" i="12"/>
  <c r="Y1460" i="12"/>
  <c r="X1464" i="12"/>
  <c r="W1474" i="12"/>
  <c r="Y1482" i="12"/>
  <c r="X1486" i="12"/>
  <c r="Y1496" i="12"/>
  <c r="Y1501" i="12"/>
  <c r="X1507" i="12"/>
  <c r="X1510" i="12"/>
  <c r="X1513" i="12"/>
  <c r="W1533" i="12"/>
  <c r="Y1538" i="12"/>
  <c r="X1543" i="12"/>
  <c r="X1548" i="12"/>
  <c r="Y1559" i="12"/>
  <c r="X1562" i="12"/>
  <c r="W1569" i="12"/>
  <c r="Y1574" i="12"/>
  <c r="Y1587" i="12"/>
  <c r="W1593" i="12"/>
  <c r="W1597" i="12"/>
  <c r="W1614" i="12"/>
  <c r="W1620" i="12"/>
  <c r="W1627" i="12"/>
  <c r="X1642" i="12"/>
  <c r="X1678" i="12"/>
  <c r="W1682" i="12"/>
  <c r="Y1723" i="12"/>
  <c r="W1735" i="12"/>
  <c r="W1756" i="12"/>
  <c r="W1760" i="12"/>
  <c r="W1768" i="12"/>
  <c r="Y1797" i="12"/>
  <c r="X1806" i="12"/>
  <c r="X1845" i="12"/>
  <c r="X1848" i="12"/>
  <c r="Y1848" i="12"/>
  <c r="Y1855" i="12"/>
  <c r="Y1870" i="12"/>
  <c r="W1884" i="12"/>
  <c r="Y1900" i="12"/>
  <c r="X1904" i="12"/>
  <c r="W1907" i="12"/>
  <c r="W1912" i="12"/>
  <c r="Y1916" i="12"/>
  <c r="X1920" i="12"/>
  <c r="Y1950" i="12"/>
  <c r="Y1954" i="12"/>
  <c r="Y1969" i="12"/>
  <c r="Y1986" i="12"/>
  <c r="Y2027" i="12"/>
  <c r="W2044" i="12"/>
  <c r="X2053" i="12"/>
  <c r="X2058" i="12"/>
  <c r="X2061" i="12"/>
  <c r="X2064" i="12"/>
  <c r="X2068" i="12"/>
  <c r="X2101" i="12"/>
  <c r="X2112" i="12"/>
  <c r="X2116" i="12"/>
  <c r="W2119" i="12"/>
  <c r="Y2140" i="12"/>
  <c r="Y2144" i="12"/>
  <c r="X2148" i="12"/>
  <c r="X2163" i="12"/>
  <c r="W2167" i="12"/>
  <c r="Y2171" i="12"/>
  <c r="X2174" i="12"/>
  <c r="X2192" i="12"/>
  <c r="X2197" i="12"/>
  <c r="Y2205" i="12"/>
  <c r="Y2208" i="12"/>
  <c r="X2219" i="12"/>
  <c r="Y2260" i="12"/>
  <c r="X2264" i="12"/>
  <c r="W2322" i="12"/>
  <c r="W2327" i="12"/>
  <c r="Y2326" i="12"/>
  <c r="X2377" i="12"/>
  <c r="W2384" i="12"/>
  <c r="W2396" i="12"/>
  <c r="W2403" i="12"/>
  <c r="X2406" i="12"/>
  <c r="W2417" i="12"/>
  <c r="W2429" i="12"/>
  <c r="W2422" i="12" s="1"/>
  <c r="Y1143" i="12"/>
  <c r="Y1147" i="12"/>
  <c r="W1157" i="12"/>
  <c r="X1173" i="12"/>
  <c r="Y1197" i="12"/>
  <c r="Y1202" i="12"/>
  <c r="W1211" i="12"/>
  <c r="W1218" i="12"/>
  <c r="Y1228" i="12"/>
  <c r="W1233" i="12"/>
  <c r="W1241" i="12"/>
  <c r="Y1259" i="12"/>
  <c r="W1267" i="12"/>
  <c r="W1283" i="12"/>
  <c r="X1292" i="12"/>
  <c r="W1306" i="12"/>
  <c r="W1321" i="12"/>
  <c r="Y1326" i="12"/>
  <c r="W1331" i="12"/>
  <c r="Y1336" i="12"/>
  <c r="Y1344" i="12"/>
  <c r="Y1350" i="12"/>
  <c r="Y1369" i="12"/>
  <c r="Y1379" i="12"/>
  <c r="X1394" i="12"/>
  <c r="Y1401" i="12"/>
  <c r="W1426" i="12"/>
  <c r="X1440" i="12"/>
  <c r="X1450" i="12"/>
  <c r="Y1453" i="12"/>
  <c r="Y1486" i="12"/>
  <c r="Y1493" i="12"/>
  <c r="Y1507" i="12"/>
  <c r="Y1513" i="12"/>
  <c r="X1518" i="12"/>
  <c r="Y1529" i="12"/>
  <c r="Y1543" i="12"/>
  <c r="Y1548" i="12"/>
  <c r="X1554" i="12"/>
  <c r="X1565" i="12"/>
  <c r="X1569" i="12"/>
  <c r="Y1581" i="12"/>
  <c r="X1617" i="12"/>
  <c r="X1613" i="12" s="1"/>
  <c r="X1624" i="12"/>
  <c r="X1627" i="12"/>
  <c r="X1630" i="12"/>
  <c r="Y1636" i="12"/>
  <c r="W1652" i="12"/>
  <c r="W1668" i="12"/>
  <c r="W1672" i="12"/>
  <c r="Y1685" i="12"/>
  <c r="Y1690" i="12"/>
  <c r="W1715" i="12"/>
  <c r="W1729" i="12"/>
  <c r="X1729" i="12"/>
  <c r="X1739" i="12"/>
  <c r="X1747" i="12"/>
  <c r="X1809" i="12"/>
  <c r="X1812" i="12"/>
  <c r="Y1817" i="12"/>
  <c r="X1834" i="12"/>
  <c r="W1840" i="12"/>
  <c r="X1874" i="12"/>
  <c r="W1880" i="12"/>
  <c r="Y1911" i="12"/>
  <c r="Y1928" i="12"/>
  <c r="Y1946" i="12"/>
  <c r="W1962" i="12"/>
  <c r="W1977" i="12"/>
  <c r="X2041" i="12"/>
  <c r="Y2053" i="12"/>
  <c r="Y2058" i="12"/>
  <c r="W2072" i="12"/>
  <c r="Y2090" i="12"/>
  <c r="Y2105" i="12"/>
  <c r="Y2104" i="12" s="1"/>
  <c r="Y2112" i="12"/>
  <c r="Y2116" i="12"/>
  <c r="X2120" i="12"/>
  <c r="W2135" i="12"/>
  <c r="W2143" i="12"/>
  <c r="Y2148" i="12"/>
  <c r="Y2151" i="12"/>
  <c r="X2155" i="12"/>
  <c r="W2189" i="12"/>
  <c r="W2197" i="12"/>
  <c r="X2235" i="12"/>
  <c r="W2255" i="12"/>
  <c r="X2267" i="12"/>
  <c r="W2276" i="12"/>
  <c r="W2280" i="12"/>
  <c r="Y2300" i="12"/>
  <c r="W909" i="12"/>
  <c r="W917" i="12"/>
  <c r="W913" i="12" s="1"/>
  <c r="Y931" i="12"/>
  <c r="Y935" i="12"/>
  <c r="X939" i="12"/>
  <c r="W944" i="12"/>
  <c r="X947" i="12"/>
  <c r="Y957" i="12"/>
  <c r="X961" i="12"/>
  <c r="X966" i="12"/>
  <c r="X969" i="12"/>
  <c r="X972" i="12"/>
  <c r="Y988" i="12"/>
  <c r="X992" i="12"/>
  <c r="X1018" i="12"/>
  <c r="W1021" i="12"/>
  <c r="W1029" i="12"/>
  <c r="W1055" i="12"/>
  <c r="W1072" i="12"/>
  <c r="W1077" i="12"/>
  <c r="X1080" i="12"/>
  <c r="Y1095" i="12"/>
  <c r="Y1101" i="12"/>
  <c r="X1114" i="12"/>
  <c r="W1118" i="12"/>
  <c r="W1133" i="12"/>
  <c r="W1140" i="12"/>
  <c r="X1150" i="12"/>
  <c r="X1157" i="12"/>
  <c r="X1153" i="12" s="1"/>
  <c r="Y1161" i="12"/>
  <c r="Y1167" i="12"/>
  <c r="Y1170" i="12"/>
  <c r="W1177" i="12"/>
  <c r="Y1188" i="12"/>
  <c r="Y1207" i="12"/>
  <c r="X1211" i="12"/>
  <c r="W1215" i="12"/>
  <c r="X1237" i="12"/>
  <c r="W1252" i="12"/>
  <c r="X1258" i="12"/>
  <c r="W1262" i="12"/>
  <c r="Y1263" i="12"/>
  <c r="X1267" i="12"/>
  <c r="Y1271" i="12"/>
  <c r="X1279" i="12"/>
  <c r="X1283" i="12"/>
  <c r="Y1287" i="12"/>
  <c r="Y1302" i="12"/>
  <c r="Y1310" i="12"/>
  <c r="X1324" i="12"/>
  <c r="W1337" i="12"/>
  <c r="X1341" i="12"/>
  <c r="Y1353" i="12"/>
  <c r="W1356" i="12"/>
  <c r="W1364" i="12"/>
  <c r="X1368" i="12"/>
  <c r="Y1391" i="12"/>
  <c r="X1400" i="12"/>
  <c r="X1411" i="12"/>
  <c r="W1419" i="12"/>
  <c r="W1415" i="12" s="1"/>
  <c r="X1422" i="12"/>
  <c r="W1430" i="12"/>
  <c r="W1436" i="12"/>
  <c r="W1439" i="12"/>
  <c r="Y1450" i="12"/>
  <c r="W1460" i="12"/>
  <c r="Y1464" i="12"/>
  <c r="Y1471" i="12"/>
  <c r="W1496" i="12"/>
  <c r="W1501" i="12"/>
  <c r="Y1510" i="12"/>
  <c r="Y1518" i="12"/>
  <c r="X1528" i="12"/>
  <c r="Y1533" i="12"/>
  <c r="Y1554" i="12"/>
  <c r="Y1562" i="12"/>
  <c r="Y1569" i="12"/>
  <c r="W1574" i="12"/>
  <c r="X1593" i="12"/>
  <c r="X1597" i="12"/>
  <c r="Y1614" i="12"/>
  <c r="Y1617" i="12"/>
  <c r="Y1620" i="12"/>
  <c r="Y1624" i="12"/>
  <c r="W1636" i="12"/>
  <c r="Y1642" i="12"/>
  <c r="W1642" i="12"/>
  <c r="Y1652" i="12"/>
  <c r="W1664" i="12"/>
  <c r="Y1678" i="12"/>
  <c r="Y1682" i="12"/>
  <c r="X1689" i="12"/>
  <c r="Y1707" i="12"/>
  <c r="W1723" i="12"/>
  <c r="Y1735" i="12"/>
  <c r="W1746" i="12"/>
  <c r="X1750" i="12"/>
  <c r="Y1760" i="12"/>
  <c r="Y1764" i="12"/>
  <c r="Y1768" i="12"/>
  <c r="X1773" i="12"/>
  <c r="W1800" i="12"/>
  <c r="W1796" i="12" s="1"/>
  <c r="Y1806" i="12"/>
  <c r="Y1826" i="12"/>
  <c r="X1830" i="12"/>
  <c r="Y1845" i="12"/>
  <c r="W1855" i="12"/>
  <c r="X1865" i="12"/>
  <c r="W1869" i="12"/>
  <c r="W1873" i="12"/>
  <c r="X1884" i="12"/>
  <c r="Y1904" i="12"/>
  <c r="Y1908" i="12"/>
  <c r="W1915" i="12"/>
  <c r="Y1920" i="12"/>
  <c r="W1939" i="12"/>
  <c r="W1954" i="12"/>
  <c r="X1958" i="12"/>
  <c r="W1972" i="12"/>
  <c r="Y1973" i="12"/>
  <c r="X1978" i="12"/>
  <c r="W1985" i="12"/>
  <c r="W2028" i="12"/>
  <c r="Y2033" i="12"/>
  <c r="X2038" i="12"/>
  <c r="Y2041" i="12"/>
  <c r="Y2061" i="12"/>
  <c r="Y2067" i="12"/>
  <c r="X2072" i="12"/>
  <c r="W2092" i="12"/>
  <c r="Y2101" i="12"/>
  <c r="X2132" i="12"/>
  <c r="X2136" i="12"/>
  <c r="W2139" i="12"/>
  <c r="Y2155" i="12"/>
  <c r="X2159" i="12"/>
  <c r="Y2163" i="12"/>
  <c r="Y2167" i="12"/>
  <c r="X2188" i="12"/>
  <c r="Y2193" i="12"/>
  <c r="X2200" i="12"/>
  <c r="X2214" i="12"/>
  <c r="Y2219" i="12"/>
  <c r="W2226" i="12"/>
  <c r="Y2231" i="12"/>
  <c r="Y2235" i="12"/>
  <c r="X2238" i="12"/>
  <c r="W2260" i="12"/>
  <c r="Y2264" i="12"/>
  <c r="X2285" i="12"/>
  <c r="X2396" i="12"/>
  <c r="X2339" i="12"/>
  <c r="X108" i="12"/>
  <c r="Y317" i="12"/>
  <c r="W37" i="12"/>
  <c r="W73" i="12"/>
  <c r="W165" i="12"/>
  <c r="W348" i="12"/>
  <c r="W356" i="12"/>
  <c r="Y425" i="12"/>
  <c r="X468" i="12"/>
  <c r="X1007" i="12"/>
  <c r="Y1630" i="12"/>
  <c r="X1474" i="12"/>
  <c r="X1470" i="12" s="1"/>
  <c r="W1581" i="12"/>
  <c r="X1658" i="12"/>
  <c r="W1707" i="12"/>
  <c r="X1652" i="12"/>
  <c r="W1587" i="12"/>
  <c r="Y2339" i="12"/>
  <c r="CE1253" i="12"/>
  <c r="CE1252" i="12" s="1"/>
  <c r="CE1248" i="12" s="1"/>
  <c r="V1254" i="12"/>
  <c r="Z1254" i="12" s="1"/>
  <c r="AF1254" i="12" s="1"/>
  <c r="AJ1254" i="12" s="1"/>
  <c r="AN1254" i="12" s="1"/>
  <c r="AT1254" i="12" s="1"/>
  <c r="AZ1254" i="12" s="1"/>
  <c r="BD1254" i="12" s="1"/>
  <c r="BH1254" i="12" s="1"/>
  <c r="BM1254" i="12" s="1"/>
  <c r="BR1254" i="12" s="1"/>
  <c r="BV1254" i="12" s="1"/>
  <c r="BY1254" i="12" s="1"/>
  <c r="CB1254" i="12" s="1"/>
  <c r="CD1254" i="12" s="1"/>
  <c r="S1253" i="12"/>
  <c r="T1253" i="12"/>
  <c r="T1252" i="12" s="1"/>
  <c r="T1248" i="12" s="1"/>
  <c r="AB1248" i="12" s="1"/>
  <c r="AH1248" i="12" s="1"/>
  <c r="AP1248" i="12" s="1"/>
  <c r="AV1248" i="12" s="1"/>
  <c r="BB1248" i="12" s="1"/>
  <c r="BJ1248" i="12" s="1"/>
  <c r="BT1248" i="12" s="1"/>
  <c r="U1253" i="12"/>
  <c r="U1252" i="12" s="1"/>
  <c r="U1248" i="12" s="1"/>
  <c r="R1253" i="12"/>
  <c r="R1252" i="12" s="1"/>
  <c r="U2430" i="12"/>
  <c r="U2429" i="12" s="1"/>
  <c r="U2427" i="12"/>
  <c r="U2426" i="12" s="1"/>
  <c r="U2424" i="12"/>
  <c r="U2423" i="12" s="1"/>
  <c r="U2418" i="12"/>
  <c r="U2417" i="12" s="1"/>
  <c r="U2416" i="12" s="1"/>
  <c r="U2415" i="12" s="1"/>
  <c r="U2409" i="12"/>
  <c r="U2408" i="12" s="1"/>
  <c r="U2407" i="12" s="1"/>
  <c r="U2406" i="12" s="1"/>
  <c r="U2404" i="12"/>
  <c r="U2403" i="12" s="1"/>
  <c r="U2402" i="12" s="1"/>
  <c r="U2401" i="12" s="1"/>
  <c r="U2397" i="12"/>
  <c r="U2396" i="12" s="1"/>
  <c r="U2392" i="12" s="1"/>
  <c r="U2391" i="12" s="1"/>
  <c r="U2388" i="12"/>
  <c r="U2387" i="12" s="1"/>
  <c r="U2385" i="12"/>
  <c r="U2384" i="12" s="1"/>
  <c r="U2382" i="12"/>
  <c r="U2381" i="12" s="1"/>
  <c r="U2378" i="12"/>
  <c r="U2377" i="12" s="1"/>
  <c r="U2376" i="12" s="1"/>
  <c r="U2364" i="12"/>
  <c r="U2363" i="12" s="1"/>
  <c r="U2352" i="12"/>
  <c r="U2351" i="12" s="1"/>
  <c r="U2341" i="12"/>
  <c r="U2340" i="12" s="1"/>
  <c r="U2328" i="12"/>
  <c r="U2327" i="12" s="1"/>
  <c r="U2326" i="12" s="1"/>
  <c r="U2323" i="12"/>
  <c r="U2322" i="12" s="1"/>
  <c r="U2320" i="12"/>
  <c r="U2319" i="12" s="1"/>
  <c r="U2317" i="12"/>
  <c r="U2316" i="12" s="1"/>
  <c r="U2313" i="12"/>
  <c r="U2312" i="12" s="1"/>
  <c r="U2311" i="12" s="1"/>
  <c r="U2302" i="12"/>
  <c r="U2301" i="12" s="1"/>
  <c r="U2300" i="12" s="1"/>
  <c r="U2299" i="12" s="1"/>
  <c r="U2296" i="12"/>
  <c r="U2295" i="12" s="1"/>
  <c r="U2294" i="12" s="1"/>
  <c r="U2292" i="12"/>
  <c r="U2291" i="12" s="1"/>
  <c r="U2289" i="12"/>
  <c r="U2288" i="12" s="1"/>
  <c r="U2286" i="12"/>
  <c r="U2285" i="12" s="1"/>
  <c r="U2282" i="12"/>
  <c r="U2281" i="12" s="1"/>
  <c r="U2280" i="12" s="1"/>
  <c r="U2277" i="12"/>
  <c r="U2276" i="12" s="1"/>
  <c r="U2275" i="12" s="1"/>
  <c r="U2274" i="12" s="1"/>
  <c r="U2271" i="12"/>
  <c r="U2270" i="12" s="1"/>
  <c r="U2268" i="12"/>
  <c r="U2267" i="12" s="1"/>
  <c r="U2265" i="12"/>
  <c r="U2264" i="12" s="1"/>
  <c r="U2261" i="12"/>
  <c r="U2260" i="12" s="1"/>
  <c r="U2259" i="12" s="1"/>
  <c r="U2256" i="12"/>
  <c r="U2255" i="12" s="1"/>
  <c r="U2254" i="12" s="1"/>
  <c r="U2253" i="12" s="1"/>
  <c r="U2250" i="12"/>
  <c r="U2248" i="12"/>
  <c r="U2244" i="12"/>
  <c r="U2241" i="12" s="1"/>
  <c r="U2239" i="12"/>
  <c r="U2238" i="12" s="1"/>
  <c r="U2236" i="12"/>
  <c r="U2235" i="12" s="1"/>
  <c r="U2232" i="12"/>
  <c r="U2231" i="12" s="1"/>
  <c r="U2230" i="12" s="1"/>
  <c r="U2227" i="12"/>
  <c r="U2226" i="12" s="1"/>
  <c r="U2222" i="12" s="1"/>
  <c r="U2220" i="12"/>
  <c r="U2219" i="12" s="1"/>
  <c r="U2218" i="12" s="1"/>
  <c r="U2215" i="12"/>
  <c r="U2214" i="12" s="1"/>
  <c r="U2213" i="12" s="1"/>
  <c r="U2212" i="12" s="1"/>
  <c r="U2209" i="12"/>
  <c r="U2208" i="12" s="1"/>
  <c r="U2206" i="12"/>
  <c r="U2205" i="12" s="1"/>
  <c r="U2202" i="12"/>
  <c r="U2201" i="12" s="1"/>
  <c r="U2200" i="12" s="1"/>
  <c r="U2198" i="12"/>
  <c r="U2197" i="12" s="1"/>
  <c r="U2196" i="12" s="1"/>
  <c r="U2194" i="12"/>
  <c r="U2193" i="12" s="1"/>
  <c r="U2192" i="12" s="1"/>
  <c r="U2190" i="12"/>
  <c r="U2189" i="12" s="1"/>
  <c r="U2188" i="12" s="1"/>
  <c r="U2178" i="12"/>
  <c r="U2177" i="12" s="1"/>
  <c r="U2175" i="12"/>
  <c r="U2174" i="12" s="1"/>
  <c r="U2172" i="12"/>
  <c r="U2171" i="12" s="1"/>
  <c r="U2168" i="12"/>
  <c r="U2167" i="12" s="1"/>
  <c r="U2166" i="12" s="1"/>
  <c r="U2164" i="12"/>
  <c r="U2163" i="12" s="1"/>
  <c r="U2162" i="12" s="1"/>
  <c r="U2160" i="12"/>
  <c r="U2159" i="12" s="1"/>
  <c r="U2158" i="12" s="1"/>
  <c r="U2156" i="12"/>
  <c r="U2155" i="12" s="1"/>
  <c r="U2154" i="12" s="1"/>
  <c r="U2152" i="12"/>
  <c r="U2151" i="12" s="1"/>
  <c r="U2149" i="12"/>
  <c r="U2148" i="12" s="1"/>
  <c r="U2145" i="12"/>
  <c r="U2144" i="12" s="1"/>
  <c r="U2143" i="12" s="1"/>
  <c r="U2141" i="12"/>
  <c r="U2140" i="12" s="1"/>
  <c r="U2139" i="12" s="1"/>
  <c r="U2137" i="12"/>
  <c r="U2136" i="12" s="1"/>
  <c r="U2135" i="12" s="1"/>
  <c r="U2133" i="12"/>
  <c r="U2132" i="12" s="1"/>
  <c r="U2131" i="12" s="1"/>
  <c r="U2129" i="12"/>
  <c r="U2128" i="12" s="1"/>
  <c r="U2127" i="12" s="1"/>
  <c r="U2121" i="12"/>
  <c r="U2120" i="12" s="1"/>
  <c r="U2119" i="12" s="1"/>
  <c r="U2117" i="12"/>
  <c r="U2116" i="12" s="1"/>
  <c r="U2115" i="12" s="1"/>
  <c r="U2113" i="12"/>
  <c r="U2112" i="12" s="1"/>
  <c r="U2111" i="12" s="1"/>
  <c r="U2106" i="12"/>
  <c r="U2105" i="12" s="1"/>
  <c r="U2104" i="12" s="1"/>
  <c r="U2102" i="12"/>
  <c r="U2101" i="12" s="1"/>
  <c r="U2100" i="12" s="1"/>
  <c r="U2093" i="12"/>
  <c r="U2092" i="12" s="1"/>
  <c r="U2091" i="12" s="1"/>
  <c r="U2090" i="12" s="1"/>
  <c r="U2073" i="12"/>
  <c r="U2072" i="12" s="1"/>
  <c r="U2071" i="12" s="1"/>
  <c r="U2069" i="12"/>
  <c r="U2068" i="12" s="1"/>
  <c r="U2067" i="12" s="1"/>
  <c r="U2065" i="12"/>
  <c r="U2064" i="12" s="1"/>
  <c r="U2062" i="12"/>
  <c r="U2061" i="12" s="1"/>
  <c r="U2059" i="12"/>
  <c r="U2058" i="12" s="1"/>
  <c r="U2054" i="12"/>
  <c r="U2053" i="12" s="1"/>
  <c r="U2052" i="12" s="1"/>
  <c r="U2051" i="12" s="1"/>
  <c r="U2049" i="12"/>
  <c r="U2048" i="12" s="1"/>
  <c r="U2047" i="12" s="1"/>
  <c r="U2045" i="12"/>
  <c r="U2044" i="12" s="1"/>
  <c r="U2042" i="12"/>
  <c r="U2041" i="12" s="1"/>
  <c r="U2039" i="12"/>
  <c r="U2038" i="12" s="1"/>
  <c r="U2034" i="12"/>
  <c r="U2033" i="12" s="1"/>
  <c r="U2032" i="12" s="1"/>
  <c r="U2031" i="12" s="1"/>
  <c r="U2029" i="12"/>
  <c r="U2028" i="12" s="1"/>
  <c r="U2027" i="12" s="1"/>
  <c r="U2026" i="12" s="1"/>
  <c r="U2023" i="12"/>
  <c r="U2022" i="12" s="1"/>
  <c r="U2021" i="12" s="1"/>
  <c r="U1987" i="12"/>
  <c r="U1986" i="12" s="1"/>
  <c r="U1985" i="12" s="1"/>
  <c r="U1979" i="12"/>
  <c r="U1978" i="12" s="1"/>
  <c r="U1977" i="12" s="1"/>
  <c r="U1974" i="12"/>
  <c r="U1973" i="12" s="1"/>
  <c r="U1972" i="12" s="1"/>
  <c r="U1970" i="12"/>
  <c r="U1969" i="12" s="1"/>
  <c r="U1968" i="12" s="1"/>
  <c r="U1963" i="12"/>
  <c r="U1962" i="12" s="1"/>
  <c r="U1961" i="12" s="1"/>
  <c r="U1959" i="12"/>
  <c r="U1958" i="12" s="1"/>
  <c r="U1957" i="12" s="1"/>
  <c r="U1955" i="12"/>
  <c r="U1954" i="12" s="1"/>
  <c r="U1953" i="12" s="1"/>
  <c r="U1951" i="12"/>
  <c r="U1950" i="12" s="1"/>
  <c r="U1949" i="12" s="1"/>
  <c r="U1947" i="12"/>
  <c r="U1946" i="12" s="1"/>
  <c r="U1945" i="12" s="1"/>
  <c r="U1940" i="12"/>
  <c r="U1939" i="12" s="1"/>
  <c r="U1938" i="12" s="1"/>
  <c r="U1936" i="12"/>
  <c r="U1935" i="12" s="1"/>
  <c r="U1934" i="12" s="1"/>
  <c r="U1930" i="12"/>
  <c r="U1929" i="12" s="1"/>
  <c r="U1928" i="12" s="1"/>
  <c r="U1927" i="12" s="1"/>
  <c r="U1921" i="12"/>
  <c r="U1920" i="12" s="1"/>
  <c r="U1919" i="12" s="1"/>
  <c r="U1917" i="12"/>
  <c r="U1916" i="12" s="1"/>
  <c r="U1915" i="12" s="1"/>
  <c r="U1913" i="12"/>
  <c r="U1912" i="12" s="1"/>
  <c r="U1911" i="12" s="1"/>
  <c r="U1909" i="12"/>
  <c r="U1908" i="12" s="1"/>
  <c r="U1907" i="12" s="1"/>
  <c r="U1905" i="12"/>
  <c r="U1904" i="12" s="1"/>
  <c r="U1903" i="12" s="1"/>
  <c r="U1901" i="12"/>
  <c r="U1900" i="12" s="1"/>
  <c r="U1899" i="12" s="1"/>
  <c r="U1888" i="12"/>
  <c r="U1885" i="12"/>
  <c r="U1881" i="12"/>
  <c r="U1880" i="12" s="1"/>
  <c r="U1879" i="12" s="1"/>
  <c r="U1875" i="12"/>
  <c r="U1874" i="12" s="1"/>
  <c r="U1873" i="12" s="1"/>
  <c r="U1871" i="12"/>
  <c r="U1870" i="12" s="1"/>
  <c r="U1869" i="12" s="1"/>
  <c r="U1866" i="12"/>
  <c r="U1865" i="12" s="1"/>
  <c r="U1864" i="12" s="1"/>
  <c r="U1860" i="12"/>
  <c r="U1858" i="12"/>
  <c r="U1856" i="12"/>
  <c r="U1851" i="12"/>
  <c r="U1849" i="12"/>
  <c r="U1846" i="12"/>
  <c r="U1845" i="12" s="1"/>
  <c r="U1841" i="12"/>
  <c r="U1840" i="12" s="1"/>
  <c r="U1839" i="12" s="1"/>
  <c r="U1837" i="12"/>
  <c r="U1835" i="12"/>
  <c r="U1831" i="12"/>
  <c r="U1830" i="12" s="1"/>
  <c r="U1829" i="12" s="1"/>
  <c r="U1827" i="12"/>
  <c r="U1826" i="12" s="1"/>
  <c r="U1825" i="12" s="1"/>
  <c r="U1818" i="12"/>
  <c r="U1817" i="12" s="1"/>
  <c r="U1815" i="12"/>
  <c r="U1813" i="12"/>
  <c r="U1810" i="12"/>
  <c r="U1809" i="12" s="1"/>
  <c r="U1807" i="12"/>
  <c r="U1806" i="12" s="1"/>
  <c r="U1801" i="12"/>
  <c r="U1800" i="12" s="1"/>
  <c r="U1798" i="12"/>
  <c r="U1797" i="12" s="1"/>
  <c r="U1774" i="12"/>
  <c r="U1773" i="12" s="1"/>
  <c r="U1772" i="12" s="1"/>
  <c r="U1769" i="12"/>
  <c r="U1768" i="12" s="1"/>
  <c r="U1765" i="12"/>
  <c r="U1764" i="12" s="1"/>
  <c r="U1761" i="12"/>
  <c r="U1760" i="12" s="1"/>
  <c r="U1757" i="12"/>
  <c r="U1756" i="12" s="1"/>
  <c r="U1751" i="12"/>
  <c r="U1750" i="12" s="1"/>
  <c r="U1748" i="12"/>
  <c r="U1747" i="12" s="1"/>
  <c r="U1743" i="12"/>
  <c r="U1740" i="12"/>
  <c r="U1736" i="12"/>
  <c r="U1735" i="12" s="1"/>
  <c r="U1734" i="12" s="1"/>
  <c r="U1732" i="12"/>
  <c r="U1730" i="12"/>
  <c r="U1726" i="12"/>
  <c r="U1724" i="12"/>
  <c r="U1720" i="12"/>
  <c r="U1718" i="12"/>
  <c r="U1716" i="12"/>
  <c r="U1712" i="12"/>
  <c r="U1710" i="12"/>
  <c r="U1708" i="12"/>
  <c r="U1691" i="12"/>
  <c r="U1690" i="12" s="1"/>
  <c r="U1689" i="12" s="1"/>
  <c r="U1687" i="12"/>
  <c r="U1686" i="12" s="1"/>
  <c r="U1685" i="12" s="1"/>
  <c r="U1683" i="12"/>
  <c r="U1682" i="12" s="1"/>
  <c r="U1681" i="12" s="1"/>
  <c r="U1679" i="12"/>
  <c r="U1678" i="12" s="1"/>
  <c r="U1677" i="12" s="1"/>
  <c r="U1675" i="12"/>
  <c r="U1673" i="12"/>
  <c r="U1669" i="12"/>
  <c r="U1668" i="12" s="1"/>
  <c r="U1667" i="12" s="1"/>
  <c r="U1665" i="12"/>
  <c r="U1664" i="12" s="1"/>
  <c r="U1663" i="12" s="1"/>
  <c r="U1661" i="12"/>
  <c r="U1659" i="12"/>
  <c r="U1655" i="12"/>
  <c r="U1653" i="12"/>
  <c r="U1646" i="12"/>
  <c r="U1643" i="12"/>
  <c r="U1639" i="12"/>
  <c r="U1637" i="12"/>
  <c r="U1633" i="12"/>
  <c r="U1631" i="12"/>
  <c r="U1628" i="12"/>
  <c r="U1627" i="12" s="1"/>
  <c r="U1625" i="12"/>
  <c r="U1624" i="12" s="1"/>
  <c r="U1621" i="12"/>
  <c r="U1620" i="12" s="1"/>
  <c r="U1618" i="12"/>
  <c r="U1617" i="12" s="1"/>
  <c r="U1615" i="12"/>
  <c r="U1614" i="12" s="1"/>
  <c r="U1600" i="12"/>
  <c r="U1598" i="12"/>
  <c r="U1594" i="12"/>
  <c r="U1593" i="12" s="1"/>
  <c r="U1592" i="12" s="1"/>
  <c r="U1590" i="12"/>
  <c r="U1588" i="12"/>
  <c r="U1584" i="12"/>
  <c r="U1582" i="12"/>
  <c r="U1575" i="12"/>
  <c r="U1574" i="12" s="1"/>
  <c r="U1573" i="12" s="1"/>
  <c r="U1572" i="12" s="1"/>
  <c r="U1570" i="12"/>
  <c r="U1569" i="12" s="1"/>
  <c r="U1568" i="12" s="1"/>
  <c r="U1566" i="12"/>
  <c r="U1565" i="12" s="1"/>
  <c r="U1563" i="12"/>
  <c r="U1562" i="12" s="1"/>
  <c r="U1560" i="12"/>
  <c r="U1559" i="12" s="1"/>
  <c r="U1555" i="12"/>
  <c r="U1554" i="12" s="1"/>
  <c r="U1553" i="12" s="1"/>
  <c r="U1552" i="12" s="1"/>
  <c r="U1549" i="12"/>
  <c r="U1548" i="12" s="1"/>
  <c r="U1547" i="12" s="1"/>
  <c r="U1546" i="12" s="1"/>
  <c r="U1544" i="12"/>
  <c r="U1543" i="12" s="1"/>
  <c r="U1542" i="12" s="1"/>
  <c r="U1541" i="12" s="1"/>
  <c r="U1539" i="12"/>
  <c r="U1538" i="12" s="1"/>
  <c r="U1537" i="12" s="1"/>
  <c r="U1536" i="12" s="1"/>
  <c r="U1534" i="12"/>
  <c r="U1533" i="12" s="1"/>
  <c r="U1532" i="12" s="1"/>
  <c r="U1530" i="12"/>
  <c r="U1529" i="12" s="1"/>
  <c r="U1528" i="12" s="1"/>
  <c r="U1519" i="12"/>
  <c r="U1518" i="12" s="1"/>
  <c r="U1517" i="12" s="1"/>
  <c r="U1516" i="12" s="1"/>
  <c r="U1514" i="12"/>
  <c r="U1513" i="12" s="1"/>
  <c r="U1511" i="12"/>
  <c r="U1510" i="12" s="1"/>
  <c r="U1508" i="12"/>
  <c r="U1507" i="12" s="1"/>
  <c r="U1502" i="12"/>
  <c r="U1501" i="12" s="1"/>
  <c r="U1500" i="12" s="1"/>
  <c r="U1499" i="12" s="1"/>
  <c r="U1497" i="12"/>
  <c r="U1496" i="12" s="1"/>
  <c r="U1494" i="12"/>
  <c r="U1493" i="12" s="1"/>
  <c r="U1487" i="12"/>
  <c r="U1486" i="12" s="1"/>
  <c r="U1485" i="12" s="1"/>
  <c r="U1483" i="12"/>
  <c r="U1482" i="12" s="1"/>
  <c r="U1481" i="12" s="1"/>
  <c r="U1477" i="12"/>
  <c r="U1475" i="12"/>
  <c r="U1472" i="12"/>
  <c r="U1471" i="12" s="1"/>
  <c r="U1465" i="12"/>
  <c r="U1464" i="12" s="1"/>
  <c r="U1463" i="12" s="1"/>
  <c r="U1461" i="12"/>
  <c r="U1460" i="12" s="1"/>
  <c r="U1459" i="12" s="1"/>
  <c r="U1455" i="12"/>
  <c r="U1454" i="12" s="1"/>
  <c r="U1453" i="12" s="1"/>
  <c r="U1451" i="12"/>
  <c r="U1450" i="12" s="1"/>
  <c r="U1449" i="12" s="1"/>
  <c r="U1444" i="12" s="1"/>
  <c r="U1441" i="12"/>
  <c r="U1440" i="12" s="1"/>
  <c r="U1439" i="12" s="1"/>
  <c r="U1437" i="12"/>
  <c r="U1436" i="12" s="1"/>
  <c r="U1435" i="12" s="1"/>
  <c r="U1434" i="12" s="1"/>
  <c r="U1431" i="12"/>
  <c r="U1430" i="12" s="1"/>
  <c r="U1429" i="12" s="1"/>
  <c r="U1427" i="12"/>
  <c r="U1426" i="12" s="1"/>
  <c r="U1425" i="12" s="1"/>
  <c r="U1423" i="12"/>
  <c r="U1422" i="12" s="1"/>
  <c r="U1420" i="12"/>
  <c r="U1419" i="12" s="1"/>
  <c r="U1417" i="12"/>
  <c r="U1416" i="12" s="1"/>
  <c r="U1412" i="12"/>
  <c r="U1411" i="12" s="1"/>
  <c r="U1410" i="12" s="1"/>
  <c r="U1402" i="12"/>
  <c r="U1401" i="12" s="1"/>
  <c r="U1400" i="12" s="1"/>
  <c r="U1398" i="12"/>
  <c r="U1397" i="12" s="1"/>
  <c r="U1395" i="12"/>
  <c r="U1394" i="12" s="1"/>
  <c r="U1392" i="12"/>
  <c r="U1391" i="12" s="1"/>
  <c r="U1380" i="12"/>
  <c r="U1379" i="12" s="1"/>
  <c r="U1373" i="12" s="1"/>
  <c r="U1372" i="12" s="1"/>
  <c r="U1370" i="12"/>
  <c r="U1369" i="12" s="1"/>
  <c r="U1368" i="12" s="1"/>
  <c r="U1367" i="12" s="1"/>
  <c r="U1365" i="12"/>
  <c r="U1364" i="12" s="1"/>
  <c r="U1363" i="12" s="1"/>
  <c r="U1357" i="12"/>
  <c r="U1356" i="12" s="1"/>
  <c r="U1354" i="12"/>
  <c r="U1353" i="12" s="1"/>
  <c r="U1351" i="12"/>
  <c r="U1350" i="12" s="1"/>
  <c r="U1346" i="12"/>
  <c r="U1345" i="12" s="1"/>
  <c r="U1344" i="12" s="1"/>
  <c r="U1342" i="12"/>
  <c r="U1341" i="12" s="1"/>
  <c r="U1340" i="12" s="1"/>
  <c r="U1338" i="12"/>
  <c r="U1337" i="12" s="1"/>
  <c r="U1336" i="12" s="1"/>
  <c r="U1332" i="12"/>
  <c r="U1331" i="12" s="1"/>
  <c r="U1330" i="12" s="1"/>
  <c r="U1329" i="12" s="1"/>
  <c r="U1327" i="12"/>
  <c r="U1326" i="12" s="1"/>
  <c r="U1325" i="12" s="1"/>
  <c r="U1324" i="12" s="1"/>
  <c r="U1322" i="12"/>
  <c r="U1321" i="12" s="1"/>
  <c r="U1320" i="12" s="1"/>
  <c r="U1319" i="12" s="1"/>
  <c r="U1311" i="12"/>
  <c r="U1310" i="12" s="1"/>
  <c r="U1309" i="12" s="1"/>
  <c r="U1307" i="12"/>
  <c r="U1306" i="12" s="1"/>
  <c r="U1305" i="12" s="1"/>
  <c r="U1303" i="12"/>
  <c r="U1302" i="12" s="1"/>
  <c r="U1301" i="12" s="1"/>
  <c r="U1298" i="12"/>
  <c r="U1297" i="12" s="1"/>
  <c r="U1296" i="12" s="1"/>
  <c r="U1295" i="12" s="1"/>
  <c r="U1293" i="12"/>
  <c r="U1292" i="12" s="1"/>
  <c r="U1291" i="12" s="1"/>
  <c r="U1290" i="12" s="1"/>
  <c r="U1288" i="12"/>
  <c r="U1287" i="12" s="1"/>
  <c r="U1286" i="12" s="1"/>
  <c r="U1284" i="12"/>
  <c r="U1283" i="12" s="1"/>
  <c r="U1282" i="12" s="1"/>
  <c r="U1280" i="12"/>
  <c r="U1279" i="12" s="1"/>
  <c r="U1278" i="12" s="1"/>
  <c r="U1272" i="12"/>
  <c r="U1271" i="12" s="1"/>
  <c r="U1270" i="12" s="1"/>
  <c r="U1268" i="12"/>
  <c r="U1267" i="12" s="1"/>
  <c r="U1266" i="12" s="1"/>
  <c r="U1264" i="12"/>
  <c r="U1263" i="12" s="1"/>
  <c r="U1262" i="12" s="1"/>
  <c r="U1260" i="12"/>
  <c r="U1259" i="12" s="1"/>
  <c r="U1258" i="12" s="1"/>
  <c r="U1242" i="12"/>
  <c r="U1241" i="12" s="1"/>
  <c r="U1240" i="12" s="1"/>
  <c r="U1238" i="12"/>
  <c r="U1237" i="12" s="1"/>
  <c r="U1236" i="12" s="1"/>
  <c r="U1234" i="12"/>
  <c r="U1233" i="12" s="1"/>
  <c r="U1232" i="12" s="1"/>
  <c r="U1229" i="12"/>
  <c r="U1228" i="12" s="1"/>
  <c r="U1224" i="12" s="1"/>
  <c r="U1220" i="12"/>
  <c r="U1219" i="12" s="1"/>
  <c r="U1218" i="12" s="1"/>
  <c r="U1216" i="12"/>
  <c r="U1215" i="12" s="1"/>
  <c r="U1214" i="12" s="1"/>
  <c r="U1212" i="12"/>
  <c r="U1211" i="12" s="1"/>
  <c r="U1210" i="12" s="1"/>
  <c r="U1208" i="12"/>
  <c r="U1207" i="12" s="1"/>
  <c r="U1206" i="12" s="1"/>
  <c r="U1203" i="12"/>
  <c r="U1202" i="12" s="1"/>
  <c r="U1201" i="12" s="1"/>
  <c r="U1200" i="12" s="1"/>
  <c r="U1198" i="12"/>
  <c r="U1197" i="12" s="1"/>
  <c r="U1196" i="12" s="1"/>
  <c r="U1195" i="12" s="1"/>
  <c r="U1189" i="12"/>
  <c r="U1188" i="12" s="1"/>
  <c r="U1186" i="12"/>
  <c r="U1185" i="12" s="1"/>
  <c r="U1181" i="12"/>
  <c r="U1180" i="12" s="1"/>
  <c r="U1178" i="12"/>
  <c r="U1177" i="12" s="1"/>
  <c r="U1174" i="12"/>
  <c r="U1173" i="12" s="1"/>
  <c r="U1171" i="12"/>
  <c r="U1170" i="12" s="1"/>
  <c r="U1168" i="12"/>
  <c r="U1167" i="12" s="1"/>
  <c r="U1162" i="12"/>
  <c r="U1161" i="12" s="1"/>
  <c r="U1160" i="12" s="1"/>
  <c r="U1158" i="12"/>
  <c r="U1157" i="12" s="1"/>
  <c r="U1155" i="12"/>
  <c r="U1154" i="12" s="1"/>
  <c r="U1151" i="12"/>
  <c r="U1150" i="12" s="1"/>
  <c r="U1148" i="12"/>
  <c r="U1147" i="12" s="1"/>
  <c r="U1144" i="12"/>
  <c r="U1143" i="12" s="1"/>
  <c r="U1141" i="12"/>
  <c r="U1140" i="12" s="1"/>
  <c r="U1137" i="12"/>
  <c r="U1136" i="12" s="1"/>
  <c r="U1134" i="12"/>
  <c r="U1133" i="12" s="1"/>
  <c r="U1130" i="12"/>
  <c r="U1129" i="12" s="1"/>
  <c r="U1128" i="12" s="1"/>
  <c r="U1126" i="12"/>
  <c r="U1125" i="12" s="1"/>
  <c r="U1124" i="12" s="1"/>
  <c r="U1122" i="12"/>
  <c r="U1121" i="12" s="1"/>
  <c r="U1119" i="12"/>
  <c r="U1118" i="12" s="1"/>
  <c r="U1115" i="12"/>
  <c r="U1114" i="12" s="1"/>
  <c r="U1112" i="12"/>
  <c r="U1111" i="12" s="1"/>
  <c r="U1105" i="12"/>
  <c r="U1104" i="12" s="1"/>
  <c r="U1102" i="12"/>
  <c r="U1101" i="12" s="1"/>
  <c r="U1096" i="12"/>
  <c r="U1095" i="12" s="1"/>
  <c r="U1094" i="12" s="1"/>
  <c r="U1091" i="12"/>
  <c r="U1090" i="12" s="1"/>
  <c r="U1089" i="12" s="1"/>
  <c r="U1086" i="12"/>
  <c r="U1085" i="12" s="1"/>
  <c r="U1084" i="12" s="1"/>
  <c r="U1081" i="12"/>
  <c r="U1080" i="12" s="1"/>
  <c r="U1078" i="12"/>
  <c r="U1077" i="12" s="1"/>
  <c r="U1073" i="12"/>
  <c r="U1072" i="12" s="1"/>
  <c r="U1071" i="12" s="1"/>
  <c r="U1070" i="12" s="1"/>
  <c r="U1063" i="12"/>
  <c r="U1062" i="12" s="1"/>
  <c r="U1061" i="12" s="1"/>
  <c r="U1059" i="12"/>
  <c r="U1058" i="12" s="1"/>
  <c r="U1056" i="12"/>
  <c r="U1055" i="12" s="1"/>
  <c r="U1048" i="12"/>
  <c r="U1047" i="12" s="1"/>
  <c r="U1046" i="12" s="1"/>
  <c r="U1044" i="12"/>
  <c r="U1043" i="12" s="1"/>
  <c r="U1041" i="12"/>
  <c r="U1040" i="12" s="1"/>
  <c r="U1036" i="12"/>
  <c r="U1035" i="12" s="1"/>
  <c r="U1033" i="12"/>
  <c r="U1032" i="12" s="1"/>
  <c r="U1030" i="12"/>
  <c r="U1029" i="12" s="1"/>
  <c r="U1025" i="12"/>
  <c r="U1024" i="12" s="1"/>
  <c r="U1022" i="12"/>
  <c r="U1021" i="12" s="1"/>
  <c r="U1019" i="12"/>
  <c r="U1018" i="12" s="1"/>
  <c r="U1012" i="12"/>
  <c r="U1010" i="12"/>
  <c r="U1008" i="12"/>
  <c r="U998" i="12"/>
  <c r="U997" i="12" s="1"/>
  <c r="U996" i="12" s="1"/>
  <c r="U995" i="12" s="1"/>
  <c r="U993" i="12"/>
  <c r="U992" i="12" s="1"/>
  <c r="U991" i="12" s="1"/>
  <c r="U989" i="12"/>
  <c r="U988" i="12" s="1"/>
  <c r="U987" i="12" s="1"/>
  <c r="U982" i="12"/>
  <c r="U981" i="12" s="1"/>
  <c r="U980" i="12" s="1"/>
  <c r="U978" i="12"/>
  <c r="U977" i="12" s="1"/>
  <c r="U976" i="12" s="1"/>
  <c r="U973" i="12"/>
  <c r="U972" i="12" s="1"/>
  <c r="U970" i="12"/>
  <c r="U969" i="12" s="1"/>
  <c r="U967" i="12"/>
  <c r="U966" i="12" s="1"/>
  <c r="U962" i="12"/>
  <c r="U961" i="12" s="1"/>
  <c r="U960" i="12" s="1"/>
  <c r="U958" i="12"/>
  <c r="U957" i="12" s="1"/>
  <c r="U956" i="12" s="1"/>
  <c r="U953" i="12"/>
  <c r="U952" i="12" s="1"/>
  <c r="U951" i="12" s="1"/>
  <c r="U949" i="12"/>
  <c r="U948" i="12" s="1"/>
  <c r="U947" i="12" s="1"/>
  <c r="U945" i="12"/>
  <c r="U944" i="12" s="1"/>
  <c r="U943" i="12" s="1"/>
  <c r="U940" i="12"/>
  <c r="U939" i="12" s="1"/>
  <c r="U938" i="12" s="1"/>
  <c r="U936" i="12"/>
  <c r="U935" i="12" s="1"/>
  <c r="U934" i="12" s="1"/>
  <c r="U932" i="12"/>
  <c r="U931" i="12" s="1"/>
  <c r="U930" i="12" s="1"/>
  <c r="U928" i="12"/>
  <c r="U927" i="12" s="1"/>
  <c r="U926" i="12" s="1"/>
  <c r="U918" i="12"/>
  <c r="U917" i="12" s="1"/>
  <c r="U915" i="12"/>
  <c r="U914" i="12" s="1"/>
  <c r="U910" i="12"/>
  <c r="U909" i="12" s="1"/>
  <c r="U908" i="12" s="1"/>
  <c r="U906" i="12"/>
  <c r="U905" i="12" s="1"/>
  <c r="U904" i="12" s="1"/>
  <c r="U901" i="12"/>
  <c r="U900" i="12" s="1"/>
  <c r="U899" i="12" s="1"/>
  <c r="U897" i="12"/>
  <c r="U896" i="12" s="1"/>
  <c r="U895" i="12" s="1"/>
  <c r="U892" i="12"/>
  <c r="U891" i="12" s="1"/>
  <c r="U889" i="12"/>
  <c r="U888" i="12" s="1"/>
  <c r="U886" i="12"/>
  <c r="U885" i="12" s="1"/>
  <c r="U881" i="12"/>
  <c r="U880" i="12" s="1"/>
  <c r="U879" i="12" s="1"/>
  <c r="U875" i="12"/>
  <c r="U874" i="12" s="1"/>
  <c r="U873" i="12" s="1"/>
  <c r="U871" i="12"/>
  <c r="U870" i="12" s="1"/>
  <c r="U869" i="12" s="1"/>
  <c r="U867" i="12"/>
  <c r="U866" i="12" s="1"/>
  <c r="U865" i="12" s="1"/>
  <c r="U863" i="12"/>
  <c r="U862" i="12" s="1"/>
  <c r="U861" i="12" s="1"/>
  <c r="U859" i="12"/>
  <c r="U858" i="12" s="1"/>
  <c r="U857" i="12" s="1"/>
  <c r="U854" i="12"/>
  <c r="U853" i="12" s="1"/>
  <c r="U852" i="12" s="1"/>
  <c r="U850" i="12"/>
  <c r="U849" i="12" s="1"/>
  <c r="U848" i="12" s="1"/>
  <c r="U846" i="12"/>
  <c r="U845" i="12" s="1"/>
  <c r="U844" i="12" s="1"/>
  <c r="U833" i="12"/>
  <c r="U832" i="12" s="1"/>
  <c r="U831" i="12" s="1"/>
  <c r="U830" i="12" s="1"/>
  <c r="U828" i="12"/>
  <c r="U827" i="12" s="1"/>
  <c r="U826" i="12" s="1"/>
  <c r="U824" i="12"/>
  <c r="U823" i="12" s="1"/>
  <c r="U822" i="12" s="1"/>
  <c r="U821" i="12" s="1"/>
  <c r="U819" i="12"/>
  <c r="U818" i="12" s="1"/>
  <c r="U817" i="12" s="1"/>
  <c r="U815" i="12"/>
  <c r="U814" i="12" s="1"/>
  <c r="U813" i="12" s="1"/>
  <c r="U811" i="12"/>
  <c r="U810" i="12" s="1"/>
  <c r="U809" i="12" s="1"/>
  <c r="U807" i="12"/>
  <c r="U806" i="12" s="1"/>
  <c r="U805" i="12" s="1"/>
  <c r="U802" i="12"/>
  <c r="U801" i="12" s="1"/>
  <c r="U800" i="12" s="1"/>
  <c r="U798" i="12"/>
  <c r="U797" i="12" s="1"/>
  <c r="U796" i="12" s="1"/>
  <c r="U794" i="12"/>
  <c r="U793" i="12" s="1"/>
  <c r="U792" i="12" s="1"/>
  <c r="U790" i="12"/>
  <c r="U789" i="12" s="1"/>
  <c r="U787" i="12"/>
  <c r="U786" i="12" s="1"/>
  <c r="U781" i="12"/>
  <c r="U780" i="12" s="1"/>
  <c r="U779" i="12" s="1"/>
  <c r="U778" i="12" s="1"/>
  <c r="U776" i="12"/>
  <c r="U773" i="12" s="1"/>
  <c r="U771" i="12"/>
  <c r="U770" i="12" s="1"/>
  <c r="U768" i="12"/>
  <c r="U767" i="12" s="1"/>
  <c r="U762" i="12"/>
  <c r="U761" i="12" s="1"/>
  <c r="U760" i="12" s="1"/>
  <c r="U758" i="12"/>
  <c r="U757" i="12" s="1"/>
  <c r="U756" i="12" s="1"/>
  <c r="U754" i="12"/>
  <c r="U753" i="12" s="1"/>
  <c r="U752" i="12" s="1"/>
  <c r="U750" i="12"/>
  <c r="U749" i="12" s="1"/>
  <c r="U748" i="12" s="1"/>
  <c r="U746" i="12"/>
  <c r="U745" i="12" s="1"/>
  <c r="U744" i="12" s="1"/>
  <c r="U742" i="12"/>
  <c r="U741" i="12" s="1"/>
  <c r="U740" i="12" s="1"/>
  <c r="U738" i="12"/>
  <c r="U737" i="12" s="1"/>
  <c r="U736" i="12" s="1"/>
  <c r="U734" i="12"/>
  <c r="U733" i="12" s="1"/>
  <c r="U732" i="12" s="1"/>
  <c r="U730" i="12"/>
  <c r="U729" i="12" s="1"/>
  <c r="U728" i="12" s="1"/>
  <c r="U726" i="12"/>
  <c r="U725" i="12" s="1"/>
  <c r="U724" i="12" s="1"/>
  <c r="U722" i="12"/>
  <c r="U721" i="12" s="1"/>
  <c r="U720" i="12" s="1"/>
  <c r="U718" i="12"/>
  <c r="U717" i="12" s="1"/>
  <c r="U716" i="12" s="1"/>
  <c r="U714" i="12"/>
  <c r="U713" i="12" s="1"/>
  <c r="U712" i="12" s="1"/>
  <c r="U710" i="12"/>
  <c r="U709" i="12" s="1"/>
  <c r="U708" i="12" s="1"/>
  <c r="U704" i="12"/>
  <c r="U703" i="12" s="1"/>
  <c r="U702" i="12" s="1"/>
  <c r="U700" i="12"/>
  <c r="U699" i="12" s="1"/>
  <c r="U698" i="12" s="1"/>
  <c r="U696" i="12"/>
  <c r="U695" i="12" s="1"/>
  <c r="U694" i="12" s="1"/>
  <c r="U692" i="12"/>
  <c r="U691" i="12" s="1"/>
  <c r="U690" i="12" s="1"/>
  <c r="U687" i="12"/>
  <c r="U686" i="12" s="1"/>
  <c r="U685" i="12" s="1"/>
  <c r="U684" i="12" s="1"/>
  <c r="U682" i="12"/>
  <c r="U681" i="12" s="1"/>
  <c r="U680" i="12" s="1"/>
  <c r="U678" i="12"/>
  <c r="U677" i="12" s="1"/>
  <c r="U676" i="12" s="1"/>
  <c r="U674" i="12"/>
  <c r="U673" i="12" s="1"/>
  <c r="U671" i="12"/>
  <c r="U670" i="12" s="1"/>
  <c r="U667" i="12"/>
  <c r="U666" i="12" s="1"/>
  <c r="U665" i="12" s="1"/>
  <c r="U661" i="12"/>
  <c r="U660" i="12" s="1"/>
  <c r="U659" i="12" s="1"/>
  <c r="U657" i="12"/>
  <c r="U656" i="12" s="1"/>
  <c r="U655" i="12" s="1"/>
  <c r="U651" i="12"/>
  <c r="U650" i="12" s="1"/>
  <c r="U648" i="12"/>
  <c r="U647" i="12" s="1"/>
  <c r="U637" i="12"/>
  <c r="U636" i="12" s="1"/>
  <c r="U635" i="12" s="1"/>
  <c r="U633" i="12"/>
  <c r="U632" i="12" s="1"/>
  <c r="U630" i="12"/>
  <c r="U629" i="12" s="1"/>
  <c r="U621" i="12"/>
  <c r="U620" i="12" s="1"/>
  <c r="U619" i="12" s="1"/>
  <c r="U618" i="12" s="1"/>
  <c r="U615" i="12"/>
  <c r="U614" i="12" s="1"/>
  <c r="U612" i="12"/>
  <c r="U611" i="12" s="1"/>
  <c r="U606" i="12"/>
  <c r="U605" i="12" s="1"/>
  <c r="U604" i="12" s="1"/>
  <c r="U603" i="12" s="1"/>
  <c r="U602" i="12" s="1"/>
  <c r="U599" i="12"/>
  <c r="U598" i="12" s="1"/>
  <c r="U596" i="12"/>
  <c r="U595" i="12" s="1"/>
  <c r="U593" i="12"/>
  <c r="U592" i="12" s="1"/>
  <c r="U590" i="12"/>
  <c r="U589" i="12" s="1"/>
  <c r="U587" i="12"/>
  <c r="U586" i="12" s="1"/>
  <c r="U582" i="12"/>
  <c r="U581" i="12" s="1"/>
  <c r="U580" i="12" s="1"/>
  <c r="U578" i="12"/>
  <c r="U577" i="12" s="1"/>
  <c r="U575" i="12"/>
  <c r="U574" i="12" s="1"/>
  <c r="U571" i="12"/>
  <c r="U570" i="12" s="1"/>
  <c r="U568" i="12"/>
  <c r="U567" i="12" s="1"/>
  <c r="U564" i="12"/>
  <c r="U562" i="12"/>
  <c r="U556" i="12"/>
  <c r="U555" i="12" s="1"/>
  <c r="U554" i="12" s="1"/>
  <c r="U552" i="12"/>
  <c r="U551" i="12" s="1"/>
  <c r="U550" i="12" s="1"/>
  <c r="U547" i="12"/>
  <c r="U546" i="12" s="1"/>
  <c r="U545" i="12" s="1"/>
  <c r="U541" i="12"/>
  <c r="U540" i="12" s="1"/>
  <c r="U538" i="12"/>
  <c r="U537" i="12" s="1"/>
  <c r="U533" i="12"/>
  <c r="U532" i="12" s="1"/>
  <c r="U531" i="12" s="1"/>
  <c r="U529" i="12"/>
  <c r="U528" i="12" s="1"/>
  <c r="U527" i="12" s="1"/>
  <c r="U518" i="12"/>
  <c r="U517" i="12" s="1"/>
  <c r="U515" i="12"/>
  <c r="U514" i="12" s="1"/>
  <c r="U507" i="12"/>
  <c r="U506" i="12" s="1"/>
  <c r="U504" i="12"/>
  <c r="U503" i="12" s="1"/>
  <c r="U498" i="12"/>
  <c r="U497" i="12" s="1"/>
  <c r="U496" i="12" s="1"/>
  <c r="U494" i="12"/>
  <c r="U493" i="12" s="1"/>
  <c r="U492" i="12" s="1"/>
  <c r="U490" i="12"/>
  <c r="U489" i="12" s="1"/>
  <c r="U488" i="12" s="1"/>
  <c r="U486" i="12"/>
  <c r="U485" i="12" s="1"/>
  <c r="U484" i="12" s="1"/>
  <c r="U480" i="12"/>
  <c r="U479" i="12" s="1"/>
  <c r="U478" i="12" s="1"/>
  <c r="U477" i="12" s="1"/>
  <c r="U472" i="12"/>
  <c r="U469" i="12"/>
  <c r="U466" i="12"/>
  <c r="U465" i="12" s="1"/>
  <c r="U462" i="12"/>
  <c r="U461" i="12" s="1"/>
  <c r="U460" i="12" s="1"/>
  <c r="U459" i="12" s="1"/>
  <c r="U452" i="12"/>
  <c r="U451" i="12" s="1"/>
  <c r="U449" i="12"/>
  <c r="U448" i="12" s="1"/>
  <c r="U446" i="12"/>
  <c r="U445" i="12" s="1"/>
  <c r="U441" i="12"/>
  <c r="U440" i="12" s="1"/>
  <c r="U439" i="12" s="1"/>
  <c r="U433" i="12"/>
  <c r="U432" i="12" s="1"/>
  <c r="U431" i="12" s="1"/>
  <c r="U430" i="12" s="1"/>
  <c r="U428" i="12"/>
  <c r="U426" i="12"/>
  <c r="U422" i="12"/>
  <c r="U421" i="12" s="1"/>
  <c r="U420" i="12" s="1"/>
  <c r="U381" i="12"/>
  <c r="U378" i="12" s="1"/>
  <c r="U375" i="12"/>
  <c r="U374" i="12" s="1"/>
  <c r="U370" i="12"/>
  <c r="U369" i="12" s="1"/>
  <c r="U368" i="12" s="1"/>
  <c r="U365" i="12"/>
  <c r="U364" i="12" s="1"/>
  <c r="U363" i="12" s="1"/>
  <c r="U360" i="12"/>
  <c r="U357" i="12"/>
  <c r="U352" i="12"/>
  <c r="U349" i="12"/>
  <c r="U340" i="12"/>
  <c r="U339" i="12" s="1"/>
  <c r="U338" i="12" s="1"/>
  <c r="U336" i="12"/>
  <c r="U335" i="12" s="1"/>
  <c r="U334" i="12" s="1"/>
  <c r="U332" i="12"/>
  <c r="U331" i="12" s="1"/>
  <c r="U330" i="12" s="1"/>
  <c r="U327" i="12"/>
  <c r="U326" i="12" s="1"/>
  <c r="U325" i="12" s="1"/>
  <c r="U321" i="12"/>
  <c r="U318" i="12"/>
  <c r="U310" i="12"/>
  <c r="U309" i="12" s="1"/>
  <c r="U308" i="12" s="1"/>
  <c r="U306" i="12"/>
  <c r="U305" i="12" s="1"/>
  <c r="U304" i="12" s="1"/>
  <c r="U297" i="12"/>
  <c r="U296" i="12" s="1"/>
  <c r="U295" i="12" s="1"/>
  <c r="U290" i="12"/>
  <c r="U289" i="12" s="1"/>
  <c r="U288" i="12" s="1"/>
  <c r="U286" i="12"/>
  <c r="U285" i="12" s="1"/>
  <c r="U284" i="12" s="1"/>
  <c r="U281" i="12"/>
  <c r="U280" i="12" s="1"/>
  <c r="U279" i="12" s="1"/>
  <c r="U277" i="12"/>
  <c r="U276" i="12" s="1"/>
  <c r="U274" i="12"/>
  <c r="U273" i="12" s="1"/>
  <c r="U271" i="12"/>
  <c r="U270" i="12" s="1"/>
  <c r="U267" i="12"/>
  <c r="U266" i="12" s="1"/>
  <c r="U265" i="12" s="1"/>
  <c r="U260" i="12"/>
  <c r="U259" i="12" s="1"/>
  <c r="U258" i="12" s="1"/>
  <c r="U248" i="12"/>
  <c r="U247" i="12" s="1"/>
  <c r="U246" i="12" s="1"/>
  <c r="U244" i="12"/>
  <c r="U243" i="12" s="1"/>
  <c r="U242" i="12" s="1"/>
  <c r="U238" i="12"/>
  <c r="U237" i="12" s="1"/>
  <c r="U236" i="12" s="1"/>
  <c r="U234" i="12"/>
  <c r="U233" i="12" s="1"/>
  <c r="U232" i="12" s="1"/>
  <c r="U230" i="12"/>
  <c r="U229" i="12" s="1"/>
  <c r="U228" i="12" s="1"/>
  <c r="U217" i="12"/>
  <c r="U216" i="12" s="1"/>
  <c r="U215" i="12" s="1"/>
  <c r="U213" i="12"/>
  <c r="U212" i="12" s="1"/>
  <c r="U211" i="12" s="1"/>
  <c r="U205" i="12"/>
  <c r="U203" i="12"/>
  <c r="U198" i="12"/>
  <c r="U197" i="12" s="1"/>
  <c r="U196" i="12" s="1"/>
  <c r="U195" i="12" s="1"/>
  <c r="U189" i="12"/>
  <c r="U188" i="12" s="1"/>
  <c r="U187" i="12" s="1"/>
  <c r="U186" i="12" s="1"/>
  <c r="U180" i="12"/>
  <c r="U179" i="12" s="1"/>
  <c r="U178" i="12" s="1"/>
  <c r="U176" i="12"/>
  <c r="U175" i="12" s="1"/>
  <c r="U174" i="12" s="1"/>
  <c r="U172" i="12"/>
  <c r="U171" i="12" s="1"/>
  <c r="U170" i="12" s="1"/>
  <c r="U168" i="12"/>
  <c r="U166" i="12"/>
  <c r="U157" i="12"/>
  <c r="U155" i="12"/>
  <c r="U151" i="12"/>
  <c r="U150" i="12" s="1"/>
  <c r="U149" i="12" s="1"/>
  <c r="U147" i="12"/>
  <c r="U145" i="12"/>
  <c r="U139" i="12"/>
  <c r="U138" i="12" s="1"/>
  <c r="U136" i="12"/>
  <c r="U135" i="12" s="1"/>
  <c r="U132" i="12"/>
  <c r="U130" i="12"/>
  <c r="U123" i="12"/>
  <c r="U122" i="12" s="1"/>
  <c r="U121" i="12" s="1"/>
  <c r="U119" i="12"/>
  <c r="U118" i="12" s="1"/>
  <c r="U117" i="12" s="1"/>
  <c r="U113" i="12"/>
  <c r="U109" i="12"/>
  <c r="U106" i="12"/>
  <c r="U105" i="12" s="1"/>
  <c r="U101" i="12"/>
  <c r="U100" i="12" s="1"/>
  <c r="U99" i="12" s="1"/>
  <c r="U97" i="12"/>
  <c r="U96" i="12" s="1"/>
  <c r="U95" i="12" s="1"/>
  <c r="U93" i="12"/>
  <c r="U92" i="12" s="1"/>
  <c r="U91" i="12" s="1"/>
  <c r="U89" i="12"/>
  <c r="U88" i="12" s="1"/>
  <c r="U86" i="12"/>
  <c r="U85" i="12" s="1"/>
  <c r="U82" i="12"/>
  <c r="U80" i="12"/>
  <c r="U76" i="12"/>
  <c r="U74" i="12"/>
  <c r="U69" i="12"/>
  <c r="U68" i="12" s="1"/>
  <c r="U67" i="12" s="1"/>
  <c r="U65" i="12"/>
  <c r="U64" i="12" s="1"/>
  <c r="U63" i="12" s="1"/>
  <c r="U60" i="12"/>
  <c r="U59" i="12" s="1"/>
  <c r="U58" i="12" s="1"/>
  <c r="U56" i="12"/>
  <c r="U55" i="12" s="1"/>
  <c r="U54" i="12" s="1"/>
  <c r="U51" i="12"/>
  <c r="U50" i="12" s="1"/>
  <c r="U49" i="12" s="1"/>
  <c r="U45" i="12"/>
  <c r="U44" i="12" s="1"/>
  <c r="U43" i="12" s="1"/>
  <c r="U42" i="12" s="1"/>
  <c r="U40" i="12"/>
  <c r="U38" i="12"/>
  <c r="U35" i="12"/>
  <c r="U34" i="12" s="1"/>
  <c r="U30" i="12"/>
  <c r="U26" i="12"/>
  <c r="U24" i="12"/>
  <c r="U20" i="12"/>
  <c r="U19" i="12" s="1"/>
  <c r="AE1255" i="12" l="1"/>
  <c r="AC1255" i="12"/>
  <c r="AD125" i="12"/>
  <c r="AC125" i="12"/>
  <c r="AD1014" i="12"/>
  <c r="AD1255" i="12"/>
  <c r="AE1107" i="12"/>
  <c r="AC1649" i="12"/>
  <c r="Y1470" i="12"/>
  <c r="Y1469" i="12" s="1"/>
  <c r="AE1578" i="12"/>
  <c r="AE125" i="12"/>
  <c r="Y2315" i="12"/>
  <c r="Y2310" i="12" s="1"/>
  <c r="AD1107" i="12"/>
  <c r="AD1578" i="12"/>
  <c r="AC1107" i="12"/>
  <c r="AD1649" i="12"/>
  <c r="AE1649" i="12"/>
  <c r="AE877" i="12"/>
  <c r="AC1578" i="12"/>
  <c r="AC877" i="12"/>
  <c r="AD877" i="12"/>
  <c r="AE1014" i="12"/>
  <c r="AC1014" i="12"/>
  <c r="W1844" i="12"/>
  <c r="X2170" i="12"/>
  <c r="W1166" i="12"/>
  <c r="W1623" i="12"/>
  <c r="X1746" i="12"/>
  <c r="W373" i="12"/>
  <c r="Y1492" i="12"/>
  <c r="Y1491" i="12" s="1"/>
  <c r="X18" i="12"/>
  <c r="X17" i="12" s="1"/>
  <c r="X1527" i="12"/>
  <c r="X1028" i="12"/>
  <c r="X1027" i="12" s="1"/>
  <c r="Y1110" i="12"/>
  <c r="Y1335" i="12"/>
  <c r="W33" i="12"/>
  <c r="W32" i="12" s="1"/>
  <c r="Y104" i="12"/>
  <c r="X2037" i="12"/>
  <c r="X2036" i="12" s="1"/>
  <c r="Y766" i="12"/>
  <c r="Y765" i="12" s="1"/>
  <c r="Y464" i="12"/>
  <c r="W585" i="12"/>
  <c r="W584" i="12" s="1"/>
  <c r="W1117" i="12"/>
  <c r="X1017" i="12"/>
  <c r="X1016" i="12" s="1"/>
  <c r="Y1907" i="12"/>
  <c r="W1248" i="12"/>
  <c r="X1110" i="12"/>
  <c r="S1252" i="12"/>
  <c r="S1248" i="12" s="1"/>
  <c r="AA1253" i="12"/>
  <c r="AG1253" i="12" s="1"/>
  <c r="AO1253" i="12" s="1"/>
  <c r="AU1253" i="12" s="1"/>
  <c r="BA1253" i="12" s="1"/>
  <c r="BI1253" i="12" s="1"/>
  <c r="BN1253" i="12" s="1"/>
  <c r="BS1253" i="12" s="1"/>
  <c r="BZ1253" i="12" s="1"/>
  <c r="Y2234" i="12"/>
  <c r="Y1919" i="12"/>
  <c r="Y1825" i="12"/>
  <c r="W1071" i="12"/>
  <c r="W2188" i="12"/>
  <c r="X1651" i="12"/>
  <c r="X1657" i="12"/>
  <c r="W72" i="12"/>
  <c r="X2325" i="12"/>
  <c r="X2135" i="12"/>
  <c r="X1805" i="12"/>
  <c r="W1722" i="12"/>
  <c r="Y1651" i="12"/>
  <c r="Y1613" i="12"/>
  <c r="W1500" i="12"/>
  <c r="W1214" i="12"/>
  <c r="Y2299" i="12"/>
  <c r="X1099" i="12"/>
  <c r="X883" i="12"/>
  <c r="X1266" i="12"/>
  <c r="W1651" i="12"/>
  <c r="W1586" i="12"/>
  <c r="W912" i="12"/>
  <c r="Y2192" i="12"/>
  <c r="Y1641" i="12"/>
  <c r="Y1568" i="12"/>
  <c r="Y1206" i="12"/>
  <c r="Y1166" i="12"/>
  <c r="X991" i="12"/>
  <c r="W2071" i="12"/>
  <c r="W1671" i="12"/>
  <c r="Y1580" i="12"/>
  <c r="X104" i="12"/>
  <c r="W2222" i="12"/>
  <c r="Y2032" i="12"/>
  <c r="Y1677" i="12"/>
  <c r="Y1309" i="12"/>
  <c r="X1076" i="12"/>
  <c r="W908" i="12"/>
  <c r="W2254" i="12"/>
  <c r="X1833" i="12"/>
  <c r="X1517" i="12"/>
  <c r="Y1400" i="12"/>
  <c r="Y1349" i="12"/>
  <c r="W1240" i="12"/>
  <c r="W2416" i="12"/>
  <c r="W2315" i="12"/>
  <c r="W2310" i="12" s="1"/>
  <c r="Y2204" i="12"/>
  <c r="X2162" i="12"/>
  <c r="Y2139" i="12"/>
  <c r="Y1949" i="12"/>
  <c r="W1883" i="12"/>
  <c r="Y1722" i="12"/>
  <c r="W1681" i="12"/>
  <c r="Y1481" i="12"/>
  <c r="Y1459" i="12"/>
  <c r="Y1363" i="12"/>
  <c r="X1301" i="12"/>
  <c r="Y1184" i="12"/>
  <c r="W1128" i="12"/>
  <c r="X1089" i="12"/>
  <c r="Y1076" i="12"/>
  <c r="Y1028" i="12"/>
  <c r="Y822" i="12"/>
  <c r="W694" i="12"/>
  <c r="Y566" i="12"/>
  <c r="Y545" i="12"/>
  <c r="X531" i="12"/>
  <c r="X496" i="12"/>
  <c r="X478" i="12"/>
  <c r="W334" i="12"/>
  <c r="W269" i="12"/>
  <c r="X170" i="12"/>
  <c r="Y2391" i="12"/>
  <c r="W2052" i="12"/>
  <c r="Y1864" i="12"/>
  <c r="Y1596" i="12"/>
  <c r="W1373" i="12"/>
  <c r="Y1320" i="12"/>
  <c r="Y1117" i="12"/>
  <c r="Y960" i="12"/>
  <c r="W873" i="12"/>
  <c r="Y792" i="12"/>
  <c r="W785" i="12"/>
  <c r="Y760" i="12"/>
  <c r="X178" i="12"/>
  <c r="X232" i="12"/>
  <c r="Y2188" i="12"/>
  <c r="Y1839" i="12"/>
  <c r="Y1714" i="12"/>
  <c r="X1481" i="12"/>
  <c r="X1176" i="12"/>
  <c r="X987" i="12"/>
  <c r="W926" i="12"/>
  <c r="X848" i="12"/>
  <c r="W2284" i="12"/>
  <c r="W2279" i="12" s="1"/>
  <c r="Y2246" i="12"/>
  <c r="W2192" i="12"/>
  <c r="Y2158" i="12"/>
  <c r="W2057" i="12"/>
  <c r="Y2021" i="12"/>
  <c r="W1927" i="12"/>
  <c r="X1663" i="12"/>
  <c r="X1573" i="12"/>
  <c r="W1542" i="12"/>
  <c r="W1301" i="12"/>
  <c r="Y1153" i="12"/>
  <c r="Y1124" i="12"/>
  <c r="W1089" i="12"/>
  <c r="Y991" i="12"/>
  <c r="Y965" i="12"/>
  <c r="X861" i="12"/>
  <c r="Y813" i="12"/>
  <c r="W805" i="12"/>
  <c r="X740" i="12"/>
  <c r="W641" i="12"/>
  <c r="X536" i="12"/>
  <c r="W502" i="12"/>
  <c r="Y2294" i="12"/>
  <c r="Y2212" i="12"/>
  <c r="W1919" i="12"/>
  <c r="X1415" i="12"/>
  <c r="W740" i="12"/>
  <c r="Y2275" i="12"/>
  <c r="X1911" i="12"/>
  <c r="X1580" i="12"/>
  <c r="X1537" i="12"/>
  <c r="X1329" i="12"/>
  <c r="Y1305" i="12"/>
  <c r="Y1210" i="12"/>
  <c r="W1146" i="12"/>
  <c r="Y1089" i="12"/>
  <c r="Y1039" i="12"/>
  <c r="W1017" i="12"/>
  <c r="W991" i="12"/>
  <c r="W986" i="12" s="1"/>
  <c r="X976" i="12"/>
  <c r="Y947" i="12"/>
  <c r="W869" i="12"/>
  <c r="Y805" i="12"/>
  <c r="W720" i="12"/>
  <c r="Y712" i="12"/>
  <c r="X680" i="12"/>
  <c r="W580" i="12"/>
  <c r="X560" i="12"/>
  <c r="Y439" i="12"/>
  <c r="X420" i="12"/>
  <c r="X338" i="12"/>
  <c r="X295" i="12"/>
  <c r="Y258" i="12"/>
  <c r="W242" i="12"/>
  <c r="Y228" i="12"/>
  <c r="W211" i="12"/>
  <c r="Y178" i="12"/>
  <c r="Y95" i="12"/>
  <c r="Y78" i="12"/>
  <c r="W58" i="12"/>
  <c r="W53" i="12" s="1"/>
  <c r="Y18" i="12"/>
  <c r="X702" i="12"/>
  <c r="Y694" i="12"/>
  <c r="Y689" i="12" s="1"/>
  <c r="X566" i="12"/>
  <c r="Y460" i="12"/>
  <c r="W431" i="12"/>
  <c r="X355" i="12"/>
  <c r="Y325" i="12"/>
  <c r="W304" i="12"/>
  <c r="Y284" i="12"/>
  <c r="Y232" i="12"/>
  <c r="W128" i="12"/>
  <c r="Y72" i="12"/>
  <c r="W43" i="12"/>
  <c r="W439" i="12"/>
  <c r="X265" i="12"/>
  <c r="X236" i="12"/>
  <c r="W18" i="12"/>
  <c r="W1547" i="12"/>
  <c r="X1435" i="12"/>
  <c r="X1184" i="12"/>
  <c r="X1128" i="12"/>
  <c r="X869" i="12"/>
  <c r="Y817" i="12"/>
  <c r="X736" i="12"/>
  <c r="X720" i="12"/>
  <c r="Y659" i="12"/>
  <c r="W830" i="12"/>
  <c r="Y585" i="12"/>
  <c r="X646" i="12"/>
  <c r="W566" i="12"/>
  <c r="Y431" i="12"/>
  <c r="Y295" i="12"/>
  <c r="X544" i="12"/>
  <c r="W496" i="12"/>
  <c r="Y334" i="12"/>
  <c r="W134" i="12"/>
  <c r="W67" i="12"/>
  <c r="X488" i="12"/>
  <c r="X459" i="12"/>
  <c r="W149" i="12"/>
  <c r="Y43" i="12"/>
  <c r="W153" i="12"/>
  <c r="Y99" i="12"/>
  <c r="W232" i="12"/>
  <c r="X211" i="12"/>
  <c r="Y2325" i="12"/>
  <c r="W1805" i="12"/>
  <c r="W1580" i="12"/>
  <c r="X1492" i="12"/>
  <c r="X1006" i="12"/>
  <c r="X1166" i="12"/>
  <c r="W965" i="12"/>
  <c r="W355" i="12"/>
  <c r="W2259" i="12"/>
  <c r="Y2218" i="12"/>
  <c r="X2158" i="12"/>
  <c r="W2091" i="12"/>
  <c r="Y1972" i="12"/>
  <c r="W1953" i="12"/>
  <c r="W1938" i="12"/>
  <c r="Y1903" i="12"/>
  <c r="X1883" i="12"/>
  <c r="X1864" i="12"/>
  <c r="W1854" i="12"/>
  <c r="X1772" i="12"/>
  <c r="X1754" i="12" s="1"/>
  <c r="W1663" i="12"/>
  <c r="X1592" i="12"/>
  <c r="Y1532" i="12"/>
  <c r="Y1517" i="12"/>
  <c r="Y1463" i="12"/>
  <c r="W1429" i="12"/>
  <c r="X1410" i="12"/>
  <c r="W1363" i="12"/>
  <c r="X1340" i="12"/>
  <c r="Y1286" i="12"/>
  <c r="X1278" i="12"/>
  <c r="W1176" i="12"/>
  <c r="Y1094" i="12"/>
  <c r="Y956" i="12"/>
  <c r="W943" i="12"/>
  <c r="Y934" i="12"/>
  <c r="X2263" i="12"/>
  <c r="X2234" i="12"/>
  <c r="W2196" i="12"/>
  <c r="X2119" i="12"/>
  <c r="Y2111" i="12"/>
  <c r="Y2057" i="12"/>
  <c r="X1873" i="12"/>
  <c r="X1728" i="12"/>
  <c r="Y1547" i="12"/>
  <c r="Y1506" i="12"/>
  <c r="Y1485" i="12"/>
  <c r="X1449" i="12"/>
  <c r="Y1325" i="12"/>
  <c r="W1282" i="12"/>
  <c r="Y1258" i="12"/>
  <c r="Y1139" i="12"/>
  <c r="W2402" i="12"/>
  <c r="X2196" i="12"/>
  <c r="X2100" i="12"/>
  <c r="Y1985" i="12"/>
  <c r="X1919" i="12"/>
  <c r="W1911" i="12"/>
  <c r="X1903" i="12"/>
  <c r="Y1854" i="12"/>
  <c r="W1755" i="12"/>
  <c r="W1734" i="12"/>
  <c r="X1641" i="12"/>
  <c r="W1592" i="12"/>
  <c r="W1568" i="12"/>
  <c r="X1547" i="12"/>
  <c r="Y1537" i="12"/>
  <c r="Y1500" i="12"/>
  <c r="Y1435" i="12"/>
  <c r="X1373" i="12"/>
  <c r="X1286" i="12"/>
  <c r="AB1253" i="12"/>
  <c r="AH1253" i="12" s="1"/>
  <c r="AP1253" i="12" s="1"/>
  <c r="AV1253" i="12" s="1"/>
  <c r="BB1253" i="12" s="1"/>
  <c r="BJ1253" i="12" s="1"/>
  <c r="BT1253" i="12" s="1"/>
  <c r="Y1218" i="12"/>
  <c r="W1206" i="12"/>
  <c r="X1196" i="12"/>
  <c r="X1146" i="12"/>
  <c r="Y1054" i="12"/>
  <c r="X926" i="12"/>
  <c r="Y904" i="12"/>
  <c r="Y785" i="12"/>
  <c r="X779" i="12"/>
  <c r="Y752" i="12"/>
  <c r="Y728" i="12"/>
  <c r="Y716" i="12"/>
  <c r="W702" i="12"/>
  <c r="Y635" i="12"/>
  <c r="X604" i="12"/>
  <c r="Y420" i="12"/>
  <c r="Y304" i="12"/>
  <c r="Y201" i="12"/>
  <c r="X49" i="12"/>
  <c r="W2162" i="12"/>
  <c r="Y2037" i="12"/>
  <c r="Y1961" i="12"/>
  <c r="X1938" i="12"/>
  <c r="X1928" i="12"/>
  <c r="W1689" i="12"/>
  <c r="Y1667" i="12"/>
  <c r="Y1425" i="12"/>
  <c r="X1344" i="12"/>
  <c r="W1258" i="12"/>
  <c r="W1006" i="12"/>
  <c r="Y938" i="12"/>
  <c r="Y899" i="12"/>
  <c r="X857" i="12"/>
  <c r="Y831" i="12"/>
  <c r="W822" i="12"/>
  <c r="X800" i="12"/>
  <c r="Y779" i="12"/>
  <c r="W685" i="12"/>
  <c r="Y573" i="12"/>
  <c r="Y91" i="12"/>
  <c r="X284" i="12"/>
  <c r="X2204" i="12"/>
  <c r="W2111" i="12"/>
  <c r="W1325" i="12"/>
  <c r="W1100" i="12"/>
  <c r="W951" i="12"/>
  <c r="W2218" i="12"/>
  <c r="Y1728" i="12"/>
  <c r="X1635" i="12"/>
  <c r="X1459" i="12"/>
  <c r="X1429" i="12"/>
  <c r="W1286" i="12"/>
  <c r="Y1266" i="12"/>
  <c r="X1218" i="12"/>
  <c r="W1201" i="12"/>
  <c r="X1132" i="12"/>
  <c r="W1039" i="12"/>
  <c r="Y1017" i="12"/>
  <c r="W947" i="12"/>
  <c r="X934" i="12"/>
  <c r="X913" i="12"/>
  <c r="X904" i="12"/>
  <c r="X844" i="12"/>
  <c r="W712" i="12"/>
  <c r="Y702" i="12"/>
  <c r="Y619" i="12"/>
  <c r="W603" i="12"/>
  <c r="X2300" i="12"/>
  <c r="X1968" i="12"/>
  <c r="X1714" i="12"/>
  <c r="X813" i="12"/>
  <c r="W765" i="12"/>
  <c r="X2253" i="12"/>
  <c r="X2222" i="12"/>
  <c r="Y2135" i="12"/>
  <c r="X2091" i="12"/>
  <c r="W2032" i="12"/>
  <c r="Y1957" i="12"/>
  <c r="X1899" i="12"/>
  <c r="X1854" i="12"/>
  <c r="W1463" i="12"/>
  <c r="W1270" i="12"/>
  <c r="Y1132" i="12"/>
  <c r="W1110" i="12"/>
  <c r="X1054" i="12"/>
  <c r="X879" i="12"/>
  <c r="X785" i="12"/>
  <c r="X766" i="12"/>
  <c r="W752" i="12"/>
  <c r="Y744" i="12"/>
  <c r="Y724" i="12"/>
  <c r="W716" i="12"/>
  <c r="X690" i="12"/>
  <c r="X628" i="12"/>
  <c r="X554" i="12"/>
  <c r="W492" i="12"/>
  <c r="X431" i="12"/>
  <c r="X308" i="12"/>
  <c r="W288" i="12"/>
  <c r="X215" i="12"/>
  <c r="Y164" i="12"/>
  <c r="Y134" i="12"/>
  <c r="W690" i="12"/>
  <c r="Y536" i="12"/>
  <c r="Y502" i="12"/>
  <c r="Y484" i="12"/>
  <c r="Y363" i="12"/>
  <c r="X201" i="12"/>
  <c r="X187" i="12"/>
  <c r="X143" i="12"/>
  <c r="Y84" i="12"/>
  <c r="Y330" i="12"/>
  <c r="W228" i="12"/>
  <c r="X117" i="12"/>
  <c r="Y1671" i="12"/>
  <c r="W1309" i="12"/>
  <c r="W960" i="12"/>
  <c r="W676" i="12"/>
  <c r="X619" i="12"/>
  <c r="Y610" i="12"/>
  <c r="X58" i="12"/>
  <c r="W1558" i="12"/>
  <c r="W444" i="12"/>
  <c r="X242" i="12"/>
  <c r="W545" i="12"/>
  <c r="Y338" i="12"/>
  <c r="X153" i="12"/>
  <c r="W117" i="12"/>
  <c r="X63" i="12"/>
  <c r="Y1368" i="12"/>
  <c r="W1232" i="12"/>
  <c r="Y1196" i="12"/>
  <c r="X2376" i="12"/>
  <c r="X2218" i="12"/>
  <c r="X2147" i="12"/>
  <c r="X2115" i="12"/>
  <c r="X2067" i="12"/>
  <c r="X2052" i="12"/>
  <c r="Y1968" i="12"/>
  <c r="Y2170" i="12"/>
  <c r="X1469" i="12"/>
  <c r="X464" i="12"/>
  <c r="X585" i="12"/>
  <c r="Y444" i="12"/>
  <c r="X373" i="12"/>
  <c r="W347" i="12"/>
  <c r="W164" i="12"/>
  <c r="X33" i="12"/>
  <c r="Y2230" i="12"/>
  <c r="Y2166" i="12"/>
  <c r="X2131" i="12"/>
  <c r="W2027" i="12"/>
  <c r="Y1844" i="12"/>
  <c r="X1829" i="12"/>
  <c r="Y1706" i="12"/>
  <c r="W1635" i="12"/>
  <c r="W1573" i="12"/>
  <c r="Y1553" i="12"/>
  <c r="Y1449" i="12"/>
  <c r="X1348" i="12"/>
  <c r="Y1301" i="12"/>
  <c r="Y1270" i="12"/>
  <c r="Y1262" i="12"/>
  <c r="X1210" i="12"/>
  <c r="W1132" i="12"/>
  <c r="Y987" i="12"/>
  <c r="W2275" i="12"/>
  <c r="X2154" i="12"/>
  <c r="Y2147" i="12"/>
  <c r="Y1945" i="12"/>
  <c r="Y1927" i="12"/>
  <c r="W1839" i="12"/>
  <c r="X1738" i="12"/>
  <c r="W1714" i="12"/>
  <c r="Y1689" i="12"/>
  <c r="W1667" i="12"/>
  <c r="X1623" i="12"/>
  <c r="X1568" i="12"/>
  <c r="Y1528" i="12"/>
  <c r="W1425" i="12"/>
  <c r="Y1373" i="12"/>
  <c r="W1305" i="12"/>
  <c r="X1291" i="12"/>
  <c r="W1266" i="12"/>
  <c r="AB1252" i="12"/>
  <c r="AH1252" i="12" s="1"/>
  <c r="AP1252" i="12" s="1"/>
  <c r="AV1252" i="12" s="1"/>
  <c r="BB1252" i="12" s="1"/>
  <c r="BJ1252" i="12" s="1"/>
  <c r="BT1252" i="12" s="1"/>
  <c r="Y1224" i="12"/>
  <c r="Y1201" i="12"/>
  <c r="W2392" i="12"/>
  <c r="W2380" i="12"/>
  <c r="W2166" i="12"/>
  <c r="Y2143" i="12"/>
  <c r="X2111" i="12"/>
  <c r="X2057" i="12"/>
  <c r="Y1953" i="12"/>
  <c r="Y1869" i="12"/>
  <c r="Y1796" i="12"/>
  <c r="X1677" i="12"/>
  <c r="W1613" i="12"/>
  <c r="Y1558" i="12"/>
  <c r="X1485" i="12"/>
  <c r="X1463" i="12"/>
  <c r="Y1415" i="12"/>
  <c r="W1340" i="12"/>
  <c r="X1309" i="12"/>
  <c r="X1124" i="12"/>
  <c r="W1094" i="12"/>
  <c r="Y1084" i="12"/>
  <c r="Y1071" i="12"/>
  <c r="X951" i="12"/>
  <c r="X873" i="12"/>
  <c r="X852" i="12"/>
  <c r="X826" i="12"/>
  <c r="Y809" i="12"/>
  <c r="Y676" i="12"/>
  <c r="W536" i="12"/>
  <c r="Y492" i="12"/>
  <c r="W460" i="12"/>
  <c r="Y368" i="12"/>
  <c r="W338" i="12"/>
  <c r="W265" i="12"/>
  <c r="W174" i="12"/>
  <c r="W143" i="12"/>
  <c r="Y2406" i="12"/>
  <c r="W2229" i="12"/>
  <c r="Y2200" i="12"/>
  <c r="Y1977" i="12"/>
  <c r="X1915" i="12"/>
  <c r="X1796" i="12"/>
  <c r="X1722" i="12"/>
  <c r="Y1657" i="12"/>
  <c r="W1536" i="12"/>
  <c r="W1492" i="12"/>
  <c r="Y1410" i="12"/>
  <c r="Y1330" i="12"/>
  <c r="W1160" i="12"/>
  <c r="X1084" i="12"/>
  <c r="Y926" i="12"/>
  <c r="W879" i="12"/>
  <c r="X756" i="12"/>
  <c r="W610" i="12"/>
  <c r="X228" i="12"/>
  <c r="X444" i="12"/>
  <c r="X363" i="12"/>
  <c r="W258" i="12"/>
  <c r="W95" i="12"/>
  <c r="X796" i="12"/>
  <c r="W760" i="12"/>
  <c r="X2143" i="12"/>
  <c r="Y2127" i="12"/>
  <c r="W2100" i="12"/>
  <c r="Y2047" i="12"/>
  <c r="W1903" i="12"/>
  <c r="X1558" i="12"/>
  <c r="W1349" i="12"/>
  <c r="X1336" i="12"/>
  <c r="X1214" i="12"/>
  <c r="W1076" i="12"/>
  <c r="X1070" i="12"/>
  <c r="Y996" i="12"/>
  <c r="Y980" i="12"/>
  <c r="X899" i="12"/>
  <c r="X894" i="12" s="1"/>
  <c r="X821" i="12"/>
  <c r="W809" i="12"/>
  <c r="Y796" i="12"/>
  <c r="X760" i="12"/>
  <c r="W744" i="12"/>
  <c r="Y736" i="12"/>
  <c r="W728" i="12"/>
  <c r="W698" i="12"/>
  <c r="W655" i="12"/>
  <c r="Y646" i="12"/>
  <c r="W635" i="12"/>
  <c r="X609" i="12"/>
  <c r="Y488" i="12"/>
  <c r="Y478" i="12"/>
  <c r="X325" i="12"/>
  <c r="Y2254" i="12"/>
  <c r="Y1772" i="12"/>
  <c r="W708" i="12"/>
  <c r="X2421" i="12"/>
  <c r="W2376" i="12"/>
  <c r="Y2280" i="12"/>
  <c r="X2027" i="12"/>
  <c r="Y1934" i="12"/>
  <c r="W1863" i="12"/>
  <c r="W1506" i="12"/>
  <c r="X1319" i="12"/>
  <c r="Y1232" i="12"/>
  <c r="W1124" i="12"/>
  <c r="W996" i="12"/>
  <c r="W980" i="12"/>
  <c r="X817" i="12"/>
  <c r="W796" i="12"/>
  <c r="Y756" i="12"/>
  <c r="W748" i="12"/>
  <c r="Y685" i="12"/>
  <c r="X659" i="12"/>
  <c r="X654" i="12" s="1"/>
  <c r="X527" i="12"/>
  <c r="Y513" i="12"/>
  <c r="W464" i="12"/>
  <c r="Y355" i="12"/>
  <c r="X347" i="12"/>
  <c r="X334" i="12"/>
  <c r="Y269" i="12"/>
  <c r="X246" i="12"/>
  <c r="Y187" i="12"/>
  <c r="Y174" i="12"/>
  <c r="X128" i="12"/>
  <c r="W84" i="12"/>
  <c r="W63" i="12"/>
  <c r="Y33" i="12"/>
  <c r="X698" i="12"/>
  <c r="W527" i="12"/>
  <c r="X502" i="12"/>
  <c r="X439" i="12"/>
  <c r="W295" i="12"/>
  <c r="Y279" i="12"/>
  <c r="Y265" i="12"/>
  <c r="W246" i="12"/>
  <c r="W215" i="12"/>
  <c r="Y153" i="12"/>
  <c r="Y142" i="12" s="1"/>
  <c r="Y117" i="12"/>
  <c r="Y67" i="12"/>
  <c r="X269" i="12"/>
  <c r="Y242" i="12"/>
  <c r="W187" i="12"/>
  <c r="W78" i="12"/>
  <c r="Y54" i="12"/>
  <c r="W1516" i="12"/>
  <c r="W1400" i="12"/>
  <c r="Y1240" i="12"/>
  <c r="W938" i="12"/>
  <c r="W844" i="12"/>
  <c r="Y554" i="12"/>
  <c r="W424" i="12"/>
  <c r="Y527" i="12"/>
  <c r="W368" i="12"/>
  <c r="X330" i="12"/>
  <c r="Y128" i="12"/>
  <c r="X573" i="12"/>
  <c r="W484" i="12"/>
  <c r="W91" i="12"/>
  <c r="W420" i="12"/>
  <c r="X54" i="12"/>
  <c r="X288" i="12"/>
  <c r="W236" i="12"/>
  <c r="Y215" i="12"/>
  <c r="W1706" i="12"/>
  <c r="Y1623" i="12"/>
  <c r="Y884" i="12"/>
  <c r="Y424" i="12"/>
  <c r="Y313" i="12"/>
  <c r="X2392" i="12"/>
  <c r="X2284" i="12"/>
  <c r="X2279" i="12" s="1"/>
  <c r="Y2263" i="12"/>
  <c r="X2213" i="12"/>
  <c r="Y2162" i="12"/>
  <c r="Y2154" i="12"/>
  <c r="Y2100" i="12"/>
  <c r="X2071" i="12"/>
  <c r="X1977" i="12"/>
  <c r="X1957" i="12"/>
  <c r="Y1805" i="12"/>
  <c r="Y1755" i="12"/>
  <c r="Y1734" i="12"/>
  <c r="Y1681" i="12"/>
  <c r="W1641" i="12"/>
  <c r="X1596" i="12"/>
  <c r="W1459" i="12"/>
  <c r="W1435" i="12"/>
  <c r="Y1390" i="12"/>
  <c r="X1367" i="12"/>
  <c r="W1336" i="12"/>
  <c r="X1282" i="12"/>
  <c r="X1236" i="12"/>
  <c r="Y1160" i="12"/>
  <c r="W1139" i="12"/>
  <c r="Y1100" i="12"/>
  <c r="W1054" i="12"/>
  <c r="W1028" i="12"/>
  <c r="X965" i="12"/>
  <c r="X960" i="12"/>
  <c r="X938" i="12"/>
  <c r="Y930" i="12"/>
  <c r="Y2115" i="12"/>
  <c r="Y2052" i="12"/>
  <c r="W1961" i="12"/>
  <c r="W1879" i="12"/>
  <c r="W1728" i="12"/>
  <c r="Y1635" i="12"/>
  <c r="X1553" i="12"/>
  <c r="Y1542" i="12"/>
  <c r="X1439" i="12"/>
  <c r="W1330" i="12"/>
  <c r="W1320" i="12"/>
  <c r="W1210" i="12"/>
  <c r="W1153" i="12"/>
  <c r="Y1146" i="12"/>
  <c r="W2421" i="12"/>
  <c r="W2326" i="12"/>
  <c r="W2325" i="12" s="1"/>
  <c r="Y2259" i="12"/>
  <c r="Y2026" i="12"/>
  <c r="Y1915" i="12"/>
  <c r="Y1899" i="12"/>
  <c r="X1844" i="12"/>
  <c r="W1596" i="12"/>
  <c r="Y1586" i="12"/>
  <c r="Y1573" i="12"/>
  <c r="X1542" i="12"/>
  <c r="W1532" i="12"/>
  <c r="X1506" i="12"/>
  <c r="W1470" i="12"/>
  <c r="W1291" i="12"/>
  <c r="Y1214" i="12"/>
  <c r="X1201" i="12"/>
  <c r="Y1046" i="12"/>
  <c r="X1039" i="12"/>
  <c r="X996" i="12"/>
  <c r="W976" i="12"/>
  <c r="W930" i="12"/>
  <c r="Y913" i="12"/>
  <c r="Y908" i="12"/>
  <c r="W895" i="12"/>
  <c r="Y748" i="12"/>
  <c r="Y720" i="12"/>
  <c r="X685" i="12"/>
  <c r="W665" i="12"/>
  <c r="Y308" i="12"/>
  <c r="W279" i="12"/>
  <c r="Y196" i="12"/>
  <c r="X164" i="12"/>
  <c r="X149" i="12"/>
  <c r="X43" i="12"/>
  <c r="X2259" i="12"/>
  <c r="W2067" i="12"/>
  <c r="W2037" i="12"/>
  <c r="X1953" i="12"/>
  <c r="W1945" i="12"/>
  <c r="Y1879" i="12"/>
  <c r="Y1829" i="12"/>
  <c r="X1586" i="12"/>
  <c r="W1528" i="12"/>
  <c r="W1485" i="12"/>
  <c r="X1453" i="12"/>
  <c r="X1390" i="12"/>
  <c r="W1295" i="12"/>
  <c r="W1196" i="12"/>
  <c r="Y951" i="12"/>
  <c r="Y895" i="12"/>
  <c r="W884" i="12"/>
  <c r="Y861" i="12"/>
  <c r="W852" i="12"/>
  <c r="Y826" i="12"/>
  <c r="W817" i="12"/>
  <c r="X805" i="12"/>
  <c r="X748" i="12"/>
  <c r="W628" i="12"/>
  <c r="X134" i="12"/>
  <c r="W121" i="12"/>
  <c r="Y2131" i="12"/>
  <c r="Y1290" i="12"/>
  <c r="Y1061" i="12"/>
  <c r="W861" i="12"/>
  <c r="X2311" i="12"/>
  <c r="W2299" i="12"/>
  <c r="W2212" i="12"/>
  <c r="W2170" i="12"/>
  <c r="X2139" i="12"/>
  <c r="Y1883" i="12"/>
  <c r="Y1833" i="12"/>
  <c r="W1677" i="12"/>
  <c r="X1500" i="12"/>
  <c r="Y1278" i="12"/>
  <c r="W1224" i="12"/>
  <c r="X956" i="12"/>
  <c r="X943" i="12"/>
  <c r="X908" i="12"/>
  <c r="X865" i="12"/>
  <c r="X831" i="12"/>
  <c r="X792" i="12"/>
  <c r="X708" i="12"/>
  <c r="Y680" i="12"/>
  <c r="W560" i="12"/>
  <c r="X484" i="12"/>
  <c r="X2274" i="12"/>
  <c r="W2263" i="12"/>
  <c r="Y2071" i="12"/>
  <c r="X1985" i="12"/>
  <c r="X1869" i="12"/>
  <c r="X1671" i="12"/>
  <c r="Y1282" i="12"/>
  <c r="X752" i="12"/>
  <c r="Y732" i="12"/>
  <c r="Y2196" i="12"/>
  <c r="W2115" i="12"/>
  <c r="X1949" i="12"/>
  <c r="X1685" i="12"/>
  <c r="W1552" i="12"/>
  <c r="W1444" i="12"/>
  <c r="W1368" i="12"/>
  <c r="X1296" i="12"/>
  <c r="X1248" i="12"/>
  <c r="Y857" i="12"/>
  <c r="W848" i="12"/>
  <c r="W826" i="12"/>
  <c r="W779" i="12"/>
  <c r="W488" i="12"/>
  <c r="W330" i="12"/>
  <c r="X313" i="12"/>
  <c r="X279" i="12"/>
  <c r="Y170" i="12"/>
  <c r="X84" i="12"/>
  <c r="X724" i="12"/>
  <c r="W554" i="12"/>
  <c r="W477" i="12"/>
  <c r="X258" i="12"/>
  <c r="X196" i="12"/>
  <c r="X424" i="12"/>
  <c r="Y288" i="12"/>
  <c r="Y211" i="12"/>
  <c r="W104" i="12"/>
  <c r="X91" i="12"/>
  <c r="Y58" i="12"/>
  <c r="X1363" i="12"/>
  <c r="Y1006" i="12"/>
  <c r="W865" i="12"/>
  <c r="X669" i="12"/>
  <c r="Y628" i="12"/>
  <c r="Y604" i="12"/>
  <c r="Y550" i="12"/>
  <c r="X513" i="12"/>
  <c r="W170" i="12"/>
  <c r="W363" i="12"/>
  <c r="W284" i="12"/>
  <c r="W200" i="12"/>
  <c r="W325" i="12"/>
  <c r="X580" i="12"/>
  <c r="X72" i="12"/>
  <c r="Y49" i="12"/>
  <c r="X492" i="12"/>
  <c r="Y347" i="12"/>
  <c r="Y246" i="12"/>
  <c r="W195" i="12"/>
  <c r="U2204" i="12"/>
  <c r="U1231" i="12"/>
  <c r="U1223" i="12" s="1"/>
  <c r="U1222" i="12" s="1"/>
  <c r="U1672" i="12"/>
  <c r="U1671" i="12" s="1"/>
  <c r="U425" i="12"/>
  <c r="U424" i="12" s="1"/>
  <c r="U1796" i="12"/>
  <c r="U1597" i="12"/>
  <c r="U1596" i="12" s="1"/>
  <c r="U1723" i="12"/>
  <c r="U1722" i="12" s="1"/>
  <c r="U2247" i="12"/>
  <c r="U2246" i="12" s="1"/>
  <c r="V1252" i="12"/>
  <c r="Z1252" i="12" s="1"/>
  <c r="AF1252" i="12" s="1"/>
  <c r="AJ1252" i="12" s="1"/>
  <c r="AN1252" i="12" s="1"/>
  <c r="AT1252" i="12" s="1"/>
  <c r="AZ1252" i="12" s="1"/>
  <c r="BD1252" i="12" s="1"/>
  <c r="BH1252" i="12" s="1"/>
  <c r="BM1252" i="12" s="1"/>
  <c r="BR1252" i="12" s="1"/>
  <c r="BV1252" i="12" s="1"/>
  <c r="BY1252" i="12" s="1"/>
  <c r="CB1252" i="12" s="1"/>
  <c r="CD1252" i="12" s="1"/>
  <c r="R1248" i="12"/>
  <c r="V1248" i="12" s="1"/>
  <c r="V1253" i="12"/>
  <c r="Z1253" i="12" s="1"/>
  <c r="AF1253" i="12" s="1"/>
  <c r="AJ1253" i="12" s="1"/>
  <c r="AN1253" i="12" s="1"/>
  <c r="AT1253" i="12" s="1"/>
  <c r="AZ1253" i="12" s="1"/>
  <c r="BD1253" i="12" s="1"/>
  <c r="BH1253" i="12" s="1"/>
  <c r="BM1253" i="12" s="1"/>
  <c r="BR1253" i="12" s="1"/>
  <c r="BV1253" i="12" s="1"/>
  <c r="BY1253" i="12" s="1"/>
  <c r="CB1253" i="12" s="1"/>
  <c r="CD1253" i="12" s="1"/>
  <c r="U669" i="12"/>
  <c r="U73" i="12"/>
  <c r="U72" i="12" s="1"/>
  <c r="U84" i="12"/>
  <c r="U165" i="12"/>
  <c r="U164" i="12" s="1"/>
  <c r="U163" i="12" s="1"/>
  <c r="U1100" i="12"/>
  <c r="U1099" i="12" s="1"/>
  <c r="U1300" i="12"/>
  <c r="U1630" i="12"/>
  <c r="U1623" i="12" s="1"/>
  <c r="U1642" i="12"/>
  <c r="U1641" i="12" s="1"/>
  <c r="U2263" i="12"/>
  <c r="U2258" i="12" s="1"/>
  <c r="U2252" i="12" s="1"/>
  <c r="U2037" i="12"/>
  <c r="U2036" i="12" s="1"/>
  <c r="U108" i="12"/>
  <c r="U104" i="12" s="1"/>
  <c r="U103" i="12" s="1"/>
  <c r="U144" i="12"/>
  <c r="U143" i="12" s="1"/>
  <c r="U154" i="12"/>
  <c r="U153" i="12" s="1"/>
  <c r="U573" i="12"/>
  <c r="U1117" i="12"/>
  <c r="U1146" i="12"/>
  <c r="U1176" i="12"/>
  <c r="U1415" i="12"/>
  <c r="U1414" i="12" s="1"/>
  <c r="U1409" i="12" s="1"/>
  <c r="U1492" i="12"/>
  <c r="U1491" i="12" s="1"/>
  <c r="U1490" i="12" s="1"/>
  <c r="U1527" i="12"/>
  <c r="U1526" i="12" s="1"/>
  <c r="U1636" i="12"/>
  <c r="U1635" i="12" s="1"/>
  <c r="U1474" i="12"/>
  <c r="U1470" i="12" s="1"/>
  <c r="U1469" i="12" s="1"/>
  <c r="U1468" i="12" s="1"/>
  <c r="U2284" i="12"/>
  <c r="U2279" i="12" s="1"/>
  <c r="U2273" i="12" s="1"/>
  <c r="U373" i="12"/>
  <c r="U986" i="12"/>
  <c r="U985" i="12" s="1"/>
  <c r="U1335" i="12"/>
  <c r="U2147" i="12"/>
  <c r="U79" i="12"/>
  <c r="U78" i="12" s="1"/>
  <c r="U561" i="12"/>
  <c r="U560" i="12" s="1"/>
  <c r="U654" i="12"/>
  <c r="U913" i="12"/>
  <c r="U912" i="12" s="1"/>
  <c r="U921" i="12"/>
  <c r="U1039" i="12"/>
  <c r="U1729" i="12"/>
  <c r="U1728" i="12" s="1"/>
  <c r="U1746" i="12"/>
  <c r="U1755" i="12"/>
  <c r="U1754" i="12" s="1"/>
  <c r="U1812" i="12"/>
  <c r="U1805" i="12" s="1"/>
  <c r="U1804" i="12" s="1"/>
  <c r="U1855" i="12"/>
  <c r="U1854" i="12" s="1"/>
  <c r="U1853" i="12" s="1"/>
  <c r="U1863" i="12"/>
  <c r="U1862" i="12" s="1"/>
  <c r="U1884" i="12"/>
  <c r="U1883" i="12" s="1"/>
  <c r="U1878" i="12" s="1"/>
  <c r="U1877" i="12" s="1"/>
  <c r="U2057" i="12"/>
  <c r="U2056" i="12" s="1"/>
  <c r="U202" i="12"/>
  <c r="U201" i="12" s="1"/>
  <c r="U200" i="12" s="1"/>
  <c r="U294" i="12"/>
  <c r="U585" i="12"/>
  <c r="U584" i="12" s="1"/>
  <c r="U1028" i="12"/>
  <c r="U1027" i="12" s="1"/>
  <c r="U1076" i="12"/>
  <c r="U1075" i="12" s="1"/>
  <c r="U1153" i="12"/>
  <c r="U1443" i="12"/>
  <c r="U2315" i="12"/>
  <c r="U2310" i="12" s="1"/>
  <c r="U2380" i="12"/>
  <c r="U2375" i="12" s="1"/>
  <c r="U513" i="12"/>
  <c r="U544" i="12"/>
  <c r="U543" i="12" s="1"/>
  <c r="U566" i="12"/>
  <c r="U628" i="12"/>
  <c r="U627" i="12" s="1"/>
  <c r="U617" i="12" s="1"/>
  <c r="U894" i="12"/>
  <c r="U1110" i="12"/>
  <c r="U1257" i="12"/>
  <c r="U1558" i="12"/>
  <c r="U1557" i="12" s="1"/>
  <c r="U1551" i="12" s="1"/>
  <c r="U1318" i="12"/>
  <c r="U1349" i="12"/>
  <c r="U1348" i="12" s="1"/>
  <c r="U1390" i="12"/>
  <c r="U1389" i="12" s="1"/>
  <c r="U1388" i="12" s="1"/>
  <c r="U1613" i="12"/>
  <c r="U129" i="12"/>
  <c r="U128" i="12" s="1"/>
  <c r="U210" i="12"/>
  <c r="U209" i="12" s="1"/>
  <c r="U646" i="12"/>
  <c r="U641" i="12" s="1"/>
  <c r="U707" i="12"/>
  <c r="U706" i="12" s="1"/>
  <c r="U785" i="12"/>
  <c r="U975" i="12"/>
  <c r="U1017" i="12"/>
  <c r="U1016" i="12" s="1"/>
  <c r="U1132" i="12"/>
  <c r="U1184" i="12"/>
  <c r="U1506" i="12"/>
  <c r="U1505" i="12" s="1"/>
  <c r="U1504" i="12" s="1"/>
  <c r="U1587" i="12"/>
  <c r="U1586" i="12" s="1"/>
  <c r="U2234" i="12"/>
  <c r="U2170" i="12"/>
  <c r="U2217" i="12"/>
  <c r="U23" i="12"/>
  <c r="U18" i="12" s="1"/>
  <c r="U17" i="12" s="1"/>
  <c r="U37" i="12"/>
  <c r="U33" i="12" s="1"/>
  <c r="U32" i="12" s="1"/>
  <c r="U134" i="12"/>
  <c r="U317" i="12"/>
  <c r="U313" i="12" s="1"/>
  <c r="U312" i="12" s="1"/>
  <c r="U329" i="12"/>
  <c r="U444" i="12"/>
  <c r="U443" i="12" s="1"/>
  <c r="U884" i="12"/>
  <c r="U883" i="12" s="1"/>
  <c r="U1007" i="12"/>
  <c r="U1006" i="12" s="1"/>
  <c r="U1005" i="12" s="1"/>
  <c r="U1004" i="12" s="1"/>
  <c r="U1054" i="12"/>
  <c r="U1581" i="12"/>
  <c r="U1580" i="12" s="1"/>
  <c r="U1658" i="12"/>
  <c r="U1657" i="12" s="1"/>
  <c r="U1707" i="12"/>
  <c r="U1706" i="12" s="1"/>
  <c r="U1739" i="12"/>
  <c r="U1738" i="12" s="1"/>
  <c r="U1848" i="12"/>
  <c r="U1844" i="12" s="1"/>
  <c r="U2339" i="12"/>
  <c r="U2325" i="12" s="1"/>
  <c r="U2422" i="12"/>
  <c r="U2421" i="12" s="1"/>
  <c r="U2420" i="12" s="1"/>
  <c r="U62" i="12"/>
  <c r="U53" i="12"/>
  <c r="U689" i="12"/>
  <c r="U804" i="12"/>
  <c r="U856" i="12"/>
  <c r="U843" i="12" s="1"/>
  <c r="U241" i="12"/>
  <c r="U240" i="12" s="1"/>
  <c r="U283" i="12"/>
  <c r="U269" i="12"/>
  <c r="U264" i="12" s="1"/>
  <c r="U502" i="12"/>
  <c r="U610" i="12"/>
  <c r="U609" i="12" s="1"/>
  <c r="U608" i="12" s="1"/>
  <c r="U1083" i="12"/>
  <c r="U1433" i="12"/>
  <c r="U1480" i="12"/>
  <c r="U1479" i="12" s="1"/>
  <c r="U1894" i="12"/>
  <c r="U1893" i="12" s="1"/>
  <c r="U468" i="12"/>
  <c r="U464" i="12" s="1"/>
  <c r="U458" i="12" s="1"/>
  <c r="U483" i="12"/>
  <c r="U482" i="12" s="1"/>
  <c r="U766" i="12"/>
  <c r="U765" i="12" s="1"/>
  <c r="U764" i="12" s="1"/>
  <c r="U903" i="12"/>
  <c r="U536" i="12"/>
  <c r="U535" i="12" s="1"/>
  <c r="U526" i="12" s="1"/>
  <c r="U1205" i="12"/>
  <c r="U1458" i="12"/>
  <c r="U1457" i="12" s="1"/>
  <c r="U1933" i="12"/>
  <c r="U1932" i="12" s="1"/>
  <c r="U356" i="12"/>
  <c r="U355" i="12" s="1"/>
  <c r="U965" i="12"/>
  <c r="U964" i="12" s="1"/>
  <c r="U1139" i="12"/>
  <c r="U1166" i="12"/>
  <c r="U348" i="12"/>
  <c r="U347" i="12" s="1"/>
  <c r="U1715" i="12"/>
  <c r="U1714" i="12" s="1"/>
  <c r="U2390" i="12"/>
  <c r="U1652" i="12"/>
  <c r="U1651" i="12" s="1"/>
  <c r="U1834" i="12"/>
  <c r="U1833" i="12" s="1"/>
  <c r="U1824" i="12" s="1"/>
  <c r="CE2168" i="12"/>
  <c r="CE2167" i="12" s="1"/>
  <c r="CE2166" i="12" s="1"/>
  <c r="M2168" i="12"/>
  <c r="M2167" i="12" s="1"/>
  <c r="N2168" i="12"/>
  <c r="N2167" i="12" s="1"/>
  <c r="O2168" i="12"/>
  <c r="O2167" i="12" s="1"/>
  <c r="P2168" i="12"/>
  <c r="P2167" i="12" s="1"/>
  <c r="P2166" i="12" s="1"/>
  <c r="Q2168" i="12"/>
  <c r="Q2167" i="12" s="1"/>
  <c r="Q2166" i="12" s="1"/>
  <c r="L2168" i="12"/>
  <c r="L2167" i="12" s="1"/>
  <c r="L2166" i="12" s="1"/>
  <c r="R2169" i="12"/>
  <c r="V2169" i="12" s="1"/>
  <c r="Z2169" i="12" s="1"/>
  <c r="AF2169" i="12" s="1"/>
  <c r="AJ2169" i="12" s="1"/>
  <c r="AN2169" i="12" s="1"/>
  <c r="AT2169" i="12" s="1"/>
  <c r="AZ2169" i="12" s="1"/>
  <c r="BD2169" i="12" s="1"/>
  <c r="BH2169" i="12" s="1"/>
  <c r="BM2169" i="12" s="1"/>
  <c r="BR2169" i="12" s="1"/>
  <c r="BV2169" i="12" s="1"/>
  <c r="BY2169" i="12" s="1"/>
  <c r="CB2169" i="12" s="1"/>
  <c r="CD2169" i="12" s="1"/>
  <c r="S2169" i="12"/>
  <c r="AA2169" i="12" s="1"/>
  <c r="AG2169" i="12" s="1"/>
  <c r="AO2169" i="12" s="1"/>
  <c r="AU2169" i="12" s="1"/>
  <c r="BA2169" i="12" s="1"/>
  <c r="BI2169" i="12" s="1"/>
  <c r="BN2169" i="12" s="1"/>
  <c r="BS2169" i="12" s="1"/>
  <c r="BZ2169" i="12" s="1"/>
  <c r="T2169" i="12"/>
  <c r="AB2169" i="12" s="1"/>
  <c r="AH2169" i="12" s="1"/>
  <c r="AP2169" i="12" s="1"/>
  <c r="AV2169" i="12" s="1"/>
  <c r="BB2169" i="12" s="1"/>
  <c r="BJ2169" i="12" s="1"/>
  <c r="BT2169" i="12" s="1"/>
  <c r="AC1577" i="12" l="1"/>
  <c r="AC2433" i="12" s="1"/>
  <c r="AE1577" i="12"/>
  <c r="AE2433" i="12" s="1"/>
  <c r="AD1577" i="12"/>
  <c r="AD2433" i="12" s="1"/>
  <c r="X1612" i="12"/>
  <c r="X1824" i="12"/>
  <c r="AA1252" i="12"/>
  <c r="AG1252" i="12" s="1"/>
  <c r="AO1252" i="12" s="1"/>
  <c r="AU1252" i="12" s="1"/>
  <c r="BA1252" i="12" s="1"/>
  <c r="BI1252" i="12" s="1"/>
  <c r="BN1252" i="12" s="1"/>
  <c r="BS1252" i="12" s="1"/>
  <c r="BZ1252" i="12" s="1"/>
  <c r="X1705" i="12"/>
  <c r="Y103" i="12"/>
  <c r="X1257" i="12"/>
  <c r="AA1248" i="12"/>
  <c r="AG1248" i="12" s="1"/>
  <c r="AO1248" i="12" s="1"/>
  <c r="AU1248" i="12" s="1"/>
  <c r="BA1248" i="12" s="1"/>
  <c r="BI1248" i="12" s="1"/>
  <c r="BN1248" i="12" s="1"/>
  <c r="BS1248" i="12" s="1"/>
  <c r="BZ1248" i="12" s="1"/>
  <c r="Y210" i="12"/>
  <c r="X312" i="12"/>
  <c r="X830" i="12"/>
  <c r="X1499" i="12"/>
  <c r="W883" i="12"/>
  <c r="Y1572" i="12"/>
  <c r="W1878" i="12"/>
  <c r="W1027" i="12"/>
  <c r="Y2095" i="12"/>
  <c r="X127" i="12"/>
  <c r="W1505" i="12"/>
  <c r="X2420" i="12"/>
  <c r="W654" i="12"/>
  <c r="Y1557" i="12"/>
  <c r="W1824" i="12"/>
  <c r="W2026" i="12"/>
  <c r="X32" i="12"/>
  <c r="X53" i="12"/>
  <c r="Y535" i="12"/>
  <c r="Y526" i="12" s="1"/>
  <c r="X1853" i="12"/>
  <c r="X1205" i="12"/>
  <c r="W684" i="12"/>
  <c r="Y1499" i="12"/>
  <c r="Y1490" i="12" s="1"/>
  <c r="Y1536" i="12"/>
  <c r="Y1853" i="12"/>
  <c r="Y1458" i="12"/>
  <c r="X1863" i="12"/>
  <c r="W2090" i="12"/>
  <c r="Y42" i="12"/>
  <c r="Y804" i="12"/>
  <c r="Y1038" i="12"/>
  <c r="Y975" i="12"/>
  <c r="X2229" i="12"/>
  <c r="Y544" i="12"/>
  <c r="Y1027" i="12"/>
  <c r="X1300" i="12"/>
  <c r="Y1205" i="12"/>
  <c r="X1804" i="12"/>
  <c r="Y1005" i="12"/>
  <c r="X1295" i="12"/>
  <c r="X1389" i="12"/>
  <c r="W1480" i="12"/>
  <c r="Y1878" i="12"/>
  <c r="W2036" i="12"/>
  <c r="Y195" i="12"/>
  <c r="Y903" i="12"/>
  <c r="X995" i="12"/>
  <c r="X1200" i="12"/>
  <c r="W1290" i="12"/>
  <c r="Y1894" i="12"/>
  <c r="W1329" i="12"/>
  <c r="X1552" i="12"/>
  <c r="Y2051" i="12"/>
  <c r="Y1804" i="12"/>
  <c r="X2391" i="12"/>
  <c r="Y883" i="12"/>
  <c r="Y1612" i="12"/>
  <c r="Y241" i="12"/>
  <c r="Y62" i="12"/>
  <c r="W1862" i="12"/>
  <c r="X2026" i="12"/>
  <c r="X1557" i="12"/>
  <c r="W1894" i="12"/>
  <c r="W535" i="12"/>
  <c r="X2056" i="12"/>
  <c r="Y1372" i="12"/>
  <c r="X346" i="12"/>
  <c r="X458" i="12"/>
  <c r="Y1195" i="12"/>
  <c r="Y1367" i="12"/>
  <c r="W443" i="12"/>
  <c r="X618" i="12"/>
  <c r="X186" i="12"/>
  <c r="X627" i="12"/>
  <c r="X765" i="12"/>
  <c r="W2031" i="12"/>
  <c r="X912" i="12"/>
  <c r="W1038" i="12"/>
  <c r="X1458" i="12"/>
  <c r="W2217" i="12"/>
  <c r="W1324" i="12"/>
  <c r="Y778" i="12"/>
  <c r="Y764" i="12" s="1"/>
  <c r="X1933" i="12"/>
  <c r="Y2036" i="12"/>
  <c r="X921" i="12"/>
  <c r="X1372" i="12"/>
  <c r="W1754" i="12"/>
  <c r="X1444" i="12"/>
  <c r="Y1505" i="12"/>
  <c r="X1005" i="12"/>
  <c r="X543" i="12"/>
  <c r="Y294" i="12"/>
  <c r="X1434" i="12"/>
  <c r="W17" i="12"/>
  <c r="Y71" i="12"/>
  <c r="Y459" i="12"/>
  <c r="W241" i="12"/>
  <c r="Y2274" i="12"/>
  <c r="W501" i="12"/>
  <c r="X1572" i="12"/>
  <c r="W2056" i="12"/>
  <c r="Y1863" i="12"/>
  <c r="W2415" i="12"/>
  <c r="W903" i="12"/>
  <c r="Y2031" i="12"/>
  <c r="X103" i="12"/>
  <c r="Y1579" i="12"/>
  <c r="W1499" i="12"/>
  <c r="Y1650" i="12"/>
  <c r="W71" i="12"/>
  <c r="X2095" i="12"/>
  <c r="W1070" i="12"/>
  <c r="Z1248" i="12"/>
  <c r="AF1248" i="12" s="1"/>
  <c r="AJ1248" i="12" s="1"/>
  <c r="AN1248" i="12" s="1"/>
  <c r="AT1248" i="12" s="1"/>
  <c r="AZ1248" i="12" s="1"/>
  <c r="BD1248" i="12" s="1"/>
  <c r="BH1248" i="12" s="1"/>
  <c r="BM1248" i="12" s="1"/>
  <c r="BR1248" i="12" s="1"/>
  <c r="BV1248" i="12" s="1"/>
  <c r="BY1248" i="12" s="1"/>
  <c r="CB1248" i="12" s="1"/>
  <c r="CD1248" i="12" s="1"/>
  <c r="W778" i="12"/>
  <c r="W764" i="12" s="1"/>
  <c r="W1367" i="12"/>
  <c r="X2273" i="12"/>
  <c r="Y912" i="12"/>
  <c r="Y2258" i="12"/>
  <c r="W1458" i="12"/>
  <c r="X501" i="12"/>
  <c r="W62" i="12"/>
  <c r="W1491" i="12"/>
  <c r="W2274" i="12"/>
  <c r="Y1552" i="12"/>
  <c r="W346" i="12"/>
  <c r="X2217" i="12"/>
  <c r="X2299" i="12"/>
  <c r="X1195" i="12"/>
  <c r="Y2056" i="12"/>
  <c r="Y2217" i="12"/>
  <c r="Y329" i="12"/>
  <c r="Y654" i="12"/>
  <c r="X1414" i="12"/>
  <c r="X1409" i="12" s="1"/>
  <c r="X1753" i="12"/>
  <c r="W1372" i="12"/>
  <c r="W2051" i="12"/>
  <c r="W312" i="12"/>
  <c r="W283" i="12"/>
  <c r="W103" i="12"/>
  <c r="X195" i="12"/>
  <c r="W329" i="12"/>
  <c r="Y856" i="12"/>
  <c r="W1443" i="12"/>
  <c r="W559" i="12"/>
  <c r="W856" i="12"/>
  <c r="X804" i="12"/>
  <c r="Y894" i="12"/>
  <c r="W1195" i="12"/>
  <c r="W1527" i="12"/>
  <c r="X42" i="12"/>
  <c r="X163" i="12"/>
  <c r="X1505" i="12"/>
  <c r="W2420" i="12"/>
  <c r="X964" i="12"/>
  <c r="X1231" i="12"/>
  <c r="W1434" i="12"/>
  <c r="Y2298" i="12"/>
  <c r="W1083" i="12"/>
  <c r="Y53" i="12"/>
  <c r="W526" i="12"/>
  <c r="Y32" i="12"/>
  <c r="Y684" i="12"/>
  <c r="Y664" i="12" s="1"/>
  <c r="X1318" i="12"/>
  <c r="W2375" i="12"/>
  <c r="Y995" i="12"/>
  <c r="X1083" i="12"/>
  <c r="W142" i="12"/>
  <c r="W264" i="12"/>
  <c r="Y1070" i="12"/>
  <c r="W1335" i="12"/>
  <c r="Y1414" i="12"/>
  <c r="Y1409" i="12" s="1"/>
  <c r="W1612" i="12"/>
  <c r="Y1527" i="12"/>
  <c r="Y1300" i="12"/>
  <c r="W1572" i="12"/>
  <c r="W163" i="12"/>
  <c r="Y443" i="12"/>
  <c r="W1231" i="12"/>
  <c r="X241" i="12"/>
  <c r="W1557" i="12"/>
  <c r="Y501" i="12"/>
  <c r="W689" i="12"/>
  <c r="X689" i="12"/>
  <c r="X1894" i="12"/>
  <c r="Y618" i="12"/>
  <c r="W707" i="12"/>
  <c r="Y1016" i="12"/>
  <c r="W1200" i="12"/>
  <c r="X283" i="12"/>
  <c r="W821" i="12"/>
  <c r="X856" i="12"/>
  <c r="X843" i="12" s="1"/>
  <c r="W1257" i="12"/>
  <c r="Y200" i="12"/>
  <c r="X603" i="12"/>
  <c r="W1205" i="12"/>
  <c r="Y1434" i="12"/>
  <c r="X1546" i="12"/>
  <c r="Y1257" i="12"/>
  <c r="Y1324" i="12"/>
  <c r="Y1546" i="12"/>
  <c r="X2258" i="12"/>
  <c r="X2252" i="12" s="1"/>
  <c r="X1335" i="12"/>
  <c r="Y1516" i="12"/>
  <c r="W1853" i="12"/>
  <c r="W2258" i="12"/>
  <c r="W964" i="12"/>
  <c r="W1579" i="12"/>
  <c r="Y584" i="12"/>
  <c r="X707" i="12"/>
  <c r="X264" i="12"/>
  <c r="X294" i="12"/>
  <c r="X559" i="12"/>
  <c r="Y707" i="12"/>
  <c r="W921" i="12"/>
  <c r="X975" i="12"/>
  <c r="X1579" i="12"/>
  <c r="X535" i="12"/>
  <c r="W804" i="12"/>
  <c r="Y964" i="12"/>
  <c r="Y986" i="12"/>
  <c r="Y1109" i="12"/>
  <c r="Y1319" i="12"/>
  <c r="X477" i="12"/>
  <c r="Y559" i="12"/>
  <c r="Y1348" i="12"/>
  <c r="X1516" i="12"/>
  <c r="X1075" i="12"/>
  <c r="Y346" i="12"/>
  <c r="X1109" i="12"/>
  <c r="W1650" i="12"/>
  <c r="Y603" i="12"/>
  <c r="W483" i="12"/>
  <c r="X684" i="12"/>
  <c r="W975" i="12"/>
  <c r="Y1099" i="12"/>
  <c r="Y1754" i="12"/>
  <c r="Y127" i="12"/>
  <c r="Y186" i="12"/>
  <c r="Y1231" i="12"/>
  <c r="Y1200" i="12"/>
  <c r="Y1444" i="12"/>
  <c r="Y2229" i="12"/>
  <c r="X1468" i="12"/>
  <c r="X2051" i="12"/>
  <c r="W602" i="12"/>
  <c r="Y830" i="12"/>
  <c r="W1005" i="12"/>
  <c r="X1927" i="12"/>
  <c r="X71" i="12"/>
  <c r="Y627" i="12"/>
  <c r="X483" i="12"/>
  <c r="X1038" i="12"/>
  <c r="X2310" i="12"/>
  <c r="W627" i="12"/>
  <c r="W894" i="12"/>
  <c r="W1469" i="12"/>
  <c r="X1541" i="12"/>
  <c r="W1319" i="12"/>
  <c r="Y1541" i="12"/>
  <c r="Y1389" i="12"/>
  <c r="X2212" i="12"/>
  <c r="Y312" i="12"/>
  <c r="W1165" i="12"/>
  <c r="W1109" i="12"/>
  <c r="W1705" i="12"/>
  <c r="X329" i="12"/>
  <c r="W186" i="12"/>
  <c r="W210" i="12"/>
  <c r="Y264" i="12"/>
  <c r="W294" i="12"/>
  <c r="W995" i="12"/>
  <c r="Y1933" i="12"/>
  <c r="Y2279" i="12"/>
  <c r="Y2253" i="12"/>
  <c r="Y477" i="12"/>
  <c r="X608" i="12"/>
  <c r="Y641" i="12"/>
  <c r="W1075" i="12"/>
  <c r="W1348" i="12"/>
  <c r="X443" i="12"/>
  <c r="W609" i="12"/>
  <c r="Y921" i="12"/>
  <c r="Y1329" i="12"/>
  <c r="W459" i="12"/>
  <c r="W2391" i="12"/>
  <c r="X1290" i="12"/>
  <c r="X584" i="12"/>
  <c r="W1414" i="12"/>
  <c r="Y1705" i="12"/>
  <c r="W2095" i="12"/>
  <c r="X2375" i="12"/>
  <c r="X62" i="12"/>
  <c r="W544" i="12"/>
  <c r="Y609" i="12"/>
  <c r="X142" i="12"/>
  <c r="X200" i="12"/>
  <c r="Y483" i="12"/>
  <c r="Y163" i="12"/>
  <c r="X430" i="12"/>
  <c r="X2090" i="12"/>
  <c r="X903" i="12"/>
  <c r="W1099" i="12"/>
  <c r="X778" i="12"/>
  <c r="W2401" i="12"/>
  <c r="X1878" i="12"/>
  <c r="W1933" i="12"/>
  <c r="X1165" i="12"/>
  <c r="X1491" i="12"/>
  <c r="W1804" i="12"/>
  <c r="X210" i="12"/>
  <c r="Y430" i="12"/>
  <c r="X641" i="12"/>
  <c r="W1546" i="12"/>
  <c r="W42" i="12"/>
  <c r="W127" i="12"/>
  <c r="Y283" i="12"/>
  <c r="W430" i="12"/>
  <c r="Y17" i="12"/>
  <c r="W1016" i="12"/>
  <c r="Y1083" i="12"/>
  <c r="X1536" i="12"/>
  <c r="W1300" i="12"/>
  <c r="W1541" i="12"/>
  <c r="X986" i="12"/>
  <c r="X1480" i="12"/>
  <c r="Y2390" i="12"/>
  <c r="Y821" i="12"/>
  <c r="Y1075" i="12"/>
  <c r="Y1480" i="12"/>
  <c r="W2253" i="12"/>
  <c r="Y1165" i="12"/>
  <c r="Y1468" i="12"/>
  <c r="X1650" i="12"/>
  <c r="Y1824" i="12"/>
  <c r="W1389" i="12"/>
  <c r="U601" i="12"/>
  <c r="U2095" i="12"/>
  <c r="U2025" i="12" s="1"/>
  <c r="U2229" i="12"/>
  <c r="U2211" i="12" s="1"/>
  <c r="U1165" i="12"/>
  <c r="U1164" i="12" s="1"/>
  <c r="U1256" i="12"/>
  <c r="U1489" i="12"/>
  <c r="U1334" i="12"/>
  <c r="U71" i="12"/>
  <c r="U48" i="12" s="1"/>
  <c r="U47" i="12" s="1"/>
  <c r="U1525" i="12"/>
  <c r="U1467" i="12"/>
  <c r="U1803" i="12"/>
  <c r="U664" i="12"/>
  <c r="U663" i="12" s="1"/>
  <c r="U1753" i="12"/>
  <c r="U142" i="12"/>
  <c r="U141" i="12" s="1"/>
  <c r="U1650" i="12"/>
  <c r="U1038" i="12"/>
  <c r="U1015" i="12" s="1"/>
  <c r="U1612" i="12"/>
  <c r="U1408" i="12"/>
  <c r="U984" i="12"/>
  <c r="U559" i="12"/>
  <c r="U558" i="12" s="1"/>
  <c r="U525" i="12" s="1"/>
  <c r="U640" i="12"/>
  <c r="U639" i="12" s="1"/>
  <c r="U784" i="12"/>
  <c r="U783" i="12" s="1"/>
  <c r="U1109" i="12"/>
  <c r="U1108" i="12" s="1"/>
  <c r="U346" i="12"/>
  <c r="U293" i="12" s="1"/>
  <c r="U292" i="12" s="1"/>
  <c r="U920" i="12"/>
  <c r="U263" i="12"/>
  <c r="U262" i="12" s="1"/>
  <c r="U1705" i="12"/>
  <c r="U501" i="12"/>
  <c r="U500" i="12" s="1"/>
  <c r="U476" i="12" s="1"/>
  <c r="U16" i="12"/>
  <c r="U2298" i="12"/>
  <c r="U1069" i="12"/>
  <c r="U1183" i="12"/>
  <c r="U878" i="12"/>
  <c r="U1892" i="12"/>
  <c r="U1579" i="12"/>
  <c r="U127" i="12"/>
  <c r="U126" i="12" s="1"/>
  <c r="S2168" i="12"/>
  <c r="AA2168" i="12" s="1"/>
  <c r="AG2168" i="12" s="1"/>
  <c r="AO2168" i="12" s="1"/>
  <c r="AU2168" i="12" s="1"/>
  <c r="BA2168" i="12" s="1"/>
  <c r="BI2168" i="12" s="1"/>
  <c r="BN2168" i="12" s="1"/>
  <c r="BS2168" i="12" s="1"/>
  <c r="BZ2168" i="12" s="1"/>
  <c r="R2168" i="12"/>
  <c r="V2168" i="12" s="1"/>
  <c r="Z2168" i="12" s="1"/>
  <c r="AF2168" i="12" s="1"/>
  <c r="AJ2168" i="12" s="1"/>
  <c r="AN2168" i="12" s="1"/>
  <c r="AT2168" i="12" s="1"/>
  <c r="AZ2168" i="12" s="1"/>
  <c r="BD2168" i="12" s="1"/>
  <c r="BH2168" i="12" s="1"/>
  <c r="BM2168" i="12" s="1"/>
  <c r="BR2168" i="12" s="1"/>
  <c r="BV2168" i="12" s="1"/>
  <c r="BY2168" i="12" s="1"/>
  <c r="CB2168" i="12" s="1"/>
  <c r="CD2168" i="12" s="1"/>
  <c r="R2167" i="12"/>
  <c r="V2167" i="12" s="1"/>
  <c r="Z2167" i="12" s="1"/>
  <c r="AF2167" i="12" s="1"/>
  <c r="AJ2167" i="12" s="1"/>
  <c r="AN2167" i="12" s="1"/>
  <c r="AT2167" i="12" s="1"/>
  <c r="AZ2167" i="12" s="1"/>
  <c r="BD2167" i="12" s="1"/>
  <c r="BH2167" i="12" s="1"/>
  <c r="BM2167" i="12" s="1"/>
  <c r="BR2167" i="12" s="1"/>
  <c r="BV2167" i="12" s="1"/>
  <c r="BY2167" i="12" s="1"/>
  <c r="CB2167" i="12" s="1"/>
  <c r="CD2167" i="12" s="1"/>
  <c r="T2167" i="12"/>
  <c r="AB2167" i="12" s="1"/>
  <c r="AH2167" i="12" s="1"/>
  <c r="AP2167" i="12" s="1"/>
  <c r="AV2167" i="12" s="1"/>
  <c r="BB2167" i="12" s="1"/>
  <c r="BJ2167" i="12" s="1"/>
  <c r="BT2167" i="12" s="1"/>
  <c r="N2166" i="12"/>
  <c r="T2166" i="12" s="1"/>
  <c r="AB2166" i="12" s="1"/>
  <c r="AH2166" i="12" s="1"/>
  <c r="AP2166" i="12" s="1"/>
  <c r="AV2166" i="12" s="1"/>
  <c r="BB2166" i="12" s="1"/>
  <c r="BJ2166" i="12" s="1"/>
  <c r="BT2166" i="12" s="1"/>
  <c r="M2166" i="12"/>
  <c r="S2166" i="12" s="1"/>
  <c r="AA2166" i="12" s="1"/>
  <c r="AG2166" i="12" s="1"/>
  <c r="AO2166" i="12" s="1"/>
  <c r="AU2166" i="12" s="1"/>
  <c r="BA2166" i="12" s="1"/>
  <c r="BI2166" i="12" s="1"/>
  <c r="BN2166" i="12" s="1"/>
  <c r="BS2166" i="12" s="1"/>
  <c r="BZ2166" i="12" s="1"/>
  <c r="S2167" i="12"/>
  <c r="AA2167" i="12" s="1"/>
  <c r="AG2167" i="12" s="1"/>
  <c r="AO2167" i="12" s="1"/>
  <c r="AU2167" i="12" s="1"/>
  <c r="BA2167" i="12" s="1"/>
  <c r="BI2167" i="12" s="1"/>
  <c r="BN2167" i="12" s="1"/>
  <c r="BS2167" i="12" s="1"/>
  <c r="BZ2167" i="12" s="1"/>
  <c r="T2168" i="12"/>
  <c r="AB2168" i="12" s="1"/>
  <c r="AH2168" i="12" s="1"/>
  <c r="AP2168" i="12" s="1"/>
  <c r="AV2168" i="12" s="1"/>
  <c r="BB2168" i="12" s="1"/>
  <c r="BJ2168" i="12" s="1"/>
  <c r="BT2168" i="12" s="1"/>
  <c r="O2166" i="12"/>
  <c r="R2166" i="12" s="1"/>
  <c r="V2166" i="12" s="1"/>
  <c r="Z2166" i="12" s="1"/>
  <c r="AF2166" i="12" s="1"/>
  <c r="AJ2166" i="12" s="1"/>
  <c r="AN2166" i="12" s="1"/>
  <c r="AT2166" i="12" s="1"/>
  <c r="AZ2166" i="12" s="1"/>
  <c r="BD2166" i="12" s="1"/>
  <c r="BH2166" i="12" s="1"/>
  <c r="BM2166" i="12" s="1"/>
  <c r="BR2166" i="12" s="1"/>
  <c r="BV2166" i="12" s="1"/>
  <c r="BY2166" i="12" s="1"/>
  <c r="CB2166" i="12" s="1"/>
  <c r="CD2166" i="12" s="1"/>
  <c r="CE1216" i="12"/>
  <c r="CE1215" i="12" s="1"/>
  <c r="CE1214" i="12" s="1"/>
  <c r="CE1212" i="12"/>
  <c r="CE1211" i="12" s="1"/>
  <c r="CE1210" i="12" s="1"/>
  <c r="M1212" i="12"/>
  <c r="M1211" i="12" s="1"/>
  <c r="N1212" i="12"/>
  <c r="O1212" i="12"/>
  <c r="O1211" i="12" s="1"/>
  <c r="O1210" i="12" s="1"/>
  <c r="P1212" i="12"/>
  <c r="P1211" i="12" s="1"/>
  <c r="P1210" i="12" s="1"/>
  <c r="Q1212" i="12"/>
  <c r="Q1211" i="12" s="1"/>
  <c r="Q1210" i="12" s="1"/>
  <c r="M1216" i="12"/>
  <c r="M1215" i="12" s="1"/>
  <c r="N1216" i="12"/>
  <c r="N1215" i="12" s="1"/>
  <c r="O1216" i="12"/>
  <c r="P1216" i="12"/>
  <c r="P1215" i="12" s="1"/>
  <c r="P1214" i="12" s="1"/>
  <c r="Q1216" i="12"/>
  <c r="Q1215" i="12" s="1"/>
  <c r="Q1214" i="12" s="1"/>
  <c r="L1212" i="12"/>
  <c r="L1211" i="12" s="1"/>
  <c r="L1216" i="12"/>
  <c r="L1215" i="12" s="1"/>
  <c r="L1214" i="12" s="1"/>
  <c r="R1213" i="12"/>
  <c r="V1213" i="12" s="1"/>
  <c r="Z1213" i="12" s="1"/>
  <c r="AF1213" i="12" s="1"/>
  <c r="AJ1213" i="12" s="1"/>
  <c r="AN1213" i="12" s="1"/>
  <c r="AT1213" i="12" s="1"/>
  <c r="AZ1213" i="12" s="1"/>
  <c r="BD1213" i="12" s="1"/>
  <c r="BH1213" i="12" s="1"/>
  <c r="BM1213" i="12" s="1"/>
  <c r="BR1213" i="12" s="1"/>
  <c r="BV1213" i="12" s="1"/>
  <c r="BY1213" i="12" s="1"/>
  <c r="CB1213" i="12" s="1"/>
  <c r="CD1213" i="12" s="1"/>
  <c r="S1213" i="12"/>
  <c r="AA1213" i="12" s="1"/>
  <c r="AG1213" i="12" s="1"/>
  <c r="AO1213" i="12" s="1"/>
  <c r="AU1213" i="12" s="1"/>
  <c r="BA1213" i="12" s="1"/>
  <c r="BI1213" i="12" s="1"/>
  <c r="BN1213" i="12" s="1"/>
  <c r="BS1213" i="12" s="1"/>
  <c r="BZ1213" i="12" s="1"/>
  <c r="T1213" i="12"/>
  <c r="AB1213" i="12" s="1"/>
  <c r="AH1213" i="12" s="1"/>
  <c r="AP1213" i="12" s="1"/>
  <c r="AV1213" i="12" s="1"/>
  <c r="BB1213" i="12" s="1"/>
  <c r="BJ1213" i="12" s="1"/>
  <c r="BT1213" i="12" s="1"/>
  <c r="R1217" i="12"/>
  <c r="V1217" i="12" s="1"/>
  <c r="Z1217" i="12" s="1"/>
  <c r="AF1217" i="12" s="1"/>
  <c r="AJ1217" i="12" s="1"/>
  <c r="AN1217" i="12" s="1"/>
  <c r="AT1217" i="12" s="1"/>
  <c r="AZ1217" i="12" s="1"/>
  <c r="BD1217" i="12" s="1"/>
  <c r="BH1217" i="12" s="1"/>
  <c r="BM1217" i="12" s="1"/>
  <c r="BR1217" i="12" s="1"/>
  <c r="BV1217" i="12" s="1"/>
  <c r="BY1217" i="12" s="1"/>
  <c r="CB1217" i="12" s="1"/>
  <c r="CD1217" i="12" s="1"/>
  <c r="S1217" i="12"/>
  <c r="AA1217" i="12" s="1"/>
  <c r="AG1217" i="12" s="1"/>
  <c r="AO1217" i="12" s="1"/>
  <c r="AU1217" i="12" s="1"/>
  <c r="BA1217" i="12" s="1"/>
  <c r="BI1217" i="12" s="1"/>
  <c r="BN1217" i="12" s="1"/>
  <c r="BS1217" i="12" s="1"/>
  <c r="BZ1217" i="12" s="1"/>
  <c r="T1217" i="12"/>
  <c r="AB1217" i="12" s="1"/>
  <c r="AH1217" i="12" s="1"/>
  <c r="AP1217" i="12" s="1"/>
  <c r="AV1217" i="12" s="1"/>
  <c r="BB1217" i="12" s="1"/>
  <c r="BJ1217" i="12" s="1"/>
  <c r="BT1217" i="12" s="1"/>
  <c r="W784" i="12" l="1"/>
  <c r="X1803" i="12"/>
  <c r="W1551" i="12"/>
  <c r="Y2211" i="12"/>
  <c r="X784" i="12"/>
  <c r="X783" i="12" s="1"/>
  <c r="W664" i="12"/>
  <c r="X1164" i="12"/>
  <c r="Y482" i="12"/>
  <c r="X48" i="12"/>
  <c r="W209" i="12"/>
  <c r="Y608" i="12"/>
  <c r="W458" i="12"/>
  <c r="W1468" i="12"/>
  <c r="X482" i="12"/>
  <c r="X878" i="12"/>
  <c r="Y1223" i="12"/>
  <c r="Y126" i="12"/>
  <c r="Y1318" i="12"/>
  <c r="X263" i="12"/>
  <c r="W706" i="12"/>
  <c r="X240" i="12"/>
  <c r="W141" i="12"/>
  <c r="Y843" i="12"/>
  <c r="W2273" i="12"/>
  <c r="X500" i="12"/>
  <c r="Y293" i="12"/>
  <c r="X1932" i="12"/>
  <c r="X1457" i="12"/>
  <c r="X526" i="12"/>
  <c r="Y48" i="12"/>
  <c r="W1504" i="12"/>
  <c r="X126" i="12"/>
  <c r="X209" i="12"/>
  <c r="X1877" i="12"/>
  <c r="Y1932" i="12"/>
  <c r="Y263" i="12"/>
  <c r="W1004" i="12"/>
  <c r="X1504" i="12"/>
  <c r="Y985" i="12"/>
  <c r="X558" i="12"/>
  <c r="X1183" i="12"/>
  <c r="W1578" i="12"/>
  <c r="X1334" i="12"/>
  <c r="X602" i="12"/>
  <c r="W1256" i="12"/>
  <c r="X1893" i="12"/>
  <c r="Y500" i="12"/>
  <c r="Y1526" i="12"/>
  <c r="W1526" i="12"/>
  <c r="Y640" i="12"/>
  <c r="Y1551" i="12"/>
  <c r="W1490" i="12"/>
  <c r="X920" i="12"/>
  <c r="X617" i="12"/>
  <c r="X1649" i="12"/>
  <c r="X1388" i="12"/>
  <c r="Y543" i="12"/>
  <c r="Y1457" i="12"/>
  <c r="Y141" i="12"/>
  <c r="W1877" i="12"/>
  <c r="X1526" i="12"/>
  <c r="W1803" i="12"/>
  <c r="W2025" i="12"/>
  <c r="W2390" i="12"/>
  <c r="W608" i="12"/>
  <c r="X293" i="12"/>
  <c r="X2211" i="12"/>
  <c r="X1479" i="12"/>
  <c r="Y16" i="12"/>
  <c r="W126" i="12"/>
  <c r="X640" i="12"/>
  <c r="Y1649" i="12"/>
  <c r="Y920" i="12"/>
  <c r="W617" i="12"/>
  <c r="X1578" i="12"/>
  <c r="Y1256" i="12"/>
  <c r="Y1433" i="12"/>
  <c r="W1183" i="12"/>
  <c r="W843" i="12"/>
  <c r="X2025" i="12"/>
  <c r="Y1862" i="12"/>
  <c r="W240" i="12"/>
  <c r="X1433" i="12"/>
  <c r="Y1504" i="12"/>
  <c r="Y1489" i="12" s="1"/>
  <c r="X2390" i="12"/>
  <c r="W1388" i="12"/>
  <c r="Y1164" i="12"/>
  <c r="W1015" i="12"/>
  <c r="X1490" i="12"/>
  <c r="W1409" i="12"/>
  <c r="Y2252" i="12"/>
  <c r="W1108" i="12"/>
  <c r="X1015" i="12"/>
  <c r="Y1479" i="12"/>
  <c r="X985" i="12"/>
  <c r="W1932" i="12"/>
  <c r="W543" i="12"/>
  <c r="X664" i="12"/>
  <c r="W1649" i="12"/>
  <c r="W1164" i="12"/>
  <c r="W1318" i="12"/>
  <c r="Y602" i="12"/>
  <c r="X1108" i="12"/>
  <c r="Y558" i="12"/>
  <c r="Y1108" i="12"/>
  <c r="W2252" i="12"/>
  <c r="W1223" i="12"/>
  <c r="Y1069" i="12"/>
  <c r="W263" i="12"/>
  <c r="X1223" i="12"/>
  <c r="W985" i="12"/>
  <c r="W2211" i="12"/>
  <c r="W558" i="12"/>
  <c r="X2298" i="12"/>
  <c r="W878" i="12"/>
  <c r="Y2273" i="12"/>
  <c r="Y458" i="12"/>
  <c r="W1753" i="12"/>
  <c r="X764" i="12"/>
  <c r="Y878" i="12"/>
  <c r="X1551" i="12"/>
  <c r="W1479" i="12"/>
  <c r="W16" i="12"/>
  <c r="Y1183" i="12"/>
  <c r="W640" i="12"/>
  <c r="Y784" i="12"/>
  <c r="X1862" i="12"/>
  <c r="X16" i="12"/>
  <c r="Y209" i="12"/>
  <c r="X141" i="12"/>
  <c r="Y1388" i="12"/>
  <c r="X1467" i="12"/>
  <c r="Y1443" i="12"/>
  <c r="Y1753" i="12"/>
  <c r="W482" i="12"/>
  <c r="Y1334" i="12"/>
  <c r="Y706" i="12"/>
  <c r="X706" i="12"/>
  <c r="W920" i="12"/>
  <c r="Y1015" i="12"/>
  <c r="Y617" i="12"/>
  <c r="W1334" i="12"/>
  <c r="W1433" i="12"/>
  <c r="W293" i="12"/>
  <c r="W1457" i="12"/>
  <c r="W1069" i="12"/>
  <c r="W48" i="12"/>
  <c r="W500" i="12"/>
  <c r="X1004" i="12"/>
  <c r="X1443" i="12"/>
  <c r="W1893" i="12"/>
  <c r="X1069" i="12"/>
  <c r="Y240" i="12"/>
  <c r="Y1578" i="12"/>
  <c r="Y1803" i="12"/>
  <c r="Y1893" i="12"/>
  <c r="Y1877" i="12"/>
  <c r="Y1004" i="12"/>
  <c r="W2298" i="12"/>
  <c r="Y2025" i="12"/>
  <c r="X1256" i="12"/>
  <c r="U1578" i="12"/>
  <c r="U1255" i="12"/>
  <c r="U1649" i="12"/>
  <c r="U125" i="12"/>
  <c r="U877" i="12"/>
  <c r="U1014" i="12"/>
  <c r="U1107" i="12"/>
  <c r="R1212" i="12"/>
  <c r="V1212" i="12" s="1"/>
  <c r="Z1212" i="12" s="1"/>
  <c r="AF1212" i="12" s="1"/>
  <c r="AJ1212" i="12" s="1"/>
  <c r="AN1212" i="12" s="1"/>
  <c r="AT1212" i="12" s="1"/>
  <c r="AZ1212" i="12" s="1"/>
  <c r="BD1212" i="12" s="1"/>
  <c r="BH1212" i="12" s="1"/>
  <c r="BM1212" i="12" s="1"/>
  <c r="BR1212" i="12" s="1"/>
  <c r="BV1212" i="12" s="1"/>
  <c r="BY1212" i="12" s="1"/>
  <c r="CB1212" i="12" s="1"/>
  <c r="CD1212" i="12" s="1"/>
  <c r="S1216" i="12"/>
  <c r="AA1216" i="12" s="1"/>
  <c r="AG1216" i="12" s="1"/>
  <c r="AO1216" i="12" s="1"/>
  <c r="AU1216" i="12" s="1"/>
  <c r="BA1216" i="12" s="1"/>
  <c r="BI1216" i="12" s="1"/>
  <c r="BN1216" i="12" s="1"/>
  <c r="BS1216" i="12" s="1"/>
  <c r="BZ1216" i="12" s="1"/>
  <c r="T1212" i="12"/>
  <c r="AB1212" i="12" s="1"/>
  <c r="AH1212" i="12" s="1"/>
  <c r="AP1212" i="12" s="1"/>
  <c r="AV1212" i="12" s="1"/>
  <c r="BB1212" i="12" s="1"/>
  <c r="BJ1212" i="12" s="1"/>
  <c r="BT1212" i="12" s="1"/>
  <c r="R1216" i="12"/>
  <c r="V1216" i="12" s="1"/>
  <c r="Z1216" i="12" s="1"/>
  <c r="AF1216" i="12" s="1"/>
  <c r="AJ1216" i="12" s="1"/>
  <c r="AN1216" i="12" s="1"/>
  <c r="AT1216" i="12" s="1"/>
  <c r="AZ1216" i="12" s="1"/>
  <c r="BD1216" i="12" s="1"/>
  <c r="BH1216" i="12" s="1"/>
  <c r="BM1216" i="12" s="1"/>
  <c r="BR1216" i="12" s="1"/>
  <c r="BV1216" i="12" s="1"/>
  <c r="BY1216" i="12" s="1"/>
  <c r="CB1216" i="12" s="1"/>
  <c r="CD1216" i="12" s="1"/>
  <c r="T1216" i="12"/>
  <c r="AB1216" i="12" s="1"/>
  <c r="AH1216" i="12" s="1"/>
  <c r="AP1216" i="12" s="1"/>
  <c r="AV1216" i="12" s="1"/>
  <c r="BB1216" i="12" s="1"/>
  <c r="BJ1216" i="12" s="1"/>
  <c r="BT1216" i="12" s="1"/>
  <c r="R1211" i="12"/>
  <c r="V1211" i="12" s="1"/>
  <c r="Z1211" i="12" s="1"/>
  <c r="AF1211" i="12" s="1"/>
  <c r="AJ1211" i="12" s="1"/>
  <c r="AN1211" i="12" s="1"/>
  <c r="AT1211" i="12" s="1"/>
  <c r="AZ1211" i="12" s="1"/>
  <c r="BD1211" i="12" s="1"/>
  <c r="BH1211" i="12" s="1"/>
  <c r="BM1211" i="12" s="1"/>
  <c r="BR1211" i="12" s="1"/>
  <c r="BV1211" i="12" s="1"/>
  <c r="BY1211" i="12" s="1"/>
  <c r="CB1211" i="12" s="1"/>
  <c r="CD1211" i="12" s="1"/>
  <c r="S1212" i="12"/>
  <c r="AA1212" i="12" s="1"/>
  <c r="AG1212" i="12" s="1"/>
  <c r="AO1212" i="12" s="1"/>
  <c r="AU1212" i="12" s="1"/>
  <c r="BA1212" i="12" s="1"/>
  <c r="BI1212" i="12" s="1"/>
  <c r="BN1212" i="12" s="1"/>
  <c r="BS1212" i="12" s="1"/>
  <c r="BZ1212" i="12" s="1"/>
  <c r="L1210" i="12"/>
  <c r="R1210" i="12" s="1"/>
  <c r="V1210" i="12" s="1"/>
  <c r="Z1210" i="12" s="1"/>
  <c r="AF1210" i="12" s="1"/>
  <c r="AJ1210" i="12" s="1"/>
  <c r="AN1210" i="12" s="1"/>
  <c r="AT1210" i="12" s="1"/>
  <c r="AZ1210" i="12" s="1"/>
  <c r="BD1210" i="12" s="1"/>
  <c r="BH1210" i="12" s="1"/>
  <c r="BM1210" i="12" s="1"/>
  <c r="BR1210" i="12" s="1"/>
  <c r="BV1210" i="12" s="1"/>
  <c r="BY1210" i="12" s="1"/>
  <c r="CB1210" i="12" s="1"/>
  <c r="CD1210" i="12" s="1"/>
  <c r="M1214" i="12"/>
  <c r="S1214" i="12" s="1"/>
  <c r="AA1214" i="12" s="1"/>
  <c r="AG1214" i="12" s="1"/>
  <c r="AO1214" i="12" s="1"/>
  <c r="AU1214" i="12" s="1"/>
  <c r="BA1214" i="12" s="1"/>
  <c r="BI1214" i="12" s="1"/>
  <c r="BN1214" i="12" s="1"/>
  <c r="BS1214" i="12" s="1"/>
  <c r="BZ1214" i="12" s="1"/>
  <c r="S1215" i="12"/>
  <c r="AA1215" i="12" s="1"/>
  <c r="AG1215" i="12" s="1"/>
  <c r="AO1215" i="12" s="1"/>
  <c r="AU1215" i="12" s="1"/>
  <c r="BA1215" i="12" s="1"/>
  <c r="BI1215" i="12" s="1"/>
  <c r="BN1215" i="12" s="1"/>
  <c r="BS1215" i="12" s="1"/>
  <c r="BZ1215" i="12" s="1"/>
  <c r="M1210" i="12"/>
  <c r="S1210" i="12" s="1"/>
  <c r="AA1210" i="12" s="1"/>
  <c r="AG1210" i="12" s="1"/>
  <c r="AO1210" i="12" s="1"/>
  <c r="AU1210" i="12" s="1"/>
  <c r="BA1210" i="12" s="1"/>
  <c r="BI1210" i="12" s="1"/>
  <c r="BN1210" i="12" s="1"/>
  <c r="BS1210" i="12" s="1"/>
  <c r="BZ1210" i="12" s="1"/>
  <c r="S1211" i="12"/>
  <c r="AA1211" i="12" s="1"/>
  <c r="AG1211" i="12" s="1"/>
  <c r="AO1211" i="12" s="1"/>
  <c r="AU1211" i="12" s="1"/>
  <c r="BA1211" i="12" s="1"/>
  <c r="BI1211" i="12" s="1"/>
  <c r="BN1211" i="12" s="1"/>
  <c r="BS1211" i="12" s="1"/>
  <c r="BZ1211" i="12" s="1"/>
  <c r="N1214" i="12"/>
  <c r="T1214" i="12" s="1"/>
  <c r="AB1214" i="12" s="1"/>
  <c r="AH1214" i="12" s="1"/>
  <c r="AP1214" i="12" s="1"/>
  <c r="AV1214" i="12" s="1"/>
  <c r="BB1214" i="12" s="1"/>
  <c r="BJ1214" i="12" s="1"/>
  <c r="BT1214" i="12" s="1"/>
  <c r="T1215" i="12"/>
  <c r="AB1215" i="12" s="1"/>
  <c r="AH1215" i="12" s="1"/>
  <c r="AP1215" i="12" s="1"/>
  <c r="AV1215" i="12" s="1"/>
  <c r="BB1215" i="12" s="1"/>
  <c r="BJ1215" i="12" s="1"/>
  <c r="BT1215" i="12" s="1"/>
  <c r="O1215" i="12"/>
  <c r="O1214" i="12" s="1"/>
  <c r="R1214" i="12" s="1"/>
  <c r="V1214" i="12" s="1"/>
  <c r="Z1214" i="12" s="1"/>
  <c r="AF1214" i="12" s="1"/>
  <c r="AJ1214" i="12" s="1"/>
  <c r="AN1214" i="12" s="1"/>
  <c r="AT1214" i="12" s="1"/>
  <c r="AZ1214" i="12" s="1"/>
  <c r="BD1214" i="12" s="1"/>
  <c r="BH1214" i="12" s="1"/>
  <c r="BM1214" i="12" s="1"/>
  <c r="BR1214" i="12" s="1"/>
  <c r="BV1214" i="12" s="1"/>
  <c r="BY1214" i="12" s="1"/>
  <c r="CB1214" i="12" s="1"/>
  <c r="CD1214" i="12" s="1"/>
  <c r="N1211" i="12"/>
  <c r="CE2178" i="12"/>
  <c r="CE2177" i="12" s="1"/>
  <c r="CE2175" i="12"/>
  <c r="CE2174" i="12" s="1"/>
  <c r="CE2172" i="12"/>
  <c r="CE2171" i="12" s="1"/>
  <c r="M2172" i="12"/>
  <c r="M2171" i="12" s="1"/>
  <c r="N2172" i="12"/>
  <c r="N2171" i="12" s="1"/>
  <c r="O2172" i="12"/>
  <c r="O2171" i="12" s="1"/>
  <c r="P2172" i="12"/>
  <c r="P2171" i="12" s="1"/>
  <c r="Q2172" i="12"/>
  <c r="Q2171" i="12" s="1"/>
  <c r="M2175" i="12"/>
  <c r="M2174" i="12" s="1"/>
  <c r="N2175" i="12"/>
  <c r="N2174" i="12" s="1"/>
  <c r="O2175" i="12"/>
  <c r="O2174" i="12" s="1"/>
  <c r="P2175" i="12"/>
  <c r="Q2175" i="12"/>
  <c r="Q2174" i="12" s="1"/>
  <c r="M2178" i="12"/>
  <c r="M2177" i="12" s="1"/>
  <c r="N2178" i="12"/>
  <c r="N2177" i="12" s="1"/>
  <c r="O2178" i="12"/>
  <c r="O2177" i="12" s="1"/>
  <c r="P2178" i="12"/>
  <c r="P2177" i="12" s="1"/>
  <c r="Q2178" i="12"/>
  <c r="Q2177" i="12" s="1"/>
  <c r="L2172" i="12"/>
  <c r="L2175" i="12"/>
  <c r="L2174" i="12" s="1"/>
  <c r="L2178" i="12"/>
  <c r="R2173" i="12"/>
  <c r="V2173" i="12" s="1"/>
  <c r="Z2173" i="12" s="1"/>
  <c r="AF2173" i="12" s="1"/>
  <c r="AJ2173" i="12" s="1"/>
  <c r="AN2173" i="12" s="1"/>
  <c r="AT2173" i="12" s="1"/>
  <c r="AZ2173" i="12" s="1"/>
  <c r="BD2173" i="12" s="1"/>
  <c r="BH2173" i="12" s="1"/>
  <c r="BM2173" i="12" s="1"/>
  <c r="BR2173" i="12" s="1"/>
  <c r="BV2173" i="12" s="1"/>
  <c r="BY2173" i="12" s="1"/>
  <c r="CB2173" i="12" s="1"/>
  <c r="CD2173" i="12" s="1"/>
  <c r="S2173" i="12"/>
  <c r="AA2173" i="12" s="1"/>
  <c r="AG2173" i="12" s="1"/>
  <c r="AO2173" i="12" s="1"/>
  <c r="AU2173" i="12" s="1"/>
  <c r="BA2173" i="12" s="1"/>
  <c r="BI2173" i="12" s="1"/>
  <c r="BN2173" i="12" s="1"/>
  <c r="BS2173" i="12" s="1"/>
  <c r="BZ2173" i="12" s="1"/>
  <c r="T2173" i="12"/>
  <c r="AB2173" i="12" s="1"/>
  <c r="AH2173" i="12" s="1"/>
  <c r="AP2173" i="12" s="1"/>
  <c r="AV2173" i="12" s="1"/>
  <c r="BB2173" i="12" s="1"/>
  <c r="BJ2173" i="12" s="1"/>
  <c r="BT2173" i="12" s="1"/>
  <c r="R2176" i="12"/>
  <c r="V2176" i="12" s="1"/>
  <c r="Z2176" i="12" s="1"/>
  <c r="AF2176" i="12" s="1"/>
  <c r="AJ2176" i="12" s="1"/>
  <c r="AN2176" i="12" s="1"/>
  <c r="AT2176" i="12" s="1"/>
  <c r="AZ2176" i="12" s="1"/>
  <c r="BD2176" i="12" s="1"/>
  <c r="BH2176" i="12" s="1"/>
  <c r="BM2176" i="12" s="1"/>
  <c r="BR2176" i="12" s="1"/>
  <c r="BV2176" i="12" s="1"/>
  <c r="BY2176" i="12" s="1"/>
  <c r="CB2176" i="12" s="1"/>
  <c r="CD2176" i="12" s="1"/>
  <c r="S2176" i="12"/>
  <c r="AA2176" i="12" s="1"/>
  <c r="AG2176" i="12" s="1"/>
  <c r="AO2176" i="12" s="1"/>
  <c r="AU2176" i="12" s="1"/>
  <c r="BA2176" i="12" s="1"/>
  <c r="BI2176" i="12" s="1"/>
  <c r="BN2176" i="12" s="1"/>
  <c r="BS2176" i="12" s="1"/>
  <c r="BZ2176" i="12" s="1"/>
  <c r="T2176" i="12"/>
  <c r="AB2176" i="12" s="1"/>
  <c r="AH2176" i="12" s="1"/>
  <c r="AP2176" i="12" s="1"/>
  <c r="AV2176" i="12" s="1"/>
  <c r="BB2176" i="12" s="1"/>
  <c r="BJ2176" i="12" s="1"/>
  <c r="BT2176" i="12" s="1"/>
  <c r="R2179" i="12"/>
  <c r="V2179" i="12" s="1"/>
  <c r="Z2179" i="12" s="1"/>
  <c r="AF2179" i="12" s="1"/>
  <c r="AJ2179" i="12" s="1"/>
  <c r="AN2179" i="12" s="1"/>
  <c r="AT2179" i="12" s="1"/>
  <c r="AZ2179" i="12" s="1"/>
  <c r="BD2179" i="12" s="1"/>
  <c r="BH2179" i="12" s="1"/>
  <c r="BM2179" i="12" s="1"/>
  <c r="BR2179" i="12" s="1"/>
  <c r="BV2179" i="12" s="1"/>
  <c r="BY2179" i="12" s="1"/>
  <c r="CB2179" i="12" s="1"/>
  <c r="CD2179" i="12" s="1"/>
  <c r="S2179" i="12"/>
  <c r="AA2179" i="12" s="1"/>
  <c r="AG2179" i="12" s="1"/>
  <c r="AO2179" i="12" s="1"/>
  <c r="AU2179" i="12" s="1"/>
  <c r="BA2179" i="12" s="1"/>
  <c r="BI2179" i="12" s="1"/>
  <c r="BN2179" i="12" s="1"/>
  <c r="BS2179" i="12" s="1"/>
  <c r="BZ2179" i="12" s="1"/>
  <c r="T2179" i="12"/>
  <c r="AB2179" i="12" s="1"/>
  <c r="AH2179" i="12" s="1"/>
  <c r="AP2179" i="12" s="1"/>
  <c r="AV2179" i="12" s="1"/>
  <c r="BB2179" i="12" s="1"/>
  <c r="BJ2179" i="12" s="1"/>
  <c r="BT2179" i="12" s="1"/>
  <c r="W783" i="12" l="1"/>
  <c r="Y476" i="12"/>
  <c r="X476" i="12"/>
  <c r="W663" i="12"/>
  <c r="Y1408" i="12"/>
  <c r="Y525" i="12"/>
  <c r="W1892" i="12"/>
  <c r="X984" i="12"/>
  <c r="W292" i="12"/>
  <c r="W877" i="12"/>
  <c r="W984" i="12"/>
  <c r="X1489" i="12"/>
  <c r="X1408" i="12"/>
  <c r="Y639" i="12"/>
  <c r="X1892" i="12"/>
  <c r="Y292" i="12"/>
  <c r="Y125" i="12"/>
  <c r="Y1892" i="12"/>
  <c r="W47" i="12"/>
  <c r="W476" i="12"/>
  <c r="Y783" i="12"/>
  <c r="Y1107" i="12"/>
  <c r="X1107" i="12"/>
  <c r="W1107" i="12"/>
  <c r="Y1255" i="12"/>
  <c r="X1525" i="12"/>
  <c r="X601" i="12"/>
  <c r="Y262" i="12"/>
  <c r="Y47" i="12"/>
  <c r="X47" i="12"/>
  <c r="Y1014" i="12"/>
  <c r="X663" i="12"/>
  <c r="W639" i="12"/>
  <c r="X1014" i="12"/>
  <c r="X1577" i="12"/>
  <c r="W601" i="12"/>
  <c r="X639" i="12"/>
  <c r="W1489" i="12"/>
  <c r="W1525" i="12"/>
  <c r="Y1525" i="12"/>
  <c r="W1577" i="12"/>
  <c r="Y984" i="12"/>
  <c r="Y1467" i="12"/>
  <c r="W125" i="12"/>
  <c r="X262" i="12"/>
  <c r="Y1222" i="12"/>
  <c r="Y1577" i="12"/>
  <c r="Y601" i="12"/>
  <c r="W1467" i="12"/>
  <c r="Y877" i="12"/>
  <c r="X1222" i="12"/>
  <c r="W262" i="12"/>
  <c r="W1222" i="12"/>
  <c r="W1408" i="12"/>
  <c r="W1014" i="12"/>
  <c r="X292" i="12"/>
  <c r="W525" i="12"/>
  <c r="W1255" i="12"/>
  <c r="X1255" i="12"/>
  <c r="X525" i="12"/>
  <c r="X125" i="12"/>
  <c r="X877" i="12"/>
  <c r="Y663" i="12"/>
  <c r="U1577" i="12"/>
  <c r="U2433" i="12" s="1"/>
  <c r="R1215" i="12"/>
  <c r="V1215" i="12" s="1"/>
  <c r="Z1215" i="12" s="1"/>
  <c r="AF1215" i="12" s="1"/>
  <c r="AJ1215" i="12" s="1"/>
  <c r="AN1215" i="12" s="1"/>
  <c r="AT1215" i="12" s="1"/>
  <c r="AZ1215" i="12" s="1"/>
  <c r="BD1215" i="12" s="1"/>
  <c r="BH1215" i="12" s="1"/>
  <c r="BM1215" i="12" s="1"/>
  <c r="BR1215" i="12" s="1"/>
  <c r="BV1215" i="12" s="1"/>
  <c r="BY1215" i="12" s="1"/>
  <c r="CB1215" i="12" s="1"/>
  <c r="CD1215" i="12" s="1"/>
  <c r="T1211" i="12"/>
  <c r="AB1211" i="12" s="1"/>
  <c r="AH1211" i="12" s="1"/>
  <c r="AP1211" i="12" s="1"/>
  <c r="AV1211" i="12" s="1"/>
  <c r="BB1211" i="12" s="1"/>
  <c r="BJ1211" i="12" s="1"/>
  <c r="BT1211" i="12" s="1"/>
  <c r="N1210" i="12"/>
  <c r="T1210" i="12" s="1"/>
  <c r="AB1210" i="12" s="1"/>
  <c r="AH1210" i="12" s="1"/>
  <c r="AP1210" i="12" s="1"/>
  <c r="AV1210" i="12" s="1"/>
  <c r="BB1210" i="12" s="1"/>
  <c r="BJ1210" i="12" s="1"/>
  <c r="BT1210" i="12" s="1"/>
  <c r="R2172" i="12"/>
  <c r="V2172" i="12" s="1"/>
  <c r="Z2172" i="12" s="1"/>
  <c r="AF2172" i="12" s="1"/>
  <c r="AJ2172" i="12" s="1"/>
  <c r="AN2172" i="12" s="1"/>
  <c r="AT2172" i="12" s="1"/>
  <c r="AZ2172" i="12" s="1"/>
  <c r="BD2172" i="12" s="1"/>
  <c r="BH2172" i="12" s="1"/>
  <c r="BM2172" i="12" s="1"/>
  <c r="BR2172" i="12" s="1"/>
  <c r="BV2172" i="12" s="1"/>
  <c r="BY2172" i="12" s="1"/>
  <c r="CB2172" i="12" s="1"/>
  <c r="CD2172" i="12" s="1"/>
  <c r="T2172" i="12"/>
  <c r="AB2172" i="12" s="1"/>
  <c r="AH2172" i="12" s="1"/>
  <c r="AP2172" i="12" s="1"/>
  <c r="AV2172" i="12" s="1"/>
  <c r="BB2172" i="12" s="1"/>
  <c r="BJ2172" i="12" s="1"/>
  <c r="BT2172" i="12" s="1"/>
  <c r="T2174" i="12"/>
  <c r="AB2174" i="12" s="1"/>
  <c r="AH2174" i="12" s="1"/>
  <c r="AP2174" i="12" s="1"/>
  <c r="AV2174" i="12" s="1"/>
  <c r="BB2174" i="12" s="1"/>
  <c r="BJ2174" i="12" s="1"/>
  <c r="BT2174" i="12" s="1"/>
  <c r="L2171" i="12"/>
  <c r="R2171" i="12" s="1"/>
  <c r="V2171" i="12" s="1"/>
  <c r="Z2171" i="12" s="1"/>
  <c r="AF2171" i="12" s="1"/>
  <c r="AJ2171" i="12" s="1"/>
  <c r="AN2171" i="12" s="1"/>
  <c r="AT2171" i="12" s="1"/>
  <c r="AZ2171" i="12" s="1"/>
  <c r="BD2171" i="12" s="1"/>
  <c r="BH2171" i="12" s="1"/>
  <c r="BM2171" i="12" s="1"/>
  <c r="BR2171" i="12" s="1"/>
  <c r="BV2171" i="12" s="1"/>
  <c r="BY2171" i="12" s="1"/>
  <c r="CB2171" i="12" s="1"/>
  <c r="CD2171" i="12" s="1"/>
  <c r="S2172" i="12"/>
  <c r="AA2172" i="12" s="1"/>
  <c r="AG2172" i="12" s="1"/>
  <c r="AO2172" i="12" s="1"/>
  <c r="AU2172" i="12" s="1"/>
  <c r="BA2172" i="12" s="1"/>
  <c r="BI2172" i="12" s="1"/>
  <c r="BN2172" i="12" s="1"/>
  <c r="BS2172" i="12" s="1"/>
  <c r="BZ2172" i="12" s="1"/>
  <c r="CE2170" i="12"/>
  <c r="R2178" i="12"/>
  <c r="V2178" i="12" s="1"/>
  <c r="Z2178" i="12" s="1"/>
  <c r="AF2178" i="12" s="1"/>
  <c r="AJ2178" i="12" s="1"/>
  <c r="AN2178" i="12" s="1"/>
  <c r="AT2178" i="12" s="1"/>
  <c r="AZ2178" i="12" s="1"/>
  <c r="BD2178" i="12" s="1"/>
  <c r="BH2178" i="12" s="1"/>
  <c r="BM2178" i="12" s="1"/>
  <c r="BR2178" i="12" s="1"/>
  <c r="BV2178" i="12" s="1"/>
  <c r="BY2178" i="12" s="1"/>
  <c r="CB2178" i="12" s="1"/>
  <c r="CD2178" i="12" s="1"/>
  <c r="S2178" i="12"/>
  <c r="AA2178" i="12" s="1"/>
  <c r="AG2178" i="12" s="1"/>
  <c r="AO2178" i="12" s="1"/>
  <c r="AU2178" i="12" s="1"/>
  <c r="BA2178" i="12" s="1"/>
  <c r="BI2178" i="12" s="1"/>
  <c r="BN2178" i="12" s="1"/>
  <c r="BS2178" i="12" s="1"/>
  <c r="BZ2178" i="12" s="1"/>
  <c r="L2177" i="12"/>
  <c r="R2177" i="12" s="1"/>
  <c r="V2177" i="12" s="1"/>
  <c r="Z2177" i="12" s="1"/>
  <c r="AF2177" i="12" s="1"/>
  <c r="AJ2177" i="12" s="1"/>
  <c r="AN2177" i="12" s="1"/>
  <c r="AT2177" i="12" s="1"/>
  <c r="AZ2177" i="12" s="1"/>
  <c r="BD2177" i="12" s="1"/>
  <c r="BH2177" i="12" s="1"/>
  <c r="BM2177" i="12" s="1"/>
  <c r="BR2177" i="12" s="1"/>
  <c r="BV2177" i="12" s="1"/>
  <c r="BY2177" i="12" s="1"/>
  <c r="CB2177" i="12" s="1"/>
  <c r="CD2177" i="12" s="1"/>
  <c r="T2175" i="12"/>
  <c r="AB2175" i="12" s="1"/>
  <c r="AH2175" i="12" s="1"/>
  <c r="AP2175" i="12" s="1"/>
  <c r="AV2175" i="12" s="1"/>
  <c r="BB2175" i="12" s="1"/>
  <c r="BJ2175" i="12" s="1"/>
  <c r="BT2175" i="12" s="1"/>
  <c r="S2175" i="12"/>
  <c r="AA2175" i="12" s="1"/>
  <c r="AG2175" i="12" s="1"/>
  <c r="AO2175" i="12" s="1"/>
  <c r="AU2175" i="12" s="1"/>
  <c r="BA2175" i="12" s="1"/>
  <c r="BI2175" i="12" s="1"/>
  <c r="BN2175" i="12" s="1"/>
  <c r="BS2175" i="12" s="1"/>
  <c r="BZ2175" i="12" s="1"/>
  <c r="R2174" i="12"/>
  <c r="V2174" i="12" s="1"/>
  <c r="Z2174" i="12" s="1"/>
  <c r="AF2174" i="12" s="1"/>
  <c r="AJ2174" i="12" s="1"/>
  <c r="AN2174" i="12" s="1"/>
  <c r="AT2174" i="12" s="1"/>
  <c r="AZ2174" i="12" s="1"/>
  <c r="BD2174" i="12" s="1"/>
  <c r="BH2174" i="12" s="1"/>
  <c r="BM2174" i="12" s="1"/>
  <c r="BR2174" i="12" s="1"/>
  <c r="BV2174" i="12" s="1"/>
  <c r="BY2174" i="12" s="1"/>
  <c r="CB2174" i="12" s="1"/>
  <c r="CD2174" i="12" s="1"/>
  <c r="R2175" i="12"/>
  <c r="V2175" i="12" s="1"/>
  <c r="Z2175" i="12" s="1"/>
  <c r="AF2175" i="12" s="1"/>
  <c r="AJ2175" i="12" s="1"/>
  <c r="AN2175" i="12" s="1"/>
  <c r="AT2175" i="12" s="1"/>
  <c r="AZ2175" i="12" s="1"/>
  <c r="BD2175" i="12" s="1"/>
  <c r="BH2175" i="12" s="1"/>
  <c r="BM2175" i="12" s="1"/>
  <c r="BR2175" i="12" s="1"/>
  <c r="BV2175" i="12" s="1"/>
  <c r="BY2175" i="12" s="1"/>
  <c r="CB2175" i="12" s="1"/>
  <c r="CD2175" i="12" s="1"/>
  <c r="T2177" i="12"/>
  <c r="AB2177" i="12" s="1"/>
  <c r="AH2177" i="12" s="1"/>
  <c r="AP2177" i="12" s="1"/>
  <c r="AV2177" i="12" s="1"/>
  <c r="BB2177" i="12" s="1"/>
  <c r="BJ2177" i="12" s="1"/>
  <c r="BT2177" i="12" s="1"/>
  <c r="O2170" i="12"/>
  <c r="S2177" i="12"/>
  <c r="AA2177" i="12" s="1"/>
  <c r="AG2177" i="12" s="1"/>
  <c r="AO2177" i="12" s="1"/>
  <c r="AU2177" i="12" s="1"/>
  <c r="BA2177" i="12" s="1"/>
  <c r="BI2177" i="12" s="1"/>
  <c r="BN2177" i="12" s="1"/>
  <c r="BS2177" i="12" s="1"/>
  <c r="BZ2177" i="12" s="1"/>
  <c r="N2170" i="12"/>
  <c r="T2171" i="12"/>
  <c r="AB2171" i="12" s="1"/>
  <c r="AH2171" i="12" s="1"/>
  <c r="AP2171" i="12" s="1"/>
  <c r="AV2171" i="12" s="1"/>
  <c r="BB2171" i="12" s="1"/>
  <c r="BJ2171" i="12" s="1"/>
  <c r="BT2171" i="12" s="1"/>
  <c r="Q2170" i="12"/>
  <c r="M2170" i="12"/>
  <c r="S2171" i="12"/>
  <c r="AA2171" i="12" s="1"/>
  <c r="AG2171" i="12" s="1"/>
  <c r="AO2171" i="12" s="1"/>
  <c r="AU2171" i="12" s="1"/>
  <c r="BA2171" i="12" s="1"/>
  <c r="BI2171" i="12" s="1"/>
  <c r="BN2171" i="12" s="1"/>
  <c r="BS2171" i="12" s="1"/>
  <c r="BZ2171" i="12" s="1"/>
  <c r="T2178" i="12"/>
  <c r="AB2178" i="12" s="1"/>
  <c r="AH2178" i="12" s="1"/>
  <c r="AP2178" i="12" s="1"/>
  <c r="AV2178" i="12" s="1"/>
  <c r="BB2178" i="12" s="1"/>
  <c r="BJ2178" i="12" s="1"/>
  <c r="BT2178" i="12" s="1"/>
  <c r="P2174" i="12"/>
  <c r="P2170" i="12" s="1"/>
  <c r="CE2164" i="12"/>
  <c r="CE2163" i="12" s="1"/>
  <c r="CE2162" i="12" s="1"/>
  <c r="M2164" i="12"/>
  <c r="N2164" i="12"/>
  <c r="O2164" i="12"/>
  <c r="O2163" i="12" s="1"/>
  <c r="P2164" i="12"/>
  <c r="P2163" i="12" s="1"/>
  <c r="P2162" i="12" s="1"/>
  <c r="Q2164" i="12"/>
  <c r="Q2163" i="12" s="1"/>
  <c r="Q2162" i="12" s="1"/>
  <c r="L2164" i="12"/>
  <c r="R2165" i="12"/>
  <c r="V2165" i="12" s="1"/>
  <c r="Z2165" i="12" s="1"/>
  <c r="AF2165" i="12" s="1"/>
  <c r="AJ2165" i="12" s="1"/>
  <c r="AN2165" i="12" s="1"/>
  <c r="AT2165" i="12" s="1"/>
  <c r="AZ2165" i="12" s="1"/>
  <c r="BD2165" i="12" s="1"/>
  <c r="BH2165" i="12" s="1"/>
  <c r="BM2165" i="12" s="1"/>
  <c r="BR2165" i="12" s="1"/>
  <c r="BV2165" i="12" s="1"/>
  <c r="BY2165" i="12" s="1"/>
  <c r="CB2165" i="12" s="1"/>
  <c r="CD2165" i="12" s="1"/>
  <c r="S2165" i="12"/>
  <c r="AA2165" i="12" s="1"/>
  <c r="AG2165" i="12" s="1"/>
  <c r="AO2165" i="12" s="1"/>
  <c r="AU2165" i="12" s="1"/>
  <c r="BA2165" i="12" s="1"/>
  <c r="BI2165" i="12" s="1"/>
  <c r="BN2165" i="12" s="1"/>
  <c r="BS2165" i="12" s="1"/>
  <c r="BZ2165" i="12" s="1"/>
  <c r="T2165" i="12"/>
  <c r="AB2165" i="12" s="1"/>
  <c r="AH2165" i="12" s="1"/>
  <c r="AP2165" i="12" s="1"/>
  <c r="AV2165" i="12" s="1"/>
  <c r="BB2165" i="12" s="1"/>
  <c r="BJ2165" i="12" s="1"/>
  <c r="BT2165" i="12" s="1"/>
  <c r="W2433" i="12" l="1"/>
  <c r="Y2433" i="12"/>
  <c r="X2433" i="12"/>
  <c r="T2170" i="12"/>
  <c r="AB2170" i="12" s="1"/>
  <c r="AH2170" i="12" s="1"/>
  <c r="AP2170" i="12" s="1"/>
  <c r="AV2170" i="12" s="1"/>
  <c r="BB2170" i="12" s="1"/>
  <c r="BJ2170" i="12" s="1"/>
  <c r="BT2170" i="12" s="1"/>
  <c r="L2170" i="12"/>
  <c r="R2170" i="12" s="1"/>
  <c r="V2170" i="12" s="1"/>
  <c r="Z2170" i="12" s="1"/>
  <c r="AF2170" i="12" s="1"/>
  <c r="AJ2170" i="12" s="1"/>
  <c r="AN2170" i="12" s="1"/>
  <c r="AT2170" i="12" s="1"/>
  <c r="AZ2170" i="12" s="1"/>
  <c r="BD2170" i="12" s="1"/>
  <c r="BH2170" i="12" s="1"/>
  <c r="BM2170" i="12" s="1"/>
  <c r="BR2170" i="12" s="1"/>
  <c r="BV2170" i="12" s="1"/>
  <c r="BY2170" i="12" s="1"/>
  <c r="CB2170" i="12" s="1"/>
  <c r="CD2170" i="12" s="1"/>
  <c r="S2170" i="12"/>
  <c r="AA2170" i="12" s="1"/>
  <c r="AG2170" i="12" s="1"/>
  <c r="AO2170" i="12" s="1"/>
  <c r="AU2170" i="12" s="1"/>
  <c r="BA2170" i="12" s="1"/>
  <c r="BI2170" i="12" s="1"/>
  <c r="BN2170" i="12" s="1"/>
  <c r="BS2170" i="12" s="1"/>
  <c r="BZ2170" i="12" s="1"/>
  <c r="S2174" i="12"/>
  <c r="AA2174" i="12" s="1"/>
  <c r="AG2174" i="12" s="1"/>
  <c r="AO2174" i="12" s="1"/>
  <c r="AU2174" i="12" s="1"/>
  <c r="BA2174" i="12" s="1"/>
  <c r="BI2174" i="12" s="1"/>
  <c r="BN2174" i="12" s="1"/>
  <c r="BS2174" i="12" s="1"/>
  <c r="BZ2174" i="12" s="1"/>
  <c r="S2164" i="12"/>
  <c r="AA2164" i="12" s="1"/>
  <c r="AG2164" i="12" s="1"/>
  <c r="AO2164" i="12" s="1"/>
  <c r="AU2164" i="12" s="1"/>
  <c r="BA2164" i="12" s="1"/>
  <c r="BI2164" i="12" s="1"/>
  <c r="BN2164" i="12" s="1"/>
  <c r="BS2164" i="12" s="1"/>
  <c r="BZ2164" i="12" s="1"/>
  <c r="T2164" i="12"/>
  <c r="AB2164" i="12" s="1"/>
  <c r="AH2164" i="12" s="1"/>
  <c r="AP2164" i="12" s="1"/>
  <c r="AV2164" i="12" s="1"/>
  <c r="BB2164" i="12" s="1"/>
  <c r="BJ2164" i="12" s="1"/>
  <c r="BT2164" i="12" s="1"/>
  <c r="R2164" i="12"/>
  <c r="V2164" i="12" s="1"/>
  <c r="Z2164" i="12" s="1"/>
  <c r="AF2164" i="12" s="1"/>
  <c r="AJ2164" i="12" s="1"/>
  <c r="AN2164" i="12" s="1"/>
  <c r="AT2164" i="12" s="1"/>
  <c r="AZ2164" i="12" s="1"/>
  <c r="BD2164" i="12" s="1"/>
  <c r="BH2164" i="12" s="1"/>
  <c r="BM2164" i="12" s="1"/>
  <c r="BR2164" i="12" s="1"/>
  <c r="BV2164" i="12" s="1"/>
  <c r="BY2164" i="12" s="1"/>
  <c r="CB2164" i="12" s="1"/>
  <c r="CD2164" i="12" s="1"/>
  <c r="L2163" i="12"/>
  <c r="L2162" i="12" s="1"/>
  <c r="N2163" i="12"/>
  <c r="O2162" i="12"/>
  <c r="M2163" i="12"/>
  <c r="CE1151" i="12"/>
  <c r="CE1150" i="12" s="1"/>
  <c r="CE1148" i="12"/>
  <c r="CE1147" i="12" s="1"/>
  <c r="M1148" i="12"/>
  <c r="M1147" i="12" s="1"/>
  <c r="N1148" i="12"/>
  <c r="N1147" i="12" s="1"/>
  <c r="O1148" i="12"/>
  <c r="O1147" i="12" s="1"/>
  <c r="P1148" i="12"/>
  <c r="P1147" i="12" s="1"/>
  <c r="Q1148" i="12"/>
  <c r="Q1147" i="12" s="1"/>
  <c r="M1151" i="12"/>
  <c r="M1150" i="12" s="1"/>
  <c r="N1151" i="12"/>
  <c r="N1150" i="12" s="1"/>
  <c r="O1151" i="12"/>
  <c r="O1150" i="12" s="1"/>
  <c r="P1151" i="12"/>
  <c r="P1150" i="12" s="1"/>
  <c r="Q1151" i="12"/>
  <c r="Q1150" i="12" s="1"/>
  <c r="L1148" i="12"/>
  <c r="L1147" i="12" s="1"/>
  <c r="L1151" i="12"/>
  <c r="R1149" i="12"/>
  <c r="V1149" i="12" s="1"/>
  <c r="Z1149" i="12" s="1"/>
  <c r="AF1149" i="12" s="1"/>
  <c r="AJ1149" i="12" s="1"/>
  <c r="AN1149" i="12" s="1"/>
  <c r="AT1149" i="12" s="1"/>
  <c r="AZ1149" i="12" s="1"/>
  <c r="BD1149" i="12" s="1"/>
  <c r="BH1149" i="12" s="1"/>
  <c r="BM1149" i="12" s="1"/>
  <c r="BR1149" i="12" s="1"/>
  <c r="BV1149" i="12" s="1"/>
  <c r="BY1149" i="12" s="1"/>
  <c r="CB1149" i="12" s="1"/>
  <c r="CD1149" i="12" s="1"/>
  <c r="S1149" i="12"/>
  <c r="AA1149" i="12" s="1"/>
  <c r="AG1149" i="12" s="1"/>
  <c r="AO1149" i="12" s="1"/>
  <c r="AU1149" i="12" s="1"/>
  <c r="BA1149" i="12" s="1"/>
  <c r="BI1149" i="12" s="1"/>
  <c r="BN1149" i="12" s="1"/>
  <c r="BS1149" i="12" s="1"/>
  <c r="BZ1149" i="12" s="1"/>
  <c r="T1149" i="12"/>
  <c r="AB1149" i="12" s="1"/>
  <c r="AH1149" i="12" s="1"/>
  <c r="AP1149" i="12" s="1"/>
  <c r="AV1149" i="12" s="1"/>
  <c r="BB1149" i="12" s="1"/>
  <c r="BJ1149" i="12" s="1"/>
  <c r="BT1149" i="12" s="1"/>
  <c r="R1152" i="12"/>
  <c r="V1152" i="12" s="1"/>
  <c r="Z1152" i="12" s="1"/>
  <c r="AF1152" i="12" s="1"/>
  <c r="AJ1152" i="12" s="1"/>
  <c r="AN1152" i="12" s="1"/>
  <c r="AT1152" i="12" s="1"/>
  <c r="AZ1152" i="12" s="1"/>
  <c r="BD1152" i="12" s="1"/>
  <c r="BH1152" i="12" s="1"/>
  <c r="BM1152" i="12" s="1"/>
  <c r="BR1152" i="12" s="1"/>
  <c r="BV1152" i="12" s="1"/>
  <c r="BY1152" i="12" s="1"/>
  <c r="CB1152" i="12" s="1"/>
  <c r="CD1152" i="12" s="1"/>
  <c r="S1152" i="12"/>
  <c r="AA1152" i="12" s="1"/>
  <c r="AG1152" i="12" s="1"/>
  <c r="AO1152" i="12" s="1"/>
  <c r="AU1152" i="12" s="1"/>
  <c r="BA1152" i="12" s="1"/>
  <c r="BI1152" i="12" s="1"/>
  <c r="BN1152" i="12" s="1"/>
  <c r="BS1152" i="12" s="1"/>
  <c r="BZ1152" i="12" s="1"/>
  <c r="T1152" i="12"/>
  <c r="AB1152" i="12" s="1"/>
  <c r="AH1152" i="12" s="1"/>
  <c r="AP1152" i="12" s="1"/>
  <c r="AV1152" i="12" s="1"/>
  <c r="BB1152" i="12" s="1"/>
  <c r="BJ1152" i="12" s="1"/>
  <c r="BT1152" i="12" s="1"/>
  <c r="R2162" i="12" l="1"/>
  <c r="V2162" i="12" s="1"/>
  <c r="Z2162" i="12" s="1"/>
  <c r="AF2162" i="12" s="1"/>
  <c r="AJ2162" i="12" s="1"/>
  <c r="AN2162" i="12" s="1"/>
  <c r="AT2162" i="12" s="1"/>
  <c r="AZ2162" i="12" s="1"/>
  <c r="BD2162" i="12" s="1"/>
  <c r="BH2162" i="12" s="1"/>
  <c r="BM2162" i="12" s="1"/>
  <c r="BR2162" i="12" s="1"/>
  <c r="BV2162" i="12" s="1"/>
  <c r="BY2162" i="12" s="1"/>
  <c r="CB2162" i="12" s="1"/>
  <c r="CD2162" i="12" s="1"/>
  <c r="R2163" i="12"/>
  <c r="V2163" i="12" s="1"/>
  <c r="Z2163" i="12" s="1"/>
  <c r="AF2163" i="12" s="1"/>
  <c r="AJ2163" i="12" s="1"/>
  <c r="AN2163" i="12" s="1"/>
  <c r="AT2163" i="12" s="1"/>
  <c r="AZ2163" i="12" s="1"/>
  <c r="BD2163" i="12" s="1"/>
  <c r="BH2163" i="12" s="1"/>
  <c r="BM2163" i="12" s="1"/>
  <c r="BR2163" i="12" s="1"/>
  <c r="BV2163" i="12" s="1"/>
  <c r="BY2163" i="12" s="1"/>
  <c r="CB2163" i="12" s="1"/>
  <c r="CD2163" i="12" s="1"/>
  <c r="M2162" i="12"/>
  <c r="S2162" i="12" s="1"/>
  <c r="AA2162" i="12" s="1"/>
  <c r="AG2162" i="12" s="1"/>
  <c r="AO2162" i="12" s="1"/>
  <c r="AU2162" i="12" s="1"/>
  <c r="BA2162" i="12" s="1"/>
  <c r="BI2162" i="12" s="1"/>
  <c r="BN2162" i="12" s="1"/>
  <c r="BS2162" i="12" s="1"/>
  <c r="BZ2162" i="12" s="1"/>
  <c r="S2163" i="12"/>
  <c r="AA2163" i="12" s="1"/>
  <c r="AG2163" i="12" s="1"/>
  <c r="AO2163" i="12" s="1"/>
  <c r="AU2163" i="12" s="1"/>
  <c r="BA2163" i="12" s="1"/>
  <c r="BI2163" i="12" s="1"/>
  <c r="BN2163" i="12" s="1"/>
  <c r="BS2163" i="12" s="1"/>
  <c r="BZ2163" i="12" s="1"/>
  <c r="T2163" i="12"/>
  <c r="AB2163" i="12" s="1"/>
  <c r="AH2163" i="12" s="1"/>
  <c r="AP2163" i="12" s="1"/>
  <c r="AV2163" i="12" s="1"/>
  <c r="BB2163" i="12" s="1"/>
  <c r="BJ2163" i="12" s="1"/>
  <c r="BT2163" i="12" s="1"/>
  <c r="N2162" i="12"/>
  <c r="T2162" i="12" s="1"/>
  <c r="AB2162" i="12" s="1"/>
  <c r="AH2162" i="12" s="1"/>
  <c r="AP2162" i="12" s="1"/>
  <c r="AV2162" i="12" s="1"/>
  <c r="BB2162" i="12" s="1"/>
  <c r="BJ2162" i="12" s="1"/>
  <c r="BT2162" i="12" s="1"/>
  <c r="CE1146" i="12"/>
  <c r="Q1146" i="12"/>
  <c r="S1151" i="12"/>
  <c r="AA1151" i="12" s="1"/>
  <c r="AG1151" i="12" s="1"/>
  <c r="AO1151" i="12" s="1"/>
  <c r="AU1151" i="12" s="1"/>
  <c r="BA1151" i="12" s="1"/>
  <c r="BI1151" i="12" s="1"/>
  <c r="BN1151" i="12" s="1"/>
  <c r="BS1151" i="12" s="1"/>
  <c r="BZ1151" i="12" s="1"/>
  <c r="T1150" i="12"/>
  <c r="AB1150" i="12" s="1"/>
  <c r="AH1150" i="12" s="1"/>
  <c r="AP1150" i="12" s="1"/>
  <c r="AV1150" i="12" s="1"/>
  <c r="BB1150" i="12" s="1"/>
  <c r="BJ1150" i="12" s="1"/>
  <c r="BT1150" i="12" s="1"/>
  <c r="R1151" i="12"/>
  <c r="V1151" i="12" s="1"/>
  <c r="Z1151" i="12" s="1"/>
  <c r="AF1151" i="12" s="1"/>
  <c r="AJ1151" i="12" s="1"/>
  <c r="AN1151" i="12" s="1"/>
  <c r="AT1151" i="12" s="1"/>
  <c r="AZ1151" i="12" s="1"/>
  <c r="BD1151" i="12" s="1"/>
  <c r="BH1151" i="12" s="1"/>
  <c r="BM1151" i="12" s="1"/>
  <c r="BR1151" i="12" s="1"/>
  <c r="BV1151" i="12" s="1"/>
  <c r="BY1151" i="12" s="1"/>
  <c r="CB1151" i="12" s="1"/>
  <c r="CD1151" i="12" s="1"/>
  <c r="R1148" i="12"/>
  <c r="V1148" i="12" s="1"/>
  <c r="Z1148" i="12" s="1"/>
  <c r="AF1148" i="12" s="1"/>
  <c r="AJ1148" i="12" s="1"/>
  <c r="AN1148" i="12" s="1"/>
  <c r="AT1148" i="12" s="1"/>
  <c r="AZ1148" i="12" s="1"/>
  <c r="BD1148" i="12" s="1"/>
  <c r="BH1148" i="12" s="1"/>
  <c r="BM1148" i="12" s="1"/>
  <c r="BR1148" i="12" s="1"/>
  <c r="BV1148" i="12" s="1"/>
  <c r="BY1148" i="12" s="1"/>
  <c r="CB1148" i="12" s="1"/>
  <c r="CD1148" i="12" s="1"/>
  <c r="M1146" i="12"/>
  <c r="L1150" i="12"/>
  <c r="R1150" i="12" s="1"/>
  <c r="V1150" i="12" s="1"/>
  <c r="Z1150" i="12" s="1"/>
  <c r="AF1150" i="12" s="1"/>
  <c r="AJ1150" i="12" s="1"/>
  <c r="AN1150" i="12" s="1"/>
  <c r="AT1150" i="12" s="1"/>
  <c r="AZ1150" i="12" s="1"/>
  <c r="BD1150" i="12" s="1"/>
  <c r="BH1150" i="12" s="1"/>
  <c r="BM1150" i="12" s="1"/>
  <c r="BR1150" i="12" s="1"/>
  <c r="BV1150" i="12" s="1"/>
  <c r="BY1150" i="12" s="1"/>
  <c r="CB1150" i="12" s="1"/>
  <c r="CD1150" i="12" s="1"/>
  <c r="T1148" i="12"/>
  <c r="AB1148" i="12" s="1"/>
  <c r="AH1148" i="12" s="1"/>
  <c r="AP1148" i="12" s="1"/>
  <c r="AV1148" i="12" s="1"/>
  <c r="BB1148" i="12" s="1"/>
  <c r="BJ1148" i="12" s="1"/>
  <c r="BT1148" i="12" s="1"/>
  <c r="R1147" i="12"/>
  <c r="V1147" i="12" s="1"/>
  <c r="Z1147" i="12" s="1"/>
  <c r="AF1147" i="12" s="1"/>
  <c r="AJ1147" i="12" s="1"/>
  <c r="AN1147" i="12" s="1"/>
  <c r="AT1147" i="12" s="1"/>
  <c r="AZ1147" i="12" s="1"/>
  <c r="BD1147" i="12" s="1"/>
  <c r="BH1147" i="12" s="1"/>
  <c r="BM1147" i="12" s="1"/>
  <c r="BR1147" i="12" s="1"/>
  <c r="BV1147" i="12" s="1"/>
  <c r="BY1147" i="12" s="1"/>
  <c r="CB1147" i="12" s="1"/>
  <c r="CD1147" i="12" s="1"/>
  <c r="S1147" i="12"/>
  <c r="AA1147" i="12" s="1"/>
  <c r="AG1147" i="12" s="1"/>
  <c r="AO1147" i="12" s="1"/>
  <c r="AU1147" i="12" s="1"/>
  <c r="BA1147" i="12" s="1"/>
  <c r="BI1147" i="12" s="1"/>
  <c r="BN1147" i="12" s="1"/>
  <c r="BS1147" i="12" s="1"/>
  <c r="BZ1147" i="12" s="1"/>
  <c r="P1146" i="12"/>
  <c r="S1150" i="12"/>
  <c r="AA1150" i="12" s="1"/>
  <c r="AG1150" i="12" s="1"/>
  <c r="AO1150" i="12" s="1"/>
  <c r="AU1150" i="12" s="1"/>
  <c r="BA1150" i="12" s="1"/>
  <c r="BI1150" i="12" s="1"/>
  <c r="BN1150" i="12" s="1"/>
  <c r="BS1150" i="12" s="1"/>
  <c r="BZ1150" i="12" s="1"/>
  <c r="N1146" i="12"/>
  <c r="T1147" i="12"/>
  <c r="AB1147" i="12" s="1"/>
  <c r="AH1147" i="12" s="1"/>
  <c r="AP1147" i="12" s="1"/>
  <c r="AV1147" i="12" s="1"/>
  <c r="BB1147" i="12" s="1"/>
  <c r="BJ1147" i="12" s="1"/>
  <c r="BT1147" i="12" s="1"/>
  <c r="T1151" i="12"/>
  <c r="AB1151" i="12" s="1"/>
  <c r="AH1151" i="12" s="1"/>
  <c r="AP1151" i="12" s="1"/>
  <c r="AV1151" i="12" s="1"/>
  <c r="BB1151" i="12" s="1"/>
  <c r="BJ1151" i="12" s="1"/>
  <c r="BT1151" i="12" s="1"/>
  <c r="O1146" i="12"/>
  <c r="S1148" i="12"/>
  <c r="AA1148" i="12" s="1"/>
  <c r="AG1148" i="12" s="1"/>
  <c r="AO1148" i="12" s="1"/>
  <c r="AU1148" i="12" s="1"/>
  <c r="BA1148" i="12" s="1"/>
  <c r="BI1148" i="12" s="1"/>
  <c r="BN1148" i="12" s="1"/>
  <c r="BS1148" i="12" s="1"/>
  <c r="BZ1148" i="12" s="1"/>
  <c r="Q2430" i="12"/>
  <c r="Q2429" i="12" s="1"/>
  <c r="P2430" i="12"/>
  <c r="P2429" i="12" s="1"/>
  <c r="O2430" i="12"/>
  <c r="O2429" i="12" s="1"/>
  <c r="Q2427" i="12"/>
  <c r="Q2426" i="12" s="1"/>
  <c r="P2427" i="12"/>
  <c r="P2426" i="12" s="1"/>
  <c r="O2427" i="12"/>
  <c r="O2426" i="12" s="1"/>
  <c r="Q2424" i="12"/>
  <c r="Q2423" i="12" s="1"/>
  <c r="P2424" i="12"/>
  <c r="P2423" i="12" s="1"/>
  <c r="O2424" i="12"/>
  <c r="O2423" i="12" s="1"/>
  <c r="Q2418" i="12"/>
  <c r="Q2417" i="12" s="1"/>
  <c r="Q2416" i="12" s="1"/>
  <c r="Q2415" i="12" s="1"/>
  <c r="P2418" i="12"/>
  <c r="P2417" i="12" s="1"/>
  <c r="P2416" i="12" s="1"/>
  <c r="P2415" i="12" s="1"/>
  <c r="O2418" i="12"/>
  <c r="O2417" i="12" s="1"/>
  <c r="O2416" i="12" s="1"/>
  <c r="O2415" i="12" s="1"/>
  <c r="Q2409" i="12"/>
  <c r="Q2408" i="12" s="1"/>
  <c r="Q2407" i="12" s="1"/>
  <c r="Q2406" i="12" s="1"/>
  <c r="P2409" i="12"/>
  <c r="P2408" i="12" s="1"/>
  <c r="P2407" i="12" s="1"/>
  <c r="P2406" i="12" s="1"/>
  <c r="O2409" i="12"/>
  <c r="O2408" i="12" s="1"/>
  <c r="O2407" i="12" s="1"/>
  <c r="O2406" i="12" s="1"/>
  <c r="Q2404" i="12"/>
  <c r="Q2403" i="12" s="1"/>
  <c r="Q2402" i="12" s="1"/>
  <c r="Q2401" i="12" s="1"/>
  <c r="P2404" i="12"/>
  <c r="P2403" i="12" s="1"/>
  <c r="P2402" i="12" s="1"/>
  <c r="P2401" i="12" s="1"/>
  <c r="O2404" i="12"/>
  <c r="O2403" i="12" s="1"/>
  <c r="O2402" i="12" s="1"/>
  <c r="O2401" i="12" s="1"/>
  <c r="Q2397" i="12"/>
  <c r="Q2396" i="12" s="1"/>
  <c r="Q2392" i="12" s="1"/>
  <c r="Q2391" i="12" s="1"/>
  <c r="P2397" i="12"/>
  <c r="P2396" i="12" s="1"/>
  <c r="P2392" i="12" s="1"/>
  <c r="P2391" i="12" s="1"/>
  <c r="O2397" i="12"/>
  <c r="O2396" i="12" s="1"/>
  <c r="O2392" i="12" s="1"/>
  <c r="O2391" i="12" s="1"/>
  <c r="Q2388" i="12"/>
  <c r="Q2387" i="12" s="1"/>
  <c r="P2388" i="12"/>
  <c r="P2387" i="12" s="1"/>
  <c r="O2388" i="12"/>
  <c r="O2387" i="12" s="1"/>
  <c r="Q2385" i="12"/>
  <c r="Q2384" i="12" s="1"/>
  <c r="P2385" i="12"/>
  <c r="P2384" i="12" s="1"/>
  <c r="O2385" i="12"/>
  <c r="O2384" i="12" s="1"/>
  <c r="Q2382" i="12"/>
  <c r="Q2381" i="12" s="1"/>
  <c r="P2382" i="12"/>
  <c r="P2381" i="12" s="1"/>
  <c r="O2382" i="12"/>
  <c r="O2381" i="12" s="1"/>
  <c r="Q2378" i="12"/>
  <c r="Q2377" i="12" s="1"/>
  <c r="Q2376" i="12" s="1"/>
  <c r="P2378" i="12"/>
  <c r="P2377" i="12" s="1"/>
  <c r="P2376" i="12" s="1"/>
  <c r="O2378" i="12"/>
  <c r="O2377" i="12" s="1"/>
  <c r="O2376" i="12" s="1"/>
  <c r="Q2364" i="12"/>
  <c r="Q2363" i="12" s="1"/>
  <c r="P2364" i="12"/>
  <c r="P2363" i="12" s="1"/>
  <c r="O2364" i="12"/>
  <c r="O2363" i="12" s="1"/>
  <c r="Q2352" i="12"/>
  <c r="Q2351" i="12" s="1"/>
  <c r="P2352" i="12"/>
  <c r="P2351" i="12" s="1"/>
  <c r="O2352" i="12"/>
  <c r="O2351" i="12" s="1"/>
  <c r="Q2341" i="12"/>
  <c r="Q2340" i="12" s="1"/>
  <c r="P2341" i="12"/>
  <c r="P2340" i="12" s="1"/>
  <c r="O2341" i="12"/>
  <c r="O2340" i="12" s="1"/>
  <c r="Q2328" i="12"/>
  <c r="Q2327" i="12" s="1"/>
  <c r="Q2326" i="12" s="1"/>
  <c r="P2328" i="12"/>
  <c r="P2327" i="12" s="1"/>
  <c r="P2326" i="12" s="1"/>
  <c r="O2328" i="12"/>
  <c r="O2327" i="12" s="1"/>
  <c r="O2326" i="12" s="1"/>
  <c r="Q2323" i="12"/>
  <c r="Q2322" i="12" s="1"/>
  <c r="P2323" i="12"/>
  <c r="P2322" i="12" s="1"/>
  <c r="O2323" i="12"/>
  <c r="O2322" i="12" s="1"/>
  <c r="Q2320" i="12"/>
  <c r="Q2319" i="12" s="1"/>
  <c r="P2320" i="12"/>
  <c r="P2319" i="12" s="1"/>
  <c r="O2320" i="12"/>
  <c r="O2319" i="12" s="1"/>
  <c r="Q2317" i="12"/>
  <c r="Q2316" i="12" s="1"/>
  <c r="P2317" i="12"/>
  <c r="P2316" i="12" s="1"/>
  <c r="O2317" i="12"/>
  <c r="O2316" i="12" s="1"/>
  <c r="Q2313" i="12"/>
  <c r="Q2312" i="12" s="1"/>
  <c r="Q2311" i="12" s="1"/>
  <c r="P2313" i="12"/>
  <c r="P2312" i="12" s="1"/>
  <c r="P2311" i="12" s="1"/>
  <c r="O2313" i="12"/>
  <c r="O2312" i="12" s="1"/>
  <c r="O2311" i="12" s="1"/>
  <c r="Q2302" i="12"/>
  <c r="Q2301" i="12" s="1"/>
  <c r="Q2300" i="12" s="1"/>
  <c r="Q2299" i="12" s="1"/>
  <c r="P2302" i="12"/>
  <c r="P2301" i="12" s="1"/>
  <c r="P2300" i="12" s="1"/>
  <c r="P2299" i="12" s="1"/>
  <c r="O2302" i="12"/>
  <c r="O2301" i="12" s="1"/>
  <c r="O2300" i="12" s="1"/>
  <c r="O2299" i="12" s="1"/>
  <c r="Q2296" i="12"/>
  <c r="Q2295" i="12" s="1"/>
  <c r="Q2294" i="12" s="1"/>
  <c r="P2296" i="12"/>
  <c r="P2295" i="12" s="1"/>
  <c r="P2294" i="12" s="1"/>
  <c r="O2296" i="12"/>
  <c r="O2295" i="12" s="1"/>
  <c r="O2294" i="12" s="1"/>
  <c r="Q2292" i="12"/>
  <c r="Q2291" i="12" s="1"/>
  <c r="P2292" i="12"/>
  <c r="P2291" i="12" s="1"/>
  <c r="O2292" i="12"/>
  <c r="O2291" i="12" s="1"/>
  <c r="Q2289" i="12"/>
  <c r="Q2288" i="12" s="1"/>
  <c r="P2289" i="12"/>
  <c r="P2288" i="12" s="1"/>
  <c r="O2289" i="12"/>
  <c r="O2288" i="12" s="1"/>
  <c r="Q2286" i="12"/>
  <c r="Q2285" i="12" s="1"/>
  <c r="P2286" i="12"/>
  <c r="P2285" i="12" s="1"/>
  <c r="O2286" i="12"/>
  <c r="O2285" i="12" s="1"/>
  <c r="Q2282" i="12"/>
  <c r="Q2281" i="12" s="1"/>
  <c r="Q2280" i="12" s="1"/>
  <c r="P2282" i="12"/>
  <c r="P2281" i="12" s="1"/>
  <c r="P2280" i="12" s="1"/>
  <c r="O2282" i="12"/>
  <c r="O2281" i="12" s="1"/>
  <c r="O2280" i="12" s="1"/>
  <c r="Q2277" i="12"/>
  <c r="Q2276" i="12" s="1"/>
  <c r="Q2275" i="12" s="1"/>
  <c r="Q2274" i="12" s="1"/>
  <c r="P2277" i="12"/>
  <c r="P2276" i="12" s="1"/>
  <c r="P2275" i="12" s="1"/>
  <c r="P2274" i="12" s="1"/>
  <c r="O2277" i="12"/>
  <c r="O2276" i="12" s="1"/>
  <c r="O2275" i="12" s="1"/>
  <c r="O2274" i="12" s="1"/>
  <c r="Q2271" i="12"/>
  <c r="Q2270" i="12" s="1"/>
  <c r="P2271" i="12"/>
  <c r="P2270" i="12" s="1"/>
  <c r="O2271" i="12"/>
  <c r="O2270" i="12" s="1"/>
  <c r="Q2268" i="12"/>
  <c r="Q2267" i="12" s="1"/>
  <c r="P2268" i="12"/>
  <c r="P2267" i="12" s="1"/>
  <c r="O2268" i="12"/>
  <c r="O2267" i="12" s="1"/>
  <c r="Q2265" i="12"/>
  <c r="Q2264" i="12" s="1"/>
  <c r="P2265" i="12"/>
  <c r="P2264" i="12" s="1"/>
  <c r="O2265" i="12"/>
  <c r="O2264" i="12" s="1"/>
  <c r="Q2261" i="12"/>
  <c r="Q2260" i="12" s="1"/>
  <c r="Q2259" i="12" s="1"/>
  <c r="P2261" i="12"/>
  <c r="P2260" i="12" s="1"/>
  <c r="P2259" i="12" s="1"/>
  <c r="O2261" i="12"/>
  <c r="O2260" i="12" s="1"/>
  <c r="O2259" i="12" s="1"/>
  <c r="Q2256" i="12"/>
  <c r="Q2255" i="12" s="1"/>
  <c r="Q2254" i="12" s="1"/>
  <c r="Q2253" i="12" s="1"/>
  <c r="P2256" i="12"/>
  <c r="P2255" i="12" s="1"/>
  <c r="P2254" i="12" s="1"/>
  <c r="P2253" i="12" s="1"/>
  <c r="O2256" i="12"/>
  <c r="O2255" i="12" s="1"/>
  <c r="O2254" i="12" s="1"/>
  <c r="O2253" i="12" s="1"/>
  <c r="Q2250" i="12"/>
  <c r="P2250" i="12"/>
  <c r="O2250" i="12"/>
  <c r="Q2248" i="12"/>
  <c r="P2248" i="12"/>
  <c r="O2248" i="12"/>
  <c r="Q2244" i="12"/>
  <c r="Q2241" i="12" s="1"/>
  <c r="P2244" i="12"/>
  <c r="P2241" i="12" s="1"/>
  <c r="O2244" i="12"/>
  <c r="O2241" i="12" s="1"/>
  <c r="Q2239" i="12"/>
  <c r="Q2238" i="12" s="1"/>
  <c r="P2239" i="12"/>
  <c r="P2238" i="12" s="1"/>
  <c r="O2239" i="12"/>
  <c r="O2238" i="12" s="1"/>
  <c r="Q2236" i="12"/>
  <c r="Q2235" i="12" s="1"/>
  <c r="P2236" i="12"/>
  <c r="P2235" i="12" s="1"/>
  <c r="O2236" i="12"/>
  <c r="O2235" i="12" s="1"/>
  <c r="Q2232" i="12"/>
  <c r="Q2231" i="12" s="1"/>
  <c r="Q2230" i="12" s="1"/>
  <c r="P2232" i="12"/>
  <c r="P2231" i="12" s="1"/>
  <c r="P2230" i="12" s="1"/>
  <c r="O2232" i="12"/>
  <c r="O2231" i="12" s="1"/>
  <c r="O2230" i="12" s="1"/>
  <c r="Q2227" i="12"/>
  <c r="Q2226" i="12" s="1"/>
  <c r="Q2222" i="12" s="1"/>
  <c r="P2227" i="12"/>
  <c r="P2226" i="12" s="1"/>
  <c r="P2222" i="12" s="1"/>
  <c r="O2227" i="12"/>
  <c r="O2226" i="12" s="1"/>
  <c r="O2222" i="12" s="1"/>
  <c r="Q2220" i="12"/>
  <c r="Q2219" i="12" s="1"/>
  <c r="Q2218" i="12" s="1"/>
  <c r="P2220" i="12"/>
  <c r="P2219" i="12" s="1"/>
  <c r="P2218" i="12" s="1"/>
  <c r="O2220" i="12"/>
  <c r="O2219" i="12" s="1"/>
  <c r="O2218" i="12" s="1"/>
  <c r="Q2215" i="12"/>
  <c r="Q2214" i="12" s="1"/>
  <c r="Q2213" i="12" s="1"/>
  <c r="Q2212" i="12" s="1"/>
  <c r="P2215" i="12"/>
  <c r="P2214" i="12" s="1"/>
  <c r="P2213" i="12" s="1"/>
  <c r="P2212" i="12" s="1"/>
  <c r="O2215" i="12"/>
  <c r="O2214" i="12" s="1"/>
  <c r="O2213" i="12" s="1"/>
  <c r="O2212" i="12" s="1"/>
  <c r="Q2209" i="12"/>
  <c r="Q2208" i="12" s="1"/>
  <c r="P2209" i="12"/>
  <c r="P2208" i="12" s="1"/>
  <c r="O2209" i="12"/>
  <c r="O2208" i="12" s="1"/>
  <c r="Q2206" i="12"/>
  <c r="Q2205" i="12" s="1"/>
  <c r="P2206" i="12"/>
  <c r="P2205" i="12" s="1"/>
  <c r="O2206" i="12"/>
  <c r="O2205" i="12" s="1"/>
  <c r="Q2202" i="12"/>
  <c r="Q2201" i="12" s="1"/>
  <c r="Q2200" i="12" s="1"/>
  <c r="P2202" i="12"/>
  <c r="P2201" i="12" s="1"/>
  <c r="P2200" i="12" s="1"/>
  <c r="O2202" i="12"/>
  <c r="O2201" i="12" s="1"/>
  <c r="O2200" i="12" s="1"/>
  <c r="Q2198" i="12"/>
  <c r="Q2197" i="12" s="1"/>
  <c r="Q2196" i="12" s="1"/>
  <c r="P2198" i="12"/>
  <c r="P2197" i="12" s="1"/>
  <c r="P2196" i="12" s="1"/>
  <c r="O2198" i="12"/>
  <c r="O2197" i="12" s="1"/>
  <c r="O2196" i="12" s="1"/>
  <c r="Q2194" i="12"/>
  <c r="Q2193" i="12" s="1"/>
  <c r="Q2192" i="12" s="1"/>
  <c r="P2194" i="12"/>
  <c r="P2193" i="12" s="1"/>
  <c r="P2192" i="12" s="1"/>
  <c r="O2194" i="12"/>
  <c r="O2193" i="12" s="1"/>
  <c r="O2192" i="12" s="1"/>
  <c r="Q2190" i="12"/>
  <c r="Q2189" i="12" s="1"/>
  <c r="Q2188" i="12" s="1"/>
  <c r="P2190" i="12"/>
  <c r="P2189" i="12" s="1"/>
  <c r="P2188" i="12" s="1"/>
  <c r="O2190" i="12"/>
  <c r="O2189" i="12" s="1"/>
  <c r="O2188" i="12" s="1"/>
  <c r="Q2160" i="12"/>
  <c r="Q2159" i="12" s="1"/>
  <c r="Q2158" i="12" s="1"/>
  <c r="P2160" i="12"/>
  <c r="P2159" i="12" s="1"/>
  <c r="P2158" i="12" s="1"/>
  <c r="O2160" i="12"/>
  <c r="O2159" i="12" s="1"/>
  <c r="O2158" i="12" s="1"/>
  <c r="Q2156" i="12"/>
  <c r="Q2155" i="12" s="1"/>
  <c r="Q2154" i="12" s="1"/>
  <c r="P2156" i="12"/>
  <c r="P2155" i="12" s="1"/>
  <c r="P2154" i="12" s="1"/>
  <c r="O2156" i="12"/>
  <c r="O2155" i="12" s="1"/>
  <c r="O2154" i="12" s="1"/>
  <c r="Q2152" i="12"/>
  <c r="Q2151" i="12" s="1"/>
  <c r="P2152" i="12"/>
  <c r="P2151" i="12" s="1"/>
  <c r="O2152" i="12"/>
  <c r="O2151" i="12" s="1"/>
  <c r="Q2149" i="12"/>
  <c r="Q2148" i="12" s="1"/>
  <c r="P2149" i="12"/>
  <c r="P2148" i="12" s="1"/>
  <c r="O2149" i="12"/>
  <c r="O2148" i="12" s="1"/>
  <c r="Q2145" i="12"/>
  <c r="Q2144" i="12" s="1"/>
  <c r="Q2143" i="12" s="1"/>
  <c r="P2145" i="12"/>
  <c r="P2144" i="12" s="1"/>
  <c r="P2143" i="12" s="1"/>
  <c r="O2145" i="12"/>
  <c r="O2144" i="12" s="1"/>
  <c r="O2143" i="12" s="1"/>
  <c r="Q2141" i="12"/>
  <c r="Q2140" i="12" s="1"/>
  <c r="Q2139" i="12" s="1"/>
  <c r="P2141" i="12"/>
  <c r="P2140" i="12" s="1"/>
  <c r="P2139" i="12" s="1"/>
  <c r="O2141" i="12"/>
  <c r="O2140" i="12" s="1"/>
  <c r="O2139" i="12" s="1"/>
  <c r="Q2137" i="12"/>
  <c r="Q2136" i="12" s="1"/>
  <c r="Q2135" i="12" s="1"/>
  <c r="P2137" i="12"/>
  <c r="P2136" i="12" s="1"/>
  <c r="P2135" i="12" s="1"/>
  <c r="O2137" i="12"/>
  <c r="O2136" i="12" s="1"/>
  <c r="O2135" i="12" s="1"/>
  <c r="Q2133" i="12"/>
  <c r="Q2132" i="12" s="1"/>
  <c r="Q2131" i="12" s="1"/>
  <c r="P2133" i="12"/>
  <c r="P2132" i="12" s="1"/>
  <c r="P2131" i="12" s="1"/>
  <c r="O2133" i="12"/>
  <c r="O2132" i="12" s="1"/>
  <c r="O2131" i="12" s="1"/>
  <c r="Q2129" i="12"/>
  <c r="Q2128" i="12" s="1"/>
  <c r="Q2127" i="12" s="1"/>
  <c r="P2129" i="12"/>
  <c r="P2128" i="12" s="1"/>
  <c r="P2127" i="12" s="1"/>
  <c r="O2129" i="12"/>
  <c r="O2128" i="12" s="1"/>
  <c r="O2127" i="12" s="1"/>
  <c r="Q2121" i="12"/>
  <c r="Q2120" i="12" s="1"/>
  <c r="Q2119" i="12" s="1"/>
  <c r="P2121" i="12"/>
  <c r="P2120" i="12" s="1"/>
  <c r="P2119" i="12" s="1"/>
  <c r="O2121" i="12"/>
  <c r="O2120" i="12" s="1"/>
  <c r="O2119" i="12" s="1"/>
  <c r="Q2117" i="12"/>
  <c r="Q2116" i="12" s="1"/>
  <c r="Q2115" i="12" s="1"/>
  <c r="P2117" i="12"/>
  <c r="P2116" i="12" s="1"/>
  <c r="P2115" i="12" s="1"/>
  <c r="O2117" i="12"/>
  <c r="O2116" i="12" s="1"/>
  <c r="O2115" i="12" s="1"/>
  <c r="Q2113" i="12"/>
  <c r="Q2112" i="12" s="1"/>
  <c r="Q2111" i="12" s="1"/>
  <c r="P2113" i="12"/>
  <c r="P2112" i="12" s="1"/>
  <c r="P2111" i="12" s="1"/>
  <c r="O2113" i="12"/>
  <c r="O2112" i="12" s="1"/>
  <c r="O2111" i="12" s="1"/>
  <c r="Q2106" i="12"/>
  <c r="Q2105" i="12" s="1"/>
  <c r="Q2104" i="12" s="1"/>
  <c r="P2106" i="12"/>
  <c r="P2105" i="12" s="1"/>
  <c r="P2104" i="12" s="1"/>
  <c r="O2106" i="12"/>
  <c r="O2105" i="12" s="1"/>
  <c r="O2104" i="12" s="1"/>
  <c r="Q2102" i="12"/>
  <c r="Q2101" i="12" s="1"/>
  <c r="Q2100" i="12" s="1"/>
  <c r="P2102" i="12"/>
  <c r="P2101" i="12" s="1"/>
  <c r="P2100" i="12" s="1"/>
  <c r="O2102" i="12"/>
  <c r="O2101" i="12" s="1"/>
  <c r="O2100" i="12" s="1"/>
  <c r="Q2093" i="12"/>
  <c r="Q2092" i="12" s="1"/>
  <c r="Q2091" i="12" s="1"/>
  <c r="Q2090" i="12" s="1"/>
  <c r="P2093" i="12"/>
  <c r="P2092" i="12" s="1"/>
  <c r="P2091" i="12" s="1"/>
  <c r="P2090" i="12" s="1"/>
  <c r="O2093" i="12"/>
  <c r="O2092" i="12" s="1"/>
  <c r="O2091" i="12" s="1"/>
  <c r="O2090" i="12" s="1"/>
  <c r="Q2073" i="12"/>
  <c r="Q2072" i="12" s="1"/>
  <c r="Q2071" i="12" s="1"/>
  <c r="P2073" i="12"/>
  <c r="P2072" i="12" s="1"/>
  <c r="P2071" i="12" s="1"/>
  <c r="O2073" i="12"/>
  <c r="O2072" i="12" s="1"/>
  <c r="O2071" i="12" s="1"/>
  <c r="Q2069" i="12"/>
  <c r="Q2068" i="12" s="1"/>
  <c r="Q2067" i="12" s="1"/>
  <c r="P2069" i="12"/>
  <c r="P2068" i="12" s="1"/>
  <c r="P2067" i="12" s="1"/>
  <c r="O2069" i="12"/>
  <c r="O2068" i="12" s="1"/>
  <c r="O2067" i="12" s="1"/>
  <c r="Q2065" i="12"/>
  <c r="Q2064" i="12" s="1"/>
  <c r="P2065" i="12"/>
  <c r="P2064" i="12" s="1"/>
  <c r="O2065" i="12"/>
  <c r="O2064" i="12" s="1"/>
  <c r="Q2062" i="12"/>
  <c r="Q2061" i="12" s="1"/>
  <c r="P2062" i="12"/>
  <c r="P2061" i="12" s="1"/>
  <c r="O2062" i="12"/>
  <c r="O2061" i="12" s="1"/>
  <c r="Q2059" i="12"/>
  <c r="Q2058" i="12" s="1"/>
  <c r="P2059" i="12"/>
  <c r="P2058" i="12" s="1"/>
  <c r="O2059" i="12"/>
  <c r="O2058" i="12" s="1"/>
  <c r="Q2054" i="12"/>
  <c r="Q2053" i="12" s="1"/>
  <c r="Q2052" i="12" s="1"/>
  <c r="Q2051" i="12" s="1"/>
  <c r="P2054" i="12"/>
  <c r="P2053" i="12" s="1"/>
  <c r="P2052" i="12" s="1"/>
  <c r="P2051" i="12" s="1"/>
  <c r="O2054" i="12"/>
  <c r="O2053" i="12" s="1"/>
  <c r="O2052" i="12" s="1"/>
  <c r="O2051" i="12" s="1"/>
  <c r="Q2049" i="12"/>
  <c r="Q2048" i="12" s="1"/>
  <c r="Q2047" i="12" s="1"/>
  <c r="P2049" i="12"/>
  <c r="P2048" i="12" s="1"/>
  <c r="P2047" i="12" s="1"/>
  <c r="O2049" i="12"/>
  <c r="O2048" i="12" s="1"/>
  <c r="O2047" i="12" s="1"/>
  <c r="Q2045" i="12"/>
  <c r="Q2044" i="12" s="1"/>
  <c r="P2045" i="12"/>
  <c r="P2044" i="12" s="1"/>
  <c r="O2045" i="12"/>
  <c r="O2044" i="12" s="1"/>
  <c r="Q2042" i="12"/>
  <c r="Q2041" i="12" s="1"/>
  <c r="P2042" i="12"/>
  <c r="P2041" i="12" s="1"/>
  <c r="O2042" i="12"/>
  <c r="O2041" i="12" s="1"/>
  <c r="Q2039" i="12"/>
  <c r="Q2038" i="12" s="1"/>
  <c r="P2039" i="12"/>
  <c r="P2038" i="12" s="1"/>
  <c r="O2039" i="12"/>
  <c r="O2038" i="12" s="1"/>
  <c r="Q2034" i="12"/>
  <c r="Q2033" i="12" s="1"/>
  <c r="Q2032" i="12" s="1"/>
  <c r="Q2031" i="12" s="1"/>
  <c r="P2034" i="12"/>
  <c r="P2033" i="12" s="1"/>
  <c r="P2032" i="12" s="1"/>
  <c r="P2031" i="12" s="1"/>
  <c r="O2034" i="12"/>
  <c r="O2033" i="12" s="1"/>
  <c r="O2032" i="12" s="1"/>
  <c r="O2031" i="12" s="1"/>
  <c r="Q2029" i="12"/>
  <c r="Q2028" i="12" s="1"/>
  <c r="Q2027" i="12" s="1"/>
  <c r="Q2026" i="12" s="1"/>
  <c r="P2029" i="12"/>
  <c r="P2028" i="12" s="1"/>
  <c r="P2027" i="12" s="1"/>
  <c r="P2026" i="12" s="1"/>
  <c r="O2029" i="12"/>
  <c r="O2028" i="12" s="1"/>
  <c r="O2027" i="12" s="1"/>
  <c r="O2026" i="12" s="1"/>
  <c r="Q2023" i="12"/>
  <c r="Q2022" i="12" s="1"/>
  <c r="Q2021" i="12" s="1"/>
  <c r="P2023" i="12"/>
  <c r="P2022" i="12" s="1"/>
  <c r="P2021" i="12" s="1"/>
  <c r="O2023" i="12"/>
  <c r="O2022" i="12" s="1"/>
  <c r="O2021" i="12" s="1"/>
  <c r="Q1987" i="12"/>
  <c r="Q1986" i="12" s="1"/>
  <c r="Q1985" i="12" s="1"/>
  <c r="P1987" i="12"/>
  <c r="P1986" i="12" s="1"/>
  <c r="P1985" i="12" s="1"/>
  <c r="O1987" i="12"/>
  <c r="O1986" i="12" s="1"/>
  <c r="O1985" i="12" s="1"/>
  <c r="Q1979" i="12"/>
  <c r="Q1978" i="12" s="1"/>
  <c r="Q1977" i="12" s="1"/>
  <c r="P1979" i="12"/>
  <c r="P1978" i="12" s="1"/>
  <c r="P1977" i="12" s="1"/>
  <c r="O1979" i="12"/>
  <c r="O1978" i="12" s="1"/>
  <c r="O1977" i="12" s="1"/>
  <c r="Q1974" i="12"/>
  <c r="Q1973" i="12" s="1"/>
  <c r="Q1972" i="12" s="1"/>
  <c r="P1974" i="12"/>
  <c r="P1973" i="12" s="1"/>
  <c r="P1972" i="12" s="1"/>
  <c r="O1974" i="12"/>
  <c r="O1973" i="12" s="1"/>
  <c r="O1972" i="12" s="1"/>
  <c r="Q1970" i="12"/>
  <c r="Q1969" i="12" s="1"/>
  <c r="Q1968" i="12" s="1"/>
  <c r="P1970" i="12"/>
  <c r="P1969" i="12" s="1"/>
  <c r="P1968" i="12" s="1"/>
  <c r="O1970" i="12"/>
  <c r="O1969" i="12" s="1"/>
  <c r="O1968" i="12" s="1"/>
  <c r="Q1963" i="12"/>
  <c r="Q1962" i="12" s="1"/>
  <c r="Q1961" i="12" s="1"/>
  <c r="P1963" i="12"/>
  <c r="P1962" i="12" s="1"/>
  <c r="P1961" i="12" s="1"/>
  <c r="O1963" i="12"/>
  <c r="O1962" i="12" s="1"/>
  <c r="O1961" i="12" s="1"/>
  <c r="Q1959" i="12"/>
  <c r="Q1958" i="12" s="1"/>
  <c r="Q1957" i="12" s="1"/>
  <c r="P1959" i="12"/>
  <c r="P1958" i="12" s="1"/>
  <c r="P1957" i="12" s="1"/>
  <c r="O1959" i="12"/>
  <c r="O1958" i="12" s="1"/>
  <c r="O1957" i="12" s="1"/>
  <c r="Q1955" i="12"/>
  <c r="Q1954" i="12" s="1"/>
  <c r="Q1953" i="12" s="1"/>
  <c r="P1955" i="12"/>
  <c r="P1954" i="12" s="1"/>
  <c r="P1953" i="12" s="1"/>
  <c r="O1955" i="12"/>
  <c r="O1954" i="12" s="1"/>
  <c r="O1953" i="12" s="1"/>
  <c r="Q1951" i="12"/>
  <c r="Q1950" i="12" s="1"/>
  <c r="Q1949" i="12" s="1"/>
  <c r="P1951" i="12"/>
  <c r="P1950" i="12" s="1"/>
  <c r="P1949" i="12" s="1"/>
  <c r="O1951" i="12"/>
  <c r="O1950" i="12" s="1"/>
  <c r="O1949" i="12" s="1"/>
  <c r="Q1947" i="12"/>
  <c r="Q1946" i="12" s="1"/>
  <c r="Q1945" i="12" s="1"/>
  <c r="P1947" i="12"/>
  <c r="P1946" i="12" s="1"/>
  <c r="P1945" i="12" s="1"/>
  <c r="O1947" i="12"/>
  <c r="O1946" i="12" s="1"/>
  <c r="O1945" i="12" s="1"/>
  <c r="Q1940" i="12"/>
  <c r="Q1939" i="12" s="1"/>
  <c r="Q1938" i="12" s="1"/>
  <c r="P1940" i="12"/>
  <c r="P1939" i="12" s="1"/>
  <c r="P1938" i="12" s="1"/>
  <c r="O1940" i="12"/>
  <c r="O1939" i="12" s="1"/>
  <c r="O1938" i="12" s="1"/>
  <c r="Q1936" i="12"/>
  <c r="Q1935" i="12" s="1"/>
  <c r="Q1934" i="12" s="1"/>
  <c r="P1936" i="12"/>
  <c r="P1935" i="12" s="1"/>
  <c r="P1934" i="12" s="1"/>
  <c r="O1936" i="12"/>
  <c r="O1935" i="12" s="1"/>
  <c r="O1934" i="12" s="1"/>
  <c r="Q1930" i="12"/>
  <c r="Q1929" i="12" s="1"/>
  <c r="Q1928" i="12" s="1"/>
  <c r="Q1927" i="12" s="1"/>
  <c r="P1930" i="12"/>
  <c r="P1929" i="12" s="1"/>
  <c r="P1928" i="12" s="1"/>
  <c r="P1927" i="12" s="1"/>
  <c r="O1930" i="12"/>
  <c r="O1929" i="12" s="1"/>
  <c r="O1928" i="12" s="1"/>
  <c r="O1927" i="12" s="1"/>
  <c r="Q1921" i="12"/>
  <c r="Q1920" i="12" s="1"/>
  <c r="Q1919" i="12" s="1"/>
  <c r="P1921" i="12"/>
  <c r="P1920" i="12" s="1"/>
  <c r="P1919" i="12" s="1"/>
  <c r="O1921" i="12"/>
  <c r="O1920" i="12" s="1"/>
  <c r="O1919" i="12" s="1"/>
  <c r="Q1917" i="12"/>
  <c r="Q1916" i="12" s="1"/>
  <c r="Q1915" i="12" s="1"/>
  <c r="P1917" i="12"/>
  <c r="P1916" i="12" s="1"/>
  <c r="P1915" i="12" s="1"/>
  <c r="O1917" i="12"/>
  <c r="O1916" i="12" s="1"/>
  <c r="O1915" i="12" s="1"/>
  <c r="Q1913" i="12"/>
  <c r="Q1912" i="12" s="1"/>
  <c r="Q1911" i="12" s="1"/>
  <c r="P1913" i="12"/>
  <c r="P1912" i="12" s="1"/>
  <c r="P1911" i="12" s="1"/>
  <c r="O1913" i="12"/>
  <c r="O1912" i="12" s="1"/>
  <c r="O1911" i="12" s="1"/>
  <c r="Q1909" i="12"/>
  <c r="Q1908" i="12" s="1"/>
  <c r="Q1907" i="12" s="1"/>
  <c r="P1909" i="12"/>
  <c r="P1908" i="12" s="1"/>
  <c r="P1907" i="12" s="1"/>
  <c r="O1909" i="12"/>
  <c r="O1908" i="12" s="1"/>
  <c r="O1907" i="12" s="1"/>
  <c r="Q1905" i="12"/>
  <c r="Q1904" i="12" s="1"/>
  <c r="Q1903" i="12" s="1"/>
  <c r="P1905" i="12"/>
  <c r="P1904" i="12" s="1"/>
  <c r="P1903" i="12" s="1"/>
  <c r="O1905" i="12"/>
  <c r="O1904" i="12" s="1"/>
  <c r="O1903" i="12" s="1"/>
  <c r="Q1901" i="12"/>
  <c r="Q1900" i="12" s="1"/>
  <c r="Q1899" i="12" s="1"/>
  <c r="P1901" i="12"/>
  <c r="P1900" i="12" s="1"/>
  <c r="P1899" i="12" s="1"/>
  <c r="O1901" i="12"/>
  <c r="O1900" i="12" s="1"/>
  <c r="O1899" i="12" s="1"/>
  <c r="Q1888" i="12"/>
  <c r="P1888" i="12"/>
  <c r="O1888" i="12"/>
  <c r="Q1885" i="12"/>
  <c r="P1885" i="12"/>
  <c r="O1885" i="12"/>
  <c r="Q1881" i="12"/>
  <c r="Q1880" i="12" s="1"/>
  <c r="Q1879" i="12" s="1"/>
  <c r="P1881" i="12"/>
  <c r="P1880" i="12" s="1"/>
  <c r="P1879" i="12" s="1"/>
  <c r="O1881" i="12"/>
  <c r="O1880" i="12" s="1"/>
  <c r="O1879" i="12" s="1"/>
  <c r="Q1875" i="12"/>
  <c r="Q1874" i="12" s="1"/>
  <c r="Q1873" i="12" s="1"/>
  <c r="P1875" i="12"/>
  <c r="P1874" i="12" s="1"/>
  <c r="P1873" i="12" s="1"/>
  <c r="O1875" i="12"/>
  <c r="O1874" i="12" s="1"/>
  <c r="O1873" i="12" s="1"/>
  <c r="Q1871" i="12"/>
  <c r="Q1870" i="12" s="1"/>
  <c r="Q1869" i="12" s="1"/>
  <c r="P1871" i="12"/>
  <c r="P1870" i="12" s="1"/>
  <c r="P1869" i="12" s="1"/>
  <c r="O1871" i="12"/>
  <c r="O1870" i="12" s="1"/>
  <c r="O1869" i="12" s="1"/>
  <c r="Q1866" i="12"/>
  <c r="Q1865" i="12" s="1"/>
  <c r="Q1864" i="12" s="1"/>
  <c r="P1866" i="12"/>
  <c r="P1865" i="12" s="1"/>
  <c r="P1864" i="12" s="1"/>
  <c r="O1866" i="12"/>
  <c r="O1865" i="12" s="1"/>
  <c r="O1864" i="12" s="1"/>
  <c r="Q1860" i="12"/>
  <c r="P1860" i="12"/>
  <c r="O1860" i="12"/>
  <c r="Q1858" i="12"/>
  <c r="P1858" i="12"/>
  <c r="O1858" i="12"/>
  <c r="Q1856" i="12"/>
  <c r="P1856" i="12"/>
  <c r="O1856" i="12"/>
  <c r="Q1851" i="12"/>
  <c r="P1851" i="12"/>
  <c r="O1851" i="12"/>
  <c r="Q1849" i="12"/>
  <c r="P1849" i="12"/>
  <c r="O1849" i="12"/>
  <c r="Q1846" i="12"/>
  <c r="Q1845" i="12" s="1"/>
  <c r="P1846" i="12"/>
  <c r="P1845" i="12" s="1"/>
  <c r="O1846" i="12"/>
  <c r="O1845" i="12" s="1"/>
  <c r="Q1841" i="12"/>
  <c r="Q1840" i="12" s="1"/>
  <c r="Q1839" i="12" s="1"/>
  <c r="P1841" i="12"/>
  <c r="P1840" i="12" s="1"/>
  <c r="P1839" i="12" s="1"/>
  <c r="O1841" i="12"/>
  <c r="O1840" i="12" s="1"/>
  <c r="O1839" i="12" s="1"/>
  <c r="Q1837" i="12"/>
  <c r="P1837" i="12"/>
  <c r="O1837" i="12"/>
  <c r="Q1835" i="12"/>
  <c r="P1835" i="12"/>
  <c r="O1835" i="12"/>
  <c r="Q1831" i="12"/>
  <c r="Q1830" i="12" s="1"/>
  <c r="Q1829" i="12" s="1"/>
  <c r="P1831" i="12"/>
  <c r="P1830" i="12" s="1"/>
  <c r="P1829" i="12" s="1"/>
  <c r="O1831" i="12"/>
  <c r="O1830" i="12" s="1"/>
  <c r="O1829" i="12" s="1"/>
  <c r="Q1827" i="12"/>
  <c r="Q1826" i="12" s="1"/>
  <c r="Q1825" i="12" s="1"/>
  <c r="P1827" i="12"/>
  <c r="P1826" i="12" s="1"/>
  <c r="P1825" i="12" s="1"/>
  <c r="O1827" i="12"/>
  <c r="O1826" i="12" s="1"/>
  <c r="O1825" i="12" s="1"/>
  <c r="Q1818" i="12"/>
  <c r="Q1817" i="12" s="1"/>
  <c r="P1818" i="12"/>
  <c r="P1817" i="12" s="1"/>
  <c r="O1818" i="12"/>
  <c r="O1817" i="12" s="1"/>
  <c r="Q1815" i="12"/>
  <c r="P1815" i="12"/>
  <c r="O1815" i="12"/>
  <c r="Q1813" i="12"/>
  <c r="P1813" i="12"/>
  <c r="O1813" i="12"/>
  <c r="Q1810" i="12"/>
  <c r="Q1809" i="12" s="1"/>
  <c r="P1810" i="12"/>
  <c r="P1809" i="12" s="1"/>
  <c r="O1810" i="12"/>
  <c r="O1809" i="12" s="1"/>
  <c r="Q1807" i="12"/>
  <c r="Q1806" i="12" s="1"/>
  <c r="P1807" i="12"/>
  <c r="P1806" i="12" s="1"/>
  <c r="O1807" i="12"/>
  <c r="O1806" i="12" s="1"/>
  <c r="Q1801" i="12"/>
  <c r="Q1800" i="12" s="1"/>
  <c r="P1801" i="12"/>
  <c r="P1800" i="12" s="1"/>
  <c r="O1801" i="12"/>
  <c r="O1800" i="12" s="1"/>
  <c r="Q1798" i="12"/>
  <c r="Q1797" i="12" s="1"/>
  <c r="P1798" i="12"/>
  <c r="P1797" i="12" s="1"/>
  <c r="O1798" i="12"/>
  <c r="O1797" i="12" s="1"/>
  <c r="Q1774" i="12"/>
  <c r="Q1773" i="12" s="1"/>
  <c r="Q1772" i="12" s="1"/>
  <c r="P1774" i="12"/>
  <c r="P1773" i="12" s="1"/>
  <c r="P1772" i="12" s="1"/>
  <c r="O1774" i="12"/>
  <c r="O1773" i="12" s="1"/>
  <c r="O1772" i="12" s="1"/>
  <c r="Q1769" i="12"/>
  <c r="Q1768" i="12" s="1"/>
  <c r="P1769" i="12"/>
  <c r="P1768" i="12" s="1"/>
  <c r="O1769" i="12"/>
  <c r="O1768" i="12" s="1"/>
  <c r="Q1765" i="12"/>
  <c r="Q1764" i="12" s="1"/>
  <c r="P1765" i="12"/>
  <c r="P1764" i="12" s="1"/>
  <c r="O1765" i="12"/>
  <c r="O1764" i="12" s="1"/>
  <c r="Q1761" i="12"/>
  <c r="Q1760" i="12" s="1"/>
  <c r="P1761" i="12"/>
  <c r="P1760" i="12" s="1"/>
  <c r="O1761" i="12"/>
  <c r="O1760" i="12" s="1"/>
  <c r="Q1757" i="12"/>
  <c r="Q1756" i="12" s="1"/>
  <c r="P1757" i="12"/>
  <c r="P1756" i="12" s="1"/>
  <c r="O1757" i="12"/>
  <c r="O1756" i="12" s="1"/>
  <c r="Q1751" i="12"/>
  <c r="Q1750" i="12" s="1"/>
  <c r="P1751" i="12"/>
  <c r="P1750" i="12" s="1"/>
  <c r="O1751" i="12"/>
  <c r="O1750" i="12" s="1"/>
  <c r="Q1748" i="12"/>
  <c r="Q1747" i="12" s="1"/>
  <c r="P1748" i="12"/>
  <c r="P1747" i="12" s="1"/>
  <c r="O1748" i="12"/>
  <c r="O1747" i="12" s="1"/>
  <c r="Q1743" i="12"/>
  <c r="P1743" i="12"/>
  <c r="O1743" i="12"/>
  <c r="Q1740" i="12"/>
  <c r="P1740" i="12"/>
  <c r="O1740" i="12"/>
  <c r="Q1736" i="12"/>
  <c r="Q1735" i="12" s="1"/>
  <c r="Q1734" i="12" s="1"/>
  <c r="P1736" i="12"/>
  <c r="P1735" i="12" s="1"/>
  <c r="P1734" i="12" s="1"/>
  <c r="O1736" i="12"/>
  <c r="O1735" i="12" s="1"/>
  <c r="O1734" i="12" s="1"/>
  <c r="Q1732" i="12"/>
  <c r="P1732" i="12"/>
  <c r="O1732" i="12"/>
  <c r="Q1730" i="12"/>
  <c r="P1730" i="12"/>
  <c r="O1730" i="12"/>
  <c r="Q1726" i="12"/>
  <c r="P1726" i="12"/>
  <c r="O1726" i="12"/>
  <c r="Q1724" i="12"/>
  <c r="P1724" i="12"/>
  <c r="O1724" i="12"/>
  <c r="Q1720" i="12"/>
  <c r="P1720" i="12"/>
  <c r="O1720" i="12"/>
  <c r="Q1718" i="12"/>
  <c r="P1718" i="12"/>
  <c r="O1718" i="12"/>
  <c r="Q1716" i="12"/>
  <c r="P1716" i="12"/>
  <c r="O1716" i="12"/>
  <c r="Q1712" i="12"/>
  <c r="P1712" i="12"/>
  <c r="O1712" i="12"/>
  <c r="Q1710" i="12"/>
  <c r="P1710" i="12"/>
  <c r="O1710" i="12"/>
  <c r="Q1708" i="12"/>
  <c r="P1708" i="12"/>
  <c r="O1708" i="12"/>
  <c r="Q1691" i="12"/>
  <c r="Q1690" i="12" s="1"/>
  <c r="Q1689" i="12" s="1"/>
  <c r="P1691" i="12"/>
  <c r="P1690" i="12" s="1"/>
  <c r="P1689" i="12" s="1"/>
  <c r="O1691" i="12"/>
  <c r="O1690" i="12" s="1"/>
  <c r="O1689" i="12" s="1"/>
  <c r="Q1687" i="12"/>
  <c r="Q1686" i="12" s="1"/>
  <c r="Q1685" i="12" s="1"/>
  <c r="P1687" i="12"/>
  <c r="P1686" i="12" s="1"/>
  <c r="P1685" i="12" s="1"/>
  <c r="O1687" i="12"/>
  <c r="O1686" i="12" s="1"/>
  <c r="O1685" i="12" s="1"/>
  <c r="Q1683" i="12"/>
  <c r="Q1682" i="12" s="1"/>
  <c r="Q1681" i="12" s="1"/>
  <c r="P1683" i="12"/>
  <c r="P1682" i="12" s="1"/>
  <c r="P1681" i="12" s="1"/>
  <c r="O1683" i="12"/>
  <c r="O1682" i="12" s="1"/>
  <c r="O1681" i="12" s="1"/>
  <c r="Q1679" i="12"/>
  <c r="Q1678" i="12" s="1"/>
  <c r="Q1677" i="12" s="1"/>
  <c r="P1679" i="12"/>
  <c r="P1678" i="12" s="1"/>
  <c r="P1677" i="12" s="1"/>
  <c r="O1679" i="12"/>
  <c r="O1678" i="12" s="1"/>
  <c r="O1677" i="12" s="1"/>
  <c r="Q1675" i="12"/>
  <c r="P1675" i="12"/>
  <c r="O1675" i="12"/>
  <c r="Q1673" i="12"/>
  <c r="P1673" i="12"/>
  <c r="O1673" i="12"/>
  <c r="Q1669" i="12"/>
  <c r="Q1668" i="12" s="1"/>
  <c r="Q1667" i="12" s="1"/>
  <c r="P1669" i="12"/>
  <c r="P1668" i="12" s="1"/>
  <c r="P1667" i="12" s="1"/>
  <c r="O1669" i="12"/>
  <c r="O1668" i="12" s="1"/>
  <c r="O1667" i="12" s="1"/>
  <c r="Q1665" i="12"/>
  <c r="Q1664" i="12" s="1"/>
  <c r="Q1663" i="12" s="1"/>
  <c r="P1665" i="12"/>
  <c r="P1664" i="12" s="1"/>
  <c r="P1663" i="12" s="1"/>
  <c r="O1665" i="12"/>
  <c r="O1664" i="12" s="1"/>
  <c r="O1663" i="12" s="1"/>
  <c r="Q1661" i="12"/>
  <c r="P1661" i="12"/>
  <c r="O1661" i="12"/>
  <c r="Q1659" i="12"/>
  <c r="P1659" i="12"/>
  <c r="O1659" i="12"/>
  <c r="Q1655" i="12"/>
  <c r="P1655" i="12"/>
  <c r="O1655" i="12"/>
  <c r="Q1653" i="12"/>
  <c r="P1653" i="12"/>
  <c r="O1653" i="12"/>
  <c r="Q1646" i="12"/>
  <c r="P1646" i="12"/>
  <c r="O1646" i="12"/>
  <c r="Q1643" i="12"/>
  <c r="P1643" i="12"/>
  <c r="O1643" i="12"/>
  <c r="Q1639" i="12"/>
  <c r="P1639" i="12"/>
  <c r="O1639" i="12"/>
  <c r="Q1637" i="12"/>
  <c r="P1637" i="12"/>
  <c r="O1637" i="12"/>
  <c r="Q1633" i="12"/>
  <c r="P1633" i="12"/>
  <c r="O1633" i="12"/>
  <c r="Q1631" i="12"/>
  <c r="P1631" i="12"/>
  <c r="O1631" i="12"/>
  <c r="Q1628" i="12"/>
  <c r="Q1627" i="12" s="1"/>
  <c r="P1628" i="12"/>
  <c r="P1627" i="12" s="1"/>
  <c r="O1628" i="12"/>
  <c r="O1627" i="12" s="1"/>
  <c r="Q1625" i="12"/>
  <c r="Q1624" i="12" s="1"/>
  <c r="P1625" i="12"/>
  <c r="P1624" i="12" s="1"/>
  <c r="O1625" i="12"/>
  <c r="O1624" i="12" s="1"/>
  <c r="Q1621" i="12"/>
  <c r="Q1620" i="12" s="1"/>
  <c r="P1621" i="12"/>
  <c r="P1620" i="12" s="1"/>
  <c r="O1621" i="12"/>
  <c r="O1620" i="12" s="1"/>
  <c r="Q1618" i="12"/>
  <c r="Q1617" i="12" s="1"/>
  <c r="P1618" i="12"/>
  <c r="P1617" i="12" s="1"/>
  <c r="O1618" i="12"/>
  <c r="O1617" i="12" s="1"/>
  <c r="Q1615" i="12"/>
  <c r="Q1614" i="12" s="1"/>
  <c r="P1615" i="12"/>
  <c r="P1614" i="12" s="1"/>
  <c r="O1615" i="12"/>
  <c r="O1614" i="12" s="1"/>
  <c r="Q1600" i="12"/>
  <c r="P1600" i="12"/>
  <c r="O1600" i="12"/>
  <c r="Q1598" i="12"/>
  <c r="P1598" i="12"/>
  <c r="O1598" i="12"/>
  <c r="Q1594" i="12"/>
  <c r="Q1593" i="12" s="1"/>
  <c r="Q1592" i="12" s="1"/>
  <c r="P1594" i="12"/>
  <c r="P1593" i="12" s="1"/>
  <c r="P1592" i="12" s="1"/>
  <c r="O1594" i="12"/>
  <c r="O1593" i="12" s="1"/>
  <c r="O1592" i="12" s="1"/>
  <c r="Q1590" i="12"/>
  <c r="P1590" i="12"/>
  <c r="O1590" i="12"/>
  <c r="Q1588" i="12"/>
  <c r="P1588" i="12"/>
  <c r="O1588" i="12"/>
  <c r="Q1584" i="12"/>
  <c r="P1584" i="12"/>
  <c r="O1584" i="12"/>
  <c r="Q1582" i="12"/>
  <c r="P1582" i="12"/>
  <c r="O1582" i="12"/>
  <c r="Q1575" i="12"/>
  <c r="Q1574" i="12" s="1"/>
  <c r="Q1573" i="12" s="1"/>
  <c r="Q1572" i="12" s="1"/>
  <c r="P1575" i="12"/>
  <c r="P1574" i="12" s="1"/>
  <c r="P1573" i="12" s="1"/>
  <c r="P1572" i="12" s="1"/>
  <c r="O1575" i="12"/>
  <c r="O1574" i="12" s="1"/>
  <c r="O1573" i="12" s="1"/>
  <c r="O1572" i="12" s="1"/>
  <c r="Q1570" i="12"/>
  <c r="Q1569" i="12" s="1"/>
  <c r="Q1568" i="12" s="1"/>
  <c r="P1570" i="12"/>
  <c r="P1569" i="12" s="1"/>
  <c r="P1568" i="12" s="1"/>
  <c r="O1570" i="12"/>
  <c r="O1569" i="12" s="1"/>
  <c r="O1568" i="12" s="1"/>
  <c r="Q1566" i="12"/>
  <c r="Q1565" i="12" s="1"/>
  <c r="P1566" i="12"/>
  <c r="P1565" i="12" s="1"/>
  <c r="O1566" i="12"/>
  <c r="O1565" i="12" s="1"/>
  <c r="Q1563" i="12"/>
  <c r="Q1562" i="12" s="1"/>
  <c r="P1563" i="12"/>
  <c r="P1562" i="12" s="1"/>
  <c r="O1563" i="12"/>
  <c r="O1562" i="12" s="1"/>
  <c r="Q1560" i="12"/>
  <c r="Q1559" i="12" s="1"/>
  <c r="P1560" i="12"/>
  <c r="P1559" i="12" s="1"/>
  <c r="O1560" i="12"/>
  <c r="O1559" i="12" s="1"/>
  <c r="Q1555" i="12"/>
  <c r="Q1554" i="12" s="1"/>
  <c r="Q1553" i="12" s="1"/>
  <c r="Q1552" i="12" s="1"/>
  <c r="P1555" i="12"/>
  <c r="P1554" i="12" s="1"/>
  <c r="P1553" i="12" s="1"/>
  <c r="P1552" i="12" s="1"/>
  <c r="O1555" i="12"/>
  <c r="O1554" i="12" s="1"/>
  <c r="O1553" i="12" s="1"/>
  <c r="O1552" i="12" s="1"/>
  <c r="Q1549" i="12"/>
  <c r="Q1548" i="12" s="1"/>
  <c r="Q1547" i="12" s="1"/>
  <c r="Q1546" i="12" s="1"/>
  <c r="P1549" i="12"/>
  <c r="P1548" i="12" s="1"/>
  <c r="P1547" i="12" s="1"/>
  <c r="P1546" i="12" s="1"/>
  <c r="O1549" i="12"/>
  <c r="O1548" i="12" s="1"/>
  <c r="O1547" i="12" s="1"/>
  <c r="O1546" i="12" s="1"/>
  <c r="Q1544" i="12"/>
  <c r="Q1543" i="12" s="1"/>
  <c r="Q1542" i="12" s="1"/>
  <c r="Q1541" i="12" s="1"/>
  <c r="P1544" i="12"/>
  <c r="P1543" i="12" s="1"/>
  <c r="P1542" i="12" s="1"/>
  <c r="P1541" i="12" s="1"/>
  <c r="O1544" i="12"/>
  <c r="O1543" i="12" s="1"/>
  <c r="O1542" i="12" s="1"/>
  <c r="O1541" i="12" s="1"/>
  <c r="Q1539" i="12"/>
  <c r="Q1538" i="12" s="1"/>
  <c r="Q1537" i="12" s="1"/>
  <c r="Q1536" i="12" s="1"/>
  <c r="P1539" i="12"/>
  <c r="P1538" i="12" s="1"/>
  <c r="P1537" i="12" s="1"/>
  <c r="P1536" i="12" s="1"/>
  <c r="O1539" i="12"/>
  <c r="O1538" i="12" s="1"/>
  <c r="O1537" i="12" s="1"/>
  <c r="O1536" i="12" s="1"/>
  <c r="Q1534" i="12"/>
  <c r="Q1533" i="12" s="1"/>
  <c r="Q1532" i="12" s="1"/>
  <c r="P1534" i="12"/>
  <c r="P1533" i="12" s="1"/>
  <c r="P1532" i="12" s="1"/>
  <c r="O1534" i="12"/>
  <c r="O1533" i="12" s="1"/>
  <c r="O1532" i="12" s="1"/>
  <c r="Q1530" i="12"/>
  <c r="Q1529" i="12" s="1"/>
  <c r="Q1528" i="12" s="1"/>
  <c r="P1530" i="12"/>
  <c r="P1529" i="12" s="1"/>
  <c r="P1528" i="12" s="1"/>
  <c r="O1530" i="12"/>
  <c r="O1529" i="12" s="1"/>
  <c r="O1528" i="12" s="1"/>
  <c r="Q1519" i="12"/>
  <c r="Q1518" i="12" s="1"/>
  <c r="Q1517" i="12" s="1"/>
  <c r="Q1516" i="12" s="1"/>
  <c r="P1519" i="12"/>
  <c r="P1518" i="12" s="1"/>
  <c r="P1517" i="12" s="1"/>
  <c r="P1516" i="12" s="1"/>
  <c r="O1519" i="12"/>
  <c r="O1518" i="12" s="1"/>
  <c r="O1517" i="12" s="1"/>
  <c r="O1516" i="12" s="1"/>
  <c r="Q1514" i="12"/>
  <c r="Q1513" i="12" s="1"/>
  <c r="P1514" i="12"/>
  <c r="P1513" i="12" s="1"/>
  <c r="O1514" i="12"/>
  <c r="O1513" i="12" s="1"/>
  <c r="Q1511" i="12"/>
  <c r="Q1510" i="12" s="1"/>
  <c r="P1511" i="12"/>
  <c r="P1510" i="12" s="1"/>
  <c r="O1511" i="12"/>
  <c r="O1510" i="12" s="1"/>
  <c r="Q1508" i="12"/>
  <c r="Q1507" i="12" s="1"/>
  <c r="P1508" i="12"/>
  <c r="P1507" i="12" s="1"/>
  <c r="O1508" i="12"/>
  <c r="O1507" i="12" s="1"/>
  <c r="Q1502" i="12"/>
  <c r="Q1501" i="12" s="1"/>
  <c r="Q1500" i="12" s="1"/>
  <c r="Q1499" i="12" s="1"/>
  <c r="P1502" i="12"/>
  <c r="P1501" i="12" s="1"/>
  <c r="P1500" i="12" s="1"/>
  <c r="P1499" i="12" s="1"/>
  <c r="O1502" i="12"/>
  <c r="O1501" i="12" s="1"/>
  <c r="O1500" i="12" s="1"/>
  <c r="O1499" i="12" s="1"/>
  <c r="Q1497" i="12"/>
  <c r="Q1496" i="12" s="1"/>
  <c r="P1497" i="12"/>
  <c r="P1496" i="12" s="1"/>
  <c r="O1497" i="12"/>
  <c r="O1496" i="12" s="1"/>
  <c r="Q1494" i="12"/>
  <c r="Q1493" i="12" s="1"/>
  <c r="P1494" i="12"/>
  <c r="P1493" i="12" s="1"/>
  <c r="O1494" i="12"/>
  <c r="O1493" i="12" s="1"/>
  <c r="Q1487" i="12"/>
  <c r="Q1486" i="12" s="1"/>
  <c r="Q1485" i="12" s="1"/>
  <c r="P1487" i="12"/>
  <c r="P1486" i="12" s="1"/>
  <c r="P1485" i="12" s="1"/>
  <c r="O1487" i="12"/>
  <c r="O1486" i="12" s="1"/>
  <c r="O1485" i="12" s="1"/>
  <c r="Q1483" i="12"/>
  <c r="Q1482" i="12" s="1"/>
  <c r="Q1481" i="12" s="1"/>
  <c r="P1483" i="12"/>
  <c r="P1482" i="12" s="1"/>
  <c r="P1481" i="12" s="1"/>
  <c r="O1483" i="12"/>
  <c r="O1482" i="12" s="1"/>
  <c r="O1481" i="12" s="1"/>
  <c r="Q1477" i="12"/>
  <c r="P1477" i="12"/>
  <c r="O1477" i="12"/>
  <c r="Q1475" i="12"/>
  <c r="P1475" i="12"/>
  <c r="O1475" i="12"/>
  <c r="Q1472" i="12"/>
  <c r="Q1471" i="12" s="1"/>
  <c r="P1472" i="12"/>
  <c r="P1471" i="12" s="1"/>
  <c r="O1472" i="12"/>
  <c r="O1471" i="12" s="1"/>
  <c r="Q1465" i="12"/>
  <c r="Q1464" i="12" s="1"/>
  <c r="Q1463" i="12" s="1"/>
  <c r="P1465" i="12"/>
  <c r="P1464" i="12" s="1"/>
  <c r="P1463" i="12" s="1"/>
  <c r="O1465" i="12"/>
  <c r="O1464" i="12" s="1"/>
  <c r="O1463" i="12" s="1"/>
  <c r="Q1461" i="12"/>
  <c r="Q1460" i="12" s="1"/>
  <c r="Q1459" i="12" s="1"/>
  <c r="P1461" i="12"/>
  <c r="P1460" i="12" s="1"/>
  <c r="P1459" i="12" s="1"/>
  <c r="O1461" i="12"/>
  <c r="O1460" i="12" s="1"/>
  <c r="O1459" i="12" s="1"/>
  <c r="Q1455" i="12"/>
  <c r="Q1454" i="12" s="1"/>
  <c r="Q1453" i="12" s="1"/>
  <c r="P1455" i="12"/>
  <c r="P1454" i="12" s="1"/>
  <c r="P1453" i="12" s="1"/>
  <c r="O1455" i="12"/>
  <c r="O1454" i="12" s="1"/>
  <c r="O1453" i="12" s="1"/>
  <c r="Q1451" i="12"/>
  <c r="Q1450" i="12" s="1"/>
  <c r="Q1449" i="12" s="1"/>
  <c r="Q1444" i="12" s="1"/>
  <c r="P1451" i="12"/>
  <c r="P1450" i="12" s="1"/>
  <c r="P1449" i="12" s="1"/>
  <c r="P1444" i="12" s="1"/>
  <c r="O1451" i="12"/>
  <c r="O1450" i="12" s="1"/>
  <c r="O1449" i="12" s="1"/>
  <c r="O1444" i="12" s="1"/>
  <c r="Q1441" i="12"/>
  <c r="Q1440" i="12" s="1"/>
  <c r="Q1439" i="12" s="1"/>
  <c r="P1441" i="12"/>
  <c r="P1440" i="12" s="1"/>
  <c r="P1439" i="12" s="1"/>
  <c r="O1441" i="12"/>
  <c r="O1440" i="12" s="1"/>
  <c r="O1439" i="12" s="1"/>
  <c r="Q1437" i="12"/>
  <c r="Q1436" i="12" s="1"/>
  <c r="Q1435" i="12" s="1"/>
  <c r="Q1434" i="12" s="1"/>
  <c r="P1437" i="12"/>
  <c r="P1436" i="12" s="1"/>
  <c r="P1435" i="12" s="1"/>
  <c r="P1434" i="12" s="1"/>
  <c r="O1437" i="12"/>
  <c r="O1436" i="12" s="1"/>
  <c r="O1435" i="12" s="1"/>
  <c r="O1434" i="12" s="1"/>
  <c r="Q1431" i="12"/>
  <c r="Q1430" i="12" s="1"/>
  <c r="Q1429" i="12" s="1"/>
  <c r="P1431" i="12"/>
  <c r="P1430" i="12" s="1"/>
  <c r="P1429" i="12" s="1"/>
  <c r="O1431" i="12"/>
  <c r="O1430" i="12" s="1"/>
  <c r="O1429" i="12" s="1"/>
  <c r="Q1427" i="12"/>
  <c r="Q1426" i="12" s="1"/>
  <c r="Q1425" i="12" s="1"/>
  <c r="P1427" i="12"/>
  <c r="P1426" i="12" s="1"/>
  <c r="P1425" i="12" s="1"/>
  <c r="O1427" i="12"/>
  <c r="O1426" i="12" s="1"/>
  <c r="O1425" i="12" s="1"/>
  <c r="Q1423" i="12"/>
  <c r="Q1422" i="12" s="1"/>
  <c r="P1423" i="12"/>
  <c r="P1422" i="12" s="1"/>
  <c r="O1423" i="12"/>
  <c r="O1422" i="12" s="1"/>
  <c r="Q1420" i="12"/>
  <c r="Q1419" i="12" s="1"/>
  <c r="P1420" i="12"/>
  <c r="P1419" i="12" s="1"/>
  <c r="O1420" i="12"/>
  <c r="O1419" i="12" s="1"/>
  <c r="Q1417" i="12"/>
  <c r="Q1416" i="12" s="1"/>
  <c r="P1417" i="12"/>
  <c r="P1416" i="12" s="1"/>
  <c r="O1417" i="12"/>
  <c r="O1416" i="12" s="1"/>
  <c r="Q1412" i="12"/>
  <c r="Q1411" i="12" s="1"/>
  <c r="Q1410" i="12" s="1"/>
  <c r="P1412" i="12"/>
  <c r="P1411" i="12" s="1"/>
  <c r="P1410" i="12" s="1"/>
  <c r="O1412" i="12"/>
  <c r="O1411" i="12" s="1"/>
  <c r="O1410" i="12" s="1"/>
  <c r="Q1402" i="12"/>
  <c r="Q1401" i="12" s="1"/>
  <c r="Q1400" i="12" s="1"/>
  <c r="P1402" i="12"/>
  <c r="P1401" i="12" s="1"/>
  <c r="P1400" i="12" s="1"/>
  <c r="O1402" i="12"/>
  <c r="O1401" i="12" s="1"/>
  <c r="O1400" i="12" s="1"/>
  <c r="Q1398" i="12"/>
  <c r="Q1397" i="12" s="1"/>
  <c r="P1398" i="12"/>
  <c r="P1397" i="12" s="1"/>
  <c r="O1398" i="12"/>
  <c r="O1397" i="12" s="1"/>
  <c r="Q1395" i="12"/>
  <c r="Q1394" i="12" s="1"/>
  <c r="P1395" i="12"/>
  <c r="P1394" i="12" s="1"/>
  <c r="O1395" i="12"/>
  <c r="O1394" i="12" s="1"/>
  <c r="Q1392" i="12"/>
  <c r="Q1391" i="12" s="1"/>
  <c r="P1392" i="12"/>
  <c r="P1391" i="12" s="1"/>
  <c r="O1392" i="12"/>
  <c r="O1391" i="12" s="1"/>
  <c r="Q1380" i="12"/>
  <c r="Q1379" i="12" s="1"/>
  <c r="Q1373" i="12" s="1"/>
  <c r="Q1372" i="12" s="1"/>
  <c r="P1380" i="12"/>
  <c r="P1379" i="12" s="1"/>
  <c r="P1373" i="12" s="1"/>
  <c r="P1372" i="12" s="1"/>
  <c r="O1380" i="12"/>
  <c r="O1379" i="12" s="1"/>
  <c r="O1373" i="12" s="1"/>
  <c r="O1372" i="12" s="1"/>
  <c r="Q1370" i="12"/>
  <c r="Q1369" i="12" s="1"/>
  <c r="Q1368" i="12" s="1"/>
  <c r="Q1367" i="12" s="1"/>
  <c r="P1370" i="12"/>
  <c r="P1369" i="12" s="1"/>
  <c r="P1368" i="12" s="1"/>
  <c r="P1367" i="12" s="1"/>
  <c r="O1370" i="12"/>
  <c r="O1369" i="12" s="1"/>
  <c r="O1368" i="12" s="1"/>
  <c r="O1367" i="12" s="1"/>
  <c r="Q1365" i="12"/>
  <c r="Q1364" i="12" s="1"/>
  <c r="Q1363" i="12" s="1"/>
  <c r="P1365" i="12"/>
  <c r="P1364" i="12" s="1"/>
  <c r="P1363" i="12" s="1"/>
  <c r="O1365" i="12"/>
  <c r="O1364" i="12" s="1"/>
  <c r="O1363" i="12" s="1"/>
  <c r="Q1357" i="12"/>
  <c r="Q1356" i="12" s="1"/>
  <c r="P1357" i="12"/>
  <c r="P1356" i="12" s="1"/>
  <c r="O1357" i="12"/>
  <c r="O1356" i="12" s="1"/>
  <c r="Q1354" i="12"/>
  <c r="Q1353" i="12" s="1"/>
  <c r="P1354" i="12"/>
  <c r="P1353" i="12" s="1"/>
  <c r="O1354" i="12"/>
  <c r="O1353" i="12" s="1"/>
  <c r="Q1351" i="12"/>
  <c r="Q1350" i="12" s="1"/>
  <c r="P1351" i="12"/>
  <c r="P1350" i="12" s="1"/>
  <c r="O1351" i="12"/>
  <c r="O1350" i="12" s="1"/>
  <c r="Q1346" i="12"/>
  <c r="Q1345" i="12" s="1"/>
  <c r="Q1344" i="12" s="1"/>
  <c r="P1346" i="12"/>
  <c r="P1345" i="12" s="1"/>
  <c r="P1344" i="12" s="1"/>
  <c r="O1346" i="12"/>
  <c r="O1345" i="12" s="1"/>
  <c r="O1344" i="12" s="1"/>
  <c r="Q1342" i="12"/>
  <c r="Q1341" i="12" s="1"/>
  <c r="Q1340" i="12" s="1"/>
  <c r="P1342" i="12"/>
  <c r="P1341" i="12" s="1"/>
  <c r="P1340" i="12" s="1"/>
  <c r="O1342" i="12"/>
  <c r="O1341" i="12" s="1"/>
  <c r="O1340" i="12" s="1"/>
  <c r="Q1338" i="12"/>
  <c r="Q1337" i="12" s="1"/>
  <c r="Q1336" i="12" s="1"/>
  <c r="P1338" i="12"/>
  <c r="P1337" i="12" s="1"/>
  <c r="P1336" i="12" s="1"/>
  <c r="O1338" i="12"/>
  <c r="O1337" i="12" s="1"/>
  <c r="O1336" i="12" s="1"/>
  <c r="Q1332" i="12"/>
  <c r="Q1331" i="12" s="1"/>
  <c r="Q1330" i="12" s="1"/>
  <c r="Q1329" i="12" s="1"/>
  <c r="P1332" i="12"/>
  <c r="P1331" i="12" s="1"/>
  <c r="P1330" i="12" s="1"/>
  <c r="P1329" i="12" s="1"/>
  <c r="O1332" i="12"/>
  <c r="O1331" i="12" s="1"/>
  <c r="O1330" i="12" s="1"/>
  <c r="O1329" i="12" s="1"/>
  <c r="Q1327" i="12"/>
  <c r="Q1326" i="12" s="1"/>
  <c r="Q1325" i="12" s="1"/>
  <c r="Q1324" i="12" s="1"/>
  <c r="P1327" i="12"/>
  <c r="P1326" i="12" s="1"/>
  <c r="P1325" i="12" s="1"/>
  <c r="P1324" i="12" s="1"/>
  <c r="O1327" i="12"/>
  <c r="O1326" i="12" s="1"/>
  <c r="O1325" i="12" s="1"/>
  <c r="O1324" i="12" s="1"/>
  <c r="Q1322" i="12"/>
  <c r="Q1321" i="12" s="1"/>
  <c r="Q1320" i="12" s="1"/>
  <c r="Q1319" i="12" s="1"/>
  <c r="P1322" i="12"/>
  <c r="P1321" i="12" s="1"/>
  <c r="P1320" i="12" s="1"/>
  <c r="P1319" i="12" s="1"/>
  <c r="O1322" i="12"/>
  <c r="O1321" i="12" s="1"/>
  <c r="O1320" i="12" s="1"/>
  <c r="O1319" i="12" s="1"/>
  <c r="Q1311" i="12"/>
  <c r="Q1310" i="12" s="1"/>
  <c r="Q1309" i="12" s="1"/>
  <c r="P1311" i="12"/>
  <c r="P1310" i="12" s="1"/>
  <c r="P1309" i="12" s="1"/>
  <c r="O1311" i="12"/>
  <c r="O1310" i="12" s="1"/>
  <c r="O1309" i="12" s="1"/>
  <c r="Q1307" i="12"/>
  <c r="Q1306" i="12" s="1"/>
  <c r="Q1305" i="12" s="1"/>
  <c r="P1307" i="12"/>
  <c r="P1306" i="12" s="1"/>
  <c r="P1305" i="12" s="1"/>
  <c r="O1307" i="12"/>
  <c r="O1306" i="12" s="1"/>
  <c r="O1305" i="12" s="1"/>
  <c r="Q1303" i="12"/>
  <c r="Q1302" i="12" s="1"/>
  <c r="Q1301" i="12" s="1"/>
  <c r="P1303" i="12"/>
  <c r="P1302" i="12" s="1"/>
  <c r="P1301" i="12" s="1"/>
  <c r="O1303" i="12"/>
  <c r="O1302" i="12" s="1"/>
  <c r="O1301" i="12" s="1"/>
  <c r="Q1298" i="12"/>
  <c r="Q1297" i="12" s="1"/>
  <c r="Q1296" i="12" s="1"/>
  <c r="Q1295" i="12" s="1"/>
  <c r="P1298" i="12"/>
  <c r="P1297" i="12" s="1"/>
  <c r="P1296" i="12" s="1"/>
  <c r="P1295" i="12" s="1"/>
  <c r="O1298" i="12"/>
  <c r="O1297" i="12" s="1"/>
  <c r="O1296" i="12" s="1"/>
  <c r="O1295" i="12" s="1"/>
  <c r="Q1293" i="12"/>
  <c r="Q1292" i="12" s="1"/>
  <c r="Q1291" i="12" s="1"/>
  <c r="Q1290" i="12" s="1"/>
  <c r="P1293" i="12"/>
  <c r="P1292" i="12" s="1"/>
  <c r="P1291" i="12" s="1"/>
  <c r="P1290" i="12" s="1"/>
  <c r="O1293" i="12"/>
  <c r="O1292" i="12" s="1"/>
  <c r="O1291" i="12" s="1"/>
  <c r="O1290" i="12" s="1"/>
  <c r="Q1288" i="12"/>
  <c r="Q1287" i="12" s="1"/>
  <c r="Q1286" i="12" s="1"/>
  <c r="P1288" i="12"/>
  <c r="P1287" i="12" s="1"/>
  <c r="P1286" i="12" s="1"/>
  <c r="O1288" i="12"/>
  <c r="O1287" i="12" s="1"/>
  <c r="O1286" i="12" s="1"/>
  <c r="Q1284" i="12"/>
  <c r="Q1283" i="12" s="1"/>
  <c r="Q1282" i="12" s="1"/>
  <c r="P1284" i="12"/>
  <c r="P1283" i="12" s="1"/>
  <c r="P1282" i="12" s="1"/>
  <c r="O1284" i="12"/>
  <c r="O1283" i="12" s="1"/>
  <c r="O1282" i="12" s="1"/>
  <c r="Q1280" i="12"/>
  <c r="Q1279" i="12" s="1"/>
  <c r="Q1278" i="12" s="1"/>
  <c r="P1280" i="12"/>
  <c r="P1279" i="12" s="1"/>
  <c r="P1278" i="12" s="1"/>
  <c r="O1280" i="12"/>
  <c r="O1279" i="12" s="1"/>
  <c r="O1278" i="12" s="1"/>
  <c r="Q1272" i="12"/>
  <c r="Q1271" i="12" s="1"/>
  <c r="Q1270" i="12" s="1"/>
  <c r="P1272" i="12"/>
  <c r="P1271" i="12" s="1"/>
  <c r="P1270" i="12" s="1"/>
  <c r="O1272" i="12"/>
  <c r="O1271" i="12" s="1"/>
  <c r="O1270" i="12" s="1"/>
  <c r="Q1268" i="12"/>
  <c r="Q1267" i="12" s="1"/>
  <c r="Q1266" i="12" s="1"/>
  <c r="P1268" i="12"/>
  <c r="P1267" i="12" s="1"/>
  <c r="P1266" i="12" s="1"/>
  <c r="O1268" i="12"/>
  <c r="O1267" i="12" s="1"/>
  <c r="O1266" i="12" s="1"/>
  <c r="Q1264" i="12"/>
  <c r="Q1263" i="12" s="1"/>
  <c r="Q1262" i="12" s="1"/>
  <c r="P1264" i="12"/>
  <c r="P1263" i="12" s="1"/>
  <c r="P1262" i="12" s="1"/>
  <c r="O1264" i="12"/>
  <c r="O1263" i="12" s="1"/>
  <c r="O1262" i="12" s="1"/>
  <c r="Q1260" i="12"/>
  <c r="Q1259" i="12" s="1"/>
  <c r="Q1258" i="12" s="1"/>
  <c r="P1260" i="12"/>
  <c r="P1259" i="12" s="1"/>
  <c r="P1258" i="12" s="1"/>
  <c r="O1260" i="12"/>
  <c r="O1259" i="12" s="1"/>
  <c r="O1258" i="12" s="1"/>
  <c r="Q1242" i="12"/>
  <c r="Q1241" i="12" s="1"/>
  <c r="Q1240" i="12" s="1"/>
  <c r="P1242" i="12"/>
  <c r="P1241" i="12" s="1"/>
  <c r="P1240" i="12" s="1"/>
  <c r="O1242" i="12"/>
  <c r="O1241" i="12" s="1"/>
  <c r="O1240" i="12" s="1"/>
  <c r="Q1238" i="12"/>
  <c r="Q1237" i="12" s="1"/>
  <c r="Q1236" i="12" s="1"/>
  <c r="P1238" i="12"/>
  <c r="P1237" i="12" s="1"/>
  <c r="P1236" i="12" s="1"/>
  <c r="O1238" i="12"/>
  <c r="O1237" i="12" s="1"/>
  <c r="O1236" i="12" s="1"/>
  <c r="Q1234" i="12"/>
  <c r="Q1233" i="12" s="1"/>
  <c r="Q1232" i="12" s="1"/>
  <c r="P1234" i="12"/>
  <c r="P1233" i="12" s="1"/>
  <c r="P1232" i="12" s="1"/>
  <c r="O1234" i="12"/>
  <c r="O1233" i="12" s="1"/>
  <c r="O1232" i="12" s="1"/>
  <c r="Q1229" i="12"/>
  <c r="Q1228" i="12" s="1"/>
  <c r="Q1224" i="12" s="1"/>
  <c r="P1229" i="12"/>
  <c r="P1228" i="12" s="1"/>
  <c r="P1224" i="12" s="1"/>
  <c r="O1229" i="12"/>
  <c r="O1228" i="12" s="1"/>
  <c r="O1224" i="12" s="1"/>
  <c r="Q1220" i="12"/>
  <c r="Q1219" i="12" s="1"/>
  <c r="Q1218" i="12" s="1"/>
  <c r="P1220" i="12"/>
  <c r="P1219" i="12" s="1"/>
  <c r="P1218" i="12" s="1"/>
  <c r="O1220" i="12"/>
  <c r="O1219" i="12" s="1"/>
  <c r="O1218" i="12" s="1"/>
  <c r="Q1208" i="12"/>
  <c r="Q1207" i="12" s="1"/>
  <c r="Q1206" i="12" s="1"/>
  <c r="P1208" i="12"/>
  <c r="P1207" i="12" s="1"/>
  <c r="P1206" i="12" s="1"/>
  <c r="O1208" i="12"/>
  <c r="O1207" i="12" s="1"/>
  <c r="O1206" i="12" s="1"/>
  <c r="Q1203" i="12"/>
  <c r="Q1202" i="12" s="1"/>
  <c r="Q1201" i="12" s="1"/>
  <c r="Q1200" i="12" s="1"/>
  <c r="P1203" i="12"/>
  <c r="P1202" i="12" s="1"/>
  <c r="P1201" i="12" s="1"/>
  <c r="P1200" i="12" s="1"/>
  <c r="O1203" i="12"/>
  <c r="O1202" i="12" s="1"/>
  <c r="O1201" i="12" s="1"/>
  <c r="O1200" i="12" s="1"/>
  <c r="Q1198" i="12"/>
  <c r="Q1197" i="12" s="1"/>
  <c r="Q1196" i="12" s="1"/>
  <c r="Q1195" i="12" s="1"/>
  <c r="P1198" i="12"/>
  <c r="P1197" i="12" s="1"/>
  <c r="P1196" i="12" s="1"/>
  <c r="P1195" i="12" s="1"/>
  <c r="O1198" i="12"/>
  <c r="O1197" i="12" s="1"/>
  <c r="O1196" i="12" s="1"/>
  <c r="O1195" i="12" s="1"/>
  <c r="Q1189" i="12"/>
  <c r="Q1188" i="12" s="1"/>
  <c r="P1189" i="12"/>
  <c r="P1188" i="12" s="1"/>
  <c r="O1189" i="12"/>
  <c r="O1188" i="12" s="1"/>
  <c r="Q1186" i="12"/>
  <c r="Q1185" i="12" s="1"/>
  <c r="P1186" i="12"/>
  <c r="P1185" i="12" s="1"/>
  <c r="O1186" i="12"/>
  <c r="O1185" i="12" s="1"/>
  <c r="Q1181" i="12"/>
  <c r="Q1180" i="12" s="1"/>
  <c r="P1181" i="12"/>
  <c r="P1180" i="12" s="1"/>
  <c r="O1181" i="12"/>
  <c r="O1180" i="12" s="1"/>
  <c r="Q1178" i="12"/>
  <c r="Q1177" i="12" s="1"/>
  <c r="P1178" i="12"/>
  <c r="P1177" i="12" s="1"/>
  <c r="O1178" i="12"/>
  <c r="O1177" i="12" s="1"/>
  <c r="Q1174" i="12"/>
  <c r="Q1173" i="12" s="1"/>
  <c r="P1174" i="12"/>
  <c r="P1173" i="12" s="1"/>
  <c r="O1174" i="12"/>
  <c r="O1173" i="12" s="1"/>
  <c r="Q1171" i="12"/>
  <c r="Q1170" i="12" s="1"/>
  <c r="P1171" i="12"/>
  <c r="P1170" i="12" s="1"/>
  <c r="O1171" i="12"/>
  <c r="O1170" i="12" s="1"/>
  <c r="Q1168" i="12"/>
  <c r="Q1167" i="12" s="1"/>
  <c r="P1168" i="12"/>
  <c r="P1167" i="12" s="1"/>
  <c r="O1168" i="12"/>
  <c r="O1167" i="12" s="1"/>
  <c r="Q1162" i="12"/>
  <c r="Q1161" i="12" s="1"/>
  <c r="Q1160" i="12" s="1"/>
  <c r="P1162" i="12"/>
  <c r="P1161" i="12" s="1"/>
  <c r="P1160" i="12" s="1"/>
  <c r="O1162" i="12"/>
  <c r="O1161" i="12" s="1"/>
  <c r="O1160" i="12" s="1"/>
  <c r="Q1158" i="12"/>
  <c r="Q1157" i="12" s="1"/>
  <c r="P1158" i="12"/>
  <c r="P1157" i="12" s="1"/>
  <c r="O1158" i="12"/>
  <c r="O1157" i="12" s="1"/>
  <c r="Q1155" i="12"/>
  <c r="Q1154" i="12" s="1"/>
  <c r="P1155" i="12"/>
  <c r="P1154" i="12" s="1"/>
  <c r="O1155" i="12"/>
  <c r="O1154" i="12" s="1"/>
  <c r="Q1144" i="12"/>
  <c r="Q1143" i="12" s="1"/>
  <c r="P1144" i="12"/>
  <c r="P1143" i="12" s="1"/>
  <c r="O1144" i="12"/>
  <c r="O1143" i="12" s="1"/>
  <c r="Q1141" i="12"/>
  <c r="Q1140" i="12" s="1"/>
  <c r="P1141" i="12"/>
  <c r="P1140" i="12" s="1"/>
  <c r="O1141" i="12"/>
  <c r="O1140" i="12" s="1"/>
  <c r="Q1137" i="12"/>
  <c r="Q1136" i="12" s="1"/>
  <c r="P1137" i="12"/>
  <c r="P1136" i="12" s="1"/>
  <c r="O1137" i="12"/>
  <c r="O1136" i="12" s="1"/>
  <c r="Q1134" i="12"/>
  <c r="Q1133" i="12" s="1"/>
  <c r="P1134" i="12"/>
  <c r="P1133" i="12" s="1"/>
  <c r="O1134" i="12"/>
  <c r="O1133" i="12" s="1"/>
  <c r="Q1130" i="12"/>
  <c r="Q1129" i="12" s="1"/>
  <c r="Q1128" i="12" s="1"/>
  <c r="P1130" i="12"/>
  <c r="P1129" i="12" s="1"/>
  <c r="P1128" i="12" s="1"/>
  <c r="O1130" i="12"/>
  <c r="O1129" i="12" s="1"/>
  <c r="O1128" i="12" s="1"/>
  <c r="Q1126" i="12"/>
  <c r="Q1125" i="12" s="1"/>
  <c r="Q1124" i="12" s="1"/>
  <c r="P1126" i="12"/>
  <c r="P1125" i="12" s="1"/>
  <c r="P1124" i="12" s="1"/>
  <c r="O1126" i="12"/>
  <c r="O1125" i="12" s="1"/>
  <c r="O1124" i="12" s="1"/>
  <c r="Q1122" i="12"/>
  <c r="Q1121" i="12" s="1"/>
  <c r="P1122" i="12"/>
  <c r="P1121" i="12" s="1"/>
  <c r="O1122" i="12"/>
  <c r="O1121" i="12" s="1"/>
  <c r="Q1119" i="12"/>
  <c r="Q1118" i="12" s="1"/>
  <c r="P1119" i="12"/>
  <c r="P1118" i="12" s="1"/>
  <c r="O1119" i="12"/>
  <c r="O1118" i="12" s="1"/>
  <c r="Q1115" i="12"/>
  <c r="Q1114" i="12" s="1"/>
  <c r="P1115" i="12"/>
  <c r="P1114" i="12" s="1"/>
  <c r="O1115" i="12"/>
  <c r="O1114" i="12" s="1"/>
  <c r="Q1112" i="12"/>
  <c r="Q1111" i="12" s="1"/>
  <c r="P1112" i="12"/>
  <c r="P1111" i="12" s="1"/>
  <c r="O1112" i="12"/>
  <c r="O1111" i="12" s="1"/>
  <c r="Q1105" i="12"/>
  <c r="Q1104" i="12" s="1"/>
  <c r="P1105" i="12"/>
  <c r="P1104" i="12" s="1"/>
  <c r="O1105" i="12"/>
  <c r="O1104" i="12" s="1"/>
  <c r="Q1102" i="12"/>
  <c r="Q1101" i="12" s="1"/>
  <c r="P1102" i="12"/>
  <c r="P1101" i="12" s="1"/>
  <c r="O1102" i="12"/>
  <c r="O1101" i="12" s="1"/>
  <c r="Q1096" i="12"/>
  <c r="Q1095" i="12" s="1"/>
  <c r="Q1094" i="12" s="1"/>
  <c r="P1096" i="12"/>
  <c r="P1095" i="12" s="1"/>
  <c r="P1094" i="12" s="1"/>
  <c r="O1096" i="12"/>
  <c r="O1095" i="12" s="1"/>
  <c r="O1094" i="12" s="1"/>
  <c r="Q1091" i="12"/>
  <c r="Q1090" i="12" s="1"/>
  <c r="Q1089" i="12" s="1"/>
  <c r="P1091" i="12"/>
  <c r="P1090" i="12" s="1"/>
  <c r="P1089" i="12" s="1"/>
  <c r="O1091" i="12"/>
  <c r="O1090" i="12" s="1"/>
  <c r="O1089" i="12" s="1"/>
  <c r="Q1086" i="12"/>
  <c r="Q1085" i="12" s="1"/>
  <c r="Q1084" i="12" s="1"/>
  <c r="P1086" i="12"/>
  <c r="P1085" i="12" s="1"/>
  <c r="P1084" i="12" s="1"/>
  <c r="O1086" i="12"/>
  <c r="O1085" i="12" s="1"/>
  <c r="O1084" i="12" s="1"/>
  <c r="Q1081" i="12"/>
  <c r="Q1080" i="12" s="1"/>
  <c r="P1081" i="12"/>
  <c r="P1080" i="12" s="1"/>
  <c r="O1081" i="12"/>
  <c r="O1080" i="12" s="1"/>
  <c r="Q1078" i="12"/>
  <c r="Q1077" i="12" s="1"/>
  <c r="P1078" i="12"/>
  <c r="P1077" i="12" s="1"/>
  <c r="O1078" i="12"/>
  <c r="O1077" i="12" s="1"/>
  <c r="Q1073" i="12"/>
  <c r="Q1072" i="12" s="1"/>
  <c r="Q1071" i="12" s="1"/>
  <c r="Q1070" i="12" s="1"/>
  <c r="P1073" i="12"/>
  <c r="P1072" i="12" s="1"/>
  <c r="P1071" i="12" s="1"/>
  <c r="P1070" i="12" s="1"/>
  <c r="O1073" i="12"/>
  <c r="O1072" i="12" s="1"/>
  <c r="O1071" i="12" s="1"/>
  <c r="O1070" i="12" s="1"/>
  <c r="Q1063" i="12"/>
  <c r="Q1062" i="12" s="1"/>
  <c r="Q1061" i="12" s="1"/>
  <c r="P1063" i="12"/>
  <c r="P1062" i="12" s="1"/>
  <c r="P1061" i="12" s="1"/>
  <c r="O1063" i="12"/>
  <c r="O1062" i="12" s="1"/>
  <c r="O1061" i="12" s="1"/>
  <c r="Q1059" i="12"/>
  <c r="Q1058" i="12" s="1"/>
  <c r="P1059" i="12"/>
  <c r="P1058" i="12" s="1"/>
  <c r="O1059" i="12"/>
  <c r="O1058" i="12" s="1"/>
  <c r="Q1056" i="12"/>
  <c r="Q1055" i="12" s="1"/>
  <c r="P1056" i="12"/>
  <c r="P1055" i="12" s="1"/>
  <c r="O1056" i="12"/>
  <c r="O1055" i="12" s="1"/>
  <c r="Q1048" i="12"/>
  <c r="Q1047" i="12" s="1"/>
  <c r="Q1046" i="12" s="1"/>
  <c r="P1048" i="12"/>
  <c r="P1047" i="12" s="1"/>
  <c r="P1046" i="12" s="1"/>
  <c r="O1048" i="12"/>
  <c r="O1047" i="12" s="1"/>
  <c r="O1046" i="12" s="1"/>
  <c r="Q1044" i="12"/>
  <c r="Q1043" i="12" s="1"/>
  <c r="P1044" i="12"/>
  <c r="P1043" i="12" s="1"/>
  <c r="O1044" i="12"/>
  <c r="O1043" i="12" s="1"/>
  <c r="Q1041" i="12"/>
  <c r="Q1040" i="12" s="1"/>
  <c r="P1041" i="12"/>
  <c r="P1040" i="12" s="1"/>
  <c r="O1041" i="12"/>
  <c r="O1040" i="12" s="1"/>
  <c r="Q1036" i="12"/>
  <c r="Q1035" i="12" s="1"/>
  <c r="P1036" i="12"/>
  <c r="P1035" i="12" s="1"/>
  <c r="O1036" i="12"/>
  <c r="O1035" i="12" s="1"/>
  <c r="Q1033" i="12"/>
  <c r="Q1032" i="12" s="1"/>
  <c r="P1033" i="12"/>
  <c r="P1032" i="12" s="1"/>
  <c r="O1033" i="12"/>
  <c r="O1032" i="12" s="1"/>
  <c r="Q1030" i="12"/>
  <c r="Q1029" i="12" s="1"/>
  <c r="P1030" i="12"/>
  <c r="P1029" i="12" s="1"/>
  <c r="O1030" i="12"/>
  <c r="O1029" i="12" s="1"/>
  <c r="Q1025" i="12"/>
  <c r="Q1024" i="12" s="1"/>
  <c r="P1025" i="12"/>
  <c r="P1024" i="12" s="1"/>
  <c r="O1025" i="12"/>
  <c r="O1024" i="12" s="1"/>
  <c r="Q1022" i="12"/>
  <c r="Q1021" i="12" s="1"/>
  <c r="P1022" i="12"/>
  <c r="P1021" i="12" s="1"/>
  <c r="O1022" i="12"/>
  <c r="O1021" i="12" s="1"/>
  <c r="Q1019" i="12"/>
  <c r="Q1018" i="12" s="1"/>
  <c r="P1019" i="12"/>
  <c r="P1018" i="12" s="1"/>
  <c r="O1019" i="12"/>
  <c r="O1018" i="12" s="1"/>
  <c r="Q1012" i="12"/>
  <c r="P1012" i="12"/>
  <c r="O1012" i="12"/>
  <c r="Q1010" i="12"/>
  <c r="P1010" i="12"/>
  <c r="O1010" i="12"/>
  <c r="Q1008" i="12"/>
  <c r="P1008" i="12"/>
  <c r="O1008" i="12"/>
  <c r="Q998" i="12"/>
  <c r="Q997" i="12" s="1"/>
  <c r="Q996" i="12" s="1"/>
  <c r="Q995" i="12" s="1"/>
  <c r="P998" i="12"/>
  <c r="P997" i="12" s="1"/>
  <c r="P996" i="12" s="1"/>
  <c r="P995" i="12" s="1"/>
  <c r="O998" i="12"/>
  <c r="O997" i="12" s="1"/>
  <c r="O996" i="12" s="1"/>
  <c r="O995" i="12" s="1"/>
  <c r="Q993" i="12"/>
  <c r="Q992" i="12" s="1"/>
  <c r="Q991" i="12" s="1"/>
  <c r="P993" i="12"/>
  <c r="P992" i="12" s="1"/>
  <c r="P991" i="12" s="1"/>
  <c r="O993" i="12"/>
  <c r="O992" i="12" s="1"/>
  <c r="O991" i="12" s="1"/>
  <c r="Q989" i="12"/>
  <c r="Q988" i="12" s="1"/>
  <c r="Q987" i="12" s="1"/>
  <c r="P989" i="12"/>
  <c r="P988" i="12" s="1"/>
  <c r="P987" i="12" s="1"/>
  <c r="O989" i="12"/>
  <c r="O988" i="12" s="1"/>
  <c r="O987" i="12" s="1"/>
  <c r="Q982" i="12"/>
  <c r="Q981" i="12" s="1"/>
  <c r="Q980" i="12" s="1"/>
  <c r="P982" i="12"/>
  <c r="P981" i="12" s="1"/>
  <c r="P980" i="12" s="1"/>
  <c r="O982" i="12"/>
  <c r="O981" i="12" s="1"/>
  <c r="O980" i="12" s="1"/>
  <c r="Q978" i="12"/>
  <c r="Q977" i="12" s="1"/>
  <c r="Q976" i="12" s="1"/>
  <c r="P978" i="12"/>
  <c r="P977" i="12" s="1"/>
  <c r="P976" i="12" s="1"/>
  <c r="O978" i="12"/>
  <c r="O977" i="12" s="1"/>
  <c r="O976" i="12" s="1"/>
  <c r="Q973" i="12"/>
  <c r="Q972" i="12" s="1"/>
  <c r="P973" i="12"/>
  <c r="P972" i="12" s="1"/>
  <c r="O973" i="12"/>
  <c r="O972" i="12" s="1"/>
  <c r="Q970" i="12"/>
  <c r="Q969" i="12" s="1"/>
  <c r="P970" i="12"/>
  <c r="P969" i="12" s="1"/>
  <c r="O970" i="12"/>
  <c r="O969" i="12" s="1"/>
  <c r="Q967" i="12"/>
  <c r="Q966" i="12" s="1"/>
  <c r="P967" i="12"/>
  <c r="P966" i="12" s="1"/>
  <c r="O967" i="12"/>
  <c r="O966" i="12" s="1"/>
  <c r="Q962" i="12"/>
  <c r="Q961" i="12" s="1"/>
  <c r="Q960" i="12" s="1"/>
  <c r="P962" i="12"/>
  <c r="P961" i="12" s="1"/>
  <c r="P960" i="12" s="1"/>
  <c r="O962" i="12"/>
  <c r="O961" i="12" s="1"/>
  <c r="O960" i="12" s="1"/>
  <c r="Q958" i="12"/>
  <c r="Q957" i="12" s="1"/>
  <c r="Q956" i="12" s="1"/>
  <c r="P958" i="12"/>
  <c r="P957" i="12" s="1"/>
  <c r="P956" i="12" s="1"/>
  <c r="O958" i="12"/>
  <c r="O957" i="12" s="1"/>
  <c r="O956" i="12" s="1"/>
  <c r="Q953" i="12"/>
  <c r="Q952" i="12" s="1"/>
  <c r="Q951" i="12" s="1"/>
  <c r="P953" i="12"/>
  <c r="P952" i="12" s="1"/>
  <c r="P951" i="12" s="1"/>
  <c r="O953" i="12"/>
  <c r="O952" i="12" s="1"/>
  <c r="O951" i="12" s="1"/>
  <c r="Q949" i="12"/>
  <c r="Q948" i="12" s="1"/>
  <c r="Q947" i="12" s="1"/>
  <c r="P949" i="12"/>
  <c r="P948" i="12" s="1"/>
  <c r="P947" i="12" s="1"/>
  <c r="O949" i="12"/>
  <c r="O948" i="12" s="1"/>
  <c r="O947" i="12" s="1"/>
  <c r="Q945" i="12"/>
  <c r="Q944" i="12" s="1"/>
  <c r="Q943" i="12" s="1"/>
  <c r="P945" i="12"/>
  <c r="P944" i="12" s="1"/>
  <c r="P943" i="12" s="1"/>
  <c r="O945" i="12"/>
  <c r="O944" i="12" s="1"/>
  <c r="O943" i="12" s="1"/>
  <c r="Q940" i="12"/>
  <c r="Q939" i="12" s="1"/>
  <c r="Q938" i="12" s="1"/>
  <c r="P940" i="12"/>
  <c r="P939" i="12" s="1"/>
  <c r="P938" i="12" s="1"/>
  <c r="O940" i="12"/>
  <c r="O939" i="12" s="1"/>
  <c r="O938" i="12" s="1"/>
  <c r="Q936" i="12"/>
  <c r="Q935" i="12" s="1"/>
  <c r="Q934" i="12" s="1"/>
  <c r="P936" i="12"/>
  <c r="P935" i="12" s="1"/>
  <c r="P934" i="12" s="1"/>
  <c r="O936" i="12"/>
  <c r="O935" i="12" s="1"/>
  <c r="O934" i="12" s="1"/>
  <c r="Q932" i="12"/>
  <c r="Q931" i="12" s="1"/>
  <c r="Q930" i="12" s="1"/>
  <c r="P932" i="12"/>
  <c r="P931" i="12" s="1"/>
  <c r="P930" i="12" s="1"/>
  <c r="O932" i="12"/>
  <c r="O931" i="12" s="1"/>
  <c r="O930" i="12" s="1"/>
  <c r="Q928" i="12"/>
  <c r="Q927" i="12" s="1"/>
  <c r="Q926" i="12" s="1"/>
  <c r="P928" i="12"/>
  <c r="P927" i="12" s="1"/>
  <c r="P926" i="12" s="1"/>
  <c r="O928" i="12"/>
  <c r="O927" i="12" s="1"/>
  <c r="O926" i="12" s="1"/>
  <c r="Q918" i="12"/>
  <c r="Q917" i="12" s="1"/>
  <c r="P918" i="12"/>
  <c r="P917" i="12" s="1"/>
  <c r="O918" i="12"/>
  <c r="O917" i="12" s="1"/>
  <c r="Q915" i="12"/>
  <c r="Q914" i="12" s="1"/>
  <c r="P915" i="12"/>
  <c r="P914" i="12" s="1"/>
  <c r="O915" i="12"/>
  <c r="O914" i="12" s="1"/>
  <c r="Q910" i="12"/>
  <c r="Q909" i="12" s="1"/>
  <c r="Q908" i="12" s="1"/>
  <c r="P910" i="12"/>
  <c r="P909" i="12" s="1"/>
  <c r="P908" i="12" s="1"/>
  <c r="O910" i="12"/>
  <c r="O909" i="12" s="1"/>
  <c r="O908" i="12" s="1"/>
  <c r="Q906" i="12"/>
  <c r="Q905" i="12" s="1"/>
  <c r="Q904" i="12" s="1"/>
  <c r="P906" i="12"/>
  <c r="P905" i="12" s="1"/>
  <c r="P904" i="12" s="1"/>
  <c r="O906" i="12"/>
  <c r="O905" i="12" s="1"/>
  <c r="O904" i="12" s="1"/>
  <c r="Q901" i="12"/>
  <c r="Q900" i="12" s="1"/>
  <c r="Q899" i="12" s="1"/>
  <c r="P901" i="12"/>
  <c r="P900" i="12" s="1"/>
  <c r="P899" i="12" s="1"/>
  <c r="O901" i="12"/>
  <c r="O900" i="12" s="1"/>
  <c r="O899" i="12" s="1"/>
  <c r="Q897" i="12"/>
  <c r="Q896" i="12" s="1"/>
  <c r="Q895" i="12" s="1"/>
  <c r="P897" i="12"/>
  <c r="P896" i="12" s="1"/>
  <c r="P895" i="12" s="1"/>
  <c r="O897" i="12"/>
  <c r="O896" i="12" s="1"/>
  <c r="O895" i="12" s="1"/>
  <c r="Q892" i="12"/>
  <c r="Q891" i="12" s="1"/>
  <c r="P892" i="12"/>
  <c r="P891" i="12" s="1"/>
  <c r="O892" i="12"/>
  <c r="O891" i="12" s="1"/>
  <c r="Q889" i="12"/>
  <c r="Q888" i="12" s="1"/>
  <c r="P889" i="12"/>
  <c r="P888" i="12" s="1"/>
  <c r="O889" i="12"/>
  <c r="O888" i="12" s="1"/>
  <c r="Q886" i="12"/>
  <c r="Q885" i="12" s="1"/>
  <c r="P886" i="12"/>
  <c r="P885" i="12" s="1"/>
  <c r="O886" i="12"/>
  <c r="O885" i="12" s="1"/>
  <c r="Q881" i="12"/>
  <c r="Q880" i="12" s="1"/>
  <c r="Q879" i="12" s="1"/>
  <c r="P881" i="12"/>
  <c r="P880" i="12" s="1"/>
  <c r="P879" i="12" s="1"/>
  <c r="O881" i="12"/>
  <c r="O880" i="12" s="1"/>
  <c r="O879" i="12" s="1"/>
  <c r="Q875" i="12"/>
  <c r="Q874" i="12" s="1"/>
  <c r="Q873" i="12" s="1"/>
  <c r="P875" i="12"/>
  <c r="P874" i="12" s="1"/>
  <c r="P873" i="12" s="1"/>
  <c r="O875" i="12"/>
  <c r="O874" i="12" s="1"/>
  <c r="O873" i="12" s="1"/>
  <c r="Q871" i="12"/>
  <c r="Q870" i="12" s="1"/>
  <c r="Q869" i="12" s="1"/>
  <c r="P871" i="12"/>
  <c r="P870" i="12" s="1"/>
  <c r="P869" i="12" s="1"/>
  <c r="O871" i="12"/>
  <c r="O870" i="12" s="1"/>
  <c r="O869" i="12" s="1"/>
  <c r="Q867" i="12"/>
  <c r="Q866" i="12" s="1"/>
  <c r="Q865" i="12" s="1"/>
  <c r="P867" i="12"/>
  <c r="P866" i="12" s="1"/>
  <c r="P865" i="12" s="1"/>
  <c r="O867" i="12"/>
  <c r="O866" i="12" s="1"/>
  <c r="O865" i="12" s="1"/>
  <c r="Q863" i="12"/>
  <c r="Q862" i="12" s="1"/>
  <c r="Q861" i="12" s="1"/>
  <c r="P863" i="12"/>
  <c r="P862" i="12" s="1"/>
  <c r="P861" i="12" s="1"/>
  <c r="O863" i="12"/>
  <c r="O862" i="12" s="1"/>
  <c r="O861" i="12" s="1"/>
  <c r="Q859" i="12"/>
  <c r="Q858" i="12" s="1"/>
  <c r="Q857" i="12" s="1"/>
  <c r="P859" i="12"/>
  <c r="P858" i="12" s="1"/>
  <c r="P857" i="12" s="1"/>
  <c r="O859" i="12"/>
  <c r="O858" i="12" s="1"/>
  <c r="O857" i="12" s="1"/>
  <c r="Q854" i="12"/>
  <c r="Q853" i="12" s="1"/>
  <c r="Q852" i="12" s="1"/>
  <c r="P854" i="12"/>
  <c r="P853" i="12" s="1"/>
  <c r="P852" i="12" s="1"/>
  <c r="O854" i="12"/>
  <c r="O853" i="12" s="1"/>
  <c r="O852" i="12" s="1"/>
  <c r="Q850" i="12"/>
  <c r="Q849" i="12" s="1"/>
  <c r="Q848" i="12" s="1"/>
  <c r="P850" i="12"/>
  <c r="P849" i="12" s="1"/>
  <c r="P848" i="12" s="1"/>
  <c r="O850" i="12"/>
  <c r="O849" i="12" s="1"/>
  <c r="O848" i="12" s="1"/>
  <c r="Q846" i="12"/>
  <c r="Q845" i="12" s="1"/>
  <c r="Q844" i="12" s="1"/>
  <c r="P846" i="12"/>
  <c r="P845" i="12" s="1"/>
  <c r="P844" i="12" s="1"/>
  <c r="O846" i="12"/>
  <c r="O845" i="12" s="1"/>
  <c r="O844" i="12" s="1"/>
  <c r="Q833" i="12"/>
  <c r="Q832" i="12" s="1"/>
  <c r="Q831" i="12" s="1"/>
  <c r="Q830" i="12" s="1"/>
  <c r="P833" i="12"/>
  <c r="P832" i="12" s="1"/>
  <c r="P831" i="12" s="1"/>
  <c r="P830" i="12" s="1"/>
  <c r="O833" i="12"/>
  <c r="O832" i="12" s="1"/>
  <c r="O831" i="12" s="1"/>
  <c r="O830" i="12" s="1"/>
  <c r="Q828" i="12"/>
  <c r="Q827" i="12" s="1"/>
  <c r="Q826" i="12" s="1"/>
  <c r="P828" i="12"/>
  <c r="P827" i="12" s="1"/>
  <c r="P826" i="12" s="1"/>
  <c r="O828" i="12"/>
  <c r="O827" i="12" s="1"/>
  <c r="O826" i="12" s="1"/>
  <c r="Q824" i="12"/>
  <c r="Q823" i="12" s="1"/>
  <c r="Q822" i="12" s="1"/>
  <c r="Q821" i="12" s="1"/>
  <c r="P824" i="12"/>
  <c r="P823" i="12" s="1"/>
  <c r="P822" i="12" s="1"/>
  <c r="P821" i="12" s="1"/>
  <c r="O824" i="12"/>
  <c r="O823" i="12" s="1"/>
  <c r="O822" i="12" s="1"/>
  <c r="O821" i="12" s="1"/>
  <c r="Q819" i="12"/>
  <c r="Q818" i="12" s="1"/>
  <c r="Q817" i="12" s="1"/>
  <c r="P819" i="12"/>
  <c r="P818" i="12" s="1"/>
  <c r="P817" i="12" s="1"/>
  <c r="O819" i="12"/>
  <c r="O818" i="12" s="1"/>
  <c r="O817" i="12" s="1"/>
  <c r="Q815" i="12"/>
  <c r="Q814" i="12" s="1"/>
  <c r="Q813" i="12" s="1"/>
  <c r="P815" i="12"/>
  <c r="P814" i="12" s="1"/>
  <c r="P813" i="12" s="1"/>
  <c r="O815" i="12"/>
  <c r="O814" i="12" s="1"/>
  <c r="O813" i="12" s="1"/>
  <c r="Q811" i="12"/>
  <c r="Q810" i="12" s="1"/>
  <c r="Q809" i="12" s="1"/>
  <c r="P811" i="12"/>
  <c r="P810" i="12" s="1"/>
  <c r="P809" i="12" s="1"/>
  <c r="O811" i="12"/>
  <c r="O810" i="12" s="1"/>
  <c r="O809" i="12" s="1"/>
  <c r="Q807" i="12"/>
  <c r="Q806" i="12" s="1"/>
  <c r="Q805" i="12" s="1"/>
  <c r="P807" i="12"/>
  <c r="P806" i="12" s="1"/>
  <c r="P805" i="12" s="1"/>
  <c r="O807" i="12"/>
  <c r="O806" i="12" s="1"/>
  <c r="O805" i="12" s="1"/>
  <c r="Q802" i="12"/>
  <c r="Q801" i="12" s="1"/>
  <c r="Q800" i="12" s="1"/>
  <c r="P802" i="12"/>
  <c r="P801" i="12" s="1"/>
  <c r="P800" i="12" s="1"/>
  <c r="O802" i="12"/>
  <c r="O801" i="12" s="1"/>
  <c r="O800" i="12" s="1"/>
  <c r="Q798" i="12"/>
  <c r="Q797" i="12" s="1"/>
  <c r="Q796" i="12" s="1"/>
  <c r="P798" i="12"/>
  <c r="P797" i="12" s="1"/>
  <c r="P796" i="12" s="1"/>
  <c r="O798" i="12"/>
  <c r="O797" i="12" s="1"/>
  <c r="O796" i="12" s="1"/>
  <c r="Q794" i="12"/>
  <c r="Q793" i="12" s="1"/>
  <c r="Q792" i="12" s="1"/>
  <c r="P794" i="12"/>
  <c r="P793" i="12" s="1"/>
  <c r="P792" i="12" s="1"/>
  <c r="O794" i="12"/>
  <c r="O793" i="12" s="1"/>
  <c r="O792" i="12" s="1"/>
  <c r="Q790" i="12"/>
  <c r="Q789" i="12" s="1"/>
  <c r="P790" i="12"/>
  <c r="P789" i="12" s="1"/>
  <c r="O790" i="12"/>
  <c r="O789" i="12" s="1"/>
  <c r="Q787" i="12"/>
  <c r="Q786" i="12" s="1"/>
  <c r="P787" i="12"/>
  <c r="P786" i="12" s="1"/>
  <c r="O787" i="12"/>
  <c r="O786" i="12" s="1"/>
  <c r="Q781" i="12"/>
  <c r="Q780" i="12" s="1"/>
  <c r="Q779" i="12" s="1"/>
  <c r="Q778" i="12" s="1"/>
  <c r="P781" i="12"/>
  <c r="P780" i="12" s="1"/>
  <c r="P779" i="12" s="1"/>
  <c r="P778" i="12" s="1"/>
  <c r="O781" i="12"/>
  <c r="O780" i="12" s="1"/>
  <c r="O779" i="12" s="1"/>
  <c r="O778" i="12" s="1"/>
  <c r="Q776" i="12"/>
  <c r="Q773" i="12" s="1"/>
  <c r="P776" i="12"/>
  <c r="P773" i="12" s="1"/>
  <c r="O776" i="12"/>
  <c r="O773" i="12" s="1"/>
  <c r="Q771" i="12"/>
  <c r="Q770" i="12" s="1"/>
  <c r="P771" i="12"/>
  <c r="P770" i="12" s="1"/>
  <c r="O771" i="12"/>
  <c r="O770" i="12" s="1"/>
  <c r="Q768" i="12"/>
  <c r="Q767" i="12" s="1"/>
  <c r="P768" i="12"/>
  <c r="P767" i="12" s="1"/>
  <c r="O768" i="12"/>
  <c r="O767" i="12" s="1"/>
  <c r="Q762" i="12"/>
  <c r="Q761" i="12" s="1"/>
  <c r="Q760" i="12" s="1"/>
  <c r="P762" i="12"/>
  <c r="P761" i="12" s="1"/>
  <c r="P760" i="12" s="1"/>
  <c r="O762" i="12"/>
  <c r="O761" i="12" s="1"/>
  <c r="O760" i="12" s="1"/>
  <c r="Q758" i="12"/>
  <c r="Q757" i="12" s="1"/>
  <c r="Q756" i="12" s="1"/>
  <c r="P758" i="12"/>
  <c r="P757" i="12" s="1"/>
  <c r="P756" i="12" s="1"/>
  <c r="O758" i="12"/>
  <c r="O757" i="12" s="1"/>
  <c r="O756" i="12" s="1"/>
  <c r="Q754" i="12"/>
  <c r="Q753" i="12" s="1"/>
  <c r="Q752" i="12" s="1"/>
  <c r="P754" i="12"/>
  <c r="P753" i="12" s="1"/>
  <c r="P752" i="12" s="1"/>
  <c r="O754" i="12"/>
  <c r="O753" i="12" s="1"/>
  <c r="O752" i="12" s="1"/>
  <c r="Q750" i="12"/>
  <c r="Q749" i="12" s="1"/>
  <c r="Q748" i="12" s="1"/>
  <c r="P750" i="12"/>
  <c r="P749" i="12" s="1"/>
  <c r="P748" i="12" s="1"/>
  <c r="O750" i="12"/>
  <c r="O749" i="12" s="1"/>
  <c r="O748" i="12" s="1"/>
  <c r="Q746" i="12"/>
  <c r="Q745" i="12" s="1"/>
  <c r="Q744" i="12" s="1"/>
  <c r="P746" i="12"/>
  <c r="P745" i="12" s="1"/>
  <c r="P744" i="12" s="1"/>
  <c r="O746" i="12"/>
  <c r="O745" i="12" s="1"/>
  <c r="O744" i="12" s="1"/>
  <c r="Q742" i="12"/>
  <c r="Q741" i="12" s="1"/>
  <c r="Q740" i="12" s="1"/>
  <c r="P742" i="12"/>
  <c r="P741" i="12" s="1"/>
  <c r="P740" i="12" s="1"/>
  <c r="O742" i="12"/>
  <c r="O741" i="12" s="1"/>
  <c r="O740" i="12" s="1"/>
  <c r="Q738" i="12"/>
  <c r="Q737" i="12" s="1"/>
  <c r="Q736" i="12" s="1"/>
  <c r="P738" i="12"/>
  <c r="P737" i="12" s="1"/>
  <c r="P736" i="12" s="1"/>
  <c r="O738" i="12"/>
  <c r="O737" i="12" s="1"/>
  <c r="O736" i="12" s="1"/>
  <c r="Q734" i="12"/>
  <c r="Q733" i="12" s="1"/>
  <c r="Q732" i="12" s="1"/>
  <c r="P734" i="12"/>
  <c r="P733" i="12" s="1"/>
  <c r="P732" i="12" s="1"/>
  <c r="O734" i="12"/>
  <c r="O733" i="12" s="1"/>
  <c r="O732" i="12" s="1"/>
  <c r="Q730" i="12"/>
  <c r="Q729" i="12" s="1"/>
  <c r="Q728" i="12" s="1"/>
  <c r="P730" i="12"/>
  <c r="P729" i="12" s="1"/>
  <c r="P728" i="12" s="1"/>
  <c r="O730" i="12"/>
  <c r="O729" i="12" s="1"/>
  <c r="O728" i="12" s="1"/>
  <c r="Q726" i="12"/>
  <c r="Q725" i="12" s="1"/>
  <c r="Q724" i="12" s="1"/>
  <c r="P726" i="12"/>
  <c r="P725" i="12" s="1"/>
  <c r="P724" i="12" s="1"/>
  <c r="O726" i="12"/>
  <c r="O725" i="12" s="1"/>
  <c r="O724" i="12" s="1"/>
  <c r="Q722" i="12"/>
  <c r="Q721" i="12" s="1"/>
  <c r="Q720" i="12" s="1"/>
  <c r="P722" i="12"/>
  <c r="P721" i="12" s="1"/>
  <c r="P720" i="12" s="1"/>
  <c r="O722" i="12"/>
  <c r="O721" i="12" s="1"/>
  <c r="O720" i="12" s="1"/>
  <c r="Q718" i="12"/>
  <c r="Q717" i="12" s="1"/>
  <c r="Q716" i="12" s="1"/>
  <c r="P718" i="12"/>
  <c r="P717" i="12" s="1"/>
  <c r="P716" i="12" s="1"/>
  <c r="O718" i="12"/>
  <c r="O717" i="12" s="1"/>
  <c r="O716" i="12" s="1"/>
  <c r="Q714" i="12"/>
  <c r="Q713" i="12" s="1"/>
  <c r="Q712" i="12" s="1"/>
  <c r="P714" i="12"/>
  <c r="P713" i="12" s="1"/>
  <c r="P712" i="12" s="1"/>
  <c r="O714" i="12"/>
  <c r="O713" i="12" s="1"/>
  <c r="O712" i="12" s="1"/>
  <c r="Q710" i="12"/>
  <c r="Q709" i="12" s="1"/>
  <c r="Q708" i="12" s="1"/>
  <c r="P710" i="12"/>
  <c r="P709" i="12" s="1"/>
  <c r="P708" i="12" s="1"/>
  <c r="O710" i="12"/>
  <c r="O709" i="12" s="1"/>
  <c r="O708" i="12" s="1"/>
  <c r="Q704" i="12"/>
  <c r="Q703" i="12" s="1"/>
  <c r="Q702" i="12" s="1"/>
  <c r="P704" i="12"/>
  <c r="P703" i="12" s="1"/>
  <c r="P702" i="12" s="1"/>
  <c r="O704" i="12"/>
  <c r="O703" i="12" s="1"/>
  <c r="O702" i="12" s="1"/>
  <c r="Q700" i="12"/>
  <c r="Q699" i="12" s="1"/>
  <c r="Q698" i="12" s="1"/>
  <c r="P700" i="12"/>
  <c r="P699" i="12" s="1"/>
  <c r="P698" i="12" s="1"/>
  <c r="O700" i="12"/>
  <c r="O699" i="12" s="1"/>
  <c r="O698" i="12" s="1"/>
  <c r="Q696" i="12"/>
  <c r="Q695" i="12" s="1"/>
  <c r="Q694" i="12" s="1"/>
  <c r="P696" i="12"/>
  <c r="P695" i="12" s="1"/>
  <c r="P694" i="12" s="1"/>
  <c r="O696" i="12"/>
  <c r="O695" i="12" s="1"/>
  <c r="O694" i="12" s="1"/>
  <c r="Q692" i="12"/>
  <c r="Q691" i="12" s="1"/>
  <c r="Q690" i="12" s="1"/>
  <c r="P692" i="12"/>
  <c r="P691" i="12" s="1"/>
  <c r="P690" i="12" s="1"/>
  <c r="O692" i="12"/>
  <c r="O691" i="12" s="1"/>
  <c r="O690" i="12" s="1"/>
  <c r="Q687" i="12"/>
  <c r="Q686" i="12" s="1"/>
  <c r="Q685" i="12" s="1"/>
  <c r="Q684" i="12" s="1"/>
  <c r="P687" i="12"/>
  <c r="P686" i="12" s="1"/>
  <c r="P685" i="12" s="1"/>
  <c r="P684" i="12" s="1"/>
  <c r="O687" i="12"/>
  <c r="O686" i="12" s="1"/>
  <c r="O685" i="12" s="1"/>
  <c r="O684" i="12" s="1"/>
  <c r="Q682" i="12"/>
  <c r="Q681" i="12" s="1"/>
  <c r="Q680" i="12" s="1"/>
  <c r="P682" i="12"/>
  <c r="P681" i="12" s="1"/>
  <c r="P680" i="12" s="1"/>
  <c r="O682" i="12"/>
  <c r="O681" i="12" s="1"/>
  <c r="O680" i="12" s="1"/>
  <c r="Q678" i="12"/>
  <c r="Q677" i="12" s="1"/>
  <c r="Q676" i="12" s="1"/>
  <c r="P678" i="12"/>
  <c r="P677" i="12" s="1"/>
  <c r="P676" i="12" s="1"/>
  <c r="O678" i="12"/>
  <c r="O677" i="12" s="1"/>
  <c r="O676" i="12" s="1"/>
  <c r="Q674" i="12"/>
  <c r="Q673" i="12" s="1"/>
  <c r="P674" i="12"/>
  <c r="P673" i="12" s="1"/>
  <c r="O674" i="12"/>
  <c r="O673" i="12" s="1"/>
  <c r="Q671" i="12"/>
  <c r="Q670" i="12" s="1"/>
  <c r="P671" i="12"/>
  <c r="P670" i="12" s="1"/>
  <c r="O671" i="12"/>
  <c r="O670" i="12" s="1"/>
  <c r="Q667" i="12"/>
  <c r="Q666" i="12" s="1"/>
  <c r="Q665" i="12" s="1"/>
  <c r="P667" i="12"/>
  <c r="P666" i="12" s="1"/>
  <c r="P665" i="12" s="1"/>
  <c r="O667" i="12"/>
  <c r="O666" i="12" s="1"/>
  <c r="O665" i="12" s="1"/>
  <c r="Q661" i="12"/>
  <c r="Q660" i="12" s="1"/>
  <c r="Q659" i="12" s="1"/>
  <c r="P661" i="12"/>
  <c r="P660" i="12" s="1"/>
  <c r="P659" i="12" s="1"/>
  <c r="O661" i="12"/>
  <c r="O660" i="12" s="1"/>
  <c r="O659" i="12" s="1"/>
  <c r="Q657" i="12"/>
  <c r="Q656" i="12" s="1"/>
  <c r="Q655" i="12" s="1"/>
  <c r="P657" i="12"/>
  <c r="P656" i="12" s="1"/>
  <c r="P655" i="12" s="1"/>
  <c r="O657" i="12"/>
  <c r="O656" i="12" s="1"/>
  <c r="O655" i="12" s="1"/>
  <c r="Q651" i="12"/>
  <c r="Q650" i="12" s="1"/>
  <c r="P651" i="12"/>
  <c r="P650" i="12" s="1"/>
  <c r="O651" i="12"/>
  <c r="O650" i="12" s="1"/>
  <c r="Q648" i="12"/>
  <c r="Q647" i="12" s="1"/>
  <c r="P648" i="12"/>
  <c r="P647" i="12" s="1"/>
  <c r="O648" i="12"/>
  <c r="O647" i="12" s="1"/>
  <c r="Q637" i="12"/>
  <c r="Q636" i="12" s="1"/>
  <c r="Q635" i="12" s="1"/>
  <c r="P637" i="12"/>
  <c r="P636" i="12" s="1"/>
  <c r="P635" i="12" s="1"/>
  <c r="O637" i="12"/>
  <c r="O636" i="12" s="1"/>
  <c r="O635" i="12" s="1"/>
  <c r="Q633" i="12"/>
  <c r="Q632" i="12" s="1"/>
  <c r="P633" i="12"/>
  <c r="P632" i="12" s="1"/>
  <c r="O633" i="12"/>
  <c r="O632" i="12" s="1"/>
  <c r="Q630" i="12"/>
  <c r="Q629" i="12" s="1"/>
  <c r="P630" i="12"/>
  <c r="P629" i="12" s="1"/>
  <c r="O630" i="12"/>
  <c r="O629" i="12" s="1"/>
  <c r="Q621" i="12"/>
  <c r="Q620" i="12" s="1"/>
  <c r="Q619" i="12" s="1"/>
  <c r="Q618" i="12" s="1"/>
  <c r="P621" i="12"/>
  <c r="P620" i="12" s="1"/>
  <c r="P619" i="12" s="1"/>
  <c r="P618" i="12" s="1"/>
  <c r="O621" i="12"/>
  <c r="O620" i="12" s="1"/>
  <c r="O619" i="12" s="1"/>
  <c r="O618" i="12" s="1"/>
  <c r="Q615" i="12"/>
  <c r="Q614" i="12" s="1"/>
  <c r="P615" i="12"/>
  <c r="P614" i="12" s="1"/>
  <c r="O615" i="12"/>
  <c r="O614" i="12" s="1"/>
  <c r="Q612" i="12"/>
  <c r="Q611" i="12" s="1"/>
  <c r="P612" i="12"/>
  <c r="P611" i="12" s="1"/>
  <c r="O612" i="12"/>
  <c r="O611" i="12" s="1"/>
  <c r="Q606" i="12"/>
  <c r="Q605" i="12" s="1"/>
  <c r="Q604" i="12" s="1"/>
  <c r="Q603" i="12" s="1"/>
  <c r="Q602" i="12" s="1"/>
  <c r="P606" i="12"/>
  <c r="P605" i="12" s="1"/>
  <c r="P604" i="12" s="1"/>
  <c r="P603" i="12" s="1"/>
  <c r="P602" i="12" s="1"/>
  <c r="O606" i="12"/>
  <c r="O605" i="12" s="1"/>
  <c r="O604" i="12" s="1"/>
  <c r="O603" i="12" s="1"/>
  <c r="O602" i="12" s="1"/>
  <c r="Q599" i="12"/>
  <c r="Q598" i="12" s="1"/>
  <c r="P599" i="12"/>
  <c r="P598" i="12" s="1"/>
  <c r="O599" i="12"/>
  <c r="O598" i="12" s="1"/>
  <c r="Q596" i="12"/>
  <c r="Q595" i="12" s="1"/>
  <c r="P596" i="12"/>
  <c r="P595" i="12" s="1"/>
  <c r="O596" i="12"/>
  <c r="O595" i="12" s="1"/>
  <c r="Q593" i="12"/>
  <c r="Q592" i="12" s="1"/>
  <c r="P593" i="12"/>
  <c r="P592" i="12" s="1"/>
  <c r="O593" i="12"/>
  <c r="O592" i="12" s="1"/>
  <c r="Q590" i="12"/>
  <c r="Q589" i="12" s="1"/>
  <c r="P590" i="12"/>
  <c r="P589" i="12" s="1"/>
  <c r="O590" i="12"/>
  <c r="O589" i="12" s="1"/>
  <c r="Q587" i="12"/>
  <c r="Q586" i="12" s="1"/>
  <c r="P587" i="12"/>
  <c r="P586" i="12" s="1"/>
  <c r="O587" i="12"/>
  <c r="O586" i="12" s="1"/>
  <c r="Q582" i="12"/>
  <c r="Q581" i="12" s="1"/>
  <c r="Q580" i="12" s="1"/>
  <c r="P582" i="12"/>
  <c r="P581" i="12" s="1"/>
  <c r="P580" i="12" s="1"/>
  <c r="O582" i="12"/>
  <c r="O581" i="12" s="1"/>
  <c r="O580" i="12" s="1"/>
  <c r="Q578" i="12"/>
  <c r="Q577" i="12" s="1"/>
  <c r="P578" i="12"/>
  <c r="P577" i="12" s="1"/>
  <c r="O578" i="12"/>
  <c r="O577" i="12" s="1"/>
  <c r="Q575" i="12"/>
  <c r="Q574" i="12" s="1"/>
  <c r="P575" i="12"/>
  <c r="P574" i="12" s="1"/>
  <c r="O575" i="12"/>
  <c r="O574" i="12" s="1"/>
  <c r="Q571" i="12"/>
  <c r="Q570" i="12" s="1"/>
  <c r="P571" i="12"/>
  <c r="P570" i="12" s="1"/>
  <c r="O571" i="12"/>
  <c r="O570" i="12" s="1"/>
  <c r="Q568" i="12"/>
  <c r="Q567" i="12" s="1"/>
  <c r="P568" i="12"/>
  <c r="P567" i="12" s="1"/>
  <c r="O568" i="12"/>
  <c r="O567" i="12" s="1"/>
  <c r="Q564" i="12"/>
  <c r="P564" i="12"/>
  <c r="O564" i="12"/>
  <c r="Q562" i="12"/>
  <c r="P562" i="12"/>
  <c r="O562" i="12"/>
  <c r="Q556" i="12"/>
  <c r="Q555" i="12" s="1"/>
  <c r="Q554" i="12" s="1"/>
  <c r="P556" i="12"/>
  <c r="P555" i="12" s="1"/>
  <c r="P554" i="12" s="1"/>
  <c r="O556" i="12"/>
  <c r="O555" i="12" s="1"/>
  <c r="O554" i="12" s="1"/>
  <c r="Q552" i="12"/>
  <c r="Q551" i="12" s="1"/>
  <c r="Q550" i="12" s="1"/>
  <c r="P552" i="12"/>
  <c r="P551" i="12" s="1"/>
  <c r="P550" i="12" s="1"/>
  <c r="O552" i="12"/>
  <c r="O551" i="12" s="1"/>
  <c r="O550" i="12" s="1"/>
  <c r="Q547" i="12"/>
  <c r="Q546" i="12" s="1"/>
  <c r="Q545" i="12" s="1"/>
  <c r="P547" i="12"/>
  <c r="P546" i="12" s="1"/>
  <c r="P545" i="12" s="1"/>
  <c r="O547" i="12"/>
  <c r="O546" i="12" s="1"/>
  <c r="O545" i="12" s="1"/>
  <c r="Q541" i="12"/>
  <c r="Q540" i="12" s="1"/>
  <c r="P541" i="12"/>
  <c r="P540" i="12" s="1"/>
  <c r="O541" i="12"/>
  <c r="O540" i="12" s="1"/>
  <c r="Q538" i="12"/>
  <c r="Q537" i="12" s="1"/>
  <c r="P538" i="12"/>
  <c r="P537" i="12" s="1"/>
  <c r="O538" i="12"/>
  <c r="O537" i="12" s="1"/>
  <c r="Q533" i="12"/>
  <c r="Q532" i="12" s="1"/>
  <c r="Q531" i="12" s="1"/>
  <c r="P533" i="12"/>
  <c r="P532" i="12" s="1"/>
  <c r="P531" i="12" s="1"/>
  <c r="O533" i="12"/>
  <c r="O532" i="12" s="1"/>
  <c r="O531" i="12" s="1"/>
  <c r="Q529" i="12"/>
  <c r="Q528" i="12" s="1"/>
  <c r="Q527" i="12" s="1"/>
  <c r="P529" i="12"/>
  <c r="P528" i="12" s="1"/>
  <c r="P527" i="12" s="1"/>
  <c r="O529" i="12"/>
  <c r="O528" i="12" s="1"/>
  <c r="O527" i="12" s="1"/>
  <c r="Q518" i="12"/>
  <c r="Q517" i="12" s="1"/>
  <c r="P518" i="12"/>
  <c r="P517" i="12" s="1"/>
  <c r="O518" i="12"/>
  <c r="O517" i="12" s="1"/>
  <c r="Q515" i="12"/>
  <c r="Q514" i="12" s="1"/>
  <c r="P515" i="12"/>
  <c r="P514" i="12" s="1"/>
  <c r="O515" i="12"/>
  <c r="O514" i="12" s="1"/>
  <c r="Q507" i="12"/>
  <c r="Q506" i="12" s="1"/>
  <c r="P507" i="12"/>
  <c r="P506" i="12" s="1"/>
  <c r="O507" i="12"/>
  <c r="O506" i="12" s="1"/>
  <c r="Q504" i="12"/>
  <c r="Q503" i="12" s="1"/>
  <c r="P504" i="12"/>
  <c r="P503" i="12" s="1"/>
  <c r="O504" i="12"/>
  <c r="O503" i="12" s="1"/>
  <c r="Q498" i="12"/>
  <c r="Q497" i="12" s="1"/>
  <c r="Q496" i="12" s="1"/>
  <c r="P498" i="12"/>
  <c r="P497" i="12" s="1"/>
  <c r="P496" i="12" s="1"/>
  <c r="O498" i="12"/>
  <c r="O497" i="12" s="1"/>
  <c r="O496" i="12" s="1"/>
  <c r="Q494" i="12"/>
  <c r="Q493" i="12" s="1"/>
  <c r="Q492" i="12" s="1"/>
  <c r="P494" i="12"/>
  <c r="P493" i="12" s="1"/>
  <c r="P492" i="12" s="1"/>
  <c r="O494" i="12"/>
  <c r="O493" i="12" s="1"/>
  <c r="O492" i="12" s="1"/>
  <c r="Q490" i="12"/>
  <c r="Q489" i="12" s="1"/>
  <c r="Q488" i="12" s="1"/>
  <c r="P490" i="12"/>
  <c r="P489" i="12" s="1"/>
  <c r="P488" i="12" s="1"/>
  <c r="O490" i="12"/>
  <c r="O489" i="12" s="1"/>
  <c r="O488" i="12" s="1"/>
  <c r="Q486" i="12"/>
  <c r="Q485" i="12" s="1"/>
  <c r="Q484" i="12" s="1"/>
  <c r="P486" i="12"/>
  <c r="P485" i="12" s="1"/>
  <c r="P484" i="12" s="1"/>
  <c r="O486" i="12"/>
  <c r="O485" i="12" s="1"/>
  <c r="O484" i="12" s="1"/>
  <c r="Q480" i="12"/>
  <c r="Q479" i="12" s="1"/>
  <c r="Q478" i="12" s="1"/>
  <c r="Q477" i="12" s="1"/>
  <c r="P480" i="12"/>
  <c r="P479" i="12" s="1"/>
  <c r="P478" i="12" s="1"/>
  <c r="P477" i="12" s="1"/>
  <c r="O480" i="12"/>
  <c r="O479" i="12" s="1"/>
  <c r="O478" i="12" s="1"/>
  <c r="O477" i="12" s="1"/>
  <c r="Q472" i="12"/>
  <c r="P472" i="12"/>
  <c r="O472" i="12"/>
  <c r="Q469" i="12"/>
  <c r="P469" i="12"/>
  <c r="O469" i="12"/>
  <c r="Q466" i="12"/>
  <c r="Q465" i="12" s="1"/>
  <c r="P466" i="12"/>
  <c r="P465" i="12" s="1"/>
  <c r="O466" i="12"/>
  <c r="O465" i="12" s="1"/>
  <c r="Q462" i="12"/>
  <c r="Q461" i="12" s="1"/>
  <c r="Q460" i="12" s="1"/>
  <c r="Q459" i="12" s="1"/>
  <c r="P462" i="12"/>
  <c r="P461" i="12" s="1"/>
  <c r="P460" i="12" s="1"/>
  <c r="P459" i="12" s="1"/>
  <c r="O462" i="12"/>
  <c r="O461" i="12" s="1"/>
  <c r="O460" i="12" s="1"/>
  <c r="O459" i="12" s="1"/>
  <c r="Q452" i="12"/>
  <c r="Q451" i="12" s="1"/>
  <c r="P452" i="12"/>
  <c r="P451" i="12" s="1"/>
  <c r="O452" i="12"/>
  <c r="O451" i="12" s="1"/>
  <c r="Q449" i="12"/>
  <c r="Q448" i="12" s="1"/>
  <c r="P449" i="12"/>
  <c r="P448" i="12" s="1"/>
  <c r="O449" i="12"/>
  <c r="O448" i="12" s="1"/>
  <c r="Q446" i="12"/>
  <c r="Q445" i="12" s="1"/>
  <c r="P446" i="12"/>
  <c r="P445" i="12" s="1"/>
  <c r="O446" i="12"/>
  <c r="O445" i="12" s="1"/>
  <c r="Q441" i="12"/>
  <c r="Q440" i="12" s="1"/>
  <c r="Q439" i="12" s="1"/>
  <c r="P441" i="12"/>
  <c r="P440" i="12" s="1"/>
  <c r="P439" i="12" s="1"/>
  <c r="O441" i="12"/>
  <c r="O440" i="12" s="1"/>
  <c r="O439" i="12" s="1"/>
  <c r="Q433" i="12"/>
  <c r="Q432" i="12" s="1"/>
  <c r="Q431" i="12" s="1"/>
  <c r="Q430" i="12" s="1"/>
  <c r="P433" i="12"/>
  <c r="P432" i="12" s="1"/>
  <c r="P431" i="12" s="1"/>
  <c r="P430" i="12" s="1"/>
  <c r="O433" i="12"/>
  <c r="O432" i="12" s="1"/>
  <c r="O431" i="12" s="1"/>
  <c r="O430" i="12" s="1"/>
  <c r="Q428" i="12"/>
  <c r="P428" i="12"/>
  <c r="O428" i="12"/>
  <c r="Q426" i="12"/>
  <c r="P426" i="12"/>
  <c r="O426" i="12"/>
  <c r="Q422" i="12"/>
  <c r="Q421" i="12" s="1"/>
  <c r="Q420" i="12" s="1"/>
  <c r="P422" i="12"/>
  <c r="P421" i="12" s="1"/>
  <c r="P420" i="12" s="1"/>
  <c r="O422" i="12"/>
  <c r="O421" i="12" s="1"/>
  <c r="O420" i="12" s="1"/>
  <c r="Q381" i="12"/>
  <c r="Q378" i="12" s="1"/>
  <c r="P381" i="12"/>
  <c r="P378" i="12" s="1"/>
  <c r="O381" i="12"/>
  <c r="O378" i="12" s="1"/>
  <c r="Q375" i="12"/>
  <c r="Q374" i="12" s="1"/>
  <c r="P375" i="12"/>
  <c r="P374" i="12" s="1"/>
  <c r="O375" i="12"/>
  <c r="O374" i="12" s="1"/>
  <c r="Q370" i="12"/>
  <c r="Q369" i="12" s="1"/>
  <c r="Q368" i="12" s="1"/>
  <c r="P370" i="12"/>
  <c r="P369" i="12" s="1"/>
  <c r="P368" i="12" s="1"/>
  <c r="O370" i="12"/>
  <c r="O369" i="12" s="1"/>
  <c r="O368" i="12" s="1"/>
  <c r="Q365" i="12"/>
  <c r="Q364" i="12" s="1"/>
  <c r="Q363" i="12" s="1"/>
  <c r="P365" i="12"/>
  <c r="P364" i="12" s="1"/>
  <c r="P363" i="12" s="1"/>
  <c r="O365" i="12"/>
  <c r="O364" i="12" s="1"/>
  <c r="O363" i="12" s="1"/>
  <c r="Q360" i="12"/>
  <c r="P360" i="12"/>
  <c r="O360" i="12"/>
  <c r="Q357" i="12"/>
  <c r="P357" i="12"/>
  <c r="O357" i="12"/>
  <c r="Q352" i="12"/>
  <c r="P352" i="12"/>
  <c r="O352" i="12"/>
  <c r="Q349" i="12"/>
  <c r="P349" i="12"/>
  <c r="O349" i="12"/>
  <c r="Q340" i="12"/>
  <c r="Q339" i="12" s="1"/>
  <c r="Q338" i="12" s="1"/>
  <c r="P340" i="12"/>
  <c r="P339" i="12" s="1"/>
  <c r="P338" i="12" s="1"/>
  <c r="O340" i="12"/>
  <c r="O339" i="12" s="1"/>
  <c r="O338" i="12" s="1"/>
  <c r="Q336" i="12"/>
  <c r="Q335" i="12" s="1"/>
  <c r="Q334" i="12" s="1"/>
  <c r="P336" i="12"/>
  <c r="P335" i="12" s="1"/>
  <c r="P334" i="12" s="1"/>
  <c r="O336" i="12"/>
  <c r="O335" i="12" s="1"/>
  <c r="O334" i="12" s="1"/>
  <c r="Q332" i="12"/>
  <c r="Q331" i="12" s="1"/>
  <c r="Q330" i="12" s="1"/>
  <c r="P332" i="12"/>
  <c r="P331" i="12" s="1"/>
  <c r="P330" i="12" s="1"/>
  <c r="O332" i="12"/>
  <c r="O331" i="12" s="1"/>
  <c r="O330" i="12" s="1"/>
  <c r="Q327" i="12"/>
  <c r="Q326" i="12" s="1"/>
  <c r="Q325" i="12" s="1"/>
  <c r="P327" i="12"/>
  <c r="P326" i="12" s="1"/>
  <c r="P325" i="12" s="1"/>
  <c r="O327" i="12"/>
  <c r="O326" i="12" s="1"/>
  <c r="O325" i="12" s="1"/>
  <c r="Q321" i="12"/>
  <c r="P321" i="12"/>
  <c r="O321" i="12"/>
  <c r="Q318" i="12"/>
  <c r="P318" i="12"/>
  <c r="O318" i="12"/>
  <c r="Q310" i="12"/>
  <c r="Q309" i="12" s="1"/>
  <c r="Q308" i="12" s="1"/>
  <c r="P310" i="12"/>
  <c r="P309" i="12" s="1"/>
  <c r="P308" i="12" s="1"/>
  <c r="O310" i="12"/>
  <c r="O309" i="12" s="1"/>
  <c r="O308" i="12" s="1"/>
  <c r="Q306" i="12"/>
  <c r="Q305" i="12" s="1"/>
  <c r="Q304" i="12" s="1"/>
  <c r="P306" i="12"/>
  <c r="P305" i="12" s="1"/>
  <c r="P304" i="12" s="1"/>
  <c r="O306" i="12"/>
  <c r="O305" i="12" s="1"/>
  <c r="O304" i="12" s="1"/>
  <c r="Q297" i="12"/>
  <c r="Q296" i="12" s="1"/>
  <c r="Q295" i="12" s="1"/>
  <c r="P297" i="12"/>
  <c r="P296" i="12" s="1"/>
  <c r="P295" i="12" s="1"/>
  <c r="O297" i="12"/>
  <c r="O296" i="12" s="1"/>
  <c r="O295" i="12" s="1"/>
  <c r="Q290" i="12"/>
  <c r="Q289" i="12" s="1"/>
  <c r="Q288" i="12" s="1"/>
  <c r="P290" i="12"/>
  <c r="P289" i="12" s="1"/>
  <c r="P288" i="12" s="1"/>
  <c r="O290" i="12"/>
  <c r="O289" i="12" s="1"/>
  <c r="O288" i="12" s="1"/>
  <c r="Q286" i="12"/>
  <c r="Q285" i="12" s="1"/>
  <c r="Q284" i="12" s="1"/>
  <c r="P286" i="12"/>
  <c r="P285" i="12" s="1"/>
  <c r="P284" i="12" s="1"/>
  <c r="O286" i="12"/>
  <c r="O285" i="12" s="1"/>
  <c r="O284" i="12" s="1"/>
  <c r="Q281" i="12"/>
  <c r="Q280" i="12" s="1"/>
  <c r="Q279" i="12" s="1"/>
  <c r="P281" i="12"/>
  <c r="P280" i="12" s="1"/>
  <c r="P279" i="12" s="1"/>
  <c r="O281" i="12"/>
  <c r="O280" i="12" s="1"/>
  <c r="O279" i="12" s="1"/>
  <c r="Q277" i="12"/>
  <c r="Q276" i="12" s="1"/>
  <c r="P277" i="12"/>
  <c r="P276" i="12" s="1"/>
  <c r="O277" i="12"/>
  <c r="O276" i="12" s="1"/>
  <c r="Q274" i="12"/>
  <c r="Q273" i="12" s="1"/>
  <c r="P274" i="12"/>
  <c r="P273" i="12" s="1"/>
  <c r="O274" i="12"/>
  <c r="O273" i="12" s="1"/>
  <c r="Q271" i="12"/>
  <c r="Q270" i="12" s="1"/>
  <c r="P271" i="12"/>
  <c r="P270" i="12" s="1"/>
  <c r="O271" i="12"/>
  <c r="O270" i="12" s="1"/>
  <c r="Q267" i="12"/>
  <c r="Q266" i="12" s="1"/>
  <c r="Q265" i="12" s="1"/>
  <c r="P267" i="12"/>
  <c r="P266" i="12" s="1"/>
  <c r="P265" i="12" s="1"/>
  <c r="O267" i="12"/>
  <c r="O266" i="12" s="1"/>
  <c r="O265" i="12" s="1"/>
  <c r="Q260" i="12"/>
  <c r="Q259" i="12" s="1"/>
  <c r="Q258" i="12" s="1"/>
  <c r="P260" i="12"/>
  <c r="P259" i="12" s="1"/>
  <c r="P258" i="12" s="1"/>
  <c r="O260" i="12"/>
  <c r="O259" i="12" s="1"/>
  <c r="O258" i="12" s="1"/>
  <c r="Q248" i="12"/>
  <c r="Q247" i="12" s="1"/>
  <c r="Q246" i="12" s="1"/>
  <c r="P248" i="12"/>
  <c r="P247" i="12" s="1"/>
  <c r="P246" i="12" s="1"/>
  <c r="O248" i="12"/>
  <c r="O247" i="12" s="1"/>
  <c r="O246" i="12" s="1"/>
  <c r="Q244" i="12"/>
  <c r="Q243" i="12" s="1"/>
  <c r="Q242" i="12" s="1"/>
  <c r="P244" i="12"/>
  <c r="P243" i="12" s="1"/>
  <c r="P242" i="12" s="1"/>
  <c r="O244" i="12"/>
  <c r="O243" i="12" s="1"/>
  <c r="O242" i="12" s="1"/>
  <c r="Q238" i="12"/>
  <c r="Q237" i="12" s="1"/>
  <c r="Q236" i="12" s="1"/>
  <c r="P238" i="12"/>
  <c r="P237" i="12" s="1"/>
  <c r="P236" i="12" s="1"/>
  <c r="O238" i="12"/>
  <c r="O237" i="12" s="1"/>
  <c r="O236" i="12" s="1"/>
  <c r="Q234" i="12"/>
  <c r="Q233" i="12" s="1"/>
  <c r="Q232" i="12" s="1"/>
  <c r="P234" i="12"/>
  <c r="P233" i="12" s="1"/>
  <c r="P232" i="12" s="1"/>
  <c r="O234" i="12"/>
  <c r="O233" i="12" s="1"/>
  <c r="O232" i="12" s="1"/>
  <c r="Q230" i="12"/>
  <c r="Q229" i="12" s="1"/>
  <c r="Q228" i="12" s="1"/>
  <c r="P230" i="12"/>
  <c r="P229" i="12" s="1"/>
  <c r="P228" i="12" s="1"/>
  <c r="O230" i="12"/>
  <c r="O229" i="12" s="1"/>
  <c r="O228" i="12" s="1"/>
  <c r="Q217" i="12"/>
  <c r="Q216" i="12" s="1"/>
  <c r="Q215" i="12" s="1"/>
  <c r="P217" i="12"/>
  <c r="P216" i="12" s="1"/>
  <c r="P215" i="12" s="1"/>
  <c r="O217" i="12"/>
  <c r="O216" i="12" s="1"/>
  <c r="O215" i="12" s="1"/>
  <c r="Q213" i="12"/>
  <c r="Q212" i="12" s="1"/>
  <c r="Q211" i="12" s="1"/>
  <c r="P213" i="12"/>
  <c r="P212" i="12" s="1"/>
  <c r="P211" i="12" s="1"/>
  <c r="O213" i="12"/>
  <c r="O212" i="12" s="1"/>
  <c r="O211" i="12" s="1"/>
  <c r="Q205" i="12"/>
  <c r="P205" i="12"/>
  <c r="O205" i="12"/>
  <c r="Q203" i="12"/>
  <c r="P203" i="12"/>
  <c r="O203" i="12"/>
  <c r="Q198" i="12"/>
  <c r="Q197" i="12" s="1"/>
  <c r="Q196" i="12" s="1"/>
  <c r="Q195" i="12" s="1"/>
  <c r="P198" i="12"/>
  <c r="P197" i="12" s="1"/>
  <c r="P196" i="12" s="1"/>
  <c r="P195" i="12" s="1"/>
  <c r="O198" i="12"/>
  <c r="O197" i="12" s="1"/>
  <c r="O196" i="12" s="1"/>
  <c r="O195" i="12" s="1"/>
  <c r="Q189" i="12"/>
  <c r="Q188" i="12" s="1"/>
  <c r="Q187" i="12" s="1"/>
  <c r="Q186" i="12" s="1"/>
  <c r="P189" i="12"/>
  <c r="P188" i="12" s="1"/>
  <c r="P187" i="12" s="1"/>
  <c r="P186" i="12" s="1"/>
  <c r="O189" i="12"/>
  <c r="O188" i="12" s="1"/>
  <c r="O187" i="12" s="1"/>
  <c r="O186" i="12" s="1"/>
  <c r="Q180" i="12"/>
  <c r="Q179" i="12" s="1"/>
  <c r="Q178" i="12" s="1"/>
  <c r="P180" i="12"/>
  <c r="P179" i="12" s="1"/>
  <c r="P178" i="12" s="1"/>
  <c r="O180" i="12"/>
  <c r="O179" i="12" s="1"/>
  <c r="O178" i="12" s="1"/>
  <c r="Q176" i="12"/>
  <c r="Q175" i="12" s="1"/>
  <c r="Q174" i="12" s="1"/>
  <c r="P176" i="12"/>
  <c r="P175" i="12" s="1"/>
  <c r="P174" i="12" s="1"/>
  <c r="O176" i="12"/>
  <c r="O175" i="12" s="1"/>
  <c r="O174" i="12" s="1"/>
  <c r="Q172" i="12"/>
  <c r="Q171" i="12" s="1"/>
  <c r="Q170" i="12" s="1"/>
  <c r="P172" i="12"/>
  <c r="P171" i="12" s="1"/>
  <c r="P170" i="12" s="1"/>
  <c r="O172" i="12"/>
  <c r="O171" i="12" s="1"/>
  <c r="O170" i="12" s="1"/>
  <c r="Q168" i="12"/>
  <c r="P168" i="12"/>
  <c r="O168" i="12"/>
  <c r="Q166" i="12"/>
  <c r="P166" i="12"/>
  <c r="O166" i="12"/>
  <c r="Q157" i="12"/>
  <c r="P157" i="12"/>
  <c r="O157" i="12"/>
  <c r="Q155" i="12"/>
  <c r="P155" i="12"/>
  <c r="O155" i="12"/>
  <c r="Q151" i="12"/>
  <c r="Q150" i="12" s="1"/>
  <c r="Q149" i="12" s="1"/>
  <c r="P151" i="12"/>
  <c r="P150" i="12" s="1"/>
  <c r="P149" i="12" s="1"/>
  <c r="O151" i="12"/>
  <c r="O150" i="12" s="1"/>
  <c r="O149" i="12" s="1"/>
  <c r="Q147" i="12"/>
  <c r="P147" i="12"/>
  <c r="O147" i="12"/>
  <c r="Q145" i="12"/>
  <c r="P145" i="12"/>
  <c r="O145" i="12"/>
  <c r="Q139" i="12"/>
  <c r="Q138" i="12" s="1"/>
  <c r="P139" i="12"/>
  <c r="P138" i="12" s="1"/>
  <c r="O139" i="12"/>
  <c r="O138" i="12" s="1"/>
  <c r="Q136" i="12"/>
  <c r="Q135" i="12" s="1"/>
  <c r="P136" i="12"/>
  <c r="P135" i="12" s="1"/>
  <c r="O136" i="12"/>
  <c r="O135" i="12" s="1"/>
  <c r="Q132" i="12"/>
  <c r="P132" i="12"/>
  <c r="O132" i="12"/>
  <c r="Q130" i="12"/>
  <c r="P130" i="12"/>
  <c r="O130" i="12"/>
  <c r="Q123" i="12"/>
  <c r="Q122" i="12" s="1"/>
  <c r="Q121" i="12" s="1"/>
  <c r="P123" i="12"/>
  <c r="P122" i="12" s="1"/>
  <c r="P121" i="12" s="1"/>
  <c r="O123" i="12"/>
  <c r="O122" i="12" s="1"/>
  <c r="O121" i="12" s="1"/>
  <c r="Q119" i="12"/>
  <c r="Q118" i="12" s="1"/>
  <c r="Q117" i="12" s="1"/>
  <c r="P119" i="12"/>
  <c r="P118" i="12" s="1"/>
  <c r="P117" i="12" s="1"/>
  <c r="O119" i="12"/>
  <c r="O118" i="12" s="1"/>
  <c r="O117" i="12" s="1"/>
  <c r="Q113" i="12"/>
  <c r="P113" i="12"/>
  <c r="O113" i="12"/>
  <c r="Q109" i="12"/>
  <c r="P109" i="12"/>
  <c r="O109" i="12"/>
  <c r="Q106" i="12"/>
  <c r="Q105" i="12" s="1"/>
  <c r="P106" i="12"/>
  <c r="P105" i="12" s="1"/>
  <c r="O106" i="12"/>
  <c r="O105" i="12" s="1"/>
  <c r="Q101" i="12"/>
  <c r="Q100" i="12" s="1"/>
  <c r="Q99" i="12" s="1"/>
  <c r="P101" i="12"/>
  <c r="P100" i="12" s="1"/>
  <c r="P99" i="12" s="1"/>
  <c r="O101" i="12"/>
  <c r="O100" i="12" s="1"/>
  <c r="O99" i="12" s="1"/>
  <c r="Q97" i="12"/>
  <c r="Q96" i="12" s="1"/>
  <c r="Q95" i="12" s="1"/>
  <c r="P97" i="12"/>
  <c r="P96" i="12" s="1"/>
  <c r="P95" i="12" s="1"/>
  <c r="O97" i="12"/>
  <c r="O96" i="12" s="1"/>
  <c r="O95" i="12" s="1"/>
  <c r="Q93" i="12"/>
  <c r="Q92" i="12" s="1"/>
  <c r="Q91" i="12" s="1"/>
  <c r="P93" i="12"/>
  <c r="P92" i="12" s="1"/>
  <c r="P91" i="12" s="1"/>
  <c r="O93" i="12"/>
  <c r="O92" i="12" s="1"/>
  <c r="O91" i="12" s="1"/>
  <c r="Q89" i="12"/>
  <c r="Q88" i="12" s="1"/>
  <c r="P89" i="12"/>
  <c r="P88" i="12" s="1"/>
  <c r="O89" i="12"/>
  <c r="O88" i="12" s="1"/>
  <c r="Q86" i="12"/>
  <c r="Q85" i="12" s="1"/>
  <c r="P86" i="12"/>
  <c r="P85" i="12" s="1"/>
  <c r="O86" i="12"/>
  <c r="O85" i="12" s="1"/>
  <c r="Q82" i="12"/>
  <c r="P82" i="12"/>
  <c r="O82" i="12"/>
  <c r="Q80" i="12"/>
  <c r="P80" i="12"/>
  <c r="O80" i="12"/>
  <c r="Q76" i="12"/>
  <c r="P76" i="12"/>
  <c r="O76" i="12"/>
  <c r="Q74" i="12"/>
  <c r="P74" i="12"/>
  <c r="O74" i="12"/>
  <c r="Q69" i="12"/>
  <c r="Q68" i="12" s="1"/>
  <c r="Q67" i="12" s="1"/>
  <c r="P69" i="12"/>
  <c r="P68" i="12" s="1"/>
  <c r="P67" i="12" s="1"/>
  <c r="O69" i="12"/>
  <c r="O68" i="12" s="1"/>
  <c r="O67" i="12" s="1"/>
  <c r="Q65" i="12"/>
  <c r="Q64" i="12" s="1"/>
  <c r="Q63" i="12" s="1"/>
  <c r="P65" i="12"/>
  <c r="P64" i="12" s="1"/>
  <c r="P63" i="12" s="1"/>
  <c r="O65" i="12"/>
  <c r="O64" i="12" s="1"/>
  <c r="O63" i="12" s="1"/>
  <c r="Q60" i="12"/>
  <c r="Q59" i="12" s="1"/>
  <c r="Q58" i="12" s="1"/>
  <c r="P60" i="12"/>
  <c r="P59" i="12" s="1"/>
  <c r="P58" i="12" s="1"/>
  <c r="O60" i="12"/>
  <c r="O59" i="12" s="1"/>
  <c r="O58" i="12" s="1"/>
  <c r="Q56" i="12"/>
  <c r="Q55" i="12" s="1"/>
  <c r="Q54" i="12" s="1"/>
  <c r="P56" i="12"/>
  <c r="P55" i="12" s="1"/>
  <c r="P54" i="12" s="1"/>
  <c r="O56" i="12"/>
  <c r="O55" i="12" s="1"/>
  <c r="O54" i="12" s="1"/>
  <c r="Q51" i="12"/>
  <c r="Q50" i="12" s="1"/>
  <c r="Q49" i="12" s="1"/>
  <c r="P51" i="12"/>
  <c r="P50" i="12" s="1"/>
  <c r="P49" i="12" s="1"/>
  <c r="O51" i="12"/>
  <c r="O50" i="12" s="1"/>
  <c r="O49" i="12" s="1"/>
  <c r="Q45" i="12"/>
  <c r="Q44" i="12" s="1"/>
  <c r="Q43" i="12" s="1"/>
  <c r="Q42" i="12" s="1"/>
  <c r="P45" i="12"/>
  <c r="P44" i="12" s="1"/>
  <c r="P43" i="12" s="1"/>
  <c r="P42" i="12" s="1"/>
  <c r="O45" i="12"/>
  <c r="O44" i="12" s="1"/>
  <c r="O43" i="12" s="1"/>
  <c r="O42" i="12" s="1"/>
  <c r="Q40" i="12"/>
  <c r="P40" i="12"/>
  <c r="O40" i="12"/>
  <c r="Q38" i="12"/>
  <c r="P38" i="12"/>
  <c r="O38" i="12"/>
  <c r="Q35" i="12"/>
  <c r="Q34" i="12" s="1"/>
  <c r="P35" i="12"/>
  <c r="P34" i="12" s="1"/>
  <c r="O35" i="12"/>
  <c r="O34" i="12" s="1"/>
  <c r="Q30" i="12"/>
  <c r="P30" i="12"/>
  <c r="O30" i="12"/>
  <c r="Q26" i="12"/>
  <c r="P26" i="12"/>
  <c r="O26" i="12"/>
  <c r="Q24" i="12"/>
  <c r="P24" i="12"/>
  <c r="O24" i="12"/>
  <c r="Q20" i="12"/>
  <c r="Q19" i="12" s="1"/>
  <c r="P20" i="12"/>
  <c r="P19" i="12" s="1"/>
  <c r="O20" i="12"/>
  <c r="O19" i="12" s="1"/>
  <c r="P1205" i="12" l="1"/>
  <c r="Q1205" i="12"/>
  <c r="O1205" i="12"/>
  <c r="Q1746" i="12"/>
  <c r="P144" i="12"/>
  <c r="P143" i="12" s="1"/>
  <c r="P1746" i="12"/>
  <c r="O1848" i="12"/>
  <c r="O1844" i="12" s="1"/>
  <c r="P2037" i="12"/>
  <c r="P2036" i="12" s="1"/>
  <c r="P317" i="12"/>
  <c r="P313" i="12" s="1"/>
  <c r="P312" i="12" s="1"/>
  <c r="S1146" i="12"/>
  <c r="AA1146" i="12" s="1"/>
  <c r="AG1146" i="12" s="1"/>
  <c r="AO1146" i="12" s="1"/>
  <c r="AU1146" i="12" s="1"/>
  <c r="BA1146" i="12" s="1"/>
  <c r="BI1146" i="12" s="1"/>
  <c r="BN1146" i="12" s="1"/>
  <c r="BS1146" i="12" s="1"/>
  <c r="BZ1146" i="12" s="1"/>
  <c r="Q1642" i="12"/>
  <c r="Q1641" i="12" s="1"/>
  <c r="T1146" i="12"/>
  <c r="AB1146" i="12" s="1"/>
  <c r="AH1146" i="12" s="1"/>
  <c r="AP1146" i="12" s="1"/>
  <c r="AV1146" i="12" s="1"/>
  <c r="BB1146" i="12" s="1"/>
  <c r="BJ1146" i="12" s="1"/>
  <c r="BT1146" i="12" s="1"/>
  <c r="Q144" i="12"/>
  <c r="Q143" i="12" s="1"/>
  <c r="Q913" i="12"/>
  <c r="Q912" i="12" s="1"/>
  <c r="P1527" i="12"/>
  <c r="P1526" i="12" s="1"/>
  <c r="Q1558" i="12"/>
  <c r="Q1557" i="12" s="1"/>
  <c r="Q1551" i="12" s="1"/>
  <c r="O79" i="12"/>
  <c r="O78" i="12" s="1"/>
  <c r="L1146" i="12"/>
  <c r="R1146" i="12" s="1"/>
  <c r="V1146" i="12" s="1"/>
  <c r="Z1146" i="12" s="1"/>
  <c r="AF1146" i="12" s="1"/>
  <c r="AJ1146" i="12" s="1"/>
  <c r="AN1146" i="12" s="1"/>
  <c r="AT1146" i="12" s="1"/>
  <c r="AZ1146" i="12" s="1"/>
  <c r="BD1146" i="12" s="1"/>
  <c r="BH1146" i="12" s="1"/>
  <c r="BM1146" i="12" s="1"/>
  <c r="BR1146" i="12" s="1"/>
  <c r="BV1146" i="12" s="1"/>
  <c r="BY1146" i="12" s="1"/>
  <c r="CB1146" i="12" s="1"/>
  <c r="CD1146" i="12" s="1"/>
  <c r="P804" i="12"/>
  <c r="O84" i="12"/>
  <c r="Q53" i="12"/>
  <c r="P513" i="12"/>
  <c r="Q269" i="12"/>
  <c r="Q264" i="12" s="1"/>
  <c r="Q513" i="12"/>
  <c r="P544" i="12"/>
  <c r="P543" i="12" s="1"/>
  <c r="O669" i="12"/>
  <c r="O513" i="12"/>
  <c r="Q903" i="12"/>
  <c r="P502" i="12"/>
  <c r="Q573" i="12"/>
  <c r="Q628" i="12"/>
  <c r="Q627" i="12" s="1"/>
  <c r="Q617" i="12" s="1"/>
  <c r="P1054" i="12"/>
  <c r="P1132" i="12"/>
  <c r="O1474" i="12"/>
  <c r="O1470" i="12" s="1"/>
  <c r="O1469" i="12" s="1"/>
  <c r="O1468" i="12" s="1"/>
  <c r="P1812" i="12"/>
  <c r="P1805" i="12" s="1"/>
  <c r="P1804" i="12" s="1"/>
  <c r="Q1834" i="12"/>
  <c r="Q1833" i="12" s="1"/>
  <c r="Q1824" i="12" s="1"/>
  <c r="P2234" i="12"/>
  <c r="Q502" i="12"/>
  <c r="P894" i="12"/>
  <c r="P1390" i="12"/>
  <c r="P1389" i="12" s="1"/>
  <c r="P1388" i="12" s="1"/>
  <c r="O1558" i="12"/>
  <c r="O1557" i="12" s="1"/>
  <c r="O1551" i="12" s="1"/>
  <c r="Q1587" i="12"/>
  <c r="Q1586" i="12" s="1"/>
  <c r="Q1715" i="12"/>
  <c r="Q1714" i="12" s="1"/>
  <c r="O1855" i="12"/>
  <c r="O1854" i="12" s="1"/>
  <c r="O1853" i="12" s="1"/>
  <c r="P84" i="12"/>
  <c r="O356" i="12"/>
  <c r="O355" i="12" s="1"/>
  <c r="Q1076" i="12"/>
  <c r="Q1075" i="12" s="1"/>
  <c r="P1558" i="12"/>
  <c r="P1557" i="12" s="1"/>
  <c r="P1551" i="12" s="1"/>
  <c r="Q1597" i="12"/>
  <c r="Q1596" i="12" s="1"/>
  <c r="O1729" i="12"/>
  <c r="O1728" i="12" s="1"/>
  <c r="O1746" i="12"/>
  <c r="P2204" i="12"/>
  <c r="O1390" i="12"/>
  <c r="O1389" i="12" s="1"/>
  <c r="O1388" i="12" s="1"/>
  <c r="P1848" i="12"/>
  <c r="P1844" i="12" s="1"/>
  <c r="P37" i="12"/>
  <c r="P33" i="12" s="1"/>
  <c r="P32" i="12" s="1"/>
  <c r="O202" i="12"/>
  <c r="O201" i="12" s="1"/>
  <c r="O200" i="12" s="1"/>
  <c r="O283" i="12"/>
  <c r="P425" i="12"/>
  <c r="P424" i="12" s="1"/>
  <c r="Q544" i="12"/>
  <c r="Q543" i="12" s="1"/>
  <c r="P561" i="12"/>
  <c r="P560" i="12" s="1"/>
  <c r="P610" i="12"/>
  <c r="P609" i="12" s="1"/>
  <c r="P608" i="12" s="1"/>
  <c r="P654" i="12"/>
  <c r="Q785" i="12"/>
  <c r="O73" i="12"/>
  <c r="O72" i="12" s="1"/>
  <c r="P79" i="12"/>
  <c r="P78" i="12" s="1"/>
  <c r="Q317" i="12"/>
  <c r="Q313" i="12" s="1"/>
  <c r="Q312" i="12" s="1"/>
  <c r="Q536" i="12"/>
  <c r="Q535" i="12" s="1"/>
  <c r="Q526" i="12" s="1"/>
  <c r="P669" i="12"/>
  <c r="O1117" i="12"/>
  <c r="P1139" i="12"/>
  <c r="Q1176" i="12"/>
  <c r="O1184" i="12"/>
  <c r="Q1300" i="12"/>
  <c r="Q1390" i="12"/>
  <c r="Q1389" i="12" s="1"/>
  <c r="Q1388" i="12" s="1"/>
  <c r="Q894" i="12"/>
  <c r="P1184" i="12"/>
  <c r="Q1184" i="12"/>
  <c r="O1506" i="12"/>
  <c r="O1505" i="12" s="1"/>
  <c r="O1504" i="12" s="1"/>
  <c r="Q1506" i="12"/>
  <c r="Q1505" i="12" s="1"/>
  <c r="Q1504" i="12" s="1"/>
  <c r="O1630" i="12"/>
  <c r="O1623" i="12" s="1"/>
  <c r="P1630" i="12"/>
  <c r="P1623" i="12" s="1"/>
  <c r="P2247" i="12"/>
  <c r="P2246" i="12" s="1"/>
  <c r="O2147" i="12"/>
  <c r="P1017" i="12"/>
  <c r="P1016" i="12" s="1"/>
  <c r="P165" i="12"/>
  <c r="P164" i="12" s="1"/>
  <c r="P163" i="12" s="1"/>
  <c r="Q241" i="12"/>
  <c r="Q240" i="12" s="1"/>
  <c r="O348" i="12"/>
  <c r="O347" i="12" s="1"/>
  <c r="P566" i="12"/>
  <c r="P628" i="12"/>
  <c r="P627" i="12" s="1"/>
  <c r="P617" i="12" s="1"/>
  <c r="O646" i="12"/>
  <c r="O641" i="12" s="1"/>
  <c r="P1039" i="12"/>
  <c r="O1100" i="12"/>
  <c r="O1099" i="12" s="1"/>
  <c r="P1100" i="12"/>
  <c r="P1099" i="12" s="1"/>
  <c r="O1139" i="12"/>
  <c r="O1349" i="12"/>
  <c r="O1348" i="12" s="1"/>
  <c r="O1492" i="12"/>
  <c r="O1491" i="12" s="1"/>
  <c r="O1490" i="12" s="1"/>
  <c r="P1636" i="12"/>
  <c r="P1635" i="12" s="1"/>
  <c r="O1834" i="12"/>
  <c r="O1833" i="12" s="1"/>
  <c r="O1824" i="12" s="1"/>
  <c r="O154" i="12"/>
  <c r="O153" i="12" s="1"/>
  <c r="Q165" i="12"/>
  <c r="Q164" i="12" s="1"/>
  <c r="Q163" i="12" s="1"/>
  <c r="O269" i="12"/>
  <c r="O264" i="12" s="1"/>
  <c r="O373" i="12"/>
  <c r="O628" i="12"/>
  <c r="O627" i="12" s="1"/>
  <c r="O617" i="12" s="1"/>
  <c r="Q1100" i="12"/>
  <c r="Q1099" i="12" s="1"/>
  <c r="Q1349" i="12"/>
  <c r="Q1348" i="12" s="1"/>
  <c r="O1415" i="12"/>
  <c r="O1414" i="12" s="1"/>
  <c r="O1409" i="12" s="1"/>
  <c r="Q1581" i="12"/>
  <c r="Q1580" i="12" s="1"/>
  <c r="Q1672" i="12"/>
  <c r="Q1671" i="12" s="1"/>
  <c r="O1739" i="12"/>
  <c r="O1738" i="12" s="1"/>
  <c r="P1739" i="12"/>
  <c r="P1738" i="12" s="1"/>
  <c r="P1834" i="12"/>
  <c r="P1833" i="12" s="1"/>
  <c r="P1824" i="12" s="1"/>
  <c r="Q1855" i="12"/>
  <c r="Q1854" i="12" s="1"/>
  <c r="Q1853" i="12" s="1"/>
  <c r="P1884" i="12"/>
  <c r="P1883" i="12" s="1"/>
  <c r="P1878" i="12" s="1"/>
  <c r="P1877" i="12" s="1"/>
  <c r="Q2147" i="12"/>
  <c r="P2217" i="12"/>
  <c r="Q2217" i="12"/>
  <c r="O2057" i="12"/>
  <c r="O2056" i="12" s="1"/>
  <c r="O884" i="12"/>
  <c r="O883" i="12" s="1"/>
  <c r="P23" i="12"/>
  <c r="P18" i="12" s="1"/>
  <c r="P17" i="12" s="1"/>
  <c r="O37" i="12"/>
  <c r="O33" i="12" s="1"/>
  <c r="O32" i="12" s="1"/>
  <c r="Q108" i="12"/>
  <c r="Q104" i="12" s="1"/>
  <c r="Q103" i="12" s="1"/>
  <c r="P202" i="12"/>
  <c r="P201" i="12" s="1"/>
  <c r="P200" i="12" s="1"/>
  <c r="Q283" i="12"/>
  <c r="O294" i="12"/>
  <c r="P356" i="12"/>
  <c r="P355" i="12" s="1"/>
  <c r="P468" i="12"/>
  <c r="P464" i="12" s="1"/>
  <c r="P458" i="12" s="1"/>
  <c r="Q483" i="12"/>
  <c r="Q482" i="12" s="1"/>
  <c r="O566" i="12"/>
  <c r="Q610" i="12"/>
  <c r="Q609" i="12" s="1"/>
  <c r="Q608" i="12" s="1"/>
  <c r="P646" i="12"/>
  <c r="P641" i="12" s="1"/>
  <c r="Q654" i="12"/>
  <c r="P689" i="12"/>
  <c r="O804" i="12"/>
  <c r="Q856" i="12"/>
  <c r="Q843" i="12" s="1"/>
  <c r="O903" i="12"/>
  <c r="P1300" i="12"/>
  <c r="Q134" i="12"/>
  <c r="P1349" i="12"/>
  <c r="P1348" i="12" s="1"/>
  <c r="P2147" i="12"/>
  <c r="Q73" i="12"/>
  <c r="Q72" i="12" s="1"/>
  <c r="Q129" i="12"/>
  <c r="Q128" i="12" s="1"/>
  <c r="P154" i="12"/>
  <c r="P153" i="12" s="1"/>
  <c r="Q154" i="12"/>
  <c r="Q153" i="12" s="1"/>
  <c r="Q356" i="12"/>
  <c r="Q355" i="12" s="1"/>
  <c r="Q425" i="12"/>
  <c r="Q424" i="12" s="1"/>
  <c r="P444" i="12"/>
  <c r="P443" i="12" s="1"/>
  <c r="O536" i="12"/>
  <c r="O535" i="12" s="1"/>
  <c r="O526" i="12" s="1"/>
  <c r="Q804" i="12"/>
  <c r="P1480" i="12"/>
  <c r="P1479" i="12" s="1"/>
  <c r="P986" i="12"/>
  <c r="P985" i="12" s="1"/>
  <c r="P1443" i="12"/>
  <c r="O1581" i="12"/>
  <c r="O1580" i="12" s="1"/>
  <c r="P2390" i="12"/>
  <c r="Q1433" i="12"/>
  <c r="Q1443" i="12"/>
  <c r="O2247" i="12"/>
  <c r="O2246" i="12" s="1"/>
  <c r="O1017" i="12"/>
  <c r="O1016" i="12" s="1"/>
  <c r="O1076" i="12"/>
  <c r="O1075" i="12" s="1"/>
  <c r="Q1139" i="12"/>
  <c r="O1166" i="12"/>
  <c r="P1176" i="12"/>
  <c r="Q1231" i="12"/>
  <c r="Q1223" i="12" s="1"/>
  <c r="Q1222" i="12" s="1"/>
  <c r="Q1335" i="12"/>
  <c r="Q1415" i="12"/>
  <c r="Q1414" i="12" s="1"/>
  <c r="Q1409" i="12" s="1"/>
  <c r="Q1458" i="12"/>
  <c r="Q1457" i="12" s="1"/>
  <c r="P1506" i="12"/>
  <c r="P1505" i="12" s="1"/>
  <c r="P1504" i="12" s="1"/>
  <c r="P1581" i="12"/>
  <c r="P1580" i="12" s="1"/>
  <c r="O1642" i="12"/>
  <c r="O1641" i="12" s="1"/>
  <c r="P1715" i="12"/>
  <c r="P1714" i="12" s="1"/>
  <c r="P2057" i="12"/>
  <c r="P2056" i="12" s="1"/>
  <c r="O2390" i="12"/>
  <c r="Q965" i="12"/>
  <c r="Q964" i="12" s="1"/>
  <c r="O986" i="12"/>
  <c r="O985" i="12" s="1"/>
  <c r="P1076" i="12"/>
  <c r="P1075" i="12" s="1"/>
  <c r="O1110" i="12"/>
  <c r="P1166" i="12"/>
  <c r="O1458" i="12"/>
  <c r="O1457" i="12" s="1"/>
  <c r="O1480" i="12"/>
  <c r="O1479" i="12" s="1"/>
  <c r="O1597" i="12"/>
  <c r="O1596" i="12" s="1"/>
  <c r="Q1613" i="12"/>
  <c r="Q1630" i="12"/>
  <c r="Q1623" i="12" s="1"/>
  <c r="O1672" i="12"/>
  <c r="O1671" i="12" s="1"/>
  <c r="Q1707" i="12"/>
  <c r="Q1706" i="12" s="1"/>
  <c r="O1723" i="12"/>
  <c r="O1722" i="12" s="1"/>
  <c r="P1729" i="12"/>
  <c r="P1728" i="12" s="1"/>
  <c r="Q1729" i="12"/>
  <c r="Q1728" i="12" s="1"/>
  <c r="Q1739" i="12"/>
  <c r="Q1738" i="12" s="1"/>
  <c r="Q1796" i="12"/>
  <c r="P1796" i="12"/>
  <c r="Q1848" i="12"/>
  <c r="Q1844" i="12" s="1"/>
  <c r="O2037" i="12"/>
  <c r="O2036" i="12" s="1"/>
  <c r="O2204" i="12"/>
  <c r="Q210" i="12"/>
  <c r="Q209" i="12" s="1"/>
  <c r="P294" i="12"/>
  <c r="P269" i="12"/>
  <c r="P264" i="12" s="1"/>
  <c r="P707" i="12"/>
  <c r="P706" i="12" s="1"/>
  <c r="P766" i="12"/>
  <c r="P765" i="12" s="1"/>
  <c r="P764" i="12" s="1"/>
  <c r="O62" i="12"/>
  <c r="P134" i="12"/>
  <c r="O444" i="12"/>
  <c r="O443" i="12" s="1"/>
  <c r="Q23" i="12"/>
  <c r="Q18" i="12" s="1"/>
  <c r="Q17" i="12" s="1"/>
  <c r="P62" i="12"/>
  <c r="P73" i="12"/>
  <c r="P72" i="12" s="1"/>
  <c r="O329" i="12"/>
  <c r="O23" i="12"/>
  <c r="O18" i="12" s="1"/>
  <c r="O17" i="12" s="1"/>
  <c r="Q84" i="12"/>
  <c r="Q37" i="12"/>
  <c r="Q33" i="12" s="1"/>
  <c r="Q32" i="12" s="1"/>
  <c r="O108" i="12"/>
  <c r="O104" i="12" s="1"/>
  <c r="O103" i="12" s="1"/>
  <c r="P108" i="12"/>
  <c r="P104" i="12" s="1"/>
  <c r="P103" i="12" s="1"/>
  <c r="O468" i="12"/>
  <c r="O464" i="12" s="1"/>
  <c r="O458" i="12" s="1"/>
  <c r="Q561" i="12"/>
  <c r="Q560" i="12" s="1"/>
  <c r="Q566" i="12"/>
  <c r="O654" i="12"/>
  <c r="P856" i="12"/>
  <c r="P843" i="12" s="1"/>
  <c r="P884" i="12"/>
  <c r="P883" i="12" s="1"/>
  <c r="P913" i="12"/>
  <c r="P912" i="12" s="1"/>
  <c r="Q986" i="12"/>
  <c r="Q985" i="12" s="1"/>
  <c r="O1054" i="12"/>
  <c r="P1458" i="12"/>
  <c r="P1457" i="12" s="1"/>
  <c r="P1755" i="12"/>
  <c r="P1754" i="12" s="1"/>
  <c r="Q884" i="12"/>
  <c r="Q883" i="12" s="1"/>
  <c r="P1110" i="12"/>
  <c r="Q1132" i="12"/>
  <c r="Q1894" i="12"/>
  <c r="Q1893" i="12" s="1"/>
  <c r="Q79" i="12"/>
  <c r="Q78" i="12" s="1"/>
  <c r="P373" i="12"/>
  <c r="O502" i="12"/>
  <c r="O561" i="12"/>
  <c r="O560" i="12" s="1"/>
  <c r="O573" i="12"/>
  <c r="O766" i="12"/>
  <c r="O765" i="12" s="1"/>
  <c r="O764" i="12" s="1"/>
  <c r="P965" i="12"/>
  <c r="P964" i="12" s="1"/>
  <c r="O1039" i="12"/>
  <c r="O1132" i="12"/>
  <c r="Q1153" i="12"/>
  <c r="P1433" i="12"/>
  <c r="P1642" i="12"/>
  <c r="P1641" i="12" s="1"/>
  <c r="P2263" i="12"/>
  <c r="P2258" i="12" s="1"/>
  <c r="P2252" i="12" s="1"/>
  <c r="P2284" i="12"/>
  <c r="P2279" i="12" s="1"/>
  <c r="P2273" i="12" s="1"/>
  <c r="O2339" i="12"/>
  <c r="O2325" i="12" s="1"/>
  <c r="P53" i="12"/>
  <c r="O134" i="12"/>
  <c r="Q348" i="12"/>
  <c r="Q347" i="12" s="1"/>
  <c r="O129" i="12"/>
  <c r="O128" i="12" s="1"/>
  <c r="Q202" i="12"/>
  <c r="Q201" i="12" s="1"/>
  <c r="Q200" i="12" s="1"/>
  <c r="O210" i="12"/>
  <c r="O209" i="12" s="1"/>
  <c r="Q294" i="12"/>
  <c r="Q373" i="12"/>
  <c r="P573" i="12"/>
  <c r="P585" i="12"/>
  <c r="P584" i="12" s="1"/>
  <c r="Q646" i="12"/>
  <c r="Q641" i="12" s="1"/>
  <c r="P785" i="12"/>
  <c r="O856" i="12"/>
  <c r="O843" i="12" s="1"/>
  <c r="P903" i="12"/>
  <c r="O1007" i="12"/>
  <c r="O1006" i="12" s="1"/>
  <c r="O1005" i="12" s="1"/>
  <c r="O1004" i="12" s="1"/>
  <c r="Q1007" i="12"/>
  <c r="Q1006" i="12" s="1"/>
  <c r="Q1005" i="12" s="1"/>
  <c r="Q1004" i="12" s="1"/>
  <c r="Q1054" i="12"/>
  <c r="O1176" i="12"/>
  <c r="P1318" i="12"/>
  <c r="P1415" i="12"/>
  <c r="P1414" i="12" s="1"/>
  <c r="P1409" i="12" s="1"/>
  <c r="P1474" i="12"/>
  <c r="P1470" i="12" s="1"/>
  <c r="P1469" i="12" s="1"/>
  <c r="P1468" i="12" s="1"/>
  <c r="P1597" i="12"/>
  <c r="P1596" i="12" s="1"/>
  <c r="P1672" i="12"/>
  <c r="P1671" i="12" s="1"/>
  <c r="P1083" i="12"/>
  <c r="P1153" i="12"/>
  <c r="O1257" i="12"/>
  <c r="P1335" i="12"/>
  <c r="P1587" i="12"/>
  <c r="P1586" i="12" s="1"/>
  <c r="P1613" i="12"/>
  <c r="Q1636" i="12"/>
  <c r="Q1635" i="12" s="1"/>
  <c r="O1652" i="12"/>
  <c r="O1651" i="12" s="1"/>
  <c r="P1652" i="12"/>
  <c r="P1651" i="12" s="1"/>
  <c r="Q1658" i="12"/>
  <c r="Q1657" i="12" s="1"/>
  <c r="O1707" i="12"/>
  <c r="O1706" i="12" s="1"/>
  <c r="O1812" i="12"/>
  <c r="O1805" i="12" s="1"/>
  <c r="O1804" i="12" s="1"/>
  <c r="Q1884" i="12"/>
  <c r="Q1883" i="12" s="1"/>
  <c r="Q1878" i="12" s="1"/>
  <c r="Q1877" i="12" s="1"/>
  <c r="Q2247" i="12"/>
  <c r="Q2246" i="12" s="1"/>
  <c r="O2263" i="12"/>
  <c r="O2258" i="12" s="1"/>
  <c r="O2252" i="12" s="1"/>
  <c r="O2284" i="12"/>
  <c r="O2279" i="12" s="1"/>
  <c r="O2273" i="12" s="1"/>
  <c r="O2315" i="12"/>
  <c r="O2310" i="12" s="1"/>
  <c r="Q2380" i="12"/>
  <c r="Q2375" i="12" s="1"/>
  <c r="Q2390" i="12"/>
  <c r="O2422" i="12"/>
  <c r="O2421" i="12" s="1"/>
  <c r="O2420" i="12" s="1"/>
  <c r="O2380" i="12"/>
  <c r="O2375" i="12" s="1"/>
  <c r="P2422" i="12"/>
  <c r="P2421" i="12" s="1"/>
  <c r="P2420" i="12" s="1"/>
  <c r="O1527" i="12"/>
  <c r="O1526" i="12" s="1"/>
  <c r="O1587" i="12"/>
  <c r="O1586" i="12" s="1"/>
  <c r="O1636" i="12"/>
  <c r="O1635" i="12" s="1"/>
  <c r="Q1652" i="12"/>
  <c r="Q1651" i="12" s="1"/>
  <c r="O1658" i="12"/>
  <c r="O1657" i="12" s="1"/>
  <c r="P1658" i="12"/>
  <c r="P1657" i="12" s="1"/>
  <c r="P1723" i="12"/>
  <c r="P1722" i="12" s="1"/>
  <c r="Q1723" i="12"/>
  <c r="Q1722" i="12" s="1"/>
  <c r="Q1812" i="12"/>
  <c r="Q1805" i="12" s="1"/>
  <c r="Q1804" i="12" s="1"/>
  <c r="O1884" i="12"/>
  <c r="O1883" i="12" s="1"/>
  <c r="O1878" i="12" s="1"/>
  <c r="O1877" i="12" s="1"/>
  <c r="P1894" i="12"/>
  <c r="P1893" i="12" s="1"/>
  <c r="Q2315" i="12"/>
  <c r="Q2310" i="12" s="1"/>
  <c r="Q2339" i="12"/>
  <c r="Q2325" i="12" s="1"/>
  <c r="P2380" i="12"/>
  <c r="P2375" i="12" s="1"/>
  <c r="O1300" i="12"/>
  <c r="Q1474" i="12"/>
  <c r="Q1470" i="12" s="1"/>
  <c r="Q1469" i="12" s="1"/>
  <c r="Q1468" i="12" s="1"/>
  <c r="P1492" i="12"/>
  <c r="P1491" i="12" s="1"/>
  <c r="P1490" i="12" s="1"/>
  <c r="O1715" i="12"/>
  <c r="O1714" i="12" s="1"/>
  <c r="P1855" i="12"/>
  <c r="P1854" i="12" s="1"/>
  <c r="P1853" i="12" s="1"/>
  <c r="Q1863" i="12"/>
  <c r="Q1862" i="12" s="1"/>
  <c r="Q2204" i="12"/>
  <c r="P210" i="12"/>
  <c r="P209" i="12" s="1"/>
  <c r="O53" i="12"/>
  <c r="Q62" i="12"/>
  <c r="O241" i="12"/>
  <c r="O240" i="12" s="1"/>
  <c r="P329" i="12"/>
  <c r="P483" i="12"/>
  <c r="P482" i="12" s="1"/>
  <c r="P241" i="12"/>
  <c r="P240" i="12" s="1"/>
  <c r="Q707" i="12"/>
  <c r="Q706" i="12" s="1"/>
  <c r="P536" i="12"/>
  <c r="P535" i="12" s="1"/>
  <c r="P526" i="12" s="1"/>
  <c r="O144" i="12"/>
  <c r="O143" i="12" s="1"/>
  <c r="P283" i="12"/>
  <c r="Q329" i="12"/>
  <c r="O483" i="12"/>
  <c r="O482" i="12" s="1"/>
  <c r="O165" i="12"/>
  <c r="O164" i="12" s="1"/>
  <c r="O163" i="12" s="1"/>
  <c r="P129" i="12"/>
  <c r="P128" i="12" s="1"/>
  <c r="P348" i="12"/>
  <c r="P347" i="12" s="1"/>
  <c r="O544" i="12"/>
  <c r="O543" i="12" s="1"/>
  <c r="Q585" i="12"/>
  <c r="Q584" i="12" s="1"/>
  <c r="Q444" i="12"/>
  <c r="Q443" i="12" s="1"/>
  <c r="O689" i="12"/>
  <c r="Q689" i="12"/>
  <c r="O610" i="12"/>
  <c r="O609" i="12" s="1"/>
  <c r="O608" i="12" s="1"/>
  <c r="Q669" i="12"/>
  <c r="O707" i="12"/>
  <c r="O706" i="12" s="1"/>
  <c r="O585" i="12"/>
  <c r="O584" i="12" s="1"/>
  <c r="O894" i="12"/>
  <c r="O921" i="12"/>
  <c r="O317" i="12"/>
  <c r="O313" i="12" s="1"/>
  <c r="O312" i="12" s="1"/>
  <c r="O425" i="12"/>
  <c r="O424" i="12" s="1"/>
  <c r="Q468" i="12"/>
  <c r="Q464" i="12" s="1"/>
  <c r="Q458" i="12" s="1"/>
  <c r="P921" i="12"/>
  <c r="Q921" i="12"/>
  <c r="O965" i="12"/>
  <c r="O964" i="12" s="1"/>
  <c r="O975" i="12"/>
  <c r="Q1017" i="12"/>
  <c r="Q1016" i="12" s="1"/>
  <c r="P1028" i="12"/>
  <c r="P1027" i="12" s="1"/>
  <c r="Q1110" i="12"/>
  <c r="O913" i="12"/>
  <c r="O912" i="12" s="1"/>
  <c r="P975" i="12"/>
  <c r="P1007" i="12"/>
  <c r="P1006" i="12" s="1"/>
  <c r="P1005" i="12" s="1"/>
  <c r="P1004" i="12" s="1"/>
  <c r="Q1117" i="12"/>
  <c r="O785" i="12"/>
  <c r="Q1028" i="12"/>
  <c r="Q1027" i="12" s="1"/>
  <c r="Q1083" i="12"/>
  <c r="P1117" i="12"/>
  <c r="Q766" i="12"/>
  <c r="Q765" i="12" s="1"/>
  <c r="Q764" i="12" s="1"/>
  <c r="Q975" i="12"/>
  <c r="O1028" i="12"/>
  <c r="O1027" i="12" s="1"/>
  <c r="Q1039" i="12"/>
  <c r="O1083" i="12"/>
  <c r="O1335" i="12"/>
  <c r="O1153" i="12"/>
  <c r="P1257" i="12"/>
  <c r="O1318" i="12"/>
  <c r="P1231" i="12"/>
  <c r="P1223" i="12" s="1"/>
  <c r="P1222" i="12" s="1"/>
  <c r="P1863" i="12"/>
  <c r="P1862" i="12" s="1"/>
  <c r="P1933" i="12"/>
  <c r="P1932" i="12" s="1"/>
  <c r="Q1933" i="12"/>
  <c r="Q1932" i="12" s="1"/>
  <c r="Q1166" i="12"/>
  <c r="O1231" i="12"/>
  <c r="O1223" i="12" s="1"/>
  <c r="O1222" i="12" s="1"/>
  <c r="Q1257" i="12"/>
  <c r="Q1318" i="12"/>
  <c r="O1433" i="12"/>
  <c r="O1443" i="12"/>
  <c r="Q1492" i="12"/>
  <c r="Q1491" i="12" s="1"/>
  <c r="Q1490" i="12" s="1"/>
  <c r="Q1527" i="12"/>
  <c r="Q1526" i="12" s="1"/>
  <c r="O1613" i="12"/>
  <c r="O1796" i="12"/>
  <c r="O1933" i="12"/>
  <c r="O1932" i="12" s="1"/>
  <c r="Q1480" i="12"/>
  <c r="Q1479" i="12" s="1"/>
  <c r="O1755" i="12"/>
  <c r="O1754" i="12" s="1"/>
  <c r="P1707" i="12"/>
  <c r="P1706" i="12" s="1"/>
  <c r="Q1755" i="12"/>
  <c r="Q1754" i="12" s="1"/>
  <c r="O1863" i="12"/>
  <c r="O1862" i="12" s="1"/>
  <c r="O1894" i="12"/>
  <c r="O1893" i="12" s="1"/>
  <c r="Q2037" i="12"/>
  <c r="Q2036" i="12" s="1"/>
  <c r="Q2057" i="12"/>
  <c r="Q2056" i="12" s="1"/>
  <c r="O2234" i="12"/>
  <c r="Q2263" i="12"/>
  <c r="Q2258" i="12" s="1"/>
  <c r="Q2252" i="12" s="1"/>
  <c r="Q2284" i="12"/>
  <c r="Q2279" i="12" s="1"/>
  <c r="Q2273" i="12" s="1"/>
  <c r="P2315" i="12"/>
  <c r="P2310" i="12" s="1"/>
  <c r="P2339" i="12"/>
  <c r="P2325" i="12" s="1"/>
  <c r="Q2422" i="12"/>
  <c r="Q2421" i="12" s="1"/>
  <c r="Q2420" i="12" s="1"/>
  <c r="O2217" i="12"/>
  <c r="Q2234" i="12"/>
  <c r="L361" i="12"/>
  <c r="R361" i="12" s="1"/>
  <c r="V361" i="12" s="1"/>
  <c r="Z361" i="12" s="1"/>
  <c r="AF361" i="12" s="1"/>
  <c r="AJ361" i="12" s="1"/>
  <c r="AN361" i="12" s="1"/>
  <c r="AT361" i="12" s="1"/>
  <c r="AZ361" i="12" s="1"/>
  <c r="BD361" i="12" s="1"/>
  <c r="BH361" i="12" s="1"/>
  <c r="BM361" i="12" s="1"/>
  <c r="BR361" i="12" s="1"/>
  <c r="BV361" i="12" s="1"/>
  <c r="BY361" i="12" s="1"/>
  <c r="CB361" i="12" s="1"/>
  <c r="CD361" i="12" s="1"/>
  <c r="M361" i="12"/>
  <c r="S361" i="12" s="1"/>
  <c r="AA361" i="12" s="1"/>
  <c r="AG361" i="12" s="1"/>
  <c r="AO361" i="12" s="1"/>
  <c r="AU361" i="12" s="1"/>
  <c r="BA361" i="12" s="1"/>
  <c r="BI361" i="12" s="1"/>
  <c r="BN361" i="12" s="1"/>
  <c r="BS361" i="12" s="1"/>
  <c r="BZ361" i="12" s="1"/>
  <c r="N361" i="12"/>
  <c r="T361" i="12" s="1"/>
  <c r="AB361" i="12" s="1"/>
  <c r="AH361" i="12" s="1"/>
  <c r="AP361" i="12" s="1"/>
  <c r="AV361" i="12" s="1"/>
  <c r="BB361" i="12" s="1"/>
  <c r="BJ361" i="12" s="1"/>
  <c r="BT361" i="12" s="1"/>
  <c r="P559" i="12" l="1"/>
  <c r="P2095" i="12"/>
  <c r="P2025" i="12" s="1"/>
  <c r="Q2095" i="12"/>
  <c r="Q2025" i="12" s="1"/>
  <c r="O2095" i="12"/>
  <c r="O2025" i="12" s="1"/>
  <c r="P142" i="12"/>
  <c r="P141" i="12" s="1"/>
  <c r="Q1650" i="12"/>
  <c r="P71" i="12"/>
  <c r="P48" i="12" s="1"/>
  <c r="P47" i="12" s="1"/>
  <c r="P1256" i="12"/>
  <c r="O346" i="12"/>
  <c r="O293" i="12" s="1"/>
  <c r="O292" i="12" s="1"/>
  <c r="Q1256" i="12"/>
  <c r="Q1183" i="12"/>
  <c r="O664" i="12"/>
  <c r="O663" i="12" s="1"/>
  <c r="O1109" i="12"/>
  <c r="O1108" i="12" s="1"/>
  <c r="P784" i="12"/>
  <c r="P783" i="12" s="1"/>
  <c r="Q346" i="12"/>
  <c r="Q293" i="12" s="1"/>
  <c r="Q292" i="12" s="1"/>
  <c r="Q1334" i="12"/>
  <c r="O1525" i="12"/>
  <c r="P2229" i="12"/>
  <c r="P2211" i="12" s="1"/>
  <c r="Q1753" i="12"/>
  <c r="P1334" i="12"/>
  <c r="Q1525" i="12"/>
  <c r="Q142" i="12"/>
  <c r="Q141" i="12" s="1"/>
  <c r="O142" i="12"/>
  <c r="O141" i="12" s="1"/>
  <c r="O1612" i="12"/>
  <c r="Q1109" i="12"/>
  <c r="Q1108" i="12" s="1"/>
  <c r="O1183" i="12"/>
  <c r="O71" i="12"/>
  <c r="O48" i="12" s="1"/>
  <c r="O47" i="12" s="1"/>
  <c r="P1109" i="12"/>
  <c r="P1108" i="12" s="1"/>
  <c r="P1467" i="12"/>
  <c r="O2229" i="12"/>
  <c r="O2211" i="12" s="1"/>
  <c r="Q664" i="12"/>
  <c r="Q663" i="12" s="1"/>
  <c r="O1165" i="12"/>
  <c r="O1164" i="12" s="1"/>
  <c r="Q1579" i="12"/>
  <c r="Q1467" i="12"/>
  <c r="P1183" i="12"/>
  <c r="Q1038" i="12"/>
  <c r="Q1015" i="12" s="1"/>
  <c r="P501" i="12"/>
  <c r="P500" i="12" s="1"/>
  <c r="P476" i="12" s="1"/>
  <c r="O559" i="12"/>
  <c r="O558" i="12" s="1"/>
  <c r="O525" i="12" s="1"/>
  <c r="P1069" i="12"/>
  <c r="P664" i="12"/>
  <c r="P663" i="12" s="1"/>
  <c r="P558" i="12"/>
  <c r="P525" i="12" s="1"/>
  <c r="Q501" i="12"/>
  <c r="Q500" i="12" s="1"/>
  <c r="Q476" i="12" s="1"/>
  <c r="P1038" i="12"/>
  <c r="P1015" i="12" s="1"/>
  <c r="Q1069" i="12"/>
  <c r="O1038" i="12"/>
  <c r="O1015" i="12" s="1"/>
  <c r="Q640" i="12"/>
  <c r="Q639" i="12" s="1"/>
  <c r="O127" i="12"/>
  <c r="O126" i="12" s="1"/>
  <c r="O263" i="12"/>
  <c r="O262" i="12" s="1"/>
  <c r="P601" i="12"/>
  <c r="P127" i="12"/>
  <c r="P126" i="12" s="1"/>
  <c r="O501" i="12"/>
  <c r="O500" i="12" s="1"/>
  <c r="O476" i="12" s="1"/>
  <c r="Q1705" i="12"/>
  <c r="P878" i="12"/>
  <c r="P1165" i="12"/>
  <c r="P1164" i="12" s="1"/>
  <c r="P640" i="12"/>
  <c r="P639" i="12" s="1"/>
  <c r="O1334" i="12"/>
  <c r="O1650" i="12"/>
  <c r="O1489" i="12"/>
  <c r="Q784" i="12"/>
  <c r="Q783" i="12" s="1"/>
  <c r="P1408" i="12"/>
  <c r="P984" i="12"/>
  <c r="Q1489" i="12"/>
  <c r="Q71" i="12"/>
  <c r="Q48" i="12" s="1"/>
  <c r="Q47" i="12" s="1"/>
  <c r="Q127" i="12"/>
  <c r="Q126" i="12" s="1"/>
  <c r="P1525" i="12"/>
  <c r="P1892" i="12"/>
  <c r="O1069" i="12"/>
  <c r="Q2229" i="12"/>
  <c r="Q2211" i="12" s="1"/>
  <c r="Q1165" i="12"/>
  <c r="Q1164" i="12" s="1"/>
  <c r="Q263" i="12"/>
  <c r="Q262" i="12" s="1"/>
  <c r="O1803" i="12"/>
  <c r="Q878" i="12"/>
  <c r="P1705" i="12"/>
  <c r="Q1408" i="12"/>
  <c r="Q601" i="12"/>
  <c r="Q559" i="12"/>
  <c r="Q558" i="12" s="1"/>
  <c r="Q525" i="12" s="1"/>
  <c r="O1705" i="12"/>
  <c r="O1753" i="12"/>
  <c r="O640" i="12"/>
  <c r="O639" i="12" s="1"/>
  <c r="O784" i="12"/>
  <c r="O783" i="12" s="1"/>
  <c r="O878" i="12"/>
  <c r="O984" i="12"/>
  <c r="O1579" i="12"/>
  <c r="P1579" i="12"/>
  <c r="O1467" i="12"/>
  <c r="P1753" i="12"/>
  <c r="Q1612" i="12"/>
  <c r="P920" i="12"/>
  <c r="P16" i="12"/>
  <c r="P1650" i="12"/>
  <c r="Q1892" i="12"/>
  <c r="O16" i="12"/>
  <c r="Q2298" i="12"/>
  <c r="O2298" i="12"/>
  <c r="P263" i="12"/>
  <c r="P262" i="12" s="1"/>
  <c r="Q16" i="12"/>
  <c r="Q1803" i="12"/>
  <c r="O601" i="12"/>
  <c r="Q984" i="12"/>
  <c r="P2298" i="12"/>
  <c r="O1892" i="12"/>
  <c r="P1489" i="12"/>
  <c r="P346" i="12"/>
  <c r="P293" i="12" s="1"/>
  <c r="P292" i="12" s="1"/>
  <c r="P1612" i="12"/>
  <c r="O1256" i="12"/>
  <c r="Q920" i="12"/>
  <c r="O1408" i="12"/>
  <c r="O920" i="12"/>
  <c r="P1803" i="12"/>
  <c r="CE1338" i="12"/>
  <c r="CE1337" i="12" s="1"/>
  <c r="CE1336" i="12" s="1"/>
  <c r="G1338" i="12"/>
  <c r="H1338" i="12"/>
  <c r="I1338" i="12"/>
  <c r="I1337" i="12" s="1"/>
  <c r="J1338" i="12"/>
  <c r="J1337" i="12" s="1"/>
  <c r="K1338" i="12"/>
  <c r="K1337" i="12" s="1"/>
  <c r="K1336" i="12" s="1"/>
  <c r="F1338" i="12"/>
  <c r="L1339" i="12"/>
  <c r="R1339" i="12" s="1"/>
  <c r="V1339" i="12" s="1"/>
  <c r="Z1339" i="12" s="1"/>
  <c r="AF1339" i="12" s="1"/>
  <c r="AJ1339" i="12" s="1"/>
  <c r="AN1339" i="12" s="1"/>
  <c r="AT1339" i="12" s="1"/>
  <c r="AZ1339" i="12" s="1"/>
  <c r="BD1339" i="12" s="1"/>
  <c r="BH1339" i="12" s="1"/>
  <c r="BM1339" i="12" s="1"/>
  <c r="BR1339" i="12" s="1"/>
  <c r="BV1339" i="12" s="1"/>
  <c r="BY1339" i="12" s="1"/>
  <c r="CB1339" i="12" s="1"/>
  <c r="CD1339" i="12" s="1"/>
  <c r="M1339" i="12"/>
  <c r="S1339" i="12" s="1"/>
  <c r="AA1339" i="12" s="1"/>
  <c r="AG1339" i="12" s="1"/>
  <c r="AO1339" i="12" s="1"/>
  <c r="AU1339" i="12" s="1"/>
  <c r="BA1339" i="12" s="1"/>
  <c r="BI1339" i="12" s="1"/>
  <c r="BN1339" i="12" s="1"/>
  <c r="BS1339" i="12" s="1"/>
  <c r="BZ1339" i="12" s="1"/>
  <c r="N1339" i="12"/>
  <c r="T1339" i="12" s="1"/>
  <c r="AB1339" i="12" s="1"/>
  <c r="AH1339" i="12" s="1"/>
  <c r="AP1339" i="12" s="1"/>
  <c r="AV1339" i="12" s="1"/>
  <c r="BB1339" i="12" s="1"/>
  <c r="BJ1339" i="12" s="1"/>
  <c r="BT1339" i="12" s="1"/>
  <c r="CE1242" i="12"/>
  <c r="CE1241" i="12" s="1"/>
  <c r="CE1240" i="12" s="1"/>
  <c r="G1242" i="12"/>
  <c r="G1241" i="12" s="1"/>
  <c r="H1242" i="12"/>
  <c r="H1241" i="12" s="1"/>
  <c r="I1242" i="12"/>
  <c r="I1241" i="12" s="1"/>
  <c r="J1242" i="12"/>
  <c r="J1241" i="12" s="1"/>
  <c r="J1240" i="12" s="1"/>
  <c r="K1242" i="12"/>
  <c r="K1241" i="12" s="1"/>
  <c r="K1240" i="12" s="1"/>
  <c r="F1242" i="12"/>
  <c r="F1241" i="12" s="1"/>
  <c r="F1240" i="12" s="1"/>
  <c r="L1243" i="12"/>
  <c r="R1243" i="12" s="1"/>
  <c r="V1243" i="12" s="1"/>
  <c r="Z1243" i="12" s="1"/>
  <c r="AF1243" i="12" s="1"/>
  <c r="AJ1243" i="12" s="1"/>
  <c r="AN1243" i="12" s="1"/>
  <c r="AT1243" i="12" s="1"/>
  <c r="AZ1243" i="12" s="1"/>
  <c r="BD1243" i="12" s="1"/>
  <c r="BH1243" i="12" s="1"/>
  <c r="BM1243" i="12" s="1"/>
  <c r="BR1243" i="12" s="1"/>
  <c r="BV1243" i="12" s="1"/>
  <c r="BY1243" i="12" s="1"/>
  <c r="CB1243" i="12" s="1"/>
  <c r="CD1243" i="12" s="1"/>
  <c r="M1243" i="12"/>
  <c r="S1243" i="12" s="1"/>
  <c r="AA1243" i="12" s="1"/>
  <c r="AG1243" i="12" s="1"/>
  <c r="AO1243" i="12" s="1"/>
  <c r="AU1243" i="12" s="1"/>
  <c r="BA1243" i="12" s="1"/>
  <c r="BI1243" i="12" s="1"/>
  <c r="BN1243" i="12" s="1"/>
  <c r="BS1243" i="12" s="1"/>
  <c r="BZ1243" i="12" s="1"/>
  <c r="N1243" i="12"/>
  <c r="T1243" i="12" s="1"/>
  <c r="AB1243" i="12" s="1"/>
  <c r="AH1243" i="12" s="1"/>
  <c r="AP1243" i="12" s="1"/>
  <c r="AV1243" i="12" s="1"/>
  <c r="BB1243" i="12" s="1"/>
  <c r="BJ1243" i="12" s="1"/>
  <c r="BT1243" i="12" s="1"/>
  <c r="I679" i="12"/>
  <c r="P1014" i="12" l="1"/>
  <c r="Q1649" i="12"/>
  <c r="P1255" i="12"/>
  <c r="Q1255" i="12"/>
  <c r="Q1578" i="12"/>
  <c r="O1649" i="12"/>
  <c r="O1578" i="12"/>
  <c r="Q1014" i="12"/>
  <c r="O125" i="12"/>
  <c r="P1649" i="12"/>
  <c r="O1107" i="12"/>
  <c r="Q877" i="12"/>
  <c r="O1255" i="12"/>
  <c r="Q1107" i="12"/>
  <c r="P1107" i="12"/>
  <c r="P877" i="12"/>
  <c r="P125" i="12"/>
  <c r="Q125" i="12"/>
  <c r="O1014" i="12"/>
  <c r="O877" i="12"/>
  <c r="P1578" i="12"/>
  <c r="M1338" i="12"/>
  <c r="S1338" i="12" s="1"/>
  <c r="AA1338" i="12" s="1"/>
  <c r="AG1338" i="12" s="1"/>
  <c r="AO1338" i="12" s="1"/>
  <c r="AU1338" i="12" s="1"/>
  <c r="BA1338" i="12" s="1"/>
  <c r="BI1338" i="12" s="1"/>
  <c r="BN1338" i="12" s="1"/>
  <c r="BS1338" i="12" s="1"/>
  <c r="BZ1338" i="12" s="1"/>
  <c r="L1338" i="12"/>
  <c r="R1338" i="12" s="1"/>
  <c r="V1338" i="12" s="1"/>
  <c r="Z1338" i="12" s="1"/>
  <c r="AF1338" i="12" s="1"/>
  <c r="AJ1338" i="12" s="1"/>
  <c r="AN1338" i="12" s="1"/>
  <c r="AT1338" i="12" s="1"/>
  <c r="AZ1338" i="12" s="1"/>
  <c r="BD1338" i="12" s="1"/>
  <c r="BH1338" i="12" s="1"/>
  <c r="BM1338" i="12" s="1"/>
  <c r="BR1338" i="12" s="1"/>
  <c r="BV1338" i="12" s="1"/>
  <c r="BY1338" i="12" s="1"/>
  <c r="CB1338" i="12" s="1"/>
  <c r="CD1338" i="12" s="1"/>
  <c r="N1338" i="12"/>
  <c r="T1338" i="12" s="1"/>
  <c r="AB1338" i="12" s="1"/>
  <c r="AH1338" i="12" s="1"/>
  <c r="AP1338" i="12" s="1"/>
  <c r="AV1338" i="12" s="1"/>
  <c r="BB1338" i="12" s="1"/>
  <c r="BJ1338" i="12" s="1"/>
  <c r="BT1338" i="12" s="1"/>
  <c r="F1337" i="12"/>
  <c r="F1336" i="12" s="1"/>
  <c r="G1337" i="12"/>
  <c r="G1336" i="12" s="1"/>
  <c r="J1336" i="12"/>
  <c r="H1337" i="12"/>
  <c r="I1336" i="12"/>
  <c r="M1242" i="12"/>
  <c r="S1242" i="12" s="1"/>
  <c r="AA1242" i="12" s="1"/>
  <c r="AG1242" i="12" s="1"/>
  <c r="AO1242" i="12" s="1"/>
  <c r="AU1242" i="12" s="1"/>
  <c r="BA1242" i="12" s="1"/>
  <c r="BI1242" i="12" s="1"/>
  <c r="BN1242" i="12" s="1"/>
  <c r="BS1242" i="12" s="1"/>
  <c r="BZ1242" i="12" s="1"/>
  <c r="L1242" i="12"/>
  <c r="R1242" i="12" s="1"/>
  <c r="V1242" i="12" s="1"/>
  <c r="Z1242" i="12" s="1"/>
  <c r="AF1242" i="12" s="1"/>
  <c r="AJ1242" i="12" s="1"/>
  <c r="AN1242" i="12" s="1"/>
  <c r="AT1242" i="12" s="1"/>
  <c r="AZ1242" i="12" s="1"/>
  <c r="BD1242" i="12" s="1"/>
  <c r="BH1242" i="12" s="1"/>
  <c r="BM1242" i="12" s="1"/>
  <c r="BR1242" i="12" s="1"/>
  <c r="BV1242" i="12" s="1"/>
  <c r="BY1242" i="12" s="1"/>
  <c r="CB1242" i="12" s="1"/>
  <c r="CD1242" i="12" s="1"/>
  <c r="L1241" i="12"/>
  <c r="R1241" i="12" s="1"/>
  <c r="V1241" i="12" s="1"/>
  <c r="Z1241" i="12" s="1"/>
  <c r="AF1241" i="12" s="1"/>
  <c r="AJ1241" i="12" s="1"/>
  <c r="AN1241" i="12" s="1"/>
  <c r="AT1241" i="12" s="1"/>
  <c r="AZ1241" i="12" s="1"/>
  <c r="BD1241" i="12" s="1"/>
  <c r="BH1241" i="12" s="1"/>
  <c r="BM1241" i="12" s="1"/>
  <c r="BR1241" i="12" s="1"/>
  <c r="BV1241" i="12" s="1"/>
  <c r="BY1241" i="12" s="1"/>
  <c r="CB1241" i="12" s="1"/>
  <c r="CD1241" i="12" s="1"/>
  <c r="H1240" i="12"/>
  <c r="N1240" i="12" s="1"/>
  <c r="T1240" i="12" s="1"/>
  <c r="AB1240" i="12" s="1"/>
  <c r="AH1240" i="12" s="1"/>
  <c r="AP1240" i="12" s="1"/>
  <c r="AV1240" i="12" s="1"/>
  <c r="BB1240" i="12" s="1"/>
  <c r="BJ1240" i="12" s="1"/>
  <c r="BT1240" i="12" s="1"/>
  <c r="N1241" i="12"/>
  <c r="T1241" i="12" s="1"/>
  <c r="AB1241" i="12" s="1"/>
  <c r="AH1241" i="12" s="1"/>
  <c r="AP1241" i="12" s="1"/>
  <c r="AV1241" i="12" s="1"/>
  <c r="BB1241" i="12" s="1"/>
  <c r="BJ1241" i="12" s="1"/>
  <c r="BT1241" i="12" s="1"/>
  <c r="G1240" i="12"/>
  <c r="M1240" i="12" s="1"/>
  <c r="S1240" i="12" s="1"/>
  <c r="AA1240" i="12" s="1"/>
  <c r="AG1240" i="12" s="1"/>
  <c r="AO1240" i="12" s="1"/>
  <c r="AU1240" i="12" s="1"/>
  <c r="BA1240" i="12" s="1"/>
  <c r="BI1240" i="12" s="1"/>
  <c r="BN1240" i="12" s="1"/>
  <c r="BS1240" i="12" s="1"/>
  <c r="BZ1240" i="12" s="1"/>
  <c r="M1241" i="12"/>
  <c r="S1241" i="12" s="1"/>
  <c r="AA1241" i="12" s="1"/>
  <c r="AG1241" i="12" s="1"/>
  <c r="AO1241" i="12" s="1"/>
  <c r="AU1241" i="12" s="1"/>
  <c r="BA1241" i="12" s="1"/>
  <c r="BI1241" i="12" s="1"/>
  <c r="BN1241" i="12" s="1"/>
  <c r="BS1241" i="12" s="1"/>
  <c r="BZ1241" i="12" s="1"/>
  <c r="N1242" i="12"/>
  <c r="T1242" i="12" s="1"/>
  <c r="AB1242" i="12" s="1"/>
  <c r="AH1242" i="12" s="1"/>
  <c r="AP1242" i="12" s="1"/>
  <c r="AV1242" i="12" s="1"/>
  <c r="BB1242" i="12" s="1"/>
  <c r="BJ1242" i="12" s="1"/>
  <c r="BT1242" i="12" s="1"/>
  <c r="I1240" i="12"/>
  <c r="CE1234" i="12"/>
  <c r="CE1233" i="12" s="1"/>
  <c r="CE1232" i="12" s="1"/>
  <c r="G1234" i="12"/>
  <c r="H1234" i="12"/>
  <c r="H1233" i="12" s="1"/>
  <c r="I1234" i="12"/>
  <c r="I1233" i="12" s="1"/>
  <c r="I1232" i="12" s="1"/>
  <c r="J1234" i="12"/>
  <c r="J1233" i="12" s="1"/>
  <c r="J1232" i="12" s="1"/>
  <c r="K1234" i="12"/>
  <c r="K1233" i="12" s="1"/>
  <c r="K1232" i="12" s="1"/>
  <c r="F1234" i="12"/>
  <c r="F1233" i="12" s="1"/>
  <c r="F1232" i="12" s="1"/>
  <c r="L1235" i="12"/>
  <c r="R1235" i="12" s="1"/>
  <c r="V1235" i="12" s="1"/>
  <c r="Z1235" i="12" s="1"/>
  <c r="AF1235" i="12" s="1"/>
  <c r="AJ1235" i="12" s="1"/>
  <c r="AN1235" i="12" s="1"/>
  <c r="AT1235" i="12" s="1"/>
  <c r="AZ1235" i="12" s="1"/>
  <c r="BD1235" i="12" s="1"/>
  <c r="BH1235" i="12" s="1"/>
  <c r="BM1235" i="12" s="1"/>
  <c r="BR1235" i="12" s="1"/>
  <c r="BV1235" i="12" s="1"/>
  <c r="BY1235" i="12" s="1"/>
  <c r="CB1235" i="12" s="1"/>
  <c r="CD1235" i="12" s="1"/>
  <c r="M1235" i="12"/>
  <c r="S1235" i="12" s="1"/>
  <c r="AA1235" i="12" s="1"/>
  <c r="AG1235" i="12" s="1"/>
  <c r="AO1235" i="12" s="1"/>
  <c r="AU1235" i="12" s="1"/>
  <c r="BA1235" i="12" s="1"/>
  <c r="BI1235" i="12" s="1"/>
  <c r="BN1235" i="12" s="1"/>
  <c r="BS1235" i="12" s="1"/>
  <c r="BZ1235" i="12" s="1"/>
  <c r="N1235" i="12"/>
  <c r="T1235" i="12" s="1"/>
  <c r="AB1235" i="12" s="1"/>
  <c r="AH1235" i="12" s="1"/>
  <c r="AP1235" i="12" s="1"/>
  <c r="AV1235" i="12" s="1"/>
  <c r="BB1235" i="12" s="1"/>
  <c r="BJ1235" i="12" s="1"/>
  <c r="BT1235" i="12" s="1"/>
  <c r="Q1577" i="12" l="1"/>
  <c r="Q2433" i="12" s="1"/>
  <c r="O1577" i="12"/>
  <c r="O2433" i="12" s="1"/>
  <c r="P1577" i="12"/>
  <c r="P2433" i="12" s="1"/>
  <c r="M1336" i="12"/>
  <c r="S1336" i="12" s="1"/>
  <c r="AA1336" i="12" s="1"/>
  <c r="AG1336" i="12" s="1"/>
  <c r="AO1336" i="12" s="1"/>
  <c r="AU1336" i="12" s="1"/>
  <c r="BA1336" i="12" s="1"/>
  <c r="BI1336" i="12" s="1"/>
  <c r="BN1336" i="12" s="1"/>
  <c r="BS1336" i="12" s="1"/>
  <c r="BZ1336" i="12" s="1"/>
  <c r="L1337" i="12"/>
  <c r="R1337" i="12" s="1"/>
  <c r="V1337" i="12" s="1"/>
  <c r="Z1337" i="12" s="1"/>
  <c r="AF1337" i="12" s="1"/>
  <c r="AJ1337" i="12" s="1"/>
  <c r="AN1337" i="12" s="1"/>
  <c r="AT1337" i="12" s="1"/>
  <c r="AZ1337" i="12" s="1"/>
  <c r="BD1337" i="12" s="1"/>
  <c r="BH1337" i="12" s="1"/>
  <c r="BM1337" i="12" s="1"/>
  <c r="BR1337" i="12" s="1"/>
  <c r="BV1337" i="12" s="1"/>
  <c r="BY1337" i="12" s="1"/>
  <c r="CB1337" i="12" s="1"/>
  <c r="CD1337" i="12" s="1"/>
  <c r="L1336" i="12"/>
  <c r="R1336" i="12" s="1"/>
  <c r="V1336" i="12" s="1"/>
  <c r="Z1336" i="12" s="1"/>
  <c r="AF1336" i="12" s="1"/>
  <c r="AJ1336" i="12" s="1"/>
  <c r="AN1336" i="12" s="1"/>
  <c r="AT1336" i="12" s="1"/>
  <c r="AZ1336" i="12" s="1"/>
  <c r="BD1336" i="12" s="1"/>
  <c r="BH1336" i="12" s="1"/>
  <c r="BM1336" i="12" s="1"/>
  <c r="BR1336" i="12" s="1"/>
  <c r="BV1336" i="12" s="1"/>
  <c r="BY1336" i="12" s="1"/>
  <c r="CB1336" i="12" s="1"/>
  <c r="CD1336" i="12" s="1"/>
  <c r="M1337" i="12"/>
  <c r="S1337" i="12" s="1"/>
  <c r="AA1337" i="12" s="1"/>
  <c r="AG1337" i="12" s="1"/>
  <c r="AO1337" i="12" s="1"/>
  <c r="AU1337" i="12" s="1"/>
  <c r="BA1337" i="12" s="1"/>
  <c r="BI1337" i="12" s="1"/>
  <c r="BN1337" i="12" s="1"/>
  <c r="BS1337" i="12" s="1"/>
  <c r="BZ1337" i="12" s="1"/>
  <c r="H1336" i="12"/>
  <c r="N1336" i="12" s="1"/>
  <c r="T1336" i="12" s="1"/>
  <c r="AB1336" i="12" s="1"/>
  <c r="AH1336" i="12" s="1"/>
  <c r="AP1336" i="12" s="1"/>
  <c r="AV1336" i="12" s="1"/>
  <c r="BB1336" i="12" s="1"/>
  <c r="BJ1336" i="12" s="1"/>
  <c r="BT1336" i="12" s="1"/>
  <c r="N1337" i="12"/>
  <c r="T1337" i="12" s="1"/>
  <c r="AB1337" i="12" s="1"/>
  <c r="AH1337" i="12" s="1"/>
  <c r="AP1337" i="12" s="1"/>
  <c r="AV1337" i="12" s="1"/>
  <c r="BB1337" i="12" s="1"/>
  <c r="BJ1337" i="12" s="1"/>
  <c r="BT1337" i="12" s="1"/>
  <c r="L1240" i="12"/>
  <c r="R1240" i="12" s="1"/>
  <c r="V1240" i="12" s="1"/>
  <c r="Z1240" i="12" s="1"/>
  <c r="AF1240" i="12" s="1"/>
  <c r="AJ1240" i="12" s="1"/>
  <c r="AN1240" i="12" s="1"/>
  <c r="AT1240" i="12" s="1"/>
  <c r="AZ1240" i="12" s="1"/>
  <c r="BD1240" i="12" s="1"/>
  <c r="BH1240" i="12" s="1"/>
  <c r="BM1240" i="12" s="1"/>
  <c r="BR1240" i="12" s="1"/>
  <c r="BV1240" i="12" s="1"/>
  <c r="BY1240" i="12" s="1"/>
  <c r="CB1240" i="12" s="1"/>
  <c r="CD1240" i="12" s="1"/>
  <c r="M1234" i="12"/>
  <c r="S1234" i="12" s="1"/>
  <c r="AA1234" i="12" s="1"/>
  <c r="AG1234" i="12" s="1"/>
  <c r="AO1234" i="12" s="1"/>
  <c r="AU1234" i="12" s="1"/>
  <c r="BA1234" i="12" s="1"/>
  <c r="BI1234" i="12" s="1"/>
  <c r="BN1234" i="12" s="1"/>
  <c r="BS1234" i="12" s="1"/>
  <c r="BZ1234" i="12" s="1"/>
  <c r="L1234" i="12"/>
  <c r="R1234" i="12" s="1"/>
  <c r="V1234" i="12" s="1"/>
  <c r="Z1234" i="12" s="1"/>
  <c r="AF1234" i="12" s="1"/>
  <c r="AJ1234" i="12" s="1"/>
  <c r="AN1234" i="12" s="1"/>
  <c r="AT1234" i="12" s="1"/>
  <c r="AZ1234" i="12" s="1"/>
  <c r="BD1234" i="12" s="1"/>
  <c r="BH1234" i="12" s="1"/>
  <c r="BM1234" i="12" s="1"/>
  <c r="BR1234" i="12" s="1"/>
  <c r="BV1234" i="12" s="1"/>
  <c r="BY1234" i="12" s="1"/>
  <c r="CB1234" i="12" s="1"/>
  <c r="CD1234" i="12" s="1"/>
  <c r="L1232" i="12"/>
  <c r="R1232" i="12" s="1"/>
  <c r="V1232" i="12" s="1"/>
  <c r="Z1232" i="12" s="1"/>
  <c r="AF1232" i="12" s="1"/>
  <c r="AJ1232" i="12" s="1"/>
  <c r="AN1232" i="12" s="1"/>
  <c r="AT1232" i="12" s="1"/>
  <c r="AZ1232" i="12" s="1"/>
  <c r="BD1232" i="12" s="1"/>
  <c r="BH1232" i="12" s="1"/>
  <c r="BM1232" i="12" s="1"/>
  <c r="BR1232" i="12" s="1"/>
  <c r="BV1232" i="12" s="1"/>
  <c r="BY1232" i="12" s="1"/>
  <c r="CB1232" i="12" s="1"/>
  <c r="CD1232" i="12" s="1"/>
  <c r="N1233" i="12"/>
  <c r="T1233" i="12" s="1"/>
  <c r="AB1233" i="12" s="1"/>
  <c r="AH1233" i="12" s="1"/>
  <c r="AP1233" i="12" s="1"/>
  <c r="AV1233" i="12" s="1"/>
  <c r="BB1233" i="12" s="1"/>
  <c r="BJ1233" i="12" s="1"/>
  <c r="BT1233" i="12" s="1"/>
  <c r="H1232" i="12"/>
  <c r="N1232" i="12" s="1"/>
  <c r="T1232" i="12" s="1"/>
  <c r="AB1232" i="12" s="1"/>
  <c r="AH1232" i="12" s="1"/>
  <c r="AP1232" i="12" s="1"/>
  <c r="AV1232" i="12" s="1"/>
  <c r="BB1232" i="12" s="1"/>
  <c r="BJ1232" i="12" s="1"/>
  <c r="BT1232" i="12" s="1"/>
  <c r="N1234" i="12"/>
  <c r="T1234" i="12" s="1"/>
  <c r="AB1234" i="12" s="1"/>
  <c r="AH1234" i="12" s="1"/>
  <c r="AP1234" i="12" s="1"/>
  <c r="AV1234" i="12" s="1"/>
  <c r="BB1234" i="12" s="1"/>
  <c r="BJ1234" i="12" s="1"/>
  <c r="BT1234" i="12" s="1"/>
  <c r="L1233" i="12"/>
  <c r="R1233" i="12" s="1"/>
  <c r="V1233" i="12" s="1"/>
  <c r="Z1233" i="12" s="1"/>
  <c r="AF1233" i="12" s="1"/>
  <c r="AJ1233" i="12" s="1"/>
  <c r="AN1233" i="12" s="1"/>
  <c r="AT1233" i="12" s="1"/>
  <c r="AZ1233" i="12" s="1"/>
  <c r="BD1233" i="12" s="1"/>
  <c r="BH1233" i="12" s="1"/>
  <c r="BM1233" i="12" s="1"/>
  <c r="BR1233" i="12" s="1"/>
  <c r="BV1233" i="12" s="1"/>
  <c r="BY1233" i="12" s="1"/>
  <c r="CB1233" i="12" s="1"/>
  <c r="CD1233" i="12" s="1"/>
  <c r="G1233" i="12"/>
  <c r="I158" i="12"/>
  <c r="CE151" i="12"/>
  <c r="CE150" i="12" s="1"/>
  <c r="CE149" i="12" s="1"/>
  <c r="G151" i="12"/>
  <c r="G150" i="12" s="1"/>
  <c r="H151" i="12"/>
  <c r="H150" i="12" s="1"/>
  <c r="I151" i="12"/>
  <c r="I150" i="12" s="1"/>
  <c r="J151" i="12"/>
  <c r="K151" i="12"/>
  <c r="K150" i="12" s="1"/>
  <c r="K149" i="12" s="1"/>
  <c r="F151" i="12"/>
  <c r="F150" i="12" s="1"/>
  <c r="F149" i="12" s="1"/>
  <c r="L152" i="12"/>
  <c r="R152" i="12" s="1"/>
  <c r="V152" i="12" s="1"/>
  <c r="Z152" i="12" s="1"/>
  <c r="AF152" i="12" s="1"/>
  <c r="AJ152" i="12" s="1"/>
  <c r="AN152" i="12" s="1"/>
  <c r="AT152" i="12" s="1"/>
  <c r="AZ152" i="12" s="1"/>
  <c r="BD152" i="12" s="1"/>
  <c r="BH152" i="12" s="1"/>
  <c r="BM152" i="12" s="1"/>
  <c r="BR152" i="12" s="1"/>
  <c r="BV152" i="12" s="1"/>
  <c r="BY152" i="12" s="1"/>
  <c r="CB152" i="12" s="1"/>
  <c r="CD152" i="12" s="1"/>
  <c r="M152" i="12"/>
  <c r="S152" i="12" s="1"/>
  <c r="AA152" i="12" s="1"/>
  <c r="AG152" i="12" s="1"/>
  <c r="AO152" i="12" s="1"/>
  <c r="AU152" i="12" s="1"/>
  <c r="BA152" i="12" s="1"/>
  <c r="BI152" i="12" s="1"/>
  <c r="BN152" i="12" s="1"/>
  <c r="BS152" i="12" s="1"/>
  <c r="BZ152" i="12" s="1"/>
  <c r="N152" i="12"/>
  <c r="T152" i="12" s="1"/>
  <c r="AB152" i="12" s="1"/>
  <c r="AH152" i="12" s="1"/>
  <c r="AP152" i="12" s="1"/>
  <c r="AV152" i="12" s="1"/>
  <c r="BB152" i="12" s="1"/>
  <c r="BJ152" i="12" s="1"/>
  <c r="BT152" i="12" s="1"/>
  <c r="G1232" i="12" l="1"/>
  <c r="M1232" i="12" s="1"/>
  <c r="S1232" i="12" s="1"/>
  <c r="AA1232" i="12" s="1"/>
  <c r="AG1232" i="12" s="1"/>
  <c r="AO1232" i="12" s="1"/>
  <c r="AU1232" i="12" s="1"/>
  <c r="BA1232" i="12" s="1"/>
  <c r="BI1232" i="12" s="1"/>
  <c r="BN1232" i="12" s="1"/>
  <c r="BS1232" i="12" s="1"/>
  <c r="BZ1232" i="12" s="1"/>
  <c r="M1233" i="12"/>
  <c r="S1233" i="12" s="1"/>
  <c r="AA1233" i="12" s="1"/>
  <c r="AG1233" i="12" s="1"/>
  <c r="AO1233" i="12" s="1"/>
  <c r="AU1233" i="12" s="1"/>
  <c r="BA1233" i="12" s="1"/>
  <c r="BI1233" i="12" s="1"/>
  <c r="BN1233" i="12" s="1"/>
  <c r="BS1233" i="12" s="1"/>
  <c r="BZ1233" i="12" s="1"/>
  <c r="M151" i="12"/>
  <c r="S151" i="12" s="1"/>
  <c r="AA151" i="12" s="1"/>
  <c r="AG151" i="12" s="1"/>
  <c r="AO151" i="12" s="1"/>
  <c r="AU151" i="12" s="1"/>
  <c r="BA151" i="12" s="1"/>
  <c r="BI151" i="12" s="1"/>
  <c r="BN151" i="12" s="1"/>
  <c r="BS151" i="12" s="1"/>
  <c r="BZ151" i="12" s="1"/>
  <c r="N151" i="12"/>
  <c r="T151" i="12" s="1"/>
  <c r="AB151" i="12" s="1"/>
  <c r="AH151" i="12" s="1"/>
  <c r="AP151" i="12" s="1"/>
  <c r="AV151" i="12" s="1"/>
  <c r="BB151" i="12" s="1"/>
  <c r="BJ151" i="12" s="1"/>
  <c r="BT151" i="12" s="1"/>
  <c r="J150" i="12"/>
  <c r="J149" i="12" s="1"/>
  <c r="G149" i="12"/>
  <c r="H149" i="12"/>
  <c r="N149" i="12" s="1"/>
  <c r="T149" i="12" s="1"/>
  <c r="AB149" i="12" s="1"/>
  <c r="AH149" i="12" s="1"/>
  <c r="AP149" i="12" s="1"/>
  <c r="AV149" i="12" s="1"/>
  <c r="BB149" i="12" s="1"/>
  <c r="BJ149" i="12" s="1"/>
  <c r="BT149" i="12" s="1"/>
  <c r="N150" i="12"/>
  <c r="T150" i="12" s="1"/>
  <c r="AB150" i="12" s="1"/>
  <c r="AH150" i="12" s="1"/>
  <c r="AP150" i="12" s="1"/>
  <c r="AV150" i="12" s="1"/>
  <c r="BB150" i="12" s="1"/>
  <c r="BJ150" i="12" s="1"/>
  <c r="BT150" i="12" s="1"/>
  <c r="I149" i="12"/>
  <c r="L150" i="12"/>
  <c r="R150" i="12" s="1"/>
  <c r="V150" i="12" s="1"/>
  <c r="Z150" i="12" s="1"/>
  <c r="AF150" i="12" s="1"/>
  <c r="AJ150" i="12" s="1"/>
  <c r="AN150" i="12" s="1"/>
  <c r="AT150" i="12" s="1"/>
  <c r="AZ150" i="12" s="1"/>
  <c r="BD150" i="12" s="1"/>
  <c r="BH150" i="12" s="1"/>
  <c r="BM150" i="12" s="1"/>
  <c r="BR150" i="12" s="1"/>
  <c r="BV150" i="12" s="1"/>
  <c r="BY150" i="12" s="1"/>
  <c r="CB150" i="12" s="1"/>
  <c r="CD150" i="12" s="1"/>
  <c r="L151" i="12"/>
  <c r="R151" i="12" s="1"/>
  <c r="V151" i="12" s="1"/>
  <c r="Z151" i="12" s="1"/>
  <c r="AF151" i="12" s="1"/>
  <c r="AJ151" i="12" s="1"/>
  <c r="AN151" i="12" s="1"/>
  <c r="AT151" i="12" s="1"/>
  <c r="AZ151" i="12" s="1"/>
  <c r="BD151" i="12" s="1"/>
  <c r="BH151" i="12" s="1"/>
  <c r="BM151" i="12" s="1"/>
  <c r="BR151" i="12" s="1"/>
  <c r="BV151" i="12" s="1"/>
  <c r="BY151" i="12" s="1"/>
  <c r="CB151" i="12" s="1"/>
  <c r="CD151" i="12" s="1"/>
  <c r="J1442" i="12"/>
  <c r="CE1238" i="12"/>
  <c r="CE1237" i="12" s="1"/>
  <c r="CE1236" i="12" s="1"/>
  <c r="CE1231" i="12" s="1"/>
  <c r="G1238" i="12"/>
  <c r="H1238" i="12"/>
  <c r="H1237" i="12" s="1"/>
  <c r="I1238" i="12"/>
  <c r="I1237" i="12" s="1"/>
  <c r="J1238" i="12"/>
  <c r="J1237" i="12" s="1"/>
  <c r="J1236" i="12" s="1"/>
  <c r="J1231" i="12" s="1"/>
  <c r="K1238" i="12"/>
  <c r="F1238" i="12"/>
  <c r="L1239" i="12"/>
  <c r="R1239" i="12" s="1"/>
  <c r="V1239" i="12" s="1"/>
  <c r="Z1239" i="12" s="1"/>
  <c r="AF1239" i="12" s="1"/>
  <c r="AJ1239" i="12" s="1"/>
  <c r="AN1239" i="12" s="1"/>
  <c r="AT1239" i="12" s="1"/>
  <c r="AZ1239" i="12" s="1"/>
  <c r="BD1239" i="12" s="1"/>
  <c r="BH1239" i="12" s="1"/>
  <c r="BM1239" i="12" s="1"/>
  <c r="BR1239" i="12" s="1"/>
  <c r="BV1239" i="12" s="1"/>
  <c r="BY1239" i="12" s="1"/>
  <c r="CB1239" i="12" s="1"/>
  <c r="CD1239" i="12" s="1"/>
  <c r="M1239" i="12"/>
  <c r="S1239" i="12" s="1"/>
  <c r="AA1239" i="12" s="1"/>
  <c r="AG1239" i="12" s="1"/>
  <c r="AO1239" i="12" s="1"/>
  <c r="AU1239" i="12" s="1"/>
  <c r="BA1239" i="12" s="1"/>
  <c r="BI1239" i="12" s="1"/>
  <c r="BN1239" i="12" s="1"/>
  <c r="BS1239" i="12" s="1"/>
  <c r="BZ1239" i="12" s="1"/>
  <c r="N1239" i="12"/>
  <c r="T1239" i="12" s="1"/>
  <c r="AB1239" i="12" s="1"/>
  <c r="AH1239" i="12" s="1"/>
  <c r="AP1239" i="12" s="1"/>
  <c r="AV1239" i="12" s="1"/>
  <c r="BB1239" i="12" s="1"/>
  <c r="BJ1239" i="12" s="1"/>
  <c r="BT1239" i="12" s="1"/>
  <c r="M150" i="12" l="1"/>
  <c r="S150" i="12" s="1"/>
  <c r="AA150" i="12" s="1"/>
  <c r="AG150" i="12" s="1"/>
  <c r="AO150" i="12" s="1"/>
  <c r="AU150" i="12" s="1"/>
  <c r="BA150" i="12" s="1"/>
  <c r="BI150" i="12" s="1"/>
  <c r="BN150" i="12" s="1"/>
  <c r="BS150" i="12" s="1"/>
  <c r="BZ150" i="12" s="1"/>
  <c r="M149" i="12"/>
  <c r="S149" i="12" s="1"/>
  <c r="AA149" i="12" s="1"/>
  <c r="AG149" i="12" s="1"/>
  <c r="AO149" i="12" s="1"/>
  <c r="AU149" i="12" s="1"/>
  <c r="BA149" i="12" s="1"/>
  <c r="BI149" i="12" s="1"/>
  <c r="BN149" i="12" s="1"/>
  <c r="BS149" i="12" s="1"/>
  <c r="BZ149" i="12" s="1"/>
  <c r="L149" i="12"/>
  <c r="R149" i="12" s="1"/>
  <c r="V149" i="12" s="1"/>
  <c r="Z149" i="12" s="1"/>
  <c r="AF149" i="12" s="1"/>
  <c r="AJ149" i="12" s="1"/>
  <c r="AN149" i="12" s="1"/>
  <c r="AT149" i="12" s="1"/>
  <c r="AZ149" i="12" s="1"/>
  <c r="BD149" i="12" s="1"/>
  <c r="BH149" i="12" s="1"/>
  <c r="BM149" i="12" s="1"/>
  <c r="BR149" i="12" s="1"/>
  <c r="BV149" i="12" s="1"/>
  <c r="BY149" i="12" s="1"/>
  <c r="CB149" i="12" s="1"/>
  <c r="CD149" i="12" s="1"/>
  <c r="M1238" i="12"/>
  <c r="S1238" i="12" s="1"/>
  <c r="AA1238" i="12" s="1"/>
  <c r="AG1238" i="12" s="1"/>
  <c r="AO1238" i="12" s="1"/>
  <c r="AU1238" i="12" s="1"/>
  <c r="BA1238" i="12" s="1"/>
  <c r="BI1238" i="12" s="1"/>
  <c r="BN1238" i="12" s="1"/>
  <c r="BS1238" i="12" s="1"/>
  <c r="BZ1238" i="12" s="1"/>
  <c r="L1238" i="12"/>
  <c r="R1238" i="12" s="1"/>
  <c r="V1238" i="12" s="1"/>
  <c r="Z1238" i="12" s="1"/>
  <c r="AF1238" i="12" s="1"/>
  <c r="AJ1238" i="12" s="1"/>
  <c r="AN1238" i="12" s="1"/>
  <c r="AT1238" i="12" s="1"/>
  <c r="AZ1238" i="12" s="1"/>
  <c r="BD1238" i="12" s="1"/>
  <c r="BH1238" i="12" s="1"/>
  <c r="BM1238" i="12" s="1"/>
  <c r="BR1238" i="12" s="1"/>
  <c r="BV1238" i="12" s="1"/>
  <c r="BY1238" i="12" s="1"/>
  <c r="CB1238" i="12" s="1"/>
  <c r="CD1238" i="12" s="1"/>
  <c r="N1238" i="12"/>
  <c r="T1238" i="12" s="1"/>
  <c r="AB1238" i="12" s="1"/>
  <c r="AH1238" i="12" s="1"/>
  <c r="AP1238" i="12" s="1"/>
  <c r="AV1238" i="12" s="1"/>
  <c r="BB1238" i="12" s="1"/>
  <c r="BJ1238" i="12" s="1"/>
  <c r="BT1238" i="12" s="1"/>
  <c r="F1237" i="12"/>
  <c r="F1236" i="12" s="1"/>
  <c r="F1231" i="12" s="1"/>
  <c r="I1236" i="12"/>
  <c r="I1231" i="12" s="1"/>
  <c r="K1237" i="12"/>
  <c r="K1236" i="12" s="1"/>
  <c r="K1231" i="12" s="1"/>
  <c r="G1237" i="12"/>
  <c r="H1236" i="12"/>
  <c r="H1231" i="12" s="1"/>
  <c r="CE2418" i="12"/>
  <c r="CE2417" i="12" s="1"/>
  <c r="CE2416" i="12" s="1"/>
  <c r="CE2415" i="12" s="1"/>
  <c r="G2418" i="12"/>
  <c r="G2417" i="12" s="1"/>
  <c r="H2418" i="12"/>
  <c r="H2417" i="12" s="1"/>
  <c r="I2418" i="12"/>
  <c r="I2417" i="12" s="1"/>
  <c r="J2418" i="12"/>
  <c r="J2417" i="12" s="1"/>
  <c r="J2416" i="12" s="1"/>
  <c r="J2415" i="12" s="1"/>
  <c r="K2418" i="12"/>
  <c r="K2417" i="12" s="1"/>
  <c r="K2416" i="12" s="1"/>
  <c r="K2415" i="12" s="1"/>
  <c r="F2418" i="12"/>
  <c r="L2419" i="12"/>
  <c r="R2419" i="12" s="1"/>
  <c r="V2419" i="12" s="1"/>
  <c r="Z2419" i="12" s="1"/>
  <c r="AF2419" i="12" s="1"/>
  <c r="AJ2419" i="12" s="1"/>
  <c r="AN2419" i="12" s="1"/>
  <c r="AT2419" i="12" s="1"/>
  <c r="AZ2419" i="12" s="1"/>
  <c r="BD2419" i="12" s="1"/>
  <c r="BH2419" i="12" s="1"/>
  <c r="BM2419" i="12" s="1"/>
  <c r="BR2419" i="12" s="1"/>
  <c r="BV2419" i="12" s="1"/>
  <c r="BY2419" i="12" s="1"/>
  <c r="CB2419" i="12" s="1"/>
  <c r="CD2419" i="12" s="1"/>
  <c r="M2419" i="12"/>
  <c r="S2419" i="12" s="1"/>
  <c r="AA2419" i="12" s="1"/>
  <c r="AG2419" i="12" s="1"/>
  <c r="AO2419" i="12" s="1"/>
  <c r="AU2419" i="12" s="1"/>
  <c r="BA2419" i="12" s="1"/>
  <c r="BI2419" i="12" s="1"/>
  <c r="BN2419" i="12" s="1"/>
  <c r="BS2419" i="12" s="1"/>
  <c r="BZ2419" i="12" s="1"/>
  <c r="N2419" i="12"/>
  <c r="T2419" i="12" s="1"/>
  <c r="AB2419" i="12" s="1"/>
  <c r="AH2419" i="12" s="1"/>
  <c r="AP2419" i="12" s="1"/>
  <c r="AV2419" i="12" s="1"/>
  <c r="BB2419" i="12" s="1"/>
  <c r="BJ2419" i="12" s="1"/>
  <c r="BT2419" i="12" s="1"/>
  <c r="CE932" i="12"/>
  <c r="CE931" i="12" s="1"/>
  <c r="CE930" i="12" s="1"/>
  <c r="G932" i="12"/>
  <c r="G931" i="12" s="1"/>
  <c r="H932" i="12"/>
  <c r="I932" i="12"/>
  <c r="I931" i="12" s="1"/>
  <c r="I930" i="12" s="1"/>
  <c r="J932" i="12"/>
  <c r="J931" i="12" s="1"/>
  <c r="J930" i="12" s="1"/>
  <c r="K932" i="12"/>
  <c r="K931" i="12" s="1"/>
  <c r="K930" i="12" s="1"/>
  <c r="F932" i="12"/>
  <c r="F931" i="12" s="1"/>
  <c r="F930" i="12" s="1"/>
  <c r="L933" i="12"/>
  <c r="R933" i="12" s="1"/>
  <c r="V933" i="12" s="1"/>
  <c r="Z933" i="12" s="1"/>
  <c r="AF933" i="12" s="1"/>
  <c r="AJ933" i="12" s="1"/>
  <c r="AN933" i="12" s="1"/>
  <c r="AT933" i="12" s="1"/>
  <c r="AZ933" i="12" s="1"/>
  <c r="BD933" i="12" s="1"/>
  <c r="BH933" i="12" s="1"/>
  <c r="BM933" i="12" s="1"/>
  <c r="BR933" i="12" s="1"/>
  <c r="BV933" i="12" s="1"/>
  <c r="BY933" i="12" s="1"/>
  <c r="CB933" i="12" s="1"/>
  <c r="CD933" i="12" s="1"/>
  <c r="M933" i="12"/>
  <c r="S933" i="12" s="1"/>
  <c r="AA933" i="12" s="1"/>
  <c r="AG933" i="12" s="1"/>
  <c r="AO933" i="12" s="1"/>
  <c r="AU933" i="12" s="1"/>
  <c r="BA933" i="12" s="1"/>
  <c r="BI933" i="12" s="1"/>
  <c r="BN933" i="12" s="1"/>
  <c r="BS933" i="12" s="1"/>
  <c r="BZ933" i="12" s="1"/>
  <c r="N933" i="12"/>
  <c r="T933" i="12" s="1"/>
  <c r="AB933" i="12" s="1"/>
  <c r="AH933" i="12" s="1"/>
  <c r="AP933" i="12" s="1"/>
  <c r="AV933" i="12" s="1"/>
  <c r="BB933" i="12" s="1"/>
  <c r="BJ933" i="12" s="1"/>
  <c r="BT933" i="12" s="1"/>
  <c r="CE1220" i="12"/>
  <c r="CE1219" i="12" s="1"/>
  <c r="CE1218" i="12" s="1"/>
  <c r="G1220" i="12"/>
  <c r="H1220" i="12"/>
  <c r="I1220" i="12"/>
  <c r="I1219" i="12" s="1"/>
  <c r="I1218" i="12" s="1"/>
  <c r="J1220" i="12"/>
  <c r="J1219" i="12" s="1"/>
  <c r="J1218" i="12" s="1"/>
  <c r="K1220" i="12"/>
  <c r="K1219" i="12" s="1"/>
  <c r="K1218" i="12" s="1"/>
  <c r="F1220" i="12"/>
  <c r="F1219" i="12" s="1"/>
  <c r="F1218" i="12" s="1"/>
  <c r="L1221" i="12"/>
  <c r="R1221" i="12" s="1"/>
  <c r="V1221" i="12" s="1"/>
  <c r="Z1221" i="12" s="1"/>
  <c r="AF1221" i="12" s="1"/>
  <c r="AJ1221" i="12" s="1"/>
  <c r="AN1221" i="12" s="1"/>
  <c r="AT1221" i="12" s="1"/>
  <c r="AZ1221" i="12" s="1"/>
  <c r="BD1221" i="12" s="1"/>
  <c r="BH1221" i="12" s="1"/>
  <c r="BM1221" i="12" s="1"/>
  <c r="BR1221" i="12" s="1"/>
  <c r="BV1221" i="12" s="1"/>
  <c r="BY1221" i="12" s="1"/>
  <c r="CB1221" i="12" s="1"/>
  <c r="CD1221" i="12" s="1"/>
  <c r="M1221" i="12"/>
  <c r="S1221" i="12" s="1"/>
  <c r="AA1221" i="12" s="1"/>
  <c r="AG1221" i="12" s="1"/>
  <c r="AO1221" i="12" s="1"/>
  <c r="AU1221" i="12" s="1"/>
  <c r="BA1221" i="12" s="1"/>
  <c r="BI1221" i="12" s="1"/>
  <c r="BN1221" i="12" s="1"/>
  <c r="BS1221" i="12" s="1"/>
  <c r="BZ1221" i="12" s="1"/>
  <c r="N1221" i="12"/>
  <c r="T1221" i="12" s="1"/>
  <c r="AB1221" i="12" s="1"/>
  <c r="AH1221" i="12" s="1"/>
  <c r="AP1221" i="12" s="1"/>
  <c r="AV1221" i="12" s="1"/>
  <c r="BB1221" i="12" s="1"/>
  <c r="BJ1221" i="12" s="1"/>
  <c r="BT1221" i="12" s="1"/>
  <c r="K1179" i="12"/>
  <c r="J1179" i="12"/>
  <c r="I1179" i="12"/>
  <c r="I1576" i="12"/>
  <c r="CE746" i="12"/>
  <c r="CE745" i="12" s="1"/>
  <c r="CE744" i="12" s="1"/>
  <c r="G746" i="12"/>
  <c r="G745" i="12" s="1"/>
  <c r="H746" i="12"/>
  <c r="H745" i="12" s="1"/>
  <c r="I746" i="12"/>
  <c r="I745" i="12" s="1"/>
  <c r="J746" i="12"/>
  <c r="J745" i="12" s="1"/>
  <c r="J744" i="12" s="1"/>
  <c r="K746" i="12"/>
  <c r="K745" i="12" s="1"/>
  <c r="K744" i="12" s="1"/>
  <c r="F746" i="12"/>
  <c r="F745" i="12" s="1"/>
  <c r="F744" i="12" s="1"/>
  <c r="L747" i="12"/>
  <c r="R747" i="12" s="1"/>
  <c r="V747" i="12" s="1"/>
  <c r="Z747" i="12" s="1"/>
  <c r="AF747" i="12" s="1"/>
  <c r="AJ747" i="12" s="1"/>
  <c r="AN747" i="12" s="1"/>
  <c r="AT747" i="12" s="1"/>
  <c r="AZ747" i="12" s="1"/>
  <c r="BD747" i="12" s="1"/>
  <c r="BH747" i="12" s="1"/>
  <c r="BM747" i="12" s="1"/>
  <c r="BR747" i="12" s="1"/>
  <c r="BV747" i="12" s="1"/>
  <c r="BY747" i="12" s="1"/>
  <c r="CB747" i="12" s="1"/>
  <c r="CD747" i="12" s="1"/>
  <c r="M747" i="12"/>
  <c r="S747" i="12" s="1"/>
  <c r="AA747" i="12" s="1"/>
  <c r="AG747" i="12" s="1"/>
  <c r="AO747" i="12" s="1"/>
  <c r="AU747" i="12" s="1"/>
  <c r="BA747" i="12" s="1"/>
  <c r="BI747" i="12" s="1"/>
  <c r="BN747" i="12" s="1"/>
  <c r="BS747" i="12" s="1"/>
  <c r="BZ747" i="12" s="1"/>
  <c r="N747" i="12"/>
  <c r="T747" i="12" s="1"/>
  <c r="AB747" i="12" s="1"/>
  <c r="AH747" i="12" s="1"/>
  <c r="AP747" i="12" s="1"/>
  <c r="AV747" i="12" s="1"/>
  <c r="BB747" i="12" s="1"/>
  <c r="BJ747" i="12" s="1"/>
  <c r="BT747" i="12" s="1"/>
  <c r="CE1691" i="12"/>
  <c r="CE1690" i="12" s="1"/>
  <c r="CE1689" i="12" s="1"/>
  <c r="G1691" i="12"/>
  <c r="G1690" i="12" s="1"/>
  <c r="H1691" i="12"/>
  <c r="I1691" i="12"/>
  <c r="I1690" i="12" s="1"/>
  <c r="I1689" i="12" s="1"/>
  <c r="J1691" i="12"/>
  <c r="J1690" i="12" s="1"/>
  <c r="J1689" i="12" s="1"/>
  <c r="K1691" i="12"/>
  <c r="K1690" i="12" s="1"/>
  <c r="K1689" i="12" s="1"/>
  <c r="F1691" i="12"/>
  <c r="L1692" i="12"/>
  <c r="R1692" i="12" s="1"/>
  <c r="V1692" i="12" s="1"/>
  <c r="Z1692" i="12" s="1"/>
  <c r="AF1692" i="12" s="1"/>
  <c r="AJ1692" i="12" s="1"/>
  <c r="AN1692" i="12" s="1"/>
  <c r="AT1692" i="12" s="1"/>
  <c r="AZ1692" i="12" s="1"/>
  <c r="BD1692" i="12" s="1"/>
  <c r="BH1692" i="12" s="1"/>
  <c r="BM1692" i="12" s="1"/>
  <c r="BR1692" i="12" s="1"/>
  <c r="BV1692" i="12" s="1"/>
  <c r="BY1692" i="12" s="1"/>
  <c r="CB1692" i="12" s="1"/>
  <c r="CD1692" i="12" s="1"/>
  <c r="M1692" i="12"/>
  <c r="S1692" i="12" s="1"/>
  <c r="AA1692" i="12" s="1"/>
  <c r="AG1692" i="12" s="1"/>
  <c r="AO1692" i="12" s="1"/>
  <c r="AU1692" i="12" s="1"/>
  <c r="BA1692" i="12" s="1"/>
  <c r="BI1692" i="12" s="1"/>
  <c r="BN1692" i="12" s="1"/>
  <c r="BS1692" i="12" s="1"/>
  <c r="BZ1692" i="12" s="1"/>
  <c r="N1692" i="12"/>
  <c r="T1692" i="12" s="1"/>
  <c r="AB1692" i="12" s="1"/>
  <c r="AH1692" i="12" s="1"/>
  <c r="AP1692" i="12" s="1"/>
  <c r="AV1692" i="12" s="1"/>
  <c r="BB1692" i="12" s="1"/>
  <c r="BJ1692" i="12" s="1"/>
  <c r="BT1692" i="12" s="1"/>
  <c r="I157" i="12"/>
  <c r="CE815" i="12"/>
  <c r="CE814" i="12" s="1"/>
  <c r="CE813" i="12" s="1"/>
  <c r="G815" i="12"/>
  <c r="H815" i="12"/>
  <c r="H814" i="12" s="1"/>
  <c r="I815" i="12"/>
  <c r="I814" i="12" s="1"/>
  <c r="I813" i="12" s="1"/>
  <c r="J815" i="12"/>
  <c r="J814" i="12" s="1"/>
  <c r="J813" i="12" s="1"/>
  <c r="K815" i="12"/>
  <c r="K814" i="12" s="1"/>
  <c r="K813" i="12" s="1"/>
  <c r="F815" i="12"/>
  <c r="L816" i="12"/>
  <c r="R816" i="12" s="1"/>
  <c r="V816" i="12" s="1"/>
  <c r="Z816" i="12" s="1"/>
  <c r="AF816" i="12" s="1"/>
  <c r="AJ816" i="12" s="1"/>
  <c r="AN816" i="12" s="1"/>
  <c r="AT816" i="12" s="1"/>
  <c r="AZ816" i="12" s="1"/>
  <c r="BD816" i="12" s="1"/>
  <c r="BH816" i="12" s="1"/>
  <c r="BM816" i="12" s="1"/>
  <c r="BR816" i="12" s="1"/>
  <c r="BV816" i="12" s="1"/>
  <c r="BY816" i="12" s="1"/>
  <c r="CB816" i="12" s="1"/>
  <c r="CD816" i="12" s="1"/>
  <c r="M816" i="12"/>
  <c r="S816" i="12" s="1"/>
  <c r="AA816" i="12" s="1"/>
  <c r="AG816" i="12" s="1"/>
  <c r="AO816" i="12" s="1"/>
  <c r="AU816" i="12" s="1"/>
  <c r="BA816" i="12" s="1"/>
  <c r="BI816" i="12" s="1"/>
  <c r="BN816" i="12" s="1"/>
  <c r="BS816" i="12" s="1"/>
  <c r="BZ816" i="12" s="1"/>
  <c r="N816" i="12"/>
  <c r="T816" i="12" s="1"/>
  <c r="AB816" i="12" s="1"/>
  <c r="AH816" i="12" s="1"/>
  <c r="AP816" i="12" s="1"/>
  <c r="AV816" i="12" s="1"/>
  <c r="BB816" i="12" s="1"/>
  <c r="BJ816" i="12" s="1"/>
  <c r="BT816" i="12" s="1"/>
  <c r="CE157" i="12"/>
  <c r="CE155" i="12"/>
  <c r="G155" i="12"/>
  <c r="H155" i="12"/>
  <c r="I155" i="12"/>
  <c r="J155" i="12"/>
  <c r="K155" i="12"/>
  <c r="G157" i="12"/>
  <c r="H157" i="12"/>
  <c r="J157" i="12"/>
  <c r="K157" i="12"/>
  <c r="F155" i="12"/>
  <c r="F157" i="12"/>
  <c r="L156" i="12"/>
  <c r="R156" i="12" s="1"/>
  <c r="V156" i="12" s="1"/>
  <c r="Z156" i="12" s="1"/>
  <c r="AF156" i="12" s="1"/>
  <c r="AJ156" i="12" s="1"/>
  <c r="AN156" i="12" s="1"/>
  <c r="AT156" i="12" s="1"/>
  <c r="AZ156" i="12" s="1"/>
  <c r="BD156" i="12" s="1"/>
  <c r="BH156" i="12" s="1"/>
  <c r="BM156" i="12" s="1"/>
  <c r="BR156" i="12" s="1"/>
  <c r="BV156" i="12" s="1"/>
  <c r="BY156" i="12" s="1"/>
  <c r="CB156" i="12" s="1"/>
  <c r="CD156" i="12" s="1"/>
  <c r="M156" i="12"/>
  <c r="S156" i="12" s="1"/>
  <c r="AA156" i="12" s="1"/>
  <c r="AG156" i="12" s="1"/>
  <c r="AO156" i="12" s="1"/>
  <c r="AU156" i="12" s="1"/>
  <c r="BA156" i="12" s="1"/>
  <c r="BI156" i="12" s="1"/>
  <c r="BN156" i="12" s="1"/>
  <c r="BS156" i="12" s="1"/>
  <c r="BZ156" i="12" s="1"/>
  <c r="N156" i="12"/>
  <c r="T156" i="12" s="1"/>
  <c r="AB156" i="12" s="1"/>
  <c r="AH156" i="12" s="1"/>
  <c r="AP156" i="12" s="1"/>
  <c r="AV156" i="12" s="1"/>
  <c r="BB156" i="12" s="1"/>
  <c r="BJ156" i="12" s="1"/>
  <c r="BT156" i="12" s="1"/>
  <c r="M158" i="12"/>
  <c r="S158" i="12" s="1"/>
  <c r="AA158" i="12" s="1"/>
  <c r="AG158" i="12" s="1"/>
  <c r="AO158" i="12" s="1"/>
  <c r="AU158" i="12" s="1"/>
  <c r="BA158" i="12" s="1"/>
  <c r="BI158" i="12" s="1"/>
  <c r="BN158" i="12" s="1"/>
  <c r="BS158" i="12" s="1"/>
  <c r="BZ158" i="12" s="1"/>
  <c r="N158" i="12"/>
  <c r="T158" i="12" s="1"/>
  <c r="AB158" i="12" s="1"/>
  <c r="AH158" i="12" s="1"/>
  <c r="AP158" i="12" s="1"/>
  <c r="AV158" i="12" s="1"/>
  <c r="BB158" i="12" s="1"/>
  <c r="BJ158" i="12" s="1"/>
  <c r="BT158" i="12" s="1"/>
  <c r="L2418" i="12" l="1"/>
  <c r="R2418" i="12" s="1"/>
  <c r="V2418" i="12" s="1"/>
  <c r="Z2418" i="12" s="1"/>
  <c r="AF2418" i="12" s="1"/>
  <c r="AJ2418" i="12" s="1"/>
  <c r="AN2418" i="12" s="1"/>
  <c r="AT2418" i="12" s="1"/>
  <c r="AZ2418" i="12" s="1"/>
  <c r="BD2418" i="12" s="1"/>
  <c r="BH2418" i="12" s="1"/>
  <c r="BM2418" i="12" s="1"/>
  <c r="BR2418" i="12" s="1"/>
  <c r="BV2418" i="12" s="1"/>
  <c r="BY2418" i="12" s="1"/>
  <c r="CB2418" i="12" s="1"/>
  <c r="CD2418" i="12" s="1"/>
  <c r="L1237" i="12"/>
  <c r="R1237" i="12" s="1"/>
  <c r="V1237" i="12" s="1"/>
  <c r="Z1237" i="12" s="1"/>
  <c r="AF1237" i="12" s="1"/>
  <c r="AJ1237" i="12" s="1"/>
  <c r="AN1237" i="12" s="1"/>
  <c r="AT1237" i="12" s="1"/>
  <c r="AZ1237" i="12" s="1"/>
  <c r="BD1237" i="12" s="1"/>
  <c r="BH1237" i="12" s="1"/>
  <c r="BM1237" i="12" s="1"/>
  <c r="BR1237" i="12" s="1"/>
  <c r="BV1237" i="12" s="1"/>
  <c r="BY1237" i="12" s="1"/>
  <c r="CB1237" i="12" s="1"/>
  <c r="CD1237" i="12" s="1"/>
  <c r="L932" i="12"/>
  <c r="R932" i="12" s="1"/>
  <c r="V932" i="12" s="1"/>
  <c r="Z932" i="12" s="1"/>
  <c r="AF932" i="12" s="1"/>
  <c r="AJ932" i="12" s="1"/>
  <c r="AN932" i="12" s="1"/>
  <c r="AT932" i="12" s="1"/>
  <c r="AZ932" i="12" s="1"/>
  <c r="BD932" i="12" s="1"/>
  <c r="BH932" i="12" s="1"/>
  <c r="BM932" i="12" s="1"/>
  <c r="BR932" i="12" s="1"/>
  <c r="BV932" i="12" s="1"/>
  <c r="BY932" i="12" s="1"/>
  <c r="CB932" i="12" s="1"/>
  <c r="CD932" i="12" s="1"/>
  <c r="M1220" i="12"/>
  <c r="S1220" i="12" s="1"/>
  <c r="AA1220" i="12" s="1"/>
  <c r="AG1220" i="12" s="1"/>
  <c r="AO1220" i="12" s="1"/>
  <c r="AU1220" i="12" s="1"/>
  <c r="BA1220" i="12" s="1"/>
  <c r="BI1220" i="12" s="1"/>
  <c r="BN1220" i="12" s="1"/>
  <c r="BS1220" i="12" s="1"/>
  <c r="BZ1220" i="12" s="1"/>
  <c r="N2418" i="12"/>
  <c r="T2418" i="12" s="1"/>
  <c r="AB2418" i="12" s="1"/>
  <c r="AH2418" i="12" s="1"/>
  <c r="AP2418" i="12" s="1"/>
  <c r="AV2418" i="12" s="1"/>
  <c r="BB2418" i="12" s="1"/>
  <c r="BJ2418" i="12" s="1"/>
  <c r="BT2418" i="12" s="1"/>
  <c r="N1237" i="12"/>
  <c r="T1237" i="12" s="1"/>
  <c r="AB1237" i="12" s="1"/>
  <c r="AH1237" i="12" s="1"/>
  <c r="AP1237" i="12" s="1"/>
  <c r="AV1237" i="12" s="1"/>
  <c r="BB1237" i="12" s="1"/>
  <c r="BJ1237" i="12" s="1"/>
  <c r="BT1237" i="12" s="1"/>
  <c r="N1236" i="12"/>
  <c r="T1236" i="12" s="1"/>
  <c r="AB1236" i="12" s="1"/>
  <c r="AH1236" i="12" s="1"/>
  <c r="AP1236" i="12" s="1"/>
  <c r="AV1236" i="12" s="1"/>
  <c r="BB1236" i="12" s="1"/>
  <c r="BJ1236" i="12" s="1"/>
  <c r="BT1236" i="12" s="1"/>
  <c r="N1231" i="12"/>
  <c r="T1231" i="12" s="1"/>
  <c r="AB1231" i="12" s="1"/>
  <c r="AH1231" i="12" s="1"/>
  <c r="AP1231" i="12" s="1"/>
  <c r="AV1231" i="12" s="1"/>
  <c r="BB1231" i="12" s="1"/>
  <c r="BJ1231" i="12" s="1"/>
  <c r="BT1231" i="12" s="1"/>
  <c r="L1236" i="12"/>
  <c r="R1236" i="12" s="1"/>
  <c r="V1236" i="12" s="1"/>
  <c r="Z1236" i="12" s="1"/>
  <c r="AF1236" i="12" s="1"/>
  <c r="AJ1236" i="12" s="1"/>
  <c r="AN1236" i="12" s="1"/>
  <c r="AT1236" i="12" s="1"/>
  <c r="AZ1236" i="12" s="1"/>
  <c r="BD1236" i="12" s="1"/>
  <c r="BH1236" i="12" s="1"/>
  <c r="BM1236" i="12" s="1"/>
  <c r="BR1236" i="12" s="1"/>
  <c r="BV1236" i="12" s="1"/>
  <c r="BY1236" i="12" s="1"/>
  <c r="CB1236" i="12" s="1"/>
  <c r="CD1236" i="12" s="1"/>
  <c r="G1236" i="12"/>
  <c r="G1231" i="12" s="1"/>
  <c r="M1237" i="12"/>
  <c r="S1237" i="12" s="1"/>
  <c r="AA1237" i="12" s="1"/>
  <c r="AG1237" i="12" s="1"/>
  <c r="AO1237" i="12" s="1"/>
  <c r="AU1237" i="12" s="1"/>
  <c r="BA1237" i="12" s="1"/>
  <c r="BI1237" i="12" s="1"/>
  <c r="BN1237" i="12" s="1"/>
  <c r="BS1237" i="12" s="1"/>
  <c r="BZ1237" i="12" s="1"/>
  <c r="N932" i="12"/>
  <c r="T932" i="12" s="1"/>
  <c r="AB932" i="12" s="1"/>
  <c r="AH932" i="12" s="1"/>
  <c r="AP932" i="12" s="1"/>
  <c r="AV932" i="12" s="1"/>
  <c r="BB932" i="12" s="1"/>
  <c r="BJ932" i="12" s="1"/>
  <c r="BT932" i="12" s="1"/>
  <c r="F2417" i="12"/>
  <c r="F2416" i="12" s="1"/>
  <c r="F2415" i="12" s="1"/>
  <c r="G2416" i="12"/>
  <c r="M2417" i="12"/>
  <c r="S2417" i="12" s="1"/>
  <c r="AA2417" i="12" s="1"/>
  <c r="AG2417" i="12" s="1"/>
  <c r="AO2417" i="12" s="1"/>
  <c r="AU2417" i="12" s="1"/>
  <c r="BA2417" i="12" s="1"/>
  <c r="BI2417" i="12" s="1"/>
  <c r="BN2417" i="12" s="1"/>
  <c r="BS2417" i="12" s="1"/>
  <c r="BZ2417" i="12" s="1"/>
  <c r="I2416" i="12"/>
  <c r="N2417" i="12"/>
  <c r="T2417" i="12" s="1"/>
  <c r="AB2417" i="12" s="1"/>
  <c r="AH2417" i="12" s="1"/>
  <c r="AP2417" i="12" s="1"/>
  <c r="AV2417" i="12" s="1"/>
  <c r="BB2417" i="12" s="1"/>
  <c r="BJ2417" i="12" s="1"/>
  <c r="BT2417" i="12" s="1"/>
  <c r="M2418" i="12"/>
  <c r="S2418" i="12" s="1"/>
  <c r="AA2418" i="12" s="1"/>
  <c r="AG2418" i="12" s="1"/>
  <c r="AO2418" i="12" s="1"/>
  <c r="AU2418" i="12" s="1"/>
  <c r="BA2418" i="12" s="1"/>
  <c r="BI2418" i="12" s="1"/>
  <c r="BN2418" i="12" s="1"/>
  <c r="BS2418" i="12" s="1"/>
  <c r="BZ2418" i="12" s="1"/>
  <c r="H2416" i="12"/>
  <c r="N1220" i="12"/>
  <c r="T1220" i="12" s="1"/>
  <c r="AB1220" i="12" s="1"/>
  <c r="AH1220" i="12" s="1"/>
  <c r="AP1220" i="12" s="1"/>
  <c r="AV1220" i="12" s="1"/>
  <c r="BB1220" i="12" s="1"/>
  <c r="BJ1220" i="12" s="1"/>
  <c r="BT1220" i="12" s="1"/>
  <c r="M932" i="12"/>
  <c r="S932" i="12" s="1"/>
  <c r="AA932" i="12" s="1"/>
  <c r="AG932" i="12" s="1"/>
  <c r="AO932" i="12" s="1"/>
  <c r="AU932" i="12" s="1"/>
  <c r="BA932" i="12" s="1"/>
  <c r="BI932" i="12" s="1"/>
  <c r="BN932" i="12" s="1"/>
  <c r="BS932" i="12" s="1"/>
  <c r="BZ932" i="12" s="1"/>
  <c r="L930" i="12"/>
  <c r="R930" i="12" s="1"/>
  <c r="V930" i="12" s="1"/>
  <c r="Z930" i="12" s="1"/>
  <c r="AF930" i="12" s="1"/>
  <c r="AJ930" i="12" s="1"/>
  <c r="AN930" i="12" s="1"/>
  <c r="AT930" i="12" s="1"/>
  <c r="AZ930" i="12" s="1"/>
  <c r="BD930" i="12" s="1"/>
  <c r="BH930" i="12" s="1"/>
  <c r="BM930" i="12" s="1"/>
  <c r="BR930" i="12" s="1"/>
  <c r="BV930" i="12" s="1"/>
  <c r="BY930" i="12" s="1"/>
  <c r="CB930" i="12" s="1"/>
  <c r="CD930" i="12" s="1"/>
  <c r="G930" i="12"/>
  <c r="M930" i="12" s="1"/>
  <c r="S930" i="12" s="1"/>
  <c r="AA930" i="12" s="1"/>
  <c r="AG930" i="12" s="1"/>
  <c r="AO930" i="12" s="1"/>
  <c r="AU930" i="12" s="1"/>
  <c r="BA930" i="12" s="1"/>
  <c r="BI930" i="12" s="1"/>
  <c r="BN930" i="12" s="1"/>
  <c r="BS930" i="12" s="1"/>
  <c r="BZ930" i="12" s="1"/>
  <c r="M931" i="12"/>
  <c r="S931" i="12" s="1"/>
  <c r="AA931" i="12" s="1"/>
  <c r="AG931" i="12" s="1"/>
  <c r="AO931" i="12" s="1"/>
  <c r="AU931" i="12" s="1"/>
  <c r="BA931" i="12" s="1"/>
  <c r="BI931" i="12" s="1"/>
  <c r="BN931" i="12" s="1"/>
  <c r="BS931" i="12" s="1"/>
  <c r="BZ931" i="12" s="1"/>
  <c r="H931" i="12"/>
  <c r="L931" i="12"/>
  <c r="R931" i="12" s="1"/>
  <c r="V931" i="12" s="1"/>
  <c r="Z931" i="12" s="1"/>
  <c r="AF931" i="12" s="1"/>
  <c r="AJ931" i="12" s="1"/>
  <c r="AN931" i="12" s="1"/>
  <c r="AT931" i="12" s="1"/>
  <c r="AZ931" i="12" s="1"/>
  <c r="BD931" i="12" s="1"/>
  <c r="BH931" i="12" s="1"/>
  <c r="BM931" i="12" s="1"/>
  <c r="BR931" i="12" s="1"/>
  <c r="BV931" i="12" s="1"/>
  <c r="BY931" i="12" s="1"/>
  <c r="CB931" i="12" s="1"/>
  <c r="CD931" i="12" s="1"/>
  <c r="L1220" i="12"/>
  <c r="R1220" i="12" s="1"/>
  <c r="V1220" i="12" s="1"/>
  <c r="Z1220" i="12" s="1"/>
  <c r="AF1220" i="12" s="1"/>
  <c r="AJ1220" i="12" s="1"/>
  <c r="AN1220" i="12" s="1"/>
  <c r="AT1220" i="12" s="1"/>
  <c r="AZ1220" i="12" s="1"/>
  <c r="BD1220" i="12" s="1"/>
  <c r="BH1220" i="12" s="1"/>
  <c r="BM1220" i="12" s="1"/>
  <c r="BR1220" i="12" s="1"/>
  <c r="BV1220" i="12" s="1"/>
  <c r="BY1220" i="12" s="1"/>
  <c r="CB1220" i="12" s="1"/>
  <c r="CD1220" i="12" s="1"/>
  <c r="L1218" i="12"/>
  <c r="R1218" i="12" s="1"/>
  <c r="V1218" i="12" s="1"/>
  <c r="Z1218" i="12" s="1"/>
  <c r="AF1218" i="12" s="1"/>
  <c r="AJ1218" i="12" s="1"/>
  <c r="AN1218" i="12" s="1"/>
  <c r="AT1218" i="12" s="1"/>
  <c r="AZ1218" i="12" s="1"/>
  <c r="BD1218" i="12" s="1"/>
  <c r="BH1218" i="12" s="1"/>
  <c r="BM1218" i="12" s="1"/>
  <c r="BR1218" i="12" s="1"/>
  <c r="BV1218" i="12" s="1"/>
  <c r="BY1218" i="12" s="1"/>
  <c r="CB1218" i="12" s="1"/>
  <c r="CD1218" i="12" s="1"/>
  <c r="H1219" i="12"/>
  <c r="G1219" i="12"/>
  <c r="L1219" i="12"/>
  <c r="R1219" i="12" s="1"/>
  <c r="V1219" i="12" s="1"/>
  <c r="Z1219" i="12" s="1"/>
  <c r="AF1219" i="12" s="1"/>
  <c r="AJ1219" i="12" s="1"/>
  <c r="AN1219" i="12" s="1"/>
  <c r="AT1219" i="12" s="1"/>
  <c r="AZ1219" i="12" s="1"/>
  <c r="BD1219" i="12" s="1"/>
  <c r="BH1219" i="12" s="1"/>
  <c r="BM1219" i="12" s="1"/>
  <c r="BR1219" i="12" s="1"/>
  <c r="BV1219" i="12" s="1"/>
  <c r="BY1219" i="12" s="1"/>
  <c r="CB1219" i="12" s="1"/>
  <c r="CD1219" i="12" s="1"/>
  <c r="L746" i="12"/>
  <c r="R746" i="12" s="1"/>
  <c r="V746" i="12" s="1"/>
  <c r="Z746" i="12" s="1"/>
  <c r="AF746" i="12" s="1"/>
  <c r="AJ746" i="12" s="1"/>
  <c r="AN746" i="12" s="1"/>
  <c r="AT746" i="12" s="1"/>
  <c r="AZ746" i="12" s="1"/>
  <c r="BD746" i="12" s="1"/>
  <c r="BH746" i="12" s="1"/>
  <c r="BM746" i="12" s="1"/>
  <c r="BR746" i="12" s="1"/>
  <c r="BV746" i="12" s="1"/>
  <c r="BY746" i="12" s="1"/>
  <c r="CB746" i="12" s="1"/>
  <c r="CD746" i="12" s="1"/>
  <c r="M746" i="12"/>
  <c r="S746" i="12" s="1"/>
  <c r="AA746" i="12" s="1"/>
  <c r="AG746" i="12" s="1"/>
  <c r="AO746" i="12" s="1"/>
  <c r="AU746" i="12" s="1"/>
  <c r="BA746" i="12" s="1"/>
  <c r="BI746" i="12" s="1"/>
  <c r="BN746" i="12" s="1"/>
  <c r="BS746" i="12" s="1"/>
  <c r="BZ746" i="12" s="1"/>
  <c r="L745" i="12"/>
  <c r="R745" i="12" s="1"/>
  <c r="V745" i="12" s="1"/>
  <c r="Z745" i="12" s="1"/>
  <c r="AF745" i="12" s="1"/>
  <c r="AJ745" i="12" s="1"/>
  <c r="AN745" i="12" s="1"/>
  <c r="AT745" i="12" s="1"/>
  <c r="AZ745" i="12" s="1"/>
  <c r="BD745" i="12" s="1"/>
  <c r="BH745" i="12" s="1"/>
  <c r="BM745" i="12" s="1"/>
  <c r="BR745" i="12" s="1"/>
  <c r="BV745" i="12" s="1"/>
  <c r="BY745" i="12" s="1"/>
  <c r="CB745" i="12" s="1"/>
  <c r="CD745" i="12" s="1"/>
  <c r="N745" i="12"/>
  <c r="T745" i="12" s="1"/>
  <c r="AB745" i="12" s="1"/>
  <c r="AH745" i="12" s="1"/>
  <c r="AP745" i="12" s="1"/>
  <c r="AV745" i="12" s="1"/>
  <c r="BB745" i="12" s="1"/>
  <c r="BJ745" i="12" s="1"/>
  <c r="BT745" i="12" s="1"/>
  <c r="H744" i="12"/>
  <c r="N744" i="12" s="1"/>
  <c r="T744" i="12" s="1"/>
  <c r="AB744" i="12" s="1"/>
  <c r="AH744" i="12" s="1"/>
  <c r="AP744" i="12" s="1"/>
  <c r="AV744" i="12" s="1"/>
  <c r="BB744" i="12" s="1"/>
  <c r="BJ744" i="12" s="1"/>
  <c r="BT744" i="12" s="1"/>
  <c r="G744" i="12"/>
  <c r="M744" i="12" s="1"/>
  <c r="S744" i="12" s="1"/>
  <c r="AA744" i="12" s="1"/>
  <c r="AG744" i="12" s="1"/>
  <c r="AO744" i="12" s="1"/>
  <c r="AU744" i="12" s="1"/>
  <c r="BA744" i="12" s="1"/>
  <c r="BI744" i="12" s="1"/>
  <c r="BN744" i="12" s="1"/>
  <c r="BS744" i="12" s="1"/>
  <c r="BZ744" i="12" s="1"/>
  <c r="M745" i="12"/>
  <c r="S745" i="12" s="1"/>
  <c r="AA745" i="12" s="1"/>
  <c r="AG745" i="12" s="1"/>
  <c r="AO745" i="12" s="1"/>
  <c r="AU745" i="12" s="1"/>
  <c r="BA745" i="12" s="1"/>
  <c r="BI745" i="12" s="1"/>
  <c r="BN745" i="12" s="1"/>
  <c r="BS745" i="12" s="1"/>
  <c r="BZ745" i="12" s="1"/>
  <c r="N746" i="12"/>
  <c r="T746" i="12" s="1"/>
  <c r="AB746" i="12" s="1"/>
  <c r="AH746" i="12" s="1"/>
  <c r="AP746" i="12" s="1"/>
  <c r="AV746" i="12" s="1"/>
  <c r="BB746" i="12" s="1"/>
  <c r="BJ746" i="12" s="1"/>
  <c r="BT746" i="12" s="1"/>
  <c r="I744" i="12"/>
  <c r="L1691" i="12"/>
  <c r="R1691" i="12" s="1"/>
  <c r="V1691" i="12" s="1"/>
  <c r="Z1691" i="12" s="1"/>
  <c r="AF1691" i="12" s="1"/>
  <c r="AJ1691" i="12" s="1"/>
  <c r="AN1691" i="12" s="1"/>
  <c r="AT1691" i="12" s="1"/>
  <c r="AZ1691" i="12" s="1"/>
  <c r="BD1691" i="12" s="1"/>
  <c r="BH1691" i="12" s="1"/>
  <c r="BM1691" i="12" s="1"/>
  <c r="BR1691" i="12" s="1"/>
  <c r="BV1691" i="12" s="1"/>
  <c r="BY1691" i="12" s="1"/>
  <c r="CB1691" i="12" s="1"/>
  <c r="CD1691" i="12" s="1"/>
  <c r="L155" i="12"/>
  <c r="R155" i="12" s="1"/>
  <c r="V155" i="12" s="1"/>
  <c r="Z155" i="12" s="1"/>
  <c r="AF155" i="12" s="1"/>
  <c r="AJ155" i="12" s="1"/>
  <c r="AN155" i="12" s="1"/>
  <c r="AT155" i="12" s="1"/>
  <c r="AZ155" i="12" s="1"/>
  <c r="BD155" i="12" s="1"/>
  <c r="BH155" i="12" s="1"/>
  <c r="BM155" i="12" s="1"/>
  <c r="BR155" i="12" s="1"/>
  <c r="BV155" i="12" s="1"/>
  <c r="BY155" i="12" s="1"/>
  <c r="CB155" i="12" s="1"/>
  <c r="CD155" i="12" s="1"/>
  <c r="I154" i="12"/>
  <c r="I153" i="12" s="1"/>
  <c r="CE154" i="12"/>
  <c r="CE153" i="12" s="1"/>
  <c r="M815" i="12"/>
  <c r="S815" i="12" s="1"/>
  <c r="AA815" i="12" s="1"/>
  <c r="AG815" i="12" s="1"/>
  <c r="AO815" i="12" s="1"/>
  <c r="AU815" i="12" s="1"/>
  <c r="BA815" i="12" s="1"/>
  <c r="BI815" i="12" s="1"/>
  <c r="BN815" i="12" s="1"/>
  <c r="BS815" i="12" s="1"/>
  <c r="BZ815" i="12" s="1"/>
  <c r="N1691" i="12"/>
  <c r="T1691" i="12" s="1"/>
  <c r="AB1691" i="12" s="1"/>
  <c r="AH1691" i="12" s="1"/>
  <c r="AP1691" i="12" s="1"/>
  <c r="AV1691" i="12" s="1"/>
  <c r="BB1691" i="12" s="1"/>
  <c r="BJ1691" i="12" s="1"/>
  <c r="BT1691" i="12" s="1"/>
  <c r="F1690" i="12"/>
  <c r="F1689" i="12" s="1"/>
  <c r="L1689" i="12" s="1"/>
  <c r="R1689" i="12" s="1"/>
  <c r="V1689" i="12" s="1"/>
  <c r="Z1689" i="12" s="1"/>
  <c r="AF1689" i="12" s="1"/>
  <c r="AJ1689" i="12" s="1"/>
  <c r="AN1689" i="12" s="1"/>
  <c r="AT1689" i="12" s="1"/>
  <c r="AZ1689" i="12" s="1"/>
  <c r="BD1689" i="12" s="1"/>
  <c r="BH1689" i="12" s="1"/>
  <c r="BM1689" i="12" s="1"/>
  <c r="BR1689" i="12" s="1"/>
  <c r="BV1689" i="12" s="1"/>
  <c r="BY1689" i="12" s="1"/>
  <c r="CB1689" i="12" s="1"/>
  <c r="CD1689" i="12" s="1"/>
  <c r="G1689" i="12"/>
  <c r="M1689" i="12" s="1"/>
  <c r="S1689" i="12" s="1"/>
  <c r="AA1689" i="12" s="1"/>
  <c r="AG1689" i="12" s="1"/>
  <c r="AO1689" i="12" s="1"/>
  <c r="AU1689" i="12" s="1"/>
  <c r="BA1689" i="12" s="1"/>
  <c r="BI1689" i="12" s="1"/>
  <c r="BN1689" i="12" s="1"/>
  <c r="BS1689" i="12" s="1"/>
  <c r="BZ1689" i="12" s="1"/>
  <c r="M1690" i="12"/>
  <c r="S1690" i="12" s="1"/>
  <c r="AA1690" i="12" s="1"/>
  <c r="AG1690" i="12" s="1"/>
  <c r="AO1690" i="12" s="1"/>
  <c r="AU1690" i="12" s="1"/>
  <c r="BA1690" i="12" s="1"/>
  <c r="BI1690" i="12" s="1"/>
  <c r="BN1690" i="12" s="1"/>
  <c r="BS1690" i="12" s="1"/>
  <c r="BZ1690" i="12" s="1"/>
  <c r="H1690" i="12"/>
  <c r="M1691" i="12"/>
  <c r="S1691" i="12" s="1"/>
  <c r="AA1691" i="12" s="1"/>
  <c r="AG1691" i="12" s="1"/>
  <c r="AO1691" i="12" s="1"/>
  <c r="AU1691" i="12" s="1"/>
  <c r="BA1691" i="12" s="1"/>
  <c r="BI1691" i="12" s="1"/>
  <c r="BN1691" i="12" s="1"/>
  <c r="BS1691" i="12" s="1"/>
  <c r="BZ1691" i="12" s="1"/>
  <c r="L158" i="12"/>
  <c r="R158" i="12" s="1"/>
  <c r="V158" i="12" s="1"/>
  <c r="Z158" i="12" s="1"/>
  <c r="AF158" i="12" s="1"/>
  <c r="AJ158" i="12" s="1"/>
  <c r="AN158" i="12" s="1"/>
  <c r="AT158" i="12" s="1"/>
  <c r="AZ158" i="12" s="1"/>
  <c r="BD158" i="12" s="1"/>
  <c r="BH158" i="12" s="1"/>
  <c r="BM158" i="12" s="1"/>
  <c r="BR158" i="12" s="1"/>
  <c r="BV158" i="12" s="1"/>
  <c r="BY158" i="12" s="1"/>
  <c r="CB158" i="12" s="1"/>
  <c r="CD158" i="12" s="1"/>
  <c r="L157" i="12"/>
  <c r="R157" i="12" s="1"/>
  <c r="V157" i="12" s="1"/>
  <c r="Z157" i="12" s="1"/>
  <c r="AF157" i="12" s="1"/>
  <c r="AJ157" i="12" s="1"/>
  <c r="AN157" i="12" s="1"/>
  <c r="AT157" i="12" s="1"/>
  <c r="AZ157" i="12" s="1"/>
  <c r="BD157" i="12" s="1"/>
  <c r="BH157" i="12" s="1"/>
  <c r="BM157" i="12" s="1"/>
  <c r="BR157" i="12" s="1"/>
  <c r="BV157" i="12" s="1"/>
  <c r="BY157" i="12" s="1"/>
  <c r="CB157" i="12" s="1"/>
  <c r="CD157" i="12" s="1"/>
  <c r="N155" i="12"/>
  <c r="T155" i="12" s="1"/>
  <c r="AB155" i="12" s="1"/>
  <c r="AH155" i="12" s="1"/>
  <c r="AP155" i="12" s="1"/>
  <c r="AV155" i="12" s="1"/>
  <c r="BB155" i="12" s="1"/>
  <c r="BJ155" i="12" s="1"/>
  <c r="BT155" i="12" s="1"/>
  <c r="L815" i="12"/>
  <c r="R815" i="12" s="1"/>
  <c r="V815" i="12" s="1"/>
  <c r="Z815" i="12" s="1"/>
  <c r="AF815" i="12" s="1"/>
  <c r="AJ815" i="12" s="1"/>
  <c r="AN815" i="12" s="1"/>
  <c r="AT815" i="12" s="1"/>
  <c r="AZ815" i="12" s="1"/>
  <c r="BD815" i="12" s="1"/>
  <c r="BH815" i="12" s="1"/>
  <c r="BM815" i="12" s="1"/>
  <c r="BR815" i="12" s="1"/>
  <c r="BV815" i="12" s="1"/>
  <c r="BY815" i="12" s="1"/>
  <c r="CB815" i="12" s="1"/>
  <c r="CD815" i="12" s="1"/>
  <c r="J154" i="12"/>
  <c r="J153" i="12" s="1"/>
  <c r="M157" i="12"/>
  <c r="S157" i="12" s="1"/>
  <c r="AA157" i="12" s="1"/>
  <c r="AG157" i="12" s="1"/>
  <c r="AO157" i="12" s="1"/>
  <c r="AU157" i="12" s="1"/>
  <c r="BA157" i="12" s="1"/>
  <c r="BI157" i="12" s="1"/>
  <c r="BN157" i="12" s="1"/>
  <c r="BS157" i="12" s="1"/>
  <c r="BZ157" i="12" s="1"/>
  <c r="N157" i="12"/>
  <c r="T157" i="12" s="1"/>
  <c r="AB157" i="12" s="1"/>
  <c r="AH157" i="12" s="1"/>
  <c r="AP157" i="12" s="1"/>
  <c r="AV157" i="12" s="1"/>
  <c r="BB157" i="12" s="1"/>
  <c r="BJ157" i="12" s="1"/>
  <c r="BT157" i="12" s="1"/>
  <c r="H154" i="12"/>
  <c r="H153" i="12" s="1"/>
  <c r="K154" i="12"/>
  <c r="K153" i="12" s="1"/>
  <c r="G154" i="12"/>
  <c r="F814" i="12"/>
  <c r="F813" i="12" s="1"/>
  <c r="L813" i="12" s="1"/>
  <c r="R813" i="12" s="1"/>
  <c r="V813" i="12" s="1"/>
  <c r="Z813" i="12" s="1"/>
  <c r="AF813" i="12" s="1"/>
  <c r="AJ813" i="12" s="1"/>
  <c r="AN813" i="12" s="1"/>
  <c r="AT813" i="12" s="1"/>
  <c r="AZ813" i="12" s="1"/>
  <c r="BD813" i="12" s="1"/>
  <c r="BH813" i="12" s="1"/>
  <c r="BM813" i="12" s="1"/>
  <c r="BR813" i="12" s="1"/>
  <c r="BV813" i="12" s="1"/>
  <c r="BY813" i="12" s="1"/>
  <c r="CB813" i="12" s="1"/>
  <c r="CD813" i="12" s="1"/>
  <c r="H813" i="12"/>
  <c r="N813" i="12" s="1"/>
  <c r="T813" i="12" s="1"/>
  <c r="AB813" i="12" s="1"/>
  <c r="AH813" i="12" s="1"/>
  <c r="AP813" i="12" s="1"/>
  <c r="AV813" i="12" s="1"/>
  <c r="BB813" i="12" s="1"/>
  <c r="BJ813" i="12" s="1"/>
  <c r="BT813" i="12" s="1"/>
  <c r="N814" i="12"/>
  <c r="T814" i="12" s="1"/>
  <c r="AB814" i="12" s="1"/>
  <c r="AH814" i="12" s="1"/>
  <c r="AP814" i="12" s="1"/>
  <c r="AV814" i="12" s="1"/>
  <c r="BB814" i="12" s="1"/>
  <c r="BJ814" i="12" s="1"/>
  <c r="BT814" i="12" s="1"/>
  <c r="G814" i="12"/>
  <c r="N815" i="12"/>
  <c r="T815" i="12" s="1"/>
  <c r="AB815" i="12" s="1"/>
  <c r="AH815" i="12" s="1"/>
  <c r="AP815" i="12" s="1"/>
  <c r="AV815" i="12" s="1"/>
  <c r="BB815" i="12" s="1"/>
  <c r="BJ815" i="12" s="1"/>
  <c r="BT815" i="12" s="1"/>
  <c r="F154" i="12"/>
  <c r="F153" i="12" s="1"/>
  <c r="M155" i="12"/>
  <c r="S155" i="12" s="1"/>
  <c r="AA155" i="12" s="1"/>
  <c r="AG155" i="12" s="1"/>
  <c r="AO155" i="12" s="1"/>
  <c r="AU155" i="12" s="1"/>
  <c r="BA155" i="12" s="1"/>
  <c r="BI155" i="12" s="1"/>
  <c r="BN155" i="12" s="1"/>
  <c r="BS155" i="12" s="1"/>
  <c r="BZ155" i="12" s="1"/>
  <c r="CE1974" i="12"/>
  <c r="G1974" i="12"/>
  <c r="H1974" i="12"/>
  <c r="I1974" i="12"/>
  <c r="J1974" i="12"/>
  <c r="K1974" i="12"/>
  <c r="F1974" i="12"/>
  <c r="L1975" i="12"/>
  <c r="R1975" i="12" s="1"/>
  <c r="V1975" i="12" s="1"/>
  <c r="Z1975" i="12" s="1"/>
  <c r="AF1975" i="12" s="1"/>
  <c r="AJ1975" i="12" s="1"/>
  <c r="AN1975" i="12" s="1"/>
  <c r="AT1975" i="12" s="1"/>
  <c r="AZ1975" i="12" s="1"/>
  <c r="BD1975" i="12" s="1"/>
  <c r="BH1975" i="12" s="1"/>
  <c r="BM1975" i="12" s="1"/>
  <c r="BR1975" i="12" s="1"/>
  <c r="BV1975" i="12" s="1"/>
  <c r="BY1975" i="12" s="1"/>
  <c r="CB1975" i="12" s="1"/>
  <c r="CD1975" i="12" s="1"/>
  <c r="M1975" i="12"/>
  <c r="S1975" i="12" s="1"/>
  <c r="AA1975" i="12" s="1"/>
  <c r="AG1975" i="12" s="1"/>
  <c r="AO1975" i="12" s="1"/>
  <c r="AU1975" i="12" s="1"/>
  <c r="BA1975" i="12" s="1"/>
  <c r="BI1975" i="12" s="1"/>
  <c r="BN1975" i="12" s="1"/>
  <c r="BS1975" i="12" s="1"/>
  <c r="BZ1975" i="12" s="1"/>
  <c r="N1975" i="12"/>
  <c r="T1975" i="12" s="1"/>
  <c r="AB1975" i="12" s="1"/>
  <c r="AH1975" i="12" s="1"/>
  <c r="AP1975" i="12" s="1"/>
  <c r="AV1975" i="12" s="1"/>
  <c r="BB1975" i="12" s="1"/>
  <c r="BJ1975" i="12" s="1"/>
  <c r="BT1975" i="12" s="1"/>
  <c r="CE370" i="12"/>
  <c r="G370" i="12"/>
  <c r="H370" i="12"/>
  <c r="I370" i="12"/>
  <c r="J370" i="12"/>
  <c r="K370" i="12"/>
  <c r="F370" i="12"/>
  <c r="L371" i="12"/>
  <c r="R371" i="12" s="1"/>
  <c r="V371" i="12" s="1"/>
  <c r="Z371" i="12" s="1"/>
  <c r="AF371" i="12" s="1"/>
  <c r="AJ371" i="12" s="1"/>
  <c r="AN371" i="12" s="1"/>
  <c r="AT371" i="12" s="1"/>
  <c r="AZ371" i="12" s="1"/>
  <c r="BD371" i="12" s="1"/>
  <c r="BH371" i="12" s="1"/>
  <c r="BM371" i="12" s="1"/>
  <c r="BR371" i="12" s="1"/>
  <c r="BV371" i="12" s="1"/>
  <c r="BY371" i="12" s="1"/>
  <c r="CB371" i="12" s="1"/>
  <c r="CD371" i="12" s="1"/>
  <c r="M371" i="12"/>
  <c r="S371" i="12" s="1"/>
  <c r="AA371" i="12" s="1"/>
  <c r="AG371" i="12" s="1"/>
  <c r="AO371" i="12" s="1"/>
  <c r="AU371" i="12" s="1"/>
  <c r="BA371" i="12" s="1"/>
  <c r="BI371" i="12" s="1"/>
  <c r="BN371" i="12" s="1"/>
  <c r="BS371" i="12" s="1"/>
  <c r="BZ371" i="12" s="1"/>
  <c r="N371" i="12"/>
  <c r="T371" i="12" s="1"/>
  <c r="AB371" i="12" s="1"/>
  <c r="AH371" i="12" s="1"/>
  <c r="AP371" i="12" s="1"/>
  <c r="AV371" i="12" s="1"/>
  <c r="BB371" i="12" s="1"/>
  <c r="BJ371" i="12" s="1"/>
  <c r="BT371" i="12" s="1"/>
  <c r="CE365" i="12"/>
  <c r="G365" i="12"/>
  <c r="H365" i="12"/>
  <c r="I365" i="12"/>
  <c r="J365" i="12"/>
  <c r="K365" i="12"/>
  <c r="F365" i="12"/>
  <c r="L366" i="12"/>
  <c r="R366" i="12" s="1"/>
  <c r="V366" i="12" s="1"/>
  <c r="Z366" i="12" s="1"/>
  <c r="AF366" i="12" s="1"/>
  <c r="AJ366" i="12" s="1"/>
  <c r="AN366" i="12" s="1"/>
  <c r="AT366" i="12" s="1"/>
  <c r="AZ366" i="12" s="1"/>
  <c r="BD366" i="12" s="1"/>
  <c r="BH366" i="12" s="1"/>
  <c r="BM366" i="12" s="1"/>
  <c r="BR366" i="12" s="1"/>
  <c r="BV366" i="12" s="1"/>
  <c r="BY366" i="12" s="1"/>
  <c r="CB366" i="12" s="1"/>
  <c r="CD366" i="12" s="1"/>
  <c r="M366" i="12"/>
  <c r="S366" i="12" s="1"/>
  <c r="AA366" i="12" s="1"/>
  <c r="AG366" i="12" s="1"/>
  <c r="AO366" i="12" s="1"/>
  <c r="AU366" i="12" s="1"/>
  <c r="BA366" i="12" s="1"/>
  <c r="BI366" i="12" s="1"/>
  <c r="BN366" i="12" s="1"/>
  <c r="BS366" i="12" s="1"/>
  <c r="BZ366" i="12" s="1"/>
  <c r="N366" i="12"/>
  <c r="T366" i="12" s="1"/>
  <c r="AB366" i="12" s="1"/>
  <c r="AH366" i="12" s="1"/>
  <c r="AP366" i="12" s="1"/>
  <c r="AV366" i="12" s="1"/>
  <c r="BB366" i="12" s="1"/>
  <c r="BJ366" i="12" s="1"/>
  <c r="BT366" i="12" s="1"/>
  <c r="K1421" i="12"/>
  <c r="J1421" i="12"/>
  <c r="I1421" i="12"/>
  <c r="L2417" i="12" l="1"/>
  <c r="R2417" i="12" s="1"/>
  <c r="V2417" i="12" s="1"/>
  <c r="Z2417" i="12" s="1"/>
  <c r="AF2417" i="12" s="1"/>
  <c r="AJ2417" i="12" s="1"/>
  <c r="AN2417" i="12" s="1"/>
  <c r="AT2417" i="12" s="1"/>
  <c r="AZ2417" i="12" s="1"/>
  <c r="BD2417" i="12" s="1"/>
  <c r="BH2417" i="12" s="1"/>
  <c r="BM2417" i="12" s="1"/>
  <c r="BR2417" i="12" s="1"/>
  <c r="BV2417" i="12" s="1"/>
  <c r="BY2417" i="12" s="1"/>
  <c r="CB2417" i="12" s="1"/>
  <c r="CD2417" i="12" s="1"/>
  <c r="L1231" i="12"/>
  <c r="R1231" i="12" s="1"/>
  <c r="V1231" i="12" s="1"/>
  <c r="Z1231" i="12" s="1"/>
  <c r="AF1231" i="12" s="1"/>
  <c r="AJ1231" i="12" s="1"/>
  <c r="AN1231" i="12" s="1"/>
  <c r="AT1231" i="12" s="1"/>
  <c r="AZ1231" i="12" s="1"/>
  <c r="BD1231" i="12" s="1"/>
  <c r="BH1231" i="12" s="1"/>
  <c r="BM1231" i="12" s="1"/>
  <c r="BR1231" i="12" s="1"/>
  <c r="BV1231" i="12" s="1"/>
  <c r="BY1231" i="12" s="1"/>
  <c r="CB1231" i="12" s="1"/>
  <c r="CD1231" i="12" s="1"/>
  <c r="M1231" i="12"/>
  <c r="S1231" i="12" s="1"/>
  <c r="AA1231" i="12" s="1"/>
  <c r="AG1231" i="12" s="1"/>
  <c r="AO1231" i="12" s="1"/>
  <c r="AU1231" i="12" s="1"/>
  <c r="BA1231" i="12" s="1"/>
  <c r="BI1231" i="12" s="1"/>
  <c r="BN1231" i="12" s="1"/>
  <c r="BS1231" i="12" s="1"/>
  <c r="BZ1231" i="12" s="1"/>
  <c r="M1236" i="12"/>
  <c r="S1236" i="12" s="1"/>
  <c r="AA1236" i="12" s="1"/>
  <c r="AG1236" i="12" s="1"/>
  <c r="AO1236" i="12" s="1"/>
  <c r="AU1236" i="12" s="1"/>
  <c r="BA1236" i="12" s="1"/>
  <c r="BI1236" i="12" s="1"/>
  <c r="BN1236" i="12" s="1"/>
  <c r="BS1236" i="12" s="1"/>
  <c r="BZ1236" i="12" s="1"/>
  <c r="H2415" i="12"/>
  <c r="N2415" i="12" s="1"/>
  <c r="T2415" i="12" s="1"/>
  <c r="AB2415" i="12" s="1"/>
  <c r="AH2415" i="12" s="1"/>
  <c r="AP2415" i="12" s="1"/>
  <c r="AV2415" i="12" s="1"/>
  <c r="BB2415" i="12" s="1"/>
  <c r="BJ2415" i="12" s="1"/>
  <c r="BT2415" i="12" s="1"/>
  <c r="N2416" i="12"/>
  <c r="T2416" i="12" s="1"/>
  <c r="AB2416" i="12" s="1"/>
  <c r="AH2416" i="12" s="1"/>
  <c r="AP2416" i="12" s="1"/>
  <c r="AV2416" i="12" s="1"/>
  <c r="BB2416" i="12" s="1"/>
  <c r="BJ2416" i="12" s="1"/>
  <c r="BT2416" i="12" s="1"/>
  <c r="L2416" i="12"/>
  <c r="R2416" i="12" s="1"/>
  <c r="V2416" i="12" s="1"/>
  <c r="Z2416" i="12" s="1"/>
  <c r="AF2416" i="12" s="1"/>
  <c r="AJ2416" i="12" s="1"/>
  <c r="AN2416" i="12" s="1"/>
  <c r="AT2416" i="12" s="1"/>
  <c r="AZ2416" i="12" s="1"/>
  <c r="BD2416" i="12" s="1"/>
  <c r="BH2416" i="12" s="1"/>
  <c r="BM2416" i="12" s="1"/>
  <c r="BR2416" i="12" s="1"/>
  <c r="BV2416" i="12" s="1"/>
  <c r="BY2416" i="12" s="1"/>
  <c r="CB2416" i="12" s="1"/>
  <c r="CD2416" i="12" s="1"/>
  <c r="I2415" i="12"/>
  <c r="G2415" i="12"/>
  <c r="M2415" i="12" s="1"/>
  <c r="S2415" i="12" s="1"/>
  <c r="AA2415" i="12" s="1"/>
  <c r="AG2415" i="12" s="1"/>
  <c r="AO2415" i="12" s="1"/>
  <c r="AU2415" i="12" s="1"/>
  <c r="BA2415" i="12" s="1"/>
  <c r="BI2415" i="12" s="1"/>
  <c r="BN2415" i="12" s="1"/>
  <c r="BS2415" i="12" s="1"/>
  <c r="BZ2415" i="12" s="1"/>
  <c r="M2416" i="12"/>
  <c r="S2416" i="12" s="1"/>
  <c r="AA2416" i="12" s="1"/>
  <c r="AG2416" i="12" s="1"/>
  <c r="AO2416" i="12" s="1"/>
  <c r="AU2416" i="12" s="1"/>
  <c r="BA2416" i="12" s="1"/>
  <c r="BI2416" i="12" s="1"/>
  <c r="BN2416" i="12" s="1"/>
  <c r="BS2416" i="12" s="1"/>
  <c r="BZ2416" i="12" s="1"/>
  <c r="H930" i="12"/>
  <c r="N930" i="12" s="1"/>
  <c r="T930" i="12" s="1"/>
  <c r="AB930" i="12" s="1"/>
  <c r="AH930" i="12" s="1"/>
  <c r="AP930" i="12" s="1"/>
  <c r="AV930" i="12" s="1"/>
  <c r="BB930" i="12" s="1"/>
  <c r="BJ930" i="12" s="1"/>
  <c r="BT930" i="12" s="1"/>
  <c r="N931" i="12"/>
  <c r="T931" i="12" s="1"/>
  <c r="AB931" i="12" s="1"/>
  <c r="AH931" i="12" s="1"/>
  <c r="AP931" i="12" s="1"/>
  <c r="AV931" i="12" s="1"/>
  <c r="BB931" i="12" s="1"/>
  <c r="BJ931" i="12" s="1"/>
  <c r="BT931" i="12" s="1"/>
  <c r="G1218" i="12"/>
  <c r="M1218" i="12" s="1"/>
  <c r="S1218" i="12" s="1"/>
  <c r="AA1218" i="12" s="1"/>
  <c r="AG1218" i="12" s="1"/>
  <c r="AO1218" i="12" s="1"/>
  <c r="AU1218" i="12" s="1"/>
  <c r="BA1218" i="12" s="1"/>
  <c r="BI1218" i="12" s="1"/>
  <c r="BN1218" i="12" s="1"/>
  <c r="BS1218" i="12" s="1"/>
  <c r="BZ1218" i="12" s="1"/>
  <c r="M1219" i="12"/>
  <c r="S1219" i="12" s="1"/>
  <c r="AA1219" i="12" s="1"/>
  <c r="AG1219" i="12" s="1"/>
  <c r="AO1219" i="12" s="1"/>
  <c r="AU1219" i="12" s="1"/>
  <c r="BA1219" i="12" s="1"/>
  <c r="BI1219" i="12" s="1"/>
  <c r="BN1219" i="12" s="1"/>
  <c r="BS1219" i="12" s="1"/>
  <c r="BZ1219" i="12" s="1"/>
  <c r="N1219" i="12"/>
  <c r="T1219" i="12" s="1"/>
  <c r="AB1219" i="12" s="1"/>
  <c r="AH1219" i="12" s="1"/>
  <c r="AP1219" i="12" s="1"/>
  <c r="AV1219" i="12" s="1"/>
  <c r="BB1219" i="12" s="1"/>
  <c r="BJ1219" i="12" s="1"/>
  <c r="BT1219" i="12" s="1"/>
  <c r="H1218" i="12"/>
  <c r="N1218" i="12" s="1"/>
  <c r="T1218" i="12" s="1"/>
  <c r="AB1218" i="12" s="1"/>
  <c r="AH1218" i="12" s="1"/>
  <c r="AP1218" i="12" s="1"/>
  <c r="AV1218" i="12" s="1"/>
  <c r="BB1218" i="12" s="1"/>
  <c r="BJ1218" i="12" s="1"/>
  <c r="BT1218" i="12" s="1"/>
  <c r="L744" i="12"/>
  <c r="R744" i="12" s="1"/>
  <c r="V744" i="12" s="1"/>
  <c r="Z744" i="12" s="1"/>
  <c r="AF744" i="12" s="1"/>
  <c r="AJ744" i="12" s="1"/>
  <c r="AN744" i="12" s="1"/>
  <c r="AT744" i="12" s="1"/>
  <c r="AZ744" i="12" s="1"/>
  <c r="BD744" i="12" s="1"/>
  <c r="BH744" i="12" s="1"/>
  <c r="BM744" i="12" s="1"/>
  <c r="BR744" i="12" s="1"/>
  <c r="BV744" i="12" s="1"/>
  <c r="BY744" i="12" s="1"/>
  <c r="CB744" i="12" s="1"/>
  <c r="CD744" i="12" s="1"/>
  <c r="L153" i="12"/>
  <c r="R153" i="12" s="1"/>
  <c r="V153" i="12" s="1"/>
  <c r="Z153" i="12" s="1"/>
  <c r="AF153" i="12" s="1"/>
  <c r="AJ153" i="12" s="1"/>
  <c r="AN153" i="12" s="1"/>
  <c r="AT153" i="12" s="1"/>
  <c r="AZ153" i="12" s="1"/>
  <c r="BD153" i="12" s="1"/>
  <c r="BH153" i="12" s="1"/>
  <c r="BM153" i="12" s="1"/>
  <c r="BR153" i="12" s="1"/>
  <c r="BV153" i="12" s="1"/>
  <c r="BY153" i="12" s="1"/>
  <c r="CB153" i="12" s="1"/>
  <c r="CD153" i="12" s="1"/>
  <c r="L1690" i="12"/>
  <c r="R1690" i="12" s="1"/>
  <c r="V1690" i="12" s="1"/>
  <c r="Z1690" i="12" s="1"/>
  <c r="AF1690" i="12" s="1"/>
  <c r="AJ1690" i="12" s="1"/>
  <c r="AN1690" i="12" s="1"/>
  <c r="AT1690" i="12" s="1"/>
  <c r="AZ1690" i="12" s="1"/>
  <c r="BD1690" i="12" s="1"/>
  <c r="BH1690" i="12" s="1"/>
  <c r="BM1690" i="12" s="1"/>
  <c r="BR1690" i="12" s="1"/>
  <c r="BV1690" i="12" s="1"/>
  <c r="BY1690" i="12" s="1"/>
  <c r="CB1690" i="12" s="1"/>
  <c r="CD1690" i="12" s="1"/>
  <c r="H1689" i="12"/>
  <c r="N1689" i="12" s="1"/>
  <c r="T1689" i="12" s="1"/>
  <c r="AB1689" i="12" s="1"/>
  <c r="AH1689" i="12" s="1"/>
  <c r="AP1689" i="12" s="1"/>
  <c r="AV1689" i="12" s="1"/>
  <c r="BB1689" i="12" s="1"/>
  <c r="BJ1689" i="12" s="1"/>
  <c r="BT1689" i="12" s="1"/>
  <c r="N1690" i="12"/>
  <c r="T1690" i="12" s="1"/>
  <c r="AB1690" i="12" s="1"/>
  <c r="AH1690" i="12" s="1"/>
  <c r="AP1690" i="12" s="1"/>
  <c r="AV1690" i="12" s="1"/>
  <c r="BB1690" i="12" s="1"/>
  <c r="BJ1690" i="12" s="1"/>
  <c r="BT1690" i="12" s="1"/>
  <c r="M154" i="12"/>
  <c r="S154" i="12" s="1"/>
  <c r="AA154" i="12" s="1"/>
  <c r="AG154" i="12" s="1"/>
  <c r="AO154" i="12" s="1"/>
  <c r="AU154" i="12" s="1"/>
  <c r="BA154" i="12" s="1"/>
  <c r="BI154" i="12" s="1"/>
  <c r="BN154" i="12" s="1"/>
  <c r="BS154" i="12" s="1"/>
  <c r="BZ154" i="12" s="1"/>
  <c r="G153" i="12"/>
  <c r="M153" i="12" s="1"/>
  <c r="S153" i="12" s="1"/>
  <c r="AA153" i="12" s="1"/>
  <c r="AG153" i="12" s="1"/>
  <c r="AO153" i="12" s="1"/>
  <c r="AU153" i="12" s="1"/>
  <c r="BA153" i="12" s="1"/>
  <c r="BI153" i="12" s="1"/>
  <c r="BN153" i="12" s="1"/>
  <c r="BS153" i="12" s="1"/>
  <c r="BZ153" i="12" s="1"/>
  <c r="N153" i="12"/>
  <c r="T153" i="12" s="1"/>
  <c r="AB153" i="12" s="1"/>
  <c r="AH153" i="12" s="1"/>
  <c r="AP153" i="12" s="1"/>
  <c r="AV153" i="12" s="1"/>
  <c r="BB153" i="12" s="1"/>
  <c r="BJ153" i="12" s="1"/>
  <c r="BT153" i="12" s="1"/>
  <c r="L814" i="12"/>
  <c r="R814" i="12" s="1"/>
  <c r="V814" i="12" s="1"/>
  <c r="Z814" i="12" s="1"/>
  <c r="AF814" i="12" s="1"/>
  <c r="AJ814" i="12" s="1"/>
  <c r="AN814" i="12" s="1"/>
  <c r="AT814" i="12" s="1"/>
  <c r="AZ814" i="12" s="1"/>
  <c r="BD814" i="12" s="1"/>
  <c r="BH814" i="12" s="1"/>
  <c r="BM814" i="12" s="1"/>
  <c r="BR814" i="12" s="1"/>
  <c r="BV814" i="12" s="1"/>
  <c r="BY814" i="12" s="1"/>
  <c r="CB814" i="12" s="1"/>
  <c r="CD814" i="12" s="1"/>
  <c r="N154" i="12"/>
  <c r="T154" i="12" s="1"/>
  <c r="AB154" i="12" s="1"/>
  <c r="AH154" i="12" s="1"/>
  <c r="AP154" i="12" s="1"/>
  <c r="AV154" i="12" s="1"/>
  <c r="BB154" i="12" s="1"/>
  <c r="BJ154" i="12" s="1"/>
  <c r="BT154" i="12" s="1"/>
  <c r="G813" i="12"/>
  <c r="M813" i="12" s="1"/>
  <c r="S813" i="12" s="1"/>
  <c r="AA813" i="12" s="1"/>
  <c r="AG813" i="12" s="1"/>
  <c r="AO813" i="12" s="1"/>
  <c r="AU813" i="12" s="1"/>
  <c r="BA813" i="12" s="1"/>
  <c r="BI813" i="12" s="1"/>
  <c r="BN813" i="12" s="1"/>
  <c r="BS813" i="12" s="1"/>
  <c r="BZ813" i="12" s="1"/>
  <c r="M814" i="12"/>
  <c r="S814" i="12" s="1"/>
  <c r="AA814" i="12" s="1"/>
  <c r="AG814" i="12" s="1"/>
  <c r="AO814" i="12" s="1"/>
  <c r="AU814" i="12" s="1"/>
  <c r="BA814" i="12" s="1"/>
  <c r="BI814" i="12" s="1"/>
  <c r="BN814" i="12" s="1"/>
  <c r="BS814" i="12" s="1"/>
  <c r="BZ814" i="12" s="1"/>
  <c r="L154" i="12"/>
  <c r="R154" i="12" s="1"/>
  <c r="V154" i="12" s="1"/>
  <c r="Z154" i="12" s="1"/>
  <c r="AF154" i="12" s="1"/>
  <c r="AJ154" i="12" s="1"/>
  <c r="AN154" i="12" s="1"/>
  <c r="AT154" i="12" s="1"/>
  <c r="AZ154" i="12" s="1"/>
  <c r="BD154" i="12" s="1"/>
  <c r="BH154" i="12" s="1"/>
  <c r="BM154" i="12" s="1"/>
  <c r="BR154" i="12" s="1"/>
  <c r="BV154" i="12" s="1"/>
  <c r="BY154" i="12" s="1"/>
  <c r="CB154" i="12" s="1"/>
  <c r="CD154" i="12" s="1"/>
  <c r="I911" i="12"/>
  <c r="CE357" i="12"/>
  <c r="G357" i="12"/>
  <c r="H357" i="12"/>
  <c r="I357" i="12"/>
  <c r="J357" i="12"/>
  <c r="K357" i="12"/>
  <c r="F357" i="12"/>
  <c r="L358" i="12"/>
  <c r="R358" i="12" s="1"/>
  <c r="V358" i="12" s="1"/>
  <c r="Z358" i="12" s="1"/>
  <c r="AF358" i="12" s="1"/>
  <c r="AJ358" i="12" s="1"/>
  <c r="AN358" i="12" s="1"/>
  <c r="AT358" i="12" s="1"/>
  <c r="AZ358" i="12" s="1"/>
  <c r="BD358" i="12" s="1"/>
  <c r="BH358" i="12" s="1"/>
  <c r="BM358" i="12" s="1"/>
  <c r="BR358" i="12" s="1"/>
  <c r="BV358" i="12" s="1"/>
  <c r="BY358" i="12" s="1"/>
  <c r="CB358" i="12" s="1"/>
  <c r="CD358" i="12" s="1"/>
  <c r="M358" i="12"/>
  <c r="S358" i="12" s="1"/>
  <c r="AA358" i="12" s="1"/>
  <c r="AG358" i="12" s="1"/>
  <c r="AO358" i="12" s="1"/>
  <c r="AU358" i="12" s="1"/>
  <c r="BA358" i="12" s="1"/>
  <c r="BI358" i="12" s="1"/>
  <c r="BN358" i="12" s="1"/>
  <c r="BS358" i="12" s="1"/>
  <c r="BZ358" i="12" s="1"/>
  <c r="N358" i="12"/>
  <c r="T358" i="12" s="1"/>
  <c r="AB358" i="12" s="1"/>
  <c r="AH358" i="12" s="1"/>
  <c r="AP358" i="12" s="1"/>
  <c r="AV358" i="12" s="1"/>
  <c r="BB358" i="12" s="1"/>
  <c r="BJ358" i="12" s="1"/>
  <c r="BT358" i="12" s="1"/>
  <c r="L2415" i="12" l="1"/>
  <c r="R2415" i="12" s="1"/>
  <c r="V2415" i="12" s="1"/>
  <c r="Z2415" i="12" s="1"/>
  <c r="AF2415" i="12" s="1"/>
  <c r="AJ2415" i="12" s="1"/>
  <c r="AN2415" i="12" s="1"/>
  <c r="AT2415" i="12" s="1"/>
  <c r="AZ2415" i="12" s="1"/>
  <c r="BD2415" i="12" s="1"/>
  <c r="BH2415" i="12" s="1"/>
  <c r="BM2415" i="12" s="1"/>
  <c r="BR2415" i="12" s="1"/>
  <c r="BV2415" i="12" s="1"/>
  <c r="BY2415" i="12" s="1"/>
  <c r="CB2415" i="12" s="1"/>
  <c r="CD2415" i="12" s="1"/>
  <c r="CE867" i="12"/>
  <c r="CE866" i="12" s="1"/>
  <c r="CE865" i="12" s="1"/>
  <c r="G867" i="12"/>
  <c r="H867" i="12"/>
  <c r="I867" i="12"/>
  <c r="I866" i="12" s="1"/>
  <c r="I865" i="12" s="1"/>
  <c r="J867" i="12"/>
  <c r="J866" i="12" s="1"/>
  <c r="K867" i="12"/>
  <c r="K866" i="12" s="1"/>
  <c r="K865" i="12" s="1"/>
  <c r="F867" i="12"/>
  <c r="F866" i="12" s="1"/>
  <c r="F865" i="12" s="1"/>
  <c r="L868" i="12"/>
  <c r="R868" i="12" s="1"/>
  <c r="V868" i="12" s="1"/>
  <c r="Z868" i="12" s="1"/>
  <c r="AF868" i="12" s="1"/>
  <c r="AJ868" i="12" s="1"/>
  <c r="AN868" i="12" s="1"/>
  <c r="AT868" i="12" s="1"/>
  <c r="AZ868" i="12" s="1"/>
  <c r="BD868" i="12" s="1"/>
  <c r="BH868" i="12" s="1"/>
  <c r="BM868" i="12" s="1"/>
  <c r="BR868" i="12" s="1"/>
  <c r="BV868" i="12" s="1"/>
  <c r="BY868" i="12" s="1"/>
  <c r="CB868" i="12" s="1"/>
  <c r="CD868" i="12" s="1"/>
  <c r="M868" i="12"/>
  <c r="S868" i="12" s="1"/>
  <c r="AA868" i="12" s="1"/>
  <c r="AG868" i="12" s="1"/>
  <c r="AO868" i="12" s="1"/>
  <c r="AU868" i="12" s="1"/>
  <c r="BA868" i="12" s="1"/>
  <c r="BI868" i="12" s="1"/>
  <c r="BN868" i="12" s="1"/>
  <c r="BS868" i="12" s="1"/>
  <c r="BZ868" i="12" s="1"/>
  <c r="N868" i="12"/>
  <c r="T868" i="12" s="1"/>
  <c r="AB868" i="12" s="1"/>
  <c r="AH868" i="12" s="1"/>
  <c r="AP868" i="12" s="1"/>
  <c r="AV868" i="12" s="1"/>
  <c r="BB868" i="12" s="1"/>
  <c r="BJ868" i="12" s="1"/>
  <c r="BT868" i="12" s="1"/>
  <c r="M867" i="12" l="1"/>
  <c r="S867" i="12" s="1"/>
  <c r="AA867" i="12" s="1"/>
  <c r="AG867" i="12" s="1"/>
  <c r="AO867" i="12" s="1"/>
  <c r="AU867" i="12" s="1"/>
  <c r="BA867" i="12" s="1"/>
  <c r="BI867" i="12" s="1"/>
  <c r="BN867" i="12" s="1"/>
  <c r="BS867" i="12" s="1"/>
  <c r="BZ867" i="12" s="1"/>
  <c r="N867" i="12"/>
  <c r="T867" i="12" s="1"/>
  <c r="AB867" i="12" s="1"/>
  <c r="AH867" i="12" s="1"/>
  <c r="AP867" i="12" s="1"/>
  <c r="AV867" i="12" s="1"/>
  <c r="BB867" i="12" s="1"/>
  <c r="BJ867" i="12" s="1"/>
  <c r="BT867" i="12" s="1"/>
  <c r="L867" i="12"/>
  <c r="R867" i="12" s="1"/>
  <c r="V867" i="12" s="1"/>
  <c r="Z867" i="12" s="1"/>
  <c r="AF867" i="12" s="1"/>
  <c r="AJ867" i="12" s="1"/>
  <c r="AN867" i="12" s="1"/>
  <c r="AT867" i="12" s="1"/>
  <c r="AZ867" i="12" s="1"/>
  <c r="BD867" i="12" s="1"/>
  <c r="BH867" i="12" s="1"/>
  <c r="BM867" i="12" s="1"/>
  <c r="BR867" i="12" s="1"/>
  <c r="BV867" i="12" s="1"/>
  <c r="BY867" i="12" s="1"/>
  <c r="CB867" i="12" s="1"/>
  <c r="CD867" i="12" s="1"/>
  <c r="G866" i="12"/>
  <c r="G865" i="12" s="1"/>
  <c r="L865" i="12"/>
  <c r="R865" i="12" s="1"/>
  <c r="V865" i="12" s="1"/>
  <c r="Z865" i="12" s="1"/>
  <c r="AF865" i="12" s="1"/>
  <c r="AJ865" i="12" s="1"/>
  <c r="AN865" i="12" s="1"/>
  <c r="AT865" i="12" s="1"/>
  <c r="AZ865" i="12" s="1"/>
  <c r="BD865" i="12" s="1"/>
  <c r="BH865" i="12" s="1"/>
  <c r="BM865" i="12" s="1"/>
  <c r="BR865" i="12" s="1"/>
  <c r="BV865" i="12" s="1"/>
  <c r="BY865" i="12" s="1"/>
  <c r="CB865" i="12" s="1"/>
  <c r="CD865" i="12" s="1"/>
  <c r="J865" i="12"/>
  <c r="H866" i="12"/>
  <c r="L866" i="12"/>
  <c r="R866" i="12" s="1"/>
  <c r="V866" i="12" s="1"/>
  <c r="Z866" i="12" s="1"/>
  <c r="AF866" i="12" s="1"/>
  <c r="AJ866" i="12" s="1"/>
  <c r="AN866" i="12" s="1"/>
  <c r="AT866" i="12" s="1"/>
  <c r="AZ866" i="12" s="1"/>
  <c r="BD866" i="12" s="1"/>
  <c r="BH866" i="12" s="1"/>
  <c r="BM866" i="12" s="1"/>
  <c r="BR866" i="12" s="1"/>
  <c r="BV866" i="12" s="1"/>
  <c r="BY866" i="12" s="1"/>
  <c r="CB866" i="12" s="1"/>
  <c r="CD866" i="12" s="1"/>
  <c r="CE710" i="12"/>
  <c r="CE709" i="12" s="1"/>
  <c r="CE708" i="12" s="1"/>
  <c r="G710" i="12"/>
  <c r="G709" i="12" s="1"/>
  <c r="H710" i="12"/>
  <c r="H709" i="12" s="1"/>
  <c r="I710" i="12"/>
  <c r="I709" i="12" s="1"/>
  <c r="J710" i="12"/>
  <c r="J709" i="12" s="1"/>
  <c r="J708" i="12" s="1"/>
  <c r="K710" i="12"/>
  <c r="K709" i="12" s="1"/>
  <c r="K708" i="12" s="1"/>
  <c r="F710" i="12"/>
  <c r="F709" i="12" s="1"/>
  <c r="F708" i="12" s="1"/>
  <c r="L711" i="12"/>
  <c r="R711" i="12" s="1"/>
  <c r="V711" i="12" s="1"/>
  <c r="Z711" i="12" s="1"/>
  <c r="AF711" i="12" s="1"/>
  <c r="AJ711" i="12" s="1"/>
  <c r="AN711" i="12" s="1"/>
  <c r="AT711" i="12" s="1"/>
  <c r="AZ711" i="12" s="1"/>
  <c r="BD711" i="12" s="1"/>
  <c r="BH711" i="12" s="1"/>
  <c r="BM711" i="12" s="1"/>
  <c r="BR711" i="12" s="1"/>
  <c r="BV711" i="12" s="1"/>
  <c r="BY711" i="12" s="1"/>
  <c r="CB711" i="12" s="1"/>
  <c r="CD711" i="12" s="1"/>
  <c r="M711" i="12"/>
  <c r="S711" i="12" s="1"/>
  <c r="AA711" i="12" s="1"/>
  <c r="AG711" i="12" s="1"/>
  <c r="AO711" i="12" s="1"/>
  <c r="AU711" i="12" s="1"/>
  <c r="BA711" i="12" s="1"/>
  <c r="BI711" i="12" s="1"/>
  <c r="BN711" i="12" s="1"/>
  <c r="BS711" i="12" s="1"/>
  <c r="BZ711" i="12" s="1"/>
  <c r="N711" i="12"/>
  <c r="T711" i="12" s="1"/>
  <c r="AB711" i="12" s="1"/>
  <c r="AH711" i="12" s="1"/>
  <c r="AP711" i="12" s="1"/>
  <c r="AV711" i="12" s="1"/>
  <c r="BB711" i="12" s="1"/>
  <c r="BJ711" i="12" s="1"/>
  <c r="BT711" i="12" s="1"/>
  <c r="M865" i="12" l="1"/>
  <c r="S865" i="12" s="1"/>
  <c r="AA865" i="12" s="1"/>
  <c r="AG865" i="12" s="1"/>
  <c r="AO865" i="12" s="1"/>
  <c r="AU865" i="12" s="1"/>
  <c r="BA865" i="12" s="1"/>
  <c r="BI865" i="12" s="1"/>
  <c r="BN865" i="12" s="1"/>
  <c r="BS865" i="12" s="1"/>
  <c r="BZ865" i="12" s="1"/>
  <c r="M866" i="12"/>
  <c r="S866" i="12" s="1"/>
  <c r="AA866" i="12" s="1"/>
  <c r="AG866" i="12" s="1"/>
  <c r="AO866" i="12" s="1"/>
  <c r="AU866" i="12" s="1"/>
  <c r="BA866" i="12" s="1"/>
  <c r="BI866" i="12" s="1"/>
  <c r="BN866" i="12" s="1"/>
  <c r="BS866" i="12" s="1"/>
  <c r="BZ866" i="12" s="1"/>
  <c r="H865" i="12"/>
  <c r="N865" i="12" s="1"/>
  <c r="T865" i="12" s="1"/>
  <c r="AB865" i="12" s="1"/>
  <c r="AH865" i="12" s="1"/>
  <c r="AP865" i="12" s="1"/>
  <c r="AV865" i="12" s="1"/>
  <c r="BB865" i="12" s="1"/>
  <c r="BJ865" i="12" s="1"/>
  <c r="BT865" i="12" s="1"/>
  <c r="N866" i="12"/>
  <c r="T866" i="12" s="1"/>
  <c r="AB866" i="12" s="1"/>
  <c r="AH866" i="12" s="1"/>
  <c r="AP866" i="12" s="1"/>
  <c r="AV866" i="12" s="1"/>
  <c r="BB866" i="12" s="1"/>
  <c r="BJ866" i="12" s="1"/>
  <c r="BT866" i="12" s="1"/>
  <c r="M710" i="12"/>
  <c r="S710" i="12" s="1"/>
  <c r="AA710" i="12" s="1"/>
  <c r="AG710" i="12" s="1"/>
  <c r="AO710" i="12" s="1"/>
  <c r="AU710" i="12" s="1"/>
  <c r="BA710" i="12" s="1"/>
  <c r="BI710" i="12" s="1"/>
  <c r="BN710" i="12" s="1"/>
  <c r="BS710" i="12" s="1"/>
  <c r="BZ710" i="12" s="1"/>
  <c r="L710" i="12"/>
  <c r="R710" i="12" s="1"/>
  <c r="V710" i="12" s="1"/>
  <c r="Z710" i="12" s="1"/>
  <c r="AF710" i="12" s="1"/>
  <c r="AJ710" i="12" s="1"/>
  <c r="AN710" i="12" s="1"/>
  <c r="AT710" i="12" s="1"/>
  <c r="AZ710" i="12" s="1"/>
  <c r="BD710" i="12" s="1"/>
  <c r="BH710" i="12" s="1"/>
  <c r="BM710" i="12" s="1"/>
  <c r="BR710" i="12" s="1"/>
  <c r="BV710" i="12" s="1"/>
  <c r="BY710" i="12" s="1"/>
  <c r="CB710" i="12" s="1"/>
  <c r="CD710" i="12" s="1"/>
  <c r="L709" i="12"/>
  <c r="R709" i="12" s="1"/>
  <c r="V709" i="12" s="1"/>
  <c r="Z709" i="12" s="1"/>
  <c r="AF709" i="12" s="1"/>
  <c r="AJ709" i="12" s="1"/>
  <c r="AN709" i="12" s="1"/>
  <c r="AT709" i="12" s="1"/>
  <c r="AZ709" i="12" s="1"/>
  <c r="BD709" i="12" s="1"/>
  <c r="BH709" i="12" s="1"/>
  <c r="BM709" i="12" s="1"/>
  <c r="BR709" i="12" s="1"/>
  <c r="BV709" i="12" s="1"/>
  <c r="BY709" i="12" s="1"/>
  <c r="CB709" i="12" s="1"/>
  <c r="CD709" i="12" s="1"/>
  <c r="N709" i="12"/>
  <c r="T709" i="12" s="1"/>
  <c r="AB709" i="12" s="1"/>
  <c r="AH709" i="12" s="1"/>
  <c r="AP709" i="12" s="1"/>
  <c r="AV709" i="12" s="1"/>
  <c r="BB709" i="12" s="1"/>
  <c r="BJ709" i="12" s="1"/>
  <c r="BT709" i="12" s="1"/>
  <c r="H708" i="12"/>
  <c r="G708" i="12"/>
  <c r="M709" i="12"/>
  <c r="S709" i="12" s="1"/>
  <c r="AA709" i="12" s="1"/>
  <c r="AG709" i="12" s="1"/>
  <c r="AO709" i="12" s="1"/>
  <c r="AU709" i="12" s="1"/>
  <c r="BA709" i="12" s="1"/>
  <c r="BI709" i="12" s="1"/>
  <c r="BN709" i="12" s="1"/>
  <c r="BS709" i="12" s="1"/>
  <c r="BZ709" i="12" s="1"/>
  <c r="N710" i="12"/>
  <c r="T710" i="12" s="1"/>
  <c r="AB710" i="12" s="1"/>
  <c r="AH710" i="12" s="1"/>
  <c r="AP710" i="12" s="1"/>
  <c r="AV710" i="12" s="1"/>
  <c r="BB710" i="12" s="1"/>
  <c r="BJ710" i="12" s="1"/>
  <c r="BT710" i="12" s="1"/>
  <c r="I708" i="12"/>
  <c r="CE754" i="12"/>
  <c r="CE753" i="12" s="1"/>
  <c r="CE752" i="12" s="1"/>
  <c r="G754" i="12"/>
  <c r="G753" i="12" s="1"/>
  <c r="H754" i="12"/>
  <c r="H753" i="12" s="1"/>
  <c r="H752" i="12" s="1"/>
  <c r="I754" i="12"/>
  <c r="I753" i="12" s="1"/>
  <c r="J754" i="12"/>
  <c r="J753" i="12" s="1"/>
  <c r="J752" i="12" s="1"/>
  <c r="K754" i="12"/>
  <c r="K753" i="12" s="1"/>
  <c r="K752" i="12" s="1"/>
  <c r="F754" i="12"/>
  <c r="L755" i="12"/>
  <c r="R755" i="12" s="1"/>
  <c r="V755" i="12" s="1"/>
  <c r="Z755" i="12" s="1"/>
  <c r="AF755" i="12" s="1"/>
  <c r="AJ755" i="12" s="1"/>
  <c r="AN755" i="12" s="1"/>
  <c r="AT755" i="12" s="1"/>
  <c r="AZ755" i="12" s="1"/>
  <c r="BD755" i="12" s="1"/>
  <c r="BH755" i="12" s="1"/>
  <c r="BM755" i="12" s="1"/>
  <c r="BR755" i="12" s="1"/>
  <c r="BV755" i="12" s="1"/>
  <c r="BY755" i="12" s="1"/>
  <c r="CB755" i="12" s="1"/>
  <c r="CD755" i="12" s="1"/>
  <c r="M755" i="12"/>
  <c r="S755" i="12" s="1"/>
  <c r="AA755" i="12" s="1"/>
  <c r="AG755" i="12" s="1"/>
  <c r="AO755" i="12" s="1"/>
  <c r="AU755" i="12" s="1"/>
  <c r="BA755" i="12" s="1"/>
  <c r="BI755" i="12" s="1"/>
  <c r="BN755" i="12" s="1"/>
  <c r="BS755" i="12" s="1"/>
  <c r="BZ755" i="12" s="1"/>
  <c r="N755" i="12"/>
  <c r="T755" i="12" s="1"/>
  <c r="AB755" i="12" s="1"/>
  <c r="AH755" i="12" s="1"/>
  <c r="AP755" i="12" s="1"/>
  <c r="AV755" i="12" s="1"/>
  <c r="BB755" i="12" s="1"/>
  <c r="BJ755" i="12" s="1"/>
  <c r="BT755" i="12" s="1"/>
  <c r="L754" i="12" l="1"/>
  <c r="R754" i="12" s="1"/>
  <c r="V754" i="12" s="1"/>
  <c r="Z754" i="12" s="1"/>
  <c r="AF754" i="12" s="1"/>
  <c r="AJ754" i="12" s="1"/>
  <c r="AN754" i="12" s="1"/>
  <c r="AT754" i="12" s="1"/>
  <c r="AZ754" i="12" s="1"/>
  <c r="BD754" i="12" s="1"/>
  <c r="BH754" i="12" s="1"/>
  <c r="BM754" i="12" s="1"/>
  <c r="BR754" i="12" s="1"/>
  <c r="BV754" i="12" s="1"/>
  <c r="BY754" i="12" s="1"/>
  <c r="CB754" i="12" s="1"/>
  <c r="CD754" i="12" s="1"/>
  <c r="F753" i="12"/>
  <c r="F752" i="12" s="1"/>
  <c r="L708" i="12"/>
  <c r="R708" i="12" s="1"/>
  <c r="V708" i="12" s="1"/>
  <c r="Z708" i="12" s="1"/>
  <c r="AF708" i="12" s="1"/>
  <c r="AJ708" i="12" s="1"/>
  <c r="AN708" i="12" s="1"/>
  <c r="AT708" i="12" s="1"/>
  <c r="AZ708" i="12" s="1"/>
  <c r="BD708" i="12" s="1"/>
  <c r="BH708" i="12" s="1"/>
  <c r="BM708" i="12" s="1"/>
  <c r="BR708" i="12" s="1"/>
  <c r="BV708" i="12" s="1"/>
  <c r="BY708" i="12" s="1"/>
  <c r="CB708" i="12" s="1"/>
  <c r="CD708" i="12" s="1"/>
  <c r="N708" i="12"/>
  <c r="T708" i="12" s="1"/>
  <c r="AB708" i="12" s="1"/>
  <c r="AH708" i="12" s="1"/>
  <c r="AP708" i="12" s="1"/>
  <c r="AV708" i="12" s="1"/>
  <c r="BB708" i="12" s="1"/>
  <c r="BJ708" i="12" s="1"/>
  <c r="BT708" i="12" s="1"/>
  <c r="M708" i="12"/>
  <c r="S708" i="12" s="1"/>
  <c r="AA708" i="12" s="1"/>
  <c r="AG708" i="12" s="1"/>
  <c r="AO708" i="12" s="1"/>
  <c r="AU708" i="12" s="1"/>
  <c r="BA708" i="12" s="1"/>
  <c r="BI708" i="12" s="1"/>
  <c r="BN708" i="12" s="1"/>
  <c r="BS708" i="12" s="1"/>
  <c r="BZ708" i="12" s="1"/>
  <c r="N754" i="12"/>
  <c r="T754" i="12" s="1"/>
  <c r="AB754" i="12" s="1"/>
  <c r="AH754" i="12" s="1"/>
  <c r="AP754" i="12" s="1"/>
  <c r="AV754" i="12" s="1"/>
  <c r="BB754" i="12" s="1"/>
  <c r="BJ754" i="12" s="1"/>
  <c r="BT754" i="12" s="1"/>
  <c r="I752" i="12"/>
  <c r="G752" i="12"/>
  <c r="M752" i="12" s="1"/>
  <c r="S752" i="12" s="1"/>
  <c r="AA752" i="12" s="1"/>
  <c r="AG752" i="12" s="1"/>
  <c r="AO752" i="12" s="1"/>
  <c r="AU752" i="12" s="1"/>
  <c r="BA752" i="12" s="1"/>
  <c r="BI752" i="12" s="1"/>
  <c r="BN752" i="12" s="1"/>
  <c r="BS752" i="12" s="1"/>
  <c r="BZ752" i="12" s="1"/>
  <c r="M753" i="12"/>
  <c r="S753" i="12" s="1"/>
  <c r="AA753" i="12" s="1"/>
  <c r="AG753" i="12" s="1"/>
  <c r="AO753" i="12" s="1"/>
  <c r="AU753" i="12" s="1"/>
  <c r="BA753" i="12" s="1"/>
  <c r="BI753" i="12" s="1"/>
  <c r="BN753" i="12" s="1"/>
  <c r="BS753" i="12" s="1"/>
  <c r="BZ753" i="12" s="1"/>
  <c r="N752" i="12"/>
  <c r="T752" i="12" s="1"/>
  <c r="AB752" i="12" s="1"/>
  <c r="AH752" i="12" s="1"/>
  <c r="AP752" i="12" s="1"/>
  <c r="AV752" i="12" s="1"/>
  <c r="BB752" i="12" s="1"/>
  <c r="BJ752" i="12" s="1"/>
  <c r="BT752" i="12" s="1"/>
  <c r="N753" i="12"/>
  <c r="T753" i="12" s="1"/>
  <c r="AB753" i="12" s="1"/>
  <c r="AH753" i="12" s="1"/>
  <c r="AP753" i="12" s="1"/>
  <c r="AV753" i="12" s="1"/>
  <c r="BB753" i="12" s="1"/>
  <c r="BJ753" i="12" s="1"/>
  <c r="BT753" i="12" s="1"/>
  <c r="M754" i="12"/>
  <c r="S754" i="12" s="1"/>
  <c r="AA754" i="12" s="1"/>
  <c r="AG754" i="12" s="1"/>
  <c r="AO754" i="12" s="1"/>
  <c r="AU754" i="12" s="1"/>
  <c r="BA754" i="12" s="1"/>
  <c r="BI754" i="12" s="1"/>
  <c r="BN754" i="12" s="1"/>
  <c r="BS754" i="12" s="1"/>
  <c r="BZ754" i="12" s="1"/>
  <c r="I697" i="12"/>
  <c r="L753" i="12" l="1"/>
  <c r="R753" i="12" s="1"/>
  <c r="V753" i="12" s="1"/>
  <c r="Z753" i="12" s="1"/>
  <c r="AF753" i="12" s="1"/>
  <c r="AJ753" i="12" s="1"/>
  <c r="AN753" i="12" s="1"/>
  <c r="AT753" i="12" s="1"/>
  <c r="AZ753" i="12" s="1"/>
  <c r="BD753" i="12" s="1"/>
  <c r="BH753" i="12" s="1"/>
  <c r="BM753" i="12" s="1"/>
  <c r="BR753" i="12" s="1"/>
  <c r="BV753" i="12" s="1"/>
  <c r="BY753" i="12" s="1"/>
  <c r="CB753" i="12" s="1"/>
  <c r="CD753" i="12" s="1"/>
  <c r="L752" i="12"/>
  <c r="R752" i="12" s="1"/>
  <c r="V752" i="12" s="1"/>
  <c r="Z752" i="12" s="1"/>
  <c r="AF752" i="12" s="1"/>
  <c r="AJ752" i="12" s="1"/>
  <c r="AN752" i="12" s="1"/>
  <c r="AT752" i="12" s="1"/>
  <c r="AZ752" i="12" s="1"/>
  <c r="BD752" i="12" s="1"/>
  <c r="BH752" i="12" s="1"/>
  <c r="BM752" i="12" s="1"/>
  <c r="BR752" i="12" s="1"/>
  <c r="BV752" i="12" s="1"/>
  <c r="BY752" i="12" s="1"/>
  <c r="CB752" i="12" s="1"/>
  <c r="CD752" i="12" s="1"/>
  <c r="CE696" i="12"/>
  <c r="CE695" i="12" s="1"/>
  <c r="CE694" i="12" s="1"/>
  <c r="G696" i="12"/>
  <c r="G695" i="12" s="1"/>
  <c r="H696" i="12"/>
  <c r="I696" i="12"/>
  <c r="I695" i="12" s="1"/>
  <c r="I694" i="12" s="1"/>
  <c r="J696" i="12"/>
  <c r="J695" i="12" s="1"/>
  <c r="J694" i="12" s="1"/>
  <c r="K696" i="12"/>
  <c r="K695" i="12" s="1"/>
  <c r="K694" i="12" s="1"/>
  <c r="F696" i="12"/>
  <c r="F695" i="12" s="1"/>
  <c r="F694" i="12" s="1"/>
  <c r="L697" i="12"/>
  <c r="R697" i="12" s="1"/>
  <c r="V697" i="12" s="1"/>
  <c r="Z697" i="12" s="1"/>
  <c r="AF697" i="12" s="1"/>
  <c r="AJ697" i="12" s="1"/>
  <c r="AN697" i="12" s="1"/>
  <c r="AT697" i="12" s="1"/>
  <c r="AZ697" i="12" s="1"/>
  <c r="BD697" i="12" s="1"/>
  <c r="BH697" i="12" s="1"/>
  <c r="BM697" i="12" s="1"/>
  <c r="BR697" i="12" s="1"/>
  <c r="BV697" i="12" s="1"/>
  <c r="BY697" i="12" s="1"/>
  <c r="CB697" i="12" s="1"/>
  <c r="CD697" i="12" s="1"/>
  <c r="M697" i="12"/>
  <c r="S697" i="12" s="1"/>
  <c r="AA697" i="12" s="1"/>
  <c r="AG697" i="12" s="1"/>
  <c r="AO697" i="12" s="1"/>
  <c r="AU697" i="12" s="1"/>
  <c r="BA697" i="12" s="1"/>
  <c r="BI697" i="12" s="1"/>
  <c r="BN697" i="12" s="1"/>
  <c r="BS697" i="12" s="1"/>
  <c r="BZ697" i="12" s="1"/>
  <c r="N697" i="12"/>
  <c r="T697" i="12" s="1"/>
  <c r="AB697" i="12" s="1"/>
  <c r="AH697" i="12" s="1"/>
  <c r="AP697" i="12" s="1"/>
  <c r="AV697" i="12" s="1"/>
  <c r="BB697" i="12" s="1"/>
  <c r="BJ697" i="12" s="1"/>
  <c r="BT697" i="12" s="1"/>
  <c r="I672" i="12"/>
  <c r="CE671" i="12"/>
  <c r="CE670" i="12" s="1"/>
  <c r="G671" i="12"/>
  <c r="G670" i="12" s="1"/>
  <c r="H671" i="12"/>
  <c r="I671" i="12"/>
  <c r="I670" i="12" s="1"/>
  <c r="J671" i="12"/>
  <c r="J670" i="12" s="1"/>
  <c r="K671" i="12"/>
  <c r="K670" i="12" s="1"/>
  <c r="F671" i="12"/>
  <c r="F670" i="12" s="1"/>
  <c r="L672" i="12"/>
  <c r="R672" i="12" s="1"/>
  <c r="V672" i="12" s="1"/>
  <c r="Z672" i="12" s="1"/>
  <c r="AF672" i="12" s="1"/>
  <c r="AJ672" i="12" s="1"/>
  <c r="AN672" i="12" s="1"/>
  <c r="AT672" i="12" s="1"/>
  <c r="AZ672" i="12" s="1"/>
  <c r="BD672" i="12" s="1"/>
  <c r="BH672" i="12" s="1"/>
  <c r="BM672" i="12" s="1"/>
  <c r="BR672" i="12" s="1"/>
  <c r="BV672" i="12" s="1"/>
  <c r="BY672" i="12" s="1"/>
  <c r="CB672" i="12" s="1"/>
  <c r="CD672" i="12" s="1"/>
  <c r="M672" i="12"/>
  <c r="S672" i="12" s="1"/>
  <c r="AA672" i="12" s="1"/>
  <c r="AG672" i="12" s="1"/>
  <c r="AO672" i="12" s="1"/>
  <c r="AU672" i="12" s="1"/>
  <c r="BA672" i="12" s="1"/>
  <c r="BI672" i="12" s="1"/>
  <c r="BN672" i="12" s="1"/>
  <c r="BS672" i="12" s="1"/>
  <c r="BZ672" i="12" s="1"/>
  <c r="N672" i="12"/>
  <c r="T672" i="12" s="1"/>
  <c r="AB672" i="12" s="1"/>
  <c r="AH672" i="12" s="1"/>
  <c r="AP672" i="12" s="1"/>
  <c r="AV672" i="12" s="1"/>
  <c r="BB672" i="12" s="1"/>
  <c r="BJ672" i="12" s="1"/>
  <c r="BT672" i="12" s="1"/>
  <c r="N671" i="12" l="1"/>
  <c r="T671" i="12" s="1"/>
  <c r="AB671" i="12" s="1"/>
  <c r="AH671" i="12" s="1"/>
  <c r="AP671" i="12" s="1"/>
  <c r="AV671" i="12" s="1"/>
  <c r="BB671" i="12" s="1"/>
  <c r="BJ671" i="12" s="1"/>
  <c r="BT671" i="12" s="1"/>
  <c r="N696" i="12"/>
  <c r="T696" i="12" s="1"/>
  <c r="AB696" i="12" s="1"/>
  <c r="AH696" i="12" s="1"/>
  <c r="AP696" i="12" s="1"/>
  <c r="AV696" i="12" s="1"/>
  <c r="BB696" i="12" s="1"/>
  <c r="BJ696" i="12" s="1"/>
  <c r="BT696" i="12" s="1"/>
  <c r="L696" i="12"/>
  <c r="R696" i="12" s="1"/>
  <c r="V696" i="12" s="1"/>
  <c r="Z696" i="12" s="1"/>
  <c r="AF696" i="12" s="1"/>
  <c r="AJ696" i="12" s="1"/>
  <c r="AN696" i="12" s="1"/>
  <c r="AT696" i="12" s="1"/>
  <c r="AZ696" i="12" s="1"/>
  <c r="BD696" i="12" s="1"/>
  <c r="BH696" i="12" s="1"/>
  <c r="BM696" i="12" s="1"/>
  <c r="BR696" i="12" s="1"/>
  <c r="BV696" i="12" s="1"/>
  <c r="BY696" i="12" s="1"/>
  <c r="CB696" i="12" s="1"/>
  <c r="CD696" i="12" s="1"/>
  <c r="L694" i="12"/>
  <c r="R694" i="12" s="1"/>
  <c r="V694" i="12" s="1"/>
  <c r="Z694" i="12" s="1"/>
  <c r="AF694" i="12" s="1"/>
  <c r="AJ694" i="12" s="1"/>
  <c r="AN694" i="12" s="1"/>
  <c r="AT694" i="12" s="1"/>
  <c r="AZ694" i="12" s="1"/>
  <c r="BD694" i="12" s="1"/>
  <c r="BH694" i="12" s="1"/>
  <c r="BM694" i="12" s="1"/>
  <c r="BR694" i="12" s="1"/>
  <c r="BV694" i="12" s="1"/>
  <c r="BY694" i="12" s="1"/>
  <c r="CB694" i="12" s="1"/>
  <c r="CD694" i="12" s="1"/>
  <c r="G694" i="12"/>
  <c r="M694" i="12" s="1"/>
  <c r="S694" i="12" s="1"/>
  <c r="AA694" i="12" s="1"/>
  <c r="AG694" i="12" s="1"/>
  <c r="AO694" i="12" s="1"/>
  <c r="AU694" i="12" s="1"/>
  <c r="BA694" i="12" s="1"/>
  <c r="BI694" i="12" s="1"/>
  <c r="BN694" i="12" s="1"/>
  <c r="BS694" i="12" s="1"/>
  <c r="BZ694" i="12" s="1"/>
  <c r="M695" i="12"/>
  <c r="S695" i="12" s="1"/>
  <c r="AA695" i="12" s="1"/>
  <c r="AG695" i="12" s="1"/>
  <c r="AO695" i="12" s="1"/>
  <c r="AU695" i="12" s="1"/>
  <c r="BA695" i="12" s="1"/>
  <c r="BI695" i="12" s="1"/>
  <c r="BN695" i="12" s="1"/>
  <c r="BS695" i="12" s="1"/>
  <c r="BZ695" i="12" s="1"/>
  <c r="H695" i="12"/>
  <c r="M696" i="12"/>
  <c r="S696" i="12" s="1"/>
  <c r="AA696" i="12" s="1"/>
  <c r="AG696" i="12" s="1"/>
  <c r="AO696" i="12" s="1"/>
  <c r="AU696" i="12" s="1"/>
  <c r="BA696" i="12" s="1"/>
  <c r="BI696" i="12" s="1"/>
  <c r="BN696" i="12" s="1"/>
  <c r="BS696" i="12" s="1"/>
  <c r="BZ696" i="12" s="1"/>
  <c r="L695" i="12"/>
  <c r="R695" i="12" s="1"/>
  <c r="V695" i="12" s="1"/>
  <c r="Z695" i="12" s="1"/>
  <c r="AF695" i="12" s="1"/>
  <c r="AJ695" i="12" s="1"/>
  <c r="AN695" i="12" s="1"/>
  <c r="AT695" i="12" s="1"/>
  <c r="AZ695" i="12" s="1"/>
  <c r="BD695" i="12" s="1"/>
  <c r="BH695" i="12" s="1"/>
  <c r="BM695" i="12" s="1"/>
  <c r="BR695" i="12" s="1"/>
  <c r="BV695" i="12" s="1"/>
  <c r="BY695" i="12" s="1"/>
  <c r="CB695" i="12" s="1"/>
  <c r="CD695" i="12" s="1"/>
  <c r="H670" i="12"/>
  <c r="N670" i="12" s="1"/>
  <c r="T670" i="12" s="1"/>
  <c r="AB670" i="12" s="1"/>
  <c r="AH670" i="12" s="1"/>
  <c r="AP670" i="12" s="1"/>
  <c r="AV670" i="12" s="1"/>
  <c r="BB670" i="12" s="1"/>
  <c r="BJ670" i="12" s="1"/>
  <c r="BT670" i="12" s="1"/>
  <c r="M670" i="12"/>
  <c r="S670" i="12" s="1"/>
  <c r="AA670" i="12" s="1"/>
  <c r="AG670" i="12" s="1"/>
  <c r="AO670" i="12" s="1"/>
  <c r="AU670" i="12" s="1"/>
  <c r="BA670" i="12" s="1"/>
  <c r="BI670" i="12" s="1"/>
  <c r="BN670" i="12" s="1"/>
  <c r="BS670" i="12" s="1"/>
  <c r="BZ670" i="12" s="1"/>
  <c r="M671" i="12"/>
  <c r="S671" i="12" s="1"/>
  <c r="AA671" i="12" s="1"/>
  <c r="AG671" i="12" s="1"/>
  <c r="AO671" i="12" s="1"/>
  <c r="AU671" i="12" s="1"/>
  <c r="BA671" i="12" s="1"/>
  <c r="BI671" i="12" s="1"/>
  <c r="BN671" i="12" s="1"/>
  <c r="BS671" i="12" s="1"/>
  <c r="BZ671" i="12" s="1"/>
  <c r="L671" i="12"/>
  <c r="R671" i="12" s="1"/>
  <c r="V671" i="12" s="1"/>
  <c r="Z671" i="12" s="1"/>
  <c r="AF671" i="12" s="1"/>
  <c r="AJ671" i="12" s="1"/>
  <c r="AN671" i="12" s="1"/>
  <c r="AT671" i="12" s="1"/>
  <c r="AZ671" i="12" s="1"/>
  <c r="BD671" i="12" s="1"/>
  <c r="BH671" i="12" s="1"/>
  <c r="BM671" i="12" s="1"/>
  <c r="BR671" i="12" s="1"/>
  <c r="BV671" i="12" s="1"/>
  <c r="BY671" i="12" s="1"/>
  <c r="CB671" i="12" s="1"/>
  <c r="CD671" i="12" s="1"/>
  <c r="L670" i="12"/>
  <c r="R670" i="12" s="1"/>
  <c r="V670" i="12" s="1"/>
  <c r="Z670" i="12" s="1"/>
  <c r="AF670" i="12" s="1"/>
  <c r="AJ670" i="12" s="1"/>
  <c r="AN670" i="12" s="1"/>
  <c r="AT670" i="12" s="1"/>
  <c r="AZ670" i="12" s="1"/>
  <c r="BD670" i="12" s="1"/>
  <c r="BH670" i="12" s="1"/>
  <c r="BM670" i="12" s="1"/>
  <c r="BR670" i="12" s="1"/>
  <c r="BV670" i="12" s="1"/>
  <c r="BY670" i="12" s="1"/>
  <c r="CB670" i="12" s="1"/>
  <c r="CD670" i="12" s="1"/>
  <c r="CE1757" i="12"/>
  <c r="G1757" i="12"/>
  <c r="H1757" i="12"/>
  <c r="I1757" i="12"/>
  <c r="J1757" i="12"/>
  <c r="K1757" i="12"/>
  <c r="F1757" i="12"/>
  <c r="L1758" i="12"/>
  <c r="R1758" i="12" s="1"/>
  <c r="V1758" i="12" s="1"/>
  <c r="Z1758" i="12" s="1"/>
  <c r="AF1758" i="12" s="1"/>
  <c r="AJ1758" i="12" s="1"/>
  <c r="AN1758" i="12" s="1"/>
  <c r="AT1758" i="12" s="1"/>
  <c r="AZ1758" i="12" s="1"/>
  <c r="BD1758" i="12" s="1"/>
  <c r="BH1758" i="12" s="1"/>
  <c r="BM1758" i="12" s="1"/>
  <c r="BR1758" i="12" s="1"/>
  <c r="BV1758" i="12" s="1"/>
  <c r="BY1758" i="12" s="1"/>
  <c r="CB1758" i="12" s="1"/>
  <c r="CD1758" i="12" s="1"/>
  <c r="M1758" i="12"/>
  <c r="S1758" i="12" s="1"/>
  <c r="AA1758" i="12" s="1"/>
  <c r="AG1758" i="12" s="1"/>
  <c r="AO1758" i="12" s="1"/>
  <c r="AU1758" i="12" s="1"/>
  <c r="BA1758" i="12" s="1"/>
  <c r="BI1758" i="12" s="1"/>
  <c r="BN1758" i="12" s="1"/>
  <c r="BS1758" i="12" s="1"/>
  <c r="BZ1758" i="12" s="1"/>
  <c r="N1758" i="12"/>
  <c r="T1758" i="12" s="1"/>
  <c r="AB1758" i="12" s="1"/>
  <c r="AH1758" i="12" s="1"/>
  <c r="AP1758" i="12" s="1"/>
  <c r="AV1758" i="12" s="1"/>
  <c r="BB1758" i="12" s="1"/>
  <c r="BJ1758" i="12" s="1"/>
  <c r="BT1758" i="12" s="1"/>
  <c r="CE1875" i="12"/>
  <c r="CE1874" i="12" s="1"/>
  <c r="CE1873" i="12" s="1"/>
  <c r="G1875" i="12"/>
  <c r="G1874" i="12" s="1"/>
  <c r="H1875" i="12"/>
  <c r="H1874" i="12" s="1"/>
  <c r="I1875" i="12"/>
  <c r="I1874" i="12" s="1"/>
  <c r="J1875" i="12"/>
  <c r="J1874" i="12" s="1"/>
  <c r="J1873" i="12" s="1"/>
  <c r="K1875" i="12"/>
  <c r="K1874" i="12" s="1"/>
  <c r="K1873" i="12" s="1"/>
  <c r="F1875" i="12"/>
  <c r="F1874" i="12" s="1"/>
  <c r="F1873" i="12" s="1"/>
  <c r="L1876" i="12"/>
  <c r="R1876" i="12" s="1"/>
  <c r="V1876" i="12" s="1"/>
  <c r="Z1876" i="12" s="1"/>
  <c r="AF1876" i="12" s="1"/>
  <c r="AJ1876" i="12" s="1"/>
  <c r="AN1876" i="12" s="1"/>
  <c r="AT1876" i="12" s="1"/>
  <c r="AZ1876" i="12" s="1"/>
  <c r="BD1876" i="12" s="1"/>
  <c r="BH1876" i="12" s="1"/>
  <c r="BM1876" i="12" s="1"/>
  <c r="BR1876" i="12" s="1"/>
  <c r="BV1876" i="12" s="1"/>
  <c r="BY1876" i="12" s="1"/>
  <c r="CB1876" i="12" s="1"/>
  <c r="CD1876" i="12" s="1"/>
  <c r="M1876" i="12"/>
  <c r="S1876" i="12" s="1"/>
  <c r="AA1876" i="12" s="1"/>
  <c r="AG1876" i="12" s="1"/>
  <c r="AO1876" i="12" s="1"/>
  <c r="AU1876" i="12" s="1"/>
  <c r="BA1876" i="12" s="1"/>
  <c r="BI1876" i="12" s="1"/>
  <c r="BN1876" i="12" s="1"/>
  <c r="BS1876" i="12" s="1"/>
  <c r="BZ1876" i="12" s="1"/>
  <c r="N1876" i="12"/>
  <c r="T1876" i="12" s="1"/>
  <c r="AB1876" i="12" s="1"/>
  <c r="AH1876" i="12" s="1"/>
  <c r="AP1876" i="12" s="1"/>
  <c r="AV1876" i="12" s="1"/>
  <c r="BB1876" i="12" s="1"/>
  <c r="BJ1876" i="12" s="1"/>
  <c r="BT1876" i="12" s="1"/>
  <c r="H694" i="12" l="1"/>
  <c r="N694" i="12" s="1"/>
  <c r="T694" i="12" s="1"/>
  <c r="AB694" i="12" s="1"/>
  <c r="AH694" i="12" s="1"/>
  <c r="AP694" i="12" s="1"/>
  <c r="AV694" i="12" s="1"/>
  <c r="BB694" i="12" s="1"/>
  <c r="BJ694" i="12" s="1"/>
  <c r="BT694" i="12" s="1"/>
  <c r="N695" i="12"/>
  <c r="T695" i="12" s="1"/>
  <c r="AB695" i="12" s="1"/>
  <c r="AH695" i="12" s="1"/>
  <c r="AP695" i="12" s="1"/>
  <c r="AV695" i="12" s="1"/>
  <c r="BB695" i="12" s="1"/>
  <c r="BJ695" i="12" s="1"/>
  <c r="BT695" i="12" s="1"/>
  <c r="M1875" i="12"/>
  <c r="S1875" i="12" s="1"/>
  <c r="AA1875" i="12" s="1"/>
  <c r="AG1875" i="12" s="1"/>
  <c r="AO1875" i="12" s="1"/>
  <c r="AU1875" i="12" s="1"/>
  <c r="BA1875" i="12" s="1"/>
  <c r="BI1875" i="12" s="1"/>
  <c r="BN1875" i="12" s="1"/>
  <c r="BS1875" i="12" s="1"/>
  <c r="BZ1875" i="12" s="1"/>
  <c r="L1875" i="12"/>
  <c r="R1875" i="12" s="1"/>
  <c r="V1875" i="12" s="1"/>
  <c r="Z1875" i="12" s="1"/>
  <c r="AF1875" i="12" s="1"/>
  <c r="AJ1875" i="12" s="1"/>
  <c r="AN1875" i="12" s="1"/>
  <c r="AT1875" i="12" s="1"/>
  <c r="AZ1875" i="12" s="1"/>
  <c r="BD1875" i="12" s="1"/>
  <c r="BH1875" i="12" s="1"/>
  <c r="BM1875" i="12" s="1"/>
  <c r="BR1875" i="12" s="1"/>
  <c r="BV1875" i="12" s="1"/>
  <c r="BY1875" i="12" s="1"/>
  <c r="CB1875" i="12" s="1"/>
  <c r="CD1875" i="12" s="1"/>
  <c r="N1875" i="12"/>
  <c r="T1875" i="12" s="1"/>
  <c r="AB1875" i="12" s="1"/>
  <c r="AH1875" i="12" s="1"/>
  <c r="AP1875" i="12" s="1"/>
  <c r="AV1875" i="12" s="1"/>
  <c r="BB1875" i="12" s="1"/>
  <c r="BJ1875" i="12" s="1"/>
  <c r="BT1875" i="12" s="1"/>
  <c r="L1874" i="12"/>
  <c r="R1874" i="12" s="1"/>
  <c r="V1874" i="12" s="1"/>
  <c r="Z1874" i="12" s="1"/>
  <c r="AF1874" i="12" s="1"/>
  <c r="AJ1874" i="12" s="1"/>
  <c r="AN1874" i="12" s="1"/>
  <c r="AT1874" i="12" s="1"/>
  <c r="AZ1874" i="12" s="1"/>
  <c r="BD1874" i="12" s="1"/>
  <c r="BH1874" i="12" s="1"/>
  <c r="BM1874" i="12" s="1"/>
  <c r="BR1874" i="12" s="1"/>
  <c r="BV1874" i="12" s="1"/>
  <c r="BY1874" i="12" s="1"/>
  <c r="CB1874" i="12" s="1"/>
  <c r="CD1874" i="12" s="1"/>
  <c r="I1873" i="12"/>
  <c r="H1873" i="12"/>
  <c r="N1873" i="12" s="1"/>
  <c r="T1873" i="12" s="1"/>
  <c r="AB1873" i="12" s="1"/>
  <c r="AH1873" i="12" s="1"/>
  <c r="AP1873" i="12" s="1"/>
  <c r="AV1873" i="12" s="1"/>
  <c r="BB1873" i="12" s="1"/>
  <c r="BJ1873" i="12" s="1"/>
  <c r="BT1873" i="12" s="1"/>
  <c r="N1874" i="12"/>
  <c r="T1874" i="12" s="1"/>
  <c r="AB1874" i="12" s="1"/>
  <c r="AH1874" i="12" s="1"/>
  <c r="AP1874" i="12" s="1"/>
  <c r="AV1874" i="12" s="1"/>
  <c r="BB1874" i="12" s="1"/>
  <c r="BJ1874" i="12" s="1"/>
  <c r="BT1874" i="12" s="1"/>
  <c r="G1873" i="12"/>
  <c r="M1873" i="12" s="1"/>
  <c r="S1873" i="12" s="1"/>
  <c r="AA1873" i="12" s="1"/>
  <c r="AG1873" i="12" s="1"/>
  <c r="AO1873" i="12" s="1"/>
  <c r="AU1873" i="12" s="1"/>
  <c r="BA1873" i="12" s="1"/>
  <c r="BI1873" i="12" s="1"/>
  <c r="BN1873" i="12" s="1"/>
  <c r="BS1873" i="12" s="1"/>
  <c r="BZ1873" i="12" s="1"/>
  <c r="M1874" i="12"/>
  <c r="S1874" i="12" s="1"/>
  <c r="AA1874" i="12" s="1"/>
  <c r="AG1874" i="12" s="1"/>
  <c r="AO1874" i="12" s="1"/>
  <c r="AU1874" i="12" s="1"/>
  <c r="BA1874" i="12" s="1"/>
  <c r="BI1874" i="12" s="1"/>
  <c r="BN1874" i="12" s="1"/>
  <c r="BS1874" i="12" s="1"/>
  <c r="BZ1874" i="12" s="1"/>
  <c r="CE1600" i="12"/>
  <c r="G1600" i="12"/>
  <c r="H1600" i="12"/>
  <c r="I1600" i="12"/>
  <c r="J1600" i="12"/>
  <c r="K1600" i="12"/>
  <c r="F1600" i="12"/>
  <c r="L1601" i="12"/>
  <c r="R1601" i="12" s="1"/>
  <c r="V1601" i="12" s="1"/>
  <c r="Z1601" i="12" s="1"/>
  <c r="AF1601" i="12" s="1"/>
  <c r="AJ1601" i="12" s="1"/>
  <c r="AN1601" i="12" s="1"/>
  <c r="AT1601" i="12" s="1"/>
  <c r="AZ1601" i="12" s="1"/>
  <c r="BD1601" i="12" s="1"/>
  <c r="BH1601" i="12" s="1"/>
  <c r="BM1601" i="12" s="1"/>
  <c r="BR1601" i="12" s="1"/>
  <c r="BV1601" i="12" s="1"/>
  <c r="BY1601" i="12" s="1"/>
  <c r="CB1601" i="12" s="1"/>
  <c r="CD1601" i="12" s="1"/>
  <c r="M1601" i="12"/>
  <c r="S1601" i="12" s="1"/>
  <c r="AA1601" i="12" s="1"/>
  <c r="AG1601" i="12" s="1"/>
  <c r="AO1601" i="12" s="1"/>
  <c r="AU1601" i="12" s="1"/>
  <c r="BA1601" i="12" s="1"/>
  <c r="BI1601" i="12" s="1"/>
  <c r="BN1601" i="12" s="1"/>
  <c r="BS1601" i="12" s="1"/>
  <c r="BZ1601" i="12" s="1"/>
  <c r="N1601" i="12"/>
  <c r="T1601" i="12" s="1"/>
  <c r="AB1601" i="12" s="1"/>
  <c r="AH1601" i="12" s="1"/>
  <c r="AP1601" i="12" s="1"/>
  <c r="AV1601" i="12" s="1"/>
  <c r="BB1601" i="12" s="1"/>
  <c r="BJ1601" i="12" s="1"/>
  <c r="BT1601" i="12" s="1"/>
  <c r="CE1598" i="12"/>
  <c r="G1598" i="12"/>
  <c r="H1598" i="12"/>
  <c r="I1598" i="12"/>
  <c r="J1598" i="12"/>
  <c r="K1598" i="12"/>
  <c r="F1598" i="12"/>
  <c r="L1599" i="12"/>
  <c r="R1599" i="12" s="1"/>
  <c r="V1599" i="12" s="1"/>
  <c r="Z1599" i="12" s="1"/>
  <c r="AF1599" i="12" s="1"/>
  <c r="AJ1599" i="12" s="1"/>
  <c r="AN1599" i="12" s="1"/>
  <c r="AT1599" i="12" s="1"/>
  <c r="AZ1599" i="12" s="1"/>
  <c r="BD1599" i="12" s="1"/>
  <c r="BH1599" i="12" s="1"/>
  <c r="BM1599" i="12" s="1"/>
  <c r="BR1599" i="12" s="1"/>
  <c r="BV1599" i="12" s="1"/>
  <c r="BY1599" i="12" s="1"/>
  <c r="CB1599" i="12" s="1"/>
  <c r="CD1599" i="12" s="1"/>
  <c r="M1599" i="12"/>
  <c r="S1599" i="12" s="1"/>
  <c r="AA1599" i="12" s="1"/>
  <c r="AG1599" i="12" s="1"/>
  <c r="AO1599" i="12" s="1"/>
  <c r="AU1599" i="12" s="1"/>
  <c r="BA1599" i="12" s="1"/>
  <c r="BI1599" i="12" s="1"/>
  <c r="BN1599" i="12" s="1"/>
  <c r="BS1599" i="12" s="1"/>
  <c r="BZ1599" i="12" s="1"/>
  <c r="N1599" i="12"/>
  <c r="T1599" i="12" s="1"/>
  <c r="AB1599" i="12" s="1"/>
  <c r="AH1599" i="12" s="1"/>
  <c r="AP1599" i="12" s="1"/>
  <c r="AV1599" i="12" s="1"/>
  <c r="BB1599" i="12" s="1"/>
  <c r="BJ1599" i="12" s="1"/>
  <c r="BT1599" i="12" s="1"/>
  <c r="CE1687" i="12"/>
  <c r="CE1686" i="12" s="1"/>
  <c r="CE1685" i="12" s="1"/>
  <c r="G1687" i="12"/>
  <c r="G1686" i="12" s="1"/>
  <c r="H1687" i="12"/>
  <c r="I1687" i="12"/>
  <c r="I1686" i="12" s="1"/>
  <c r="I1685" i="12" s="1"/>
  <c r="J1687" i="12"/>
  <c r="J1686" i="12" s="1"/>
  <c r="J1685" i="12" s="1"/>
  <c r="K1687" i="12"/>
  <c r="K1686" i="12" s="1"/>
  <c r="K1685" i="12" s="1"/>
  <c r="F1687" i="12"/>
  <c r="L1688" i="12"/>
  <c r="R1688" i="12" s="1"/>
  <c r="V1688" i="12" s="1"/>
  <c r="Z1688" i="12" s="1"/>
  <c r="AF1688" i="12" s="1"/>
  <c r="AJ1688" i="12" s="1"/>
  <c r="AN1688" i="12" s="1"/>
  <c r="AT1688" i="12" s="1"/>
  <c r="AZ1688" i="12" s="1"/>
  <c r="BD1688" i="12" s="1"/>
  <c r="BH1688" i="12" s="1"/>
  <c r="BM1688" i="12" s="1"/>
  <c r="BR1688" i="12" s="1"/>
  <c r="BV1688" i="12" s="1"/>
  <c r="BY1688" i="12" s="1"/>
  <c r="CB1688" i="12" s="1"/>
  <c r="CD1688" i="12" s="1"/>
  <c r="M1688" i="12"/>
  <c r="S1688" i="12" s="1"/>
  <c r="AA1688" i="12" s="1"/>
  <c r="AG1688" i="12" s="1"/>
  <c r="AO1688" i="12" s="1"/>
  <c r="AU1688" i="12" s="1"/>
  <c r="BA1688" i="12" s="1"/>
  <c r="BI1688" i="12" s="1"/>
  <c r="BN1688" i="12" s="1"/>
  <c r="BS1688" i="12" s="1"/>
  <c r="BZ1688" i="12" s="1"/>
  <c r="N1688" i="12"/>
  <c r="T1688" i="12" s="1"/>
  <c r="AB1688" i="12" s="1"/>
  <c r="AH1688" i="12" s="1"/>
  <c r="AP1688" i="12" s="1"/>
  <c r="AV1688" i="12" s="1"/>
  <c r="BB1688" i="12" s="1"/>
  <c r="BJ1688" i="12" s="1"/>
  <c r="BT1688" i="12" s="1"/>
  <c r="K1802" i="12"/>
  <c r="K1801" i="12" s="1"/>
  <c r="K1800" i="12" s="1"/>
  <c r="J1802" i="12"/>
  <c r="J1801" i="12" s="1"/>
  <c r="J1800" i="12" s="1"/>
  <c r="I1802" i="12"/>
  <c r="L1802" i="12" s="1"/>
  <c r="R1802" i="12" s="1"/>
  <c r="V1802" i="12" s="1"/>
  <c r="Z1802" i="12" s="1"/>
  <c r="AF1802" i="12" s="1"/>
  <c r="AJ1802" i="12" s="1"/>
  <c r="AN1802" i="12" s="1"/>
  <c r="AT1802" i="12" s="1"/>
  <c r="AZ1802" i="12" s="1"/>
  <c r="BD1802" i="12" s="1"/>
  <c r="BH1802" i="12" s="1"/>
  <c r="BM1802" i="12" s="1"/>
  <c r="BR1802" i="12" s="1"/>
  <c r="BV1802" i="12" s="1"/>
  <c r="BY1802" i="12" s="1"/>
  <c r="CB1802" i="12" s="1"/>
  <c r="CD1802" i="12" s="1"/>
  <c r="CE1801" i="12"/>
  <c r="CE1800" i="12" s="1"/>
  <c r="G1801" i="12"/>
  <c r="G1800" i="12" s="1"/>
  <c r="H1801" i="12"/>
  <c r="H1800" i="12" s="1"/>
  <c r="F1801" i="12"/>
  <c r="K1852" i="12"/>
  <c r="J1852" i="12"/>
  <c r="I1852" i="12"/>
  <c r="N1802" i="12" l="1"/>
  <c r="T1802" i="12" s="1"/>
  <c r="AB1802" i="12" s="1"/>
  <c r="AH1802" i="12" s="1"/>
  <c r="AP1802" i="12" s="1"/>
  <c r="AV1802" i="12" s="1"/>
  <c r="BB1802" i="12" s="1"/>
  <c r="BJ1802" i="12" s="1"/>
  <c r="BT1802" i="12" s="1"/>
  <c r="I1801" i="12"/>
  <c r="I1800" i="12" s="1"/>
  <c r="M1802" i="12"/>
  <c r="S1802" i="12" s="1"/>
  <c r="AA1802" i="12" s="1"/>
  <c r="AG1802" i="12" s="1"/>
  <c r="AO1802" i="12" s="1"/>
  <c r="AU1802" i="12" s="1"/>
  <c r="BA1802" i="12" s="1"/>
  <c r="BI1802" i="12" s="1"/>
  <c r="BN1802" i="12" s="1"/>
  <c r="BS1802" i="12" s="1"/>
  <c r="BZ1802" i="12" s="1"/>
  <c r="G1597" i="12"/>
  <c r="G1596" i="12" s="1"/>
  <c r="CE1597" i="12"/>
  <c r="CE1596" i="12" s="1"/>
  <c r="H1597" i="12"/>
  <c r="H1596" i="12" s="1"/>
  <c r="I1597" i="12"/>
  <c r="I1596" i="12" s="1"/>
  <c r="L1873" i="12"/>
  <c r="R1873" i="12" s="1"/>
  <c r="V1873" i="12" s="1"/>
  <c r="Z1873" i="12" s="1"/>
  <c r="AF1873" i="12" s="1"/>
  <c r="AJ1873" i="12" s="1"/>
  <c r="AN1873" i="12" s="1"/>
  <c r="AT1873" i="12" s="1"/>
  <c r="AZ1873" i="12" s="1"/>
  <c r="BD1873" i="12" s="1"/>
  <c r="BH1873" i="12" s="1"/>
  <c r="BM1873" i="12" s="1"/>
  <c r="BR1873" i="12" s="1"/>
  <c r="BV1873" i="12" s="1"/>
  <c r="BY1873" i="12" s="1"/>
  <c r="CB1873" i="12" s="1"/>
  <c r="CD1873" i="12" s="1"/>
  <c r="L1600" i="12"/>
  <c r="R1600" i="12" s="1"/>
  <c r="V1600" i="12" s="1"/>
  <c r="Z1600" i="12" s="1"/>
  <c r="AF1600" i="12" s="1"/>
  <c r="AJ1600" i="12" s="1"/>
  <c r="AN1600" i="12" s="1"/>
  <c r="AT1600" i="12" s="1"/>
  <c r="AZ1600" i="12" s="1"/>
  <c r="BD1600" i="12" s="1"/>
  <c r="BH1600" i="12" s="1"/>
  <c r="BM1600" i="12" s="1"/>
  <c r="BR1600" i="12" s="1"/>
  <c r="BV1600" i="12" s="1"/>
  <c r="BY1600" i="12" s="1"/>
  <c r="CB1600" i="12" s="1"/>
  <c r="CD1600" i="12" s="1"/>
  <c r="J1597" i="12"/>
  <c r="F1597" i="12"/>
  <c r="F1596" i="12" s="1"/>
  <c r="K1597" i="12"/>
  <c r="K1596" i="12" s="1"/>
  <c r="N1600" i="12"/>
  <c r="T1600" i="12" s="1"/>
  <c r="AB1600" i="12" s="1"/>
  <c r="AH1600" i="12" s="1"/>
  <c r="AP1600" i="12" s="1"/>
  <c r="AV1600" i="12" s="1"/>
  <c r="BB1600" i="12" s="1"/>
  <c r="BJ1600" i="12" s="1"/>
  <c r="BT1600" i="12" s="1"/>
  <c r="M1600" i="12"/>
  <c r="S1600" i="12" s="1"/>
  <c r="AA1600" i="12" s="1"/>
  <c r="AG1600" i="12" s="1"/>
  <c r="AO1600" i="12" s="1"/>
  <c r="AU1600" i="12" s="1"/>
  <c r="BA1600" i="12" s="1"/>
  <c r="BI1600" i="12" s="1"/>
  <c r="BN1600" i="12" s="1"/>
  <c r="BS1600" i="12" s="1"/>
  <c r="BZ1600" i="12" s="1"/>
  <c r="M1598" i="12"/>
  <c r="S1598" i="12" s="1"/>
  <c r="AA1598" i="12" s="1"/>
  <c r="AG1598" i="12" s="1"/>
  <c r="AO1598" i="12" s="1"/>
  <c r="AU1598" i="12" s="1"/>
  <c r="BA1598" i="12" s="1"/>
  <c r="BI1598" i="12" s="1"/>
  <c r="BN1598" i="12" s="1"/>
  <c r="BS1598" i="12" s="1"/>
  <c r="BZ1598" i="12" s="1"/>
  <c r="L1598" i="12"/>
  <c r="R1598" i="12" s="1"/>
  <c r="V1598" i="12" s="1"/>
  <c r="Z1598" i="12" s="1"/>
  <c r="AF1598" i="12" s="1"/>
  <c r="AJ1598" i="12" s="1"/>
  <c r="AN1598" i="12" s="1"/>
  <c r="AT1598" i="12" s="1"/>
  <c r="AZ1598" i="12" s="1"/>
  <c r="BD1598" i="12" s="1"/>
  <c r="BH1598" i="12" s="1"/>
  <c r="BM1598" i="12" s="1"/>
  <c r="BR1598" i="12" s="1"/>
  <c r="BV1598" i="12" s="1"/>
  <c r="BY1598" i="12" s="1"/>
  <c r="CB1598" i="12" s="1"/>
  <c r="CD1598" i="12" s="1"/>
  <c r="N1598" i="12"/>
  <c r="T1598" i="12" s="1"/>
  <c r="AB1598" i="12" s="1"/>
  <c r="AH1598" i="12" s="1"/>
  <c r="AP1598" i="12" s="1"/>
  <c r="AV1598" i="12" s="1"/>
  <c r="BB1598" i="12" s="1"/>
  <c r="BJ1598" i="12" s="1"/>
  <c r="BT1598" i="12" s="1"/>
  <c r="N1687" i="12"/>
  <c r="T1687" i="12" s="1"/>
  <c r="AB1687" i="12" s="1"/>
  <c r="AH1687" i="12" s="1"/>
  <c r="AP1687" i="12" s="1"/>
  <c r="AV1687" i="12" s="1"/>
  <c r="BB1687" i="12" s="1"/>
  <c r="BJ1687" i="12" s="1"/>
  <c r="BT1687" i="12" s="1"/>
  <c r="L1687" i="12"/>
  <c r="R1687" i="12" s="1"/>
  <c r="V1687" i="12" s="1"/>
  <c r="Z1687" i="12" s="1"/>
  <c r="AF1687" i="12" s="1"/>
  <c r="AJ1687" i="12" s="1"/>
  <c r="AN1687" i="12" s="1"/>
  <c r="AT1687" i="12" s="1"/>
  <c r="AZ1687" i="12" s="1"/>
  <c r="BD1687" i="12" s="1"/>
  <c r="BH1687" i="12" s="1"/>
  <c r="BM1687" i="12" s="1"/>
  <c r="BR1687" i="12" s="1"/>
  <c r="BV1687" i="12" s="1"/>
  <c r="BY1687" i="12" s="1"/>
  <c r="CB1687" i="12" s="1"/>
  <c r="CD1687" i="12" s="1"/>
  <c r="F1686" i="12"/>
  <c r="F1685" i="12" s="1"/>
  <c r="L1685" i="12" s="1"/>
  <c r="R1685" i="12" s="1"/>
  <c r="V1685" i="12" s="1"/>
  <c r="Z1685" i="12" s="1"/>
  <c r="AF1685" i="12" s="1"/>
  <c r="AJ1685" i="12" s="1"/>
  <c r="AN1685" i="12" s="1"/>
  <c r="AT1685" i="12" s="1"/>
  <c r="AZ1685" i="12" s="1"/>
  <c r="BD1685" i="12" s="1"/>
  <c r="BH1685" i="12" s="1"/>
  <c r="BM1685" i="12" s="1"/>
  <c r="BR1685" i="12" s="1"/>
  <c r="BV1685" i="12" s="1"/>
  <c r="BY1685" i="12" s="1"/>
  <c r="CB1685" i="12" s="1"/>
  <c r="CD1685" i="12" s="1"/>
  <c r="G1685" i="12"/>
  <c r="M1685" i="12" s="1"/>
  <c r="S1685" i="12" s="1"/>
  <c r="AA1685" i="12" s="1"/>
  <c r="AG1685" i="12" s="1"/>
  <c r="AO1685" i="12" s="1"/>
  <c r="AU1685" i="12" s="1"/>
  <c r="BA1685" i="12" s="1"/>
  <c r="BI1685" i="12" s="1"/>
  <c r="BN1685" i="12" s="1"/>
  <c r="BS1685" i="12" s="1"/>
  <c r="BZ1685" i="12" s="1"/>
  <c r="M1686" i="12"/>
  <c r="S1686" i="12" s="1"/>
  <c r="AA1686" i="12" s="1"/>
  <c r="AG1686" i="12" s="1"/>
  <c r="AO1686" i="12" s="1"/>
  <c r="AU1686" i="12" s="1"/>
  <c r="BA1686" i="12" s="1"/>
  <c r="BI1686" i="12" s="1"/>
  <c r="BN1686" i="12" s="1"/>
  <c r="BS1686" i="12" s="1"/>
  <c r="BZ1686" i="12" s="1"/>
  <c r="H1686" i="12"/>
  <c r="M1687" i="12"/>
  <c r="S1687" i="12" s="1"/>
  <c r="AA1687" i="12" s="1"/>
  <c r="AG1687" i="12" s="1"/>
  <c r="AO1687" i="12" s="1"/>
  <c r="AU1687" i="12" s="1"/>
  <c r="BA1687" i="12" s="1"/>
  <c r="BI1687" i="12" s="1"/>
  <c r="BN1687" i="12" s="1"/>
  <c r="BS1687" i="12" s="1"/>
  <c r="BZ1687" i="12" s="1"/>
  <c r="N1800" i="12"/>
  <c r="T1800" i="12" s="1"/>
  <c r="AB1800" i="12" s="1"/>
  <c r="AH1800" i="12" s="1"/>
  <c r="AP1800" i="12" s="1"/>
  <c r="AV1800" i="12" s="1"/>
  <c r="BB1800" i="12" s="1"/>
  <c r="BJ1800" i="12" s="1"/>
  <c r="BT1800" i="12" s="1"/>
  <c r="M1801" i="12"/>
  <c r="S1801" i="12" s="1"/>
  <c r="AA1801" i="12" s="1"/>
  <c r="AG1801" i="12" s="1"/>
  <c r="AO1801" i="12" s="1"/>
  <c r="AU1801" i="12" s="1"/>
  <c r="BA1801" i="12" s="1"/>
  <c r="BI1801" i="12" s="1"/>
  <c r="BN1801" i="12" s="1"/>
  <c r="BS1801" i="12" s="1"/>
  <c r="BZ1801" i="12" s="1"/>
  <c r="M1800" i="12"/>
  <c r="S1800" i="12" s="1"/>
  <c r="AA1800" i="12" s="1"/>
  <c r="AG1800" i="12" s="1"/>
  <c r="AO1800" i="12" s="1"/>
  <c r="AU1800" i="12" s="1"/>
  <c r="BA1800" i="12" s="1"/>
  <c r="BI1800" i="12" s="1"/>
  <c r="BN1800" i="12" s="1"/>
  <c r="BS1800" i="12" s="1"/>
  <c r="BZ1800" i="12" s="1"/>
  <c r="F1800" i="12"/>
  <c r="N1801" i="12"/>
  <c r="T1801" i="12" s="1"/>
  <c r="AB1801" i="12" s="1"/>
  <c r="AH1801" i="12" s="1"/>
  <c r="AP1801" i="12" s="1"/>
  <c r="AV1801" i="12" s="1"/>
  <c r="BB1801" i="12" s="1"/>
  <c r="BJ1801" i="12" s="1"/>
  <c r="BT1801" i="12" s="1"/>
  <c r="CE1798" i="12"/>
  <c r="CE1797" i="12" s="1"/>
  <c r="CE1796" i="12" s="1"/>
  <c r="G1798" i="12"/>
  <c r="G1797" i="12" s="1"/>
  <c r="G1796" i="12" s="1"/>
  <c r="H1798" i="12"/>
  <c r="H1797" i="12" s="1"/>
  <c r="H1796" i="12" s="1"/>
  <c r="I1798" i="12"/>
  <c r="I1797" i="12" s="1"/>
  <c r="J1798" i="12"/>
  <c r="J1797" i="12" s="1"/>
  <c r="J1796" i="12" s="1"/>
  <c r="K1798" i="12"/>
  <c r="K1797" i="12" s="1"/>
  <c r="K1796" i="12" s="1"/>
  <c r="F1798" i="12"/>
  <c r="L1799" i="12"/>
  <c r="R1799" i="12" s="1"/>
  <c r="V1799" i="12" s="1"/>
  <c r="Z1799" i="12" s="1"/>
  <c r="AF1799" i="12" s="1"/>
  <c r="AJ1799" i="12" s="1"/>
  <c r="AN1799" i="12" s="1"/>
  <c r="AT1799" i="12" s="1"/>
  <c r="AZ1799" i="12" s="1"/>
  <c r="BD1799" i="12" s="1"/>
  <c r="BH1799" i="12" s="1"/>
  <c r="BM1799" i="12" s="1"/>
  <c r="BR1799" i="12" s="1"/>
  <c r="BV1799" i="12" s="1"/>
  <c r="BY1799" i="12" s="1"/>
  <c r="CB1799" i="12" s="1"/>
  <c r="CD1799" i="12" s="1"/>
  <c r="M1799" i="12"/>
  <c r="S1799" i="12" s="1"/>
  <c r="AA1799" i="12" s="1"/>
  <c r="AG1799" i="12" s="1"/>
  <c r="AO1799" i="12" s="1"/>
  <c r="AU1799" i="12" s="1"/>
  <c r="BA1799" i="12" s="1"/>
  <c r="BI1799" i="12" s="1"/>
  <c r="BN1799" i="12" s="1"/>
  <c r="BS1799" i="12" s="1"/>
  <c r="BZ1799" i="12" s="1"/>
  <c r="N1799" i="12"/>
  <c r="T1799" i="12" s="1"/>
  <c r="AB1799" i="12" s="1"/>
  <c r="AH1799" i="12" s="1"/>
  <c r="AP1799" i="12" s="1"/>
  <c r="AV1799" i="12" s="1"/>
  <c r="BB1799" i="12" s="1"/>
  <c r="BJ1799" i="12" s="1"/>
  <c r="BT1799" i="12" s="1"/>
  <c r="CE472" i="12"/>
  <c r="G472" i="12"/>
  <c r="H472" i="12"/>
  <c r="I472" i="12"/>
  <c r="J472" i="12"/>
  <c r="K472" i="12"/>
  <c r="F472" i="12"/>
  <c r="L474" i="12"/>
  <c r="R474" i="12" s="1"/>
  <c r="V474" i="12" s="1"/>
  <c r="Z474" i="12" s="1"/>
  <c r="AF474" i="12" s="1"/>
  <c r="AJ474" i="12" s="1"/>
  <c r="AN474" i="12" s="1"/>
  <c r="AT474" i="12" s="1"/>
  <c r="AZ474" i="12" s="1"/>
  <c r="BD474" i="12" s="1"/>
  <c r="BH474" i="12" s="1"/>
  <c r="BM474" i="12" s="1"/>
  <c r="BR474" i="12" s="1"/>
  <c r="BV474" i="12" s="1"/>
  <c r="BY474" i="12" s="1"/>
  <c r="CB474" i="12" s="1"/>
  <c r="CD474" i="12" s="1"/>
  <c r="M474" i="12"/>
  <c r="S474" i="12" s="1"/>
  <c r="AA474" i="12" s="1"/>
  <c r="AG474" i="12" s="1"/>
  <c r="AO474" i="12" s="1"/>
  <c r="AU474" i="12" s="1"/>
  <c r="BA474" i="12" s="1"/>
  <c r="BI474" i="12" s="1"/>
  <c r="BN474" i="12" s="1"/>
  <c r="BS474" i="12" s="1"/>
  <c r="BZ474" i="12" s="1"/>
  <c r="N474" i="12"/>
  <c r="T474" i="12" s="1"/>
  <c r="AB474" i="12" s="1"/>
  <c r="AH474" i="12" s="1"/>
  <c r="AP474" i="12" s="1"/>
  <c r="AV474" i="12" s="1"/>
  <c r="BB474" i="12" s="1"/>
  <c r="BJ474" i="12" s="1"/>
  <c r="BT474" i="12" s="1"/>
  <c r="I1796" i="12" l="1"/>
  <c r="L1801" i="12"/>
  <c r="R1801" i="12" s="1"/>
  <c r="V1801" i="12" s="1"/>
  <c r="Z1801" i="12" s="1"/>
  <c r="AF1801" i="12" s="1"/>
  <c r="AJ1801" i="12" s="1"/>
  <c r="AN1801" i="12" s="1"/>
  <c r="AT1801" i="12" s="1"/>
  <c r="AZ1801" i="12" s="1"/>
  <c r="BD1801" i="12" s="1"/>
  <c r="BH1801" i="12" s="1"/>
  <c r="BM1801" i="12" s="1"/>
  <c r="BR1801" i="12" s="1"/>
  <c r="BV1801" i="12" s="1"/>
  <c r="BY1801" i="12" s="1"/>
  <c r="CB1801" i="12" s="1"/>
  <c r="CD1801" i="12" s="1"/>
  <c r="L1800" i="12"/>
  <c r="R1800" i="12" s="1"/>
  <c r="V1800" i="12" s="1"/>
  <c r="Z1800" i="12" s="1"/>
  <c r="AF1800" i="12" s="1"/>
  <c r="AJ1800" i="12" s="1"/>
  <c r="AN1800" i="12" s="1"/>
  <c r="AT1800" i="12" s="1"/>
  <c r="AZ1800" i="12" s="1"/>
  <c r="BD1800" i="12" s="1"/>
  <c r="BH1800" i="12" s="1"/>
  <c r="BM1800" i="12" s="1"/>
  <c r="BR1800" i="12" s="1"/>
  <c r="BV1800" i="12" s="1"/>
  <c r="BY1800" i="12" s="1"/>
  <c r="CB1800" i="12" s="1"/>
  <c r="CD1800" i="12" s="1"/>
  <c r="M1597" i="12"/>
  <c r="S1597" i="12" s="1"/>
  <c r="AA1597" i="12" s="1"/>
  <c r="AG1597" i="12" s="1"/>
  <c r="AO1597" i="12" s="1"/>
  <c r="AU1597" i="12" s="1"/>
  <c r="BA1597" i="12" s="1"/>
  <c r="BI1597" i="12" s="1"/>
  <c r="BN1597" i="12" s="1"/>
  <c r="BS1597" i="12" s="1"/>
  <c r="BZ1597" i="12" s="1"/>
  <c r="N1597" i="12"/>
  <c r="T1597" i="12" s="1"/>
  <c r="AB1597" i="12" s="1"/>
  <c r="AH1597" i="12" s="1"/>
  <c r="AP1597" i="12" s="1"/>
  <c r="AV1597" i="12" s="1"/>
  <c r="BB1597" i="12" s="1"/>
  <c r="BJ1597" i="12" s="1"/>
  <c r="BT1597" i="12" s="1"/>
  <c r="J1596" i="12"/>
  <c r="M1596" i="12" s="1"/>
  <c r="S1596" i="12" s="1"/>
  <c r="AA1596" i="12" s="1"/>
  <c r="AG1596" i="12" s="1"/>
  <c r="AO1596" i="12" s="1"/>
  <c r="AU1596" i="12" s="1"/>
  <c r="BA1596" i="12" s="1"/>
  <c r="BI1596" i="12" s="1"/>
  <c r="BN1596" i="12" s="1"/>
  <c r="BS1596" i="12" s="1"/>
  <c r="BZ1596" i="12" s="1"/>
  <c r="N1596" i="12"/>
  <c r="T1596" i="12" s="1"/>
  <c r="AB1596" i="12" s="1"/>
  <c r="AH1596" i="12" s="1"/>
  <c r="AP1596" i="12" s="1"/>
  <c r="AV1596" i="12" s="1"/>
  <c r="BB1596" i="12" s="1"/>
  <c r="BJ1596" i="12" s="1"/>
  <c r="BT1596" i="12" s="1"/>
  <c r="L1596" i="12"/>
  <c r="R1596" i="12" s="1"/>
  <c r="V1596" i="12" s="1"/>
  <c r="Z1596" i="12" s="1"/>
  <c r="AF1596" i="12" s="1"/>
  <c r="AJ1596" i="12" s="1"/>
  <c r="AN1596" i="12" s="1"/>
  <c r="AT1596" i="12" s="1"/>
  <c r="AZ1596" i="12" s="1"/>
  <c r="BD1596" i="12" s="1"/>
  <c r="BH1596" i="12" s="1"/>
  <c r="BM1596" i="12" s="1"/>
  <c r="BR1596" i="12" s="1"/>
  <c r="BV1596" i="12" s="1"/>
  <c r="BY1596" i="12" s="1"/>
  <c r="CB1596" i="12" s="1"/>
  <c r="CD1596" i="12" s="1"/>
  <c r="L1597" i="12"/>
  <c r="R1597" i="12" s="1"/>
  <c r="V1597" i="12" s="1"/>
  <c r="Z1597" i="12" s="1"/>
  <c r="AF1597" i="12" s="1"/>
  <c r="AJ1597" i="12" s="1"/>
  <c r="AN1597" i="12" s="1"/>
  <c r="AT1597" i="12" s="1"/>
  <c r="AZ1597" i="12" s="1"/>
  <c r="BD1597" i="12" s="1"/>
  <c r="BH1597" i="12" s="1"/>
  <c r="BM1597" i="12" s="1"/>
  <c r="BR1597" i="12" s="1"/>
  <c r="BV1597" i="12" s="1"/>
  <c r="BY1597" i="12" s="1"/>
  <c r="CB1597" i="12" s="1"/>
  <c r="CD1597" i="12" s="1"/>
  <c r="L1686" i="12"/>
  <c r="R1686" i="12" s="1"/>
  <c r="V1686" i="12" s="1"/>
  <c r="Z1686" i="12" s="1"/>
  <c r="AF1686" i="12" s="1"/>
  <c r="AJ1686" i="12" s="1"/>
  <c r="AN1686" i="12" s="1"/>
  <c r="AT1686" i="12" s="1"/>
  <c r="AZ1686" i="12" s="1"/>
  <c r="BD1686" i="12" s="1"/>
  <c r="BH1686" i="12" s="1"/>
  <c r="BM1686" i="12" s="1"/>
  <c r="BR1686" i="12" s="1"/>
  <c r="BV1686" i="12" s="1"/>
  <c r="BY1686" i="12" s="1"/>
  <c r="CB1686" i="12" s="1"/>
  <c r="CD1686" i="12" s="1"/>
  <c r="H1685" i="12"/>
  <c r="N1685" i="12" s="1"/>
  <c r="T1685" i="12" s="1"/>
  <c r="AB1685" i="12" s="1"/>
  <c r="AH1685" i="12" s="1"/>
  <c r="AP1685" i="12" s="1"/>
  <c r="AV1685" i="12" s="1"/>
  <c r="BB1685" i="12" s="1"/>
  <c r="BJ1685" i="12" s="1"/>
  <c r="BT1685" i="12" s="1"/>
  <c r="N1686" i="12"/>
  <c r="T1686" i="12" s="1"/>
  <c r="AB1686" i="12" s="1"/>
  <c r="AH1686" i="12" s="1"/>
  <c r="AP1686" i="12" s="1"/>
  <c r="AV1686" i="12" s="1"/>
  <c r="BB1686" i="12" s="1"/>
  <c r="BJ1686" i="12" s="1"/>
  <c r="BT1686" i="12" s="1"/>
  <c r="L1798" i="12"/>
  <c r="R1798" i="12" s="1"/>
  <c r="V1798" i="12" s="1"/>
  <c r="Z1798" i="12" s="1"/>
  <c r="AF1798" i="12" s="1"/>
  <c r="AJ1798" i="12" s="1"/>
  <c r="AN1798" i="12" s="1"/>
  <c r="AT1798" i="12" s="1"/>
  <c r="AZ1798" i="12" s="1"/>
  <c r="BD1798" i="12" s="1"/>
  <c r="BH1798" i="12" s="1"/>
  <c r="BM1798" i="12" s="1"/>
  <c r="BR1798" i="12" s="1"/>
  <c r="BV1798" i="12" s="1"/>
  <c r="BY1798" i="12" s="1"/>
  <c r="CB1798" i="12" s="1"/>
  <c r="CD1798" i="12" s="1"/>
  <c r="N1798" i="12"/>
  <c r="T1798" i="12" s="1"/>
  <c r="AB1798" i="12" s="1"/>
  <c r="AH1798" i="12" s="1"/>
  <c r="AP1798" i="12" s="1"/>
  <c r="AV1798" i="12" s="1"/>
  <c r="BB1798" i="12" s="1"/>
  <c r="BJ1798" i="12" s="1"/>
  <c r="BT1798" i="12" s="1"/>
  <c r="M1798" i="12"/>
  <c r="S1798" i="12" s="1"/>
  <c r="AA1798" i="12" s="1"/>
  <c r="AG1798" i="12" s="1"/>
  <c r="AO1798" i="12" s="1"/>
  <c r="AU1798" i="12" s="1"/>
  <c r="BA1798" i="12" s="1"/>
  <c r="BI1798" i="12" s="1"/>
  <c r="BN1798" i="12" s="1"/>
  <c r="BS1798" i="12" s="1"/>
  <c r="BZ1798" i="12" s="1"/>
  <c r="F1797" i="12"/>
  <c r="F1796" i="12" s="1"/>
  <c r="N1797" i="12"/>
  <c r="T1797" i="12" s="1"/>
  <c r="AB1797" i="12" s="1"/>
  <c r="AH1797" i="12" s="1"/>
  <c r="AP1797" i="12" s="1"/>
  <c r="AV1797" i="12" s="1"/>
  <c r="BB1797" i="12" s="1"/>
  <c r="BJ1797" i="12" s="1"/>
  <c r="BT1797" i="12" s="1"/>
  <c r="N1796" i="12"/>
  <c r="T1796" i="12" s="1"/>
  <c r="AB1796" i="12" s="1"/>
  <c r="AH1796" i="12" s="1"/>
  <c r="AP1796" i="12" s="1"/>
  <c r="AV1796" i="12" s="1"/>
  <c r="BB1796" i="12" s="1"/>
  <c r="BJ1796" i="12" s="1"/>
  <c r="BT1796" i="12" s="1"/>
  <c r="M1796" i="12"/>
  <c r="S1796" i="12" s="1"/>
  <c r="AA1796" i="12" s="1"/>
  <c r="AG1796" i="12" s="1"/>
  <c r="AO1796" i="12" s="1"/>
  <c r="AU1796" i="12" s="1"/>
  <c r="BA1796" i="12" s="1"/>
  <c r="BI1796" i="12" s="1"/>
  <c r="BN1796" i="12" s="1"/>
  <c r="BS1796" i="12" s="1"/>
  <c r="BZ1796" i="12" s="1"/>
  <c r="M1797" i="12"/>
  <c r="S1797" i="12" s="1"/>
  <c r="AA1797" i="12" s="1"/>
  <c r="AG1797" i="12" s="1"/>
  <c r="AO1797" i="12" s="1"/>
  <c r="AU1797" i="12" s="1"/>
  <c r="BA1797" i="12" s="1"/>
  <c r="BI1797" i="12" s="1"/>
  <c r="BN1797" i="12" s="1"/>
  <c r="BS1797" i="12" s="1"/>
  <c r="BZ1797" i="12" s="1"/>
  <c r="CE469" i="12"/>
  <c r="G469" i="12"/>
  <c r="H469" i="12"/>
  <c r="I469" i="12"/>
  <c r="J469" i="12"/>
  <c r="K469" i="12"/>
  <c r="F469" i="12"/>
  <c r="L471" i="12"/>
  <c r="R471" i="12" s="1"/>
  <c r="V471" i="12" s="1"/>
  <c r="Z471" i="12" s="1"/>
  <c r="AF471" i="12" s="1"/>
  <c r="AJ471" i="12" s="1"/>
  <c r="AN471" i="12" s="1"/>
  <c r="AT471" i="12" s="1"/>
  <c r="AZ471" i="12" s="1"/>
  <c r="BD471" i="12" s="1"/>
  <c r="BH471" i="12" s="1"/>
  <c r="BM471" i="12" s="1"/>
  <c r="BR471" i="12" s="1"/>
  <c r="BV471" i="12" s="1"/>
  <c r="BY471" i="12" s="1"/>
  <c r="CB471" i="12" s="1"/>
  <c r="CD471" i="12" s="1"/>
  <c r="M471" i="12"/>
  <c r="S471" i="12" s="1"/>
  <c r="AA471" i="12" s="1"/>
  <c r="AG471" i="12" s="1"/>
  <c r="AO471" i="12" s="1"/>
  <c r="AU471" i="12" s="1"/>
  <c r="BA471" i="12" s="1"/>
  <c r="BI471" i="12" s="1"/>
  <c r="BN471" i="12" s="1"/>
  <c r="BS471" i="12" s="1"/>
  <c r="BZ471" i="12" s="1"/>
  <c r="N471" i="12"/>
  <c r="T471" i="12" s="1"/>
  <c r="AB471" i="12" s="1"/>
  <c r="AH471" i="12" s="1"/>
  <c r="AP471" i="12" s="1"/>
  <c r="AV471" i="12" s="1"/>
  <c r="BB471" i="12" s="1"/>
  <c r="BJ471" i="12" s="1"/>
  <c r="BT471" i="12" s="1"/>
  <c r="CE360" i="12"/>
  <c r="G360" i="12"/>
  <c r="H360" i="12"/>
  <c r="I360" i="12"/>
  <c r="J360" i="12"/>
  <c r="K360" i="12"/>
  <c r="F360" i="12"/>
  <c r="CE349" i="12"/>
  <c r="G349" i="12"/>
  <c r="H349" i="12"/>
  <c r="I349" i="12"/>
  <c r="J349" i="12"/>
  <c r="K349" i="12"/>
  <c r="F349" i="12"/>
  <c r="L350" i="12"/>
  <c r="R350" i="12" s="1"/>
  <c r="V350" i="12" s="1"/>
  <c r="Z350" i="12" s="1"/>
  <c r="AF350" i="12" s="1"/>
  <c r="AJ350" i="12" s="1"/>
  <c r="AN350" i="12" s="1"/>
  <c r="AT350" i="12" s="1"/>
  <c r="AZ350" i="12" s="1"/>
  <c r="BD350" i="12" s="1"/>
  <c r="BH350" i="12" s="1"/>
  <c r="BM350" i="12" s="1"/>
  <c r="BR350" i="12" s="1"/>
  <c r="BV350" i="12" s="1"/>
  <c r="BY350" i="12" s="1"/>
  <c r="CB350" i="12" s="1"/>
  <c r="CD350" i="12" s="1"/>
  <c r="M350" i="12"/>
  <c r="S350" i="12" s="1"/>
  <c r="AA350" i="12" s="1"/>
  <c r="AG350" i="12" s="1"/>
  <c r="AO350" i="12" s="1"/>
  <c r="AU350" i="12" s="1"/>
  <c r="BA350" i="12" s="1"/>
  <c r="BI350" i="12" s="1"/>
  <c r="BN350" i="12" s="1"/>
  <c r="BS350" i="12" s="1"/>
  <c r="BZ350" i="12" s="1"/>
  <c r="N350" i="12"/>
  <c r="T350" i="12" s="1"/>
  <c r="AB350" i="12" s="1"/>
  <c r="AH350" i="12" s="1"/>
  <c r="AP350" i="12" s="1"/>
  <c r="AV350" i="12" s="1"/>
  <c r="BB350" i="12" s="1"/>
  <c r="BJ350" i="12" s="1"/>
  <c r="BT350" i="12" s="1"/>
  <c r="K353" i="12"/>
  <c r="J353" i="12"/>
  <c r="I353" i="12"/>
  <c r="K354" i="12"/>
  <c r="J354" i="12"/>
  <c r="I354" i="12"/>
  <c r="CE321" i="12"/>
  <c r="G321" i="12"/>
  <c r="H321" i="12"/>
  <c r="I321" i="12"/>
  <c r="J321" i="12"/>
  <c r="K321" i="12"/>
  <c r="F321" i="12"/>
  <c r="L322" i="12"/>
  <c r="R322" i="12" s="1"/>
  <c r="V322" i="12" s="1"/>
  <c r="Z322" i="12" s="1"/>
  <c r="AF322" i="12" s="1"/>
  <c r="AJ322" i="12" s="1"/>
  <c r="AN322" i="12" s="1"/>
  <c r="AT322" i="12" s="1"/>
  <c r="AZ322" i="12" s="1"/>
  <c r="BD322" i="12" s="1"/>
  <c r="BH322" i="12" s="1"/>
  <c r="BM322" i="12" s="1"/>
  <c r="BR322" i="12" s="1"/>
  <c r="BV322" i="12" s="1"/>
  <c r="BY322" i="12" s="1"/>
  <c r="CB322" i="12" s="1"/>
  <c r="CD322" i="12" s="1"/>
  <c r="M322" i="12"/>
  <c r="S322" i="12" s="1"/>
  <c r="AA322" i="12" s="1"/>
  <c r="AG322" i="12" s="1"/>
  <c r="AO322" i="12" s="1"/>
  <c r="AU322" i="12" s="1"/>
  <c r="BA322" i="12" s="1"/>
  <c r="BI322" i="12" s="1"/>
  <c r="BN322" i="12" s="1"/>
  <c r="BS322" i="12" s="1"/>
  <c r="BZ322" i="12" s="1"/>
  <c r="N322" i="12"/>
  <c r="T322" i="12" s="1"/>
  <c r="AB322" i="12" s="1"/>
  <c r="AH322" i="12" s="1"/>
  <c r="AP322" i="12" s="1"/>
  <c r="AV322" i="12" s="1"/>
  <c r="BB322" i="12" s="1"/>
  <c r="BJ322" i="12" s="1"/>
  <c r="BT322" i="12" s="1"/>
  <c r="CE318" i="12"/>
  <c r="G318" i="12"/>
  <c r="H318" i="12"/>
  <c r="I318" i="12"/>
  <c r="J318" i="12"/>
  <c r="K318" i="12"/>
  <c r="F318" i="12"/>
  <c r="L319" i="12"/>
  <c r="R319" i="12" s="1"/>
  <c r="V319" i="12" s="1"/>
  <c r="Z319" i="12" s="1"/>
  <c r="AF319" i="12" s="1"/>
  <c r="AJ319" i="12" s="1"/>
  <c r="AN319" i="12" s="1"/>
  <c r="AT319" i="12" s="1"/>
  <c r="AZ319" i="12" s="1"/>
  <c r="BD319" i="12" s="1"/>
  <c r="BH319" i="12" s="1"/>
  <c r="BM319" i="12" s="1"/>
  <c r="BR319" i="12" s="1"/>
  <c r="BV319" i="12" s="1"/>
  <c r="BY319" i="12" s="1"/>
  <c r="CB319" i="12" s="1"/>
  <c r="CD319" i="12" s="1"/>
  <c r="M319" i="12"/>
  <c r="S319" i="12" s="1"/>
  <c r="AA319" i="12" s="1"/>
  <c r="AG319" i="12" s="1"/>
  <c r="AO319" i="12" s="1"/>
  <c r="AU319" i="12" s="1"/>
  <c r="BA319" i="12" s="1"/>
  <c r="BI319" i="12" s="1"/>
  <c r="BN319" i="12" s="1"/>
  <c r="BS319" i="12" s="1"/>
  <c r="BZ319" i="12" s="1"/>
  <c r="N319" i="12"/>
  <c r="T319" i="12" s="1"/>
  <c r="AB319" i="12" s="1"/>
  <c r="AH319" i="12" s="1"/>
  <c r="AP319" i="12" s="1"/>
  <c r="AV319" i="12" s="1"/>
  <c r="BB319" i="12" s="1"/>
  <c r="BJ319" i="12" s="1"/>
  <c r="BT319" i="12" s="1"/>
  <c r="L1797" i="12" l="1"/>
  <c r="CE1774" i="12"/>
  <c r="G1774" i="12"/>
  <c r="H1774" i="12"/>
  <c r="I1774" i="12"/>
  <c r="J1774" i="12"/>
  <c r="K1774" i="12"/>
  <c r="F1774" i="12"/>
  <c r="L1775" i="12"/>
  <c r="R1775" i="12" s="1"/>
  <c r="V1775" i="12" s="1"/>
  <c r="Z1775" i="12" s="1"/>
  <c r="AF1775" i="12" s="1"/>
  <c r="AJ1775" i="12" s="1"/>
  <c r="AN1775" i="12" s="1"/>
  <c r="AT1775" i="12" s="1"/>
  <c r="AZ1775" i="12" s="1"/>
  <c r="BD1775" i="12" s="1"/>
  <c r="BH1775" i="12" s="1"/>
  <c r="BM1775" i="12" s="1"/>
  <c r="BR1775" i="12" s="1"/>
  <c r="BV1775" i="12" s="1"/>
  <c r="BY1775" i="12" s="1"/>
  <c r="CB1775" i="12" s="1"/>
  <c r="CD1775" i="12" s="1"/>
  <c r="M1775" i="12"/>
  <c r="S1775" i="12" s="1"/>
  <c r="AA1775" i="12" s="1"/>
  <c r="AG1775" i="12" s="1"/>
  <c r="AO1775" i="12" s="1"/>
  <c r="AU1775" i="12" s="1"/>
  <c r="BA1775" i="12" s="1"/>
  <c r="BI1775" i="12" s="1"/>
  <c r="BN1775" i="12" s="1"/>
  <c r="BS1775" i="12" s="1"/>
  <c r="BZ1775" i="12" s="1"/>
  <c r="N1775" i="12"/>
  <c r="T1775" i="12" s="1"/>
  <c r="AB1775" i="12" s="1"/>
  <c r="AH1775" i="12" s="1"/>
  <c r="AP1775" i="12" s="1"/>
  <c r="AV1775" i="12" s="1"/>
  <c r="BB1775" i="12" s="1"/>
  <c r="BJ1775" i="12" s="1"/>
  <c r="BT1775" i="12" s="1"/>
  <c r="CE1769" i="12"/>
  <c r="G1769" i="12"/>
  <c r="H1769" i="12"/>
  <c r="I1769" i="12"/>
  <c r="J1769" i="12"/>
  <c r="K1769" i="12"/>
  <c r="F1769" i="12"/>
  <c r="L1770" i="12"/>
  <c r="R1770" i="12" s="1"/>
  <c r="V1770" i="12" s="1"/>
  <c r="Z1770" i="12" s="1"/>
  <c r="AF1770" i="12" s="1"/>
  <c r="AJ1770" i="12" s="1"/>
  <c r="AN1770" i="12" s="1"/>
  <c r="AT1770" i="12" s="1"/>
  <c r="AZ1770" i="12" s="1"/>
  <c r="BD1770" i="12" s="1"/>
  <c r="BH1770" i="12" s="1"/>
  <c r="BM1770" i="12" s="1"/>
  <c r="BR1770" i="12" s="1"/>
  <c r="BV1770" i="12" s="1"/>
  <c r="BY1770" i="12" s="1"/>
  <c r="CB1770" i="12" s="1"/>
  <c r="CD1770" i="12" s="1"/>
  <c r="M1770" i="12"/>
  <c r="S1770" i="12" s="1"/>
  <c r="AA1770" i="12" s="1"/>
  <c r="AG1770" i="12" s="1"/>
  <c r="AO1770" i="12" s="1"/>
  <c r="AU1770" i="12" s="1"/>
  <c r="BA1770" i="12" s="1"/>
  <c r="BI1770" i="12" s="1"/>
  <c r="BN1770" i="12" s="1"/>
  <c r="BS1770" i="12" s="1"/>
  <c r="BZ1770" i="12" s="1"/>
  <c r="N1770" i="12"/>
  <c r="T1770" i="12" s="1"/>
  <c r="AB1770" i="12" s="1"/>
  <c r="AH1770" i="12" s="1"/>
  <c r="AP1770" i="12" s="1"/>
  <c r="AV1770" i="12" s="1"/>
  <c r="BB1770" i="12" s="1"/>
  <c r="BJ1770" i="12" s="1"/>
  <c r="BT1770" i="12" s="1"/>
  <c r="CE1761" i="12"/>
  <c r="G1761" i="12"/>
  <c r="H1761" i="12"/>
  <c r="I1761" i="12"/>
  <c r="J1761" i="12"/>
  <c r="K1761" i="12"/>
  <c r="F1761" i="12"/>
  <c r="L1762" i="12"/>
  <c r="R1762" i="12" s="1"/>
  <c r="V1762" i="12" s="1"/>
  <c r="Z1762" i="12" s="1"/>
  <c r="AF1762" i="12" s="1"/>
  <c r="AJ1762" i="12" s="1"/>
  <c r="AN1762" i="12" s="1"/>
  <c r="AT1762" i="12" s="1"/>
  <c r="AZ1762" i="12" s="1"/>
  <c r="BD1762" i="12" s="1"/>
  <c r="BH1762" i="12" s="1"/>
  <c r="BM1762" i="12" s="1"/>
  <c r="BR1762" i="12" s="1"/>
  <c r="BV1762" i="12" s="1"/>
  <c r="BY1762" i="12" s="1"/>
  <c r="CB1762" i="12" s="1"/>
  <c r="CD1762" i="12" s="1"/>
  <c r="M1762" i="12"/>
  <c r="S1762" i="12" s="1"/>
  <c r="AA1762" i="12" s="1"/>
  <c r="AG1762" i="12" s="1"/>
  <c r="AO1762" i="12" s="1"/>
  <c r="AU1762" i="12" s="1"/>
  <c r="BA1762" i="12" s="1"/>
  <c r="BI1762" i="12" s="1"/>
  <c r="BN1762" i="12" s="1"/>
  <c r="BS1762" i="12" s="1"/>
  <c r="BZ1762" i="12" s="1"/>
  <c r="N1762" i="12"/>
  <c r="T1762" i="12" s="1"/>
  <c r="AB1762" i="12" s="1"/>
  <c r="AH1762" i="12" s="1"/>
  <c r="AP1762" i="12" s="1"/>
  <c r="AV1762" i="12" s="1"/>
  <c r="BB1762" i="12" s="1"/>
  <c r="BJ1762" i="12" s="1"/>
  <c r="BT1762" i="12" s="1"/>
  <c r="CE547" i="12"/>
  <c r="G547" i="12"/>
  <c r="H547" i="12"/>
  <c r="I547" i="12"/>
  <c r="J547" i="12"/>
  <c r="K547" i="12"/>
  <c r="F547" i="12"/>
  <c r="L548" i="12"/>
  <c r="R548" i="12" s="1"/>
  <c r="V548" i="12" s="1"/>
  <c r="Z548" i="12" s="1"/>
  <c r="AF548" i="12" s="1"/>
  <c r="AJ548" i="12" s="1"/>
  <c r="AN548" i="12" s="1"/>
  <c r="AT548" i="12" s="1"/>
  <c r="AZ548" i="12" s="1"/>
  <c r="BD548" i="12" s="1"/>
  <c r="BH548" i="12" s="1"/>
  <c r="BM548" i="12" s="1"/>
  <c r="BR548" i="12" s="1"/>
  <c r="BV548" i="12" s="1"/>
  <c r="BY548" i="12" s="1"/>
  <c r="CB548" i="12" s="1"/>
  <c r="CD548" i="12" s="1"/>
  <c r="M548" i="12"/>
  <c r="S548" i="12" s="1"/>
  <c r="AA548" i="12" s="1"/>
  <c r="AG548" i="12" s="1"/>
  <c r="AO548" i="12" s="1"/>
  <c r="AU548" i="12" s="1"/>
  <c r="BA548" i="12" s="1"/>
  <c r="BI548" i="12" s="1"/>
  <c r="BN548" i="12" s="1"/>
  <c r="BS548" i="12" s="1"/>
  <c r="BZ548" i="12" s="1"/>
  <c r="N548" i="12"/>
  <c r="T548" i="12" s="1"/>
  <c r="AB548" i="12" s="1"/>
  <c r="AH548" i="12" s="1"/>
  <c r="AP548" i="12" s="1"/>
  <c r="AV548" i="12" s="1"/>
  <c r="BB548" i="12" s="1"/>
  <c r="BJ548" i="12" s="1"/>
  <c r="BT548" i="12" s="1"/>
  <c r="L382" i="12"/>
  <c r="R382" i="12" s="1"/>
  <c r="V382" i="12" s="1"/>
  <c r="Z382" i="12" s="1"/>
  <c r="AF382" i="12" s="1"/>
  <c r="AJ382" i="12" s="1"/>
  <c r="AN382" i="12" s="1"/>
  <c r="AT382" i="12" s="1"/>
  <c r="AZ382" i="12" s="1"/>
  <c r="BD382" i="12" s="1"/>
  <c r="BH382" i="12" s="1"/>
  <c r="BM382" i="12" s="1"/>
  <c r="BR382" i="12" s="1"/>
  <c r="BV382" i="12" s="1"/>
  <c r="BY382" i="12" s="1"/>
  <c r="CB382" i="12" s="1"/>
  <c r="CD382" i="12" s="1"/>
  <c r="M382" i="12"/>
  <c r="S382" i="12" s="1"/>
  <c r="AA382" i="12" s="1"/>
  <c r="AG382" i="12" s="1"/>
  <c r="AO382" i="12" s="1"/>
  <c r="AU382" i="12" s="1"/>
  <c r="BA382" i="12" s="1"/>
  <c r="BI382" i="12" s="1"/>
  <c r="BN382" i="12" s="1"/>
  <c r="BS382" i="12" s="1"/>
  <c r="BZ382" i="12" s="1"/>
  <c r="N382" i="12"/>
  <c r="T382" i="12" s="1"/>
  <c r="AB382" i="12" s="1"/>
  <c r="AH382" i="12" s="1"/>
  <c r="AP382" i="12" s="1"/>
  <c r="AV382" i="12" s="1"/>
  <c r="BB382" i="12" s="1"/>
  <c r="BJ382" i="12" s="1"/>
  <c r="BT382" i="12" s="1"/>
  <c r="CE381" i="12"/>
  <c r="CE378" i="12" s="1"/>
  <c r="G381" i="12"/>
  <c r="H381" i="12"/>
  <c r="I381" i="12"/>
  <c r="J381" i="12"/>
  <c r="K381" i="12"/>
  <c r="CE375" i="12"/>
  <c r="G375" i="12"/>
  <c r="H375" i="12"/>
  <c r="I375" i="12"/>
  <c r="J375" i="12"/>
  <c r="K375" i="12"/>
  <c r="F375" i="12"/>
  <c r="L376" i="12"/>
  <c r="R376" i="12" s="1"/>
  <c r="V376" i="12" s="1"/>
  <c r="Z376" i="12" s="1"/>
  <c r="AF376" i="12" s="1"/>
  <c r="AJ376" i="12" s="1"/>
  <c r="AN376" i="12" s="1"/>
  <c r="AT376" i="12" s="1"/>
  <c r="AZ376" i="12" s="1"/>
  <c r="BD376" i="12" s="1"/>
  <c r="BH376" i="12" s="1"/>
  <c r="BM376" i="12" s="1"/>
  <c r="BR376" i="12" s="1"/>
  <c r="BV376" i="12" s="1"/>
  <c r="BY376" i="12" s="1"/>
  <c r="CB376" i="12" s="1"/>
  <c r="CD376" i="12" s="1"/>
  <c r="M376" i="12"/>
  <c r="S376" i="12" s="1"/>
  <c r="AA376" i="12" s="1"/>
  <c r="AG376" i="12" s="1"/>
  <c r="AO376" i="12" s="1"/>
  <c r="AU376" i="12" s="1"/>
  <c r="BA376" i="12" s="1"/>
  <c r="BI376" i="12" s="1"/>
  <c r="BN376" i="12" s="1"/>
  <c r="BS376" i="12" s="1"/>
  <c r="BZ376" i="12" s="1"/>
  <c r="N376" i="12"/>
  <c r="T376" i="12" s="1"/>
  <c r="AB376" i="12" s="1"/>
  <c r="AH376" i="12" s="1"/>
  <c r="AP376" i="12" s="1"/>
  <c r="AV376" i="12" s="1"/>
  <c r="BB376" i="12" s="1"/>
  <c r="BJ376" i="12" s="1"/>
  <c r="BT376" i="12" s="1"/>
  <c r="CE352" i="12"/>
  <c r="G352" i="12"/>
  <c r="H352" i="12"/>
  <c r="I352" i="12"/>
  <c r="J352" i="12"/>
  <c r="K352" i="12"/>
  <c r="F352" i="12"/>
  <c r="L353" i="12"/>
  <c r="R353" i="12" s="1"/>
  <c r="V353" i="12" s="1"/>
  <c r="Z353" i="12" s="1"/>
  <c r="AF353" i="12" s="1"/>
  <c r="AJ353" i="12" s="1"/>
  <c r="AN353" i="12" s="1"/>
  <c r="AT353" i="12" s="1"/>
  <c r="AZ353" i="12" s="1"/>
  <c r="BD353" i="12" s="1"/>
  <c r="BH353" i="12" s="1"/>
  <c r="BM353" i="12" s="1"/>
  <c r="BR353" i="12" s="1"/>
  <c r="BV353" i="12" s="1"/>
  <c r="BY353" i="12" s="1"/>
  <c r="CB353" i="12" s="1"/>
  <c r="CD353" i="12" s="1"/>
  <c r="M353" i="12"/>
  <c r="S353" i="12" s="1"/>
  <c r="AA353" i="12" s="1"/>
  <c r="AG353" i="12" s="1"/>
  <c r="AO353" i="12" s="1"/>
  <c r="AU353" i="12" s="1"/>
  <c r="BA353" i="12" s="1"/>
  <c r="BI353" i="12" s="1"/>
  <c r="BN353" i="12" s="1"/>
  <c r="BS353" i="12" s="1"/>
  <c r="BZ353" i="12" s="1"/>
  <c r="N353" i="12"/>
  <c r="T353" i="12" s="1"/>
  <c r="AB353" i="12" s="1"/>
  <c r="AH353" i="12" s="1"/>
  <c r="AP353" i="12" s="1"/>
  <c r="AV353" i="12" s="1"/>
  <c r="BB353" i="12" s="1"/>
  <c r="BJ353" i="12" s="1"/>
  <c r="BT353" i="12" s="1"/>
  <c r="L1796" i="12" l="1"/>
  <c r="R1796" i="12" s="1"/>
  <c r="V1796" i="12" s="1"/>
  <c r="Z1796" i="12" s="1"/>
  <c r="AF1796" i="12" s="1"/>
  <c r="AJ1796" i="12" s="1"/>
  <c r="AN1796" i="12" s="1"/>
  <c r="AT1796" i="12" s="1"/>
  <c r="AZ1796" i="12" s="1"/>
  <c r="BD1796" i="12" s="1"/>
  <c r="BH1796" i="12" s="1"/>
  <c r="BM1796" i="12" s="1"/>
  <c r="BR1796" i="12" s="1"/>
  <c r="BV1796" i="12" s="1"/>
  <c r="BY1796" i="12" s="1"/>
  <c r="CB1796" i="12" s="1"/>
  <c r="CD1796" i="12" s="1"/>
  <c r="R1797" i="12"/>
  <c r="V1797" i="12" s="1"/>
  <c r="Z1797" i="12" s="1"/>
  <c r="AF1797" i="12" s="1"/>
  <c r="AJ1797" i="12" s="1"/>
  <c r="AN1797" i="12" s="1"/>
  <c r="AT1797" i="12" s="1"/>
  <c r="AZ1797" i="12" s="1"/>
  <c r="BD1797" i="12" s="1"/>
  <c r="BH1797" i="12" s="1"/>
  <c r="BM1797" i="12" s="1"/>
  <c r="BR1797" i="12" s="1"/>
  <c r="BV1797" i="12" s="1"/>
  <c r="BY1797" i="12" s="1"/>
  <c r="CB1797" i="12" s="1"/>
  <c r="CD1797" i="12" s="1"/>
  <c r="CE1112" i="12"/>
  <c r="CE1111" i="12" s="1"/>
  <c r="G1112" i="12"/>
  <c r="G1111" i="12" s="1"/>
  <c r="H1112" i="12"/>
  <c r="H1111" i="12" s="1"/>
  <c r="I1112" i="12"/>
  <c r="I1111" i="12" s="1"/>
  <c r="J1112" i="12"/>
  <c r="J1111" i="12" s="1"/>
  <c r="K1112" i="12"/>
  <c r="K1111" i="12" s="1"/>
  <c r="F1112" i="12"/>
  <c r="F1111" i="12" s="1"/>
  <c r="L1113" i="12"/>
  <c r="R1113" i="12" s="1"/>
  <c r="V1113" i="12" s="1"/>
  <c r="Z1113" i="12" s="1"/>
  <c r="AF1113" i="12" s="1"/>
  <c r="AJ1113" i="12" s="1"/>
  <c r="AN1113" i="12" s="1"/>
  <c r="AT1113" i="12" s="1"/>
  <c r="AZ1113" i="12" s="1"/>
  <c r="BD1113" i="12" s="1"/>
  <c r="BH1113" i="12" s="1"/>
  <c r="BM1113" i="12" s="1"/>
  <c r="BR1113" i="12" s="1"/>
  <c r="BV1113" i="12" s="1"/>
  <c r="BY1113" i="12" s="1"/>
  <c r="CB1113" i="12" s="1"/>
  <c r="CD1113" i="12" s="1"/>
  <c r="M1113" i="12"/>
  <c r="S1113" i="12" s="1"/>
  <c r="AA1113" i="12" s="1"/>
  <c r="AG1113" i="12" s="1"/>
  <c r="AO1113" i="12" s="1"/>
  <c r="AU1113" i="12" s="1"/>
  <c r="BA1113" i="12" s="1"/>
  <c r="BI1113" i="12" s="1"/>
  <c r="BN1113" i="12" s="1"/>
  <c r="BS1113" i="12" s="1"/>
  <c r="BZ1113" i="12" s="1"/>
  <c r="N1113" i="12"/>
  <c r="T1113" i="12" s="1"/>
  <c r="AB1113" i="12" s="1"/>
  <c r="AH1113" i="12" s="1"/>
  <c r="AP1113" i="12" s="1"/>
  <c r="AV1113" i="12" s="1"/>
  <c r="BB1113" i="12" s="1"/>
  <c r="BJ1113" i="12" s="1"/>
  <c r="BT1113" i="12" s="1"/>
  <c r="CE1115" i="12"/>
  <c r="CE1114" i="12" s="1"/>
  <c r="G1115" i="12"/>
  <c r="G1114" i="12" s="1"/>
  <c r="H1115" i="12"/>
  <c r="H1114" i="12" s="1"/>
  <c r="I1115" i="12"/>
  <c r="I1114" i="12" s="1"/>
  <c r="J1115" i="12"/>
  <c r="J1114" i="12" s="1"/>
  <c r="K1115" i="12"/>
  <c r="K1114" i="12" s="1"/>
  <c r="F1115" i="12"/>
  <c r="F1114" i="12" s="1"/>
  <c r="L1116" i="12"/>
  <c r="R1116" i="12" s="1"/>
  <c r="V1116" i="12" s="1"/>
  <c r="Z1116" i="12" s="1"/>
  <c r="AF1116" i="12" s="1"/>
  <c r="AJ1116" i="12" s="1"/>
  <c r="AN1116" i="12" s="1"/>
  <c r="AT1116" i="12" s="1"/>
  <c r="AZ1116" i="12" s="1"/>
  <c r="BD1116" i="12" s="1"/>
  <c r="BH1116" i="12" s="1"/>
  <c r="BM1116" i="12" s="1"/>
  <c r="BR1116" i="12" s="1"/>
  <c r="BV1116" i="12" s="1"/>
  <c r="BY1116" i="12" s="1"/>
  <c r="CB1116" i="12" s="1"/>
  <c r="CD1116" i="12" s="1"/>
  <c r="M1116" i="12"/>
  <c r="S1116" i="12" s="1"/>
  <c r="AA1116" i="12" s="1"/>
  <c r="AG1116" i="12" s="1"/>
  <c r="AO1116" i="12" s="1"/>
  <c r="AU1116" i="12" s="1"/>
  <c r="BA1116" i="12" s="1"/>
  <c r="BI1116" i="12" s="1"/>
  <c r="BN1116" i="12" s="1"/>
  <c r="BS1116" i="12" s="1"/>
  <c r="BZ1116" i="12" s="1"/>
  <c r="N1116" i="12"/>
  <c r="T1116" i="12" s="1"/>
  <c r="AB1116" i="12" s="1"/>
  <c r="AH1116" i="12" s="1"/>
  <c r="AP1116" i="12" s="1"/>
  <c r="AV1116" i="12" s="1"/>
  <c r="BB1116" i="12" s="1"/>
  <c r="BJ1116" i="12" s="1"/>
  <c r="BT1116" i="12" s="1"/>
  <c r="CE1119" i="12"/>
  <c r="CE1118" i="12" s="1"/>
  <c r="G1119" i="12"/>
  <c r="G1118" i="12" s="1"/>
  <c r="H1119" i="12"/>
  <c r="H1118" i="12" s="1"/>
  <c r="I1119" i="12"/>
  <c r="I1118" i="12" s="1"/>
  <c r="J1119" i="12"/>
  <c r="J1118" i="12" s="1"/>
  <c r="K1119" i="12"/>
  <c r="K1118" i="12" s="1"/>
  <c r="F1119" i="12"/>
  <c r="F1118" i="12" s="1"/>
  <c r="L1120" i="12"/>
  <c r="R1120" i="12" s="1"/>
  <c r="V1120" i="12" s="1"/>
  <c r="Z1120" i="12" s="1"/>
  <c r="AF1120" i="12" s="1"/>
  <c r="AJ1120" i="12" s="1"/>
  <c r="AN1120" i="12" s="1"/>
  <c r="AT1120" i="12" s="1"/>
  <c r="AZ1120" i="12" s="1"/>
  <c r="BD1120" i="12" s="1"/>
  <c r="BH1120" i="12" s="1"/>
  <c r="BM1120" i="12" s="1"/>
  <c r="BR1120" i="12" s="1"/>
  <c r="BV1120" i="12" s="1"/>
  <c r="BY1120" i="12" s="1"/>
  <c r="CB1120" i="12" s="1"/>
  <c r="CD1120" i="12" s="1"/>
  <c r="M1120" i="12"/>
  <c r="S1120" i="12" s="1"/>
  <c r="AA1120" i="12" s="1"/>
  <c r="AG1120" i="12" s="1"/>
  <c r="AO1120" i="12" s="1"/>
  <c r="AU1120" i="12" s="1"/>
  <c r="BA1120" i="12" s="1"/>
  <c r="BI1120" i="12" s="1"/>
  <c r="BN1120" i="12" s="1"/>
  <c r="BS1120" i="12" s="1"/>
  <c r="BZ1120" i="12" s="1"/>
  <c r="N1120" i="12"/>
  <c r="T1120" i="12" s="1"/>
  <c r="AB1120" i="12" s="1"/>
  <c r="AH1120" i="12" s="1"/>
  <c r="AP1120" i="12" s="1"/>
  <c r="AV1120" i="12" s="1"/>
  <c r="BB1120" i="12" s="1"/>
  <c r="BJ1120" i="12" s="1"/>
  <c r="BT1120" i="12" s="1"/>
  <c r="CE1122" i="12"/>
  <c r="CE1121" i="12" s="1"/>
  <c r="G1122" i="12"/>
  <c r="G1121" i="12" s="1"/>
  <c r="H1122" i="12"/>
  <c r="H1121" i="12" s="1"/>
  <c r="I1122" i="12"/>
  <c r="I1121" i="12" s="1"/>
  <c r="J1122" i="12"/>
  <c r="J1121" i="12" s="1"/>
  <c r="K1122" i="12"/>
  <c r="K1121" i="12" s="1"/>
  <c r="F1122" i="12"/>
  <c r="F1121" i="12" s="1"/>
  <c r="L1123" i="12"/>
  <c r="R1123" i="12" s="1"/>
  <c r="V1123" i="12" s="1"/>
  <c r="Z1123" i="12" s="1"/>
  <c r="AF1123" i="12" s="1"/>
  <c r="AJ1123" i="12" s="1"/>
  <c r="AN1123" i="12" s="1"/>
  <c r="AT1123" i="12" s="1"/>
  <c r="AZ1123" i="12" s="1"/>
  <c r="BD1123" i="12" s="1"/>
  <c r="BH1123" i="12" s="1"/>
  <c r="BM1123" i="12" s="1"/>
  <c r="BR1123" i="12" s="1"/>
  <c r="BV1123" i="12" s="1"/>
  <c r="BY1123" i="12" s="1"/>
  <c r="CB1123" i="12" s="1"/>
  <c r="CD1123" i="12" s="1"/>
  <c r="M1123" i="12"/>
  <c r="S1123" i="12" s="1"/>
  <c r="AA1123" i="12" s="1"/>
  <c r="AG1123" i="12" s="1"/>
  <c r="AO1123" i="12" s="1"/>
  <c r="AU1123" i="12" s="1"/>
  <c r="BA1123" i="12" s="1"/>
  <c r="BI1123" i="12" s="1"/>
  <c r="BN1123" i="12" s="1"/>
  <c r="BS1123" i="12" s="1"/>
  <c r="BZ1123" i="12" s="1"/>
  <c r="N1123" i="12"/>
  <c r="T1123" i="12" s="1"/>
  <c r="AB1123" i="12" s="1"/>
  <c r="AH1123" i="12" s="1"/>
  <c r="AP1123" i="12" s="1"/>
  <c r="AV1123" i="12" s="1"/>
  <c r="BB1123" i="12" s="1"/>
  <c r="BJ1123" i="12" s="1"/>
  <c r="BT1123" i="12" s="1"/>
  <c r="CE1091" i="12"/>
  <c r="G1091" i="12"/>
  <c r="H1091" i="12"/>
  <c r="I1091" i="12"/>
  <c r="J1091" i="12"/>
  <c r="K1091" i="12"/>
  <c r="F1091" i="12"/>
  <c r="L1092" i="12"/>
  <c r="R1092" i="12" s="1"/>
  <c r="V1092" i="12" s="1"/>
  <c r="Z1092" i="12" s="1"/>
  <c r="AF1092" i="12" s="1"/>
  <c r="AJ1092" i="12" s="1"/>
  <c r="AN1092" i="12" s="1"/>
  <c r="AT1092" i="12" s="1"/>
  <c r="AZ1092" i="12" s="1"/>
  <c r="BD1092" i="12" s="1"/>
  <c r="BH1092" i="12" s="1"/>
  <c r="BM1092" i="12" s="1"/>
  <c r="BR1092" i="12" s="1"/>
  <c r="BV1092" i="12" s="1"/>
  <c r="BY1092" i="12" s="1"/>
  <c r="CB1092" i="12" s="1"/>
  <c r="CD1092" i="12" s="1"/>
  <c r="M1092" i="12"/>
  <c r="S1092" i="12" s="1"/>
  <c r="AA1092" i="12" s="1"/>
  <c r="AG1092" i="12" s="1"/>
  <c r="AO1092" i="12" s="1"/>
  <c r="AU1092" i="12" s="1"/>
  <c r="BA1092" i="12" s="1"/>
  <c r="BI1092" i="12" s="1"/>
  <c r="BN1092" i="12" s="1"/>
  <c r="BS1092" i="12" s="1"/>
  <c r="BZ1092" i="12" s="1"/>
  <c r="N1092" i="12"/>
  <c r="T1092" i="12" s="1"/>
  <c r="AB1092" i="12" s="1"/>
  <c r="AH1092" i="12" s="1"/>
  <c r="AP1092" i="12" s="1"/>
  <c r="AV1092" i="12" s="1"/>
  <c r="BB1092" i="12" s="1"/>
  <c r="BJ1092" i="12" s="1"/>
  <c r="BT1092" i="12" s="1"/>
  <c r="L1097" i="12"/>
  <c r="R1097" i="12" s="1"/>
  <c r="V1097" i="12" s="1"/>
  <c r="Z1097" i="12" s="1"/>
  <c r="AF1097" i="12" s="1"/>
  <c r="AJ1097" i="12" s="1"/>
  <c r="AN1097" i="12" s="1"/>
  <c r="AT1097" i="12" s="1"/>
  <c r="AZ1097" i="12" s="1"/>
  <c r="BD1097" i="12" s="1"/>
  <c r="BH1097" i="12" s="1"/>
  <c r="BM1097" i="12" s="1"/>
  <c r="BR1097" i="12" s="1"/>
  <c r="BV1097" i="12" s="1"/>
  <c r="BY1097" i="12" s="1"/>
  <c r="CB1097" i="12" s="1"/>
  <c r="CD1097" i="12" s="1"/>
  <c r="M1097" i="12"/>
  <c r="S1097" i="12" s="1"/>
  <c r="AA1097" i="12" s="1"/>
  <c r="AG1097" i="12" s="1"/>
  <c r="AO1097" i="12" s="1"/>
  <c r="AU1097" i="12" s="1"/>
  <c r="BA1097" i="12" s="1"/>
  <c r="BI1097" i="12" s="1"/>
  <c r="BN1097" i="12" s="1"/>
  <c r="BS1097" i="12" s="1"/>
  <c r="BZ1097" i="12" s="1"/>
  <c r="N1097" i="12"/>
  <c r="T1097" i="12" s="1"/>
  <c r="AB1097" i="12" s="1"/>
  <c r="AH1097" i="12" s="1"/>
  <c r="AP1097" i="12" s="1"/>
  <c r="AV1097" i="12" s="1"/>
  <c r="BB1097" i="12" s="1"/>
  <c r="BJ1097" i="12" s="1"/>
  <c r="BT1097" i="12" s="1"/>
  <c r="CE1096" i="12"/>
  <c r="G1096" i="12"/>
  <c r="H1096" i="12"/>
  <c r="I1096" i="12"/>
  <c r="J1096" i="12"/>
  <c r="K1096" i="12"/>
  <c r="F1096" i="12"/>
  <c r="L1087" i="12"/>
  <c r="R1087" i="12" s="1"/>
  <c r="V1087" i="12" s="1"/>
  <c r="Z1087" i="12" s="1"/>
  <c r="AF1087" i="12" s="1"/>
  <c r="AJ1087" i="12" s="1"/>
  <c r="AN1087" i="12" s="1"/>
  <c r="AT1087" i="12" s="1"/>
  <c r="AZ1087" i="12" s="1"/>
  <c r="BD1087" i="12" s="1"/>
  <c r="BH1087" i="12" s="1"/>
  <c r="BM1087" i="12" s="1"/>
  <c r="BR1087" i="12" s="1"/>
  <c r="BV1087" i="12" s="1"/>
  <c r="BY1087" i="12" s="1"/>
  <c r="CB1087" i="12" s="1"/>
  <c r="CD1087" i="12" s="1"/>
  <c r="M1087" i="12"/>
  <c r="S1087" i="12" s="1"/>
  <c r="AA1087" i="12" s="1"/>
  <c r="AG1087" i="12" s="1"/>
  <c r="AO1087" i="12" s="1"/>
  <c r="AU1087" i="12" s="1"/>
  <c r="BA1087" i="12" s="1"/>
  <c r="BI1087" i="12" s="1"/>
  <c r="BN1087" i="12" s="1"/>
  <c r="BS1087" i="12" s="1"/>
  <c r="BZ1087" i="12" s="1"/>
  <c r="N1087" i="12"/>
  <c r="T1087" i="12" s="1"/>
  <c r="AB1087" i="12" s="1"/>
  <c r="AH1087" i="12" s="1"/>
  <c r="AP1087" i="12" s="1"/>
  <c r="AV1087" i="12" s="1"/>
  <c r="BB1087" i="12" s="1"/>
  <c r="BJ1087" i="12" s="1"/>
  <c r="BT1087" i="12" s="1"/>
  <c r="CE1086" i="12"/>
  <c r="G1086" i="12"/>
  <c r="H1086" i="12"/>
  <c r="I1086" i="12"/>
  <c r="J1086" i="12"/>
  <c r="K1086" i="12"/>
  <c r="F1086" i="12"/>
  <c r="F1117" i="12" l="1"/>
  <c r="L1112" i="12"/>
  <c r="R1112" i="12" s="1"/>
  <c r="V1112" i="12" s="1"/>
  <c r="Z1112" i="12" s="1"/>
  <c r="AF1112" i="12" s="1"/>
  <c r="AJ1112" i="12" s="1"/>
  <c r="AN1112" i="12" s="1"/>
  <c r="AT1112" i="12" s="1"/>
  <c r="AZ1112" i="12" s="1"/>
  <c r="BD1112" i="12" s="1"/>
  <c r="BH1112" i="12" s="1"/>
  <c r="BM1112" i="12" s="1"/>
  <c r="BR1112" i="12" s="1"/>
  <c r="BV1112" i="12" s="1"/>
  <c r="BY1112" i="12" s="1"/>
  <c r="CB1112" i="12" s="1"/>
  <c r="CD1112" i="12" s="1"/>
  <c r="CE1110" i="12"/>
  <c r="F1110" i="12"/>
  <c r="K1110" i="12"/>
  <c r="G1110" i="12"/>
  <c r="J1117" i="12"/>
  <c r="CE1117" i="12"/>
  <c r="I1110" i="12"/>
  <c r="N1112" i="12"/>
  <c r="T1112" i="12" s="1"/>
  <c r="AB1112" i="12" s="1"/>
  <c r="AH1112" i="12" s="1"/>
  <c r="AP1112" i="12" s="1"/>
  <c r="AV1112" i="12" s="1"/>
  <c r="BB1112" i="12" s="1"/>
  <c r="BJ1112" i="12" s="1"/>
  <c r="BT1112" i="12" s="1"/>
  <c r="J1110" i="12"/>
  <c r="M1111" i="12"/>
  <c r="S1111" i="12" s="1"/>
  <c r="AA1111" i="12" s="1"/>
  <c r="AG1111" i="12" s="1"/>
  <c r="AO1111" i="12" s="1"/>
  <c r="AU1111" i="12" s="1"/>
  <c r="BA1111" i="12" s="1"/>
  <c r="BI1111" i="12" s="1"/>
  <c r="BN1111" i="12" s="1"/>
  <c r="BS1111" i="12" s="1"/>
  <c r="BZ1111" i="12" s="1"/>
  <c r="N1111" i="12"/>
  <c r="T1111" i="12" s="1"/>
  <c r="AB1111" i="12" s="1"/>
  <c r="AH1111" i="12" s="1"/>
  <c r="AP1111" i="12" s="1"/>
  <c r="AV1111" i="12" s="1"/>
  <c r="BB1111" i="12" s="1"/>
  <c r="BJ1111" i="12" s="1"/>
  <c r="BT1111" i="12" s="1"/>
  <c r="H1110" i="12"/>
  <c r="M1112" i="12"/>
  <c r="S1112" i="12" s="1"/>
  <c r="AA1112" i="12" s="1"/>
  <c r="AG1112" i="12" s="1"/>
  <c r="AO1112" i="12" s="1"/>
  <c r="AU1112" i="12" s="1"/>
  <c r="BA1112" i="12" s="1"/>
  <c r="BI1112" i="12" s="1"/>
  <c r="BN1112" i="12" s="1"/>
  <c r="BS1112" i="12" s="1"/>
  <c r="BZ1112" i="12" s="1"/>
  <c r="L1111" i="12"/>
  <c r="R1111" i="12" s="1"/>
  <c r="V1111" i="12" s="1"/>
  <c r="Z1111" i="12" s="1"/>
  <c r="AF1111" i="12" s="1"/>
  <c r="AJ1111" i="12" s="1"/>
  <c r="AN1111" i="12" s="1"/>
  <c r="AT1111" i="12" s="1"/>
  <c r="AZ1111" i="12" s="1"/>
  <c r="BD1111" i="12" s="1"/>
  <c r="BH1111" i="12" s="1"/>
  <c r="BM1111" i="12" s="1"/>
  <c r="BR1111" i="12" s="1"/>
  <c r="BV1111" i="12" s="1"/>
  <c r="BY1111" i="12" s="1"/>
  <c r="CB1111" i="12" s="1"/>
  <c r="CD1111" i="12" s="1"/>
  <c r="L1119" i="12"/>
  <c r="R1119" i="12" s="1"/>
  <c r="V1119" i="12" s="1"/>
  <c r="Z1119" i="12" s="1"/>
  <c r="AF1119" i="12" s="1"/>
  <c r="AJ1119" i="12" s="1"/>
  <c r="AN1119" i="12" s="1"/>
  <c r="AT1119" i="12" s="1"/>
  <c r="AZ1119" i="12" s="1"/>
  <c r="BD1119" i="12" s="1"/>
  <c r="BH1119" i="12" s="1"/>
  <c r="BM1119" i="12" s="1"/>
  <c r="BR1119" i="12" s="1"/>
  <c r="BV1119" i="12" s="1"/>
  <c r="BY1119" i="12" s="1"/>
  <c r="CB1119" i="12" s="1"/>
  <c r="CD1119" i="12" s="1"/>
  <c r="I1117" i="12"/>
  <c r="K1117" i="12"/>
  <c r="M1115" i="12"/>
  <c r="S1115" i="12" s="1"/>
  <c r="AA1115" i="12" s="1"/>
  <c r="AG1115" i="12" s="1"/>
  <c r="AO1115" i="12" s="1"/>
  <c r="AU1115" i="12" s="1"/>
  <c r="BA1115" i="12" s="1"/>
  <c r="BI1115" i="12" s="1"/>
  <c r="BN1115" i="12" s="1"/>
  <c r="BS1115" i="12" s="1"/>
  <c r="BZ1115" i="12" s="1"/>
  <c r="L1115" i="12"/>
  <c r="R1115" i="12" s="1"/>
  <c r="V1115" i="12" s="1"/>
  <c r="Z1115" i="12" s="1"/>
  <c r="AF1115" i="12" s="1"/>
  <c r="AJ1115" i="12" s="1"/>
  <c r="AN1115" i="12" s="1"/>
  <c r="AT1115" i="12" s="1"/>
  <c r="AZ1115" i="12" s="1"/>
  <c r="BD1115" i="12" s="1"/>
  <c r="BH1115" i="12" s="1"/>
  <c r="BM1115" i="12" s="1"/>
  <c r="BR1115" i="12" s="1"/>
  <c r="BV1115" i="12" s="1"/>
  <c r="BY1115" i="12" s="1"/>
  <c r="CB1115" i="12" s="1"/>
  <c r="CD1115" i="12" s="1"/>
  <c r="L1114" i="12"/>
  <c r="R1114" i="12" s="1"/>
  <c r="V1114" i="12" s="1"/>
  <c r="Z1114" i="12" s="1"/>
  <c r="AF1114" i="12" s="1"/>
  <c r="AJ1114" i="12" s="1"/>
  <c r="AN1114" i="12" s="1"/>
  <c r="AT1114" i="12" s="1"/>
  <c r="AZ1114" i="12" s="1"/>
  <c r="BD1114" i="12" s="1"/>
  <c r="BH1114" i="12" s="1"/>
  <c r="BM1114" i="12" s="1"/>
  <c r="BR1114" i="12" s="1"/>
  <c r="BV1114" i="12" s="1"/>
  <c r="BY1114" i="12" s="1"/>
  <c r="CB1114" i="12" s="1"/>
  <c r="CD1114" i="12" s="1"/>
  <c r="N1114" i="12"/>
  <c r="T1114" i="12" s="1"/>
  <c r="AB1114" i="12" s="1"/>
  <c r="AH1114" i="12" s="1"/>
  <c r="AP1114" i="12" s="1"/>
  <c r="AV1114" i="12" s="1"/>
  <c r="BB1114" i="12" s="1"/>
  <c r="BJ1114" i="12" s="1"/>
  <c r="BT1114" i="12" s="1"/>
  <c r="M1114" i="12"/>
  <c r="S1114" i="12" s="1"/>
  <c r="AA1114" i="12" s="1"/>
  <c r="AG1114" i="12" s="1"/>
  <c r="AO1114" i="12" s="1"/>
  <c r="AU1114" i="12" s="1"/>
  <c r="BA1114" i="12" s="1"/>
  <c r="BI1114" i="12" s="1"/>
  <c r="BN1114" i="12" s="1"/>
  <c r="BS1114" i="12" s="1"/>
  <c r="BZ1114" i="12" s="1"/>
  <c r="N1115" i="12"/>
  <c r="T1115" i="12" s="1"/>
  <c r="AB1115" i="12" s="1"/>
  <c r="AH1115" i="12" s="1"/>
  <c r="AP1115" i="12" s="1"/>
  <c r="AV1115" i="12" s="1"/>
  <c r="BB1115" i="12" s="1"/>
  <c r="BJ1115" i="12" s="1"/>
  <c r="BT1115" i="12" s="1"/>
  <c r="M1119" i="12"/>
  <c r="S1119" i="12" s="1"/>
  <c r="AA1119" i="12" s="1"/>
  <c r="AG1119" i="12" s="1"/>
  <c r="AO1119" i="12" s="1"/>
  <c r="AU1119" i="12" s="1"/>
  <c r="BA1119" i="12" s="1"/>
  <c r="BI1119" i="12" s="1"/>
  <c r="BN1119" i="12" s="1"/>
  <c r="BS1119" i="12" s="1"/>
  <c r="BZ1119" i="12" s="1"/>
  <c r="H1117" i="12"/>
  <c r="N1118" i="12"/>
  <c r="T1118" i="12" s="1"/>
  <c r="AB1118" i="12" s="1"/>
  <c r="AH1118" i="12" s="1"/>
  <c r="AP1118" i="12" s="1"/>
  <c r="AV1118" i="12" s="1"/>
  <c r="BB1118" i="12" s="1"/>
  <c r="BJ1118" i="12" s="1"/>
  <c r="BT1118" i="12" s="1"/>
  <c r="G1117" i="12"/>
  <c r="M1118" i="12"/>
  <c r="S1118" i="12" s="1"/>
  <c r="AA1118" i="12" s="1"/>
  <c r="AG1118" i="12" s="1"/>
  <c r="AO1118" i="12" s="1"/>
  <c r="AU1118" i="12" s="1"/>
  <c r="BA1118" i="12" s="1"/>
  <c r="BI1118" i="12" s="1"/>
  <c r="BN1118" i="12" s="1"/>
  <c r="BS1118" i="12" s="1"/>
  <c r="BZ1118" i="12" s="1"/>
  <c r="N1119" i="12"/>
  <c r="T1119" i="12" s="1"/>
  <c r="AB1119" i="12" s="1"/>
  <c r="AH1119" i="12" s="1"/>
  <c r="AP1119" i="12" s="1"/>
  <c r="AV1119" i="12" s="1"/>
  <c r="BB1119" i="12" s="1"/>
  <c r="BJ1119" i="12" s="1"/>
  <c r="BT1119" i="12" s="1"/>
  <c r="L1118" i="12"/>
  <c r="R1118" i="12" s="1"/>
  <c r="V1118" i="12" s="1"/>
  <c r="Z1118" i="12" s="1"/>
  <c r="AF1118" i="12" s="1"/>
  <c r="AJ1118" i="12" s="1"/>
  <c r="AN1118" i="12" s="1"/>
  <c r="AT1118" i="12" s="1"/>
  <c r="AZ1118" i="12" s="1"/>
  <c r="BD1118" i="12" s="1"/>
  <c r="BH1118" i="12" s="1"/>
  <c r="BM1118" i="12" s="1"/>
  <c r="BR1118" i="12" s="1"/>
  <c r="BV1118" i="12" s="1"/>
  <c r="BY1118" i="12" s="1"/>
  <c r="CB1118" i="12" s="1"/>
  <c r="CD1118" i="12" s="1"/>
  <c r="L1122" i="12"/>
  <c r="R1122" i="12" s="1"/>
  <c r="V1122" i="12" s="1"/>
  <c r="Z1122" i="12" s="1"/>
  <c r="AF1122" i="12" s="1"/>
  <c r="AJ1122" i="12" s="1"/>
  <c r="AN1122" i="12" s="1"/>
  <c r="AT1122" i="12" s="1"/>
  <c r="AZ1122" i="12" s="1"/>
  <c r="BD1122" i="12" s="1"/>
  <c r="BH1122" i="12" s="1"/>
  <c r="BM1122" i="12" s="1"/>
  <c r="BR1122" i="12" s="1"/>
  <c r="BV1122" i="12" s="1"/>
  <c r="BY1122" i="12" s="1"/>
  <c r="CB1122" i="12" s="1"/>
  <c r="CD1122" i="12" s="1"/>
  <c r="N1121" i="12"/>
  <c r="T1121" i="12" s="1"/>
  <c r="AB1121" i="12" s="1"/>
  <c r="AH1121" i="12" s="1"/>
  <c r="AP1121" i="12" s="1"/>
  <c r="AV1121" i="12" s="1"/>
  <c r="BB1121" i="12" s="1"/>
  <c r="BJ1121" i="12" s="1"/>
  <c r="BT1121" i="12" s="1"/>
  <c r="M1121" i="12"/>
  <c r="S1121" i="12" s="1"/>
  <c r="AA1121" i="12" s="1"/>
  <c r="AG1121" i="12" s="1"/>
  <c r="AO1121" i="12" s="1"/>
  <c r="AU1121" i="12" s="1"/>
  <c r="BA1121" i="12" s="1"/>
  <c r="BI1121" i="12" s="1"/>
  <c r="BN1121" i="12" s="1"/>
  <c r="BS1121" i="12" s="1"/>
  <c r="BZ1121" i="12" s="1"/>
  <c r="L1121" i="12"/>
  <c r="R1121" i="12" s="1"/>
  <c r="V1121" i="12" s="1"/>
  <c r="Z1121" i="12" s="1"/>
  <c r="AF1121" i="12" s="1"/>
  <c r="AJ1121" i="12" s="1"/>
  <c r="AN1121" i="12" s="1"/>
  <c r="AT1121" i="12" s="1"/>
  <c r="AZ1121" i="12" s="1"/>
  <c r="BD1121" i="12" s="1"/>
  <c r="BH1121" i="12" s="1"/>
  <c r="BM1121" i="12" s="1"/>
  <c r="BR1121" i="12" s="1"/>
  <c r="BV1121" i="12" s="1"/>
  <c r="BY1121" i="12" s="1"/>
  <c r="CB1121" i="12" s="1"/>
  <c r="CD1121" i="12" s="1"/>
  <c r="N1122" i="12"/>
  <c r="T1122" i="12" s="1"/>
  <c r="AB1122" i="12" s="1"/>
  <c r="AH1122" i="12" s="1"/>
  <c r="AP1122" i="12" s="1"/>
  <c r="AV1122" i="12" s="1"/>
  <c r="BB1122" i="12" s="1"/>
  <c r="BJ1122" i="12" s="1"/>
  <c r="BT1122" i="12" s="1"/>
  <c r="M1122" i="12"/>
  <c r="S1122" i="12" s="1"/>
  <c r="AA1122" i="12" s="1"/>
  <c r="AG1122" i="12" s="1"/>
  <c r="AO1122" i="12" s="1"/>
  <c r="AU1122" i="12" s="1"/>
  <c r="BA1122" i="12" s="1"/>
  <c r="BI1122" i="12" s="1"/>
  <c r="BN1122" i="12" s="1"/>
  <c r="BS1122" i="12" s="1"/>
  <c r="BZ1122" i="12" s="1"/>
  <c r="L21" i="12"/>
  <c r="R21" i="12" s="1"/>
  <c r="V21" i="12" s="1"/>
  <c r="Z21" i="12" s="1"/>
  <c r="AF21" i="12" s="1"/>
  <c r="AJ21" i="12" s="1"/>
  <c r="AN21" i="12" s="1"/>
  <c r="AT21" i="12" s="1"/>
  <c r="AZ21" i="12" s="1"/>
  <c r="BD21" i="12" s="1"/>
  <c r="BH21" i="12" s="1"/>
  <c r="BM21" i="12" s="1"/>
  <c r="BR21" i="12" s="1"/>
  <c r="BV21" i="12" s="1"/>
  <c r="BY21" i="12" s="1"/>
  <c r="CB21" i="12" s="1"/>
  <c r="CD21" i="12" s="1"/>
  <c r="M21" i="12"/>
  <c r="S21" i="12" s="1"/>
  <c r="AA21" i="12" s="1"/>
  <c r="AG21" i="12" s="1"/>
  <c r="AO21" i="12" s="1"/>
  <c r="AU21" i="12" s="1"/>
  <c r="BA21" i="12" s="1"/>
  <c r="BI21" i="12" s="1"/>
  <c r="BN21" i="12" s="1"/>
  <c r="BS21" i="12" s="1"/>
  <c r="BZ21" i="12" s="1"/>
  <c r="N21" i="12"/>
  <c r="T21" i="12" s="1"/>
  <c r="AB21" i="12" s="1"/>
  <c r="AH21" i="12" s="1"/>
  <c r="AP21" i="12" s="1"/>
  <c r="AV21" i="12" s="1"/>
  <c r="BB21" i="12" s="1"/>
  <c r="BJ21" i="12" s="1"/>
  <c r="BT21" i="12" s="1"/>
  <c r="L22" i="12"/>
  <c r="R22" i="12" s="1"/>
  <c r="V22" i="12" s="1"/>
  <c r="Z22" i="12" s="1"/>
  <c r="AF22" i="12" s="1"/>
  <c r="AJ22" i="12" s="1"/>
  <c r="AN22" i="12" s="1"/>
  <c r="AT22" i="12" s="1"/>
  <c r="AZ22" i="12" s="1"/>
  <c r="BD22" i="12" s="1"/>
  <c r="BH22" i="12" s="1"/>
  <c r="BM22" i="12" s="1"/>
  <c r="BR22" i="12" s="1"/>
  <c r="BV22" i="12" s="1"/>
  <c r="BY22" i="12" s="1"/>
  <c r="CB22" i="12" s="1"/>
  <c r="CD22" i="12" s="1"/>
  <c r="M22" i="12"/>
  <c r="S22" i="12" s="1"/>
  <c r="AA22" i="12" s="1"/>
  <c r="AG22" i="12" s="1"/>
  <c r="AO22" i="12" s="1"/>
  <c r="AU22" i="12" s="1"/>
  <c r="BA22" i="12" s="1"/>
  <c r="BI22" i="12" s="1"/>
  <c r="BN22" i="12" s="1"/>
  <c r="BS22" i="12" s="1"/>
  <c r="BZ22" i="12" s="1"/>
  <c r="N22" i="12"/>
  <c r="T22" i="12" s="1"/>
  <c r="AB22" i="12" s="1"/>
  <c r="AH22" i="12" s="1"/>
  <c r="AP22" i="12" s="1"/>
  <c r="AV22" i="12" s="1"/>
  <c r="BB22" i="12" s="1"/>
  <c r="BJ22" i="12" s="1"/>
  <c r="BT22" i="12" s="1"/>
  <c r="L25" i="12"/>
  <c r="R25" i="12" s="1"/>
  <c r="V25" i="12" s="1"/>
  <c r="Z25" i="12" s="1"/>
  <c r="AF25" i="12" s="1"/>
  <c r="AJ25" i="12" s="1"/>
  <c r="AN25" i="12" s="1"/>
  <c r="AT25" i="12" s="1"/>
  <c r="AZ25" i="12" s="1"/>
  <c r="BD25" i="12" s="1"/>
  <c r="BH25" i="12" s="1"/>
  <c r="BM25" i="12" s="1"/>
  <c r="BR25" i="12" s="1"/>
  <c r="BV25" i="12" s="1"/>
  <c r="BY25" i="12" s="1"/>
  <c r="CB25" i="12" s="1"/>
  <c r="CD25" i="12" s="1"/>
  <c r="M25" i="12"/>
  <c r="S25" i="12" s="1"/>
  <c r="AA25" i="12" s="1"/>
  <c r="AG25" i="12" s="1"/>
  <c r="AO25" i="12" s="1"/>
  <c r="AU25" i="12" s="1"/>
  <c r="BA25" i="12" s="1"/>
  <c r="BI25" i="12" s="1"/>
  <c r="BN25" i="12" s="1"/>
  <c r="BS25" i="12" s="1"/>
  <c r="BZ25" i="12" s="1"/>
  <c r="N25" i="12"/>
  <c r="T25" i="12" s="1"/>
  <c r="AB25" i="12" s="1"/>
  <c r="AH25" i="12" s="1"/>
  <c r="AP25" i="12" s="1"/>
  <c r="AV25" i="12" s="1"/>
  <c r="BB25" i="12" s="1"/>
  <c r="BJ25" i="12" s="1"/>
  <c r="BT25" i="12" s="1"/>
  <c r="L27" i="12"/>
  <c r="R27" i="12" s="1"/>
  <c r="V27" i="12" s="1"/>
  <c r="Z27" i="12" s="1"/>
  <c r="AF27" i="12" s="1"/>
  <c r="AJ27" i="12" s="1"/>
  <c r="AN27" i="12" s="1"/>
  <c r="AT27" i="12" s="1"/>
  <c r="AZ27" i="12" s="1"/>
  <c r="BD27" i="12" s="1"/>
  <c r="BH27" i="12" s="1"/>
  <c r="BM27" i="12" s="1"/>
  <c r="BR27" i="12" s="1"/>
  <c r="BV27" i="12" s="1"/>
  <c r="BY27" i="12" s="1"/>
  <c r="CB27" i="12" s="1"/>
  <c r="CD27" i="12" s="1"/>
  <c r="M27" i="12"/>
  <c r="S27" i="12" s="1"/>
  <c r="AA27" i="12" s="1"/>
  <c r="AG27" i="12" s="1"/>
  <c r="AO27" i="12" s="1"/>
  <c r="AU27" i="12" s="1"/>
  <c r="BA27" i="12" s="1"/>
  <c r="BI27" i="12" s="1"/>
  <c r="BN27" i="12" s="1"/>
  <c r="BS27" i="12" s="1"/>
  <c r="BZ27" i="12" s="1"/>
  <c r="N27" i="12"/>
  <c r="T27" i="12" s="1"/>
  <c r="AB27" i="12" s="1"/>
  <c r="AH27" i="12" s="1"/>
  <c r="AP27" i="12" s="1"/>
  <c r="AV27" i="12" s="1"/>
  <c r="BB27" i="12" s="1"/>
  <c r="BJ27" i="12" s="1"/>
  <c r="BT27" i="12" s="1"/>
  <c r="L28" i="12"/>
  <c r="R28" i="12" s="1"/>
  <c r="V28" i="12" s="1"/>
  <c r="Z28" i="12" s="1"/>
  <c r="AF28" i="12" s="1"/>
  <c r="AJ28" i="12" s="1"/>
  <c r="AN28" i="12" s="1"/>
  <c r="AT28" i="12" s="1"/>
  <c r="AZ28" i="12" s="1"/>
  <c r="BD28" i="12" s="1"/>
  <c r="BH28" i="12" s="1"/>
  <c r="BM28" i="12" s="1"/>
  <c r="BR28" i="12" s="1"/>
  <c r="BV28" i="12" s="1"/>
  <c r="BY28" i="12" s="1"/>
  <c r="CB28" i="12" s="1"/>
  <c r="CD28" i="12" s="1"/>
  <c r="M28" i="12"/>
  <c r="S28" i="12" s="1"/>
  <c r="AA28" i="12" s="1"/>
  <c r="AG28" i="12" s="1"/>
  <c r="AO28" i="12" s="1"/>
  <c r="AU28" i="12" s="1"/>
  <c r="BA28" i="12" s="1"/>
  <c r="BI28" i="12" s="1"/>
  <c r="BN28" i="12" s="1"/>
  <c r="BS28" i="12" s="1"/>
  <c r="BZ28" i="12" s="1"/>
  <c r="N28" i="12"/>
  <c r="T28" i="12" s="1"/>
  <c r="AB28" i="12" s="1"/>
  <c r="AH28" i="12" s="1"/>
  <c r="AP28" i="12" s="1"/>
  <c r="AV28" i="12" s="1"/>
  <c r="BB28" i="12" s="1"/>
  <c r="BJ28" i="12" s="1"/>
  <c r="BT28" i="12" s="1"/>
  <c r="L29" i="12"/>
  <c r="R29" i="12" s="1"/>
  <c r="V29" i="12" s="1"/>
  <c r="Z29" i="12" s="1"/>
  <c r="AF29" i="12" s="1"/>
  <c r="AJ29" i="12" s="1"/>
  <c r="AN29" i="12" s="1"/>
  <c r="AT29" i="12" s="1"/>
  <c r="AZ29" i="12" s="1"/>
  <c r="BD29" i="12" s="1"/>
  <c r="BH29" i="12" s="1"/>
  <c r="BM29" i="12" s="1"/>
  <c r="BR29" i="12" s="1"/>
  <c r="BV29" i="12" s="1"/>
  <c r="BY29" i="12" s="1"/>
  <c r="CB29" i="12" s="1"/>
  <c r="CD29" i="12" s="1"/>
  <c r="M29" i="12"/>
  <c r="S29" i="12" s="1"/>
  <c r="AA29" i="12" s="1"/>
  <c r="AG29" i="12" s="1"/>
  <c r="AO29" i="12" s="1"/>
  <c r="AU29" i="12" s="1"/>
  <c r="BA29" i="12" s="1"/>
  <c r="BI29" i="12" s="1"/>
  <c r="BN29" i="12" s="1"/>
  <c r="BS29" i="12" s="1"/>
  <c r="BZ29" i="12" s="1"/>
  <c r="N29" i="12"/>
  <c r="T29" i="12" s="1"/>
  <c r="AB29" i="12" s="1"/>
  <c r="AH29" i="12" s="1"/>
  <c r="AP29" i="12" s="1"/>
  <c r="AV29" i="12" s="1"/>
  <c r="BB29" i="12" s="1"/>
  <c r="BJ29" i="12" s="1"/>
  <c r="BT29" i="12" s="1"/>
  <c r="L31" i="12"/>
  <c r="R31" i="12" s="1"/>
  <c r="V31" i="12" s="1"/>
  <c r="Z31" i="12" s="1"/>
  <c r="AF31" i="12" s="1"/>
  <c r="AJ31" i="12" s="1"/>
  <c r="AN31" i="12" s="1"/>
  <c r="AT31" i="12" s="1"/>
  <c r="AZ31" i="12" s="1"/>
  <c r="BD31" i="12" s="1"/>
  <c r="BH31" i="12" s="1"/>
  <c r="BM31" i="12" s="1"/>
  <c r="BR31" i="12" s="1"/>
  <c r="BV31" i="12" s="1"/>
  <c r="BY31" i="12" s="1"/>
  <c r="CB31" i="12" s="1"/>
  <c r="CD31" i="12" s="1"/>
  <c r="M31" i="12"/>
  <c r="S31" i="12" s="1"/>
  <c r="AA31" i="12" s="1"/>
  <c r="AG31" i="12" s="1"/>
  <c r="AO31" i="12" s="1"/>
  <c r="AU31" i="12" s="1"/>
  <c r="BA31" i="12" s="1"/>
  <c r="BI31" i="12" s="1"/>
  <c r="BN31" i="12" s="1"/>
  <c r="BS31" i="12" s="1"/>
  <c r="BZ31" i="12" s="1"/>
  <c r="N31" i="12"/>
  <c r="T31" i="12" s="1"/>
  <c r="AB31" i="12" s="1"/>
  <c r="AH31" i="12" s="1"/>
  <c r="AP31" i="12" s="1"/>
  <c r="AV31" i="12" s="1"/>
  <c r="BB31" i="12" s="1"/>
  <c r="BJ31" i="12" s="1"/>
  <c r="BT31" i="12" s="1"/>
  <c r="L36" i="12"/>
  <c r="R36" i="12" s="1"/>
  <c r="V36" i="12" s="1"/>
  <c r="Z36" i="12" s="1"/>
  <c r="AF36" i="12" s="1"/>
  <c r="AJ36" i="12" s="1"/>
  <c r="AN36" i="12" s="1"/>
  <c r="AT36" i="12" s="1"/>
  <c r="AZ36" i="12" s="1"/>
  <c r="BD36" i="12" s="1"/>
  <c r="BH36" i="12" s="1"/>
  <c r="BM36" i="12" s="1"/>
  <c r="BR36" i="12" s="1"/>
  <c r="BV36" i="12" s="1"/>
  <c r="BY36" i="12" s="1"/>
  <c r="CB36" i="12" s="1"/>
  <c r="CD36" i="12" s="1"/>
  <c r="M36" i="12"/>
  <c r="S36" i="12" s="1"/>
  <c r="AA36" i="12" s="1"/>
  <c r="AG36" i="12" s="1"/>
  <c r="AO36" i="12" s="1"/>
  <c r="AU36" i="12" s="1"/>
  <c r="BA36" i="12" s="1"/>
  <c r="BI36" i="12" s="1"/>
  <c r="BN36" i="12" s="1"/>
  <c r="BS36" i="12" s="1"/>
  <c r="BZ36" i="12" s="1"/>
  <c r="N36" i="12"/>
  <c r="T36" i="12" s="1"/>
  <c r="AB36" i="12" s="1"/>
  <c r="AH36" i="12" s="1"/>
  <c r="AP36" i="12" s="1"/>
  <c r="AV36" i="12" s="1"/>
  <c r="BB36" i="12" s="1"/>
  <c r="BJ36" i="12" s="1"/>
  <c r="BT36" i="12" s="1"/>
  <c r="L39" i="12"/>
  <c r="R39" i="12" s="1"/>
  <c r="V39" i="12" s="1"/>
  <c r="Z39" i="12" s="1"/>
  <c r="AF39" i="12" s="1"/>
  <c r="AJ39" i="12" s="1"/>
  <c r="AN39" i="12" s="1"/>
  <c r="AT39" i="12" s="1"/>
  <c r="AZ39" i="12" s="1"/>
  <c r="BD39" i="12" s="1"/>
  <c r="BH39" i="12" s="1"/>
  <c r="BM39" i="12" s="1"/>
  <c r="BR39" i="12" s="1"/>
  <c r="BV39" i="12" s="1"/>
  <c r="BY39" i="12" s="1"/>
  <c r="CB39" i="12" s="1"/>
  <c r="CD39" i="12" s="1"/>
  <c r="M39" i="12"/>
  <c r="S39" i="12" s="1"/>
  <c r="AA39" i="12" s="1"/>
  <c r="AG39" i="12" s="1"/>
  <c r="AO39" i="12" s="1"/>
  <c r="AU39" i="12" s="1"/>
  <c r="BA39" i="12" s="1"/>
  <c r="BI39" i="12" s="1"/>
  <c r="BN39" i="12" s="1"/>
  <c r="BS39" i="12" s="1"/>
  <c r="BZ39" i="12" s="1"/>
  <c r="N39" i="12"/>
  <c r="T39" i="12" s="1"/>
  <c r="AB39" i="12" s="1"/>
  <c r="AH39" i="12" s="1"/>
  <c r="AP39" i="12" s="1"/>
  <c r="AV39" i="12" s="1"/>
  <c r="BB39" i="12" s="1"/>
  <c r="BJ39" i="12" s="1"/>
  <c r="BT39" i="12" s="1"/>
  <c r="L41" i="12"/>
  <c r="R41" i="12" s="1"/>
  <c r="V41" i="12" s="1"/>
  <c r="Z41" i="12" s="1"/>
  <c r="AF41" i="12" s="1"/>
  <c r="AJ41" i="12" s="1"/>
  <c r="AN41" i="12" s="1"/>
  <c r="AT41" i="12" s="1"/>
  <c r="AZ41" i="12" s="1"/>
  <c r="BD41" i="12" s="1"/>
  <c r="BH41" i="12" s="1"/>
  <c r="BM41" i="12" s="1"/>
  <c r="BR41" i="12" s="1"/>
  <c r="BV41" i="12" s="1"/>
  <c r="BY41" i="12" s="1"/>
  <c r="CB41" i="12" s="1"/>
  <c r="CD41" i="12" s="1"/>
  <c r="M41" i="12"/>
  <c r="S41" i="12" s="1"/>
  <c r="AA41" i="12" s="1"/>
  <c r="AG41" i="12" s="1"/>
  <c r="AO41" i="12" s="1"/>
  <c r="AU41" i="12" s="1"/>
  <c r="BA41" i="12" s="1"/>
  <c r="BI41" i="12" s="1"/>
  <c r="BN41" i="12" s="1"/>
  <c r="BS41" i="12" s="1"/>
  <c r="BZ41" i="12" s="1"/>
  <c r="N41" i="12"/>
  <c r="T41" i="12" s="1"/>
  <c r="AB41" i="12" s="1"/>
  <c r="AH41" i="12" s="1"/>
  <c r="AP41" i="12" s="1"/>
  <c r="AV41" i="12" s="1"/>
  <c r="BB41" i="12" s="1"/>
  <c r="BJ41" i="12" s="1"/>
  <c r="BT41" i="12" s="1"/>
  <c r="L46" i="12"/>
  <c r="R46" i="12" s="1"/>
  <c r="V46" i="12" s="1"/>
  <c r="Z46" i="12" s="1"/>
  <c r="AF46" i="12" s="1"/>
  <c r="AJ46" i="12" s="1"/>
  <c r="AN46" i="12" s="1"/>
  <c r="AT46" i="12" s="1"/>
  <c r="AZ46" i="12" s="1"/>
  <c r="BD46" i="12" s="1"/>
  <c r="BH46" i="12" s="1"/>
  <c r="BM46" i="12" s="1"/>
  <c r="BR46" i="12" s="1"/>
  <c r="BV46" i="12" s="1"/>
  <c r="BY46" i="12" s="1"/>
  <c r="CB46" i="12" s="1"/>
  <c r="CD46" i="12" s="1"/>
  <c r="M46" i="12"/>
  <c r="S46" i="12" s="1"/>
  <c r="AA46" i="12" s="1"/>
  <c r="AG46" i="12" s="1"/>
  <c r="AO46" i="12" s="1"/>
  <c r="AU46" i="12" s="1"/>
  <c r="BA46" i="12" s="1"/>
  <c r="BI46" i="12" s="1"/>
  <c r="BN46" i="12" s="1"/>
  <c r="BS46" i="12" s="1"/>
  <c r="BZ46" i="12" s="1"/>
  <c r="N46" i="12"/>
  <c r="T46" i="12" s="1"/>
  <c r="AB46" i="12" s="1"/>
  <c r="AH46" i="12" s="1"/>
  <c r="AP46" i="12" s="1"/>
  <c r="AV46" i="12" s="1"/>
  <c r="BB46" i="12" s="1"/>
  <c r="BJ46" i="12" s="1"/>
  <c r="BT46" i="12" s="1"/>
  <c r="L52" i="12"/>
  <c r="R52" i="12" s="1"/>
  <c r="V52" i="12" s="1"/>
  <c r="Z52" i="12" s="1"/>
  <c r="AF52" i="12" s="1"/>
  <c r="AJ52" i="12" s="1"/>
  <c r="AN52" i="12" s="1"/>
  <c r="AT52" i="12" s="1"/>
  <c r="AZ52" i="12" s="1"/>
  <c r="BD52" i="12" s="1"/>
  <c r="BH52" i="12" s="1"/>
  <c r="BM52" i="12" s="1"/>
  <c r="BR52" i="12" s="1"/>
  <c r="BV52" i="12" s="1"/>
  <c r="BY52" i="12" s="1"/>
  <c r="CB52" i="12" s="1"/>
  <c r="CD52" i="12" s="1"/>
  <c r="M52" i="12"/>
  <c r="S52" i="12" s="1"/>
  <c r="AA52" i="12" s="1"/>
  <c r="AG52" i="12" s="1"/>
  <c r="AO52" i="12" s="1"/>
  <c r="AU52" i="12" s="1"/>
  <c r="BA52" i="12" s="1"/>
  <c r="BI52" i="12" s="1"/>
  <c r="BN52" i="12" s="1"/>
  <c r="BS52" i="12" s="1"/>
  <c r="BZ52" i="12" s="1"/>
  <c r="N52" i="12"/>
  <c r="T52" i="12" s="1"/>
  <c r="AB52" i="12" s="1"/>
  <c r="AH52" i="12" s="1"/>
  <c r="AP52" i="12" s="1"/>
  <c r="AV52" i="12" s="1"/>
  <c r="BB52" i="12" s="1"/>
  <c r="BJ52" i="12" s="1"/>
  <c r="BT52" i="12" s="1"/>
  <c r="L57" i="12"/>
  <c r="R57" i="12" s="1"/>
  <c r="V57" i="12" s="1"/>
  <c r="Z57" i="12" s="1"/>
  <c r="AF57" i="12" s="1"/>
  <c r="AJ57" i="12" s="1"/>
  <c r="AN57" i="12" s="1"/>
  <c r="AT57" i="12" s="1"/>
  <c r="AZ57" i="12" s="1"/>
  <c r="BD57" i="12" s="1"/>
  <c r="BH57" i="12" s="1"/>
  <c r="BM57" i="12" s="1"/>
  <c r="BR57" i="12" s="1"/>
  <c r="BV57" i="12" s="1"/>
  <c r="BY57" i="12" s="1"/>
  <c r="CB57" i="12" s="1"/>
  <c r="CD57" i="12" s="1"/>
  <c r="M57" i="12"/>
  <c r="S57" i="12" s="1"/>
  <c r="AA57" i="12" s="1"/>
  <c r="AG57" i="12" s="1"/>
  <c r="AO57" i="12" s="1"/>
  <c r="AU57" i="12" s="1"/>
  <c r="BA57" i="12" s="1"/>
  <c r="BI57" i="12" s="1"/>
  <c r="BN57" i="12" s="1"/>
  <c r="BS57" i="12" s="1"/>
  <c r="BZ57" i="12" s="1"/>
  <c r="N57" i="12"/>
  <c r="T57" i="12" s="1"/>
  <c r="AB57" i="12" s="1"/>
  <c r="AH57" i="12" s="1"/>
  <c r="AP57" i="12" s="1"/>
  <c r="AV57" i="12" s="1"/>
  <c r="BB57" i="12" s="1"/>
  <c r="BJ57" i="12" s="1"/>
  <c r="BT57" i="12" s="1"/>
  <c r="L61" i="12"/>
  <c r="R61" i="12" s="1"/>
  <c r="V61" i="12" s="1"/>
  <c r="Z61" i="12" s="1"/>
  <c r="AF61" i="12" s="1"/>
  <c r="AJ61" i="12" s="1"/>
  <c r="AN61" i="12" s="1"/>
  <c r="AT61" i="12" s="1"/>
  <c r="AZ61" i="12" s="1"/>
  <c r="BD61" i="12" s="1"/>
  <c r="BH61" i="12" s="1"/>
  <c r="BM61" i="12" s="1"/>
  <c r="BR61" i="12" s="1"/>
  <c r="BV61" i="12" s="1"/>
  <c r="BY61" i="12" s="1"/>
  <c r="CB61" i="12" s="1"/>
  <c r="CD61" i="12" s="1"/>
  <c r="M61" i="12"/>
  <c r="S61" i="12" s="1"/>
  <c r="AA61" i="12" s="1"/>
  <c r="AG61" i="12" s="1"/>
  <c r="AO61" i="12" s="1"/>
  <c r="AU61" i="12" s="1"/>
  <c r="BA61" i="12" s="1"/>
  <c r="BI61" i="12" s="1"/>
  <c r="BN61" i="12" s="1"/>
  <c r="BS61" i="12" s="1"/>
  <c r="BZ61" i="12" s="1"/>
  <c r="N61" i="12"/>
  <c r="T61" i="12" s="1"/>
  <c r="AB61" i="12" s="1"/>
  <c r="AH61" i="12" s="1"/>
  <c r="AP61" i="12" s="1"/>
  <c r="AV61" i="12" s="1"/>
  <c r="BB61" i="12" s="1"/>
  <c r="BJ61" i="12" s="1"/>
  <c r="BT61" i="12" s="1"/>
  <c r="L66" i="12"/>
  <c r="R66" i="12" s="1"/>
  <c r="V66" i="12" s="1"/>
  <c r="Z66" i="12" s="1"/>
  <c r="AF66" i="12" s="1"/>
  <c r="AJ66" i="12" s="1"/>
  <c r="AN66" i="12" s="1"/>
  <c r="AT66" i="12" s="1"/>
  <c r="AZ66" i="12" s="1"/>
  <c r="BD66" i="12" s="1"/>
  <c r="BH66" i="12" s="1"/>
  <c r="BM66" i="12" s="1"/>
  <c r="BR66" i="12" s="1"/>
  <c r="BV66" i="12" s="1"/>
  <c r="BY66" i="12" s="1"/>
  <c r="CB66" i="12" s="1"/>
  <c r="CD66" i="12" s="1"/>
  <c r="M66" i="12"/>
  <c r="S66" i="12" s="1"/>
  <c r="AA66" i="12" s="1"/>
  <c r="AG66" i="12" s="1"/>
  <c r="AO66" i="12" s="1"/>
  <c r="AU66" i="12" s="1"/>
  <c r="BA66" i="12" s="1"/>
  <c r="BI66" i="12" s="1"/>
  <c r="BN66" i="12" s="1"/>
  <c r="BS66" i="12" s="1"/>
  <c r="BZ66" i="12" s="1"/>
  <c r="N66" i="12"/>
  <c r="T66" i="12" s="1"/>
  <c r="AB66" i="12" s="1"/>
  <c r="AH66" i="12" s="1"/>
  <c r="AP66" i="12" s="1"/>
  <c r="AV66" i="12" s="1"/>
  <c r="BB66" i="12" s="1"/>
  <c r="BJ66" i="12" s="1"/>
  <c r="BT66" i="12" s="1"/>
  <c r="L70" i="12"/>
  <c r="R70" i="12" s="1"/>
  <c r="V70" i="12" s="1"/>
  <c r="Z70" i="12" s="1"/>
  <c r="AF70" i="12" s="1"/>
  <c r="AJ70" i="12" s="1"/>
  <c r="AN70" i="12" s="1"/>
  <c r="AT70" i="12" s="1"/>
  <c r="AZ70" i="12" s="1"/>
  <c r="BD70" i="12" s="1"/>
  <c r="BH70" i="12" s="1"/>
  <c r="BM70" i="12" s="1"/>
  <c r="BR70" i="12" s="1"/>
  <c r="BV70" i="12" s="1"/>
  <c r="BY70" i="12" s="1"/>
  <c r="CB70" i="12" s="1"/>
  <c r="CD70" i="12" s="1"/>
  <c r="M70" i="12"/>
  <c r="S70" i="12" s="1"/>
  <c r="AA70" i="12" s="1"/>
  <c r="AG70" i="12" s="1"/>
  <c r="AO70" i="12" s="1"/>
  <c r="AU70" i="12" s="1"/>
  <c r="BA70" i="12" s="1"/>
  <c r="BI70" i="12" s="1"/>
  <c r="BN70" i="12" s="1"/>
  <c r="BS70" i="12" s="1"/>
  <c r="BZ70" i="12" s="1"/>
  <c r="N70" i="12"/>
  <c r="T70" i="12" s="1"/>
  <c r="AB70" i="12" s="1"/>
  <c r="AH70" i="12" s="1"/>
  <c r="AP70" i="12" s="1"/>
  <c r="AV70" i="12" s="1"/>
  <c r="BB70" i="12" s="1"/>
  <c r="BJ70" i="12" s="1"/>
  <c r="BT70" i="12" s="1"/>
  <c r="L75" i="12"/>
  <c r="R75" i="12" s="1"/>
  <c r="V75" i="12" s="1"/>
  <c r="Z75" i="12" s="1"/>
  <c r="AF75" i="12" s="1"/>
  <c r="AJ75" i="12" s="1"/>
  <c r="AN75" i="12" s="1"/>
  <c r="AT75" i="12" s="1"/>
  <c r="AZ75" i="12" s="1"/>
  <c r="BD75" i="12" s="1"/>
  <c r="BH75" i="12" s="1"/>
  <c r="BM75" i="12" s="1"/>
  <c r="BR75" i="12" s="1"/>
  <c r="BV75" i="12" s="1"/>
  <c r="BY75" i="12" s="1"/>
  <c r="CB75" i="12" s="1"/>
  <c r="CD75" i="12" s="1"/>
  <c r="M75" i="12"/>
  <c r="S75" i="12" s="1"/>
  <c r="AA75" i="12" s="1"/>
  <c r="AG75" i="12" s="1"/>
  <c r="AO75" i="12" s="1"/>
  <c r="AU75" i="12" s="1"/>
  <c r="BA75" i="12" s="1"/>
  <c r="BI75" i="12" s="1"/>
  <c r="BN75" i="12" s="1"/>
  <c r="BS75" i="12" s="1"/>
  <c r="BZ75" i="12" s="1"/>
  <c r="N75" i="12"/>
  <c r="T75" i="12" s="1"/>
  <c r="AB75" i="12" s="1"/>
  <c r="AH75" i="12" s="1"/>
  <c r="AP75" i="12" s="1"/>
  <c r="AV75" i="12" s="1"/>
  <c r="BB75" i="12" s="1"/>
  <c r="BJ75" i="12" s="1"/>
  <c r="BT75" i="12" s="1"/>
  <c r="L77" i="12"/>
  <c r="R77" i="12" s="1"/>
  <c r="V77" i="12" s="1"/>
  <c r="Z77" i="12" s="1"/>
  <c r="AF77" i="12" s="1"/>
  <c r="AJ77" i="12" s="1"/>
  <c r="AN77" i="12" s="1"/>
  <c r="AT77" i="12" s="1"/>
  <c r="AZ77" i="12" s="1"/>
  <c r="BD77" i="12" s="1"/>
  <c r="BH77" i="12" s="1"/>
  <c r="BM77" i="12" s="1"/>
  <c r="BR77" i="12" s="1"/>
  <c r="BV77" i="12" s="1"/>
  <c r="BY77" i="12" s="1"/>
  <c r="CB77" i="12" s="1"/>
  <c r="CD77" i="12" s="1"/>
  <c r="M77" i="12"/>
  <c r="S77" i="12" s="1"/>
  <c r="AA77" i="12" s="1"/>
  <c r="AG77" i="12" s="1"/>
  <c r="AO77" i="12" s="1"/>
  <c r="AU77" i="12" s="1"/>
  <c r="BA77" i="12" s="1"/>
  <c r="BI77" i="12" s="1"/>
  <c r="BN77" i="12" s="1"/>
  <c r="BS77" i="12" s="1"/>
  <c r="BZ77" i="12" s="1"/>
  <c r="N77" i="12"/>
  <c r="T77" i="12" s="1"/>
  <c r="AB77" i="12" s="1"/>
  <c r="AH77" i="12" s="1"/>
  <c r="AP77" i="12" s="1"/>
  <c r="AV77" i="12" s="1"/>
  <c r="BB77" i="12" s="1"/>
  <c r="BJ77" i="12" s="1"/>
  <c r="BT77" i="12" s="1"/>
  <c r="L81" i="12"/>
  <c r="R81" i="12" s="1"/>
  <c r="V81" i="12" s="1"/>
  <c r="Z81" i="12" s="1"/>
  <c r="AF81" i="12" s="1"/>
  <c r="AJ81" i="12" s="1"/>
  <c r="AN81" i="12" s="1"/>
  <c r="AT81" i="12" s="1"/>
  <c r="AZ81" i="12" s="1"/>
  <c r="BD81" i="12" s="1"/>
  <c r="BH81" i="12" s="1"/>
  <c r="BM81" i="12" s="1"/>
  <c r="BR81" i="12" s="1"/>
  <c r="BV81" i="12" s="1"/>
  <c r="BY81" i="12" s="1"/>
  <c r="CB81" i="12" s="1"/>
  <c r="CD81" i="12" s="1"/>
  <c r="M81" i="12"/>
  <c r="S81" i="12" s="1"/>
  <c r="AA81" i="12" s="1"/>
  <c r="AG81" i="12" s="1"/>
  <c r="AO81" i="12" s="1"/>
  <c r="AU81" i="12" s="1"/>
  <c r="BA81" i="12" s="1"/>
  <c r="BI81" i="12" s="1"/>
  <c r="BN81" i="12" s="1"/>
  <c r="BS81" i="12" s="1"/>
  <c r="BZ81" i="12" s="1"/>
  <c r="N81" i="12"/>
  <c r="T81" i="12" s="1"/>
  <c r="AB81" i="12" s="1"/>
  <c r="AH81" i="12" s="1"/>
  <c r="AP81" i="12" s="1"/>
  <c r="AV81" i="12" s="1"/>
  <c r="BB81" i="12" s="1"/>
  <c r="BJ81" i="12" s="1"/>
  <c r="BT81" i="12" s="1"/>
  <c r="L83" i="12"/>
  <c r="R83" i="12" s="1"/>
  <c r="V83" i="12" s="1"/>
  <c r="Z83" i="12" s="1"/>
  <c r="AF83" i="12" s="1"/>
  <c r="AJ83" i="12" s="1"/>
  <c r="AN83" i="12" s="1"/>
  <c r="AT83" i="12" s="1"/>
  <c r="AZ83" i="12" s="1"/>
  <c r="BD83" i="12" s="1"/>
  <c r="BH83" i="12" s="1"/>
  <c r="BM83" i="12" s="1"/>
  <c r="BR83" i="12" s="1"/>
  <c r="BV83" i="12" s="1"/>
  <c r="BY83" i="12" s="1"/>
  <c r="CB83" i="12" s="1"/>
  <c r="CD83" i="12" s="1"/>
  <c r="M83" i="12"/>
  <c r="S83" i="12" s="1"/>
  <c r="AA83" i="12" s="1"/>
  <c r="AG83" i="12" s="1"/>
  <c r="AO83" i="12" s="1"/>
  <c r="AU83" i="12" s="1"/>
  <c r="BA83" i="12" s="1"/>
  <c r="BI83" i="12" s="1"/>
  <c r="BN83" i="12" s="1"/>
  <c r="BS83" i="12" s="1"/>
  <c r="BZ83" i="12" s="1"/>
  <c r="N83" i="12"/>
  <c r="T83" i="12" s="1"/>
  <c r="AB83" i="12" s="1"/>
  <c r="AH83" i="12" s="1"/>
  <c r="AP83" i="12" s="1"/>
  <c r="AV83" i="12" s="1"/>
  <c r="BB83" i="12" s="1"/>
  <c r="BJ83" i="12" s="1"/>
  <c r="BT83" i="12" s="1"/>
  <c r="L87" i="12"/>
  <c r="R87" i="12" s="1"/>
  <c r="V87" i="12" s="1"/>
  <c r="Z87" i="12" s="1"/>
  <c r="AF87" i="12" s="1"/>
  <c r="AJ87" i="12" s="1"/>
  <c r="AN87" i="12" s="1"/>
  <c r="AT87" i="12" s="1"/>
  <c r="AZ87" i="12" s="1"/>
  <c r="BD87" i="12" s="1"/>
  <c r="BH87" i="12" s="1"/>
  <c r="BM87" i="12" s="1"/>
  <c r="BR87" i="12" s="1"/>
  <c r="BV87" i="12" s="1"/>
  <c r="BY87" i="12" s="1"/>
  <c r="CB87" i="12" s="1"/>
  <c r="CD87" i="12" s="1"/>
  <c r="M87" i="12"/>
  <c r="S87" i="12" s="1"/>
  <c r="AA87" i="12" s="1"/>
  <c r="AG87" i="12" s="1"/>
  <c r="AO87" i="12" s="1"/>
  <c r="AU87" i="12" s="1"/>
  <c r="BA87" i="12" s="1"/>
  <c r="BI87" i="12" s="1"/>
  <c r="BN87" i="12" s="1"/>
  <c r="BS87" i="12" s="1"/>
  <c r="BZ87" i="12" s="1"/>
  <c r="N87" i="12"/>
  <c r="T87" i="12" s="1"/>
  <c r="AB87" i="12" s="1"/>
  <c r="AH87" i="12" s="1"/>
  <c r="AP87" i="12" s="1"/>
  <c r="AV87" i="12" s="1"/>
  <c r="BB87" i="12" s="1"/>
  <c r="BJ87" i="12" s="1"/>
  <c r="BT87" i="12" s="1"/>
  <c r="L90" i="12"/>
  <c r="R90" i="12" s="1"/>
  <c r="V90" i="12" s="1"/>
  <c r="Z90" i="12" s="1"/>
  <c r="AF90" i="12" s="1"/>
  <c r="AJ90" i="12" s="1"/>
  <c r="AN90" i="12" s="1"/>
  <c r="AT90" i="12" s="1"/>
  <c r="AZ90" i="12" s="1"/>
  <c r="BD90" i="12" s="1"/>
  <c r="BH90" i="12" s="1"/>
  <c r="BM90" i="12" s="1"/>
  <c r="BR90" i="12" s="1"/>
  <c r="BV90" i="12" s="1"/>
  <c r="BY90" i="12" s="1"/>
  <c r="CB90" i="12" s="1"/>
  <c r="CD90" i="12" s="1"/>
  <c r="M90" i="12"/>
  <c r="S90" i="12" s="1"/>
  <c r="AA90" i="12" s="1"/>
  <c r="AG90" i="12" s="1"/>
  <c r="AO90" i="12" s="1"/>
  <c r="AU90" i="12" s="1"/>
  <c r="BA90" i="12" s="1"/>
  <c r="BI90" i="12" s="1"/>
  <c r="BN90" i="12" s="1"/>
  <c r="BS90" i="12" s="1"/>
  <c r="BZ90" i="12" s="1"/>
  <c r="N90" i="12"/>
  <c r="T90" i="12" s="1"/>
  <c r="AB90" i="12" s="1"/>
  <c r="AH90" i="12" s="1"/>
  <c r="AP90" i="12" s="1"/>
  <c r="AV90" i="12" s="1"/>
  <c r="BB90" i="12" s="1"/>
  <c r="BJ90" i="12" s="1"/>
  <c r="BT90" i="12" s="1"/>
  <c r="L94" i="12"/>
  <c r="R94" i="12" s="1"/>
  <c r="V94" i="12" s="1"/>
  <c r="Z94" i="12" s="1"/>
  <c r="AF94" i="12" s="1"/>
  <c r="AJ94" i="12" s="1"/>
  <c r="AN94" i="12" s="1"/>
  <c r="AT94" i="12" s="1"/>
  <c r="AZ94" i="12" s="1"/>
  <c r="BD94" i="12" s="1"/>
  <c r="BH94" i="12" s="1"/>
  <c r="BM94" i="12" s="1"/>
  <c r="BR94" i="12" s="1"/>
  <c r="BV94" i="12" s="1"/>
  <c r="BY94" i="12" s="1"/>
  <c r="CB94" i="12" s="1"/>
  <c r="CD94" i="12" s="1"/>
  <c r="M94" i="12"/>
  <c r="S94" i="12" s="1"/>
  <c r="AA94" i="12" s="1"/>
  <c r="AG94" i="12" s="1"/>
  <c r="AO94" i="12" s="1"/>
  <c r="AU94" i="12" s="1"/>
  <c r="BA94" i="12" s="1"/>
  <c r="BI94" i="12" s="1"/>
  <c r="BN94" i="12" s="1"/>
  <c r="BS94" i="12" s="1"/>
  <c r="BZ94" i="12" s="1"/>
  <c r="N94" i="12"/>
  <c r="T94" i="12" s="1"/>
  <c r="AB94" i="12" s="1"/>
  <c r="AH94" i="12" s="1"/>
  <c r="AP94" i="12" s="1"/>
  <c r="AV94" i="12" s="1"/>
  <c r="BB94" i="12" s="1"/>
  <c r="BJ94" i="12" s="1"/>
  <c r="BT94" i="12" s="1"/>
  <c r="L98" i="12"/>
  <c r="R98" i="12" s="1"/>
  <c r="V98" i="12" s="1"/>
  <c r="Z98" i="12" s="1"/>
  <c r="AF98" i="12" s="1"/>
  <c r="AJ98" i="12" s="1"/>
  <c r="AN98" i="12" s="1"/>
  <c r="AT98" i="12" s="1"/>
  <c r="AZ98" i="12" s="1"/>
  <c r="BD98" i="12" s="1"/>
  <c r="BH98" i="12" s="1"/>
  <c r="BM98" i="12" s="1"/>
  <c r="BR98" i="12" s="1"/>
  <c r="BV98" i="12" s="1"/>
  <c r="BY98" i="12" s="1"/>
  <c r="CB98" i="12" s="1"/>
  <c r="CD98" i="12" s="1"/>
  <c r="M98" i="12"/>
  <c r="S98" i="12" s="1"/>
  <c r="AA98" i="12" s="1"/>
  <c r="AG98" i="12" s="1"/>
  <c r="AO98" i="12" s="1"/>
  <c r="AU98" i="12" s="1"/>
  <c r="BA98" i="12" s="1"/>
  <c r="BI98" i="12" s="1"/>
  <c r="BN98" i="12" s="1"/>
  <c r="BS98" i="12" s="1"/>
  <c r="BZ98" i="12" s="1"/>
  <c r="N98" i="12"/>
  <c r="T98" i="12" s="1"/>
  <c r="AB98" i="12" s="1"/>
  <c r="AH98" i="12" s="1"/>
  <c r="AP98" i="12" s="1"/>
  <c r="AV98" i="12" s="1"/>
  <c r="BB98" i="12" s="1"/>
  <c r="BJ98" i="12" s="1"/>
  <c r="BT98" i="12" s="1"/>
  <c r="L102" i="12"/>
  <c r="R102" i="12" s="1"/>
  <c r="V102" i="12" s="1"/>
  <c r="Z102" i="12" s="1"/>
  <c r="AF102" i="12" s="1"/>
  <c r="AJ102" i="12" s="1"/>
  <c r="AN102" i="12" s="1"/>
  <c r="AT102" i="12" s="1"/>
  <c r="AZ102" i="12" s="1"/>
  <c r="BD102" i="12" s="1"/>
  <c r="BH102" i="12" s="1"/>
  <c r="BM102" i="12" s="1"/>
  <c r="BR102" i="12" s="1"/>
  <c r="BV102" i="12" s="1"/>
  <c r="BY102" i="12" s="1"/>
  <c r="CB102" i="12" s="1"/>
  <c r="CD102" i="12" s="1"/>
  <c r="M102" i="12"/>
  <c r="S102" i="12" s="1"/>
  <c r="AA102" i="12" s="1"/>
  <c r="AG102" i="12" s="1"/>
  <c r="AO102" i="12" s="1"/>
  <c r="AU102" i="12" s="1"/>
  <c r="BA102" i="12" s="1"/>
  <c r="BI102" i="12" s="1"/>
  <c r="BN102" i="12" s="1"/>
  <c r="BS102" i="12" s="1"/>
  <c r="BZ102" i="12" s="1"/>
  <c r="N102" i="12"/>
  <c r="T102" i="12" s="1"/>
  <c r="AB102" i="12" s="1"/>
  <c r="AH102" i="12" s="1"/>
  <c r="AP102" i="12" s="1"/>
  <c r="AV102" i="12" s="1"/>
  <c r="BB102" i="12" s="1"/>
  <c r="BJ102" i="12" s="1"/>
  <c r="BT102" i="12" s="1"/>
  <c r="L107" i="12"/>
  <c r="R107" i="12" s="1"/>
  <c r="V107" i="12" s="1"/>
  <c r="Z107" i="12" s="1"/>
  <c r="AF107" i="12" s="1"/>
  <c r="AJ107" i="12" s="1"/>
  <c r="AN107" i="12" s="1"/>
  <c r="AT107" i="12" s="1"/>
  <c r="AZ107" i="12" s="1"/>
  <c r="BD107" i="12" s="1"/>
  <c r="BH107" i="12" s="1"/>
  <c r="BM107" i="12" s="1"/>
  <c r="BR107" i="12" s="1"/>
  <c r="BV107" i="12" s="1"/>
  <c r="BY107" i="12" s="1"/>
  <c r="CB107" i="12" s="1"/>
  <c r="CD107" i="12" s="1"/>
  <c r="M107" i="12"/>
  <c r="S107" i="12" s="1"/>
  <c r="AA107" i="12" s="1"/>
  <c r="AG107" i="12" s="1"/>
  <c r="AO107" i="12" s="1"/>
  <c r="AU107" i="12" s="1"/>
  <c r="BA107" i="12" s="1"/>
  <c r="BI107" i="12" s="1"/>
  <c r="BN107" i="12" s="1"/>
  <c r="BS107" i="12" s="1"/>
  <c r="BZ107" i="12" s="1"/>
  <c r="N107" i="12"/>
  <c r="T107" i="12" s="1"/>
  <c r="AB107" i="12" s="1"/>
  <c r="AH107" i="12" s="1"/>
  <c r="AP107" i="12" s="1"/>
  <c r="AV107" i="12" s="1"/>
  <c r="BB107" i="12" s="1"/>
  <c r="BJ107" i="12" s="1"/>
  <c r="BT107" i="12" s="1"/>
  <c r="L110" i="12"/>
  <c r="R110" i="12" s="1"/>
  <c r="V110" i="12" s="1"/>
  <c r="Z110" i="12" s="1"/>
  <c r="AF110" i="12" s="1"/>
  <c r="AJ110" i="12" s="1"/>
  <c r="AN110" i="12" s="1"/>
  <c r="AT110" i="12" s="1"/>
  <c r="AZ110" i="12" s="1"/>
  <c r="BD110" i="12" s="1"/>
  <c r="BH110" i="12" s="1"/>
  <c r="BM110" i="12" s="1"/>
  <c r="BR110" i="12" s="1"/>
  <c r="BV110" i="12" s="1"/>
  <c r="BY110" i="12" s="1"/>
  <c r="CB110" i="12" s="1"/>
  <c r="CD110" i="12" s="1"/>
  <c r="M110" i="12"/>
  <c r="S110" i="12" s="1"/>
  <c r="AA110" i="12" s="1"/>
  <c r="AG110" i="12" s="1"/>
  <c r="AO110" i="12" s="1"/>
  <c r="AU110" i="12" s="1"/>
  <c r="BA110" i="12" s="1"/>
  <c r="BI110" i="12" s="1"/>
  <c r="BN110" i="12" s="1"/>
  <c r="BS110" i="12" s="1"/>
  <c r="BZ110" i="12" s="1"/>
  <c r="N110" i="12"/>
  <c r="T110" i="12" s="1"/>
  <c r="AB110" i="12" s="1"/>
  <c r="AH110" i="12" s="1"/>
  <c r="AP110" i="12" s="1"/>
  <c r="AV110" i="12" s="1"/>
  <c r="BB110" i="12" s="1"/>
  <c r="BJ110" i="12" s="1"/>
  <c r="BT110" i="12" s="1"/>
  <c r="L111" i="12"/>
  <c r="R111" i="12" s="1"/>
  <c r="V111" i="12" s="1"/>
  <c r="Z111" i="12" s="1"/>
  <c r="AF111" i="12" s="1"/>
  <c r="AJ111" i="12" s="1"/>
  <c r="AN111" i="12" s="1"/>
  <c r="AT111" i="12" s="1"/>
  <c r="AZ111" i="12" s="1"/>
  <c r="BD111" i="12" s="1"/>
  <c r="BH111" i="12" s="1"/>
  <c r="BM111" i="12" s="1"/>
  <c r="BR111" i="12" s="1"/>
  <c r="BV111" i="12" s="1"/>
  <c r="BY111" i="12" s="1"/>
  <c r="CB111" i="12" s="1"/>
  <c r="CD111" i="12" s="1"/>
  <c r="M111" i="12"/>
  <c r="S111" i="12" s="1"/>
  <c r="AA111" i="12" s="1"/>
  <c r="AG111" i="12" s="1"/>
  <c r="AO111" i="12" s="1"/>
  <c r="AU111" i="12" s="1"/>
  <c r="BA111" i="12" s="1"/>
  <c r="BI111" i="12" s="1"/>
  <c r="BN111" i="12" s="1"/>
  <c r="BS111" i="12" s="1"/>
  <c r="BZ111" i="12" s="1"/>
  <c r="N111" i="12"/>
  <c r="T111" i="12" s="1"/>
  <c r="AB111" i="12" s="1"/>
  <c r="AH111" i="12" s="1"/>
  <c r="AP111" i="12" s="1"/>
  <c r="AV111" i="12" s="1"/>
  <c r="BB111" i="12" s="1"/>
  <c r="BJ111" i="12" s="1"/>
  <c r="BT111" i="12" s="1"/>
  <c r="L112" i="12"/>
  <c r="R112" i="12" s="1"/>
  <c r="V112" i="12" s="1"/>
  <c r="Z112" i="12" s="1"/>
  <c r="AF112" i="12" s="1"/>
  <c r="AJ112" i="12" s="1"/>
  <c r="AN112" i="12" s="1"/>
  <c r="AT112" i="12" s="1"/>
  <c r="AZ112" i="12" s="1"/>
  <c r="BD112" i="12" s="1"/>
  <c r="BH112" i="12" s="1"/>
  <c r="BM112" i="12" s="1"/>
  <c r="BR112" i="12" s="1"/>
  <c r="BV112" i="12" s="1"/>
  <c r="BY112" i="12" s="1"/>
  <c r="CB112" i="12" s="1"/>
  <c r="CD112" i="12" s="1"/>
  <c r="M112" i="12"/>
  <c r="S112" i="12" s="1"/>
  <c r="AA112" i="12" s="1"/>
  <c r="AG112" i="12" s="1"/>
  <c r="AO112" i="12" s="1"/>
  <c r="AU112" i="12" s="1"/>
  <c r="BA112" i="12" s="1"/>
  <c r="BI112" i="12" s="1"/>
  <c r="BN112" i="12" s="1"/>
  <c r="BS112" i="12" s="1"/>
  <c r="BZ112" i="12" s="1"/>
  <c r="N112" i="12"/>
  <c r="T112" i="12" s="1"/>
  <c r="AB112" i="12" s="1"/>
  <c r="AH112" i="12" s="1"/>
  <c r="AP112" i="12" s="1"/>
  <c r="AV112" i="12" s="1"/>
  <c r="BB112" i="12" s="1"/>
  <c r="BJ112" i="12" s="1"/>
  <c r="BT112" i="12" s="1"/>
  <c r="L114" i="12"/>
  <c r="R114" i="12" s="1"/>
  <c r="V114" i="12" s="1"/>
  <c r="Z114" i="12" s="1"/>
  <c r="AF114" i="12" s="1"/>
  <c r="AJ114" i="12" s="1"/>
  <c r="AN114" i="12" s="1"/>
  <c r="AT114" i="12" s="1"/>
  <c r="AZ114" i="12" s="1"/>
  <c r="BD114" i="12" s="1"/>
  <c r="BH114" i="12" s="1"/>
  <c r="BM114" i="12" s="1"/>
  <c r="BR114" i="12" s="1"/>
  <c r="BV114" i="12" s="1"/>
  <c r="BY114" i="12" s="1"/>
  <c r="CB114" i="12" s="1"/>
  <c r="CD114" i="12" s="1"/>
  <c r="M114" i="12"/>
  <c r="S114" i="12" s="1"/>
  <c r="AA114" i="12" s="1"/>
  <c r="AG114" i="12" s="1"/>
  <c r="AO114" i="12" s="1"/>
  <c r="AU114" i="12" s="1"/>
  <c r="BA114" i="12" s="1"/>
  <c r="BI114" i="12" s="1"/>
  <c r="BN114" i="12" s="1"/>
  <c r="BS114" i="12" s="1"/>
  <c r="BZ114" i="12" s="1"/>
  <c r="N114" i="12"/>
  <c r="T114" i="12" s="1"/>
  <c r="AB114" i="12" s="1"/>
  <c r="AH114" i="12" s="1"/>
  <c r="AP114" i="12" s="1"/>
  <c r="AV114" i="12" s="1"/>
  <c r="BB114" i="12" s="1"/>
  <c r="BJ114" i="12" s="1"/>
  <c r="BT114" i="12" s="1"/>
  <c r="L115" i="12"/>
  <c r="R115" i="12" s="1"/>
  <c r="V115" i="12" s="1"/>
  <c r="Z115" i="12" s="1"/>
  <c r="AF115" i="12" s="1"/>
  <c r="AJ115" i="12" s="1"/>
  <c r="AN115" i="12" s="1"/>
  <c r="AT115" i="12" s="1"/>
  <c r="AZ115" i="12" s="1"/>
  <c r="BD115" i="12" s="1"/>
  <c r="BH115" i="12" s="1"/>
  <c r="BM115" i="12" s="1"/>
  <c r="BR115" i="12" s="1"/>
  <c r="BV115" i="12" s="1"/>
  <c r="BY115" i="12" s="1"/>
  <c r="CB115" i="12" s="1"/>
  <c r="CD115" i="12" s="1"/>
  <c r="M115" i="12"/>
  <c r="S115" i="12" s="1"/>
  <c r="AA115" i="12" s="1"/>
  <c r="AG115" i="12" s="1"/>
  <c r="AO115" i="12" s="1"/>
  <c r="AU115" i="12" s="1"/>
  <c r="BA115" i="12" s="1"/>
  <c r="BI115" i="12" s="1"/>
  <c r="BN115" i="12" s="1"/>
  <c r="BS115" i="12" s="1"/>
  <c r="BZ115" i="12" s="1"/>
  <c r="N115" i="12"/>
  <c r="T115" i="12" s="1"/>
  <c r="AB115" i="12" s="1"/>
  <c r="AH115" i="12" s="1"/>
  <c r="AP115" i="12" s="1"/>
  <c r="AV115" i="12" s="1"/>
  <c r="BB115" i="12" s="1"/>
  <c r="BJ115" i="12" s="1"/>
  <c r="BT115" i="12" s="1"/>
  <c r="L116" i="12"/>
  <c r="R116" i="12" s="1"/>
  <c r="V116" i="12" s="1"/>
  <c r="Z116" i="12" s="1"/>
  <c r="AF116" i="12" s="1"/>
  <c r="AJ116" i="12" s="1"/>
  <c r="AN116" i="12" s="1"/>
  <c r="AT116" i="12" s="1"/>
  <c r="AZ116" i="12" s="1"/>
  <c r="BD116" i="12" s="1"/>
  <c r="BH116" i="12" s="1"/>
  <c r="BM116" i="12" s="1"/>
  <c r="BR116" i="12" s="1"/>
  <c r="BV116" i="12" s="1"/>
  <c r="BY116" i="12" s="1"/>
  <c r="CB116" i="12" s="1"/>
  <c r="CD116" i="12" s="1"/>
  <c r="M116" i="12"/>
  <c r="S116" i="12" s="1"/>
  <c r="AA116" i="12" s="1"/>
  <c r="AG116" i="12" s="1"/>
  <c r="AO116" i="12" s="1"/>
  <c r="AU116" i="12" s="1"/>
  <c r="BA116" i="12" s="1"/>
  <c r="BI116" i="12" s="1"/>
  <c r="BN116" i="12" s="1"/>
  <c r="BS116" i="12" s="1"/>
  <c r="BZ116" i="12" s="1"/>
  <c r="N116" i="12"/>
  <c r="T116" i="12" s="1"/>
  <c r="AB116" i="12" s="1"/>
  <c r="AH116" i="12" s="1"/>
  <c r="AP116" i="12" s="1"/>
  <c r="AV116" i="12" s="1"/>
  <c r="BB116" i="12" s="1"/>
  <c r="BJ116" i="12" s="1"/>
  <c r="BT116" i="12" s="1"/>
  <c r="L120" i="12"/>
  <c r="R120" i="12" s="1"/>
  <c r="V120" i="12" s="1"/>
  <c r="Z120" i="12" s="1"/>
  <c r="AF120" i="12" s="1"/>
  <c r="AJ120" i="12" s="1"/>
  <c r="AN120" i="12" s="1"/>
  <c r="AT120" i="12" s="1"/>
  <c r="AZ120" i="12" s="1"/>
  <c r="BD120" i="12" s="1"/>
  <c r="BH120" i="12" s="1"/>
  <c r="BM120" i="12" s="1"/>
  <c r="BR120" i="12" s="1"/>
  <c r="BV120" i="12" s="1"/>
  <c r="BY120" i="12" s="1"/>
  <c r="CB120" i="12" s="1"/>
  <c r="CD120" i="12" s="1"/>
  <c r="M120" i="12"/>
  <c r="S120" i="12" s="1"/>
  <c r="AA120" i="12" s="1"/>
  <c r="AG120" i="12" s="1"/>
  <c r="AO120" i="12" s="1"/>
  <c r="AU120" i="12" s="1"/>
  <c r="BA120" i="12" s="1"/>
  <c r="BI120" i="12" s="1"/>
  <c r="BN120" i="12" s="1"/>
  <c r="BS120" i="12" s="1"/>
  <c r="BZ120" i="12" s="1"/>
  <c r="N120" i="12"/>
  <c r="T120" i="12" s="1"/>
  <c r="AB120" i="12" s="1"/>
  <c r="AH120" i="12" s="1"/>
  <c r="AP120" i="12" s="1"/>
  <c r="AV120" i="12" s="1"/>
  <c r="BB120" i="12" s="1"/>
  <c r="BJ120" i="12" s="1"/>
  <c r="BT120" i="12" s="1"/>
  <c r="L124" i="12"/>
  <c r="R124" i="12" s="1"/>
  <c r="V124" i="12" s="1"/>
  <c r="Z124" i="12" s="1"/>
  <c r="AF124" i="12" s="1"/>
  <c r="AJ124" i="12" s="1"/>
  <c r="AN124" i="12" s="1"/>
  <c r="AT124" i="12" s="1"/>
  <c r="AZ124" i="12" s="1"/>
  <c r="BD124" i="12" s="1"/>
  <c r="BH124" i="12" s="1"/>
  <c r="BM124" i="12" s="1"/>
  <c r="BR124" i="12" s="1"/>
  <c r="BV124" i="12" s="1"/>
  <c r="BY124" i="12" s="1"/>
  <c r="CB124" i="12" s="1"/>
  <c r="CD124" i="12" s="1"/>
  <c r="M124" i="12"/>
  <c r="S124" i="12" s="1"/>
  <c r="AA124" i="12" s="1"/>
  <c r="AG124" i="12" s="1"/>
  <c r="AO124" i="12" s="1"/>
  <c r="AU124" i="12" s="1"/>
  <c r="BA124" i="12" s="1"/>
  <c r="BI124" i="12" s="1"/>
  <c r="BN124" i="12" s="1"/>
  <c r="BS124" i="12" s="1"/>
  <c r="BZ124" i="12" s="1"/>
  <c r="N124" i="12"/>
  <c r="T124" i="12" s="1"/>
  <c r="AB124" i="12" s="1"/>
  <c r="AH124" i="12" s="1"/>
  <c r="AP124" i="12" s="1"/>
  <c r="AV124" i="12" s="1"/>
  <c r="BB124" i="12" s="1"/>
  <c r="BJ124" i="12" s="1"/>
  <c r="BT124" i="12" s="1"/>
  <c r="L131" i="12"/>
  <c r="R131" i="12" s="1"/>
  <c r="V131" i="12" s="1"/>
  <c r="Z131" i="12" s="1"/>
  <c r="AF131" i="12" s="1"/>
  <c r="AJ131" i="12" s="1"/>
  <c r="AN131" i="12" s="1"/>
  <c r="AT131" i="12" s="1"/>
  <c r="AZ131" i="12" s="1"/>
  <c r="BD131" i="12" s="1"/>
  <c r="BH131" i="12" s="1"/>
  <c r="BM131" i="12" s="1"/>
  <c r="BR131" i="12" s="1"/>
  <c r="BV131" i="12" s="1"/>
  <c r="BY131" i="12" s="1"/>
  <c r="CB131" i="12" s="1"/>
  <c r="CD131" i="12" s="1"/>
  <c r="M131" i="12"/>
  <c r="S131" i="12" s="1"/>
  <c r="AA131" i="12" s="1"/>
  <c r="AG131" i="12" s="1"/>
  <c r="AO131" i="12" s="1"/>
  <c r="AU131" i="12" s="1"/>
  <c r="BA131" i="12" s="1"/>
  <c r="BI131" i="12" s="1"/>
  <c r="BN131" i="12" s="1"/>
  <c r="BS131" i="12" s="1"/>
  <c r="BZ131" i="12" s="1"/>
  <c r="N131" i="12"/>
  <c r="T131" i="12" s="1"/>
  <c r="AB131" i="12" s="1"/>
  <c r="AH131" i="12" s="1"/>
  <c r="AP131" i="12" s="1"/>
  <c r="AV131" i="12" s="1"/>
  <c r="BB131" i="12" s="1"/>
  <c r="BJ131" i="12" s="1"/>
  <c r="BT131" i="12" s="1"/>
  <c r="L133" i="12"/>
  <c r="R133" i="12" s="1"/>
  <c r="V133" i="12" s="1"/>
  <c r="Z133" i="12" s="1"/>
  <c r="AF133" i="12" s="1"/>
  <c r="AJ133" i="12" s="1"/>
  <c r="AN133" i="12" s="1"/>
  <c r="AT133" i="12" s="1"/>
  <c r="AZ133" i="12" s="1"/>
  <c r="BD133" i="12" s="1"/>
  <c r="BH133" i="12" s="1"/>
  <c r="BM133" i="12" s="1"/>
  <c r="BR133" i="12" s="1"/>
  <c r="BV133" i="12" s="1"/>
  <c r="BY133" i="12" s="1"/>
  <c r="CB133" i="12" s="1"/>
  <c r="CD133" i="12" s="1"/>
  <c r="M133" i="12"/>
  <c r="S133" i="12" s="1"/>
  <c r="AA133" i="12" s="1"/>
  <c r="AG133" i="12" s="1"/>
  <c r="AO133" i="12" s="1"/>
  <c r="AU133" i="12" s="1"/>
  <c r="BA133" i="12" s="1"/>
  <c r="BI133" i="12" s="1"/>
  <c r="BN133" i="12" s="1"/>
  <c r="BS133" i="12" s="1"/>
  <c r="BZ133" i="12" s="1"/>
  <c r="N133" i="12"/>
  <c r="T133" i="12" s="1"/>
  <c r="AB133" i="12" s="1"/>
  <c r="AH133" i="12" s="1"/>
  <c r="AP133" i="12" s="1"/>
  <c r="AV133" i="12" s="1"/>
  <c r="BB133" i="12" s="1"/>
  <c r="BJ133" i="12" s="1"/>
  <c r="BT133" i="12" s="1"/>
  <c r="L137" i="12"/>
  <c r="R137" i="12" s="1"/>
  <c r="V137" i="12" s="1"/>
  <c r="Z137" i="12" s="1"/>
  <c r="AF137" i="12" s="1"/>
  <c r="AJ137" i="12" s="1"/>
  <c r="AN137" i="12" s="1"/>
  <c r="AT137" i="12" s="1"/>
  <c r="AZ137" i="12" s="1"/>
  <c r="BD137" i="12" s="1"/>
  <c r="BH137" i="12" s="1"/>
  <c r="BM137" i="12" s="1"/>
  <c r="BR137" i="12" s="1"/>
  <c r="BV137" i="12" s="1"/>
  <c r="BY137" i="12" s="1"/>
  <c r="CB137" i="12" s="1"/>
  <c r="CD137" i="12" s="1"/>
  <c r="M137" i="12"/>
  <c r="S137" i="12" s="1"/>
  <c r="AA137" i="12" s="1"/>
  <c r="AG137" i="12" s="1"/>
  <c r="AO137" i="12" s="1"/>
  <c r="AU137" i="12" s="1"/>
  <c r="BA137" i="12" s="1"/>
  <c r="BI137" i="12" s="1"/>
  <c r="BN137" i="12" s="1"/>
  <c r="BS137" i="12" s="1"/>
  <c r="BZ137" i="12" s="1"/>
  <c r="N137" i="12"/>
  <c r="T137" i="12" s="1"/>
  <c r="AB137" i="12" s="1"/>
  <c r="AH137" i="12" s="1"/>
  <c r="AP137" i="12" s="1"/>
  <c r="AV137" i="12" s="1"/>
  <c r="BB137" i="12" s="1"/>
  <c r="BJ137" i="12" s="1"/>
  <c r="BT137" i="12" s="1"/>
  <c r="L140" i="12"/>
  <c r="R140" i="12" s="1"/>
  <c r="V140" i="12" s="1"/>
  <c r="Z140" i="12" s="1"/>
  <c r="AF140" i="12" s="1"/>
  <c r="AJ140" i="12" s="1"/>
  <c r="AN140" i="12" s="1"/>
  <c r="AT140" i="12" s="1"/>
  <c r="AZ140" i="12" s="1"/>
  <c r="BD140" i="12" s="1"/>
  <c r="BH140" i="12" s="1"/>
  <c r="BM140" i="12" s="1"/>
  <c r="BR140" i="12" s="1"/>
  <c r="BV140" i="12" s="1"/>
  <c r="BY140" i="12" s="1"/>
  <c r="CB140" i="12" s="1"/>
  <c r="CD140" i="12" s="1"/>
  <c r="M140" i="12"/>
  <c r="S140" i="12" s="1"/>
  <c r="AA140" i="12" s="1"/>
  <c r="AG140" i="12" s="1"/>
  <c r="AO140" i="12" s="1"/>
  <c r="AU140" i="12" s="1"/>
  <c r="BA140" i="12" s="1"/>
  <c r="BI140" i="12" s="1"/>
  <c r="BN140" i="12" s="1"/>
  <c r="BS140" i="12" s="1"/>
  <c r="BZ140" i="12" s="1"/>
  <c r="N140" i="12"/>
  <c r="T140" i="12" s="1"/>
  <c r="AB140" i="12" s="1"/>
  <c r="AH140" i="12" s="1"/>
  <c r="AP140" i="12" s="1"/>
  <c r="AV140" i="12" s="1"/>
  <c r="BB140" i="12" s="1"/>
  <c r="BJ140" i="12" s="1"/>
  <c r="BT140" i="12" s="1"/>
  <c r="L146" i="12"/>
  <c r="R146" i="12" s="1"/>
  <c r="V146" i="12" s="1"/>
  <c r="Z146" i="12" s="1"/>
  <c r="AF146" i="12" s="1"/>
  <c r="AJ146" i="12" s="1"/>
  <c r="AN146" i="12" s="1"/>
  <c r="AT146" i="12" s="1"/>
  <c r="AZ146" i="12" s="1"/>
  <c r="BD146" i="12" s="1"/>
  <c r="BH146" i="12" s="1"/>
  <c r="BM146" i="12" s="1"/>
  <c r="BR146" i="12" s="1"/>
  <c r="BV146" i="12" s="1"/>
  <c r="BY146" i="12" s="1"/>
  <c r="CB146" i="12" s="1"/>
  <c r="CD146" i="12" s="1"/>
  <c r="M146" i="12"/>
  <c r="S146" i="12" s="1"/>
  <c r="AA146" i="12" s="1"/>
  <c r="AG146" i="12" s="1"/>
  <c r="AO146" i="12" s="1"/>
  <c r="AU146" i="12" s="1"/>
  <c r="BA146" i="12" s="1"/>
  <c r="BI146" i="12" s="1"/>
  <c r="BN146" i="12" s="1"/>
  <c r="BS146" i="12" s="1"/>
  <c r="BZ146" i="12" s="1"/>
  <c r="N146" i="12"/>
  <c r="T146" i="12" s="1"/>
  <c r="AB146" i="12" s="1"/>
  <c r="AH146" i="12" s="1"/>
  <c r="AP146" i="12" s="1"/>
  <c r="AV146" i="12" s="1"/>
  <c r="BB146" i="12" s="1"/>
  <c r="BJ146" i="12" s="1"/>
  <c r="BT146" i="12" s="1"/>
  <c r="L148" i="12"/>
  <c r="R148" i="12" s="1"/>
  <c r="V148" i="12" s="1"/>
  <c r="Z148" i="12" s="1"/>
  <c r="AF148" i="12" s="1"/>
  <c r="AJ148" i="12" s="1"/>
  <c r="AN148" i="12" s="1"/>
  <c r="AT148" i="12" s="1"/>
  <c r="AZ148" i="12" s="1"/>
  <c r="BD148" i="12" s="1"/>
  <c r="BH148" i="12" s="1"/>
  <c r="BM148" i="12" s="1"/>
  <c r="BR148" i="12" s="1"/>
  <c r="BV148" i="12" s="1"/>
  <c r="BY148" i="12" s="1"/>
  <c r="CB148" i="12" s="1"/>
  <c r="CD148" i="12" s="1"/>
  <c r="M148" i="12"/>
  <c r="S148" i="12" s="1"/>
  <c r="AA148" i="12" s="1"/>
  <c r="AG148" i="12" s="1"/>
  <c r="AO148" i="12" s="1"/>
  <c r="AU148" i="12" s="1"/>
  <c r="BA148" i="12" s="1"/>
  <c r="BI148" i="12" s="1"/>
  <c r="BN148" i="12" s="1"/>
  <c r="BS148" i="12" s="1"/>
  <c r="BZ148" i="12" s="1"/>
  <c r="N148" i="12"/>
  <c r="T148" i="12" s="1"/>
  <c r="AB148" i="12" s="1"/>
  <c r="AH148" i="12" s="1"/>
  <c r="AP148" i="12" s="1"/>
  <c r="AV148" i="12" s="1"/>
  <c r="BB148" i="12" s="1"/>
  <c r="BJ148" i="12" s="1"/>
  <c r="BT148" i="12" s="1"/>
  <c r="L167" i="12"/>
  <c r="R167" i="12" s="1"/>
  <c r="V167" i="12" s="1"/>
  <c r="Z167" i="12" s="1"/>
  <c r="AF167" i="12" s="1"/>
  <c r="AJ167" i="12" s="1"/>
  <c r="AN167" i="12" s="1"/>
  <c r="AT167" i="12" s="1"/>
  <c r="AZ167" i="12" s="1"/>
  <c r="BD167" i="12" s="1"/>
  <c r="BH167" i="12" s="1"/>
  <c r="BM167" i="12" s="1"/>
  <c r="BR167" i="12" s="1"/>
  <c r="BV167" i="12" s="1"/>
  <c r="BY167" i="12" s="1"/>
  <c r="CB167" i="12" s="1"/>
  <c r="CD167" i="12" s="1"/>
  <c r="M167" i="12"/>
  <c r="S167" i="12" s="1"/>
  <c r="AA167" i="12" s="1"/>
  <c r="AG167" i="12" s="1"/>
  <c r="AO167" i="12" s="1"/>
  <c r="AU167" i="12" s="1"/>
  <c r="BA167" i="12" s="1"/>
  <c r="BI167" i="12" s="1"/>
  <c r="BN167" i="12" s="1"/>
  <c r="BS167" i="12" s="1"/>
  <c r="BZ167" i="12" s="1"/>
  <c r="N167" i="12"/>
  <c r="T167" i="12" s="1"/>
  <c r="AB167" i="12" s="1"/>
  <c r="AH167" i="12" s="1"/>
  <c r="AP167" i="12" s="1"/>
  <c r="AV167" i="12" s="1"/>
  <c r="BB167" i="12" s="1"/>
  <c r="BJ167" i="12" s="1"/>
  <c r="BT167" i="12" s="1"/>
  <c r="L169" i="12"/>
  <c r="R169" i="12" s="1"/>
  <c r="V169" i="12" s="1"/>
  <c r="Z169" i="12" s="1"/>
  <c r="AF169" i="12" s="1"/>
  <c r="AJ169" i="12" s="1"/>
  <c r="AN169" i="12" s="1"/>
  <c r="AT169" i="12" s="1"/>
  <c r="AZ169" i="12" s="1"/>
  <c r="BD169" i="12" s="1"/>
  <c r="BH169" i="12" s="1"/>
  <c r="BM169" i="12" s="1"/>
  <c r="BR169" i="12" s="1"/>
  <c r="BV169" i="12" s="1"/>
  <c r="BY169" i="12" s="1"/>
  <c r="CB169" i="12" s="1"/>
  <c r="CD169" i="12" s="1"/>
  <c r="M169" i="12"/>
  <c r="S169" i="12" s="1"/>
  <c r="AA169" i="12" s="1"/>
  <c r="AG169" i="12" s="1"/>
  <c r="AO169" i="12" s="1"/>
  <c r="AU169" i="12" s="1"/>
  <c r="BA169" i="12" s="1"/>
  <c r="BI169" i="12" s="1"/>
  <c r="BN169" i="12" s="1"/>
  <c r="BS169" i="12" s="1"/>
  <c r="BZ169" i="12" s="1"/>
  <c r="N169" i="12"/>
  <c r="T169" i="12" s="1"/>
  <c r="AB169" i="12" s="1"/>
  <c r="AH169" i="12" s="1"/>
  <c r="AP169" i="12" s="1"/>
  <c r="AV169" i="12" s="1"/>
  <c r="BB169" i="12" s="1"/>
  <c r="BJ169" i="12" s="1"/>
  <c r="BT169" i="12" s="1"/>
  <c r="L173" i="12"/>
  <c r="R173" i="12" s="1"/>
  <c r="V173" i="12" s="1"/>
  <c r="Z173" i="12" s="1"/>
  <c r="AF173" i="12" s="1"/>
  <c r="AJ173" i="12" s="1"/>
  <c r="AN173" i="12" s="1"/>
  <c r="AT173" i="12" s="1"/>
  <c r="AZ173" i="12" s="1"/>
  <c r="BD173" i="12" s="1"/>
  <c r="BH173" i="12" s="1"/>
  <c r="BM173" i="12" s="1"/>
  <c r="BR173" i="12" s="1"/>
  <c r="BV173" i="12" s="1"/>
  <c r="BY173" i="12" s="1"/>
  <c r="CB173" i="12" s="1"/>
  <c r="CD173" i="12" s="1"/>
  <c r="M173" i="12"/>
  <c r="S173" i="12" s="1"/>
  <c r="AA173" i="12" s="1"/>
  <c r="AG173" i="12" s="1"/>
  <c r="AO173" i="12" s="1"/>
  <c r="AU173" i="12" s="1"/>
  <c r="BA173" i="12" s="1"/>
  <c r="BI173" i="12" s="1"/>
  <c r="BN173" i="12" s="1"/>
  <c r="BS173" i="12" s="1"/>
  <c r="BZ173" i="12" s="1"/>
  <c r="N173" i="12"/>
  <c r="T173" i="12" s="1"/>
  <c r="AB173" i="12" s="1"/>
  <c r="AH173" i="12" s="1"/>
  <c r="AP173" i="12" s="1"/>
  <c r="AV173" i="12" s="1"/>
  <c r="BB173" i="12" s="1"/>
  <c r="BJ173" i="12" s="1"/>
  <c r="BT173" i="12" s="1"/>
  <c r="L177" i="12"/>
  <c r="R177" i="12" s="1"/>
  <c r="V177" i="12" s="1"/>
  <c r="Z177" i="12" s="1"/>
  <c r="AF177" i="12" s="1"/>
  <c r="AJ177" i="12" s="1"/>
  <c r="AN177" i="12" s="1"/>
  <c r="AT177" i="12" s="1"/>
  <c r="AZ177" i="12" s="1"/>
  <c r="BD177" i="12" s="1"/>
  <c r="BH177" i="12" s="1"/>
  <c r="BM177" i="12" s="1"/>
  <c r="BR177" i="12" s="1"/>
  <c r="BV177" i="12" s="1"/>
  <c r="BY177" i="12" s="1"/>
  <c r="CB177" i="12" s="1"/>
  <c r="CD177" i="12" s="1"/>
  <c r="M177" i="12"/>
  <c r="S177" i="12" s="1"/>
  <c r="AA177" i="12" s="1"/>
  <c r="AG177" i="12" s="1"/>
  <c r="AO177" i="12" s="1"/>
  <c r="AU177" i="12" s="1"/>
  <c r="BA177" i="12" s="1"/>
  <c r="BI177" i="12" s="1"/>
  <c r="BN177" i="12" s="1"/>
  <c r="BS177" i="12" s="1"/>
  <c r="BZ177" i="12" s="1"/>
  <c r="N177" i="12"/>
  <c r="T177" i="12" s="1"/>
  <c r="AB177" i="12" s="1"/>
  <c r="AH177" i="12" s="1"/>
  <c r="AP177" i="12" s="1"/>
  <c r="AV177" i="12" s="1"/>
  <c r="BB177" i="12" s="1"/>
  <c r="BJ177" i="12" s="1"/>
  <c r="BT177" i="12" s="1"/>
  <c r="L181" i="12"/>
  <c r="R181" i="12" s="1"/>
  <c r="V181" i="12" s="1"/>
  <c r="Z181" i="12" s="1"/>
  <c r="AF181" i="12" s="1"/>
  <c r="AJ181" i="12" s="1"/>
  <c r="AN181" i="12" s="1"/>
  <c r="AT181" i="12" s="1"/>
  <c r="AZ181" i="12" s="1"/>
  <c r="BD181" i="12" s="1"/>
  <c r="BH181" i="12" s="1"/>
  <c r="BM181" i="12" s="1"/>
  <c r="BR181" i="12" s="1"/>
  <c r="BV181" i="12" s="1"/>
  <c r="BY181" i="12" s="1"/>
  <c r="CB181" i="12" s="1"/>
  <c r="CD181" i="12" s="1"/>
  <c r="M181" i="12"/>
  <c r="S181" i="12" s="1"/>
  <c r="AA181" i="12" s="1"/>
  <c r="AG181" i="12" s="1"/>
  <c r="AO181" i="12" s="1"/>
  <c r="AU181" i="12" s="1"/>
  <c r="BA181" i="12" s="1"/>
  <c r="BI181" i="12" s="1"/>
  <c r="BN181" i="12" s="1"/>
  <c r="BS181" i="12" s="1"/>
  <c r="BZ181" i="12" s="1"/>
  <c r="N181" i="12"/>
  <c r="T181" i="12" s="1"/>
  <c r="AB181" i="12" s="1"/>
  <c r="AH181" i="12" s="1"/>
  <c r="AP181" i="12" s="1"/>
  <c r="AV181" i="12" s="1"/>
  <c r="BB181" i="12" s="1"/>
  <c r="BJ181" i="12" s="1"/>
  <c r="BT181" i="12" s="1"/>
  <c r="L190" i="12"/>
  <c r="R190" i="12" s="1"/>
  <c r="V190" i="12" s="1"/>
  <c r="Z190" i="12" s="1"/>
  <c r="AF190" i="12" s="1"/>
  <c r="AJ190" i="12" s="1"/>
  <c r="AN190" i="12" s="1"/>
  <c r="AT190" i="12" s="1"/>
  <c r="AZ190" i="12" s="1"/>
  <c r="BD190" i="12" s="1"/>
  <c r="BH190" i="12" s="1"/>
  <c r="BM190" i="12" s="1"/>
  <c r="BR190" i="12" s="1"/>
  <c r="BV190" i="12" s="1"/>
  <c r="BY190" i="12" s="1"/>
  <c r="CB190" i="12" s="1"/>
  <c r="CD190" i="12" s="1"/>
  <c r="M190" i="12"/>
  <c r="S190" i="12" s="1"/>
  <c r="AA190" i="12" s="1"/>
  <c r="AG190" i="12" s="1"/>
  <c r="AO190" i="12" s="1"/>
  <c r="AU190" i="12" s="1"/>
  <c r="BA190" i="12" s="1"/>
  <c r="BI190" i="12" s="1"/>
  <c r="BN190" i="12" s="1"/>
  <c r="BS190" i="12" s="1"/>
  <c r="BZ190" i="12" s="1"/>
  <c r="N190" i="12"/>
  <c r="T190" i="12" s="1"/>
  <c r="AB190" i="12" s="1"/>
  <c r="AH190" i="12" s="1"/>
  <c r="AP190" i="12" s="1"/>
  <c r="AV190" i="12" s="1"/>
  <c r="BB190" i="12" s="1"/>
  <c r="BJ190" i="12" s="1"/>
  <c r="BT190" i="12" s="1"/>
  <c r="L199" i="12"/>
  <c r="R199" i="12" s="1"/>
  <c r="V199" i="12" s="1"/>
  <c r="Z199" i="12" s="1"/>
  <c r="AF199" i="12" s="1"/>
  <c r="AJ199" i="12" s="1"/>
  <c r="AN199" i="12" s="1"/>
  <c r="AT199" i="12" s="1"/>
  <c r="AZ199" i="12" s="1"/>
  <c r="BD199" i="12" s="1"/>
  <c r="BH199" i="12" s="1"/>
  <c r="BM199" i="12" s="1"/>
  <c r="BR199" i="12" s="1"/>
  <c r="BV199" i="12" s="1"/>
  <c r="BY199" i="12" s="1"/>
  <c r="CB199" i="12" s="1"/>
  <c r="CD199" i="12" s="1"/>
  <c r="M199" i="12"/>
  <c r="S199" i="12" s="1"/>
  <c r="AA199" i="12" s="1"/>
  <c r="AG199" i="12" s="1"/>
  <c r="AO199" i="12" s="1"/>
  <c r="AU199" i="12" s="1"/>
  <c r="BA199" i="12" s="1"/>
  <c r="BI199" i="12" s="1"/>
  <c r="BN199" i="12" s="1"/>
  <c r="BS199" i="12" s="1"/>
  <c r="BZ199" i="12" s="1"/>
  <c r="N199" i="12"/>
  <c r="T199" i="12" s="1"/>
  <c r="AB199" i="12" s="1"/>
  <c r="AH199" i="12" s="1"/>
  <c r="AP199" i="12" s="1"/>
  <c r="AV199" i="12" s="1"/>
  <c r="BB199" i="12" s="1"/>
  <c r="BJ199" i="12" s="1"/>
  <c r="BT199" i="12" s="1"/>
  <c r="L204" i="12"/>
  <c r="R204" i="12" s="1"/>
  <c r="V204" i="12" s="1"/>
  <c r="Z204" i="12" s="1"/>
  <c r="AF204" i="12" s="1"/>
  <c r="AJ204" i="12" s="1"/>
  <c r="AN204" i="12" s="1"/>
  <c r="AT204" i="12" s="1"/>
  <c r="AZ204" i="12" s="1"/>
  <c r="BD204" i="12" s="1"/>
  <c r="BH204" i="12" s="1"/>
  <c r="BM204" i="12" s="1"/>
  <c r="BR204" i="12" s="1"/>
  <c r="BV204" i="12" s="1"/>
  <c r="BY204" i="12" s="1"/>
  <c r="CB204" i="12" s="1"/>
  <c r="CD204" i="12" s="1"/>
  <c r="M204" i="12"/>
  <c r="S204" i="12" s="1"/>
  <c r="AA204" i="12" s="1"/>
  <c r="AG204" i="12" s="1"/>
  <c r="AO204" i="12" s="1"/>
  <c r="AU204" i="12" s="1"/>
  <c r="BA204" i="12" s="1"/>
  <c r="BI204" i="12" s="1"/>
  <c r="BN204" i="12" s="1"/>
  <c r="BS204" i="12" s="1"/>
  <c r="BZ204" i="12" s="1"/>
  <c r="N204" i="12"/>
  <c r="T204" i="12" s="1"/>
  <c r="AB204" i="12" s="1"/>
  <c r="AH204" i="12" s="1"/>
  <c r="AP204" i="12" s="1"/>
  <c r="AV204" i="12" s="1"/>
  <c r="BB204" i="12" s="1"/>
  <c r="BJ204" i="12" s="1"/>
  <c r="BT204" i="12" s="1"/>
  <c r="L206" i="12"/>
  <c r="R206" i="12" s="1"/>
  <c r="V206" i="12" s="1"/>
  <c r="Z206" i="12" s="1"/>
  <c r="AF206" i="12" s="1"/>
  <c r="AJ206" i="12" s="1"/>
  <c r="AN206" i="12" s="1"/>
  <c r="AT206" i="12" s="1"/>
  <c r="AZ206" i="12" s="1"/>
  <c r="BD206" i="12" s="1"/>
  <c r="BH206" i="12" s="1"/>
  <c r="BM206" i="12" s="1"/>
  <c r="BR206" i="12" s="1"/>
  <c r="BV206" i="12" s="1"/>
  <c r="BY206" i="12" s="1"/>
  <c r="CB206" i="12" s="1"/>
  <c r="CD206" i="12" s="1"/>
  <c r="M206" i="12"/>
  <c r="S206" i="12" s="1"/>
  <c r="AA206" i="12" s="1"/>
  <c r="AG206" i="12" s="1"/>
  <c r="AO206" i="12" s="1"/>
  <c r="AU206" i="12" s="1"/>
  <c r="BA206" i="12" s="1"/>
  <c r="BI206" i="12" s="1"/>
  <c r="BN206" i="12" s="1"/>
  <c r="BS206" i="12" s="1"/>
  <c r="BZ206" i="12" s="1"/>
  <c r="N206" i="12"/>
  <c r="T206" i="12" s="1"/>
  <c r="AB206" i="12" s="1"/>
  <c r="AH206" i="12" s="1"/>
  <c r="AP206" i="12" s="1"/>
  <c r="AV206" i="12" s="1"/>
  <c r="BB206" i="12" s="1"/>
  <c r="BJ206" i="12" s="1"/>
  <c r="BT206" i="12" s="1"/>
  <c r="L207" i="12"/>
  <c r="R207" i="12" s="1"/>
  <c r="V207" i="12" s="1"/>
  <c r="Z207" i="12" s="1"/>
  <c r="AF207" i="12" s="1"/>
  <c r="AJ207" i="12" s="1"/>
  <c r="AN207" i="12" s="1"/>
  <c r="AT207" i="12" s="1"/>
  <c r="AZ207" i="12" s="1"/>
  <c r="BD207" i="12" s="1"/>
  <c r="BH207" i="12" s="1"/>
  <c r="BM207" i="12" s="1"/>
  <c r="BR207" i="12" s="1"/>
  <c r="BV207" i="12" s="1"/>
  <c r="BY207" i="12" s="1"/>
  <c r="CB207" i="12" s="1"/>
  <c r="CD207" i="12" s="1"/>
  <c r="M207" i="12"/>
  <c r="S207" i="12" s="1"/>
  <c r="AA207" i="12" s="1"/>
  <c r="AG207" i="12" s="1"/>
  <c r="AO207" i="12" s="1"/>
  <c r="AU207" i="12" s="1"/>
  <c r="BA207" i="12" s="1"/>
  <c r="BI207" i="12" s="1"/>
  <c r="BN207" i="12" s="1"/>
  <c r="BS207" i="12" s="1"/>
  <c r="BZ207" i="12" s="1"/>
  <c r="N207" i="12"/>
  <c r="T207" i="12" s="1"/>
  <c r="AB207" i="12" s="1"/>
  <c r="AH207" i="12" s="1"/>
  <c r="AP207" i="12" s="1"/>
  <c r="AV207" i="12" s="1"/>
  <c r="BB207" i="12" s="1"/>
  <c r="BJ207" i="12" s="1"/>
  <c r="BT207" i="12" s="1"/>
  <c r="L208" i="12"/>
  <c r="R208" i="12" s="1"/>
  <c r="V208" i="12" s="1"/>
  <c r="Z208" i="12" s="1"/>
  <c r="AF208" i="12" s="1"/>
  <c r="AJ208" i="12" s="1"/>
  <c r="AN208" i="12" s="1"/>
  <c r="AT208" i="12" s="1"/>
  <c r="AZ208" i="12" s="1"/>
  <c r="BD208" i="12" s="1"/>
  <c r="BH208" i="12" s="1"/>
  <c r="BM208" i="12" s="1"/>
  <c r="BR208" i="12" s="1"/>
  <c r="BV208" i="12" s="1"/>
  <c r="BY208" i="12" s="1"/>
  <c r="CB208" i="12" s="1"/>
  <c r="CD208" i="12" s="1"/>
  <c r="M208" i="12"/>
  <c r="S208" i="12" s="1"/>
  <c r="AA208" i="12" s="1"/>
  <c r="AG208" i="12" s="1"/>
  <c r="AO208" i="12" s="1"/>
  <c r="AU208" i="12" s="1"/>
  <c r="BA208" i="12" s="1"/>
  <c r="BI208" i="12" s="1"/>
  <c r="BN208" i="12" s="1"/>
  <c r="BS208" i="12" s="1"/>
  <c r="BZ208" i="12" s="1"/>
  <c r="N208" i="12"/>
  <c r="T208" i="12" s="1"/>
  <c r="AB208" i="12" s="1"/>
  <c r="AH208" i="12" s="1"/>
  <c r="AP208" i="12" s="1"/>
  <c r="AV208" i="12" s="1"/>
  <c r="BB208" i="12" s="1"/>
  <c r="BJ208" i="12" s="1"/>
  <c r="BT208" i="12" s="1"/>
  <c r="L214" i="12"/>
  <c r="R214" i="12" s="1"/>
  <c r="V214" i="12" s="1"/>
  <c r="Z214" i="12" s="1"/>
  <c r="AF214" i="12" s="1"/>
  <c r="AJ214" i="12" s="1"/>
  <c r="AN214" i="12" s="1"/>
  <c r="AT214" i="12" s="1"/>
  <c r="AZ214" i="12" s="1"/>
  <c r="BD214" i="12" s="1"/>
  <c r="BH214" i="12" s="1"/>
  <c r="BM214" i="12" s="1"/>
  <c r="BR214" i="12" s="1"/>
  <c r="BV214" i="12" s="1"/>
  <c r="BY214" i="12" s="1"/>
  <c r="CB214" i="12" s="1"/>
  <c r="CD214" i="12" s="1"/>
  <c r="M214" i="12"/>
  <c r="S214" i="12" s="1"/>
  <c r="AA214" i="12" s="1"/>
  <c r="AG214" i="12" s="1"/>
  <c r="AO214" i="12" s="1"/>
  <c r="AU214" i="12" s="1"/>
  <c r="BA214" i="12" s="1"/>
  <c r="BI214" i="12" s="1"/>
  <c r="BN214" i="12" s="1"/>
  <c r="BS214" i="12" s="1"/>
  <c r="BZ214" i="12" s="1"/>
  <c r="N214" i="12"/>
  <c r="T214" i="12" s="1"/>
  <c r="AB214" i="12" s="1"/>
  <c r="AH214" i="12" s="1"/>
  <c r="AP214" i="12" s="1"/>
  <c r="AV214" i="12" s="1"/>
  <c r="BB214" i="12" s="1"/>
  <c r="BJ214" i="12" s="1"/>
  <c r="BT214" i="12" s="1"/>
  <c r="L218" i="12"/>
  <c r="R218" i="12" s="1"/>
  <c r="V218" i="12" s="1"/>
  <c r="Z218" i="12" s="1"/>
  <c r="AF218" i="12" s="1"/>
  <c r="AJ218" i="12" s="1"/>
  <c r="AN218" i="12" s="1"/>
  <c r="AT218" i="12" s="1"/>
  <c r="AZ218" i="12" s="1"/>
  <c r="BD218" i="12" s="1"/>
  <c r="BH218" i="12" s="1"/>
  <c r="BM218" i="12" s="1"/>
  <c r="BR218" i="12" s="1"/>
  <c r="BV218" i="12" s="1"/>
  <c r="BY218" i="12" s="1"/>
  <c r="CB218" i="12" s="1"/>
  <c r="CD218" i="12" s="1"/>
  <c r="M218" i="12"/>
  <c r="S218" i="12" s="1"/>
  <c r="AA218" i="12" s="1"/>
  <c r="AG218" i="12" s="1"/>
  <c r="AO218" i="12" s="1"/>
  <c r="AU218" i="12" s="1"/>
  <c r="BA218" i="12" s="1"/>
  <c r="BI218" i="12" s="1"/>
  <c r="BN218" i="12" s="1"/>
  <c r="BS218" i="12" s="1"/>
  <c r="BZ218" i="12" s="1"/>
  <c r="N218" i="12"/>
  <c r="T218" i="12" s="1"/>
  <c r="AB218" i="12" s="1"/>
  <c r="AH218" i="12" s="1"/>
  <c r="AP218" i="12" s="1"/>
  <c r="AV218" i="12" s="1"/>
  <c r="BB218" i="12" s="1"/>
  <c r="BJ218" i="12" s="1"/>
  <c r="BT218" i="12" s="1"/>
  <c r="L219" i="12"/>
  <c r="R219" i="12" s="1"/>
  <c r="V219" i="12" s="1"/>
  <c r="Z219" i="12" s="1"/>
  <c r="AF219" i="12" s="1"/>
  <c r="AJ219" i="12" s="1"/>
  <c r="AN219" i="12" s="1"/>
  <c r="AT219" i="12" s="1"/>
  <c r="AZ219" i="12" s="1"/>
  <c r="BD219" i="12" s="1"/>
  <c r="BH219" i="12" s="1"/>
  <c r="BM219" i="12" s="1"/>
  <c r="BR219" i="12" s="1"/>
  <c r="BV219" i="12" s="1"/>
  <c r="BY219" i="12" s="1"/>
  <c r="CB219" i="12" s="1"/>
  <c r="CD219" i="12" s="1"/>
  <c r="M219" i="12"/>
  <c r="S219" i="12" s="1"/>
  <c r="AA219" i="12" s="1"/>
  <c r="AG219" i="12" s="1"/>
  <c r="AO219" i="12" s="1"/>
  <c r="AU219" i="12" s="1"/>
  <c r="BA219" i="12" s="1"/>
  <c r="BI219" i="12" s="1"/>
  <c r="BN219" i="12" s="1"/>
  <c r="BS219" i="12" s="1"/>
  <c r="BZ219" i="12" s="1"/>
  <c r="N219" i="12"/>
  <c r="T219" i="12" s="1"/>
  <c r="AB219" i="12" s="1"/>
  <c r="AH219" i="12" s="1"/>
  <c r="AP219" i="12" s="1"/>
  <c r="AV219" i="12" s="1"/>
  <c r="BB219" i="12" s="1"/>
  <c r="BJ219" i="12" s="1"/>
  <c r="BT219" i="12" s="1"/>
  <c r="L231" i="12"/>
  <c r="R231" i="12" s="1"/>
  <c r="V231" i="12" s="1"/>
  <c r="Z231" i="12" s="1"/>
  <c r="AF231" i="12" s="1"/>
  <c r="AJ231" i="12" s="1"/>
  <c r="AN231" i="12" s="1"/>
  <c r="AT231" i="12" s="1"/>
  <c r="AZ231" i="12" s="1"/>
  <c r="BD231" i="12" s="1"/>
  <c r="BH231" i="12" s="1"/>
  <c r="BM231" i="12" s="1"/>
  <c r="BR231" i="12" s="1"/>
  <c r="BV231" i="12" s="1"/>
  <c r="BY231" i="12" s="1"/>
  <c r="CB231" i="12" s="1"/>
  <c r="CD231" i="12" s="1"/>
  <c r="M231" i="12"/>
  <c r="S231" i="12" s="1"/>
  <c r="AA231" i="12" s="1"/>
  <c r="AG231" i="12" s="1"/>
  <c r="AO231" i="12" s="1"/>
  <c r="AU231" i="12" s="1"/>
  <c r="BA231" i="12" s="1"/>
  <c r="BI231" i="12" s="1"/>
  <c r="BN231" i="12" s="1"/>
  <c r="BS231" i="12" s="1"/>
  <c r="BZ231" i="12" s="1"/>
  <c r="N231" i="12"/>
  <c r="T231" i="12" s="1"/>
  <c r="AB231" i="12" s="1"/>
  <c r="AH231" i="12" s="1"/>
  <c r="AP231" i="12" s="1"/>
  <c r="AV231" i="12" s="1"/>
  <c r="BB231" i="12" s="1"/>
  <c r="BJ231" i="12" s="1"/>
  <c r="BT231" i="12" s="1"/>
  <c r="L235" i="12"/>
  <c r="R235" i="12" s="1"/>
  <c r="V235" i="12" s="1"/>
  <c r="Z235" i="12" s="1"/>
  <c r="AF235" i="12" s="1"/>
  <c r="AJ235" i="12" s="1"/>
  <c r="AN235" i="12" s="1"/>
  <c r="AT235" i="12" s="1"/>
  <c r="AZ235" i="12" s="1"/>
  <c r="BD235" i="12" s="1"/>
  <c r="BH235" i="12" s="1"/>
  <c r="BM235" i="12" s="1"/>
  <c r="BR235" i="12" s="1"/>
  <c r="BV235" i="12" s="1"/>
  <c r="BY235" i="12" s="1"/>
  <c r="CB235" i="12" s="1"/>
  <c r="CD235" i="12" s="1"/>
  <c r="M235" i="12"/>
  <c r="S235" i="12" s="1"/>
  <c r="AA235" i="12" s="1"/>
  <c r="AG235" i="12" s="1"/>
  <c r="AO235" i="12" s="1"/>
  <c r="AU235" i="12" s="1"/>
  <c r="BA235" i="12" s="1"/>
  <c r="BI235" i="12" s="1"/>
  <c r="BN235" i="12" s="1"/>
  <c r="BS235" i="12" s="1"/>
  <c r="BZ235" i="12" s="1"/>
  <c r="N235" i="12"/>
  <c r="T235" i="12" s="1"/>
  <c r="AB235" i="12" s="1"/>
  <c r="AH235" i="12" s="1"/>
  <c r="AP235" i="12" s="1"/>
  <c r="AV235" i="12" s="1"/>
  <c r="BB235" i="12" s="1"/>
  <c r="BJ235" i="12" s="1"/>
  <c r="BT235" i="12" s="1"/>
  <c r="L239" i="12"/>
  <c r="R239" i="12" s="1"/>
  <c r="V239" i="12" s="1"/>
  <c r="Z239" i="12" s="1"/>
  <c r="AF239" i="12" s="1"/>
  <c r="AJ239" i="12" s="1"/>
  <c r="AN239" i="12" s="1"/>
  <c r="AT239" i="12" s="1"/>
  <c r="AZ239" i="12" s="1"/>
  <c r="BD239" i="12" s="1"/>
  <c r="BH239" i="12" s="1"/>
  <c r="BM239" i="12" s="1"/>
  <c r="BR239" i="12" s="1"/>
  <c r="BV239" i="12" s="1"/>
  <c r="BY239" i="12" s="1"/>
  <c r="CB239" i="12" s="1"/>
  <c r="CD239" i="12" s="1"/>
  <c r="M239" i="12"/>
  <c r="S239" i="12" s="1"/>
  <c r="AA239" i="12" s="1"/>
  <c r="AG239" i="12" s="1"/>
  <c r="AO239" i="12" s="1"/>
  <c r="AU239" i="12" s="1"/>
  <c r="BA239" i="12" s="1"/>
  <c r="BI239" i="12" s="1"/>
  <c r="BN239" i="12" s="1"/>
  <c r="BS239" i="12" s="1"/>
  <c r="BZ239" i="12" s="1"/>
  <c r="N239" i="12"/>
  <c r="T239" i="12" s="1"/>
  <c r="AB239" i="12" s="1"/>
  <c r="AH239" i="12" s="1"/>
  <c r="AP239" i="12" s="1"/>
  <c r="AV239" i="12" s="1"/>
  <c r="BB239" i="12" s="1"/>
  <c r="BJ239" i="12" s="1"/>
  <c r="BT239" i="12" s="1"/>
  <c r="L245" i="12"/>
  <c r="R245" i="12" s="1"/>
  <c r="V245" i="12" s="1"/>
  <c r="Z245" i="12" s="1"/>
  <c r="AF245" i="12" s="1"/>
  <c r="AJ245" i="12" s="1"/>
  <c r="AN245" i="12" s="1"/>
  <c r="AT245" i="12" s="1"/>
  <c r="AZ245" i="12" s="1"/>
  <c r="BD245" i="12" s="1"/>
  <c r="BH245" i="12" s="1"/>
  <c r="BM245" i="12" s="1"/>
  <c r="BR245" i="12" s="1"/>
  <c r="BV245" i="12" s="1"/>
  <c r="BY245" i="12" s="1"/>
  <c r="CB245" i="12" s="1"/>
  <c r="CD245" i="12" s="1"/>
  <c r="M245" i="12"/>
  <c r="S245" i="12" s="1"/>
  <c r="AA245" i="12" s="1"/>
  <c r="AG245" i="12" s="1"/>
  <c r="AO245" i="12" s="1"/>
  <c r="AU245" i="12" s="1"/>
  <c r="BA245" i="12" s="1"/>
  <c r="BI245" i="12" s="1"/>
  <c r="BN245" i="12" s="1"/>
  <c r="BS245" i="12" s="1"/>
  <c r="BZ245" i="12" s="1"/>
  <c r="N245" i="12"/>
  <c r="T245" i="12" s="1"/>
  <c r="AB245" i="12" s="1"/>
  <c r="AH245" i="12" s="1"/>
  <c r="AP245" i="12" s="1"/>
  <c r="AV245" i="12" s="1"/>
  <c r="BB245" i="12" s="1"/>
  <c r="BJ245" i="12" s="1"/>
  <c r="BT245" i="12" s="1"/>
  <c r="L249" i="12"/>
  <c r="R249" i="12" s="1"/>
  <c r="V249" i="12" s="1"/>
  <c r="Z249" i="12" s="1"/>
  <c r="AF249" i="12" s="1"/>
  <c r="AJ249" i="12" s="1"/>
  <c r="AN249" i="12" s="1"/>
  <c r="AT249" i="12" s="1"/>
  <c r="AZ249" i="12" s="1"/>
  <c r="BD249" i="12" s="1"/>
  <c r="BH249" i="12" s="1"/>
  <c r="BM249" i="12" s="1"/>
  <c r="BR249" i="12" s="1"/>
  <c r="BV249" i="12" s="1"/>
  <c r="BY249" i="12" s="1"/>
  <c r="CB249" i="12" s="1"/>
  <c r="CD249" i="12" s="1"/>
  <c r="M249" i="12"/>
  <c r="S249" i="12" s="1"/>
  <c r="AA249" i="12" s="1"/>
  <c r="AG249" i="12" s="1"/>
  <c r="AO249" i="12" s="1"/>
  <c r="AU249" i="12" s="1"/>
  <c r="BA249" i="12" s="1"/>
  <c r="BI249" i="12" s="1"/>
  <c r="BN249" i="12" s="1"/>
  <c r="BS249" i="12" s="1"/>
  <c r="BZ249" i="12" s="1"/>
  <c r="N249" i="12"/>
  <c r="T249" i="12" s="1"/>
  <c r="AB249" i="12" s="1"/>
  <c r="AH249" i="12" s="1"/>
  <c r="AP249" i="12" s="1"/>
  <c r="AV249" i="12" s="1"/>
  <c r="BB249" i="12" s="1"/>
  <c r="BJ249" i="12" s="1"/>
  <c r="BT249" i="12" s="1"/>
  <c r="L261" i="12"/>
  <c r="R261" i="12" s="1"/>
  <c r="V261" i="12" s="1"/>
  <c r="Z261" i="12" s="1"/>
  <c r="AF261" i="12" s="1"/>
  <c r="AJ261" i="12" s="1"/>
  <c r="AN261" i="12" s="1"/>
  <c r="AT261" i="12" s="1"/>
  <c r="AZ261" i="12" s="1"/>
  <c r="BD261" i="12" s="1"/>
  <c r="BH261" i="12" s="1"/>
  <c r="BM261" i="12" s="1"/>
  <c r="BR261" i="12" s="1"/>
  <c r="BV261" i="12" s="1"/>
  <c r="BY261" i="12" s="1"/>
  <c r="CB261" i="12" s="1"/>
  <c r="CD261" i="12" s="1"/>
  <c r="M261" i="12"/>
  <c r="S261" i="12" s="1"/>
  <c r="AA261" i="12" s="1"/>
  <c r="AG261" i="12" s="1"/>
  <c r="AO261" i="12" s="1"/>
  <c r="AU261" i="12" s="1"/>
  <c r="BA261" i="12" s="1"/>
  <c r="BI261" i="12" s="1"/>
  <c r="BN261" i="12" s="1"/>
  <c r="BS261" i="12" s="1"/>
  <c r="BZ261" i="12" s="1"/>
  <c r="N261" i="12"/>
  <c r="T261" i="12" s="1"/>
  <c r="AB261" i="12" s="1"/>
  <c r="AH261" i="12" s="1"/>
  <c r="AP261" i="12" s="1"/>
  <c r="AV261" i="12" s="1"/>
  <c r="BB261" i="12" s="1"/>
  <c r="BJ261" i="12" s="1"/>
  <c r="BT261" i="12" s="1"/>
  <c r="L268" i="12"/>
  <c r="R268" i="12" s="1"/>
  <c r="V268" i="12" s="1"/>
  <c r="Z268" i="12" s="1"/>
  <c r="AF268" i="12" s="1"/>
  <c r="AJ268" i="12" s="1"/>
  <c r="AN268" i="12" s="1"/>
  <c r="AT268" i="12" s="1"/>
  <c r="AZ268" i="12" s="1"/>
  <c r="BD268" i="12" s="1"/>
  <c r="BH268" i="12" s="1"/>
  <c r="BM268" i="12" s="1"/>
  <c r="BR268" i="12" s="1"/>
  <c r="BV268" i="12" s="1"/>
  <c r="BY268" i="12" s="1"/>
  <c r="CB268" i="12" s="1"/>
  <c r="CD268" i="12" s="1"/>
  <c r="M268" i="12"/>
  <c r="S268" i="12" s="1"/>
  <c r="AA268" i="12" s="1"/>
  <c r="AG268" i="12" s="1"/>
  <c r="AO268" i="12" s="1"/>
  <c r="AU268" i="12" s="1"/>
  <c r="BA268" i="12" s="1"/>
  <c r="BI268" i="12" s="1"/>
  <c r="BN268" i="12" s="1"/>
  <c r="BS268" i="12" s="1"/>
  <c r="BZ268" i="12" s="1"/>
  <c r="N268" i="12"/>
  <c r="T268" i="12" s="1"/>
  <c r="AB268" i="12" s="1"/>
  <c r="AH268" i="12" s="1"/>
  <c r="AP268" i="12" s="1"/>
  <c r="AV268" i="12" s="1"/>
  <c r="BB268" i="12" s="1"/>
  <c r="BJ268" i="12" s="1"/>
  <c r="BT268" i="12" s="1"/>
  <c r="L272" i="12"/>
  <c r="R272" i="12" s="1"/>
  <c r="V272" i="12" s="1"/>
  <c r="Z272" i="12" s="1"/>
  <c r="AF272" i="12" s="1"/>
  <c r="AJ272" i="12" s="1"/>
  <c r="AN272" i="12" s="1"/>
  <c r="AT272" i="12" s="1"/>
  <c r="AZ272" i="12" s="1"/>
  <c r="BD272" i="12" s="1"/>
  <c r="BH272" i="12" s="1"/>
  <c r="BM272" i="12" s="1"/>
  <c r="BR272" i="12" s="1"/>
  <c r="BV272" i="12" s="1"/>
  <c r="BY272" i="12" s="1"/>
  <c r="CB272" i="12" s="1"/>
  <c r="CD272" i="12" s="1"/>
  <c r="M272" i="12"/>
  <c r="S272" i="12" s="1"/>
  <c r="AA272" i="12" s="1"/>
  <c r="AG272" i="12" s="1"/>
  <c r="AO272" i="12" s="1"/>
  <c r="AU272" i="12" s="1"/>
  <c r="BA272" i="12" s="1"/>
  <c r="BI272" i="12" s="1"/>
  <c r="BN272" i="12" s="1"/>
  <c r="BS272" i="12" s="1"/>
  <c r="BZ272" i="12" s="1"/>
  <c r="N272" i="12"/>
  <c r="T272" i="12" s="1"/>
  <c r="AB272" i="12" s="1"/>
  <c r="AH272" i="12" s="1"/>
  <c r="AP272" i="12" s="1"/>
  <c r="AV272" i="12" s="1"/>
  <c r="BB272" i="12" s="1"/>
  <c r="BJ272" i="12" s="1"/>
  <c r="BT272" i="12" s="1"/>
  <c r="L275" i="12"/>
  <c r="R275" i="12" s="1"/>
  <c r="V275" i="12" s="1"/>
  <c r="Z275" i="12" s="1"/>
  <c r="AF275" i="12" s="1"/>
  <c r="AJ275" i="12" s="1"/>
  <c r="AN275" i="12" s="1"/>
  <c r="AT275" i="12" s="1"/>
  <c r="AZ275" i="12" s="1"/>
  <c r="BD275" i="12" s="1"/>
  <c r="BH275" i="12" s="1"/>
  <c r="BM275" i="12" s="1"/>
  <c r="BR275" i="12" s="1"/>
  <c r="BV275" i="12" s="1"/>
  <c r="BY275" i="12" s="1"/>
  <c r="CB275" i="12" s="1"/>
  <c r="CD275" i="12" s="1"/>
  <c r="M275" i="12"/>
  <c r="S275" i="12" s="1"/>
  <c r="AA275" i="12" s="1"/>
  <c r="AG275" i="12" s="1"/>
  <c r="AO275" i="12" s="1"/>
  <c r="AU275" i="12" s="1"/>
  <c r="BA275" i="12" s="1"/>
  <c r="BI275" i="12" s="1"/>
  <c r="BN275" i="12" s="1"/>
  <c r="BS275" i="12" s="1"/>
  <c r="BZ275" i="12" s="1"/>
  <c r="N275" i="12"/>
  <c r="T275" i="12" s="1"/>
  <c r="AB275" i="12" s="1"/>
  <c r="AH275" i="12" s="1"/>
  <c r="AP275" i="12" s="1"/>
  <c r="AV275" i="12" s="1"/>
  <c r="BB275" i="12" s="1"/>
  <c r="BJ275" i="12" s="1"/>
  <c r="BT275" i="12" s="1"/>
  <c r="L278" i="12"/>
  <c r="R278" i="12" s="1"/>
  <c r="V278" i="12" s="1"/>
  <c r="Z278" i="12" s="1"/>
  <c r="AF278" i="12" s="1"/>
  <c r="AJ278" i="12" s="1"/>
  <c r="AN278" i="12" s="1"/>
  <c r="AT278" i="12" s="1"/>
  <c r="AZ278" i="12" s="1"/>
  <c r="BD278" i="12" s="1"/>
  <c r="BH278" i="12" s="1"/>
  <c r="BM278" i="12" s="1"/>
  <c r="BR278" i="12" s="1"/>
  <c r="BV278" i="12" s="1"/>
  <c r="BY278" i="12" s="1"/>
  <c r="CB278" i="12" s="1"/>
  <c r="CD278" i="12" s="1"/>
  <c r="M278" i="12"/>
  <c r="S278" i="12" s="1"/>
  <c r="AA278" i="12" s="1"/>
  <c r="AG278" i="12" s="1"/>
  <c r="AO278" i="12" s="1"/>
  <c r="AU278" i="12" s="1"/>
  <c r="BA278" i="12" s="1"/>
  <c r="BI278" i="12" s="1"/>
  <c r="BN278" i="12" s="1"/>
  <c r="BS278" i="12" s="1"/>
  <c r="BZ278" i="12" s="1"/>
  <c r="N278" i="12"/>
  <c r="T278" i="12" s="1"/>
  <c r="AB278" i="12" s="1"/>
  <c r="AH278" i="12" s="1"/>
  <c r="AP278" i="12" s="1"/>
  <c r="AV278" i="12" s="1"/>
  <c r="BB278" i="12" s="1"/>
  <c r="BJ278" i="12" s="1"/>
  <c r="BT278" i="12" s="1"/>
  <c r="L282" i="12"/>
  <c r="R282" i="12" s="1"/>
  <c r="V282" i="12" s="1"/>
  <c r="Z282" i="12" s="1"/>
  <c r="AF282" i="12" s="1"/>
  <c r="AJ282" i="12" s="1"/>
  <c r="AN282" i="12" s="1"/>
  <c r="AT282" i="12" s="1"/>
  <c r="AZ282" i="12" s="1"/>
  <c r="BD282" i="12" s="1"/>
  <c r="BH282" i="12" s="1"/>
  <c r="BM282" i="12" s="1"/>
  <c r="BR282" i="12" s="1"/>
  <c r="BV282" i="12" s="1"/>
  <c r="BY282" i="12" s="1"/>
  <c r="CB282" i="12" s="1"/>
  <c r="CD282" i="12" s="1"/>
  <c r="M282" i="12"/>
  <c r="S282" i="12" s="1"/>
  <c r="AA282" i="12" s="1"/>
  <c r="AG282" i="12" s="1"/>
  <c r="AO282" i="12" s="1"/>
  <c r="AU282" i="12" s="1"/>
  <c r="BA282" i="12" s="1"/>
  <c r="BI282" i="12" s="1"/>
  <c r="BN282" i="12" s="1"/>
  <c r="BS282" i="12" s="1"/>
  <c r="BZ282" i="12" s="1"/>
  <c r="N282" i="12"/>
  <c r="T282" i="12" s="1"/>
  <c r="AB282" i="12" s="1"/>
  <c r="AH282" i="12" s="1"/>
  <c r="AP282" i="12" s="1"/>
  <c r="AV282" i="12" s="1"/>
  <c r="BB282" i="12" s="1"/>
  <c r="BJ282" i="12" s="1"/>
  <c r="BT282" i="12" s="1"/>
  <c r="L287" i="12"/>
  <c r="R287" i="12" s="1"/>
  <c r="V287" i="12" s="1"/>
  <c r="Z287" i="12" s="1"/>
  <c r="AF287" i="12" s="1"/>
  <c r="AJ287" i="12" s="1"/>
  <c r="AN287" i="12" s="1"/>
  <c r="AT287" i="12" s="1"/>
  <c r="AZ287" i="12" s="1"/>
  <c r="BD287" i="12" s="1"/>
  <c r="BH287" i="12" s="1"/>
  <c r="BM287" i="12" s="1"/>
  <c r="BR287" i="12" s="1"/>
  <c r="BV287" i="12" s="1"/>
  <c r="BY287" i="12" s="1"/>
  <c r="CB287" i="12" s="1"/>
  <c r="CD287" i="12" s="1"/>
  <c r="M287" i="12"/>
  <c r="S287" i="12" s="1"/>
  <c r="AA287" i="12" s="1"/>
  <c r="AG287" i="12" s="1"/>
  <c r="AO287" i="12" s="1"/>
  <c r="AU287" i="12" s="1"/>
  <c r="BA287" i="12" s="1"/>
  <c r="BI287" i="12" s="1"/>
  <c r="BN287" i="12" s="1"/>
  <c r="BS287" i="12" s="1"/>
  <c r="BZ287" i="12" s="1"/>
  <c r="N287" i="12"/>
  <c r="T287" i="12" s="1"/>
  <c r="AB287" i="12" s="1"/>
  <c r="AH287" i="12" s="1"/>
  <c r="AP287" i="12" s="1"/>
  <c r="AV287" i="12" s="1"/>
  <c r="BB287" i="12" s="1"/>
  <c r="BJ287" i="12" s="1"/>
  <c r="BT287" i="12" s="1"/>
  <c r="L291" i="12"/>
  <c r="R291" i="12" s="1"/>
  <c r="V291" i="12" s="1"/>
  <c r="Z291" i="12" s="1"/>
  <c r="AF291" i="12" s="1"/>
  <c r="AJ291" i="12" s="1"/>
  <c r="AN291" i="12" s="1"/>
  <c r="AT291" i="12" s="1"/>
  <c r="AZ291" i="12" s="1"/>
  <c r="BD291" i="12" s="1"/>
  <c r="BH291" i="12" s="1"/>
  <c r="BM291" i="12" s="1"/>
  <c r="BR291" i="12" s="1"/>
  <c r="BV291" i="12" s="1"/>
  <c r="BY291" i="12" s="1"/>
  <c r="CB291" i="12" s="1"/>
  <c r="CD291" i="12" s="1"/>
  <c r="M291" i="12"/>
  <c r="S291" i="12" s="1"/>
  <c r="AA291" i="12" s="1"/>
  <c r="AG291" i="12" s="1"/>
  <c r="AO291" i="12" s="1"/>
  <c r="AU291" i="12" s="1"/>
  <c r="BA291" i="12" s="1"/>
  <c r="BI291" i="12" s="1"/>
  <c r="BN291" i="12" s="1"/>
  <c r="BS291" i="12" s="1"/>
  <c r="BZ291" i="12" s="1"/>
  <c r="N291" i="12"/>
  <c r="T291" i="12" s="1"/>
  <c r="AB291" i="12" s="1"/>
  <c r="AH291" i="12" s="1"/>
  <c r="AP291" i="12" s="1"/>
  <c r="AV291" i="12" s="1"/>
  <c r="BB291" i="12" s="1"/>
  <c r="BJ291" i="12" s="1"/>
  <c r="BT291" i="12" s="1"/>
  <c r="L298" i="12"/>
  <c r="R298" i="12" s="1"/>
  <c r="V298" i="12" s="1"/>
  <c r="Z298" i="12" s="1"/>
  <c r="AF298" i="12" s="1"/>
  <c r="AJ298" i="12" s="1"/>
  <c r="AN298" i="12" s="1"/>
  <c r="AT298" i="12" s="1"/>
  <c r="AZ298" i="12" s="1"/>
  <c r="BD298" i="12" s="1"/>
  <c r="BH298" i="12" s="1"/>
  <c r="BM298" i="12" s="1"/>
  <c r="BR298" i="12" s="1"/>
  <c r="BV298" i="12" s="1"/>
  <c r="BY298" i="12" s="1"/>
  <c r="CB298" i="12" s="1"/>
  <c r="CD298" i="12" s="1"/>
  <c r="M298" i="12"/>
  <c r="S298" i="12" s="1"/>
  <c r="AA298" i="12" s="1"/>
  <c r="AG298" i="12" s="1"/>
  <c r="AO298" i="12" s="1"/>
  <c r="AU298" i="12" s="1"/>
  <c r="BA298" i="12" s="1"/>
  <c r="BI298" i="12" s="1"/>
  <c r="BN298" i="12" s="1"/>
  <c r="BS298" i="12" s="1"/>
  <c r="BZ298" i="12" s="1"/>
  <c r="N298" i="12"/>
  <c r="T298" i="12" s="1"/>
  <c r="AB298" i="12" s="1"/>
  <c r="AH298" i="12" s="1"/>
  <c r="AP298" i="12" s="1"/>
  <c r="AV298" i="12" s="1"/>
  <c r="BB298" i="12" s="1"/>
  <c r="BJ298" i="12" s="1"/>
  <c r="BT298" i="12" s="1"/>
  <c r="L307" i="12"/>
  <c r="R307" i="12" s="1"/>
  <c r="V307" i="12" s="1"/>
  <c r="Z307" i="12" s="1"/>
  <c r="AF307" i="12" s="1"/>
  <c r="AJ307" i="12" s="1"/>
  <c r="AN307" i="12" s="1"/>
  <c r="AT307" i="12" s="1"/>
  <c r="AZ307" i="12" s="1"/>
  <c r="BD307" i="12" s="1"/>
  <c r="BH307" i="12" s="1"/>
  <c r="BM307" i="12" s="1"/>
  <c r="BR307" i="12" s="1"/>
  <c r="BV307" i="12" s="1"/>
  <c r="BY307" i="12" s="1"/>
  <c r="CB307" i="12" s="1"/>
  <c r="CD307" i="12" s="1"/>
  <c r="M307" i="12"/>
  <c r="S307" i="12" s="1"/>
  <c r="AA307" i="12" s="1"/>
  <c r="AG307" i="12" s="1"/>
  <c r="AO307" i="12" s="1"/>
  <c r="AU307" i="12" s="1"/>
  <c r="BA307" i="12" s="1"/>
  <c r="BI307" i="12" s="1"/>
  <c r="BN307" i="12" s="1"/>
  <c r="BS307" i="12" s="1"/>
  <c r="BZ307" i="12" s="1"/>
  <c r="N307" i="12"/>
  <c r="T307" i="12" s="1"/>
  <c r="AB307" i="12" s="1"/>
  <c r="AH307" i="12" s="1"/>
  <c r="AP307" i="12" s="1"/>
  <c r="AV307" i="12" s="1"/>
  <c r="BB307" i="12" s="1"/>
  <c r="BJ307" i="12" s="1"/>
  <c r="BT307" i="12" s="1"/>
  <c r="L311" i="12"/>
  <c r="R311" i="12" s="1"/>
  <c r="V311" i="12" s="1"/>
  <c r="Z311" i="12" s="1"/>
  <c r="AF311" i="12" s="1"/>
  <c r="AJ311" i="12" s="1"/>
  <c r="AN311" i="12" s="1"/>
  <c r="AT311" i="12" s="1"/>
  <c r="AZ311" i="12" s="1"/>
  <c r="BD311" i="12" s="1"/>
  <c r="BH311" i="12" s="1"/>
  <c r="BM311" i="12" s="1"/>
  <c r="BR311" i="12" s="1"/>
  <c r="BV311" i="12" s="1"/>
  <c r="BY311" i="12" s="1"/>
  <c r="CB311" i="12" s="1"/>
  <c r="CD311" i="12" s="1"/>
  <c r="M311" i="12"/>
  <c r="S311" i="12" s="1"/>
  <c r="AA311" i="12" s="1"/>
  <c r="AG311" i="12" s="1"/>
  <c r="AO311" i="12" s="1"/>
  <c r="AU311" i="12" s="1"/>
  <c r="BA311" i="12" s="1"/>
  <c r="BI311" i="12" s="1"/>
  <c r="BN311" i="12" s="1"/>
  <c r="BS311" i="12" s="1"/>
  <c r="BZ311" i="12" s="1"/>
  <c r="N311" i="12"/>
  <c r="T311" i="12" s="1"/>
  <c r="AB311" i="12" s="1"/>
  <c r="AH311" i="12" s="1"/>
  <c r="AP311" i="12" s="1"/>
  <c r="AV311" i="12" s="1"/>
  <c r="BB311" i="12" s="1"/>
  <c r="BJ311" i="12" s="1"/>
  <c r="BT311" i="12" s="1"/>
  <c r="L320" i="12"/>
  <c r="R320" i="12" s="1"/>
  <c r="V320" i="12" s="1"/>
  <c r="Z320" i="12" s="1"/>
  <c r="AF320" i="12" s="1"/>
  <c r="AJ320" i="12" s="1"/>
  <c r="AN320" i="12" s="1"/>
  <c r="AT320" i="12" s="1"/>
  <c r="AZ320" i="12" s="1"/>
  <c r="BD320" i="12" s="1"/>
  <c r="BH320" i="12" s="1"/>
  <c r="BM320" i="12" s="1"/>
  <c r="BR320" i="12" s="1"/>
  <c r="BV320" i="12" s="1"/>
  <c r="BY320" i="12" s="1"/>
  <c r="CB320" i="12" s="1"/>
  <c r="CD320" i="12" s="1"/>
  <c r="M320" i="12"/>
  <c r="S320" i="12" s="1"/>
  <c r="AA320" i="12" s="1"/>
  <c r="AG320" i="12" s="1"/>
  <c r="AO320" i="12" s="1"/>
  <c r="AU320" i="12" s="1"/>
  <c r="BA320" i="12" s="1"/>
  <c r="BI320" i="12" s="1"/>
  <c r="BN320" i="12" s="1"/>
  <c r="BS320" i="12" s="1"/>
  <c r="BZ320" i="12" s="1"/>
  <c r="N320" i="12"/>
  <c r="T320" i="12" s="1"/>
  <c r="AB320" i="12" s="1"/>
  <c r="AH320" i="12" s="1"/>
  <c r="AP320" i="12" s="1"/>
  <c r="AV320" i="12" s="1"/>
  <c r="BB320" i="12" s="1"/>
  <c r="BJ320" i="12" s="1"/>
  <c r="BT320" i="12" s="1"/>
  <c r="L323" i="12"/>
  <c r="R323" i="12" s="1"/>
  <c r="V323" i="12" s="1"/>
  <c r="Z323" i="12" s="1"/>
  <c r="AF323" i="12" s="1"/>
  <c r="AJ323" i="12" s="1"/>
  <c r="AN323" i="12" s="1"/>
  <c r="AT323" i="12" s="1"/>
  <c r="AZ323" i="12" s="1"/>
  <c r="BD323" i="12" s="1"/>
  <c r="BH323" i="12" s="1"/>
  <c r="BM323" i="12" s="1"/>
  <c r="BR323" i="12" s="1"/>
  <c r="BV323" i="12" s="1"/>
  <c r="BY323" i="12" s="1"/>
  <c r="CB323" i="12" s="1"/>
  <c r="CD323" i="12" s="1"/>
  <c r="M323" i="12"/>
  <c r="S323" i="12" s="1"/>
  <c r="AA323" i="12" s="1"/>
  <c r="AG323" i="12" s="1"/>
  <c r="AO323" i="12" s="1"/>
  <c r="AU323" i="12" s="1"/>
  <c r="BA323" i="12" s="1"/>
  <c r="BI323" i="12" s="1"/>
  <c r="BN323" i="12" s="1"/>
  <c r="BS323" i="12" s="1"/>
  <c r="BZ323" i="12" s="1"/>
  <c r="N323" i="12"/>
  <c r="T323" i="12" s="1"/>
  <c r="AB323" i="12" s="1"/>
  <c r="AH323" i="12" s="1"/>
  <c r="AP323" i="12" s="1"/>
  <c r="AV323" i="12" s="1"/>
  <c r="BB323" i="12" s="1"/>
  <c r="BJ323" i="12" s="1"/>
  <c r="BT323" i="12" s="1"/>
  <c r="L324" i="12"/>
  <c r="R324" i="12" s="1"/>
  <c r="V324" i="12" s="1"/>
  <c r="Z324" i="12" s="1"/>
  <c r="AF324" i="12" s="1"/>
  <c r="AJ324" i="12" s="1"/>
  <c r="AN324" i="12" s="1"/>
  <c r="AT324" i="12" s="1"/>
  <c r="AZ324" i="12" s="1"/>
  <c r="BD324" i="12" s="1"/>
  <c r="BH324" i="12" s="1"/>
  <c r="BM324" i="12" s="1"/>
  <c r="BR324" i="12" s="1"/>
  <c r="BV324" i="12" s="1"/>
  <c r="BY324" i="12" s="1"/>
  <c r="CB324" i="12" s="1"/>
  <c r="CD324" i="12" s="1"/>
  <c r="M324" i="12"/>
  <c r="S324" i="12" s="1"/>
  <c r="AA324" i="12" s="1"/>
  <c r="AG324" i="12" s="1"/>
  <c r="AO324" i="12" s="1"/>
  <c r="AU324" i="12" s="1"/>
  <c r="BA324" i="12" s="1"/>
  <c r="BI324" i="12" s="1"/>
  <c r="BN324" i="12" s="1"/>
  <c r="BS324" i="12" s="1"/>
  <c r="BZ324" i="12" s="1"/>
  <c r="N324" i="12"/>
  <c r="T324" i="12" s="1"/>
  <c r="AB324" i="12" s="1"/>
  <c r="AH324" i="12" s="1"/>
  <c r="AP324" i="12" s="1"/>
  <c r="AV324" i="12" s="1"/>
  <c r="BB324" i="12" s="1"/>
  <c r="BJ324" i="12" s="1"/>
  <c r="BT324" i="12" s="1"/>
  <c r="L328" i="12"/>
  <c r="R328" i="12" s="1"/>
  <c r="V328" i="12" s="1"/>
  <c r="Z328" i="12" s="1"/>
  <c r="AF328" i="12" s="1"/>
  <c r="AJ328" i="12" s="1"/>
  <c r="AN328" i="12" s="1"/>
  <c r="AT328" i="12" s="1"/>
  <c r="AZ328" i="12" s="1"/>
  <c r="BD328" i="12" s="1"/>
  <c r="BH328" i="12" s="1"/>
  <c r="BM328" i="12" s="1"/>
  <c r="BR328" i="12" s="1"/>
  <c r="BV328" i="12" s="1"/>
  <c r="BY328" i="12" s="1"/>
  <c r="CB328" i="12" s="1"/>
  <c r="CD328" i="12" s="1"/>
  <c r="M328" i="12"/>
  <c r="S328" i="12" s="1"/>
  <c r="AA328" i="12" s="1"/>
  <c r="AG328" i="12" s="1"/>
  <c r="AO328" i="12" s="1"/>
  <c r="AU328" i="12" s="1"/>
  <c r="BA328" i="12" s="1"/>
  <c r="BI328" i="12" s="1"/>
  <c r="BN328" i="12" s="1"/>
  <c r="BS328" i="12" s="1"/>
  <c r="BZ328" i="12" s="1"/>
  <c r="N328" i="12"/>
  <c r="T328" i="12" s="1"/>
  <c r="AB328" i="12" s="1"/>
  <c r="AH328" i="12" s="1"/>
  <c r="AP328" i="12" s="1"/>
  <c r="AV328" i="12" s="1"/>
  <c r="BB328" i="12" s="1"/>
  <c r="BJ328" i="12" s="1"/>
  <c r="BT328" i="12" s="1"/>
  <c r="L333" i="12"/>
  <c r="R333" i="12" s="1"/>
  <c r="V333" i="12" s="1"/>
  <c r="Z333" i="12" s="1"/>
  <c r="AF333" i="12" s="1"/>
  <c r="AJ333" i="12" s="1"/>
  <c r="AN333" i="12" s="1"/>
  <c r="AT333" i="12" s="1"/>
  <c r="AZ333" i="12" s="1"/>
  <c r="BD333" i="12" s="1"/>
  <c r="BH333" i="12" s="1"/>
  <c r="BM333" i="12" s="1"/>
  <c r="BR333" i="12" s="1"/>
  <c r="BV333" i="12" s="1"/>
  <c r="BY333" i="12" s="1"/>
  <c r="CB333" i="12" s="1"/>
  <c r="CD333" i="12" s="1"/>
  <c r="M333" i="12"/>
  <c r="S333" i="12" s="1"/>
  <c r="AA333" i="12" s="1"/>
  <c r="AG333" i="12" s="1"/>
  <c r="AO333" i="12" s="1"/>
  <c r="AU333" i="12" s="1"/>
  <c r="BA333" i="12" s="1"/>
  <c r="BI333" i="12" s="1"/>
  <c r="BN333" i="12" s="1"/>
  <c r="BS333" i="12" s="1"/>
  <c r="BZ333" i="12" s="1"/>
  <c r="N333" i="12"/>
  <c r="T333" i="12" s="1"/>
  <c r="AB333" i="12" s="1"/>
  <c r="AH333" i="12" s="1"/>
  <c r="AP333" i="12" s="1"/>
  <c r="AV333" i="12" s="1"/>
  <c r="BB333" i="12" s="1"/>
  <c r="BJ333" i="12" s="1"/>
  <c r="BT333" i="12" s="1"/>
  <c r="L337" i="12"/>
  <c r="R337" i="12" s="1"/>
  <c r="V337" i="12" s="1"/>
  <c r="Z337" i="12" s="1"/>
  <c r="AF337" i="12" s="1"/>
  <c r="AJ337" i="12" s="1"/>
  <c r="AN337" i="12" s="1"/>
  <c r="AT337" i="12" s="1"/>
  <c r="AZ337" i="12" s="1"/>
  <c r="BD337" i="12" s="1"/>
  <c r="BH337" i="12" s="1"/>
  <c r="BM337" i="12" s="1"/>
  <c r="BR337" i="12" s="1"/>
  <c r="BV337" i="12" s="1"/>
  <c r="BY337" i="12" s="1"/>
  <c r="CB337" i="12" s="1"/>
  <c r="CD337" i="12" s="1"/>
  <c r="M337" i="12"/>
  <c r="S337" i="12" s="1"/>
  <c r="AA337" i="12" s="1"/>
  <c r="AG337" i="12" s="1"/>
  <c r="AO337" i="12" s="1"/>
  <c r="AU337" i="12" s="1"/>
  <c r="BA337" i="12" s="1"/>
  <c r="BI337" i="12" s="1"/>
  <c r="BN337" i="12" s="1"/>
  <c r="BS337" i="12" s="1"/>
  <c r="BZ337" i="12" s="1"/>
  <c r="N337" i="12"/>
  <c r="T337" i="12" s="1"/>
  <c r="AB337" i="12" s="1"/>
  <c r="AH337" i="12" s="1"/>
  <c r="AP337" i="12" s="1"/>
  <c r="AV337" i="12" s="1"/>
  <c r="BB337" i="12" s="1"/>
  <c r="BJ337" i="12" s="1"/>
  <c r="BT337" i="12" s="1"/>
  <c r="L341" i="12"/>
  <c r="R341" i="12" s="1"/>
  <c r="V341" i="12" s="1"/>
  <c r="Z341" i="12" s="1"/>
  <c r="AF341" i="12" s="1"/>
  <c r="AJ341" i="12" s="1"/>
  <c r="AN341" i="12" s="1"/>
  <c r="AT341" i="12" s="1"/>
  <c r="AZ341" i="12" s="1"/>
  <c r="BD341" i="12" s="1"/>
  <c r="BH341" i="12" s="1"/>
  <c r="BM341" i="12" s="1"/>
  <c r="BR341" i="12" s="1"/>
  <c r="BV341" i="12" s="1"/>
  <c r="BY341" i="12" s="1"/>
  <c r="CB341" i="12" s="1"/>
  <c r="CD341" i="12" s="1"/>
  <c r="M341" i="12"/>
  <c r="S341" i="12" s="1"/>
  <c r="AA341" i="12" s="1"/>
  <c r="AG341" i="12" s="1"/>
  <c r="AO341" i="12" s="1"/>
  <c r="AU341" i="12" s="1"/>
  <c r="BA341" i="12" s="1"/>
  <c r="BI341" i="12" s="1"/>
  <c r="BN341" i="12" s="1"/>
  <c r="BS341" i="12" s="1"/>
  <c r="BZ341" i="12" s="1"/>
  <c r="N341" i="12"/>
  <c r="T341" i="12" s="1"/>
  <c r="AB341" i="12" s="1"/>
  <c r="AH341" i="12" s="1"/>
  <c r="AP341" i="12" s="1"/>
  <c r="AV341" i="12" s="1"/>
  <c r="BB341" i="12" s="1"/>
  <c r="BJ341" i="12" s="1"/>
  <c r="BT341" i="12" s="1"/>
  <c r="L351" i="12"/>
  <c r="R351" i="12" s="1"/>
  <c r="V351" i="12" s="1"/>
  <c r="Z351" i="12" s="1"/>
  <c r="AF351" i="12" s="1"/>
  <c r="AJ351" i="12" s="1"/>
  <c r="AN351" i="12" s="1"/>
  <c r="AT351" i="12" s="1"/>
  <c r="AZ351" i="12" s="1"/>
  <c r="BD351" i="12" s="1"/>
  <c r="BH351" i="12" s="1"/>
  <c r="BM351" i="12" s="1"/>
  <c r="BR351" i="12" s="1"/>
  <c r="BV351" i="12" s="1"/>
  <c r="BY351" i="12" s="1"/>
  <c r="CB351" i="12" s="1"/>
  <c r="CD351" i="12" s="1"/>
  <c r="M351" i="12"/>
  <c r="S351" i="12" s="1"/>
  <c r="AA351" i="12" s="1"/>
  <c r="AG351" i="12" s="1"/>
  <c r="AO351" i="12" s="1"/>
  <c r="AU351" i="12" s="1"/>
  <c r="BA351" i="12" s="1"/>
  <c r="BI351" i="12" s="1"/>
  <c r="BN351" i="12" s="1"/>
  <c r="BS351" i="12" s="1"/>
  <c r="BZ351" i="12" s="1"/>
  <c r="N351" i="12"/>
  <c r="T351" i="12" s="1"/>
  <c r="AB351" i="12" s="1"/>
  <c r="AH351" i="12" s="1"/>
  <c r="AP351" i="12" s="1"/>
  <c r="AV351" i="12" s="1"/>
  <c r="BB351" i="12" s="1"/>
  <c r="BJ351" i="12" s="1"/>
  <c r="BT351" i="12" s="1"/>
  <c r="L354" i="12"/>
  <c r="R354" i="12" s="1"/>
  <c r="V354" i="12" s="1"/>
  <c r="Z354" i="12" s="1"/>
  <c r="AF354" i="12" s="1"/>
  <c r="AJ354" i="12" s="1"/>
  <c r="AN354" i="12" s="1"/>
  <c r="AT354" i="12" s="1"/>
  <c r="AZ354" i="12" s="1"/>
  <c r="BD354" i="12" s="1"/>
  <c r="BH354" i="12" s="1"/>
  <c r="BM354" i="12" s="1"/>
  <c r="BR354" i="12" s="1"/>
  <c r="BV354" i="12" s="1"/>
  <c r="BY354" i="12" s="1"/>
  <c r="CB354" i="12" s="1"/>
  <c r="CD354" i="12" s="1"/>
  <c r="M354" i="12"/>
  <c r="S354" i="12" s="1"/>
  <c r="AA354" i="12" s="1"/>
  <c r="AG354" i="12" s="1"/>
  <c r="AO354" i="12" s="1"/>
  <c r="AU354" i="12" s="1"/>
  <c r="BA354" i="12" s="1"/>
  <c r="BI354" i="12" s="1"/>
  <c r="BN354" i="12" s="1"/>
  <c r="BS354" i="12" s="1"/>
  <c r="BZ354" i="12" s="1"/>
  <c r="N354" i="12"/>
  <c r="T354" i="12" s="1"/>
  <c r="AB354" i="12" s="1"/>
  <c r="AH354" i="12" s="1"/>
  <c r="AP354" i="12" s="1"/>
  <c r="AV354" i="12" s="1"/>
  <c r="BB354" i="12" s="1"/>
  <c r="BJ354" i="12" s="1"/>
  <c r="BT354" i="12" s="1"/>
  <c r="L359" i="12"/>
  <c r="R359" i="12" s="1"/>
  <c r="V359" i="12" s="1"/>
  <c r="Z359" i="12" s="1"/>
  <c r="AF359" i="12" s="1"/>
  <c r="AJ359" i="12" s="1"/>
  <c r="AN359" i="12" s="1"/>
  <c r="AT359" i="12" s="1"/>
  <c r="AZ359" i="12" s="1"/>
  <c r="BD359" i="12" s="1"/>
  <c r="BH359" i="12" s="1"/>
  <c r="BM359" i="12" s="1"/>
  <c r="BR359" i="12" s="1"/>
  <c r="BV359" i="12" s="1"/>
  <c r="BY359" i="12" s="1"/>
  <c r="CB359" i="12" s="1"/>
  <c r="CD359" i="12" s="1"/>
  <c r="M359" i="12"/>
  <c r="S359" i="12" s="1"/>
  <c r="AA359" i="12" s="1"/>
  <c r="AG359" i="12" s="1"/>
  <c r="AO359" i="12" s="1"/>
  <c r="AU359" i="12" s="1"/>
  <c r="BA359" i="12" s="1"/>
  <c r="BI359" i="12" s="1"/>
  <c r="BN359" i="12" s="1"/>
  <c r="BS359" i="12" s="1"/>
  <c r="BZ359" i="12" s="1"/>
  <c r="N359" i="12"/>
  <c r="T359" i="12" s="1"/>
  <c r="AB359" i="12" s="1"/>
  <c r="AH359" i="12" s="1"/>
  <c r="AP359" i="12" s="1"/>
  <c r="AV359" i="12" s="1"/>
  <c r="BB359" i="12" s="1"/>
  <c r="BJ359" i="12" s="1"/>
  <c r="BT359" i="12" s="1"/>
  <c r="L362" i="12"/>
  <c r="R362" i="12" s="1"/>
  <c r="V362" i="12" s="1"/>
  <c r="Z362" i="12" s="1"/>
  <c r="AF362" i="12" s="1"/>
  <c r="AJ362" i="12" s="1"/>
  <c r="AN362" i="12" s="1"/>
  <c r="AT362" i="12" s="1"/>
  <c r="AZ362" i="12" s="1"/>
  <c r="BD362" i="12" s="1"/>
  <c r="BH362" i="12" s="1"/>
  <c r="BM362" i="12" s="1"/>
  <c r="BR362" i="12" s="1"/>
  <c r="BV362" i="12" s="1"/>
  <c r="BY362" i="12" s="1"/>
  <c r="CB362" i="12" s="1"/>
  <c r="CD362" i="12" s="1"/>
  <c r="M362" i="12"/>
  <c r="S362" i="12" s="1"/>
  <c r="AA362" i="12" s="1"/>
  <c r="AG362" i="12" s="1"/>
  <c r="AO362" i="12" s="1"/>
  <c r="AU362" i="12" s="1"/>
  <c r="BA362" i="12" s="1"/>
  <c r="BI362" i="12" s="1"/>
  <c r="BN362" i="12" s="1"/>
  <c r="BS362" i="12" s="1"/>
  <c r="BZ362" i="12" s="1"/>
  <c r="N362" i="12"/>
  <c r="T362" i="12" s="1"/>
  <c r="AB362" i="12" s="1"/>
  <c r="AH362" i="12" s="1"/>
  <c r="AP362" i="12" s="1"/>
  <c r="AV362" i="12" s="1"/>
  <c r="BB362" i="12" s="1"/>
  <c r="BJ362" i="12" s="1"/>
  <c r="BT362" i="12" s="1"/>
  <c r="L367" i="12"/>
  <c r="R367" i="12" s="1"/>
  <c r="V367" i="12" s="1"/>
  <c r="Z367" i="12" s="1"/>
  <c r="AF367" i="12" s="1"/>
  <c r="AJ367" i="12" s="1"/>
  <c r="AN367" i="12" s="1"/>
  <c r="AT367" i="12" s="1"/>
  <c r="AZ367" i="12" s="1"/>
  <c r="BD367" i="12" s="1"/>
  <c r="BH367" i="12" s="1"/>
  <c r="BM367" i="12" s="1"/>
  <c r="BR367" i="12" s="1"/>
  <c r="BV367" i="12" s="1"/>
  <c r="BY367" i="12" s="1"/>
  <c r="CB367" i="12" s="1"/>
  <c r="CD367" i="12" s="1"/>
  <c r="M367" i="12"/>
  <c r="S367" i="12" s="1"/>
  <c r="AA367" i="12" s="1"/>
  <c r="AG367" i="12" s="1"/>
  <c r="AO367" i="12" s="1"/>
  <c r="AU367" i="12" s="1"/>
  <c r="BA367" i="12" s="1"/>
  <c r="BI367" i="12" s="1"/>
  <c r="BN367" i="12" s="1"/>
  <c r="BS367" i="12" s="1"/>
  <c r="BZ367" i="12" s="1"/>
  <c r="N367" i="12"/>
  <c r="T367" i="12" s="1"/>
  <c r="AB367" i="12" s="1"/>
  <c r="AH367" i="12" s="1"/>
  <c r="AP367" i="12" s="1"/>
  <c r="AV367" i="12" s="1"/>
  <c r="BB367" i="12" s="1"/>
  <c r="BJ367" i="12" s="1"/>
  <c r="BT367" i="12" s="1"/>
  <c r="L372" i="12"/>
  <c r="R372" i="12" s="1"/>
  <c r="V372" i="12" s="1"/>
  <c r="Z372" i="12" s="1"/>
  <c r="AF372" i="12" s="1"/>
  <c r="AJ372" i="12" s="1"/>
  <c r="AN372" i="12" s="1"/>
  <c r="AT372" i="12" s="1"/>
  <c r="AZ372" i="12" s="1"/>
  <c r="BD372" i="12" s="1"/>
  <c r="BH372" i="12" s="1"/>
  <c r="BM372" i="12" s="1"/>
  <c r="BR372" i="12" s="1"/>
  <c r="BV372" i="12" s="1"/>
  <c r="BY372" i="12" s="1"/>
  <c r="CB372" i="12" s="1"/>
  <c r="CD372" i="12" s="1"/>
  <c r="M372" i="12"/>
  <c r="S372" i="12" s="1"/>
  <c r="AA372" i="12" s="1"/>
  <c r="AG372" i="12" s="1"/>
  <c r="AO372" i="12" s="1"/>
  <c r="AU372" i="12" s="1"/>
  <c r="BA372" i="12" s="1"/>
  <c r="BI372" i="12" s="1"/>
  <c r="BN372" i="12" s="1"/>
  <c r="BS372" i="12" s="1"/>
  <c r="BZ372" i="12" s="1"/>
  <c r="N372" i="12"/>
  <c r="T372" i="12" s="1"/>
  <c r="AB372" i="12" s="1"/>
  <c r="AH372" i="12" s="1"/>
  <c r="AP372" i="12" s="1"/>
  <c r="AV372" i="12" s="1"/>
  <c r="BB372" i="12" s="1"/>
  <c r="BJ372" i="12" s="1"/>
  <c r="BT372" i="12" s="1"/>
  <c r="L377" i="12"/>
  <c r="R377" i="12" s="1"/>
  <c r="V377" i="12" s="1"/>
  <c r="Z377" i="12" s="1"/>
  <c r="AF377" i="12" s="1"/>
  <c r="AJ377" i="12" s="1"/>
  <c r="AN377" i="12" s="1"/>
  <c r="AT377" i="12" s="1"/>
  <c r="AZ377" i="12" s="1"/>
  <c r="BD377" i="12" s="1"/>
  <c r="BH377" i="12" s="1"/>
  <c r="BM377" i="12" s="1"/>
  <c r="BR377" i="12" s="1"/>
  <c r="BV377" i="12" s="1"/>
  <c r="BY377" i="12" s="1"/>
  <c r="CB377" i="12" s="1"/>
  <c r="CD377" i="12" s="1"/>
  <c r="M377" i="12"/>
  <c r="S377" i="12" s="1"/>
  <c r="AA377" i="12" s="1"/>
  <c r="AG377" i="12" s="1"/>
  <c r="AO377" i="12" s="1"/>
  <c r="AU377" i="12" s="1"/>
  <c r="BA377" i="12" s="1"/>
  <c r="BI377" i="12" s="1"/>
  <c r="BN377" i="12" s="1"/>
  <c r="BS377" i="12" s="1"/>
  <c r="BZ377" i="12" s="1"/>
  <c r="N377" i="12"/>
  <c r="T377" i="12" s="1"/>
  <c r="AB377" i="12" s="1"/>
  <c r="AH377" i="12" s="1"/>
  <c r="AP377" i="12" s="1"/>
  <c r="AV377" i="12" s="1"/>
  <c r="BB377" i="12" s="1"/>
  <c r="BJ377" i="12" s="1"/>
  <c r="BT377" i="12" s="1"/>
  <c r="M383" i="12"/>
  <c r="S383" i="12" s="1"/>
  <c r="AA383" i="12" s="1"/>
  <c r="AG383" i="12" s="1"/>
  <c r="AO383" i="12" s="1"/>
  <c r="AU383" i="12" s="1"/>
  <c r="BA383" i="12" s="1"/>
  <c r="BI383" i="12" s="1"/>
  <c r="BN383" i="12" s="1"/>
  <c r="BS383" i="12" s="1"/>
  <c r="BZ383" i="12" s="1"/>
  <c r="N383" i="12"/>
  <c r="T383" i="12" s="1"/>
  <c r="AB383" i="12" s="1"/>
  <c r="AH383" i="12" s="1"/>
  <c r="AP383" i="12" s="1"/>
  <c r="AV383" i="12" s="1"/>
  <c r="BB383" i="12" s="1"/>
  <c r="BJ383" i="12" s="1"/>
  <c r="BT383" i="12" s="1"/>
  <c r="L423" i="12"/>
  <c r="R423" i="12" s="1"/>
  <c r="V423" i="12" s="1"/>
  <c r="Z423" i="12" s="1"/>
  <c r="AF423" i="12" s="1"/>
  <c r="AJ423" i="12" s="1"/>
  <c r="AN423" i="12" s="1"/>
  <c r="AT423" i="12" s="1"/>
  <c r="AZ423" i="12" s="1"/>
  <c r="BD423" i="12" s="1"/>
  <c r="BH423" i="12" s="1"/>
  <c r="BM423" i="12" s="1"/>
  <c r="BR423" i="12" s="1"/>
  <c r="BV423" i="12" s="1"/>
  <c r="BY423" i="12" s="1"/>
  <c r="CB423" i="12" s="1"/>
  <c r="CD423" i="12" s="1"/>
  <c r="M423" i="12"/>
  <c r="S423" i="12" s="1"/>
  <c r="AA423" i="12" s="1"/>
  <c r="AG423" i="12" s="1"/>
  <c r="AO423" i="12" s="1"/>
  <c r="AU423" i="12" s="1"/>
  <c r="BA423" i="12" s="1"/>
  <c r="BI423" i="12" s="1"/>
  <c r="BN423" i="12" s="1"/>
  <c r="BS423" i="12" s="1"/>
  <c r="BZ423" i="12" s="1"/>
  <c r="N423" i="12"/>
  <c r="T423" i="12" s="1"/>
  <c r="AB423" i="12" s="1"/>
  <c r="AH423" i="12" s="1"/>
  <c r="AP423" i="12" s="1"/>
  <c r="AV423" i="12" s="1"/>
  <c r="BB423" i="12" s="1"/>
  <c r="BJ423" i="12" s="1"/>
  <c r="BT423" i="12" s="1"/>
  <c r="L427" i="12"/>
  <c r="R427" i="12" s="1"/>
  <c r="V427" i="12" s="1"/>
  <c r="Z427" i="12" s="1"/>
  <c r="AF427" i="12" s="1"/>
  <c r="AJ427" i="12" s="1"/>
  <c r="AN427" i="12" s="1"/>
  <c r="AT427" i="12" s="1"/>
  <c r="AZ427" i="12" s="1"/>
  <c r="BD427" i="12" s="1"/>
  <c r="BH427" i="12" s="1"/>
  <c r="BM427" i="12" s="1"/>
  <c r="BR427" i="12" s="1"/>
  <c r="BV427" i="12" s="1"/>
  <c r="BY427" i="12" s="1"/>
  <c r="CB427" i="12" s="1"/>
  <c r="CD427" i="12" s="1"/>
  <c r="M427" i="12"/>
  <c r="S427" i="12" s="1"/>
  <c r="AA427" i="12" s="1"/>
  <c r="AG427" i="12" s="1"/>
  <c r="AO427" i="12" s="1"/>
  <c r="AU427" i="12" s="1"/>
  <c r="BA427" i="12" s="1"/>
  <c r="BI427" i="12" s="1"/>
  <c r="BN427" i="12" s="1"/>
  <c r="BS427" i="12" s="1"/>
  <c r="BZ427" i="12" s="1"/>
  <c r="N427" i="12"/>
  <c r="T427" i="12" s="1"/>
  <c r="AB427" i="12" s="1"/>
  <c r="AH427" i="12" s="1"/>
  <c r="AP427" i="12" s="1"/>
  <c r="AV427" i="12" s="1"/>
  <c r="BB427" i="12" s="1"/>
  <c r="BJ427" i="12" s="1"/>
  <c r="BT427" i="12" s="1"/>
  <c r="L429" i="12"/>
  <c r="R429" i="12" s="1"/>
  <c r="V429" i="12" s="1"/>
  <c r="Z429" i="12" s="1"/>
  <c r="AF429" i="12" s="1"/>
  <c r="AJ429" i="12" s="1"/>
  <c r="AN429" i="12" s="1"/>
  <c r="AT429" i="12" s="1"/>
  <c r="AZ429" i="12" s="1"/>
  <c r="BD429" i="12" s="1"/>
  <c r="BH429" i="12" s="1"/>
  <c r="BM429" i="12" s="1"/>
  <c r="BR429" i="12" s="1"/>
  <c r="BV429" i="12" s="1"/>
  <c r="BY429" i="12" s="1"/>
  <c r="CB429" i="12" s="1"/>
  <c r="CD429" i="12" s="1"/>
  <c r="M429" i="12"/>
  <c r="S429" i="12" s="1"/>
  <c r="AA429" i="12" s="1"/>
  <c r="AG429" i="12" s="1"/>
  <c r="AO429" i="12" s="1"/>
  <c r="AU429" i="12" s="1"/>
  <c r="BA429" i="12" s="1"/>
  <c r="BI429" i="12" s="1"/>
  <c r="BN429" i="12" s="1"/>
  <c r="BS429" i="12" s="1"/>
  <c r="BZ429" i="12" s="1"/>
  <c r="N429" i="12"/>
  <c r="T429" i="12" s="1"/>
  <c r="AB429" i="12" s="1"/>
  <c r="AH429" i="12" s="1"/>
  <c r="AP429" i="12" s="1"/>
  <c r="AV429" i="12" s="1"/>
  <c r="BB429" i="12" s="1"/>
  <c r="BJ429" i="12" s="1"/>
  <c r="BT429" i="12" s="1"/>
  <c r="L434" i="12"/>
  <c r="R434" i="12" s="1"/>
  <c r="V434" i="12" s="1"/>
  <c r="Z434" i="12" s="1"/>
  <c r="AF434" i="12" s="1"/>
  <c r="AJ434" i="12" s="1"/>
  <c r="AN434" i="12" s="1"/>
  <c r="AT434" i="12" s="1"/>
  <c r="AZ434" i="12" s="1"/>
  <c r="BD434" i="12" s="1"/>
  <c r="BH434" i="12" s="1"/>
  <c r="BM434" i="12" s="1"/>
  <c r="BR434" i="12" s="1"/>
  <c r="BV434" i="12" s="1"/>
  <c r="BY434" i="12" s="1"/>
  <c r="CB434" i="12" s="1"/>
  <c r="CD434" i="12" s="1"/>
  <c r="M434" i="12"/>
  <c r="S434" i="12" s="1"/>
  <c r="AA434" i="12" s="1"/>
  <c r="AG434" i="12" s="1"/>
  <c r="AO434" i="12" s="1"/>
  <c r="AU434" i="12" s="1"/>
  <c r="BA434" i="12" s="1"/>
  <c r="BI434" i="12" s="1"/>
  <c r="BN434" i="12" s="1"/>
  <c r="BS434" i="12" s="1"/>
  <c r="BZ434" i="12" s="1"/>
  <c r="N434" i="12"/>
  <c r="T434" i="12" s="1"/>
  <c r="AB434" i="12" s="1"/>
  <c r="AH434" i="12" s="1"/>
  <c r="AP434" i="12" s="1"/>
  <c r="AV434" i="12" s="1"/>
  <c r="BB434" i="12" s="1"/>
  <c r="BJ434" i="12" s="1"/>
  <c r="BT434" i="12" s="1"/>
  <c r="L442" i="12"/>
  <c r="R442" i="12" s="1"/>
  <c r="V442" i="12" s="1"/>
  <c r="Z442" i="12" s="1"/>
  <c r="AF442" i="12" s="1"/>
  <c r="AJ442" i="12" s="1"/>
  <c r="AN442" i="12" s="1"/>
  <c r="AT442" i="12" s="1"/>
  <c r="AZ442" i="12" s="1"/>
  <c r="BD442" i="12" s="1"/>
  <c r="BH442" i="12" s="1"/>
  <c r="BM442" i="12" s="1"/>
  <c r="BR442" i="12" s="1"/>
  <c r="BV442" i="12" s="1"/>
  <c r="BY442" i="12" s="1"/>
  <c r="CB442" i="12" s="1"/>
  <c r="CD442" i="12" s="1"/>
  <c r="M442" i="12"/>
  <c r="S442" i="12" s="1"/>
  <c r="AA442" i="12" s="1"/>
  <c r="AG442" i="12" s="1"/>
  <c r="AO442" i="12" s="1"/>
  <c r="AU442" i="12" s="1"/>
  <c r="BA442" i="12" s="1"/>
  <c r="BI442" i="12" s="1"/>
  <c r="BN442" i="12" s="1"/>
  <c r="BS442" i="12" s="1"/>
  <c r="BZ442" i="12" s="1"/>
  <c r="N442" i="12"/>
  <c r="T442" i="12" s="1"/>
  <c r="AB442" i="12" s="1"/>
  <c r="AH442" i="12" s="1"/>
  <c r="AP442" i="12" s="1"/>
  <c r="AV442" i="12" s="1"/>
  <c r="BB442" i="12" s="1"/>
  <c r="BJ442" i="12" s="1"/>
  <c r="BT442" i="12" s="1"/>
  <c r="L447" i="12"/>
  <c r="R447" i="12" s="1"/>
  <c r="V447" i="12" s="1"/>
  <c r="Z447" i="12" s="1"/>
  <c r="AF447" i="12" s="1"/>
  <c r="AJ447" i="12" s="1"/>
  <c r="AN447" i="12" s="1"/>
  <c r="AT447" i="12" s="1"/>
  <c r="AZ447" i="12" s="1"/>
  <c r="BD447" i="12" s="1"/>
  <c r="BH447" i="12" s="1"/>
  <c r="BM447" i="12" s="1"/>
  <c r="BR447" i="12" s="1"/>
  <c r="BV447" i="12" s="1"/>
  <c r="BY447" i="12" s="1"/>
  <c r="CB447" i="12" s="1"/>
  <c r="CD447" i="12" s="1"/>
  <c r="M447" i="12"/>
  <c r="S447" i="12" s="1"/>
  <c r="AA447" i="12" s="1"/>
  <c r="AG447" i="12" s="1"/>
  <c r="AO447" i="12" s="1"/>
  <c r="AU447" i="12" s="1"/>
  <c r="BA447" i="12" s="1"/>
  <c r="BI447" i="12" s="1"/>
  <c r="BN447" i="12" s="1"/>
  <c r="BS447" i="12" s="1"/>
  <c r="BZ447" i="12" s="1"/>
  <c r="N447" i="12"/>
  <c r="T447" i="12" s="1"/>
  <c r="AB447" i="12" s="1"/>
  <c r="AH447" i="12" s="1"/>
  <c r="AP447" i="12" s="1"/>
  <c r="AV447" i="12" s="1"/>
  <c r="BB447" i="12" s="1"/>
  <c r="BJ447" i="12" s="1"/>
  <c r="BT447" i="12" s="1"/>
  <c r="L450" i="12"/>
  <c r="R450" i="12" s="1"/>
  <c r="V450" i="12" s="1"/>
  <c r="Z450" i="12" s="1"/>
  <c r="AF450" i="12" s="1"/>
  <c r="AJ450" i="12" s="1"/>
  <c r="AN450" i="12" s="1"/>
  <c r="AT450" i="12" s="1"/>
  <c r="AZ450" i="12" s="1"/>
  <c r="BD450" i="12" s="1"/>
  <c r="BH450" i="12" s="1"/>
  <c r="BM450" i="12" s="1"/>
  <c r="BR450" i="12" s="1"/>
  <c r="BV450" i="12" s="1"/>
  <c r="BY450" i="12" s="1"/>
  <c r="CB450" i="12" s="1"/>
  <c r="CD450" i="12" s="1"/>
  <c r="M450" i="12"/>
  <c r="S450" i="12" s="1"/>
  <c r="AA450" i="12" s="1"/>
  <c r="AG450" i="12" s="1"/>
  <c r="AO450" i="12" s="1"/>
  <c r="AU450" i="12" s="1"/>
  <c r="BA450" i="12" s="1"/>
  <c r="BI450" i="12" s="1"/>
  <c r="BN450" i="12" s="1"/>
  <c r="BS450" i="12" s="1"/>
  <c r="BZ450" i="12" s="1"/>
  <c r="N450" i="12"/>
  <c r="T450" i="12" s="1"/>
  <c r="AB450" i="12" s="1"/>
  <c r="AH450" i="12" s="1"/>
  <c r="AP450" i="12" s="1"/>
  <c r="AV450" i="12" s="1"/>
  <c r="BB450" i="12" s="1"/>
  <c r="BJ450" i="12" s="1"/>
  <c r="BT450" i="12" s="1"/>
  <c r="L453" i="12"/>
  <c r="R453" i="12" s="1"/>
  <c r="V453" i="12" s="1"/>
  <c r="Z453" i="12" s="1"/>
  <c r="AF453" i="12" s="1"/>
  <c r="AJ453" i="12" s="1"/>
  <c r="AN453" i="12" s="1"/>
  <c r="AT453" i="12" s="1"/>
  <c r="AZ453" i="12" s="1"/>
  <c r="BD453" i="12" s="1"/>
  <c r="BH453" i="12" s="1"/>
  <c r="BM453" i="12" s="1"/>
  <c r="BR453" i="12" s="1"/>
  <c r="BV453" i="12" s="1"/>
  <c r="BY453" i="12" s="1"/>
  <c r="CB453" i="12" s="1"/>
  <c r="CD453" i="12" s="1"/>
  <c r="M453" i="12"/>
  <c r="S453" i="12" s="1"/>
  <c r="AA453" i="12" s="1"/>
  <c r="AG453" i="12" s="1"/>
  <c r="AO453" i="12" s="1"/>
  <c r="AU453" i="12" s="1"/>
  <c r="BA453" i="12" s="1"/>
  <c r="BI453" i="12" s="1"/>
  <c r="BN453" i="12" s="1"/>
  <c r="BS453" i="12" s="1"/>
  <c r="BZ453" i="12" s="1"/>
  <c r="N453" i="12"/>
  <c r="T453" i="12" s="1"/>
  <c r="AB453" i="12" s="1"/>
  <c r="AH453" i="12" s="1"/>
  <c r="AP453" i="12" s="1"/>
  <c r="AV453" i="12" s="1"/>
  <c r="BB453" i="12" s="1"/>
  <c r="BJ453" i="12" s="1"/>
  <c r="BT453" i="12" s="1"/>
  <c r="L463" i="12"/>
  <c r="R463" i="12" s="1"/>
  <c r="V463" i="12" s="1"/>
  <c r="Z463" i="12" s="1"/>
  <c r="AF463" i="12" s="1"/>
  <c r="AJ463" i="12" s="1"/>
  <c r="AN463" i="12" s="1"/>
  <c r="AT463" i="12" s="1"/>
  <c r="AZ463" i="12" s="1"/>
  <c r="BD463" i="12" s="1"/>
  <c r="BH463" i="12" s="1"/>
  <c r="BM463" i="12" s="1"/>
  <c r="BR463" i="12" s="1"/>
  <c r="BV463" i="12" s="1"/>
  <c r="BY463" i="12" s="1"/>
  <c r="CB463" i="12" s="1"/>
  <c r="CD463" i="12" s="1"/>
  <c r="M463" i="12"/>
  <c r="S463" i="12" s="1"/>
  <c r="AA463" i="12" s="1"/>
  <c r="AG463" i="12" s="1"/>
  <c r="AO463" i="12" s="1"/>
  <c r="AU463" i="12" s="1"/>
  <c r="BA463" i="12" s="1"/>
  <c r="BI463" i="12" s="1"/>
  <c r="BN463" i="12" s="1"/>
  <c r="BS463" i="12" s="1"/>
  <c r="BZ463" i="12" s="1"/>
  <c r="N463" i="12"/>
  <c r="T463" i="12" s="1"/>
  <c r="AB463" i="12" s="1"/>
  <c r="AH463" i="12" s="1"/>
  <c r="AP463" i="12" s="1"/>
  <c r="AV463" i="12" s="1"/>
  <c r="BB463" i="12" s="1"/>
  <c r="BJ463" i="12" s="1"/>
  <c r="BT463" i="12" s="1"/>
  <c r="L467" i="12"/>
  <c r="R467" i="12" s="1"/>
  <c r="V467" i="12" s="1"/>
  <c r="Z467" i="12" s="1"/>
  <c r="AF467" i="12" s="1"/>
  <c r="AJ467" i="12" s="1"/>
  <c r="AN467" i="12" s="1"/>
  <c r="AT467" i="12" s="1"/>
  <c r="AZ467" i="12" s="1"/>
  <c r="BD467" i="12" s="1"/>
  <c r="BH467" i="12" s="1"/>
  <c r="BM467" i="12" s="1"/>
  <c r="BR467" i="12" s="1"/>
  <c r="BV467" i="12" s="1"/>
  <c r="BY467" i="12" s="1"/>
  <c r="CB467" i="12" s="1"/>
  <c r="CD467" i="12" s="1"/>
  <c r="M467" i="12"/>
  <c r="S467" i="12" s="1"/>
  <c r="AA467" i="12" s="1"/>
  <c r="AG467" i="12" s="1"/>
  <c r="AO467" i="12" s="1"/>
  <c r="AU467" i="12" s="1"/>
  <c r="BA467" i="12" s="1"/>
  <c r="BI467" i="12" s="1"/>
  <c r="BN467" i="12" s="1"/>
  <c r="BS467" i="12" s="1"/>
  <c r="BZ467" i="12" s="1"/>
  <c r="N467" i="12"/>
  <c r="T467" i="12" s="1"/>
  <c r="AB467" i="12" s="1"/>
  <c r="AH467" i="12" s="1"/>
  <c r="AP467" i="12" s="1"/>
  <c r="AV467" i="12" s="1"/>
  <c r="BB467" i="12" s="1"/>
  <c r="BJ467" i="12" s="1"/>
  <c r="BT467" i="12" s="1"/>
  <c r="L470" i="12"/>
  <c r="R470" i="12" s="1"/>
  <c r="V470" i="12" s="1"/>
  <c r="Z470" i="12" s="1"/>
  <c r="AF470" i="12" s="1"/>
  <c r="AJ470" i="12" s="1"/>
  <c r="AN470" i="12" s="1"/>
  <c r="AT470" i="12" s="1"/>
  <c r="AZ470" i="12" s="1"/>
  <c r="BD470" i="12" s="1"/>
  <c r="BH470" i="12" s="1"/>
  <c r="BM470" i="12" s="1"/>
  <c r="BR470" i="12" s="1"/>
  <c r="BV470" i="12" s="1"/>
  <c r="BY470" i="12" s="1"/>
  <c r="CB470" i="12" s="1"/>
  <c r="CD470" i="12" s="1"/>
  <c r="M470" i="12"/>
  <c r="S470" i="12" s="1"/>
  <c r="AA470" i="12" s="1"/>
  <c r="AG470" i="12" s="1"/>
  <c r="AO470" i="12" s="1"/>
  <c r="AU470" i="12" s="1"/>
  <c r="BA470" i="12" s="1"/>
  <c r="BI470" i="12" s="1"/>
  <c r="BN470" i="12" s="1"/>
  <c r="BS470" i="12" s="1"/>
  <c r="BZ470" i="12" s="1"/>
  <c r="N470" i="12"/>
  <c r="T470" i="12" s="1"/>
  <c r="AB470" i="12" s="1"/>
  <c r="AH470" i="12" s="1"/>
  <c r="AP470" i="12" s="1"/>
  <c r="AV470" i="12" s="1"/>
  <c r="BB470" i="12" s="1"/>
  <c r="BJ470" i="12" s="1"/>
  <c r="BT470" i="12" s="1"/>
  <c r="L473" i="12"/>
  <c r="R473" i="12" s="1"/>
  <c r="V473" i="12" s="1"/>
  <c r="Z473" i="12" s="1"/>
  <c r="AF473" i="12" s="1"/>
  <c r="AJ473" i="12" s="1"/>
  <c r="AN473" i="12" s="1"/>
  <c r="AT473" i="12" s="1"/>
  <c r="AZ473" i="12" s="1"/>
  <c r="BD473" i="12" s="1"/>
  <c r="BH473" i="12" s="1"/>
  <c r="BM473" i="12" s="1"/>
  <c r="BR473" i="12" s="1"/>
  <c r="BV473" i="12" s="1"/>
  <c r="BY473" i="12" s="1"/>
  <c r="CB473" i="12" s="1"/>
  <c r="CD473" i="12" s="1"/>
  <c r="M473" i="12"/>
  <c r="S473" i="12" s="1"/>
  <c r="AA473" i="12" s="1"/>
  <c r="AG473" i="12" s="1"/>
  <c r="AO473" i="12" s="1"/>
  <c r="AU473" i="12" s="1"/>
  <c r="BA473" i="12" s="1"/>
  <c r="BI473" i="12" s="1"/>
  <c r="BN473" i="12" s="1"/>
  <c r="BS473" i="12" s="1"/>
  <c r="BZ473" i="12" s="1"/>
  <c r="N473" i="12"/>
  <c r="T473" i="12" s="1"/>
  <c r="AB473" i="12" s="1"/>
  <c r="AH473" i="12" s="1"/>
  <c r="AP473" i="12" s="1"/>
  <c r="AV473" i="12" s="1"/>
  <c r="BB473" i="12" s="1"/>
  <c r="BJ473" i="12" s="1"/>
  <c r="BT473" i="12" s="1"/>
  <c r="L475" i="12"/>
  <c r="R475" i="12" s="1"/>
  <c r="V475" i="12" s="1"/>
  <c r="Z475" i="12" s="1"/>
  <c r="AF475" i="12" s="1"/>
  <c r="AJ475" i="12" s="1"/>
  <c r="AN475" i="12" s="1"/>
  <c r="AT475" i="12" s="1"/>
  <c r="AZ475" i="12" s="1"/>
  <c r="BD475" i="12" s="1"/>
  <c r="BH475" i="12" s="1"/>
  <c r="BM475" i="12" s="1"/>
  <c r="BR475" i="12" s="1"/>
  <c r="BV475" i="12" s="1"/>
  <c r="BY475" i="12" s="1"/>
  <c r="CB475" i="12" s="1"/>
  <c r="CD475" i="12" s="1"/>
  <c r="M475" i="12"/>
  <c r="S475" i="12" s="1"/>
  <c r="AA475" i="12" s="1"/>
  <c r="AG475" i="12" s="1"/>
  <c r="AO475" i="12" s="1"/>
  <c r="AU475" i="12" s="1"/>
  <c r="BA475" i="12" s="1"/>
  <c r="BI475" i="12" s="1"/>
  <c r="BN475" i="12" s="1"/>
  <c r="BS475" i="12" s="1"/>
  <c r="BZ475" i="12" s="1"/>
  <c r="N475" i="12"/>
  <c r="T475" i="12" s="1"/>
  <c r="AB475" i="12" s="1"/>
  <c r="AH475" i="12" s="1"/>
  <c r="AP475" i="12" s="1"/>
  <c r="AV475" i="12" s="1"/>
  <c r="BB475" i="12" s="1"/>
  <c r="BJ475" i="12" s="1"/>
  <c r="BT475" i="12" s="1"/>
  <c r="L481" i="12"/>
  <c r="R481" i="12" s="1"/>
  <c r="V481" i="12" s="1"/>
  <c r="Z481" i="12" s="1"/>
  <c r="AF481" i="12" s="1"/>
  <c r="AJ481" i="12" s="1"/>
  <c r="AN481" i="12" s="1"/>
  <c r="AT481" i="12" s="1"/>
  <c r="AZ481" i="12" s="1"/>
  <c r="BD481" i="12" s="1"/>
  <c r="BH481" i="12" s="1"/>
  <c r="BM481" i="12" s="1"/>
  <c r="BR481" i="12" s="1"/>
  <c r="BV481" i="12" s="1"/>
  <c r="BY481" i="12" s="1"/>
  <c r="CB481" i="12" s="1"/>
  <c r="CD481" i="12" s="1"/>
  <c r="M481" i="12"/>
  <c r="S481" i="12" s="1"/>
  <c r="AA481" i="12" s="1"/>
  <c r="AG481" i="12" s="1"/>
  <c r="AO481" i="12" s="1"/>
  <c r="AU481" i="12" s="1"/>
  <c r="BA481" i="12" s="1"/>
  <c r="BI481" i="12" s="1"/>
  <c r="BN481" i="12" s="1"/>
  <c r="BS481" i="12" s="1"/>
  <c r="BZ481" i="12" s="1"/>
  <c r="N481" i="12"/>
  <c r="T481" i="12" s="1"/>
  <c r="AB481" i="12" s="1"/>
  <c r="AH481" i="12" s="1"/>
  <c r="AP481" i="12" s="1"/>
  <c r="AV481" i="12" s="1"/>
  <c r="BB481" i="12" s="1"/>
  <c r="BJ481" i="12" s="1"/>
  <c r="BT481" i="12" s="1"/>
  <c r="L487" i="12"/>
  <c r="R487" i="12" s="1"/>
  <c r="V487" i="12" s="1"/>
  <c r="Z487" i="12" s="1"/>
  <c r="AF487" i="12" s="1"/>
  <c r="AJ487" i="12" s="1"/>
  <c r="AN487" i="12" s="1"/>
  <c r="AT487" i="12" s="1"/>
  <c r="AZ487" i="12" s="1"/>
  <c r="BD487" i="12" s="1"/>
  <c r="BH487" i="12" s="1"/>
  <c r="BM487" i="12" s="1"/>
  <c r="BR487" i="12" s="1"/>
  <c r="BV487" i="12" s="1"/>
  <c r="BY487" i="12" s="1"/>
  <c r="CB487" i="12" s="1"/>
  <c r="CD487" i="12" s="1"/>
  <c r="M487" i="12"/>
  <c r="S487" i="12" s="1"/>
  <c r="AA487" i="12" s="1"/>
  <c r="AG487" i="12" s="1"/>
  <c r="AO487" i="12" s="1"/>
  <c r="AU487" i="12" s="1"/>
  <c r="BA487" i="12" s="1"/>
  <c r="BI487" i="12" s="1"/>
  <c r="BN487" i="12" s="1"/>
  <c r="BS487" i="12" s="1"/>
  <c r="BZ487" i="12" s="1"/>
  <c r="N487" i="12"/>
  <c r="T487" i="12" s="1"/>
  <c r="AB487" i="12" s="1"/>
  <c r="AH487" i="12" s="1"/>
  <c r="AP487" i="12" s="1"/>
  <c r="AV487" i="12" s="1"/>
  <c r="BB487" i="12" s="1"/>
  <c r="BJ487" i="12" s="1"/>
  <c r="BT487" i="12" s="1"/>
  <c r="L491" i="12"/>
  <c r="R491" i="12" s="1"/>
  <c r="V491" i="12" s="1"/>
  <c r="Z491" i="12" s="1"/>
  <c r="AF491" i="12" s="1"/>
  <c r="AJ491" i="12" s="1"/>
  <c r="AN491" i="12" s="1"/>
  <c r="AT491" i="12" s="1"/>
  <c r="AZ491" i="12" s="1"/>
  <c r="BD491" i="12" s="1"/>
  <c r="BH491" i="12" s="1"/>
  <c r="BM491" i="12" s="1"/>
  <c r="BR491" i="12" s="1"/>
  <c r="BV491" i="12" s="1"/>
  <c r="BY491" i="12" s="1"/>
  <c r="CB491" i="12" s="1"/>
  <c r="CD491" i="12" s="1"/>
  <c r="M491" i="12"/>
  <c r="S491" i="12" s="1"/>
  <c r="AA491" i="12" s="1"/>
  <c r="AG491" i="12" s="1"/>
  <c r="AO491" i="12" s="1"/>
  <c r="AU491" i="12" s="1"/>
  <c r="BA491" i="12" s="1"/>
  <c r="BI491" i="12" s="1"/>
  <c r="BN491" i="12" s="1"/>
  <c r="BS491" i="12" s="1"/>
  <c r="BZ491" i="12" s="1"/>
  <c r="N491" i="12"/>
  <c r="T491" i="12" s="1"/>
  <c r="AB491" i="12" s="1"/>
  <c r="AH491" i="12" s="1"/>
  <c r="AP491" i="12" s="1"/>
  <c r="AV491" i="12" s="1"/>
  <c r="BB491" i="12" s="1"/>
  <c r="BJ491" i="12" s="1"/>
  <c r="BT491" i="12" s="1"/>
  <c r="L495" i="12"/>
  <c r="R495" i="12" s="1"/>
  <c r="V495" i="12" s="1"/>
  <c r="Z495" i="12" s="1"/>
  <c r="AF495" i="12" s="1"/>
  <c r="AJ495" i="12" s="1"/>
  <c r="AN495" i="12" s="1"/>
  <c r="AT495" i="12" s="1"/>
  <c r="AZ495" i="12" s="1"/>
  <c r="BD495" i="12" s="1"/>
  <c r="BH495" i="12" s="1"/>
  <c r="BM495" i="12" s="1"/>
  <c r="BR495" i="12" s="1"/>
  <c r="BV495" i="12" s="1"/>
  <c r="BY495" i="12" s="1"/>
  <c r="CB495" i="12" s="1"/>
  <c r="CD495" i="12" s="1"/>
  <c r="M495" i="12"/>
  <c r="S495" i="12" s="1"/>
  <c r="AA495" i="12" s="1"/>
  <c r="AG495" i="12" s="1"/>
  <c r="AO495" i="12" s="1"/>
  <c r="AU495" i="12" s="1"/>
  <c r="BA495" i="12" s="1"/>
  <c r="BI495" i="12" s="1"/>
  <c r="BN495" i="12" s="1"/>
  <c r="BS495" i="12" s="1"/>
  <c r="BZ495" i="12" s="1"/>
  <c r="N495" i="12"/>
  <c r="T495" i="12" s="1"/>
  <c r="AB495" i="12" s="1"/>
  <c r="AH495" i="12" s="1"/>
  <c r="AP495" i="12" s="1"/>
  <c r="AV495" i="12" s="1"/>
  <c r="BB495" i="12" s="1"/>
  <c r="BJ495" i="12" s="1"/>
  <c r="BT495" i="12" s="1"/>
  <c r="L499" i="12"/>
  <c r="R499" i="12" s="1"/>
  <c r="V499" i="12" s="1"/>
  <c r="Z499" i="12" s="1"/>
  <c r="AF499" i="12" s="1"/>
  <c r="AJ499" i="12" s="1"/>
  <c r="AN499" i="12" s="1"/>
  <c r="AT499" i="12" s="1"/>
  <c r="AZ499" i="12" s="1"/>
  <c r="BD499" i="12" s="1"/>
  <c r="BH499" i="12" s="1"/>
  <c r="BM499" i="12" s="1"/>
  <c r="BR499" i="12" s="1"/>
  <c r="BV499" i="12" s="1"/>
  <c r="BY499" i="12" s="1"/>
  <c r="CB499" i="12" s="1"/>
  <c r="CD499" i="12" s="1"/>
  <c r="M499" i="12"/>
  <c r="S499" i="12" s="1"/>
  <c r="AA499" i="12" s="1"/>
  <c r="AG499" i="12" s="1"/>
  <c r="AO499" i="12" s="1"/>
  <c r="AU499" i="12" s="1"/>
  <c r="BA499" i="12" s="1"/>
  <c r="BI499" i="12" s="1"/>
  <c r="BN499" i="12" s="1"/>
  <c r="BS499" i="12" s="1"/>
  <c r="BZ499" i="12" s="1"/>
  <c r="N499" i="12"/>
  <c r="T499" i="12" s="1"/>
  <c r="AB499" i="12" s="1"/>
  <c r="AH499" i="12" s="1"/>
  <c r="AP499" i="12" s="1"/>
  <c r="AV499" i="12" s="1"/>
  <c r="BB499" i="12" s="1"/>
  <c r="BJ499" i="12" s="1"/>
  <c r="BT499" i="12" s="1"/>
  <c r="L505" i="12"/>
  <c r="R505" i="12" s="1"/>
  <c r="V505" i="12" s="1"/>
  <c r="Z505" i="12" s="1"/>
  <c r="AF505" i="12" s="1"/>
  <c r="AJ505" i="12" s="1"/>
  <c r="AN505" i="12" s="1"/>
  <c r="AT505" i="12" s="1"/>
  <c r="AZ505" i="12" s="1"/>
  <c r="BD505" i="12" s="1"/>
  <c r="BH505" i="12" s="1"/>
  <c r="BM505" i="12" s="1"/>
  <c r="BR505" i="12" s="1"/>
  <c r="BV505" i="12" s="1"/>
  <c r="BY505" i="12" s="1"/>
  <c r="CB505" i="12" s="1"/>
  <c r="CD505" i="12" s="1"/>
  <c r="M505" i="12"/>
  <c r="S505" i="12" s="1"/>
  <c r="AA505" i="12" s="1"/>
  <c r="AG505" i="12" s="1"/>
  <c r="AO505" i="12" s="1"/>
  <c r="AU505" i="12" s="1"/>
  <c r="BA505" i="12" s="1"/>
  <c r="BI505" i="12" s="1"/>
  <c r="BN505" i="12" s="1"/>
  <c r="BS505" i="12" s="1"/>
  <c r="BZ505" i="12" s="1"/>
  <c r="N505" i="12"/>
  <c r="T505" i="12" s="1"/>
  <c r="AB505" i="12" s="1"/>
  <c r="AH505" i="12" s="1"/>
  <c r="AP505" i="12" s="1"/>
  <c r="AV505" i="12" s="1"/>
  <c r="BB505" i="12" s="1"/>
  <c r="BJ505" i="12" s="1"/>
  <c r="BT505" i="12" s="1"/>
  <c r="L508" i="12"/>
  <c r="R508" i="12" s="1"/>
  <c r="V508" i="12" s="1"/>
  <c r="Z508" i="12" s="1"/>
  <c r="AF508" i="12" s="1"/>
  <c r="AJ508" i="12" s="1"/>
  <c r="AN508" i="12" s="1"/>
  <c r="AT508" i="12" s="1"/>
  <c r="AZ508" i="12" s="1"/>
  <c r="BD508" i="12" s="1"/>
  <c r="BH508" i="12" s="1"/>
  <c r="BM508" i="12" s="1"/>
  <c r="BR508" i="12" s="1"/>
  <c r="BV508" i="12" s="1"/>
  <c r="BY508" i="12" s="1"/>
  <c r="CB508" i="12" s="1"/>
  <c r="CD508" i="12" s="1"/>
  <c r="M508" i="12"/>
  <c r="S508" i="12" s="1"/>
  <c r="AA508" i="12" s="1"/>
  <c r="AG508" i="12" s="1"/>
  <c r="AO508" i="12" s="1"/>
  <c r="AU508" i="12" s="1"/>
  <c r="BA508" i="12" s="1"/>
  <c r="BI508" i="12" s="1"/>
  <c r="BN508" i="12" s="1"/>
  <c r="BS508" i="12" s="1"/>
  <c r="BZ508" i="12" s="1"/>
  <c r="N508" i="12"/>
  <c r="T508" i="12" s="1"/>
  <c r="AB508" i="12" s="1"/>
  <c r="AH508" i="12" s="1"/>
  <c r="AP508" i="12" s="1"/>
  <c r="AV508" i="12" s="1"/>
  <c r="BB508" i="12" s="1"/>
  <c r="BJ508" i="12" s="1"/>
  <c r="BT508" i="12" s="1"/>
  <c r="L516" i="12"/>
  <c r="R516" i="12" s="1"/>
  <c r="V516" i="12" s="1"/>
  <c r="Z516" i="12" s="1"/>
  <c r="AF516" i="12" s="1"/>
  <c r="AJ516" i="12" s="1"/>
  <c r="AN516" i="12" s="1"/>
  <c r="AT516" i="12" s="1"/>
  <c r="AZ516" i="12" s="1"/>
  <c r="BD516" i="12" s="1"/>
  <c r="BH516" i="12" s="1"/>
  <c r="BM516" i="12" s="1"/>
  <c r="BR516" i="12" s="1"/>
  <c r="BV516" i="12" s="1"/>
  <c r="BY516" i="12" s="1"/>
  <c r="CB516" i="12" s="1"/>
  <c r="CD516" i="12" s="1"/>
  <c r="M516" i="12"/>
  <c r="S516" i="12" s="1"/>
  <c r="AA516" i="12" s="1"/>
  <c r="AG516" i="12" s="1"/>
  <c r="AO516" i="12" s="1"/>
  <c r="AU516" i="12" s="1"/>
  <c r="BA516" i="12" s="1"/>
  <c r="BI516" i="12" s="1"/>
  <c r="BN516" i="12" s="1"/>
  <c r="BS516" i="12" s="1"/>
  <c r="BZ516" i="12" s="1"/>
  <c r="N516" i="12"/>
  <c r="T516" i="12" s="1"/>
  <c r="AB516" i="12" s="1"/>
  <c r="AH516" i="12" s="1"/>
  <c r="AP516" i="12" s="1"/>
  <c r="AV516" i="12" s="1"/>
  <c r="BB516" i="12" s="1"/>
  <c r="BJ516" i="12" s="1"/>
  <c r="BT516" i="12" s="1"/>
  <c r="L519" i="12"/>
  <c r="R519" i="12" s="1"/>
  <c r="V519" i="12" s="1"/>
  <c r="Z519" i="12" s="1"/>
  <c r="AF519" i="12" s="1"/>
  <c r="AJ519" i="12" s="1"/>
  <c r="AN519" i="12" s="1"/>
  <c r="AT519" i="12" s="1"/>
  <c r="AZ519" i="12" s="1"/>
  <c r="BD519" i="12" s="1"/>
  <c r="BH519" i="12" s="1"/>
  <c r="BM519" i="12" s="1"/>
  <c r="BR519" i="12" s="1"/>
  <c r="BV519" i="12" s="1"/>
  <c r="BY519" i="12" s="1"/>
  <c r="CB519" i="12" s="1"/>
  <c r="CD519" i="12" s="1"/>
  <c r="M519" i="12"/>
  <c r="S519" i="12" s="1"/>
  <c r="AA519" i="12" s="1"/>
  <c r="AG519" i="12" s="1"/>
  <c r="AO519" i="12" s="1"/>
  <c r="AU519" i="12" s="1"/>
  <c r="BA519" i="12" s="1"/>
  <c r="BI519" i="12" s="1"/>
  <c r="BN519" i="12" s="1"/>
  <c r="BS519" i="12" s="1"/>
  <c r="BZ519" i="12" s="1"/>
  <c r="N519" i="12"/>
  <c r="T519" i="12" s="1"/>
  <c r="AB519" i="12" s="1"/>
  <c r="AH519" i="12" s="1"/>
  <c r="AP519" i="12" s="1"/>
  <c r="AV519" i="12" s="1"/>
  <c r="BB519" i="12" s="1"/>
  <c r="BJ519" i="12" s="1"/>
  <c r="BT519" i="12" s="1"/>
  <c r="L530" i="12"/>
  <c r="R530" i="12" s="1"/>
  <c r="V530" i="12" s="1"/>
  <c r="Z530" i="12" s="1"/>
  <c r="AF530" i="12" s="1"/>
  <c r="AJ530" i="12" s="1"/>
  <c r="AN530" i="12" s="1"/>
  <c r="AT530" i="12" s="1"/>
  <c r="AZ530" i="12" s="1"/>
  <c r="BD530" i="12" s="1"/>
  <c r="BH530" i="12" s="1"/>
  <c r="BM530" i="12" s="1"/>
  <c r="BR530" i="12" s="1"/>
  <c r="BV530" i="12" s="1"/>
  <c r="BY530" i="12" s="1"/>
  <c r="CB530" i="12" s="1"/>
  <c r="CD530" i="12" s="1"/>
  <c r="M530" i="12"/>
  <c r="S530" i="12" s="1"/>
  <c r="AA530" i="12" s="1"/>
  <c r="AG530" i="12" s="1"/>
  <c r="AO530" i="12" s="1"/>
  <c r="AU530" i="12" s="1"/>
  <c r="BA530" i="12" s="1"/>
  <c r="BI530" i="12" s="1"/>
  <c r="BN530" i="12" s="1"/>
  <c r="BS530" i="12" s="1"/>
  <c r="BZ530" i="12" s="1"/>
  <c r="N530" i="12"/>
  <c r="T530" i="12" s="1"/>
  <c r="AB530" i="12" s="1"/>
  <c r="AH530" i="12" s="1"/>
  <c r="AP530" i="12" s="1"/>
  <c r="AV530" i="12" s="1"/>
  <c r="BB530" i="12" s="1"/>
  <c r="BJ530" i="12" s="1"/>
  <c r="BT530" i="12" s="1"/>
  <c r="L534" i="12"/>
  <c r="R534" i="12" s="1"/>
  <c r="V534" i="12" s="1"/>
  <c r="Z534" i="12" s="1"/>
  <c r="AF534" i="12" s="1"/>
  <c r="AJ534" i="12" s="1"/>
  <c r="AN534" i="12" s="1"/>
  <c r="AT534" i="12" s="1"/>
  <c r="AZ534" i="12" s="1"/>
  <c r="BD534" i="12" s="1"/>
  <c r="BH534" i="12" s="1"/>
  <c r="BM534" i="12" s="1"/>
  <c r="BR534" i="12" s="1"/>
  <c r="BV534" i="12" s="1"/>
  <c r="BY534" i="12" s="1"/>
  <c r="CB534" i="12" s="1"/>
  <c r="CD534" i="12" s="1"/>
  <c r="M534" i="12"/>
  <c r="S534" i="12" s="1"/>
  <c r="AA534" i="12" s="1"/>
  <c r="AG534" i="12" s="1"/>
  <c r="AO534" i="12" s="1"/>
  <c r="AU534" i="12" s="1"/>
  <c r="BA534" i="12" s="1"/>
  <c r="BI534" i="12" s="1"/>
  <c r="BN534" i="12" s="1"/>
  <c r="BS534" i="12" s="1"/>
  <c r="BZ534" i="12" s="1"/>
  <c r="N534" i="12"/>
  <c r="T534" i="12" s="1"/>
  <c r="AB534" i="12" s="1"/>
  <c r="AH534" i="12" s="1"/>
  <c r="AP534" i="12" s="1"/>
  <c r="AV534" i="12" s="1"/>
  <c r="BB534" i="12" s="1"/>
  <c r="BJ534" i="12" s="1"/>
  <c r="BT534" i="12" s="1"/>
  <c r="L539" i="12"/>
  <c r="R539" i="12" s="1"/>
  <c r="V539" i="12" s="1"/>
  <c r="Z539" i="12" s="1"/>
  <c r="AF539" i="12" s="1"/>
  <c r="AJ539" i="12" s="1"/>
  <c r="AN539" i="12" s="1"/>
  <c r="AT539" i="12" s="1"/>
  <c r="AZ539" i="12" s="1"/>
  <c r="BD539" i="12" s="1"/>
  <c r="BH539" i="12" s="1"/>
  <c r="BM539" i="12" s="1"/>
  <c r="BR539" i="12" s="1"/>
  <c r="BV539" i="12" s="1"/>
  <c r="BY539" i="12" s="1"/>
  <c r="CB539" i="12" s="1"/>
  <c r="CD539" i="12" s="1"/>
  <c r="M539" i="12"/>
  <c r="S539" i="12" s="1"/>
  <c r="AA539" i="12" s="1"/>
  <c r="AG539" i="12" s="1"/>
  <c r="AO539" i="12" s="1"/>
  <c r="AU539" i="12" s="1"/>
  <c r="BA539" i="12" s="1"/>
  <c r="BI539" i="12" s="1"/>
  <c r="BN539" i="12" s="1"/>
  <c r="BS539" i="12" s="1"/>
  <c r="BZ539" i="12" s="1"/>
  <c r="N539" i="12"/>
  <c r="T539" i="12" s="1"/>
  <c r="AB539" i="12" s="1"/>
  <c r="AH539" i="12" s="1"/>
  <c r="AP539" i="12" s="1"/>
  <c r="AV539" i="12" s="1"/>
  <c r="BB539" i="12" s="1"/>
  <c r="BJ539" i="12" s="1"/>
  <c r="BT539" i="12" s="1"/>
  <c r="L542" i="12"/>
  <c r="R542" i="12" s="1"/>
  <c r="V542" i="12" s="1"/>
  <c r="Z542" i="12" s="1"/>
  <c r="AF542" i="12" s="1"/>
  <c r="AJ542" i="12" s="1"/>
  <c r="AN542" i="12" s="1"/>
  <c r="AT542" i="12" s="1"/>
  <c r="AZ542" i="12" s="1"/>
  <c r="BD542" i="12" s="1"/>
  <c r="BH542" i="12" s="1"/>
  <c r="BM542" i="12" s="1"/>
  <c r="BR542" i="12" s="1"/>
  <c r="BV542" i="12" s="1"/>
  <c r="BY542" i="12" s="1"/>
  <c r="CB542" i="12" s="1"/>
  <c r="CD542" i="12" s="1"/>
  <c r="M542" i="12"/>
  <c r="S542" i="12" s="1"/>
  <c r="AA542" i="12" s="1"/>
  <c r="AG542" i="12" s="1"/>
  <c r="AO542" i="12" s="1"/>
  <c r="AU542" i="12" s="1"/>
  <c r="BA542" i="12" s="1"/>
  <c r="BI542" i="12" s="1"/>
  <c r="BN542" i="12" s="1"/>
  <c r="BS542" i="12" s="1"/>
  <c r="BZ542" i="12" s="1"/>
  <c r="N542" i="12"/>
  <c r="T542" i="12" s="1"/>
  <c r="AB542" i="12" s="1"/>
  <c r="AH542" i="12" s="1"/>
  <c r="AP542" i="12" s="1"/>
  <c r="AV542" i="12" s="1"/>
  <c r="BB542" i="12" s="1"/>
  <c r="BJ542" i="12" s="1"/>
  <c r="BT542" i="12" s="1"/>
  <c r="L549" i="12"/>
  <c r="R549" i="12" s="1"/>
  <c r="V549" i="12" s="1"/>
  <c r="Z549" i="12" s="1"/>
  <c r="AF549" i="12" s="1"/>
  <c r="AJ549" i="12" s="1"/>
  <c r="AN549" i="12" s="1"/>
  <c r="AT549" i="12" s="1"/>
  <c r="AZ549" i="12" s="1"/>
  <c r="BD549" i="12" s="1"/>
  <c r="BH549" i="12" s="1"/>
  <c r="BM549" i="12" s="1"/>
  <c r="BR549" i="12" s="1"/>
  <c r="BV549" i="12" s="1"/>
  <c r="BY549" i="12" s="1"/>
  <c r="CB549" i="12" s="1"/>
  <c r="CD549" i="12" s="1"/>
  <c r="M549" i="12"/>
  <c r="S549" i="12" s="1"/>
  <c r="AA549" i="12" s="1"/>
  <c r="AG549" i="12" s="1"/>
  <c r="AO549" i="12" s="1"/>
  <c r="AU549" i="12" s="1"/>
  <c r="BA549" i="12" s="1"/>
  <c r="BI549" i="12" s="1"/>
  <c r="BN549" i="12" s="1"/>
  <c r="BS549" i="12" s="1"/>
  <c r="BZ549" i="12" s="1"/>
  <c r="N549" i="12"/>
  <c r="T549" i="12" s="1"/>
  <c r="AB549" i="12" s="1"/>
  <c r="AH549" i="12" s="1"/>
  <c r="AP549" i="12" s="1"/>
  <c r="AV549" i="12" s="1"/>
  <c r="BB549" i="12" s="1"/>
  <c r="BJ549" i="12" s="1"/>
  <c r="BT549" i="12" s="1"/>
  <c r="L553" i="12"/>
  <c r="R553" i="12" s="1"/>
  <c r="V553" i="12" s="1"/>
  <c r="Z553" i="12" s="1"/>
  <c r="AF553" i="12" s="1"/>
  <c r="AJ553" i="12" s="1"/>
  <c r="AN553" i="12" s="1"/>
  <c r="AT553" i="12" s="1"/>
  <c r="AZ553" i="12" s="1"/>
  <c r="BD553" i="12" s="1"/>
  <c r="BH553" i="12" s="1"/>
  <c r="BM553" i="12" s="1"/>
  <c r="BR553" i="12" s="1"/>
  <c r="BV553" i="12" s="1"/>
  <c r="BY553" i="12" s="1"/>
  <c r="CB553" i="12" s="1"/>
  <c r="CD553" i="12" s="1"/>
  <c r="M553" i="12"/>
  <c r="S553" i="12" s="1"/>
  <c r="AA553" i="12" s="1"/>
  <c r="AG553" i="12" s="1"/>
  <c r="AO553" i="12" s="1"/>
  <c r="AU553" i="12" s="1"/>
  <c r="BA553" i="12" s="1"/>
  <c r="BI553" i="12" s="1"/>
  <c r="BN553" i="12" s="1"/>
  <c r="BS553" i="12" s="1"/>
  <c r="BZ553" i="12" s="1"/>
  <c r="N553" i="12"/>
  <c r="T553" i="12" s="1"/>
  <c r="AB553" i="12" s="1"/>
  <c r="AH553" i="12" s="1"/>
  <c r="AP553" i="12" s="1"/>
  <c r="AV553" i="12" s="1"/>
  <c r="BB553" i="12" s="1"/>
  <c r="BJ553" i="12" s="1"/>
  <c r="BT553" i="12" s="1"/>
  <c r="L557" i="12"/>
  <c r="R557" i="12" s="1"/>
  <c r="V557" i="12" s="1"/>
  <c r="Z557" i="12" s="1"/>
  <c r="AF557" i="12" s="1"/>
  <c r="AJ557" i="12" s="1"/>
  <c r="AN557" i="12" s="1"/>
  <c r="AT557" i="12" s="1"/>
  <c r="AZ557" i="12" s="1"/>
  <c r="BD557" i="12" s="1"/>
  <c r="BH557" i="12" s="1"/>
  <c r="BM557" i="12" s="1"/>
  <c r="BR557" i="12" s="1"/>
  <c r="BV557" i="12" s="1"/>
  <c r="BY557" i="12" s="1"/>
  <c r="CB557" i="12" s="1"/>
  <c r="CD557" i="12" s="1"/>
  <c r="M557" i="12"/>
  <c r="S557" i="12" s="1"/>
  <c r="AA557" i="12" s="1"/>
  <c r="AG557" i="12" s="1"/>
  <c r="AO557" i="12" s="1"/>
  <c r="AU557" i="12" s="1"/>
  <c r="BA557" i="12" s="1"/>
  <c r="BI557" i="12" s="1"/>
  <c r="BN557" i="12" s="1"/>
  <c r="BS557" i="12" s="1"/>
  <c r="BZ557" i="12" s="1"/>
  <c r="N557" i="12"/>
  <c r="T557" i="12" s="1"/>
  <c r="AB557" i="12" s="1"/>
  <c r="AH557" i="12" s="1"/>
  <c r="AP557" i="12" s="1"/>
  <c r="AV557" i="12" s="1"/>
  <c r="BB557" i="12" s="1"/>
  <c r="BJ557" i="12" s="1"/>
  <c r="BT557" i="12" s="1"/>
  <c r="L563" i="12"/>
  <c r="R563" i="12" s="1"/>
  <c r="V563" i="12" s="1"/>
  <c r="Z563" i="12" s="1"/>
  <c r="AF563" i="12" s="1"/>
  <c r="AJ563" i="12" s="1"/>
  <c r="AN563" i="12" s="1"/>
  <c r="AT563" i="12" s="1"/>
  <c r="AZ563" i="12" s="1"/>
  <c r="BD563" i="12" s="1"/>
  <c r="BH563" i="12" s="1"/>
  <c r="BM563" i="12" s="1"/>
  <c r="BR563" i="12" s="1"/>
  <c r="BV563" i="12" s="1"/>
  <c r="BY563" i="12" s="1"/>
  <c r="CB563" i="12" s="1"/>
  <c r="CD563" i="12" s="1"/>
  <c r="M563" i="12"/>
  <c r="S563" i="12" s="1"/>
  <c r="AA563" i="12" s="1"/>
  <c r="AG563" i="12" s="1"/>
  <c r="AO563" i="12" s="1"/>
  <c r="AU563" i="12" s="1"/>
  <c r="BA563" i="12" s="1"/>
  <c r="BI563" i="12" s="1"/>
  <c r="BN563" i="12" s="1"/>
  <c r="BS563" i="12" s="1"/>
  <c r="BZ563" i="12" s="1"/>
  <c r="N563" i="12"/>
  <c r="T563" i="12" s="1"/>
  <c r="AB563" i="12" s="1"/>
  <c r="AH563" i="12" s="1"/>
  <c r="AP563" i="12" s="1"/>
  <c r="AV563" i="12" s="1"/>
  <c r="BB563" i="12" s="1"/>
  <c r="BJ563" i="12" s="1"/>
  <c r="BT563" i="12" s="1"/>
  <c r="L565" i="12"/>
  <c r="R565" i="12" s="1"/>
  <c r="V565" i="12" s="1"/>
  <c r="Z565" i="12" s="1"/>
  <c r="AF565" i="12" s="1"/>
  <c r="AJ565" i="12" s="1"/>
  <c r="AN565" i="12" s="1"/>
  <c r="AT565" i="12" s="1"/>
  <c r="AZ565" i="12" s="1"/>
  <c r="BD565" i="12" s="1"/>
  <c r="BH565" i="12" s="1"/>
  <c r="BM565" i="12" s="1"/>
  <c r="BR565" i="12" s="1"/>
  <c r="BV565" i="12" s="1"/>
  <c r="BY565" i="12" s="1"/>
  <c r="CB565" i="12" s="1"/>
  <c r="CD565" i="12" s="1"/>
  <c r="M565" i="12"/>
  <c r="S565" i="12" s="1"/>
  <c r="AA565" i="12" s="1"/>
  <c r="AG565" i="12" s="1"/>
  <c r="AO565" i="12" s="1"/>
  <c r="AU565" i="12" s="1"/>
  <c r="BA565" i="12" s="1"/>
  <c r="BI565" i="12" s="1"/>
  <c r="BN565" i="12" s="1"/>
  <c r="BS565" i="12" s="1"/>
  <c r="BZ565" i="12" s="1"/>
  <c r="N565" i="12"/>
  <c r="T565" i="12" s="1"/>
  <c r="AB565" i="12" s="1"/>
  <c r="AH565" i="12" s="1"/>
  <c r="AP565" i="12" s="1"/>
  <c r="AV565" i="12" s="1"/>
  <c r="BB565" i="12" s="1"/>
  <c r="BJ565" i="12" s="1"/>
  <c r="BT565" i="12" s="1"/>
  <c r="L569" i="12"/>
  <c r="R569" i="12" s="1"/>
  <c r="V569" i="12" s="1"/>
  <c r="Z569" i="12" s="1"/>
  <c r="AF569" i="12" s="1"/>
  <c r="AJ569" i="12" s="1"/>
  <c r="AN569" i="12" s="1"/>
  <c r="AT569" i="12" s="1"/>
  <c r="AZ569" i="12" s="1"/>
  <c r="BD569" i="12" s="1"/>
  <c r="BH569" i="12" s="1"/>
  <c r="BM569" i="12" s="1"/>
  <c r="BR569" i="12" s="1"/>
  <c r="BV569" i="12" s="1"/>
  <c r="BY569" i="12" s="1"/>
  <c r="CB569" i="12" s="1"/>
  <c r="CD569" i="12" s="1"/>
  <c r="M569" i="12"/>
  <c r="S569" i="12" s="1"/>
  <c r="AA569" i="12" s="1"/>
  <c r="AG569" i="12" s="1"/>
  <c r="AO569" i="12" s="1"/>
  <c r="AU569" i="12" s="1"/>
  <c r="BA569" i="12" s="1"/>
  <c r="BI569" i="12" s="1"/>
  <c r="BN569" i="12" s="1"/>
  <c r="BS569" i="12" s="1"/>
  <c r="BZ569" i="12" s="1"/>
  <c r="N569" i="12"/>
  <c r="T569" i="12" s="1"/>
  <c r="AB569" i="12" s="1"/>
  <c r="AH569" i="12" s="1"/>
  <c r="AP569" i="12" s="1"/>
  <c r="AV569" i="12" s="1"/>
  <c r="BB569" i="12" s="1"/>
  <c r="BJ569" i="12" s="1"/>
  <c r="BT569" i="12" s="1"/>
  <c r="L572" i="12"/>
  <c r="R572" i="12" s="1"/>
  <c r="V572" i="12" s="1"/>
  <c r="Z572" i="12" s="1"/>
  <c r="AF572" i="12" s="1"/>
  <c r="AJ572" i="12" s="1"/>
  <c r="AN572" i="12" s="1"/>
  <c r="AT572" i="12" s="1"/>
  <c r="AZ572" i="12" s="1"/>
  <c r="BD572" i="12" s="1"/>
  <c r="BH572" i="12" s="1"/>
  <c r="BM572" i="12" s="1"/>
  <c r="BR572" i="12" s="1"/>
  <c r="BV572" i="12" s="1"/>
  <c r="BY572" i="12" s="1"/>
  <c r="CB572" i="12" s="1"/>
  <c r="CD572" i="12" s="1"/>
  <c r="M572" i="12"/>
  <c r="S572" i="12" s="1"/>
  <c r="AA572" i="12" s="1"/>
  <c r="AG572" i="12" s="1"/>
  <c r="AO572" i="12" s="1"/>
  <c r="AU572" i="12" s="1"/>
  <c r="BA572" i="12" s="1"/>
  <c r="BI572" i="12" s="1"/>
  <c r="BN572" i="12" s="1"/>
  <c r="BS572" i="12" s="1"/>
  <c r="BZ572" i="12" s="1"/>
  <c r="N572" i="12"/>
  <c r="T572" i="12" s="1"/>
  <c r="AB572" i="12" s="1"/>
  <c r="AH572" i="12" s="1"/>
  <c r="AP572" i="12" s="1"/>
  <c r="AV572" i="12" s="1"/>
  <c r="BB572" i="12" s="1"/>
  <c r="BJ572" i="12" s="1"/>
  <c r="BT572" i="12" s="1"/>
  <c r="L576" i="12"/>
  <c r="R576" i="12" s="1"/>
  <c r="V576" i="12" s="1"/>
  <c r="Z576" i="12" s="1"/>
  <c r="AF576" i="12" s="1"/>
  <c r="AJ576" i="12" s="1"/>
  <c r="AN576" i="12" s="1"/>
  <c r="AT576" i="12" s="1"/>
  <c r="AZ576" i="12" s="1"/>
  <c r="BD576" i="12" s="1"/>
  <c r="BH576" i="12" s="1"/>
  <c r="BM576" i="12" s="1"/>
  <c r="BR576" i="12" s="1"/>
  <c r="BV576" i="12" s="1"/>
  <c r="BY576" i="12" s="1"/>
  <c r="CB576" i="12" s="1"/>
  <c r="CD576" i="12" s="1"/>
  <c r="M576" i="12"/>
  <c r="S576" i="12" s="1"/>
  <c r="AA576" i="12" s="1"/>
  <c r="AG576" i="12" s="1"/>
  <c r="AO576" i="12" s="1"/>
  <c r="AU576" i="12" s="1"/>
  <c r="BA576" i="12" s="1"/>
  <c r="BI576" i="12" s="1"/>
  <c r="BN576" i="12" s="1"/>
  <c r="BS576" i="12" s="1"/>
  <c r="BZ576" i="12" s="1"/>
  <c r="N576" i="12"/>
  <c r="T576" i="12" s="1"/>
  <c r="AB576" i="12" s="1"/>
  <c r="AH576" i="12" s="1"/>
  <c r="AP576" i="12" s="1"/>
  <c r="AV576" i="12" s="1"/>
  <c r="BB576" i="12" s="1"/>
  <c r="BJ576" i="12" s="1"/>
  <c r="BT576" i="12" s="1"/>
  <c r="L579" i="12"/>
  <c r="R579" i="12" s="1"/>
  <c r="V579" i="12" s="1"/>
  <c r="Z579" i="12" s="1"/>
  <c r="AF579" i="12" s="1"/>
  <c r="AJ579" i="12" s="1"/>
  <c r="AN579" i="12" s="1"/>
  <c r="AT579" i="12" s="1"/>
  <c r="AZ579" i="12" s="1"/>
  <c r="BD579" i="12" s="1"/>
  <c r="BH579" i="12" s="1"/>
  <c r="BM579" i="12" s="1"/>
  <c r="BR579" i="12" s="1"/>
  <c r="BV579" i="12" s="1"/>
  <c r="BY579" i="12" s="1"/>
  <c r="CB579" i="12" s="1"/>
  <c r="CD579" i="12" s="1"/>
  <c r="M579" i="12"/>
  <c r="S579" i="12" s="1"/>
  <c r="AA579" i="12" s="1"/>
  <c r="AG579" i="12" s="1"/>
  <c r="AO579" i="12" s="1"/>
  <c r="AU579" i="12" s="1"/>
  <c r="BA579" i="12" s="1"/>
  <c r="BI579" i="12" s="1"/>
  <c r="BN579" i="12" s="1"/>
  <c r="BS579" i="12" s="1"/>
  <c r="BZ579" i="12" s="1"/>
  <c r="N579" i="12"/>
  <c r="T579" i="12" s="1"/>
  <c r="AB579" i="12" s="1"/>
  <c r="AH579" i="12" s="1"/>
  <c r="AP579" i="12" s="1"/>
  <c r="AV579" i="12" s="1"/>
  <c r="BB579" i="12" s="1"/>
  <c r="BJ579" i="12" s="1"/>
  <c r="BT579" i="12" s="1"/>
  <c r="L583" i="12"/>
  <c r="R583" i="12" s="1"/>
  <c r="V583" i="12" s="1"/>
  <c r="Z583" i="12" s="1"/>
  <c r="AF583" i="12" s="1"/>
  <c r="AJ583" i="12" s="1"/>
  <c r="AN583" i="12" s="1"/>
  <c r="AT583" i="12" s="1"/>
  <c r="AZ583" i="12" s="1"/>
  <c r="BD583" i="12" s="1"/>
  <c r="BH583" i="12" s="1"/>
  <c r="BM583" i="12" s="1"/>
  <c r="BR583" i="12" s="1"/>
  <c r="BV583" i="12" s="1"/>
  <c r="BY583" i="12" s="1"/>
  <c r="CB583" i="12" s="1"/>
  <c r="CD583" i="12" s="1"/>
  <c r="M583" i="12"/>
  <c r="S583" i="12" s="1"/>
  <c r="AA583" i="12" s="1"/>
  <c r="AG583" i="12" s="1"/>
  <c r="AO583" i="12" s="1"/>
  <c r="AU583" i="12" s="1"/>
  <c r="BA583" i="12" s="1"/>
  <c r="BI583" i="12" s="1"/>
  <c r="BN583" i="12" s="1"/>
  <c r="BS583" i="12" s="1"/>
  <c r="BZ583" i="12" s="1"/>
  <c r="N583" i="12"/>
  <c r="T583" i="12" s="1"/>
  <c r="AB583" i="12" s="1"/>
  <c r="AH583" i="12" s="1"/>
  <c r="AP583" i="12" s="1"/>
  <c r="AV583" i="12" s="1"/>
  <c r="BB583" i="12" s="1"/>
  <c r="BJ583" i="12" s="1"/>
  <c r="BT583" i="12" s="1"/>
  <c r="L588" i="12"/>
  <c r="R588" i="12" s="1"/>
  <c r="V588" i="12" s="1"/>
  <c r="Z588" i="12" s="1"/>
  <c r="AF588" i="12" s="1"/>
  <c r="AJ588" i="12" s="1"/>
  <c r="AN588" i="12" s="1"/>
  <c r="AT588" i="12" s="1"/>
  <c r="AZ588" i="12" s="1"/>
  <c r="BD588" i="12" s="1"/>
  <c r="BH588" i="12" s="1"/>
  <c r="BM588" i="12" s="1"/>
  <c r="BR588" i="12" s="1"/>
  <c r="BV588" i="12" s="1"/>
  <c r="BY588" i="12" s="1"/>
  <c r="CB588" i="12" s="1"/>
  <c r="CD588" i="12" s="1"/>
  <c r="M588" i="12"/>
  <c r="S588" i="12" s="1"/>
  <c r="AA588" i="12" s="1"/>
  <c r="AG588" i="12" s="1"/>
  <c r="AO588" i="12" s="1"/>
  <c r="AU588" i="12" s="1"/>
  <c r="BA588" i="12" s="1"/>
  <c r="BI588" i="12" s="1"/>
  <c r="BN588" i="12" s="1"/>
  <c r="BS588" i="12" s="1"/>
  <c r="BZ588" i="12" s="1"/>
  <c r="N588" i="12"/>
  <c r="T588" i="12" s="1"/>
  <c r="AB588" i="12" s="1"/>
  <c r="AH588" i="12" s="1"/>
  <c r="AP588" i="12" s="1"/>
  <c r="AV588" i="12" s="1"/>
  <c r="BB588" i="12" s="1"/>
  <c r="BJ588" i="12" s="1"/>
  <c r="BT588" i="12" s="1"/>
  <c r="L591" i="12"/>
  <c r="R591" i="12" s="1"/>
  <c r="V591" i="12" s="1"/>
  <c r="Z591" i="12" s="1"/>
  <c r="AF591" i="12" s="1"/>
  <c r="AJ591" i="12" s="1"/>
  <c r="AN591" i="12" s="1"/>
  <c r="AT591" i="12" s="1"/>
  <c r="AZ591" i="12" s="1"/>
  <c r="BD591" i="12" s="1"/>
  <c r="BH591" i="12" s="1"/>
  <c r="BM591" i="12" s="1"/>
  <c r="BR591" i="12" s="1"/>
  <c r="BV591" i="12" s="1"/>
  <c r="BY591" i="12" s="1"/>
  <c r="CB591" i="12" s="1"/>
  <c r="CD591" i="12" s="1"/>
  <c r="M591" i="12"/>
  <c r="S591" i="12" s="1"/>
  <c r="AA591" i="12" s="1"/>
  <c r="AG591" i="12" s="1"/>
  <c r="AO591" i="12" s="1"/>
  <c r="AU591" i="12" s="1"/>
  <c r="BA591" i="12" s="1"/>
  <c r="BI591" i="12" s="1"/>
  <c r="BN591" i="12" s="1"/>
  <c r="BS591" i="12" s="1"/>
  <c r="BZ591" i="12" s="1"/>
  <c r="N591" i="12"/>
  <c r="T591" i="12" s="1"/>
  <c r="AB591" i="12" s="1"/>
  <c r="AH591" i="12" s="1"/>
  <c r="AP591" i="12" s="1"/>
  <c r="AV591" i="12" s="1"/>
  <c r="BB591" i="12" s="1"/>
  <c r="BJ591" i="12" s="1"/>
  <c r="BT591" i="12" s="1"/>
  <c r="L594" i="12"/>
  <c r="R594" i="12" s="1"/>
  <c r="V594" i="12" s="1"/>
  <c r="Z594" i="12" s="1"/>
  <c r="AF594" i="12" s="1"/>
  <c r="AJ594" i="12" s="1"/>
  <c r="AN594" i="12" s="1"/>
  <c r="AT594" i="12" s="1"/>
  <c r="AZ594" i="12" s="1"/>
  <c r="BD594" i="12" s="1"/>
  <c r="BH594" i="12" s="1"/>
  <c r="BM594" i="12" s="1"/>
  <c r="BR594" i="12" s="1"/>
  <c r="BV594" i="12" s="1"/>
  <c r="BY594" i="12" s="1"/>
  <c r="CB594" i="12" s="1"/>
  <c r="CD594" i="12" s="1"/>
  <c r="M594" i="12"/>
  <c r="S594" i="12" s="1"/>
  <c r="AA594" i="12" s="1"/>
  <c r="AG594" i="12" s="1"/>
  <c r="AO594" i="12" s="1"/>
  <c r="AU594" i="12" s="1"/>
  <c r="BA594" i="12" s="1"/>
  <c r="BI594" i="12" s="1"/>
  <c r="BN594" i="12" s="1"/>
  <c r="BS594" i="12" s="1"/>
  <c r="BZ594" i="12" s="1"/>
  <c r="N594" i="12"/>
  <c r="T594" i="12" s="1"/>
  <c r="AB594" i="12" s="1"/>
  <c r="AH594" i="12" s="1"/>
  <c r="AP594" i="12" s="1"/>
  <c r="AV594" i="12" s="1"/>
  <c r="BB594" i="12" s="1"/>
  <c r="BJ594" i="12" s="1"/>
  <c r="BT594" i="12" s="1"/>
  <c r="L597" i="12"/>
  <c r="R597" i="12" s="1"/>
  <c r="V597" i="12" s="1"/>
  <c r="Z597" i="12" s="1"/>
  <c r="AF597" i="12" s="1"/>
  <c r="AJ597" i="12" s="1"/>
  <c r="AN597" i="12" s="1"/>
  <c r="AT597" i="12" s="1"/>
  <c r="AZ597" i="12" s="1"/>
  <c r="BD597" i="12" s="1"/>
  <c r="BH597" i="12" s="1"/>
  <c r="BM597" i="12" s="1"/>
  <c r="BR597" i="12" s="1"/>
  <c r="BV597" i="12" s="1"/>
  <c r="BY597" i="12" s="1"/>
  <c r="CB597" i="12" s="1"/>
  <c r="CD597" i="12" s="1"/>
  <c r="M597" i="12"/>
  <c r="S597" i="12" s="1"/>
  <c r="AA597" i="12" s="1"/>
  <c r="AG597" i="12" s="1"/>
  <c r="AO597" i="12" s="1"/>
  <c r="AU597" i="12" s="1"/>
  <c r="BA597" i="12" s="1"/>
  <c r="BI597" i="12" s="1"/>
  <c r="BN597" i="12" s="1"/>
  <c r="BS597" i="12" s="1"/>
  <c r="BZ597" i="12" s="1"/>
  <c r="N597" i="12"/>
  <c r="T597" i="12" s="1"/>
  <c r="AB597" i="12" s="1"/>
  <c r="AH597" i="12" s="1"/>
  <c r="AP597" i="12" s="1"/>
  <c r="AV597" i="12" s="1"/>
  <c r="BB597" i="12" s="1"/>
  <c r="BJ597" i="12" s="1"/>
  <c r="BT597" i="12" s="1"/>
  <c r="L600" i="12"/>
  <c r="R600" i="12" s="1"/>
  <c r="V600" i="12" s="1"/>
  <c r="Z600" i="12" s="1"/>
  <c r="AF600" i="12" s="1"/>
  <c r="AJ600" i="12" s="1"/>
  <c r="AN600" i="12" s="1"/>
  <c r="AT600" i="12" s="1"/>
  <c r="AZ600" i="12" s="1"/>
  <c r="BD600" i="12" s="1"/>
  <c r="BH600" i="12" s="1"/>
  <c r="BM600" i="12" s="1"/>
  <c r="BR600" i="12" s="1"/>
  <c r="BV600" i="12" s="1"/>
  <c r="BY600" i="12" s="1"/>
  <c r="CB600" i="12" s="1"/>
  <c r="CD600" i="12" s="1"/>
  <c r="M600" i="12"/>
  <c r="S600" i="12" s="1"/>
  <c r="AA600" i="12" s="1"/>
  <c r="AG600" i="12" s="1"/>
  <c r="AO600" i="12" s="1"/>
  <c r="AU600" i="12" s="1"/>
  <c r="BA600" i="12" s="1"/>
  <c r="BI600" i="12" s="1"/>
  <c r="BN600" i="12" s="1"/>
  <c r="BS600" i="12" s="1"/>
  <c r="BZ600" i="12" s="1"/>
  <c r="N600" i="12"/>
  <c r="T600" i="12" s="1"/>
  <c r="AB600" i="12" s="1"/>
  <c r="AH600" i="12" s="1"/>
  <c r="AP600" i="12" s="1"/>
  <c r="AV600" i="12" s="1"/>
  <c r="BB600" i="12" s="1"/>
  <c r="BJ600" i="12" s="1"/>
  <c r="BT600" i="12" s="1"/>
  <c r="L607" i="12"/>
  <c r="R607" i="12" s="1"/>
  <c r="V607" i="12" s="1"/>
  <c r="Z607" i="12" s="1"/>
  <c r="AF607" i="12" s="1"/>
  <c r="AJ607" i="12" s="1"/>
  <c r="AN607" i="12" s="1"/>
  <c r="AT607" i="12" s="1"/>
  <c r="AZ607" i="12" s="1"/>
  <c r="BD607" i="12" s="1"/>
  <c r="BH607" i="12" s="1"/>
  <c r="BM607" i="12" s="1"/>
  <c r="BR607" i="12" s="1"/>
  <c r="BV607" i="12" s="1"/>
  <c r="BY607" i="12" s="1"/>
  <c r="CB607" i="12" s="1"/>
  <c r="CD607" i="12" s="1"/>
  <c r="M607" i="12"/>
  <c r="S607" i="12" s="1"/>
  <c r="AA607" i="12" s="1"/>
  <c r="AG607" i="12" s="1"/>
  <c r="AO607" i="12" s="1"/>
  <c r="AU607" i="12" s="1"/>
  <c r="BA607" i="12" s="1"/>
  <c r="BI607" i="12" s="1"/>
  <c r="BN607" i="12" s="1"/>
  <c r="BS607" i="12" s="1"/>
  <c r="BZ607" i="12" s="1"/>
  <c r="N607" i="12"/>
  <c r="T607" i="12" s="1"/>
  <c r="AB607" i="12" s="1"/>
  <c r="AH607" i="12" s="1"/>
  <c r="AP607" i="12" s="1"/>
  <c r="AV607" i="12" s="1"/>
  <c r="BB607" i="12" s="1"/>
  <c r="BJ607" i="12" s="1"/>
  <c r="BT607" i="12" s="1"/>
  <c r="L613" i="12"/>
  <c r="R613" i="12" s="1"/>
  <c r="V613" i="12" s="1"/>
  <c r="Z613" i="12" s="1"/>
  <c r="AF613" i="12" s="1"/>
  <c r="AJ613" i="12" s="1"/>
  <c r="AN613" i="12" s="1"/>
  <c r="AT613" i="12" s="1"/>
  <c r="AZ613" i="12" s="1"/>
  <c r="BD613" i="12" s="1"/>
  <c r="BH613" i="12" s="1"/>
  <c r="BM613" i="12" s="1"/>
  <c r="BR613" i="12" s="1"/>
  <c r="BV613" i="12" s="1"/>
  <c r="BY613" i="12" s="1"/>
  <c r="CB613" i="12" s="1"/>
  <c r="CD613" i="12" s="1"/>
  <c r="M613" i="12"/>
  <c r="S613" i="12" s="1"/>
  <c r="AA613" i="12" s="1"/>
  <c r="AG613" i="12" s="1"/>
  <c r="AO613" i="12" s="1"/>
  <c r="AU613" i="12" s="1"/>
  <c r="BA613" i="12" s="1"/>
  <c r="BI613" i="12" s="1"/>
  <c r="BN613" i="12" s="1"/>
  <c r="BS613" i="12" s="1"/>
  <c r="BZ613" i="12" s="1"/>
  <c r="N613" i="12"/>
  <c r="T613" i="12" s="1"/>
  <c r="AB613" i="12" s="1"/>
  <c r="AH613" i="12" s="1"/>
  <c r="AP613" i="12" s="1"/>
  <c r="AV613" i="12" s="1"/>
  <c r="BB613" i="12" s="1"/>
  <c r="BJ613" i="12" s="1"/>
  <c r="BT613" i="12" s="1"/>
  <c r="L616" i="12"/>
  <c r="R616" i="12" s="1"/>
  <c r="V616" i="12" s="1"/>
  <c r="Z616" i="12" s="1"/>
  <c r="AF616" i="12" s="1"/>
  <c r="AJ616" i="12" s="1"/>
  <c r="AN616" i="12" s="1"/>
  <c r="AT616" i="12" s="1"/>
  <c r="AZ616" i="12" s="1"/>
  <c r="BD616" i="12" s="1"/>
  <c r="BH616" i="12" s="1"/>
  <c r="BM616" i="12" s="1"/>
  <c r="BR616" i="12" s="1"/>
  <c r="BV616" i="12" s="1"/>
  <c r="BY616" i="12" s="1"/>
  <c r="CB616" i="12" s="1"/>
  <c r="CD616" i="12" s="1"/>
  <c r="M616" i="12"/>
  <c r="S616" i="12" s="1"/>
  <c r="AA616" i="12" s="1"/>
  <c r="AG616" i="12" s="1"/>
  <c r="AO616" i="12" s="1"/>
  <c r="AU616" i="12" s="1"/>
  <c r="BA616" i="12" s="1"/>
  <c r="BI616" i="12" s="1"/>
  <c r="BN616" i="12" s="1"/>
  <c r="BS616" i="12" s="1"/>
  <c r="BZ616" i="12" s="1"/>
  <c r="N616" i="12"/>
  <c r="T616" i="12" s="1"/>
  <c r="AB616" i="12" s="1"/>
  <c r="AH616" i="12" s="1"/>
  <c r="AP616" i="12" s="1"/>
  <c r="AV616" i="12" s="1"/>
  <c r="BB616" i="12" s="1"/>
  <c r="BJ616" i="12" s="1"/>
  <c r="BT616" i="12" s="1"/>
  <c r="L622" i="12"/>
  <c r="R622" i="12" s="1"/>
  <c r="V622" i="12" s="1"/>
  <c r="Z622" i="12" s="1"/>
  <c r="AF622" i="12" s="1"/>
  <c r="AJ622" i="12" s="1"/>
  <c r="AN622" i="12" s="1"/>
  <c r="AT622" i="12" s="1"/>
  <c r="AZ622" i="12" s="1"/>
  <c r="BD622" i="12" s="1"/>
  <c r="BH622" i="12" s="1"/>
  <c r="BM622" i="12" s="1"/>
  <c r="BR622" i="12" s="1"/>
  <c r="BV622" i="12" s="1"/>
  <c r="BY622" i="12" s="1"/>
  <c r="CB622" i="12" s="1"/>
  <c r="CD622" i="12" s="1"/>
  <c r="M622" i="12"/>
  <c r="S622" i="12" s="1"/>
  <c r="AA622" i="12" s="1"/>
  <c r="AG622" i="12" s="1"/>
  <c r="AO622" i="12" s="1"/>
  <c r="AU622" i="12" s="1"/>
  <c r="BA622" i="12" s="1"/>
  <c r="BI622" i="12" s="1"/>
  <c r="BN622" i="12" s="1"/>
  <c r="BS622" i="12" s="1"/>
  <c r="BZ622" i="12" s="1"/>
  <c r="N622" i="12"/>
  <c r="T622" i="12" s="1"/>
  <c r="AB622" i="12" s="1"/>
  <c r="AH622" i="12" s="1"/>
  <c r="AP622" i="12" s="1"/>
  <c r="AV622" i="12" s="1"/>
  <c r="BB622" i="12" s="1"/>
  <c r="BJ622" i="12" s="1"/>
  <c r="BT622" i="12" s="1"/>
  <c r="L631" i="12"/>
  <c r="R631" i="12" s="1"/>
  <c r="V631" i="12" s="1"/>
  <c r="Z631" i="12" s="1"/>
  <c r="AF631" i="12" s="1"/>
  <c r="AJ631" i="12" s="1"/>
  <c r="AN631" i="12" s="1"/>
  <c r="AT631" i="12" s="1"/>
  <c r="AZ631" i="12" s="1"/>
  <c r="BD631" i="12" s="1"/>
  <c r="BH631" i="12" s="1"/>
  <c r="BM631" i="12" s="1"/>
  <c r="BR631" i="12" s="1"/>
  <c r="BV631" i="12" s="1"/>
  <c r="BY631" i="12" s="1"/>
  <c r="CB631" i="12" s="1"/>
  <c r="CD631" i="12" s="1"/>
  <c r="M631" i="12"/>
  <c r="S631" i="12" s="1"/>
  <c r="AA631" i="12" s="1"/>
  <c r="AG631" i="12" s="1"/>
  <c r="AO631" i="12" s="1"/>
  <c r="AU631" i="12" s="1"/>
  <c r="BA631" i="12" s="1"/>
  <c r="BI631" i="12" s="1"/>
  <c r="BN631" i="12" s="1"/>
  <c r="BS631" i="12" s="1"/>
  <c r="BZ631" i="12" s="1"/>
  <c r="N631" i="12"/>
  <c r="T631" i="12" s="1"/>
  <c r="AB631" i="12" s="1"/>
  <c r="AH631" i="12" s="1"/>
  <c r="AP631" i="12" s="1"/>
  <c r="AV631" i="12" s="1"/>
  <c r="BB631" i="12" s="1"/>
  <c r="BJ631" i="12" s="1"/>
  <c r="BT631" i="12" s="1"/>
  <c r="L638" i="12"/>
  <c r="R638" i="12" s="1"/>
  <c r="V638" i="12" s="1"/>
  <c r="Z638" i="12" s="1"/>
  <c r="AF638" i="12" s="1"/>
  <c r="AJ638" i="12" s="1"/>
  <c r="AN638" i="12" s="1"/>
  <c r="AT638" i="12" s="1"/>
  <c r="AZ638" i="12" s="1"/>
  <c r="BD638" i="12" s="1"/>
  <c r="BH638" i="12" s="1"/>
  <c r="BM638" i="12" s="1"/>
  <c r="BR638" i="12" s="1"/>
  <c r="BV638" i="12" s="1"/>
  <c r="BY638" i="12" s="1"/>
  <c r="CB638" i="12" s="1"/>
  <c r="CD638" i="12" s="1"/>
  <c r="M638" i="12"/>
  <c r="S638" i="12" s="1"/>
  <c r="AA638" i="12" s="1"/>
  <c r="AG638" i="12" s="1"/>
  <c r="AO638" i="12" s="1"/>
  <c r="AU638" i="12" s="1"/>
  <c r="BA638" i="12" s="1"/>
  <c r="BI638" i="12" s="1"/>
  <c r="BN638" i="12" s="1"/>
  <c r="BS638" i="12" s="1"/>
  <c r="BZ638" i="12" s="1"/>
  <c r="N638" i="12"/>
  <c r="T638" i="12" s="1"/>
  <c r="AB638" i="12" s="1"/>
  <c r="AH638" i="12" s="1"/>
  <c r="AP638" i="12" s="1"/>
  <c r="AV638" i="12" s="1"/>
  <c r="BB638" i="12" s="1"/>
  <c r="BJ638" i="12" s="1"/>
  <c r="BT638" i="12" s="1"/>
  <c r="L649" i="12"/>
  <c r="R649" i="12" s="1"/>
  <c r="V649" i="12" s="1"/>
  <c r="Z649" i="12" s="1"/>
  <c r="AF649" i="12" s="1"/>
  <c r="AJ649" i="12" s="1"/>
  <c r="AN649" i="12" s="1"/>
  <c r="AT649" i="12" s="1"/>
  <c r="AZ649" i="12" s="1"/>
  <c r="BD649" i="12" s="1"/>
  <c r="BH649" i="12" s="1"/>
  <c r="BM649" i="12" s="1"/>
  <c r="BR649" i="12" s="1"/>
  <c r="BV649" i="12" s="1"/>
  <c r="BY649" i="12" s="1"/>
  <c r="CB649" i="12" s="1"/>
  <c r="CD649" i="12" s="1"/>
  <c r="M649" i="12"/>
  <c r="S649" i="12" s="1"/>
  <c r="AA649" i="12" s="1"/>
  <c r="AG649" i="12" s="1"/>
  <c r="AO649" i="12" s="1"/>
  <c r="AU649" i="12" s="1"/>
  <c r="BA649" i="12" s="1"/>
  <c r="BI649" i="12" s="1"/>
  <c r="BN649" i="12" s="1"/>
  <c r="BS649" i="12" s="1"/>
  <c r="BZ649" i="12" s="1"/>
  <c r="N649" i="12"/>
  <c r="T649" i="12" s="1"/>
  <c r="AB649" i="12" s="1"/>
  <c r="AH649" i="12" s="1"/>
  <c r="AP649" i="12" s="1"/>
  <c r="AV649" i="12" s="1"/>
  <c r="BB649" i="12" s="1"/>
  <c r="BJ649" i="12" s="1"/>
  <c r="BT649" i="12" s="1"/>
  <c r="L652" i="12"/>
  <c r="R652" i="12" s="1"/>
  <c r="V652" i="12" s="1"/>
  <c r="Z652" i="12" s="1"/>
  <c r="AF652" i="12" s="1"/>
  <c r="AJ652" i="12" s="1"/>
  <c r="AN652" i="12" s="1"/>
  <c r="AT652" i="12" s="1"/>
  <c r="AZ652" i="12" s="1"/>
  <c r="BD652" i="12" s="1"/>
  <c r="BH652" i="12" s="1"/>
  <c r="BM652" i="12" s="1"/>
  <c r="BR652" i="12" s="1"/>
  <c r="BV652" i="12" s="1"/>
  <c r="BY652" i="12" s="1"/>
  <c r="CB652" i="12" s="1"/>
  <c r="CD652" i="12" s="1"/>
  <c r="M652" i="12"/>
  <c r="S652" i="12" s="1"/>
  <c r="AA652" i="12" s="1"/>
  <c r="AG652" i="12" s="1"/>
  <c r="AO652" i="12" s="1"/>
  <c r="AU652" i="12" s="1"/>
  <c r="BA652" i="12" s="1"/>
  <c r="BI652" i="12" s="1"/>
  <c r="BN652" i="12" s="1"/>
  <c r="BS652" i="12" s="1"/>
  <c r="BZ652" i="12" s="1"/>
  <c r="N652" i="12"/>
  <c r="T652" i="12" s="1"/>
  <c r="AB652" i="12" s="1"/>
  <c r="AH652" i="12" s="1"/>
  <c r="AP652" i="12" s="1"/>
  <c r="AV652" i="12" s="1"/>
  <c r="BB652" i="12" s="1"/>
  <c r="BJ652" i="12" s="1"/>
  <c r="BT652" i="12" s="1"/>
  <c r="L653" i="12"/>
  <c r="R653" i="12" s="1"/>
  <c r="V653" i="12" s="1"/>
  <c r="Z653" i="12" s="1"/>
  <c r="AF653" i="12" s="1"/>
  <c r="AJ653" i="12" s="1"/>
  <c r="AN653" i="12" s="1"/>
  <c r="AT653" i="12" s="1"/>
  <c r="AZ653" i="12" s="1"/>
  <c r="BD653" i="12" s="1"/>
  <c r="BH653" i="12" s="1"/>
  <c r="BM653" i="12" s="1"/>
  <c r="BR653" i="12" s="1"/>
  <c r="BV653" i="12" s="1"/>
  <c r="BY653" i="12" s="1"/>
  <c r="CB653" i="12" s="1"/>
  <c r="CD653" i="12" s="1"/>
  <c r="M653" i="12"/>
  <c r="S653" i="12" s="1"/>
  <c r="AA653" i="12" s="1"/>
  <c r="AG653" i="12" s="1"/>
  <c r="AO653" i="12" s="1"/>
  <c r="AU653" i="12" s="1"/>
  <c r="BA653" i="12" s="1"/>
  <c r="BI653" i="12" s="1"/>
  <c r="BN653" i="12" s="1"/>
  <c r="BS653" i="12" s="1"/>
  <c r="BZ653" i="12" s="1"/>
  <c r="N653" i="12"/>
  <c r="T653" i="12" s="1"/>
  <c r="AB653" i="12" s="1"/>
  <c r="AH653" i="12" s="1"/>
  <c r="AP653" i="12" s="1"/>
  <c r="AV653" i="12" s="1"/>
  <c r="BB653" i="12" s="1"/>
  <c r="BJ653" i="12" s="1"/>
  <c r="BT653" i="12" s="1"/>
  <c r="L658" i="12"/>
  <c r="R658" i="12" s="1"/>
  <c r="V658" i="12" s="1"/>
  <c r="Z658" i="12" s="1"/>
  <c r="AF658" i="12" s="1"/>
  <c r="AJ658" i="12" s="1"/>
  <c r="AN658" i="12" s="1"/>
  <c r="AT658" i="12" s="1"/>
  <c r="AZ658" i="12" s="1"/>
  <c r="BD658" i="12" s="1"/>
  <c r="BH658" i="12" s="1"/>
  <c r="BM658" i="12" s="1"/>
  <c r="BR658" i="12" s="1"/>
  <c r="BV658" i="12" s="1"/>
  <c r="BY658" i="12" s="1"/>
  <c r="CB658" i="12" s="1"/>
  <c r="CD658" i="12" s="1"/>
  <c r="M658" i="12"/>
  <c r="S658" i="12" s="1"/>
  <c r="AA658" i="12" s="1"/>
  <c r="AG658" i="12" s="1"/>
  <c r="AO658" i="12" s="1"/>
  <c r="AU658" i="12" s="1"/>
  <c r="BA658" i="12" s="1"/>
  <c r="BI658" i="12" s="1"/>
  <c r="BN658" i="12" s="1"/>
  <c r="BS658" i="12" s="1"/>
  <c r="BZ658" i="12" s="1"/>
  <c r="N658" i="12"/>
  <c r="T658" i="12" s="1"/>
  <c r="AB658" i="12" s="1"/>
  <c r="AH658" i="12" s="1"/>
  <c r="AP658" i="12" s="1"/>
  <c r="AV658" i="12" s="1"/>
  <c r="BB658" i="12" s="1"/>
  <c r="BJ658" i="12" s="1"/>
  <c r="BT658" i="12" s="1"/>
  <c r="L662" i="12"/>
  <c r="R662" i="12" s="1"/>
  <c r="V662" i="12" s="1"/>
  <c r="Z662" i="12" s="1"/>
  <c r="AF662" i="12" s="1"/>
  <c r="AJ662" i="12" s="1"/>
  <c r="AN662" i="12" s="1"/>
  <c r="AT662" i="12" s="1"/>
  <c r="AZ662" i="12" s="1"/>
  <c r="BD662" i="12" s="1"/>
  <c r="BH662" i="12" s="1"/>
  <c r="BM662" i="12" s="1"/>
  <c r="BR662" i="12" s="1"/>
  <c r="BV662" i="12" s="1"/>
  <c r="BY662" i="12" s="1"/>
  <c r="CB662" i="12" s="1"/>
  <c r="CD662" i="12" s="1"/>
  <c r="M662" i="12"/>
  <c r="S662" i="12" s="1"/>
  <c r="AA662" i="12" s="1"/>
  <c r="AG662" i="12" s="1"/>
  <c r="AO662" i="12" s="1"/>
  <c r="AU662" i="12" s="1"/>
  <c r="BA662" i="12" s="1"/>
  <c r="BI662" i="12" s="1"/>
  <c r="BN662" i="12" s="1"/>
  <c r="BS662" i="12" s="1"/>
  <c r="BZ662" i="12" s="1"/>
  <c r="N662" i="12"/>
  <c r="T662" i="12" s="1"/>
  <c r="AB662" i="12" s="1"/>
  <c r="AH662" i="12" s="1"/>
  <c r="AP662" i="12" s="1"/>
  <c r="AV662" i="12" s="1"/>
  <c r="BB662" i="12" s="1"/>
  <c r="BJ662" i="12" s="1"/>
  <c r="BT662" i="12" s="1"/>
  <c r="L668" i="12"/>
  <c r="R668" i="12" s="1"/>
  <c r="V668" i="12" s="1"/>
  <c r="Z668" i="12" s="1"/>
  <c r="AF668" i="12" s="1"/>
  <c r="AJ668" i="12" s="1"/>
  <c r="AN668" i="12" s="1"/>
  <c r="AT668" i="12" s="1"/>
  <c r="AZ668" i="12" s="1"/>
  <c r="BD668" i="12" s="1"/>
  <c r="BH668" i="12" s="1"/>
  <c r="BM668" i="12" s="1"/>
  <c r="BR668" i="12" s="1"/>
  <c r="BV668" i="12" s="1"/>
  <c r="BY668" i="12" s="1"/>
  <c r="CB668" i="12" s="1"/>
  <c r="CD668" i="12" s="1"/>
  <c r="M668" i="12"/>
  <c r="S668" i="12" s="1"/>
  <c r="AA668" i="12" s="1"/>
  <c r="AG668" i="12" s="1"/>
  <c r="AO668" i="12" s="1"/>
  <c r="AU668" i="12" s="1"/>
  <c r="BA668" i="12" s="1"/>
  <c r="BI668" i="12" s="1"/>
  <c r="BN668" i="12" s="1"/>
  <c r="BS668" i="12" s="1"/>
  <c r="BZ668" i="12" s="1"/>
  <c r="N668" i="12"/>
  <c r="T668" i="12" s="1"/>
  <c r="AB668" i="12" s="1"/>
  <c r="AH668" i="12" s="1"/>
  <c r="AP668" i="12" s="1"/>
  <c r="AV668" i="12" s="1"/>
  <c r="BB668" i="12" s="1"/>
  <c r="BJ668" i="12" s="1"/>
  <c r="BT668" i="12" s="1"/>
  <c r="L675" i="12"/>
  <c r="R675" i="12" s="1"/>
  <c r="V675" i="12" s="1"/>
  <c r="Z675" i="12" s="1"/>
  <c r="AF675" i="12" s="1"/>
  <c r="AJ675" i="12" s="1"/>
  <c r="AN675" i="12" s="1"/>
  <c r="AT675" i="12" s="1"/>
  <c r="AZ675" i="12" s="1"/>
  <c r="BD675" i="12" s="1"/>
  <c r="BH675" i="12" s="1"/>
  <c r="BM675" i="12" s="1"/>
  <c r="BR675" i="12" s="1"/>
  <c r="BV675" i="12" s="1"/>
  <c r="BY675" i="12" s="1"/>
  <c r="CB675" i="12" s="1"/>
  <c r="CD675" i="12" s="1"/>
  <c r="M675" i="12"/>
  <c r="S675" i="12" s="1"/>
  <c r="AA675" i="12" s="1"/>
  <c r="AG675" i="12" s="1"/>
  <c r="AO675" i="12" s="1"/>
  <c r="AU675" i="12" s="1"/>
  <c r="BA675" i="12" s="1"/>
  <c r="BI675" i="12" s="1"/>
  <c r="BN675" i="12" s="1"/>
  <c r="BS675" i="12" s="1"/>
  <c r="BZ675" i="12" s="1"/>
  <c r="N675" i="12"/>
  <c r="T675" i="12" s="1"/>
  <c r="AB675" i="12" s="1"/>
  <c r="AH675" i="12" s="1"/>
  <c r="AP675" i="12" s="1"/>
  <c r="AV675" i="12" s="1"/>
  <c r="BB675" i="12" s="1"/>
  <c r="BJ675" i="12" s="1"/>
  <c r="BT675" i="12" s="1"/>
  <c r="L679" i="12"/>
  <c r="R679" i="12" s="1"/>
  <c r="V679" i="12" s="1"/>
  <c r="Z679" i="12" s="1"/>
  <c r="AF679" i="12" s="1"/>
  <c r="AJ679" i="12" s="1"/>
  <c r="AN679" i="12" s="1"/>
  <c r="AT679" i="12" s="1"/>
  <c r="AZ679" i="12" s="1"/>
  <c r="BD679" i="12" s="1"/>
  <c r="BH679" i="12" s="1"/>
  <c r="BM679" i="12" s="1"/>
  <c r="BR679" i="12" s="1"/>
  <c r="BV679" i="12" s="1"/>
  <c r="BY679" i="12" s="1"/>
  <c r="CB679" i="12" s="1"/>
  <c r="CD679" i="12" s="1"/>
  <c r="M679" i="12"/>
  <c r="S679" i="12" s="1"/>
  <c r="AA679" i="12" s="1"/>
  <c r="AG679" i="12" s="1"/>
  <c r="AO679" i="12" s="1"/>
  <c r="AU679" i="12" s="1"/>
  <c r="BA679" i="12" s="1"/>
  <c r="BI679" i="12" s="1"/>
  <c r="BN679" i="12" s="1"/>
  <c r="BS679" i="12" s="1"/>
  <c r="BZ679" i="12" s="1"/>
  <c r="N679" i="12"/>
  <c r="T679" i="12" s="1"/>
  <c r="AB679" i="12" s="1"/>
  <c r="AH679" i="12" s="1"/>
  <c r="AP679" i="12" s="1"/>
  <c r="AV679" i="12" s="1"/>
  <c r="BB679" i="12" s="1"/>
  <c r="BJ679" i="12" s="1"/>
  <c r="BT679" i="12" s="1"/>
  <c r="L683" i="12"/>
  <c r="R683" i="12" s="1"/>
  <c r="V683" i="12" s="1"/>
  <c r="Z683" i="12" s="1"/>
  <c r="AF683" i="12" s="1"/>
  <c r="AJ683" i="12" s="1"/>
  <c r="AN683" i="12" s="1"/>
  <c r="AT683" i="12" s="1"/>
  <c r="AZ683" i="12" s="1"/>
  <c r="BD683" i="12" s="1"/>
  <c r="BH683" i="12" s="1"/>
  <c r="BM683" i="12" s="1"/>
  <c r="BR683" i="12" s="1"/>
  <c r="BV683" i="12" s="1"/>
  <c r="BY683" i="12" s="1"/>
  <c r="CB683" i="12" s="1"/>
  <c r="CD683" i="12" s="1"/>
  <c r="M683" i="12"/>
  <c r="S683" i="12" s="1"/>
  <c r="AA683" i="12" s="1"/>
  <c r="AG683" i="12" s="1"/>
  <c r="AO683" i="12" s="1"/>
  <c r="AU683" i="12" s="1"/>
  <c r="BA683" i="12" s="1"/>
  <c r="BI683" i="12" s="1"/>
  <c r="BN683" i="12" s="1"/>
  <c r="BS683" i="12" s="1"/>
  <c r="BZ683" i="12" s="1"/>
  <c r="N683" i="12"/>
  <c r="T683" i="12" s="1"/>
  <c r="AB683" i="12" s="1"/>
  <c r="AH683" i="12" s="1"/>
  <c r="AP683" i="12" s="1"/>
  <c r="AV683" i="12" s="1"/>
  <c r="BB683" i="12" s="1"/>
  <c r="BJ683" i="12" s="1"/>
  <c r="BT683" i="12" s="1"/>
  <c r="L688" i="12"/>
  <c r="R688" i="12" s="1"/>
  <c r="V688" i="12" s="1"/>
  <c r="Z688" i="12" s="1"/>
  <c r="AF688" i="12" s="1"/>
  <c r="AJ688" i="12" s="1"/>
  <c r="AN688" i="12" s="1"/>
  <c r="AT688" i="12" s="1"/>
  <c r="AZ688" i="12" s="1"/>
  <c r="BD688" i="12" s="1"/>
  <c r="BH688" i="12" s="1"/>
  <c r="BM688" i="12" s="1"/>
  <c r="BR688" i="12" s="1"/>
  <c r="BV688" i="12" s="1"/>
  <c r="BY688" i="12" s="1"/>
  <c r="CB688" i="12" s="1"/>
  <c r="CD688" i="12" s="1"/>
  <c r="M688" i="12"/>
  <c r="S688" i="12" s="1"/>
  <c r="AA688" i="12" s="1"/>
  <c r="AG688" i="12" s="1"/>
  <c r="AO688" i="12" s="1"/>
  <c r="AU688" i="12" s="1"/>
  <c r="BA688" i="12" s="1"/>
  <c r="BI688" i="12" s="1"/>
  <c r="BN688" i="12" s="1"/>
  <c r="BS688" i="12" s="1"/>
  <c r="BZ688" i="12" s="1"/>
  <c r="N688" i="12"/>
  <c r="T688" i="12" s="1"/>
  <c r="AB688" i="12" s="1"/>
  <c r="AH688" i="12" s="1"/>
  <c r="AP688" i="12" s="1"/>
  <c r="AV688" i="12" s="1"/>
  <c r="BB688" i="12" s="1"/>
  <c r="BJ688" i="12" s="1"/>
  <c r="BT688" i="12" s="1"/>
  <c r="L693" i="12"/>
  <c r="R693" i="12" s="1"/>
  <c r="V693" i="12" s="1"/>
  <c r="Z693" i="12" s="1"/>
  <c r="AF693" i="12" s="1"/>
  <c r="AJ693" i="12" s="1"/>
  <c r="AN693" i="12" s="1"/>
  <c r="AT693" i="12" s="1"/>
  <c r="AZ693" i="12" s="1"/>
  <c r="BD693" i="12" s="1"/>
  <c r="BH693" i="12" s="1"/>
  <c r="BM693" i="12" s="1"/>
  <c r="BR693" i="12" s="1"/>
  <c r="BV693" i="12" s="1"/>
  <c r="BY693" i="12" s="1"/>
  <c r="CB693" i="12" s="1"/>
  <c r="CD693" i="12" s="1"/>
  <c r="M693" i="12"/>
  <c r="S693" i="12" s="1"/>
  <c r="AA693" i="12" s="1"/>
  <c r="AG693" i="12" s="1"/>
  <c r="AO693" i="12" s="1"/>
  <c r="AU693" i="12" s="1"/>
  <c r="BA693" i="12" s="1"/>
  <c r="BI693" i="12" s="1"/>
  <c r="BN693" i="12" s="1"/>
  <c r="BS693" i="12" s="1"/>
  <c r="BZ693" i="12" s="1"/>
  <c r="N693" i="12"/>
  <c r="T693" i="12" s="1"/>
  <c r="AB693" i="12" s="1"/>
  <c r="AH693" i="12" s="1"/>
  <c r="AP693" i="12" s="1"/>
  <c r="AV693" i="12" s="1"/>
  <c r="BB693" i="12" s="1"/>
  <c r="BJ693" i="12" s="1"/>
  <c r="BT693" i="12" s="1"/>
  <c r="L701" i="12"/>
  <c r="R701" i="12" s="1"/>
  <c r="V701" i="12" s="1"/>
  <c r="Z701" i="12" s="1"/>
  <c r="AF701" i="12" s="1"/>
  <c r="AJ701" i="12" s="1"/>
  <c r="AN701" i="12" s="1"/>
  <c r="AT701" i="12" s="1"/>
  <c r="AZ701" i="12" s="1"/>
  <c r="BD701" i="12" s="1"/>
  <c r="BH701" i="12" s="1"/>
  <c r="BM701" i="12" s="1"/>
  <c r="BR701" i="12" s="1"/>
  <c r="BV701" i="12" s="1"/>
  <c r="BY701" i="12" s="1"/>
  <c r="CB701" i="12" s="1"/>
  <c r="CD701" i="12" s="1"/>
  <c r="M701" i="12"/>
  <c r="S701" i="12" s="1"/>
  <c r="AA701" i="12" s="1"/>
  <c r="AG701" i="12" s="1"/>
  <c r="AO701" i="12" s="1"/>
  <c r="AU701" i="12" s="1"/>
  <c r="BA701" i="12" s="1"/>
  <c r="BI701" i="12" s="1"/>
  <c r="BN701" i="12" s="1"/>
  <c r="BS701" i="12" s="1"/>
  <c r="BZ701" i="12" s="1"/>
  <c r="N701" i="12"/>
  <c r="T701" i="12" s="1"/>
  <c r="AB701" i="12" s="1"/>
  <c r="AH701" i="12" s="1"/>
  <c r="AP701" i="12" s="1"/>
  <c r="AV701" i="12" s="1"/>
  <c r="BB701" i="12" s="1"/>
  <c r="BJ701" i="12" s="1"/>
  <c r="BT701" i="12" s="1"/>
  <c r="L705" i="12"/>
  <c r="R705" i="12" s="1"/>
  <c r="V705" i="12" s="1"/>
  <c r="Z705" i="12" s="1"/>
  <c r="AF705" i="12" s="1"/>
  <c r="AJ705" i="12" s="1"/>
  <c r="AN705" i="12" s="1"/>
  <c r="AT705" i="12" s="1"/>
  <c r="AZ705" i="12" s="1"/>
  <c r="BD705" i="12" s="1"/>
  <c r="BH705" i="12" s="1"/>
  <c r="BM705" i="12" s="1"/>
  <c r="BR705" i="12" s="1"/>
  <c r="BV705" i="12" s="1"/>
  <c r="BY705" i="12" s="1"/>
  <c r="CB705" i="12" s="1"/>
  <c r="CD705" i="12" s="1"/>
  <c r="M705" i="12"/>
  <c r="S705" i="12" s="1"/>
  <c r="AA705" i="12" s="1"/>
  <c r="AG705" i="12" s="1"/>
  <c r="AO705" i="12" s="1"/>
  <c r="AU705" i="12" s="1"/>
  <c r="BA705" i="12" s="1"/>
  <c r="BI705" i="12" s="1"/>
  <c r="BN705" i="12" s="1"/>
  <c r="BS705" i="12" s="1"/>
  <c r="BZ705" i="12" s="1"/>
  <c r="N705" i="12"/>
  <c r="T705" i="12" s="1"/>
  <c r="AB705" i="12" s="1"/>
  <c r="AH705" i="12" s="1"/>
  <c r="AP705" i="12" s="1"/>
  <c r="AV705" i="12" s="1"/>
  <c r="BB705" i="12" s="1"/>
  <c r="BJ705" i="12" s="1"/>
  <c r="BT705" i="12" s="1"/>
  <c r="L715" i="12"/>
  <c r="R715" i="12" s="1"/>
  <c r="V715" i="12" s="1"/>
  <c r="Z715" i="12" s="1"/>
  <c r="AF715" i="12" s="1"/>
  <c r="AJ715" i="12" s="1"/>
  <c r="AN715" i="12" s="1"/>
  <c r="AT715" i="12" s="1"/>
  <c r="AZ715" i="12" s="1"/>
  <c r="BD715" i="12" s="1"/>
  <c r="BH715" i="12" s="1"/>
  <c r="BM715" i="12" s="1"/>
  <c r="BR715" i="12" s="1"/>
  <c r="BV715" i="12" s="1"/>
  <c r="BY715" i="12" s="1"/>
  <c r="CB715" i="12" s="1"/>
  <c r="CD715" i="12" s="1"/>
  <c r="M715" i="12"/>
  <c r="S715" i="12" s="1"/>
  <c r="AA715" i="12" s="1"/>
  <c r="AG715" i="12" s="1"/>
  <c r="AO715" i="12" s="1"/>
  <c r="AU715" i="12" s="1"/>
  <c r="BA715" i="12" s="1"/>
  <c r="BI715" i="12" s="1"/>
  <c r="BN715" i="12" s="1"/>
  <c r="BS715" i="12" s="1"/>
  <c r="BZ715" i="12" s="1"/>
  <c r="N715" i="12"/>
  <c r="T715" i="12" s="1"/>
  <c r="AB715" i="12" s="1"/>
  <c r="AH715" i="12" s="1"/>
  <c r="AP715" i="12" s="1"/>
  <c r="AV715" i="12" s="1"/>
  <c r="BB715" i="12" s="1"/>
  <c r="BJ715" i="12" s="1"/>
  <c r="BT715" i="12" s="1"/>
  <c r="L719" i="12"/>
  <c r="R719" i="12" s="1"/>
  <c r="V719" i="12" s="1"/>
  <c r="Z719" i="12" s="1"/>
  <c r="AF719" i="12" s="1"/>
  <c r="AJ719" i="12" s="1"/>
  <c r="AN719" i="12" s="1"/>
  <c r="AT719" i="12" s="1"/>
  <c r="AZ719" i="12" s="1"/>
  <c r="BD719" i="12" s="1"/>
  <c r="BH719" i="12" s="1"/>
  <c r="BM719" i="12" s="1"/>
  <c r="BR719" i="12" s="1"/>
  <c r="BV719" i="12" s="1"/>
  <c r="BY719" i="12" s="1"/>
  <c r="CB719" i="12" s="1"/>
  <c r="CD719" i="12" s="1"/>
  <c r="M719" i="12"/>
  <c r="S719" i="12" s="1"/>
  <c r="AA719" i="12" s="1"/>
  <c r="AG719" i="12" s="1"/>
  <c r="AO719" i="12" s="1"/>
  <c r="AU719" i="12" s="1"/>
  <c r="BA719" i="12" s="1"/>
  <c r="BI719" i="12" s="1"/>
  <c r="BN719" i="12" s="1"/>
  <c r="BS719" i="12" s="1"/>
  <c r="BZ719" i="12" s="1"/>
  <c r="N719" i="12"/>
  <c r="T719" i="12" s="1"/>
  <c r="AB719" i="12" s="1"/>
  <c r="AH719" i="12" s="1"/>
  <c r="AP719" i="12" s="1"/>
  <c r="AV719" i="12" s="1"/>
  <c r="BB719" i="12" s="1"/>
  <c r="BJ719" i="12" s="1"/>
  <c r="BT719" i="12" s="1"/>
  <c r="L723" i="12"/>
  <c r="R723" i="12" s="1"/>
  <c r="V723" i="12" s="1"/>
  <c r="Z723" i="12" s="1"/>
  <c r="AF723" i="12" s="1"/>
  <c r="AJ723" i="12" s="1"/>
  <c r="AN723" i="12" s="1"/>
  <c r="AT723" i="12" s="1"/>
  <c r="AZ723" i="12" s="1"/>
  <c r="BD723" i="12" s="1"/>
  <c r="BH723" i="12" s="1"/>
  <c r="BM723" i="12" s="1"/>
  <c r="BR723" i="12" s="1"/>
  <c r="BV723" i="12" s="1"/>
  <c r="BY723" i="12" s="1"/>
  <c r="CB723" i="12" s="1"/>
  <c r="CD723" i="12" s="1"/>
  <c r="M723" i="12"/>
  <c r="S723" i="12" s="1"/>
  <c r="AA723" i="12" s="1"/>
  <c r="AG723" i="12" s="1"/>
  <c r="AO723" i="12" s="1"/>
  <c r="AU723" i="12" s="1"/>
  <c r="BA723" i="12" s="1"/>
  <c r="BI723" i="12" s="1"/>
  <c r="BN723" i="12" s="1"/>
  <c r="BS723" i="12" s="1"/>
  <c r="BZ723" i="12" s="1"/>
  <c r="N723" i="12"/>
  <c r="T723" i="12" s="1"/>
  <c r="AB723" i="12" s="1"/>
  <c r="AH723" i="12" s="1"/>
  <c r="AP723" i="12" s="1"/>
  <c r="AV723" i="12" s="1"/>
  <c r="BB723" i="12" s="1"/>
  <c r="BJ723" i="12" s="1"/>
  <c r="BT723" i="12" s="1"/>
  <c r="L727" i="12"/>
  <c r="R727" i="12" s="1"/>
  <c r="V727" i="12" s="1"/>
  <c r="Z727" i="12" s="1"/>
  <c r="AF727" i="12" s="1"/>
  <c r="AJ727" i="12" s="1"/>
  <c r="AN727" i="12" s="1"/>
  <c r="AT727" i="12" s="1"/>
  <c r="AZ727" i="12" s="1"/>
  <c r="BD727" i="12" s="1"/>
  <c r="BH727" i="12" s="1"/>
  <c r="BM727" i="12" s="1"/>
  <c r="BR727" i="12" s="1"/>
  <c r="BV727" i="12" s="1"/>
  <c r="BY727" i="12" s="1"/>
  <c r="CB727" i="12" s="1"/>
  <c r="CD727" i="12" s="1"/>
  <c r="M727" i="12"/>
  <c r="S727" i="12" s="1"/>
  <c r="AA727" i="12" s="1"/>
  <c r="AG727" i="12" s="1"/>
  <c r="AO727" i="12" s="1"/>
  <c r="AU727" i="12" s="1"/>
  <c r="BA727" i="12" s="1"/>
  <c r="BI727" i="12" s="1"/>
  <c r="BN727" i="12" s="1"/>
  <c r="BS727" i="12" s="1"/>
  <c r="BZ727" i="12" s="1"/>
  <c r="N727" i="12"/>
  <c r="T727" i="12" s="1"/>
  <c r="AB727" i="12" s="1"/>
  <c r="AH727" i="12" s="1"/>
  <c r="AP727" i="12" s="1"/>
  <c r="AV727" i="12" s="1"/>
  <c r="BB727" i="12" s="1"/>
  <c r="BJ727" i="12" s="1"/>
  <c r="BT727" i="12" s="1"/>
  <c r="L731" i="12"/>
  <c r="R731" i="12" s="1"/>
  <c r="V731" i="12" s="1"/>
  <c r="Z731" i="12" s="1"/>
  <c r="AF731" i="12" s="1"/>
  <c r="AJ731" i="12" s="1"/>
  <c r="AN731" i="12" s="1"/>
  <c r="AT731" i="12" s="1"/>
  <c r="AZ731" i="12" s="1"/>
  <c r="BD731" i="12" s="1"/>
  <c r="BH731" i="12" s="1"/>
  <c r="BM731" i="12" s="1"/>
  <c r="BR731" i="12" s="1"/>
  <c r="BV731" i="12" s="1"/>
  <c r="BY731" i="12" s="1"/>
  <c r="CB731" i="12" s="1"/>
  <c r="CD731" i="12" s="1"/>
  <c r="M731" i="12"/>
  <c r="S731" i="12" s="1"/>
  <c r="AA731" i="12" s="1"/>
  <c r="AG731" i="12" s="1"/>
  <c r="AO731" i="12" s="1"/>
  <c r="AU731" i="12" s="1"/>
  <c r="BA731" i="12" s="1"/>
  <c r="BI731" i="12" s="1"/>
  <c r="BN731" i="12" s="1"/>
  <c r="BS731" i="12" s="1"/>
  <c r="BZ731" i="12" s="1"/>
  <c r="N731" i="12"/>
  <c r="T731" i="12" s="1"/>
  <c r="AB731" i="12" s="1"/>
  <c r="AH731" i="12" s="1"/>
  <c r="AP731" i="12" s="1"/>
  <c r="AV731" i="12" s="1"/>
  <c r="BB731" i="12" s="1"/>
  <c r="BJ731" i="12" s="1"/>
  <c r="BT731" i="12" s="1"/>
  <c r="L735" i="12"/>
  <c r="R735" i="12" s="1"/>
  <c r="V735" i="12" s="1"/>
  <c r="Z735" i="12" s="1"/>
  <c r="AF735" i="12" s="1"/>
  <c r="AJ735" i="12" s="1"/>
  <c r="AN735" i="12" s="1"/>
  <c r="AT735" i="12" s="1"/>
  <c r="AZ735" i="12" s="1"/>
  <c r="BD735" i="12" s="1"/>
  <c r="BH735" i="12" s="1"/>
  <c r="BM735" i="12" s="1"/>
  <c r="BR735" i="12" s="1"/>
  <c r="BV735" i="12" s="1"/>
  <c r="BY735" i="12" s="1"/>
  <c r="CB735" i="12" s="1"/>
  <c r="CD735" i="12" s="1"/>
  <c r="M735" i="12"/>
  <c r="S735" i="12" s="1"/>
  <c r="AA735" i="12" s="1"/>
  <c r="AG735" i="12" s="1"/>
  <c r="AO735" i="12" s="1"/>
  <c r="AU735" i="12" s="1"/>
  <c r="BA735" i="12" s="1"/>
  <c r="BI735" i="12" s="1"/>
  <c r="BN735" i="12" s="1"/>
  <c r="BS735" i="12" s="1"/>
  <c r="BZ735" i="12" s="1"/>
  <c r="N735" i="12"/>
  <c r="T735" i="12" s="1"/>
  <c r="AB735" i="12" s="1"/>
  <c r="AH735" i="12" s="1"/>
  <c r="AP735" i="12" s="1"/>
  <c r="AV735" i="12" s="1"/>
  <c r="BB735" i="12" s="1"/>
  <c r="BJ735" i="12" s="1"/>
  <c r="BT735" i="12" s="1"/>
  <c r="L739" i="12"/>
  <c r="R739" i="12" s="1"/>
  <c r="V739" i="12" s="1"/>
  <c r="Z739" i="12" s="1"/>
  <c r="AF739" i="12" s="1"/>
  <c r="AJ739" i="12" s="1"/>
  <c r="AN739" i="12" s="1"/>
  <c r="AT739" i="12" s="1"/>
  <c r="AZ739" i="12" s="1"/>
  <c r="BD739" i="12" s="1"/>
  <c r="BH739" i="12" s="1"/>
  <c r="BM739" i="12" s="1"/>
  <c r="BR739" i="12" s="1"/>
  <c r="BV739" i="12" s="1"/>
  <c r="BY739" i="12" s="1"/>
  <c r="CB739" i="12" s="1"/>
  <c r="CD739" i="12" s="1"/>
  <c r="M739" i="12"/>
  <c r="S739" i="12" s="1"/>
  <c r="AA739" i="12" s="1"/>
  <c r="AG739" i="12" s="1"/>
  <c r="AO739" i="12" s="1"/>
  <c r="AU739" i="12" s="1"/>
  <c r="BA739" i="12" s="1"/>
  <c r="BI739" i="12" s="1"/>
  <c r="BN739" i="12" s="1"/>
  <c r="BS739" i="12" s="1"/>
  <c r="BZ739" i="12" s="1"/>
  <c r="N739" i="12"/>
  <c r="T739" i="12" s="1"/>
  <c r="AB739" i="12" s="1"/>
  <c r="AH739" i="12" s="1"/>
  <c r="AP739" i="12" s="1"/>
  <c r="AV739" i="12" s="1"/>
  <c r="BB739" i="12" s="1"/>
  <c r="BJ739" i="12" s="1"/>
  <c r="BT739" i="12" s="1"/>
  <c r="L743" i="12"/>
  <c r="R743" i="12" s="1"/>
  <c r="V743" i="12" s="1"/>
  <c r="Z743" i="12" s="1"/>
  <c r="AF743" i="12" s="1"/>
  <c r="AJ743" i="12" s="1"/>
  <c r="AN743" i="12" s="1"/>
  <c r="AT743" i="12" s="1"/>
  <c r="AZ743" i="12" s="1"/>
  <c r="BD743" i="12" s="1"/>
  <c r="BH743" i="12" s="1"/>
  <c r="BM743" i="12" s="1"/>
  <c r="BR743" i="12" s="1"/>
  <c r="BV743" i="12" s="1"/>
  <c r="BY743" i="12" s="1"/>
  <c r="CB743" i="12" s="1"/>
  <c r="CD743" i="12" s="1"/>
  <c r="M743" i="12"/>
  <c r="S743" i="12" s="1"/>
  <c r="AA743" i="12" s="1"/>
  <c r="AG743" i="12" s="1"/>
  <c r="AO743" i="12" s="1"/>
  <c r="AU743" i="12" s="1"/>
  <c r="BA743" i="12" s="1"/>
  <c r="BI743" i="12" s="1"/>
  <c r="BN743" i="12" s="1"/>
  <c r="BS743" i="12" s="1"/>
  <c r="BZ743" i="12" s="1"/>
  <c r="N743" i="12"/>
  <c r="T743" i="12" s="1"/>
  <c r="AB743" i="12" s="1"/>
  <c r="AH743" i="12" s="1"/>
  <c r="AP743" i="12" s="1"/>
  <c r="AV743" i="12" s="1"/>
  <c r="BB743" i="12" s="1"/>
  <c r="BJ743" i="12" s="1"/>
  <c r="BT743" i="12" s="1"/>
  <c r="L751" i="12"/>
  <c r="R751" i="12" s="1"/>
  <c r="V751" i="12" s="1"/>
  <c r="Z751" i="12" s="1"/>
  <c r="AF751" i="12" s="1"/>
  <c r="AJ751" i="12" s="1"/>
  <c r="AN751" i="12" s="1"/>
  <c r="AT751" i="12" s="1"/>
  <c r="AZ751" i="12" s="1"/>
  <c r="BD751" i="12" s="1"/>
  <c r="BH751" i="12" s="1"/>
  <c r="BM751" i="12" s="1"/>
  <c r="BR751" i="12" s="1"/>
  <c r="BV751" i="12" s="1"/>
  <c r="BY751" i="12" s="1"/>
  <c r="CB751" i="12" s="1"/>
  <c r="CD751" i="12" s="1"/>
  <c r="M751" i="12"/>
  <c r="S751" i="12" s="1"/>
  <c r="AA751" i="12" s="1"/>
  <c r="AG751" i="12" s="1"/>
  <c r="AO751" i="12" s="1"/>
  <c r="AU751" i="12" s="1"/>
  <c r="BA751" i="12" s="1"/>
  <c r="BI751" i="12" s="1"/>
  <c r="BN751" i="12" s="1"/>
  <c r="BS751" i="12" s="1"/>
  <c r="BZ751" i="12" s="1"/>
  <c r="N751" i="12"/>
  <c r="T751" i="12" s="1"/>
  <c r="AB751" i="12" s="1"/>
  <c r="AH751" i="12" s="1"/>
  <c r="AP751" i="12" s="1"/>
  <c r="AV751" i="12" s="1"/>
  <c r="BB751" i="12" s="1"/>
  <c r="BJ751" i="12" s="1"/>
  <c r="BT751" i="12" s="1"/>
  <c r="L759" i="12"/>
  <c r="R759" i="12" s="1"/>
  <c r="V759" i="12" s="1"/>
  <c r="Z759" i="12" s="1"/>
  <c r="AF759" i="12" s="1"/>
  <c r="AJ759" i="12" s="1"/>
  <c r="AN759" i="12" s="1"/>
  <c r="AT759" i="12" s="1"/>
  <c r="AZ759" i="12" s="1"/>
  <c r="BD759" i="12" s="1"/>
  <c r="BH759" i="12" s="1"/>
  <c r="BM759" i="12" s="1"/>
  <c r="BR759" i="12" s="1"/>
  <c r="BV759" i="12" s="1"/>
  <c r="BY759" i="12" s="1"/>
  <c r="CB759" i="12" s="1"/>
  <c r="CD759" i="12" s="1"/>
  <c r="M759" i="12"/>
  <c r="S759" i="12" s="1"/>
  <c r="AA759" i="12" s="1"/>
  <c r="AG759" i="12" s="1"/>
  <c r="AO759" i="12" s="1"/>
  <c r="AU759" i="12" s="1"/>
  <c r="BA759" i="12" s="1"/>
  <c r="BI759" i="12" s="1"/>
  <c r="BN759" i="12" s="1"/>
  <c r="BS759" i="12" s="1"/>
  <c r="BZ759" i="12" s="1"/>
  <c r="N759" i="12"/>
  <c r="T759" i="12" s="1"/>
  <c r="AB759" i="12" s="1"/>
  <c r="AH759" i="12" s="1"/>
  <c r="AP759" i="12" s="1"/>
  <c r="AV759" i="12" s="1"/>
  <c r="BB759" i="12" s="1"/>
  <c r="BJ759" i="12" s="1"/>
  <c r="BT759" i="12" s="1"/>
  <c r="L763" i="12"/>
  <c r="R763" i="12" s="1"/>
  <c r="V763" i="12" s="1"/>
  <c r="Z763" i="12" s="1"/>
  <c r="AF763" i="12" s="1"/>
  <c r="AJ763" i="12" s="1"/>
  <c r="AN763" i="12" s="1"/>
  <c r="AT763" i="12" s="1"/>
  <c r="AZ763" i="12" s="1"/>
  <c r="BD763" i="12" s="1"/>
  <c r="BH763" i="12" s="1"/>
  <c r="BM763" i="12" s="1"/>
  <c r="BR763" i="12" s="1"/>
  <c r="BV763" i="12" s="1"/>
  <c r="BY763" i="12" s="1"/>
  <c r="CB763" i="12" s="1"/>
  <c r="CD763" i="12" s="1"/>
  <c r="M763" i="12"/>
  <c r="S763" i="12" s="1"/>
  <c r="AA763" i="12" s="1"/>
  <c r="AG763" i="12" s="1"/>
  <c r="AO763" i="12" s="1"/>
  <c r="AU763" i="12" s="1"/>
  <c r="BA763" i="12" s="1"/>
  <c r="BI763" i="12" s="1"/>
  <c r="BN763" i="12" s="1"/>
  <c r="BS763" i="12" s="1"/>
  <c r="BZ763" i="12" s="1"/>
  <c r="N763" i="12"/>
  <c r="T763" i="12" s="1"/>
  <c r="AB763" i="12" s="1"/>
  <c r="AH763" i="12" s="1"/>
  <c r="AP763" i="12" s="1"/>
  <c r="AV763" i="12" s="1"/>
  <c r="BB763" i="12" s="1"/>
  <c r="BJ763" i="12" s="1"/>
  <c r="BT763" i="12" s="1"/>
  <c r="L769" i="12"/>
  <c r="R769" i="12" s="1"/>
  <c r="V769" i="12" s="1"/>
  <c r="Z769" i="12" s="1"/>
  <c r="AF769" i="12" s="1"/>
  <c r="AJ769" i="12" s="1"/>
  <c r="AN769" i="12" s="1"/>
  <c r="AT769" i="12" s="1"/>
  <c r="AZ769" i="12" s="1"/>
  <c r="BD769" i="12" s="1"/>
  <c r="BH769" i="12" s="1"/>
  <c r="BM769" i="12" s="1"/>
  <c r="BR769" i="12" s="1"/>
  <c r="BV769" i="12" s="1"/>
  <c r="BY769" i="12" s="1"/>
  <c r="CB769" i="12" s="1"/>
  <c r="CD769" i="12" s="1"/>
  <c r="M769" i="12"/>
  <c r="S769" i="12" s="1"/>
  <c r="AA769" i="12" s="1"/>
  <c r="AG769" i="12" s="1"/>
  <c r="AO769" i="12" s="1"/>
  <c r="AU769" i="12" s="1"/>
  <c r="BA769" i="12" s="1"/>
  <c r="BI769" i="12" s="1"/>
  <c r="BN769" i="12" s="1"/>
  <c r="BS769" i="12" s="1"/>
  <c r="BZ769" i="12" s="1"/>
  <c r="N769" i="12"/>
  <c r="T769" i="12" s="1"/>
  <c r="AB769" i="12" s="1"/>
  <c r="AH769" i="12" s="1"/>
  <c r="AP769" i="12" s="1"/>
  <c r="AV769" i="12" s="1"/>
  <c r="BB769" i="12" s="1"/>
  <c r="BJ769" i="12" s="1"/>
  <c r="BT769" i="12" s="1"/>
  <c r="L772" i="12"/>
  <c r="R772" i="12" s="1"/>
  <c r="V772" i="12" s="1"/>
  <c r="Z772" i="12" s="1"/>
  <c r="AF772" i="12" s="1"/>
  <c r="AJ772" i="12" s="1"/>
  <c r="AN772" i="12" s="1"/>
  <c r="AT772" i="12" s="1"/>
  <c r="AZ772" i="12" s="1"/>
  <c r="BD772" i="12" s="1"/>
  <c r="BH772" i="12" s="1"/>
  <c r="BM772" i="12" s="1"/>
  <c r="BR772" i="12" s="1"/>
  <c r="BV772" i="12" s="1"/>
  <c r="BY772" i="12" s="1"/>
  <c r="CB772" i="12" s="1"/>
  <c r="CD772" i="12" s="1"/>
  <c r="M772" i="12"/>
  <c r="S772" i="12" s="1"/>
  <c r="AA772" i="12" s="1"/>
  <c r="AG772" i="12" s="1"/>
  <c r="AO772" i="12" s="1"/>
  <c r="AU772" i="12" s="1"/>
  <c r="BA772" i="12" s="1"/>
  <c r="BI772" i="12" s="1"/>
  <c r="BN772" i="12" s="1"/>
  <c r="BS772" i="12" s="1"/>
  <c r="BZ772" i="12" s="1"/>
  <c r="N772" i="12"/>
  <c r="T772" i="12" s="1"/>
  <c r="AB772" i="12" s="1"/>
  <c r="AH772" i="12" s="1"/>
  <c r="AP772" i="12" s="1"/>
  <c r="AV772" i="12" s="1"/>
  <c r="BB772" i="12" s="1"/>
  <c r="BJ772" i="12" s="1"/>
  <c r="BT772" i="12" s="1"/>
  <c r="L777" i="12"/>
  <c r="R777" i="12" s="1"/>
  <c r="V777" i="12" s="1"/>
  <c r="Z777" i="12" s="1"/>
  <c r="AF777" i="12" s="1"/>
  <c r="AJ777" i="12" s="1"/>
  <c r="AN777" i="12" s="1"/>
  <c r="AT777" i="12" s="1"/>
  <c r="AZ777" i="12" s="1"/>
  <c r="BD777" i="12" s="1"/>
  <c r="BH777" i="12" s="1"/>
  <c r="BM777" i="12" s="1"/>
  <c r="BR777" i="12" s="1"/>
  <c r="BV777" i="12" s="1"/>
  <c r="BY777" i="12" s="1"/>
  <c r="CB777" i="12" s="1"/>
  <c r="CD777" i="12" s="1"/>
  <c r="M777" i="12"/>
  <c r="S777" i="12" s="1"/>
  <c r="AA777" i="12" s="1"/>
  <c r="AG777" i="12" s="1"/>
  <c r="AO777" i="12" s="1"/>
  <c r="AU777" i="12" s="1"/>
  <c r="BA777" i="12" s="1"/>
  <c r="BI777" i="12" s="1"/>
  <c r="BN777" i="12" s="1"/>
  <c r="BS777" i="12" s="1"/>
  <c r="BZ777" i="12" s="1"/>
  <c r="N777" i="12"/>
  <c r="T777" i="12" s="1"/>
  <c r="AB777" i="12" s="1"/>
  <c r="AH777" i="12" s="1"/>
  <c r="AP777" i="12" s="1"/>
  <c r="AV777" i="12" s="1"/>
  <c r="BB777" i="12" s="1"/>
  <c r="BJ777" i="12" s="1"/>
  <c r="BT777" i="12" s="1"/>
  <c r="L782" i="12"/>
  <c r="R782" i="12" s="1"/>
  <c r="V782" i="12" s="1"/>
  <c r="Z782" i="12" s="1"/>
  <c r="AF782" i="12" s="1"/>
  <c r="AJ782" i="12" s="1"/>
  <c r="AN782" i="12" s="1"/>
  <c r="AT782" i="12" s="1"/>
  <c r="AZ782" i="12" s="1"/>
  <c r="BD782" i="12" s="1"/>
  <c r="BH782" i="12" s="1"/>
  <c r="BM782" i="12" s="1"/>
  <c r="BR782" i="12" s="1"/>
  <c r="BV782" i="12" s="1"/>
  <c r="BY782" i="12" s="1"/>
  <c r="CB782" i="12" s="1"/>
  <c r="CD782" i="12" s="1"/>
  <c r="M782" i="12"/>
  <c r="S782" i="12" s="1"/>
  <c r="AA782" i="12" s="1"/>
  <c r="AG782" i="12" s="1"/>
  <c r="AO782" i="12" s="1"/>
  <c r="AU782" i="12" s="1"/>
  <c r="BA782" i="12" s="1"/>
  <c r="BI782" i="12" s="1"/>
  <c r="BN782" i="12" s="1"/>
  <c r="BS782" i="12" s="1"/>
  <c r="BZ782" i="12" s="1"/>
  <c r="N782" i="12"/>
  <c r="T782" i="12" s="1"/>
  <c r="AB782" i="12" s="1"/>
  <c r="AH782" i="12" s="1"/>
  <c r="AP782" i="12" s="1"/>
  <c r="AV782" i="12" s="1"/>
  <c r="BB782" i="12" s="1"/>
  <c r="BJ782" i="12" s="1"/>
  <c r="BT782" i="12" s="1"/>
  <c r="L788" i="12"/>
  <c r="R788" i="12" s="1"/>
  <c r="V788" i="12" s="1"/>
  <c r="Z788" i="12" s="1"/>
  <c r="AF788" i="12" s="1"/>
  <c r="AJ788" i="12" s="1"/>
  <c r="AN788" i="12" s="1"/>
  <c r="AT788" i="12" s="1"/>
  <c r="AZ788" i="12" s="1"/>
  <c r="BD788" i="12" s="1"/>
  <c r="BH788" i="12" s="1"/>
  <c r="BM788" i="12" s="1"/>
  <c r="BR788" i="12" s="1"/>
  <c r="BV788" i="12" s="1"/>
  <c r="BY788" i="12" s="1"/>
  <c r="CB788" i="12" s="1"/>
  <c r="CD788" i="12" s="1"/>
  <c r="M788" i="12"/>
  <c r="S788" i="12" s="1"/>
  <c r="AA788" i="12" s="1"/>
  <c r="AG788" i="12" s="1"/>
  <c r="AO788" i="12" s="1"/>
  <c r="AU788" i="12" s="1"/>
  <c r="BA788" i="12" s="1"/>
  <c r="BI788" i="12" s="1"/>
  <c r="BN788" i="12" s="1"/>
  <c r="BS788" i="12" s="1"/>
  <c r="BZ788" i="12" s="1"/>
  <c r="N788" i="12"/>
  <c r="T788" i="12" s="1"/>
  <c r="AB788" i="12" s="1"/>
  <c r="AH788" i="12" s="1"/>
  <c r="AP788" i="12" s="1"/>
  <c r="AV788" i="12" s="1"/>
  <c r="BB788" i="12" s="1"/>
  <c r="BJ788" i="12" s="1"/>
  <c r="BT788" i="12" s="1"/>
  <c r="L791" i="12"/>
  <c r="R791" i="12" s="1"/>
  <c r="V791" i="12" s="1"/>
  <c r="Z791" i="12" s="1"/>
  <c r="AF791" i="12" s="1"/>
  <c r="AJ791" i="12" s="1"/>
  <c r="AN791" i="12" s="1"/>
  <c r="AT791" i="12" s="1"/>
  <c r="AZ791" i="12" s="1"/>
  <c r="BD791" i="12" s="1"/>
  <c r="BH791" i="12" s="1"/>
  <c r="BM791" i="12" s="1"/>
  <c r="BR791" i="12" s="1"/>
  <c r="BV791" i="12" s="1"/>
  <c r="BY791" i="12" s="1"/>
  <c r="CB791" i="12" s="1"/>
  <c r="CD791" i="12" s="1"/>
  <c r="M791" i="12"/>
  <c r="S791" i="12" s="1"/>
  <c r="AA791" i="12" s="1"/>
  <c r="AG791" i="12" s="1"/>
  <c r="AO791" i="12" s="1"/>
  <c r="AU791" i="12" s="1"/>
  <c r="BA791" i="12" s="1"/>
  <c r="BI791" i="12" s="1"/>
  <c r="BN791" i="12" s="1"/>
  <c r="BS791" i="12" s="1"/>
  <c r="BZ791" i="12" s="1"/>
  <c r="N791" i="12"/>
  <c r="T791" i="12" s="1"/>
  <c r="AB791" i="12" s="1"/>
  <c r="AH791" i="12" s="1"/>
  <c r="AP791" i="12" s="1"/>
  <c r="AV791" i="12" s="1"/>
  <c r="BB791" i="12" s="1"/>
  <c r="BJ791" i="12" s="1"/>
  <c r="BT791" i="12" s="1"/>
  <c r="L795" i="12"/>
  <c r="R795" i="12" s="1"/>
  <c r="V795" i="12" s="1"/>
  <c r="Z795" i="12" s="1"/>
  <c r="AF795" i="12" s="1"/>
  <c r="AJ795" i="12" s="1"/>
  <c r="AN795" i="12" s="1"/>
  <c r="AT795" i="12" s="1"/>
  <c r="AZ795" i="12" s="1"/>
  <c r="BD795" i="12" s="1"/>
  <c r="BH795" i="12" s="1"/>
  <c r="BM795" i="12" s="1"/>
  <c r="BR795" i="12" s="1"/>
  <c r="BV795" i="12" s="1"/>
  <c r="BY795" i="12" s="1"/>
  <c r="CB795" i="12" s="1"/>
  <c r="CD795" i="12" s="1"/>
  <c r="M795" i="12"/>
  <c r="S795" i="12" s="1"/>
  <c r="AA795" i="12" s="1"/>
  <c r="AG795" i="12" s="1"/>
  <c r="AO795" i="12" s="1"/>
  <c r="AU795" i="12" s="1"/>
  <c r="BA795" i="12" s="1"/>
  <c r="BI795" i="12" s="1"/>
  <c r="BN795" i="12" s="1"/>
  <c r="BS795" i="12" s="1"/>
  <c r="BZ795" i="12" s="1"/>
  <c r="N795" i="12"/>
  <c r="T795" i="12" s="1"/>
  <c r="AB795" i="12" s="1"/>
  <c r="AH795" i="12" s="1"/>
  <c r="AP795" i="12" s="1"/>
  <c r="AV795" i="12" s="1"/>
  <c r="BB795" i="12" s="1"/>
  <c r="BJ795" i="12" s="1"/>
  <c r="BT795" i="12" s="1"/>
  <c r="L799" i="12"/>
  <c r="R799" i="12" s="1"/>
  <c r="V799" i="12" s="1"/>
  <c r="Z799" i="12" s="1"/>
  <c r="AF799" i="12" s="1"/>
  <c r="AJ799" i="12" s="1"/>
  <c r="AN799" i="12" s="1"/>
  <c r="AT799" i="12" s="1"/>
  <c r="AZ799" i="12" s="1"/>
  <c r="BD799" i="12" s="1"/>
  <c r="BH799" i="12" s="1"/>
  <c r="BM799" i="12" s="1"/>
  <c r="BR799" i="12" s="1"/>
  <c r="BV799" i="12" s="1"/>
  <c r="BY799" i="12" s="1"/>
  <c r="CB799" i="12" s="1"/>
  <c r="CD799" i="12" s="1"/>
  <c r="M799" i="12"/>
  <c r="S799" i="12" s="1"/>
  <c r="AA799" i="12" s="1"/>
  <c r="AG799" i="12" s="1"/>
  <c r="AO799" i="12" s="1"/>
  <c r="AU799" i="12" s="1"/>
  <c r="BA799" i="12" s="1"/>
  <c r="BI799" i="12" s="1"/>
  <c r="BN799" i="12" s="1"/>
  <c r="BS799" i="12" s="1"/>
  <c r="BZ799" i="12" s="1"/>
  <c r="N799" i="12"/>
  <c r="T799" i="12" s="1"/>
  <c r="AB799" i="12" s="1"/>
  <c r="AH799" i="12" s="1"/>
  <c r="AP799" i="12" s="1"/>
  <c r="AV799" i="12" s="1"/>
  <c r="BB799" i="12" s="1"/>
  <c r="BJ799" i="12" s="1"/>
  <c r="BT799" i="12" s="1"/>
  <c r="L803" i="12"/>
  <c r="R803" i="12" s="1"/>
  <c r="V803" i="12" s="1"/>
  <c r="Z803" i="12" s="1"/>
  <c r="AF803" i="12" s="1"/>
  <c r="AJ803" i="12" s="1"/>
  <c r="AN803" i="12" s="1"/>
  <c r="AT803" i="12" s="1"/>
  <c r="AZ803" i="12" s="1"/>
  <c r="BD803" i="12" s="1"/>
  <c r="BH803" i="12" s="1"/>
  <c r="BM803" i="12" s="1"/>
  <c r="BR803" i="12" s="1"/>
  <c r="BV803" i="12" s="1"/>
  <c r="BY803" i="12" s="1"/>
  <c r="CB803" i="12" s="1"/>
  <c r="CD803" i="12" s="1"/>
  <c r="M803" i="12"/>
  <c r="S803" i="12" s="1"/>
  <c r="AA803" i="12" s="1"/>
  <c r="AG803" i="12" s="1"/>
  <c r="AO803" i="12" s="1"/>
  <c r="AU803" i="12" s="1"/>
  <c r="BA803" i="12" s="1"/>
  <c r="BI803" i="12" s="1"/>
  <c r="BN803" i="12" s="1"/>
  <c r="BS803" i="12" s="1"/>
  <c r="BZ803" i="12" s="1"/>
  <c r="N803" i="12"/>
  <c r="T803" i="12" s="1"/>
  <c r="AB803" i="12" s="1"/>
  <c r="AH803" i="12" s="1"/>
  <c r="AP803" i="12" s="1"/>
  <c r="AV803" i="12" s="1"/>
  <c r="BB803" i="12" s="1"/>
  <c r="BJ803" i="12" s="1"/>
  <c r="BT803" i="12" s="1"/>
  <c r="L808" i="12"/>
  <c r="R808" i="12" s="1"/>
  <c r="V808" i="12" s="1"/>
  <c r="Z808" i="12" s="1"/>
  <c r="AF808" i="12" s="1"/>
  <c r="AJ808" i="12" s="1"/>
  <c r="AN808" i="12" s="1"/>
  <c r="AT808" i="12" s="1"/>
  <c r="AZ808" i="12" s="1"/>
  <c r="BD808" i="12" s="1"/>
  <c r="BH808" i="12" s="1"/>
  <c r="BM808" i="12" s="1"/>
  <c r="BR808" i="12" s="1"/>
  <c r="BV808" i="12" s="1"/>
  <c r="BY808" i="12" s="1"/>
  <c r="CB808" i="12" s="1"/>
  <c r="CD808" i="12" s="1"/>
  <c r="M808" i="12"/>
  <c r="S808" i="12" s="1"/>
  <c r="AA808" i="12" s="1"/>
  <c r="AG808" i="12" s="1"/>
  <c r="AO808" i="12" s="1"/>
  <c r="AU808" i="12" s="1"/>
  <c r="BA808" i="12" s="1"/>
  <c r="BI808" i="12" s="1"/>
  <c r="BN808" i="12" s="1"/>
  <c r="BS808" i="12" s="1"/>
  <c r="BZ808" i="12" s="1"/>
  <c r="N808" i="12"/>
  <c r="T808" i="12" s="1"/>
  <c r="AB808" i="12" s="1"/>
  <c r="AH808" i="12" s="1"/>
  <c r="AP808" i="12" s="1"/>
  <c r="AV808" i="12" s="1"/>
  <c r="BB808" i="12" s="1"/>
  <c r="BJ808" i="12" s="1"/>
  <c r="BT808" i="12" s="1"/>
  <c r="L812" i="12"/>
  <c r="R812" i="12" s="1"/>
  <c r="V812" i="12" s="1"/>
  <c r="Z812" i="12" s="1"/>
  <c r="AF812" i="12" s="1"/>
  <c r="AJ812" i="12" s="1"/>
  <c r="AN812" i="12" s="1"/>
  <c r="AT812" i="12" s="1"/>
  <c r="AZ812" i="12" s="1"/>
  <c r="BD812" i="12" s="1"/>
  <c r="BH812" i="12" s="1"/>
  <c r="BM812" i="12" s="1"/>
  <c r="BR812" i="12" s="1"/>
  <c r="BV812" i="12" s="1"/>
  <c r="BY812" i="12" s="1"/>
  <c r="CB812" i="12" s="1"/>
  <c r="CD812" i="12" s="1"/>
  <c r="M812" i="12"/>
  <c r="S812" i="12" s="1"/>
  <c r="AA812" i="12" s="1"/>
  <c r="AG812" i="12" s="1"/>
  <c r="AO812" i="12" s="1"/>
  <c r="AU812" i="12" s="1"/>
  <c r="BA812" i="12" s="1"/>
  <c r="BI812" i="12" s="1"/>
  <c r="BN812" i="12" s="1"/>
  <c r="BS812" i="12" s="1"/>
  <c r="BZ812" i="12" s="1"/>
  <c r="N812" i="12"/>
  <c r="T812" i="12" s="1"/>
  <c r="AB812" i="12" s="1"/>
  <c r="AH812" i="12" s="1"/>
  <c r="AP812" i="12" s="1"/>
  <c r="AV812" i="12" s="1"/>
  <c r="BB812" i="12" s="1"/>
  <c r="BJ812" i="12" s="1"/>
  <c r="BT812" i="12" s="1"/>
  <c r="L820" i="12"/>
  <c r="R820" i="12" s="1"/>
  <c r="V820" i="12" s="1"/>
  <c r="Z820" i="12" s="1"/>
  <c r="AF820" i="12" s="1"/>
  <c r="AJ820" i="12" s="1"/>
  <c r="AN820" i="12" s="1"/>
  <c r="AT820" i="12" s="1"/>
  <c r="AZ820" i="12" s="1"/>
  <c r="BD820" i="12" s="1"/>
  <c r="BH820" i="12" s="1"/>
  <c r="BM820" i="12" s="1"/>
  <c r="BR820" i="12" s="1"/>
  <c r="BV820" i="12" s="1"/>
  <c r="BY820" i="12" s="1"/>
  <c r="CB820" i="12" s="1"/>
  <c r="CD820" i="12" s="1"/>
  <c r="M820" i="12"/>
  <c r="S820" i="12" s="1"/>
  <c r="AA820" i="12" s="1"/>
  <c r="AG820" i="12" s="1"/>
  <c r="AO820" i="12" s="1"/>
  <c r="AU820" i="12" s="1"/>
  <c r="BA820" i="12" s="1"/>
  <c r="BI820" i="12" s="1"/>
  <c r="BN820" i="12" s="1"/>
  <c r="BS820" i="12" s="1"/>
  <c r="BZ820" i="12" s="1"/>
  <c r="N820" i="12"/>
  <c r="T820" i="12" s="1"/>
  <c r="AB820" i="12" s="1"/>
  <c r="AH820" i="12" s="1"/>
  <c r="AP820" i="12" s="1"/>
  <c r="AV820" i="12" s="1"/>
  <c r="BB820" i="12" s="1"/>
  <c r="BJ820" i="12" s="1"/>
  <c r="BT820" i="12" s="1"/>
  <c r="L825" i="12"/>
  <c r="R825" i="12" s="1"/>
  <c r="V825" i="12" s="1"/>
  <c r="Z825" i="12" s="1"/>
  <c r="AF825" i="12" s="1"/>
  <c r="AJ825" i="12" s="1"/>
  <c r="AN825" i="12" s="1"/>
  <c r="AT825" i="12" s="1"/>
  <c r="AZ825" i="12" s="1"/>
  <c r="BD825" i="12" s="1"/>
  <c r="BH825" i="12" s="1"/>
  <c r="BM825" i="12" s="1"/>
  <c r="BR825" i="12" s="1"/>
  <c r="BV825" i="12" s="1"/>
  <c r="BY825" i="12" s="1"/>
  <c r="CB825" i="12" s="1"/>
  <c r="CD825" i="12" s="1"/>
  <c r="M825" i="12"/>
  <c r="S825" i="12" s="1"/>
  <c r="AA825" i="12" s="1"/>
  <c r="AG825" i="12" s="1"/>
  <c r="AO825" i="12" s="1"/>
  <c r="AU825" i="12" s="1"/>
  <c r="BA825" i="12" s="1"/>
  <c r="BI825" i="12" s="1"/>
  <c r="BN825" i="12" s="1"/>
  <c r="BS825" i="12" s="1"/>
  <c r="BZ825" i="12" s="1"/>
  <c r="N825" i="12"/>
  <c r="T825" i="12" s="1"/>
  <c r="AB825" i="12" s="1"/>
  <c r="AH825" i="12" s="1"/>
  <c r="AP825" i="12" s="1"/>
  <c r="AV825" i="12" s="1"/>
  <c r="BB825" i="12" s="1"/>
  <c r="BJ825" i="12" s="1"/>
  <c r="BT825" i="12" s="1"/>
  <c r="L829" i="12"/>
  <c r="R829" i="12" s="1"/>
  <c r="V829" i="12" s="1"/>
  <c r="Z829" i="12" s="1"/>
  <c r="AF829" i="12" s="1"/>
  <c r="AJ829" i="12" s="1"/>
  <c r="AN829" i="12" s="1"/>
  <c r="AT829" i="12" s="1"/>
  <c r="AZ829" i="12" s="1"/>
  <c r="BD829" i="12" s="1"/>
  <c r="BH829" i="12" s="1"/>
  <c r="BM829" i="12" s="1"/>
  <c r="BR829" i="12" s="1"/>
  <c r="BV829" i="12" s="1"/>
  <c r="BY829" i="12" s="1"/>
  <c r="CB829" i="12" s="1"/>
  <c r="CD829" i="12" s="1"/>
  <c r="M829" i="12"/>
  <c r="S829" i="12" s="1"/>
  <c r="AA829" i="12" s="1"/>
  <c r="AG829" i="12" s="1"/>
  <c r="AO829" i="12" s="1"/>
  <c r="AU829" i="12" s="1"/>
  <c r="BA829" i="12" s="1"/>
  <c r="BI829" i="12" s="1"/>
  <c r="BN829" i="12" s="1"/>
  <c r="BS829" i="12" s="1"/>
  <c r="BZ829" i="12" s="1"/>
  <c r="N829" i="12"/>
  <c r="T829" i="12" s="1"/>
  <c r="AB829" i="12" s="1"/>
  <c r="AH829" i="12" s="1"/>
  <c r="AP829" i="12" s="1"/>
  <c r="AV829" i="12" s="1"/>
  <c r="BB829" i="12" s="1"/>
  <c r="BJ829" i="12" s="1"/>
  <c r="BT829" i="12" s="1"/>
  <c r="L834" i="12"/>
  <c r="R834" i="12" s="1"/>
  <c r="V834" i="12" s="1"/>
  <c r="Z834" i="12" s="1"/>
  <c r="AF834" i="12" s="1"/>
  <c r="AJ834" i="12" s="1"/>
  <c r="AN834" i="12" s="1"/>
  <c r="AT834" i="12" s="1"/>
  <c r="AZ834" i="12" s="1"/>
  <c r="BD834" i="12" s="1"/>
  <c r="BH834" i="12" s="1"/>
  <c r="BM834" i="12" s="1"/>
  <c r="BR834" i="12" s="1"/>
  <c r="BV834" i="12" s="1"/>
  <c r="BY834" i="12" s="1"/>
  <c r="CB834" i="12" s="1"/>
  <c r="CD834" i="12" s="1"/>
  <c r="M834" i="12"/>
  <c r="S834" i="12" s="1"/>
  <c r="AA834" i="12" s="1"/>
  <c r="AG834" i="12" s="1"/>
  <c r="AO834" i="12" s="1"/>
  <c r="AU834" i="12" s="1"/>
  <c r="BA834" i="12" s="1"/>
  <c r="BI834" i="12" s="1"/>
  <c r="BN834" i="12" s="1"/>
  <c r="BS834" i="12" s="1"/>
  <c r="BZ834" i="12" s="1"/>
  <c r="N834" i="12"/>
  <c r="T834" i="12" s="1"/>
  <c r="AB834" i="12" s="1"/>
  <c r="AH834" i="12" s="1"/>
  <c r="AP834" i="12" s="1"/>
  <c r="AV834" i="12" s="1"/>
  <c r="BB834" i="12" s="1"/>
  <c r="BJ834" i="12" s="1"/>
  <c r="BT834" i="12" s="1"/>
  <c r="L847" i="12"/>
  <c r="R847" i="12" s="1"/>
  <c r="V847" i="12" s="1"/>
  <c r="Z847" i="12" s="1"/>
  <c r="AF847" i="12" s="1"/>
  <c r="AJ847" i="12" s="1"/>
  <c r="AN847" i="12" s="1"/>
  <c r="AT847" i="12" s="1"/>
  <c r="AZ847" i="12" s="1"/>
  <c r="BD847" i="12" s="1"/>
  <c r="BH847" i="12" s="1"/>
  <c r="BM847" i="12" s="1"/>
  <c r="BR847" i="12" s="1"/>
  <c r="BV847" i="12" s="1"/>
  <c r="BY847" i="12" s="1"/>
  <c r="CB847" i="12" s="1"/>
  <c r="CD847" i="12" s="1"/>
  <c r="M847" i="12"/>
  <c r="S847" i="12" s="1"/>
  <c r="AA847" i="12" s="1"/>
  <c r="AG847" i="12" s="1"/>
  <c r="AO847" i="12" s="1"/>
  <c r="AU847" i="12" s="1"/>
  <c r="BA847" i="12" s="1"/>
  <c r="BI847" i="12" s="1"/>
  <c r="BN847" i="12" s="1"/>
  <c r="BS847" i="12" s="1"/>
  <c r="BZ847" i="12" s="1"/>
  <c r="N847" i="12"/>
  <c r="T847" i="12" s="1"/>
  <c r="AB847" i="12" s="1"/>
  <c r="AH847" i="12" s="1"/>
  <c r="AP847" i="12" s="1"/>
  <c r="AV847" i="12" s="1"/>
  <c r="BB847" i="12" s="1"/>
  <c r="BJ847" i="12" s="1"/>
  <c r="BT847" i="12" s="1"/>
  <c r="L851" i="12"/>
  <c r="R851" i="12" s="1"/>
  <c r="V851" i="12" s="1"/>
  <c r="Z851" i="12" s="1"/>
  <c r="AF851" i="12" s="1"/>
  <c r="AJ851" i="12" s="1"/>
  <c r="AN851" i="12" s="1"/>
  <c r="AT851" i="12" s="1"/>
  <c r="AZ851" i="12" s="1"/>
  <c r="BD851" i="12" s="1"/>
  <c r="BH851" i="12" s="1"/>
  <c r="BM851" i="12" s="1"/>
  <c r="BR851" i="12" s="1"/>
  <c r="BV851" i="12" s="1"/>
  <c r="BY851" i="12" s="1"/>
  <c r="CB851" i="12" s="1"/>
  <c r="CD851" i="12" s="1"/>
  <c r="M851" i="12"/>
  <c r="S851" i="12" s="1"/>
  <c r="AA851" i="12" s="1"/>
  <c r="AG851" i="12" s="1"/>
  <c r="AO851" i="12" s="1"/>
  <c r="AU851" i="12" s="1"/>
  <c r="BA851" i="12" s="1"/>
  <c r="BI851" i="12" s="1"/>
  <c r="BN851" i="12" s="1"/>
  <c r="BS851" i="12" s="1"/>
  <c r="BZ851" i="12" s="1"/>
  <c r="N851" i="12"/>
  <c r="T851" i="12" s="1"/>
  <c r="AB851" i="12" s="1"/>
  <c r="AH851" i="12" s="1"/>
  <c r="AP851" i="12" s="1"/>
  <c r="AV851" i="12" s="1"/>
  <c r="BB851" i="12" s="1"/>
  <c r="BJ851" i="12" s="1"/>
  <c r="BT851" i="12" s="1"/>
  <c r="L855" i="12"/>
  <c r="R855" i="12" s="1"/>
  <c r="V855" i="12" s="1"/>
  <c r="Z855" i="12" s="1"/>
  <c r="AF855" i="12" s="1"/>
  <c r="AJ855" i="12" s="1"/>
  <c r="AN855" i="12" s="1"/>
  <c r="AT855" i="12" s="1"/>
  <c r="AZ855" i="12" s="1"/>
  <c r="BD855" i="12" s="1"/>
  <c r="BH855" i="12" s="1"/>
  <c r="BM855" i="12" s="1"/>
  <c r="BR855" i="12" s="1"/>
  <c r="BV855" i="12" s="1"/>
  <c r="BY855" i="12" s="1"/>
  <c r="CB855" i="12" s="1"/>
  <c r="CD855" i="12" s="1"/>
  <c r="M855" i="12"/>
  <c r="S855" i="12" s="1"/>
  <c r="AA855" i="12" s="1"/>
  <c r="AG855" i="12" s="1"/>
  <c r="AO855" i="12" s="1"/>
  <c r="AU855" i="12" s="1"/>
  <c r="BA855" i="12" s="1"/>
  <c r="BI855" i="12" s="1"/>
  <c r="BN855" i="12" s="1"/>
  <c r="BS855" i="12" s="1"/>
  <c r="BZ855" i="12" s="1"/>
  <c r="N855" i="12"/>
  <c r="T855" i="12" s="1"/>
  <c r="AB855" i="12" s="1"/>
  <c r="AH855" i="12" s="1"/>
  <c r="AP855" i="12" s="1"/>
  <c r="AV855" i="12" s="1"/>
  <c r="BB855" i="12" s="1"/>
  <c r="BJ855" i="12" s="1"/>
  <c r="BT855" i="12" s="1"/>
  <c r="L860" i="12"/>
  <c r="R860" i="12" s="1"/>
  <c r="V860" i="12" s="1"/>
  <c r="Z860" i="12" s="1"/>
  <c r="AF860" i="12" s="1"/>
  <c r="AJ860" i="12" s="1"/>
  <c r="AN860" i="12" s="1"/>
  <c r="AT860" i="12" s="1"/>
  <c r="AZ860" i="12" s="1"/>
  <c r="BD860" i="12" s="1"/>
  <c r="BH860" i="12" s="1"/>
  <c r="BM860" i="12" s="1"/>
  <c r="BR860" i="12" s="1"/>
  <c r="BV860" i="12" s="1"/>
  <c r="BY860" i="12" s="1"/>
  <c r="CB860" i="12" s="1"/>
  <c r="CD860" i="12" s="1"/>
  <c r="M860" i="12"/>
  <c r="S860" i="12" s="1"/>
  <c r="AA860" i="12" s="1"/>
  <c r="AG860" i="12" s="1"/>
  <c r="AO860" i="12" s="1"/>
  <c r="AU860" i="12" s="1"/>
  <c r="BA860" i="12" s="1"/>
  <c r="BI860" i="12" s="1"/>
  <c r="BN860" i="12" s="1"/>
  <c r="BS860" i="12" s="1"/>
  <c r="BZ860" i="12" s="1"/>
  <c r="N860" i="12"/>
  <c r="T860" i="12" s="1"/>
  <c r="AB860" i="12" s="1"/>
  <c r="AH860" i="12" s="1"/>
  <c r="AP860" i="12" s="1"/>
  <c r="AV860" i="12" s="1"/>
  <c r="BB860" i="12" s="1"/>
  <c r="BJ860" i="12" s="1"/>
  <c r="BT860" i="12" s="1"/>
  <c r="L864" i="12"/>
  <c r="R864" i="12" s="1"/>
  <c r="V864" i="12" s="1"/>
  <c r="Z864" i="12" s="1"/>
  <c r="AF864" i="12" s="1"/>
  <c r="AJ864" i="12" s="1"/>
  <c r="AN864" i="12" s="1"/>
  <c r="AT864" i="12" s="1"/>
  <c r="AZ864" i="12" s="1"/>
  <c r="BD864" i="12" s="1"/>
  <c r="BH864" i="12" s="1"/>
  <c r="BM864" i="12" s="1"/>
  <c r="BR864" i="12" s="1"/>
  <c r="BV864" i="12" s="1"/>
  <c r="BY864" i="12" s="1"/>
  <c r="CB864" i="12" s="1"/>
  <c r="CD864" i="12" s="1"/>
  <c r="M864" i="12"/>
  <c r="S864" i="12" s="1"/>
  <c r="AA864" i="12" s="1"/>
  <c r="AG864" i="12" s="1"/>
  <c r="AO864" i="12" s="1"/>
  <c r="AU864" i="12" s="1"/>
  <c r="BA864" i="12" s="1"/>
  <c r="BI864" i="12" s="1"/>
  <c r="BN864" i="12" s="1"/>
  <c r="BS864" i="12" s="1"/>
  <c r="BZ864" i="12" s="1"/>
  <c r="N864" i="12"/>
  <c r="T864" i="12" s="1"/>
  <c r="AB864" i="12" s="1"/>
  <c r="AH864" i="12" s="1"/>
  <c r="AP864" i="12" s="1"/>
  <c r="AV864" i="12" s="1"/>
  <c r="BB864" i="12" s="1"/>
  <c r="BJ864" i="12" s="1"/>
  <c r="BT864" i="12" s="1"/>
  <c r="L872" i="12"/>
  <c r="R872" i="12" s="1"/>
  <c r="V872" i="12" s="1"/>
  <c r="Z872" i="12" s="1"/>
  <c r="AF872" i="12" s="1"/>
  <c r="AJ872" i="12" s="1"/>
  <c r="AN872" i="12" s="1"/>
  <c r="AT872" i="12" s="1"/>
  <c r="AZ872" i="12" s="1"/>
  <c r="BD872" i="12" s="1"/>
  <c r="BH872" i="12" s="1"/>
  <c r="BM872" i="12" s="1"/>
  <c r="BR872" i="12" s="1"/>
  <c r="BV872" i="12" s="1"/>
  <c r="BY872" i="12" s="1"/>
  <c r="CB872" i="12" s="1"/>
  <c r="CD872" i="12" s="1"/>
  <c r="M872" i="12"/>
  <c r="S872" i="12" s="1"/>
  <c r="AA872" i="12" s="1"/>
  <c r="AG872" i="12" s="1"/>
  <c r="AO872" i="12" s="1"/>
  <c r="AU872" i="12" s="1"/>
  <c r="BA872" i="12" s="1"/>
  <c r="BI872" i="12" s="1"/>
  <c r="BN872" i="12" s="1"/>
  <c r="BS872" i="12" s="1"/>
  <c r="BZ872" i="12" s="1"/>
  <c r="N872" i="12"/>
  <c r="T872" i="12" s="1"/>
  <c r="AB872" i="12" s="1"/>
  <c r="AH872" i="12" s="1"/>
  <c r="AP872" i="12" s="1"/>
  <c r="AV872" i="12" s="1"/>
  <c r="BB872" i="12" s="1"/>
  <c r="BJ872" i="12" s="1"/>
  <c r="BT872" i="12" s="1"/>
  <c r="L876" i="12"/>
  <c r="R876" i="12" s="1"/>
  <c r="V876" i="12" s="1"/>
  <c r="Z876" i="12" s="1"/>
  <c r="AF876" i="12" s="1"/>
  <c r="AJ876" i="12" s="1"/>
  <c r="AN876" i="12" s="1"/>
  <c r="AT876" i="12" s="1"/>
  <c r="AZ876" i="12" s="1"/>
  <c r="BD876" i="12" s="1"/>
  <c r="BH876" i="12" s="1"/>
  <c r="BM876" i="12" s="1"/>
  <c r="BR876" i="12" s="1"/>
  <c r="BV876" i="12" s="1"/>
  <c r="BY876" i="12" s="1"/>
  <c r="CB876" i="12" s="1"/>
  <c r="CD876" i="12" s="1"/>
  <c r="M876" i="12"/>
  <c r="S876" i="12" s="1"/>
  <c r="AA876" i="12" s="1"/>
  <c r="AG876" i="12" s="1"/>
  <c r="AO876" i="12" s="1"/>
  <c r="AU876" i="12" s="1"/>
  <c r="BA876" i="12" s="1"/>
  <c r="BI876" i="12" s="1"/>
  <c r="BN876" i="12" s="1"/>
  <c r="BS876" i="12" s="1"/>
  <c r="BZ876" i="12" s="1"/>
  <c r="N876" i="12"/>
  <c r="T876" i="12" s="1"/>
  <c r="AB876" i="12" s="1"/>
  <c r="AH876" i="12" s="1"/>
  <c r="AP876" i="12" s="1"/>
  <c r="AV876" i="12" s="1"/>
  <c r="BB876" i="12" s="1"/>
  <c r="BJ876" i="12" s="1"/>
  <c r="BT876" i="12" s="1"/>
  <c r="L882" i="12"/>
  <c r="R882" i="12" s="1"/>
  <c r="V882" i="12" s="1"/>
  <c r="Z882" i="12" s="1"/>
  <c r="AF882" i="12" s="1"/>
  <c r="AJ882" i="12" s="1"/>
  <c r="AN882" i="12" s="1"/>
  <c r="AT882" i="12" s="1"/>
  <c r="AZ882" i="12" s="1"/>
  <c r="BD882" i="12" s="1"/>
  <c r="BH882" i="12" s="1"/>
  <c r="BM882" i="12" s="1"/>
  <c r="BR882" i="12" s="1"/>
  <c r="BV882" i="12" s="1"/>
  <c r="BY882" i="12" s="1"/>
  <c r="CB882" i="12" s="1"/>
  <c r="CD882" i="12" s="1"/>
  <c r="M882" i="12"/>
  <c r="S882" i="12" s="1"/>
  <c r="AA882" i="12" s="1"/>
  <c r="AG882" i="12" s="1"/>
  <c r="AO882" i="12" s="1"/>
  <c r="AU882" i="12" s="1"/>
  <c r="BA882" i="12" s="1"/>
  <c r="BI882" i="12" s="1"/>
  <c r="BN882" i="12" s="1"/>
  <c r="BS882" i="12" s="1"/>
  <c r="BZ882" i="12" s="1"/>
  <c r="N882" i="12"/>
  <c r="T882" i="12" s="1"/>
  <c r="AB882" i="12" s="1"/>
  <c r="AH882" i="12" s="1"/>
  <c r="AP882" i="12" s="1"/>
  <c r="AV882" i="12" s="1"/>
  <c r="BB882" i="12" s="1"/>
  <c r="BJ882" i="12" s="1"/>
  <c r="BT882" i="12" s="1"/>
  <c r="L887" i="12"/>
  <c r="R887" i="12" s="1"/>
  <c r="V887" i="12" s="1"/>
  <c r="Z887" i="12" s="1"/>
  <c r="AF887" i="12" s="1"/>
  <c r="AJ887" i="12" s="1"/>
  <c r="AN887" i="12" s="1"/>
  <c r="AT887" i="12" s="1"/>
  <c r="AZ887" i="12" s="1"/>
  <c r="BD887" i="12" s="1"/>
  <c r="BH887" i="12" s="1"/>
  <c r="BM887" i="12" s="1"/>
  <c r="BR887" i="12" s="1"/>
  <c r="BV887" i="12" s="1"/>
  <c r="BY887" i="12" s="1"/>
  <c r="CB887" i="12" s="1"/>
  <c r="CD887" i="12" s="1"/>
  <c r="M887" i="12"/>
  <c r="S887" i="12" s="1"/>
  <c r="AA887" i="12" s="1"/>
  <c r="AG887" i="12" s="1"/>
  <c r="AO887" i="12" s="1"/>
  <c r="AU887" i="12" s="1"/>
  <c r="BA887" i="12" s="1"/>
  <c r="BI887" i="12" s="1"/>
  <c r="BN887" i="12" s="1"/>
  <c r="BS887" i="12" s="1"/>
  <c r="BZ887" i="12" s="1"/>
  <c r="N887" i="12"/>
  <c r="T887" i="12" s="1"/>
  <c r="AB887" i="12" s="1"/>
  <c r="AH887" i="12" s="1"/>
  <c r="AP887" i="12" s="1"/>
  <c r="AV887" i="12" s="1"/>
  <c r="BB887" i="12" s="1"/>
  <c r="BJ887" i="12" s="1"/>
  <c r="BT887" i="12" s="1"/>
  <c r="M890" i="12"/>
  <c r="S890" i="12" s="1"/>
  <c r="AA890" i="12" s="1"/>
  <c r="AG890" i="12" s="1"/>
  <c r="AO890" i="12" s="1"/>
  <c r="AU890" i="12" s="1"/>
  <c r="BA890" i="12" s="1"/>
  <c r="BI890" i="12" s="1"/>
  <c r="BN890" i="12" s="1"/>
  <c r="BS890" i="12" s="1"/>
  <c r="BZ890" i="12" s="1"/>
  <c r="N890" i="12"/>
  <c r="T890" i="12" s="1"/>
  <c r="AB890" i="12" s="1"/>
  <c r="AH890" i="12" s="1"/>
  <c r="AP890" i="12" s="1"/>
  <c r="AV890" i="12" s="1"/>
  <c r="BB890" i="12" s="1"/>
  <c r="BJ890" i="12" s="1"/>
  <c r="BT890" i="12" s="1"/>
  <c r="L893" i="12"/>
  <c r="R893" i="12" s="1"/>
  <c r="V893" i="12" s="1"/>
  <c r="Z893" i="12" s="1"/>
  <c r="AF893" i="12" s="1"/>
  <c r="AJ893" i="12" s="1"/>
  <c r="AN893" i="12" s="1"/>
  <c r="AT893" i="12" s="1"/>
  <c r="AZ893" i="12" s="1"/>
  <c r="BD893" i="12" s="1"/>
  <c r="BH893" i="12" s="1"/>
  <c r="BM893" i="12" s="1"/>
  <c r="BR893" i="12" s="1"/>
  <c r="BV893" i="12" s="1"/>
  <c r="BY893" i="12" s="1"/>
  <c r="CB893" i="12" s="1"/>
  <c r="CD893" i="12" s="1"/>
  <c r="M893" i="12"/>
  <c r="S893" i="12" s="1"/>
  <c r="AA893" i="12" s="1"/>
  <c r="AG893" i="12" s="1"/>
  <c r="AO893" i="12" s="1"/>
  <c r="AU893" i="12" s="1"/>
  <c r="BA893" i="12" s="1"/>
  <c r="BI893" i="12" s="1"/>
  <c r="BN893" i="12" s="1"/>
  <c r="BS893" i="12" s="1"/>
  <c r="BZ893" i="12" s="1"/>
  <c r="N893" i="12"/>
  <c r="T893" i="12" s="1"/>
  <c r="AB893" i="12" s="1"/>
  <c r="AH893" i="12" s="1"/>
  <c r="AP893" i="12" s="1"/>
  <c r="AV893" i="12" s="1"/>
  <c r="BB893" i="12" s="1"/>
  <c r="BJ893" i="12" s="1"/>
  <c r="BT893" i="12" s="1"/>
  <c r="L898" i="12"/>
  <c r="R898" i="12" s="1"/>
  <c r="V898" i="12" s="1"/>
  <c r="Z898" i="12" s="1"/>
  <c r="AF898" i="12" s="1"/>
  <c r="AJ898" i="12" s="1"/>
  <c r="AN898" i="12" s="1"/>
  <c r="AT898" i="12" s="1"/>
  <c r="AZ898" i="12" s="1"/>
  <c r="BD898" i="12" s="1"/>
  <c r="BH898" i="12" s="1"/>
  <c r="BM898" i="12" s="1"/>
  <c r="BR898" i="12" s="1"/>
  <c r="BV898" i="12" s="1"/>
  <c r="BY898" i="12" s="1"/>
  <c r="CB898" i="12" s="1"/>
  <c r="CD898" i="12" s="1"/>
  <c r="M898" i="12"/>
  <c r="S898" i="12" s="1"/>
  <c r="AA898" i="12" s="1"/>
  <c r="AG898" i="12" s="1"/>
  <c r="AO898" i="12" s="1"/>
  <c r="AU898" i="12" s="1"/>
  <c r="BA898" i="12" s="1"/>
  <c r="BI898" i="12" s="1"/>
  <c r="BN898" i="12" s="1"/>
  <c r="BS898" i="12" s="1"/>
  <c r="BZ898" i="12" s="1"/>
  <c r="N898" i="12"/>
  <c r="T898" i="12" s="1"/>
  <c r="AB898" i="12" s="1"/>
  <c r="AH898" i="12" s="1"/>
  <c r="AP898" i="12" s="1"/>
  <c r="AV898" i="12" s="1"/>
  <c r="BB898" i="12" s="1"/>
  <c r="BJ898" i="12" s="1"/>
  <c r="BT898" i="12" s="1"/>
  <c r="L902" i="12"/>
  <c r="R902" i="12" s="1"/>
  <c r="V902" i="12" s="1"/>
  <c r="Z902" i="12" s="1"/>
  <c r="AF902" i="12" s="1"/>
  <c r="AJ902" i="12" s="1"/>
  <c r="AN902" i="12" s="1"/>
  <c r="AT902" i="12" s="1"/>
  <c r="AZ902" i="12" s="1"/>
  <c r="BD902" i="12" s="1"/>
  <c r="BH902" i="12" s="1"/>
  <c r="BM902" i="12" s="1"/>
  <c r="BR902" i="12" s="1"/>
  <c r="BV902" i="12" s="1"/>
  <c r="BY902" i="12" s="1"/>
  <c r="CB902" i="12" s="1"/>
  <c r="CD902" i="12" s="1"/>
  <c r="M902" i="12"/>
  <c r="S902" i="12" s="1"/>
  <c r="AA902" i="12" s="1"/>
  <c r="AG902" i="12" s="1"/>
  <c r="AO902" i="12" s="1"/>
  <c r="AU902" i="12" s="1"/>
  <c r="BA902" i="12" s="1"/>
  <c r="BI902" i="12" s="1"/>
  <c r="BN902" i="12" s="1"/>
  <c r="BS902" i="12" s="1"/>
  <c r="BZ902" i="12" s="1"/>
  <c r="N902" i="12"/>
  <c r="T902" i="12" s="1"/>
  <c r="AB902" i="12" s="1"/>
  <c r="AH902" i="12" s="1"/>
  <c r="AP902" i="12" s="1"/>
  <c r="AV902" i="12" s="1"/>
  <c r="BB902" i="12" s="1"/>
  <c r="BJ902" i="12" s="1"/>
  <c r="BT902" i="12" s="1"/>
  <c r="L907" i="12"/>
  <c r="R907" i="12" s="1"/>
  <c r="V907" i="12" s="1"/>
  <c r="Z907" i="12" s="1"/>
  <c r="AF907" i="12" s="1"/>
  <c r="AJ907" i="12" s="1"/>
  <c r="AN907" i="12" s="1"/>
  <c r="AT907" i="12" s="1"/>
  <c r="AZ907" i="12" s="1"/>
  <c r="BD907" i="12" s="1"/>
  <c r="BH907" i="12" s="1"/>
  <c r="BM907" i="12" s="1"/>
  <c r="BR907" i="12" s="1"/>
  <c r="BV907" i="12" s="1"/>
  <c r="BY907" i="12" s="1"/>
  <c r="CB907" i="12" s="1"/>
  <c r="CD907" i="12" s="1"/>
  <c r="M907" i="12"/>
  <c r="S907" i="12" s="1"/>
  <c r="AA907" i="12" s="1"/>
  <c r="AG907" i="12" s="1"/>
  <c r="AO907" i="12" s="1"/>
  <c r="AU907" i="12" s="1"/>
  <c r="BA907" i="12" s="1"/>
  <c r="BI907" i="12" s="1"/>
  <c r="BN907" i="12" s="1"/>
  <c r="BS907" i="12" s="1"/>
  <c r="BZ907" i="12" s="1"/>
  <c r="N907" i="12"/>
  <c r="T907" i="12" s="1"/>
  <c r="AB907" i="12" s="1"/>
  <c r="AH907" i="12" s="1"/>
  <c r="AP907" i="12" s="1"/>
  <c r="AV907" i="12" s="1"/>
  <c r="BB907" i="12" s="1"/>
  <c r="BJ907" i="12" s="1"/>
  <c r="BT907" i="12" s="1"/>
  <c r="L911" i="12"/>
  <c r="R911" i="12" s="1"/>
  <c r="V911" i="12" s="1"/>
  <c r="Z911" i="12" s="1"/>
  <c r="AF911" i="12" s="1"/>
  <c r="AJ911" i="12" s="1"/>
  <c r="AN911" i="12" s="1"/>
  <c r="AT911" i="12" s="1"/>
  <c r="AZ911" i="12" s="1"/>
  <c r="BD911" i="12" s="1"/>
  <c r="BH911" i="12" s="1"/>
  <c r="BM911" i="12" s="1"/>
  <c r="BR911" i="12" s="1"/>
  <c r="BV911" i="12" s="1"/>
  <c r="BY911" i="12" s="1"/>
  <c r="CB911" i="12" s="1"/>
  <c r="CD911" i="12" s="1"/>
  <c r="M911" i="12"/>
  <c r="S911" i="12" s="1"/>
  <c r="AA911" i="12" s="1"/>
  <c r="AG911" i="12" s="1"/>
  <c r="AO911" i="12" s="1"/>
  <c r="AU911" i="12" s="1"/>
  <c r="BA911" i="12" s="1"/>
  <c r="BI911" i="12" s="1"/>
  <c r="BN911" i="12" s="1"/>
  <c r="BS911" i="12" s="1"/>
  <c r="BZ911" i="12" s="1"/>
  <c r="N911" i="12"/>
  <c r="T911" i="12" s="1"/>
  <c r="AB911" i="12" s="1"/>
  <c r="AH911" i="12" s="1"/>
  <c r="AP911" i="12" s="1"/>
  <c r="AV911" i="12" s="1"/>
  <c r="BB911" i="12" s="1"/>
  <c r="BJ911" i="12" s="1"/>
  <c r="BT911" i="12" s="1"/>
  <c r="L916" i="12"/>
  <c r="R916" i="12" s="1"/>
  <c r="V916" i="12" s="1"/>
  <c r="Z916" i="12" s="1"/>
  <c r="AF916" i="12" s="1"/>
  <c r="AJ916" i="12" s="1"/>
  <c r="AN916" i="12" s="1"/>
  <c r="AT916" i="12" s="1"/>
  <c r="AZ916" i="12" s="1"/>
  <c r="BD916" i="12" s="1"/>
  <c r="BH916" i="12" s="1"/>
  <c r="BM916" i="12" s="1"/>
  <c r="BR916" i="12" s="1"/>
  <c r="BV916" i="12" s="1"/>
  <c r="BY916" i="12" s="1"/>
  <c r="CB916" i="12" s="1"/>
  <c r="CD916" i="12" s="1"/>
  <c r="M916" i="12"/>
  <c r="S916" i="12" s="1"/>
  <c r="AA916" i="12" s="1"/>
  <c r="AG916" i="12" s="1"/>
  <c r="AO916" i="12" s="1"/>
  <c r="AU916" i="12" s="1"/>
  <c r="BA916" i="12" s="1"/>
  <c r="BI916" i="12" s="1"/>
  <c r="BN916" i="12" s="1"/>
  <c r="BS916" i="12" s="1"/>
  <c r="BZ916" i="12" s="1"/>
  <c r="N916" i="12"/>
  <c r="T916" i="12" s="1"/>
  <c r="AB916" i="12" s="1"/>
  <c r="AH916" i="12" s="1"/>
  <c r="AP916" i="12" s="1"/>
  <c r="AV916" i="12" s="1"/>
  <c r="BB916" i="12" s="1"/>
  <c r="BJ916" i="12" s="1"/>
  <c r="BT916" i="12" s="1"/>
  <c r="L919" i="12"/>
  <c r="R919" i="12" s="1"/>
  <c r="V919" i="12" s="1"/>
  <c r="Z919" i="12" s="1"/>
  <c r="AF919" i="12" s="1"/>
  <c r="AJ919" i="12" s="1"/>
  <c r="AN919" i="12" s="1"/>
  <c r="AT919" i="12" s="1"/>
  <c r="AZ919" i="12" s="1"/>
  <c r="BD919" i="12" s="1"/>
  <c r="BH919" i="12" s="1"/>
  <c r="BM919" i="12" s="1"/>
  <c r="BR919" i="12" s="1"/>
  <c r="BV919" i="12" s="1"/>
  <c r="BY919" i="12" s="1"/>
  <c r="CB919" i="12" s="1"/>
  <c r="CD919" i="12" s="1"/>
  <c r="M919" i="12"/>
  <c r="S919" i="12" s="1"/>
  <c r="AA919" i="12" s="1"/>
  <c r="AG919" i="12" s="1"/>
  <c r="AO919" i="12" s="1"/>
  <c r="AU919" i="12" s="1"/>
  <c r="BA919" i="12" s="1"/>
  <c r="BI919" i="12" s="1"/>
  <c r="BN919" i="12" s="1"/>
  <c r="BS919" i="12" s="1"/>
  <c r="BZ919" i="12" s="1"/>
  <c r="N919" i="12"/>
  <c r="T919" i="12" s="1"/>
  <c r="AB919" i="12" s="1"/>
  <c r="AH919" i="12" s="1"/>
  <c r="AP919" i="12" s="1"/>
  <c r="AV919" i="12" s="1"/>
  <c r="BB919" i="12" s="1"/>
  <c r="BJ919" i="12" s="1"/>
  <c r="BT919" i="12" s="1"/>
  <c r="L929" i="12"/>
  <c r="R929" i="12" s="1"/>
  <c r="V929" i="12" s="1"/>
  <c r="Z929" i="12" s="1"/>
  <c r="AF929" i="12" s="1"/>
  <c r="AJ929" i="12" s="1"/>
  <c r="AN929" i="12" s="1"/>
  <c r="AT929" i="12" s="1"/>
  <c r="AZ929" i="12" s="1"/>
  <c r="BD929" i="12" s="1"/>
  <c r="BH929" i="12" s="1"/>
  <c r="BM929" i="12" s="1"/>
  <c r="BR929" i="12" s="1"/>
  <c r="BV929" i="12" s="1"/>
  <c r="BY929" i="12" s="1"/>
  <c r="CB929" i="12" s="1"/>
  <c r="CD929" i="12" s="1"/>
  <c r="M929" i="12"/>
  <c r="S929" i="12" s="1"/>
  <c r="AA929" i="12" s="1"/>
  <c r="AG929" i="12" s="1"/>
  <c r="AO929" i="12" s="1"/>
  <c r="AU929" i="12" s="1"/>
  <c r="BA929" i="12" s="1"/>
  <c r="BI929" i="12" s="1"/>
  <c r="BN929" i="12" s="1"/>
  <c r="BS929" i="12" s="1"/>
  <c r="BZ929" i="12" s="1"/>
  <c r="N929" i="12"/>
  <c r="T929" i="12" s="1"/>
  <c r="AB929" i="12" s="1"/>
  <c r="AH929" i="12" s="1"/>
  <c r="AP929" i="12" s="1"/>
  <c r="AV929" i="12" s="1"/>
  <c r="BB929" i="12" s="1"/>
  <c r="BJ929" i="12" s="1"/>
  <c r="BT929" i="12" s="1"/>
  <c r="L937" i="12"/>
  <c r="R937" i="12" s="1"/>
  <c r="V937" i="12" s="1"/>
  <c r="Z937" i="12" s="1"/>
  <c r="AF937" i="12" s="1"/>
  <c r="AJ937" i="12" s="1"/>
  <c r="AN937" i="12" s="1"/>
  <c r="AT937" i="12" s="1"/>
  <c r="AZ937" i="12" s="1"/>
  <c r="BD937" i="12" s="1"/>
  <c r="BH937" i="12" s="1"/>
  <c r="BM937" i="12" s="1"/>
  <c r="BR937" i="12" s="1"/>
  <c r="BV937" i="12" s="1"/>
  <c r="BY937" i="12" s="1"/>
  <c r="CB937" i="12" s="1"/>
  <c r="CD937" i="12" s="1"/>
  <c r="M937" i="12"/>
  <c r="S937" i="12" s="1"/>
  <c r="AA937" i="12" s="1"/>
  <c r="AG937" i="12" s="1"/>
  <c r="AO937" i="12" s="1"/>
  <c r="AU937" i="12" s="1"/>
  <c r="BA937" i="12" s="1"/>
  <c r="BI937" i="12" s="1"/>
  <c r="BN937" i="12" s="1"/>
  <c r="BS937" i="12" s="1"/>
  <c r="BZ937" i="12" s="1"/>
  <c r="N937" i="12"/>
  <c r="T937" i="12" s="1"/>
  <c r="AB937" i="12" s="1"/>
  <c r="AH937" i="12" s="1"/>
  <c r="AP937" i="12" s="1"/>
  <c r="AV937" i="12" s="1"/>
  <c r="BB937" i="12" s="1"/>
  <c r="BJ937" i="12" s="1"/>
  <c r="BT937" i="12" s="1"/>
  <c r="L941" i="12"/>
  <c r="R941" i="12" s="1"/>
  <c r="V941" i="12" s="1"/>
  <c r="Z941" i="12" s="1"/>
  <c r="AF941" i="12" s="1"/>
  <c r="AJ941" i="12" s="1"/>
  <c r="AN941" i="12" s="1"/>
  <c r="AT941" i="12" s="1"/>
  <c r="AZ941" i="12" s="1"/>
  <c r="BD941" i="12" s="1"/>
  <c r="BH941" i="12" s="1"/>
  <c r="BM941" i="12" s="1"/>
  <c r="BR941" i="12" s="1"/>
  <c r="BV941" i="12" s="1"/>
  <c r="BY941" i="12" s="1"/>
  <c r="CB941" i="12" s="1"/>
  <c r="CD941" i="12" s="1"/>
  <c r="M941" i="12"/>
  <c r="S941" i="12" s="1"/>
  <c r="AA941" i="12" s="1"/>
  <c r="AG941" i="12" s="1"/>
  <c r="AO941" i="12" s="1"/>
  <c r="AU941" i="12" s="1"/>
  <c r="BA941" i="12" s="1"/>
  <c r="BI941" i="12" s="1"/>
  <c r="BN941" i="12" s="1"/>
  <c r="BS941" i="12" s="1"/>
  <c r="BZ941" i="12" s="1"/>
  <c r="N941" i="12"/>
  <c r="T941" i="12" s="1"/>
  <c r="AB941" i="12" s="1"/>
  <c r="AH941" i="12" s="1"/>
  <c r="AP941" i="12" s="1"/>
  <c r="AV941" i="12" s="1"/>
  <c r="BB941" i="12" s="1"/>
  <c r="BJ941" i="12" s="1"/>
  <c r="BT941" i="12" s="1"/>
  <c r="L946" i="12"/>
  <c r="R946" i="12" s="1"/>
  <c r="V946" i="12" s="1"/>
  <c r="Z946" i="12" s="1"/>
  <c r="AF946" i="12" s="1"/>
  <c r="AJ946" i="12" s="1"/>
  <c r="AN946" i="12" s="1"/>
  <c r="AT946" i="12" s="1"/>
  <c r="AZ946" i="12" s="1"/>
  <c r="BD946" i="12" s="1"/>
  <c r="BH946" i="12" s="1"/>
  <c r="BM946" i="12" s="1"/>
  <c r="BR946" i="12" s="1"/>
  <c r="BV946" i="12" s="1"/>
  <c r="BY946" i="12" s="1"/>
  <c r="CB946" i="12" s="1"/>
  <c r="CD946" i="12" s="1"/>
  <c r="M946" i="12"/>
  <c r="S946" i="12" s="1"/>
  <c r="AA946" i="12" s="1"/>
  <c r="AG946" i="12" s="1"/>
  <c r="AO946" i="12" s="1"/>
  <c r="AU946" i="12" s="1"/>
  <c r="BA946" i="12" s="1"/>
  <c r="BI946" i="12" s="1"/>
  <c r="BN946" i="12" s="1"/>
  <c r="BS946" i="12" s="1"/>
  <c r="BZ946" i="12" s="1"/>
  <c r="N946" i="12"/>
  <c r="T946" i="12" s="1"/>
  <c r="AB946" i="12" s="1"/>
  <c r="AH946" i="12" s="1"/>
  <c r="AP946" i="12" s="1"/>
  <c r="AV946" i="12" s="1"/>
  <c r="BB946" i="12" s="1"/>
  <c r="BJ946" i="12" s="1"/>
  <c r="BT946" i="12" s="1"/>
  <c r="L950" i="12"/>
  <c r="R950" i="12" s="1"/>
  <c r="V950" i="12" s="1"/>
  <c r="Z950" i="12" s="1"/>
  <c r="AF950" i="12" s="1"/>
  <c r="AJ950" i="12" s="1"/>
  <c r="AN950" i="12" s="1"/>
  <c r="AT950" i="12" s="1"/>
  <c r="AZ950" i="12" s="1"/>
  <c r="BD950" i="12" s="1"/>
  <c r="BH950" i="12" s="1"/>
  <c r="BM950" i="12" s="1"/>
  <c r="BR950" i="12" s="1"/>
  <c r="BV950" i="12" s="1"/>
  <c r="BY950" i="12" s="1"/>
  <c r="CB950" i="12" s="1"/>
  <c r="CD950" i="12" s="1"/>
  <c r="M950" i="12"/>
  <c r="S950" i="12" s="1"/>
  <c r="AA950" i="12" s="1"/>
  <c r="AG950" i="12" s="1"/>
  <c r="AO950" i="12" s="1"/>
  <c r="AU950" i="12" s="1"/>
  <c r="BA950" i="12" s="1"/>
  <c r="BI950" i="12" s="1"/>
  <c r="BN950" i="12" s="1"/>
  <c r="BS950" i="12" s="1"/>
  <c r="BZ950" i="12" s="1"/>
  <c r="N950" i="12"/>
  <c r="T950" i="12" s="1"/>
  <c r="AB950" i="12" s="1"/>
  <c r="AH950" i="12" s="1"/>
  <c r="AP950" i="12" s="1"/>
  <c r="AV950" i="12" s="1"/>
  <c r="BB950" i="12" s="1"/>
  <c r="BJ950" i="12" s="1"/>
  <c r="BT950" i="12" s="1"/>
  <c r="L954" i="12"/>
  <c r="R954" i="12" s="1"/>
  <c r="V954" i="12" s="1"/>
  <c r="Z954" i="12" s="1"/>
  <c r="AF954" i="12" s="1"/>
  <c r="AJ954" i="12" s="1"/>
  <c r="AN954" i="12" s="1"/>
  <c r="AT954" i="12" s="1"/>
  <c r="AZ954" i="12" s="1"/>
  <c r="BD954" i="12" s="1"/>
  <c r="BH954" i="12" s="1"/>
  <c r="BM954" i="12" s="1"/>
  <c r="BR954" i="12" s="1"/>
  <c r="BV954" i="12" s="1"/>
  <c r="BY954" i="12" s="1"/>
  <c r="CB954" i="12" s="1"/>
  <c r="CD954" i="12" s="1"/>
  <c r="M954" i="12"/>
  <c r="S954" i="12" s="1"/>
  <c r="AA954" i="12" s="1"/>
  <c r="AG954" i="12" s="1"/>
  <c r="AO954" i="12" s="1"/>
  <c r="AU954" i="12" s="1"/>
  <c r="BA954" i="12" s="1"/>
  <c r="BI954" i="12" s="1"/>
  <c r="BN954" i="12" s="1"/>
  <c r="BS954" i="12" s="1"/>
  <c r="BZ954" i="12" s="1"/>
  <c r="N954" i="12"/>
  <c r="T954" i="12" s="1"/>
  <c r="AB954" i="12" s="1"/>
  <c r="AH954" i="12" s="1"/>
  <c r="AP954" i="12" s="1"/>
  <c r="AV954" i="12" s="1"/>
  <c r="BB954" i="12" s="1"/>
  <c r="BJ954" i="12" s="1"/>
  <c r="BT954" i="12" s="1"/>
  <c r="L959" i="12"/>
  <c r="R959" i="12" s="1"/>
  <c r="V959" i="12" s="1"/>
  <c r="Z959" i="12" s="1"/>
  <c r="AF959" i="12" s="1"/>
  <c r="AJ959" i="12" s="1"/>
  <c r="AN959" i="12" s="1"/>
  <c r="AT959" i="12" s="1"/>
  <c r="AZ959" i="12" s="1"/>
  <c r="BD959" i="12" s="1"/>
  <c r="BH959" i="12" s="1"/>
  <c r="BM959" i="12" s="1"/>
  <c r="BR959" i="12" s="1"/>
  <c r="BV959" i="12" s="1"/>
  <c r="BY959" i="12" s="1"/>
  <c r="CB959" i="12" s="1"/>
  <c r="CD959" i="12" s="1"/>
  <c r="M959" i="12"/>
  <c r="S959" i="12" s="1"/>
  <c r="AA959" i="12" s="1"/>
  <c r="AG959" i="12" s="1"/>
  <c r="AO959" i="12" s="1"/>
  <c r="AU959" i="12" s="1"/>
  <c r="BA959" i="12" s="1"/>
  <c r="BI959" i="12" s="1"/>
  <c r="BN959" i="12" s="1"/>
  <c r="BS959" i="12" s="1"/>
  <c r="BZ959" i="12" s="1"/>
  <c r="N959" i="12"/>
  <c r="T959" i="12" s="1"/>
  <c r="AB959" i="12" s="1"/>
  <c r="AH959" i="12" s="1"/>
  <c r="AP959" i="12" s="1"/>
  <c r="AV959" i="12" s="1"/>
  <c r="BB959" i="12" s="1"/>
  <c r="BJ959" i="12" s="1"/>
  <c r="BT959" i="12" s="1"/>
  <c r="L963" i="12"/>
  <c r="R963" i="12" s="1"/>
  <c r="V963" i="12" s="1"/>
  <c r="Z963" i="12" s="1"/>
  <c r="AF963" i="12" s="1"/>
  <c r="AJ963" i="12" s="1"/>
  <c r="AN963" i="12" s="1"/>
  <c r="AT963" i="12" s="1"/>
  <c r="AZ963" i="12" s="1"/>
  <c r="BD963" i="12" s="1"/>
  <c r="BH963" i="12" s="1"/>
  <c r="BM963" i="12" s="1"/>
  <c r="BR963" i="12" s="1"/>
  <c r="BV963" i="12" s="1"/>
  <c r="BY963" i="12" s="1"/>
  <c r="CB963" i="12" s="1"/>
  <c r="CD963" i="12" s="1"/>
  <c r="M963" i="12"/>
  <c r="S963" i="12" s="1"/>
  <c r="AA963" i="12" s="1"/>
  <c r="AG963" i="12" s="1"/>
  <c r="AO963" i="12" s="1"/>
  <c r="AU963" i="12" s="1"/>
  <c r="BA963" i="12" s="1"/>
  <c r="BI963" i="12" s="1"/>
  <c r="BN963" i="12" s="1"/>
  <c r="BS963" i="12" s="1"/>
  <c r="BZ963" i="12" s="1"/>
  <c r="N963" i="12"/>
  <c r="T963" i="12" s="1"/>
  <c r="AB963" i="12" s="1"/>
  <c r="AH963" i="12" s="1"/>
  <c r="AP963" i="12" s="1"/>
  <c r="AV963" i="12" s="1"/>
  <c r="BB963" i="12" s="1"/>
  <c r="BJ963" i="12" s="1"/>
  <c r="BT963" i="12" s="1"/>
  <c r="L974" i="12"/>
  <c r="R974" i="12" s="1"/>
  <c r="V974" i="12" s="1"/>
  <c r="Z974" i="12" s="1"/>
  <c r="AF974" i="12" s="1"/>
  <c r="AJ974" i="12" s="1"/>
  <c r="AN974" i="12" s="1"/>
  <c r="AT974" i="12" s="1"/>
  <c r="AZ974" i="12" s="1"/>
  <c r="BD974" i="12" s="1"/>
  <c r="BH974" i="12" s="1"/>
  <c r="BM974" i="12" s="1"/>
  <c r="BR974" i="12" s="1"/>
  <c r="BV974" i="12" s="1"/>
  <c r="BY974" i="12" s="1"/>
  <c r="CB974" i="12" s="1"/>
  <c r="CD974" i="12" s="1"/>
  <c r="M974" i="12"/>
  <c r="S974" i="12" s="1"/>
  <c r="AA974" i="12" s="1"/>
  <c r="AG974" i="12" s="1"/>
  <c r="AO974" i="12" s="1"/>
  <c r="AU974" i="12" s="1"/>
  <c r="BA974" i="12" s="1"/>
  <c r="BI974" i="12" s="1"/>
  <c r="BN974" i="12" s="1"/>
  <c r="BS974" i="12" s="1"/>
  <c r="BZ974" i="12" s="1"/>
  <c r="N974" i="12"/>
  <c r="T974" i="12" s="1"/>
  <c r="AB974" i="12" s="1"/>
  <c r="AH974" i="12" s="1"/>
  <c r="AP974" i="12" s="1"/>
  <c r="AV974" i="12" s="1"/>
  <c r="BB974" i="12" s="1"/>
  <c r="BJ974" i="12" s="1"/>
  <c r="BT974" i="12" s="1"/>
  <c r="L979" i="12"/>
  <c r="R979" i="12" s="1"/>
  <c r="V979" i="12" s="1"/>
  <c r="Z979" i="12" s="1"/>
  <c r="AF979" i="12" s="1"/>
  <c r="AJ979" i="12" s="1"/>
  <c r="AN979" i="12" s="1"/>
  <c r="AT979" i="12" s="1"/>
  <c r="AZ979" i="12" s="1"/>
  <c r="BD979" i="12" s="1"/>
  <c r="BH979" i="12" s="1"/>
  <c r="BM979" i="12" s="1"/>
  <c r="BR979" i="12" s="1"/>
  <c r="BV979" i="12" s="1"/>
  <c r="BY979" i="12" s="1"/>
  <c r="CB979" i="12" s="1"/>
  <c r="CD979" i="12" s="1"/>
  <c r="M979" i="12"/>
  <c r="S979" i="12" s="1"/>
  <c r="AA979" i="12" s="1"/>
  <c r="AG979" i="12" s="1"/>
  <c r="AO979" i="12" s="1"/>
  <c r="AU979" i="12" s="1"/>
  <c r="BA979" i="12" s="1"/>
  <c r="BI979" i="12" s="1"/>
  <c r="BN979" i="12" s="1"/>
  <c r="BS979" i="12" s="1"/>
  <c r="BZ979" i="12" s="1"/>
  <c r="N979" i="12"/>
  <c r="T979" i="12" s="1"/>
  <c r="AB979" i="12" s="1"/>
  <c r="AH979" i="12" s="1"/>
  <c r="AP979" i="12" s="1"/>
  <c r="AV979" i="12" s="1"/>
  <c r="BB979" i="12" s="1"/>
  <c r="BJ979" i="12" s="1"/>
  <c r="BT979" i="12" s="1"/>
  <c r="L983" i="12"/>
  <c r="R983" i="12" s="1"/>
  <c r="V983" i="12" s="1"/>
  <c r="Z983" i="12" s="1"/>
  <c r="AF983" i="12" s="1"/>
  <c r="AJ983" i="12" s="1"/>
  <c r="AN983" i="12" s="1"/>
  <c r="AT983" i="12" s="1"/>
  <c r="AZ983" i="12" s="1"/>
  <c r="BD983" i="12" s="1"/>
  <c r="BH983" i="12" s="1"/>
  <c r="BM983" i="12" s="1"/>
  <c r="BR983" i="12" s="1"/>
  <c r="BV983" i="12" s="1"/>
  <c r="BY983" i="12" s="1"/>
  <c r="CB983" i="12" s="1"/>
  <c r="CD983" i="12" s="1"/>
  <c r="M983" i="12"/>
  <c r="S983" i="12" s="1"/>
  <c r="AA983" i="12" s="1"/>
  <c r="AG983" i="12" s="1"/>
  <c r="AO983" i="12" s="1"/>
  <c r="AU983" i="12" s="1"/>
  <c r="BA983" i="12" s="1"/>
  <c r="BI983" i="12" s="1"/>
  <c r="BN983" i="12" s="1"/>
  <c r="BS983" i="12" s="1"/>
  <c r="BZ983" i="12" s="1"/>
  <c r="N983" i="12"/>
  <c r="T983" i="12" s="1"/>
  <c r="AB983" i="12" s="1"/>
  <c r="AH983" i="12" s="1"/>
  <c r="AP983" i="12" s="1"/>
  <c r="AV983" i="12" s="1"/>
  <c r="BB983" i="12" s="1"/>
  <c r="BJ983" i="12" s="1"/>
  <c r="BT983" i="12" s="1"/>
  <c r="L990" i="12"/>
  <c r="R990" i="12" s="1"/>
  <c r="V990" i="12" s="1"/>
  <c r="Z990" i="12" s="1"/>
  <c r="AF990" i="12" s="1"/>
  <c r="AJ990" i="12" s="1"/>
  <c r="AN990" i="12" s="1"/>
  <c r="AT990" i="12" s="1"/>
  <c r="AZ990" i="12" s="1"/>
  <c r="BD990" i="12" s="1"/>
  <c r="BH990" i="12" s="1"/>
  <c r="BM990" i="12" s="1"/>
  <c r="BR990" i="12" s="1"/>
  <c r="BV990" i="12" s="1"/>
  <c r="BY990" i="12" s="1"/>
  <c r="CB990" i="12" s="1"/>
  <c r="CD990" i="12" s="1"/>
  <c r="M990" i="12"/>
  <c r="S990" i="12" s="1"/>
  <c r="AA990" i="12" s="1"/>
  <c r="AG990" i="12" s="1"/>
  <c r="AO990" i="12" s="1"/>
  <c r="AU990" i="12" s="1"/>
  <c r="BA990" i="12" s="1"/>
  <c r="BI990" i="12" s="1"/>
  <c r="BN990" i="12" s="1"/>
  <c r="BS990" i="12" s="1"/>
  <c r="BZ990" i="12" s="1"/>
  <c r="N990" i="12"/>
  <c r="T990" i="12" s="1"/>
  <c r="AB990" i="12" s="1"/>
  <c r="AH990" i="12" s="1"/>
  <c r="AP990" i="12" s="1"/>
  <c r="AV990" i="12" s="1"/>
  <c r="BB990" i="12" s="1"/>
  <c r="BJ990" i="12" s="1"/>
  <c r="BT990" i="12" s="1"/>
  <c r="L994" i="12"/>
  <c r="R994" i="12" s="1"/>
  <c r="V994" i="12" s="1"/>
  <c r="Z994" i="12" s="1"/>
  <c r="AF994" i="12" s="1"/>
  <c r="AJ994" i="12" s="1"/>
  <c r="AN994" i="12" s="1"/>
  <c r="AT994" i="12" s="1"/>
  <c r="AZ994" i="12" s="1"/>
  <c r="BD994" i="12" s="1"/>
  <c r="BH994" i="12" s="1"/>
  <c r="BM994" i="12" s="1"/>
  <c r="BR994" i="12" s="1"/>
  <c r="BV994" i="12" s="1"/>
  <c r="BY994" i="12" s="1"/>
  <c r="CB994" i="12" s="1"/>
  <c r="CD994" i="12" s="1"/>
  <c r="M994" i="12"/>
  <c r="S994" i="12" s="1"/>
  <c r="AA994" i="12" s="1"/>
  <c r="AG994" i="12" s="1"/>
  <c r="AO994" i="12" s="1"/>
  <c r="AU994" i="12" s="1"/>
  <c r="BA994" i="12" s="1"/>
  <c r="BI994" i="12" s="1"/>
  <c r="BN994" i="12" s="1"/>
  <c r="BS994" i="12" s="1"/>
  <c r="BZ994" i="12" s="1"/>
  <c r="N994" i="12"/>
  <c r="T994" i="12" s="1"/>
  <c r="AB994" i="12" s="1"/>
  <c r="AH994" i="12" s="1"/>
  <c r="AP994" i="12" s="1"/>
  <c r="AV994" i="12" s="1"/>
  <c r="BB994" i="12" s="1"/>
  <c r="BJ994" i="12" s="1"/>
  <c r="BT994" i="12" s="1"/>
  <c r="L999" i="12"/>
  <c r="R999" i="12" s="1"/>
  <c r="V999" i="12" s="1"/>
  <c r="Z999" i="12" s="1"/>
  <c r="AF999" i="12" s="1"/>
  <c r="AJ999" i="12" s="1"/>
  <c r="AN999" i="12" s="1"/>
  <c r="AT999" i="12" s="1"/>
  <c r="AZ999" i="12" s="1"/>
  <c r="BD999" i="12" s="1"/>
  <c r="BH999" i="12" s="1"/>
  <c r="BM999" i="12" s="1"/>
  <c r="BR999" i="12" s="1"/>
  <c r="BV999" i="12" s="1"/>
  <c r="BY999" i="12" s="1"/>
  <c r="CB999" i="12" s="1"/>
  <c r="CD999" i="12" s="1"/>
  <c r="M999" i="12"/>
  <c r="S999" i="12" s="1"/>
  <c r="AA999" i="12" s="1"/>
  <c r="AG999" i="12" s="1"/>
  <c r="AO999" i="12" s="1"/>
  <c r="AU999" i="12" s="1"/>
  <c r="BA999" i="12" s="1"/>
  <c r="BI999" i="12" s="1"/>
  <c r="BN999" i="12" s="1"/>
  <c r="BS999" i="12" s="1"/>
  <c r="BZ999" i="12" s="1"/>
  <c r="N999" i="12"/>
  <c r="T999" i="12" s="1"/>
  <c r="AB999" i="12" s="1"/>
  <c r="AH999" i="12" s="1"/>
  <c r="AP999" i="12" s="1"/>
  <c r="AV999" i="12" s="1"/>
  <c r="BB999" i="12" s="1"/>
  <c r="BJ999" i="12" s="1"/>
  <c r="BT999" i="12" s="1"/>
  <c r="L1009" i="12"/>
  <c r="R1009" i="12" s="1"/>
  <c r="V1009" i="12" s="1"/>
  <c r="Z1009" i="12" s="1"/>
  <c r="AF1009" i="12" s="1"/>
  <c r="AJ1009" i="12" s="1"/>
  <c r="AN1009" i="12" s="1"/>
  <c r="AT1009" i="12" s="1"/>
  <c r="AZ1009" i="12" s="1"/>
  <c r="BD1009" i="12" s="1"/>
  <c r="BH1009" i="12" s="1"/>
  <c r="BM1009" i="12" s="1"/>
  <c r="BR1009" i="12" s="1"/>
  <c r="BV1009" i="12" s="1"/>
  <c r="BY1009" i="12" s="1"/>
  <c r="CB1009" i="12" s="1"/>
  <c r="CD1009" i="12" s="1"/>
  <c r="M1009" i="12"/>
  <c r="S1009" i="12" s="1"/>
  <c r="AA1009" i="12" s="1"/>
  <c r="AG1009" i="12" s="1"/>
  <c r="AO1009" i="12" s="1"/>
  <c r="AU1009" i="12" s="1"/>
  <c r="BA1009" i="12" s="1"/>
  <c r="BI1009" i="12" s="1"/>
  <c r="BN1009" i="12" s="1"/>
  <c r="BS1009" i="12" s="1"/>
  <c r="BZ1009" i="12" s="1"/>
  <c r="N1009" i="12"/>
  <c r="T1009" i="12" s="1"/>
  <c r="AB1009" i="12" s="1"/>
  <c r="AH1009" i="12" s="1"/>
  <c r="AP1009" i="12" s="1"/>
  <c r="AV1009" i="12" s="1"/>
  <c r="BB1009" i="12" s="1"/>
  <c r="BJ1009" i="12" s="1"/>
  <c r="BT1009" i="12" s="1"/>
  <c r="L1011" i="12"/>
  <c r="R1011" i="12" s="1"/>
  <c r="V1011" i="12" s="1"/>
  <c r="Z1011" i="12" s="1"/>
  <c r="AF1011" i="12" s="1"/>
  <c r="AJ1011" i="12" s="1"/>
  <c r="AN1011" i="12" s="1"/>
  <c r="AT1011" i="12" s="1"/>
  <c r="AZ1011" i="12" s="1"/>
  <c r="BD1011" i="12" s="1"/>
  <c r="BH1011" i="12" s="1"/>
  <c r="BM1011" i="12" s="1"/>
  <c r="BR1011" i="12" s="1"/>
  <c r="BV1011" i="12" s="1"/>
  <c r="BY1011" i="12" s="1"/>
  <c r="CB1011" i="12" s="1"/>
  <c r="CD1011" i="12" s="1"/>
  <c r="M1011" i="12"/>
  <c r="S1011" i="12" s="1"/>
  <c r="AA1011" i="12" s="1"/>
  <c r="AG1011" i="12" s="1"/>
  <c r="AO1011" i="12" s="1"/>
  <c r="AU1011" i="12" s="1"/>
  <c r="BA1011" i="12" s="1"/>
  <c r="BI1011" i="12" s="1"/>
  <c r="BN1011" i="12" s="1"/>
  <c r="BS1011" i="12" s="1"/>
  <c r="BZ1011" i="12" s="1"/>
  <c r="N1011" i="12"/>
  <c r="T1011" i="12" s="1"/>
  <c r="AB1011" i="12" s="1"/>
  <c r="AH1011" i="12" s="1"/>
  <c r="AP1011" i="12" s="1"/>
  <c r="AV1011" i="12" s="1"/>
  <c r="BB1011" i="12" s="1"/>
  <c r="BJ1011" i="12" s="1"/>
  <c r="BT1011" i="12" s="1"/>
  <c r="L1013" i="12"/>
  <c r="R1013" i="12" s="1"/>
  <c r="V1013" i="12" s="1"/>
  <c r="Z1013" i="12" s="1"/>
  <c r="AF1013" i="12" s="1"/>
  <c r="AJ1013" i="12" s="1"/>
  <c r="AN1013" i="12" s="1"/>
  <c r="AT1013" i="12" s="1"/>
  <c r="AZ1013" i="12" s="1"/>
  <c r="BD1013" i="12" s="1"/>
  <c r="BH1013" i="12" s="1"/>
  <c r="BM1013" i="12" s="1"/>
  <c r="BR1013" i="12" s="1"/>
  <c r="BV1013" i="12" s="1"/>
  <c r="BY1013" i="12" s="1"/>
  <c r="CB1013" i="12" s="1"/>
  <c r="CD1013" i="12" s="1"/>
  <c r="M1013" i="12"/>
  <c r="S1013" i="12" s="1"/>
  <c r="AA1013" i="12" s="1"/>
  <c r="AG1013" i="12" s="1"/>
  <c r="AO1013" i="12" s="1"/>
  <c r="AU1013" i="12" s="1"/>
  <c r="BA1013" i="12" s="1"/>
  <c r="BI1013" i="12" s="1"/>
  <c r="BN1013" i="12" s="1"/>
  <c r="BS1013" i="12" s="1"/>
  <c r="BZ1013" i="12" s="1"/>
  <c r="N1013" i="12"/>
  <c r="T1013" i="12" s="1"/>
  <c r="AB1013" i="12" s="1"/>
  <c r="AH1013" i="12" s="1"/>
  <c r="AP1013" i="12" s="1"/>
  <c r="AV1013" i="12" s="1"/>
  <c r="BB1013" i="12" s="1"/>
  <c r="BJ1013" i="12" s="1"/>
  <c r="BT1013" i="12" s="1"/>
  <c r="L1020" i="12"/>
  <c r="R1020" i="12" s="1"/>
  <c r="V1020" i="12" s="1"/>
  <c r="Z1020" i="12" s="1"/>
  <c r="AF1020" i="12" s="1"/>
  <c r="AJ1020" i="12" s="1"/>
  <c r="AN1020" i="12" s="1"/>
  <c r="AT1020" i="12" s="1"/>
  <c r="AZ1020" i="12" s="1"/>
  <c r="BD1020" i="12" s="1"/>
  <c r="BH1020" i="12" s="1"/>
  <c r="BM1020" i="12" s="1"/>
  <c r="BR1020" i="12" s="1"/>
  <c r="BV1020" i="12" s="1"/>
  <c r="BY1020" i="12" s="1"/>
  <c r="CB1020" i="12" s="1"/>
  <c r="CD1020" i="12" s="1"/>
  <c r="M1020" i="12"/>
  <c r="S1020" i="12" s="1"/>
  <c r="AA1020" i="12" s="1"/>
  <c r="AG1020" i="12" s="1"/>
  <c r="AO1020" i="12" s="1"/>
  <c r="AU1020" i="12" s="1"/>
  <c r="BA1020" i="12" s="1"/>
  <c r="BI1020" i="12" s="1"/>
  <c r="BN1020" i="12" s="1"/>
  <c r="BS1020" i="12" s="1"/>
  <c r="BZ1020" i="12" s="1"/>
  <c r="N1020" i="12"/>
  <c r="T1020" i="12" s="1"/>
  <c r="AB1020" i="12" s="1"/>
  <c r="AH1020" i="12" s="1"/>
  <c r="AP1020" i="12" s="1"/>
  <c r="AV1020" i="12" s="1"/>
  <c r="BB1020" i="12" s="1"/>
  <c r="BJ1020" i="12" s="1"/>
  <c r="BT1020" i="12" s="1"/>
  <c r="L1023" i="12"/>
  <c r="R1023" i="12" s="1"/>
  <c r="V1023" i="12" s="1"/>
  <c r="Z1023" i="12" s="1"/>
  <c r="AF1023" i="12" s="1"/>
  <c r="AJ1023" i="12" s="1"/>
  <c r="AN1023" i="12" s="1"/>
  <c r="AT1023" i="12" s="1"/>
  <c r="AZ1023" i="12" s="1"/>
  <c r="BD1023" i="12" s="1"/>
  <c r="BH1023" i="12" s="1"/>
  <c r="BM1023" i="12" s="1"/>
  <c r="BR1023" i="12" s="1"/>
  <c r="BV1023" i="12" s="1"/>
  <c r="BY1023" i="12" s="1"/>
  <c r="CB1023" i="12" s="1"/>
  <c r="CD1023" i="12" s="1"/>
  <c r="M1023" i="12"/>
  <c r="S1023" i="12" s="1"/>
  <c r="AA1023" i="12" s="1"/>
  <c r="AG1023" i="12" s="1"/>
  <c r="AO1023" i="12" s="1"/>
  <c r="AU1023" i="12" s="1"/>
  <c r="BA1023" i="12" s="1"/>
  <c r="BI1023" i="12" s="1"/>
  <c r="BN1023" i="12" s="1"/>
  <c r="BS1023" i="12" s="1"/>
  <c r="BZ1023" i="12" s="1"/>
  <c r="N1023" i="12"/>
  <c r="T1023" i="12" s="1"/>
  <c r="AB1023" i="12" s="1"/>
  <c r="AH1023" i="12" s="1"/>
  <c r="AP1023" i="12" s="1"/>
  <c r="AV1023" i="12" s="1"/>
  <c r="BB1023" i="12" s="1"/>
  <c r="BJ1023" i="12" s="1"/>
  <c r="BT1023" i="12" s="1"/>
  <c r="L1026" i="12"/>
  <c r="R1026" i="12" s="1"/>
  <c r="V1026" i="12" s="1"/>
  <c r="Z1026" i="12" s="1"/>
  <c r="AF1026" i="12" s="1"/>
  <c r="AJ1026" i="12" s="1"/>
  <c r="AN1026" i="12" s="1"/>
  <c r="AT1026" i="12" s="1"/>
  <c r="AZ1026" i="12" s="1"/>
  <c r="BD1026" i="12" s="1"/>
  <c r="BH1026" i="12" s="1"/>
  <c r="BM1026" i="12" s="1"/>
  <c r="BR1026" i="12" s="1"/>
  <c r="BV1026" i="12" s="1"/>
  <c r="BY1026" i="12" s="1"/>
  <c r="CB1026" i="12" s="1"/>
  <c r="CD1026" i="12" s="1"/>
  <c r="M1026" i="12"/>
  <c r="S1026" i="12" s="1"/>
  <c r="AA1026" i="12" s="1"/>
  <c r="AG1026" i="12" s="1"/>
  <c r="AO1026" i="12" s="1"/>
  <c r="AU1026" i="12" s="1"/>
  <c r="BA1026" i="12" s="1"/>
  <c r="BI1026" i="12" s="1"/>
  <c r="BN1026" i="12" s="1"/>
  <c r="BS1026" i="12" s="1"/>
  <c r="BZ1026" i="12" s="1"/>
  <c r="N1026" i="12"/>
  <c r="T1026" i="12" s="1"/>
  <c r="AB1026" i="12" s="1"/>
  <c r="AH1026" i="12" s="1"/>
  <c r="AP1026" i="12" s="1"/>
  <c r="AV1026" i="12" s="1"/>
  <c r="BB1026" i="12" s="1"/>
  <c r="BJ1026" i="12" s="1"/>
  <c r="BT1026" i="12" s="1"/>
  <c r="L1031" i="12"/>
  <c r="R1031" i="12" s="1"/>
  <c r="V1031" i="12" s="1"/>
  <c r="Z1031" i="12" s="1"/>
  <c r="AF1031" i="12" s="1"/>
  <c r="AJ1031" i="12" s="1"/>
  <c r="AN1031" i="12" s="1"/>
  <c r="AT1031" i="12" s="1"/>
  <c r="AZ1031" i="12" s="1"/>
  <c r="BD1031" i="12" s="1"/>
  <c r="BH1031" i="12" s="1"/>
  <c r="BM1031" i="12" s="1"/>
  <c r="BR1031" i="12" s="1"/>
  <c r="BV1031" i="12" s="1"/>
  <c r="BY1031" i="12" s="1"/>
  <c r="CB1031" i="12" s="1"/>
  <c r="CD1031" i="12" s="1"/>
  <c r="M1031" i="12"/>
  <c r="S1031" i="12" s="1"/>
  <c r="AA1031" i="12" s="1"/>
  <c r="AG1031" i="12" s="1"/>
  <c r="AO1031" i="12" s="1"/>
  <c r="AU1031" i="12" s="1"/>
  <c r="BA1031" i="12" s="1"/>
  <c r="BI1031" i="12" s="1"/>
  <c r="BN1031" i="12" s="1"/>
  <c r="BS1031" i="12" s="1"/>
  <c r="BZ1031" i="12" s="1"/>
  <c r="N1031" i="12"/>
  <c r="T1031" i="12" s="1"/>
  <c r="AB1031" i="12" s="1"/>
  <c r="AH1031" i="12" s="1"/>
  <c r="AP1031" i="12" s="1"/>
  <c r="AV1031" i="12" s="1"/>
  <c r="BB1031" i="12" s="1"/>
  <c r="BJ1031" i="12" s="1"/>
  <c r="BT1031" i="12" s="1"/>
  <c r="L1034" i="12"/>
  <c r="R1034" i="12" s="1"/>
  <c r="V1034" i="12" s="1"/>
  <c r="Z1034" i="12" s="1"/>
  <c r="AF1034" i="12" s="1"/>
  <c r="AJ1034" i="12" s="1"/>
  <c r="AN1034" i="12" s="1"/>
  <c r="AT1034" i="12" s="1"/>
  <c r="AZ1034" i="12" s="1"/>
  <c r="BD1034" i="12" s="1"/>
  <c r="BH1034" i="12" s="1"/>
  <c r="BM1034" i="12" s="1"/>
  <c r="BR1034" i="12" s="1"/>
  <c r="BV1034" i="12" s="1"/>
  <c r="BY1034" i="12" s="1"/>
  <c r="CB1034" i="12" s="1"/>
  <c r="CD1034" i="12" s="1"/>
  <c r="M1034" i="12"/>
  <c r="S1034" i="12" s="1"/>
  <c r="AA1034" i="12" s="1"/>
  <c r="AG1034" i="12" s="1"/>
  <c r="AO1034" i="12" s="1"/>
  <c r="AU1034" i="12" s="1"/>
  <c r="BA1034" i="12" s="1"/>
  <c r="BI1034" i="12" s="1"/>
  <c r="BN1034" i="12" s="1"/>
  <c r="BS1034" i="12" s="1"/>
  <c r="BZ1034" i="12" s="1"/>
  <c r="N1034" i="12"/>
  <c r="T1034" i="12" s="1"/>
  <c r="AB1034" i="12" s="1"/>
  <c r="AH1034" i="12" s="1"/>
  <c r="AP1034" i="12" s="1"/>
  <c r="AV1034" i="12" s="1"/>
  <c r="BB1034" i="12" s="1"/>
  <c r="BJ1034" i="12" s="1"/>
  <c r="BT1034" i="12" s="1"/>
  <c r="L1037" i="12"/>
  <c r="R1037" i="12" s="1"/>
  <c r="V1037" i="12" s="1"/>
  <c r="Z1037" i="12" s="1"/>
  <c r="AF1037" i="12" s="1"/>
  <c r="AJ1037" i="12" s="1"/>
  <c r="AN1037" i="12" s="1"/>
  <c r="AT1037" i="12" s="1"/>
  <c r="AZ1037" i="12" s="1"/>
  <c r="BD1037" i="12" s="1"/>
  <c r="BH1037" i="12" s="1"/>
  <c r="BM1037" i="12" s="1"/>
  <c r="BR1037" i="12" s="1"/>
  <c r="BV1037" i="12" s="1"/>
  <c r="BY1037" i="12" s="1"/>
  <c r="CB1037" i="12" s="1"/>
  <c r="CD1037" i="12" s="1"/>
  <c r="M1037" i="12"/>
  <c r="S1037" i="12" s="1"/>
  <c r="AA1037" i="12" s="1"/>
  <c r="AG1037" i="12" s="1"/>
  <c r="AO1037" i="12" s="1"/>
  <c r="AU1037" i="12" s="1"/>
  <c r="BA1037" i="12" s="1"/>
  <c r="BI1037" i="12" s="1"/>
  <c r="BN1037" i="12" s="1"/>
  <c r="BS1037" i="12" s="1"/>
  <c r="BZ1037" i="12" s="1"/>
  <c r="N1037" i="12"/>
  <c r="T1037" i="12" s="1"/>
  <c r="AB1037" i="12" s="1"/>
  <c r="AH1037" i="12" s="1"/>
  <c r="AP1037" i="12" s="1"/>
  <c r="AV1037" i="12" s="1"/>
  <c r="BB1037" i="12" s="1"/>
  <c r="BJ1037" i="12" s="1"/>
  <c r="BT1037" i="12" s="1"/>
  <c r="L1042" i="12"/>
  <c r="R1042" i="12" s="1"/>
  <c r="V1042" i="12" s="1"/>
  <c r="Z1042" i="12" s="1"/>
  <c r="AF1042" i="12" s="1"/>
  <c r="AJ1042" i="12" s="1"/>
  <c r="AN1042" i="12" s="1"/>
  <c r="AT1042" i="12" s="1"/>
  <c r="AZ1042" i="12" s="1"/>
  <c r="BD1042" i="12" s="1"/>
  <c r="BH1042" i="12" s="1"/>
  <c r="BM1042" i="12" s="1"/>
  <c r="BR1042" i="12" s="1"/>
  <c r="BV1042" i="12" s="1"/>
  <c r="BY1042" i="12" s="1"/>
  <c r="CB1042" i="12" s="1"/>
  <c r="CD1042" i="12" s="1"/>
  <c r="M1042" i="12"/>
  <c r="S1042" i="12" s="1"/>
  <c r="AA1042" i="12" s="1"/>
  <c r="AG1042" i="12" s="1"/>
  <c r="AO1042" i="12" s="1"/>
  <c r="AU1042" i="12" s="1"/>
  <c r="BA1042" i="12" s="1"/>
  <c r="BI1042" i="12" s="1"/>
  <c r="BN1042" i="12" s="1"/>
  <c r="BS1042" i="12" s="1"/>
  <c r="BZ1042" i="12" s="1"/>
  <c r="N1042" i="12"/>
  <c r="T1042" i="12" s="1"/>
  <c r="AB1042" i="12" s="1"/>
  <c r="AH1042" i="12" s="1"/>
  <c r="AP1042" i="12" s="1"/>
  <c r="AV1042" i="12" s="1"/>
  <c r="BB1042" i="12" s="1"/>
  <c r="BJ1042" i="12" s="1"/>
  <c r="BT1042" i="12" s="1"/>
  <c r="L1045" i="12"/>
  <c r="R1045" i="12" s="1"/>
  <c r="V1045" i="12" s="1"/>
  <c r="Z1045" i="12" s="1"/>
  <c r="AF1045" i="12" s="1"/>
  <c r="AJ1045" i="12" s="1"/>
  <c r="AN1045" i="12" s="1"/>
  <c r="AT1045" i="12" s="1"/>
  <c r="AZ1045" i="12" s="1"/>
  <c r="BD1045" i="12" s="1"/>
  <c r="BH1045" i="12" s="1"/>
  <c r="BM1045" i="12" s="1"/>
  <c r="BR1045" i="12" s="1"/>
  <c r="BV1045" i="12" s="1"/>
  <c r="BY1045" i="12" s="1"/>
  <c r="CB1045" i="12" s="1"/>
  <c r="CD1045" i="12" s="1"/>
  <c r="M1045" i="12"/>
  <c r="S1045" i="12" s="1"/>
  <c r="AA1045" i="12" s="1"/>
  <c r="AG1045" i="12" s="1"/>
  <c r="AO1045" i="12" s="1"/>
  <c r="AU1045" i="12" s="1"/>
  <c r="BA1045" i="12" s="1"/>
  <c r="BI1045" i="12" s="1"/>
  <c r="BN1045" i="12" s="1"/>
  <c r="BS1045" i="12" s="1"/>
  <c r="BZ1045" i="12" s="1"/>
  <c r="N1045" i="12"/>
  <c r="T1045" i="12" s="1"/>
  <c r="AB1045" i="12" s="1"/>
  <c r="AH1045" i="12" s="1"/>
  <c r="AP1045" i="12" s="1"/>
  <c r="AV1045" i="12" s="1"/>
  <c r="BB1045" i="12" s="1"/>
  <c r="BJ1045" i="12" s="1"/>
  <c r="BT1045" i="12" s="1"/>
  <c r="L1049" i="12"/>
  <c r="R1049" i="12" s="1"/>
  <c r="V1049" i="12" s="1"/>
  <c r="Z1049" i="12" s="1"/>
  <c r="AF1049" i="12" s="1"/>
  <c r="AJ1049" i="12" s="1"/>
  <c r="AN1049" i="12" s="1"/>
  <c r="AT1049" i="12" s="1"/>
  <c r="AZ1049" i="12" s="1"/>
  <c r="BD1049" i="12" s="1"/>
  <c r="BH1049" i="12" s="1"/>
  <c r="BM1049" i="12" s="1"/>
  <c r="BR1049" i="12" s="1"/>
  <c r="BV1049" i="12" s="1"/>
  <c r="BY1049" i="12" s="1"/>
  <c r="CB1049" i="12" s="1"/>
  <c r="CD1049" i="12" s="1"/>
  <c r="M1049" i="12"/>
  <c r="S1049" i="12" s="1"/>
  <c r="AA1049" i="12" s="1"/>
  <c r="AG1049" i="12" s="1"/>
  <c r="AO1049" i="12" s="1"/>
  <c r="AU1049" i="12" s="1"/>
  <c r="BA1049" i="12" s="1"/>
  <c r="BI1049" i="12" s="1"/>
  <c r="BN1049" i="12" s="1"/>
  <c r="BS1049" i="12" s="1"/>
  <c r="BZ1049" i="12" s="1"/>
  <c r="N1049" i="12"/>
  <c r="T1049" i="12" s="1"/>
  <c r="AB1049" i="12" s="1"/>
  <c r="AH1049" i="12" s="1"/>
  <c r="AP1049" i="12" s="1"/>
  <c r="AV1049" i="12" s="1"/>
  <c r="BB1049" i="12" s="1"/>
  <c r="BJ1049" i="12" s="1"/>
  <c r="BT1049" i="12" s="1"/>
  <c r="L1057" i="12"/>
  <c r="R1057" i="12" s="1"/>
  <c r="V1057" i="12" s="1"/>
  <c r="Z1057" i="12" s="1"/>
  <c r="AF1057" i="12" s="1"/>
  <c r="AJ1057" i="12" s="1"/>
  <c r="AN1057" i="12" s="1"/>
  <c r="AT1057" i="12" s="1"/>
  <c r="AZ1057" i="12" s="1"/>
  <c r="BD1057" i="12" s="1"/>
  <c r="BH1057" i="12" s="1"/>
  <c r="BM1057" i="12" s="1"/>
  <c r="BR1057" i="12" s="1"/>
  <c r="BV1057" i="12" s="1"/>
  <c r="BY1057" i="12" s="1"/>
  <c r="CB1057" i="12" s="1"/>
  <c r="CD1057" i="12" s="1"/>
  <c r="M1057" i="12"/>
  <c r="S1057" i="12" s="1"/>
  <c r="AA1057" i="12" s="1"/>
  <c r="AG1057" i="12" s="1"/>
  <c r="AO1057" i="12" s="1"/>
  <c r="AU1057" i="12" s="1"/>
  <c r="BA1057" i="12" s="1"/>
  <c r="BI1057" i="12" s="1"/>
  <c r="BN1057" i="12" s="1"/>
  <c r="BS1057" i="12" s="1"/>
  <c r="BZ1057" i="12" s="1"/>
  <c r="N1057" i="12"/>
  <c r="T1057" i="12" s="1"/>
  <c r="AB1057" i="12" s="1"/>
  <c r="AH1057" i="12" s="1"/>
  <c r="AP1057" i="12" s="1"/>
  <c r="AV1057" i="12" s="1"/>
  <c r="BB1057" i="12" s="1"/>
  <c r="BJ1057" i="12" s="1"/>
  <c r="BT1057" i="12" s="1"/>
  <c r="L1060" i="12"/>
  <c r="R1060" i="12" s="1"/>
  <c r="V1060" i="12" s="1"/>
  <c r="Z1060" i="12" s="1"/>
  <c r="AF1060" i="12" s="1"/>
  <c r="AJ1060" i="12" s="1"/>
  <c r="AN1060" i="12" s="1"/>
  <c r="AT1060" i="12" s="1"/>
  <c r="AZ1060" i="12" s="1"/>
  <c r="BD1060" i="12" s="1"/>
  <c r="BH1060" i="12" s="1"/>
  <c r="BM1060" i="12" s="1"/>
  <c r="BR1060" i="12" s="1"/>
  <c r="BV1060" i="12" s="1"/>
  <c r="BY1060" i="12" s="1"/>
  <c r="CB1060" i="12" s="1"/>
  <c r="CD1060" i="12" s="1"/>
  <c r="M1060" i="12"/>
  <c r="S1060" i="12" s="1"/>
  <c r="AA1060" i="12" s="1"/>
  <c r="AG1060" i="12" s="1"/>
  <c r="AO1060" i="12" s="1"/>
  <c r="AU1060" i="12" s="1"/>
  <c r="BA1060" i="12" s="1"/>
  <c r="BI1060" i="12" s="1"/>
  <c r="BN1060" i="12" s="1"/>
  <c r="BS1060" i="12" s="1"/>
  <c r="BZ1060" i="12" s="1"/>
  <c r="N1060" i="12"/>
  <c r="T1060" i="12" s="1"/>
  <c r="AB1060" i="12" s="1"/>
  <c r="AH1060" i="12" s="1"/>
  <c r="AP1060" i="12" s="1"/>
  <c r="AV1060" i="12" s="1"/>
  <c r="BB1060" i="12" s="1"/>
  <c r="BJ1060" i="12" s="1"/>
  <c r="BT1060" i="12" s="1"/>
  <c r="L1064" i="12"/>
  <c r="R1064" i="12" s="1"/>
  <c r="V1064" i="12" s="1"/>
  <c r="Z1064" i="12" s="1"/>
  <c r="AF1064" i="12" s="1"/>
  <c r="AJ1064" i="12" s="1"/>
  <c r="AN1064" i="12" s="1"/>
  <c r="AT1064" i="12" s="1"/>
  <c r="AZ1064" i="12" s="1"/>
  <c r="BD1064" i="12" s="1"/>
  <c r="BH1064" i="12" s="1"/>
  <c r="BM1064" i="12" s="1"/>
  <c r="BR1064" i="12" s="1"/>
  <c r="BV1064" i="12" s="1"/>
  <c r="BY1064" i="12" s="1"/>
  <c r="CB1064" i="12" s="1"/>
  <c r="CD1064" i="12" s="1"/>
  <c r="M1064" i="12"/>
  <c r="S1064" i="12" s="1"/>
  <c r="AA1064" i="12" s="1"/>
  <c r="AG1064" i="12" s="1"/>
  <c r="AO1064" i="12" s="1"/>
  <c r="AU1064" i="12" s="1"/>
  <c r="BA1064" i="12" s="1"/>
  <c r="BI1064" i="12" s="1"/>
  <c r="BN1064" i="12" s="1"/>
  <c r="BS1064" i="12" s="1"/>
  <c r="BZ1064" i="12" s="1"/>
  <c r="N1064" i="12"/>
  <c r="T1064" i="12" s="1"/>
  <c r="AB1064" i="12" s="1"/>
  <c r="AH1064" i="12" s="1"/>
  <c r="AP1064" i="12" s="1"/>
  <c r="AV1064" i="12" s="1"/>
  <c r="BB1064" i="12" s="1"/>
  <c r="BJ1064" i="12" s="1"/>
  <c r="BT1064" i="12" s="1"/>
  <c r="L1074" i="12"/>
  <c r="R1074" i="12" s="1"/>
  <c r="V1074" i="12" s="1"/>
  <c r="Z1074" i="12" s="1"/>
  <c r="AF1074" i="12" s="1"/>
  <c r="AJ1074" i="12" s="1"/>
  <c r="AN1074" i="12" s="1"/>
  <c r="AT1074" i="12" s="1"/>
  <c r="AZ1074" i="12" s="1"/>
  <c r="BD1074" i="12" s="1"/>
  <c r="BH1074" i="12" s="1"/>
  <c r="BM1074" i="12" s="1"/>
  <c r="BR1074" i="12" s="1"/>
  <c r="BV1074" i="12" s="1"/>
  <c r="BY1074" i="12" s="1"/>
  <c r="CB1074" i="12" s="1"/>
  <c r="CD1074" i="12" s="1"/>
  <c r="M1074" i="12"/>
  <c r="S1074" i="12" s="1"/>
  <c r="AA1074" i="12" s="1"/>
  <c r="AG1074" i="12" s="1"/>
  <c r="AO1074" i="12" s="1"/>
  <c r="AU1074" i="12" s="1"/>
  <c r="BA1074" i="12" s="1"/>
  <c r="BI1074" i="12" s="1"/>
  <c r="BN1074" i="12" s="1"/>
  <c r="BS1074" i="12" s="1"/>
  <c r="BZ1074" i="12" s="1"/>
  <c r="N1074" i="12"/>
  <c r="T1074" i="12" s="1"/>
  <c r="AB1074" i="12" s="1"/>
  <c r="AH1074" i="12" s="1"/>
  <c r="AP1074" i="12" s="1"/>
  <c r="AV1074" i="12" s="1"/>
  <c r="BB1074" i="12" s="1"/>
  <c r="BJ1074" i="12" s="1"/>
  <c r="BT1074" i="12" s="1"/>
  <c r="L1079" i="12"/>
  <c r="R1079" i="12" s="1"/>
  <c r="V1079" i="12" s="1"/>
  <c r="Z1079" i="12" s="1"/>
  <c r="AF1079" i="12" s="1"/>
  <c r="AJ1079" i="12" s="1"/>
  <c r="AN1079" i="12" s="1"/>
  <c r="AT1079" i="12" s="1"/>
  <c r="AZ1079" i="12" s="1"/>
  <c r="BD1079" i="12" s="1"/>
  <c r="BH1079" i="12" s="1"/>
  <c r="BM1079" i="12" s="1"/>
  <c r="BR1079" i="12" s="1"/>
  <c r="BV1079" i="12" s="1"/>
  <c r="BY1079" i="12" s="1"/>
  <c r="CB1079" i="12" s="1"/>
  <c r="CD1079" i="12" s="1"/>
  <c r="M1079" i="12"/>
  <c r="S1079" i="12" s="1"/>
  <c r="AA1079" i="12" s="1"/>
  <c r="AG1079" i="12" s="1"/>
  <c r="AO1079" i="12" s="1"/>
  <c r="AU1079" i="12" s="1"/>
  <c r="BA1079" i="12" s="1"/>
  <c r="BI1079" i="12" s="1"/>
  <c r="BN1079" i="12" s="1"/>
  <c r="BS1079" i="12" s="1"/>
  <c r="BZ1079" i="12" s="1"/>
  <c r="N1079" i="12"/>
  <c r="T1079" i="12" s="1"/>
  <c r="AB1079" i="12" s="1"/>
  <c r="AH1079" i="12" s="1"/>
  <c r="AP1079" i="12" s="1"/>
  <c r="AV1079" i="12" s="1"/>
  <c r="BB1079" i="12" s="1"/>
  <c r="BJ1079" i="12" s="1"/>
  <c r="BT1079" i="12" s="1"/>
  <c r="L1082" i="12"/>
  <c r="R1082" i="12" s="1"/>
  <c r="V1082" i="12" s="1"/>
  <c r="Z1082" i="12" s="1"/>
  <c r="AF1082" i="12" s="1"/>
  <c r="AJ1082" i="12" s="1"/>
  <c r="AN1082" i="12" s="1"/>
  <c r="AT1082" i="12" s="1"/>
  <c r="AZ1082" i="12" s="1"/>
  <c r="BD1082" i="12" s="1"/>
  <c r="BH1082" i="12" s="1"/>
  <c r="BM1082" i="12" s="1"/>
  <c r="BR1082" i="12" s="1"/>
  <c r="BV1082" i="12" s="1"/>
  <c r="BY1082" i="12" s="1"/>
  <c r="CB1082" i="12" s="1"/>
  <c r="CD1082" i="12" s="1"/>
  <c r="M1082" i="12"/>
  <c r="S1082" i="12" s="1"/>
  <c r="AA1082" i="12" s="1"/>
  <c r="AG1082" i="12" s="1"/>
  <c r="AO1082" i="12" s="1"/>
  <c r="AU1082" i="12" s="1"/>
  <c r="BA1082" i="12" s="1"/>
  <c r="BI1082" i="12" s="1"/>
  <c r="BN1082" i="12" s="1"/>
  <c r="BS1082" i="12" s="1"/>
  <c r="BZ1082" i="12" s="1"/>
  <c r="N1082" i="12"/>
  <c r="T1082" i="12" s="1"/>
  <c r="AB1082" i="12" s="1"/>
  <c r="AH1082" i="12" s="1"/>
  <c r="AP1082" i="12" s="1"/>
  <c r="AV1082" i="12" s="1"/>
  <c r="BB1082" i="12" s="1"/>
  <c r="BJ1082" i="12" s="1"/>
  <c r="BT1082" i="12" s="1"/>
  <c r="L1088" i="12"/>
  <c r="R1088" i="12" s="1"/>
  <c r="V1088" i="12" s="1"/>
  <c r="Z1088" i="12" s="1"/>
  <c r="AF1088" i="12" s="1"/>
  <c r="AJ1088" i="12" s="1"/>
  <c r="AN1088" i="12" s="1"/>
  <c r="AT1088" i="12" s="1"/>
  <c r="AZ1088" i="12" s="1"/>
  <c r="BD1088" i="12" s="1"/>
  <c r="BH1088" i="12" s="1"/>
  <c r="BM1088" i="12" s="1"/>
  <c r="BR1088" i="12" s="1"/>
  <c r="BV1088" i="12" s="1"/>
  <c r="BY1088" i="12" s="1"/>
  <c r="CB1088" i="12" s="1"/>
  <c r="CD1088" i="12" s="1"/>
  <c r="M1088" i="12"/>
  <c r="S1088" i="12" s="1"/>
  <c r="AA1088" i="12" s="1"/>
  <c r="AG1088" i="12" s="1"/>
  <c r="AO1088" i="12" s="1"/>
  <c r="AU1088" i="12" s="1"/>
  <c r="BA1088" i="12" s="1"/>
  <c r="BI1088" i="12" s="1"/>
  <c r="BN1088" i="12" s="1"/>
  <c r="BS1088" i="12" s="1"/>
  <c r="BZ1088" i="12" s="1"/>
  <c r="N1088" i="12"/>
  <c r="T1088" i="12" s="1"/>
  <c r="AB1088" i="12" s="1"/>
  <c r="AH1088" i="12" s="1"/>
  <c r="AP1088" i="12" s="1"/>
  <c r="AV1088" i="12" s="1"/>
  <c r="BB1088" i="12" s="1"/>
  <c r="BJ1088" i="12" s="1"/>
  <c r="BT1088" i="12" s="1"/>
  <c r="L1093" i="12"/>
  <c r="R1093" i="12" s="1"/>
  <c r="V1093" i="12" s="1"/>
  <c r="Z1093" i="12" s="1"/>
  <c r="AF1093" i="12" s="1"/>
  <c r="AJ1093" i="12" s="1"/>
  <c r="AN1093" i="12" s="1"/>
  <c r="AT1093" i="12" s="1"/>
  <c r="AZ1093" i="12" s="1"/>
  <c r="BD1093" i="12" s="1"/>
  <c r="BH1093" i="12" s="1"/>
  <c r="BM1093" i="12" s="1"/>
  <c r="BR1093" i="12" s="1"/>
  <c r="BV1093" i="12" s="1"/>
  <c r="BY1093" i="12" s="1"/>
  <c r="CB1093" i="12" s="1"/>
  <c r="CD1093" i="12" s="1"/>
  <c r="M1093" i="12"/>
  <c r="S1093" i="12" s="1"/>
  <c r="AA1093" i="12" s="1"/>
  <c r="AG1093" i="12" s="1"/>
  <c r="AO1093" i="12" s="1"/>
  <c r="AU1093" i="12" s="1"/>
  <c r="BA1093" i="12" s="1"/>
  <c r="BI1093" i="12" s="1"/>
  <c r="BN1093" i="12" s="1"/>
  <c r="BS1093" i="12" s="1"/>
  <c r="BZ1093" i="12" s="1"/>
  <c r="N1093" i="12"/>
  <c r="T1093" i="12" s="1"/>
  <c r="AB1093" i="12" s="1"/>
  <c r="AH1093" i="12" s="1"/>
  <c r="AP1093" i="12" s="1"/>
  <c r="AV1093" i="12" s="1"/>
  <c r="BB1093" i="12" s="1"/>
  <c r="BJ1093" i="12" s="1"/>
  <c r="BT1093" i="12" s="1"/>
  <c r="L1098" i="12"/>
  <c r="R1098" i="12" s="1"/>
  <c r="V1098" i="12" s="1"/>
  <c r="Z1098" i="12" s="1"/>
  <c r="AF1098" i="12" s="1"/>
  <c r="AJ1098" i="12" s="1"/>
  <c r="AN1098" i="12" s="1"/>
  <c r="AT1098" i="12" s="1"/>
  <c r="AZ1098" i="12" s="1"/>
  <c r="BD1098" i="12" s="1"/>
  <c r="BH1098" i="12" s="1"/>
  <c r="BM1098" i="12" s="1"/>
  <c r="BR1098" i="12" s="1"/>
  <c r="BV1098" i="12" s="1"/>
  <c r="BY1098" i="12" s="1"/>
  <c r="CB1098" i="12" s="1"/>
  <c r="CD1098" i="12" s="1"/>
  <c r="M1098" i="12"/>
  <c r="S1098" i="12" s="1"/>
  <c r="AA1098" i="12" s="1"/>
  <c r="AG1098" i="12" s="1"/>
  <c r="AO1098" i="12" s="1"/>
  <c r="AU1098" i="12" s="1"/>
  <c r="BA1098" i="12" s="1"/>
  <c r="BI1098" i="12" s="1"/>
  <c r="BN1098" i="12" s="1"/>
  <c r="BS1098" i="12" s="1"/>
  <c r="BZ1098" i="12" s="1"/>
  <c r="N1098" i="12"/>
  <c r="T1098" i="12" s="1"/>
  <c r="AB1098" i="12" s="1"/>
  <c r="AH1098" i="12" s="1"/>
  <c r="AP1098" i="12" s="1"/>
  <c r="AV1098" i="12" s="1"/>
  <c r="BB1098" i="12" s="1"/>
  <c r="BJ1098" i="12" s="1"/>
  <c r="BT1098" i="12" s="1"/>
  <c r="L1103" i="12"/>
  <c r="R1103" i="12" s="1"/>
  <c r="V1103" i="12" s="1"/>
  <c r="Z1103" i="12" s="1"/>
  <c r="AF1103" i="12" s="1"/>
  <c r="AJ1103" i="12" s="1"/>
  <c r="AN1103" i="12" s="1"/>
  <c r="AT1103" i="12" s="1"/>
  <c r="AZ1103" i="12" s="1"/>
  <c r="BD1103" i="12" s="1"/>
  <c r="BH1103" i="12" s="1"/>
  <c r="BM1103" i="12" s="1"/>
  <c r="BR1103" i="12" s="1"/>
  <c r="BV1103" i="12" s="1"/>
  <c r="BY1103" i="12" s="1"/>
  <c r="CB1103" i="12" s="1"/>
  <c r="CD1103" i="12" s="1"/>
  <c r="M1103" i="12"/>
  <c r="S1103" i="12" s="1"/>
  <c r="AA1103" i="12" s="1"/>
  <c r="AG1103" i="12" s="1"/>
  <c r="AO1103" i="12" s="1"/>
  <c r="AU1103" i="12" s="1"/>
  <c r="BA1103" i="12" s="1"/>
  <c r="BI1103" i="12" s="1"/>
  <c r="BN1103" i="12" s="1"/>
  <c r="BS1103" i="12" s="1"/>
  <c r="BZ1103" i="12" s="1"/>
  <c r="N1103" i="12"/>
  <c r="T1103" i="12" s="1"/>
  <c r="AB1103" i="12" s="1"/>
  <c r="AH1103" i="12" s="1"/>
  <c r="AP1103" i="12" s="1"/>
  <c r="AV1103" i="12" s="1"/>
  <c r="BB1103" i="12" s="1"/>
  <c r="BJ1103" i="12" s="1"/>
  <c r="BT1103" i="12" s="1"/>
  <c r="L1106" i="12"/>
  <c r="R1106" i="12" s="1"/>
  <c r="V1106" i="12" s="1"/>
  <c r="Z1106" i="12" s="1"/>
  <c r="AF1106" i="12" s="1"/>
  <c r="AJ1106" i="12" s="1"/>
  <c r="AN1106" i="12" s="1"/>
  <c r="AT1106" i="12" s="1"/>
  <c r="AZ1106" i="12" s="1"/>
  <c r="BD1106" i="12" s="1"/>
  <c r="BH1106" i="12" s="1"/>
  <c r="BM1106" i="12" s="1"/>
  <c r="BR1106" i="12" s="1"/>
  <c r="BV1106" i="12" s="1"/>
  <c r="BY1106" i="12" s="1"/>
  <c r="CB1106" i="12" s="1"/>
  <c r="CD1106" i="12" s="1"/>
  <c r="M1106" i="12"/>
  <c r="S1106" i="12" s="1"/>
  <c r="AA1106" i="12" s="1"/>
  <c r="AG1106" i="12" s="1"/>
  <c r="AO1106" i="12" s="1"/>
  <c r="AU1106" i="12" s="1"/>
  <c r="BA1106" i="12" s="1"/>
  <c r="BI1106" i="12" s="1"/>
  <c r="BN1106" i="12" s="1"/>
  <c r="BS1106" i="12" s="1"/>
  <c r="BZ1106" i="12" s="1"/>
  <c r="N1106" i="12"/>
  <c r="T1106" i="12" s="1"/>
  <c r="AB1106" i="12" s="1"/>
  <c r="AH1106" i="12" s="1"/>
  <c r="AP1106" i="12" s="1"/>
  <c r="AV1106" i="12" s="1"/>
  <c r="BB1106" i="12" s="1"/>
  <c r="BJ1106" i="12" s="1"/>
  <c r="BT1106" i="12" s="1"/>
  <c r="L1127" i="12"/>
  <c r="R1127" i="12" s="1"/>
  <c r="V1127" i="12" s="1"/>
  <c r="Z1127" i="12" s="1"/>
  <c r="AF1127" i="12" s="1"/>
  <c r="AJ1127" i="12" s="1"/>
  <c r="AN1127" i="12" s="1"/>
  <c r="AT1127" i="12" s="1"/>
  <c r="AZ1127" i="12" s="1"/>
  <c r="BD1127" i="12" s="1"/>
  <c r="BH1127" i="12" s="1"/>
  <c r="BM1127" i="12" s="1"/>
  <c r="BR1127" i="12" s="1"/>
  <c r="BV1127" i="12" s="1"/>
  <c r="BY1127" i="12" s="1"/>
  <c r="CB1127" i="12" s="1"/>
  <c r="CD1127" i="12" s="1"/>
  <c r="M1127" i="12"/>
  <c r="S1127" i="12" s="1"/>
  <c r="AA1127" i="12" s="1"/>
  <c r="AG1127" i="12" s="1"/>
  <c r="AO1127" i="12" s="1"/>
  <c r="AU1127" i="12" s="1"/>
  <c r="BA1127" i="12" s="1"/>
  <c r="BI1127" i="12" s="1"/>
  <c r="BN1127" i="12" s="1"/>
  <c r="BS1127" i="12" s="1"/>
  <c r="BZ1127" i="12" s="1"/>
  <c r="N1127" i="12"/>
  <c r="T1127" i="12" s="1"/>
  <c r="AB1127" i="12" s="1"/>
  <c r="AH1127" i="12" s="1"/>
  <c r="AP1127" i="12" s="1"/>
  <c r="AV1127" i="12" s="1"/>
  <c r="BB1127" i="12" s="1"/>
  <c r="BJ1127" i="12" s="1"/>
  <c r="BT1127" i="12" s="1"/>
  <c r="L1131" i="12"/>
  <c r="R1131" i="12" s="1"/>
  <c r="V1131" i="12" s="1"/>
  <c r="Z1131" i="12" s="1"/>
  <c r="AF1131" i="12" s="1"/>
  <c r="AJ1131" i="12" s="1"/>
  <c r="AN1131" i="12" s="1"/>
  <c r="AT1131" i="12" s="1"/>
  <c r="AZ1131" i="12" s="1"/>
  <c r="BD1131" i="12" s="1"/>
  <c r="BH1131" i="12" s="1"/>
  <c r="BM1131" i="12" s="1"/>
  <c r="BR1131" i="12" s="1"/>
  <c r="BV1131" i="12" s="1"/>
  <c r="BY1131" i="12" s="1"/>
  <c r="CB1131" i="12" s="1"/>
  <c r="CD1131" i="12" s="1"/>
  <c r="M1131" i="12"/>
  <c r="S1131" i="12" s="1"/>
  <c r="AA1131" i="12" s="1"/>
  <c r="AG1131" i="12" s="1"/>
  <c r="AO1131" i="12" s="1"/>
  <c r="AU1131" i="12" s="1"/>
  <c r="BA1131" i="12" s="1"/>
  <c r="BI1131" i="12" s="1"/>
  <c r="BN1131" i="12" s="1"/>
  <c r="BS1131" i="12" s="1"/>
  <c r="BZ1131" i="12" s="1"/>
  <c r="N1131" i="12"/>
  <c r="T1131" i="12" s="1"/>
  <c r="AB1131" i="12" s="1"/>
  <c r="AH1131" i="12" s="1"/>
  <c r="AP1131" i="12" s="1"/>
  <c r="AV1131" i="12" s="1"/>
  <c r="BB1131" i="12" s="1"/>
  <c r="BJ1131" i="12" s="1"/>
  <c r="BT1131" i="12" s="1"/>
  <c r="L1135" i="12"/>
  <c r="R1135" i="12" s="1"/>
  <c r="V1135" i="12" s="1"/>
  <c r="Z1135" i="12" s="1"/>
  <c r="AF1135" i="12" s="1"/>
  <c r="AJ1135" i="12" s="1"/>
  <c r="AN1135" i="12" s="1"/>
  <c r="AT1135" i="12" s="1"/>
  <c r="AZ1135" i="12" s="1"/>
  <c r="BD1135" i="12" s="1"/>
  <c r="BH1135" i="12" s="1"/>
  <c r="BM1135" i="12" s="1"/>
  <c r="BR1135" i="12" s="1"/>
  <c r="BV1135" i="12" s="1"/>
  <c r="BY1135" i="12" s="1"/>
  <c r="CB1135" i="12" s="1"/>
  <c r="CD1135" i="12" s="1"/>
  <c r="M1135" i="12"/>
  <c r="S1135" i="12" s="1"/>
  <c r="AA1135" i="12" s="1"/>
  <c r="AG1135" i="12" s="1"/>
  <c r="AO1135" i="12" s="1"/>
  <c r="AU1135" i="12" s="1"/>
  <c r="BA1135" i="12" s="1"/>
  <c r="BI1135" i="12" s="1"/>
  <c r="BN1135" i="12" s="1"/>
  <c r="BS1135" i="12" s="1"/>
  <c r="BZ1135" i="12" s="1"/>
  <c r="N1135" i="12"/>
  <c r="T1135" i="12" s="1"/>
  <c r="AB1135" i="12" s="1"/>
  <c r="AH1135" i="12" s="1"/>
  <c r="AP1135" i="12" s="1"/>
  <c r="AV1135" i="12" s="1"/>
  <c r="BB1135" i="12" s="1"/>
  <c r="BJ1135" i="12" s="1"/>
  <c r="BT1135" i="12" s="1"/>
  <c r="L1138" i="12"/>
  <c r="R1138" i="12" s="1"/>
  <c r="V1138" i="12" s="1"/>
  <c r="Z1138" i="12" s="1"/>
  <c r="AF1138" i="12" s="1"/>
  <c r="AJ1138" i="12" s="1"/>
  <c r="AN1138" i="12" s="1"/>
  <c r="AT1138" i="12" s="1"/>
  <c r="AZ1138" i="12" s="1"/>
  <c r="BD1138" i="12" s="1"/>
  <c r="BH1138" i="12" s="1"/>
  <c r="BM1138" i="12" s="1"/>
  <c r="BR1138" i="12" s="1"/>
  <c r="BV1138" i="12" s="1"/>
  <c r="BY1138" i="12" s="1"/>
  <c r="CB1138" i="12" s="1"/>
  <c r="CD1138" i="12" s="1"/>
  <c r="M1138" i="12"/>
  <c r="S1138" i="12" s="1"/>
  <c r="AA1138" i="12" s="1"/>
  <c r="AG1138" i="12" s="1"/>
  <c r="AO1138" i="12" s="1"/>
  <c r="AU1138" i="12" s="1"/>
  <c r="BA1138" i="12" s="1"/>
  <c r="BI1138" i="12" s="1"/>
  <c r="BN1138" i="12" s="1"/>
  <c r="BS1138" i="12" s="1"/>
  <c r="BZ1138" i="12" s="1"/>
  <c r="N1138" i="12"/>
  <c r="T1138" i="12" s="1"/>
  <c r="AB1138" i="12" s="1"/>
  <c r="AH1138" i="12" s="1"/>
  <c r="AP1138" i="12" s="1"/>
  <c r="AV1138" i="12" s="1"/>
  <c r="BB1138" i="12" s="1"/>
  <c r="BJ1138" i="12" s="1"/>
  <c r="BT1138" i="12" s="1"/>
  <c r="L1142" i="12"/>
  <c r="R1142" i="12" s="1"/>
  <c r="V1142" i="12" s="1"/>
  <c r="Z1142" i="12" s="1"/>
  <c r="AF1142" i="12" s="1"/>
  <c r="AJ1142" i="12" s="1"/>
  <c r="AN1142" i="12" s="1"/>
  <c r="AT1142" i="12" s="1"/>
  <c r="AZ1142" i="12" s="1"/>
  <c r="BD1142" i="12" s="1"/>
  <c r="BH1142" i="12" s="1"/>
  <c r="BM1142" i="12" s="1"/>
  <c r="BR1142" i="12" s="1"/>
  <c r="BV1142" i="12" s="1"/>
  <c r="BY1142" i="12" s="1"/>
  <c r="CB1142" i="12" s="1"/>
  <c r="CD1142" i="12" s="1"/>
  <c r="M1142" i="12"/>
  <c r="S1142" i="12" s="1"/>
  <c r="AA1142" i="12" s="1"/>
  <c r="AG1142" i="12" s="1"/>
  <c r="AO1142" i="12" s="1"/>
  <c r="AU1142" i="12" s="1"/>
  <c r="BA1142" i="12" s="1"/>
  <c r="BI1142" i="12" s="1"/>
  <c r="BN1142" i="12" s="1"/>
  <c r="BS1142" i="12" s="1"/>
  <c r="BZ1142" i="12" s="1"/>
  <c r="N1142" i="12"/>
  <c r="T1142" i="12" s="1"/>
  <c r="AB1142" i="12" s="1"/>
  <c r="AH1142" i="12" s="1"/>
  <c r="AP1142" i="12" s="1"/>
  <c r="AV1142" i="12" s="1"/>
  <c r="BB1142" i="12" s="1"/>
  <c r="BJ1142" i="12" s="1"/>
  <c r="BT1142" i="12" s="1"/>
  <c r="L1145" i="12"/>
  <c r="R1145" i="12" s="1"/>
  <c r="V1145" i="12" s="1"/>
  <c r="Z1145" i="12" s="1"/>
  <c r="AF1145" i="12" s="1"/>
  <c r="AJ1145" i="12" s="1"/>
  <c r="AN1145" i="12" s="1"/>
  <c r="AT1145" i="12" s="1"/>
  <c r="AZ1145" i="12" s="1"/>
  <c r="BD1145" i="12" s="1"/>
  <c r="BH1145" i="12" s="1"/>
  <c r="BM1145" i="12" s="1"/>
  <c r="BR1145" i="12" s="1"/>
  <c r="BV1145" i="12" s="1"/>
  <c r="BY1145" i="12" s="1"/>
  <c r="CB1145" i="12" s="1"/>
  <c r="CD1145" i="12" s="1"/>
  <c r="M1145" i="12"/>
  <c r="S1145" i="12" s="1"/>
  <c r="AA1145" i="12" s="1"/>
  <c r="AG1145" i="12" s="1"/>
  <c r="AO1145" i="12" s="1"/>
  <c r="AU1145" i="12" s="1"/>
  <c r="BA1145" i="12" s="1"/>
  <c r="BI1145" i="12" s="1"/>
  <c r="BN1145" i="12" s="1"/>
  <c r="BS1145" i="12" s="1"/>
  <c r="BZ1145" i="12" s="1"/>
  <c r="N1145" i="12"/>
  <c r="T1145" i="12" s="1"/>
  <c r="AB1145" i="12" s="1"/>
  <c r="AH1145" i="12" s="1"/>
  <c r="AP1145" i="12" s="1"/>
  <c r="AV1145" i="12" s="1"/>
  <c r="BB1145" i="12" s="1"/>
  <c r="BJ1145" i="12" s="1"/>
  <c r="BT1145" i="12" s="1"/>
  <c r="L1156" i="12"/>
  <c r="R1156" i="12" s="1"/>
  <c r="V1156" i="12" s="1"/>
  <c r="Z1156" i="12" s="1"/>
  <c r="AF1156" i="12" s="1"/>
  <c r="AJ1156" i="12" s="1"/>
  <c r="AN1156" i="12" s="1"/>
  <c r="AT1156" i="12" s="1"/>
  <c r="AZ1156" i="12" s="1"/>
  <c r="BD1156" i="12" s="1"/>
  <c r="BH1156" i="12" s="1"/>
  <c r="BM1156" i="12" s="1"/>
  <c r="BR1156" i="12" s="1"/>
  <c r="BV1156" i="12" s="1"/>
  <c r="BY1156" i="12" s="1"/>
  <c r="CB1156" i="12" s="1"/>
  <c r="CD1156" i="12" s="1"/>
  <c r="M1156" i="12"/>
  <c r="S1156" i="12" s="1"/>
  <c r="AA1156" i="12" s="1"/>
  <c r="AG1156" i="12" s="1"/>
  <c r="AO1156" i="12" s="1"/>
  <c r="AU1156" i="12" s="1"/>
  <c r="BA1156" i="12" s="1"/>
  <c r="BI1156" i="12" s="1"/>
  <c r="BN1156" i="12" s="1"/>
  <c r="BS1156" i="12" s="1"/>
  <c r="BZ1156" i="12" s="1"/>
  <c r="N1156" i="12"/>
  <c r="T1156" i="12" s="1"/>
  <c r="AB1156" i="12" s="1"/>
  <c r="AH1156" i="12" s="1"/>
  <c r="AP1156" i="12" s="1"/>
  <c r="AV1156" i="12" s="1"/>
  <c r="BB1156" i="12" s="1"/>
  <c r="BJ1156" i="12" s="1"/>
  <c r="BT1156" i="12" s="1"/>
  <c r="L1159" i="12"/>
  <c r="R1159" i="12" s="1"/>
  <c r="V1159" i="12" s="1"/>
  <c r="Z1159" i="12" s="1"/>
  <c r="AF1159" i="12" s="1"/>
  <c r="AJ1159" i="12" s="1"/>
  <c r="AN1159" i="12" s="1"/>
  <c r="AT1159" i="12" s="1"/>
  <c r="AZ1159" i="12" s="1"/>
  <c r="BD1159" i="12" s="1"/>
  <c r="BH1159" i="12" s="1"/>
  <c r="BM1159" i="12" s="1"/>
  <c r="BR1159" i="12" s="1"/>
  <c r="BV1159" i="12" s="1"/>
  <c r="BY1159" i="12" s="1"/>
  <c r="CB1159" i="12" s="1"/>
  <c r="CD1159" i="12" s="1"/>
  <c r="M1159" i="12"/>
  <c r="S1159" i="12" s="1"/>
  <c r="AA1159" i="12" s="1"/>
  <c r="AG1159" i="12" s="1"/>
  <c r="AO1159" i="12" s="1"/>
  <c r="AU1159" i="12" s="1"/>
  <c r="BA1159" i="12" s="1"/>
  <c r="BI1159" i="12" s="1"/>
  <c r="BN1159" i="12" s="1"/>
  <c r="BS1159" i="12" s="1"/>
  <c r="BZ1159" i="12" s="1"/>
  <c r="N1159" i="12"/>
  <c r="T1159" i="12" s="1"/>
  <c r="AB1159" i="12" s="1"/>
  <c r="AH1159" i="12" s="1"/>
  <c r="AP1159" i="12" s="1"/>
  <c r="AV1159" i="12" s="1"/>
  <c r="BB1159" i="12" s="1"/>
  <c r="BJ1159" i="12" s="1"/>
  <c r="BT1159" i="12" s="1"/>
  <c r="L1163" i="12"/>
  <c r="R1163" i="12" s="1"/>
  <c r="V1163" i="12" s="1"/>
  <c r="Z1163" i="12" s="1"/>
  <c r="AF1163" i="12" s="1"/>
  <c r="AJ1163" i="12" s="1"/>
  <c r="AN1163" i="12" s="1"/>
  <c r="AT1163" i="12" s="1"/>
  <c r="AZ1163" i="12" s="1"/>
  <c r="BD1163" i="12" s="1"/>
  <c r="BH1163" i="12" s="1"/>
  <c r="BM1163" i="12" s="1"/>
  <c r="BR1163" i="12" s="1"/>
  <c r="BV1163" i="12" s="1"/>
  <c r="BY1163" i="12" s="1"/>
  <c r="CB1163" i="12" s="1"/>
  <c r="CD1163" i="12" s="1"/>
  <c r="M1163" i="12"/>
  <c r="S1163" i="12" s="1"/>
  <c r="AA1163" i="12" s="1"/>
  <c r="AG1163" i="12" s="1"/>
  <c r="AO1163" i="12" s="1"/>
  <c r="AU1163" i="12" s="1"/>
  <c r="BA1163" i="12" s="1"/>
  <c r="BI1163" i="12" s="1"/>
  <c r="BN1163" i="12" s="1"/>
  <c r="BS1163" i="12" s="1"/>
  <c r="BZ1163" i="12" s="1"/>
  <c r="N1163" i="12"/>
  <c r="T1163" i="12" s="1"/>
  <c r="AB1163" i="12" s="1"/>
  <c r="AH1163" i="12" s="1"/>
  <c r="AP1163" i="12" s="1"/>
  <c r="AV1163" i="12" s="1"/>
  <c r="BB1163" i="12" s="1"/>
  <c r="BJ1163" i="12" s="1"/>
  <c r="BT1163" i="12" s="1"/>
  <c r="L1169" i="12"/>
  <c r="R1169" i="12" s="1"/>
  <c r="V1169" i="12" s="1"/>
  <c r="Z1169" i="12" s="1"/>
  <c r="AF1169" i="12" s="1"/>
  <c r="AJ1169" i="12" s="1"/>
  <c r="AN1169" i="12" s="1"/>
  <c r="AT1169" i="12" s="1"/>
  <c r="AZ1169" i="12" s="1"/>
  <c r="BD1169" i="12" s="1"/>
  <c r="BH1169" i="12" s="1"/>
  <c r="BM1169" i="12" s="1"/>
  <c r="BR1169" i="12" s="1"/>
  <c r="BV1169" i="12" s="1"/>
  <c r="BY1169" i="12" s="1"/>
  <c r="CB1169" i="12" s="1"/>
  <c r="CD1169" i="12" s="1"/>
  <c r="M1169" i="12"/>
  <c r="S1169" i="12" s="1"/>
  <c r="AA1169" i="12" s="1"/>
  <c r="AG1169" i="12" s="1"/>
  <c r="AO1169" i="12" s="1"/>
  <c r="AU1169" i="12" s="1"/>
  <c r="BA1169" i="12" s="1"/>
  <c r="BI1169" i="12" s="1"/>
  <c r="BN1169" i="12" s="1"/>
  <c r="BS1169" i="12" s="1"/>
  <c r="BZ1169" i="12" s="1"/>
  <c r="N1169" i="12"/>
  <c r="T1169" i="12" s="1"/>
  <c r="AB1169" i="12" s="1"/>
  <c r="AH1169" i="12" s="1"/>
  <c r="AP1169" i="12" s="1"/>
  <c r="AV1169" i="12" s="1"/>
  <c r="BB1169" i="12" s="1"/>
  <c r="BJ1169" i="12" s="1"/>
  <c r="BT1169" i="12" s="1"/>
  <c r="L1172" i="12"/>
  <c r="R1172" i="12" s="1"/>
  <c r="V1172" i="12" s="1"/>
  <c r="Z1172" i="12" s="1"/>
  <c r="AF1172" i="12" s="1"/>
  <c r="AJ1172" i="12" s="1"/>
  <c r="AN1172" i="12" s="1"/>
  <c r="AT1172" i="12" s="1"/>
  <c r="AZ1172" i="12" s="1"/>
  <c r="BD1172" i="12" s="1"/>
  <c r="BH1172" i="12" s="1"/>
  <c r="BM1172" i="12" s="1"/>
  <c r="BR1172" i="12" s="1"/>
  <c r="BV1172" i="12" s="1"/>
  <c r="BY1172" i="12" s="1"/>
  <c r="CB1172" i="12" s="1"/>
  <c r="CD1172" i="12" s="1"/>
  <c r="M1172" i="12"/>
  <c r="S1172" i="12" s="1"/>
  <c r="AA1172" i="12" s="1"/>
  <c r="AG1172" i="12" s="1"/>
  <c r="AO1172" i="12" s="1"/>
  <c r="AU1172" i="12" s="1"/>
  <c r="BA1172" i="12" s="1"/>
  <c r="BI1172" i="12" s="1"/>
  <c r="BN1172" i="12" s="1"/>
  <c r="BS1172" i="12" s="1"/>
  <c r="BZ1172" i="12" s="1"/>
  <c r="N1172" i="12"/>
  <c r="T1172" i="12" s="1"/>
  <c r="AB1172" i="12" s="1"/>
  <c r="AH1172" i="12" s="1"/>
  <c r="AP1172" i="12" s="1"/>
  <c r="AV1172" i="12" s="1"/>
  <c r="BB1172" i="12" s="1"/>
  <c r="BJ1172" i="12" s="1"/>
  <c r="BT1172" i="12" s="1"/>
  <c r="L1175" i="12"/>
  <c r="R1175" i="12" s="1"/>
  <c r="V1175" i="12" s="1"/>
  <c r="Z1175" i="12" s="1"/>
  <c r="AF1175" i="12" s="1"/>
  <c r="AJ1175" i="12" s="1"/>
  <c r="AN1175" i="12" s="1"/>
  <c r="AT1175" i="12" s="1"/>
  <c r="AZ1175" i="12" s="1"/>
  <c r="BD1175" i="12" s="1"/>
  <c r="BH1175" i="12" s="1"/>
  <c r="BM1175" i="12" s="1"/>
  <c r="BR1175" i="12" s="1"/>
  <c r="BV1175" i="12" s="1"/>
  <c r="BY1175" i="12" s="1"/>
  <c r="CB1175" i="12" s="1"/>
  <c r="CD1175" i="12" s="1"/>
  <c r="M1175" i="12"/>
  <c r="S1175" i="12" s="1"/>
  <c r="AA1175" i="12" s="1"/>
  <c r="AG1175" i="12" s="1"/>
  <c r="AO1175" i="12" s="1"/>
  <c r="AU1175" i="12" s="1"/>
  <c r="BA1175" i="12" s="1"/>
  <c r="BI1175" i="12" s="1"/>
  <c r="BN1175" i="12" s="1"/>
  <c r="BS1175" i="12" s="1"/>
  <c r="BZ1175" i="12" s="1"/>
  <c r="N1175" i="12"/>
  <c r="T1175" i="12" s="1"/>
  <c r="AB1175" i="12" s="1"/>
  <c r="AH1175" i="12" s="1"/>
  <c r="AP1175" i="12" s="1"/>
  <c r="AV1175" i="12" s="1"/>
  <c r="BB1175" i="12" s="1"/>
  <c r="BJ1175" i="12" s="1"/>
  <c r="BT1175" i="12" s="1"/>
  <c r="L1179" i="12"/>
  <c r="R1179" i="12" s="1"/>
  <c r="V1179" i="12" s="1"/>
  <c r="Z1179" i="12" s="1"/>
  <c r="AF1179" i="12" s="1"/>
  <c r="AJ1179" i="12" s="1"/>
  <c r="AN1179" i="12" s="1"/>
  <c r="AT1179" i="12" s="1"/>
  <c r="AZ1179" i="12" s="1"/>
  <c r="BD1179" i="12" s="1"/>
  <c r="BH1179" i="12" s="1"/>
  <c r="BM1179" i="12" s="1"/>
  <c r="BR1179" i="12" s="1"/>
  <c r="BV1179" i="12" s="1"/>
  <c r="BY1179" i="12" s="1"/>
  <c r="CB1179" i="12" s="1"/>
  <c r="CD1179" i="12" s="1"/>
  <c r="M1179" i="12"/>
  <c r="S1179" i="12" s="1"/>
  <c r="AA1179" i="12" s="1"/>
  <c r="AG1179" i="12" s="1"/>
  <c r="AO1179" i="12" s="1"/>
  <c r="AU1179" i="12" s="1"/>
  <c r="BA1179" i="12" s="1"/>
  <c r="BI1179" i="12" s="1"/>
  <c r="BN1179" i="12" s="1"/>
  <c r="BS1179" i="12" s="1"/>
  <c r="BZ1179" i="12" s="1"/>
  <c r="N1179" i="12"/>
  <c r="T1179" i="12" s="1"/>
  <c r="AB1179" i="12" s="1"/>
  <c r="AH1179" i="12" s="1"/>
  <c r="AP1179" i="12" s="1"/>
  <c r="AV1179" i="12" s="1"/>
  <c r="BB1179" i="12" s="1"/>
  <c r="BJ1179" i="12" s="1"/>
  <c r="BT1179" i="12" s="1"/>
  <c r="L1182" i="12"/>
  <c r="R1182" i="12" s="1"/>
  <c r="V1182" i="12" s="1"/>
  <c r="Z1182" i="12" s="1"/>
  <c r="AF1182" i="12" s="1"/>
  <c r="AJ1182" i="12" s="1"/>
  <c r="AN1182" i="12" s="1"/>
  <c r="AT1182" i="12" s="1"/>
  <c r="AZ1182" i="12" s="1"/>
  <c r="BD1182" i="12" s="1"/>
  <c r="BH1182" i="12" s="1"/>
  <c r="BM1182" i="12" s="1"/>
  <c r="BR1182" i="12" s="1"/>
  <c r="BV1182" i="12" s="1"/>
  <c r="BY1182" i="12" s="1"/>
  <c r="CB1182" i="12" s="1"/>
  <c r="CD1182" i="12" s="1"/>
  <c r="M1182" i="12"/>
  <c r="S1182" i="12" s="1"/>
  <c r="AA1182" i="12" s="1"/>
  <c r="AG1182" i="12" s="1"/>
  <c r="AO1182" i="12" s="1"/>
  <c r="AU1182" i="12" s="1"/>
  <c r="BA1182" i="12" s="1"/>
  <c r="BI1182" i="12" s="1"/>
  <c r="BN1182" i="12" s="1"/>
  <c r="BS1182" i="12" s="1"/>
  <c r="BZ1182" i="12" s="1"/>
  <c r="N1182" i="12"/>
  <c r="T1182" i="12" s="1"/>
  <c r="AB1182" i="12" s="1"/>
  <c r="AH1182" i="12" s="1"/>
  <c r="AP1182" i="12" s="1"/>
  <c r="AV1182" i="12" s="1"/>
  <c r="BB1182" i="12" s="1"/>
  <c r="BJ1182" i="12" s="1"/>
  <c r="BT1182" i="12" s="1"/>
  <c r="L1187" i="12"/>
  <c r="R1187" i="12" s="1"/>
  <c r="V1187" i="12" s="1"/>
  <c r="Z1187" i="12" s="1"/>
  <c r="AF1187" i="12" s="1"/>
  <c r="AJ1187" i="12" s="1"/>
  <c r="AN1187" i="12" s="1"/>
  <c r="AT1187" i="12" s="1"/>
  <c r="AZ1187" i="12" s="1"/>
  <c r="BD1187" i="12" s="1"/>
  <c r="BH1187" i="12" s="1"/>
  <c r="BM1187" i="12" s="1"/>
  <c r="BR1187" i="12" s="1"/>
  <c r="BV1187" i="12" s="1"/>
  <c r="BY1187" i="12" s="1"/>
  <c r="CB1187" i="12" s="1"/>
  <c r="CD1187" i="12" s="1"/>
  <c r="M1187" i="12"/>
  <c r="S1187" i="12" s="1"/>
  <c r="AA1187" i="12" s="1"/>
  <c r="AG1187" i="12" s="1"/>
  <c r="AO1187" i="12" s="1"/>
  <c r="AU1187" i="12" s="1"/>
  <c r="BA1187" i="12" s="1"/>
  <c r="BI1187" i="12" s="1"/>
  <c r="BN1187" i="12" s="1"/>
  <c r="BS1187" i="12" s="1"/>
  <c r="BZ1187" i="12" s="1"/>
  <c r="N1187" i="12"/>
  <c r="T1187" i="12" s="1"/>
  <c r="AB1187" i="12" s="1"/>
  <c r="AH1187" i="12" s="1"/>
  <c r="AP1187" i="12" s="1"/>
  <c r="AV1187" i="12" s="1"/>
  <c r="BB1187" i="12" s="1"/>
  <c r="BJ1187" i="12" s="1"/>
  <c r="BT1187" i="12" s="1"/>
  <c r="L1190" i="12"/>
  <c r="R1190" i="12" s="1"/>
  <c r="V1190" i="12" s="1"/>
  <c r="Z1190" i="12" s="1"/>
  <c r="AF1190" i="12" s="1"/>
  <c r="AJ1190" i="12" s="1"/>
  <c r="AN1190" i="12" s="1"/>
  <c r="AT1190" i="12" s="1"/>
  <c r="AZ1190" i="12" s="1"/>
  <c r="BD1190" i="12" s="1"/>
  <c r="BH1190" i="12" s="1"/>
  <c r="BM1190" i="12" s="1"/>
  <c r="BR1190" i="12" s="1"/>
  <c r="BV1190" i="12" s="1"/>
  <c r="BY1190" i="12" s="1"/>
  <c r="CB1190" i="12" s="1"/>
  <c r="CD1190" i="12" s="1"/>
  <c r="M1190" i="12"/>
  <c r="S1190" i="12" s="1"/>
  <c r="AA1190" i="12" s="1"/>
  <c r="AG1190" i="12" s="1"/>
  <c r="AO1190" i="12" s="1"/>
  <c r="AU1190" i="12" s="1"/>
  <c r="BA1190" i="12" s="1"/>
  <c r="BI1190" i="12" s="1"/>
  <c r="BN1190" i="12" s="1"/>
  <c r="BS1190" i="12" s="1"/>
  <c r="BZ1190" i="12" s="1"/>
  <c r="N1190" i="12"/>
  <c r="T1190" i="12" s="1"/>
  <c r="AB1190" i="12" s="1"/>
  <c r="AH1190" i="12" s="1"/>
  <c r="AP1190" i="12" s="1"/>
  <c r="AV1190" i="12" s="1"/>
  <c r="BB1190" i="12" s="1"/>
  <c r="BJ1190" i="12" s="1"/>
  <c r="BT1190" i="12" s="1"/>
  <c r="L1199" i="12"/>
  <c r="R1199" i="12" s="1"/>
  <c r="V1199" i="12" s="1"/>
  <c r="Z1199" i="12" s="1"/>
  <c r="AF1199" i="12" s="1"/>
  <c r="AJ1199" i="12" s="1"/>
  <c r="AN1199" i="12" s="1"/>
  <c r="AT1199" i="12" s="1"/>
  <c r="AZ1199" i="12" s="1"/>
  <c r="BD1199" i="12" s="1"/>
  <c r="BH1199" i="12" s="1"/>
  <c r="BM1199" i="12" s="1"/>
  <c r="BR1199" i="12" s="1"/>
  <c r="BV1199" i="12" s="1"/>
  <c r="BY1199" i="12" s="1"/>
  <c r="CB1199" i="12" s="1"/>
  <c r="CD1199" i="12" s="1"/>
  <c r="M1199" i="12"/>
  <c r="S1199" i="12" s="1"/>
  <c r="AA1199" i="12" s="1"/>
  <c r="AG1199" i="12" s="1"/>
  <c r="AO1199" i="12" s="1"/>
  <c r="AU1199" i="12" s="1"/>
  <c r="BA1199" i="12" s="1"/>
  <c r="BI1199" i="12" s="1"/>
  <c r="BN1199" i="12" s="1"/>
  <c r="BS1199" i="12" s="1"/>
  <c r="BZ1199" i="12" s="1"/>
  <c r="N1199" i="12"/>
  <c r="T1199" i="12" s="1"/>
  <c r="AB1199" i="12" s="1"/>
  <c r="AH1199" i="12" s="1"/>
  <c r="AP1199" i="12" s="1"/>
  <c r="AV1199" i="12" s="1"/>
  <c r="BB1199" i="12" s="1"/>
  <c r="BJ1199" i="12" s="1"/>
  <c r="BT1199" i="12" s="1"/>
  <c r="L1204" i="12"/>
  <c r="R1204" i="12" s="1"/>
  <c r="V1204" i="12" s="1"/>
  <c r="Z1204" i="12" s="1"/>
  <c r="AF1204" i="12" s="1"/>
  <c r="AJ1204" i="12" s="1"/>
  <c r="AN1204" i="12" s="1"/>
  <c r="AT1204" i="12" s="1"/>
  <c r="AZ1204" i="12" s="1"/>
  <c r="BD1204" i="12" s="1"/>
  <c r="BH1204" i="12" s="1"/>
  <c r="BM1204" i="12" s="1"/>
  <c r="BR1204" i="12" s="1"/>
  <c r="BV1204" i="12" s="1"/>
  <c r="BY1204" i="12" s="1"/>
  <c r="CB1204" i="12" s="1"/>
  <c r="CD1204" i="12" s="1"/>
  <c r="M1204" i="12"/>
  <c r="S1204" i="12" s="1"/>
  <c r="AA1204" i="12" s="1"/>
  <c r="AG1204" i="12" s="1"/>
  <c r="AO1204" i="12" s="1"/>
  <c r="AU1204" i="12" s="1"/>
  <c r="BA1204" i="12" s="1"/>
  <c r="BI1204" i="12" s="1"/>
  <c r="BN1204" i="12" s="1"/>
  <c r="BS1204" i="12" s="1"/>
  <c r="BZ1204" i="12" s="1"/>
  <c r="N1204" i="12"/>
  <c r="T1204" i="12" s="1"/>
  <c r="AB1204" i="12" s="1"/>
  <c r="AH1204" i="12" s="1"/>
  <c r="AP1204" i="12" s="1"/>
  <c r="AV1204" i="12" s="1"/>
  <c r="BB1204" i="12" s="1"/>
  <c r="BJ1204" i="12" s="1"/>
  <c r="BT1204" i="12" s="1"/>
  <c r="L1209" i="12"/>
  <c r="R1209" i="12" s="1"/>
  <c r="V1209" i="12" s="1"/>
  <c r="Z1209" i="12" s="1"/>
  <c r="AF1209" i="12" s="1"/>
  <c r="AJ1209" i="12" s="1"/>
  <c r="AN1209" i="12" s="1"/>
  <c r="AT1209" i="12" s="1"/>
  <c r="AZ1209" i="12" s="1"/>
  <c r="BD1209" i="12" s="1"/>
  <c r="BH1209" i="12" s="1"/>
  <c r="BM1209" i="12" s="1"/>
  <c r="BR1209" i="12" s="1"/>
  <c r="BV1209" i="12" s="1"/>
  <c r="BY1209" i="12" s="1"/>
  <c r="CB1209" i="12" s="1"/>
  <c r="CD1209" i="12" s="1"/>
  <c r="M1209" i="12"/>
  <c r="S1209" i="12" s="1"/>
  <c r="AA1209" i="12" s="1"/>
  <c r="AG1209" i="12" s="1"/>
  <c r="AO1209" i="12" s="1"/>
  <c r="AU1209" i="12" s="1"/>
  <c r="BA1209" i="12" s="1"/>
  <c r="BI1209" i="12" s="1"/>
  <c r="BN1209" i="12" s="1"/>
  <c r="BS1209" i="12" s="1"/>
  <c r="BZ1209" i="12" s="1"/>
  <c r="N1209" i="12"/>
  <c r="T1209" i="12" s="1"/>
  <c r="AB1209" i="12" s="1"/>
  <c r="AH1209" i="12" s="1"/>
  <c r="AP1209" i="12" s="1"/>
  <c r="AV1209" i="12" s="1"/>
  <c r="BB1209" i="12" s="1"/>
  <c r="BJ1209" i="12" s="1"/>
  <c r="BT1209" i="12" s="1"/>
  <c r="L1230" i="12"/>
  <c r="R1230" i="12" s="1"/>
  <c r="V1230" i="12" s="1"/>
  <c r="Z1230" i="12" s="1"/>
  <c r="AF1230" i="12" s="1"/>
  <c r="AJ1230" i="12" s="1"/>
  <c r="AN1230" i="12" s="1"/>
  <c r="AT1230" i="12" s="1"/>
  <c r="AZ1230" i="12" s="1"/>
  <c r="BD1230" i="12" s="1"/>
  <c r="BH1230" i="12" s="1"/>
  <c r="BM1230" i="12" s="1"/>
  <c r="BR1230" i="12" s="1"/>
  <c r="BV1230" i="12" s="1"/>
  <c r="BY1230" i="12" s="1"/>
  <c r="CB1230" i="12" s="1"/>
  <c r="CD1230" i="12" s="1"/>
  <c r="M1230" i="12"/>
  <c r="S1230" i="12" s="1"/>
  <c r="AA1230" i="12" s="1"/>
  <c r="AG1230" i="12" s="1"/>
  <c r="AO1230" i="12" s="1"/>
  <c r="AU1230" i="12" s="1"/>
  <c r="BA1230" i="12" s="1"/>
  <c r="BI1230" i="12" s="1"/>
  <c r="BN1230" i="12" s="1"/>
  <c r="BS1230" i="12" s="1"/>
  <c r="BZ1230" i="12" s="1"/>
  <c r="N1230" i="12"/>
  <c r="T1230" i="12" s="1"/>
  <c r="AB1230" i="12" s="1"/>
  <c r="AH1230" i="12" s="1"/>
  <c r="AP1230" i="12" s="1"/>
  <c r="AV1230" i="12" s="1"/>
  <c r="BB1230" i="12" s="1"/>
  <c r="BJ1230" i="12" s="1"/>
  <c r="BT1230" i="12" s="1"/>
  <c r="L1261" i="12"/>
  <c r="R1261" i="12" s="1"/>
  <c r="V1261" i="12" s="1"/>
  <c r="Z1261" i="12" s="1"/>
  <c r="AF1261" i="12" s="1"/>
  <c r="AJ1261" i="12" s="1"/>
  <c r="AN1261" i="12" s="1"/>
  <c r="AT1261" i="12" s="1"/>
  <c r="AZ1261" i="12" s="1"/>
  <c r="BD1261" i="12" s="1"/>
  <c r="BH1261" i="12" s="1"/>
  <c r="BM1261" i="12" s="1"/>
  <c r="BR1261" i="12" s="1"/>
  <c r="BV1261" i="12" s="1"/>
  <c r="BY1261" i="12" s="1"/>
  <c r="CB1261" i="12" s="1"/>
  <c r="CD1261" i="12" s="1"/>
  <c r="M1261" i="12"/>
  <c r="S1261" i="12" s="1"/>
  <c r="AA1261" i="12" s="1"/>
  <c r="AG1261" i="12" s="1"/>
  <c r="AO1261" i="12" s="1"/>
  <c r="AU1261" i="12" s="1"/>
  <c r="BA1261" i="12" s="1"/>
  <c r="BI1261" i="12" s="1"/>
  <c r="BN1261" i="12" s="1"/>
  <c r="BS1261" i="12" s="1"/>
  <c r="BZ1261" i="12" s="1"/>
  <c r="N1261" i="12"/>
  <c r="T1261" i="12" s="1"/>
  <c r="AB1261" i="12" s="1"/>
  <c r="AH1261" i="12" s="1"/>
  <c r="AP1261" i="12" s="1"/>
  <c r="AV1261" i="12" s="1"/>
  <c r="BB1261" i="12" s="1"/>
  <c r="BJ1261" i="12" s="1"/>
  <c r="BT1261" i="12" s="1"/>
  <c r="L1265" i="12"/>
  <c r="R1265" i="12" s="1"/>
  <c r="V1265" i="12" s="1"/>
  <c r="Z1265" i="12" s="1"/>
  <c r="AF1265" i="12" s="1"/>
  <c r="AJ1265" i="12" s="1"/>
  <c r="AN1265" i="12" s="1"/>
  <c r="AT1265" i="12" s="1"/>
  <c r="AZ1265" i="12" s="1"/>
  <c r="BD1265" i="12" s="1"/>
  <c r="BH1265" i="12" s="1"/>
  <c r="BM1265" i="12" s="1"/>
  <c r="BR1265" i="12" s="1"/>
  <c r="BV1265" i="12" s="1"/>
  <c r="BY1265" i="12" s="1"/>
  <c r="CB1265" i="12" s="1"/>
  <c r="CD1265" i="12" s="1"/>
  <c r="M1265" i="12"/>
  <c r="S1265" i="12" s="1"/>
  <c r="AA1265" i="12" s="1"/>
  <c r="AG1265" i="12" s="1"/>
  <c r="AO1265" i="12" s="1"/>
  <c r="AU1265" i="12" s="1"/>
  <c r="BA1265" i="12" s="1"/>
  <c r="BI1265" i="12" s="1"/>
  <c r="BN1265" i="12" s="1"/>
  <c r="BS1265" i="12" s="1"/>
  <c r="BZ1265" i="12" s="1"/>
  <c r="N1265" i="12"/>
  <c r="T1265" i="12" s="1"/>
  <c r="AB1265" i="12" s="1"/>
  <c r="AH1265" i="12" s="1"/>
  <c r="AP1265" i="12" s="1"/>
  <c r="AV1265" i="12" s="1"/>
  <c r="BB1265" i="12" s="1"/>
  <c r="BJ1265" i="12" s="1"/>
  <c r="BT1265" i="12" s="1"/>
  <c r="L1269" i="12"/>
  <c r="R1269" i="12" s="1"/>
  <c r="V1269" i="12" s="1"/>
  <c r="Z1269" i="12" s="1"/>
  <c r="AF1269" i="12" s="1"/>
  <c r="AJ1269" i="12" s="1"/>
  <c r="AN1269" i="12" s="1"/>
  <c r="AT1269" i="12" s="1"/>
  <c r="AZ1269" i="12" s="1"/>
  <c r="BD1269" i="12" s="1"/>
  <c r="BH1269" i="12" s="1"/>
  <c r="BM1269" i="12" s="1"/>
  <c r="BR1269" i="12" s="1"/>
  <c r="BV1269" i="12" s="1"/>
  <c r="BY1269" i="12" s="1"/>
  <c r="CB1269" i="12" s="1"/>
  <c r="CD1269" i="12" s="1"/>
  <c r="M1269" i="12"/>
  <c r="S1269" i="12" s="1"/>
  <c r="AA1269" i="12" s="1"/>
  <c r="AG1269" i="12" s="1"/>
  <c r="AO1269" i="12" s="1"/>
  <c r="AU1269" i="12" s="1"/>
  <c r="BA1269" i="12" s="1"/>
  <c r="BI1269" i="12" s="1"/>
  <c r="BN1269" i="12" s="1"/>
  <c r="BS1269" i="12" s="1"/>
  <c r="BZ1269" i="12" s="1"/>
  <c r="N1269" i="12"/>
  <c r="T1269" i="12" s="1"/>
  <c r="AB1269" i="12" s="1"/>
  <c r="AH1269" i="12" s="1"/>
  <c r="AP1269" i="12" s="1"/>
  <c r="AV1269" i="12" s="1"/>
  <c r="BB1269" i="12" s="1"/>
  <c r="BJ1269" i="12" s="1"/>
  <c r="BT1269" i="12" s="1"/>
  <c r="L1273" i="12"/>
  <c r="R1273" i="12" s="1"/>
  <c r="V1273" i="12" s="1"/>
  <c r="Z1273" i="12" s="1"/>
  <c r="AF1273" i="12" s="1"/>
  <c r="AJ1273" i="12" s="1"/>
  <c r="AN1273" i="12" s="1"/>
  <c r="AT1273" i="12" s="1"/>
  <c r="AZ1273" i="12" s="1"/>
  <c r="BD1273" i="12" s="1"/>
  <c r="BH1273" i="12" s="1"/>
  <c r="BM1273" i="12" s="1"/>
  <c r="BR1273" i="12" s="1"/>
  <c r="BV1273" i="12" s="1"/>
  <c r="BY1273" i="12" s="1"/>
  <c r="CB1273" i="12" s="1"/>
  <c r="CD1273" i="12" s="1"/>
  <c r="M1273" i="12"/>
  <c r="S1273" i="12" s="1"/>
  <c r="AA1273" i="12" s="1"/>
  <c r="AG1273" i="12" s="1"/>
  <c r="AO1273" i="12" s="1"/>
  <c r="AU1273" i="12" s="1"/>
  <c r="BA1273" i="12" s="1"/>
  <c r="BI1273" i="12" s="1"/>
  <c r="BN1273" i="12" s="1"/>
  <c r="BS1273" i="12" s="1"/>
  <c r="BZ1273" i="12" s="1"/>
  <c r="N1273" i="12"/>
  <c r="T1273" i="12" s="1"/>
  <c r="AB1273" i="12" s="1"/>
  <c r="AH1273" i="12" s="1"/>
  <c r="AP1273" i="12" s="1"/>
  <c r="AV1273" i="12" s="1"/>
  <c r="BB1273" i="12" s="1"/>
  <c r="BJ1273" i="12" s="1"/>
  <c r="BT1273" i="12" s="1"/>
  <c r="L1281" i="12"/>
  <c r="R1281" i="12" s="1"/>
  <c r="V1281" i="12" s="1"/>
  <c r="Z1281" i="12" s="1"/>
  <c r="AF1281" i="12" s="1"/>
  <c r="AJ1281" i="12" s="1"/>
  <c r="AN1281" i="12" s="1"/>
  <c r="AT1281" i="12" s="1"/>
  <c r="AZ1281" i="12" s="1"/>
  <c r="BD1281" i="12" s="1"/>
  <c r="BH1281" i="12" s="1"/>
  <c r="BM1281" i="12" s="1"/>
  <c r="BR1281" i="12" s="1"/>
  <c r="BV1281" i="12" s="1"/>
  <c r="BY1281" i="12" s="1"/>
  <c r="CB1281" i="12" s="1"/>
  <c r="CD1281" i="12" s="1"/>
  <c r="M1281" i="12"/>
  <c r="S1281" i="12" s="1"/>
  <c r="AA1281" i="12" s="1"/>
  <c r="AG1281" i="12" s="1"/>
  <c r="AO1281" i="12" s="1"/>
  <c r="AU1281" i="12" s="1"/>
  <c r="BA1281" i="12" s="1"/>
  <c r="BI1281" i="12" s="1"/>
  <c r="BN1281" i="12" s="1"/>
  <c r="BS1281" i="12" s="1"/>
  <c r="BZ1281" i="12" s="1"/>
  <c r="N1281" i="12"/>
  <c r="T1281" i="12" s="1"/>
  <c r="AB1281" i="12" s="1"/>
  <c r="AH1281" i="12" s="1"/>
  <c r="AP1281" i="12" s="1"/>
  <c r="AV1281" i="12" s="1"/>
  <c r="BB1281" i="12" s="1"/>
  <c r="BJ1281" i="12" s="1"/>
  <c r="BT1281" i="12" s="1"/>
  <c r="L1285" i="12"/>
  <c r="R1285" i="12" s="1"/>
  <c r="V1285" i="12" s="1"/>
  <c r="Z1285" i="12" s="1"/>
  <c r="AF1285" i="12" s="1"/>
  <c r="AJ1285" i="12" s="1"/>
  <c r="AN1285" i="12" s="1"/>
  <c r="AT1285" i="12" s="1"/>
  <c r="AZ1285" i="12" s="1"/>
  <c r="BD1285" i="12" s="1"/>
  <c r="BH1285" i="12" s="1"/>
  <c r="BM1285" i="12" s="1"/>
  <c r="BR1285" i="12" s="1"/>
  <c r="BV1285" i="12" s="1"/>
  <c r="BY1285" i="12" s="1"/>
  <c r="CB1285" i="12" s="1"/>
  <c r="CD1285" i="12" s="1"/>
  <c r="M1285" i="12"/>
  <c r="S1285" i="12" s="1"/>
  <c r="AA1285" i="12" s="1"/>
  <c r="AG1285" i="12" s="1"/>
  <c r="AO1285" i="12" s="1"/>
  <c r="AU1285" i="12" s="1"/>
  <c r="BA1285" i="12" s="1"/>
  <c r="BI1285" i="12" s="1"/>
  <c r="BN1285" i="12" s="1"/>
  <c r="BS1285" i="12" s="1"/>
  <c r="BZ1285" i="12" s="1"/>
  <c r="N1285" i="12"/>
  <c r="T1285" i="12" s="1"/>
  <c r="AB1285" i="12" s="1"/>
  <c r="AH1285" i="12" s="1"/>
  <c r="AP1285" i="12" s="1"/>
  <c r="AV1285" i="12" s="1"/>
  <c r="BB1285" i="12" s="1"/>
  <c r="BJ1285" i="12" s="1"/>
  <c r="BT1285" i="12" s="1"/>
  <c r="L1289" i="12"/>
  <c r="R1289" i="12" s="1"/>
  <c r="V1289" i="12" s="1"/>
  <c r="Z1289" i="12" s="1"/>
  <c r="AF1289" i="12" s="1"/>
  <c r="AJ1289" i="12" s="1"/>
  <c r="AN1289" i="12" s="1"/>
  <c r="AT1289" i="12" s="1"/>
  <c r="AZ1289" i="12" s="1"/>
  <c r="BD1289" i="12" s="1"/>
  <c r="BH1289" i="12" s="1"/>
  <c r="BM1289" i="12" s="1"/>
  <c r="BR1289" i="12" s="1"/>
  <c r="BV1289" i="12" s="1"/>
  <c r="BY1289" i="12" s="1"/>
  <c r="CB1289" i="12" s="1"/>
  <c r="CD1289" i="12" s="1"/>
  <c r="M1289" i="12"/>
  <c r="S1289" i="12" s="1"/>
  <c r="AA1289" i="12" s="1"/>
  <c r="AG1289" i="12" s="1"/>
  <c r="AO1289" i="12" s="1"/>
  <c r="AU1289" i="12" s="1"/>
  <c r="BA1289" i="12" s="1"/>
  <c r="BI1289" i="12" s="1"/>
  <c r="BN1289" i="12" s="1"/>
  <c r="BS1289" i="12" s="1"/>
  <c r="BZ1289" i="12" s="1"/>
  <c r="N1289" i="12"/>
  <c r="T1289" i="12" s="1"/>
  <c r="AB1289" i="12" s="1"/>
  <c r="AH1289" i="12" s="1"/>
  <c r="AP1289" i="12" s="1"/>
  <c r="AV1289" i="12" s="1"/>
  <c r="BB1289" i="12" s="1"/>
  <c r="BJ1289" i="12" s="1"/>
  <c r="BT1289" i="12" s="1"/>
  <c r="L1294" i="12"/>
  <c r="R1294" i="12" s="1"/>
  <c r="V1294" i="12" s="1"/>
  <c r="Z1294" i="12" s="1"/>
  <c r="AF1294" i="12" s="1"/>
  <c r="AJ1294" i="12" s="1"/>
  <c r="AN1294" i="12" s="1"/>
  <c r="AT1294" i="12" s="1"/>
  <c r="AZ1294" i="12" s="1"/>
  <c r="BD1294" i="12" s="1"/>
  <c r="BH1294" i="12" s="1"/>
  <c r="BM1294" i="12" s="1"/>
  <c r="BR1294" i="12" s="1"/>
  <c r="BV1294" i="12" s="1"/>
  <c r="BY1294" i="12" s="1"/>
  <c r="CB1294" i="12" s="1"/>
  <c r="CD1294" i="12" s="1"/>
  <c r="M1294" i="12"/>
  <c r="S1294" i="12" s="1"/>
  <c r="AA1294" i="12" s="1"/>
  <c r="AG1294" i="12" s="1"/>
  <c r="AO1294" i="12" s="1"/>
  <c r="AU1294" i="12" s="1"/>
  <c r="BA1294" i="12" s="1"/>
  <c r="BI1294" i="12" s="1"/>
  <c r="BN1294" i="12" s="1"/>
  <c r="BS1294" i="12" s="1"/>
  <c r="BZ1294" i="12" s="1"/>
  <c r="N1294" i="12"/>
  <c r="T1294" i="12" s="1"/>
  <c r="AB1294" i="12" s="1"/>
  <c r="AH1294" i="12" s="1"/>
  <c r="AP1294" i="12" s="1"/>
  <c r="AV1294" i="12" s="1"/>
  <c r="BB1294" i="12" s="1"/>
  <c r="BJ1294" i="12" s="1"/>
  <c r="BT1294" i="12" s="1"/>
  <c r="L1299" i="12"/>
  <c r="R1299" i="12" s="1"/>
  <c r="V1299" i="12" s="1"/>
  <c r="Z1299" i="12" s="1"/>
  <c r="AF1299" i="12" s="1"/>
  <c r="AJ1299" i="12" s="1"/>
  <c r="AN1299" i="12" s="1"/>
  <c r="AT1299" i="12" s="1"/>
  <c r="AZ1299" i="12" s="1"/>
  <c r="BD1299" i="12" s="1"/>
  <c r="BH1299" i="12" s="1"/>
  <c r="BM1299" i="12" s="1"/>
  <c r="BR1299" i="12" s="1"/>
  <c r="BV1299" i="12" s="1"/>
  <c r="BY1299" i="12" s="1"/>
  <c r="CB1299" i="12" s="1"/>
  <c r="CD1299" i="12" s="1"/>
  <c r="M1299" i="12"/>
  <c r="S1299" i="12" s="1"/>
  <c r="AA1299" i="12" s="1"/>
  <c r="AG1299" i="12" s="1"/>
  <c r="AO1299" i="12" s="1"/>
  <c r="AU1299" i="12" s="1"/>
  <c r="BA1299" i="12" s="1"/>
  <c r="BI1299" i="12" s="1"/>
  <c r="BN1299" i="12" s="1"/>
  <c r="BS1299" i="12" s="1"/>
  <c r="BZ1299" i="12" s="1"/>
  <c r="N1299" i="12"/>
  <c r="T1299" i="12" s="1"/>
  <c r="AB1299" i="12" s="1"/>
  <c r="AH1299" i="12" s="1"/>
  <c r="AP1299" i="12" s="1"/>
  <c r="AV1299" i="12" s="1"/>
  <c r="BB1299" i="12" s="1"/>
  <c r="BJ1299" i="12" s="1"/>
  <c r="BT1299" i="12" s="1"/>
  <c r="L1304" i="12"/>
  <c r="R1304" i="12" s="1"/>
  <c r="V1304" i="12" s="1"/>
  <c r="Z1304" i="12" s="1"/>
  <c r="AF1304" i="12" s="1"/>
  <c r="AJ1304" i="12" s="1"/>
  <c r="AN1304" i="12" s="1"/>
  <c r="AT1304" i="12" s="1"/>
  <c r="AZ1304" i="12" s="1"/>
  <c r="BD1304" i="12" s="1"/>
  <c r="BH1304" i="12" s="1"/>
  <c r="BM1304" i="12" s="1"/>
  <c r="BR1304" i="12" s="1"/>
  <c r="BV1304" i="12" s="1"/>
  <c r="BY1304" i="12" s="1"/>
  <c r="CB1304" i="12" s="1"/>
  <c r="CD1304" i="12" s="1"/>
  <c r="M1304" i="12"/>
  <c r="S1304" i="12" s="1"/>
  <c r="AA1304" i="12" s="1"/>
  <c r="AG1304" i="12" s="1"/>
  <c r="AO1304" i="12" s="1"/>
  <c r="AU1304" i="12" s="1"/>
  <c r="BA1304" i="12" s="1"/>
  <c r="BI1304" i="12" s="1"/>
  <c r="BN1304" i="12" s="1"/>
  <c r="BS1304" i="12" s="1"/>
  <c r="BZ1304" i="12" s="1"/>
  <c r="N1304" i="12"/>
  <c r="T1304" i="12" s="1"/>
  <c r="AB1304" i="12" s="1"/>
  <c r="AH1304" i="12" s="1"/>
  <c r="AP1304" i="12" s="1"/>
  <c r="AV1304" i="12" s="1"/>
  <c r="BB1304" i="12" s="1"/>
  <c r="BJ1304" i="12" s="1"/>
  <c r="BT1304" i="12" s="1"/>
  <c r="L1308" i="12"/>
  <c r="R1308" i="12" s="1"/>
  <c r="V1308" i="12" s="1"/>
  <c r="Z1308" i="12" s="1"/>
  <c r="AF1308" i="12" s="1"/>
  <c r="AJ1308" i="12" s="1"/>
  <c r="AN1308" i="12" s="1"/>
  <c r="AT1308" i="12" s="1"/>
  <c r="AZ1308" i="12" s="1"/>
  <c r="BD1308" i="12" s="1"/>
  <c r="BH1308" i="12" s="1"/>
  <c r="BM1308" i="12" s="1"/>
  <c r="BR1308" i="12" s="1"/>
  <c r="BV1308" i="12" s="1"/>
  <c r="BY1308" i="12" s="1"/>
  <c r="CB1308" i="12" s="1"/>
  <c r="CD1308" i="12" s="1"/>
  <c r="M1308" i="12"/>
  <c r="S1308" i="12" s="1"/>
  <c r="AA1308" i="12" s="1"/>
  <c r="AG1308" i="12" s="1"/>
  <c r="AO1308" i="12" s="1"/>
  <c r="AU1308" i="12" s="1"/>
  <c r="BA1308" i="12" s="1"/>
  <c r="BI1308" i="12" s="1"/>
  <c r="BN1308" i="12" s="1"/>
  <c r="BS1308" i="12" s="1"/>
  <c r="BZ1308" i="12" s="1"/>
  <c r="N1308" i="12"/>
  <c r="T1308" i="12" s="1"/>
  <c r="AB1308" i="12" s="1"/>
  <c r="AH1308" i="12" s="1"/>
  <c r="AP1308" i="12" s="1"/>
  <c r="AV1308" i="12" s="1"/>
  <c r="BB1308" i="12" s="1"/>
  <c r="BJ1308" i="12" s="1"/>
  <c r="BT1308" i="12" s="1"/>
  <c r="L1312" i="12"/>
  <c r="R1312" i="12" s="1"/>
  <c r="V1312" i="12" s="1"/>
  <c r="Z1312" i="12" s="1"/>
  <c r="AF1312" i="12" s="1"/>
  <c r="AJ1312" i="12" s="1"/>
  <c r="AN1312" i="12" s="1"/>
  <c r="AT1312" i="12" s="1"/>
  <c r="AZ1312" i="12" s="1"/>
  <c r="BD1312" i="12" s="1"/>
  <c r="BH1312" i="12" s="1"/>
  <c r="BM1312" i="12" s="1"/>
  <c r="BR1312" i="12" s="1"/>
  <c r="BV1312" i="12" s="1"/>
  <c r="BY1312" i="12" s="1"/>
  <c r="CB1312" i="12" s="1"/>
  <c r="CD1312" i="12" s="1"/>
  <c r="M1312" i="12"/>
  <c r="S1312" i="12" s="1"/>
  <c r="AA1312" i="12" s="1"/>
  <c r="AG1312" i="12" s="1"/>
  <c r="AO1312" i="12" s="1"/>
  <c r="AU1312" i="12" s="1"/>
  <c r="BA1312" i="12" s="1"/>
  <c r="BI1312" i="12" s="1"/>
  <c r="BN1312" i="12" s="1"/>
  <c r="BS1312" i="12" s="1"/>
  <c r="BZ1312" i="12" s="1"/>
  <c r="N1312" i="12"/>
  <c r="T1312" i="12" s="1"/>
  <c r="AB1312" i="12" s="1"/>
  <c r="AH1312" i="12" s="1"/>
  <c r="AP1312" i="12" s="1"/>
  <c r="AV1312" i="12" s="1"/>
  <c r="BB1312" i="12" s="1"/>
  <c r="BJ1312" i="12" s="1"/>
  <c r="BT1312" i="12" s="1"/>
  <c r="L1323" i="12"/>
  <c r="R1323" i="12" s="1"/>
  <c r="V1323" i="12" s="1"/>
  <c r="Z1323" i="12" s="1"/>
  <c r="AF1323" i="12" s="1"/>
  <c r="AJ1323" i="12" s="1"/>
  <c r="AN1323" i="12" s="1"/>
  <c r="AT1323" i="12" s="1"/>
  <c r="AZ1323" i="12" s="1"/>
  <c r="BD1323" i="12" s="1"/>
  <c r="BH1323" i="12" s="1"/>
  <c r="BM1323" i="12" s="1"/>
  <c r="BR1323" i="12" s="1"/>
  <c r="BV1323" i="12" s="1"/>
  <c r="BY1323" i="12" s="1"/>
  <c r="CB1323" i="12" s="1"/>
  <c r="CD1323" i="12" s="1"/>
  <c r="M1323" i="12"/>
  <c r="S1323" i="12" s="1"/>
  <c r="AA1323" i="12" s="1"/>
  <c r="AG1323" i="12" s="1"/>
  <c r="AO1323" i="12" s="1"/>
  <c r="AU1323" i="12" s="1"/>
  <c r="BA1323" i="12" s="1"/>
  <c r="BI1323" i="12" s="1"/>
  <c r="BN1323" i="12" s="1"/>
  <c r="BS1323" i="12" s="1"/>
  <c r="BZ1323" i="12" s="1"/>
  <c r="N1323" i="12"/>
  <c r="T1323" i="12" s="1"/>
  <c r="AB1323" i="12" s="1"/>
  <c r="AH1323" i="12" s="1"/>
  <c r="AP1323" i="12" s="1"/>
  <c r="AV1323" i="12" s="1"/>
  <c r="BB1323" i="12" s="1"/>
  <c r="BJ1323" i="12" s="1"/>
  <c r="BT1323" i="12" s="1"/>
  <c r="L1328" i="12"/>
  <c r="R1328" i="12" s="1"/>
  <c r="V1328" i="12" s="1"/>
  <c r="Z1328" i="12" s="1"/>
  <c r="AF1328" i="12" s="1"/>
  <c r="AJ1328" i="12" s="1"/>
  <c r="AN1328" i="12" s="1"/>
  <c r="AT1328" i="12" s="1"/>
  <c r="AZ1328" i="12" s="1"/>
  <c r="BD1328" i="12" s="1"/>
  <c r="BH1328" i="12" s="1"/>
  <c r="BM1328" i="12" s="1"/>
  <c r="BR1328" i="12" s="1"/>
  <c r="BV1328" i="12" s="1"/>
  <c r="BY1328" i="12" s="1"/>
  <c r="CB1328" i="12" s="1"/>
  <c r="CD1328" i="12" s="1"/>
  <c r="M1328" i="12"/>
  <c r="S1328" i="12" s="1"/>
  <c r="AA1328" i="12" s="1"/>
  <c r="AG1328" i="12" s="1"/>
  <c r="AO1328" i="12" s="1"/>
  <c r="AU1328" i="12" s="1"/>
  <c r="BA1328" i="12" s="1"/>
  <c r="BI1328" i="12" s="1"/>
  <c r="BN1328" i="12" s="1"/>
  <c r="BS1328" i="12" s="1"/>
  <c r="BZ1328" i="12" s="1"/>
  <c r="N1328" i="12"/>
  <c r="T1328" i="12" s="1"/>
  <c r="AB1328" i="12" s="1"/>
  <c r="AH1328" i="12" s="1"/>
  <c r="AP1328" i="12" s="1"/>
  <c r="AV1328" i="12" s="1"/>
  <c r="BB1328" i="12" s="1"/>
  <c r="BJ1328" i="12" s="1"/>
  <c r="BT1328" i="12" s="1"/>
  <c r="L1333" i="12"/>
  <c r="R1333" i="12" s="1"/>
  <c r="V1333" i="12" s="1"/>
  <c r="Z1333" i="12" s="1"/>
  <c r="AF1333" i="12" s="1"/>
  <c r="AJ1333" i="12" s="1"/>
  <c r="AN1333" i="12" s="1"/>
  <c r="AT1333" i="12" s="1"/>
  <c r="AZ1333" i="12" s="1"/>
  <c r="BD1333" i="12" s="1"/>
  <c r="BH1333" i="12" s="1"/>
  <c r="BM1333" i="12" s="1"/>
  <c r="BR1333" i="12" s="1"/>
  <c r="BV1333" i="12" s="1"/>
  <c r="BY1333" i="12" s="1"/>
  <c r="CB1333" i="12" s="1"/>
  <c r="CD1333" i="12" s="1"/>
  <c r="M1333" i="12"/>
  <c r="S1333" i="12" s="1"/>
  <c r="AA1333" i="12" s="1"/>
  <c r="AG1333" i="12" s="1"/>
  <c r="AO1333" i="12" s="1"/>
  <c r="AU1333" i="12" s="1"/>
  <c r="BA1333" i="12" s="1"/>
  <c r="BI1333" i="12" s="1"/>
  <c r="BN1333" i="12" s="1"/>
  <c r="BS1333" i="12" s="1"/>
  <c r="BZ1333" i="12" s="1"/>
  <c r="N1333" i="12"/>
  <c r="T1333" i="12" s="1"/>
  <c r="AB1333" i="12" s="1"/>
  <c r="AH1333" i="12" s="1"/>
  <c r="AP1333" i="12" s="1"/>
  <c r="AV1333" i="12" s="1"/>
  <c r="BB1333" i="12" s="1"/>
  <c r="BJ1333" i="12" s="1"/>
  <c r="BT1333" i="12" s="1"/>
  <c r="L1343" i="12"/>
  <c r="R1343" i="12" s="1"/>
  <c r="V1343" i="12" s="1"/>
  <c r="Z1343" i="12" s="1"/>
  <c r="AF1343" i="12" s="1"/>
  <c r="AJ1343" i="12" s="1"/>
  <c r="AN1343" i="12" s="1"/>
  <c r="AT1343" i="12" s="1"/>
  <c r="AZ1343" i="12" s="1"/>
  <c r="BD1343" i="12" s="1"/>
  <c r="BH1343" i="12" s="1"/>
  <c r="BM1343" i="12" s="1"/>
  <c r="BR1343" i="12" s="1"/>
  <c r="BV1343" i="12" s="1"/>
  <c r="BY1343" i="12" s="1"/>
  <c r="CB1343" i="12" s="1"/>
  <c r="CD1343" i="12" s="1"/>
  <c r="M1343" i="12"/>
  <c r="S1343" i="12" s="1"/>
  <c r="AA1343" i="12" s="1"/>
  <c r="AG1343" i="12" s="1"/>
  <c r="AO1343" i="12" s="1"/>
  <c r="AU1343" i="12" s="1"/>
  <c r="BA1343" i="12" s="1"/>
  <c r="BI1343" i="12" s="1"/>
  <c r="BN1343" i="12" s="1"/>
  <c r="BS1343" i="12" s="1"/>
  <c r="BZ1343" i="12" s="1"/>
  <c r="N1343" i="12"/>
  <c r="T1343" i="12" s="1"/>
  <c r="AB1343" i="12" s="1"/>
  <c r="AH1343" i="12" s="1"/>
  <c r="AP1343" i="12" s="1"/>
  <c r="AV1343" i="12" s="1"/>
  <c r="BB1343" i="12" s="1"/>
  <c r="BJ1343" i="12" s="1"/>
  <c r="BT1343" i="12" s="1"/>
  <c r="L1347" i="12"/>
  <c r="R1347" i="12" s="1"/>
  <c r="V1347" i="12" s="1"/>
  <c r="Z1347" i="12" s="1"/>
  <c r="AF1347" i="12" s="1"/>
  <c r="AJ1347" i="12" s="1"/>
  <c r="AN1347" i="12" s="1"/>
  <c r="AT1347" i="12" s="1"/>
  <c r="AZ1347" i="12" s="1"/>
  <c r="BD1347" i="12" s="1"/>
  <c r="BH1347" i="12" s="1"/>
  <c r="BM1347" i="12" s="1"/>
  <c r="BR1347" i="12" s="1"/>
  <c r="BV1347" i="12" s="1"/>
  <c r="BY1347" i="12" s="1"/>
  <c r="CB1347" i="12" s="1"/>
  <c r="CD1347" i="12" s="1"/>
  <c r="M1347" i="12"/>
  <c r="S1347" i="12" s="1"/>
  <c r="AA1347" i="12" s="1"/>
  <c r="AG1347" i="12" s="1"/>
  <c r="AO1347" i="12" s="1"/>
  <c r="AU1347" i="12" s="1"/>
  <c r="BA1347" i="12" s="1"/>
  <c r="BI1347" i="12" s="1"/>
  <c r="BN1347" i="12" s="1"/>
  <c r="BS1347" i="12" s="1"/>
  <c r="BZ1347" i="12" s="1"/>
  <c r="N1347" i="12"/>
  <c r="T1347" i="12" s="1"/>
  <c r="AB1347" i="12" s="1"/>
  <c r="AH1347" i="12" s="1"/>
  <c r="AP1347" i="12" s="1"/>
  <c r="AV1347" i="12" s="1"/>
  <c r="BB1347" i="12" s="1"/>
  <c r="BJ1347" i="12" s="1"/>
  <c r="BT1347" i="12" s="1"/>
  <c r="L1352" i="12"/>
  <c r="R1352" i="12" s="1"/>
  <c r="V1352" i="12" s="1"/>
  <c r="Z1352" i="12" s="1"/>
  <c r="AF1352" i="12" s="1"/>
  <c r="AJ1352" i="12" s="1"/>
  <c r="AN1352" i="12" s="1"/>
  <c r="AT1352" i="12" s="1"/>
  <c r="AZ1352" i="12" s="1"/>
  <c r="BD1352" i="12" s="1"/>
  <c r="BH1352" i="12" s="1"/>
  <c r="BM1352" i="12" s="1"/>
  <c r="BR1352" i="12" s="1"/>
  <c r="BV1352" i="12" s="1"/>
  <c r="BY1352" i="12" s="1"/>
  <c r="CB1352" i="12" s="1"/>
  <c r="CD1352" i="12" s="1"/>
  <c r="M1352" i="12"/>
  <c r="S1352" i="12" s="1"/>
  <c r="AA1352" i="12" s="1"/>
  <c r="AG1352" i="12" s="1"/>
  <c r="AO1352" i="12" s="1"/>
  <c r="AU1352" i="12" s="1"/>
  <c r="BA1352" i="12" s="1"/>
  <c r="BI1352" i="12" s="1"/>
  <c r="BN1352" i="12" s="1"/>
  <c r="BS1352" i="12" s="1"/>
  <c r="BZ1352" i="12" s="1"/>
  <c r="N1352" i="12"/>
  <c r="T1352" i="12" s="1"/>
  <c r="AB1352" i="12" s="1"/>
  <c r="AH1352" i="12" s="1"/>
  <c r="AP1352" i="12" s="1"/>
  <c r="AV1352" i="12" s="1"/>
  <c r="BB1352" i="12" s="1"/>
  <c r="BJ1352" i="12" s="1"/>
  <c r="BT1352" i="12" s="1"/>
  <c r="L1355" i="12"/>
  <c r="R1355" i="12" s="1"/>
  <c r="V1355" i="12" s="1"/>
  <c r="Z1355" i="12" s="1"/>
  <c r="AF1355" i="12" s="1"/>
  <c r="AJ1355" i="12" s="1"/>
  <c r="AN1355" i="12" s="1"/>
  <c r="AT1355" i="12" s="1"/>
  <c r="AZ1355" i="12" s="1"/>
  <c r="BD1355" i="12" s="1"/>
  <c r="BH1355" i="12" s="1"/>
  <c r="BM1355" i="12" s="1"/>
  <c r="BR1355" i="12" s="1"/>
  <c r="BV1355" i="12" s="1"/>
  <c r="BY1355" i="12" s="1"/>
  <c r="CB1355" i="12" s="1"/>
  <c r="CD1355" i="12" s="1"/>
  <c r="M1355" i="12"/>
  <c r="S1355" i="12" s="1"/>
  <c r="AA1355" i="12" s="1"/>
  <c r="AG1355" i="12" s="1"/>
  <c r="AO1355" i="12" s="1"/>
  <c r="AU1355" i="12" s="1"/>
  <c r="BA1355" i="12" s="1"/>
  <c r="BI1355" i="12" s="1"/>
  <c r="BN1355" i="12" s="1"/>
  <c r="BS1355" i="12" s="1"/>
  <c r="BZ1355" i="12" s="1"/>
  <c r="N1355" i="12"/>
  <c r="T1355" i="12" s="1"/>
  <c r="AB1355" i="12" s="1"/>
  <c r="AH1355" i="12" s="1"/>
  <c r="AP1355" i="12" s="1"/>
  <c r="AV1355" i="12" s="1"/>
  <c r="BB1355" i="12" s="1"/>
  <c r="BJ1355" i="12" s="1"/>
  <c r="BT1355" i="12" s="1"/>
  <c r="L1358" i="12"/>
  <c r="R1358" i="12" s="1"/>
  <c r="V1358" i="12" s="1"/>
  <c r="Z1358" i="12" s="1"/>
  <c r="AF1358" i="12" s="1"/>
  <c r="AJ1358" i="12" s="1"/>
  <c r="AN1358" i="12" s="1"/>
  <c r="AT1358" i="12" s="1"/>
  <c r="AZ1358" i="12" s="1"/>
  <c r="BD1358" i="12" s="1"/>
  <c r="BH1358" i="12" s="1"/>
  <c r="BM1358" i="12" s="1"/>
  <c r="BR1358" i="12" s="1"/>
  <c r="BV1358" i="12" s="1"/>
  <c r="BY1358" i="12" s="1"/>
  <c r="CB1358" i="12" s="1"/>
  <c r="CD1358" i="12" s="1"/>
  <c r="M1358" i="12"/>
  <c r="S1358" i="12" s="1"/>
  <c r="AA1358" i="12" s="1"/>
  <c r="AG1358" i="12" s="1"/>
  <c r="AO1358" i="12" s="1"/>
  <c r="AU1358" i="12" s="1"/>
  <c r="BA1358" i="12" s="1"/>
  <c r="BI1358" i="12" s="1"/>
  <c r="BN1358" i="12" s="1"/>
  <c r="BS1358" i="12" s="1"/>
  <c r="BZ1358" i="12" s="1"/>
  <c r="N1358" i="12"/>
  <c r="T1358" i="12" s="1"/>
  <c r="AB1358" i="12" s="1"/>
  <c r="AH1358" i="12" s="1"/>
  <c r="AP1358" i="12" s="1"/>
  <c r="AV1358" i="12" s="1"/>
  <c r="BB1358" i="12" s="1"/>
  <c r="BJ1358" i="12" s="1"/>
  <c r="BT1358" i="12" s="1"/>
  <c r="L1366" i="12"/>
  <c r="R1366" i="12" s="1"/>
  <c r="V1366" i="12" s="1"/>
  <c r="Z1366" i="12" s="1"/>
  <c r="AF1366" i="12" s="1"/>
  <c r="AJ1366" i="12" s="1"/>
  <c r="AN1366" i="12" s="1"/>
  <c r="AT1366" i="12" s="1"/>
  <c r="AZ1366" i="12" s="1"/>
  <c r="BD1366" i="12" s="1"/>
  <c r="BH1366" i="12" s="1"/>
  <c r="BM1366" i="12" s="1"/>
  <c r="BR1366" i="12" s="1"/>
  <c r="BV1366" i="12" s="1"/>
  <c r="BY1366" i="12" s="1"/>
  <c r="CB1366" i="12" s="1"/>
  <c r="CD1366" i="12" s="1"/>
  <c r="M1366" i="12"/>
  <c r="S1366" i="12" s="1"/>
  <c r="AA1366" i="12" s="1"/>
  <c r="AG1366" i="12" s="1"/>
  <c r="AO1366" i="12" s="1"/>
  <c r="AU1366" i="12" s="1"/>
  <c r="BA1366" i="12" s="1"/>
  <c r="BI1366" i="12" s="1"/>
  <c r="BN1366" i="12" s="1"/>
  <c r="BS1366" i="12" s="1"/>
  <c r="BZ1366" i="12" s="1"/>
  <c r="N1366" i="12"/>
  <c r="T1366" i="12" s="1"/>
  <c r="AB1366" i="12" s="1"/>
  <c r="AH1366" i="12" s="1"/>
  <c r="AP1366" i="12" s="1"/>
  <c r="AV1366" i="12" s="1"/>
  <c r="BB1366" i="12" s="1"/>
  <c r="BJ1366" i="12" s="1"/>
  <c r="BT1366" i="12" s="1"/>
  <c r="L1371" i="12"/>
  <c r="R1371" i="12" s="1"/>
  <c r="V1371" i="12" s="1"/>
  <c r="Z1371" i="12" s="1"/>
  <c r="AF1371" i="12" s="1"/>
  <c r="AJ1371" i="12" s="1"/>
  <c r="AN1371" i="12" s="1"/>
  <c r="AT1371" i="12" s="1"/>
  <c r="AZ1371" i="12" s="1"/>
  <c r="BD1371" i="12" s="1"/>
  <c r="BH1371" i="12" s="1"/>
  <c r="BM1371" i="12" s="1"/>
  <c r="BR1371" i="12" s="1"/>
  <c r="BV1371" i="12" s="1"/>
  <c r="BY1371" i="12" s="1"/>
  <c r="CB1371" i="12" s="1"/>
  <c r="CD1371" i="12" s="1"/>
  <c r="M1371" i="12"/>
  <c r="S1371" i="12" s="1"/>
  <c r="AA1371" i="12" s="1"/>
  <c r="AG1371" i="12" s="1"/>
  <c r="AO1371" i="12" s="1"/>
  <c r="AU1371" i="12" s="1"/>
  <c r="BA1371" i="12" s="1"/>
  <c r="BI1371" i="12" s="1"/>
  <c r="BN1371" i="12" s="1"/>
  <c r="BS1371" i="12" s="1"/>
  <c r="BZ1371" i="12" s="1"/>
  <c r="N1371" i="12"/>
  <c r="T1371" i="12" s="1"/>
  <c r="AB1371" i="12" s="1"/>
  <c r="AH1371" i="12" s="1"/>
  <c r="AP1371" i="12" s="1"/>
  <c r="AV1371" i="12" s="1"/>
  <c r="BB1371" i="12" s="1"/>
  <c r="BJ1371" i="12" s="1"/>
  <c r="BT1371" i="12" s="1"/>
  <c r="L1382" i="12"/>
  <c r="R1382" i="12" s="1"/>
  <c r="V1382" i="12" s="1"/>
  <c r="Z1382" i="12" s="1"/>
  <c r="AF1382" i="12" s="1"/>
  <c r="AJ1382" i="12" s="1"/>
  <c r="AN1382" i="12" s="1"/>
  <c r="AT1382" i="12" s="1"/>
  <c r="AZ1382" i="12" s="1"/>
  <c r="BD1382" i="12" s="1"/>
  <c r="BH1382" i="12" s="1"/>
  <c r="BM1382" i="12" s="1"/>
  <c r="BR1382" i="12" s="1"/>
  <c r="BV1382" i="12" s="1"/>
  <c r="BY1382" i="12" s="1"/>
  <c r="CB1382" i="12" s="1"/>
  <c r="CD1382" i="12" s="1"/>
  <c r="M1382" i="12"/>
  <c r="S1382" i="12" s="1"/>
  <c r="AA1382" i="12" s="1"/>
  <c r="AG1382" i="12" s="1"/>
  <c r="AO1382" i="12" s="1"/>
  <c r="AU1382" i="12" s="1"/>
  <c r="BA1382" i="12" s="1"/>
  <c r="BI1382" i="12" s="1"/>
  <c r="BN1382" i="12" s="1"/>
  <c r="BS1382" i="12" s="1"/>
  <c r="BZ1382" i="12" s="1"/>
  <c r="N1382" i="12"/>
  <c r="T1382" i="12" s="1"/>
  <c r="AB1382" i="12" s="1"/>
  <c r="AH1382" i="12" s="1"/>
  <c r="AP1382" i="12" s="1"/>
  <c r="AV1382" i="12" s="1"/>
  <c r="BB1382" i="12" s="1"/>
  <c r="BJ1382" i="12" s="1"/>
  <c r="BT1382" i="12" s="1"/>
  <c r="L1393" i="12"/>
  <c r="R1393" i="12" s="1"/>
  <c r="V1393" i="12" s="1"/>
  <c r="Z1393" i="12" s="1"/>
  <c r="AF1393" i="12" s="1"/>
  <c r="AJ1393" i="12" s="1"/>
  <c r="AN1393" i="12" s="1"/>
  <c r="AT1393" i="12" s="1"/>
  <c r="AZ1393" i="12" s="1"/>
  <c r="BD1393" i="12" s="1"/>
  <c r="BH1393" i="12" s="1"/>
  <c r="BM1393" i="12" s="1"/>
  <c r="BR1393" i="12" s="1"/>
  <c r="BV1393" i="12" s="1"/>
  <c r="BY1393" i="12" s="1"/>
  <c r="CB1393" i="12" s="1"/>
  <c r="CD1393" i="12" s="1"/>
  <c r="M1393" i="12"/>
  <c r="S1393" i="12" s="1"/>
  <c r="AA1393" i="12" s="1"/>
  <c r="AG1393" i="12" s="1"/>
  <c r="AO1393" i="12" s="1"/>
  <c r="AU1393" i="12" s="1"/>
  <c r="BA1393" i="12" s="1"/>
  <c r="BI1393" i="12" s="1"/>
  <c r="BN1393" i="12" s="1"/>
  <c r="BS1393" i="12" s="1"/>
  <c r="BZ1393" i="12" s="1"/>
  <c r="N1393" i="12"/>
  <c r="T1393" i="12" s="1"/>
  <c r="AB1393" i="12" s="1"/>
  <c r="AH1393" i="12" s="1"/>
  <c r="AP1393" i="12" s="1"/>
  <c r="AV1393" i="12" s="1"/>
  <c r="BB1393" i="12" s="1"/>
  <c r="BJ1393" i="12" s="1"/>
  <c r="BT1393" i="12" s="1"/>
  <c r="L1396" i="12"/>
  <c r="R1396" i="12" s="1"/>
  <c r="V1396" i="12" s="1"/>
  <c r="Z1396" i="12" s="1"/>
  <c r="AF1396" i="12" s="1"/>
  <c r="AJ1396" i="12" s="1"/>
  <c r="AN1396" i="12" s="1"/>
  <c r="AT1396" i="12" s="1"/>
  <c r="AZ1396" i="12" s="1"/>
  <c r="BD1396" i="12" s="1"/>
  <c r="BH1396" i="12" s="1"/>
  <c r="BM1396" i="12" s="1"/>
  <c r="BR1396" i="12" s="1"/>
  <c r="BV1396" i="12" s="1"/>
  <c r="BY1396" i="12" s="1"/>
  <c r="CB1396" i="12" s="1"/>
  <c r="CD1396" i="12" s="1"/>
  <c r="M1396" i="12"/>
  <c r="S1396" i="12" s="1"/>
  <c r="AA1396" i="12" s="1"/>
  <c r="AG1396" i="12" s="1"/>
  <c r="AO1396" i="12" s="1"/>
  <c r="AU1396" i="12" s="1"/>
  <c r="BA1396" i="12" s="1"/>
  <c r="BI1396" i="12" s="1"/>
  <c r="BN1396" i="12" s="1"/>
  <c r="BS1396" i="12" s="1"/>
  <c r="BZ1396" i="12" s="1"/>
  <c r="N1396" i="12"/>
  <c r="T1396" i="12" s="1"/>
  <c r="AB1396" i="12" s="1"/>
  <c r="AH1396" i="12" s="1"/>
  <c r="AP1396" i="12" s="1"/>
  <c r="AV1396" i="12" s="1"/>
  <c r="BB1396" i="12" s="1"/>
  <c r="BJ1396" i="12" s="1"/>
  <c r="BT1396" i="12" s="1"/>
  <c r="L1399" i="12"/>
  <c r="R1399" i="12" s="1"/>
  <c r="V1399" i="12" s="1"/>
  <c r="Z1399" i="12" s="1"/>
  <c r="AF1399" i="12" s="1"/>
  <c r="AJ1399" i="12" s="1"/>
  <c r="AN1399" i="12" s="1"/>
  <c r="AT1399" i="12" s="1"/>
  <c r="AZ1399" i="12" s="1"/>
  <c r="BD1399" i="12" s="1"/>
  <c r="BH1399" i="12" s="1"/>
  <c r="BM1399" i="12" s="1"/>
  <c r="BR1399" i="12" s="1"/>
  <c r="BV1399" i="12" s="1"/>
  <c r="BY1399" i="12" s="1"/>
  <c r="CB1399" i="12" s="1"/>
  <c r="CD1399" i="12" s="1"/>
  <c r="M1399" i="12"/>
  <c r="S1399" i="12" s="1"/>
  <c r="AA1399" i="12" s="1"/>
  <c r="AG1399" i="12" s="1"/>
  <c r="AO1399" i="12" s="1"/>
  <c r="AU1399" i="12" s="1"/>
  <c r="BA1399" i="12" s="1"/>
  <c r="BI1399" i="12" s="1"/>
  <c r="BN1399" i="12" s="1"/>
  <c r="BS1399" i="12" s="1"/>
  <c r="BZ1399" i="12" s="1"/>
  <c r="N1399" i="12"/>
  <c r="T1399" i="12" s="1"/>
  <c r="AB1399" i="12" s="1"/>
  <c r="AH1399" i="12" s="1"/>
  <c r="AP1399" i="12" s="1"/>
  <c r="AV1399" i="12" s="1"/>
  <c r="BB1399" i="12" s="1"/>
  <c r="BJ1399" i="12" s="1"/>
  <c r="BT1399" i="12" s="1"/>
  <c r="L1403" i="12"/>
  <c r="R1403" i="12" s="1"/>
  <c r="V1403" i="12" s="1"/>
  <c r="Z1403" i="12" s="1"/>
  <c r="AF1403" i="12" s="1"/>
  <c r="AJ1403" i="12" s="1"/>
  <c r="AN1403" i="12" s="1"/>
  <c r="AT1403" i="12" s="1"/>
  <c r="AZ1403" i="12" s="1"/>
  <c r="BD1403" i="12" s="1"/>
  <c r="BH1403" i="12" s="1"/>
  <c r="BM1403" i="12" s="1"/>
  <c r="BR1403" i="12" s="1"/>
  <c r="BV1403" i="12" s="1"/>
  <c r="BY1403" i="12" s="1"/>
  <c r="CB1403" i="12" s="1"/>
  <c r="CD1403" i="12" s="1"/>
  <c r="M1403" i="12"/>
  <c r="S1403" i="12" s="1"/>
  <c r="AA1403" i="12" s="1"/>
  <c r="AG1403" i="12" s="1"/>
  <c r="AO1403" i="12" s="1"/>
  <c r="AU1403" i="12" s="1"/>
  <c r="BA1403" i="12" s="1"/>
  <c r="BI1403" i="12" s="1"/>
  <c r="BN1403" i="12" s="1"/>
  <c r="BS1403" i="12" s="1"/>
  <c r="BZ1403" i="12" s="1"/>
  <c r="N1403" i="12"/>
  <c r="T1403" i="12" s="1"/>
  <c r="AB1403" i="12" s="1"/>
  <c r="AH1403" i="12" s="1"/>
  <c r="AP1403" i="12" s="1"/>
  <c r="AV1403" i="12" s="1"/>
  <c r="BB1403" i="12" s="1"/>
  <c r="BJ1403" i="12" s="1"/>
  <c r="BT1403" i="12" s="1"/>
  <c r="L1413" i="12"/>
  <c r="R1413" i="12" s="1"/>
  <c r="V1413" i="12" s="1"/>
  <c r="Z1413" i="12" s="1"/>
  <c r="AF1413" i="12" s="1"/>
  <c r="AJ1413" i="12" s="1"/>
  <c r="AN1413" i="12" s="1"/>
  <c r="AT1413" i="12" s="1"/>
  <c r="AZ1413" i="12" s="1"/>
  <c r="BD1413" i="12" s="1"/>
  <c r="BH1413" i="12" s="1"/>
  <c r="BM1413" i="12" s="1"/>
  <c r="BR1413" i="12" s="1"/>
  <c r="BV1413" i="12" s="1"/>
  <c r="BY1413" i="12" s="1"/>
  <c r="CB1413" i="12" s="1"/>
  <c r="CD1413" i="12" s="1"/>
  <c r="M1413" i="12"/>
  <c r="S1413" i="12" s="1"/>
  <c r="AA1413" i="12" s="1"/>
  <c r="AG1413" i="12" s="1"/>
  <c r="AO1413" i="12" s="1"/>
  <c r="AU1413" i="12" s="1"/>
  <c r="BA1413" i="12" s="1"/>
  <c r="BI1413" i="12" s="1"/>
  <c r="BN1413" i="12" s="1"/>
  <c r="BS1413" i="12" s="1"/>
  <c r="BZ1413" i="12" s="1"/>
  <c r="N1413" i="12"/>
  <c r="T1413" i="12" s="1"/>
  <c r="AB1413" i="12" s="1"/>
  <c r="AH1413" i="12" s="1"/>
  <c r="AP1413" i="12" s="1"/>
  <c r="AV1413" i="12" s="1"/>
  <c r="BB1413" i="12" s="1"/>
  <c r="BJ1413" i="12" s="1"/>
  <c r="BT1413" i="12" s="1"/>
  <c r="L1418" i="12"/>
  <c r="R1418" i="12" s="1"/>
  <c r="V1418" i="12" s="1"/>
  <c r="Z1418" i="12" s="1"/>
  <c r="AF1418" i="12" s="1"/>
  <c r="AJ1418" i="12" s="1"/>
  <c r="AN1418" i="12" s="1"/>
  <c r="AT1418" i="12" s="1"/>
  <c r="AZ1418" i="12" s="1"/>
  <c r="BD1418" i="12" s="1"/>
  <c r="BH1418" i="12" s="1"/>
  <c r="BM1418" i="12" s="1"/>
  <c r="BR1418" i="12" s="1"/>
  <c r="BV1418" i="12" s="1"/>
  <c r="BY1418" i="12" s="1"/>
  <c r="CB1418" i="12" s="1"/>
  <c r="CD1418" i="12" s="1"/>
  <c r="M1418" i="12"/>
  <c r="S1418" i="12" s="1"/>
  <c r="AA1418" i="12" s="1"/>
  <c r="AG1418" i="12" s="1"/>
  <c r="AO1418" i="12" s="1"/>
  <c r="AU1418" i="12" s="1"/>
  <c r="BA1418" i="12" s="1"/>
  <c r="BI1418" i="12" s="1"/>
  <c r="BN1418" i="12" s="1"/>
  <c r="BS1418" i="12" s="1"/>
  <c r="BZ1418" i="12" s="1"/>
  <c r="N1418" i="12"/>
  <c r="T1418" i="12" s="1"/>
  <c r="AB1418" i="12" s="1"/>
  <c r="AH1418" i="12" s="1"/>
  <c r="AP1418" i="12" s="1"/>
  <c r="AV1418" i="12" s="1"/>
  <c r="BB1418" i="12" s="1"/>
  <c r="BJ1418" i="12" s="1"/>
  <c r="BT1418" i="12" s="1"/>
  <c r="L1421" i="12"/>
  <c r="R1421" i="12" s="1"/>
  <c r="V1421" i="12" s="1"/>
  <c r="Z1421" i="12" s="1"/>
  <c r="AF1421" i="12" s="1"/>
  <c r="AJ1421" i="12" s="1"/>
  <c r="AN1421" i="12" s="1"/>
  <c r="AT1421" i="12" s="1"/>
  <c r="AZ1421" i="12" s="1"/>
  <c r="BD1421" i="12" s="1"/>
  <c r="BH1421" i="12" s="1"/>
  <c r="BM1421" i="12" s="1"/>
  <c r="BR1421" i="12" s="1"/>
  <c r="BV1421" i="12" s="1"/>
  <c r="BY1421" i="12" s="1"/>
  <c r="CB1421" i="12" s="1"/>
  <c r="CD1421" i="12" s="1"/>
  <c r="M1421" i="12"/>
  <c r="S1421" i="12" s="1"/>
  <c r="AA1421" i="12" s="1"/>
  <c r="AG1421" i="12" s="1"/>
  <c r="AO1421" i="12" s="1"/>
  <c r="AU1421" i="12" s="1"/>
  <c r="BA1421" i="12" s="1"/>
  <c r="BI1421" i="12" s="1"/>
  <c r="BN1421" i="12" s="1"/>
  <c r="BS1421" i="12" s="1"/>
  <c r="BZ1421" i="12" s="1"/>
  <c r="N1421" i="12"/>
  <c r="T1421" i="12" s="1"/>
  <c r="AB1421" i="12" s="1"/>
  <c r="AH1421" i="12" s="1"/>
  <c r="AP1421" i="12" s="1"/>
  <c r="AV1421" i="12" s="1"/>
  <c r="BB1421" i="12" s="1"/>
  <c r="BJ1421" i="12" s="1"/>
  <c r="BT1421" i="12" s="1"/>
  <c r="L1424" i="12"/>
  <c r="R1424" i="12" s="1"/>
  <c r="V1424" i="12" s="1"/>
  <c r="Z1424" i="12" s="1"/>
  <c r="AF1424" i="12" s="1"/>
  <c r="AJ1424" i="12" s="1"/>
  <c r="AN1424" i="12" s="1"/>
  <c r="AT1424" i="12" s="1"/>
  <c r="AZ1424" i="12" s="1"/>
  <c r="BD1424" i="12" s="1"/>
  <c r="BH1424" i="12" s="1"/>
  <c r="BM1424" i="12" s="1"/>
  <c r="BR1424" i="12" s="1"/>
  <c r="BV1424" i="12" s="1"/>
  <c r="BY1424" i="12" s="1"/>
  <c r="CB1424" i="12" s="1"/>
  <c r="CD1424" i="12" s="1"/>
  <c r="M1424" i="12"/>
  <c r="S1424" i="12" s="1"/>
  <c r="AA1424" i="12" s="1"/>
  <c r="AG1424" i="12" s="1"/>
  <c r="AO1424" i="12" s="1"/>
  <c r="AU1424" i="12" s="1"/>
  <c r="BA1424" i="12" s="1"/>
  <c r="BI1424" i="12" s="1"/>
  <c r="BN1424" i="12" s="1"/>
  <c r="BS1424" i="12" s="1"/>
  <c r="BZ1424" i="12" s="1"/>
  <c r="N1424" i="12"/>
  <c r="T1424" i="12" s="1"/>
  <c r="AB1424" i="12" s="1"/>
  <c r="AH1424" i="12" s="1"/>
  <c r="AP1424" i="12" s="1"/>
  <c r="AV1424" i="12" s="1"/>
  <c r="BB1424" i="12" s="1"/>
  <c r="BJ1424" i="12" s="1"/>
  <c r="BT1424" i="12" s="1"/>
  <c r="L1428" i="12"/>
  <c r="R1428" i="12" s="1"/>
  <c r="V1428" i="12" s="1"/>
  <c r="Z1428" i="12" s="1"/>
  <c r="AF1428" i="12" s="1"/>
  <c r="AJ1428" i="12" s="1"/>
  <c r="AN1428" i="12" s="1"/>
  <c r="AT1428" i="12" s="1"/>
  <c r="AZ1428" i="12" s="1"/>
  <c r="BD1428" i="12" s="1"/>
  <c r="BH1428" i="12" s="1"/>
  <c r="BM1428" i="12" s="1"/>
  <c r="BR1428" i="12" s="1"/>
  <c r="BV1428" i="12" s="1"/>
  <c r="BY1428" i="12" s="1"/>
  <c r="CB1428" i="12" s="1"/>
  <c r="CD1428" i="12" s="1"/>
  <c r="M1428" i="12"/>
  <c r="S1428" i="12" s="1"/>
  <c r="AA1428" i="12" s="1"/>
  <c r="AG1428" i="12" s="1"/>
  <c r="AO1428" i="12" s="1"/>
  <c r="AU1428" i="12" s="1"/>
  <c r="BA1428" i="12" s="1"/>
  <c r="BI1428" i="12" s="1"/>
  <c r="BN1428" i="12" s="1"/>
  <c r="BS1428" i="12" s="1"/>
  <c r="BZ1428" i="12" s="1"/>
  <c r="N1428" i="12"/>
  <c r="T1428" i="12" s="1"/>
  <c r="AB1428" i="12" s="1"/>
  <c r="AH1428" i="12" s="1"/>
  <c r="AP1428" i="12" s="1"/>
  <c r="AV1428" i="12" s="1"/>
  <c r="BB1428" i="12" s="1"/>
  <c r="BJ1428" i="12" s="1"/>
  <c r="BT1428" i="12" s="1"/>
  <c r="L1432" i="12"/>
  <c r="R1432" i="12" s="1"/>
  <c r="V1432" i="12" s="1"/>
  <c r="Z1432" i="12" s="1"/>
  <c r="AF1432" i="12" s="1"/>
  <c r="AJ1432" i="12" s="1"/>
  <c r="AN1432" i="12" s="1"/>
  <c r="AT1432" i="12" s="1"/>
  <c r="AZ1432" i="12" s="1"/>
  <c r="BD1432" i="12" s="1"/>
  <c r="BH1432" i="12" s="1"/>
  <c r="BM1432" i="12" s="1"/>
  <c r="BR1432" i="12" s="1"/>
  <c r="BV1432" i="12" s="1"/>
  <c r="BY1432" i="12" s="1"/>
  <c r="CB1432" i="12" s="1"/>
  <c r="CD1432" i="12" s="1"/>
  <c r="M1432" i="12"/>
  <c r="S1432" i="12" s="1"/>
  <c r="AA1432" i="12" s="1"/>
  <c r="AG1432" i="12" s="1"/>
  <c r="AO1432" i="12" s="1"/>
  <c r="AU1432" i="12" s="1"/>
  <c r="BA1432" i="12" s="1"/>
  <c r="BI1432" i="12" s="1"/>
  <c r="BN1432" i="12" s="1"/>
  <c r="BS1432" i="12" s="1"/>
  <c r="BZ1432" i="12" s="1"/>
  <c r="N1432" i="12"/>
  <c r="T1432" i="12" s="1"/>
  <c r="AB1432" i="12" s="1"/>
  <c r="AH1432" i="12" s="1"/>
  <c r="AP1432" i="12" s="1"/>
  <c r="AV1432" i="12" s="1"/>
  <c r="BB1432" i="12" s="1"/>
  <c r="BJ1432" i="12" s="1"/>
  <c r="BT1432" i="12" s="1"/>
  <c r="L1438" i="12"/>
  <c r="R1438" i="12" s="1"/>
  <c r="V1438" i="12" s="1"/>
  <c r="Z1438" i="12" s="1"/>
  <c r="AF1438" i="12" s="1"/>
  <c r="AJ1438" i="12" s="1"/>
  <c r="AN1438" i="12" s="1"/>
  <c r="AT1438" i="12" s="1"/>
  <c r="AZ1438" i="12" s="1"/>
  <c r="BD1438" i="12" s="1"/>
  <c r="BH1438" i="12" s="1"/>
  <c r="BM1438" i="12" s="1"/>
  <c r="BR1438" i="12" s="1"/>
  <c r="BV1438" i="12" s="1"/>
  <c r="BY1438" i="12" s="1"/>
  <c r="CB1438" i="12" s="1"/>
  <c r="CD1438" i="12" s="1"/>
  <c r="M1438" i="12"/>
  <c r="S1438" i="12" s="1"/>
  <c r="AA1438" i="12" s="1"/>
  <c r="AG1438" i="12" s="1"/>
  <c r="AO1438" i="12" s="1"/>
  <c r="AU1438" i="12" s="1"/>
  <c r="BA1438" i="12" s="1"/>
  <c r="BI1438" i="12" s="1"/>
  <c r="BN1438" i="12" s="1"/>
  <c r="BS1438" i="12" s="1"/>
  <c r="BZ1438" i="12" s="1"/>
  <c r="N1438" i="12"/>
  <c r="T1438" i="12" s="1"/>
  <c r="AB1438" i="12" s="1"/>
  <c r="AH1438" i="12" s="1"/>
  <c r="AP1438" i="12" s="1"/>
  <c r="AV1438" i="12" s="1"/>
  <c r="BB1438" i="12" s="1"/>
  <c r="BJ1438" i="12" s="1"/>
  <c r="BT1438" i="12" s="1"/>
  <c r="L1442" i="12"/>
  <c r="R1442" i="12" s="1"/>
  <c r="V1442" i="12" s="1"/>
  <c r="Z1442" i="12" s="1"/>
  <c r="AF1442" i="12" s="1"/>
  <c r="AJ1442" i="12" s="1"/>
  <c r="AN1442" i="12" s="1"/>
  <c r="AT1442" i="12" s="1"/>
  <c r="AZ1442" i="12" s="1"/>
  <c r="BD1442" i="12" s="1"/>
  <c r="BH1442" i="12" s="1"/>
  <c r="BM1442" i="12" s="1"/>
  <c r="BR1442" i="12" s="1"/>
  <c r="BV1442" i="12" s="1"/>
  <c r="BY1442" i="12" s="1"/>
  <c r="CB1442" i="12" s="1"/>
  <c r="CD1442" i="12" s="1"/>
  <c r="M1442" i="12"/>
  <c r="S1442" i="12" s="1"/>
  <c r="AA1442" i="12" s="1"/>
  <c r="AG1442" i="12" s="1"/>
  <c r="AO1442" i="12" s="1"/>
  <c r="AU1442" i="12" s="1"/>
  <c r="BA1442" i="12" s="1"/>
  <c r="BI1442" i="12" s="1"/>
  <c r="BN1442" i="12" s="1"/>
  <c r="BS1442" i="12" s="1"/>
  <c r="BZ1442" i="12" s="1"/>
  <c r="N1442" i="12"/>
  <c r="T1442" i="12" s="1"/>
  <c r="AB1442" i="12" s="1"/>
  <c r="AH1442" i="12" s="1"/>
  <c r="AP1442" i="12" s="1"/>
  <c r="AV1442" i="12" s="1"/>
  <c r="BB1442" i="12" s="1"/>
  <c r="BJ1442" i="12" s="1"/>
  <c r="BT1442" i="12" s="1"/>
  <c r="L1452" i="12"/>
  <c r="R1452" i="12" s="1"/>
  <c r="V1452" i="12" s="1"/>
  <c r="Z1452" i="12" s="1"/>
  <c r="AF1452" i="12" s="1"/>
  <c r="AJ1452" i="12" s="1"/>
  <c r="AN1452" i="12" s="1"/>
  <c r="AT1452" i="12" s="1"/>
  <c r="AZ1452" i="12" s="1"/>
  <c r="BD1452" i="12" s="1"/>
  <c r="BH1452" i="12" s="1"/>
  <c r="BM1452" i="12" s="1"/>
  <c r="BR1452" i="12" s="1"/>
  <c r="BV1452" i="12" s="1"/>
  <c r="BY1452" i="12" s="1"/>
  <c r="CB1452" i="12" s="1"/>
  <c r="CD1452" i="12" s="1"/>
  <c r="M1452" i="12"/>
  <c r="S1452" i="12" s="1"/>
  <c r="AA1452" i="12" s="1"/>
  <c r="AG1452" i="12" s="1"/>
  <c r="AO1452" i="12" s="1"/>
  <c r="AU1452" i="12" s="1"/>
  <c r="BA1452" i="12" s="1"/>
  <c r="BI1452" i="12" s="1"/>
  <c r="BN1452" i="12" s="1"/>
  <c r="BS1452" i="12" s="1"/>
  <c r="BZ1452" i="12" s="1"/>
  <c r="N1452" i="12"/>
  <c r="T1452" i="12" s="1"/>
  <c r="AB1452" i="12" s="1"/>
  <c r="AH1452" i="12" s="1"/>
  <c r="AP1452" i="12" s="1"/>
  <c r="AV1452" i="12" s="1"/>
  <c r="BB1452" i="12" s="1"/>
  <c r="BJ1452" i="12" s="1"/>
  <c r="BT1452" i="12" s="1"/>
  <c r="L1456" i="12"/>
  <c r="R1456" i="12" s="1"/>
  <c r="V1456" i="12" s="1"/>
  <c r="Z1456" i="12" s="1"/>
  <c r="AF1456" i="12" s="1"/>
  <c r="AJ1456" i="12" s="1"/>
  <c r="AN1456" i="12" s="1"/>
  <c r="AT1456" i="12" s="1"/>
  <c r="AZ1456" i="12" s="1"/>
  <c r="BD1456" i="12" s="1"/>
  <c r="BH1456" i="12" s="1"/>
  <c r="BM1456" i="12" s="1"/>
  <c r="BR1456" i="12" s="1"/>
  <c r="BV1456" i="12" s="1"/>
  <c r="BY1456" i="12" s="1"/>
  <c r="CB1456" i="12" s="1"/>
  <c r="CD1456" i="12" s="1"/>
  <c r="M1456" i="12"/>
  <c r="S1456" i="12" s="1"/>
  <c r="AA1456" i="12" s="1"/>
  <c r="AG1456" i="12" s="1"/>
  <c r="AO1456" i="12" s="1"/>
  <c r="AU1456" i="12" s="1"/>
  <c r="BA1456" i="12" s="1"/>
  <c r="BI1456" i="12" s="1"/>
  <c r="BN1456" i="12" s="1"/>
  <c r="BS1456" i="12" s="1"/>
  <c r="BZ1456" i="12" s="1"/>
  <c r="N1456" i="12"/>
  <c r="T1456" i="12" s="1"/>
  <c r="AB1456" i="12" s="1"/>
  <c r="AH1456" i="12" s="1"/>
  <c r="AP1456" i="12" s="1"/>
  <c r="AV1456" i="12" s="1"/>
  <c r="BB1456" i="12" s="1"/>
  <c r="BJ1456" i="12" s="1"/>
  <c r="BT1456" i="12" s="1"/>
  <c r="L1462" i="12"/>
  <c r="R1462" i="12" s="1"/>
  <c r="V1462" i="12" s="1"/>
  <c r="Z1462" i="12" s="1"/>
  <c r="AF1462" i="12" s="1"/>
  <c r="AJ1462" i="12" s="1"/>
  <c r="AN1462" i="12" s="1"/>
  <c r="AT1462" i="12" s="1"/>
  <c r="AZ1462" i="12" s="1"/>
  <c r="BD1462" i="12" s="1"/>
  <c r="BH1462" i="12" s="1"/>
  <c r="BM1462" i="12" s="1"/>
  <c r="BR1462" i="12" s="1"/>
  <c r="BV1462" i="12" s="1"/>
  <c r="BY1462" i="12" s="1"/>
  <c r="CB1462" i="12" s="1"/>
  <c r="CD1462" i="12" s="1"/>
  <c r="M1462" i="12"/>
  <c r="S1462" i="12" s="1"/>
  <c r="AA1462" i="12" s="1"/>
  <c r="AG1462" i="12" s="1"/>
  <c r="AO1462" i="12" s="1"/>
  <c r="AU1462" i="12" s="1"/>
  <c r="BA1462" i="12" s="1"/>
  <c r="BI1462" i="12" s="1"/>
  <c r="BN1462" i="12" s="1"/>
  <c r="BS1462" i="12" s="1"/>
  <c r="BZ1462" i="12" s="1"/>
  <c r="N1462" i="12"/>
  <c r="T1462" i="12" s="1"/>
  <c r="AB1462" i="12" s="1"/>
  <c r="AH1462" i="12" s="1"/>
  <c r="AP1462" i="12" s="1"/>
  <c r="AV1462" i="12" s="1"/>
  <c r="BB1462" i="12" s="1"/>
  <c r="BJ1462" i="12" s="1"/>
  <c r="BT1462" i="12" s="1"/>
  <c r="L1466" i="12"/>
  <c r="R1466" i="12" s="1"/>
  <c r="V1466" i="12" s="1"/>
  <c r="Z1466" i="12" s="1"/>
  <c r="AF1466" i="12" s="1"/>
  <c r="AJ1466" i="12" s="1"/>
  <c r="AN1466" i="12" s="1"/>
  <c r="AT1466" i="12" s="1"/>
  <c r="AZ1466" i="12" s="1"/>
  <c r="BD1466" i="12" s="1"/>
  <c r="BH1466" i="12" s="1"/>
  <c r="BM1466" i="12" s="1"/>
  <c r="BR1466" i="12" s="1"/>
  <c r="BV1466" i="12" s="1"/>
  <c r="BY1466" i="12" s="1"/>
  <c r="CB1466" i="12" s="1"/>
  <c r="CD1466" i="12" s="1"/>
  <c r="M1466" i="12"/>
  <c r="S1466" i="12" s="1"/>
  <c r="AA1466" i="12" s="1"/>
  <c r="AG1466" i="12" s="1"/>
  <c r="AO1466" i="12" s="1"/>
  <c r="AU1466" i="12" s="1"/>
  <c r="BA1466" i="12" s="1"/>
  <c r="BI1466" i="12" s="1"/>
  <c r="BN1466" i="12" s="1"/>
  <c r="BS1466" i="12" s="1"/>
  <c r="BZ1466" i="12" s="1"/>
  <c r="N1466" i="12"/>
  <c r="T1466" i="12" s="1"/>
  <c r="AB1466" i="12" s="1"/>
  <c r="AH1466" i="12" s="1"/>
  <c r="AP1466" i="12" s="1"/>
  <c r="AV1466" i="12" s="1"/>
  <c r="BB1466" i="12" s="1"/>
  <c r="BJ1466" i="12" s="1"/>
  <c r="BT1466" i="12" s="1"/>
  <c r="L1473" i="12"/>
  <c r="R1473" i="12" s="1"/>
  <c r="V1473" i="12" s="1"/>
  <c r="Z1473" i="12" s="1"/>
  <c r="AF1473" i="12" s="1"/>
  <c r="AJ1473" i="12" s="1"/>
  <c r="AN1473" i="12" s="1"/>
  <c r="AT1473" i="12" s="1"/>
  <c r="AZ1473" i="12" s="1"/>
  <c r="BD1473" i="12" s="1"/>
  <c r="BH1473" i="12" s="1"/>
  <c r="BM1473" i="12" s="1"/>
  <c r="BR1473" i="12" s="1"/>
  <c r="BV1473" i="12" s="1"/>
  <c r="BY1473" i="12" s="1"/>
  <c r="CB1473" i="12" s="1"/>
  <c r="CD1473" i="12" s="1"/>
  <c r="M1473" i="12"/>
  <c r="S1473" i="12" s="1"/>
  <c r="AA1473" i="12" s="1"/>
  <c r="AG1473" i="12" s="1"/>
  <c r="AO1473" i="12" s="1"/>
  <c r="AU1473" i="12" s="1"/>
  <c r="BA1473" i="12" s="1"/>
  <c r="BI1473" i="12" s="1"/>
  <c r="BN1473" i="12" s="1"/>
  <c r="BS1473" i="12" s="1"/>
  <c r="BZ1473" i="12" s="1"/>
  <c r="N1473" i="12"/>
  <c r="T1473" i="12" s="1"/>
  <c r="AB1473" i="12" s="1"/>
  <c r="AH1473" i="12" s="1"/>
  <c r="AP1473" i="12" s="1"/>
  <c r="AV1473" i="12" s="1"/>
  <c r="BB1473" i="12" s="1"/>
  <c r="BJ1473" i="12" s="1"/>
  <c r="BT1473" i="12" s="1"/>
  <c r="L1476" i="12"/>
  <c r="R1476" i="12" s="1"/>
  <c r="V1476" i="12" s="1"/>
  <c r="Z1476" i="12" s="1"/>
  <c r="AF1476" i="12" s="1"/>
  <c r="AJ1476" i="12" s="1"/>
  <c r="AN1476" i="12" s="1"/>
  <c r="AT1476" i="12" s="1"/>
  <c r="AZ1476" i="12" s="1"/>
  <c r="BD1476" i="12" s="1"/>
  <c r="BH1476" i="12" s="1"/>
  <c r="BM1476" i="12" s="1"/>
  <c r="BR1476" i="12" s="1"/>
  <c r="BV1476" i="12" s="1"/>
  <c r="BY1476" i="12" s="1"/>
  <c r="CB1476" i="12" s="1"/>
  <c r="CD1476" i="12" s="1"/>
  <c r="M1476" i="12"/>
  <c r="S1476" i="12" s="1"/>
  <c r="AA1476" i="12" s="1"/>
  <c r="AG1476" i="12" s="1"/>
  <c r="AO1476" i="12" s="1"/>
  <c r="AU1476" i="12" s="1"/>
  <c r="BA1476" i="12" s="1"/>
  <c r="BI1476" i="12" s="1"/>
  <c r="BN1476" i="12" s="1"/>
  <c r="BS1476" i="12" s="1"/>
  <c r="BZ1476" i="12" s="1"/>
  <c r="N1476" i="12"/>
  <c r="T1476" i="12" s="1"/>
  <c r="AB1476" i="12" s="1"/>
  <c r="AH1476" i="12" s="1"/>
  <c r="AP1476" i="12" s="1"/>
  <c r="AV1476" i="12" s="1"/>
  <c r="BB1476" i="12" s="1"/>
  <c r="BJ1476" i="12" s="1"/>
  <c r="BT1476" i="12" s="1"/>
  <c r="L1478" i="12"/>
  <c r="R1478" i="12" s="1"/>
  <c r="V1478" i="12" s="1"/>
  <c r="Z1478" i="12" s="1"/>
  <c r="AF1478" i="12" s="1"/>
  <c r="AJ1478" i="12" s="1"/>
  <c r="AN1478" i="12" s="1"/>
  <c r="AT1478" i="12" s="1"/>
  <c r="AZ1478" i="12" s="1"/>
  <c r="BD1478" i="12" s="1"/>
  <c r="BH1478" i="12" s="1"/>
  <c r="BM1478" i="12" s="1"/>
  <c r="BR1478" i="12" s="1"/>
  <c r="BV1478" i="12" s="1"/>
  <c r="BY1478" i="12" s="1"/>
  <c r="CB1478" i="12" s="1"/>
  <c r="CD1478" i="12" s="1"/>
  <c r="M1478" i="12"/>
  <c r="S1478" i="12" s="1"/>
  <c r="AA1478" i="12" s="1"/>
  <c r="AG1478" i="12" s="1"/>
  <c r="AO1478" i="12" s="1"/>
  <c r="AU1478" i="12" s="1"/>
  <c r="BA1478" i="12" s="1"/>
  <c r="BI1478" i="12" s="1"/>
  <c r="BN1478" i="12" s="1"/>
  <c r="BS1478" i="12" s="1"/>
  <c r="BZ1478" i="12" s="1"/>
  <c r="N1478" i="12"/>
  <c r="T1478" i="12" s="1"/>
  <c r="AB1478" i="12" s="1"/>
  <c r="AH1478" i="12" s="1"/>
  <c r="AP1478" i="12" s="1"/>
  <c r="AV1478" i="12" s="1"/>
  <c r="BB1478" i="12" s="1"/>
  <c r="BJ1478" i="12" s="1"/>
  <c r="BT1478" i="12" s="1"/>
  <c r="L1484" i="12"/>
  <c r="R1484" i="12" s="1"/>
  <c r="V1484" i="12" s="1"/>
  <c r="Z1484" i="12" s="1"/>
  <c r="AF1484" i="12" s="1"/>
  <c r="AJ1484" i="12" s="1"/>
  <c r="AN1484" i="12" s="1"/>
  <c r="AT1484" i="12" s="1"/>
  <c r="AZ1484" i="12" s="1"/>
  <c r="BD1484" i="12" s="1"/>
  <c r="BH1484" i="12" s="1"/>
  <c r="BM1484" i="12" s="1"/>
  <c r="BR1484" i="12" s="1"/>
  <c r="BV1484" i="12" s="1"/>
  <c r="BY1484" i="12" s="1"/>
  <c r="CB1484" i="12" s="1"/>
  <c r="CD1484" i="12" s="1"/>
  <c r="M1484" i="12"/>
  <c r="S1484" i="12" s="1"/>
  <c r="AA1484" i="12" s="1"/>
  <c r="AG1484" i="12" s="1"/>
  <c r="AO1484" i="12" s="1"/>
  <c r="AU1484" i="12" s="1"/>
  <c r="BA1484" i="12" s="1"/>
  <c r="BI1484" i="12" s="1"/>
  <c r="BN1484" i="12" s="1"/>
  <c r="BS1484" i="12" s="1"/>
  <c r="BZ1484" i="12" s="1"/>
  <c r="N1484" i="12"/>
  <c r="T1484" i="12" s="1"/>
  <c r="AB1484" i="12" s="1"/>
  <c r="AH1484" i="12" s="1"/>
  <c r="AP1484" i="12" s="1"/>
  <c r="AV1484" i="12" s="1"/>
  <c r="BB1484" i="12" s="1"/>
  <c r="BJ1484" i="12" s="1"/>
  <c r="BT1484" i="12" s="1"/>
  <c r="L1488" i="12"/>
  <c r="R1488" i="12" s="1"/>
  <c r="V1488" i="12" s="1"/>
  <c r="Z1488" i="12" s="1"/>
  <c r="AF1488" i="12" s="1"/>
  <c r="AJ1488" i="12" s="1"/>
  <c r="AN1488" i="12" s="1"/>
  <c r="AT1488" i="12" s="1"/>
  <c r="AZ1488" i="12" s="1"/>
  <c r="BD1488" i="12" s="1"/>
  <c r="BH1488" i="12" s="1"/>
  <c r="BM1488" i="12" s="1"/>
  <c r="BR1488" i="12" s="1"/>
  <c r="BV1488" i="12" s="1"/>
  <c r="BY1488" i="12" s="1"/>
  <c r="CB1488" i="12" s="1"/>
  <c r="CD1488" i="12" s="1"/>
  <c r="M1488" i="12"/>
  <c r="S1488" i="12" s="1"/>
  <c r="AA1488" i="12" s="1"/>
  <c r="AG1488" i="12" s="1"/>
  <c r="AO1488" i="12" s="1"/>
  <c r="AU1488" i="12" s="1"/>
  <c r="BA1488" i="12" s="1"/>
  <c r="BI1488" i="12" s="1"/>
  <c r="BN1488" i="12" s="1"/>
  <c r="BS1488" i="12" s="1"/>
  <c r="BZ1488" i="12" s="1"/>
  <c r="N1488" i="12"/>
  <c r="T1488" i="12" s="1"/>
  <c r="AB1488" i="12" s="1"/>
  <c r="AH1488" i="12" s="1"/>
  <c r="AP1488" i="12" s="1"/>
  <c r="AV1488" i="12" s="1"/>
  <c r="BB1488" i="12" s="1"/>
  <c r="BJ1488" i="12" s="1"/>
  <c r="BT1488" i="12" s="1"/>
  <c r="L1495" i="12"/>
  <c r="R1495" i="12" s="1"/>
  <c r="V1495" i="12" s="1"/>
  <c r="Z1495" i="12" s="1"/>
  <c r="AF1495" i="12" s="1"/>
  <c r="AJ1495" i="12" s="1"/>
  <c r="AN1495" i="12" s="1"/>
  <c r="AT1495" i="12" s="1"/>
  <c r="AZ1495" i="12" s="1"/>
  <c r="BD1495" i="12" s="1"/>
  <c r="BH1495" i="12" s="1"/>
  <c r="BM1495" i="12" s="1"/>
  <c r="BR1495" i="12" s="1"/>
  <c r="BV1495" i="12" s="1"/>
  <c r="BY1495" i="12" s="1"/>
  <c r="CB1495" i="12" s="1"/>
  <c r="CD1495" i="12" s="1"/>
  <c r="M1495" i="12"/>
  <c r="S1495" i="12" s="1"/>
  <c r="AA1495" i="12" s="1"/>
  <c r="AG1495" i="12" s="1"/>
  <c r="AO1495" i="12" s="1"/>
  <c r="AU1495" i="12" s="1"/>
  <c r="BA1495" i="12" s="1"/>
  <c r="BI1495" i="12" s="1"/>
  <c r="BN1495" i="12" s="1"/>
  <c r="BS1495" i="12" s="1"/>
  <c r="BZ1495" i="12" s="1"/>
  <c r="N1495" i="12"/>
  <c r="T1495" i="12" s="1"/>
  <c r="AB1495" i="12" s="1"/>
  <c r="AH1495" i="12" s="1"/>
  <c r="AP1495" i="12" s="1"/>
  <c r="AV1495" i="12" s="1"/>
  <c r="BB1495" i="12" s="1"/>
  <c r="BJ1495" i="12" s="1"/>
  <c r="BT1495" i="12" s="1"/>
  <c r="L1498" i="12"/>
  <c r="R1498" i="12" s="1"/>
  <c r="V1498" i="12" s="1"/>
  <c r="Z1498" i="12" s="1"/>
  <c r="AF1498" i="12" s="1"/>
  <c r="AJ1498" i="12" s="1"/>
  <c r="AN1498" i="12" s="1"/>
  <c r="AT1498" i="12" s="1"/>
  <c r="AZ1498" i="12" s="1"/>
  <c r="BD1498" i="12" s="1"/>
  <c r="BH1498" i="12" s="1"/>
  <c r="BM1498" i="12" s="1"/>
  <c r="BR1498" i="12" s="1"/>
  <c r="BV1498" i="12" s="1"/>
  <c r="BY1498" i="12" s="1"/>
  <c r="CB1498" i="12" s="1"/>
  <c r="CD1498" i="12" s="1"/>
  <c r="M1498" i="12"/>
  <c r="S1498" i="12" s="1"/>
  <c r="AA1498" i="12" s="1"/>
  <c r="AG1498" i="12" s="1"/>
  <c r="AO1498" i="12" s="1"/>
  <c r="AU1498" i="12" s="1"/>
  <c r="BA1498" i="12" s="1"/>
  <c r="BI1498" i="12" s="1"/>
  <c r="BN1498" i="12" s="1"/>
  <c r="BS1498" i="12" s="1"/>
  <c r="BZ1498" i="12" s="1"/>
  <c r="N1498" i="12"/>
  <c r="T1498" i="12" s="1"/>
  <c r="AB1498" i="12" s="1"/>
  <c r="AH1498" i="12" s="1"/>
  <c r="AP1498" i="12" s="1"/>
  <c r="AV1498" i="12" s="1"/>
  <c r="BB1498" i="12" s="1"/>
  <c r="BJ1498" i="12" s="1"/>
  <c r="BT1498" i="12" s="1"/>
  <c r="L1503" i="12"/>
  <c r="R1503" i="12" s="1"/>
  <c r="V1503" i="12" s="1"/>
  <c r="Z1503" i="12" s="1"/>
  <c r="AF1503" i="12" s="1"/>
  <c r="AJ1503" i="12" s="1"/>
  <c r="AN1503" i="12" s="1"/>
  <c r="AT1503" i="12" s="1"/>
  <c r="AZ1503" i="12" s="1"/>
  <c r="BD1503" i="12" s="1"/>
  <c r="BH1503" i="12" s="1"/>
  <c r="BM1503" i="12" s="1"/>
  <c r="BR1503" i="12" s="1"/>
  <c r="BV1503" i="12" s="1"/>
  <c r="BY1503" i="12" s="1"/>
  <c r="CB1503" i="12" s="1"/>
  <c r="CD1503" i="12" s="1"/>
  <c r="M1503" i="12"/>
  <c r="S1503" i="12" s="1"/>
  <c r="AA1503" i="12" s="1"/>
  <c r="AG1503" i="12" s="1"/>
  <c r="AO1503" i="12" s="1"/>
  <c r="AU1503" i="12" s="1"/>
  <c r="BA1503" i="12" s="1"/>
  <c r="BI1503" i="12" s="1"/>
  <c r="BN1503" i="12" s="1"/>
  <c r="BS1503" i="12" s="1"/>
  <c r="BZ1503" i="12" s="1"/>
  <c r="N1503" i="12"/>
  <c r="T1503" i="12" s="1"/>
  <c r="AB1503" i="12" s="1"/>
  <c r="AH1503" i="12" s="1"/>
  <c r="AP1503" i="12" s="1"/>
  <c r="AV1503" i="12" s="1"/>
  <c r="BB1503" i="12" s="1"/>
  <c r="BJ1503" i="12" s="1"/>
  <c r="BT1503" i="12" s="1"/>
  <c r="L1509" i="12"/>
  <c r="R1509" i="12" s="1"/>
  <c r="V1509" i="12" s="1"/>
  <c r="Z1509" i="12" s="1"/>
  <c r="AF1509" i="12" s="1"/>
  <c r="AJ1509" i="12" s="1"/>
  <c r="AN1509" i="12" s="1"/>
  <c r="AT1509" i="12" s="1"/>
  <c r="AZ1509" i="12" s="1"/>
  <c r="BD1509" i="12" s="1"/>
  <c r="BH1509" i="12" s="1"/>
  <c r="BM1509" i="12" s="1"/>
  <c r="BR1509" i="12" s="1"/>
  <c r="BV1509" i="12" s="1"/>
  <c r="BY1509" i="12" s="1"/>
  <c r="CB1509" i="12" s="1"/>
  <c r="CD1509" i="12" s="1"/>
  <c r="M1509" i="12"/>
  <c r="S1509" i="12" s="1"/>
  <c r="AA1509" i="12" s="1"/>
  <c r="AG1509" i="12" s="1"/>
  <c r="AO1509" i="12" s="1"/>
  <c r="AU1509" i="12" s="1"/>
  <c r="BA1509" i="12" s="1"/>
  <c r="BI1509" i="12" s="1"/>
  <c r="BN1509" i="12" s="1"/>
  <c r="BS1509" i="12" s="1"/>
  <c r="BZ1509" i="12" s="1"/>
  <c r="N1509" i="12"/>
  <c r="T1509" i="12" s="1"/>
  <c r="AB1509" i="12" s="1"/>
  <c r="AH1509" i="12" s="1"/>
  <c r="AP1509" i="12" s="1"/>
  <c r="AV1509" i="12" s="1"/>
  <c r="BB1509" i="12" s="1"/>
  <c r="BJ1509" i="12" s="1"/>
  <c r="BT1509" i="12" s="1"/>
  <c r="L1512" i="12"/>
  <c r="R1512" i="12" s="1"/>
  <c r="V1512" i="12" s="1"/>
  <c r="Z1512" i="12" s="1"/>
  <c r="AF1512" i="12" s="1"/>
  <c r="AJ1512" i="12" s="1"/>
  <c r="AN1512" i="12" s="1"/>
  <c r="AT1512" i="12" s="1"/>
  <c r="AZ1512" i="12" s="1"/>
  <c r="BD1512" i="12" s="1"/>
  <c r="BH1512" i="12" s="1"/>
  <c r="BM1512" i="12" s="1"/>
  <c r="BR1512" i="12" s="1"/>
  <c r="BV1512" i="12" s="1"/>
  <c r="BY1512" i="12" s="1"/>
  <c r="CB1512" i="12" s="1"/>
  <c r="CD1512" i="12" s="1"/>
  <c r="M1512" i="12"/>
  <c r="S1512" i="12" s="1"/>
  <c r="AA1512" i="12" s="1"/>
  <c r="AG1512" i="12" s="1"/>
  <c r="AO1512" i="12" s="1"/>
  <c r="AU1512" i="12" s="1"/>
  <c r="BA1512" i="12" s="1"/>
  <c r="BI1512" i="12" s="1"/>
  <c r="BN1512" i="12" s="1"/>
  <c r="BS1512" i="12" s="1"/>
  <c r="BZ1512" i="12" s="1"/>
  <c r="N1512" i="12"/>
  <c r="T1512" i="12" s="1"/>
  <c r="AB1512" i="12" s="1"/>
  <c r="AH1512" i="12" s="1"/>
  <c r="AP1512" i="12" s="1"/>
  <c r="AV1512" i="12" s="1"/>
  <c r="BB1512" i="12" s="1"/>
  <c r="BJ1512" i="12" s="1"/>
  <c r="BT1512" i="12" s="1"/>
  <c r="L1515" i="12"/>
  <c r="R1515" i="12" s="1"/>
  <c r="V1515" i="12" s="1"/>
  <c r="Z1515" i="12" s="1"/>
  <c r="AF1515" i="12" s="1"/>
  <c r="AJ1515" i="12" s="1"/>
  <c r="AN1515" i="12" s="1"/>
  <c r="AT1515" i="12" s="1"/>
  <c r="AZ1515" i="12" s="1"/>
  <c r="BD1515" i="12" s="1"/>
  <c r="BH1515" i="12" s="1"/>
  <c r="BM1515" i="12" s="1"/>
  <c r="BR1515" i="12" s="1"/>
  <c r="BV1515" i="12" s="1"/>
  <c r="BY1515" i="12" s="1"/>
  <c r="CB1515" i="12" s="1"/>
  <c r="CD1515" i="12" s="1"/>
  <c r="M1515" i="12"/>
  <c r="S1515" i="12" s="1"/>
  <c r="AA1515" i="12" s="1"/>
  <c r="AG1515" i="12" s="1"/>
  <c r="AO1515" i="12" s="1"/>
  <c r="AU1515" i="12" s="1"/>
  <c r="BA1515" i="12" s="1"/>
  <c r="BI1515" i="12" s="1"/>
  <c r="BN1515" i="12" s="1"/>
  <c r="BS1515" i="12" s="1"/>
  <c r="BZ1515" i="12" s="1"/>
  <c r="N1515" i="12"/>
  <c r="T1515" i="12" s="1"/>
  <c r="AB1515" i="12" s="1"/>
  <c r="AH1515" i="12" s="1"/>
  <c r="AP1515" i="12" s="1"/>
  <c r="AV1515" i="12" s="1"/>
  <c r="BB1515" i="12" s="1"/>
  <c r="BJ1515" i="12" s="1"/>
  <c r="BT1515" i="12" s="1"/>
  <c r="L1520" i="12"/>
  <c r="R1520" i="12" s="1"/>
  <c r="V1520" i="12" s="1"/>
  <c r="Z1520" i="12" s="1"/>
  <c r="AF1520" i="12" s="1"/>
  <c r="AJ1520" i="12" s="1"/>
  <c r="AN1520" i="12" s="1"/>
  <c r="AT1520" i="12" s="1"/>
  <c r="AZ1520" i="12" s="1"/>
  <c r="BD1520" i="12" s="1"/>
  <c r="BH1520" i="12" s="1"/>
  <c r="BM1520" i="12" s="1"/>
  <c r="BR1520" i="12" s="1"/>
  <c r="BV1520" i="12" s="1"/>
  <c r="BY1520" i="12" s="1"/>
  <c r="CB1520" i="12" s="1"/>
  <c r="CD1520" i="12" s="1"/>
  <c r="M1520" i="12"/>
  <c r="S1520" i="12" s="1"/>
  <c r="AA1520" i="12" s="1"/>
  <c r="AG1520" i="12" s="1"/>
  <c r="AO1520" i="12" s="1"/>
  <c r="AU1520" i="12" s="1"/>
  <c r="BA1520" i="12" s="1"/>
  <c r="BI1520" i="12" s="1"/>
  <c r="BN1520" i="12" s="1"/>
  <c r="BS1520" i="12" s="1"/>
  <c r="BZ1520" i="12" s="1"/>
  <c r="N1520" i="12"/>
  <c r="T1520" i="12" s="1"/>
  <c r="AB1520" i="12" s="1"/>
  <c r="AH1520" i="12" s="1"/>
  <c r="AP1520" i="12" s="1"/>
  <c r="AV1520" i="12" s="1"/>
  <c r="BB1520" i="12" s="1"/>
  <c r="BJ1520" i="12" s="1"/>
  <c r="BT1520" i="12" s="1"/>
  <c r="L1531" i="12"/>
  <c r="R1531" i="12" s="1"/>
  <c r="V1531" i="12" s="1"/>
  <c r="Z1531" i="12" s="1"/>
  <c r="AF1531" i="12" s="1"/>
  <c r="AJ1531" i="12" s="1"/>
  <c r="AN1531" i="12" s="1"/>
  <c r="AT1531" i="12" s="1"/>
  <c r="AZ1531" i="12" s="1"/>
  <c r="BD1531" i="12" s="1"/>
  <c r="BH1531" i="12" s="1"/>
  <c r="BM1531" i="12" s="1"/>
  <c r="BR1531" i="12" s="1"/>
  <c r="BV1531" i="12" s="1"/>
  <c r="BY1531" i="12" s="1"/>
  <c r="CB1531" i="12" s="1"/>
  <c r="CD1531" i="12" s="1"/>
  <c r="M1531" i="12"/>
  <c r="S1531" i="12" s="1"/>
  <c r="AA1531" i="12" s="1"/>
  <c r="AG1531" i="12" s="1"/>
  <c r="AO1531" i="12" s="1"/>
  <c r="AU1531" i="12" s="1"/>
  <c r="BA1531" i="12" s="1"/>
  <c r="BI1531" i="12" s="1"/>
  <c r="BN1531" i="12" s="1"/>
  <c r="BS1531" i="12" s="1"/>
  <c r="BZ1531" i="12" s="1"/>
  <c r="N1531" i="12"/>
  <c r="T1531" i="12" s="1"/>
  <c r="AB1531" i="12" s="1"/>
  <c r="AH1531" i="12" s="1"/>
  <c r="AP1531" i="12" s="1"/>
  <c r="AV1531" i="12" s="1"/>
  <c r="BB1531" i="12" s="1"/>
  <c r="BJ1531" i="12" s="1"/>
  <c r="BT1531" i="12" s="1"/>
  <c r="L1535" i="12"/>
  <c r="R1535" i="12" s="1"/>
  <c r="V1535" i="12" s="1"/>
  <c r="Z1535" i="12" s="1"/>
  <c r="AF1535" i="12" s="1"/>
  <c r="AJ1535" i="12" s="1"/>
  <c r="AN1535" i="12" s="1"/>
  <c r="AT1535" i="12" s="1"/>
  <c r="AZ1535" i="12" s="1"/>
  <c r="BD1535" i="12" s="1"/>
  <c r="BH1535" i="12" s="1"/>
  <c r="BM1535" i="12" s="1"/>
  <c r="BR1535" i="12" s="1"/>
  <c r="BV1535" i="12" s="1"/>
  <c r="BY1535" i="12" s="1"/>
  <c r="CB1535" i="12" s="1"/>
  <c r="CD1535" i="12" s="1"/>
  <c r="M1535" i="12"/>
  <c r="S1535" i="12" s="1"/>
  <c r="AA1535" i="12" s="1"/>
  <c r="AG1535" i="12" s="1"/>
  <c r="AO1535" i="12" s="1"/>
  <c r="AU1535" i="12" s="1"/>
  <c r="BA1535" i="12" s="1"/>
  <c r="BI1535" i="12" s="1"/>
  <c r="BN1535" i="12" s="1"/>
  <c r="BS1535" i="12" s="1"/>
  <c r="BZ1535" i="12" s="1"/>
  <c r="N1535" i="12"/>
  <c r="T1535" i="12" s="1"/>
  <c r="AB1535" i="12" s="1"/>
  <c r="AH1535" i="12" s="1"/>
  <c r="AP1535" i="12" s="1"/>
  <c r="AV1535" i="12" s="1"/>
  <c r="BB1535" i="12" s="1"/>
  <c r="BJ1535" i="12" s="1"/>
  <c r="BT1535" i="12" s="1"/>
  <c r="L1540" i="12"/>
  <c r="R1540" i="12" s="1"/>
  <c r="V1540" i="12" s="1"/>
  <c r="Z1540" i="12" s="1"/>
  <c r="AF1540" i="12" s="1"/>
  <c r="AJ1540" i="12" s="1"/>
  <c r="AN1540" i="12" s="1"/>
  <c r="AT1540" i="12" s="1"/>
  <c r="AZ1540" i="12" s="1"/>
  <c r="BD1540" i="12" s="1"/>
  <c r="BH1540" i="12" s="1"/>
  <c r="BM1540" i="12" s="1"/>
  <c r="BR1540" i="12" s="1"/>
  <c r="BV1540" i="12" s="1"/>
  <c r="BY1540" i="12" s="1"/>
  <c r="CB1540" i="12" s="1"/>
  <c r="CD1540" i="12" s="1"/>
  <c r="M1540" i="12"/>
  <c r="S1540" i="12" s="1"/>
  <c r="AA1540" i="12" s="1"/>
  <c r="AG1540" i="12" s="1"/>
  <c r="AO1540" i="12" s="1"/>
  <c r="AU1540" i="12" s="1"/>
  <c r="BA1540" i="12" s="1"/>
  <c r="BI1540" i="12" s="1"/>
  <c r="BN1540" i="12" s="1"/>
  <c r="BS1540" i="12" s="1"/>
  <c r="BZ1540" i="12" s="1"/>
  <c r="N1540" i="12"/>
  <c r="T1540" i="12" s="1"/>
  <c r="AB1540" i="12" s="1"/>
  <c r="AH1540" i="12" s="1"/>
  <c r="AP1540" i="12" s="1"/>
  <c r="AV1540" i="12" s="1"/>
  <c r="BB1540" i="12" s="1"/>
  <c r="BJ1540" i="12" s="1"/>
  <c r="BT1540" i="12" s="1"/>
  <c r="L1545" i="12"/>
  <c r="R1545" i="12" s="1"/>
  <c r="V1545" i="12" s="1"/>
  <c r="Z1545" i="12" s="1"/>
  <c r="AF1545" i="12" s="1"/>
  <c r="AJ1545" i="12" s="1"/>
  <c r="AN1545" i="12" s="1"/>
  <c r="AT1545" i="12" s="1"/>
  <c r="AZ1545" i="12" s="1"/>
  <c r="BD1545" i="12" s="1"/>
  <c r="BH1545" i="12" s="1"/>
  <c r="BM1545" i="12" s="1"/>
  <c r="BR1545" i="12" s="1"/>
  <c r="BV1545" i="12" s="1"/>
  <c r="BY1545" i="12" s="1"/>
  <c r="CB1545" i="12" s="1"/>
  <c r="CD1545" i="12" s="1"/>
  <c r="M1545" i="12"/>
  <c r="S1545" i="12" s="1"/>
  <c r="AA1545" i="12" s="1"/>
  <c r="AG1545" i="12" s="1"/>
  <c r="AO1545" i="12" s="1"/>
  <c r="AU1545" i="12" s="1"/>
  <c r="BA1545" i="12" s="1"/>
  <c r="BI1545" i="12" s="1"/>
  <c r="BN1545" i="12" s="1"/>
  <c r="BS1545" i="12" s="1"/>
  <c r="BZ1545" i="12" s="1"/>
  <c r="N1545" i="12"/>
  <c r="T1545" i="12" s="1"/>
  <c r="AB1545" i="12" s="1"/>
  <c r="AH1545" i="12" s="1"/>
  <c r="AP1545" i="12" s="1"/>
  <c r="AV1545" i="12" s="1"/>
  <c r="BB1545" i="12" s="1"/>
  <c r="BJ1545" i="12" s="1"/>
  <c r="BT1545" i="12" s="1"/>
  <c r="L1550" i="12"/>
  <c r="R1550" i="12" s="1"/>
  <c r="V1550" i="12" s="1"/>
  <c r="Z1550" i="12" s="1"/>
  <c r="AF1550" i="12" s="1"/>
  <c r="AJ1550" i="12" s="1"/>
  <c r="AN1550" i="12" s="1"/>
  <c r="AT1550" i="12" s="1"/>
  <c r="AZ1550" i="12" s="1"/>
  <c r="BD1550" i="12" s="1"/>
  <c r="BH1550" i="12" s="1"/>
  <c r="BM1550" i="12" s="1"/>
  <c r="BR1550" i="12" s="1"/>
  <c r="BV1550" i="12" s="1"/>
  <c r="BY1550" i="12" s="1"/>
  <c r="CB1550" i="12" s="1"/>
  <c r="CD1550" i="12" s="1"/>
  <c r="M1550" i="12"/>
  <c r="S1550" i="12" s="1"/>
  <c r="AA1550" i="12" s="1"/>
  <c r="AG1550" i="12" s="1"/>
  <c r="AO1550" i="12" s="1"/>
  <c r="AU1550" i="12" s="1"/>
  <c r="BA1550" i="12" s="1"/>
  <c r="BI1550" i="12" s="1"/>
  <c r="BN1550" i="12" s="1"/>
  <c r="BS1550" i="12" s="1"/>
  <c r="BZ1550" i="12" s="1"/>
  <c r="N1550" i="12"/>
  <c r="T1550" i="12" s="1"/>
  <c r="AB1550" i="12" s="1"/>
  <c r="AH1550" i="12" s="1"/>
  <c r="AP1550" i="12" s="1"/>
  <c r="AV1550" i="12" s="1"/>
  <c r="BB1550" i="12" s="1"/>
  <c r="BJ1550" i="12" s="1"/>
  <c r="BT1550" i="12" s="1"/>
  <c r="L1556" i="12"/>
  <c r="R1556" i="12" s="1"/>
  <c r="V1556" i="12" s="1"/>
  <c r="Z1556" i="12" s="1"/>
  <c r="AF1556" i="12" s="1"/>
  <c r="AJ1556" i="12" s="1"/>
  <c r="AN1556" i="12" s="1"/>
  <c r="AT1556" i="12" s="1"/>
  <c r="AZ1556" i="12" s="1"/>
  <c r="BD1556" i="12" s="1"/>
  <c r="BH1556" i="12" s="1"/>
  <c r="BM1556" i="12" s="1"/>
  <c r="BR1556" i="12" s="1"/>
  <c r="BV1556" i="12" s="1"/>
  <c r="BY1556" i="12" s="1"/>
  <c r="CB1556" i="12" s="1"/>
  <c r="CD1556" i="12" s="1"/>
  <c r="M1556" i="12"/>
  <c r="S1556" i="12" s="1"/>
  <c r="AA1556" i="12" s="1"/>
  <c r="AG1556" i="12" s="1"/>
  <c r="AO1556" i="12" s="1"/>
  <c r="AU1556" i="12" s="1"/>
  <c r="BA1556" i="12" s="1"/>
  <c r="BI1556" i="12" s="1"/>
  <c r="BN1556" i="12" s="1"/>
  <c r="BS1556" i="12" s="1"/>
  <c r="BZ1556" i="12" s="1"/>
  <c r="N1556" i="12"/>
  <c r="T1556" i="12" s="1"/>
  <c r="AB1556" i="12" s="1"/>
  <c r="AH1556" i="12" s="1"/>
  <c r="AP1556" i="12" s="1"/>
  <c r="AV1556" i="12" s="1"/>
  <c r="BB1556" i="12" s="1"/>
  <c r="BJ1556" i="12" s="1"/>
  <c r="BT1556" i="12" s="1"/>
  <c r="L1561" i="12"/>
  <c r="R1561" i="12" s="1"/>
  <c r="V1561" i="12" s="1"/>
  <c r="Z1561" i="12" s="1"/>
  <c r="AF1561" i="12" s="1"/>
  <c r="AJ1561" i="12" s="1"/>
  <c r="AN1561" i="12" s="1"/>
  <c r="AT1561" i="12" s="1"/>
  <c r="AZ1561" i="12" s="1"/>
  <c r="BD1561" i="12" s="1"/>
  <c r="BH1561" i="12" s="1"/>
  <c r="BM1561" i="12" s="1"/>
  <c r="BR1561" i="12" s="1"/>
  <c r="BV1561" i="12" s="1"/>
  <c r="BY1561" i="12" s="1"/>
  <c r="CB1561" i="12" s="1"/>
  <c r="CD1561" i="12" s="1"/>
  <c r="M1561" i="12"/>
  <c r="S1561" i="12" s="1"/>
  <c r="AA1561" i="12" s="1"/>
  <c r="AG1561" i="12" s="1"/>
  <c r="AO1561" i="12" s="1"/>
  <c r="AU1561" i="12" s="1"/>
  <c r="BA1561" i="12" s="1"/>
  <c r="BI1561" i="12" s="1"/>
  <c r="BN1561" i="12" s="1"/>
  <c r="BS1561" i="12" s="1"/>
  <c r="BZ1561" i="12" s="1"/>
  <c r="N1561" i="12"/>
  <c r="T1561" i="12" s="1"/>
  <c r="AB1561" i="12" s="1"/>
  <c r="AH1561" i="12" s="1"/>
  <c r="AP1561" i="12" s="1"/>
  <c r="AV1561" i="12" s="1"/>
  <c r="BB1561" i="12" s="1"/>
  <c r="BJ1561" i="12" s="1"/>
  <c r="BT1561" i="12" s="1"/>
  <c r="L1564" i="12"/>
  <c r="R1564" i="12" s="1"/>
  <c r="V1564" i="12" s="1"/>
  <c r="Z1564" i="12" s="1"/>
  <c r="AF1564" i="12" s="1"/>
  <c r="AJ1564" i="12" s="1"/>
  <c r="AN1564" i="12" s="1"/>
  <c r="AT1564" i="12" s="1"/>
  <c r="AZ1564" i="12" s="1"/>
  <c r="BD1564" i="12" s="1"/>
  <c r="BH1564" i="12" s="1"/>
  <c r="BM1564" i="12" s="1"/>
  <c r="BR1564" i="12" s="1"/>
  <c r="BV1564" i="12" s="1"/>
  <c r="BY1564" i="12" s="1"/>
  <c r="CB1564" i="12" s="1"/>
  <c r="CD1564" i="12" s="1"/>
  <c r="M1564" i="12"/>
  <c r="S1564" i="12" s="1"/>
  <c r="AA1564" i="12" s="1"/>
  <c r="AG1564" i="12" s="1"/>
  <c r="AO1564" i="12" s="1"/>
  <c r="AU1564" i="12" s="1"/>
  <c r="BA1564" i="12" s="1"/>
  <c r="BI1564" i="12" s="1"/>
  <c r="BN1564" i="12" s="1"/>
  <c r="BS1564" i="12" s="1"/>
  <c r="BZ1564" i="12" s="1"/>
  <c r="N1564" i="12"/>
  <c r="T1564" i="12" s="1"/>
  <c r="AB1564" i="12" s="1"/>
  <c r="AH1564" i="12" s="1"/>
  <c r="AP1564" i="12" s="1"/>
  <c r="AV1564" i="12" s="1"/>
  <c r="BB1564" i="12" s="1"/>
  <c r="BJ1564" i="12" s="1"/>
  <c r="BT1564" i="12" s="1"/>
  <c r="L1567" i="12"/>
  <c r="R1567" i="12" s="1"/>
  <c r="V1567" i="12" s="1"/>
  <c r="Z1567" i="12" s="1"/>
  <c r="AF1567" i="12" s="1"/>
  <c r="AJ1567" i="12" s="1"/>
  <c r="AN1567" i="12" s="1"/>
  <c r="AT1567" i="12" s="1"/>
  <c r="AZ1567" i="12" s="1"/>
  <c r="BD1567" i="12" s="1"/>
  <c r="BH1567" i="12" s="1"/>
  <c r="BM1567" i="12" s="1"/>
  <c r="BR1567" i="12" s="1"/>
  <c r="BV1567" i="12" s="1"/>
  <c r="BY1567" i="12" s="1"/>
  <c r="CB1567" i="12" s="1"/>
  <c r="CD1567" i="12" s="1"/>
  <c r="M1567" i="12"/>
  <c r="S1567" i="12" s="1"/>
  <c r="AA1567" i="12" s="1"/>
  <c r="AG1567" i="12" s="1"/>
  <c r="AO1567" i="12" s="1"/>
  <c r="AU1567" i="12" s="1"/>
  <c r="BA1567" i="12" s="1"/>
  <c r="BI1567" i="12" s="1"/>
  <c r="BN1567" i="12" s="1"/>
  <c r="BS1567" i="12" s="1"/>
  <c r="BZ1567" i="12" s="1"/>
  <c r="N1567" i="12"/>
  <c r="T1567" i="12" s="1"/>
  <c r="AB1567" i="12" s="1"/>
  <c r="AH1567" i="12" s="1"/>
  <c r="AP1567" i="12" s="1"/>
  <c r="AV1567" i="12" s="1"/>
  <c r="BB1567" i="12" s="1"/>
  <c r="BJ1567" i="12" s="1"/>
  <c r="BT1567" i="12" s="1"/>
  <c r="L1571" i="12"/>
  <c r="R1571" i="12" s="1"/>
  <c r="V1571" i="12" s="1"/>
  <c r="Z1571" i="12" s="1"/>
  <c r="AF1571" i="12" s="1"/>
  <c r="AJ1571" i="12" s="1"/>
  <c r="AN1571" i="12" s="1"/>
  <c r="AT1571" i="12" s="1"/>
  <c r="AZ1571" i="12" s="1"/>
  <c r="BD1571" i="12" s="1"/>
  <c r="BH1571" i="12" s="1"/>
  <c r="BM1571" i="12" s="1"/>
  <c r="BR1571" i="12" s="1"/>
  <c r="BV1571" i="12" s="1"/>
  <c r="BY1571" i="12" s="1"/>
  <c r="CB1571" i="12" s="1"/>
  <c r="CD1571" i="12" s="1"/>
  <c r="M1571" i="12"/>
  <c r="S1571" i="12" s="1"/>
  <c r="AA1571" i="12" s="1"/>
  <c r="AG1571" i="12" s="1"/>
  <c r="AO1571" i="12" s="1"/>
  <c r="AU1571" i="12" s="1"/>
  <c r="BA1571" i="12" s="1"/>
  <c r="BI1571" i="12" s="1"/>
  <c r="BN1571" i="12" s="1"/>
  <c r="BS1571" i="12" s="1"/>
  <c r="BZ1571" i="12" s="1"/>
  <c r="N1571" i="12"/>
  <c r="T1571" i="12" s="1"/>
  <c r="AB1571" i="12" s="1"/>
  <c r="AH1571" i="12" s="1"/>
  <c r="AP1571" i="12" s="1"/>
  <c r="AV1571" i="12" s="1"/>
  <c r="BB1571" i="12" s="1"/>
  <c r="BJ1571" i="12" s="1"/>
  <c r="BT1571" i="12" s="1"/>
  <c r="L1576" i="12"/>
  <c r="R1576" i="12" s="1"/>
  <c r="V1576" i="12" s="1"/>
  <c r="Z1576" i="12" s="1"/>
  <c r="AF1576" i="12" s="1"/>
  <c r="AJ1576" i="12" s="1"/>
  <c r="AN1576" i="12" s="1"/>
  <c r="AT1576" i="12" s="1"/>
  <c r="AZ1576" i="12" s="1"/>
  <c r="BD1576" i="12" s="1"/>
  <c r="BH1576" i="12" s="1"/>
  <c r="BM1576" i="12" s="1"/>
  <c r="BR1576" i="12" s="1"/>
  <c r="BV1576" i="12" s="1"/>
  <c r="BY1576" i="12" s="1"/>
  <c r="CB1576" i="12" s="1"/>
  <c r="CD1576" i="12" s="1"/>
  <c r="M1576" i="12"/>
  <c r="S1576" i="12" s="1"/>
  <c r="AA1576" i="12" s="1"/>
  <c r="AG1576" i="12" s="1"/>
  <c r="AO1576" i="12" s="1"/>
  <c r="AU1576" i="12" s="1"/>
  <c r="BA1576" i="12" s="1"/>
  <c r="BI1576" i="12" s="1"/>
  <c r="BN1576" i="12" s="1"/>
  <c r="BS1576" i="12" s="1"/>
  <c r="BZ1576" i="12" s="1"/>
  <c r="N1576" i="12"/>
  <c r="T1576" i="12" s="1"/>
  <c r="AB1576" i="12" s="1"/>
  <c r="AH1576" i="12" s="1"/>
  <c r="AP1576" i="12" s="1"/>
  <c r="AV1576" i="12" s="1"/>
  <c r="BB1576" i="12" s="1"/>
  <c r="BJ1576" i="12" s="1"/>
  <c r="BT1576" i="12" s="1"/>
  <c r="L1583" i="12"/>
  <c r="R1583" i="12" s="1"/>
  <c r="V1583" i="12" s="1"/>
  <c r="Z1583" i="12" s="1"/>
  <c r="AF1583" i="12" s="1"/>
  <c r="AJ1583" i="12" s="1"/>
  <c r="AN1583" i="12" s="1"/>
  <c r="AT1583" i="12" s="1"/>
  <c r="AZ1583" i="12" s="1"/>
  <c r="BD1583" i="12" s="1"/>
  <c r="BH1583" i="12" s="1"/>
  <c r="BM1583" i="12" s="1"/>
  <c r="BR1583" i="12" s="1"/>
  <c r="BV1583" i="12" s="1"/>
  <c r="BY1583" i="12" s="1"/>
  <c r="CB1583" i="12" s="1"/>
  <c r="CD1583" i="12" s="1"/>
  <c r="M1583" i="12"/>
  <c r="S1583" i="12" s="1"/>
  <c r="AA1583" i="12" s="1"/>
  <c r="AG1583" i="12" s="1"/>
  <c r="AO1583" i="12" s="1"/>
  <c r="AU1583" i="12" s="1"/>
  <c r="BA1583" i="12" s="1"/>
  <c r="BI1583" i="12" s="1"/>
  <c r="BN1583" i="12" s="1"/>
  <c r="BS1583" i="12" s="1"/>
  <c r="BZ1583" i="12" s="1"/>
  <c r="N1583" i="12"/>
  <c r="T1583" i="12" s="1"/>
  <c r="AB1583" i="12" s="1"/>
  <c r="AH1583" i="12" s="1"/>
  <c r="AP1583" i="12" s="1"/>
  <c r="AV1583" i="12" s="1"/>
  <c r="BB1583" i="12" s="1"/>
  <c r="BJ1583" i="12" s="1"/>
  <c r="BT1583" i="12" s="1"/>
  <c r="L1585" i="12"/>
  <c r="R1585" i="12" s="1"/>
  <c r="V1585" i="12" s="1"/>
  <c r="Z1585" i="12" s="1"/>
  <c r="AF1585" i="12" s="1"/>
  <c r="AJ1585" i="12" s="1"/>
  <c r="AN1585" i="12" s="1"/>
  <c r="AT1585" i="12" s="1"/>
  <c r="AZ1585" i="12" s="1"/>
  <c r="BD1585" i="12" s="1"/>
  <c r="BH1585" i="12" s="1"/>
  <c r="BM1585" i="12" s="1"/>
  <c r="BR1585" i="12" s="1"/>
  <c r="BV1585" i="12" s="1"/>
  <c r="BY1585" i="12" s="1"/>
  <c r="CB1585" i="12" s="1"/>
  <c r="CD1585" i="12" s="1"/>
  <c r="M1585" i="12"/>
  <c r="S1585" i="12" s="1"/>
  <c r="AA1585" i="12" s="1"/>
  <c r="AG1585" i="12" s="1"/>
  <c r="AO1585" i="12" s="1"/>
  <c r="AU1585" i="12" s="1"/>
  <c r="BA1585" i="12" s="1"/>
  <c r="BI1585" i="12" s="1"/>
  <c r="BN1585" i="12" s="1"/>
  <c r="BS1585" i="12" s="1"/>
  <c r="BZ1585" i="12" s="1"/>
  <c r="N1585" i="12"/>
  <c r="T1585" i="12" s="1"/>
  <c r="AB1585" i="12" s="1"/>
  <c r="AH1585" i="12" s="1"/>
  <c r="AP1585" i="12" s="1"/>
  <c r="AV1585" i="12" s="1"/>
  <c r="BB1585" i="12" s="1"/>
  <c r="BJ1585" i="12" s="1"/>
  <c r="BT1585" i="12" s="1"/>
  <c r="L1589" i="12"/>
  <c r="R1589" i="12" s="1"/>
  <c r="V1589" i="12" s="1"/>
  <c r="Z1589" i="12" s="1"/>
  <c r="AF1589" i="12" s="1"/>
  <c r="AJ1589" i="12" s="1"/>
  <c r="AN1589" i="12" s="1"/>
  <c r="AT1589" i="12" s="1"/>
  <c r="AZ1589" i="12" s="1"/>
  <c r="BD1589" i="12" s="1"/>
  <c r="BH1589" i="12" s="1"/>
  <c r="BM1589" i="12" s="1"/>
  <c r="BR1589" i="12" s="1"/>
  <c r="BV1589" i="12" s="1"/>
  <c r="BY1589" i="12" s="1"/>
  <c r="CB1589" i="12" s="1"/>
  <c r="CD1589" i="12" s="1"/>
  <c r="M1589" i="12"/>
  <c r="S1589" i="12" s="1"/>
  <c r="AA1589" i="12" s="1"/>
  <c r="AG1589" i="12" s="1"/>
  <c r="AO1589" i="12" s="1"/>
  <c r="AU1589" i="12" s="1"/>
  <c r="BA1589" i="12" s="1"/>
  <c r="BI1589" i="12" s="1"/>
  <c r="BN1589" i="12" s="1"/>
  <c r="BS1589" i="12" s="1"/>
  <c r="BZ1589" i="12" s="1"/>
  <c r="N1589" i="12"/>
  <c r="T1589" i="12" s="1"/>
  <c r="AB1589" i="12" s="1"/>
  <c r="AH1589" i="12" s="1"/>
  <c r="AP1589" i="12" s="1"/>
  <c r="AV1589" i="12" s="1"/>
  <c r="BB1589" i="12" s="1"/>
  <c r="BJ1589" i="12" s="1"/>
  <c r="BT1589" i="12" s="1"/>
  <c r="L1591" i="12"/>
  <c r="R1591" i="12" s="1"/>
  <c r="V1591" i="12" s="1"/>
  <c r="Z1591" i="12" s="1"/>
  <c r="AF1591" i="12" s="1"/>
  <c r="AJ1591" i="12" s="1"/>
  <c r="AN1591" i="12" s="1"/>
  <c r="AT1591" i="12" s="1"/>
  <c r="AZ1591" i="12" s="1"/>
  <c r="BD1591" i="12" s="1"/>
  <c r="BH1591" i="12" s="1"/>
  <c r="BM1591" i="12" s="1"/>
  <c r="BR1591" i="12" s="1"/>
  <c r="BV1591" i="12" s="1"/>
  <c r="BY1591" i="12" s="1"/>
  <c r="CB1591" i="12" s="1"/>
  <c r="CD1591" i="12" s="1"/>
  <c r="M1591" i="12"/>
  <c r="S1591" i="12" s="1"/>
  <c r="AA1591" i="12" s="1"/>
  <c r="AG1591" i="12" s="1"/>
  <c r="AO1591" i="12" s="1"/>
  <c r="AU1591" i="12" s="1"/>
  <c r="BA1591" i="12" s="1"/>
  <c r="BI1591" i="12" s="1"/>
  <c r="BN1591" i="12" s="1"/>
  <c r="BS1591" i="12" s="1"/>
  <c r="BZ1591" i="12" s="1"/>
  <c r="N1591" i="12"/>
  <c r="T1591" i="12" s="1"/>
  <c r="AB1591" i="12" s="1"/>
  <c r="AH1591" i="12" s="1"/>
  <c r="AP1591" i="12" s="1"/>
  <c r="AV1591" i="12" s="1"/>
  <c r="BB1591" i="12" s="1"/>
  <c r="BJ1591" i="12" s="1"/>
  <c r="BT1591" i="12" s="1"/>
  <c r="L1595" i="12"/>
  <c r="R1595" i="12" s="1"/>
  <c r="V1595" i="12" s="1"/>
  <c r="Z1595" i="12" s="1"/>
  <c r="AF1595" i="12" s="1"/>
  <c r="AJ1595" i="12" s="1"/>
  <c r="AN1595" i="12" s="1"/>
  <c r="AT1595" i="12" s="1"/>
  <c r="AZ1595" i="12" s="1"/>
  <c r="BD1595" i="12" s="1"/>
  <c r="BH1595" i="12" s="1"/>
  <c r="BM1595" i="12" s="1"/>
  <c r="BR1595" i="12" s="1"/>
  <c r="BV1595" i="12" s="1"/>
  <c r="BY1595" i="12" s="1"/>
  <c r="CB1595" i="12" s="1"/>
  <c r="CD1595" i="12" s="1"/>
  <c r="M1595" i="12"/>
  <c r="S1595" i="12" s="1"/>
  <c r="AA1595" i="12" s="1"/>
  <c r="AG1595" i="12" s="1"/>
  <c r="AO1595" i="12" s="1"/>
  <c r="AU1595" i="12" s="1"/>
  <c r="BA1595" i="12" s="1"/>
  <c r="BI1595" i="12" s="1"/>
  <c r="BN1595" i="12" s="1"/>
  <c r="BS1595" i="12" s="1"/>
  <c r="BZ1595" i="12" s="1"/>
  <c r="N1595" i="12"/>
  <c r="T1595" i="12" s="1"/>
  <c r="AB1595" i="12" s="1"/>
  <c r="AH1595" i="12" s="1"/>
  <c r="AP1595" i="12" s="1"/>
  <c r="AV1595" i="12" s="1"/>
  <c r="BB1595" i="12" s="1"/>
  <c r="BJ1595" i="12" s="1"/>
  <c r="BT1595" i="12" s="1"/>
  <c r="L1616" i="12"/>
  <c r="R1616" i="12" s="1"/>
  <c r="V1616" i="12" s="1"/>
  <c r="Z1616" i="12" s="1"/>
  <c r="AF1616" i="12" s="1"/>
  <c r="AJ1616" i="12" s="1"/>
  <c r="AN1616" i="12" s="1"/>
  <c r="AT1616" i="12" s="1"/>
  <c r="AZ1616" i="12" s="1"/>
  <c r="BD1616" i="12" s="1"/>
  <c r="BH1616" i="12" s="1"/>
  <c r="BM1616" i="12" s="1"/>
  <c r="BR1616" i="12" s="1"/>
  <c r="BV1616" i="12" s="1"/>
  <c r="BY1616" i="12" s="1"/>
  <c r="CB1616" i="12" s="1"/>
  <c r="CD1616" i="12" s="1"/>
  <c r="M1616" i="12"/>
  <c r="S1616" i="12" s="1"/>
  <c r="AA1616" i="12" s="1"/>
  <c r="AG1616" i="12" s="1"/>
  <c r="AO1616" i="12" s="1"/>
  <c r="AU1616" i="12" s="1"/>
  <c r="BA1616" i="12" s="1"/>
  <c r="BI1616" i="12" s="1"/>
  <c r="BN1616" i="12" s="1"/>
  <c r="BS1616" i="12" s="1"/>
  <c r="BZ1616" i="12" s="1"/>
  <c r="N1616" i="12"/>
  <c r="T1616" i="12" s="1"/>
  <c r="AB1616" i="12" s="1"/>
  <c r="AH1616" i="12" s="1"/>
  <c r="AP1616" i="12" s="1"/>
  <c r="AV1616" i="12" s="1"/>
  <c r="BB1616" i="12" s="1"/>
  <c r="BJ1616" i="12" s="1"/>
  <c r="BT1616" i="12" s="1"/>
  <c r="L1619" i="12"/>
  <c r="R1619" i="12" s="1"/>
  <c r="V1619" i="12" s="1"/>
  <c r="Z1619" i="12" s="1"/>
  <c r="AF1619" i="12" s="1"/>
  <c r="AJ1619" i="12" s="1"/>
  <c r="AN1619" i="12" s="1"/>
  <c r="AT1619" i="12" s="1"/>
  <c r="AZ1619" i="12" s="1"/>
  <c r="BD1619" i="12" s="1"/>
  <c r="BH1619" i="12" s="1"/>
  <c r="BM1619" i="12" s="1"/>
  <c r="BR1619" i="12" s="1"/>
  <c r="BV1619" i="12" s="1"/>
  <c r="BY1619" i="12" s="1"/>
  <c r="CB1619" i="12" s="1"/>
  <c r="CD1619" i="12" s="1"/>
  <c r="M1619" i="12"/>
  <c r="S1619" i="12" s="1"/>
  <c r="AA1619" i="12" s="1"/>
  <c r="AG1619" i="12" s="1"/>
  <c r="AO1619" i="12" s="1"/>
  <c r="AU1619" i="12" s="1"/>
  <c r="BA1619" i="12" s="1"/>
  <c r="BI1619" i="12" s="1"/>
  <c r="BN1619" i="12" s="1"/>
  <c r="BS1619" i="12" s="1"/>
  <c r="BZ1619" i="12" s="1"/>
  <c r="N1619" i="12"/>
  <c r="T1619" i="12" s="1"/>
  <c r="AB1619" i="12" s="1"/>
  <c r="AH1619" i="12" s="1"/>
  <c r="AP1619" i="12" s="1"/>
  <c r="AV1619" i="12" s="1"/>
  <c r="BB1619" i="12" s="1"/>
  <c r="BJ1619" i="12" s="1"/>
  <c r="BT1619" i="12" s="1"/>
  <c r="L1622" i="12"/>
  <c r="R1622" i="12" s="1"/>
  <c r="V1622" i="12" s="1"/>
  <c r="Z1622" i="12" s="1"/>
  <c r="AF1622" i="12" s="1"/>
  <c r="AJ1622" i="12" s="1"/>
  <c r="AN1622" i="12" s="1"/>
  <c r="AT1622" i="12" s="1"/>
  <c r="AZ1622" i="12" s="1"/>
  <c r="BD1622" i="12" s="1"/>
  <c r="BH1622" i="12" s="1"/>
  <c r="BM1622" i="12" s="1"/>
  <c r="BR1622" i="12" s="1"/>
  <c r="BV1622" i="12" s="1"/>
  <c r="BY1622" i="12" s="1"/>
  <c r="CB1622" i="12" s="1"/>
  <c r="CD1622" i="12" s="1"/>
  <c r="M1622" i="12"/>
  <c r="S1622" i="12" s="1"/>
  <c r="AA1622" i="12" s="1"/>
  <c r="AG1622" i="12" s="1"/>
  <c r="AO1622" i="12" s="1"/>
  <c r="AU1622" i="12" s="1"/>
  <c r="BA1622" i="12" s="1"/>
  <c r="BI1622" i="12" s="1"/>
  <c r="BN1622" i="12" s="1"/>
  <c r="BS1622" i="12" s="1"/>
  <c r="BZ1622" i="12" s="1"/>
  <c r="N1622" i="12"/>
  <c r="T1622" i="12" s="1"/>
  <c r="AB1622" i="12" s="1"/>
  <c r="AH1622" i="12" s="1"/>
  <c r="AP1622" i="12" s="1"/>
  <c r="AV1622" i="12" s="1"/>
  <c r="BB1622" i="12" s="1"/>
  <c r="BJ1622" i="12" s="1"/>
  <c r="BT1622" i="12" s="1"/>
  <c r="L1626" i="12"/>
  <c r="R1626" i="12" s="1"/>
  <c r="V1626" i="12" s="1"/>
  <c r="Z1626" i="12" s="1"/>
  <c r="AF1626" i="12" s="1"/>
  <c r="AJ1626" i="12" s="1"/>
  <c r="AN1626" i="12" s="1"/>
  <c r="AT1626" i="12" s="1"/>
  <c r="AZ1626" i="12" s="1"/>
  <c r="BD1626" i="12" s="1"/>
  <c r="BH1626" i="12" s="1"/>
  <c r="BM1626" i="12" s="1"/>
  <c r="BR1626" i="12" s="1"/>
  <c r="BV1626" i="12" s="1"/>
  <c r="BY1626" i="12" s="1"/>
  <c r="CB1626" i="12" s="1"/>
  <c r="CD1626" i="12" s="1"/>
  <c r="M1626" i="12"/>
  <c r="S1626" i="12" s="1"/>
  <c r="AA1626" i="12" s="1"/>
  <c r="AG1626" i="12" s="1"/>
  <c r="AO1626" i="12" s="1"/>
  <c r="AU1626" i="12" s="1"/>
  <c r="BA1626" i="12" s="1"/>
  <c r="BI1626" i="12" s="1"/>
  <c r="BN1626" i="12" s="1"/>
  <c r="BS1626" i="12" s="1"/>
  <c r="BZ1626" i="12" s="1"/>
  <c r="N1626" i="12"/>
  <c r="T1626" i="12" s="1"/>
  <c r="AB1626" i="12" s="1"/>
  <c r="AH1626" i="12" s="1"/>
  <c r="AP1626" i="12" s="1"/>
  <c r="AV1626" i="12" s="1"/>
  <c r="BB1626" i="12" s="1"/>
  <c r="BJ1626" i="12" s="1"/>
  <c r="BT1626" i="12" s="1"/>
  <c r="L1629" i="12"/>
  <c r="R1629" i="12" s="1"/>
  <c r="V1629" i="12" s="1"/>
  <c r="Z1629" i="12" s="1"/>
  <c r="AF1629" i="12" s="1"/>
  <c r="AJ1629" i="12" s="1"/>
  <c r="AN1629" i="12" s="1"/>
  <c r="AT1629" i="12" s="1"/>
  <c r="AZ1629" i="12" s="1"/>
  <c r="BD1629" i="12" s="1"/>
  <c r="BH1629" i="12" s="1"/>
  <c r="BM1629" i="12" s="1"/>
  <c r="BR1629" i="12" s="1"/>
  <c r="BV1629" i="12" s="1"/>
  <c r="BY1629" i="12" s="1"/>
  <c r="CB1629" i="12" s="1"/>
  <c r="CD1629" i="12" s="1"/>
  <c r="M1629" i="12"/>
  <c r="S1629" i="12" s="1"/>
  <c r="AA1629" i="12" s="1"/>
  <c r="AG1629" i="12" s="1"/>
  <c r="AO1629" i="12" s="1"/>
  <c r="AU1629" i="12" s="1"/>
  <c r="BA1629" i="12" s="1"/>
  <c r="BI1629" i="12" s="1"/>
  <c r="BN1629" i="12" s="1"/>
  <c r="BS1629" i="12" s="1"/>
  <c r="BZ1629" i="12" s="1"/>
  <c r="N1629" i="12"/>
  <c r="T1629" i="12" s="1"/>
  <c r="AB1629" i="12" s="1"/>
  <c r="AH1629" i="12" s="1"/>
  <c r="AP1629" i="12" s="1"/>
  <c r="AV1629" i="12" s="1"/>
  <c r="BB1629" i="12" s="1"/>
  <c r="BJ1629" i="12" s="1"/>
  <c r="BT1629" i="12" s="1"/>
  <c r="L1632" i="12"/>
  <c r="R1632" i="12" s="1"/>
  <c r="V1632" i="12" s="1"/>
  <c r="Z1632" i="12" s="1"/>
  <c r="AF1632" i="12" s="1"/>
  <c r="AJ1632" i="12" s="1"/>
  <c r="AN1632" i="12" s="1"/>
  <c r="AT1632" i="12" s="1"/>
  <c r="AZ1632" i="12" s="1"/>
  <c r="BD1632" i="12" s="1"/>
  <c r="BH1632" i="12" s="1"/>
  <c r="BM1632" i="12" s="1"/>
  <c r="BR1632" i="12" s="1"/>
  <c r="BV1632" i="12" s="1"/>
  <c r="BY1632" i="12" s="1"/>
  <c r="CB1632" i="12" s="1"/>
  <c r="CD1632" i="12" s="1"/>
  <c r="M1632" i="12"/>
  <c r="S1632" i="12" s="1"/>
  <c r="AA1632" i="12" s="1"/>
  <c r="AG1632" i="12" s="1"/>
  <c r="AO1632" i="12" s="1"/>
  <c r="AU1632" i="12" s="1"/>
  <c r="BA1632" i="12" s="1"/>
  <c r="BI1632" i="12" s="1"/>
  <c r="BN1632" i="12" s="1"/>
  <c r="BS1632" i="12" s="1"/>
  <c r="BZ1632" i="12" s="1"/>
  <c r="N1632" i="12"/>
  <c r="T1632" i="12" s="1"/>
  <c r="AB1632" i="12" s="1"/>
  <c r="AH1632" i="12" s="1"/>
  <c r="AP1632" i="12" s="1"/>
  <c r="AV1632" i="12" s="1"/>
  <c r="BB1632" i="12" s="1"/>
  <c r="BJ1632" i="12" s="1"/>
  <c r="BT1632" i="12" s="1"/>
  <c r="L1634" i="12"/>
  <c r="R1634" i="12" s="1"/>
  <c r="V1634" i="12" s="1"/>
  <c r="Z1634" i="12" s="1"/>
  <c r="AF1634" i="12" s="1"/>
  <c r="AJ1634" i="12" s="1"/>
  <c r="AN1634" i="12" s="1"/>
  <c r="AT1634" i="12" s="1"/>
  <c r="AZ1634" i="12" s="1"/>
  <c r="BD1634" i="12" s="1"/>
  <c r="BH1634" i="12" s="1"/>
  <c r="BM1634" i="12" s="1"/>
  <c r="BR1634" i="12" s="1"/>
  <c r="BV1634" i="12" s="1"/>
  <c r="BY1634" i="12" s="1"/>
  <c r="CB1634" i="12" s="1"/>
  <c r="CD1634" i="12" s="1"/>
  <c r="M1634" i="12"/>
  <c r="S1634" i="12" s="1"/>
  <c r="AA1634" i="12" s="1"/>
  <c r="AG1634" i="12" s="1"/>
  <c r="AO1634" i="12" s="1"/>
  <c r="AU1634" i="12" s="1"/>
  <c r="BA1634" i="12" s="1"/>
  <c r="BI1634" i="12" s="1"/>
  <c r="BN1634" i="12" s="1"/>
  <c r="BS1634" i="12" s="1"/>
  <c r="BZ1634" i="12" s="1"/>
  <c r="N1634" i="12"/>
  <c r="T1634" i="12" s="1"/>
  <c r="AB1634" i="12" s="1"/>
  <c r="AH1634" i="12" s="1"/>
  <c r="AP1634" i="12" s="1"/>
  <c r="AV1634" i="12" s="1"/>
  <c r="BB1634" i="12" s="1"/>
  <c r="BJ1634" i="12" s="1"/>
  <c r="BT1634" i="12" s="1"/>
  <c r="L1638" i="12"/>
  <c r="R1638" i="12" s="1"/>
  <c r="V1638" i="12" s="1"/>
  <c r="Z1638" i="12" s="1"/>
  <c r="AF1638" i="12" s="1"/>
  <c r="AJ1638" i="12" s="1"/>
  <c r="AN1638" i="12" s="1"/>
  <c r="AT1638" i="12" s="1"/>
  <c r="AZ1638" i="12" s="1"/>
  <c r="BD1638" i="12" s="1"/>
  <c r="BH1638" i="12" s="1"/>
  <c r="BM1638" i="12" s="1"/>
  <c r="BR1638" i="12" s="1"/>
  <c r="BV1638" i="12" s="1"/>
  <c r="BY1638" i="12" s="1"/>
  <c r="CB1638" i="12" s="1"/>
  <c r="CD1638" i="12" s="1"/>
  <c r="M1638" i="12"/>
  <c r="S1638" i="12" s="1"/>
  <c r="AA1638" i="12" s="1"/>
  <c r="AG1638" i="12" s="1"/>
  <c r="AO1638" i="12" s="1"/>
  <c r="AU1638" i="12" s="1"/>
  <c r="BA1638" i="12" s="1"/>
  <c r="BI1638" i="12" s="1"/>
  <c r="BN1638" i="12" s="1"/>
  <c r="BS1638" i="12" s="1"/>
  <c r="BZ1638" i="12" s="1"/>
  <c r="N1638" i="12"/>
  <c r="T1638" i="12" s="1"/>
  <c r="AB1638" i="12" s="1"/>
  <c r="AH1638" i="12" s="1"/>
  <c r="AP1638" i="12" s="1"/>
  <c r="AV1638" i="12" s="1"/>
  <c r="BB1638" i="12" s="1"/>
  <c r="BJ1638" i="12" s="1"/>
  <c r="BT1638" i="12" s="1"/>
  <c r="L1640" i="12"/>
  <c r="R1640" i="12" s="1"/>
  <c r="V1640" i="12" s="1"/>
  <c r="Z1640" i="12" s="1"/>
  <c r="AF1640" i="12" s="1"/>
  <c r="AJ1640" i="12" s="1"/>
  <c r="AN1640" i="12" s="1"/>
  <c r="AT1640" i="12" s="1"/>
  <c r="AZ1640" i="12" s="1"/>
  <c r="BD1640" i="12" s="1"/>
  <c r="BH1640" i="12" s="1"/>
  <c r="BM1640" i="12" s="1"/>
  <c r="BR1640" i="12" s="1"/>
  <c r="BV1640" i="12" s="1"/>
  <c r="BY1640" i="12" s="1"/>
  <c r="CB1640" i="12" s="1"/>
  <c r="CD1640" i="12" s="1"/>
  <c r="M1640" i="12"/>
  <c r="S1640" i="12" s="1"/>
  <c r="AA1640" i="12" s="1"/>
  <c r="AG1640" i="12" s="1"/>
  <c r="AO1640" i="12" s="1"/>
  <c r="AU1640" i="12" s="1"/>
  <c r="BA1640" i="12" s="1"/>
  <c r="BI1640" i="12" s="1"/>
  <c r="BN1640" i="12" s="1"/>
  <c r="BS1640" i="12" s="1"/>
  <c r="BZ1640" i="12" s="1"/>
  <c r="N1640" i="12"/>
  <c r="T1640" i="12" s="1"/>
  <c r="AB1640" i="12" s="1"/>
  <c r="AH1640" i="12" s="1"/>
  <c r="AP1640" i="12" s="1"/>
  <c r="AV1640" i="12" s="1"/>
  <c r="BB1640" i="12" s="1"/>
  <c r="BJ1640" i="12" s="1"/>
  <c r="BT1640" i="12" s="1"/>
  <c r="L1644" i="12"/>
  <c r="R1644" i="12" s="1"/>
  <c r="V1644" i="12" s="1"/>
  <c r="Z1644" i="12" s="1"/>
  <c r="AF1644" i="12" s="1"/>
  <c r="AJ1644" i="12" s="1"/>
  <c r="AN1644" i="12" s="1"/>
  <c r="AT1644" i="12" s="1"/>
  <c r="AZ1644" i="12" s="1"/>
  <c r="BD1644" i="12" s="1"/>
  <c r="BH1644" i="12" s="1"/>
  <c r="BM1644" i="12" s="1"/>
  <c r="BR1644" i="12" s="1"/>
  <c r="BV1644" i="12" s="1"/>
  <c r="BY1644" i="12" s="1"/>
  <c r="CB1644" i="12" s="1"/>
  <c r="CD1644" i="12" s="1"/>
  <c r="M1644" i="12"/>
  <c r="S1644" i="12" s="1"/>
  <c r="AA1644" i="12" s="1"/>
  <c r="AG1644" i="12" s="1"/>
  <c r="AO1644" i="12" s="1"/>
  <c r="AU1644" i="12" s="1"/>
  <c r="BA1644" i="12" s="1"/>
  <c r="BI1644" i="12" s="1"/>
  <c r="BN1644" i="12" s="1"/>
  <c r="BS1644" i="12" s="1"/>
  <c r="BZ1644" i="12" s="1"/>
  <c r="N1644" i="12"/>
  <c r="T1644" i="12" s="1"/>
  <c r="AB1644" i="12" s="1"/>
  <c r="AH1644" i="12" s="1"/>
  <c r="AP1644" i="12" s="1"/>
  <c r="AV1644" i="12" s="1"/>
  <c r="BB1644" i="12" s="1"/>
  <c r="BJ1644" i="12" s="1"/>
  <c r="BT1644" i="12" s="1"/>
  <c r="L1645" i="12"/>
  <c r="R1645" i="12" s="1"/>
  <c r="V1645" i="12" s="1"/>
  <c r="Z1645" i="12" s="1"/>
  <c r="AF1645" i="12" s="1"/>
  <c r="AJ1645" i="12" s="1"/>
  <c r="AN1645" i="12" s="1"/>
  <c r="AT1645" i="12" s="1"/>
  <c r="AZ1645" i="12" s="1"/>
  <c r="BD1645" i="12" s="1"/>
  <c r="BH1645" i="12" s="1"/>
  <c r="BM1645" i="12" s="1"/>
  <c r="BR1645" i="12" s="1"/>
  <c r="BV1645" i="12" s="1"/>
  <c r="BY1645" i="12" s="1"/>
  <c r="CB1645" i="12" s="1"/>
  <c r="CD1645" i="12" s="1"/>
  <c r="M1645" i="12"/>
  <c r="S1645" i="12" s="1"/>
  <c r="AA1645" i="12" s="1"/>
  <c r="AG1645" i="12" s="1"/>
  <c r="AO1645" i="12" s="1"/>
  <c r="AU1645" i="12" s="1"/>
  <c r="BA1645" i="12" s="1"/>
  <c r="BI1645" i="12" s="1"/>
  <c r="BN1645" i="12" s="1"/>
  <c r="BS1645" i="12" s="1"/>
  <c r="BZ1645" i="12" s="1"/>
  <c r="N1645" i="12"/>
  <c r="T1645" i="12" s="1"/>
  <c r="AB1645" i="12" s="1"/>
  <c r="AH1645" i="12" s="1"/>
  <c r="AP1645" i="12" s="1"/>
  <c r="AV1645" i="12" s="1"/>
  <c r="BB1645" i="12" s="1"/>
  <c r="BJ1645" i="12" s="1"/>
  <c r="BT1645" i="12" s="1"/>
  <c r="L1647" i="12"/>
  <c r="R1647" i="12" s="1"/>
  <c r="V1647" i="12" s="1"/>
  <c r="Z1647" i="12" s="1"/>
  <c r="AF1647" i="12" s="1"/>
  <c r="AJ1647" i="12" s="1"/>
  <c r="AN1647" i="12" s="1"/>
  <c r="AT1647" i="12" s="1"/>
  <c r="AZ1647" i="12" s="1"/>
  <c r="BD1647" i="12" s="1"/>
  <c r="BH1647" i="12" s="1"/>
  <c r="BM1647" i="12" s="1"/>
  <c r="BR1647" i="12" s="1"/>
  <c r="BV1647" i="12" s="1"/>
  <c r="BY1647" i="12" s="1"/>
  <c r="CB1647" i="12" s="1"/>
  <c r="CD1647" i="12" s="1"/>
  <c r="M1647" i="12"/>
  <c r="S1647" i="12" s="1"/>
  <c r="AA1647" i="12" s="1"/>
  <c r="AG1647" i="12" s="1"/>
  <c r="AO1647" i="12" s="1"/>
  <c r="AU1647" i="12" s="1"/>
  <c r="BA1647" i="12" s="1"/>
  <c r="BI1647" i="12" s="1"/>
  <c r="BN1647" i="12" s="1"/>
  <c r="BS1647" i="12" s="1"/>
  <c r="BZ1647" i="12" s="1"/>
  <c r="N1647" i="12"/>
  <c r="T1647" i="12" s="1"/>
  <c r="AB1647" i="12" s="1"/>
  <c r="AH1647" i="12" s="1"/>
  <c r="AP1647" i="12" s="1"/>
  <c r="AV1647" i="12" s="1"/>
  <c r="BB1647" i="12" s="1"/>
  <c r="BJ1647" i="12" s="1"/>
  <c r="BT1647" i="12" s="1"/>
  <c r="L1648" i="12"/>
  <c r="R1648" i="12" s="1"/>
  <c r="V1648" i="12" s="1"/>
  <c r="Z1648" i="12" s="1"/>
  <c r="AF1648" i="12" s="1"/>
  <c r="AJ1648" i="12" s="1"/>
  <c r="AN1648" i="12" s="1"/>
  <c r="AT1648" i="12" s="1"/>
  <c r="AZ1648" i="12" s="1"/>
  <c r="BD1648" i="12" s="1"/>
  <c r="BH1648" i="12" s="1"/>
  <c r="BM1648" i="12" s="1"/>
  <c r="BR1648" i="12" s="1"/>
  <c r="BV1648" i="12" s="1"/>
  <c r="BY1648" i="12" s="1"/>
  <c r="CB1648" i="12" s="1"/>
  <c r="CD1648" i="12" s="1"/>
  <c r="M1648" i="12"/>
  <c r="S1648" i="12" s="1"/>
  <c r="AA1648" i="12" s="1"/>
  <c r="AG1648" i="12" s="1"/>
  <c r="AO1648" i="12" s="1"/>
  <c r="AU1648" i="12" s="1"/>
  <c r="BA1648" i="12" s="1"/>
  <c r="BI1648" i="12" s="1"/>
  <c r="BN1648" i="12" s="1"/>
  <c r="BS1648" i="12" s="1"/>
  <c r="BZ1648" i="12" s="1"/>
  <c r="N1648" i="12"/>
  <c r="T1648" i="12" s="1"/>
  <c r="AB1648" i="12" s="1"/>
  <c r="AH1648" i="12" s="1"/>
  <c r="AP1648" i="12" s="1"/>
  <c r="AV1648" i="12" s="1"/>
  <c r="BB1648" i="12" s="1"/>
  <c r="BJ1648" i="12" s="1"/>
  <c r="BT1648" i="12" s="1"/>
  <c r="L1654" i="12"/>
  <c r="R1654" i="12" s="1"/>
  <c r="V1654" i="12" s="1"/>
  <c r="Z1654" i="12" s="1"/>
  <c r="AF1654" i="12" s="1"/>
  <c r="AJ1654" i="12" s="1"/>
  <c r="AN1654" i="12" s="1"/>
  <c r="AT1654" i="12" s="1"/>
  <c r="AZ1654" i="12" s="1"/>
  <c r="BD1654" i="12" s="1"/>
  <c r="BH1654" i="12" s="1"/>
  <c r="BM1654" i="12" s="1"/>
  <c r="BR1654" i="12" s="1"/>
  <c r="BV1654" i="12" s="1"/>
  <c r="BY1654" i="12" s="1"/>
  <c r="CB1654" i="12" s="1"/>
  <c r="CD1654" i="12" s="1"/>
  <c r="M1654" i="12"/>
  <c r="S1654" i="12" s="1"/>
  <c r="AA1654" i="12" s="1"/>
  <c r="AG1654" i="12" s="1"/>
  <c r="AO1654" i="12" s="1"/>
  <c r="AU1654" i="12" s="1"/>
  <c r="BA1654" i="12" s="1"/>
  <c r="BI1654" i="12" s="1"/>
  <c r="BN1654" i="12" s="1"/>
  <c r="BS1654" i="12" s="1"/>
  <c r="BZ1654" i="12" s="1"/>
  <c r="N1654" i="12"/>
  <c r="T1654" i="12" s="1"/>
  <c r="AB1654" i="12" s="1"/>
  <c r="AH1654" i="12" s="1"/>
  <c r="AP1654" i="12" s="1"/>
  <c r="AV1654" i="12" s="1"/>
  <c r="BB1654" i="12" s="1"/>
  <c r="BJ1654" i="12" s="1"/>
  <c r="BT1654" i="12" s="1"/>
  <c r="L1656" i="12"/>
  <c r="R1656" i="12" s="1"/>
  <c r="V1656" i="12" s="1"/>
  <c r="Z1656" i="12" s="1"/>
  <c r="AF1656" i="12" s="1"/>
  <c r="AJ1656" i="12" s="1"/>
  <c r="AN1656" i="12" s="1"/>
  <c r="AT1656" i="12" s="1"/>
  <c r="AZ1656" i="12" s="1"/>
  <c r="BD1656" i="12" s="1"/>
  <c r="BH1656" i="12" s="1"/>
  <c r="BM1656" i="12" s="1"/>
  <c r="BR1656" i="12" s="1"/>
  <c r="BV1656" i="12" s="1"/>
  <c r="BY1656" i="12" s="1"/>
  <c r="CB1656" i="12" s="1"/>
  <c r="CD1656" i="12" s="1"/>
  <c r="M1656" i="12"/>
  <c r="S1656" i="12" s="1"/>
  <c r="AA1656" i="12" s="1"/>
  <c r="AG1656" i="12" s="1"/>
  <c r="AO1656" i="12" s="1"/>
  <c r="AU1656" i="12" s="1"/>
  <c r="BA1656" i="12" s="1"/>
  <c r="BI1656" i="12" s="1"/>
  <c r="BN1656" i="12" s="1"/>
  <c r="BS1656" i="12" s="1"/>
  <c r="BZ1656" i="12" s="1"/>
  <c r="N1656" i="12"/>
  <c r="T1656" i="12" s="1"/>
  <c r="AB1656" i="12" s="1"/>
  <c r="AH1656" i="12" s="1"/>
  <c r="AP1656" i="12" s="1"/>
  <c r="AV1656" i="12" s="1"/>
  <c r="BB1656" i="12" s="1"/>
  <c r="BJ1656" i="12" s="1"/>
  <c r="BT1656" i="12" s="1"/>
  <c r="L1660" i="12"/>
  <c r="R1660" i="12" s="1"/>
  <c r="V1660" i="12" s="1"/>
  <c r="Z1660" i="12" s="1"/>
  <c r="AF1660" i="12" s="1"/>
  <c r="AJ1660" i="12" s="1"/>
  <c r="AN1660" i="12" s="1"/>
  <c r="AT1660" i="12" s="1"/>
  <c r="AZ1660" i="12" s="1"/>
  <c r="BD1660" i="12" s="1"/>
  <c r="BH1660" i="12" s="1"/>
  <c r="BM1660" i="12" s="1"/>
  <c r="BR1660" i="12" s="1"/>
  <c r="BV1660" i="12" s="1"/>
  <c r="BY1660" i="12" s="1"/>
  <c r="CB1660" i="12" s="1"/>
  <c r="CD1660" i="12" s="1"/>
  <c r="M1660" i="12"/>
  <c r="S1660" i="12" s="1"/>
  <c r="AA1660" i="12" s="1"/>
  <c r="AG1660" i="12" s="1"/>
  <c r="AO1660" i="12" s="1"/>
  <c r="AU1660" i="12" s="1"/>
  <c r="BA1660" i="12" s="1"/>
  <c r="BI1660" i="12" s="1"/>
  <c r="BN1660" i="12" s="1"/>
  <c r="BS1660" i="12" s="1"/>
  <c r="BZ1660" i="12" s="1"/>
  <c r="N1660" i="12"/>
  <c r="T1660" i="12" s="1"/>
  <c r="AB1660" i="12" s="1"/>
  <c r="AH1660" i="12" s="1"/>
  <c r="AP1660" i="12" s="1"/>
  <c r="AV1660" i="12" s="1"/>
  <c r="BB1660" i="12" s="1"/>
  <c r="BJ1660" i="12" s="1"/>
  <c r="BT1660" i="12" s="1"/>
  <c r="L1662" i="12"/>
  <c r="R1662" i="12" s="1"/>
  <c r="V1662" i="12" s="1"/>
  <c r="Z1662" i="12" s="1"/>
  <c r="AF1662" i="12" s="1"/>
  <c r="AJ1662" i="12" s="1"/>
  <c r="AN1662" i="12" s="1"/>
  <c r="AT1662" i="12" s="1"/>
  <c r="AZ1662" i="12" s="1"/>
  <c r="BD1662" i="12" s="1"/>
  <c r="BH1662" i="12" s="1"/>
  <c r="BM1662" i="12" s="1"/>
  <c r="BR1662" i="12" s="1"/>
  <c r="BV1662" i="12" s="1"/>
  <c r="BY1662" i="12" s="1"/>
  <c r="CB1662" i="12" s="1"/>
  <c r="CD1662" i="12" s="1"/>
  <c r="M1662" i="12"/>
  <c r="S1662" i="12" s="1"/>
  <c r="AA1662" i="12" s="1"/>
  <c r="AG1662" i="12" s="1"/>
  <c r="AO1662" i="12" s="1"/>
  <c r="AU1662" i="12" s="1"/>
  <c r="BA1662" i="12" s="1"/>
  <c r="BI1662" i="12" s="1"/>
  <c r="BN1662" i="12" s="1"/>
  <c r="BS1662" i="12" s="1"/>
  <c r="BZ1662" i="12" s="1"/>
  <c r="N1662" i="12"/>
  <c r="T1662" i="12" s="1"/>
  <c r="AB1662" i="12" s="1"/>
  <c r="AH1662" i="12" s="1"/>
  <c r="AP1662" i="12" s="1"/>
  <c r="AV1662" i="12" s="1"/>
  <c r="BB1662" i="12" s="1"/>
  <c r="BJ1662" i="12" s="1"/>
  <c r="BT1662" i="12" s="1"/>
  <c r="L1666" i="12"/>
  <c r="R1666" i="12" s="1"/>
  <c r="V1666" i="12" s="1"/>
  <c r="Z1666" i="12" s="1"/>
  <c r="AF1666" i="12" s="1"/>
  <c r="AJ1666" i="12" s="1"/>
  <c r="AN1666" i="12" s="1"/>
  <c r="AT1666" i="12" s="1"/>
  <c r="AZ1666" i="12" s="1"/>
  <c r="BD1666" i="12" s="1"/>
  <c r="BH1666" i="12" s="1"/>
  <c r="BM1666" i="12" s="1"/>
  <c r="BR1666" i="12" s="1"/>
  <c r="BV1666" i="12" s="1"/>
  <c r="BY1666" i="12" s="1"/>
  <c r="CB1666" i="12" s="1"/>
  <c r="CD1666" i="12" s="1"/>
  <c r="M1666" i="12"/>
  <c r="S1666" i="12" s="1"/>
  <c r="AA1666" i="12" s="1"/>
  <c r="AG1666" i="12" s="1"/>
  <c r="AO1666" i="12" s="1"/>
  <c r="AU1666" i="12" s="1"/>
  <c r="BA1666" i="12" s="1"/>
  <c r="BI1666" i="12" s="1"/>
  <c r="BN1666" i="12" s="1"/>
  <c r="BS1666" i="12" s="1"/>
  <c r="BZ1666" i="12" s="1"/>
  <c r="N1666" i="12"/>
  <c r="T1666" i="12" s="1"/>
  <c r="AB1666" i="12" s="1"/>
  <c r="AH1666" i="12" s="1"/>
  <c r="AP1666" i="12" s="1"/>
  <c r="AV1666" i="12" s="1"/>
  <c r="BB1666" i="12" s="1"/>
  <c r="BJ1666" i="12" s="1"/>
  <c r="BT1666" i="12" s="1"/>
  <c r="L1670" i="12"/>
  <c r="R1670" i="12" s="1"/>
  <c r="V1670" i="12" s="1"/>
  <c r="Z1670" i="12" s="1"/>
  <c r="AF1670" i="12" s="1"/>
  <c r="AJ1670" i="12" s="1"/>
  <c r="AN1670" i="12" s="1"/>
  <c r="AT1670" i="12" s="1"/>
  <c r="AZ1670" i="12" s="1"/>
  <c r="BD1670" i="12" s="1"/>
  <c r="BH1670" i="12" s="1"/>
  <c r="BM1670" i="12" s="1"/>
  <c r="BR1670" i="12" s="1"/>
  <c r="BV1670" i="12" s="1"/>
  <c r="BY1670" i="12" s="1"/>
  <c r="CB1670" i="12" s="1"/>
  <c r="CD1670" i="12" s="1"/>
  <c r="M1670" i="12"/>
  <c r="S1670" i="12" s="1"/>
  <c r="AA1670" i="12" s="1"/>
  <c r="AG1670" i="12" s="1"/>
  <c r="AO1670" i="12" s="1"/>
  <c r="AU1670" i="12" s="1"/>
  <c r="BA1670" i="12" s="1"/>
  <c r="BI1670" i="12" s="1"/>
  <c r="BN1670" i="12" s="1"/>
  <c r="BS1670" i="12" s="1"/>
  <c r="BZ1670" i="12" s="1"/>
  <c r="N1670" i="12"/>
  <c r="T1670" i="12" s="1"/>
  <c r="AB1670" i="12" s="1"/>
  <c r="AH1670" i="12" s="1"/>
  <c r="AP1670" i="12" s="1"/>
  <c r="AV1670" i="12" s="1"/>
  <c r="BB1670" i="12" s="1"/>
  <c r="BJ1670" i="12" s="1"/>
  <c r="BT1670" i="12" s="1"/>
  <c r="L1674" i="12"/>
  <c r="R1674" i="12" s="1"/>
  <c r="V1674" i="12" s="1"/>
  <c r="Z1674" i="12" s="1"/>
  <c r="AF1674" i="12" s="1"/>
  <c r="AJ1674" i="12" s="1"/>
  <c r="AN1674" i="12" s="1"/>
  <c r="AT1674" i="12" s="1"/>
  <c r="AZ1674" i="12" s="1"/>
  <c r="BD1674" i="12" s="1"/>
  <c r="BH1674" i="12" s="1"/>
  <c r="BM1674" i="12" s="1"/>
  <c r="BR1674" i="12" s="1"/>
  <c r="BV1674" i="12" s="1"/>
  <c r="BY1674" i="12" s="1"/>
  <c r="CB1674" i="12" s="1"/>
  <c r="CD1674" i="12" s="1"/>
  <c r="M1674" i="12"/>
  <c r="S1674" i="12" s="1"/>
  <c r="AA1674" i="12" s="1"/>
  <c r="AG1674" i="12" s="1"/>
  <c r="AO1674" i="12" s="1"/>
  <c r="AU1674" i="12" s="1"/>
  <c r="BA1674" i="12" s="1"/>
  <c r="BI1674" i="12" s="1"/>
  <c r="BN1674" i="12" s="1"/>
  <c r="BS1674" i="12" s="1"/>
  <c r="BZ1674" i="12" s="1"/>
  <c r="N1674" i="12"/>
  <c r="T1674" i="12" s="1"/>
  <c r="AB1674" i="12" s="1"/>
  <c r="AH1674" i="12" s="1"/>
  <c r="AP1674" i="12" s="1"/>
  <c r="AV1674" i="12" s="1"/>
  <c r="BB1674" i="12" s="1"/>
  <c r="BJ1674" i="12" s="1"/>
  <c r="BT1674" i="12" s="1"/>
  <c r="L1676" i="12"/>
  <c r="R1676" i="12" s="1"/>
  <c r="V1676" i="12" s="1"/>
  <c r="Z1676" i="12" s="1"/>
  <c r="AF1676" i="12" s="1"/>
  <c r="AJ1676" i="12" s="1"/>
  <c r="AN1676" i="12" s="1"/>
  <c r="AT1676" i="12" s="1"/>
  <c r="AZ1676" i="12" s="1"/>
  <c r="BD1676" i="12" s="1"/>
  <c r="BH1676" i="12" s="1"/>
  <c r="BM1676" i="12" s="1"/>
  <c r="BR1676" i="12" s="1"/>
  <c r="BV1676" i="12" s="1"/>
  <c r="BY1676" i="12" s="1"/>
  <c r="CB1676" i="12" s="1"/>
  <c r="CD1676" i="12" s="1"/>
  <c r="M1676" i="12"/>
  <c r="S1676" i="12" s="1"/>
  <c r="AA1676" i="12" s="1"/>
  <c r="AG1676" i="12" s="1"/>
  <c r="AO1676" i="12" s="1"/>
  <c r="AU1676" i="12" s="1"/>
  <c r="BA1676" i="12" s="1"/>
  <c r="BI1676" i="12" s="1"/>
  <c r="BN1676" i="12" s="1"/>
  <c r="BS1676" i="12" s="1"/>
  <c r="BZ1676" i="12" s="1"/>
  <c r="N1676" i="12"/>
  <c r="T1676" i="12" s="1"/>
  <c r="AB1676" i="12" s="1"/>
  <c r="AH1676" i="12" s="1"/>
  <c r="AP1676" i="12" s="1"/>
  <c r="AV1676" i="12" s="1"/>
  <c r="BB1676" i="12" s="1"/>
  <c r="BJ1676" i="12" s="1"/>
  <c r="BT1676" i="12" s="1"/>
  <c r="L1680" i="12"/>
  <c r="R1680" i="12" s="1"/>
  <c r="V1680" i="12" s="1"/>
  <c r="Z1680" i="12" s="1"/>
  <c r="AF1680" i="12" s="1"/>
  <c r="AJ1680" i="12" s="1"/>
  <c r="AN1680" i="12" s="1"/>
  <c r="AT1680" i="12" s="1"/>
  <c r="AZ1680" i="12" s="1"/>
  <c r="BD1680" i="12" s="1"/>
  <c r="BH1680" i="12" s="1"/>
  <c r="BM1680" i="12" s="1"/>
  <c r="BR1680" i="12" s="1"/>
  <c r="BV1680" i="12" s="1"/>
  <c r="BY1680" i="12" s="1"/>
  <c r="CB1680" i="12" s="1"/>
  <c r="CD1680" i="12" s="1"/>
  <c r="M1680" i="12"/>
  <c r="S1680" i="12" s="1"/>
  <c r="AA1680" i="12" s="1"/>
  <c r="AG1680" i="12" s="1"/>
  <c r="AO1680" i="12" s="1"/>
  <c r="AU1680" i="12" s="1"/>
  <c r="BA1680" i="12" s="1"/>
  <c r="BI1680" i="12" s="1"/>
  <c r="BN1680" i="12" s="1"/>
  <c r="BS1680" i="12" s="1"/>
  <c r="BZ1680" i="12" s="1"/>
  <c r="N1680" i="12"/>
  <c r="T1680" i="12" s="1"/>
  <c r="AB1680" i="12" s="1"/>
  <c r="AH1680" i="12" s="1"/>
  <c r="AP1680" i="12" s="1"/>
  <c r="AV1680" i="12" s="1"/>
  <c r="BB1680" i="12" s="1"/>
  <c r="BJ1680" i="12" s="1"/>
  <c r="BT1680" i="12" s="1"/>
  <c r="L1684" i="12"/>
  <c r="R1684" i="12" s="1"/>
  <c r="V1684" i="12" s="1"/>
  <c r="Z1684" i="12" s="1"/>
  <c r="AF1684" i="12" s="1"/>
  <c r="AJ1684" i="12" s="1"/>
  <c r="AN1684" i="12" s="1"/>
  <c r="AT1684" i="12" s="1"/>
  <c r="AZ1684" i="12" s="1"/>
  <c r="BD1684" i="12" s="1"/>
  <c r="BH1684" i="12" s="1"/>
  <c r="BM1684" i="12" s="1"/>
  <c r="BR1684" i="12" s="1"/>
  <c r="BV1684" i="12" s="1"/>
  <c r="BY1684" i="12" s="1"/>
  <c r="CB1684" i="12" s="1"/>
  <c r="CD1684" i="12" s="1"/>
  <c r="M1684" i="12"/>
  <c r="S1684" i="12" s="1"/>
  <c r="AA1684" i="12" s="1"/>
  <c r="AG1684" i="12" s="1"/>
  <c r="AO1684" i="12" s="1"/>
  <c r="AU1684" i="12" s="1"/>
  <c r="BA1684" i="12" s="1"/>
  <c r="BI1684" i="12" s="1"/>
  <c r="BN1684" i="12" s="1"/>
  <c r="BS1684" i="12" s="1"/>
  <c r="BZ1684" i="12" s="1"/>
  <c r="N1684" i="12"/>
  <c r="T1684" i="12" s="1"/>
  <c r="AB1684" i="12" s="1"/>
  <c r="AH1684" i="12" s="1"/>
  <c r="AP1684" i="12" s="1"/>
  <c r="AV1684" i="12" s="1"/>
  <c r="BB1684" i="12" s="1"/>
  <c r="BJ1684" i="12" s="1"/>
  <c r="BT1684" i="12" s="1"/>
  <c r="L1709" i="12"/>
  <c r="R1709" i="12" s="1"/>
  <c r="V1709" i="12" s="1"/>
  <c r="Z1709" i="12" s="1"/>
  <c r="AF1709" i="12" s="1"/>
  <c r="AJ1709" i="12" s="1"/>
  <c r="AN1709" i="12" s="1"/>
  <c r="AT1709" i="12" s="1"/>
  <c r="AZ1709" i="12" s="1"/>
  <c r="BD1709" i="12" s="1"/>
  <c r="BH1709" i="12" s="1"/>
  <c r="BM1709" i="12" s="1"/>
  <c r="BR1709" i="12" s="1"/>
  <c r="BV1709" i="12" s="1"/>
  <c r="BY1709" i="12" s="1"/>
  <c r="CB1709" i="12" s="1"/>
  <c r="CD1709" i="12" s="1"/>
  <c r="M1709" i="12"/>
  <c r="S1709" i="12" s="1"/>
  <c r="AA1709" i="12" s="1"/>
  <c r="AG1709" i="12" s="1"/>
  <c r="AO1709" i="12" s="1"/>
  <c r="AU1709" i="12" s="1"/>
  <c r="BA1709" i="12" s="1"/>
  <c r="BI1709" i="12" s="1"/>
  <c r="BN1709" i="12" s="1"/>
  <c r="BS1709" i="12" s="1"/>
  <c r="BZ1709" i="12" s="1"/>
  <c r="N1709" i="12"/>
  <c r="T1709" i="12" s="1"/>
  <c r="AB1709" i="12" s="1"/>
  <c r="AH1709" i="12" s="1"/>
  <c r="AP1709" i="12" s="1"/>
  <c r="AV1709" i="12" s="1"/>
  <c r="BB1709" i="12" s="1"/>
  <c r="BJ1709" i="12" s="1"/>
  <c r="BT1709" i="12" s="1"/>
  <c r="L1711" i="12"/>
  <c r="R1711" i="12" s="1"/>
  <c r="V1711" i="12" s="1"/>
  <c r="Z1711" i="12" s="1"/>
  <c r="AF1711" i="12" s="1"/>
  <c r="AJ1711" i="12" s="1"/>
  <c r="AN1711" i="12" s="1"/>
  <c r="AT1711" i="12" s="1"/>
  <c r="AZ1711" i="12" s="1"/>
  <c r="BD1711" i="12" s="1"/>
  <c r="BH1711" i="12" s="1"/>
  <c r="BM1711" i="12" s="1"/>
  <c r="BR1711" i="12" s="1"/>
  <c r="BV1711" i="12" s="1"/>
  <c r="BY1711" i="12" s="1"/>
  <c r="CB1711" i="12" s="1"/>
  <c r="CD1711" i="12" s="1"/>
  <c r="M1711" i="12"/>
  <c r="S1711" i="12" s="1"/>
  <c r="AA1711" i="12" s="1"/>
  <c r="AG1711" i="12" s="1"/>
  <c r="AO1711" i="12" s="1"/>
  <c r="AU1711" i="12" s="1"/>
  <c r="BA1711" i="12" s="1"/>
  <c r="BI1711" i="12" s="1"/>
  <c r="BN1711" i="12" s="1"/>
  <c r="BS1711" i="12" s="1"/>
  <c r="BZ1711" i="12" s="1"/>
  <c r="N1711" i="12"/>
  <c r="T1711" i="12" s="1"/>
  <c r="AB1711" i="12" s="1"/>
  <c r="AH1711" i="12" s="1"/>
  <c r="AP1711" i="12" s="1"/>
  <c r="AV1711" i="12" s="1"/>
  <c r="BB1711" i="12" s="1"/>
  <c r="BJ1711" i="12" s="1"/>
  <c r="BT1711" i="12" s="1"/>
  <c r="L1713" i="12"/>
  <c r="R1713" i="12" s="1"/>
  <c r="V1713" i="12" s="1"/>
  <c r="Z1713" i="12" s="1"/>
  <c r="AF1713" i="12" s="1"/>
  <c r="AJ1713" i="12" s="1"/>
  <c r="AN1713" i="12" s="1"/>
  <c r="AT1713" i="12" s="1"/>
  <c r="AZ1713" i="12" s="1"/>
  <c r="BD1713" i="12" s="1"/>
  <c r="BH1713" i="12" s="1"/>
  <c r="BM1713" i="12" s="1"/>
  <c r="BR1713" i="12" s="1"/>
  <c r="BV1713" i="12" s="1"/>
  <c r="BY1713" i="12" s="1"/>
  <c r="CB1713" i="12" s="1"/>
  <c r="CD1713" i="12" s="1"/>
  <c r="M1713" i="12"/>
  <c r="S1713" i="12" s="1"/>
  <c r="AA1713" i="12" s="1"/>
  <c r="AG1713" i="12" s="1"/>
  <c r="AO1713" i="12" s="1"/>
  <c r="AU1713" i="12" s="1"/>
  <c r="BA1713" i="12" s="1"/>
  <c r="BI1713" i="12" s="1"/>
  <c r="BN1713" i="12" s="1"/>
  <c r="BS1713" i="12" s="1"/>
  <c r="BZ1713" i="12" s="1"/>
  <c r="N1713" i="12"/>
  <c r="T1713" i="12" s="1"/>
  <c r="AB1713" i="12" s="1"/>
  <c r="AH1713" i="12" s="1"/>
  <c r="AP1713" i="12" s="1"/>
  <c r="AV1713" i="12" s="1"/>
  <c r="BB1713" i="12" s="1"/>
  <c r="BJ1713" i="12" s="1"/>
  <c r="BT1713" i="12" s="1"/>
  <c r="L1717" i="12"/>
  <c r="R1717" i="12" s="1"/>
  <c r="V1717" i="12" s="1"/>
  <c r="Z1717" i="12" s="1"/>
  <c r="AF1717" i="12" s="1"/>
  <c r="AJ1717" i="12" s="1"/>
  <c r="AN1717" i="12" s="1"/>
  <c r="AT1717" i="12" s="1"/>
  <c r="AZ1717" i="12" s="1"/>
  <c r="BD1717" i="12" s="1"/>
  <c r="BH1717" i="12" s="1"/>
  <c r="BM1717" i="12" s="1"/>
  <c r="BR1717" i="12" s="1"/>
  <c r="BV1717" i="12" s="1"/>
  <c r="BY1717" i="12" s="1"/>
  <c r="CB1717" i="12" s="1"/>
  <c r="CD1717" i="12" s="1"/>
  <c r="M1717" i="12"/>
  <c r="S1717" i="12" s="1"/>
  <c r="AA1717" i="12" s="1"/>
  <c r="AG1717" i="12" s="1"/>
  <c r="AO1717" i="12" s="1"/>
  <c r="AU1717" i="12" s="1"/>
  <c r="BA1717" i="12" s="1"/>
  <c r="BI1717" i="12" s="1"/>
  <c r="BN1717" i="12" s="1"/>
  <c r="BS1717" i="12" s="1"/>
  <c r="BZ1717" i="12" s="1"/>
  <c r="N1717" i="12"/>
  <c r="T1717" i="12" s="1"/>
  <c r="AB1717" i="12" s="1"/>
  <c r="AH1717" i="12" s="1"/>
  <c r="AP1717" i="12" s="1"/>
  <c r="AV1717" i="12" s="1"/>
  <c r="BB1717" i="12" s="1"/>
  <c r="BJ1717" i="12" s="1"/>
  <c r="BT1717" i="12" s="1"/>
  <c r="L1719" i="12"/>
  <c r="R1719" i="12" s="1"/>
  <c r="V1719" i="12" s="1"/>
  <c r="Z1719" i="12" s="1"/>
  <c r="AF1719" i="12" s="1"/>
  <c r="AJ1719" i="12" s="1"/>
  <c r="AN1719" i="12" s="1"/>
  <c r="AT1719" i="12" s="1"/>
  <c r="AZ1719" i="12" s="1"/>
  <c r="BD1719" i="12" s="1"/>
  <c r="BH1719" i="12" s="1"/>
  <c r="BM1719" i="12" s="1"/>
  <c r="BR1719" i="12" s="1"/>
  <c r="BV1719" i="12" s="1"/>
  <c r="BY1719" i="12" s="1"/>
  <c r="CB1719" i="12" s="1"/>
  <c r="CD1719" i="12" s="1"/>
  <c r="M1719" i="12"/>
  <c r="S1719" i="12" s="1"/>
  <c r="AA1719" i="12" s="1"/>
  <c r="AG1719" i="12" s="1"/>
  <c r="AO1719" i="12" s="1"/>
  <c r="AU1719" i="12" s="1"/>
  <c r="BA1719" i="12" s="1"/>
  <c r="BI1719" i="12" s="1"/>
  <c r="BN1719" i="12" s="1"/>
  <c r="BS1719" i="12" s="1"/>
  <c r="BZ1719" i="12" s="1"/>
  <c r="N1719" i="12"/>
  <c r="T1719" i="12" s="1"/>
  <c r="AB1719" i="12" s="1"/>
  <c r="AH1719" i="12" s="1"/>
  <c r="AP1719" i="12" s="1"/>
  <c r="AV1719" i="12" s="1"/>
  <c r="BB1719" i="12" s="1"/>
  <c r="BJ1719" i="12" s="1"/>
  <c r="BT1719" i="12" s="1"/>
  <c r="L1721" i="12"/>
  <c r="R1721" i="12" s="1"/>
  <c r="V1721" i="12" s="1"/>
  <c r="Z1721" i="12" s="1"/>
  <c r="AF1721" i="12" s="1"/>
  <c r="AJ1721" i="12" s="1"/>
  <c r="AN1721" i="12" s="1"/>
  <c r="AT1721" i="12" s="1"/>
  <c r="AZ1721" i="12" s="1"/>
  <c r="BD1721" i="12" s="1"/>
  <c r="BH1721" i="12" s="1"/>
  <c r="BM1721" i="12" s="1"/>
  <c r="BR1721" i="12" s="1"/>
  <c r="BV1721" i="12" s="1"/>
  <c r="BY1721" i="12" s="1"/>
  <c r="CB1721" i="12" s="1"/>
  <c r="CD1721" i="12" s="1"/>
  <c r="M1721" i="12"/>
  <c r="S1721" i="12" s="1"/>
  <c r="AA1721" i="12" s="1"/>
  <c r="AG1721" i="12" s="1"/>
  <c r="AO1721" i="12" s="1"/>
  <c r="AU1721" i="12" s="1"/>
  <c r="BA1721" i="12" s="1"/>
  <c r="BI1721" i="12" s="1"/>
  <c r="BN1721" i="12" s="1"/>
  <c r="BS1721" i="12" s="1"/>
  <c r="BZ1721" i="12" s="1"/>
  <c r="N1721" i="12"/>
  <c r="T1721" i="12" s="1"/>
  <c r="AB1721" i="12" s="1"/>
  <c r="AH1721" i="12" s="1"/>
  <c r="AP1721" i="12" s="1"/>
  <c r="AV1721" i="12" s="1"/>
  <c r="BB1721" i="12" s="1"/>
  <c r="BJ1721" i="12" s="1"/>
  <c r="BT1721" i="12" s="1"/>
  <c r="L1725" i="12"/>
  <c r="R1725" i="12" s="1"/>
  <c r="V1725" i="12" s="1"/>
  <c r="Z1725" i="12" s="1"/>
  <c r="AF1725" i="12" s="1"/>
  <c r="AJ1725" i="12" s="1"/>
  <c r="AN1725" i="12" s="1"/>
  <c r="AT1725" i="12" s="1"/>
  <c r="AZ1725" i="12" s="1"/>
  <c r="BD1725" i="12" s="1"/>
  <c r="BH1725" i="12" s="1"/>
  <c r="BM1725" i="12" s="1"/>
  <c r="BR1725" i="12" s="1"/>
  <c r="BV1725" i="12" s="1"/>
  <c r="BY1725" i="12" s="1"/>
  <c r="CB1725" i="12" s="1"/>
  <c r="CD1725" i="12" s="1"/>
  <c r="M1725" i="12"/>
  <c r="S1725" i="12" s="1"/>
  <c r="AA1725" i="12" s="1"/>
  <c r="AG1725" i="12" s="1"/>
  <c r="AO1725" i="12" s="1"/>
  <c r="AU1725" i="12" s="1"/>
  <c r="BA1725" i="12" s="1"/>
  <c r="BI1725" i="12" s="1"/>
  <c r="BN1725" i="12" s="1"/>
  <c r="BS1725" i="12" s="1"/>
  <c r="BZ1725" i="12" s="1"/>
  <c r="N1725" i="12"/>
  <c r="T1725" i="12" s="1"/>
  <c r="AB1725" i="12" s="1"/>
  <c r="AH1725" i="12" s="1"/>
  <c r="AP1725" i="12" s="1"/>
  <c r="AV1725" i="12" s="1"/>
  <c r="BB1725" i="12" s="1"/>
  <c r="BJ1725" i="12" s="1"/>
  <c r="BT1725" i="12" s="1"/>
  <c r="L1727" i="12"/>
  <c r="R1727" i="12" s="1"/>
  <c r="V1727" i="12" s="1"/>
  <c r="Z1727" i="12" s="1"/>
  <c r="AF1727" i="12" s="1"/>
  <c r="AJ1727" i="12" s="1"/>
  <c r="AN1727" i="12" s="1"/>
  <c r="AT1727" i="12" s="1"/>
  <c r="AZ1727" i="12" s="1"/>
  <c r="BD1727" i="12" s="1"/>
  <c r="BH1727" i="12" s="1"/>
  <c r="BM1727" i="12" s="1"/>
  <c r="BR1727" i="12" s="1"/>
  <c r="BV1727" i="12" s="1"/>
  <c r="BY1727" i="12" s="1"/>
  <c r="CB1727" i="12" s="1"/>
  <c r="CD1727" i="12" s="1"/>
  <c r="M1727" i="12"/>
  <c r="S1727" i="12" s="1"/>
  <c r="AA1727" i="12" s="1"/>
  <c r="AG1727" i="12" s="1"/>
  <c r="AO1727" i="12" s="1"/>
  <c r="AU1727" i="12" s="1"/>
  <c r="BA1727" i="12" s="1"/>
  <c r="BI1727" i="12" s="1"/>
  <c r="BN1727" i="12" s="1"/>
  <c r="BS1727" i="12" s="1"/>
  <c r="BZ1727" i="12" s="1"/>
  <c r="N1727" i="12"/>
  <c r="T1727" i="12" s="1"/>
  <c r="AB1727" i="12" s="1"/>
  <c r="AH1727" i="12" s="1"/>
  <c r="AP1727" i="12" s="1"/>
  <c r="AV1727" i="12" s="1"/>
  <c r="BB1727" i="12" s="1"/>
  <c r="BJ1727" i="12" s="1"/>
  <c r="BT1727" i="12" s="1"/>
  <c r="L1731" i="12"/>
  <c r="R1731" i="12" s="1"/>
  <c r="V1731" i="12" s="1"/>
  <c r="Z1731" i="12" s="1"/>
  <c r="AF1731" i="12" s="1"/>
  <c r="AJ1731" i="12" s="1"/>
  <c r="AN1731" i="12" s="1"/>
  <c r="AT1731" i="12" s="1"/>
  <c r="AZ1731" i="12" s="1"/>
  <c r="BD1731" i="12" s="1"/>
  <c r="BH1731" i="12" s="1"/>
  <c r="BM1731" i="12" s="1"/>
  <c r="BR1731" i="12" s="1"/>
  <c r="BV1731" i="12" s="1"/>
  <c r="BY1731" i="12" s="1"/>
  <c r="CB1731" i="12" s="1"/>
  <c r="CD1731" i="12" s="1"/>
  <c r="M1731" i="12"/>
  <c r="S1731" i="12" s="1"/>
  <c r="AA1731" i="12" s="1"/>
  <c r="AG1731" i="12" s="1"/>
  <c r="AO1731" i="12" s="1"/>
  <c r="AU1731" i="12" s="1"/>
  <c r="BA1731" i="12" s="1"/>
  <c r="BI1731" i="12" s="1"/>
  <c r="BN1731" i="12" s="1"/>
  <c r="BS1731" i="12" s="1"/>
  <c r="BZ1731" i="12" s="1"/>
  <c r="N1731" i="12"/>
  <c r="T1731" i="12" s="1"/>
  <c r="AB1731" i="12" s="1"/>
  <c r="AH1731" i="12" s="1"/>
  <c r="AP1731" i="12" s="1"/>
  <c r="AV1731" i="12" s="1"/>
  <c r="BB1731" i="12" s="1"/>
  <c r="BJ1731" i="12" s="1"/>
  <c r="BT1731" i="12" s="1"/>
  <c r="L1733" i="12"/>
  <c r="R1733" i="12" s="1"/>
  <c r="V1733" i="12" s="1"/>
  <c r="Z1733" i="12" s="1"/>
  <c r="AF1733" i="12" s="1"/>
  <c r="AJ1733" i="12" s="1"/>
  <c r="AN1733" i="12" s="1"/>
  <c r="AT1733" i="12" s="1"/>
  <c r="AZ1733" i="12" s="1"/>
  <c r="BD1733" i="12" s="1"/>
  <c r="BH1733" i="12" s="1"/>
  <c r="BM1733" i="12" s="1"/>
  <c r="BR1733" i="12" s="1"/>
  <c r="BV1733" i="12" s="1"/>
  <c r="BY1733" i="12" s="1"/>
  <c r="CB1733" i="12" s="1"/>
  <c r="CD1733" i="12" s="1"/>
  <c r="M1733" i="12"/>
  <c r="S1733" i="12" s="1"/>
  <c r="AA1733" i="12" s="1"/>
  <c r="AG1733" i="12" s="1"/>
  <c r="AO1733" i="12" s="1"/>
  <c r="AU1733" i="12" s="1"/>
  <c r="BA1733" i="12" s="1"/>
  <c r="BI1733" i="12" s="1"/>
  <c r="BN1733" i="12" s="1"/>
  <c r="BS1733" i="12" s="1"/>
  <c r="BZ1733" i="12" s="1"/>
  <c r="N1733" i="12"/>
  <c r="T1733" i="12" s="1"/>
  <c r="AB1733" i="12" s="1"/>
  <c r="AH1733" i="12" s="1"/>
  <c r="AP1733" i="12" s="1"/>
  <c r="AV1733" i="12" s="1"/>
  <c r="BB1733" i="12" s="1"/>
  <c r="BJ1733" i="12" s="1"/>
  <c r="BT1733" i="12" s="1"/>
  <c r="L1737" i="12"/>
  <c r="R1737" i="12" s="1"/>
  <c r="V1737" i="12" s="1"/>
  <c r="Z1737" i="12" s="1"/>
  <c r="AF1737" i="12" s="1"/>
  <c r="AJ1737" i="12" s="1"/>
  <c r="AN1737" i="12" s="1"/>
  <c r="AT1737" i="12" s="1"/>
  <c r="AZ1737" i="12" s="1"/>
  <c r="BD1737" i="12" s="1"/>
  <c r="BH1737" i="12" s="1"/>
  <c r="BM1737" i="12" s="1"/>
  <c r="BR1737" i="12" s="1"/>
  <c r="BV1737" i="12" s="1"/>
  <c r="BY1737" i="12" s="1"/>
  <c r="CB1737" i="12" s="1"/>
  <c r="CD1737" i="12" s="1"/>
  <c r="M1737" i="12"/>
  <c r="S1737" i="12" s="1"/>
  <c r="AA1737" i="12" s="1"/>
  <c r="AG1737" i="12" s="1"/>
  <c r="AO1737" i="12" s="1"/>
  <c r="AU1737" i="12" s="1"/>
  <c r="BA1737" i="12" s="1"/>
  <c r="BI1737" i="12" s="1"/>
  <c r="BN1737" i="12" s="1"/>
  <c r="BS1737" i="12" s="1"/>
  <c r="BZ1737" i="12" s="1"/>
  <c r="N1737" i="12"/>
  <c r="T1737" i="12" s="1"/>
  <c r="AB1737" i="12" s="1"/>
  <c r="AH1737" i="12" s="1"/>
  <c r="AP1737" i="12" s="1"/>
  <c r="AV1737" i="12" s="1"/>
  <c r="BB1737" i="12" s="1"/>
  <c r="BJ1737" i="12" s="1"/>
  <c r="BT1737" i="12" s="1"/>
  <c r="L1741" i="12"/>
  <c r="R1741" i="12" s="1"/>
  <c r="V1741" i="12" s="1"/>
  <c r="Z1741" i="12" s="1"/>
  <c r="AF1741" i="12" s="1"/>
  <c r="AJ1741" i="12" s="1"/>
  <c r="AN1741" i="12" s="1"/>
  <c r="AT1741" i="12" s="1"/>
  <c r="AZ1741" i="12" s="1"/>
  <c r="BD1741" i="12" s="1"/>
  <c r="BH1741" i="12" s="1"/>
  <c r="BM1741" i="12" s="1"/>
  <c r="BR1741" i="12" s="1"/>
  <c r="BV1741" i="12" s="1"/>
  <c r="BY1741" i="12" s="1"/>
  <c r="CB1741" i="12" s="1"/>
  <c r="CD1741" i="12" s="1"/>
  <c r="M1741" i="12"/>
  <c r="S1741" i="12" s="1"/>
  <c r="AA1741" i="12" s="1"/>
  <c r="AG1741" i="12" s="1"/>
  <c r="AO1741" i="12" s="1"/>
  <c r="AU1741" i="12" s="1"/>
  <c r="BA1741" i="12" s="1"/>
  <c r="BI1741" i="12" s="1"/>
  <c r="BN1741" i="12" s="1"/>
  <c r="BS1741" i="12" s="1"/>
  <c r="BZ1741" i="12" s="1"/>
  <c r="N1741" i="12"/>
  <c r="T1741" i="12" s="1"/>
  <c r="AB1741" i="12" s="1"/>
  <c r="AH1741" i="12" s="1"/>
  <c r="AP1741" i="12" s="1"/>
  <c r="AV1741" i="12" s="1"/>
  <c r="BB1741" i="12" s="1"/>
  <c r="BJ1741" i="12" s="1"/>
  <c r="BT1741" i="12" s="1"/>
  <c r="L1742" i="12"/>
  <c r="R1742" i="12" s="1"/>
  <c r="V1742" i="12" s="1"/>
  <c r="Z1742" i="12" s="1"/>
  <c r="AF1742" i="12" s="1"/>
  <c r="AJ1742" i="12" s="1"/>
  <c r="AN1742" i="12" s="1"/>
  <c r="AT1742" i="12" s="1"/>
  <c r="AZ1742" i="12" s="1"/>
  <c r="BD1742" i="12" s="1"/>
  <c r="BH1742" i="12" s="1"/>
  <c r="BM1742" i="12" s="1"/>
  <c r="BR1742" i="12" s="1"/>
  <c r="BV1742" i="12" s="1"/>
  <c r="BY1742" i="12" s="1"/>
  <c r="CB1742" i="12" s="1"/>
  <c r="CD1742" i="12" s="1"/>
  <c r="M1742" i="12"/>
  <c r="S1742" i="12" s="1"/>
  <c r="AA1742" i="12" s="1"/>
  <c r="AG1742" i="12" s="1"/>
  <c r="AO1742" i="12" s="1"/>
  <c r="AU1742" i="12" s="1"/>
  <c r="BA1742" i="12" s="1"/>
  <c r="BI1742" i="12" s="1"/>
  <c r="BN1742" i="12" s="1"/>
  <c r="BS1742" i="12" s="1"/>
  <c r="BZ1742" i="12" s="1"/>
  <c r="N1742" i="12"/>
  <c r="T1742" i="12" s="1"/>
  <c r="AB1742" i="12" s="1"/>
  <c r="AH1742" i="12" s="1"/>
  <c r="AP1742" i="12" s="1"/>
  <c r="AV1742" i="12" s="1"/>
  <c r="BB1742" i="12" s="1"/>
  <c r="BJ1742" i="12" s="1"/>
  <c r="BT1742" i="12" s="1"/>
  <c r="L1744" i="12"/>
  <c r="R1744" i="12" s="1"/>
  <c r="V1744" i="12" s="1"/>
  <c r="Z1744" i="12" s="1"/>
  <c r="AF1744" i="12" s="1"/>
  <c r="AJ1744" i="12" s="1"/>
  <c r="AN1744" i="12" s="1"/>
  <c r="AT1744" i="12" s="1"/>
  <c r="AZ1744" i="12" s="1"/>
  <c r="BD1744" i="12" s="1"/>
  <c r="BH1744" i="12" s="1"/>
  <c r="BM1744" i="12" s="1"/>
  <c r="BR1744" i="12" s="1"/>
  <c r="BV1744" i="12" s="1"/>
  <c r="BY1744" i="12" s="1"/>
  <c r="CB1744" i="12" s="1"/>
  <c r="CD1744" i="12" s="1"/>
  <c r="M1744" i="12"/>
  <c r="S1744" i="12" s="1"/>
  <c r="AA1744" i="12" s="1"/>
  <c r="AG1744" i="12" s="1"/>
  <c r="AO1744" i="12" s="1"/>
  <c r="AU1744" i="12" s="1"/>
  <c r="BA1744" i="12" s="1"/>
  <c r="BI1744" i="12" s="1"/>
  <c r="BN1744" i="12" s="1"/>
  <c r="BS1744" i="12" s="1"/>
  <c r="BZ1744" i="12" s="1"/>
  <c r="N1744" i="12"/>
  <c r="T1744" i="12" s="1"/>
  <c r="AB1744" i="12" s="1"/>
  <c r="AH1744" i="12" s="1"/>
  <c r="AP1744" i="12" s="1"/>
  <c r="AV1744" i="12" s="1"/>
  <c r="BB1744" i="12" s="1"/>
  <c r="BJ1744" i="12" s="1"/>
  <c r="BT1744" i="12" s="1"/>
  <c r="L1745" i="12"/>
  <c r="R1745" i="12" s="1"/>
  <c r="V1745" i="12" s="1"/>
  <c r="Z1745" i="12" s="1"/>
  <c r="AF1745" i="12" s="1"/>
  <c r="AJ1745" i="12" s="1"/>
  <c r="AN1745" i="12" s="1"/>
  <c r="AT1745" i="12" s="1"/>
  <c r="AZ1745" i="12" s="1"/>
  <c r="BD1745" i="12" s="1"/>
  <c r="BH1745" i="12" s="1"/>
  <c r="BM1745" i="12" s="1"/>
  <c r="BR1745" i="12" s="1"/>
  <c r="BV1745" i="12" s="1"/>
  <c r="BY1745" i="12" s="1"/>
  <c r="CB1745" i="12" s="1"/>
  <c r="CD1745" i="12" s="1"/>
  <c r="M1745" i="12"/>
  <c r="S1745" i="12" s="1"/>
  <c r="AA1745" i="12" s="1"/>
  <c r="AG1745" i="12" s="1"/>
  <c r="AO1745" i="12" s="1"/>
  <c r="AU1745" i="12" s="1"/>
  <c r="BA1745" i="12" s="1"/>
  <c r="BI1745" i="12" s="1"/>
  <c r="BN1745" i="12" s="1"/>
  <c r="BS1745" i="12" s="1"/>
  <c r="BZ1745" i="12" s="1"/>
  <c r="N1745" i="12"/>
  <c r="T1745" i="12" s="1"/>
  <c r="AB1745" i="12" s="1"/>
  <c r="AH1745" i="12" s="1"/>
  <c r="AP1745" i="12" s="1"/>
  <c r="AV1745" i="12" s="1"/>
  <c r="BB1745" i="12" s="1"/>
  <c r="BJ1745" i="12" s="1"/>
  <c r="BT1745" i="12" s="1"/>
  <c r="L1749" i="12"/>
  <c r="R1749" i="12" s="1"/>
  <c r="V1749" i="12" s="1"/>
  <c r="Z1749" i="12" s="1"/>
  <c r="AF1749" i="12" s="1"/>
  <c r="AJ1749" i="12" s="1"/>
  <c r="AN1749" i="12" s="1"/>
  <c r="AT1749" i="12" s="1"/>
  <c r="AZ1749" i="12" s="1"/>
  <c r="BD1749" i="12" s="1"/>
  <c r="BH1749" i="12" s="1"/>
  <c r="BM1749" i="12" s="1"/>
  <c r="BR1749" i="12" s="1"/>
  <c r="BV1749" i="12" s="1"/>
  <c r="BY1749" i="12" s="1"/>
  <c r="CB1749" i="12" s="1"/>
  <c r="CD1749" i="12" s="1"/>
  <c r="M1749" i="12"/>
  <c r="S1749" i="12" s="1"/>
  <c r="AA1749" i="12" s="1"/>
  <c r="AG1749" i="12" s="1"/>
  <c r="AO1749" i="12" s="1"/>
  <c r="AU1749" i="12" s="1"/>
  <c r="BA1749" i="12" s="1"/>
  <c r="BI1749" i="12" s="1"/>
  <c r="BN1749" i="12" s="1"/>
  <c r="BS1749" i="12" s="1"/>
  <c r="BZ1749" i="12" s="1"/>
  <c r="N1749" i="12"/>
  <c r="T1749" i="12" s="1"/>
  <c r="AB1749" i="12" s="1"/>
  <c r="AH1749" i="12" s="1"/>
  <c r="AP1749" i="12" s="1"/>
  <c r="AV1749" i="12" s="1"/>
  <c r="BB1749" i="12" s="1"/>
  <c r="BJ1749" i="12" s="1"/>
  <c r="BT1749" i="12" s="1"/>
  <c r="L1752" i="12"/>
  <c r="R1752" i="12" s="1"/>
  <c r="V1752" i="12" s="1"/>
  <c r="Z1752" i="12" s="1"/>
  <c r="AF1752" i="12" s="1"/>
  <c r="AJ1752" i="12" s="1"/>
  <c r="AN1752" i="12" s="1"/>
  <c r="AT1752" i="12" s="1"/>
  <c r="AZ1752" i="12" s="1"/>
  <c r="BD1752" i="12" s="1"/>
  <c r="BH1752" i="12" s="1"/>
  <c r="BM1752" i="12" s="1"/>
  <c r="BR1752" i="12" s="1"/>
  <c r="BV1752" i="12" s="1"/>
  <c r="BY1752" i="12" s="1"/>
  <c r="CB1752" i="12" s="1"/>
  <c r="CD1752" i="12" s="1"/>
  <c r="M1752" i="12"/>
  <c r="S1752" i="12" s="1"/>
  <c r="AA1752" i="12" s="1"/>
  <c r="AG1752" i="12" s="1"/>
  <c r="AO1752" i="12" s="1"/>
  <c r="AU1752" i="12" s="1"/>
  <c r="BA1752" i="12" s="1"/>
  <c r="BI1752" i="12" s="1"/>
  <c r="BN1752" i="12" s="1"/>
  <c r="BS1752" i="12" s="1"/>
  <c r="BZ1752" i="12" s="1"/>
  <c r="N1752" i="12"/>
  <c r="T1752" i="12" s="1"/>
  <c r="AB1752" i="12" s="1"/>
  <c r="AH1752" i="12" s="1"/>
  <c r="AP1752" i="12" s="1"/>
  <c r="AV1752" i="12" s="1"/>
  <c r="BB1752" i="12" s="1"/>
  <c r="BJ1752" i="12" s="1"/>
  <c r="BT1752" i="12" s="1"/>
  <c r="L1759" i="12"/>
  <c r="R1759" i="12" s="1"/>
  <c r="V1759" i="12" s="1"/>
  <c r="Z1759" i="12" s="1"/>
  <c r="AF1759" i="12" s="1"/>
  <c r="AJ1759" i="12" s="1"/>
  <c r="AN1759" i="12" s="1"/>
  <c r="AT1759" i="12" s="1"/>
  <c r="AZ1759" i="12" s="1"/>
  <c r="BD1759" i="12" s="1"/>
  <c r="BH1759" i="12" s="1"/>
  <c r="BM1759" i="12" s="1"/>
  <c r="BR1759" i="12" s="1"/>
  <c r="BV1759" i="12" s="1"/>
  <c r="BY1759" i="12" s="1"/>
  <c r="CB1759" i="12" s="1"/>
  <c r="CD1759" i="12" s="1"/>
  <c r="M1759" i="12"/>
  <c r="S1759" i="12" s="1"/>
  <c r="AA1759" i="12" s="1"/>
  <c r="AG1759" i="12" s="1"/>
  <c r="AO1759" i="12" s="1"/>
  <c r="AU1759" i="12" s="1"/>
  <c r="BA1759" i="12" s="1"/>
  <c r="BI1759" i="12" s="1"/>
  <c r="BN1759" i="12" s="1"/>
  <c r="BS1759" i="12" s="1"/>
  <c r="BZ1759" i="12" s="1"/>
  <c r="N1759" i="12"/>
  <c r="T1759" i="12" s="1"/>
  <c r="AB1759" i="12" s="1"/>
  <c r="AH1759" i="12" s="1"/>
  <c r="AP1759" i="12" s="1"/>
  <c r="AV1759" i="12" s="1"/>
  <c r="BB1759" i="12" s="1"/>
  <c r="BJ1759" i="12" s="1"/>
  <c r="BT1759" i="12" s="1"/>
  <c r="L1763" i="12"/>
  <c r="R1763" i="12" s="1"/>
  <c r="V1763" i="12" s="1"/>
  <c r="Z1763" i="12" s="1"/>
  <c r="AF1763" i="12" s="1"/>
  <c r="AJ1763" i="12" s="1"/>
  <c r="AN1763" i="12" s="1"/>
  <c r="AT1763" i="12" s="1"/>
  <c r="AZ1763" i="12" s="1"/>
  <c r="BD1763" i="12" s="1"/>
  <c r="BH1763" i="12" s="1"/>
  <c r="BM1763" i="12" s="1"/>
  <c r="BR1763" i="12" s="1"/>
  <c r="BV1763" i="12" s="1"/>
  <c r="BY1763" i="12" s="1"/>
  <c r="CB1763" i="12" s="1"/>
  <c r="CD1763" i="12" s="1"/>
  <c r="M1763" i="12"/>
  <c r="S1763" i="12" s="1"/>
  <c r="AA1763" i="12" s="1"/>
  <c r="AG1763" i="12" s="1"/>
  <c r="AO1763" i="12" s="1"/>
  <c r="AU1763" i="12" s="1"/>
  <c r="BA1763" i="12" s="1"/>
  <c r="BI1763" i="12" s="1"/>
  <c r="BN1763" i="12" s="1"/>
  <c r="BS1763" i="12" s="1"/>
  <c r="BZ1763" i="12" s="1"/>
  <c r="N1763" i="12"/>
  <c r="T1763" i="12" s="1"/>
  <c r="AB1763" i="12" s="1"/>
  <c r="AH1763" i="12" s="1"/>
  <c r="AP1763" i="12" s="1"/>
  <c r="AV1763" i="12" s="1"/>
  <c r="BB1763" i="12" s="1"/>
  <c r="BJ1763" i="12" s="1"/>
  <c r="BT1763" i="12" s="1"/>
  <c r="L1766" i="12"/>
  <c r="R1766" i="12" s="1"/>
  <c r="V1766" i="12" s="1"/>
  <c r="Z1766" i="12" s="1"/>
  <c r="AF1766" i="12" s="1"/>
  <c r="AJ1766" i="12" s="1"/>
  <c r="AN1766" i="12" s="1"/>
  <c r="AT1766" i="12" s="1"/>
  <c r="AZ1766" i="12" s="1"/>
  <c r="BD1766" i="12" s="1"/>
  <c r="BH1766" i="12" s="1"/>
  <c r="BM1766" i="12" s="1"/>
  <c r="BR1766" i="12" s="1"/>
  <c r="BV1766" i="12" s="1"/>
  <c r="BY1766" i="12" s="1"/>
  <c r="CB1766" i="12" s="1"/>
  <c r="CD1766" i="12" s="1"/>
  <c r="M1766" i="12"/>
  <c r="S1766" i="12" s="1"/>
  <c r="AA1766" i="12" s="1"/>
  <c r="AG1766" i="12" s="1"/>
  <c r="AO1766" i="12" s="1"/>
  <c r="AU1766" i="12" s="1"/>
  <c r="BA1766" i="12" s="1"/>
  <c r="BI1766" i="12" s="1"/>
  <c r="BN1766" i="12" s="1"/>
  <c r="BS1766" i="12" s="1"/>
  <c r="BZ1766" i="12" s="1"/>
  <c r="N1766" i="12"/>
  <c r="T1766" i="12" s="1"/>
  <c r="AB1766" i="12" s="1"/>
  <c r="AH1766" i="12" s="1"/>
  <c r="AP1766" i="12" s="1"/>
  <c r="AV1766" i="12" s="1"/>
  <c r="BB1766" i="12" s="1"/>
  <c r="BJ1766" i="12" s="1"/>
  <c r="BT1766" i="12" s="1"/>
  <c r="L1767" i="12"/>
  <c r="R1767" i="12" s="1"/>
  <c r="V1767" i="12" s="1"/>
  <c r="Z1767" i="12" s="1"/>
  <c r="AF1767" i="12" s="1"/>
  <c r="AJ1767" i="12" s="1"/>
  <c r="AN1767" i="12" s="1"/>
  <c r="AT1767" i="12" s="1"/>
  <c r="AZ1767" i="12" s="1"/>
  <c r="BD1767" i="12" s="1"/>
  <c r="BH1767" i="12" s="1"/>
  <c r="BM1767" i="12" s="1"/>
  <c r="BR1767" i="12" s="1"/>
  <c r="BV1767" i="12" s="1"/>
  <c r="BY1767" i="12" s="1"/>
  <c r="CB1767" i="12" s="1"/>
  <c r="CD1767" i="12" s="1"/>
  <c r="M1767" i="12"/>
  <c r="S1767" i="12" s="1"/>
  <c r="AA1767" i="12" s="1"/>
  <c r="AG1767" i="12" s="1"/>
  <c r="AO1767" i="12" s="1"/>
  <c r="AU1767" i="12" s="1"/>
  <c r="BA1767" i="12" s="1"/>
  <c r="BI1767" i="12" s="1"/>
  <c r="BN1767" i="12" s="1"/>
  <c r="BS1767" i="12" s="1"/>
  <c r="BZ1767" i="12" s="1"/>
  <c r="N1767" i="12"/>
  <c r="T1767" i="12" s="1"/>
  <c r="AB1767" i="12" s="1"/>
  <c r="AH1767" i="12" s="1"/>
  <c r="AP1767" i="12" s="1"/>
  <c r="AV1767" i="12" s="1"/>
  <c r="BB1767" i="12" s="1"/>
  <c r="BJ1767" i="12" s="1"/>
  <c r="BT1767" i="12" s="1"/>
  <c r="L1771" i="12"/>
  <c r="R1771" i="12" s="1"/>
  <c r="V1771" i="12" s="1"/>
  <c r="Z1771" i="12" s="1"/>
  <c r="AF1771" i="12" s="1"/>
  <c r="AJ1771" i="12" s="1"/>
  <c r="AN1771" i="12" s="1"/>
  <c r="AT1771" i="12" s="1"/>
  <c r="AZ1771" i="12" s="1"/>
  <c r="BD1771" i="12" s="1"/>
  <c r="BH1771" i="12" s="1"/>
  <c r="BM1771" i="12" s="1"/>
  <c r="BR1771" i="12" s="1"/>
  <c r="BV1771" i="12" s="1"/>
  <c r="BY1771" i="12" s="1"/>
  <c r="CB1771" i="12" s="1"/>
  <c r="CD1771" i="12" s="1"/>
  <c r="M1771" i="12"/>
  <c r="S1771" i="12" s="1"/>
  <c r="AA1771" i="12" s="1"/>
  <c r="AG1771" i="12" s="1"/>
  <c r="AO1771" i="12" s="1"/>
  <c r="AU1771" i="12" s="1"/>
  <c r="BA1771" i="12" s="1"/>
  <c r="BI1771" i="12" s="1"/>
  <c r="BN1771" i="12" s="1"/>
  <c r="BS1771" i="12" s="1"/>
  <c r="BZ1771" i="12" s="1"/>
  <c r="N1771" i="12"/>
  <c r="T1771" i="12" s="1"/>
  <c r="AB1771" i="12" s="1"/>
  <c r="AH1771" i="12" s="1"/>
  <c r="AP1771" i="12" s="1"/>
  <c r="AV1771" i="12" s="1"/>
  <c r="BB1771" i="12" s="1"/>
  <c r="BJ1771" i="12" s="1"/>
  <c r="BT1771" i="12" s="1"/>
  <c r="L1776" i="12"/>
  <c r="R1776" i="12" s="1"/>
  <c r="V1776" i="12" s="1"/>
  <c r="Z1776" i="12" s="1"/>
  <c r="AF1776" i="12" s="1"/>
  <c r="AJ1776" i="12" s="1"/>
  <c r="AN1776" i="12" s="1"/>
  <c r="AT1776" i="12" s="1"/>
  <c r="AZ1776" i="12" s="1"/>
  <c r="BD1776" i="12" s="1"/>
  <c r="BH1776" i="12" s="1"/>
  <c r="BM1776" i="12" s="1"/>
  <c r="BR1776" i="12" s="1"/>
  <c r="BV1776" i="12" s="1"/>
  <c r="BY1776" i="12" s="1"/>
  <c r="CB1776" i="12" s="1"/>
  <c r="CD1776" i="12" s="1"/>
  <c r="M1776" i="12"/>
  <c r="S1776" i="12" s="1"/>
  <c r="AA1776" i="12" s="1"/>
  <c r="AG1776" i="12" s="1"/>
  <c r="AO1776" i="12" s="1"/>
  <c r="AU1776" i="12" s="1"/>
  <c r="BA1776" i="12" s="1"/>
  <c r="BI1776" i="12" s="1"/>
  <c r="BN1776" i="12" s="1"/>
  <c r="BS1776" i="12" s="1"/>
  <c r="BZ1776" i="12" s="1"/>
  <c r="N1776" i="12"/>
  <c r="T1776" i="12" s="1"/>
  <c r="AB1776" i="12" s="1"/>
  <c r="AH1776" i="12" s="1"/>
  <c r="AP1776" i="12" s="1"/>
  <c r="AV1776" i="12" s="1"/>
  <c r="BB1776" i="12" s="1"/>
  <c r="BJ1776" i="12" s="1"/>
  <c r="BT1776" i="12" s="1"/>
  <c r="L1808" i="12"/>
  <c r="R1808" i="12" s="1"/>
  <c r="V1808" i="12" s="1"/>
  <c r="Z1808" i="12" s="1"/>
  <c r="AF1808" i="12" s="1"/>
  <c r="AJ1808" i="12" s="1"/>
  <c r="AN1808" i="12" s="1"/>
  <c r="AT1808" i="12" s="1"/>
  <c r="AZ1808" i="12" s="1"/>
  <c r="BD1808" i="12" s="1"/>
  <c r="BH1808" i="12" s="1"/>
  <c r="BM1808" i="12" s="1"/>
  <c r="BR1808" i="12" s="1"/>
  <c r="BV1808" i="12" s="1"/>
  <c r="BY1808" i="12" s="1"/>
  <c r="CB1808" i="12" s="1"/>
  <c r="CD1808" i="12" s="1"/>
  <c r="M1808" i="12"/>
  <c r="S1808" i="12" s="1"/>
  <c r="AA1808" i="12" s="1"/>
  <c r="AG1808" i="12" s="1"/>
  <c r="AO1808" i="12" s="1"/>
  <c r="AU1808" i="12" s="1"/>
  <c r="BA1808" i="12" s="1"/>
  <c r="BI1808" i="12" s="1"/>
  <c r="BN1808" i="12" s="1"/>
  <c r="BS1808" i="12" s="1"/>
  <c r="BZ1808" i="12" s="1"/>
  <c r="N1808" i="12"/>
  <c r="T1808" i="12" s="1"/>
  <c r="AB1808" i="12" s="1"/>
  <c r="AH1808" i="12" s="1"/>
  <c r="AP1808" i="12" s="1"/>
  <c r="AV1808" i="12" s="1"/>
  <c r="BB1808" i="12" s="1"/>
  <c r="BJ1808" i="12" s="1"/>
  <c r="BT1808" i="12" s="1"/>
  <c r="L1811" i="12"/>
  <c r="R1811" i="12" s="1"/>
  <c r="V1811" i="12" s="1"/>
  <c r="Z1811" i="12" s="1"/>
  <c r="AF1811" i="12" s="1"/>
  <c r="AJ1811" i="12" s="1"/>
  <c r="AN1811" i="12" s="1"/>
  <c r="AT1811" i="12" s="1"/>
  <c r="AZ1811" i="12" s="1"/>
  <c r="BD1811" i="12" s="1"/>
  <c r="BH1811" i="12" s="1"/>
  <c r="BM1811" i="12" s="1"/>
  <c r="BR1811" i="12" s="1"/>
  <c r="BV1811" i="12" s="1"/>
  <c r="BY1811" i="12" s="1"/>
  <c r="CB1811" i="12" s="1"/>
  <c r="CD1811" i="12" s="1"/>
  <c r="M1811" i="12"/>
  <c r="S1811" i="12" s="1"/>
  <c r="AA1811" i="12" s="1"/>
  <c r="AG1811" i="12" s="1"/>
  <c r="AO1811" i="12" s="1"/>
  <c r="AU1811" i="12" s="1"/>
  <c r="BA1811" i="12" s="1"/>
  <c r="BI1811" i="12" s="1"/>
  <c r="BN1811" i="12" s="1"/>
  <c r="BS1811" i="12" s="1"/>
  <c r="BZ1811" i="12" s="1"/>
  <c r="N1811" i="12"/>
  <c r="T1811" i="12" s="1"/>
  <c r="AB1811" i="12" s="1"/>
  <c r="AH1811" i="12" s="1"/>
  <c r="AP1811" i="12" s="1"/>
  <c r="AV1811" i="12" s="1"/>
  <c r="BB1811" i="12" s="1"/>
  <c r="BJ1811" i="12" s="1"/>
  <c r="BT1811" i="12" s="1"/>
  <c r="L1814" i="12"/>
  <c r="R1814" i="12" s="1"/>
  <c r="V1814" i="12" s="1"/>
  <c r="Z1814" i="12" s="1"/>
  <c r="AF1814" i="12" s="1"/>
  <c r="AJ1814" i="12" s="1"/>
  <c r="AN1814" i="12" s="1"/>
  <c r="AT1814" i="12" s="1"/>
  <c r="AZ1814" i="12" s="1"/>
  <c r="BD1814" i="12" s="1"/>
  <c r="BH1814" i="12" s="1"/>
  <c r="BM1814" i="12" s="1"/>
  <c r="BR1814" i="12" s="1"/>
  <c r="BV1814" i="12" s="1"/>
  <c r="BY1814" i="12" s="1"/>
  <c r="CB1814" i="12" s="1"/>
  <c r="CD1814" i="12" s="1"/>
  <c r="M1814" i="12"/>
  <c r="S1814" i="12" s="1"/>
  <c r="AA1814" i="12" s="1"/>
  <c r="AG1814" i="12" s="1"/>
  <c r="AO1814" i="12" s="1"/>
  <c r="AU1814" i="12" s="1"/>
  <c r="BA1814" i="12" s="1"/>
  <c r="BI1814" i="12" s="1"/>
  <c r="BN1814" i="12" s="1"/>
  <c r="BS1814" i="12" s="1"/>
  <c r="BZ1814" i="12" s="1"/>
  <c r="N1814" i="12"/>
  <c r="T1814" i="12" s="1"/>
  <c r="AB1814" i="12" s="1"/>
  <c r="AH1814" i="12" s="1"/>
  <c r="AP1814" i="12" s="1"/>
  <c r="AV1814" i="12" s="1"/>
  <c r="BB1814" i="12" s="1"/>
  <c r="BJ1814" i="12" s="1"/>
  <c r="BT1814" i="12" s="1"/>
  <c r="L1816" i="12"/>
  <c r="R1816" i="12" s="1"/>
  <c r="V1816" i="12" s="1"/>
  <c r="Z1816" i="12" s="1"/>
  <c r="AF1816" i="12" s="1"/>
  <c r="AJ1816" i="12" s="1"/>
  <c r="AN1816" i="12" s="1"/>
  <c r="AT1816" i="12" s="1"/>
  <c r="AZ1816" i="12" s="1"/>
  <c r="BD1816" i="12" s="1"/>
  <c r="BH1816" i="12" s="1"/>
  <c r="BM1816" i="12" s="1"/>
  <c r="BR1816" i="12" s="1"/>
  <c r="BV1816" i="12" s="1"/>
  <c r="BY1816" i="12" s="1"/>
  <c r="CB1816" i="12" s="1"/>
  <c r="CD1816" i="12" s="1"/>
  <c r="M1816" i="12"/>
  <c r="S1816" i="12" s="1"/>
  <c r="AA1816" i="12" s="1"/>
  <c r="AG1816" i="12" s="1"/>
  <c r="AO1816" i="12" s="1"/>
  <c r="AU1816" i="12" s="1"/>
  <c r="BA1816" i="12" s="1"/>
  <c r="BI1816" i="12" s="1"/>
  <c r="BN1816" i="12" s="1"/>
  <c r="BS1816" i="12" s="1"/>
  <c r="BZ1816" i="12" s="1"/>
  <c r="N1816" i="12"/>
  <c r="T1816" i="12" s="1"/>
  <c r="AB1816" i="12" s="1"/>
  <c r="AH1816" i="12" s="1"/>
  <c r="AP1816" i="12" s="1"/>
  <c r="AV1816" i="12" s="1"/>
  <c r="BB1816" i="12" s="1"/>
  <c r="BJ1816" i="12" s="1"/>
  <c r="BT1816" i="12" s="1"/>
  <c r="L1819" i="12"/>
  <c r="R1819" i="12" s="1"/>
  <c r="V1819" i="12" s="1"/>
  <c r="Z1819" i="12" s="1"/>
  <c r="AF1819" i="12" s="1"/>
  <c r="AJ1819" i="12" s="1"/>
  <c r="AN1819" i="12" s="1"/>
  <c r="AT1819" i="12" s="1"/>
  <c r="AZ1819" i="12" s="1"/>
  <c r="BD1819" i="12" s="1"/>
  <c r="BH1819" i="12" s="1"/>
  <c r="BM1819" i="12" s="1"/>
  <c r="BR1819" i="12" s="1"/>
  <c r="BV1819" i="12" s="1"/>
  <c r="BY1819" i="12" s="1"/>
  <c r="CB1819" i="12" s="1"/>
  <c r="CD1819" i="12" s="1"/>
  <c r="M1819" i="12"/>
  <c r="S1819" i="12" s="1"/>
  <c r="AA1819" i="12" s="1"/>
  <c r="AG1819" i="12" s="1"/>
  <c r="AO1819" i="12" s="1"/>
  <c r="AU1819" i="12" s="1"/>
  <c r="BA1819" i="12" s="1"/>
  <c r="BI1819" i="12" s="1"/>
  <c r="BN1819" i="12" s="1"/>
  <c r="BS1819" i="12" s="1"/>
  <c r="BZ1819" i="12" s="1"/>
  <c r="N1819" i="12"/>
  <c r="T1819" i="12" s="1"/>
  <c r="AB1819" i="12" s="1"/>
  <c r="AH1819" i="12" s="1"/>
  <c r="AP1819" i="12" s="1"/>
  <c r="AV1819" i="12" s="1"/>
  <c r="BB1819" i="12" s="1"/>
  <c r="BJ1819" i="12" s="1"/>
  <c r="BT1819" i="12" s="1"/>
  <c r="L1828" i="12"/>
  <c r="R1828" i="12" s="1"/>
  <c r="V1828" i="12" s="1"/>
  <c r="Z1828" i="12" s="1"/>
  <c r="AF1828" i="12" s="1"/>
  <c r="AJ1828" i="12" s="1"/>
  <c r="AN1828" i="12" s="1"/>
  <c r="AT1828" i="12" s="1"/>
  <c r="AZ1828" i="12" s="1"/>
  <c r="BD1828" i="12" s="1"/>
  <c r="BH1828" i="12" s="1"/>
  <c r="BM1828" i="12" s="1"/>
  <c r="BR1828" i="12" s="1"/>
  <c r="BV1828" i="12" s="1"/>
  <c r="BY1828" i="12" s="1"/>
  <c r="CB1828" i="12" s="1"/>
  <c r="CD1828" i="12" s="1"/>
  <c r="M1828" i="12"/>
  <c r="S1828" i="12" s="1"/>
  <c r="AA1828" i="12" s="1"/>
  <c r="AG1828" i="12" s="1"/>
  <c r="AO1828" i="12" s="1"/>
  <c r="AU1828" i="12" s="1"/>
  <c r="BA1828" i="12" s="1"/>
  <c r="BI1828" i="12" s="1"/>
  <c r="BN1828" i="12" s="1"/>
  <c r="BS1828" i="12" s="1"/>
  <c r="BZ1828" i="12" s="1"/>
  <c r="N1828" i="12"/>
  <c r="T1828" i="12" s="1"/>
  <c r="AB1828" i="12" s="1"/>
  <c r="AH1828" i="12" s="1"/>
  <c r="AP1828" i="12" s="1"/>
  <c r="AV1828" i="12" s="1"/>
  <c r="BB1828" i="12" s="1"/>
  <c r="BJ1828" i="12" s="1"/>
  <c r="BT1828" i="12" s="1"/>
  <c r="L1832" i="12"/>
  <c r="R1832" i="12" s="1"/>
  <c r="V1832" i="12" s="1"/>
  <c r="Z1832" i="12" s="1"/>
  <c r="AF1832" i="12" s="1"/>
  <c r="AJ1832" i="12" s="1"/>
  <c r="AN1832" i="12" s="1"/>
  <c r="AT1832" i="12" s="1"/>
  <c r="AZ1832" i="12" s="1"/>
  <c r="BD1832" i="12" s="1"/>
  <c r="BH1832" i="12" s="1"/>
  <c r="BM1832" i="12" s="1"/>
  <c r="BR1832" i="12" s="1"/>
  <c r="BV1832" i="12" s="1"/>
  <c r="BY1832" i="12" s="1"/>
  <c r="CB1832" i="12" s="1"/>
  <c r="CD1832" i="12" s="1"/>
  <c r="M1832" i="12"/>
  <c r="S1832" i="12" s="1"/>
  <c r="AA1832" i="12" s="1"/>
  <c r="AG1832" i="12" s="1"/>
  <c r="AO1832" i="12" s="1"/>
  <c r="AU1832" i="12" s="1"/>
  <c r="BA1832" i="12" s="1"/>
  <c r="BI1832" i="12" s="1"/>
  <c r="BN1832" i="12" s="1"/>
  <c r="BS1832" i="12" s="1"/>
  <c r="BZ1832" i="12" s="1"/>
  <c r="N1832" i="12"/>
  <c r="T1832" i="12" s="1"/>
  <c r="AB1832" i="12" s="1"/>
  <c r="AH1832" i="12" s="1"/>
  <c r="AP1832" i="12" s="1"/>
  <c r="AV1832" i="12" s="1"/>
  <c r="BB1832" i="12" s="1"/>
  <c r="BJ1832" i="12" s="1"/>
  <c r="BT1832" i="12" s="1"/>
  <c r="L1836" i="12"/>
  <c r="R1836" i="12" s="1"/>
  <c r="V1836" i="12" s="1"/>
  <c r="Z1836" i="12" s="1"/>
  <c r="AF1836" i="12" s="1"/>
  <c r="AJ1836" i="12" s="1"/>
  <c r="AN1836" i="12" s="1"/>
  <c r="AT1836" i="12" s="1"/>
  <c r="AZ1836" i="12" s="1"/>
  <c r="BD1836" i="12" s="1"/>
  <c r="BH1836" i="12" s="1"/>
  <c r="BM1836" i="12" s="1"/>
  <c r="BR1836" i="12" s="1"/>
  <c r="BV1836" i="12" s="1"/>
  <c r="BY1836" i="12" s="1"/>
  <c r="CB1836" i="12" s="1"/>
  <c r="CD1836" i="12" s="1"/>
  <c r="M1836" i="12"/>
  <c r="S1836" i="12" s="1"/>
  <c r="AA1836" i="12" s="1"/>
  <c r="AG1836" i="12" s="1"/>
  <c r="AO1836" i="12" s="1"/>
  <c r="AU1836" i="12" s="1"/>
  <c r="BA1836" i="12" s="1"/>
  <c r="BI1836" i="12" s="1"/>
  <c r="BN1836" i="12" s="1"/>
  <c r="BS1836" i="12" s="1"/>
  <c r="BZ1836" i="12" s="1"/>
  <c r="N1836" i="12"/>
  <c r="T1836" i="12" s="1"/>
  <c r="AB1836" i="12" s="1"/>
  <c r="AH1836" i="12" s="1"/>
  <c r="AP1836" i="12" s="1"/>
  <c r="AV1836" i="12" s="1"/>
  <c r="BB1836" i="12" s="1"/>
  <c r="BJ1836" i="12" s="1"/>
  <c r="BT1836" i="12" s="1"/>
  <c r="L1838" i="12"/>
  <c r="R1838" i="12" s="1"/>
  <c r="V1838" i="12" s="1"/>
  <c r="Z1838" i="12" s="1"/>
  <c r="AF1838" i="12" s="1"/>
  <c r="AJ1838" i="12" s="1"/>
  <c r="AN1838" i="12" s="1"/>
  <c r="AT1838" i="12" s="1"/>
  <c r="AZ1838" i="12" s="1"/>
  <c r="BD1838" i="12" s="1"/>
  <c r="BH1838" i="12" s="1"/>
  <c r="BM1838" i="12" s="1"/>
  <c r="BR1838" i="12" s="1"/>
  <c r="BV1838" i="12" s="1"/>
  <c r="BY1838" i="12" s="1"/>
  <c r="CB1838" i="12" s="1"/>
  <c r="CD1838" i="12" s="1"/>
  <c r="M1838" i="12"/>
  <c r="S1838" i="12" s="1"/>
  <c r="AA1838" i="12" s="1"/>
  <c r="AG1838" i="12" s="1"/>
  <c r="AO1838" i="12" s="1"/>
  <c r="AU1838" i="12" s="1"/>
  <c r="BA1838" i="12" s="1"/>
  <c r="BI1838" i="12" s="1"/>
  <c r="BN1838" i="12" s="1"/>
  <c r="BS1838" i="12" s="1"/>
  <c r="BZ1838" i="12" s="1"/>
  <c r="N1838" i="12"/>
  <c r="T1838" i="12" s="1"/>
  <c r="AB1838" i="12" s="1"/>
  <c r="AH1838" i="12" s="1"/>
  <c r="AP1838" i="12" s="1"/>
  <c r="AV1838" i="12" s="1"/>
  <c r="BB1838" i="12" s="1"/>
  <c r="BJ1838" i="12" s="1"/>
  <c r="BT1838" i="12" s="1"/>
  <c r="L1842" i="12"/>
  <c r="R1842" i="12" s="1"/>
  <c r="V1842" i="12" s="1"/>
  <c r="Z1842" i="12" s="1"/>
  <c r="AF1842" i="12" s="1"/>
  <c r="AJ1842" i="12" s="1"/>
  <c r="AN1842" i="12" s="1"/>
  <c r="AT1842" i="12" s="1"/>
  <c r="AZ1842" i="12" s="1"/>
  <c r="BD1842" i="12" s="1"/>
  <c r="BH1842" i="12" s="1"/>
  <c r="BM1842" i="12" s="1"/>
  <c r="BR1842" i="12" s="1"/>
  <c r="BV1842" i="12" s="1"/>
  <c r="BY1842" i="12" s="1"/>
  <c r="CB1842" i="12" s="1"/>
  <c r="CD1842" i="12" s="1"/>
  <c r="M1842" i="12"/>
  <c r="S1842" i="12" s="1"/>
  <c r="AA1842" i="12" s="1"/>
  <c r="AG1842" i="12" s="1"/>
  <c r="AO1842" i="12" s="1"/>
  <c r="AU1842" i="12" s="1"/>
  <c r="BA1842" i="12" s="1"/>
  <c r="BI1842" i="12" s="1"/>
  <c r="BN1842" i="12" s="1"/>
  <c r="BS1842" i="12" s="1"/>
  <c r="BZ1842" i="12" s="1"/>
  <c r="N1842" i="12"/>
  <c r="T1842" i="12" s="1"/>
  <c r="AB1842" i="12" s="1"/>
  <c r="AH1842" i="12" s="1"/>
  <c r="AP1842" i="12" s="1"/>
  <c r="AV1842" i="12" s="1"/>
  <c r="BB1842" i="12" s="1"/>
  <c r="BJ1842" i="12" s="1"/>
  <c r="BT1842" i="12" s="1"/>
  <c r="L1843" i="12"/>
  <c r="R1843" i="12" s="1"/>
  <c r="V1843" i="12" s="1"/>
  <c r="Z1843" i="12" s="1"/>
  <c r="AF1843" i="12" s="1"/>
  <c r="AJ1843" i="12" s="1"/>
  <c r="AN1843" i="12" s="1"/>
  <c r="AT1843" i="12" s="1"/>
  <c r="AZ1843" i="12" s="1"/>
  <c r="BD1843" i="12" s="1"/>
  <c r="BH1843" i="12" s="1"/>
  <c r="BM1843" i="12" s="1"/>
  <c r="BR1843" i="12" s="1"/>
  <c r="BV1843" i="12" s="1"/>
  <c r="BY1843" i="12" s="1"/>
  <c r="CB1843" i="12" s="1"/>
  <c r="CD1843" i="12" s="1"/>
  <c r="M1843" i="12"/>
  <c r="S1843" i="12" s="1"/>
  <c r="AA1843" i="12" s="1"/>
  <c r="AG1843" i="12" s="1"/>
  <c r="AO1843" i="12" s="1"/>
  <c r="AU1843" i="12" s="1"/>
  <c r="BA1843" i="12" s="1"/>
  <c r="BI1843" i="12" s="1"/>
  <c r="BN1843" i="12" s="1"/>
  <c r="BS1843" i="12" s="1"/>
  <c r="BZ1843" i="12" s="1"/>
  <c r="N1843" i="12"/>
  <c r="T1843" i="12" s="1"/>
  <c r="AB1843" i="12" s="1"/>
  <c r="AH1843" i="12" s="1"/>
  <c r="AP1843" i="12" s="1"/>
  <c r="AV1843" i="12" s="1"/>
  <c r="BB1843" i="12" s="1"/>
  <c r="BJ1843" i="12" s="1"/>
  <c r="BT1843" i="12" s="1"/>
  <c r="L1847" i="12"/>
  <c r="R1847" i="12" s="1"/>
  <c r="V1847" i="12" s="1"/>
  <c r="Z1847" i="12" s="1"/>
  <c r="AF1847" i="12" s="1"/>
  <c r="AJ1847" i="12" s="1"/>
  <c r="AN1847" i="12" s="1"/>
  <c r="AT1847" i="12" s="1"/>
  <c r="AZ1847" i="12" s="1"/>
  <c r="BD1847" i="12" s="1"/>
  <c r="BH1847" i="12" s="1"/>
  <c r="BM1847" i="12" s="1"/>
  <c r="BR1847" i="12" s="1"/>
  <c r="BV1847" i="12" s="1"/>
  <c r="BY1847" i="12" s="1"/>
  <c r="CB1847" i="12" s="1"/>
  <c r="CD1847" i="12" s="1"/>
  <c r="M1847" i="12"/>
  <c r="S1847" i="12" s="1"/>
  <c r="AA1847" i="12" s="1"/>
  <c r="AG1847" i="12" s="1"/>
  <c r="AO1847" i="12" s="1"/>
  <c r="AU1847" i="12" s="1"/>
  <c r="BA1847" i="12" s="1"/>
  <c r="BI1847" i="12" s="1"/>
  <c r="BN1847" i="12" s="1"/>
  <c r="BS1847" i="12" s="1"/>
  <c r="BZ1847" i="12" s="1"/>
  <c r="N1847" i="12"/>
  <c r="T1847" i="12" s="1"/>
  <c r="AB1847" i="12" s="1"/>
  <c r="AH1847" i="12" s="1"/>
  <c r="AP1847" i="12" s="1"/>
  <c r="AV1847" i="12" s="1"/>
  <c r="BB1847" i="12" s="1"/>
  <c r="BJ1847" i="12" s="1"/>
  <c r="BT1847" i="12" s="1"/>
  <c r="L1850" i="12"/>
  <c r="R1850" i="12" s="1"/>
  <c r="V1850" i="12" s="1"/>
  <c r="Z1850" i="12" s="1"/>
  <c r="AF1850" i="12" s="1"/>
  <c r="AJ1850" i="12" s="1"/>
  <c r="AN1850" i="12" s="1"/>
  <c r="AT1850" i="12" s="1"/>
  <c r="AZ1850" i="12" s="1"/>
  <c r="BD1850" i="12" s="1"/>
  <c r="BH1850" i="12" s="1"/>
  <c r="BM1850" i="12" s="1"/>
  <c r="BR1850" i="12" s="1"/>
  <c r="BV1850" i="12" s="1"/>
  <c r="BY1850" i="12" s="1"/>
  <c r="CB1850" i="12" s="1"/>
  <c r="CD1850" i="12" s="1"/>
  <c r="M1850" i="12"/>
  <c r="S1850" i="12" s="1"/>
  <c r="AA1850" i="12" s="1"/>
  <c r="AG1850" i="12" s="1"/>
  <c r="AO1850" i="12" s="1"/>
  <c r="AU1850" i="12" s="1"/>
  <c r="BA1850" i="12" s="1"/>
  <c r="BI1850" i="12" s="1"/>
  <c r="BN1850" i="12" s="1"/>
  <c r="BS1850" i="12" s="1"/>
  <c r="BZ1850" i="12" s="1"/>
  <c r="N1850" i="12"/>
  <c r="T1850" i="12" s="1"/>
  <c r="AB1850" i="12" s="1"/>
  <c r="AH1850" i="12" s="1"/>
  <c r="AP1850" i="12" s="1"/>
  <c r="AV1850" i="12" s="1"/>
  <c r="BB1850" i="12" s="1"/>
  <c r="BJ1850" i="12" s="1"/>
  <c r="BT1850" i="12" s="1"/>
  <c r="L1852" i="12"/>
  <c r="R1852" i="12" s="1"/>
  <c r="V1852" i="12" s="1"/>
  <c r="Z1852" i="12" s="1"/>
  <c r="AF1852" i="12" s="1"/>
  <c r="AJ1852" i="12" s="1"/>
  <c r="AN1852" i="12" s="1"/>
  <c r="AT1852" i="12" s="1"/>
  <c r="AZ1852" i="12" s="1"/>
  <c r="BD1852" i="12" s="1"/>
  <c r="BH1852" i="12" s="1"/>
  <c r="BM1852" i="12" s="1"/>
  <c r="BR1852" i="12" s="1"/>
  <c r="BV1852" i="12" s="1"/>
  <c r="BY1852" i="12" s="1"/>
  <c r="CB1852" i="12" s="1"/>
  <c r="CD1852" i="12" s="1"/>
  <c r="M1852" i="12"/>
  <c r="S1852" i="12" s="1"/>
  <c r="AA1852" i="12" s="1"/>
  <c r="AG1852" i="12" s="1"/>
  <c r="AO1852" i="12" s="1"/>
  <c r="AU1852" i="12" s="1"/>
  <c r="BA1852" i="12" s="1"/>
  <c r="BI1852" i="12" s="1"/>
  <c r="BN1852" i="12" s="1"/>
  <c r="BS1852" i="12" s="1"/>
  <c r="BZ1852" i="12" s="1"/>
  <c r="N1852" i="12"/>
  <c r="T1852" i="12" s="1"/>
  <c r="AB1852" i="12" s="1"/>
  <c r="AH1852" i="12" s="1"/>
  <c r="AP1852" i="12" s="1"/>
  <c r="AV1852" i="12" s="1"/>
  <c r="BB1852" i="12" s="1"/>
  <c r="BJ1852" i="12" s="1"/>
  <c r="BT1852" i="12" s="1"/>
  <c r="L1857" i="12"/>
  <c r="R1857" i="12" s="1"/>
  <c r="V1857" i="12" s="1"/>
  <c r="Z1857" i="12" s="1"/>
  <c r="AF1857" i="12" s="1"/>
  <c r="AJ1857" i="12" s="1"/>
  <c r="AN1857" i="12" s="1"/>
  <c r="AT1857" i="12" s="1"/>
  <c r="AZ1857" i="12" s="1"/>
  <c r="BD1857" i="12" s="1"/>
  <c r="BH1857" i="12" s="1"/>
  <c r="BM1857" i="12" s="1"/>
  <c r="BR1857" i="12" s="1"/>
  <c r="BV1857" i="12" s="1"/>
  <c r="BY1857" i="12" s="1"/>
  <c r="CB1857" i="12" s="1"/>
  <c r="CD1857" i="12" s="1"/>
  <c r="M1857" i="12"/>
  <c r="S1857" i="12" s="1"/>
  <c r="AA1857" i="12" s="1"/>
  <c r="AG1857" i="12" s="1"/>
  <c r="AO1857" i="12" s="1"/>
  <c r="AU1857" i="12" s="1"/>
  <c r="BA1857" i="12" s="1"/>
  <c r="BI1857" i="12" s="1"/>
  <c r="BN1857" i="12" s="1"/>
  <c r="BS1857" i="12" s="1"/>
  <c r="BZ1857" i="12" s="1"/>
  <c r="N1857" i="12"/>
  <c r="T1857" i="12" s="1"/>
  <c r="AB1857" i="12" s="1"/>
  <c r="AH1857" i="12" s="1"/>
  <c r="AP1857" i="12" s="1"/>
  <c r="AV1857" i="12" s="1"/>
  <c r="BB1857" i="12" s="1"/>
  <c r="BJ1857" i="12" s="1"/>
  <c r="BT1857" i="12" s="1"/>
  <c r="L1859" i="12"/>
  <c r="R1859" i="12" s="1"/>
  <c r="V1859" i="12" s="1"/>
  <c r="Z1859" i="12" s="1"/>
  <c r="AF1859" i="12" s="1"/>
  <c r="AJ1859" i="12" s="1"/>
  <c r="AN1859" i="12" s="1"/>
  <c r="AT1859" i="12" s="1"/>
  <c r="AZ1859" i="12" s="1"/>
  <c r="BD1859" i="12" s="1"/>
  <c r="BH1859" i="12" s="1"/>
  <c r="BM1859" i="12" s="1"/>
  <c r="BR1859" i="12" s="1"/>
  <c r="BV1859" i="12" s="1"/>
  <c r="BY1859" i="12" s="1"/>
  <c r="CB1859" i="12" s="1"/>
  <c r="CD1859" i="12" s="1"/>
  <c r="M1859" i="12"/>
  <c r="S1859" i="12" s="1"/>
  <c r="AA1859" i="12" s="1"/>
  <c r="AG1859" i="12" s="1"/>
  <c r="AO1859" i="12" s="1"/>
  <c r="AU1859" i="12" s="1"/>
  <c r="BA1859" i="12" s="1"/>
  <c r="BI1859" i="12" s="1"/>
  <c r="BN1859" i="12" s="1"/>
  <c r="BS1859" i="12" s="1"/>
  <c r="BZ1859" i="12" s="1"/>
  <c r="N1859" i="12"/>
  <c r="T1859" i="12" s="1"/>
  <c r="AB1859" i="12" s="1"/>
  <c r="AH1859" i="12" s="1"/>
  <c r="AP1859" i="12" s="1"/>
  <c r="AV1859" i="12" s="1"/>
  <c r="BB1859" i="12" s="1"/>
  <c r="BJ1859" i="12" s="1"/>
  <c r="BT1859" i="12" s="1"/>
  <c r="L1861" i="12"/>
  <c r="R1861" i="12" s="1"/>
  <c r="V1861" i="12" s="1"/>
  <c r="Z1861" i="12" s="1"/>
  <c r="AF1861" i="12" s="1"/>
  <c r="AJ1861" i="12" s="1"/>
  <c r="AN1861" i="12" s="1"/>
  <c r="AT1861" i="12" s="1"/>
  <c r="AZ1861" i="12" s="1"/>
  <c r="BD1861" i="12" s="1"/>
  <c r="BH1861" i="12" s="1"/>
  <c r="BM1861" i="12" s="1"/>
  <c r="BR1861" i="12" s="1"/>
  <c r="BV1861" i="12" s="1"/>
  <c r="BY1861" i="12" s="1"/>
  <c r="CB1861" i="12" s="1"/>
  <c r="CD1861" i="12" s="1"/>
  <c r="M1861" i="12"/>
  <c r="S1861" i="12" s="1"/>
  <c r="AA1861" i="12" s="1"/>
  <c r="AG1861" i="12" s="1"/>
  <c r="AO1861" i="12" s="1"/>
  <c r="AU1861" i="12" s="1"/>
  <c r="BA1861" i="12" s="1"/>
  <c r="BI1861" i="12" s="1"/>
  <c r="BN1861" i="12" s="1"/>
  <c r="BS1861" i="12" s="1"/>
  <c r="BZ1861" i="12" s="1"/>
  <c r="N1861" i="12"/>
  <c r="T1861" i="12" s="1"/>
  <c r="AB1861" i="12" s="1"/>
  <c r="AH1861" i="12" s="1"/>
  <c r="AP1861" i="12" s="1"/>
  <c r="AV1861" i="12" s="1"/>
  <c r="BB1861" i="12" s="1"/>
  <c r="BJ1861" i="12" s="1"/>
  <c r="BT1861" i="12" s="1"/>
  <c r="L1867" i="12"/>
  <c r="R1867" i="12" s="1"/>
  <c r="V1867" i="12" s="1"/>
  <c r="Z1867" i="12" s="1"/>
  <c r="AF1867" i="12" s="1"/>
  <c r="AJ1867" i="12" s="1"/>
  <c r="AN1867" i="12" s="1"/>
  <c r="AT1867" i="12" s="1"/>
  <c r="AZ1867" i="12" s="1"/>
  <c r="BD1867" i="12" s="1"/>
  <c r="BH1867" i="12" s="1"/>
  <c r="BM1867" i="12" s="1"/>
  <c r="BR1867" i="12" s="1"/>
  <c r="BV1867" i="12" s="1"/>
  <c r="BY1867" i="12" s="1"/>
  <c r="CB1867" i="12" s="1"/>
  <c r="CD1867" i="12" s="1"/>
  <c r="M1867" i="12"/>
  <c r="S1867" i="12" s="1"/>
  <c r="AA1867" i="12" s="1"/>
  <c r="AG1867" i="12" s="1"/>
  <c r="AO1867" i="12" s="1"/>
  <c r="AU1867" i="12" s="1"/>
  <c r="BA1867" i="12" s="1"/>
  <c r="BI1867" i="12" s="1"/>
  <c r="BN1867" i="12" s="1"/>
  <c r="BS1867" i="12" s="1"/>
  <c r="BZ1867" i="12" s="1"/>
  <c r="N1867" i="12"/>
  <c r="T1867" i="12" s="1"/>
  <c r="AB1867" i="12" s="1"/>
  <c r="AH1867" i="12" s="1"/>
  <c r="AP1867" i="12" s="1"/>
  <c r="AV1867" i="12" s="1"/>
  <c r="BB1867" i="12" s="1"/>
  <c r="BJ1867" i="12" s="1"/>
  <c r="BT1867" i="12" s="1"/>
  <c r="L1868" i="12"/>
  <c r="R1868" i="12" s="1"/>
  <c r="V1868" i="12" s="1"/>
  <c r="Z1868" i="12" s="1"/>
  <c r="AF1868" i="12" s="1"/>
  <c r="AJ1868" i="12" s="1"/>
  <c r="AN1868" i="12" s="1"/>
  <c r="AT1868" i="12" s="1"/>
  <c r="AZ1868" i="12" s="1"/>
  <c r="BD1868" i="12" s="1"/>
  <c r="BH1868" i="12" s="1"/>
  <c r="BM1868" i="12" s="1"/>
  <c r="BR1868" i="12" s="1"/>
  <c r="BV1868" i="12" s="1"/>
  <c r="BY1868" i="12" s="1"/>
  <c r="CB1868" i="12" s="1"/>
  <c r="CD1868" i="12" s="1"/>
  <c r="M1868" i="12"/>
  <c r="S1868" i="12" s="1"/>
  <c r="AA1868" i="12" s="1"/>
  <c r="AG1868" i="12" s="1"/>
  <c r="AO1868" i="12" s="1"/>
  <c r="AU1868" i="12" s="1"/>
  <c r="BA1868" i="12" s="1"/>
  <c r="BI1868" i="12" s="1"/>
  <c r="BN1868" i="12" s="1"/>
  <c r="BS1868" i="12" s="1"/>
  <c r="BZ1868" i="12" s="1"/>
  <c r="N1868" i="12"/>
  <c r="T1868" i="12" s="1"/>
  <c r="AB1868" i="12" s="1"/>
  <c r="AH1868" i="12" s="1"/>
  <c r="AP1868" i="12" s="1"/>
  <c r="AV1868" i="12" s="1"/>
  <c r="BB1868" i="12" s="1"/>
  <c r="BJ1868" i="12" s="1"/>
  <c r="BT1868" i="12" s="1"/>
  <c r="L1872" i="12"/>
  <c r="R1872" i="12" s="1"/>
  <c r="V1872" i="12" s="1"/>
  <c r="Z1872" i="12" s="1"/>
  <c r="AF1872" i="12" s="1"/>
  <c r="AJ1872" i="12" s="1"/>
  <c r="AN1872" i="12" s="1"/>
  <c r="AT1872" i="12" s="1"/>
  <c r="AZ1872" i="12" s="1"/>
  <c r="BD1872" i="12" s="1"/>
  <c r="BH1872" i="12" s="1"/>
  <c r="BM1872" i="12" s="1"/>
  <c r="BR1872" i="12" s="1"/>
  <c r="BV1872" i="12" s="1"/>
  <c r="BY1872" i="12" s="1"/>
  <c r="CB1872" i="12" s="1"/>
  <c r="CD1872" i="12" s="1"/>
  <c r="M1872" i="12"/>
  <c r="S1872" i="12" s="1"/>
  <c r="AA1872" i="12" s="1"/>
  <c r="AG1872" i="12" s="1"/>
  <c r="AO1872" i="12" s="1"/>
  <c r="AU1872" i="12" s="1"/>
  <c r="BA1872" i="12" s="1"/>
  <c r="BI1872" i="12" s="1"/>
  <c r="BN1872" i="12" s="1"/>
  <c r="BS1872" i="12" s="1"/>
  <c r="BZ1872" i="12" s="1"/>
  <c r="N1872" i="12"/>
  <c r="T1872" i="12" s="1"/>
  <c r="AB1872" i="12" s="1"/>
  <c r="AH1872" i="12" s="1"/>
  <c r="AP1872" i="12" s="1"/>
  <c r="AV1872" i="12" s="1"/>
  <c r="BB1872" i="12" s="1"/>
  <c r="BJ1872" i="12" s="1"/>
  <c r="BT1872" i="12" s="1"/>
  <c r="L1882" i="12"/>
  <c r="R1882" i="12" s="1"/>
  <c r="V1882" i="12" s="1"/>
  <c r="Z1882" i="12" s="1"/>
  <c r="AF1882" i="12" s="1"/>
  <c r="AJ1882" i="12" s="1"/>
  <c r="AN1882" i="12" s="1"/>
  <c r="AT1882" i="12" s="1"/>
  <c r="AZ1882" i="12" s="1"/>
  <c r="BD1882" i="12" s="1"/>
  <c r="BH1882" i="12" s="1"/>
  <c r="BM1882" i="12" s="1"/>
  <c r="BR1882" i="12" s="1"/>
  <c r="BV1882" i="12" s="1"/>
  <c r="BY1882" i="12" s="1"/>
  <c r="CB1882" i="12" s="1"/>
  <c r="CD1882" i="12" s="1"/>
  <c r="M1882" i="12"/>
  <c r="S1882" i="12" s="1"/>
  <c r="AA1882" i="12" s="1"/>
  <c r="AG1882" i="12" s="1"/>
  <c r="AO1882" i="12" s="1"/>
  <c r="AU1882" i="12" s="1"/>
  <c r="BA1882" i="12" s="1"/>
  <c r="BI1882" i="12" s="1"/>
  <c r="BN1882" i="12" s="1"/>
  <c r="BS1882" i="12" s="1"/>
  <c r="BZ1882" i="12" s="1"/>
  <c r="N1882" i="12"/>
  <c r="T1882" i="12" s="1"/>
  <c r="AB1882" i="12" s="1"/>
  <c r="AH1882" i="12" s="1"/>
  <c r="AP1882" i="12" s="1"/>
  <c r="AV1882" i="12" s="1"/>
  <c r="BB1882" i="12" s="1"/>
  <c r="BJ1882" i="12" s="1"/>
  <c r="BT1882" i="12" s="1"/>
  <c r="L1886" i="12"/>
  <c r="R1886" i="12" s="1"/>
  <c r="V1886" i="12" s="1"/>
  <c r="Z1886" i="12" s="1"/>
  <c r="AF1886" i="12" s="1"/>
  <c r="AJ1886" i="12" s="1"/>
  <c r="AN1886" i="12" s="1"/>
  <c r="AT1886" i="12" s="1"/>
  <c r="AZ1886" i="12" s="1"/>
  <c r="BD1886" i="12" s="1"/>
  <c r="BH1886" i="12" s="1"/>
  <c r="BM1886" i="12" s="1"/>
  <c r="BR1886" i="12" s="1"/>
  <c r="BV1886" i="12" s="1"/>
  <c r="BY1886" i="12" s="1"/>
  <c r="CB1886" i="12" s="1"/>
  <c r="CD1886" i="12" s="1"/>
  <c r="M1886" i="12"/>
  <c r="S1886" i="12" s="1"/>
  <c r="AA1886" i="12" s="1"/>
  <c r="AG1886" i="12" s="1"/>
  <c r="AO1886" i="12" s="1"/>
  <c r="AU1886" i="12" s="1"/>
  <c r="BA1886" i="12" s="1"/>
  <c r="BI1886" i="12" s="1"/>
  <c r="BN1886" i="12" s="1"/>
  <c r="BS1886" i="12" s="1"/>
  <c r="BZ1886" i="12" s="1"/>
  <c r="N1886" i="12"/>
  <c r="T1886" i="12" s="1"/>
  <c r="AB1886" i="12" s="1"/>
  <c r="AH1886" i="12" s="1"/>
  <c r="AP1886" i="12" s="1"/>
  <c r="AV1886" i="12" s="1"/>
  <c r="BB1886" i="12" s="1"/>
  <c r="BJ1886" i="12" s="1"/>
  <c r="BT1886" i="12" s="1"/>
  <c r="L1889" i="12"/>
  <c r="R1889" i="12" s="1"/>
  <c r="V1889" i="12" s="1"/>
  <c r="Z1889" i="12" s="1"/>
  <c r="AF1889" i="12" s="1"/>
  <c r="AJ1889" i="12" s="1"/>
  <c r="AN1889" i="12" s="1"/>
  <c r="AT1889" i="12" s="1"/>
  <c r="AZ1889" i="12" s="1"/>
  <c r="BD1889" i="12" s="1"/>
  <c r="BH1889" i="12" s="1"/>
  <c r="BM1889" i="12" s="1"/>
  <c r="BR1889" i="12" s="1"/>
  <c r="BV1889" i="12" s="1"/>
  <c r="BY1889" i="12" s="1"/>
  <c r="CB1889" i="12" s="1"/>
  <c r="CD1889" i="12" s="1"/>
  <c r="M1889" i="12"/>
  <c r="S1889" i="12" s="1"/>
  <c r="AA1889" i="12" s="1"/>
  <c r="AG1889" i="12" s="1"/>
  <c r="AO1889" i="12" s="1"/>
  <c r="AU1889" i="12" s="1"/>
  <c r="BA1889" i="12" s="1"/>
  <c r="BI1889" i="12" s="1"/>
  <c r="BN1889" i="12" s="1"/>
  <c r="BS1889" i="12" s="1"/>
  <c r="BZ1889" i="12" s="1"/>
  <c r="N1889" i="12"/>
  <c r="T1889" i="12" s="1"/>
  <c r="AB1889" i="12" s="1"/>
  <c r="AH1889" i="12" s="1"/>
  <c r="AP1889" i="12" s="1"/>
  <c r="AV1889" i="12" s="1"/>
  <c r="BB1889" i="12" s="1"/>
  <c r="BJ1889" i="12" s="1"/>
  <c r="BT1889" i="12" s="1"/>
  <c r="L1890" i="12"/>
  <c r="R1890" i="12" s="1"/>
  <c r="V1890" i="12" s="1"/>
  <c r="Z1890" i="12" s="1"/>
  <c r="AF1890" i="12" s="1"/>
  <c r="AJ1890" i="12" s="1"/>
  <c r="AN1890" i="12" s="1"/>
  <c r="AT1890" i="12" s="1"/>
  <c r="AZ1890" i="12" s="1"/>
  <c r="BD1890" i="12" s="1"/>
  <c r="BH1890" i="12" s="1"/>
  <c r="BM1890" i="12" s="1"/>
  <c r="BR1890" i="12" s="1"/>
  <c r="BV1890" i="12" s="1"/>
  <c r="BY1890" i="12" s="1"/>
  <c r="CB1890" i="12" s="1"/>
  <c r="CD1890" i="12" s="1"/>
  <c r="M1890" i="12"/>
  <c r="S1890" i="12" s="1"/>
  <c r="AA1890" i="12" s="1"/>
  <c r="AG1890" i="12" s="1"/>
  <c r="AO1890" i="12" s="1"/>
  <c r="AU1890" i="12" s="1"/>
  <c r="BA1890" i="12" s="1"/>
  <c r="BI1890" i="12" s="1"/>
  <c r="BN1890" i="12" s="1"/>
  <c r="BS1890" i="12" s="1"/>
  <c r="BZ1890" i="12" s="1"/>
  <c r="N1890" i="12"/>
  <c r="T1890" i="12" s="1"/>
  <c r="AB1890" i="12" s="1"/>
  <c r="AH1890" i="12" s="1"/>
  <c r="AP1890" i="12" s="1"/>
  <c r="AV1890" i="12" s="1"/>
  <c r="BB1890" i="12" s="1"/>
  <c r="BJ1890" i="12" s="1"/>
  <c r="BT1890" i="12" s="1"/>
  <c r="L1902" i="12"/>
  <c r="R1902" i="12" s="1"/>
  <c r="V1902" i="12" s="1"/>
  <c r="Z1902" i="12" s="1"/>
  <c r="AF1902" i="12" s="1"/>
  <c r="AJ1902" i="12" s="1"/>
  <c r="AN1902" i="12" s="1"/>
  <c r="AT1902" i="12" s="1"/>
  <c r="AZ1902" i="12" s="1"/>
  <c r="BD1902" i="12" s="1"/>
  <c r="BH1902" i="12" s="1"/>
  <c r="BM1902" i="12" s="1"/>
  <c r="BR1902" i="12" s="1"/>
  <c r="BV1902" i="12" s="1"/>
  <c r="BY1902" i="12" s="1"/>
  <c r="CB1902" i="12" s="1"/>
  <c r="CD1902" i="12" s="1"/>
  <c r="M1902" i="12"/>
  <c r="S1902" i="12" s="1"/>
  <c r="AA1902" i="12" s="1"/>
  <c r="AG1902" i="12" s="1"/>
  <c r="AO1902" i="12" s="1"/>
  <c r="AU1902" i="12" s="1"/>
  <c r="BA1902" i="12" s="1"/>
  <c r="BI1902" i="12" s="1"/>
  <c r="BN1902" i="12" s="1"/>
  <c r="BS1902" i="12" s="1"/>
  <c r="BZ1902" i="12" s="1"/>
  <c r="N1902" i="12"/>
  <c r="T1902" i="12" s="1"/>
  <c r="AB1902" i="12" s="1"/>
  <c r="AH1902" i="12" s="1"/>
  <c r="AP1902" i="12" s="1"/>
  <c r="AV1902" i="12" s="1"/>
  <c r="BB1902" i="12" s="1"/>
  <c r="BJ1902" i="12" s="1"/>
  <c r="BT1902" i="12" s="1"/>
  <c r="L1906" i="12"/>
  <c r="R1906" i="12" s="1"/>
  <c r="V1906" i="12" s="1"/>
  <c r="Z1906" i="12" s="1"/>
  <c r="AF1906" i="12" s="1"/>
  <c r="AJ1906" i="12" s="1"/>
  <c r="AN1906" i="12" s="1"/>
  <c r="AT1906" i="12" s="1"/>
  <c r="AZ1906" i="12" s="1"/>
  <c r="BD1906" i="12" s="1"/>
  <c r="BH1906" i="12" s="1"/>
  <c r="BM1906" i="12" s="1"/>
  <c r="BR1906" i="12" s="1"/>
  <c r="BV1906" i="12" s="1"/>
  <c r="BY1906" i="12" s="1"/>
  <c r="CB1906" i="12" s="1"/>
  <c r="CD1906" i="12" s="1"/>
  <c r="M1906" i="12"/>
  <c r="S1906" i="12" s="1"/>
  <c r="AA1906" i="12" s="1"/>
  <c r="AG1906" i="12" s="1"/>
  <c r="AO1906" i="12" s="1"/>
  <c r="AU1906" i="12" s="1"/>
  <c r="BA1906" i="12" s="1"/>
  <c r="BI1906" i="12" s="1"/>
  <c r="BN1906" i="12" s="1"/>
  <c r="BS1906" i="12" s="1"/>
  <c r="BZ1906" i="12" s="1"/>
  <c r="N1906" i="12"/>
  <c r="T1906" i="12" s="1"/>
  <c r="AB1906" i="12" s="1"/>
  <c r="AH1906" i="12" s="1"/>
  <c r="AP1906" i="12" s="1"/>
  <c r="AV1906" i="12" s="1"/>
  <c r="BB1906" i="12" s="1"/>
  <c r="BJ1906" i="12" s="1"/>
  <c r="BT1906" i="12" s="1"/>
  <c r="L1910" i="12"/>
  <c r="R1910" i="12" s="1"/>
  <c r="V1910" i="12" s="1"/>
  <c r="Z1910" i="12" s="1"/>
  <c r="AF1910" i="12" s="1"/>
  <c r="AJ1910" i="12" s="1"/>
  <c r="AN1910" i="12" s="1"/>
  <c r="AT1910" i="12" s="1"/>
  <c r="AZ1910" i="12" s="1"/>
  <c r="BD1910" i="12" s="1"/>
  <c r="BH1910" i="12" s="1"/>
  <c r="BM1910" i="12" s="1"/>
  <c r="BR1910" i="12" s="1"/>
  <c r="BV1910" i="12" s="1"/>
  <c r="BY1910" i="12" s="1"/>
  <c r="CB1910" i="12" s="1"/>
  <c r="CD1910" i="12" s="1"/>
  <c r="M1910" i="12"/>
  <c r="S1910" i="12" s="1"/>
  <c r="AA1910" i="12" s="1"/>
  <c r="AG1910" i="12" s="1"/>
  <c r="AO1910" i="12" s="1"/>
  <c r="AU1910" i="12" s="1"/>
  <c r="BA1910" i="12" s="1"/>
  <c r="BI1910" i="12" s="1"/>
  <c r="BN1910" i="12" s="1"/>
  <c r="BS1910" i="12" s="1"/>
  <c r="BZ1910" i="12" s="1"/>
  <c r="N1910" i="12"/>
  <c r="T1910" i="12" s="1"/>
  <c r="AB1910" i="12" s="1"/>
  <c r="AH1910" i="12" s="1"/>
  <c r="AP1910" i="12" s="1"/>
  <c r="AV1910" i="12" s="1"/>
  <c r="BB1910" i="12" s="1"/>
  <c r="BJ1910" i="12" s="1"/>
  <c r="BT1910" i="12" s="1"/>
  <c r="L1914" i="12"/>
  <c r="R1914" i="12" s="1"/>
  <c r="V1914" i="12" s="1"/>
  <c r="Z1914" i="12" s="1"/>
  <c r="AF1914" i="12" s="1"/>
  <c r="AJ1914" i="12" s="1"/>
  <c r="AN1914" i="12" s="1"/>
  <c r="AT1914" i="12" s="1"/>
  <c r="AZ1914" i="12" s="1"/>
  <c r="BD1914" i="12" s="1"/>
  <c r="BH1914" i="12" s="1"/>
  <c r="BM1914" i="12" s="1"/>
  <c r="BR1914" i="12" s="1"/>
  <c r="BV1914" i="12" s="1"/>
  <c r="BY1914" i="12" s="1"/>
  <c r="CB1914" i="12" s="1"/>
  <c r="CD1914" i="12" s="1"/>
  <c r="M1914" i="12"/>
  <c r="S1914" i="12" s="1"/>
  <c r="AA1914" i="12" s="1"/>
  <c r="AG1914" i="12" s="1"/>
  <c r="AO1914" i="12" s="1"/>
  <c r="AU1914" i="12" s="1"/>
  <c r="BA1914" i="12" s="1"/>
  <c r="BI1914" i="12" s="1"/>
  <c r="BN1914" i="12" s="1"/>
  <c r="BS1914" i="12" s="1"/>
  <c r="BZ1914" i="12" s="1"/>
  <c r="N1914" i="12"/>
  <c r="T1914" i="12" s="1"/>
  <c r="AB1914" i="12" s="1"/>
  <c r="AH1914" i="12" s="1"/>
  <c r="AP1914" i="12" s="1"/>
  <c r="AV1914" i="12" s="1"/>
  <c r="BB1914" i="12" s="1"/>
  <c r="BJ1914" i="12" s="1"/>
  <c r="BT1914" i="12" s="1"/>
  <c r="L1918" i="12"/>
  <c r="R1918" i="12" s="1"/>
  <c r="V1918" i="12" s="1"/>
  <c r="Z1918" i="12" s="1"/>
  <c r="AF1918" i="12" s="1"/>
  <c r="AJ1918" i="12" s="1"/>
  <c r="AN1918" i="12" s="1"/>
  <c r="AT1918" i="12" s="1"/>
  <c r="AZ1918" i="12" s="1"/>
  <c r="BD1918" i="12" s="1"/>
  <c r="BH1918" i="12" s="1"/>
  <c r="BM1918" i="12" s="1"/>
  <c r="BR1918" i="12" s="1"/>
  <c r="BV1918" i="12" s="1"/>
  <c r="BY1918" i="12" s="1"/>
  <c r="CB1918" i="12" s="1"/>
  <c r="CD1918" i="12" s="1"/>
  <c r="M1918" i="12"/>
  <c r="S1918" i="12" s="1"/>
  <c r="AA1918" i="12" s="1"/>
  <c r="AG1918" i="12" s="1"/>
  <c r="AO1918" i="12" s="1"/>
  <c r="AU1918" i="12" s="1"/>
  <c r="BA1918" i="12" s="1"/>
  <c r="BI1918" i="12" s="1"/>
  <c r="BN1918" i="12" s="1"/>
  <c r="BS1918" i="12" s="1"/>
  <c r="BZ1918" i="12" s="1"/>
  <c r="N1918" i="12"/>
  <c r="T1918" i="12" s="1"/>
  <c r="AB1918" i="12" s="1"/>
  <c r="AH1918" i="12" s="1"/>
  <c r="AP1918" i="12" s="1"/>
  <c r="AV1918" i="12" s="1"/>
  <c r="BB1918" i="12" s="1"/>
  <c r="BJ1918" i="12" s="1"/>
  <c r="BT1918" i="12" s="1"/>
  <c r="L1922" i="12"/>
  <c r="R1922" i="12" s="1"/>
  <c r="V1922" i="12" s="1"/>
  <c r="Z1922" i="12" s="1"/>
  <c r="AF1922" i="12" s="1"/>
  <c r="AJ1922" i="12" s="1"/>
  <c r="AN1922" i="12" s="1"/>
  <c r="AT1922" i="12" s="1"/>
  <c r="AZ1922" i="12" s="1"/>
  <c r="BD1922" i="12" s="1"/>
  <c r="BH1922" i="12" s="1"/>
  <c r="BM1922" i="12" s="1"/>
  <c r="BR1922" i="12" s="1"/>
  <c r="BV1922" i="12" s="1"/>
  <c r="BY1922" i="12" s="1"/>
  <c r="CB1922" i="12" s="1"/>
  <c r="CD1922" i="12" s="1"/>
  <c r="M1922" i="12"/>
  <c r="S1922" i="12" s="1"/>
  <c r="AA1922" i="12" s="1"/>
  <c r="AG1922" i="12" s="1"/>
  <c r="AO1922" i="12" s="1"/>
  <c r="AU1922" i="12" s="1"/>
  <c r="BA1922" i="12" s="1"/>
  <c r="BI1922" i="12" s="1"/>
  <c r="BN1922" i="12" s="1"/>
  <c r="BS1922" i="12" s="1"/>
  <c r="BZ1922" i="12" s="1"/>
  <c r="N1922" i="12"/>
  <c r="T1922" i="12" s="1"/>
  <c r="AB1922" i="12" s="1"/>
  <c r="AH1922" i="12" s="1"/>
  <c r="AP1922" i="12" s="1"/>
  <c r="AV1922" i="12" s="1"/>
  <c r="BB1922" i="12" s="1"/>
  <c r="BJ1922" i="12" s="1"/>
  <c r="BT1922" i="12" s="1"/>
  <c r="L1931" i="12"/>
  <c r="R1931" i="12" s="1"/>
  <c r="V1931" i="12" s="1"/>
  <c r="Z1931" i="12" s="1"/>
  <c r="AF1931" i="12" s="1"/>
  <c r="AJ1931" i="12" s="1"/>
  <c r="AN1931" i="12" s="1"/>
  <c r="AT1931" i="12" s="1"/>
  <c r="AZ1931" i="12" s="1"/>
  <c r="BD1931" i="12" s="1"/>
  <c r="BH1931" i="12" s="1"/>
  <c r="BM1931" i="12" s="1"/>
  <c r="BR1931" i="12" s="1"/>
  <c r="BV1931" i="12" s="1"/>
  <c r="BY1931" i="12" s="1"/>
  <c r="CB1931" i="12" s="1"/>
  <c r="CD1931" i="12" s="1"/>
  <c r="M1931" i="12"/>
  <c r="S1931" i="12" s="1"/>
  <c r="AA1931" i="12" s="1"/>
  <c r="AG1931" i="12" s="1"/>
  <c r="AO1931" i="12" s="1"/>
  <c r="AU1931" i="12" s="1"/>
  <c r="BA1931" i="12" s="1"/>
  <c r="BI1931" i="12" s="1"/>
  <c r="BN1931" i="12" s="1"/>
  <c r="BS1931" i="12" s="1"/>
  <c r="BZ1931" i="12" s="1"/>
  <c r="N1931" i="12"/>
  <c r="T1931" i="12" s="1"/>
  <c r="AB1931" i="12" s="1"/>
  <c r="AH1931" i="12" s="1"/>
  <c r="AP1931" i="12" s="1"/>
  <c r="AV1931" i="12" s="1"/>
  <c r="BB1931" i="12" s="1"/>
  <c r="BJ1931" i="12" s="1"/>
  <c r="BT1931" i="12" s="1"/>
  <c r="L1937" i="12"/>
  <c r="R1937" i="12" s="1"/>
  <c r="V1937" i="12" s="1"/>
  <c r="Z1937" i="12" s="1"/>
  <c r="AF1937" i="12" s="1"/>
  <c r="AJ1937" i="12" s="1"/>
  <c r="AN1937" i="12" s="1"/>
  <c r="AT1937" i="12" s="1"/>
  <c r="AZ1937" i="12" s="1"/>
  <c r="BD1937" i="12" s="1"/>
  <c r="BH1937" i="12" s="1"/>
  <c r="BM1937" i="12" s="1"/>
  <c r="BR1937" i="12" s="1"/>
  <c r="BV1937" i="12" s="1"/>
  <c r="BY1937" i="12" s="1"/>
  <c r="CB1937" i="12" s="1"/>
  <c r="CD1937" i="12" s="1"/>
  <c r="M1937" i="12"/>
  <c r="S1937" i="12" s="1"/>
  <c r="AA1937" i="12" s="1"/>
  <c r="AG1937" i="12" s="1"/>
  <c r="AO1937" i="12" s="1"/>
  <c r="AU1937" i="12" s="1"/>
  <c r="BA1937" i="12" s="1"/>
  <c r="BI1937" i="12" s="1"/>
  <c r="BN1937" i="12" s="1"/>
  <c r="BS1937" i="12" s="1"/>
  <c r="BZ1937" i="12" s="1"/>
  <c r="N1937" i="12"/>
  <c r="T1937" i="12" s="1"/>
  <c r="AB1937" i="12" s="1"/>
  <c r="AH1937" i="12" s="1"/>
  <c r="AP1937" i="12" s="1"/>
  <c r="AV1937" i="12" s="1"/>
  <c r="BB1937" i="12" s="1"/>
  <c r="BJ1937" i="12" s="1"/>
  <c r="BT1937" i="12" s="1"/>
  <c r="L1941" i="12"/>
  <c r="R1941" i="12" s="1"/>
  <c r="V1941" i="12" s="1"/>
  <c r="Z1941" i="12" s="1"/>
  <c r="AF1941" i="12" s="1"/>
  <c r="AJ1941" i="12" s="1"/>
  <c r="AN1941" i="12" s="1"/>
  <c r="AT1941" i="12" s="1"/>
  <c r="AZ1941" i="12" s="1"/>
  <c r="BD1941" i="12" s="1"/>
  <c r="BH1941" i="12" s="1"/>
  <c r="BM1941" i="12" s="1"/>
  <c r="BR1941" i="12" s="1"/>
  <c r="BV1941" i="12" s="1"/>
  <c r="BY1941" i="12" s="1"/>
  <c r="CB1941" i="12" s="1"/>
  <c r="CD1941" i="12" s="1"/>
  <c r="M1941" i="12"/>
  <c r="S1941" i="12" s="1"/>
  <c r="AA1941" i="12" s="1"/>
  <c r="AG1941" i="12" s="1"/>
  <c r="AO1941" i="12" s="1"/>
  <c r="AU1941" i="12" s="1"/>
  <c r="BA1941" i="12" s="1"/>
  <c r="BI1941" i="12" s="1"/>
  <c r="BN1941" i="12" s="1"/>
  <c r="BS1941" i="12" s="1"/>
  <c r="BZ1941" i="12" s="1"/>
  <c r="N1941" i="12"/>
  <c r="T1941" i="12" s="1"/>
  <c r="AB1941" i="12" s="1"/>
  <c r="AH1941" i="12" s="1"/>
  <c r="AP1941" i="12" s="1"/>
  <c r="AV1941" i="12" s="1"/>
  <c r="BB1941" i="12" s="1"/>
  <c r="BJ1941" i="12" s="1"/>
  <c r="BT1941" i="12" s="1"/>
  <c r="L1948" i="12"/>
  <c r="R1948" i="12" s="1"/>
  <c r="V1948" i="12" s="1"/>
  <c r="Z1948" i="12" s="1"/>
  <c r="AF1948" i="12" s="1"/>
  <c r="AJ1948" i="12" s="1"/>
  <c r="AN1948" i="12" s="1"/>
  <c r="AT1948" i="12" s="1"/>
  <c r="AZ1948" i="12" s="1"/>
  <c r="BD1948" i="12" s="1"/>
  <c r="BH1948" i="12" s="1"/>
  <c r="BM1948" i="12" s="1"/>
  <c r="BR1948" i="12" s="1"/>
  <c r="BV1948" i="12" s="1"/>
  <c r="BY1948" i="12" s="1"/>
  <c r="CB1948" i="12" s="1"/>
  <c r="CD1948" i="12" s="1"/>
  <c r="M1948" i="12"/>
  <c r="S1948" i="12" s="1"/>
  <c r="AA1948" i="12" s="1"/>
  <c r="AG1948" i="12" s="1"/>
  <c r="AO1948" i="12" s="1"/>
  <c r="AU1948" i="12" s="1"/>
  <c r="BA1948" i="12" s="1"/>
  <c r="BI1948" i="12" s="1"/>
  <c r="BN1948" i="12" s="1"/>
  <c r="BS1948" i="12" s="1"/>
  <c r="BZ1948" i="12" s="1"/>
  <c r="N1948" i="12"/>
  <c r="T1948" i="12" s="1"/>
  <c r="AB1948" i="12" s="1"/>
  <c r="AH1948" i="12" s="1"/>
  <c r="AP1948" i="12" s="1"/>
  <c r="AV1948" i="12" s="1"/>
  <c r="BB1948" i="12" s="1"/>
  <c r="BJ1948" i="12" s="1"/>
  <c r="BT1948" i="12" s="1"/>
  <c r="L1952" i="12"/>
  <c r="R1952" i="12" s="1"/>
  <c r="V1952" i="12" s="1"/>
  <c r="Z1952" i="12" s="1"/>
  <c r="AF1952" i="12" s="1"/>
  <c r="AJ1952" i="12" s="1"/>
  <c r="AN1952" i="12" s="1"/>
  <c r="AT1952" i="12" s="1"/>
  <c r="AZ1952" i="12" s="1"/>
  <c r="BD1952" i="12" s="1"/>
  <c r="BH1952" i="12" s="1"/>
  <c r="BM1952" i="12" s="1"/>
  <c r="BR1952" i="12" s="1"/>
  <c r="BV1952" i="12" s="1"/>
  <c r="BY1952" i="12" s="1"/>
  <c r="CB1952" i="12" s="1"/>
  <c r="CD1952" i="12" s="1"/>
  <c r="M1952" i="12"/>
  <c r="S1952" i="12" s="1"/>
  <c r="AA1952" i="12" s="1"/>
  <c r="AG1952" i="12" s="1"/>
  <c r="AO1952" i="12" s="1"/>
  <c r="AU1952" i="12" s="1"/>
  <c r="BA1952" i="12" s="1"/>
  <c r="BI1952" i="12" s="1"/>
  <c r="BN1952" i="12" s="1"/>
  <c r="BS1952" i="12" s="1"/>
  <c r="BZ1952" i="12" s="1"/>
  <c r="N1952" i="12"/>
  <c r="T1952" i="12" s="1"/>
  <c r="AB1952" i="12" s="1"/>
  <c r="AH1952" i="12" s="1"/>
  <c r="AP1952" i="12" s="1"/>
  <c r="AV1952" i="12" s="1"/>
  <c r="BB1952" i="12" s="1"/>
  <c r="BJ1952" i="12" s="1"/>
  <c r="BT1952" i="12" s="1"/>
  <c r="L1956" i="12"/>
  <c r="R1956" i="12" s="1"/>
  <c r="V1956" i="12" s="1"/>
  <c r="Z1956" i="12" s="1"/>
  <c r="AF1956" i="12" s="1"/>
  <c r="AJ1956" i="12" s="1"/>
  <c r="AN1956" i="12" s="1"/>
  <c r="AT1956" i="12" s="1"/>
  <c r="AZ1956" i="12" s="1"/>
  <c r="BD1956" i="12" s="1"/>
  <c r="BH1956" i="12" s="1"/>
  <c r="BM1956" i="12" s="1"/>
  <c r="BR1956" i="12" s="1"/>
  <c r="BV1956" i="12" s="1"/>
  <c r="BY1956" i="12" s="1"/>
  <c r="CB1956" i="12" s="1"/>
  <c r="CD1956" i="12" s="1"/>
  <c r="M1956" i="12"/>
  <c r="S1956" i="12" s="1"/>
  <c r="AA1956" i="12" s="1"/>
  <c r="AG1956" i="12" s="1"/>
  <c r="AO1956" i="12" s="1"/>
  <c r="AU1956" i="12" s="1"/>
  <c r="BA1956" i="12" s="1"/>
  <c r="BI1956" i="12" s="1"/>
  <c r="BN1956" i="12" s="1"/>
  <c r="BS1956" i="12" s="1"/>
  <c r="BZ1956" i="12" s="1"/>
  <c r="N1956" i="12"/>
  <c r="T1956" i="12" s="1"/>
  <c r="AB1956" i="12" s="1"/>
  <c r="AH1956" i="12" s="1"/>
  <c r="AP1956" i="12" s="1"/>
  <c r="AV1956" i="12" s="1"/>
  <c r="BB1956" i="12" s="1"/>
  <c r="BJ1956" i="12" s="1"/>
  <c r="BT1956" i="12" s="1"/>
  <c r="L1960" i="12"/>
  <c r="R1960" i="12" s="1"/>
  <c r="V1960" i="12" s="1"/>
  <c r="Z1960" i="12" s="1"/>
  <c r="AF1960" i="12" s="1"/>
  <c r="AJ1960" i="12" s="1"/>
  <c r="AN1960" i="12" s="1"/>
  <c r="AT1960" i="12" s="1"/>
  <c r="AZ1960" i="12" s="1"/>
  <c r="BD1960" i="12" s="1"/>
  <c r="BH1960" i="12" s="1"/>
  <c r="BM1960" i="12" s="1"/>
  <c r="BR1960" i="12" s="1"/>
  <c r="BV1960" i="12" s="1"/>
  <c r="BY1960" i="12" s="1"/>
  <c r="CB1960" i="12" s="1"/>
  <c r="CD1960" i="12" s="1"/>
  <c r="M1960" i="12"/>
  <c r="S1960" i="12" s="1"/>
  <c r="AA1960" i="12" s="1"/>
  <c r="AG1960" i="12" s="1"/>
  <c r="AO1960" i="12" s="1"/>
  <c r="AU1960" i="12" s="1"/>
  <c r="BA1960" i="12" s="1"/>
  <c r="BI1960" i="12" s="1"/>
  <c r="BN1960" i="12" s="1"/>
  <c r="BS1960" i="12" s="1"/>
  <c r="BZ1960" i="12" s="1"/>
  <c r="N1960" i="12"/>
  <c r="T1960" i="12" s="1"/>
  <c r="AB1960" i="12" s="1"/>
  <c r="AH1960" i="12" s="1"/>
  <c r="AP1960" i="12" s="1"/>
  <c r="AV1960" i="12" s="1"/>
  <c r="BB1960" i="12" s="1"/>
  <c r="BJ1960" i="12" s="1"/>
  <c r="BT1960" i="12" s="1"/>
  <c r="L1964" i="12"/>
  <c r="R1964" i="12" s="1"/>
  <c r="V1964" i="12" s="1"/>
  <c r="Z1964" i="12" s="1"/>
  <c r="AF1964" i="12" s="1"/>
  <c r="AJ1964" i="12" s="1"/>
  <c r="AN1964" i="12" s="1"/>
  <c r="AT1964" i="12" s="1"/>
  <c r="AZ1964" i="12" s="1"/>
  <c r="BD1964" i="12" s="1"/>
  <c r="BH1964" i="12" s="1"/>
  <c r="BM1964" i="12" s="1"/>
  <c r="BR1964" i="12" s="1"/>
  <c r="BV1964" i="12" s="1"/>
  <c r="BY1964" i="12" s="1"/>
  <c r="CB1964" i="12" s="1"/>
  <c r="CD1964" i="12" s="1"/>
  <c r="M1964" i="12"/>
  <c r="S1964" i="12" s="1"/>
  <c r="AA1964" i="12" s="1"/>
  <c r="AG1964" i="12" s="1"/>
  <c r="AO1964" i="12" s="1"/>
  <c r="AU1964" i="12" s="1"/>
  <c r="BA1964" i="12" s="1"/>
  <c r="BI1964" i="12" s="1"/>
  <c r="BN1964" i="12" s="1"/>
  <c r="BS1964" i="12" s="1"/>
  <c r="BZ1964" i="12" s="1"/>
  <c r="N1964" i="12"/>
  <c r="T1964" i="12" s="1"/>
  <c r="AB1964" i="12" s="1"/>
  <c r="AH1964" i="12" s="1"/>
  <c r="AP1964" i="12" s="1"/>
  <c r="AV1964" i="12" s="1"/>
  <c r="BB1964" i="12" s="1"/>
  <c r="BJ1964" i="12" s="1"/>
  <c r="BT1964" i="12" s="1"/>
  <c r="L1971" i="12"/>
  <c r="R1971" i="12" s="1"/>
  <c r="V1971" i="12" s="1"/>
  <c r="Z1971" i="12" s="1"/>
  <c r="AF1971" i="12" s="1"/>
  <c r="AJ1971" i="12" s="1"/>
  <c r="AN1971" i="12" s="1"/>
  <c r="AT1971" i="12" s="1"/>
  <c r="AZ1971" i="12" s="1"/>
  <c r="BD1971" i="12" s="1"/>
  <c r="BH1971" i="12" s="1"/>
  <c r="BM1971" i="12" s="1"/>
  <c r="BR1971" i="12" s="1"/>
  <c r="BV1971" i="12" s="1"/>
  <c r="BY1971" i="12" s="1"/>
  <c r="CB1971" i="12" s="1"/>
  <c r="CD1971" i="12" s="1"/>
  <c r="M1971" i="12"/>
  <c r="S1971" i="12" s="1"/>
  <c r="AA1971" i="12" s="1"/>
  <c r="AG1971" i="12" s="1"/>
  <c r="AO1971" i="12" s="1"/>
  <c r="AU1971" i="12" s="1"/>
  <c r="BA1971" i="12" s="1"/>
  <c r="BI1971" i="12" s="1"/>
  <c r="BN1971" i="12" s="1"/>
  <c r="BS1971" i="12" s="1"/>
  <c r="BZ1971" i="12" s="1"/>
  <c r="N1971" i="12"/>
  <c r="T1971" i="12" s="1"/>
  <c r="AB1971" i="12" s="1"/>
  <c r="AH1971" i="12" s="1"/>
  <c r="AP1971" i="12" s="1"/>
  <c r="AV1971" i="12" s="1"/>
  <c r="BB1971" i="12" s="1"/>
  <c r="BJ1971" i="12" s="1"/>
  <c r="BT1971" i="12" s="1"/>
  <c r="L1976" i="12"/>
  <c r="R1976" i="12" s="1"/>
  <c r="V1976" i="12" s="1"/>
  <c r="Z1976" i="12" s="1"/>
  <c r="AF1976" i="12" s="1"/>
  <c r="AJ1976" i="12" s="1"/>
  <c r="AN1976" i="12" s="1"/>
  <c r="AT1976" i="12" s="1"/>
  <c r="AZ1976" i="12" s="1"/>
  <c r="BD1976" i="12" s="1"/>
  <c r="BH1976" i="12" s="1"/>
  <c r="BM1976" i="12" s="1"/>
  <c r="BR1976" i="12" s="1"/>
  <c r="BV1976" i="12" s="1"/>
  <c r="BY1976" i="12" s="1"/>
  <c r="CB1976" i="12" s="1"/>
  <c r="CD1976" i="12" s="1"/>
  <c r="M1976" i="12"/>
  <c r="S1976" i="12" s="1"/>
  <c r="AA1976" i="12" s="1"/>
  <c r="AG1976" i="12" s="1"/>
  <c r="AO1976" i="12" s="1"/>
  <c r="AU1976" i="12" s="1"/>
  <c r="BA1976" i="12" s="1"/>
  <c r="BI1976" i="12" s="1"/>
  <c r="BN1976" i="12" s="1"/>
  <c r="BS1976" i="12" s="1"/>
  <c r="BZ1976" i="12" s="1"/>
  <c r="N1976" i="12"/>
  <c r="T1976" i="12" s="1"/>
  <c r="AB1976" i="12" s="1"/>
  <c r="AH1976" i="12" s="1"/>
  <c r="AP1976" i="12" s="1"/>
  <c r="AV1976" i="12" s="1"/>
  <c r="BB1976" i="12" s="1"/>
  <c r="BJ1976" i="12" s="1"/>
  <c r="BT1976" i="12" s="1"/>
  <c r="L1980" i="12"/>
  <c r="R1980" i="12" s="1"/>
  <c r="V1980" i="12" s="1"/>
  <c r="Z1980" i="12" s="1"/>
  <c r="AF1980" i="12" s="1"/>
  <c r="AJ1980" i="12" s="1"/>
  <c r="AN1980" i="12" s="1"/>
  <c r="AT1980" i="12" s="1"/>
  <c r="AZ1980" i="12" s="1"/>
  <c r="BD1980" i="12" s="1"/>
  <c r="BH1980" i="12" s="1"/>
  <c r="BM1980" i="12" s="1"/>
  <c r="BR1980" i="12" s="1"/>
  <c r="BV1980" i="12" s="1"/>
  <c r="BY1980" i="12" s="1"/>
  <c r="CB1980" i="12" s="1"/>
  <c r="CD1980" i="12" s="1"/>
  <c r="M1980" i="12"/>
  <c r="S1980" i="12" s="1"/>
  <c r="AA1980" i="12" s="1"/>
  <c r="AG1980" i="12" s="1"/>
  <c r="AO1980" i="12" s="1"/>
  <c r="AU1980" i="12" s="1"/>
  <c r="BA1980" i="12" s="1"/>
  <c r="BI1980" i="12" s="1"/>
  <c r="BN1980" i="12" s="1"/>
  <c r="BS1980" i="12" s="1"/>
  <c r="BZ1980" i="12" s="1"/>
  <c r="N1980" i="12"/>
  <c r="T1980" i="12" s="1"/>
  <c r="AB1980" i="12" s="1"/>
  <c r="AH1980" i="12" s="1"/>
  <c r="AP1980" i="12" s="1"/>
  <c r="AV1980" i="12" s="1"/>
  <c r="BB1980" i="12" s="1"/>
  <c r="BJ1980" i="12" s="1"/>
  <c r="BT1980" i="12" s="1"/>
  <c r="L1988" i="12"/>
  <c r="R1988" i="12" s="1"/>
  <c r="V1988" i="12" s="1"/>
  <c r="Z1988" i="12" s="1"/>
  <c r="AF1988" i="12" s="1"/>
  <c r="AJ1988" i="12" s="1"/>
  <c r="AN1988" i="12" s="1"/>
  <c r="AT1988" i="12" s="1"/>
  <c r="AZ1988" i="12" s="1"/>
  <c r="BD1988" i="12" s="1"/>
  <c r="BH1988" i="12" s="1"/>
  <c r="BM1988" i="12" s="1"/>
  <c r="BR1988" i="12" s="1"/>
  <c r="BV1988" i="12" s="1"/>
  <c r="BY1988" i="12" s="1"/>
  <c r="CB1988" i="12" s="1"/>
  <c r="CD1988" i="12" s="1"/>
  <c r="M1988" i="12"/>
  <c r="S1988" i="12" s="1"/>
  <c r="AA1988" i="12" s="1"/>
  <c r="AG1988" i="12" s="1"/>
  <c r="AO1988" i="12" s="1"/>
  <c r="AU1988" i="12" s="1"/>
  <c r="BA1988" i="12" s="1"/>
  <c r="BI1988" i="12" s="1"/>
  <c r="BN1988" i="12" s="1"/>
  <c r="BS1988" i="12" s="1"/>
  <c r="BZ1988" i="12" s="1"/>
  <c r="N1988" i="12"/>
  <c r="T1988" i="12" s="1"/>
  <c r="AB1988" i="12" s="1"/>
  <c r="AH1988" i="12" s="1"/>
  <c r="AP1988" i="12" s="1"/>
  <c r="AV1988" i="12" s="1"/>
  <c r="BB1988" i="12" s="1"/>
  <c r="BJ1988" i="12" s="1"/>
  <c r="BT1988" i="12" s="1"/>
  <c r="L2024" i="12"/>
  <c r="R2024" i="12" s="1"/>
  <c r="V2024" i="12" s="1"/>
  <c r="Z2024" i="12" s="1"/>
  <c r="AF2024" i="12" s="1"/>
  <c r="AJ2024" i="12" s="1"/>
  <c r="AN2024" i="12" s="1"/>
  <c r="AT2024" i="12" s="1"/>
  <c r="AZ2024" i="12" s="1"/>
  <c r="BD2024" i="12" s="1"/>
  <c r="BH2024" i="12" s="1"/>
  <c r="BM2024" i="12" s="1"/>
  <c r="BR2024" i="12" s="1"/>
  <c r="BV2024" i="12" s="1"/>
  <c r="BY2024" i="12" s="1"/>
  <c r="CB2024" i="12" s="1"/>
  <c r="CD2024" i="12" s="1"/>
  <c r="M2024" i="12"/>
  <c r="S2024" i="12" s="1"/>
  <c r="AA2024" i="12" s="1"/>
  <c r="AG2024" i="12" s="1"/>
  <c r="AO2024" i="12" s="1"/>
  <c r="AU2024" i="12" s="1"/>
  <c r="BA2024" i="12" s="1"/>
  <c r="BI2024" i="12" s="1"/>
  <c r="BN2024" i="12" s="1"/>
  <c r="BS2024" i="12" s="1"/>
  <c r="BZ2024" i="12" s="1"/>
  <c r="N2024" i="12"/>
  <c r="T2024" i="12" s="1"/>
  <c r="AB2024" i="12" s="1"/>
  <c r="AH2024" i="12" s="1"/>
  <c r="AP2024" i="12" s="1"/>
  <c r="AV2024" i="12" s="1"/>
  <c r="BB2024" i="12" s="1"/>
  <c r="BJ2024" i="12" s="1"/>
  <c r="BT2024" i="12" s="1"/>
  <c r="L2030" i="12"/>
  <c r="R2030" i="12" s="1"/>
  <c r="V2030" i="12" s="1"/>
  <c r="Z2030" i="12" s="1"/>
  <c r="AF2030" i="12" s="1"/>
  <c r="AJ2030" i="12" s="1"/>
  <c r="AN2030" i="12" s="1"/>
  <c r="AT2030" i="12" s="1"/>
  <c r="AZ2030" i="12" s="1"/>
  <c r="BD2030" i="12" s="1"/>
  <c r="BH2030" i="12" s="1"/>
  <c r="BM2030" i="12" s="1"/>
  <c r="BR2030" i="12" s="1"/>
  <c r="BV2030" i="12" s="1"/>
  <c r="BY2030" i="12" s="1"/>
  <c r="CB2030" i="12" s="1"/>
  <c r="CD2030" i="12" s="1"/>
  <c r="M2030" i="12"/>
  <c r="S2030" i="12" s="1"/>
  <c r="AA2030" i="12" s="1"/>
  <c r="AG2030" i="12" s="1"/>
  <c r="AO2030" i="12" s="1"/>
  <c r="AU2030" i="12" s="1"/>
  <c r="BA2030" i="12" s="1"/>
  <c r="BI2030" i="12" s="1"/>
  <c r="BN2030" i="12" s="1"/>
  <c r="BS2030" i="12" s="1"/>
  <c r="BZ2030" i="12" s="1"/>
  <c r="N2030" i="12"/>
  <c r="T2030" i="12" s="1"/>
  <c r="AB2030" i="12" s="1"/>
  <c r="AH2030" i="12" s="1"/>
  <c r="AP2030" i="12" s="1"/>
  <c r="AV2030" i="12" s="1"/>
  <c r="BB2030" i="12" s="1"/>
  <c r="BJ2030" i="12" s="1"/>
  <c r="BT2030" i="12" s="1"/>
  <c r="L2035" i="12"/>
  <c r="R2035" i="12" s="1"/>
  <c r="V2035" i="12" s="1"/>
  <c r="Z2035" i="12" s="1"/>
  <c r="AF2035" i="12" s="1"/>
  <c r="AJ2035" i="12" s="1"/>
  <c r="AN2035" i="12" s="1"/>
  <c r="AT2035" i="12" s="1"/>
  <c r="AZ2035" i="12" s="1"/>
  <c r="BD2035" i="12" s="1"/>
  <c r="BH2035" i="12" s="1"/>
  <c r="BM2035" i="12" s="1"/>
  <c r="BR2035" i="12" s="1"/>
  <c r="BV2035" i="12" s="1"/>
  <c r="BY2035" i="12" s="1"/>
  <c r="CB2035" i="12" s="1"/>
  <c r="CD2035" i="12" s="1"/>
  <c r="M2035" i="12"/>
  <c r="S2035" i="12" s="1"/>
  <c r="AA2035" i="12" s="1"/>
  <c r="AG2035" i="12" s="1"/>
  <c r="AO2035" i="12" s="1"/>
  <c r="AU2035" i="12" s="1"/>
  <c r="BA2035" i="12" s="1"/>
  <c r="BI2035" i="12" s="1"/>
  <c r="BN2035" i="12" s="1"/>
  <c r="BS2035" i="12" s="1"/>
  <c r="BZ2035" i="12" s="1"/>
  <c r="N2035" i="12"/>
  <c r="T2035" i="12" s="1"/>
  <c r="AB2035" i="12" s="1"/>
  <c r="AH2035" i="12" s="1"/>
  <c r="AP2035" i="12" s="1"/>
  <c r="AV2035" i="12" s="1"/>
  <c r="BB2035" i="12" s="1"/>
  <c r="BJ2035" i="12" s="1"/>
  <c r="BT2035" i="12" s="1"/>
  <c r="L2040" i="12"/>
  <c r="R2040" i="12" s="1"/>
  <c r="V2040" i="12" s="1"/>
  <c r="Z2040" i="12" s="1"/>
  <c r="AF2040" i="12" s="1"/>
  <c r="AJ2040" i="12" s="1"/>
  <c r="AN2040" i="12" s="1"/>
  <c r="AT2040" i="12" s="1"/>
  <c r="AZ2040" i="12" s="1"/>
  <c r="BD2040" i="12" s="1"/>
  <c r="BH2040" i="12" s="1"/>
  <c r="BM2040" i="12" s="1"/>
  <c r="BR2040" i="12" s="1"/>
  <c r="BV2040" i="12" s="1"/>
  <c r="BY2040" i="12" s="1"/>
  <c r="CB2040" i="12" s="1"/>
  <c r="CD2040" i="12" s="1"/>
  <c r="M2040" i="12"/>
  <c r="S2040" i="12" s="1"/>
  <c r="AA2040" i="12" s="1"/>
  <c r="AG2040" i="12" s="1"/>
  <c r="AO2040" i="12" s="1"/>
  <c r="AU2040" i="12" s="1"/>
  <c r="BA2040" i="12" s="1"/>
  <c r="BI2040" i="12" s="1"/>
  <c r="BN2040" i="12" s="1"/>
  <c r="BS2040" i="12" s="1"/>
  <c r="BZ2040" i="12" s="1"/>
  <c r="N2040" i="12"/>
  <c r="T2040" i="12" s="1"/>
  <c r="AB2040" i="12" s="1"/>
  <c r="AH2040" i="12" s="1"/>
  <c r="AP2040" i="12" s="1"/>
  <c r="AV2040" i="12" s="1"/>
  <c r="BB2040" i="12" s="1"/>
  <c r="BJ2040" i="12" s="1"/>
  <c r="BT2040" i="12" s="1"/>
  <c r="L2043" i="12"/>
  <c r="R2043" i="12" s="1"/>
  <c r="V2043" i="12" s="1"/>
  <c r="Z2043" i="12" s="1"/>
  <c r="AF2043" i="12" s="1"/>
  <c r="AJ2043" i="12" s="1"/>
  <c r="AN2043" i="12" s="1"/>
  <c r="AT2043" i="12" s="1"/>
  <c r="AZ2043" i="12" s="1"/>
  <c r="BD2043" i="12" s="1"/>
  <c r="BH2043" i="12" s="1"/>
  <c r="BM2043" i="12" s="1"/>
  <c r="BR2043" i="12" s="1"/>
  <c r="BV2043" i="12" s="1"/>
  <c r="BY2043" i="12" s="1"/>
  <c r="CB2043" i="12" s="1"/>
  <c r="CD2043" i="12" s="1"/>
  <c r="M2043" i="12"/>
  <c r="S2043" i="12" s="1"/>
  <c r="AA2043" i="12" s="1"/>
  <c r="AG2043" i="12" s="1"/>
  <c r="AO2043" i="12" s="1"/>
  <c r="AU2043" i="12" s="1"/>
  <c r="BA2043" i="12" s="1"/>
  <c r="BI2043" i="12" s="1"/>
  <c r="BN2043" i="12" s="1"/>
  <c r="BS2043" i="12" s="1"/>
  <c r="BZ2043" i="12" s="1"/>
  <c r="N2043" i="12"/>
  <c r="T2043" i="12" s="1"/>
  <c r="AB2043" i="12" s="1"/>
  <c r="AH2043" i="12" s="1"/>
  <c r="AP2043" i="12" s="1"/>
  <c r="AV2043" i="12" s="1"/>
  <c r="BB2043" i="12" s="1"/>
  <c r="BJ2043" i="12" s="1"/>
  <c r="BT2043" i="12" s="1"/>
  <c r="L2046" i="12"/>
  <c r="R2046" i="12" s="1"/>
  <c r="V2046" i="12" s="1"/>
  <c r="Z2046" i="12" s="1"/>
  <c r="AF2046" i="12" s="1"/>
  <c r="AJ2046" i="12" s="1"/>
  <c r="AN2046" i="12" s="1"/>
  <c r="AT2046" i="12" s="1"/>
  <c r="AZ2046" i="12" s="1"/>
  <c r="BD2046" i="12" s="1"/>
  <c r="BH2046" i="12" s="1"/>
  <c r="BM2046" i="12" s="1"/>
  <c r="BR2046" i="12" s="1"/>
  <c r="BV2046" i="12" s="1"/>
  <c r="BY2046" i="12" s="1"/>
  <c r="CB2046" i="12" s="1"/>
  <c r="CD2046" i="12" s="1"/>
  <c r="M2046" i="12"/>
  <c r="S2046" i="12" s="1"/>
  <c r="AA2046" i="12" s="1"/>
  <c r="AG2046" i="12" s="1"/>
  <c r="AO2046" i="12" s="1"/>
  <c r="AU2046" i="12" s="1"/>
  <c r="BA2046" i="12" s="1"/>
  <c r="BI2046" i="12" s="1"/>
  <c r="BN2046" i="12" s="1"/>
  <c r="BS2046" i="12" s="1"/>
  <c r="BZ2046" i="12" s="1"/>
  <c r="N2046" i="12"/>
  <c r="T2046" i="12" s="1"/>
  <c r="AB2046" i="12" s="1"/>
  <c r="AH2046" i="12" s="1"/>
  <c r="AP2046" i="12" s="1"/>
  <c r="AV2046" i="12" s="1"/>
  <c r="BB2046" i="12" s="1"/>
  <c r="BJ2046" i="12" s="1"/>
  <c r="BT2046" i="12" s="1"/>
  <c r="L2050" i="12"/>
  <c r="R2050" i="12" s="1"/>
  <c r="V2050" i="12" s="1"/>
  <c r="Z2050" i="12" s="1"/>
  <c r="AF2050" i="12" s="1"/>
  <c r="AJ2050" i="12" s="1"/>
  <c r="AN2050" i="12" s="1"/>
  <c r="AT2050" i="12" s="1"/>
  <c r="AZ2050" i="12" s="1"/>
  <c r="BD2050" i="12" s="1"/>
  <c r="BH2050" i="12" s="1"/>
  <c r="BM2050" i="12" s="1"/>
  <c r="BR2050" i="12" s="1"/>
  <c r="BV2050" i="12" s="1"/>
  <c r="BY2050" i="12" s="1"/>
  <c r="CB2050" i="12" s="1"/>
  <c r="CD2050" i="12" s="1"/>
  <c r="M2050" i="12"/>
  <c r="S2050" i="12" s="1"/>
  <c r="AA2050" i="12" s="1"/>
  <c r="AG2050" i="12" s="1"/>
  <c r="AO2050" i="12" s="1"/>
  <c r="AU2050" i="12" s="1"/>
  <c r="BA2050" i="12" s="1"/>
  <c r="BI2050" i="12" s="1"/>
  <c r="BN2050" i="12" s="1"/>
  <c r="BS2050" i="12" s="1"/>
  <c r="BZ2050" i="12" s="1"/>
  <c r="N2050" i="12"/>
  <c r="T2050" i="12" s="1"/>
  <c r="AB2050" i="12" s="1"/>
  <c r="AH2050" i="12" s="1"/>
  <c r="AP2050" i="12" s="1"/>
  <c r="AV2050" i="12" s="1"/>
  <c r="BB2050" i="12" s="1"/>
  <c r="BJ2050" i="12" s="1"/>
  <c r="BT2050" i="12" s="1"/>
  <c r="L2055" i="12"/>
  <c r="R2055" i="12" s="1"/>
  <c r="V2055" i="12" s="1"/>
  <c r="Z2055" i="12" s="1"/>
  <c r="AF2055" i="12" s="1"/>
  <c r="AJ2055" i="12" s="1"/>
  <c r="AN2055" i="12" s="1"/>
  <c r="AT2055" i="12" s="1"/>
  <c r="AZ2055" i="12" s="1"/>
  <c r="BD2055" i="12" s="1"/>
  <c r="BH2055" i="12" s="1"/>
  <c r="BM2055" i="12" s="1"/>
  <c r="BR2055" i="12" s="1"/>
  <c r="BV2055" i="12" s="1"/>
  <c r="BY2055" i="12" s="1"/>
  <c r="CB2055" i="12" s="1"/>
  <c r="CD2055" i="12" s="1"/>
  <c r="M2055" i="12"/>
  <c r="S2055" i="12" s="1"/>
  <c r="AA2055" i="12" s="1"/>
  <c r="AG2055" i="12" s="1"/>
  <c r="AO2055" i="12" s="1"/>
  <c r="AU2055" i="12" s="1"/>
  <c r="BA2055" i="12" s="1"/>
  <c r="BI2055" i="12" s="1"/>
  <c r="BN2055" i="12" s="1"/>
  <c r="BS2055" i="12" s="1"/>
  <c r="BZ2055" i="12" s="1"/>
  <c r="N2055" i="12"/>
  <c r="T2055" i="12" s="1"/>
  <c r="AB2055" i="12" s="1"/>
  <c r="AH2055" i="12" s="1"/>
  <c r="AP2055" i="12" s="1"/>
  <c r="AV2055" i="12" s="1"/>
  <c r="BB2055" i="12" s="1"/>
  <c r="BJ2055" i="12" s="1"/>
  <c r="BT2055" i="12" s="1"/>
  <c r="L2060" i="12"/>
  <c r="R2060" i="12" s="1"/>
  <c r="V2060" i="12" s="1"/>
  <c r="Z2060" i="12" s="1"/>
  <c r="AF2060" i="12" s="1"/>
  <c r="AJ2060" i="12" s="1"/>
  <c r="AN2060" i="12" s="1"/>
  <c r="AT2060" i="12" s="1"/>
  <c r="AZ2060" i="12" s="1"/>
  <c r="BD2060" i="12" s="1"/>
  <c r="BH2060" i="12" s="1"/>
  <c r="BM2060" i="12" s="1"/>
  <c r="BR2060" i="12" s="1"/>
  <c r="BV2060" i="12" s="1"/>
  <c r="BY2060" i="12" s="1"/>
  <c r="CB2060" i="12" s="1"/>
  <c r="CD2060" i="12" s="1"/>
  <c r="M2060" i="12"/>
  <c r="S2060" i="12" s="1"/>
  <c r="AA2060" i="12" s="1"/>
  <c r="AG2060" i="12" s="1"/>
  <c r="AO2060" i="12" s="1"/>
  <c r="AU2060" i="12" s="1"/>
  <c r="BA2060" i="12" s="1"/>
  <c r="BI2060" i="12" s="1"/>
  <c r="BN2060" i="12" s="1"/>
  <c r="BS2060" i="12" s="1"/>
  <c r="BZ2060" i="12" s="1"/>
  <c r="N2060" i="12"/>
  <c r="T2060" i="12" s="1"/>
  <c r="AB2060" i="12" s="1"/>
  <c r="AH2060" i="12" s="1"/>
  <c r="AP2060" i="12" s="1"/>
  <c r="AV2060" i="12" s="1"/>
  <c r="BB2060" i="12" s="1"/>
  <c r="BJ2060" i="12" s="1"/>
  <c r="BT2060" i="12" s="1"/>
  <c r="L2063" i="12"/>
  <c r="R2063" i="12" s="1"/>
  <c r="V2063" i="12" s="1"/>
  <c r="Z2063" i="12" s="1"/>
  <c r="AF2063" i="12" s="1"/>
  <c r="AJ2063" i="12" s="1"/>
  <c r="AN2063" i="12" s="1"/>
  <c r="AT2063" i="12" s="1"/>
  <c r="AZ2063" i="12" s="1"/>
  <c r="BD2063" i="12" s="1"/>
  <c r="BH2063" i="12" s="1"/>
  <c r="BM2063" i="12" s="1"/>
  <c r="BR2063" i="12" s="1"/>
  <c r="BV2063" i="12" s="1"/>
  <c r="BY2063" i="12" s="1"/>
  <c r="CB2063" i="12" s="1"/>
  <c r="CD2063" i="12" s="1"/>
  <c r="M2063" i="12"/>
  <c r="S2063" i="12" s="1"/>
  <c r="AA2063" i="12" s="1"/>
  <c r="AG2063" i="12" s="1"/>
  <c r="AO2063" i="12" s="1"/>
  <c r="AU2063" i="12" s="1"/>
  <c r="BA2063" i="12" s="1"/>
  <c r="BI2063" i="12" s="1"/>
  <c r="BN2063" i="12" s="1"/>
  <c r="BS2063" i="12" s="1"/>
  <c r="BZ2063" i="12" s="1"/>
  <c r="N2063" i="12"/>
  <c r="T2063" i="12" s="1"/>
  <c r="AB2063" i="12" s="1"/>
  <c r="AH2063" i="12" s="1"/>
  <c r="AP2063" i="12" s="1"/>
  <c r="AV2063" i="12" s="1"/>
  <c r="BB2063" i="12" s="1"/>
  <c r="BJ2063" i="12" s="1"/>
  <c r="BT2063" i="12" s="1"/>
  <c r="L2066" i="12"/>
  <c r="R2066" i="12" s="1"/>
  <c r="V2066" i="12" s="1"/>
  <c r="Z2066" i="12" s="1"/>
  <c r="AF2066" i="12" s="1"/>
  <c r="AJ2066" i="12" s="1"/>
  <c r="AN2066" i="12" s="1"/>
  <c r="AT2066" i="12" s="1"/>
  <c r="AZ2066" i="12" s="1"/>
  <c r="BD2066" i="12" s="1"/>
  <c r="BH2066" i="12" s="1"/>
  <c r="BM2066" i="12" s="1"/>
  <c r="BR2066" i="12" s="1"/>
  <c r="BV2066" i="12" s="1"/>
  <c r="BY2066" i="12" s="1"/>
  <c r="CB2066" i="12" s="1"/>
  <c r="CD2066" i="12" s="1"/>
  <c r="M2066" i="12"/>
  <c r="S2066" i="12" s="1"/>
  <c r="AA2066" i="12" s="1"/>
  <c r="AG2066" i="12" s="1"/>
  <c r="AO2066" i="12" s="1"/>
  <c r="AU2066" i="12" s="1"/>
  <c r="BA2066" i="12" s="1"/>
  <c r="BI2066" i="12" s="1"/>
  <c r="BN2066" i="12" s="1"/>
  <c r="BS2066" i="12" s="1"/>
  <c r="BZ2066" i="12" s="1"/>
  <c r="N2066" i="12"/>
  <c r="T2066" i="12" s="1"/>
  <c r="AB2066" i="12" s="1"/>
  <c r="AH2066" i="12" s="1"/>
  <c r="AP2066" i="12" s="1"/>
  <c r="AV2066" i="12" s="1"/>
  <c r="BB2066" i="12" s="1"/>
  <c r="BJ2066" i="12" s="1"/>
  <c r="BT2066" i="12" s="1"/>
  <c r="L2070" i="12"/>
  <c r="R2070" i="12" s="1"/>
  <c r="V2070" i="12" s="1"/>
  <c r="Z2070" i="12" s="1"/>
  <c r="AF2070" i="12" s="1"/>
  <c r="AJ2070" i="12" s="1"/>
  <c r="AN2070" i="12" s="1"/>
  <c r="AT2070" i="12" s="1"/>
  <c r="AZ2070" i="12" s="1"/>
  <c r="BD2070" i="12" s="1"/>
  <c r="BH2070" i="12" s="1"/>
  <c r="BM2070" i="12" s="1"/>
  <c r="BR2070" i="12" s="1"/>
  <c r="BV2070" i="12" s="1"/>
  <c r="BY2070" i="12" s="1"/>
  <c r="CB2070" i="12" s="1"/>
  <c r="CD2070" i="12" s="1"/>
  <c r="M2070" i="12"/>
  <c r="S2070" i="12" s="1"/>
  <c r="AA2070" i="12" s="1"/>
  <c r="AG2070" i="12" s="1"/>
  <c r="AO2070" i="12" s="1"/>
  <c r="AU2070" i="12" s="1"/>
  <c r="BA2070" i="12" s="1"/>
  <c r="BI2070" i="12" s="1"/>
  <c r="BN2070" i="12" s="1"/>
  <c r="BS2070" i="12" s="1"/>
  <c r="BZ2070" i="12" s="1"/>
  <c r="N2070" i="12"/>
  <c r="T2070" i="12" s="1"/>
  <c r="AB2070" i="12" s="1"/>
  <c r="AH2070" i="12" s="1"/>
  <c r="AP2070" i="12" s="1"/>
  <c r="AV2070" i="12" s="1"/>
  <c r="BB2070" i="12" s="1"/>
  <c r="BJ2070" i="12" s="1"/>
  <c r="BT2070" i="12" s="1"/>
  <c r="L2074" i="12"/>
  <c r="R2074" i="12" s="1"/>
  <c r="V2074" i="12" s="1"/>
  <c r="Z2074" i="12" s="1"/>
  <c r="AF2074" i="12" s="1"/>
  <c r="AJ2074" i="12" s="1"/>
  <c r="AN2074" i="12" s="1"/>
  <c r="AT2074" i="12" s="1"/>
  <c r="AZ2074" i="12" s="1"/>
  <c r="BD2074" i="12" s="1"/>
  <c r="BH2074" i="12" s="1"/>
  <c r="BM2074" i="12" s="1"/>
  <c r="BR2074" i="12" s="1"/>
  <c r="BV2074" i="12" s="1"/>
  <c r="BY2074" i="12" s="1"/>
  <c r="CB2074" i="12" s="1"/>
  <c r="CD2074" i="12" s="1"/>
  <c r="M2074" i="12"/>
  <c r="S2074" i="12" s="1"/>
  <c r="AA2074" i="12" s="1"/>
  <c r="AG2074" i="12" s="1"/>
  <c r="AO2074" i="12" s="1"/>
  <c r="AU2074" i="12" s="1"/>
  <c r="BA2074" i="12" s="1"/>
  <c r="BI2074" i="12" s="1"/>
  <c r="BN2074" i="12" s="1"/>
  <c r="BS2074" i="12" s="1"/>
  <c r="BZ2074" i="12" s="1"/>
  <c r="N2074" i="12"/>
  <c r="T2074" i="12" s="1"/>
  <c r="AB2074" i="12" s="1"/>
  <c r="AH2074" i="12" s="1"/>
  <c r="AP2074" i="12" s="1"/>
  <c r="AV2074" i="12" s="1"/>
  <c r="BB2074" i="12" s="1"/>
  <c r="BJ2074" i="12" s="1"/>
  <c r="BT2074" i="12" s="1"/>
  <c r="L2094" i="12"/>
  <c r="R2094" i="12" s="1"/>
  <c r="V2094" i="12" s="1"/>
  <c r="Z2094" i="12" s="1"/>
  <c r="AF2094" i="12" s="1"/>
  <c r="AJ2094" i="12" s="1"/>
  <c r="AN2094" i="12" s="1"/>
  <c r="AT2094" i="12" s="1"/>
  <c r="AZ2094" i="12" s="1"/>
  <c r="BD2094" i="12" s="1"/>
  <c r="BH2094" i="12" s="1"/>
  <c r="BM2094" i="12" s="1"/>
  <c r="BR2094" i="12" s="1"/>
  <c r="BV2094" i="12" s="1"/>
  <c r="BY2094" i="12" s="1"/>
  <c r="CB2094" i="12" s="1"/>
  <c r="CD2094" i="12" s="1"/>
  <c r="M2094" i="12"/>
  <c r="S2094" i="12" s="1"/>
  <c r="AA2094" i="12" s="1"/>
  <c r="AG2094" i="12" s="1"/>
  <c r="AO2094" i="12" s="1"/>
  <c r="AU2094" i="12" s="1"/>
  <c r="BA2094" i="12" s="1"/>
  <c r="BI2094" i="12" s="1"/>
  <c r="BN2094" i="12" s="1"/>
  <c r="BS2094" i="12" s="1"/>
  <c r="BZ2094" i="12" s="1"/>
  <c r="N2094" i="12"/>
  <c r="T2094" i="12" s="1"/>
  <c r="AB2094" i="12" s="1"/>
  <c r="AH2094" i="12" s="1"/>
  <c r="AP2094" i="12" s="1"/>
  <c r="AV2094" i="12" s="1"/>
  <c r="BB2094" i="12" s="1"/>
  <c r="BJ2094" i="12" s="1"/>
  <c r="BT2094" i="12" s="1"/>
  <c r="L2103" i="12"/>
  <c r="R2103" i="12" s="1"/>
  <c r="V2103" i="12" s="1"/>
  <c r="Z2103" i="12" s="1"/>
  <c r="AF2103" i="12" s="1"/>
  <c r="AJ2103" i="12" s="1"/>
  <c r="AN2103" i="12" s="1"/>
  <c r="AT2103" i="12" s="1"/>
  <c r="AZ2103" i="12" s="1"/>
  <c r="BD2103" i="12" s="1"/>
  <c r="BH2103" i="12" s="1"/>
  <c r="BM2103" i="12" s="1"/>
  <c r="BR2103" i="12" s="1"/>
  <c r="BV2103" i="12" s="1"/>
  <c r="BY2103" i="12" s="1"/>
  <c r="CB2103" i="12" s="1"/>
  <c r="CD2103" i="12" s="1"/>
  <c r="M2103" i="12"/>
  <c r="S2103" i="12" s="1"/>
  <c r="AA2103" i="12" s="1"/>
  <c r="AG2103" i="12" s="1"/>
  <c r="AO2103" i="12" s="1"/>
  <c r="AU2103" i="12" s="1"/>
  <c r="BA2103" i="12" s="1"/>
  <c r="BI2103" i="12" s="1"/>
  <c r="BN2103" i="12" s="1"/>
  <c r="BS2103" i="12" s="1"/>
  <c r="BZ2103" i="12" s="1"/>
  <c r="N2103" i="12"/>
  <c r="T2103" i="12" s="1"/>
  <c r="AB2103" i="12" s="1"/>
  <c r="AH2103" i="12" s="1"/>
  <c r="AP2103" i="12" s="1"/>
  <c r="AV2103" i="12" s="1"/>
  <c r="BB2103" i="12" s="1"/>
  <c r="BJ2103" i="12" s="1"/>
  <c r="BT2103" i="12" s="1"/>
  <c r="L2107" i="12"/>
  <c r="R2107" i="12" s="1"/>
  <c r="V2107" i="12" s="1"/>
  <c r="Z2107" i="12" s="1"/>
  <c r="AF2107" i="12" s="1"/>
  <c r="AJ2107" i="12" s="1"/>
  <c r="AN2107" i="12" s="1"/>
  <c r="AT2107" i="12" s="1"/>
  <c r="AZ2107" i="12" s="1"/>
  <c r="BD2107" i="12" s="1"/>
  <c r="BH2107" i="12" s="1"/>
  <c r="BM2107" i="12" s="1"/>
  <c r="BR2107" i="12" s="1"/>
  <c r="BV2107" i="12" s="1"/>
  <c r="BY2107" i="12" s="1"/>
  <c r="CB2107" i="12" s="1"/>
  <c r="CD2107" i="12" s="1"/>
  <c r="M2107" i="12"/>
  <c r="S2107" i="12" s="1"/>
  <c r="AA2107" i="12" s="1"/>
  <c r="AG2107" i="12" s="1"/>
  <c r="AO2107" i="12" s="1"/>
  <c r="AU2107" i="12" s="1"/>
  <c r="BA2107" i="12" s="1"/>
  <c r="BI2107" i="12" s="1"/>
  <c r="BN2107" i="12" s="1"/>
  <c r="BS2107" i="12" s="1"/>
  <c r="BZ2107" i="12" s="1"/>
  <c r="N2107" i="12"/>
  <c r="T2107" i="12" s="1"/>
  <c r="AB2107" i="12" s="1"/>
  <c r="AH2107" i="12" s="1"/>
  <c r="AP2107" i="12" s="1"/>
  <c r="AV2107" i="12" s="1"/>
  <c r="BB2107" i="12" s="1"/>
  <c r="BJ2107" i="12" s="1"/>
  <c r="BT2107" i="12" s="1"/>
  <c r="L2114" i="12"/>
  <c r="R2114" i="12" s="1"/>
  <c r="V2114" i="12" s="1"/>
  <c r="Z2114" i="12" s="1"/>
  <c r="AF2114" i="12" s="1"/>
  <c r="AJ2114" i="12" s="1"/>
  <c r="AN2114" i="12" s="1"/>
  <c r="AT2114" i="12" s="1"/>
  <c r="AZ2114" i="12" s="1"/>
  <c r="BD2114" i="12" s="1"/>
  <c r="BH2114" i="12" s="1"/>
  <c r="BM2114" i="12" s="1"/>
  <c r="BR2114" i="12" s="1"/>
  <c r="BV2114" i="12" s="1"/>
  <c r="BY2114" i="12" s="1"/>
  <c r="CB2114" i="12" s="1"/>
  <c r="CD2114" i="12" s="1"/>
  <c r="M2114" i="12"/>
  <c r="S2114" i="12" s="1"/>
  <c r="AA2114" i="12" s="1"/>
  <c r="AG2114" i="12" s="1"/>
  <c r="AO2114" i="12" s="1"/>
  <c r="AU2114" i="12" s="1"/>
  <c r="BA2114" i="12" s="1"/>
  <c r="BI2114" i="12" s="1"/>
  <c r="BN2114" i="12" s="1"/>
  <c r="BS2114" i="12" s="1"/>
  <c r="BZ2114" i="12" s="1"/>
  <c r="N2114" i="12"/>
  <c r="T2114" i="12" s="1"/>
  <c r="AB2114" i="12" s="1"/>
  <c r="AH2114" i="12" s="1"/>
  <c r="AP2114" i="12" s="1"/>
  <c r="AV2114" i="12" s="1"/>
  <c r="BB2114" i="12" s="1"/>
  <c r="BJ2114" i="12" s="1"/>
  <c r="BT2114" i="12" s="1"/>
  <c r="L2118" i="12"/>
  <c r="R2118" i="12" s="1"/>
  <c r="V2118" i="12" s="1"/>
  <c r="Z2118" i="12" s="1"/>
  <c r="AF2118" i="12" s="1"/>
  <c r="AJ2118" i="12" s="1"/>
  <c r="AN2118" i="12" s="1"/>
  <c r="AT2118" i="12" s="1"/>
  <c r="AZ2118" i="12" s="1"/>
  <c r="BD2118" i="12" s="1"/>
  <c r="BH2118" i="12" s="1"/>
  <c r="BM2118" i="12" s="1"/>
  <c r="BR2118" i="12" s="1"/>
  <c r="BV2118" i="12" s="1"/>
  <c r="BY2118" i="12" s="1"/>
  <c r="CB2118" i="12" s="1"/>
  <c r="CD2118" i="12" s="1"/>
  <c r="M2118" i="12"/>
  <c r="S2118" i="12" s="1"/>
  <c r="AA2118" i="12" s="1"/>
  <c r="AG2118" i="12" s="1"/>
  <c r="AO2118" i="12" s="1"/>
  <c r="AU2118" i="12" s="1"/>
  <c r="BA2118" i="12" s="1"/>
  <c r="BI2118" i="12" s="1"/>
  <c r="BN2118" i="12" s="1"/>
  <c r="BS2118" i="12" s="1"/>
  <c r="BZ2118" i="12" s="1"/>
  <c r="N2118" i="12"/>
  <c r="T2118" i="12" s="1"/>
  <c r="AB2118" i="12" s="1"/>
  <c r="AH2118" i="12" s="1"/>
  <c r="AP2118" i="12" s="1"/>
  <c r="AV2118" i="12" s="1"/>
  <c r="BB2118" i="12" s="1"/>
  <c r="BJ2118" i="12" s="1"/>
  <c r="BT2118" i="12" s="1"/>
  <c r="L2122" i="12"/>
  <c r="R2122" i="12" s="1"/>
  <c r="V2122" i="12" s="1"/>
  <c r="Z2122" i="12" s="1"/>
  <c r="AF2122" i="12" s="1"/>
  <c r="AJ2122" i="12" s="1"/>
  <c r="AN2122" i="12" s="1"/>
  <c r="AT2122" i="12" s="1"/>
  <c r="AZ2122" i="12" s="1"/>
  <c r="BD2122" i="12" s="1"/>
  <c r="BH2122" i="12" s="1"/>
  <c r="BM2122" i="12" s="1"/>
  <c r="BR2122" i="12" s="1"/>
  <c r="BV2122" i="12" s="1"/>
  <c r="BY2122" i="12" s="1"/>
  <c r="CB2122" i="12" s="1"/>
  <c r="CD2122" i="12" s="1"/>
  <c r="M2122" i="12"/>
  <c r="S2122" i="12" s="1"/>
  <c r="AA2122" i="12" s="1"/>
  <c r="AG2122" i="12" s="1"/>
  <c r="AO2122" i="12" s="1"/>
  <c r="AU2122" i="12" s="1"/>
  <c r="BA2122" i="12" s="1"/>
  <c r="BI2122" i="12" s="1"/>
  <c r="BN2122" i="12" s="1"/>
  <c r="BS2122" i="12" s="1"/>
  <c r="BZ2122" i="12" s="1"/>
  <c r="N2122" i="12"/>
  <c r="T2122" i="12" s="1"/>
  <c r="AB2122" i="12" s="1"/>
  <c r="AH2122" i="12" s="1"/>
  <c r="AP2122" i="12" s="1"/>
  <c r="AV2122" i="12" s="1"/>
  <c r="BB2122" i="12" s="1"/>
  <c r="BJ2122" i="12" s="1"/>
  <c r="BT2122" i="12" s="1"/>
  <c r="L2130" i="12"/>
  <c r="R2130" i="12" s="1"/>
  <c r="V2130" i="12" s="1"/>
  <c r="Z2130" i="12" s="1"/>
  <c r="AF2130" i="12" s="1"/>
  <c r="AJ2130" i="12" s="1"/>
  <c r="AN2130" i="12" s="1"/>
  <c r="AT2130" i="12" s="1"/>
  <c r="AZ2130" i="12" s="1"/>
  <c r="BD2130" i="12" s="1"/>
  <c r="BH2130" i="12" s="1"/>
  <c r="BM2130" i="12" s="1"/>
  <c r="BR2130" i="12" s="1"/>
  <c r="BV2130" i="12" s="1"/>
  <c r="BY2130" i="12" s="1"/>
  <c r="CB2130" i="12" s="1"/>
  <c r="CD2130" i="12" s="1"/>
  <c r="M2130" i="12"/>
  <c r="S2130" i="12" s="1"/>
  <c r="AA2130" i="12" s="1"/>
  <c r="AG2130" i="12" s="1"/>
  <c r="AO2130" i="12" s="1"/>
  <c r="AU2130" i="12" s="1"/>
  <c r="BA2130" i="12" s="1"/>
  <c r="BI2130" i="12" s="1"/>
  <c r="BN2130" i="12" s="1"/>
  <c r="BS2130" i="12" s="1"/>
  <c r="BZ2130" i="12" s="1"/>
  <c r="N2130" i="12"/>
  <c r="T2130" i="12" s="1"/>
  <c r="AB2130" i="12" s="1"/>
  <c r="AH2130" i="12" s="1"/>
  <c r="AP2130" i="12" s="1"/>
  <c r="AV2130" i="12" s="1"/>
  <c r="BB2130" i="12" s="1"/>
  <c r="BJ2130" i="12" s="1"/>
  <c r="BT2130" i="12" s="1"/>
  <c r="L2134" i="12"/>
  <c r="R2134" i="12" s="1"/>
  <c r="V2134" i="12" s="1"/>
  <c r="Z2134" i="12" s="1"/>
  <c r="AF2134" i="12" s="1"/>
  <c r="AJ2134" i="12" s="1"/>
  <c r="AN2134" i="12" s="1"/>
  <c r="AT2134" i="12" s="1"/>
  <c r="AZ2134" i="12" s="1"/>
  <c r="BD2134" i="12" s="1"/>
  <c r="BH2134" i="12" s="1"/>
  <c r="BM2134" i="12" s="1"/>
  <c r="BR2134" i="12" s="1"/>
  <c r="BV2134" i="12" s="1"/>
  <c r="BY2134" i="12" s="1"/>
  <c r="CB2134" i="12" s="1"/>
  <c r="CD2134" i="12" s="1"/>
  <c r="M2134" i="12"/>
  <c r="S2134" i="12" s="1"/>
  <c r="AA2134" i="12" s="1"/>
  <c r="AG2134" i="12" s="1"/>
  <c r="AO2134" i="12" s="1"/>
  <c r="AU2134" i="12" s="1"/>
  <c r="BA2134" i="12" s="1"/>
  <c r="BI2134" i="12" s="1"/>
  <c r="BN2134" i="12" s="1"/>
  <c r="BS2134" i="12" s="1"/>
  <c r="BZ2134" i="12" s="1"/>
  <c r="N2134" i="12"/>
  <c r="T2134" i="12" s="1"/>
  <c r="AB2134" i="12" s="1"/>
  <c r="AH2134" i="12" s="1"/>
  <c r="AP2134" i="12" s="1"/>
  <c r="AV2134" i="12" s="1"/>
  <c r="BB2134" i="12" s="1"/>
  <c r="BJ2134" i="12" s="1"/>
  <c r="BT2134" i="12" s="1"/>
  <c r="L2138" i="12"/>
  <c r="R2138" i="12" s="1"/>
  <c r="V2138" i="12" s="1"/>
  <c r="Z2138" i="12" s="1"/>
  <c r="AF2138" i="12" s="1"/>
  <c r="AJ2138" i="12" s="1"/>
  <c r="AN2138" i="12" s="1"/>
  <c r="AT2138" i="12" s="1"/>
  <c r="AZ2138" i="12" s="1"/>
  <c r="BD2138" i="12" s="1"/>
  <c r="BH2138" i="12" s="1"/>
  <c r="BM2138" i="12" s="1"/>
  <c r="BR2138" i="12" s="1"/>
  <c r="BV2138" i="12" s="1"/>
  <c r="BY2138" i="12" s="1"/>
  <c r="CB2138" i="12" s="1"/>
  <c r="CD2138" i="12" s="1"/>
  <c r="M2138" i="12"/>
  <c r="S2138" i="12" s="1"/>
  <c r="AA2138" i="12" s="1"/>
  <c r="AG2138" i="12" s="1"/>
  <c r="AO2138" i="12" s="1"/>
  <c r="AU2138" i="12" s="1"/>
  <c r="BA2138" i="12" s="1"/>
  <c r="BI2138" i="12" s="1"/>
  <c r="BN2138" i="12" s="1"/>
  <c r="BS2138" i="12" s="1"/>
  <c r="BZ2138" i="12" s="1"/>
  <c r="N2138" i="12"/>
  <c r="T2138" i="12" s="1"/>
  <c r="AB2138" i="12" s="1"/>
  <c r="AH2138" i="12" s="1"/>
  <c r="AP2138" i="12" s="1"/>
  <c r="AV2138" i="12" s="1"/>
  <c r="BB2138" i="12" s="1"/>
  <c r="BJ2138" i="12" s="1"/>
  <c r="BT2138" i="12" s="1"/>
  <c r="L2142" i="12"/>
  <c r="R2142" i="12" s="1"/>
  <c r="V2142" i="12" s="1"/>
  <c r="Z2142" i="12" s="1"/>
  <c r="AF2142" i="12" s="1"/>
  <c r="AJ2142" i="12" s="1"/>
  <c r="AN2142" i="12" s="1"/>
  <c r="AT2142" i="12" s="1"/>
  <c r="AZ2142" i="12" s="1"/>
  <c r="BD2142" i="12" s="1"/>
  <c r="BH2142" i="12" s="1"/>
  <c r="BM2142" i="12" s="1"/>
  <c r="BR2142" i="12" s="1"/>
  <c r="BV2142" i="12" s="1"/>
  <c r="BY2142" i="12" s="1"/>
  <c r="CB2142" i="12" s="1"/>
  <c r="CD2142" i="12" s="1"/>
  <c r="M2142" i="12"/>
  <c r="S2142" i="12" s="1"/>
  <c r="AA2142" i="12" s="1"/>
  <c r="AG2142" i="12" s="1"/>
  <c r="AO2142" i="12" s="1"/>
  <c r="AU2142" i="12" s="1"/>
  <c r="BA2142" i="12" s="1"/>
  <c r="BI2142" i="12" s="1"/>
  <c r="BN2142" i="12" s="1"/>
  <c r="BS2142" i="12" s="1"/>
  <c r="BZ2142" i="12" s="1"/>
  <c r="N2142" i="12"/>
  <c r="T2142" i="12" s="1"/>
  <c r="AB2142" i="12" s="1"/>
  <c r="AH2142" i="12" s="1"/>
  <c r="AP2142" i="12" s="1"/>
  <c r="AV2142" i="12" s="1"/>
  <c r="BB2142" i="12" s="1"/>
  <c r="BJ2142" i="12" s="1"/>
  <c r="BT2142" i="12" s="1"/>
  <c r="L2146" i="12"/>
  <c r="R2146" i="12" s="1"/>
  <c r="V2146" i="12" s="1"/>
  <c r="Z2146" i="12" s="1"/>
  <c r="AF2146" i="12" s="1"/>
  <c r="AJ2146" i="12" s="1"/>
  <c r="AN2146" i="12" s="1"/>
  <c r="AT2146" i="12" s="1"/>
  <c r="AZ2146" i="12" s="1"/>
  <c r="BD2146" i="12" s="1"/>
  <c r="BH2146" i="12" s="1"/>
  <c r="BM2146" i="12" s="1"/>
  <c r="BR2146" i="12" s="1"/>
  <c r="BV2146" i="12" s="1"/>
  <c r="BY2146" i="12" s="1"/>
  <c r="CB2146" i="12" s="1"/>
  <c r="CD2146" i="12" s="1"/>
  <c r="M2146" i="12"/>
  <c r="S2146" i="12" s="1"/>
  <c r="AA2146" i="12" s="1"/>
  <c r="AG2146" i="12" s="1"/>
  <c r="AO2146" i="12" s="1"/>
  <c r="AU2146" i="12" s="1"/>
  <c r="BA2146" i="12" s="1"/>
  <c r="BI2146" i="12" s="1"/>
  <c r="BN2146" i="12" s="1"/>
  <c r="BS2146" i="12" s="1"/>
  <c r="BZ2146" i="12" s="1"/>
  <c r="N2146" i="12"/>
  <c r="T2146" i="12" s="1"/>
  <c r="AB2146" i="12" s="1"/>
  <c r="AH2146" i="12" s="1"/>
  <c r="AP2146" i="12" s="1"/>
  <c r="AV2146" i="12" s="1"/>
  <c r="BB2146" i="12" s="1"/>
  <c r="BJ2146" i="12" s="1"/>
  <c r="BT2146" i="12" s="1"/>
  <c r="L2150" i="12"/>
  <c r="R2150" i="12" s="1"/>
  <c r="V2150" i="12" s="1"/>
  <c r="Z2150" i="12" s="1"/>
  <c r="AF2150" i="12" s="1"/>
  <c r="AJ2150" i="12" s="1"/>
  <c r="AN2150" i="12" s="1"/>
  <c r="AT2150" i="12" s="1"/>
  <c r="AZ2150" i="12" s="1"/>
  <c r="BD2150" i="12" s="1"/>
  <c r="BH2150" i="12" s="1"/>
  <c r="BM2150" i="12" s="1"/>
  <c r="BR2150" i="12" s="1"/>
  <c r="BV2150" i="12" s="1"/>
  <c r="BY2150" i="12" s="1"/>
  <c r="CB2150" i="12" s="1"/>
  <c r="CD2150" i="12" s="1"/>
  <c r="M2150" i="12"/>
  <c r="S2150" i="12" s="1"/>
  <c r="AA2150" i="12" s="1"/>
  <c r="AG2150" i="12" s="1"/>
  <c r="AO2150" i="12" s="1"/>
  <c r="AU2150" i="12" s="1"/>
  <c r="BA2150" i="12" s="1"/>
  <c r="BI2150" i="12" s="1"/>
  <c r="BN2150" i="12" s="1"/>
  <c r="BS2150" i="12" s="1"/>
  <c r="BZ2150" i="12" s="1"/>
  <c r="N2150" i="12"/>
  <c r="T2150" i="12" s="1"/>
  <c r="AB2150" i="12" s="1"/>
  <c r="AH2150" i="12" s="1"/>
  <c r="AP2150" i="12" s="1"/>
  <c r="AV2150" i="12" s="1"/>
  <c r="BB2150" i="12" s="1"/>
  <c r="BJ2150" i="12" s="1"/>
  <c r="BT2150" i="12" s="1"/>
  <c r="L2153" i="12"/>
  <c r="R2153" i="12" s="1"/>
  <c r="V2153" i="12" s="1"/>
  <c r="Z2153" i="12" s="1"/>
  <c r="AF2153" i="12" s="1"/>
  <c r="AJ2153" i="12" s="1"/>
  <c r="AN2153" i="12" s="1"/>
  <c r="AT2153" i="12" s="1"/>
  <c r="AZ2153" i="12" s="1"/>
  <c r="BD2153" i="12" s="1"/>
  <c r="BH2153" i="12" s="1"/>
  <c r="BM2153" i="12" s="1"/>
  <c r="BR2153" i="12" s="1"/>
  <c r="BV2153" i="12" s="1"/>
  <c r="BY2153" i="12" s="1"/>
  <c r="CB2153" i="12" s="1"/>
  <c r="CD2153" i="12" s="1"/>
  <c r="M2153" i="12"/>
  <c r="S2153" i="12" s="1"/>
  <c r="AA2153" i="12" s="1"/>
  <c r="AG2153" i="12" s="1"/>
  <c r="AO2153" i="12" s="1"/>
  <c r="AU2153" i="12" s="1"/>
  <c r="BA2153" i="12" s="1"/>
  <c r="BI2153" i="12" s="1"/>
  <c r="BN2153" i="12" s="1"/>
  <c r="BS2153" i="12" s="1"/>
  <c r="BZ2153" i="12" s="1"/>
  <c r="N2153" i="12"/>
  <c r="T2153" i="12" s="1"/>
  <c r="AB2153" i="12" s="1"/>
  <c r="AH2153" i="12" s="1"/>
  <c r="AP2153" i="12" s="1"/>
  <c r="AV2153" i="12" s="1"/>
  <c r="BB2153" i="12" s="1"/>
  <c r="BJ2153" i="12" s="1"/>
  <c r="BT2153" i="12" s="1"/>
  <c r="L2157" i="12"/>
  <c r="R2157" i="12" s="1"/>
  <c r="V2157" i="12" s="1"/>
  <c r="Z2157" i="12" s="1"/>
  <c r="AF2157" i="12" s="1"/>
  <c r="AJ2157" i="12" s="1"/>
  <c r="AN2157" i="12" s="1"/>
  <c r="AT2157" i="12" s="1"/>
  <c r="AZ2157" i="12" s="1"/>
  <c r="BD2157" i="12" s="1"/>
  <c r="BH2157" i="12" s="1"/>
  <c r="BM2157" i="12" s="1"/>
  <c r="BR2157" i="12" s="1"/>
  <c r="BV2157" i="12" s="1"/>
  <c r="BY2157" i="12" s="1"/>
  <c r="CB2157" i="12" s="1"/>
  <c r="CD2157" i="12" s="1"/>
  <c r="M2157" i="12"/>
  <c r="S2157" i="12" s="1"/>
  <c r="AA2157" i="12" s="1"/>
  <c r="AG2157" i="12" s="1"/>
  <c r="AO2157" i="12" s="1"/>
  <c r="AU2157" i="12" s="1"/>
  <c r="BA2157" i="12" s="1"/>
  <c r="BI2157" i="12" s="1"/>
  <c r="BN2157" i="12" s="1"/>
  <c r="BS2157" i="12" s="1"/>
  <c r="BZ2157" i="12" s="1"/>
  <c r="N2157" i="12"/>
  <c r="T2157" i="12" s="1"/>
  <c r="AB2157" i="12" s="1"/>
  <c r="AH2157" i="12" s="1"/>
  <c r="AP2157" i="12" s="1"/>
  <c r="AV2157" i="12" s="1"/>
  <c r="BB2157" i="12" s="1"/>
  <c r="BJ2157" i="12" s="1"/>
  <c r="BT2157" i="12" s="1"/>
  <c r="L2161" i="12"/>
  <c r="R2161" i="12" s="1"/>
  <c r="V2161" i="12" s="1"/>
  <c r="Z2161" i="12" s="1"/>
  <c r="AF2161" i="12" s="1"/>
  <c r="AJ2161" i="12" s="1"/>
  <c r="AN2161" i="12" s="1"/>
  <c r="AT2161" i="12" s="1"/>
  <c r="AZ2161" i="12" s="1"/>
  <c r="BD2161" i="12" s="1"/>
  <c r="BH2161" i="12" s="1"/>
  <c r="BM2161" i="12" s="1"/>
  <c r="BR2161" i="12" s="1"/>
  <c r="BV2161" i="12" s="1"/>
  <c r="BY2161" i="12" s="1"/>
  <c r="CB2161" i="12" s="1"/>
  <c r="CD2161" i="12" s="1"/>
  <c r="M2161" i="12"/>
  <c r="S2161" i="12" s="1"/>
  <c r="AA2161" i="12" s="1"/>
  <c r="AG2161" i="12" s="1"/>
  <c r="AO2161" i="12" s="1"/>
  <c r="AU2161" i="12" s="1"/>
  <c r="BA2161" i="12" s="1"/>
  <c r="BI2161" i="12" s="1"/>
  <c r="BN2161" i="12" s="1"/>
  <c r="BS2161" i="12" s="1"/>
  <c r="BZ2161" i="12" s="1"/>
  <c r="N2161" i="12"/>
  <c r="T2161" i="12" s="1"/>
  <c r="AB2161" i="12" s="1"/>
  <c r="AH2161" i="12" s="1"/>
  <c r="AP2161" i="12" s="1"/>
  <c r="AV2161" i="12" s="1"/>
  <c r="BB2161" i="12" s="1"/>
  <c r="BJ2161" i="12" s="1"/>
  <c r="BT2161" i="12" s="1"/>
  <c r="L2191" i="12"/>
  <c r="R2191" i="12" s="1"/>
  <c r="V2191" i="12" s="1"/>
  <c r="Z2191" i="12" s="1"/>
  <c r="AF2191" i="12" s="1"/>
  <c r="AJ2191" i="12" s="1"/>
  <c r="AN2191" i="12" s="1"/>
  <c r="AT2191" i="12" s="1"/>
  <c r="AZ2191" i="12" s="1"/>
  <c r="BD2191" i="12" s="1"/>
  <c r="BH2191" i="12" s="1"/>
  <c r="BM2191" i="12" s="1"/>
  <c r="BR2191" i="12" s="1"/>
  <c r="BV2191" i="12" s="1"/>
  <c r="BY2191" i="12" s="1"/>
  <c r="CB2191" i="12" s="1"/>
  <c r="CD2191" i="12" s="1"/>
  <c r="M2191" i="12"/>
  <c r="S2191" i="12" s="1"/>
  <c r="AA2191" i="12" s="1"/>
  <c r="AG2191" i="12" s="1"/>
  <c r="AO2191" i="12" s="1"/>
  <c r="AU2191" i="12" s="1"/>
  <c r="BA2191" i="12" s="1"/>
  <c r="BI2191" i="12" s="1"/>
  <c r="BN2191" i="12" s="1"/>
  <c r="BS2191" i="12" s="1"/>
  <c r="BZ2191" i="12" s="1"/>
  <c r="N2191" i="12"/>
  <c r="T2191" i="12" s="1"/>
  <c r="AB2191" i="12" s="1"/>
  <c r="AH2191" i="12" s="1"/>
  <c r="AP2191" i="12" s="1"/>
  <c r="AV2191" i="12" s="1"/>
  <c r="BB2191" i="12" s="1"/>
  <c r="BJ2191" i="12" s="1"/>
  <c r="BT2191" i="12" s="1"/>
  <c r="L2195" i="12"/>
  <c r="R2195" i="12" s="1"/>
  <c r="V2195" i="12" s="1"/>
  <c r="Z2195" i="12" s="1"/>
  <c r="AF2195" i="12" s="1"/>
  <c r="AJ2195" i="12" s="1"/>
  <c r="AN2195" i="12" s="1"/>
  <c r="AT2195" i="12" s="1"/>
  <c r="AZ2195" i="12" s="1"/>
  <c r="BD2195" i="12" s="1"/>
  <c r="BH2195" i="12" s="1"/>
  <c r="BM2195" i="12" s="1"/>
  <c r="BR2195" i="12" s="1"/>
  <c r="BV2195" i="12" s="1"/>
  <c r="BY2195" i="12" s="1"/>
  <c r="CB2195" i="12" s="1"/>
  <c r="CD2195" i="12" s="1"/>
  <c r="M2195" i="12"/>
  <c r="S2195" i="12" s="1"/>
  <c r="AA2195" i="12" s="1"/>
  <c r="AG2195" i="12" s="1"/>
  <c r="AO2195" i="12" s="1"/>
  <c r="AU2195" i="12" s="1"/>
  <c r="BA2195" i="12" s="1"/>
  <c r="BI2195" i="12" s="1"/>
  <c r="BN2195" i="12" s="1"/>
  <c r="BS2195" i="12" s="1"/>
  <c r="BZ2195" i="12" s="1"/>
  <c r="N2195" i="12"/>
  <c r="T2195" i="12" s="1"/>
  <c r="AB2195" i="12" s="1"/>
  <c r="AH2195" i="12" s="1"/>
  <c r="AP2195" i="12" s="1"/>
  <c r="AV2195" i="12" s="1"/>
  <c r="BB2195" i="12" s="1"/>
  <c r="BJ2195" i="12" s="1"/>
  <c r="BT2195" i="12" s="1"/>
  <c r="L2199" i="12"/>
  <c r="R2199" i="12" s="1"/>
  <c r="V2199" i="12" s="1"/>
  <c r="Z2199" i="12" s="1"/>
  <c r="AF2199" i="12" s="1"/>
  <c r="AJ2199" i="12" s="1"/>
  <c r="AN2199" i="12" s="1"/>
  <c r="AT2199" i="12" s="1"/>
  <c r="AZ2199" i="12" s="1"/>
  <c r="BD2199" i="12" s="1"/>
  <c r="BH2199" i="12" s="1"/>
  <c r="BM2199" i="12" s="1"/>
  <c r="BR2199" i="12" s="1"/>
  <c r="BV2199" i="12" s="1"/>
  <c r="BY2199" i="12" s="1"/>
  <c r="CB2199" i="12" s="1"/>
  <c r="CD2199" i="12" s="1"/>
  <c r="M2199" i="12"/>
  <c r="S2199" i="12" s="1"/>
  <c r="AA2199" i="12" s="1"/>
  <c r="AG2199" i="12" s="1"/>
  <c r="AO2199" i="12" s="1"/>
  <c r="AU2199" i="12" s="1"/>
  <c r="BA2199" i="12" s="1"/>
  <c r="BI2199" i="12" s="1"/>
  <c r="BN2199" i="12" s="1"/>
  <c r="BS2199" i="12" s="1"/>
  <c r="BZ2199" i="12" s="1"/>
  <c r="N2199" i="12"/>
  <c r="T2199" i="12" s="1"/>
  <c r="AB2199" i="12" s="1"/>
  <c r="AH2199" i="12" s="1"/>
  <c r="AP2199" i="12" s="1"/>
  <c r="AV2199" i="12" s="1"/>
  <c r="BB2199" i="12" s="1"/>
  <c r="BJ2199" i="12" s="1"/>
  <c r="BT2199" i="12" s="1"/>
  <c r="L2203" i="12"/>
  <c r="R2203" i="12" s="1"/>
  <c r="V2203" i="12" s="1"/>
  <c r="Z2203" i="12" s="1"/>
  <c r="AF2203" i="12" s="1"/>
  <c r="AJ2203" i="12" s="1"/>
  <c r="AN2203" i="12" s="1"/>
  <c r="AT2203" i="12" s="1"/>
  <c r="AZ2203" i="12" s="1"/>
  <c r="BD2203" i="12" s="1"/>
  <c r="BH2203" i="12" s="1"/>
  <c r="BM2203" i="12" s="1"/>
  <c r="BR2203" i="12" s="1"/>
  <c r="BV2203" i="12" s="1"/>
  <c r="BY2203" i="12" s="1"/>
  <c r="CB2203" i="12" s="1"/>
  <c r="CD2203" i="12" s="1"/>
  <c r="M2203" i="12"/>
  <c r="S2203" i="12" s="1"/>
  <c r="AA2203" i="12" s="1"/>
  <c r="AG2203" i="12" s="1"/>
  <c r="AO2203" i="12" s="1"/>
  <c r="AU2203" i="12" s="1"/>
  <c r="BA2203" i="12" s="1"/>
  <c r="BI2203" i="12" s="1"/>
  <c r="BN2203" i="12" s="1"/>
  <c r="BS2203" i="12" s="1"/>
  <c r="BZ2203" i="12" s="1"/>
  <c r="N2203" i="12"/>
  <c r="T2203" i="12" s="1"/>
  <c r="AB2203" i="12" s="1"/>
  <c r="AH2203" i="12" s="1"/>
  <c r="AP2203" i="12" s="1"/>
  <c r="AV2203" i="12" s="1"/>
  <c r="BB2203" i="12" s="1"/>
  <c r="BJ2203" i="12" s="1"/>
  <c r="BT2203" i="12" s="1"/>
  <c r="L2207" i="12"/>
  <c r="R2207" i="12" s="1"/>
  <c r="V2207" i="12" s="1"/>
  <c r="Z2207" i="12" s="1"/>
  <c r="AF2207" i="12" s="1"/>
  <c r="AJ2207" i="12" s="1"/>
  <c r="AN2207" i="12" s="1"/>
  <c r="AT2207" i="12" s="1"/>
  <c r="AZ2207" i="12" s="1"/>
  <c r="BD2207" i="12" s="1"/>
  <c r="BH2207" i="12" s="1"/>
  <c r="BM2207" i="12" s="1"/>
  <c r="BR2207" i="12" s="1"/>
  <c r="BV2207" i="12" s="1"/>
  <c r="BY2207" i="12" s="1"/>
  <c r="CB2207" i="12" s="1"/>
  <c r="CD2207" i="12" s="1"/>
  <c r="M2207" i="12"/>
  <c r="S2207" i="12" s="1"/>
  <c r="AA2207" i="12" s="1"/>
  <c r="AG2207" i="12" s="1"/>
  <c r="AO2207" i="12" s="1"/>
  <c r="AU2207" i="12" s="1"/>
  <c r="BA2207" i="12" s="1"/>
  <c r="BI2207" i="12" s="1"/>
  <c r="BN2207" i="12" s="1"/>
  <c r="BS2207" i="12" s="1"/>
  <c r="BZ2207" i="12" s="1"/>
  <c r="N2207" i="12"/>
  <c r="T2207" i="12" s="1"/>
  <c r="AB2207" i="12" s="1"/>
  <c r="AH2207" i="12" s="1"/>
  <c r="AP2207" i="12" s="1"/>
  <c r="AV2207" i="12" s="1"/>
  <c r="BB2207" i="12" s="1"/>
  <c r="BJ2207" i="12" s="1"/>
  <c r="BT2207" i="12" s="1"/>
  <c r="L2210" i="12"/>
  <c r="R2210" i="12" s="1"/>
  <c r="V2210" i="12" s="1"/>
  <c r="Z2210" i="12" s="1"/>
  <c r="AF2210" i="12" s="1"/>
  <c r="AJ2210" i="12" s="1"/>
  <c r="AN2210" i="12" s="1"/>
  <c r="AT2210" i="12" s="1"/>
  <c r="AZ2210" i="12" s="1"/>
  <c r="BD2210" i="12" s="1"/>
  <c r="BH2210" i="12" s="1"/>
  <c r="BM2210" i="12" s="1"/>
  <c r="BR2210" i="12" s="1"/>
  <c r="BV2210" i="12" s="1"/>
  <c r="BY2210" i="12" s="1"/>
  <c r="CB2210" i="12" s="1"/>
  <c r="CD2210" i="12" s="1"/>
  <c r="M2210" i="12"/>
  <c r="S2210" i="12" s="1"/>
  <c r="AA2210" i="12" s="1"/>
  <c r="AG2210" i="12" s="1"/>
  <c r="AO2210" i="12" s="1"/>
  <c r="AU2210" i="12" s="1"/>
  <c r="BA2210" i="12" s="1"/>
  <c r="BI2210" i="12" s="1"/>
  <c r="BN2210" i="12" s="1"/>
  <c r="BS2210" i="12" s="1"/>
  <c r="BZ2210" i="12" s="1"/>
  <c r="N2210" i="12"/>
  <c r="T2210" i="12" s="1"/>
  <c r="AB2210" i="12" s="1"/>
  <c r="AH2210" i="12" s="1"/>
  <c r="AP2210" i="12" s="1"/>
  <c r="AV2210" i="12" s="1"/>
  <c r="BB2210" i="12" s="1"/>
  <c r="BJ2210" i="12" s="1"/>
  <c r="BT2210" i="12" s="1"/>
  <c r="L2216" i="12"/>
  <c r="R2216" i="12" s="1"/>
  <c r="V2216" i="12" s="1"/>
  <c r="Z2216" i="12" s="1"/>
  <c r="AF2216" i="12" s="1"/>
  <c r="AJ2216" i="12" s="1"/>
  <c r="AN2216" i="12" s="1"/>
  <c r="AT2216" i="12" s="1"/>
  <c r="AZ2216" i="12" s="1"/>
  <c r="BD2216" i="12" s="1"/>
  <c r="BH2216" i="12" s="1"/>
  <c r="BM2216" i="12" s="1"/>
  <c r="BR2216" i="12" s="1"/>
  <c r="BV2216" i="12" s="1"/>
  <c r="BY2216" i="12" s="1"/>
  <c r="CB2216" i="12" s="1"/>
  <c r="CD2216" i="12" s="1"/>
  <c r="M2216" i="12"/>
  <c r="S2216" i="12" s="1"/>
  <c r="AA2216" i="12" s="1"/>
  <c r="AG2216" i="12" s="1"/>
  <c r="AO2216" i="12" s="1"/>
  <c r="AU2216" i="12" s="1"/>
  <c r="BA2216" i="12" s="1"/>
  <c r="BI2216" i="12" s="1"/>
  <c r="BN2216" i="12" s="1"/>
  <c r="BS2216" i="12" s="1"/>
  <c r="BZ2216" i="12" s="1"/>
  <c r="N2216" i="12"/>
  <c r="T2216" i="12" s="1"/>
  <c r="AB2216" i="12" s="1"/>
  <c r="AH2216" i="12" s="1"/>
  <c r="AP2216" i="12" s="1"/>
  <c r="AV2216" i="12" s="1"/>
  <c r="BB2216" i="12" s="1"/>
  <c r="BJ2216" i="12" s="1"/>
  <c r="BT2216" i="12" s="1"/>
  <c r="L2221" i="12"/>
  <c r="R2221" i="12" s="1"/>
  <c r="V2221" i="12" s="1"/>
  <c r="Z2221" i="12" s="1"/>
  <c r="AF2221" i="12" s="1"/>
  <c r="AJ2221" i="12" s="1"/>
  <c r="AN2221" i="12" s="1"/>
  <c r="AT2221" i="12" s="1"/>
  <c r="AZ2221" i="12" s="1"/>
  <c r="BD2221" i="12" s="1"/>
  <c r="BH2221" i="12" s="1"/>
  <c r="BM2221" i="12" s="1"/>
  <c r="BR2221" i="12" s="1"/>
  <c r="BV2221" i="12" s="1"/>
  <c r="BY2221" i="12" s="1"/>
  <c r="CB2221" i="12" s="1"/>
  <c r="CD2221" i="12" s="1"/>
  <c r="M2221" i="12"/>
  <c r="S2221" i="12" s="1"/>
  <c r="AA2221" i="12" s="1"/>
  <c r="AG2221" i="12" s="1"/>
  <c r="AO2221" i="12" s="1"/>
  <c r="AU2221" i="12" s="1"/>
  <c r="BA2221" i="12" s="1"/>
  <c r="BI2221" i="12" s="1"/>
  <c r="BN2221" i="12" s="1"/>
  <c r="BS2221" i="12" s="1"/>
  <c r="BZ2221" i="12" s="1"/>
  <c r="N2221" i="12"/>
  <c r="T2221" i="12" s="1"/>
  <c r="AB2221" i="12" s="1"/>
  <c r="AH2221" i="12" s="1"/>
  <c r="AP2221" i="12" s="1"/>
  <c r="AV2221" i="12" s="1"/>
  <c r="BB2221" i="12" s="1"/>
  <c r="BJ2221" i="12" s="1"/>
  <c r="BT2221" i="12" s="1"/>
  <c r="L2228" i="12"/>
  <c r="R2228" i="12" s="1"/>
  <c r="V2228" i="12" s="1"/>
  <c r="Z2228" i="12" s="1"/>
  <c r="AF2228" i="12" s="1"/>
  <c r="AJ2228" i="12" s="1"/>
  <c r="AN2228" i="12" s="1"/>
  <c r="AT2228" i="12" s="1"/>
  <c r="AZ2228" i="12" s="1"/>
  <c r="BD2228" i="12" s="1"/>
  <c r="BH2228" i="12" s="1"/>
  <c r="BM2228" i="12" s="1"/>
  <c r="BR2228" i="12" s="1"/>
  <c r="BV2228" i="12" s="1"/>
  <c r="BY2228" i="12" s="1"/>
  <c r="CB2228" i="12" s="1"/>
  <c r="CD2228" i="12" s="1"/>
  <c r="M2228" i="12"/>
  <c r="S2228" i="12" s="1"/>
  <c r="AA2228" i="12" s="1"/>
  <c r="AG2228" i="12" s="1"/>
  <c r="AO2228" i="12" s="1"/>
  <c r="AU2228" i="12" s="1"/>
  <c r="BA2228" i="12" s="1"/>
  <c r="BI2228" i="12" s="1"/>
  <c r="BN2228" i="12" s="1"/>
  <c r="BS2228" i="12" s="1"/>
  <c r="BZ2228" i="12" s="1"/>
  <c r="N2228" i="12"/>
  <c r="T2228" i="12" s="1"/>
  <c r="AB2228" i="12" s="1"/>
  <c r="AH2228" i="12" s="1"/>
  <c r="AP2228" i="12" s="1"/>
  <c r="AV2228" i="12" s="1"/>
  <c r="BB2228" i="12" s="1"/>
  <c r="BJ2228" i="12" s="1"/>
  <c r="BT2228" i="12" s="1"/>
  <c r="L2233" i="12"/>
  <c r="R2233" i="12" s="1"/>
  <c r="V2233" i="12" s="1"/>
  <c r="Z2233" i="12" s="1"/>
  <c r="AF2233" i="12" s="1"/>
  <c r="AJ2233" i="12" s="1"/>
  <c r="AN2233" i="12" s="1"/>
  <c r="AT2233" i="12" s="1"/>
  <c r="AZ2233" i="12" s="1"/>
  <c r="BD2233" i="12" s="1"/>
  <c r="BH2233" i="12" s="1"/>
  <c r="BM2233" i="12" s="1"/>
  <c r="BR2233" i="12" s="1"/>
  <c r="BV2233" i="12" s="1"/>
  <c r="BY2233" i="12" s="1"/>
  <c r="CB2233" i="12" s="1"/>
  <c r="CD2233" i="12" s="1"/>
  <c r="M2233" i="12"/>
  <c r="S2233" i="12" s="1"/>
  <c r="AA2233" i="12" s="1"/>
  <c r="AG2233" i="12" s="1"/>
  <c r="AO2233" i="12" s="1"/>
  <c r="AU2233" i="12" s="1"/>
  <c r="BA2233" i="12" s="1"/>
  <c r="BI2233" i="12" s="1"/>
  <c r="BN2233" i="12" s="1"/>
  <c r="BS2233" i="12" s="1"/>
  <c r="BZ2233" i="12" s="1"/>
  <c r="N2233" i="12"/>
  <c r="T2233" i="12" s="1"/>
  <c r="AB2233" i="12" s="1"/>
  <c r="AH2233" i="12" s="1"/>
  <c r="AP2233" i="12" s="1"/>
  <c r="AV2233" i="12" s="1"/>
  <c r="BB2233" i="12" s="1"/>
  <c r="BJ2233" i="12" s="1"/>
  <c r="BT2233" i="12" s="1"/>
  <c r="L2237" i="12"/>
  <c r="R2237" i="12" s="1"/>
  <c r="V2237" i="12" s="1"/>
  <c r="Z2237" i="12" s="1"/>
  <c r="AF2237" i="12" s="1"/>
  <c r="AJ2237" i="12" s="1"/>
  <c r="AN2237" i="12" s="1"/>
  <c r="AT2237" i="12" s="1"/>
  <c r="AZ2237" i="12" s="1"/>
  <c r="BD2237" i="12" s="1"/>
  <c r="BH2237" i="12" s="1"/>
  <c r="BM2237" i="12" s="1"/>
  <c r="BR2237" i="12" s="1"/>
  <c r="BV2237" i="12" s="1"/>
  <c r="BY2237" i="12" s="1"/>
  <c r="CB2237" i="12" s="1"/>
  <c r="CD2237" i="12" s="1"/>
  <c r="M2237" i="12"/>
  <c r="S2237" i="12" s="1"/>
  <c r="AA2237" i="12" s="1"/>
  <c r="AG2237" i="12" s="1"/>
  <c r="AO2237" i="12" s="1"/>
  <c r="AU2237" i="12" s="1"/>
  <c r="BA2237" i="12" s="1"/>
  <c r="BI2237" i="12" s="1"/>
  <c r="BN2237" i="12" s="1"/>
  <c r="BS2237" i="12" s="1"/>
  <c r="BZ2237" i="12" s="1"/>
  <c r="N2237" i="12"/>
  <c r="T2237" i="12" s="1"/>
  <c r="AB2237" i="12" s="1"/>
  <c r="AH2237" i="12" s="1"/>
  <c r="AP2237" i="12" s="1"/>
  <c r="AV2237" i="12" s="1"/>
  <c r="BB2237" i="12" s="1"/>
  <c r="BJ2237" i="12" s="1"/>
  <c r="BT2237" i="12" s="1"/>
  <c r="L2240" i="12"/>
  <c r="R2240" i="12" s="1"/>
  <c r="V2240" i="12" s="1"/>
  <c r="Z2240" i="12" s="1"/>
  <c r="AF2240" i="12" s="1"/>
  <c r="AJ2240" i="12" s="1"/>
  <c r="AN2240" i="12" s="1"/>
  <c r="AT2240" i="12" s="1"/>
  <c r="AZ2240" i="12" s="1"/>
  <c r="BD2240" i="12" s="1"/>
  <c r="BH2240" i="12" s="1"/>
  <c r="BM2240" i="12" s="1"/>
  <c r="BR2240" i="12" s="1"/>
  <c r="BV2240" i="12" s="1"/>
  <c r="BY2240" i="12" s="1"/>
  <c r="CB2240" i="12" s="1"/>
  <c r="CD2240" i="12" s="1"/>
  <c r="M2240" i="12"/>
  <c r="S2240" i="12" s="1"/>
  <c r="AA2240" i="12" s="1"/>
  <c r="AG2240" i="12" s="1"/>
  <c r="AO2240" i="12" s="1"/>
  <c r="AU2240" i="12" s="1"/>
  <c r="BA2240" i="12" s="1"/>
  <c r="BI2240" i="12" s="1"/>
  <c r="BN2240" i="12" s="1"/>
  <c r="BS2240" i="12" s="1"/>
  <c r="BZ2240" i="12" s="1"/>
  <c r="N2240" i="12"/>
  <c r="T2240" i="12" s="1"/>
  <c r="AB2240" i="12" s="1"/>
  <c r="AH2240" i="12" s="1"/>
  <c r="AP2240" i="12" s="1"/>
  <c r="AV2240" i="12" s="1"/>
  <c r="BB2240" i="12" s="1"/>
  <c r="BJ2240" i="12" s="1"/>
  <c r="BT2240" i="12" s="1"/>
  <c r="L2245" i="12"/>
  <c r="R2245" i="12" s="1"/>
  <c r="V2245" i="12" s="1"/>
  <c r="Z2245" i="12" s="1"/>
  <c r="AF2245" i="12" s="1"/>
  <c r="AJ2245" i="12" s="1"/>
  <c r="AN2245" i="12" s="1"/>
  <c r="AT2245" i="12" s="1"/>
  <c r="AZ2245" i="12" s="1"/>
  <c r="BD2245" i="12" s="1"/>
  <c r="BH2245" i="12" s="1"/>
  <c r="BM2245" i="12" s="1"/>
  <c r="BR2245" i="12" s="1"/>
  <c r="BV2245" i="12" s="1"/>
  <c r="BY2245" i="12" s="1"/>
  <c r="CB2245" i="12" s="1"/>
  <c r="CD2245" i="12" s="1"/>
  <c r="M2245" i="12"/>
  <c r="S2245" i="12" s="1"/>
  <c r="AA2245" i="12" s="1"/>
  <c r="AG2245" i="12" s="1"/>
  <c r="AO2245" i="12" s="1"/>
  <c r="AU2245" i="12" s="1"/>
  <c r="BA2245" i="12" s="1"/>
  <c r="BI2245" i="12" s="1"/>
  <c r="BN2245" i="12" s="1"/>
  <c r="BS2245" i="12" s="1"/>
  <c r="BZ2245" i="12" s="1"/>
  <c r="N2245" i="12"/>
  <c r="T2245" i="12" s="1"/>
  <c r="AB2245" i="12" s="1"/>
  <c r="AH2245" i="12" s="1"/>
  <c r="AP2245" i="12" s="1"/>
  <c r="AV2245" i="12" s="1"/>
  <c r="BB2245" i="12" s="1"/>
  <c r="BJ2245" i="12" s="1"/>
  <c r="BT2245" i="12" s="1"/>
  <c r="L2249" i="12"/>
  <c r="R2249" i="12" s="1"/>
  <c r="V2249" i="12" s="1"/>
  <c r="Z2249" i="12" s="1"/>
  <c r="AF2249" i="12" s="1"/>
  <c r="AJ2249" i="12" s="1"/>
  <c r="AN2249" i="12" s="1"/>
  <c r="AT2249" i="12" s="1"/>
  <c r="AZ2249" i="12" s="1"/>
  <c r="BD2249" i="12" s="1"/>
  <c r="BH2249" i="12" s="1"/>
  <c r="BM2249" i="12" s="1"/>
  <c r="BR2249" i="12" s="1"/>
  <c r="BV2249" i="12" s="1"/>
  <c r="BY2249" i="12" s="1"/>
  <c r="CB2249" i="12" s="1"/>
  <c r="CD2249" i="12" s="1"/>
  <c r="M2249" i="12"/>
  <c r="S2249" i="12" s="1"/>
  <c r="AA2249" i="12" s="1"/>
  <c r="AG2249" i="12" s="1"/>
  <c r="AO2249" i="12" s="1"/>
  <c r="AU2249" i="12" s="1"/>
  <c r="BA2249" i="12" s="1"/>
  <c r="BI2249" i="12" s="1"/>
  <c r="BN2249" i="12" s="1"/>
  <c r="BS2249" i="12" s="1"/>
  <c r="BZ2249" i="12" s="1"/>
  <c r="N2249" i="12"/>
  <c r="T2249" i="12" s="1"/>
  <c r="AB2249" i="12" s="1"/>
  <c r="AH2249" i="12" s="1"/>
  <c r="AP2249" i="12" s="1"/>
  <c r="AV2249" i="12" s="1"/>
  <c r="BB2249" i="12" s="1"/>
  <c r="BJ2249" i="12" s="1"/>
  <c r="BT2249" i="12" s="1"/>
  <c r="L2251" i="12"/>
  <c r="R2251" i="12" s="1"/>
  <c r="V2251" i="12" s="1"/>
  <c r="Z2251" i="12" s="1"/>
  <c r="AF2251" i="12" s="1"/>
  <c r="AJ2251" i="12" s="1"/>
  <c r="AN2251" i="12" s="1"/>
  <c r="AT2251" i="12" s="1"/>
  <c r="AZ2251" i="12" s="1"/>
  <c r="BD2251" i="12" s="1"/>
  <c r="BH2251" i="12" s="1"/>
  <c r="BM2251" i="12" s="1"/>
  <c r="BR2251" i="12" s="1"/>
  <c r="BV2251" i="12" s="1"/>
  <c r="BY2251" i="12" s="1"/>
  <c r="CB2251" i="12" s="1"/>
  <c r="CD2251" i="12" s="1"/>
  <c r="M2251" i="12"/>
  <c r="S2251" i="12" s="1"/>
  <c r="AA2251" i="12" s="1"/>
  <c r="AG2251" i="12" s="1"/>
  <c r="AO2251" i="12" s="1"/>
  <c r="AU2251" i="12" s="1"/>
  <c r="BA2251" i="12" s="1"/>
  <c r="BI2251" i="12" s="1"/>
  <c r="BN2251" i="12" s="1"/>
  <c r="BS2251" i="12" s="1"/>
  <c r="BZ2251" i="12" s="1"/>
  <c r="N2251" i="12"/>
  <c r="T2251" i="12" s="1"/>
  <c r="AB2251" i="12" s="1"/>
  <c r="AH2251" i="12" s="1"/>
  <c r="AP2251" i="12" s="1"/>
  <c r="AV2251" i="12" s="1"/>
  <c r="BB2251" i="12" s="1"/>
  <c r="BJ2251" i="12" s="1"/>
  <c r="BT2251" i="12" s="1"/>
  <c r="L2257" i="12"/>
  <c r="R2257" i="12" s="1"/>
  <c r="V2257" i="12" s="1"/>
  <c r="Z2257" i="12" s="1"/>
  <c r="AF2257" i="12" s="1"/>
  <c r="AJ2257" i="12" s="1"/>
  <c r="AN2257" i="12" s="1"/>
  <c r="AT2257" i="12" s="1"/>
  <c r="AZ2257" i="12" s="1"/>
  <c r="BD2257" i="12" s="1"/>
  <c r="BH2257" i="12" s="1"/>
  <c r="BM2257" i="12" s="1"/>
  <c r="BR2257" i="12" s="1"/>
  <c r="BV2257" i="12" s="1"/>
  <c r="BY2257" i="12" s="1"/>
  <c r="CB2257" i="12" s="1"/>
  <c r="CD2257" i="12" s="1"/>
  <c r="M2257" i="12"/>
  <c r="S2257" i="12" s="1"/>
  <c r="AA2257" i="12" s="1"/>
  <c r="AG2257" i="12" s="1"/>
  <c r="AO2257" i="12" s="1"/>
  <c r="AU2257" i="12" s="1"/>
  <c r="BA2257" i="12" s="1"/>
  <c r="BI2257" i="12" s="1"/>
  <c r="BN2257" i="12" s="1"/>
  <c r="BS2257" i="12" s="1"/>
  <c r="BZ2257" i="12" s="1"/>
  <c r="N2257" i="12"/>
  <c r="T2257" i="12" s="1"/>
  <c r="AB2257" i="12" s="1"/>
  <c r="AH2257" i="12" s="1"/>
  <c r="AP2257" i="12" s="1"/>
  <c r="AV2257" i="12" s="1"/>
  <c r="BB2257" i="12" s="1"/>
  <c r="BJ2257" i="12" s="1"/>
  <c r="BT2257" i="12" s="1"/>
  <c r="L2262" i="12"/>
  <c r="R2262" i="12" s="1"/>
  <c r="V2262" i="12" s="1"/>
  <c r="Z2262" i="12" s="1"/>
  <c r="AF2262" i="12" s="1"/>
  <c r="AJ2262" i="12" s="1"/>
  <c r="AN2262" i="12" s="1"/>
  <c r="AT2262" i="12" s="1"/>
  <c r="AZ2262" i="12" s="1"/>
  <c r="BD2262" i="12" s="1"/>
  <c r="BH2262" i="12" s="1"/>
  <c r="BM2262" i="12" s="1"/>
  <c r="BR2262" i="12" s="1"/>
  <c r="BV2262" i="12" s="1"/>
  <c r="BY2262" i="12" s="1"/>
  <c r="CB2262" i="12" s="1"/>
  <c r="CD2262" i="12" s="1"/>
  <c r="M2262" i="12"/>
  <c r="S2262" i="12" s="1"/>
  <c r="AA2262" i="12" s="1"/>
  <c r="AG2262" i="12" s="1"/>
  <c r="AO2262" i="12" s="1"/>
  <c r="AU2262" i="12" s="1"/>
  <c r="BA2262" i="12" s="1"/>
  <c r="BI2262" i="12" s="1"/>
  <c r="BN2262" i="12" s="1"/>
  <c r="BS2262" i="12" s="1"/>
  <c r="BZ2262" i="12" s="1"/>
  <c r="N2262" i="12"/>
  <c r="T2262" i="12" s="1"/>
  <c r="AB2262" i="12" s="1"/>
  <c r="AH2262" i="12" s="1"/>
  <c r="AP2262" i="12" s="1"/>
  <c r="AV2262" i="12" s="1"/>
  <c r="BB2262" i="12" s="1"/>
  <c r="BJ2262" i="12" s="1"/>
  <c r="BT2262" i="12" s="1"/>
  <c r="L2266" i="12"/>
  <c r="R2266" i="12" s="1"/>
  <c r="V2266" i="12" s="1"/>
  <c r="Z2266" i="12" s="1"/>
  <c r="AF2266" i="12" s="1"/>
  <c r="AJ2266" i="12" s="1"/>
  <c r="AN2266" i="12" s="1"/>
  <c r="AT2266" i="12" s="1"/>
  <c r="AZ2266" i="12" s="1"/>
  <c r="BD2266" i="12" s="1"/>
  <c r="BH2266" i="12" s="1"/>
  <c r="BM2266" i="12" s="1"/>
  <c r="BR2266" i="12" s="1"/>
  <c r="BV2266" i="12" s="1"/>
  <c r="BY2266" i="12" s="1"/>
  <c r="CB2266" i="12" s="1"/>
  <c r="CD2266" i="12" s="1"/>
  <c r="M2266" i="12"/>
  <c r="S2266" i="12" s="1"/>
  <c r="AA2266" i="12" s="1"/>
  <c r="AG2266" i="12" s="1"/>
  <c r="AO2266" i="12" s="1"/>
  <c r="AU2266" i="12" s="1"/>
  <c r="BA2266" i="12" s="1"/>
  <c r="BI2266" i="12" s="1"/>
  <c r="BN2266" i="12" s="1"/>
  <c r="BS2266" i="12" s="1"/>
  <c r="BZ2266" i="12" s="1"/>
  <c r="N2266" i="12"/>
  <c r="T2266" i="12" s="1"/>
  <c r="AB2266" i="12" s="1"/>
  <c r="AH2266" i="12" s="1"/>
  <c r="AP2266" i="12" s="1"/>
  <c r="AV2266" i="12" s="1"/>
  <c r="BB2266" i="12" s="1"/>
  <c r="BJ2266" i="12" s="1"/>
  <c r="BT2266" i="12" s="1"/>
  <c r="L2269" i="12"/>
  <c r="R2269" i="12" s="1"/>
  <c r="V2269" i="12" s="1"/>
  <c r="Z2269" i="12" s="1"/>
  <c r="AF2269" i="12" s="1"/>
  <c r="AJ2269" i="12" s="1"/>
  <c r="AN2269" i="12" s="1"/>
  <c r="AT2269" i="12" s="1"/>
  <c r="AZ2269" i="12" s="1"/>
  <c r="BD2269" i="12" s="1"/>
  <c r="BH2269" i="12" s="1"/>
  <c r="BM2269" i="12" s="1"/>
  <c r="BR2269" i="12" s="1"/>
  <c r="BV2269" i="12" s="1"/>
  <c r="BY2269" i="12" s="1"/>
  <c r="CB2269" i="12" s="1"/>
  <c r="CD2269" i="12" s="1"/>
  <c r="M2269" i="12"/>
  <c r="S2269" i="12" s="1"/>
  <c r="AA2269" i="12" s="1"/>
  <c r="AG2269" i="12" s="1"/>
  <c r="AO2269" i="12" s="1"/>
  <c r="AU2269" i="12" s="1"/>
  <c r="BA2269" i="12" s="1"/>
  <c r="BI2269" i="12" s="1"/>
  <c r="BN2269" i="12" s="1"/>
  <c r="BS2269" i="12" s="1"/>
  <c r="BZ2269" i="12" s="1"/>
  <c r="N2269" i="12"/>
  <c r="T2269" i="12" s="1"/>
  <c r="AB2269" i="12" s="1"/>
  <c r="AH2269" i="12" s="1"/>
  <c r="AP2269" i="12" s="1"/>
  <c r="AV2269" i="12" s="1"/>
  <c r="BB2269" i="12" s="1"/>
  <c r="BJ2269" i="12" s="1"/>
  <c r="BT2269" i="12" s="1"/>
  <c r="L2272" i="12"/>
  <c r="R2272" i="12" s="1"/>
  <c r="V2272" i="12" s="1"/>
  <c r="Z2272" i="12" s="1"/>
  <c r="AF2272" i="12" s="1"/>
  <c r="AJ2272" i="12" s="1"/>
  <c r="AN2272" i="12" s="1"/>
  <c r="AT2272" i="12" s="1"/>
  <c r="AZ2272" i="12" s="1"/>
  <c r="BD2272" i="12" s="1"/>
  <c r="BH2272" i="12" s="1"/>
  <c r="BM2272" i="12" s="1"/>
  <c r="BR2272" i="12" s="1"/>
  <c r="BV2272" i="12" s="1"/>
  <c r="BY2272" i="12" s="1"/>
  <c r="CB2272" i="12" s="1"/>
  <c r="CD2272" i="12" s="1"/>
  <c r="M2272" i="12"/>
  <c r="S2272" i="12" s="1"/>
  <c r="AA2272" i="12" s="1"/>
  <c r="AG2272" i="12" s="1"/>
  <c r="AO2272" i="12" s="1"/>
  <c r="AU2272" i="12" s="1"/>
  <c r="BA2272" i="12" s="1"/>
  <c r="BI2272" i="12" s="1"/>
  <c r="BN2272" i="12" s="1"/>
  <c r="BS2272" i="12" s="1"/>
  <c r="BZ2272" i="12" s="1"/>
  <c r="N2272" i="12"/>
  <c r="T2272" i="12" s="1"/>
  <c r="AB2272" i="12" s="1"/>
  <c r="AH2272" i="12" s="1"/>
  <c r="AP2272" i="12" s="1"/>
  <c r="AV2272" i="12" s="1"/>
  <c r="BB2272" i="12" s="1"/>
  <c r="BJ2272" i="12" s="1"/>
  <c r="BT2272" i="12" s="1"/>
  <c r="L2278" i="12"/>
  <c r="R2278" i="12" s="1"/>
  <c r="V2278" i="12" s="1"/>
  <c r="Z2278" i="12" s="1"/>
  <c r="AF2278" i="12" s="1"/>
  <c r="AJ2278" i="12" s="1"/>
  <c r="AN2278" i="12" s="1"/>
  <c r="AT2278" i="12" s="1"/>
  <c r="AZ2278" i="12" s="1"/>
  <c r="BD2278" i="12" s="1"/>
  <c r="BH2278" i="12" s="1"/>
  <c r="BM2278" i="12" s="1"/>
  <c r="BR2278" i="12" s="1"/>
  <c r="BV2278" i="12" s="1"/>
  <c r="BY2278" i="12" s="1"/>
  <c r="CB2278" i="12" s="1"/>
  <c r="CD2278" i="12" s="1"/>
  <c r="M2278" i="12"/>
  <c r="S2278" i="12" s="1"/>
  <c r="AA2278" i="12" s="1"/>
  <c r="AG2278" i="12" s="1"/>
  <c r="AO2278" i="12" s="1"/>
  <c r="AU2278" i="12" s="1"/>
  <c r="BA2278" i="12" s="1"/>
  <c r="BI2278" i="12" s="1"/>
  <c r="BN2278" i="12" s="1"/>
  <c r="BS2278" i="12" s="1"/>
  <c r="BZ2278" i="12" s="1"/>
  <c r="N2278" i="12"/>
  <c r="T2278" i="12" s="1"/>
  <c r="AB2278" i="12" s="1"/>
  <c r="AH2278" i="12" s="1"/>
  <c r="AP2278" i="12" s="1"/>
  <c r="AV2278" i="12" s="1"/>
  <c r="BB2278" i="12" s="1"/>
  <c r="BJ2278" i="12" s="1"/>
  <c r="BT2278" i="12" s="1"/>
  <c r="L2283" i="12"/>
  <c r="R2283" i="12" s="1"/>
  <c r="V2283" i="12" s="1"/>
  <c r="Z2283" i="12" s="1"/>
  <c r="AF2283" i="12" s="1"/>
  <c r="AJ2283" i="12" s="1"/>
  <c r="AN2283" i="12" s="1"/>
  <c r="AT2283" i="12" s="1"/>
  <c r="AZ2283" i="12" s="1"/>
  <c r="BD2283" i="12" s="1"/>
  <c r="BH2283" i="12" s="1"/>
  <c r="BM2283" i="12" s="1"/>
  <c r="BR2283" i="12" s="1"/>
  <c r="BV2283" i="12" s="1"/>
  <c r="BY2283" i="12" s="1"/>
  <c r="CB2283" i="12" s="1"/>
  <c r="CD2283" i="12" s="1"/>
  <c r="M2283" i="12"/>
  <c r="S2283" i="12" s="1"/>
  <c r="AA2283" i="12" s="1"/>
  <c r="AG2283" i="12" s="1"/>
  <c r="AO2283" i="12" s="1"/>
  <c r="AU2283" i="12" s="1"/>
  <c r="BA2283" i="12" s="1"/>
  <c r="BI2283" i="12" s="1"/>
  <c r="BN2283" i="12" s="1"/>
  <c r="BS2283" i="12" s="1"/>
  <c r="BZ2283" i="12" s="1"/>
  <c r="N2283" i="12"/>
  <c r="T2283" i="12" s="1"/>
  <c r="AB2283" i="12" s="1"/>
  <c r="AH2283" i="12" s="1"/>
  <c r="AP2283" i="12" s="1"/>
  <c r="AV2283" i="12" s="1"/>
  <c r="BB2283" i="12" s="1"/>
  <c r="BJ2283" i="12" s="1"/>
  <c r="BT2283" i="12" s="1"/>
  <c r="L2287" i="12"/>
  <c r="R2287" i="12" s="1"/>
  <c r="V2287" i="12" s="1"/>
  <c r="Z2287" i="12" s="1"/>
  <c r="AF2287" i="12" s="1"/>
  <c r="AJ2287" i="12" s="1"/>
  <c r="AN2287" i="12" s="1"/>
  <c r="AT2287" i="12" s="1"/>
  <c r="AZ2287" i="12" s="1"/>
  <c r="BD2287" i="12" s="1"/>
  <c r="BH2287" i="12" s="1"/>
  <c r="BM2287" i="12" s="1"/>
  <c r="BR2287" i="12" s="1"/>
  <c r="BV2287" i="12" s="1"/>
  <c r="BY2287" i="12" s="1"/>
  <c r="CB2287" i="12" s="1"/>
  <c r="CD2287" i="12" s="1"/>
  <c r="M2287" i="12"/>
  <c r="S2287" i="12" s="1"/>
  <c r="AA2287" i="12" s="1"/>
  <c r="AG2287" i="12" s="1"/>
  <c r="AO2287" i="12" s="1"/>
  <c r="AU2287" i="12" s="1"/>
  <c r="BA2287" i="12" s="1"/>
  <c r="BI2287" i="12" s="1"/>
  <c r="BN2287" i="12" s="1"/>
  <c r="BS2287" i="12" s="1"/>
  <c r="BZ2287" i="12" s="1"/>
  <c r="N2287" i="12"/>
  <c r="T2287" i="12" s="1"/>
  <c r="AB2287" i="12" s="1"/>
  <c r="AH2287" i="12" s="1"/>
  <c r="AP2287" i="12" s="1"/>
  <c r="AV2287" i="12" s="1"/>
  <c r="BB2287" i="12" s="1"/>
  <c r="BJ2287" i="12" s="1"/>
  <c r="BT2287" i="12" s="1"/>
  <c r="L2290" i="12"/>
  <c r="R2290" i="12" s="1"/>
  <c r="V2290" i="12" s="1"/>
  <c r="Z2290" i="12" s="1"/>
  <c r="AF2290" i="12" s="1"/>
  <c r="AJ2290" i="12" s="1"/>
  <c r="AN2290" i="12" s="1"/>
  <c r="AT2290" i="12" s="1"/>
  <c r="AZ2290" i="12" s="1"/>
  <c r="BD2290" i="12" s="1"/>
  <c r="BH2290" i="12" s="1"/>
  <c r="BM2290" i="12" s="1"/>
  <c r="BR2290" i="12" s="1"/>
  <c r="BV2290" i="12" s="1"/>
  <c r="BY2290" i="12" s="1"/>
  <c r="CB2290" i="12" s="1"/>
  <c r="CD2290" i="12" s="1"/>
  <c r="M2290" i="12"/>
  <c r="S2290" i="12" s="1"/>
  <c r="AA2290" i="12" s="1"/>
  <c r="AG2290" i="12" s="1"/>
  <c r="AO2290" i="12" s="1"/>
  <c r="AU2290" i="12" s="1"/>
  <c r="BA2290" i="12" s="1"/>
  <c r="BI2290" i="12" s="1"/>
  <c r="BN2290" i="12" s="1"/>
  <c r="BS2290" i="12" s="1"/>
  <c r="BZ2290" i="12" s="1"/>
  <c r="N2290" i="12"/>
  <c r="T2290" i="12" s="1"/>
  <c r="AB2290" i="12" s="1"/>
  <c r="AH2290" i="12" s="1"/>
  <c r="AP2290" i="12" s="1"/>
  <c r="AV2290" i="12" s="1"/>
  <c r="BB2290" i="12" s="1"/>
  <c r="BJ2290" i="12" s="1"/>
  <c r="BT2290" i="12" s="1"/>
  <c r="L2293" i="12"/>
  <c r="R2293" i="12" s="1"/>
  <c r="V2293" i="12" s="1"/>
  <c r="Z2293" i="12" s="1"/>
  <c r="AF2293" i="12" s="1"/>
  <c r="AJ2293" i="12" s="1"/>
  <c r="AN2293" i="12" s="1"/>
  <c r="AT2293" i="12" s="1"/>
  <c r="AZ2293" i="12" s="1"/>
  <c r="BD2293" i="12" s="1"/>
  <c r="BH2293" i="12" s="1"/>
  <c r="BM2293" i="12" s="1"/>
  <c r="BR2293" i="12" s="1"/>
  <c r="BV2293" i="12" s="1"/>
  <c r="BY2293" i="12" s="1"/>
  <c r="CB2293" i="12" s="1"/>
  <c r="CD2293" i="12" s="1"/>
  <c r="M2293" i="12"/>
  <c r="S2293" i="12" s="1"/>
  <c r="AA2293" i="12" s="1"/>
  <c r="AG2293" i="12" s="1"/>
  <c r="AO2293" i="12" s="1"/>
  <c r="AU2293" i="12" s="1"/>
  <c r="BA2293" i="12" s="1"/>
  <c r="BI2293" i="12" s="1"/>
  <c r="BN2293" i="12" s="1"/>
  <c r="BS2293" i="12" s="1"/>
  <c r="BZ2293" i="12" s="1"/>
  <c r="N2293" i="12"/>
  <c r="T2293" i="12" s="1"/>
  <c r="AB2293" i="12" s="1"/>
  <c r="AH2293" i="12" s="1"/>
  <c r="AP2293" i="12" s="1"/>
  <c r="AV2293" i="12" s="1"/>
  <c r="BB2293" i="12" s="1"/>
  <c r="BJ2293" i="12" s="1"/>
  <c r="BT2293" i="12" s="1"/>
  <c r="L2297" i="12"/>
  <c r="R2297" i="12" s="1"/>
  <c r="V2297" i="12" s="1"/>
  <c r="Z2297" i="12" s="1"/>
  <c r="AF2297" i="12" s="1"/>
  <c r="AJ2297" i="12" s="1"/>
  <c r="AN2297" i="12" s="1"/>
  <c r="AT2297" i="12" s="1"/>
  <c r="AZ2297" i="12" s="1"/>
  <c r="BD2297" i="12" s="1"/>
  <c r="BH2297" i="12" s="1"/>
  <c r="BM2297" i="12" s="1"/>
  <c r="BR2297" i="12" s="1"/>
  <c r="BV2297" i="12" s="1"/>
  <c r="BY2297" i="12" s="1"/>
  <c r="CB2297" i="12" s="1"/>
  <c r="CD2297" i="12" s="1"/>
  <c r="M2297" i="12"/>
  <c r="S2297" i="12" s="1"/>
  <c r="AA2297" i="12" s="1"/>
  <c r="AG2297" i="12" s="1"/>
  <c r="AO2297" i="12" s="1"/>
  <c r="AU2297" i="12" s="1"/>
  <c r="BA2297" i="12" s="1"/>
  <c r="BI2297" i="12" s="1"/>
  <c r="BN2297" i="12" s="1"/>
  <c r="BS2297" i="12" s="1"/>
  <c r="BZ2297" i="12" s="1"/>
  <c r="N2297" i="12"/>
  <c r="T2297" i="12" s="1"/>
  <c r="AB2297" i="12" s="1"/>
  <c r="AH2297" i="12" s="1"/>
  <c r="AP2297" i="12" s="1"/>
  <c r="AV2297" i="12" s="1"/>
  <c r="BB2297" i="12" s="1"/>
  <c r="BJ2297" i="12" s="1"/>
  <c r="BT2297" i="12" s="1"/>
  <c r="L2304" i="12"/>
  <c r="R2304" i="12" s="1"/>
  <c r="V2304" i="12" s="1"/>
  <c r="Z2304" i="12" s="1"/>
  <c r="AF2304" i="12" s="1"/>
  <c r="AJ2304" i="12" s="1"/>
  <c r="AN2304" i="12" s="1"/>
  <c r="AT2304" i="12" s="1"/>
  <c r="AZ2304" i="12" s="1"/>
  <c r="BD2304" i="12" s="1"/>
  <c r="BH2304" i="12" s="1"/>
  <c r="BM2304" i="12" s="1"/>
  <c r="BR2304" i="12" s="1"/>
  <c r="BV2304" i="12" s="1"/>
  <c r="BY2304" i="12" s="1"/>
  <c r="CB2304" i="12" s="1"/>
  <c r="CD2304" i="12" s="1"/>
  <c r="M2304" i="12"/>
  <c r="S2304" i="12" s="1"/>
  <c r="AA2304" i="12" s="1"/>
  <c r="AG2304" i="12" s="1"/>
  <c r="AO2304" i="12" s="1"/>
  <c r="AU2304" i="12" s="1"/>
  <c r="BA2304" i="12" s="1"/>
  <c r="BI2304" i="12" s="1"/>
  <c r="BN2304" i="12" s="1"/>
  <c r="BS2304" i="12" s="1"/>
  <c r="BZ2304" i="12" s="1"/>
  <c r="N2304" i="12"/>
  <c r="T2304" i="12" s="1"/>
  <c r="AB2304" i="12" s="1"/>
  <c r="AH2304" i="12" s="1"/>
  <c r="AP2304" i="12" s="1"/>
  <c r="AV2304" i="12" s="1"/>
  <c r="BB2304" i="12" s="1"/>
  <c r="BJ2304" i="12" s="1"/>
  <c r="BT2304" i="12" s="1"/>
  <c r="L2314" i="12"/>
  <c r="R2314" i="12" s="1"/>
  <c r="V2314" i="12" s="1"/>
  <c r="Z2314" i="12" s="1"/>
  <c r="AF2314" i="12" s="1"/>
  <c r="AJ2314" i="12" s="1"/>
  <c r="AN2314" i="12" s="1"/>
  <c r="AT2314" i="12" s="1"/>
  <c r="AZ2314" i="12" s="1"/>
  <c r="BD2314" i="12" s="1"/>
  <c r="BH2314" i="12" s="1"/>
  <c r="BM2314" i="12" s="1"/>
  <c r="BR2314" i="12" s="1"/>
  <c r="BV2314" i="12" s="1"/>
  <c r="BY2314" i="12" s="1"/>
  <c r="CB2314" i="12" s="1"/>
  <c r="CD2314" i="12" s="1"/>
  <c r="M2314" i="12"/>
  <c r="S2314" i="12" s="1"/>
  <c r="AA2314" i="12" s="1"/>
  <c r="AG2314" i="12" s="1"/>
  <c r="AO2314" i="12" s="1"/>
  <c r="AU2314" i="12" s="1"/>
  <c r="BA2314" i="12" s="1"/>
  <c r="BI2314" i="12" s="1"/>
  <c r="BN2314" i="12" s="1"/>
  <c r="BS2314" i="12" s="1"/>
  <c r="BZ2314" i="12" s="1"/>
  <c r="N2314" i="12"/>
  <c r="T2314" i="12" s="1"/>
  <c r="AB2314" i="12" s="1"/>
  <c r="AH2314" i="12" s="1"/>
  <c r="AP2314" i="12" s="1"/>
  <c r="AV2314" i="12" s="1"/>
  <c r="BB2314" i="12" s="1"/>
  <c r="BJ2314" i="12" s="1"/>
  <c r="BT2314" i="12" s="1"/>
  <c r="L2318" i="12"/>
  <c r="R2318" i="12" s="1"/>
  <c r="V2318" i="12" s="1"/>
  <c r="Z2318" i="12" s="1"/>
  <c r="AF2318" i="12" s="1"/>
  <c r="AJ2318" i="12" s="1"/>
  <c r="AN2318" i="12" s="1"/>
  <c r="AT2318" i="12" s="1"/>
  <c r="AZ2318" i="12" s="1"/>
  <c r="BD2318" i="12" s="1"/>
  <c r="BH2318" i="12" s="1"/>
  <c r="BM2318" i="12" s="1"/>
  <c r="BR2318" i="12" s="1"/>
  <c r="BV2318" i="12" s="1"/>
  <c r="BY2318" i="12" s="1"/>
  <c r="CB2318" i="12" s="1"/>
  <c r="CD2318" i="12" s="1"/>
  <c r="M2318" i="12"/>
  <c r="S2318" i="12" s="1"/>
  <c r="AA2318" i="12" s="1"/>
  <c r="AG2318" i="12" s="1"/>
  <c r="AO2318" i="12" s="1"/>
  <c r="AU2318" i="12" s="1"/>
  <c r="BA2318" i="12" s="1"/>
  <c r="BI2318" i="12" s="1"/>
  <c r="BN2318" i="12" s="1"/>
  <c r="BS2318" i="12" s="1"/>
  <c r="BZ2318" i="12" s="1"/>
  <c r="N2318" i="12"/>
  <c r="T2318" i="12" s="1"/>
  <c r="AB2318" i="12" s="1"/>
  <c r="AH2318" i="12" s="1"/>
  <c r="AP2318" i="12" s="1"/>
  <c r="AV2318" i="12" s="1"/>
  <c r="BB2318" i="12" s="1"/>
  <c r="BJ2318" i="12" s="1"/>
  <c r="BT2318" i="12" s="1"/>
  <c r="L2321" i="12"/>
  <c r="R2321" i="12" s="1"/>
  <c r="V2321" i="12" s="1"/>
  <c r="Z2321" i="12" s="1"/>
  <c r="AF2321" i="12" s="1"/>
  <c r="AJ2321" i="12" s="1"/>
  <c r="AN2321" i="12" s="1"/>
  <c r="AT2321" i="12" s="1"/>
  <c r="AZ2321" i="12" s="1"/>
  <c r="BD2321" i="12" s="1"/>
  <c r="BH2321" i="12" s="1"/>
  <c r="BM2321" i="12" s="1"/>
  <c r="BR2321" i="12" s="1"/>
  <c r="BV2321" i="12" s="1"/>
  <c r="BY2321" i="12" s="1"/>
  <c r="CB2321" i="12" s="1"/>
  <c r="CD2321" i="12" s="1"/>
  <c r="M2321" i="12"/>
  <c r="S2321" i="12" s="1"/>
  <c r="AA2321" i="12" s="1"/>
  <c r="AG2321" i="12" s="1"/>
  <c r="AO2321" i="12" s="1"/>
  <c r="AU2321" i="12" s="1"/>
  <c r="BA2321" i="12" s="1"/>
  <c r="BI2321" i="12" s="1"/>
  <c r="BN2321" i="12" s="1"/>
  <c r="BS2321" i="12" s="1"/>
  <c r="BZ2321" i="12" s="1"/>
  <c r="N2321" i="12"/>
  <c r="T2321" i="12" s="1"/>
  <c r="AB2321" i="12" s="1"/>
  <c r="AH2321" i="12" s="1"/>
  <c r="AP2321" i="12" s="1"/>
  <c r="AV2321" i="12" s="1"/>
  <c r="BB2321" i="12" s="1"/>
  <c r="BJ2321" i="12" s="1"/>
  <c r="BT2321" i="12" s="1"/>
  <c r="L2324" i="12"/>
  <c r="R2324" i="12" s="1"/>
  <c r="V2324" i="12" s="1"/>
  <c r="Z2324" i="12" s="1"/>
  <c r="AF2324" i="12" s="1"/>
  <c r="AJ2324" i="12" s="1"/>
  <c r="AN2324" i="12" s="1"/>
  <c r="AT2324" i="12" s="1"/>
  <c r="AZ2324" i="12" s="1"/>
  <c r="BD2324" i="12" s="1"/>
  <c r="BH2324" i="12" s="1"/>
  <c r="BM2324" i="12" s="1"/>
  <c r="BR2324" i="12" s="1"/>
  <c r="BV2324" i="12" s="1"/>
  <c r="BY2324" i="12" s="1"/>
  <c r="CB2324" i="12" s="1"/>
  <c r="CD2324" i="12" s="1"/>
  <c r="M2324" i="12"/>
  <c r="S2324" i="12" s="1"/>
  <c r="AA2324" i="12" s="1"/>
  <c r="AG2324" i="12" s="1"/>
  <c r="AO2324" i="12" s="1"/>
  <c r="AU2324" i="12" s="1"/>
  <c r="BA2324" i="12" s="1"/>
  <c r="BI2324" i="12" s="1"/>
  <c r="BN2324" i="12" s="1"/>
  <c r="BS2324" i="12" s="1"/>
  <c r="BZ2324" i="12" s="1"/>
  <c r="N2324" i="12"/>
  <c r="T2324" i="12" s="1"/>
  <c r="AB2324" i="12" s="1"/>
  <c r="AH2324" i="12" s="1"/>
  <c r="AP2324" i="12" s="1"/>
  <c r="AV2324" i="12" s="1"/>
  <c r="BB2324" i="12" s="1"/>
  <c r="BJ2324" i="12" s="1"/>
  <c r="BT2324" i="12" s="1"/>
  <c r="L2329" i="12"/>
  <c r="R2329" i="12" s="1"/>
  <c r="V2329" i="12" s="1"/>
  <c r="Z2329" i="12" s="1"/>
  <c r="AF2329" i="12" s="1"/>
  <c r="AJ2329" i="12" s="1"/>
  <c r="AN2329" i="12" s="1"/>
  <c r="AT2329" i="12" s="1"/>
  <c r="AZ2329" i="12" s="1"/>
  <c r="BD2329" i="12" s="1"/>
  <c r="BH2329" i="12" s="1"/>
  <c r="BM2329" i="12" s="1"/>
  <c r="BR2329" i="12" s="1"/>
  <c r="BV2329" i="12" s="1"/>
  <c r="BY2329" i="12" s="1"/>
  <c r="CB2329" i="12" s="1"/>
  <c r="CD2329" i="12" s="1"/>
  <c r="M2329" i="12"/>
  <c r="S2329" i="12" s="1"/>
  <c r="AA2329" i="12" s="1"/>
  <c r="AG2329" i="12" s="1"/>
  <c r="AO2329" i="12" s="1"/>
  <c r="AU2329" i="12" s="1"/>
  <c r="BA2329" i="12" s="1"/>
  <c r="BI2329" i="12" s="1"/>
  <c r="BN2329" i="12" s="1"/>
  <c r="BS2329" i="12" s="1"/>
  <c r="BZ2329" i="12" s="1"/>
  <c r="N2329" i="12"/>
  <c r="T2329" i="12" s="1"/>
  <c r="AB2329" i="12" s="1"/>
  <c r="AH2329" i="12" s="1"/>
  <c r="AP2329" i="12" s="1"/>
  <c r="AV2329" i="12" s="1"/>
  <c r="BB2329" i="12" s="1"/>
  <c r="BJ2329" i="12" s="1"/>
  <c r="BT2329" i="12" s="1"/>
  <c r="L2330" i="12"/>
  <c r="R2330" i="12" s="1"/>
  <c r="V2330" i="12" s="1"/>
  <c r="Z2330" i="12" s="1"/>
  <c r="AF2330" i="12" s="1"/>
  <c r="AJ2330" i="12" s="1"/>
  <c r="AN2330" i="12" s="1"/>
  <c r="AT2330" i="12" s="1"/>
  <c r="AZ2330" i="12" s="1"/>
  <c r="BD2330" i="12" s="1"/>
  <c r="BH2330" i="12" s="1"/>
  <c r="BM2330" i="12" s="1"/>
  <c r="BR2330" i="12" s="1"/>
  <c r="BV2330" i="12" s="1"/>
  <c r="BY2330" i="12" s="1"/>
  <c r="CB2330" i="12" s="1"/>
  <c r="CD2330" i="12" s="1"/>
  <c r="M2330" i="12"/>
  <c r="S2330" i="12" s="1"/>
  <c r="AA2330" i="12" s="1"/>
  <c r="AG2330" i="12" s="1"/>
  <c r="AO2330" i="12" s="1"/>
  <c r="AU2330" i="12" s="1"/>
  <c r="BA2330" i="12" s="1"/>
  <c r="BI2330" i="12" s="1"/>
  <c r="BN2330" i="12" s="1"/>
  <c r="BS2330" i="12" s="1"/>
  <c r="BZ2330" i="12" s="1"/>
  <c r="N2330" i="12"/>
  <c r="T2330" i="12" s="1"/>
  <c r="AB2330" i="12" s="1"/>
  <c r="AH2330" i="12" s="1"/>
  <c r="AP2330" i="12" s="1"/>
  <c r="AV2330" i="12" s="1"/>
  <c r="BB2330" i="12" s="1"/>
  <c r="BJ2330" i="12" s="1"/>
  <c r="BT2330" i="12" s="1"/>
  <c r="L2331" i="12"/>
  <c r="R2331" i="12" s="1"/>
  <c r="V2331" i="12" s="1"/>
  <c r="Z2331" i="12" s="1"/>
  <c r="AF2331" i="12" s="1"/>
  <c r="AJ2331" i="12" s="1"/>
  <c r="AN2331" i="12" s="1"/>
  <c r="AT2331" i="12" s="1"/>
  <c r="AZ2331" i="12" s="1"/>
  <c r="BD2331" i="12" s="1"/>
  <c r="BH2331" i="12" s="1"/>
  <c r="BM2331" i="12" s="1"/>
  <c r="BR2331" i="12" s="1"/>
  <c r="BV2331" i="12" s="1"/>
  <c r="BY2331" i="12" s="1"/>
  <c r="CB2331" i="12" s="1"/>
  <c r="CD2331" i="12" s="1"/>
  <c r="M2331" i="12"/>
  <c r="S2331" i="12" s="1"/>
  <c r="AA2331" i="12" s="1"/>
  <c r="AG2331" i="12" s="1"/>
  <c r="AO2331" i="12" s="1"/>
  <c r="AU2331" i="12" s="1"/>
  <c r="BA2331" i="12" s="1"/>
  <c r="BI2331" i="12" s="1"/>
  <c r="BN2331" i="12" s="1"/>
  <c r="BS2331" i="12" s="1"/>
  <c r="BZ2331" i="12" s="1"/>
  <c r="N2331" i="12"/>
  <c r="T2331" i="12" s="1"/>
  <c r="AB2331" i="12" s="1"/>
  <c r="AH2331" i="12" s="1"/>
  <c r="AP2331" i="12" s="1"/>
  <c r="AV2331" i="12" s="1"/>
  <c r="BB2331" i="12" s="1"/>
  <c r="BJ2331" i="12" s="1"/>
  <c r="BT2331" i="12" s="1"/>
  <c r="L2332" i="12"/>
  <c r="R2332" i="12" s="1"/>
  <c r="V2332" i="12" s="1"/>
  <c r="Z2332" i="12" s="1"/>
  <c r="AF2332" i="12" s="1"/>
  <c r="AJ2332" i="12" s="1"/>
  <c r="AN2332" i="12" s="1"/>
  <c r="AT2332" i="12" s="1"/>
  <c r="AZ2332" i="12" s="1"/>
  <c r="BD2332" i="12" s="1"/>
  <c r="BH2332" i="12" s="1"/>
  <c r="BM2332" i="12" s="1"/>
  <c r="BR2332" i="12" s="1"/>
  <c r="BV2332" i="12" s="1"/>
  <c r="BY2332" i="12" s="1"/>
  <c r="CB2332" i="12" s="1"/>
  <c r="CD2332" i="12" s="1"/>
  <c r="M2332" i="12"/>
  <c r="S2332" i="12" s="1"/>
  <c r="AA2332" i="12" s="1"/>
  <c r="AG2332" i="12" s="1"/>
  <c r="AO2332" i="12" s="1"/>
  <c r="AU2332" i="12" s="1"/>
  <c r="BA2332" i="12" s="1"/>
  <c r="BI2332" i="12" s="1"/>
  <c r="BN2332" i="12" s="1"/>
  <c r="BS2332" i="12" s="1"/>
  <c r="BZ2332" i="12" s="1"/>
  <c r="N2332" i="12"/>
  <c r="T2332" i="12" s="1"/>
  <c r="AB2332" i="12" s="1"/>
  <c r="AH2332" i="12" s="1"/>
  <c r="AP2332" i="12" s="1"/>
  <c r="AV2332" i="12" s="1"/>
  <c r="BB2332" i="12" s="1"/>
  <c r="BJ2332" i="12" s="1"/>
  <c r="BT2332" i="12" s="1"/>
  <c r="L2333" i="12"/>
  <c r="R2333" i="12" s="1"/>
  <c r="V2333" i="12" s="1"/>
  <c r="Z2333" i="12" s="1"/>
  <c r="AF2333" i="12" s="1"/>
  <c r="AJ2333" i="12" s="1"/>
  <c r="AN2333" i="12" s="1"/>
  <c r="AT2333" i="12" s="1"/>
  <c r="AZ2333" i="12" s="1"/>
  <c r="BD2333" i="12" s="1"/>
  <c r="BH2333" i="12" s="1"/>
  <c r="BM2333" i="12" s="1"/>
  <c r="BR2333" i="12" s="1"/>
  <c r="BV2333" i="12" s="1"/>
  <c r="BY2333" i="12" s="1"/>
  <c r="CB2333" i="12" s="1"/>
  <c r="CD2333" i="12" s="1"/>
  <c r="M2333" i="12"/>
  <c r="S2333" i="12" s="1"/>
  <c r="AA2333" i="12" s="1"/>
  <c r="AG2333" i="12" s="1"/>
  <c r="AO2333" i="12" s="1"/>
  <c r="AU2333" i="12" s="1"/>
  <c r="BA2333" i="12" s="1"/>
  <c r="BI2333" i="12" s="1"/>
  <c r="BN2333" i="12" s="1"/>
  <c r="BS2333" i="12" s="1"/>
  <c r="BZ2333" i="12" s="1"/>
  <c r="N2333" i="12"/>
  <c r="T2333" i="12" s="1"/>
  <c r="AB2333" i="12" s="1"/>
  <c r="AH2333" i="12" s="1"/>
  <c r="AP2333" i="12" s="1"/>
  <c r="AV2333" i="12" s="1"/>
  <c r="BB2333" i="12" s="1"/>
  <c r="BJ2333" i="12" s="1"/>
  <c r="BT2333" i="12" s="1"/>
  <c r="L2334" i="12"/>
  <c r="R2334" i="12" s="1"/>
  <c r="V2334" i="12" s="1"/>
  <c r="Z2334" i="12" s="1"/>
  <c r="AF2334" i="12" s="1"/>
  <c r="AJ2334" i="12" s="1"/>
  <c r="AN2334" i="12" s="1"/>
  <c r="AT2334" i="12" s="1"/>
  <c r="AZ2334" i="12" s="1"/>
  <c r="BD2334" i="12" s="1"/>
  <c r="BH2334" i="12" s="1"/>
  <c r="BM2334" i="12" s="1"/>
  <c r="BR2334" i="12" s="1"/>
  <c r="BV2334" i="12" s="1"/>
  <c r="BY2334" i="12" s="1"/>
  <c r="CB2334" i="12" s="1"/>
  <c r="CD2334" i="12" s="1"/>
  <c r="M2334" i="12"/>
  <c r="S2334" i="12" s="1"/>
  <c r="AA2334" i="12" s="1"/>
  <c r="AG2334" i="12" s="1"/>
  <c r="AO2334" i="12" s="1"/>
  <c r="AU2334" i="12" s="1"/>
  <c r="BA2334" i="12" s="1"/>
  <c r="BI2334" i="12" s="1"/>
  <c r="BN2334" i="12" s="1"/>
  <c r="BS2334" i="12" s="1"/>
  <c r="BZ2334" i="12" s="1"/>
  <c r="N2334" i="12"/>
  <c r="T2334" i="12" s="1"/>
  <c r="AB2334" i="12" s="1"/>
  <c r="AH2334" i="12" s="1"/>
  <c r="AP2334" i="12" s="1"/>
  <c r="AV2334" i="12" s="1"/>
  <c r="BB2334" i="12" s="1"/>
  <c r="BJ2334" i="12" s="1"/>
  <c r="BT2334" i="12" s="1"/>
  <c r="L2335" i="12"/>
  <c r="R2335" i="12" s="1"/>
  <c r="V2335" i="12" s="1"/>
  <c r="Z2335" i="12" s="1"/>
  <c r="AF2335" i="12" s="1"/>
  <c r="AJ2335" i="12" s="1"/>
  <c r="AN2335" i="12" s="1"/>
  <c r="AT2335" i="12" s="1"/>
  <c r="AZ2335" i="12" s="1"/>
  <c r="BD2335" i="12" s="1"/>
  <c r="BH2335" i="12" s="1"/>
  <c r="BM2335" i="12" s="1"/>
  <c r="BR2335" i="12" s="1"/>
  <c r="BV2335" i="12" s="1"/>
  <c r="BY2335" i="12" s="1"/>
  <c r="CB2335" i="12" s="1"/>
  <c r="CD2335" i="12" s="1"/>
  <c r="M2335" i="12"/>
  <c r="S2335" i="12" s="1"/>
  <c r="AA2335" i="12" s="1"/>
  <c r="AG2335" i="12" s="1"/>
  <c r="AO2335" i="12" s="1"/>
  <c r="AU2335" i="12" s="1"/>
  <c r="BA2335" i="12" s="1"/>
  <c r="BI2335" i="12" s="1"/>
  <c r="BN2335" i="12" s="1"/>
  <c r="BS2335" i="12" s="1"/>
  <c r="BZ2335" i="12" s="1"/>
  <c r="N2335" i="12"/>
  <c r="T2335" i="12" s="1"/>
  <c r="AB2335" i="12" s="1"/>
  <c r="AH2335" i="12" s="1"/>
  <c r="AP2335" i="12" s="1"/>
  <c r="AV2335" i="12" s="1"/>
  <c r="BB2335" i="12" s="1"/>
  <c r="BJ2335" i="12" s="1"/>
  <c r="BT2335" i="12" s="1"/>
  <c r="L2336" i="12"/>
  <c r="R2336" i="12" s="1"/>
  <c r="V2336" i="12" s="1"/>
  <c r="Z2336" i="12" s="1"/>
  <c r="AF2336" i="12" s="1"/>
  <c r="AJ2336" i="12" s="1"/>
  <c r="AN2336" i="12" s="1"/>
  <c r="AT2336" i="12" s="1"/>
  <c r="AZ2336" i="12" s="1"/>
  <c r="BD2336" i="12" s="1"/>
  <c r="BH2336" i="12" s="1"/>
  <c r="BM2336" i="12" s="1"/>
  <c r="BR2336" i="12" s="1"/>
  <c r="BV2336" i="12" s="1"/>
  <c r="BY2336" i="12" s="1"/>
  <c r="CB2336" i="12" s="1"/>
  <c r="CD2336" i="12" s="1"/>
  <c r="M2336" i="12"/>
  <c r="S2336" i="12" s="1"/>
  <c r="AA2336" i="12" s="1"/>
  <c r="AG2336" i="12" s="1"/>
  <c r="AO2336" i="12" s="1"/>
  <c r="AU2336" i="12" s="1"/>
  <c r="BA2336" i="12" s="1"/>
  <c r="BI2336" i="12" s="1"/>
  <c r="BN2336" i="12" s="1"/>
  <c r="BS2336" i="12" s="1"/>
  <c r="BZ2336" i="12" s="1"/>
  <c r="N2336" i="12"/>
  <c r="T2336" i="12" s="1"/>
  <c r="AB2336" i="12" s="1"/>
  <c r="AH2336" i="12" s="1"/>
  <c r="AP2336" i="12" s="1"/>
  <c r="AV2336" i="12" s="1"/>
  <c r="BB2336" i="12" s="1"/>
  <c r="BJ2336" i="12" s="1"/>
  <c r="BT2336" i="12" s="1"/>
  <c r="L2337" i="12"/>
  <c r="R2337" i="12" s="1"/>
  <c r="V2337" i="12" s="1"/>
  <c r="Z2337" i="12" s="1"/>
  <c r="AF2337" i="12" s="1"/>
  <c r="AJ2337" i="12" s="1"/>
  <c r="AN2337" i="12" s="1"/>
  <c r="AT2337" i="12" s="1"/>
  <c r="AZ2337" i="12" s="1"/>
  <c r="BD2337" i="12" s="1"/>
  <c r="BH2337" i="12" s="1"/>
  <c r="BM2337" i="12" s="1"/>
  <c r="BR2337" i="12" s="1"/>
  <c r="BV2337" i="12" s="1"/>
  <c r="BY2337" i="12" s="1"/>
  <c r="CB2337" i="12" s="1"/>
  <c r="CD2337" i="12" s="1"/>
  <c r="M2337" i="12"/>
  <c r="S2337" i="12" s="1"/>
  <c r="AA2337" i="12" s="1"/>
  <c r="AG2337" i="12" s="1"/>
  <c r="AO2337" i="12" s="1"/>
  <c r="AU2337" i="12" s="1"/>
  <c r="BA2337" i="12" s="1"/>
  <c r="BI2337" i="12" s="1"/>
  <c r="BN2337" i="12" s="1"/>
  <c r="BS2337" i="12" s="1"/>
  <c r="BZ2337" i="12" s="1"/>
  <c r="N2337" i="12"/>
  <c r="T2337" i="12" s="1"/>
  <c r="AB2337" i="12" s="1"/>
  <c r="AH2337" i="12" s="1"/>
  <c r="AP2337" i="12" s="1"/>
  <c r="AV2337" i="12" s="1"/>
  <c r="BB2337" i="12" s="1"/>
  <c r="BJ2337" i="12" s="1"/>
  <c r="BT2337" i="12" s="1"/>
  <c r="L2338" i="12"/>
  <c r="R2338" i="12" s="1"/>
  <c r="V2338" i="12" s="1"/>
  <c r="Z2338" i="12" s="1"/>
  <c r="AF2338" i="12" s="1"/>
  <c r="AJ2338" i="12" s="1"/>
  <c r="AN2338" i="12" s="1"/>
  <c r="AT2338" i="12" s="1"/>
  <c r="AZ2338" i="12" s="1"/>
  <c r="BD2338" i="12" s="1"/>
  <c r="BH2338" i="12" s="1"/>
  <c r="BM2338" i="12" s="1"/>
  <c r="BR2338" i="12" s="1"/>
  <c r="BV2338" i="12" s="1"/>
  <c r="BY2338" i="12" s="1"/>
  <c r="CB2338" i="12" s="1"/>
  <c r="CD2338" i="12" s="1"/>
  <c r="M2338" i="12"/>
  <c r="S2338" i="12" s="1"/>
  <c r="AA2338" i="12" s="1"/>
  <c r="AG2338" i="12" s="1"/>
  <c r="AO2338" i="12" s="1"/>
  <c r="AU2338" i="12" s="1"/>
  <c r="BA2338" i="12" s="1"/>
  <c r="BI2338" i="12" s="1"/>
  <c r="BN2338" i="12" s="1"/>
  <c r="BS2338" i="12" s="1"/>
  <c r="BZ2338" i="12" s="1"/>
  <c r="N2338" i="12"/>
  <c r="T2338" i="12" s="1"/>
  <c r="AB2338" i="12" s="1"/>
  <c r="AH2338" i="12" s="1"/>
  <c r="AP2338" i="12" s="1"/>
  <c r="AV2338" i="12" s="1"/>
  <c r="BB2338" i="12" s="1"/>
  <c r="BJ2338" i="12" s="1"/>
  <c r="BT2338" i="12" s="1"/>
  <c r="L2342" i="12"/>
  <c r="R2342" i="12" s="1"/>
  <c r="V2342" i="12" s="1"/>
  <c r="Z2342" i="12" s="1"/>
  <c r="AF2342" i="12" s="1"/>
  <c r="AJ2342" i="12" s="1"/>
  <c r="AN2342" i="12" s="1"/>
  <c r="AT2342" i="12" s="1"/>
  <c r="AZ2342" i="12" s="1"/>
  <c r="BD2342" i="12" s="1"/>
  <c r="BH2342" i="12" s="1"/>
  <c r="BM2342" i="12" s="1"/>
  <c r="BR2342" i="12" s="1"/>
  <c r="BV2342" i="12" s="1"/>
  <c r="BY2342" i="12" s="1"/>
  <c r="CB2342" i="12" s="1"/>
  <c r="CD2342" i="12" s="1"/>
  <c r="M2342" i="12"/>
  <c r="S2342" i="12" s="1"/>
  <c r="AA2342" i="12" s="1"/>
  <c r="AG2342" i="12" s="1"/>
  <c r="AO2342" i="12" s="1"/>
  <c r="AU2342" i="12" s="1"/>
  <c r="BA2342" i="12" s="1"/>
  <c r="BI2342" i="12" s="1"/>
  <c r="BN2342" i="12" s="1"/>
  <c r="BS2342" i="12" s="1"/>
  <c r="BZ2342" i="12" s="1"/>
  <c r="N2342" i="12"/>
  <c r="T2342" i="12" s="1"/>
  <c r="AB2342" i="12" s="1"/>
  <c r="AH2342" i="12" s="1"/>
  <c r="AP2342" i="12" s="1"/>
  <c r="AV2342" i="12" s="1"/>
  <c r="BB2342" i="12" s="1"/>
  <c r="BJ2342" i="12" s="1"/>
  <c r="BT2342" i="12" s="1"/>
  <c r="L2343" i="12"/>
  <c r="R2343" i="12" s="1"/>
  <c r="V2343" i="12" s="1"/>
  <c r="Z2343" i="12" s="1"/>
  <c r="AF2343" i="12" s="1"/>
  <c r="AJ2343" i="12" s="1"/>
  <c r="AN2343" i="12" s="1"/>
  <c r="AT2343" i="12" s="1"/>
  <c r="AZ2343" i="12" s="1"/>
  <c r="BD2343" i="12" s="1"/>
  <c r="BH2343" i="12" s="1"/>
  <c r="BM2343" i="12" s="1"/>
  <c r="BR2343" i="12" s="1"/>
  <c r="BV2343" i="12" s="1"/>
  <c r="BY2343" i="12" s="1"/>
  <c r="CB2343" i="12" s="1"/>
  <c r="CD2343" i="12" s="1"/>
  <c r="M2343" i="12"/>
  <c r="S2343" i="12" s="1"/>
  <c r="AA2343" i="12" s="1"/>
  <c r="AG2343" i="12" s="1"/>
  <c r="AO2343" i="12" s="1"/>
  <c r="AU2343" i="12" s="1"/>
  <c r="BA2343" i="12" s="1"/>
  <c r="BI2343" i="12" s="1"/>
  <c r="BN2343" i="12" s="1"/>
  <c r="BS2343" i="12" s="1"/>
  <c r="BZ2343" i="12" s="1"/>
  <c r="N2343" i="12"/>
  <c r="T2343" i="12" s="1"/>
  <c r="AB2343" i="12" s="1"/>
  <c r="AH2343" i="12" s="1"/>
  <c r="AP2343" i="12" s="1"/>
  <c r="AV2343" i="12" s="1"/>
  <c r="BB2343" i="12" s="1"/>
  <c r="BJ2343" i="12" s="1"/>
  <c r="BT2343" i="12" s="1"/>
  <c r="L2344" i="12"/>
  <c r="R2344" i="12" s="1"/>
  <c r="V2344" i="12" s="1"/>
  <c r="Z2344" i="12" s="1"/>
  <c r="AF2344" i="12" s="1"/>
  <c r="AJ2344" i="12" s="1"/>
  <c r="AN2344" i="12" s="1"/>
  <c r="AT2344" i="12" s="1"/>
  <c r="AZ2344" i="12" s="1"/>
  <c r="BD2344" i="12" s="1"/>
  <c r="BH2344" i="12" s="1"/>
  <c r="BM2344" i="12" s="1"/>
  <c r="BR2344" i="12" s="1"/>
  <c r="BV2344" i="12" s="1"/>
  <c r="BY2344" i="12" s="1"/>
  <c r="CB2344" i="12" s="1"/>
  <c r="CD2344" i="12" s="1"/>
  <c r="M2344" i="12"/>
  <c r="S2344" i="12" s="1"/>
  <c r="AA2344" i="12" s="1"/>
  <c r="AG2344" i="12" s="1"/>
  <c r="AO2344" i="12" s="1"/>
  <c r="AU2344" i="12" s="1"/>
  <c r="BA2344" i="12" s="1"/>
  <c r="BI2344" i="12" s="1"/>
  <c r="BN2344" i="12" s="1"/>
  <c r="BS2344" i="12" s="1"/>
  <c r="BZ2344" i="12" s="1"/>
  <c r="N2344" i="12"/>
  <c r="T2344" i="12" s="1"/>
  <c r="AB2344" i="12" s="1"/>
  <c r="AH2344" i="12" s="1"/>
  <c r="AP2344" i="12" s="1"/>
  <c r="AV2344" i="12" s="1"/>
  <c r="BB2344" i="12" s="1"/>
  <c r="BJ2344" i="12" s="1"/>
  <c r="BT2344" i="12" s="1"/>
  <c r="L2345" i="12"/>
  <c r="R2345" i="12" s="1"/>
  <c r="V2345" i="12" s="1"/>
  <c r="Z2345" i="12" s="1"/>
  <c r="AF2345" i="12" s="1"/>
  <c r="AJ2345" i="12" s="1"/>
  <c r="AN2345" i="12" s="1"/>
  <c r="AT2345" i="12" s="1"/>
  <c r="AZ2345" i="12" s="1"/>
  <c r="BD2345" i="12" s="1"/>
  <c r="BH2345" i="12" s="1"/>
  <c r="BM2345" i="12" s="1"/>
  <c r="BR2345" i="12" s="1"/>
  <c r="BV2345" i="12" s="1"/>
  <c r="BY2345" i="12" s="1"/>
  <c r="CB2345" i="12" s="1"/>
  <c r="CD2345" i="12" s="1"/>
  <c r="M2345" i="12"/>
  <c r="S2345" i="12" s="1"/>
  <c r="AA2345" i="12" s="1"/>
  <c r="AG2345" i="12" s="1"/>
  <c r="AO2345" i="12" s="1"/>
  <c r="AU2345" i="12" s="1"/>
  <c r="BA2345" i="12" s="1"/>
  <c r="BI2345" i="12" s="1"/>
  <c r="BN2345" i="12" s="1"/>
  <c r="BS2345" i="12" s="1"/>
  <c r="BZ2345" i="12" s="1"/>
  <c r="N2345" i="12"/>
  <c r="T2345" i="12" s="1"/>
  <c r="AB2345" i="12" s="1"/>
  <c r="AH2345" i="12" s="1"/>
  <c r="AP2345" i="12" s="1"/>
  <c r="AV2345" i="12" s="1"/>
  <c r="BB2345" i="12" s="1"/>
  <c r="BJ2345" i="12" s="1"/>
  <c r="BT2345" i="12" s="1"/>
  <c r="L2346" i="12"/>
  <c r="R2346" i="12" s="1"/>
  <c r="V2346" i="12" s="1"/>
  <c r="Z2346" i="12" s="1"/>
  <c r="AF2346" i="12" s="1"/>
  <c r="AJ2346" i="12" s="1"/>
  <c r="AN2346" i="12" s="1"/>
  <c r="AT2346" i="12" s="1"/>
  <c r="AZ2346" i="12" s="1"/>
  <c r="BD2346" i="12" s="1"/>
  <c r="BH2346" i="12" s="1"/>
  <c r="BM2346" i="12" s="1"/>
  <c r="BR2346" i="12" s="1"/>
  <c r="BV2346" i="12" s="1"/>
  <c r="BY2346" i="12" s="1"/>
  <c r="CB2346" i="12" s="1"/>
  <c r="CD2346" i="12" s="1"/>
  <c r="M2346" i="12"/>
  <c r="S2346" i="12" s="1"/>
  <c r="AA2346" i="12" s="1"/>
  <c r="AG2346" i="12" s="1"/>
  <c r="AO2346" i="12" s="1"/>
  <c r="AU2346" i="12" s="1"/>
  <c r="BA2346" i="12" s="1"/>
  <c r="BI2346" i="12" s="1"/>
  <c r="BN2346" i="12" s="1"/>
  <c r="BS2346" i="12" s="1"/>
  <c r="BZ2346" i="12" s="1"/>
  <c r="N2346" i="12"/>
  <c r="T2346" i="12" s="1"/>
  <c r="AB2346" i="12" s="1"/>
  <c r="AH2346" i="12" s="1"/>
  <c r="AP2346" i="12" s="1"/>
  <c r="AV2346" i="12" s="1"/>
  <c r="BB2346" i="12" s="1"/>
  <c r="BJ2346" i="12" s="1"/>
  <c r="BT2346" i="12" s="1"/>
  <c r="L2347" i="12"/>
  <c r="R2347" i="12" s="1"/>
  <c r="V2347" i="12" s="1"/>
  <c r="Z2347" i="12" s="1"/>
  <c r="AF2347" i="12" s="1"/>
  <c r="AJ2347" i="12" s="1"/>
  <c r="AN2347" i="12" s="1"/>
  <c r="AT2347" i="12" s="1"/>
  <c r="AZ2347" i="12" s="1"/>
  <c r="BD2347" i="12" s="1"/>
  <c r="BH2347" i="12" s="1"/>
  <c r="BM2347" i="12" s="1"/>
  <c r="BR2347" i="12" s="1"/>
  <c r="BV2347" i="12" s="1"/>
  <c r="BY2347" i="12" s="1"/>
  <c r="CB2347" i="12" s="1"/>
  <c r="CD2347" i="12" s="1"/>
  <c r="M2347" i="12"/>
  <c r="S2347" i="12" s="1"/>
  <c r="AA2347" i="12" s="1"/>
  <c r="AG2347" i="12" s="1"/>
  <c r="AO2347" i="12" s="1"/>
  <c r="AU2347" i="12" s="1"/>
  <c r="BA2347" i="12" s="1"/>
  <c r="BI2347" i="12" s="1"/>
  <c r="BN2347" i="12" s="1"/>
  <c r="BS2347" i="12" s="1"/>
  <c r="BZ2347" i="12" s="1"/>
  <c r="N2347" i="12"/>
  <c r="T2347" i="12" s="1"/>
  <c r="AB2347" i="12" s="1"/>
  <c r="AH2347" i="12" s="1"/>
  <c r="AP2347" i="12" s="1"/>
  <c r="AV2347" i="12" s="1"/>
  <c r="BB2347" i="12" s="1"/>
  <c r="BJ2347" i="12" s="1"/>
  <c r="BT2347" i="12" s="1"/>
  <c r="L2348" i="12"/>
  <c r="R2348" i="12" s="1"/>
  <c r="V2348" i="12" s="1"/>
  <c r="Z2348" i="12" s="1"/>
  <c r="AF2348" i="12" s="1"/>
  <c r="AJ2348" i="12" s="1"/>
  <c r="AN2348" i="12" s="1"/>
  <c r="AT2348" i="12" s="1"/>
  <c r="AZ2348" i="12" s="1"/>
  <c r="BD2348" i="12" s="1"/>
  <c r="BH2348" i="12" s="1"/>
  <c r="BM2348" i="12" s="1"/>
  <c r="BR2348" i="12" s="1"/>
  <c r="BV2348" i="12" s="1"/>
  <c r="BY2348" i="12" s="1"/>
  <c r="CB2348" i="12" s="1"/>
  <c r="CD2348" i="12" s="1"/>
  <c r="M2348" i="12"/>
  <c r="S2348" i="12" s="1"/>
  <c r="AA2348" i="12" s="1"/>
  <c r="AG2348" i="12" s="1"/>
  <c r="AO2348" i="12" s="1"/>
  <c r="AU2348" i="12" s="1"/>
  <c r="BA2348" i="12" s="1"/>
  <c r="BI2348" i="12" s="1"/>
  <c r="BN2348" i="12" s="1"/>
  <c r="BS2348" i="12" s="1"/>
  <c r="BZ2348" i="12" s="1"/>
  <c r="N2348" i="12"/>
  <c r="T2348" i="12" s="1"/>
  <c r="AB2348" i="12" s="1"/>
  <c r="AH2348" i="12" s="1"/>
  <c r="AP2348" i="12" s="1"/>
  <c r="AV2348" i="12" s="1"/>
  <c r="BB2348" i="12" s="1"/>
  <c r="BJ2348" i="12" s="1"/>
  <c r="BT2348" i="12" s="1"/>
  <c r="L2349" i="12"/>
  <c r="R2349" i="12" s="1"/>
  <c r="V2349" i="12" s="1"/>
  <c r="Z2349" i="12" s="1"/>
  <c r="AF2349" i="12" s="1"/>
  <c r="AJ2349" i="12" s="1"/>
  <c r="AN2349" i="12" s="1"/>
  <c r="AT2349" i="12" s="1"/>
  <c r="AZ2349" i="12" s="1"/>
  <c r="BD2349" i="12" s="1"/>
  <c r="BH2349" i="12" s="1"/>
  <c r="BM2349" i="12" s="1"/>
  <c r="BR2349" i="12" s="1"/>
  <c r="BV2349" i="12" s="1"/>
  <c r="BY2349" i="12" s="1"/>
  <c r="CB2349" i="12" s="1"/>
  <c r="CD2349" i="12" s="1"/>
  <c r="M2349" i="12"/>
  <c r="S2349" i="12" s="1"/>
  <c r="AA2349" i="12" s="1"/>
  <c r="AG2349" i="12" s="1"/>
  <c r="AO2349" i="12" s="1"/>
  <c r="AU2349" i="12" s="1"/>
  <c r="BA2349" i="12" s="1"/>
  <c r="BI2349" i="12" s="1"/>
  <c r="BN2349" i="12" s="1"/>
  <c r="BS2349" i="12" s="1"/>
  <c r="BZ2349" i="12" s="1"/>
  <c r="N2349" i="12"/>
  <c r="T2349" i="12" s="1"/>
  <c r="AB2349" i="12" s="1"/>
  <c r="AH2349" i="12" s="1"/>
  <c r="AP2349" i="12" s="1"/>
  <c r="AV2349" i="12" s="1"/>
  <c r="BB2349" i="12" s="1"/>
  <c r="BJ2349" i="12" s="1"/>
  <c r="BT2349" i="12" s="1"/>
  <c r="L2350" i="12"/>
  <c r="R2350" i="12" s="1"/>
  <c r="V2350" i="12" s="1"/>
  <c r="Z2350" i="12" s="1"/>
  <c r="AF2350" i="12" s="1"/>
  <c r="AJ2350" i="12" s="1"/>
  <c r="AN2350" i="12" s="1"/>
  <c r="AT2350" i="12" s="1"/>
  <c r="AZ2350" i="12" s="1"/>
  <c r="BD2350" i="12" s="1"/>
  <c r="BH2350" i="12" s="1"/>
  <c r="BM2350" i="12" s="1"/>
  <c r="BR2350" i="12" s="1"/>
  <c r="BV2350" i="12" s="1"/>
  <c r="BY2350" i="12" s="1"/>
  <c r="CB2350" i="12" s="1"/>
  <c r="CD2350" i="12" s="1"/>
  <c r="M2350" i="12"/>
  <c r="S2350" i="12" s="1"/>
  <c r="AA2350" i="12" s="1"/>
  <c r="AG2350" i="12" s="1"/>
  <c r="AO2350" i="12" s="1"/>
  <c r="AU2350" i="12" s="1"/>
  <c r="BA2350" i="12" s="1"/>
  <c r="BI2350" i="12" s="1"/>
  <c r="BN2350" i="12" s="1"/>
  <c r="BS2350" i="12" s="1"/>
  <c r="BZ2350" i="12" s="1"/>
  <c r="N2350" i="12"/>
  <c r="T2350" i="12" s="1"/>
  <c r="AB2350" i="12" s="1"/>
  <c r="AH2350" i="12" s="1"/>
  <c r="AP2350" i="12" s="1"/>
  <c r="AV2350" i="12" s="1"/>
  <c r="BB2350" i="12" s="1"/>
  <c r="BJ2350" i="12" s="1"/>
  <c r="BT2350" i="12" s="1"/>
  <c r="L2353" i="12"/>
  <c r="R2353" i="12" s="1"/>
  <c r="V2353" i="12" s="1"/>
  <c r="Z2353" i="12" s="1"/>
  <c r="AF2353" i="12" s="1"/>
  <c r="AJ2353" i="12" s="1"/>
  <c r="AN2353" i="12" s="1"/>
  <c r="AT2353" i="12" s="1"/>
  <c r="AZ2353" i="12" s="1"/>
  <c r="BD2353" i="12" s="1"/>
  <c r="BH2353" i="12" s="1"/>
  <c r="BM2353" i="12" s="1"/>
  <c r="BR2353" i="12" s="1"/>
  <c r="BV2353" i="12" s="1"/>
  <c r="BY2353" i="12" s="1"/>
  <c r="CB2353" i="12" s="1"/>
  <c r="CD2353" i="12" s="1"/>
  <c r="M2353" i="12"/>
  <c r="S2353" i="12" s="1"/>
  <c r="AA2353" i="12" s="1"/>
  <c r="AG2353" i="12" s="1"/>
  <c r="AO2353" i="12" s="1"/>
  <c r="AU2353" i="12" s="1"/>
  <c r="BA2353" i="12" s="1"/>
  <c r="BI2353" i="12" s="1"/>
  <c r="BN2353" i="12" s="1"/>
  <c r="BS2353" i="12" s="1"/>
  <c r="BZ2353" i="12" s="1"/>
  <c r="N2353" i="12"/>
  <c r="T2353" i="12" s="1"/>
  <c r="AB2353" i="12" s="1"/>
  <c r="AH2353" i="12" s="1"/>
  <c r="AP2353" i="12" s="1"/>
  <c r="AV2353" i="12" s="1"/>
  <c r="BB2353" i="12" s="1"/>
  <c r="BJ2353" i="12" s="1"/>
  <c r="BT2353" i="12" s="1"/>
  <c r="L2354" i="12"/>
  <c r="R2354" i="12" s="1"/>
  <c r="V2354" i="12" s="1"/>
  <c r="Z2354" i="12" s="1"/>
  <c r="AF2354" i="12" s="1"/>
  <c r="AJ2354" i="12" s="1"/>
  <c r="AN2354" i="12" s="1"/>
  <c r="AT2354" i="12" s="1"/>
  <c r="AZ2354" i="12" s="1"/>
  <c r="BD2354" i="12" s="1"/>
  <c r="BH2354" i="12" s="1"/>
  <c r="BM2354" i="12" s="1"/>
  <c r="BR2354" i="12" s="1"/>
  <c r="BV2354" i="12" s="1"/>
  <c r="BY2354" i="12" s="1"/>
  <c r="CB2354" i="12" s="1"/>
  <c r="CD2354" i="12" s="1"/>
  <c r="M2354" i="12"/>
  <c r="S2354" i="12" s="1"/>
  <c r="AA2354" i="12" s="1"/>
  <c r="AG2354" i="12" s="1"/>
  <c r="AO2354" i="12" s="1"/>
  <c r="AU2354" i="12" s="1"/>
  <c r="BA2354" i="12" s="1"/>
  <c r="BI2354" i="12" s="1"/>
  <c r="BN2354" i="12" s="1"/>
  <c r="BS2354" i="12" s="1"/>
  <c r="BZ2354" i="12" s="1"/>
  <c r="N2354" i="12"/>
  <c r="T2354" i="12" s="1"/>
  <c r="AB2354" i="12" s="1"/>
  <c r="AH2354" i="12" s="1"/>
  <c r="AP2354" i="12" s="1"/>
  <c r="AV2354" i="12" s="1"/>
  <c r="BB2354" i="12" s="1"/>
  <c r="BJ2354" i="12" s="1"/>
  <c r="BT2354" i="12" s="1"/>
  <c r="L2355" i="12"/>
  <c r="R2355" i="12" s="1"/>
  <c r="V2355" i="12" s="1"/>
  <c r="Z2355" i="12" s="1"/>
  <c r="AF2355" i="12" s="1"/>
  <c r="AJ2355" i="12" s="1"/>
  <c r="AN2355" i="12" s="1"/>
  <c r="AT2355" i="12" s="1"/>
  <c r="AZ2355" i="12" s="1"/>
  <c r="BD2355" i="12" s="1"/>
  <c r="BH2355" i="12" s="1"/>
  <c r="BM2355" i="12" s="1"/>
  <c r="BR2355" i="12" s="1"/>
  <c r="BV2355" i="12" s="1"/>
  <c r="BY2355" i="12" s="1"/>
  <c r="CB2355" i="12" s="1"/>
  <c r="CD2355" i="12" s="1"/>
  <c r="M2355" i="12"/>
  <c r="S2355" i="12" s="1"/>
  <c r="AA2355" i="12" s="1"/>
  <c r="AG2355" i="12" s="1"/>
  <c r="AO2355" i="12" s="1"/>
  <c r="AU2355" i="12" s="1"/>
  <c r="BA2355" i="12" s="1"/>
  <c r="BI2355" i="12" s="1"/>
  <c r="BN2355" i="12" s="1"/>
  <c r="BS2355" i="12" s="1"/>
  <c r="BZ2355" i="12" s="1"/>
  <c r="N2355" i="12"/>
  <c r="T2355" i="12" s="1"/>
  <c r="AB2355" i="12" s="1"/>
  <c r="AH2355" i="12" s="1"/>
  <c r="AP2355" i="12" s="1"/>
  <c r="AV2355" i="12" s="1"/>
  <c r="BB2355" i="12" s="1"/>
  <c r="BJ2355" i="12" s="1"/>
  <c r="BT2355" i="12" s="1"/>
  <c r="L2356" i="12"/>
  <c r="R2356" i="12" s="1"/>
  <c r="V2356" i="12" s="1"/>
  <c r="Z2356" i="12" s="1"/>
  <c r="AF2356" i="12" s="1"/>
  <c r="AJ2356" i="12" s="1"/>
  <c r="AN2356" i="12" s="1"/>
  <c r="AT2356" i="12" s="1"/>
  <c r="AZ2356" i="12" s="1"/>
  <c r="BD2356" i="12" s="1"/>
  <c r="BH2356" i="12" s="1"/>
  <c r="BM2356" i="12" s="1"/>
  <c r="BR2356" i="12" s="1"/>
  <c r="BV2356" i="12" s="1"/>
  <c r="BY2356" i="12" s="1"/>
  <c r="CB2356" i="12" s="1"/>
  <c r="CD2356" i="12" s="1"/>
  <c r="M2356" i="12"/>
  <c r="S2356" i="12" s="1"/>
  <c r="AA2356" i="12" s="1"/>
  <c r="AG2356" i="12" s="1"/>
  <c r="AO2356" i="12" s="1"/>
  <c r="AU2356" i="12" s="1"/>
  <c r="BA2356" i="12" s="1"/>
  <c r="BI2356" i="12" s="1"/>
  <c r="BN2356" i="12" s="1"/>
  <c r="BS2356" i="12" s="1"/>
  <c r="BZ2356" i="12" s="1"/>
  <c r="N2356" i="12"/>
  <c r="T2356" i="12" s="1"/>
  <c r="AB2356" i="12" s="1"/>
  <c r="AH2356" i="12" s="1"/>
  <c r="AP2356" i="12" s="1"/>
  <c r="AV2356" i="12" s="1"/>
  <c r="BB2356" i="12" s="1"/>
  <c r="BJ2356" i="12" s="1"/>
  <c r="BT2356" i="12" s="1"/>
  <c r="L2357" i="12"/>
  <c r="R2357" i="12" s="1"/>
  <c r="V2357" i="12" s="1"/>
  <c r="Z2357" i="12" s="1"/>
  <c r="AF2357" i="12" s="1"/>
  <c r="AJ2357" i="12" s="1"/>
  <c r="AN2357" i="12" s="1"/>
  <c r="AT2357" i="12" s="1"/>
  <c r="AZ2357" i="12" s="1"/>
  <c r="BD2357" i="12" s="1"/>
  <c r="BH2357" i="12" s="1"/>
  <c r="BM2357" i="12" s="1"/>
  <c r="BR2357" i="12" s="1"/>
  <c r="BV2357" i="12" s="1"/>
  <c r="BY2357" i="12" s="1"/>
  <c r="CB2357" i="12" s="1"/>
  <c r="CD2357" i="12" s="1"/>
  <c r="M2357" i="12"/>
  <c r="S2357" i="12" s="1"/>
  <c r="AA2357" i="12" s="1"/>
  <c r="AG2357" i="12" s="1"/>
  <c r="AO2357" i="12" s="1"/>
  <c r="AU2357" i="12" s="1"/>
  <c r="BA2357" i="12" s="1"/>
  <c r="BI2357" i="12" s="1"/>
  <c r="BN2357" i="12" s="1"/>
  <c r="BS2357" i="12" s="1"/>
  <c r="BZ2357" i="12" s="1"/>
  <c r="N2357" i="12"/>
  <c r="T2357" i="12" s="1"/>
  <c r="AB2357" i="12" s="1"/>
  <c r="AH2357" i="12" s="1"/>
  <c r="AP2357" i="12" s="1"/>
  <c r="AV2357" i="12" s="1"/>
  <c r="BB2357" i="12" s="1"/>
  <c r="BJ2357" i="12" s="1"/>
  <c r="BT2357" i="12" s="1"/>
  <c r="L2358" i="12"/>
  <c r="R2358" i="12" s="1"/>
  <c r="V2358" i="12" s="1"/>
  <c r="Z2358" i="12" s="1"/>
  <c r="AF2358" i="12" s="1"/>
  <c r="AJ2358" i="12" s="1"/>
  <c r="AN2358" i="12" s="1"/>
  <c r="AT2358" i="12" s="1"/>
  <c r="AZ2358" i="12" s="1"/>
  <c r="BD2358" i="12" s="1"/>
  <c r="BH2358" i="12" s="1"/>
  <c r="BM2358" i="12" s="1"/>
  <c r="BR2358" i="12" s="1"/>
  <c r="BV2358" i="12" s="1"/>
  <c r="BY2358" i="12" s="1"/>
  <c r="CB2358" i="12" s="1"/>
  <c r="CD2358" i="12" s="1"/>
  <c r="M2358" i="12"/>
  <c r="S2358" i="12" s="1"/>
  <c r="AA2358" i="12" s="1"/>
  <c r="AG2358" i="12" s="1"/>
  <c r="AO2358" i="12" s="1"/>
  <c r="AU2358" i="12" s="1"/>
  <c r="BA2358" i="12" s="1"/>
  <c r="BI2358" i="12" s="1"/>
  <c r="BN2358" i="12" s="1"/>
  <c r="BS2358" i="12" s="1"/>
  <c r="BZ2358" i="12" s="1"/>
  <c r="N2358" i="12"/>
  <c r="T2358" i="12" s="1"/>
  <c r="AB2358" i="12" s="1"/>
  <c r="AH2358" i="12" s="1"/>
  <c r="AP2358" i="12" s="1"/>
  <c r="AV2358" i="12" s="1"/>
  <c r="BB2358" i="12" s="1"/>
  <c r="BJ2358" i="12" s="1"/>
  <c r="BT2358" i="12" s="1"/>
  <c r="L2359" i="12"/>
  <c r="R2359" i="12" s="1"/>
  <c r="V2359" i="12" s="1"/>
  <c r="Z2359" i="12" s="1"/>
  <c r="AF2359" i="12" s="1"/>
  <c r="AJ2359" i="12" s="1"/>
  <c r="AN2359" i="12" s="1"/>
  <c r="AT2359" i="12" s="1"/>
  <c r="AZ2359" i="12" s="1"/>
  <c r="BD2359" i="12" s="1"/>
  <c r="BH2359" i="12" s="1"/>
  <c r="BM2359" i="12" s="1"/>
  <c r="BR2359" i="12" s="1"/>
  <c r="BV2359" i="12" s="1"/>
  <c r="BY2359" i="12" s="1"/>
  <c r="CB2359" i="12" s="1"/>
  <c r="CD2359" i="12" s="1"/>
  <c r="M2359" i="12"/>
  <c r="S2359" i="12" s="1"/>
  <c r="AA2359" i="12" s="1"/>
  <c r="AG2359" i="12" s="1"/>
  <c r="AO2359" i="12" s="1"/>
  <c r="AU2359" i="12" s="1"/>
  <c r="BA2359" i="12" s="1"/>
  <c r="BI2359" i="12" s="1"/>
  <c r="BN2359" i="12" s="1"/>
  <c r="BS2359" i="12" s="1"/>
  <c r="BZ2359" i="12" s="1"/>
  <c r="N2359" i="12"/>
  <c r="T2359" i="12" s="1"/>
  <c r="AB2359" i="12" s="1"/>
  <c r="AH2359" i="12" s="1"/>
  <c r="AP2359" i="12" s="1"/>
  <c r="AV2359" i="12" s="1"/>
  <c r="BB2359" i="12" s="1"/>
  <c r="BJ2359" i="12" s="1"/>
  <c r="BT2359" i="12" s="1"/>
  <c r="L2360" i="12"/>
  <c r="R2360" i="12" s="1"/>
  <c r="V2360" i="12" s="1"/>
  <c r="Z2360" i="12" s="1"/>
  <c r="AF2360" i="12" s="1"/>
  <c r="AJ2360" i="12" s="1"/>
  <c r="AN2360" i="12" s="1"/>
  <c r="AT2360" i="12" s="1"/>
  <c r="AZ2360" i="12" s="1"/>
  <c r="BD2360" i="12" s="1"/>
  <c r="BH2360" i="12" s="1"/>
  <c r="BM2360" i="12" s="1"/>
  <c r="BR2360" i="12" s="1"/>
  <c r="BV2360" i="12" s="1"/>
  <c r="BY2360" i="12" s="1"/>
  <c r="CB2360" i="12" s="1"/>
  <c r="CD2360" i="12" s="1"/>
  <c r="M2360" i="12"/>
  <c r="S2360" i="12" s="1"/>
  <c r="AA2360" i="12" s="1"/>
  <c r="AG2360" i="12" s="1"/>
  <c r="AO2360" i="12" s="1"/>
  <c r="AU2360" i="12" s="1"/>
  <c r="BA2360" i="12" s="1"/>
  <c r="BI2360" i="12" s="1"/>
  <c r="BN2360" i="12" s="1"/>
  <c r="BS2360" i="12" s="1"/>
  <c r="BZ2360" i="12" s="1"/>
  <c r="N2360" i="12"/>
  <c r="T2360" i="12" s="1"/>
  <c r="AB2360" i="12" s="1"/>
  <c r="AH2360" i="12" s="1"/>
  <c r="AP2360" i="12" s="1"/>
  <c r="AV2360" i="12" s="1"/>
  <c r="BB2360" i="12" s="1"/>
  <c r="BJ2360" i="12" s="1"/>
  <c r="BT2360" i="12" s="1"/>
  <c r="L2361" i="12"/>
  <c r="R2361" i="12" s="1"/>
  <c r="V2361" i="12" s="1"/>
  <c r="Z2361" i="12" s="1"/>
  <c r="AF2361" i="12" s="1"/>
  <c r="AJ2361" i="12" s="1"/>
  <c r="AN2361" i="12" s="1"/>
  <c r="AT2361" i="12" s="1"/>
  <c r="AZ2361" i="12" s="1"/>
  <c r="BD2361" i="12" s="1"/>
  <c r="BH2361" i="12" s="1"/>
  <c r="BM2361" i="12" s="1"/>
  <c r="BR2361" i="12" s="1"/>
  <c r="BV2361" i="12" s="1"/>
  <c r="BY2361" i="12" s="1"/>
  <c r="CB2361" i="12" s="1"/>
  <c r="CD2361" i="12" s="1"/>
  <c r="M2361" i="12"/>
  <c r="S2361" i="12" s="1"/>
  <c r="AA2361" i="12" s="1"/>
  <c r="AG2361" i="12" s="1"/>
  <c r="AO2361" i="12" s="1"/>
  <c r="AU2361" i="12" s="1"/>
  <c r="BA2361" i="12" s="1"/>
  <c r="BI2361" i="12" s="1"/>
  <c r="BN2361" i="12" s="1"/>
  <c r="BS2361" i="12" s="1"/>
  <c r="BZ2361" i="12" s="1"/>
  <c r="N2361" i="12"/>
  <c r="T2361" i="12" s="1"/>
  <c r="AB2361" i="12" s="1"/>
  <c r="AH2361" i="12" s="1"/>
  <c r="AP2361" i="12" s="1"/>
  <c r="AV2361" i="12" s="1"/>
  <c r="BB2361" i="12" s="1"/>
  <c r="BJ2361" i="12" s="1"/>
  <c r="BT2361" i="12" s="1"/>
  <c r="L2362" i="12"/>
  <c r="R2362" i="12" s="1"/>
  <c r="V2362" i="12" s="1"/>
  <c r="Z2362" i="12" s="1"/>
  <c r="AF2362" i="12" s="1"/>
  <c r="AJ2362" i="12" s="1"/>
  <c r="AN2362" i="12" s="1"/>
  <c r="AT2362" i="12" s="1"/>
  <c r="AZ2362" i="12" s="1"/>
  <c r="BD2362" i="12" s="1"/>
  <c r="BH2362" i="12" s="1"/>
  <c r="BM2362" i="12" s="1"/>
  <c r="BR2362" i="12" s="1"/>
  <c r="BV2362" i="12" s="1"/>
  <c r="BY2362" i="12" s="1"/>
  <c r="CB2362" i="12" s="1"/>
  <c r="CD2362" i="12" s="1"/>
  <c r="M2362" i="12"/>
  <c r="S2362" i="12" s="1"/>
  <c r="AA2362" i="12" s="1"/>
  <c r="AG2362" i="12" s="1"/>
  <c r="AO2362" i="12" s="1"/>
  <c r="AU2362" i="12" s="1"/>
  <c r="BA2362" i="12" s="1"/>
  <c r="BI2362" i="12" s="1"/>
  <c r="BN2362" i="12" s="1"/>
  <c r="BS2362" i="12" s="1"/>
  <c r="BZ2362" i="12" s="1"/>
  <c r="N2362" i="12"/>
  <c r="T2362" i="12" s="1"/>
  <c r="AB2362" i="12" s="1"/>
  <c r="AH2362" i="12" s="1"/>
  <c r="AP2362" i="12" s="1"/>
  <c r="AV2362" i="12" s="1"/>
  <c r="BB2362" i="12" s="1"/>
  <c r="BJ2362" i="12" s="1"/>
  <c r="BT2362" i="12" s="1"/>
  <c r="L2365" i="12"/>
  <c r="R2365" i="12" s="1"/>
  <c r="V2365" i="12" s="1"/>
  <c r="Z2365" i="12" s="1"/>
  <c r="AF2365" i="12" s="1"/>
  <c r="AJ2365" i="12" s="1"/>
  <c r="AN2365" i="12" s="1"/>
  <c r="AT2365" i="12" s="1"/>
  <c r="AZ2365" i="12" s="1"/>
  <c r="BD2365" i="12" s="1"/>
  <c r="BH2365" i="12" s="1"/>
  <c r="BM2365" i="12" s="1"/>
  <c r="BR2365" i="12" s="1"/>
  <c r="BV2365" i="12" s="1"/>
  <c r="BY2365" i="12" s="1"/>
  <c r="CB2365" i="12" s="1"/>
  <c r="CD2365" i="12" s="1"/>
  <c r="M2365" i="12"/>
  <c r="S2365" i="12" s="1"/>
  <c r="AA2365" i="12" s="1"/>
  <c r="AG2365" i="12" s="1"/>
  <c r="AO2365" i="12" s="1"/>
  <c r="AU2365" i="12" s="1"/>
  <c r="BA2365" i="12" s="1"/>
  <c r="BI2365" i="12" s="1"/>
  <c r="BN2365" i="12" s="1"/>
  <c r="BS2365" i="12" s="1"/>
  <c r="BZ2365" i="12" s="1"/>
  <c r="N2365" i="12"/>
  <c r="T2365" i="12" s="1"/>
  <c r="AB2365" i="12" s="1"/>
  <c r="AH2365" i="12" s="1"/>
  <c r="AP2365" i="12" s="1"/>
  <c r="AV2365" i="12" s="1"/>
  <c r="BB2365" i="12" s="1"/>
  <c r="BJ2365" i="12" s="1"/>
  <c r="BT2365" i="12" s="1"/>
  <c r="L2366" i="12"/>
  <c r="R2366" i="12" s="1"/>
  <c r="V2366" i="12" s="1"/>
  <c r="Z2366" i="12" s="1"/>
  <c r="AF2366" i="12" s="1"/>
  <c r="AJ2366" i="12" s="1"/>
  <c r="AN2366" i="12" s="1"/>
  <c r="AT2366" i="12" s="1"/>
  <c r="AZ2366" i="12" s="1"/>
  <c r="BD2366" i="12" s="1"/>
  <c r="BH2366" i="12" s="1"/>
  <c r="BM2366" i="12" s="1"/>
  <c r="BR2366" i="12" s="1"/>
  <c r="BV2366" i="12" s="1"/>
  <c r="BY2366" i="12" s="1"/>
  <c r="CB2366" i="12" s="1"/>
  <c r="CD2366" i="12" s="1"/>
  <c r="M2366" i="12"/>
  <c r="S2366" i="12" s="1"/>
  <c r="AA2366" i="12" s="1"/>
  <c r="AG2366" i="12" s="1"/>
  <c r="AO2366" i="12" s="1"/>
  <c r="AU2366" i="12" s="1"/>
  <c r="BA2366" i="12" s="1"/>
  <c r="BI2366" i="12" s="1"/>
  <c r="BN2366" i="12" s="1"/>
  <c r="BS2366" i="12" s="1"/>
  <c r="BZ2366" i="12" s="1"/>
  <c r="N2366" i="12"/>
  <c r="T2366" i="12" s="1"/>
  <c r="AB2366" i="12" s="1"/>
  <c r="AH2366" i="12" s="1"/>
  <c r="AP2366" i="12" s="1"/>
  <c r="AV2366" i="12" s="1"/>
  <c r="BB2366" i="12" s="1"/>
  <c r="BJ2366" i="12" s="1"/>
  <c r="BT2366" i="12" s="1"/>
  <c r="L2367" i="12"/>
  <c r="R2367" i="12" s="1"/>
  <c r="V2367" i="12" s="1"/>
  <c r="Z2367" i="12" s="1"/>
  <c r="AF2367" i="12" s="1"/>
  <c r="AJ2367" i="12" s="1"/>
  <c r="AN2367" i="12" s="1"/>
  <c r="AT2367" i="12" s="1"/>
  <c r="AZ2367" i="12" s="1"/>
  <c r="BD2367" i="12" s="1"/>
  <c r="BH2367" i="12" s="1"/>
  <c r="BM2367" i="12" s="1"/>
  <c r="BR2367" i="12" s="1"/>
  <c r="BV2367" i="12" s="1"/>
  <c r="BY2367" i="12" s="1"/>
  <c r="CB2367" i="12" s="1"/>
  <c r="CD2367" i="12" s="1"/>
  <c r="M2367" i="12"/>
  <c r="S2367" i="12" s="1"/>
  <c r="AA2367" i="12" s="1"/>
  <c r="AG2367" i="12" s="1"/>
  <c r="AO2367" i="12" s="1"/>
  <c r="AU2367" i="12" s="1"/>
  <c r="BA2367" i="12" s="1"/>
  <c r="BI2367" i="12" s="1"/>
  <c r="BN2367" i="12" s="1"/>
  <c r="BS2367" i="12" s="1"/>
  <c r="BZ2367" i="12" s="1"/>
  <c r="N2367" i="12"/>
  <c r="T2367" i="12" s="1"/>
  <c r="AB2367" i="12" s="1"/>
  <c r="AH2367" i="12" s="1"/>
  <c r="AP2367" i="12" s="1"/>
  <c r="AV2367" i="12" s="1"/>
  <c r="BB2367" i="12" s="1"/>
  <c r="BJ2367" i="12" s="1"/>
  <c r="BT2367" i="12" s="1"/>
  <c r="L2368" i="12"/>
  <c r="R2368" i="12" s="1"/>
  <c r="V2368" i="12" s="1"/>
  <c r="Z2368" i="12" s="1"/>
  <c r="AF2368" i="12" s="1"/>
  <c r="AJ2368" i="12" s="1"/>
  <c r="AN2368" i="12" s="1"/>
  <c r="AT2368" i="12" s="1"/>
  <c r="AZ2368" i="12" s="1"/>
  <c r="BD2368" i="12" s="1"/>
  <c r="BH2368" i="12" s="1"/>
  <c r="BM2368" i="12" s="1"/>
  <c r="BR2368" i="12" s="1"/>
  <c r="BV2368" i="12" s="1"/>
  <c r="BY2368" i="12" s="1"/>
  <c r="CB2368" i="12" s="1"/>
  <c r="CD2368" i="12" s="1"/>
  <c r="M2368" i="12"/>
  <c r="S2368" i="12" s="1"/>
  <c r="AA2368" i="12" s="1"/>
  <c r="AG2368" i="12" s="1"/>
  <c r="AO2368" i="12" s="1"/>
  <c r="AU2368" i="12" s="1"/>
  <c r="BA2368" i="12" s="1"/>
  <c r="BI2368" i="12" s="1"/>
  <c r="BN2368" i="12" s="1"/>
  <c r="BS2368" i="12" s="1"/>
  <c r="BZ2368" i="12" s="1"/>
  <c r="N2368" i="12"/>
  <c r="T2368" i="12" s="1"/>
  <c r="AB2368" i="12" s="1"/>
  <c r="AH2368" i="12" s="1"/>
  <c r="AP2368" i="12" s="1"/>
  <c r="AV2368" i="12" s="1"/>
  <c r="BB2368" i="12" s="1"/>
  <c r="BJ2368" i="12" s="1"/>
  <c r="BT2368" i="12" s="1"/>
  <c r="L2369" i="12"/>
  <c r="R2369" i="12" s="1"/>
  <c r="V2369" i="12" s="1"/>
  <c r="Z2369" i="12" s="1"/>
  <c r="AF2369" i="12" s="1"/>
  <c r="AJ2369" i="12" s="1"/>
  <c r="AN2369" i="12" s="1"/>
  <c r="AT2369" i="12" s="1"/>
  <c r="AZ2369" i="12" s="1"/>
  <c r="BD2369" i="12" s="1"/>
  <c r="BH2369" i="12" s="1"/>
  <c r="BM2369" i="12" s="1"/>
  <c r="BR2369" i="12" s="1"/>
  <c r="BV2369" i="12" s="1"/>
  <c r="BY2369" i="12" s="1"/>
  <c r="CB2369" i="12" s="1"/>
  <c r="CD2369" i="12" s="1"/>
  <c r="M2369" i="12"/>
  <c r="S2369" i="12" s="1"/>
  <c r="AA2369" i="12" s="1"/>
  <c r="AG2369" i="12" s="1"/>
  <c r="AO2369" i="12" s="1"/>
  <c r="AU2369" i="12" s="1"/>
  <c r="BA2369" i="12" s="1"/>
  <c r="BI2369" i="12" s="1"/>
  <c r="BN2369" i="12" s="1"/>
  <c r="BS2369" i="12" s="1"/>
  <c r="BZ2369" i="12" s="1"/>
  <c r="N2369" i="12"/>
  <c r="T2369" i="12" s="1"/>
  <c r="AB2369" i="12" s="1"/>
  <c r="AH2369" i="12" s="1"/>
  <c r="AP2369" i="12" s="1"/>
  <c r="AV2369" i="12" s="1"/>
  <c r="BB2369" i="12" s="1"/>
  <c r="BJ2369" i="12" s="1"/>
  <c r="BT2369" i="12" s="1"/>
  <c r="L2370" i="12"/>
  <c r="R2370" i="12" s="1"/>
  <c r="V2370" i="12" s="1"/>
  <c r="Z2370" i="12" s="1"/>
  <c r="AF2370" i="12" s="1"/>
  <c r="AJ2370" i="12" s="1"/>
  <c r="AN2370" i="12" s="1"/>
  <c r="AT2370" i="12" s="1"/>
  <c r="AZ2370" i="12" s="1"/>
  <c r="BD2370" i="12" s="1"/>
  <c r="BH2370" i="12" s="1"/>
  <c r="BM2370" i="12" s="1"/>
  <c r="BR2370" i="12" s="1"/>
  <c r="BV2370" i="12" s="1"/>
  <c r="BY2370" i="12" s="1"/>
  <c r="CB2370" i="12" s="1"/>
  <c r="CD2370" i="12" s="1"/>
  <c r="M2370" i="12"/>
  <c r="S2370" i="12" s="1"/>
  <c r="AA2370" i="12" s="1"/>
  <c r="AG2370" i="12" s="1"/>
  <c r="AO2370" i="12" s="1"/>
  <c r="AU2370" i="12" s="1"/>
  <c r="BA2370" i="12" s="1"/>
  <c r="BI2370" i="12" s="1"/>
  <c r="BN2370" i="12" s="1"/>
  <c r="BS2370" i="12" s="1"/>
  <c r="BZ2370" i="12" s="1"/>
  <c r="N2370" i="12"/>
  <c r="T2370" i="12" s="1"/>
  <c r="AB2370" i="12" s="1"/>
  <c r="AH2370" i="12" s="1"/>
  <c r="AP2370" i="12" s="1"/>
  <c r="AV2370" i="12" s="1"/>
  <c r="BB2370" i="12" s="1"/>
  <c r="BJ2370" i="12" s="1"/>
  <c r="BT2370" i="12" s="1"/>
  <c r="L2371" i="12"/>
  <c r="R2371" i="12" s="1"/>
  <c r="V2371" i="12" s="1"/>
  <c r="Z2371" i="12" s="1"/>
  <c r="AF2371" i="12" s="1"/>
  <c r="AJ2371" i="12" s="1"/>
  <c r="AN2371" i="12" s="1"/>
  <c r="AT2371" i="12" s="1"/>
  <c r="AZ2371" i="12" s="1"/>
  <c r="BD2371" i="12" s="1"/>
  <c r="BH2371" i="12" s="1"/>
  <c r="BM2371" i="12" s="1"/>
  <c r="BR2371" i="12" s="1"/>
  <c r="BV2371" i="12" s="1"/>
  <c r="BY2371" i="12" s="1"/>
  <c r="CB2371" i="12" s="1"/>
  <c r="CD2371" i="12" s="1"/>
  <c r="M2371" i="12"/>
  <c r="S2371" i="12" s="1"/>
  <c r="AA2371" i="12" s="1"/>
  <c r="AG2371" i="12" s="1"/>
  <c r="AO2371" i="12" s="1"/>
  <c r="AU2371" i="12" s="1"/>
  <c r="BA2371" i="12" s="1"/>
  <c r="BI2371" i="12" s="1"/>
  <c r="BN2371" i="12" s="1"/>
  <c r="BS2371" i="12" s="1"/>
  <c r="BZ2371" i="12" s="1"/>
  <c r="N2371" i="12"/>
  <c r="T2371" i="12" s="1"/>
  <c r="AB2371" i="12" s="1"/>
  <c r="AH2371" i="12" s="1"/>
  <c r="AP2371" i="12" s="1"/>
  <c r="AV2371" i="12" s="1"/>
  <c r="BB2371" i="12" s="1"/>
  <c r="BJ2371" i="12" s="1"/>
  <c r="BT2371" i="12" s="1"/>
  <c r="L2372" i="12"/>
  <c r="R2372" i="12" s="1"/>
  <c r="V2372" i="12" s="1"/>
  <c r="Z2372" i="12" s="1"/>
  <c r="AF2372" i="12" s="1"/>
  <c r="AJ2372" i="12" s="1"/>
  <c r="AN2372" i="12" s="1"/>
  <c r="AT2372" i="12" s="1"/>
  <c r="AZ2372" i="12" s="1"/>
  <c r="BD2372" i="12" s="1"/>
  <c r="BH2372" i="12" s="1"/>
  <c r="BM2372" i="12" s="1"/>
  <c r="BR2372" i="12" s="1"/>
  <c r="BV2372" i="12" s="1"/>
  <c r="BY2372" i="12" s="1"/>
  <c r="CB2372" i="12" s="1"/>
  <c r="CD2372" i="12" s="1"/>
  <c r="M2372" i="12"/>
  <c r="S2372" i="12" s="1"/>
  <c r="AA2372" i="12" s="1"/>
  <c r="AG2372" i="12" s="1"/>
  <c r="AO2372" i="12" s="1"/>
  <c r="AU2372" i="12" s="1"/>
  <c r="BA2372" i="12" s="1"/>
  <c r="BI2372" i="12" s="1"/>
  <c r="BN2372" i="12" s="1"/>
  <c r="BS2372" i="12" s="1"/>
  <c r="BZ2372" i="12" s="1"/>
  <c r="N2372" i="12"/>
  <c r="T2372" i="12" s="1"/>
  <c r="AB2372" i="12" s="1"/>
  <c r="AH2372" i="12" s="1"/>
  <c r="AP2372" i="12" s="1"/>
  <c r="AV2372" i="12" s="1"/>
  <c r="BB2372" i="12" s="1"/>
  <c r="BJ2372" i="12" s="1"/>
  <c r="BT2372" i="12" s="1"/>
  <c r="L2373" i="12"/>
  <c r="R2373" i="12" s="1"/>
  <c r="V2373" i="12" s="1"/>
  <c r="Z2373" i="12" s="1"/>
  <c r="AF2373" i="12" s="1"/>
  <c r="AJ2373" i="12" s="1"/>
  <c r="AN2373" i="12" s="1"/>
  <c r="AT2373" i="12" s="1"/>
  <c r="AZ2373" i="12" s="1"/>
  <c r="BD2373" i="12" s="1"/>
  <c r="BH2373" i="12" s="1"/>
  <c r="BM2373" i="12" s="1"/>
  <c r="BR2373" i="12" s="1"/>
  <c r="BV2373" i="12" s="1"/>
  <c r="BY2373" i="12" s="1"/>
  <c r="CB2373" i="12" s="1"/>
  <c r="CD2373" i="12" s="1"/>
  <c r="M2373" i="12"/>
  <c r="S2373" i="12" s="1"/>
  <c r="AA2373" i="12" s="1"/>
  <c r="AG2373" i="12" s="1"/>
  <c r="AO2373" i="12" s="1"/>
  <c r="AU2373" i="12" s="1"/>
  <c r="BA2373" i="12" s="1"/>
  <c r="BI2373" i="12" s="1"/>
  <c r="BN2373" i="12" s="1"/>
  <c r="BS2373" i="12" s="1"/>
  <c r="BZ2373" i="12" s="1"/>
  <c r="N2373" i="12"/>
  <c r="T2373" i="12" s="1"/>
  <c r="AB2373" i="12" s="1"/>
  <c r="AH2373" i="12" s="1"/>
  <c r="AP2373" i="12" s="1"/>
  <c r="AV2373" i="12" s="1"/>
  <c r="BB2373" i="12" s="1"/>
  <c r="BJ2373" i="12" s="1"/>
  <c r="BT2373" i="12" s="1"/>
  <c r="L2374" i="12"/>
  <c r="R2374" i="12" s="1"/>
  <c r="V2374" i="12" s="1"/>
  <c r="Z2374" i="12" s="1"/>
  <c r="AF2374" i="12" s="1"/>
  <c r="AJ2374" i="12" s="1"/>
  <c r="AN2374" i="12" s="1"/>
  <c r="AT2374" i="12" s="1"/>
  <c r="AZ2374" i="12" s="1"/>
  <c r="BD2374" i="12" s="1"/>
  <c r="BH2374" i="12" s="1"/>
  <c r="BM2374" i="12" s="1"/>
  <c r="BR2374" i="12" s="1"/>
  <c r="BV2374" i="12" s="1"/>
  <c r="BY2374" i="12" s="1"/>
  <c r="CB2374" i="12" s="1"/>
  <c r="CD2374" i="12" s="1"/>
  <c r="M2374" i="12"/>
  <c r="S2374" i="12" s="1"/>
  <c r="AA2374" i="12" s="1"/>
  <c r="AG2374" i="12" s="1"/>
  <c r="AO2374" i="12" s="1"/>
  <c r="AU2374" i="12" s="1"/>
  <c r="BA2374" i="12" s="1"/>
  <c r="BI2374" i="12" s="1"/>
  <c r="BN2374" i="12" s="1"/>
  <c r="BS2374" i="12" s="1"/>
  <c r="BZ2374" i="12" s="1"/>
  <c r="N2374" i="12"/>
  <c r="T2374" i="12" s="1"/>
  <c r="AB2374" i="12" s="1"/>
  <c r="AH2374" i="12" s="1"/>
  <c r="AP2374" i="12" s="1"/>
  <c r="AV2374" i="12" s="1"/>
  <c r="BB2374" i="12" s="1"/>
  <c r="BJ2374" i="12" s="1"/>
  <c r="BT2374" i="12" s="1"/>
  <c r="L2379" i="12"/>
  <c r="R2379" i="12" s="1"/>
  <c r="V2379" i="12" s="1"/>
  <c r="Z2379" i="12" s="1"/>
  <c r="AF2379" i="12" s="1"/>
  <c r="AJ2379" i="12" s="1"/>
  <c r="AN2379" i="12" s="1"/>
  <c r="AT2379" i="12" s="1"/>
  <c r="AZ2379" i="12" s="1"/>
  <c r="BD2379" i="12" s="1"/>
  <c r="BH2379" i="12" s="1"/>
  <c r="BM2379" i="12" s="1"/>
  <c r="BR2379" i="12" s="1"/>
  <c r="BV2379" i="12" s="1"/>
  <c r="BY2379" i="12" s="1"/>
  <c r="CB2379" i="12" s="1"/>
  <c r="CD2379" i="12" s="1"/>
  <c r="M2379" i="12"/>
  <c r="S2379" i="12" s="1"/>
  <c r="AA2379" i="12" s="1"/>
  <c r="AG2379" i="12" s="1"/>
  <c r="AO2379" i="12" s="1"/>
  <c r="AU2379" i="12" s="1"/>
  <c r="BA2379" i="12" s="1"/>
  <c r="BI2379" i="12" s="1"/>
  <c r="BN2379" i="12" s="1"/>
  <c r="BS2379" i="12" s="1"/>
  <c r="BZ2379" i="12" s="1"/>
  <c r="N2379" i="12"/>
  <c r="T2379" i="12" s="1"/>
  <c r="AB2379" i="12" s="1"/>
  <c r="AH2379" i="12" s="1"/>
  <c r="AP2379" i="12" s="1"/>
  <c r="AV2379" i="12" s="1"/>
  <c r="BB2379" i="12" s="1"/>
  <c r="BJ2379" i="12" s="1"/>
  <c r="BT2379" i="12" s="1"/>
  <c r="L2383" i="12"/>
  <c r="R2383" i="12" s="1"/>
  <c r="V2383" i="12" s="1"/>
  <c r="Z2383" i="12" s="1"/>
  <c r="AF2383" i="12" s="1"/>
  <c r="AJ2383" i="12" s="1"/>
  <c r="AN2383" i="12" s="1"/>
  <c r="AT2383" i="12" s="1"/>
  <c r="AZ2383" i="12" s="1"/>
  <c r="BD2383" i="12" s="1"/>
  <c r="BH2383" i="12" s="1"/>
  <c r="BM2383" i="12" s="1"/>
  <c r="BR2383" i="12" s="1"/>
  <c r="BV2383" i="12" s="1"/>
  <c r="BY2383" i="12" s="1"/>
  <c r="CB2383" i="12" s="1"/>
  <c r="CD2383" i="12" s="1"/>
  <c r="M2383" i="12"/>
  <c r="S2383" i="12" s="1"/>
  <c r="AA2383" i="12" s="1"/>
  <c r="AG2383" i="12" s="1"/>
  <c r="AO2383" i="12" s="1"/>
  <c r="AU2383" i="12" s="1"/>
  <c r="BA2383" i="12" s="1"/>
  <c r="BI2383" i="12" s="1"/>
  <c r="BN2383" i="12" s="1"/>
  <c r="BS2383" i="12" s="1"/>
  <c r="BZ2383" i="12" s="1"/>
  <c r="N2383" i="12"/>
  <c r="T2383" i="12" s="1"/>
  <c r="AB2383" i="12" s="1"/>
  <c r="AH2383" i="12" s="1"/>
  <c r="AP2383" i="12" s="1"/>
  <c r="AV2383" i="12" s="1"/>
  <c r="BB2383" i="12" s="1"/>
  <c r="BJ2383" i="12" s="1"/>
  <c r="BT2383" i="12" s="1"/>
  <c r="L2386" i="12"/>
  <c r="R2386" i="12" s="1"/>
  <c r="V2386" i="12" s="1"/>
  <c r="Z2386" i="12" s="1"/>
  <c r="AF2386" i="12" s="1"/>
  <c r="AJ2386" i="12" s="1"/>
  <c r="AN2386" i="12" s="1"/>
  <c r="AT2386" i="12" s="1"/>
  <c r="AZ2386" i="12" s="1"/>
  <c r="BD2386" i="12" s="1"/>
  <c r="BH2386" i="12" s="1"/>
  <c r="BM2386" i="12" s="1"/>
  <c r="BR2386" i="12" s="1"/>
  <c r="BV2386" i="12" s="1"/>
  <c r="BY2386" i="12" s="1"/>
  <c r="CB2386" i="12" s="1"/>
  <c r="CD2386" i="12" s="1"/>
  <c r="M2386" i="12"/>
  <c r="S2386" i="12" s="1"/>
  <c r="AA2386" i="12" s="1"/>
  <c r="AG2386" i="12" s="1"/>
  <c r="AO2386" i="12" s="1"/>
  <c r="AU2386" i="12" s="1"/>
  <c r="BA2386" i="12" s="1"/>
  <c r="BI2386" i="12" s="1"/>
  <c r="BN2386" i="12" s="1"/>
  <c r="BS2386" i="12" s="1"/>
  <c r="BZ2386" i="12" s="1"/>
  <c r="N2386" i="12"/>
  <c r="T2386" i="12" s="1"/>
  <c r="AB2386" i="12" s="1"/>
  <c r="AH2386" i="12" s="1"/>
  <c r="AP2386" i="12" s="1"/>
  <c r="AV2386" i="12" s="1"/>
  <c r="BB2386" i="12" s="1"/>
  <c r="BJ2386" i="12" s="1"/>
  <c r="BT2386" i="12" s="1"/>
  <c r="L2389" i="12"/>
  <c r="R2389" i="12" s="1"/>
  <c r="V2389" i="12" s="1"/>
  <c r="Z2389" i="12" s="1"/>
  <c r="AF2389" i="12" s="1"/>
  <c r="AJ2389" i="12" s="1"/>
  <c r="AN2389" i="12" s="1"/>
  <c r="AT2389" i="12" s="1"/>
  <c r="AZ2389" i="12" s="1"/>
  <c r="BD2389" i="12" s="1"/>
  <c r="BH2389" i="12" s="1"/>
  <c r="BM2389" i="12" s="1"/>
  <c r="BR2389" i="12" s="1"/>
  <c r="BV2389" i="12" s="1"/>
  <c r="BY2389" i="12" s="1"/>
  <c r="CB2389" i="12" s="1"/>
  <c r="CD2389" i="12" s="1"/>
  <c r="M2389" i="12"/>
  <c r="S2389" i="12" s="1"/>
  <c r="AA2389" i="12" s="1"/>
  <c r="AG2389" i="12" s="1"/>
  <c r="AO2389" i="12" s="1"/>
  <c r="AU2389" i="12" s="1"/>
  <c r="BA2389" i="12" s="1"/>
  <c r="BI2389" i="12" s="1"/>
  <c r="BN2389" i="12" s="1"/>
  <c r="BS2389" i="12" s="1"/>
  <c r="BZ2389" i="12" s="1"/>
  <c r="N2389" i="12"/>
  <c r="T2389" i="12" s="1"/>
  <c r="AB2389" i="12" s="1"/>
  <c r="AH2389" i="12" s="1"/>
  <c r="AP2389" i="12" s="1"/>
  <c r="AV2389" i="12" s="1"/>
  <c r="BB2389" i="12" s="1"/>
  <c r="BJ2389" i="12" s="1"/>
  <c r="BT2389" i="12" s="1"/>
  <c r="L2398" i="12"/>
  <c r="R2398" i="12" s="1"/>
  <c r="V2398" i="12" s="1"/>
  <c r="Z2398" i="12" s="1"/>
  <c r="AF2398" i="12" s="1"/>
  <c r="AJ2398" i="12" s="1"/>
  <c r="AN2398" i="12" s="1"/>
  <c r="AT2398" i="12" s="1"/>
  <c r="AZ2398" i="12" s="1"/>
  <c r="BD2398" i="12" s="1"/>
  <c r="BH2398" i="12" s="1"/>
  <c r="BM2398" i="12" s="1"/>
  <c r="BR2398" i="12" s="1"/>
  <c r="BV2398" i="12" s="1"/>
  <c r="BY2398" i="12" s="1"/>
  <c r="CB2398" i="12" s="1"/>
  <c r="CD2398" i="12" s="1"/>
  <c r="M2398" i="12"/>
  <c r="S2398" i="12" s="1"/>
  <c r="AA2398" i="12" s="1"/>
  <c r="AG2398" i="12" s="1"/>
  <c r="AO2398" i="12" s="1"/>
  <c r="AU2398" i="12" s="1"/>
  <c r="BA2398" i="12" s="1"/>
  <c r="BI2398" i="12" s="1"/>
  <c r="BN2398" i="12" s="1"/>
  <c r="BS2398" i="12" s="1"/>
  <c r="BZ2398" i="12" s="1"/>
  <c r="N2398" i="12"/>
  <c r="T2398" i="12" s="1"/>
  <c r="AB2398" i="12" s="1"/>
  <c r="AH2398" i="12" s="1"/>
  <c r="AP2398" i="12" s="1"/>
  <c r="AV2398" i="12" s="1"/>
  <c r="BB2398" i="12" s="1"/>
  <c r="BJ2398" i="12" s="1"/>
  <c r="BT2398" i="12" s="1"/>
  <c r="L2405" i="12"/>
  <c r="R2405" i="12" s="1"/>
  <c r="V2405" i="12" s="1"/>
  <c r="Z2405" i="12" s="1"/>
  <c r="AF2405" i="12" s="1"/>
  <c r="AJ2405" i="12" s="1"/>
  <c r="AN2405" i="12" s="1"/>
  <c r="AT2405" i="12" s="1"/>
  <c r="AZ2405" i="12" s="1"/>
  <c r="BD2405" i="12" s="1"/>
  <c r="BH2405" i="12" s="1"/>
  <c r="BM2405" i="12" s="1"/>
  <c r="BR2405" i="12" s="1"/>
  <c r="BV2405" i="12" s="1"/>
  <c r="BY2405" i="12" s="1"/>
  <c r="CB2405" i="12" s="1"/>
  <c r="CD2405" i="12" s="1"/>
  <c r="M2405" i="12"/>
  <c r="S2405" i="12" s="1"/>
  <c r="AA2405" i="12" s="1"/>
  <c r="AG2405" i="12" s="1"/>
  <c r="AO2405" i="12" s="1"/>
  <c r="AU2405" i="12" s="1"/>
  <c r="BA2405" i="12" s="1"/>
  <c r="BI2405" i="12" s="1"/>
  <c r="BN2405" i="12" s="1"/>
  <c r="BS2405" i="12" s="1"/>
  <c r="BZ2405" i="12" s="1"/>
  <c r="N2405" i="12"/>
  <c r="T2405" i="12" s="1"/>
  <c r="AB2405" i="12" s="1"/>
  <c r="AH2405" i="12" s="1"/>
  <c r="AP2405" i="12" s="1"/>
  <c r="AV2405" i="12" s="1"/>
  <c r="BB2405" i="12" s="1"/>
  <c r="BJ2405" i="12" s="1"/>
  <c r="BT2405" i="12" s="1"/>
  <c r="L2410" i="12"/>
  <c r="R2410" i="12" s="1"/>
  <c r="V2410" i="12" s="1"/>
  <c r="Z2410" i="12" s="1"/>
  <c r="AF2410" i="12" s="1"/>
  <c r="AJ2410" i="12" s="1"/>
  <c r="AN2410" i="12" s="1"/>
  <c r="AT2410" i="12" s="1"/>
  <c r="AZ2410" i="12" s="1"/>
  <c r="BD2410" i="12" s="1"/>
  <c r="BH2410" i="12" s="1"/>
  <c r="BM2410" i="12" s="1"/>
  <c r="BR2410" i="12" s="1"/>
  <c r="BV2410" i="12" s="1"/>
  <c r="BY2410" i="12" s="1"/>
  <c r="CB2410" i="12" s="1"/>
  <c r="CD2410" i="12" s="1"/>
  <c r="M2410" i="12"/>
  <c r="S2410" i="12" s="1"/>
  <c r="AA2410" i="12" s="1"/>
  <c r="AG2410" i="12" s="1"/>
  <c r="AO2410" i="12" s="1"/>
  <c r="AU2410" i="12" s="1"/>
  <c r="BA2410" i="12" s="1"/>
  <c r="BI2410" i="12" s="1"/>
  <c r="BN2410" i="12" s="1"/>
  <c r="BS2410" i="12" s="1"/>
  <c r="BZ2410" i="12" s="1"/>
  <c r="N2410" i="12"/>
  <c r="T2410" i="12" s="1"/>
  <c r="AB2410" i="12" s="1"/>
  <c r="AH2410" i="12" s="1"/>
  <c r="AP2410" i="12" s="1"/>
  <c r="AV2410" i="12" s="1"/>
  <c r="BB2410" i="12" s="1"/>
  <c r="BJ2410" i="12" s="1"/>
  <c r="BT2410" i="12" s="1"/>
  <c r="L2425" i="12"/>
  <c r="R2425" i="12" s="1"/>
  <c r="V2425" i="12" s="1"/>
  <c r="Z2425" i="12" s="1"/>
  <c r="AF2425" i="12" s="1"/>
  <c r="AJ2425" i="12" s="1"/>
  <c r="AN2425" i="12" s="1"/>
  <c r="AT2425" i="12" s="1"/>
  <c r="AZ2425" i="12" s="1"/>
  <c r="BD2425" i="12" s="1"/>
  <c r="BH2425" i="12" s="1"/>
  <c r="BM2425" i="12" s="1"/>
  <c r="BR2425" i="12" s="1"/>
  <c r="BV2425" i="12" s="1"/>
  <c r="BY2425" i="12" s="1"/>
  <c r="CB2425" i="12" s="1"/>
  <c r="CD2425" i="12" s="1"/>
  <c r="M2425" i="12"/>
  <c r="S2425" i="12" s="1"/>
  <c r="AA2425" i="12" s="1"/>
  <c r="AG2425" i="12" s="1"/>
  <c r="AO2425" i="12" s="1"/>
  <c r="AU2425" i="12" s="1"/>
  <c r="BA2425" i="12" s="1"/>
  <c r="BI2425" i="12" s="1"/>
  <c r="BN2425" i="12" s="1"/>
  <c r="BS2425" i="12" s="1"/>
  <c r="BZ2425" i="12" s="1"/>
  <c r="N2425" i="12"/>
  <c r="T2425" i="12" s="1"/>
  <c r="AB2425" i="12" s="1"/>
  <c r="AH2425" i="12" s="1"/>
  <c r="AP2425" i="12" s="1"/>
  <c r="AV2425" i="12" s="1"/>
  <c r="BB2425" i="12" s="1"/>
  <c r="BJ2425" i="12" s="1"/>
  <c r="BT2425" i="12" s="1"/>
  <c r="L2428" i="12"/>
  <c r="R2428" i="12" s="1"/>
  <c r="V2428" i="12" s="1"/>
  <c r="Z2428" i="12" s="1"/>
  <c r="AF2428" i="12" s="1"/>
  <c r="AJ2428" i="12" s="1"/>
  <c r="AN2428" i="12" s="1"/>
  <c r="AT2428" i="12" s="1"/>
  <c r="AZ2428" i="12" s="1"/>
  <c r="BD2428" i="12" s="1"/>
  <c r="BH2428" i="12" s="1"/>
  <c r="BM2428" i="12" s="1"/>
  <c r="BR2428" i="12" s="1"/>
  <c r="BV2428" i="12" s="1"/>
  <c r="BY2428" i="12" s="1"/>
  <c r="CB2428" i="12" s="1"/>
  <c r="CD2428" i="12" s="1"/>
  <c r="M2428" i="12"/>
  <c r="S2428" i="12" s="1"/>
  <c r="AA2428" i="12" s="1"/>
  <c r="AG2428" i="12" s="1"/>
  <c r="AO2428" i="12" s="1"/>
  <c r="AU2428" i="12" s="1"/>
  <c r="BA2428" i="12" s="1"/>
  <c r="BI2428" i="12" s="1"/>
  <c r="BN2428" i="12" s="1"/>
  <c r="BS2428" i="12" s="1"/>
  <c r="BZ2428" i="12" s="1"/>
  <c r="N2428" i="12"/>
  <c r="T2428" i="12" s="1"/>
  <c r="AB2428" i="12" s="1"/>
  <c r="AH2428" i="12" s="1"/>
  <c r="AP2428" i="12" s="1"/>
  <c r="AV2428" i="12" s="1"/>
  <c r="BB2428" i="12" s="1"/>
  <c r="BJ2428" i="12" s="1"/>
  <c r="BT2428" i="12" s="1"/>
  <c r="L2431" i="12"/>
  <c r="R2431" i="12" s="1"/>
  <c r="V2431" i="12" s="1"/>
  <c r="Z2431" i="12" s="1"/>
  <c r="AF2431" i="12" s="1"/>
  <c r="AJ2431" i="12" s="1"/>
  <c r="AN2431" i="12" s="1"/>
  <c r="AT2431" i="12" s="1"/>
  <c r="AZ2431" i="12" s="1"/>
  <c r="BD2431" i="12" s="1"/>
  <c r="BH2431" i="12" s="1"/>
  <c r="BM2431" i="12" s="1"/>
  <c r="BR2431" i="12" s="1"/>
  <c r="BV2431" i="12" s="1"/>
  <c r="BY2431" i="12" s="1"/>
  <c r="CB2431" i="12" s="1"/>
  <c r="CD2431" i="12" s="1"/>
  <c r="M2431" i="12"/>
  <c r="S2431" i="12" s="1"/>
  <c r="AA2431" i="12" s="1"/>
  <c r="AG2431" i="12" s="1"/>
  <c r="AO2431" i="12" s="1"/>
  <c r="AU2431" i="12" s="1"/>
  <c r="BA2431" i="12" s="1"/>
  <c r="BI2431" i="12" s="1"/>
  <c r="BN2431" i="12" s="1"/>
  <c r="BS2431" i="12" s="1"/>
  <c r="BZ2431" i="12" s="1"/>
  <c r="N2431" i="12"/>
  <c r="T2431" i="12" s="1"/>
  <c r="AB2431" i="12" s="1"/>
  <c r="AH2431" i="12" s="1"/>
  <c r="AP2431" i="12" s="1"/>
  <c r="AV2431" i="12" s="1"/>
  <c r="BB2431" i="12" s="1"/>
  <c r="BJ2431" i="12" s="1"/>
  <c r="BT2431" i="12" s="1"/>
  <c r="L2432" i="12"/>
  <c r="R2432" i="12" s="1"/>
  <c r="V2432" i="12" s="1"/>
  <c r="Z2432" i="12" s="1"/>
  <c r="AF2432" i="12" s="1"/>
  <c r="AJ2432" i="12" s="1"/>
  <c r="AN2432" i="12" s="1"/>
  <c r="AT2432" i="12" s="1"/>
  <c r="AZ2432" i="12" s="1"/>
  <c r="BD2432" i="12" s="1"/>
  <c r="BH2432" i="12" s="1"/>
  <c r="BM2432" i="12" s="1"/>
  <c r="BR2432" i="12" s="1"/>
  <c r="BV2432" i="12" s="1"/>
  <c r="BY2432" i="12" s="1"/>
  <c r="CB2432" i="12" s="1"/>
  <c r="CD2432" i="12" s="1"/>
  <c r="M2432" i="12"/>
  <c r="S2432" i="12" s="1"/>
  <c r="AA2432" i="12" s="1"/>
  <c r="AG2432" i="12" s="1"/>
  <c r="AO2432" i="12" s="1"/>
  <c r="AU2432" i="12" s="1"/>
  <c r="BA2432" i="12" s="1"/>
  <c r="BI2432" i="12" s="1"/>
  <c r="BN2432" i="12" s="1"/>
  <c r="BS2432" i="12" s="1"/>
  <c r="BZ2432" i="12" s="1"/>
  <c r="N2432" i="12"/>
  <c r="T2432" i="12" s="1"/>
  <c r="AB2432" i="12" s="1"/>
  <c r="AH2432" i="12" s="1"/>
  <c r="AP2432" i="12" s="1"/>
  <c r="AV2432" i="12" s="1"/>
  <c r="BB2432" i="12" s="1"/>
  <c r="BJ2432" i="12" s="1"/>
  <c r="BT2432" i="12" s="1"/>
  <c r="K2430" i="12"/>
  <c r="K2429" i="12" s="1"/>
  <c r="J2430" i="12"/>
  <c r="J2429" i="12" s="1"/>
  <c r="I2430" i="12"/>
  <c r="I2429" i="12" s="1"/>
  <c r="K2427" i="12"/>
  <c r="K2426" i="12" s="1"/>
  <c r="J2427" i="12"/>
  <c r="J2426" i="12" s="1"/>
  <c r="I2427" i="12"/>
  <c r="I2426" i="12" s="1"/>
  <c r="K2424" i="12"/>
  <c r="K2423" i="12" s="1"/>
  <c r="J2424" i="12"/>
  <c r="J2423" i="12" s="1"/>
  <c r="I2424" i="12"/>
  <c r="I2423" i="12" s="1"/>
  <c r="K2409" i="12"/>
  <c r="K2408" i="12" s="1"/>
  <c r="K2407" i="12" s="1"/>
  <c r="K2406" i="12" s="1"/>
  <c r="J2409" i="12"/>
  <c r="J2408" i="12" s="1"/>
  <c r="J2407" i="12" s="1"/>
  <c r="J2406" i="12" s="1"/>
  <c r="I2409" i="12"/>
  <c r="K2404" i="12"/>
  <c r="K2403" i="12" s="1"/>
  <c r="K2402" i="12" s="1"/>
  <c r="K2401" i="12" s="1"/>
  <c r="J2404" i="12"/>
  <c r="J2403" i="12" s="1"/>
  <c r="J2402" i="12" s="1"/>
  <c r="J2401" i="12" s="1"/>
  <c r="I2404" i="12"/>
  <c r="K2397" i="12"/>
  <c r="K2396" i="12" s="1"/>
  <c r="K2392" i="12" s="1"/>
  <c r="K2391" i="12" s="1"/>
  <c r="J2397" i="12"/>
  <c r="J2396" i="12" s="1"/>
  <c r="J2392" i="12" s="1"/>
  <c r="J2391" i="12" s="1"/>
  <c r="I2397" i="12"/>
  <c r="I2396" i="12" s="1"/>
  <c r="K2388" i="12"/>
  <c r="K2387" i="12" s="1"/>
  <c r="J2388" i="12"/>
  <c r="J2387" i="12" s="1"/>
  <c r="I2388" i="12"/>
  <c r="I2387" i="12" s="1"/>
  <c r="K2385" i="12"/>
  <c r="K2384" i="12" s="1"/>
  <c r="J2385" i="12"/>
  <c r="J2384" i="12" s="1"/>
  <c r="I2385" i="12"/>
  <c r="I2384" i="12" s="1"/>
  <c r="K2382" i="12"/>
  <c r="K2381" i="12" s="1"/>
  <c r="J2382" i="12"/>
  <c r="J2381" i="12" s="1"/>
  <c r="I2382" i="12"/>
  <c r="I2381" i="12" s="1"/>
  <c r="K2378" i="12"/>
  <c r="K2377" i="12" s="1"/>
  <c r="K2376" i="12" s="1"/>
  <c r="J2378" i="12"/>
  <c r="J2377" i="12" s="1"/>
  <c r="J2376" i="12" s="1"/>
  <c r="I2378" i="12"/>
  <c r="I2377" i="12" s="1"/>
  <c r="K2364" i="12"/>
  <c r="K2363" i="12" s="1"/>
  <c r="J2364" i="12"/>
  <c r="J2363" i="12" s="1"/>
  <c r="I2364" i="12"/>
  <c r="I2363" i="12" s="1"/>
  <c r="K2352" i="12"/>
  <c r="K2351" i="12" s="1"/>
  <c r="J2352" i="12"/>
  <c r="J2351" i="12" s="1"/>
  <c r="I2352" i="12"/>
  <c r="I2351" i="12" s="1"/>
  <c r="K2341" i="12"/>
  <c r="K2340" i="12" s="1"/>
  <c r="J2341" i="12"/>
  <c r="J2340" i="12" s="1"/>
  <c r="I2341" i="12"/>
  <c r="I2340" i="12" s="1"/>
  <c r="K2328" i="12"/>
  <c r="K2327" i="12" s="1"/>
  <c r="K2326" i="12" s="1"/>
  <c r="J2328" i="12"/>
  <c r="J2327" i="12" s="1"/>
  <c r="J2326" i="12" s="1"/>
  <c r="I2328" i="12"/>
  <c r="I2327" i="12" s="1"/>
  <c r="K2323" i="12"/>
  <c r="K2322" i="12" s="1"/>
  <c r="J2323" i="12"/>
  <c r="J2322" i="12" s="1"/>
  <c r="I2323" i="12"/>
  <c r="I2322" i="12" s="1"/>
  <c r="K2320" i="12"/>
  <c r="K2319" i="12" s="1"/>
  <c r="J2320" i="12"/>
  <c r="J2319" i="12" s="1"/>
  <c r="I2320" i="12"/>
  <c r="I2319" i="12" s="1"/>
  <c r="K2317" i="12"/>
  <c r="K2316" i="12" s="1"/>
  <c r="J2317" i="12"/>
  <c r="J2316" i="12" s="1"/>
  <c r="I2317" i="12"/>
  <c r="I2316" i="12" s="1"/>
  <c r="K2313" i="12"/>
  <c r="K2312" i="12" s="1"/>
  <c r="K2311" i="12" s="1"/>
  <c r="J2313" i="12"/>
  <c r="J2312" i="12" s="1"/>
  <c r="J2311" i="12" s="1"/>
  <c r="I2313" i="12"/>
  <c r="I2312" i="12" s="1"/>
  <c r="I2311" i="12" s="1"/>
  <c r="K2302" i="12"/>
  <c r="K2301" i="12" s="1"/>
  <c r="K2300" i="12" s="1"/>
  <c r="K2299" i="12" s="1"/>
  <c r="J2302" i="12"/>
  <c r="J2301" i="12" s="1"/>
  <c r="J2300" i="12" s="1"/>
  <c r="J2299" i="12" s="1"/>
  <c r="I2302" i="12"/>
  <c r="I2301" i="12" s="1"/>
  <c r="K2296" i="12"/>
  <c r="K2295" i="12" s="1"/>
  <c r="K2294" i="12" s="1"/>
  <c r="J2296" i="12"/>
  <c r="J2295" i="12" s="1"/>
  <c r="J2294" i="12" s="1"/>
  <c r="I2296" i="12"/>
  <c r="I2295" i="12" s="1"/>
  <c r="K2292" i="12"/>
  <c r="K2291" i="12" s="1"/>
  <c r="J2292" i="12"/>
  <c r="J2291" i="12" s="1"/>
  <c r="I2292" i="12"/>
  <c r="I2291" i="12" s="1"/>
  <c r="K2289" i="12"/>
  <c r="K2288" i="12" s="1"/>
  <c r="J2289" i="12"/>
  <c r="J2288" i="12" s="1"/>
  <c r="I2289" i="12"/>
  <c r="I2288" i="12" s="1"/>
  <c r="K2286" i="12"/>
  <c r="K2285" i="12" s="1"/>
  <c r="J2286" i="12"/>
  <c r="J2285" i="12" s="1"/>
  <c r="I2286" i="12"/>
  <c r="I2285" i="12" s="1"/>
  <c r="K2282" i="12"/>
  <c r="K2281" i="12" s="1"/>
  <c r="K2280" i="12" s="1"/>
  <c r="J2282" i="12"/>
  <c r="J2281" i="12" s="1"/>
  <c r="J2280" i="12" s="1"/>
  <c r="I2282" i="12"/>
  <c r="I2281" i="12" s="1"/>
  <c r="I2280" i="12" s="1"/>
  <c r="K2277" i="12"/>
  <c r="K2276" i="12" s="1"/>
  <c r="K2275" i="12" s="1"/>
  <c r="K2274" i="12" s="1"/>
  <c r="J2277" i="12"/>
  <c r="J2276" i="12" s="1"/>
  <c r="J2275" i="12" s="1"/>
  <c r="J2274" i="12" s="1"/>
  <c r="I2277" i="12"/>
  <c r="I2276" i="12" s="1"/>
  <c r="I2275" i="12" s="1"/>
  <c r="I2274" i="12" s="1"/>
  <c r="K2271" i="12"/>
  <c r="K2270" i="12" s="1"/>
  <c r="J2271" i="12"/>
  <c r="J2270" i="12" s="1"/>
  <c r="I2271" i="12"/>
  <c r="K2268" i="12"/>
  <c r="K2267" i="12" s="1"/>
  <c r="J2268" i="12"/>
  <c r="J2267" i="12" s="1"/>
  <c r="I2268" i="12"/>
  <c r="I2267" i="12" s="1"/>
  <c r="K2265" i="12"/>
  <c r="K2264" i="12" s="1"/>
  <c r="J2265" i="12"/>
  <c r="J2264" i="12" s="1"/>
  <c r="I2265" i="12"/>
  <c r="I2264" i="12" s="1"/>
  <c r="K2261" i="12"/>
  <c r="K2260" i="12" s="1"/>
  <c r="K2259" i="12" s="1"/>
  <c r="J2261" i="12"/>
  <c r="J2260" i="12" s="1"/>
  <c r="J2259" i="12" s="1"/>
  <c r="I2261" i="12"/>
  <c r="I2260" i="12" s="1"/>
  <c r="I2259" i="12" s="1"/>
  <c r="K2256" i="12"/>
  <c r="K2255" i="12" s="1"/>
  <c r="K2254" i="12" s="1"/>
  <c r="K2253" i="12" s="1"/>
  <c r="J2256" i="12"/>
  <c r="J2255" i="12" s="1"/>
  <c r="J2254" i="12" s="1"/>
  <c r="J2253" i="12" s="1"/>
  <c r="I2256" i="12"/>
  <c r="I2255" i="12" s="1"/>
  <c r="K2250" i="12"/>
  <c r="J2250" i="12"/>
  <c r="I2250" i="12"/>
  <c r="K2248" i="12"/>
  <c r="J2248" i="12"/>
  <c r="I2248" i="12"/>
  <c r="K2244" i="12"/>
  <c r="K2241" i="12" s="1"/>
  <c r="J2244" i="12"/>
  <c r="J2241" i="12" s="1"/>
  <c r="I2244" i="12"/>
  <c r="I2241" i="12" s="1"/>
  <c r="K2239" i="12"/>
  <c r="K2238" i="12" s="1"/>
  <c r="J2239" i="12"/>
  <c r="J2238" i="12" s="1"/>
  <c r="I2239" i="12"/>
  <c r="I2238" i="12" s="1"/>
  <c r="K2236" i="12"/>
  <c r="K2235" i="12" s="1"/>
  <c r="J2236" i="12"/>
  <c r="J2235" i="12" s="1"/>
  <c r="I2236" i="12"/>
  <c r="I2235" i="12" s="1"/>
  <c r="K2232" i="12"/>
  <c r="K2231" i="12" s="1"/>
  <c r="K2230" i="12" s="1"/>
  <c r="J2232" i="12"/>
  <c r="J2231" i="12" s="1"/>
  <c r="J2230" i="12" s="1"/>
  <c r="I2232" i="12"/>
  <c r="K2227" i="12"/>
  <c r="K2226" i="12" s="1"/>
  <c r="K2222" i="12" s="1"/>
  <c r="J2227" i="12"/>
  <c r="J2226" i="12" s="1"/>
  <c r="J2222" i="12" s="1"/>
  <c r="I2227" i="12"/>
  <c r="I2226" i="12" s="1"/>
  <c r="I2222" i="12" s="1"/>
  <c r="K2220" i="12"/>
  <c r="K2219" i="12" s="1"/>
  <c r="K2218" i="12" s="1"/>
  <c r="J2220" i="12"/>
  <c r="J2219" i="12" s="1"/>
  <c r="J2218" i="12" s="1"/>
  <c r="I2220" i="12"/>
  <c r="K2215" i="12"/>
  <c r="K2214" i="12" s="1"/>
  <c r="K2213" i="12" s="1"/>
  <c r="K2212" i="12" s="1"/>
  <c r="J2215" i="12"/>
  <c r="J2214" i="12" s="1"/>
  <c r="J2213" i="12" s="1"/>
  <c r="J2212" i="12" s="1"/>
  <c r="I2215" i="12"/>
  <c r="K2209" i="12"/>
  <c r="K2208" i="12" s="1"/>
  <c r="J2209" i="12"/>
  <c r="J2208" i="12" s="1"/>
  <c r="I2209" i="12"/>
  <c r="I2208" i="12" s="1"/>
  <c r="K2206" i="12"/>
  <c r="K2205" i="12" s="1"/>
  <c r="J2206" i="12"/>
  <c r="J2205" i="12" s="1"/>
  <c r="I2206" i="12"/>
  <c r="K2202" i="12"/>
  <c r="K2201" i="12" s="1"/>
  <c r="K2200" i="12" s="1"/>
  <c r="J2202" i="12"/>
  <c r="J2201" i="12" s="1"/>
  <c r="J2200" i="12" s="1"/>
  <c r="I2202" i="12"/>
  <c r="K2198" i="12"/>
  <c r="K2197" i="12" s="1"/>
  <c r="K2196" i="12" s="1"/>
  <c r="J2198" i="12"/>
  <c r="J2197" i="12" s="1"/>
  <c r="J2196" i="12" s="1"/>
  <c r="I2198" i="12"/>
  <c r="K2194" i="12"/>
  <c r="K2193" i="12" s="1"/>
  <c r="K2192" i="12" s="1"/>
  <c r="J2194" i="12"/>
  <c r="J2193" i="12" s="1"/>
  <c r="J2192" i="12" s="1"/>
  <c r="I2194" i="12"/>
  <c r="K2190" i="12"/>
  <c r="K2189" i="12" s="1"/>
  <c r="K2188" i="12" s="1"/>
  <c r="J2190" i="12"/>
  <c r="J2189" i="12" s="1"/>
  <c r="J2188" i="12" s="1"/>
  <c r="I2190" i="12"/>
  <c r="K2160" i="12"/>
  <c r="K2159" i="12" s="1"/>
  <c r="K2158" i="12" s="1"/>
  <c r="J2160" i="12"/>
  <c r="J2159" i="12" s="1"/>
  <c r="J2158" i="12" s="1"/>
  <c r="I2160" i="12"/>
  <c r="K2156" i="12"/>
  <c r="K2155" i="12" s="1"/>
  <c r="K2154" i="12" s="1"/>
  <c r="J2156" i="12"/>
  <c r="J2155" i="12" s="1"/>
  <c r="J2154" i="12" s="1"/>
  <c r="I2156" i="12"/>
  <c r="K2152" i="12"/>
  <c r="K2151" i="12" s="1"/>
  <c r="J2152" i="12"/>
  <c r="J2151" i="12" s="1"/>
  <c r="I2152" i="12"/>
  <c r="K2149" i="12"/>
  <c r="K2148" i="12" s="1"/>
  <c r="J2149" i="12"/>
  <c r="J2148" i="12" s="1"/>
  <c r="I2149" i="12"/>
  <c r="I2148" i="12" s="1"/>
  <c r="K2145" i="12"/>
  <c r="K2144" i="12" s="1"/>
  <c r="K2143" i="12" s="1"/>
  <c r="J2145" i="12"/>
  <c r="J2144" i="12" s="1"/>
  <c r="J2143" i="12" s="1"/>
  <c r="I2145" i="12"/>
  <c r="I2144" i="12" s="1"/>
  <c r="K2141" i="12"/>
  <c r="K2140" i="12" s="1"/>
  <c r="K2139" i="12" s="1"/>
  <c r="J2141" i="12"/>
  <c r="J2140" i="12" s="1"/>
  <c r="J2139" i="12" s="1"/>
  <c r="I2141" i="12"/>
  <c r="K2137" i="12"/>
  <c r="K2136" i="12" s="1"/>
  <c r="K2135" i="12" s="1"/>
  <c r="J2137" i="12"/>
  <c r="J2136" i="12" s="1"/>
  <c r="J2135" i="12" s="1"/>
  <c r="I2137" i="12"/>
  <c r="I2136" i="12" s="1"/>
  <c r="K2133" i="12"/>
  <c r="K2132" i="12" s="1"/>
  <c r="K2131" i="12" s="1"/>
  <c r="J2133" i="12"/>
  <c r="J2132" i="12" s="1"/>
  <c r="J2131" i="12" s="1"/>
  <c r="I2133" i="12"/>
  <c r="K2129" i="12"/>
  <c r="K2128" i="12" s="1"/>
  <c r="K2127" i="12" s="1"/>
  <c r="J2129" i="12"/>
  <c r="J2128" i="12" s="1"/>
  <c r="J2127" i="12" s="1"/>
  <c r="I2129" i="12"/>
  <c r="I2128" i="12" s="1"/>
  <c r="K2121" i="12"/>
  <c r="K2120" i="12" s="1"/>
  <c r="K2119" i="12" s="1"/>
  <c r="J2121" i="12"/>
  <c r="J2120" i="12" s="1"/>
  <c r="J2119" i="12" s="1"/>
  <c r="I2121" i="12"/>
  <c r="I2120" i="12" s="1"/>
  <c r="K2117" i="12"/>
  <c r="K2116" i="12" s="1"/>
  <c r="K2115" i="12" s="1"/>
  <c r="J2117" i="12"/>
  <c r="J2116" i="12" s="1"/>
  <c r="J2115" i="12" s="1"/>
  <c r="I2117" i="12"/>
  <c r="I2116" i="12" s="1"/>
  <c r="K2113" i="12"/>
  <c r="K2112" i="12" s="1"/>
  <c r="K2111" i="12" s="1"/>
  <c r="J2113" i="12"/>
  <c r="J2112" i="12" s="1"/>
  <c r="J2111" i="12" s="1"/>
  <c r="I2113" i="12"/>
  <c r="I2112" i="12" s="1"/>
  <c r="K2106" i="12"/>
  <c r="K2105" i="12" s="1"/>
  <c r="K2104" i="12" s="1"/>
  <c r="J2106" i="12"/>
  <c r="J2105" i="12" s="1"/>
  <c r="J2104" i="12" s="1"/>
  <c r="I2106" i="12"/>
  <c r="K2102" i="12"/>
  <c r="K2101" i="12" s="1"/>
  <c r="K2100" i="12" s="1"/>
  <c r="J2102" i="12"/>
  <c r="J2101" i="12" s="1"/>
  <c r="J2100" i="12" s="1"/>
  <c r="I2102" i="12"/>
  <c r="I2101" i="12" s="1"/>
  <c r="K2093" i="12"/>
  <c r="K2092" i="12" s="1"/>
  <c r="K2091" i="12" s="1"/>
  <c r="K2090" i="12" s="1"/>
  <c r="J2093" i="12"/>
  <c r="J2092" i="12" s="1"/>
  <c r="J2091" i="12" s="1"/>
  <c r="J2090" i="12" s="1"/>
  <c r="I2093" i="12"/>
  <c r="K2073" i="12"/>
  <c r="K2072" i="12" s="1"/>
  <c r="K2071" i="12" s="1"/>
  <c r="J2073" i="12"/>
  <c r="J2072" i="12" s="1"/>
  <c r="J2071" i="12" s="1"/>
  <c r="I2073" i="12"/>
  <c r="I2072" i="12" s="1"/>
  <c r="K2069" i="12"/>
  <c r="K2068" i="12" s="1"/>
  <c r="K2067" i="12" s="1"/>
  <c r="J2069" i="12"/>
  <c r="J2068" i="12" s="1"/>
  <c r="J2067" i="12" s="1"/>
  <c r="I2069" i="12"/>
  <c r="I2068" i="12" s="1"/>
  <c r="K2065" i="12"/>
  <c r="K2064" i="12" s="1"/>
  <c r="J2065" i="12"/>
  <c r="J2064" i="12" s="1"/>
  <c r="I2065" i="12"/>
  <c r="K2062" i="12"/>
  <c r="K2061" i="12" s="1"/>
  <c r="J2062" i="12"/>
  <c r="J2061" i="12" s="1"/>
  <c r="I2062" i="12"/>
  <c r="K2059" i="12"/>
  <c r="K2058" i="12" s="1"/>
  <c r="J2059" i="12"/>
  <c r="J2058" i="12" s="1"/>
  <c r="I2059" i="12"/>
  <c r="K2054" i="12"/>
  <c r="K2053" i="12" s="1"/>
  <c r="K2052" i="12" s="1"/>
  <c r="K2051" i="12" s="1"/>
  <c r="J2054" i="12"/>
  <c r="J2053" i="12" s="1"/>
  <c r="J2052" i="12" s="1"/>
  <c r="J2051" i="12" s="1"/>
  <c r="I2054" i="12"/>
  <c r="K2049" i="12"/>
  <c r="K2048" i="12" s="1"/>
  <c r="K2047" i="12" s="1"/>
  <c r="J2049" i="12"/>
  <c r="J2048" i="12" s="1"/>
  <c r="J2047" i="12" s="1"/>
  <c r="I2049" i="12"/>
  <c r="I2048" i="12" s="1"/>
  <c r="K2045" i="12"/>
  <c r="K2044" i="12" s="1"/>
  <c r="J2045" i="12"/>
  <c r="J2044" i="12" s="1"/>
  <c r="I2045" i="12"/>
  <c r="I2044" i="12" s="1"/>
  <c r="K2042" i="12"/>
  <c r="K2041" i="12" s="1"/>
  <c r="J2042" i="12"/>
  <c r="J2041" i="12" s="1"/>
  <c r="I2042" i="12"/>
  <c r="I2041" i="12" s="1"/>
  <c r="K2039" i="12"/>
  <c r="K2038" i="12" s="1"/>
  <c r="J2039" i="12"/>
  <c r="J2038" i="12" s="1"/>
  <c r="I2039" i="12"/>
  <c r="K2034" i="12"/>
  <c r="K2033" i="12" s="1"/>
  <c r="K2032" i="12" s="1"/>
  <c r="K2031" i="12" s="1"/>
  <c r="J2034" i="12"/>
  <c r="J2033" i="12" s="1"/>
  <c r="J2032" i="12" s="1"/>
  <c r="J2031" i="12" s="1"/>
  <c r="I2034" i="12"/>
  <c r="I2033" i="12" s="1"/>
  <c r="K2029" i="12"/>
  <c r="K2028" i="12" s="1"/>
  <c r="K2027" i="12" s="1"/>
  <c r="K2026" i="12" s="1"/>
  <c r="J2029" i="12"/>
  <c r="J2028" i="12" s="1"/>
  <c r="J2027" i="12" s="1"/>
  <c r="J2026" i="12" s="1"/>
  <c r="I2029" i="12"/>
  <c r="K2023" i="12"/>
  <c r="K2022" i="12" s="1"/>
  <c r="K2021" i="12" s="1"/>
  <c r="J2023" i="12"/>
  <c r="J2022" i="12" s="1"/>
  <c r="J2021" i="12" s="1"/>
  <c r="I2023" i="12"/>
  <c r="I2022" i="12" s="1"/>
  <c r="I2021" i="12" s="1"/>
  <c r="K1987" i="12"/>
  <c r="K1986" i="12" s="1"/>
  <c r="K1985" i="12" s="1"/>
  <c r="J1987" i="12"/>
  <c r="J1986" i="12" s="1"/>
  <c r="J1985" i="12" s="1"/>
  <c r="I1987" i="12"/>
  <c r="I1986" i="12" s="1"/>
  <c r="I1985" i="12" s="1"/>
  <c r="K1979" i="12"/>
  <c r="K1978" i="12" s="1"/>
  <c r="K1977" i="12" s="1"/>
  <c r="J1979" i="12"/>
  <c r="J1978" i="12" s="1"/>
  <c r="J1977" i="12" s="1"/>
  <c r="I1979" i="12"/>
  <c r="I1978" i="12" s="1"/>
  <c r="I1977" i="12" s="1"/>
  <c r="K1973" i="12"/>
  <c r="K1972" i="12" s="1"/>
  <c r="J1973" i="12"/>
  <c r="J1972" i="12" s="1"/>
  <c r="I1973" i="12"/>
  <c r="I1972" i="12" s="1"/>
  <c r="K1970" i="12"/>
  <c r="K1969" i="12" s="1"/>
  <c r="K1968" i="12" s="1"/>
  <c r="J1970" i="12"/>
  <c r="J1969" i="12" s="1"/>
  <c r="J1968" i="12" s="1"/>
  <c r="I1970" i="12"/>
  <c r="I1969" i="12" s="1"/>
  <c r="I1968" i="12" s="1"/>
  <c r="K1963" i="12"/>
  <c r="K1962" i="12" s="1"/>
  <c r="K1961" i="12" s="1"/>
  <c r="J1963" i="12"/>
  <c r="J1962" i="12" s="1"/>
  <c r="J1961" i="12" s="1"/>
  <c r="I1963" i="12"/>
  <c r="I1962" i="12" s="1"/>
  <c r="I1961" i="12" s="1"/>
  <c r="K1959" i="12"/>
  <c r="K1958" i="12" s="1"/>
  <c r="K1957" i="12" s="1"/>
  <c r="J1959" i="12"/>
  <c r="J1958" i="12" s="1"/>
  <c r="J1957" i="12" s="1"/>
  <c r="I1959" i="12"/>
  <c r="I1958" i="12" s="1"/>
  <c r="I1957" i="12" s="1"/>
  <c r="K1955" i="12"/>
  <c r="K1954" i="12" s="1"/>
  <c r="K1953" i="12" s="1"/>
  <c r="J1955" i="12"/>
  <c r="J1954" i="12" s="1"/>
  <c r="J1953" i="12" s="1"/>
  <c r="I1955" i="12"/>
  <c r="I1954" i="12" s="1"/>
  <c r="I1953" i="12" s="1"/>
  <c r="K1951" i="12"/>
  <c r="K1950" i="12" s="1"/>
  <c r="K1949" i="12" s="1"/>
  <c r="J1951" i="12"/>
  <c r="J1950" i="12" s="1"/>
  <c r="J1949" i="12" s="1"/>
  <c r="I1951" i="12"/>
  <c r="I1950" i="12" s="1"/>
  <c r="I1949" i="12" s="1"/>
  <c r="K1947" i="12"/>
  <c r="K1946" i="12" s="1"/>
  <c r="K1945" i="12" s="1"/>
  <c r="J1947" i="12"/>
  <c r="J1946" i="12" s="1"/>
  <c r="J1945" i="12" s="1"/>
  <c r="I1947" i="12"/>
  <c r="I1946" i="12" s="1"/>
  <c r="I1945" i="12" s="1"/>
  <c r="K1940" i="12"/>
  <c r="K1939" i="12" s="1"/>
  <c r="K1938" i="12" s="1"/>
  <c r="J1940" i="12"/>
  <c r="J1939" i="12" s="1"/>
  <c r="J1938" i="12" s="1"/>
  <c r="I1940" i="12"/>
  <c r="I1939" i="12" s="1"/>
  <c r="I1938" i="12" s="1"/>
  <c r="K1936" i="12"/>
  <c r="K1935" i="12" s="1"/>
  <c r="K1934" i="12" s="1"/>
  <c r="J1936" i="12"/>
  <c r="J1935" i="12" s="1"/>
  <c r="J1934" i="12" s="1"/>
  <c r="I1936" i="12"/>
  <c r="I1935" i="12" s="1"/>
  <c r="I1934" i="12" s="1"/>
  <c r="K1930" i="12"/>
  <c r="K1929" i="12" s="1"/>
  <c r="K1928" i="12" s="1"/>
  <c r="K1927" i="12" s="1"/>
  <c r="J1930" i="12"/>
  <c r="J1929" i="12" s="1"/>
  <c r="J1928" i="12" s="1"/>
  <c r="J1927" i="12" s="1"/>
  <c r="I1930" i="12"/>
  <c r="I1929" i="12" s="1"/>
  <c r="I1928" i="12" s="1"/>
  <c r="I1927" i="12" s="1"/>
  <c r="K1921" i="12"/>
  <c r="K1920" i="12" s="1"/>
  <c r="K1919" i="12" s="1"/>
  <c r="J1921" i="12"/>
  <c r="J1920" i="12" s="1"/>
  <c r="J1919" i="12" s="1"/>
  <c r="I1921" i="12"/>
  <c r="I1920" i="12" s="1"/>
  <c r="I1919" i="12" s="1"/>
  <c r="K1917" i="12"/>
  <c r="K1916" i="12" s="1"/>
  <c r="K1915" i="12" s="1"/>
  <c r="J1917" i="12"/>
  <c r="J1916" i="12" s="1"/>
  <c r="J1915" i="12" s="1"/>
  <c r="I1917" i="12"/>
  <c r="I1916" i="12" s="1"/>
  <c r="I1915" i="12" s="1"/>
  <c r="K1913" i="12"/>
  <c r="K1912" i="12" s="1"/>
  <c r="K1911" i="12" s="1"/>
  <c r="J1913" i="12"/>
  <c r="J1912" i="12" s="1"/>
  <c r="J1911" i="12" s="1"/>
  <c r="I1913" i="12"/>
  <c r="I1912" i="12" s="1"/>
  <c r="I1911" i="12" s="1"/>
  <c r="K1909" i="12"/>
  <c r="K1908" i="12" s="1"/>
  <c r="K1907" i="12" s="1"/>
  <c r="J1909" i="12"/>
  <c r="J1908" i="12" s="1"/>
  <c r="J1907" i="12" s="1"/>
  <c r="I1909" i="12"/>
  <c r="I1908" i="12" s="1"/>
  <c r="I1907" i="12" s="1"/>
  <c r="K1905" i="12"/>
  <c r="K1904" i="12" s="1"/>
  <c r="K1903" i="12" s="1"/>
  <c r="J1905" i="12"/>
  <c r="J1904" i="12" s="1"/>
  <c r="J1903" i="12" s="1"/>
  <c r="I1905" i="12"/>
  <c r="I1904" i="12" s="1"/>
  <c r="I1903" i="12" s="1"/>
  <c r="K1901" i="12"/>
  <c r="K1900" i="12" s="1"/>
  <c r="K1899" i="12" s="1"/>
  <c r="J1901" i="12"/>
  <c r="J1900" i="12" s="1"/>
  <c r="J1899" i="12" s="1"/>
  <c r="I1901" i="12"/>
  <c r="I1900" i="12" s="1"/>
  <c r="I1899" i="12" s="1"/>
  <c r="K1888" i="12"/>
  <c r="J1888" i="12"/>
  <c r="I1888" i="12"/>
  <c r="K1885" i="12"/>
  <c r="J1885" i="12"/>
  <c r="I1885" i="12"/>
  <c r="K1881" i="12"/>
  <c r="K1880" i="12" s="1"/>
  <c r="K1879" i="12" s="1"/>
  <c r="J1881" i="12"/>
  <c r="J1880" i="12" s="1"/>
  <c r="J1879" i="12" s="1"/>
  <c r="I1881" i="12"/>
  <c r="K1871" i="12"/>
  <c r="K1870" i="12" s="1"/>
  <c r="K1869" i="12" s="1"/>
  <c r="J1871" i="12"/>
  <c r="J1870" i="12" s="1"/>
  <c r="J1869" i="12" s="1"/>
  <c r="I1871" i="12"/>
  <c r="K1866" i="12"/>
  <c r="K1865" i="12" s="1"/>
  <c r="K1864" i="12" s="1"/>
  <c r="J1866" i="12"/>
  <c r="J1865" i="12" s="1"/>
  <c r="J1864" i="12" s="1"/>
  <c r="I1866" i="12"/>
  <c r="I1865" i="12" s="1"/>
  <c r="K1860" i="12"/>
  <c r="J1860" i="12"/>
  <c r="I1860" i="12"/>
  <c r="K1858" i="12"/>
  <c r="J1858" i="12"/>
  <c r="I1858" i="12"/>
  <c r="K1856" i="12"/>
  <c r="J1856" i="12"/>
  <c r="I1856" i="12"/>
  <c r="K1851" i="12"/>
  <c r="J1851" i="12"/>
  <c r="I1851" i="12"/>
  <c r="K1849" i="12"/>
  <c r="J1849" i="12"/>
  <c r="I1849" i="12"/>
  <c r="K1846" i="12"/>
  <c r="K1845" i="12" s="1"/>
  <c r="J1846" i="12"/>
  <c r="J1845" i="12" s="1"/>
  <c r="I1846" i="12"/>
  <c r="K1841" i="12"/>
  <c r="K1840" i="12" s="1"/>
  <c r="K1839" i="12" s="1"/>
  <c r="J1841" i="12"/>
  <c r="J1840" i="12" s="1"/>
  <c r="J1839" i="12" s="1"/>
  <c r="I1841" i="12"/>
  <c r="I1840" i="12" s="1"/>
  <c r="I1839" i="12" s="1"/>
  <c r="K1837" i="12"/>
  <c r="J1837" i="12"/>
  <c r="I1837" i="12"/>
  <c r="K1835" i="12"/>
  <c r="J1835" i="12"/>
  <c r="I1835" i="12"/>
  <c r="K1831" i="12"/>
  <c r="K1830" i="12" s="1"/>
  <c r="K1829" i="12" s="1"/>
  <c r="J1831" i="12"/>
  <c r="J1830" i="12" s="1"/>
  <c r="J1829" i="12" s="1"/>
  <c r="I1831" i="12"/>
  <c r="K1827" i="12"/>
  <c r="K1826" i="12" s="1"/>
  <c r="K1825" i="12" s="1"/>
  <c r="J1827" i="12"/>
  <c r="J1826" i="12" s="1"/>
  <c r="J1825" i="12" s="1"/>
  <c r="I1827" i="12"/>
  <c r="K1818" i="12"/>
  <c r="K1817" i="12" s="1"/>
  <c r="J1818" i="12"/>
  <c r="J1817" i="12" s="1"/>
  <c r="I1818" i="12"/>
  <c r="K1815" i="12"/>
  <c r="J1815" i="12"/>
  <c r="I1815" i="12"/>
  <c r="K1813" i="12"/>
  <c r="J1813" i="12"/>
  <c r="I1813" i="12"/>
  <c r="K1810" i="12"/>
  <c r="K1809" i="12" s="1"/>
  <c r="J1810" i="12"/>
  <c r="J1809" i="12" s="1"/>
  <c r="I1810" i="12"/>
  <c r="K1807" i="12"/>
  <c r="K1806" i="12" s="1"/>
  <c r="J1807" i="12"/>
  <c r="J1806" i="12" s="1"/>
  <c r="I1807" i="12"/>
  <c r="K1773" i="12"/>
  <c r="K1772" i="12" s="1"/>
  <c r="J1773" i="12"/>
  <c r="J1772" i="12" s="1"/>
  <c r="K1768" i="12"/>
  <c r="J1768" i="12"/>
  <c r="K1765" i="12"/>
  <c r="K1764" i="12" s="1"/>
  <c r="J1765" i="12"/>
  <c r="J1764" i="12" s="1"/>
  <c r="I1765" i="12"/>
  <c r="I1764" i="12" s="1"/>
  <c r="K1760" i="12"/>
  <c r="J1760" i="12"/>
  <c r="K1756" i="12"/>
  <c r="J1756" i="12"/>
  <c r="K1751" i="12"/>
  <c r="K1750" i="12" s="1"/>
  <c r="J1751" i="12"/>
  <c r="J1750" i="12" s="1"/>
  <c r="I1751" i="12"/>
  <c r="K1748" i="12"/>
  <c r="K1747" i="12" s="1"/>
  <c r="J1748" i="12"/>
  <c r="J1747" i="12" s="1"/>
  <c r="I1748" i="12"/>
  <c r="K1743" i="12"/>
  <c r="J1743" i="12"/>
  <c r="I1743" i="12"/>
  <c r="K1740" i="12"/>
  <c r="J1740" i="12"/>
  <c r="I1740" i="12"/>
  <c r="K1736" i="12"/>
  <c r="K1735" i="12" s="1"/>
  <c r="K1734" i="12" s="1"/>
  <c r="J1736" i="12"/>
  <c r="J1735" i="12" s="1"/>
  <c r="J1734" i="12" s="1"/>
  <c r="I1736" i="12"/>
  <c r="K1732" i="12"/>
  <c r="J1732" i="12"/>
  <c r="I1732" i="12"/>
  <c r="K1730" i="12"/>
  <c r="J1730" i="12"/>
  <c r="I1730" i="12"/>
  <c r="K1726" i="12"/>
  <c r="J1726" i="12"/>
  <c r="I1726" i="12"/>
  <c r="K1724" i="12"/>
  <c r="J1724" i="12"/>
  <c r="I1724" i="12"/>
  <c r="K1720" i="12"/>
  <c r="J1720" i="12"/>
  <c r="I1720" i="12"/>
  <c r="K1718" i="12"/>
  <c r="J1718" i="12"/>
  <c r="I1718" i="12"/>
  <c r="K1716" i="12"/>
  <c r="J1716" i="12"/>
  <c r="I1716" i="12"/>
  <c r="K1712" i="12"/>
  <c r="J1712" i="12"/>
  <c r="I1712" i="12"/>
  <c r="K1710" i="12"/>
  <c r="J1710" i="12"/>
  <c r="I1710" i="12"/>
  <c r="K1708" i="12"/>
  <c r="J1708" i="12"/>
  <c r="I1708" i="12"/>
  <c r="K1683" i="12"/>
  <c r="K1682" i="12" s="1"/>
  <c r="K1681" i="12" s="1"/>
  <c r="J1683" i="12"/>
  <c r="J1682" i="12" s="1"/>
  <c r="J1681" i="12" s="1"/>
  <c r="I1683" i="12"/>
  <c r="I1682" i="12" s="1"/>
  <c r="I1681" i="12" s="1"/>
  <c r="K1679" i="12"/>
  <c r="K1678" i="12" s="1"/>
  <c r="K1677" i="12" s="1"/>
  <c r="J1679" i="12"/>
  <c r="J1678" i="12" s="1"/>
  <c r="J1677" i="12" s="1"/>
  <c r="I1679" i="12"/>
  <c r="K1675" i="12"/>
  <c r="J1675" i="12"/>
  <c r="I1675" i="12"/>
  <c r="K1673" i="12"/>
  <c r="J1673" i="12"/>
  <c r="I1673" i="12"/>
  <c r="K1669" i="12"/>
  <c r="K1668" i="12" s="1"/>
  <c r="K1667" i="12" s="1"/>
  <c r="J1669" i="12"/>
  <c r="J1668" i="12" s="1"/>
  <c r="J1667" i="12" s="1"/>
  <c r="I1669" i="12"/>
  <c r="I1668" i="12" s="1"/>
  <c r="K1665" i="12"/>
  <c r="K1664" i="12" s="1"/>
  <c r="K1663" i="12" s="1"/>
  <c r="J1665" i="12"/>
  <c r="J1664" i="12" s="1"/>
  <c r="J1663" i="12" s="1"/>
  <c r="I1665" i="12"/>
  <c r="K1661" i="12"/>
  <c r="J1661" i="12"/>
  <c r="I1661" i="12"/>
  <c r="K1659" i="12"/>
  <c r="J1659" i="12"/>
  <c r="I1659" i="12"/>
  <c r="K1655" i="12"/>
  <c r="J1655" i="12"/>
  <c r="I1655" i="12"/>
  <c r="K1653" i="12"/>
  <c r="J1653" i="12"/>
  <c r="I1653" i="12"/>
  <c r="K1646" i="12"/>
  <c r="J1646" i="12"/>
  <c r="I1646" i="12"/>
  <c r="K1643" i="12"/>
  <c r="J1643" i="12"/>
  <c r="I1643" i="12"/>
  <c r="K1639" i="12"/>
  <c r="J1639" i="12"/>
  <c r="I1639" i="12"/>
  <c r="K1637" i="12"/>
  <c r="J1637" i="12"/>
  <c r="I1637" i="12"/>
  <c r="K1633" i="12"/>
  <c r="J1633" i="12"/>
  <c r="I1633" i="12"/>
  <c r="K1631" i="12"/>
  <c r="J1631" i="12"/>
  <c r="I1631" i="12"/>
  <c r="K1628" i="12"/>
  <c r="K1627" i="12" s="1"/>
  <c r="J1628" i="12"/>
  <c r="J1627" i="12" s="1"/>
  <c r="I1628" i="12"/>
  <c r="K1625" i="12"/>
  <c r="K1624" i="12" s="1"/>
  <c r="J1625" i="12"/>
  <c r="J1624" i="12" s="1"/>
  <c r="I1625" i="12"/>
  <c r="K1621" i="12"/>
  <c r="K1620" i="12" s="1"/>
  <c r="J1621" i="12"/>
  <c r="J1620" i="12" s="1"/>
  <c r="I1621" i="12"/>
  <c r="K1618" i="12"/>
  <c r="K1617" i="12" s="1"/>
  <c r="J1618" i="12"/>
  <c r="J1617" i="12" s="1"/>
  <c r="I1618" i="12"/>
  <c r="K1615" i="12"/>
  <c r="K1614" i="12" s="1"/>
  <c r="J1615" i="12"/>
  <c r="J1614" i="12" s="1"/>
  <c r="I1615" i="12"/>
  <c r="K1594" i="12"/>
  <c r="K1593" i="12" s="1"/>
  <c r="K1592" i="12" s="1"/>
  <c r="J1594" i="12"/>
  <c r="J1593" i="12" s="1"/>
  <c r="J1592" i="12" s="1"/>
  <c r="I1594" i="12"/>
  <c r="K1590" i="12"/>
  <c r="J1590" i="12"/>
  <c r="I1590" i="12"/>
  <c r="K1588" i="12"/>
  <c r="J1588" i="12"/>
  <c r="I1588" i="12"/>
  <c r="K1584" i="12"/>
  <c r="J1584" i="12"/>
  <c r="I1584" i="12"/>
  <c r="K1582" i="12"/>
  <c r="J1582" i="12"/>
  <c r="I1582" i="12"/>
  <c r="K1575" i="12"/>
  <c r="K1574" i="12" s="1"/>
  <c r="K1573" i="12" s="1"/>
  <c r="K1572" i="12" s="1"/>
  <c r="J1575" i="12"/>
  <c r="J1574" i="12" s="1"/>
  <c r="J1573" i="12" s="1"/>
  <c r="J1572" i="12" s="1"/>
  <c r="I1575" i="12"/>
  <c r="I1574" i="12" s="1"/>
  <c r="K1570" i="12"/>
  <c r="K1569" i="12" s="1"/>
  <c r="K1568" i="12" s="1"/>
  <c r="J1570" i="12"/>
  <c r="J1569" i="12" s="1"/>
  <c r="J1568" i="12" s="1"/>
  <c r="I1570" i="12"/>
  <c r="K1566" i="12"/>
  <c r="K1565" i="12" s="1"/>
  <c r="J1566" i="12"/>
  <c r="J1565" i="12" s="1"/>
  <c r="I1566" i="12"/>
  <c r="I1565" i="12" s="1"/>
  <c r="K1563" i="12"/>
  <c r="K1562" i="12" s="1"/>
  <c r="J1563" i="12"/>
  <c r="J1562" i="12" s="1"/>
  <c r="I1563" i="12"/>
  <c r="K1560" i="12"/>
  <c r="K1559" i="12" s="1"/>
  <c r="J1560" i="12"/>
  <c r="J1559" i="12" s="1"/>
  <c r="I1560" i="12"/>
  <c r="K1555" i="12"/>
  <c r="K1554" i="12" s="1"/>
  <c r="K1553" i="12" s="1"/>
  <c r="K1552" i="12" s="1"/>
  <c r="J1555" i="12"/>
  <c r="J1554" i="12" s="1"/>
  <c r="J1553" i="12" s="1"/>
  <c r="J1552" i="12" s="1"/>
  <c r="I1555" i="12"/>
  <c r="K1549" i="12"/>
  <c r="K1548" i="12" s="1"/>
  <c r="K1547" i="12" s="1"/>
  <c r="K1546" i="12" s="1"/>
  <c r="J1549" i="12"/>
  <c r="J1548" i="12" s="1"/>
  <c r="J1547" i="12" s="1"/>
  <c r="J1546" i="12" s="1"/>
  <c r="I1549" i="12"/>
  <c r="K1544" i="12"/>
  <c r="K1543" i="12" s="1"/>
  <c r="K1542" i="12" s="1"/>
  <c r="K1541" i="12" s="1"/>
  <c r="J1544" i="12"/>
  <c r="J1543" i="12" s="1"/>
  <c r="J1542" i="12" s="1"/>
  <c r="J1541" i="12" s="1"/>
  <c r="I1544" i="12"/>
  <c r="K1539" i="12"/>
  <c r="K1538" i="12" s="1"/>
  <c r="K1537" i="12" s="1"/>
  <c r="K1536" i="12" s="1"/>
  <c r="J1539" i="12"/>
  <c r="J1538" i="12" s="1"/>
  <c r="J1537" i="12" s="1"/>
  <c r="J1536" i="12" s="1"/>
  <c r="I1539" i="12"/>
  <c r="K1534" i="12"/>
  <c r="K1533" i="12" s="1"/>
  <c r="K1532" i="12" s="1"/>
  <c r="J1534" i="12"/>
  <c r="J1533" i="12" s="1"/>
  <c r="J1532" i="12" s="1"/>
  <c r="I1534" i="12"/>
  <c r="I1533" i="12" s="1"/>
  <c r="K1530" i="12"/>
  <c r="K1529" i="12" s="1"/>
  <c r="K1528" i="12" s="1"/>
  <c r="J1530" i="12"/>
  <c r="J1529" i="12" s="1"/>
  <c r="J1528" i="12" s="1"/>
  <c r="I1530" i="12"/>
  <c r="K1519" i="12"/>
  <c r="K1518" i="12" s="1"/>
  <c r="K1517" i="12" s="1"/>
  <c r="K1516" i="12" s="1"/>
  <c r="J1519" i="12"/>
  <c r="J1518" i="12" s="1"/>
  <c r="J1517" i="12" s="1"/>
  <c r="J1516" i="12" s="1"/>
  <c r="I1519" i="12"/>
  <c r="I1518" i="12" s="1"/>
  <c r="I1517" i="12" s="1"/>
  <c r="K1514" i="12"/>
  <c r="K1513" i="12" s="1"/>
  <c r="J1514" i="12"/>
  <c r="J1513" i="12" s="1"/>
  <c r="I1514" i="12"/>
  <c r="K1511" i="12"/>
  <c r="K1510" i="12" s="1"/>
  <c r="J1511" i="12"/>
  <c r="J1510" i="12" s="1"/>
  <c r="I1511" i="12"/>
  <c r="I1510" i="12" s="1"/>
  <c r="K1508" i="12"/>
  <c r="K1507" i="12" s="1"/>
  <c r="J1508" i="12"/>
  <c r="J1507" i="12" s="1"/>
  <c r="I1508" i="12"/>
  <c r="K1502" i="12"/>
  <c r="K1501" i="12" s="1"/>
  <c r="K1500" i="12" s="1"/>
  <c r="K1499" i="12" s="1"/>
  <c r="J1502" i="12"/>
  <c r="J1501" i="12" s="1"/>
  <c r="J1500" i="12" s="1"/>
  <c r="J1499" i="12" s="1"/>
  <c r="I1502" i="12"/>
  <c r="K1497" i="12"/>
  <c r="K1496" i="12" s="1"/>
  <c r="J1497" i="12"/>
  <c r="J1496" i="12" s="1"/>
  <c r="I1497" i="12"/>
  <c r="K1494" i="12"/>
  <c r="K1493" i="12" s="1"/>
  <c r="J1494" i="12"/>
  <c r="J1493" i="12" s="1"/>
  <c r="I1494" i="12"/>
  <c r="K1487" i="12"/>
  <c r="K1486" i="12" s="1"/>
  <c r="K1485" i="12" s="1"/>
  <c r="J1487" i="12"/>
  <c r="J1486" i="12" s="1"/>
  <c r="J1485" i="12" s="1"/>
  <c r="I1487" i="12"/>
  <c r="I1486" i="12" s="1"/>
  <c r="K1483" i="12"/>
  <c r="K1482" i="12" s="1"/>
  <c r="K1481" i="12" s="1"/>
  <c r="J1483" i="12"/>
  <c r="J1482" i="12" s="1"/>
  <c r="J1481" i="12" s="1"/>
  <c r="I1483" i="12"/>
  <c r="K1477" i="12"/>
  <c r="J1477" i="12"/>
  <c r="I1477" i="12"/>
  <c r="K1475" i="12"/>
  <c r="J1475" i="12"/>
  <c r="I1475" i="12"/>
  <c r="K1472" i="12"/>
  <c r="K1471" i="12" s="1"/>
  <c r="J1472" i="12"/>
  <c r="J1471" i="12" s="1"/>
  <c r="I1472" i="12"/>
  <c r="K1465" i="12"/>
  <c r="K1464" i="12" s="1"/>
  <c r="K1463" i="12" s="1"/>
  <c r="J1465" i="12"/>
  <c r="J1464" i="12" s="1"/>
  <c r="J1463" i="12" s="1"/>
  <c r="I1465" i="12"/>
  <c r="K1461" i="12"/>
  <c r="K1460" i="12" s="1"/>
  <c r="K1459" i="12" s="1"/>
  <c r="J1461" i="12"/>
  <c r="J1460" i="12" s="1"/>
  <c r="J1459" i="12" s="1"/>
  <c r="I1461" i="12"/>
  <c r="I1460" i="12" s="1"/>
  <c r="K1455" i="12"/>
  <c r="K1454" i="12" s="1"/>
  <c r="K1453" i="12" s="1"/>
  <c r="J1455" i="12"/>
  <c r="J1454" i="12" s="1"/>
  <c r="J1453" i="12" s="1"/>
  <c r="I1455" i="12"/>
  <c r="K1451" i="12"/>
  <c r="K1450" i="12" s="1"/>
  <c r="K1449" i="12" s="1"/>
  <c r="K1444" i="12" s="1"/>
  <c r="J1451" i="12"/>
  <c r="J1450" i="12" s="1"/>
  <c r="J1449" i="12" s="1"/>
  <c r="J1444" i="12" s="1"/>
  <c r="I1451" i="12"/>
  <c r="K1441" i="12"/>
  <c r="K1440" i="12" s="1"/>
  <c r="K1439" i="12" s="1"/>
  <c r="J1441" i="12"/>
  <c r="J1440" i="12" s="1"/>
  <c r="J1439" i="12" s="1"/>
  <c r="I1441" i="12"/>
  <c r="K1437" i="12"/>
  <c r="K1436" i="12" s="1"/>
  <c r="K1435" i="12" s="1"/>
  <c r="K1434" i="12" s="1"/>
  <c r="J1437" i="12"/>
  <c r="J1436" i="12" s="1"/>
  <c r="J1435" i="12" s="1"/>
  <c r="J1434" i="12" s="1"/>
  <c r="I1437" i="12"/>
  <c r="K1431" i="12"/>
  <c r="K1430" i="12" s="1"/>
  <c r="K1429" i="12" s="1"/>
  <c r="J1431" i="12"/>
  <c r="J1430" i="12" s="1"/>
  <c r="J1429" i="12" s="1"/>
  <c r="I1431" i="12"/>
  <c r="K1427" i="12"/>
  <c r="K1426" i="12" s="1"/>
  <c r="K1425" i="12" s="1"/>
  <c r="J1427" i="12"/>
  <c r="J1426" i="12" s="1"/>
  <c r="J1425" i="12" s="1"/>
  <c r="I1427" i="12"/>
  <c r="K1423" i="12"/>
  <c r="K1422" i="12" s="1"/>
  <c r="J1423" i="12"/>
  <c r="J1422" i="12" s="1"/>
  <c r="I1423" i="12"/>
  <c r="K1420" i="12"/>
  <c r="K1419" i="12" s="1"/>
  <c r="J1420" i="12"/>
  <c r="J1419" i="12" s="1"/>
  <c r="I1420" i="12"/>
  <c r="I1419" i="12" s="1"/>
  <c r="K1417" i="12"/>
  <c r="K1416" i="12" s="1"/>
  <c r="J1417" i="12"/>
  <c r="J1416" i="12" s="1"/>
  <c r="I1417" i="12"/>
  <c r="K1412" i="12"/>
  <c r="K1411" i="12" s="1"/>
  <c r="K1410" i="12" s="1"/>
  <c r="J1412" i="12"/>
  <c r="J1411" i="12" s="1"/>
  <c r="J1410" i="12" s="1"/>
  <c r="I1412" i="12"/>
  <c r="K1402" i="12"/>
  <c r="K1401" i="12" s="1"/>
  <c r="K1400" i="12" s="1"/>
  <c r="J1402" i="12"/>
  <c r="J1401" i="12" s="1"/>
  <c r="J1400" i="12" s="1"/>
  <c r="I1402" i="12"/>
  <c r="K1398" i="12"/>
  <c r="K1397" i="12" s="1"/>
  <c r="J1398" i="12"/>
  <c r="J1397" i="12" s="1"/>
  <c r="I1398" i="12"/>
  <c r="I1397" i="12" s="1"/>
  <c r="K1395" i="12"/>
  <c r="K1394" i="12" s="1"/>
  <c r="J1395" i="12"/>
  <c r="J1394" i="12" s="1"/>
  <c r="I1395" i="12"/>
  <c r="I1394" i="12" s="1"/>
  <c r="K1392" i="12"/>
  <c r="K1391" i="12" s="1"/>
  <c r="J1392" i="12"/>
  <c r="J1391" i="12" s="1"/>
  <c r="I1392" i="12"/>
  <c r="K1380" i="12"/>
  <c r="K1379" i="12" s="1"/>
  <c r="K1373" i="12" s="1"/>
  <c r="K1372" i="12" s="1"/>
  <c r="J1380" i="12"/>
  <c r="J1379" i="12" s="1"/>
  <c r="J1373" i="12" s="1"/>
  <c r="J1372" i="12" s="1"/>
  <c r="I1380" i="12"/>
  <c r="K1370" i="12"/>
  <c r="K1369" i="12" s="1"/>
  <c r="K1368" i="12" s="1"/>
  <c r="K1367" i="12" s="1"/>
  <c r="J1370" i="12"/>
  <c r="J1369" i="12" s="1"/>
  <c r="J1368" i="12" s="1"/>
  <c r="J1367" i="12" s="1"/>
  <c r="I1370" i="12"/>
  <c r="K1365" i="12"/>
  <c r="K1364" i="12" s="1"/>
  <c r="K1363" i="12" s="1"/>
  <c r="J1365" i="12"/>
  <c r="J1364" i="12" s="1"/>
  <c r="J1363" i="12" s="1"/>
  <c r="I1365" i="12"/>
  <c r="K1357" i="12"/>
  <c r="K1356" i="12" s="1"/>
  <c r="J1357" i="12"/>
  <c r="J1356" i="12" s="1"/>
  <c r="I1357" i="12"/>
  <c r="K1354" i="12"/>
  <c r="K1353" i="12" s="1"/>
  <c r="J1354" i="12"/>
  <c r="J1353" i="12" s="1"/>
  <c r="I1354" i="12"/>
  <c r="I1353" i="12" s="1"/>
  <c r="K1351" i="12"/>
  <c r="K1350" i="12" s="1"/>
  <c r="J1351" i="12"/>
  <c r="J1350" i="12" s="1"/>
  <c r="I1351" i="12"/>
  <c r="K1346" i="12"/>
  <c r="K1345" i="12" s="1"/>
  <c r="K1344" i="12" s="1"/>
  <c r="J1346" i="12"/>
  <c r="J1345" i="12" s="1"/>
  <c r="J1344" i="12" s="1"/>
  <c r="I1346" i="12"/>
  <c r="K1342" i="12"/>
  <c r="K1341" i="12" s="1"/>
  <c r="K1340" i="12" s="1"/>
  <c r="K1335" i="12" s="1"/>
  <c r="J1342" i="12"/>
  <c r="J1341" i="12" s="1"/>
  <c r="J1340" i="12" s="1"/>
  <c r="J1335" i="12" s="1"/>
  <c r="I1342" i="12"/>
  <c r="I1341" i="12" s="1"/>
  <c r="K1332" i="12"/>
  <c r="K1331" i="12" s="1"/>
  <c r="K1330" i="12" s="1"/>
  <c r="K1329" i="12" s="1"/>
  <c r="J1332" i="12"/>
  <c r="J1331" i="12" s="1"/>
  <c r="J1330" i="12" s="1"/>
  <c r="J1329" i="12" s="1"/>
  <c r="I1332" i="12"/>
  <c r="K1327" i="12"/>
  <c r="K1326" i="12" s="1"/>
  <c r="K1325" i="12" s="1"/>
  <c r="K1324" i="12" s="1"/>
  <c r="J1327" i="12"/>
  <c r="J1326" i="12" s="1"/>
  <c r="J1325" i="12" s="1"/>
  <c r="J1324" i="12" s="1"/>
  <c r="I1327" i="12"/>
  <c r="K1322" i="12"/>
  <c r="K1321" i="12" s="1"/>
  <c r="K1320" i="12" s="1"/>
  <c r="K1319" i="12" s="1"/>
  <c r="J1322" i="12"/>
  <c r="J1321" i="12" s="1"/>
  <c r="J1320" i="12" s="1"/>
  <c r="J1319" i="12" s="1"/>
  <c r="I1322" i="12"/>
  <c r="I1321" i="12" s="1"/>
  <c r="K1311" i="12"/>
  <c r="K1310" i="12" s="1"/>
  <c r="K1309" i="12" s="1"/>
  <c r="J1311" i="12"/>
  <c r="J1310" i="12" s="1"/>
  <c r="J1309" i="12" s="1"/>
  <c r="I1311" i="12"/>
  <c r="K1307" i="12"/>
  <c r="K1306" i="12" s="1"/>
  <c r="K1305" i="12" s="1"/>
  <c r="J1307" i="12"/>
  <c r="J1306" i="12" s="1"/>
  <c r="J1305" i="12" s="1"/>
  <c r="I1307" i="12"/>
  <c r="K1303" i="12"/>
  <c r="K1302" i="12" s="1"/>
  <c r="K1301" i="12" s="1"/>
  <c r="J1303" i="12"/>
  <c r="J1302" i="12" s="1"/>
  <c r="J1301" i="12" s="1"/>
  <c r="I1303" i="12"/>
  <c r="K1298" i="12"/>
  <c r="K1297" i="12" s="1"/>
  <c r="K1296" i="12" s="1"/>
  <c r="K1295" i="12" s="1"/>
  <c r="J1298" i="12"/>
  <c r="J1297" i="12" s="1"/>
  <c r="J1296" i="12" s="1"/>
  <c r="J1295" i="12" s="1"/>
  <c r="I1298" i="12"/>
  <c r="K1293" i="12"/>
  <c r="K1292" i="12" s="1"/>
  <c r="K1291" i="12" s="1"/>
  <c r="K1290" i="12" s="1"/>
  <c r="J1293" i="12"/>
  <c r="J1292" i="12" s="1"/>
  <c r="J1291" i="12" s="1"/>
  <c r="J1290" i="12" s="1"/>
  <c r="I1293" i="12"/>
  <c r="K1288" i="12"/>
  <c r="K1287" i="12" s="1"/>
  <c r="K1286" i="12" s="1"/>
  <c r="J1288" i="12"/>
  <c r="J1287" i="12" s="1"/>
  <c r="J1286" i="12" s="1"/>
  <c r="I1288" i="12"/>
  <c r="K1284" i="12"/>
  <c r="K1283" i="12" s="1"/>
  <c r="K1282" i="12" s="1"/>
  <c r="J1284" i="12"/>
  <c r="J1283" i="12" s="1"/>
  <c r="J1282" i="12" s="1"/>
  <c r="I1284" i="12"/>
  <c r="I1283" i="12" s="1"/>
  <c r="K1280" i="12"/>
  <c r="K1279" i="12" s="1"/>
  <c r="K1278" i="12" s="1"/>
  <c r="J1280" i="12"/>
  <c r="J1279" i="12" s="1"/>
  <c r="J1278" i="12" s="1"/>
  <c r="I1280" i="12"/>
  <c r="K1272" i="12"/>
  <c r="K1271" i="12" s="1"/>
  <c r="K1270" i="12" s="1"/>
  <c r="J1272" i="12"/>
  <c r="J1271" i="12" s="1"/>
  <c r="J1270" i="12" s="1"/>
  <c r="I1272" i="12"/>
  <c r="I1271" i="12" s="1"/>
  <c r="K1268" i="12"/>
  <c r="K1267" i="12" s="1"/>
  <c r="K1266" i="12" s="1"/>
  <c r="J1268" i="12"/>
  <c r="J1267" i="12" s="1"/>
  <c r="J1266" i="12" s="1"/>
  <c r="I1268" i="12"/>
  <c r="K1264" i="12"/>
  <c r="K1263" i="12" s="1"/>
  <c r="K1262" i="12" s="1"/>
  <c r="J1264" i="12"/>
  <c r="J1263" i="12" s="1"/>
  <c r="J1262" i="12" s="1"/>
  <c r="I1264" i="12"/>
  <c r="K1260" i="12"/>
  <c r="K1259" i="12" s="1"/>
  <c r="K1258" i="12" s="1"/>
  <c r="J1260" i="12"/>
  <c r="J1259" i="12" s="1"/>
  <c r="J1258" i="12" s="1"/>
  <c r="I1260" i="12"/>
  <c r="K1229" i="12"/>
  <c r="K1228" i="12" s="1"/>
  <c r="K1224" i="12" s="1"/>
  <c r="J1229" i="12"/>
  <c r="J1228" i="12" s="1"/>
  <c r="J1224" i="12" s="1"/>
  <c r="I1229" i="12"/>
  <c r="K1208" i="12"/>
  <c r="K1207" i="12" s="1"/>
  <c r="K1206" i="12" s="1"/>
  <c r="K1205" i="12" s="1"/>
  <c r="J1208" i="12"/>
  <c r="J1207" i="12" s="1"/>
  <c r="J1206" i="12" s="1"/>
  <c r="J1205" i="12" s="1"/>
  <c r="I1208" i="12"/>
  <c r="I1207" i="12" s="1"/>
  <c r="K1203" i="12"/>
  <c r="K1202" i="12" s="1"/>
  <c r="K1201" i="12" s="1"/>
  <c r="K1200" i="12" s="1"/>
  <c r="J1203" i="12"/>
  <c r="J1202" i="12" s="1"/>
  <c r="J1201" i="12" s="1"/>
  <c r="J1200" i="12" s="1"/>
  <c r="I1203" i="12"/>
  <c r="K1198" i="12"/>
  <c r="K1197" i="12" s="1"/>
  <c r="K1196" i="12" s="1"/>
  <c r="K1195" i="12" s="1"/>
  <c r="J1198" i="12"/>
  <c r="J1197" i="12" s="1"/>
  <c r="J1196" i="12" s="1"/>
  <c r="J1195" i="12" s="1"/>
  <c r="I1198" i="12"/>
  <c r="K1189" i="12"/>
  <c r="K1188" i="12" s="1"/>
  <c r="J1189" i="12"/>
  <c r="J1188" i="12" s="1"/>
  <c r="I1189" i="12"/>
  <c r="K1186" i="12"/>
  <c r="K1185" i="12" s="1"/>
  <c r="J1186" i="12"/>
  <c r="J1185" i="12" s="1"/>
  <c r="I1186" i="12"/>
  <c r="K1181" i="12"/>
  <c r="K1180" i="12" s="1"/>
  <c r="J1181" i="12"/>
  <c r="J1180" i="12" s="1"/>
  <c r="I1181" i="12"/>
  <c r="K1178" i="12"/>
  <c r="K1177" i="12" s="1"/>
  <c r="J1178" i="12"/>
  <c r="J1177" i="12" s="1"/>
  <c r="I1178" i="12"/>
  <c r="K1174" i="12"/>
  <c r="K1173" i="12" s="1"/>
  <c r="J1174" i="12"/>
  <c r="J1173" i="12" s="1"/>
  <c r="I1174" i="12"/>
  <c r="K1171" i="12"/>
  <c r="K1170" i="12" s="1"/>
  <c r="J1171" i="12"/>
  <c r="J1170" i="12" s="1"/>
  <c r="I1171" i="12"/>
  <c r="K1168" i="12"/>
  <c r="K1167" i="12" s="1"/>
  <c r="J1168" i="12"/>
  <c r="J1167" i="12" s="1"/>
  <c r="I1168" i="12"/>
  <c r="K1162" i="12"/>
  <c r="K1161" i="12" s="1"/>
  <c r="K1160" i="12" s="1"/>
  <c r="J1162" i="12"/>
  <c r="J1161" i="12" s="1"/>
  <c r="J1160" i="12" s="1"/>
  <c r="I1162" i="12"/>
  <c r="I1161" i="12" s="1"/>
  <c r="K1158" i="12"/>
  <c r="K1157" i="12" s="1"/>
  <c r="J1158" i="12"/>
  <c r="J1157" i="12" s="1"/>
  <c r="I1158" i="12"/>
  <c r="K1155" i="12"/>
  <c r="K1154" i="12" s="1"/>
  <c r="J1155" i="12"/>
  <c r="J1154" i="12" s="1"/>
  <c r="I1155" i="12"/>
  <c r="K1144" i="12"/>
  <c r="K1143" i="12" s="1"/>
  <c r="J1144" i="12"/>
  <c r="J1143" i="12" s="1"/>
  <c r="I1144" i="12"/>
  <c r="K1141" i="12"/>
  <c r="K1140" i="12" s="1"/>
  <c r="J1141" i="12"/>
  <c r="J1140" i="12" s="1"/>
  <c r="I1141" i="12"/>
  <c r="I1140" i="12" s="1"/>
  <c r="K1137" i="12"/>
  <c r="K1136" i="12" s="1"/>
  <c r="J1137" i="12"/>
  <c r="J1136" i="12" s="1"/>
  <c r="I1137" i="12"/>
  <c r="K1134" i="12"/>
  <c r="K1133" i="12" s="1"/>
  <c r="J1134" i="12"/>
  <c r="J1133" i="12" s="1"/>
  <c r="I1134" i="12"/>
  <c r="K1130" i="12"/>
  <c r="K1129" i="12" s="1"/>
  <c r="K1128" i="12" s="1"/>
  <c r="J1130" i="12"/>
  <c r="J1129" i="12" s="1"/>
  <c r="J1128" i="12" s="1"/>
  <c r="I1130" i="12"/>
  <c r="K1126" i="12"/>
  <c r="K1125" i="12" s="1"/>
  <c r="K1124" i="12" s="1"/>
  <c r="J1126" i="12"/>
  <c r="J1125" i="12" s="1"/>
  <c r="J1124" i="12" s="1"/>
  <c r="I1126" i="12"/>
  <c r="K1105" i="12"/>
  <c r="K1104" i="12" s="1"/>
  <c r="J1105" i="12"/>
  <c r="J1104" i="12" s="1"/>
  <c r="I1105" i="12"/>
  <c r="K1102" i="12"/>
  <c r="K1101" i="12" s="1"/>
  <c r="J1102" i="12"/>
  <c r="J1101" i="12" s="1"/>
  <c r="I1102" i="12"/>
  <c r="K1095" i="12"/>
  <c r="K1094" i="12" s="1"/>
  <c r="J1095" i="12"/>
  <c r="J1094" i="12" s="1"/>
  <c r="K1090" i="12"/>
  <c r="K1089" i="12" s="1"/>
  <c r="J1090" i="12"/>
  <c r="J1089" i="12" s="1"/>
  <c r="I1090" i="12"/>
  <c r="K1085" i="12"/>
  <c r="K1084" i="12" s="1"/>
  <c r="J1085" i="12"/>
  <c r="J1084" i="12" s="1"/>
  <c r="K1081" i="12"/>
  <c r="K1080" i="12" s="1"/>
  <c r="J1081" i="12"/>
  <c r="J1080" i="12" s="1"/>
  <c r="I1081" i="12"/>
  <c r="K1078" i="12"/>
  <c r="K1077" i="12" s="1"/>
  <c r="J1078" i="12"/>
  <c r="J1077" i="12" s="1"/>
  <c r="I1078" i="12"/>
  <c r="K1073" i="12"/>
  <c r="K1072" i="12" s="1"/>
  <c r="K1071" i="12" s="1"/>
  <c r="K1070" i="12" s="1"/>
  <c r="J1073" i="12"/>
  <c r="J1072" i="12" s="1"/>
  <c r="J1071" i="12" s="1"/>
  <c r="J1070" i="12" s="1"/>
  <c r="I1073" i="12"/>
  <c r="K1063" i="12"/>
  <c r="K1062" i="12" s="1"/>
  <c r="K1061" i="12" s="1"/>
  <c r="J1063" i="12"/>
  <c r="J1062" i="12" s="1"/>
  <c r="J1061" i="12" s="1"/>
  <c r="I1063" i="12"/>
  <c r="I1062" i="12" s="1"/>
  <c r="K1059" i="12"/>
  <c r="K1058" i="12" s="1"/>
  <c r="J1059" i="12"/>
  <c r="J1058" i="12" s="1"/>
  <c r="I1059" i="12"/>
  <c r="K1056" i="12"/>
  <c r="K1055" i="12" s="1"/>
  <c r="J1056" i="12"/>
  <c r="J1055" i="12" s="1"/>
  <c r="I1056" i="12"/>
  <c r="K1048" i="12"/>
  <c r="K1047" i="12" s="1"/>
  <c r="K1046" i="12" s="1"/>
  <c r="J1048" i="12"/>
  <c r="J1047" i="12" s="1"/>
  <c r="J1046" i="12" s="1"/>
  <c r="I1048" i="12"/>
  <c r="K1044" i="12"/>
  <c r="K1043" i="12" s="1"/>
  <c r="J1044" i="12"/>
  <c r="J1043" i="12" s="1"/>
  <c r="I1044" i="12"/>
  <c r="K1041" i="12"/>
  <c r="K1040" i="12" s="1"/>
  <c r="J1041" i="12"/>
  <c r="J1040" i="12" s="1"/>
  <c r="I1041" i="12"/>
  <c r="K1036" i="12"/>
  <c r="K1035" i="12" s="1"/>
  <c r="J1036" i="12"/>
  <c r="J1035" i="12" s="1"/>
  <c r="I1036" i="12"/>
  <c r="K1033" i="12"/>
  <c r="K1032" i="12" s="1"/>
  <c r="J1033" i="12"/>
  <c r="J1032" i="12" s="1"/>
  <c r="I1033" i="12"/>
  <c r="K1030" i="12"/>
  <c r="K1029" i="12" s="1"/>
  <c r="J1030" i="12"/>
  <c r="J1029" i="12" s="1"/>
  <c r="I1030" i="12"/>
  <c r="K1025" i="12"/>
  <c r="K1024" i="12" s="1"/>
  <c r="J1025" i="12"/>
  <c r="J1024" i="12" s="1"/>
  <c r="I1025" i="12"/>
  <c r="K1022" i="12"/>
  <c r="K1021" i="12" s="1"/>
  <c r="J1022" i="12"/>
  <c r="J1021" i="12" s="1"/>
  <c r="I1022" i="12"/>
  <c r="K1019" i="12"/>
  <c r="K1018" i="12" s="1"/>
  <c r="J1019" i="12"/>
  <c r="J1018" i="12" s="1"/>
  <c r="I1019" i="12"/>
  <c r="K1012" i="12"/>
  <c r="J1012" i="12"/>
  <c r="I1012" i="12"/>
  <c r="K1010" i="12"/>
  <c r="J1010" i="12"/>
  <c r="I1010" i="12"/>
  <c r="K1008" i="12"/>
  <c r="J1008" i="12"/>
  <c r="I1008" i="12"/>
  <c r="K998" i="12"/>
  <c r="K997" i="12" s="1"/>
  <c r="K996" i="12" s="1"/>
  <c r="K995" i="12" s="1"/>
  <c r="J998" i="12"/>
  <c r="J997" i="12" s="1"/>
  <c r="J996" i="12" s="1"/>
  <c r="J995" i="12" s="1"/>
  <c r="I998" i="12"/>
  <c r="K993" i="12"/>
  <c r="K992" i="12" s="1"/>
  <c r="K991" i="12" s="1"/>
  <c r="J993" i="12"/>
  <c r="J992" i="12" s="1"/>
  <c r="J991" i="12" s="1"/>
  <c r="I993" i="12"/>
  <c r="I992" i="12" s="1"/>
  <c r="K989" i="12"/>
  <c r="K988" i="12" s="1"/>
  <c r="K987" i="12" s="1"/>
  <c r="J989" i="12"/>
  <c r="J988" i="12" s="1"/>
  <c r="J987" i="12" s="1"/>
  <c r="I989" i="12"/>
  <c r="K982" i="12"/>
  <c r="K981" i="12" s="1"/>
  <c r="K980" i="12" s="1"/>
  <c r="J982" i="12"/>
  <c r="J981" i="12" s="1"/>
  <c r="J980" i="12" s="1"/>
  <c r="I982" i="12"/>
  <c r="K978" i="12"/>
  <c r="K977" i="12" s="1"/>
  <c r="K976" i="12" s="1"/>
  <c r="J978" i="12"/>
  <c r="J977" i="12" s="1"/>
  <c r="J976" i="12" s="1"/>
  <c r="I978" i="12"/>
  <c r="K973" i="12"/>
  <c r="K972" i="12" s="1"/>
  <c r="J973" i="12"/>
  <c r="J972" i="12" s="1"/>
  <c r="I973" i="12"/>
  <c r="I972" i="12" s="1"/>
  <c r="K970" i="12"/>
  <c r="K969" i="12" s="1"/>
  <c r="J970" i="12"/>
  <c r="J969" i="12" s="1"/>
  <c r="I970" i="12"/>
  <c r="K967" i="12"/>
  <c r="K966" i="12" s="1"/>
  <c r="J967" i="12"/>
  <c r="J966" i="12" s="1"/>
  <c r="I967" i="12"/>
  <c r="K962" i="12"/>
  <c r="K961" i="12" s="1"/>
  <c r="K960" i="12" s="1"/>
  <c r="J962" i="12"/>
  <c r="J961" i="12" s="1"/>
  <c r="J960" i="12" s="1"/>
  <c r="I962" i="12"/>
  <c r="I961" i="12" s="1"/>
  <c r="K958" i="12"/>
  <c r="K957" i="12" s="1"/>
  <c r="K956" i="12" s="1"/>
  <c r="J958" i="12"/>
  <c r="J957" i="12" s="1"/>
  <c r="J956" i="12" s="1"/>
  <c r="I958" i="12"/>
  <c r="K953" i="12"/>
  <c r="K952" i="12" s="1"/>
  <c r="K951" i="12" s="1"/>
  <c r="J953" i="12"/>
  <c r="J952" i="12" s="1"/>
  <c r="J951" i="12" s="1"/>
  <c r="I953" i="12"/>
  <c r="I952" i="12" s="1"/>
  <c r="K949" i="12"/>
  <c r="K948" i="12" s="1"/>
  <c r="K947" i="12" s="1"/>
  <c r="J949" i="12"/>
  <c r="J948" i="12" s="1"/>
  <c r="J947" i="12" s="1"/>
  <c r="I949" i="12"/>
  <c r="K945" i="12"/>
  <c r="K944" i="12" s="1"/>
  <c r="K943" i="12" s="1"/>
  <c r="J945" i="12"/>
  <c r="J944" i="12" s="1"/>
  <c r="J943" i="12" s="1"/>
  <c r="I945" i="12"/>
  <c r="I944" i="12" s="1"/>
  <c r="K940" i="12"/>
  <c r="K939" i="12" s="1"/>
  <c r="K938" i="12" s="1"/>
  <c r="J940" i="12"/>
  <c r="J939" i="12" s="1"/>
  <c r="J938" i="12" s="1"/>
  <c r="I940" i="12"/>
  <c r="K936" i="12"/>
  <c r="K935" i="12" s="1"/>
  <c r="K934" i="12" s="1"/>
  <c r="J936" i="12"/>
  <c r="J935" i="12" s="1"/>
  <c r="J934" i="12" s="1"/>
  <c r="I936" i="12"/>
  <c r="I935" i="12" s="1"/>
  <c r="K928" i="12"/>
  <c r="K927" i="12" s="1"/>
  <c r="K926" i="12" s="1"/>
  <c r="J928" i="12"/>
  <c r="J927" i="12" s="1"/>
  <c r="J926" i="12" s="1"/>
  <c r="I928" i="12"/>
  <c r="K918" i="12"/>
  <c r="K917" i="12" s="1"/>
  <c r="J918" i="12"/>
  <c r="J917" i="12" s="1"/>
  <c r="I918" i="12"/>
  <c r="I917" i="12" s="1"/>
  <c r="K915" i="12"/>
  <c r="K914" i="12" s="1"/>
  <c r="J915" i="12"/>
  <c r="J914" i="12" s="1"/>
  <c r="I915" i="12"/>
  <c r="I914" i="12" s="1"/>
  <c r="K910" i="12"/>
  <c r="K909" i="12" s="1"/>
  <c r="K908" i="12" s="1"/>
  <c r="J910" i="12"/>
  <c r="J909" i="12" s="1"/>
  <c r="J908" i="12" s="1"/>
  <c r="I910" i="12"/>
  <c r="K906" i="12"/>
  <c r="K905" i="12" s="1"/>
  <c r="K904" i="12" s="1"/>
  <c r="J906" i="12"/>
  <c r="J905" i="12" s="1"/>
  <c r="J904" i="12" s="1"/>
  <c r="I906" i="12"/>
  <c r="K901" i="12"/>
  <c r="K900" i="12" s="1"/>
  <c r="K899" i="12" s="1"/>
  <c r="J901" i="12"/>
  <c r="J900" i="12" s="1"/>
  <c r="J899" i="12" s="1"/>
  <c r="I901" i="12"/>
  <c r="K897" i="12"/>
  <c r="K896" i="12" s="1"/>
  <c r="K895" i="12" s="1"/>
  <c r="J897" i="12"/>
  <c r="J896" i="12" s="1"/>
  <c r="J895" i="12" s="1"/>
  <c r="I897" i="12"/>
  <c r="K892" i="12"/>
  <c r="K891" i="12" s="1"/>
  <c r="J892" i="12"/>
  <c r="J891" i="12" s="1"/>
  <c r="I892" i="12"/>
  <c r="K889" i="12"/>
  <c r="K888" i="12" s="1"/>
  <c r="J889" i="12"/>
  <c r="J888" i="12" s="1"/>
  <c r="I889" i="12"/>
  <c r="K886" i="12"/>
  <c r="K885" i="12" s="1"/>
  <c r="J886" i="12"/>
  <c r="J885" i="12" s="1"/>
  <c r="I886" i="12"/>
  <c r="K881" i="12"/>
  <c r="K880" i="12" s="1"/>
  <c r="K879" i="12" s="1"/>
  <c r="J881" i="12"/>
  <c r="J880" i="12" s="1"/>
  <c r="J879" i="12" s="1"/>
  <c r="I881" i="12"/>
  <c r="I880" i="12" s="1"/>
  <c r="K875" i="12"/>
  <c r="K874" i="12" s="1"/>
  <c r="K873" i="12" s="1"/>
  <c r="J875" i="12"/>
  <c r="J874" i="12" s="1"/>
  <c r="J873" i="12" s="1"/>
  <c r="I875" i="12"/>
  <c r="K871" i="12"/>
  <c r="K870" i="12" s="1"/>
  <c r="K869" i="12" s="1"/>
  <c r="J871" i="12"/>
  <c r="J870" i="12" s="1"/>
  <c r="J869" i="12" s="1"/>
  <c r="I871" i="12"/>
  <c r="I870" i="12" s="1"/>
  <c r="K863" i="12"/>
  <c r="K862" i="12" s="1"/>
  <c r="K861" i="12" s="1"/>
  <c r="J863" i="12"/>
  <c r="J862" i="12" s="1"/>
  <c r="J861" i="12" s="1"/>
  <c r="I863" i="12"/>
  <c r="I862" i="12" s="1"/>
  <c r="K859" i="12"/>
  <c r="K858" i="12" s="1"/>
  <c r="K857" i="12" s="1"/>
  <c r="J859" i="12"/>
  <c r="J858" i="12" s="1"/>
  <c r="J857" i="12" s="1"/>
  <c r="I859" i="12"/>
  <c r="I858" i="12" s="1"/>
  <c r="K854" i="12"/>
  <c r="K853" i="12" s="1"/>
  <c r="K852" i="12" s="1"/>
  <c r="J854" i="12"/>
  <c r="J853" i="12" s="1"/>
  <c r="J852" i="12" s="1"/>
  <c r="I854" i="12"/>
  <c r="K850" i="12"/>
  <c r="K849" i="12" s="1"/>
  <c r="K848" i="12" s="1"/>
  <c r="J850" i="12"/>
  <c r="J849" i="12" s="1"/>
  <c r="J848" i="12" s="1"/>
  <c r="I850" i="12"/>
  <c r="K846" i="12"/>
  <c r="K845" i="12" s="1"/>
  <c r="K844" i="12" s="1"/>
  <c r="J846" i="12"/>
  <c r="J845" i="12" s="1"/>
  <c r="J844" i="12" s="1"/>
  <c r="I846" i="12"/>
  <c r="K833" i="12"/>
  <c r="K832" i="12" s="1"/>
  <c r="K831" i="12" s="1"/>
  <c r="K830" i="12" s="1"/>
  <c r="J833" i="12"/>
  <c r="J832" i="12" s="1"/>
  <c r="J831" i="12" s="1"/>
  <c r="J830" i="12" s="1"/>
  <c r="I833" i="12"/>
  <c r="K828" i="12"/>
  <c r="K827" i="12" s="1"/>
  <c r="K826" i="12" s="1"/>
  <c r="J828" i="12"/>
  <c r="J827" i="12" s="1"/>
  <c r="J826" i="12" s="1"/>
  <c r="I828" i="12"/>
  <c r="K824" i="12"/>
  <c r="K823" i="12" s="1"/>
  <c r="K822" i="12" s="1"/>
  <c r="K821" i="12" s="1"/>
  <c r="J824" i="12"/>
  <c r="J823" i="12" s="1"/>
  <c r="J822" i="12" s="1"/>
  <c r="J821" i="12" s="1"/>
  <c r="I824" i="12"/>
  <c r="K819" i="12"/>
  <c r="K818" i="12" s="1"/>
  <c r="K817" i="12" s="1"/>
  <c r="J819" i="12"/>
  <c r="J818" i="12" s="1"/>
  <c r="J817" i="12" s="1"/>
  <c r="I819" i="12"/>
  <c r="K811" i="12"/>
  <c r="K810" i="12" s="1"/>
  <c r="K809" i="12" s="1"/>
  <c r="J811" i="12"/>
  <c r="J810" i="12" s="1"/>
  <c r="J809" i="12" s="1"/>
  <c r="I811" i="12"/>
  <c r="I810" i="12" s="1"/>
  <c r="K807" i="12"/>
  <c r="K806" i="12" s="1"/>
  <c r="K805" i="12" s="1"/>
  <c r="J807" i="12"/>
  <c r="J806" i="12" s="1"/>
  <c r="J805" i="12" s="1"/>
  <c r="I807" i="12"/>
  <c r="K802" i="12"/>
  <c r="K801" i="12" s="1"/>
  <c r="K800" i="12" s="1"/>
  <c r="J802" i="12"/>
  <c r="J801" i="12" s="1"/>
  <c r="J800" i="12" s="1"/>
  <c r="I802" i="12"/>
  <c r="K798" i="12"/>
  <c r="K797" i="12" s="1"/>
  <c r="K796" i="12" s="1"/>
  <c r="J798" i="12"/>
  <c r="J797" i="12" s="1"/>
  <c r="J796" i="12" s="1"/>
  <c r="I798" i="12"/>
  <c r="K794" i="12"/>
  <c r="K793" i="12" s="1"/>
  <c r="K792" i="12" s="1"/>
  <c r="J794" i="12"/>
  <c r="J793" i="12" s="1"/>
  <c r="J792" i="12" s="1"/>
  <c r="I794" i="12"/>
  <c r="K790" i="12"/>
  <c r="K789" i="12" s="1"/>
  <c r="J790" i="12"/>
  <c r="J789" i="12" s="1"/>
  <c r="I790" i="12"/>
  <c r="I789" i="12" s="1"/>
  <c r="K787" i="12"/>
  <c r="K786" i="12" s="1"/>
  <c r="J787" i="12"/>
  <c r="J786" i="12" s="1"/>
  <c r="I787" i="12"/>
  <c r="I786" i="12" s="1"/>
  <c r="K781" i="12"/>
  <c r="K780" i="12" s="1"/>
  <c r="K779" i="12" s="1"/>
  <c r="K778" i="12" s="1"/>
  <c r="J781" i="12"/>
  <c r="J780" i="12" s="1"/>
  <c r="J779" i="12" s="1"/>
  <c r="J778" i="12" s="1"/>
  <c r="I781" i="12"/>
  <c r="K776" i="12"/>
  <c r="K773" i="12" s="1"/>
  <c r="J776" i="12"/>
  <c r="J773" i="12" s="1"/>
  <c r="I776" i="12"/>
  <c r="K771" i="12"/>
  <c r="K770" i="12" s="1"/>
  <c r="J771" i="12"/>
  <c r="J770" i="12" s="1"/>
  <c r="I771" i="12"/>
  <c r="I770" i="12" s="1"/>
  <c r="K768" i="12"/>
  <c r="K767" i="12" s="1"/>
  <c r="J768" i="12"/>
  <c r="J767" i="12" s="1"/>
  <c r="I768" i="12"/>
  <c r="K762" i="12"/>
  <c r="K761" i="12" s="1"/>
  <c r="K760" i="12" s="1"/>
  <c r="J762" i="12"/>
  <c r="J761" i="12" s="1"/>
  <c r="J760" i="12" s="1"/>
  <c r="I762" i="12"/>
  <c r="K758" i="12"/>
  <c r="K757" i="12" s="1"/>
  <c r="K756" i="12" s="1"/>
  <c r="J758" i="12"/>
  <c r="J757" i="12" s="1"/>
  <c r="J756" i="12" s="1"/>
  <c r="I758" i="12"/>
  <c r="K750" i="12"/>
  <c r="K749" i="12" s="1"/>
  <c r="K748" i="12" s="1"/>
  <c r="J750" i="12"/>
  <c r="J749" i="12" s="1"/>
  <c r="J748" i="12" s="1"/>
  <c r="I750" i="12"/>
  <c r="K742" i="12"/>
  <c r="K741" i="12" s="1"/>
  <c r="K740" i="12" s="1"/>
  <c r="J742" i="12"/>
  <c r="J741" i="12" s="1"/>
  <c r="J740" i="12" s="1"/>
  <c r="I742" i="12"/>
  <c r="K738" i="12"/>
  <c r="K737" i="12" s="1"/>
  <c r="K736" i="12" s="1"/>
  <c r="J738" i="12"/>
  <c r="J737" i="12" s="1"/>
  <c r="J736" i="12" s="1"/>
  <c r="I738" i="12"/>
  <c r="K734" i="12"/>
  <c r="K733" i="12" s="1"/>
  <c r="K732" i="12" s="1"/>
  <c r="J734" i="12"/>
  <c r="J733" i="12" s="1"/>
  <c r="J732" i="12" s="1"/>
  <c r="I734" i="12"/>
  <c r="K730" i="12"/>
  <c r="K729" i="12" s="1"/>
  <c r="K728" i="12" s="1"/>
  <c r="J730" i="12"/>
  <c r="J729" i="12" s="1"/>
  <c r="J728" i="12" s="1"/>
  <c r="I730" i="12"/>
  <c r="K726" i="12"/>
  <c r="K725" i="12" s="1"/>
  <c r="K724" i="12" s="1"/>
  <c r="J726" i="12"/>
  <c r="J725" i="12" s="1"/>
  <c r="J724" i="12" s="1"/>
  <c r="I726" i="12"/>
  <c r="K722" i="12"/>
  <c r="K721" i="12" s="1"/>
  <c r="K720" i="12" s="1"/>
  <c r="J722" i="12"/>
  <c r="J721" i="12" s="1"/>
  <c r="J720" i="12" s="1"/>
  <c r="I722" i="12"/>
  <c r="I721" i="12" s="1"/>
  <c r="K718" i="12"/>
  <c r="K717" i="12" s="1"/>
  <c r="K716" i="12" s="1"/>
  <c r="J718" i="12"/>
  <c r="J717" i="12" s="1"/>
  <c r="J716" i="12" s="1"/>
  <c r="I718" i="12"/>
  <c r="K714" i="12"/>
  <c r="K713" i="12" s="1"/>
  <c r="K712" i="12" s="1"/>
  <c r="J714" i="12"/>
  <c r="J713" i="12" s="1"/>
  <c r="J712" i="12" s="1"/>
  <c r="I714" i="12"/>
  <c r="K704" i="12"/>
  <c r="K703" i="12" s="1"/>
  <c r="K702" i="12" s="1"/>
  <c r="J704" i="12"/>
  <c r="J703" i="12" s="1"/>
  <c r="J702" i="12" s="1"/>
  <c r="I704" i="12"/>
  <c r="K700" i="12"/>
  <c r="K699" i="12" s="1"/>
  <c r="K698" i="12" s="1"/>
  <c r="J700" i="12"/>
  <c r="J699" i="12" s="1"/>
  <c r="J698" i="12" s="1"/>
  <c r="I700" i="12"/>
  <c r="I699" i="12" s="1"/>
  <c r="K692" i="12"/>
  <c r="K691" i="12" s="1"/>
  <c r="K690" i="12" s="1"/>
  <c r="J692" i="12"/>
  <c r="J691" i="12" s="1"/>
  <c r="J690" i="12" s="1"/>
  <c r="I692" i="12"/>
  <c r="K687" i="12"/>
  <c r="K686" i="12" s="1"/>
  <c r="K685" i="12" s="1"/>
  <c r="K684" i="12" s="1"/>
  <c r="J687" i="12"/>
  <c r="J686" i="12" s="1"/>
  <c r="J685" i="12" s="1"/>
  <c r="J684" i="12" s="1"/>
  <c r="I687" i="12"/>
  <c r="K682" i="12"/>
  <c r="K681" i="12" s="1"/>
  <c r="K680" i="12" s="1"/>
  <c r="J682" i="12"/>
  <c r="J681" i="12" s="1"/>
  <c r="J680" i="12" s="1"/>
  <c r="I682" i="12"/>
  <c r="K678" i="12"/>
  <c r="K677" i="12" s="1"/>
  <c r="K676" i="12" s="1"/>
  <c r="J678" i="12"/>
  <c r="J677" i="12" s="1"/>
  <c r="J676" i="12" s="1"/>
  <c r="I678" i="12"/>
  <c r="K674" i="12"/>
  <c r="K673" i="12" s="1"/>
  <c r="K669" i="12" s="1"/>
  <c r="J674" i="12"/>
  <c r="J673" i="12" s="1"/>
  <c r="J669" i="12" s="1"/>
  <c r="I674" i="12"/>
  <c r="K667" i="12"/>
  <c r="K666" i="12" s="1"/>
  <c r="K665" i="12" s="1"/>
  <c r="J667" i="12"/>
  <c r="J666" i="12" s="1"/>
  <c r="J665" i="12" s="1"/>
  <c r="I667" i="12"/>
  <c r="K661" i="12"/>
  <c r="K660" i="12" s="1"/>
  <c r="K659" i="12" s="1"/>
  <c r="J661" i="12"/>
  <c r="J660" i="12" s="1"/>
  <c r="J659" i="12" s="1"/>
  <c r="I661" i="12"/>
  <c r="K657" i="12"/>
  <c r="K656" i="12" s="1"/>
  <c r="K655" i="12" s="1"/>
  <c r="J657" i="12"/>
  <c r="J656" i="12" s="1"/>
  <c r="J655" i="12" s="1"/>
  <c r="I657" i="12"/>
  <c r="K651" i="12"/>
  <c r="K650" i="12" s="1"/>
  <c r="J651" i="12"/>
  <c r="J650" i="12" s="1"/>
  <c r="I651" i="12"/>
  <c r="I650" i="12" s="1"/>
  <c r="K648" i="12"/>
  <c r="K647" i="12" s="1"/>
  <c r="J648" i="12"/>
  <c r="J647" i="12" s="1"/>
  <c r="I648" i="12"/>
  <c r="K637" i="12"/>
  <c r="K636" i="12" s="1"/>
  <c r="K635" i="12" s="1"/>
  <c r="J637" i="12"/>
  <c r="J636" i="12" s="1"/>
  <c r="J635" i="12" s="1"/>
  <c r="I637" i="12"/>
  <c r="K633" i="12"/>
  <c r="K632" i="12" s="1"/>
  <c r="J633" i="12"/>
  <c r="J632" i="12" s="1"/>
  <c r="I633" i="12"/>
  <c r="K630" i="12"/>
  <c r="K629" i="12" s="1"/>
  <c r="J630" i="12"/>
  <c r="J629" i="12" s="1"/>
  <c r="I630" i="12"/>
  <c r="K621" i="12"/>
  <c r="K620" i="12" s="1"/>
  <c r="K619" i="12" s="1"/>
  <c r="K618" i="12" s="1"/>
  <c r="J621" i="12"/>
  <c r="J620" i="12" s="1"/>
  <c r="J619" i="12" s="1"/>
  <c r="J618" i="12" s="1"/>
  <c r="I621" i="12"/>
  <c r="K615" i="12"/>
  <c r="K614" i="12" s="1"/>
  <c r="J615" i="12"/>
  <c r="J614" i="12" s="1"/>
  <c r="I615" i="12"/>
  <c r="K612" i="12"/>
  <c r="K611" i="12" s="1"/>
  <c r="J612" i="12"/>
  <c r="J611" i="12" s="1"/>
  <c r="I612" i="12"/>
  <c r="K606" i="12"/>
  <c r="K605" i="12" s="1"/>
  <c r="K604" i="12" s="1"/>
  <c r="K603" i="12" s="1"/>
  <c r="K602" i="12" s="1"/>
  <c r="J606" i="12"/>
  <c r="J605" i="12" s="1"/>
  <c r="J604" i="12" s="1"/>
  <c r="J603" i="12" s="1"/>
  <c r="J602" i="12" s="1"/>
  <c r="I606" i="12"/>
  <c r="K599" i="12"/>
  <c r="K598" i="12" s="1"/>
  <c r="J599" i="12"/>
  <c r="J598" i="12" s="1"/>
  <c r="I599" i="12"/>
  <c r="I598" i="12" s="1"/>
  <c r="K596" i="12"/>
  <c r="K595" i="12" s="1"/>
  <c r="J596" i="12"/>
  <c r="J595" i="12" s="1"/>
  <c r="I596" i="12"/>
  <c r="K593" i="12"/>
  <c r="K592" i="12" s="1"/>
  <c r="J593" i="12"/>
  <c r="J592" i="12" s="1"/>
  <c r="I593" i="12"/>
  <c r="I592" i="12" s="1"/>
  <c r="K590" i="12"/>
  <c r="K589" i="12" s="1"/>
  <c r="J590" i="12"/>
  <c r="J589" i="12" s="1"/>
  <c r="I590" i="12"/>
  <c r="K587" i="12"/>
  <c r="K586" i="12" s="1"/>
  <c r="J587" i="12"/>
  <c r="J586" i="12" s="1"/>
  <c r="I587" i="12"/>
  <c r="I586" i="12" s="1"/>
  <c r="K582" i="12"/>
  <c r="K581" i="12" s="1"/>
  <c r="K580" i="12" s="1"/>
  <c r="J582" i="12"/>
  <c r="J581" i="12" s="1"/>
  <c r="J580" i="12" s="1"/>
  <c r="I582" i="12"/>
  <c r="K578" i="12"/>
  <c r="K577" i="12" s="1"/>
  <c r="J578" i="12"/>
  <c r="J577" i="12" s="1"/>
  <c r="I578" i="12"/>
  <c r="K575" i="12"/>
  <c r="K574" i="12" s="1"/>
  <c r="J575" i="12"/>
  <c r="J574" i="12" s="1"/>
  <c r="I575" i="12"/>
  <c r="K571" i="12"/>
  <c r="K570" i="12" s="1"/>
  <c r="J571" i="12"/>
  <c r="J570" i="12" s="1"/>
  <c r="I571" i="12"/>
  <c r="K568" i="12"/>
  <c r="K567" i="12" s="1"/>
  <c r="J568" i="12"/>
  <c r="J567" i="12" s="1"/>
  <c r="I568" i="12"/>
  <c r="K564" i="12"/>
  <c r="J564" i="12"/>
  <c r="I564" i="12"/>
  <c r="K562" i="12"/>
  <c r="J562" i="12"/>
  <c r="I562" i="12"/>
  <c r="K556" i="12"/>
  <c r="K555" i="12" s="1"/>
  <c r="K554" i="12" s="1"/>
  <c r="J556" i="12"/>
  <c r="J555" i="12" s="1"/>
  <c r="J554" i="12" s="1"/>
  <c r="I556" i="12"/>
  <c r="K552" i="12"/>
  <c r="K551" i="12" s="1"/>
  <c r="K550" i="12" s="1"/>
  <c r="J552" i="12"/>
  <c r="J551" i="12" s="1"/>
  <c r="J550" i="12" s="1"/>
  <c r="I552" i="12"/>
  <c r="K546" i="12"/>
  <c r="K545" i="12" s="1"/>
  <c r="J546" i="12"/>
  <c r="J545" i="12" s="1"/>
  <c r="K541" i="12"/>
  <c r="K540" i="12" s="1"/>
  <c r="J541" i="12"/>
  <c r="J540" i="12" s="1"/>
  <c r="I541" i="12"/>
  <c r="K538" i="12"/>
  <c r="K537" i="12" s="1"/>
  <c r="J538" i="12"/>
  <c r="J537" i="12" s="1"/>
  <c r="I538" i="12"/>
  <c r="K533" i="12"/>
  <c r="K532" i="12" s="1"/>
  <c r="K531" i="12" s="1"/>
  <c r="J533" i="12"/>
  <c r="J532" i="12" s="1"/>
  <c r="J531" i="12" s="1"/>
  <c r="I533" i="12"/>
  <c r="I532" i="12" s="1"/>
  <c r="K529" i="12"/>
  <c r="K528" i="12" s="1"/>
  <c r="K527" i="12" s="1"/>
  <c r="J529" i="12"/>
  <c r="J528" i="12" s="1"/>
  <c r="J527" i="12" s="1"/>
  <c r="I529" i="12"/>
  <c r="K518" i="12"/>
  <c r="K517" i="12" s="1"/>
  <c r="J518" i="12"/>
  <c r="J517" i="12" s="1"/>
  <c r="I518" i="12"/>
  <c r="K515" i="12"/>
  <c r="K514" i="12" s="1"/>
  <c r="J515" i="12"/>
  <c r="J514" i="12" s="1"/>
  <c r="I515" i="12"/>
  <c r="K507" i="12"/>
  <c r="K506" i="12" s="1"/>
  <c r="J507" i="12"/>
  <c r="J506" i="12" s="1"/>
  <c r="I507" i="12"/>
  <c r="K504" i="12"/>
  <c r="K503" i="12" s="1"/>
  <c r="J504" i="12"/>
  <c r="J503" i="12" s="1"/>
  <c r="I504" i="12"/>
  <c r="K498" i="12"/>
  <c r="K497" i="12" s="1"/>
  <c r="K496" i="12" s="1"/>
  <c r="J498" i="12"/>
  <c r="J497" i="12" s="1"/>
  <c r="J496" i="12" s="1"/>
  <c r="I498" i="12"/>
  <c r="K494" i="12"/>
  <c r="K493" i="12" s="1"/>
  <c r="K492" i="12" s="1"/>
  <c r="J494" i="12"/>
  <c r="J493" i="12" s="1"/>
  <c r="J492" i="12" s="1"/>
  <c r="I494" i="12"/>
  <c r="K490" i="12"/>
  <c r="K489" i="12" s="1"/>
  <c r="K488" i="12" s="1"/>
  <c r="J490" i="12"/>
  <c r="J489" i="12" s="1"/>
  <c r="J488" i="12" s="1"/>
  <c r="I490" i="12"/>
  <c r="K486" i="12"/>
  <c r="K485" i="12" s="1"/>
  <c r="K484" i="12" s="1"/>
  <c r="J486" i="12"/>
  <c r="J485" i="12" s="1"/>
  <c r="J484" i="12" s="1"/>
  <c r="I486" i="12"/>
  <c r="K480" i="12"/>
  <c r="K479" i="12" s="1"/>
  <c r="K478" i="12" s="1"/>
  <c r="K477" i="12" s="1"/>
  <c r="J480" i="12"/>
  <c r="J479" i="12" s="1"/>
  <c r="J478" i="12" s="1"/>
  <c r="J477" i="12" s="1"/>
  <c r="I480" i="12"/>
  <c r="I479" i="12" s="1"/>
  <c r="K466" i="12"/>
  <c r="K465" i="12" s="1"/>
  <c r="J466" i="12"/>
  <c r="J465" i="12" s="1"/>
  <c r="I466" i="12"/>
  <c r="K462" i="12"/>
  <c r="K461" i="12" s="1"/>
  <c r="K460" i="12" s="1"/>
  <c r="K459" i="12" s="1"/>
  <c r="J462" i="12"/>
  <c r="J461" i="12" s="1"/>
  <c r="J460" i="12" s="1"/>
  <c r="J459" i="12" s="1"/>
  <c r="I462" i="12"/>
  <c r="K452" i="12"/>
  <c r="K451" i="12" s="1"/>
  <c r="J452" i="12"/>
  <c r="J451" i="12" s="1"/>
  <c r="I452" i="12"/>
  <c r="I451" i="12" s="1"/>
  <c r="K449" i="12"/>
  <c r="K448" i="12" s="1"/>
  <c r="J449" i="12"/>
  <c r="J448" i="12" s="1"/>
  <c r="I449" i="12"/>
  <c r="I448" i="12" s="1"/>
  <c r="K446" i="12"/>
  <c r="K445" i="12" s="1"/>
  <c r="J446" i="12"/>
  <c r="J445" i="12" s="1"/>
  <c r="I446" i="12"/>
  <c r="K441" i="12"/>
  <c r="K440" i="12" s="1"/>
  <c r="K439" i="12" s="1"/>
  <c r="J441" i="12"/>
  <c r="J440" i="12" s="1"/>
  <c r="J439" i="12" s="1"/>
  <c r="I441" i="12"/>
  <c r="K433" i="12"/>
  <c r="K432" i="12" s="1"/>
  <c r="K431" i="12" s="1"/>
  <c r="K430" i="12" s="1"/>
  <c r="J433" i="12"/>
  <c r="J432" i="12" s="1"/>
  <c r="J431" i="12" s="1"/>
  <c r="J430" i="12" s="1"/>
  <c r="I433" i="12"/>
  <c r="I432" i="12" s="1"/>
  <c r="K428" i="12"/>
  <c r="J428" i="12"/>
  <c r="I428" i="12"/>
  <c r="K426" i="12"/>
  <c r="J426" i="12"/>
  <c r="I426" i="12"/>
  <c r="K422" i="12"/>
  <c r="K421" i="12" s="1"/>
  <c r="K420" i="12" s="1"/>
  <c r="J422" i="12"/>
  <c r="J421" i="12" s="1"/>
  <c r="J420" i="12" s="1"/>
  <c r="I422" i="12"/>
  <c r="K378" i="12"/>
  <c r="J378" i="12"/>
  <c r="K374" i="12"/>
  <c r="J374" i="12"/>
  <c r="I374" i="12"/>
  <c r="K369" i="12"/>
  <c r="K368" i="12" s="1"/>
  <c r="J369" i="12"/>
  <c r="J368" i="12" s="1"/>
  <c r="K364" i="12"/>
  <c r="K363" i="12" s="1"/>
  <c r="J364" i="12"/>
  <c r="J363" i="12" s="1"/>
  <c r="K340" i="12"/>
  <c r="K339" i="12" s="1"/>
  <c r="K338" i="12" s="1"/>
  <c r="J340" i="12"/>
  <c r="J339" i="12" s="1"/>
  <c r="J338" i="12" s="1"/>
  <c r="I340" i="12"/>
  <c r="K336" i="12"/>
  <c r="K335" i="12" s="1"/>
  <c r="K334" i="12" s="1"/>
  <c r="J336" i="12"/>
  <c r="J335" i="12" s="1"/>
  <c r="J334" i="12" s="1"/>
  <c r="I336" i="12"/>
  <c r="K332" i="12"/>
  <c r="K331" i="12" s="1"/>
  <c r="K330" i="12" s="1"/>
  <c r="J332" i="12"/>
  <c r="J331" i="12" s="1"/>
  <c r="J330" i="12" s="1"/>
  <c r="I332" i="12"/>
  <c r="K327" i="12"/>
  <c r="K326" i="12" s="1"/>
  <c r="K325" i="12" s="1"/>
  <c r="J327" i="12"/>
  <c r="J326" i="12" s="1"/>
  <c r="J325" i="12" s="1"/>
  <c r="I327" i="12"/>
  <c r="I326" i="12" s="1"/>
  <c r="K310" i="12"/>
  <c r="K309" i="12" s="1"/>
  <c r="K308" i="12" s="1"/>
  <c r="J310" i="12"/>
  <c r="J309" i="12" s="1"/>
  <c r="J308" i="12" s="1"/>
  <c r="I310" i="12"/>
  <c r="K306" i="12"/>
  <c r="K305" i="12" s="1"/>
  <c r="K304" i="12" s="1"/>
  <c r="J306" i="12"/>
  <c r="J305" i="12" s="1"/>
  <c r="J304" i="12" s="1"/>
  <c r="I306" i="12"/>
  <c r="K297" i="12"/>
  <c r="K296" i="12" s="1"/>
  <c r="K295" i="12" s="1"/>
  <c r="J297" i="12"/>
  <c r="J296" i="12" s="1"/>
  <c r="J295" i="12" s="1"/>
  <c r="I297" i="12"/>
  <c r="K290" i="12"/>
  <c r="K289" i="12" s="1"/>
  <c r="K288" i="12" s="1"/>
  <c r="J290" i="12"/>
  <c r="J289" i="12" s="1"/>
  <c r="J288" i="12" s="1"/>
  <c r="I290" i="12"/>
  <c r="K286" i="12"/>
  <c r="K285" i="12" s="1"/>
  <c r="K284" i="12" s="1"/>
  <c r="J286" i="12"/>
  <c r="J285" i="12" s="1"/>
  <c r="J284" i="12" s="1"/>
  <c r="I286" i="12"/>
  <c r="K281" i="12"/>
  <c r="K280" i="12" s="1"/>
  <c r="K279" i="12" s="1"/>
  <c r="J281" i="12"/>
  <c r="J280" i="12" s="1"/>
  <c r="J279" i="12" s="1"/>
  <c r="I281" i="12"/>
  <c r="K277" i="12"/>
  <c r="K276" i="12" s="1"/>
  <c r="J277" i="12"/>
  <c r="J276" i="12" s="1"/>
  <c r="I277" i="12"/>
  <c r="I276" i="12" s="1"/>
  <c r="K274" i="12"/>
  <c r="K273" i="12" s="1"/>
  <c r="J274" i="12"/>
  <c r="J273" i="12" s="1"/>
  <c r="I274" i="12"/>
  <c r="K271" i="12"/>
  <c r="K270" i="12" s="1"/>
  <c r="J271" i="12"/>
  <c r="J270" i="12" s="1"/>
  <c r="I271" i="12"/>
  <c r="I270" i="12" s="1"/>
  <c r="K267" i="12"/>
  <c r="K266" i="12" s="1"/>
  <c r="K265" i="12" s="1"/>
  <c r="J267" i="12"/>
  <c r="J266" i="12" s="1"/>
  <c r="J265" i="12" s="1"/>
  <c r="I267" i="12"/>
  <c r="K260" i="12"/>
  <c r="K259" i="12" s="1"/>
  <c r="K258" i="12" s="1"/>
  <c r="J260" i="12"/>
  <c r="J259" i="12" s="1"/>
  <c r="J258" i="12" s="1"/>
  <c r="I260" i="12"/>
  <c r="K248" i="12"/>
  <c r="K247" i="12" s="1"/>
  <c r="K246" i="12" s="1"/>
  <c r="J248" i="12"/>
  <c r="J247" i="12" s="1"/>
  <c r="J246" i="12" s="1"/>
  <c r="I248" i="12"/>
  <c r="I247" i="12" s="1"/>
  <c r="K244" i="12"/>
  <c r="K243" i="12" s="1"/>
  <c r="K242" i="12" s="1"/>
  <c r="J244" i="12"/>
  <c r="J243" i="12" s="1"/>
  <c r="J242" i="12" s="1"/>
  <c r="I244" i="12"/>
  <c r="K238" i="12"/>
  <c r="K237" i="12" s="1"/>
  <c r="K236" i="12" s="1"/>
  <c r="J238" i="12"/>
  <c r="J237" i="12" s="1"/>
  <c r="J236" i="12" s="1"/>
  <c r="I238" i="12"/>
  <c r="K234" i="12"/>
  <c r="K233" i="12" s="1"/>
  <c r="K232" i="12" s="1"/>
  <c r="J234" i="12"/>
  <c r="J233" i="12" s="1"/>
  <c r="J232" i="12" s="1"/>
  <c r="I234" i="12"/>
  <c r="K230" i="12"/>
  <c r="K229" i="12" s="1"/>
  <c r="K228" i="12" s="1"/>
  <c r="J230" i="12"/>
  <c r="J229" i="12" s="1"/>
  <c r="J228" i="12" s="1"/>
  <c r="I230" i="12"/>
  <c r="K217" i="12"/>
  <c r="K216" i="12" s="1"/>
  <c r="K215" i="12" s="1"/>
  <c r="J217" i="12"/>
  <c r="J216" i="12" s="1"/>
  <c r="J215" i="12" s="1"/>
  <c r="I217" i="12"/>
  <c r="I216" i="12" s="1"/>
  <c r="K213" i="12"/>
  <c r="K212" i="12" s="1"/>
  <c r="K211" i="12" s="1"/>
  <c r="J213" i="12"/>
  <c r="J212" i="12" s="1"/>
  <c r="J211" i="12" s="1"/>
  <c r="I213" i="12"/>
  <c r="K205" i="12"/>
  <c r="J205" i="12"/>
  <c r="I205" i="12"/>
  <c r="K203" i="12"/>
  <c r="J203" i="12"/>
  <c r="I203" i="12"/>
  <c r="K198" i="12"/>
  <c r="K197" i="12" s="1"/>
  <c r="K196" i="12" s="1"/>
  <c r="K195" i="12" s="1"/>
  <c r="J198" i="12"/>
  <c r="J197" i="12" s="1"/>
  <c r="J196" i="12" s="1"/>
  <c r="J195" i="12" s="1"/>
  <c r="I198" i="12"/>
  <c r="K189" i="12"/>
  <c r="K188" i="12" s="1"/>
  <c r="K187" i="12" s="1"/>
  <c r="K186" i="12" s="1"/>
  <c r="J189" i="12"/>
  <c r="J188" i="12" s="1"/>
  <c r="J187" i="12" s="1"/>
  <c r="J186" i="12" s="1"/>
  <c r="I189" i="12"/>
  <c r="I188" i="12" s="1"/>
  <c r="K180" i="12"/>
  <c r="K179" i="12" s="1"/>
  <c r="K178" i="12" s="1"/>
  <c r="J180" i="12"/>
  <c r="J179" i="12" s="1"/>
  <c r="J178" i="12" s="1"/>
  <c r="I180" i="12"/>
  <c r="I179" i="12" s="1"/>
  <c r="K176" i="12"/>
  <c r="K175" i="12" s="1"/>
  <c r="K174" i="12" s="1"/>
  <c r="J176" i="12"/>
  <c r="J175" i="12" s="1"/>
  <c r="J174" i="12" s="1"/>
  <c r="I176" i="12"/>
  <c r="K172" i="12"/>
  <c r="K171" i="12" s="1"/>
  <c r="K170" i="12" s="1"/>
  <c r="J172" i="12"/>
  <c r="J171" i="12" s="1"/>
  <c r="J170" i="12" s="1"/>
  <c r="I172" i="12"/>
  <c r="K168" i="12"/>
  <c r="J168" i="12"/>
  <c r="I168" i="12"/>
  <c r="K166" i="12"/>
  <c r="J166" i="12"/>
  <c r="I166" i="12"/>
  <c r="K147" i="12"/>
  <c r="J147" i="12"/>
  <c r="I147" i="12"/>
  <c r="K145" i="12"/>
  <c r="J145" i="12"/>
  <c r="I145" i="12"/>
  <c r="K139" i="12"/>
  <c r="K138" i="12" s="1"/>
  <c r="J139" i="12"/>
  <c r="J138" i="12" s="1"/>
  <c r="I139" i="12"/>
  <c r="I138" i="12" s="1"/>
  <c r="K136" i="12"/>
  <c r="K135" i="12" s="1"/>
  <c r="J136" i="12"/>
  <c r="J135" i="12" s="1"/>
  <c r="I136" i="12"/>
  <c r="K132" i="12"/>
  <c r="J132" i="12"/>
  <c r="I132" i="12"/>
  <c r="K130" i="12"/>
  <c r="J130" i="12"/>
  <c r="I130" i="12"/>
  <c r="K123" i="12"/>
  <c r="K122" i="12" s="1"/>
  <c r="K121" i="12" s="1"/>
  <c r="J123" i="12"/>
  <c r="J122" i="12" s="1"/>
  <c r="J121" i="12" s="1"/>
  <c r="I123" i="12"/>
  <c r="I122" i="12" s="1"/>
  <c r="K119" i="12"/>
  <c r="K118" i="12" s="1"/>
  <c r="K117" i="12" s="1"/>
  <c r="J119" i="12"/>
  <c r="J118" i="12" s="1"/>
  <c r="J117" i="12" s="1"/>
  <c r="I119" i="12"/>
  <c r="K113" i="12"/>
  <c r="J113" i="12"/>
  <c r="I113" i="12"/>
  <c r="K109" i="12"/>
  <c r="J109" i="12"/>
  <c r="I109" i="12"/>
  <c r="K106" i="12"/>
  <c r="K105" i="12" s="1"/>
  <c r="J106" i="12"/>
  <c r="J105" i="12" s="1"/>
  <c r="I106" i="12"/>
  <c r="K101" i="12"/>
  <c r="K100" i="12" s="1"/>
  <c r="K99" i="12" s="1"/>
  <c r="J101" i="12"/>
  <c r="J100" i="12" s="1"/>
  <c r="J99" i="12" s="1"/>
  <c r="I101" i="12"/>
  <c r="K97" i="12"/>
  <c r="K96" i="12" s="1"/>
  <c r="K95" i="12" s="1"/>
  <c r="J97" i="12"/>
  <c r="J96" i="12" s="1"/>
  <c r="J95" i="12" s="1"/>
  <c r="I97" i="12"/>
  <c r="I96" i="12" s="1"/>
  <c r="K93" i="12"/>
  <c r="K92" i="12" s="1"/>
  <c r="K91" i="12" s="1"/>
  <c r="J93" i="12"/>
  <c r="J92" i="12" s="1"/>
  <c r="J91" i="12" s="1"/>
  <c r="I93" i="12"/>
  <c r="K89" i="12"/>
  <c r="K88" i="12" s="1"/>
  <c r="J89" i="12"/>
  <c r="J88" i="12" s="1"/>
  <c r="I89" i="12"/>
  <c r="K86" i="12"/>
  <c r="K85" i="12" s="1"/>
  <c r="J86" i="12"/>
  <c r="J85" i="12" s="1"/>
  <c r="I86" i="12"/>
  <c r="K82" i="12"/>
  <c r="J82" i="12"/>
  <c r="I82" i="12"/>
  <c r="K80" i="12"/>
  <c r="J80" i="12"/>
  <c r="I80" i="12"/>
  <c r="K76" i="12"/>
  <c r="J76" i="12"/>
  <c r="I76" i="12"/>
  <c r="K74" i="12"/>
  <c r="J74" i="12"/>
  <c r="I74" i="12"/>
  <c r="K69" i="12"/>
  <c r="K68" i="12" s="1"/>
  <c r="K67" i="12" s="1"/>
  <c r="J69" i="12"/>
  <c r="J68" i="12" s="1"/>
  <c r="J67" i="12" s="1"/>
  <c r="I69" i="12"/>
  <c r="K65" i="12"/>
  <c r="K64" i="12" s="1"/>
  <c r="K63" i="12" s="1"/>
  <c r="J65" i="12"/>
  <c r="J64" i="12" s="1"/>
  <c r="J63" i="12" s="1"/>
  <c r="I65" i="12"/>
  <c r="K60" i="12"/>
  <c r="K59" i="12" s="1"/>
  <c r="K58" i="12" s="1"/>
  <c r="J60" i="12"/>
  <c r="J59" i="12" s="1"/>
  <c r="J58" i="12" s="1"/>
  <c r="I60" i="12"/>
  <c r="K56" i="12"/>
  <c r="K55" i="12" s="1"/>
  <c r="K54" i="12" s="1"/>
  <c r="J56" i="12"/>
  <c r="J55" i="12" s="1"/>
  <c r="J54" i="12" s="1"/>
  <c r="I56" i="12"/>
  <c r="K51" i="12"/>
  <c r="K50" i="12" s="1"/>
  <c r="K49" i="12" s="1"/>
  <c r="J51" i="12"/>
  <c r="J50" i="12" s="1"/>
  <c r="J49" i="12" s="1"/>
  <c r="I51" i="12"/>
  <c r="I50" i="12" s="1"/>
  <c r="K45" i="12"/>
  <c r="K44" i="12" s="1"/>
  <c r="K43" i="12" s="1"/>
  <c r="K42" i="12" s="1"/>
  <c r="J45" i="12"/>
  <c r="J44" i="12" s="1"/>
  <c r="J43" i="12" s="1"/>
  <c r="J42" i="12" s="1"/>
  <c r="I45" i="12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6" i="12"/>
  <c r="J26" i="12"/>
  <c r="I26" i="12"/>
  <c r="K24" i="12"/>
  <c r="J24" i="12"/>
  <c r="I24" i="12"/>
  <c r="K20" i="12"/>
  <c r="K19" i="12" s="1"/>
  <c r="J20" i="12"/>
  <c r="J19" i="12" s="1"/>
  <c r="I20" i="12"/>
  <c r="I19" i="12" s="1"/>
  <c r="J2390" i="12" l="1"/>
  <c r="K2390" i="12"/>
  <c r="K921" i="12"/>
  <c r="K1223" i="12"/>
  <c r="K1222" i="12" s="1"/>
  <c r="J1223" i="12"/>
  <c r="J1222" i="12" s="1"/>
  <c r="J921" i="12"/>
  <c r="J707" i="12"/>
  <c r="J706" i="12" s="1"/>
  <c r="K707" i="12"/>
  <c r="K706" i="12" s="1"/>
  <c r="J804" i="12"/>
  <c r="K804" i="12"/>
  <c r="J856" i="12"/>
  <c r="J843" i="12" s="1"/>
  <c r="K856" i="12"/>
  <c r="K843" i="12" s="1"/>
  <c r="J689" i="12"/>
  <c r="J664" i="12" s="1"/>
  <c r="K689" i="12"/>
  <c r="K664" i="12" s="1"/>
  <c r="J1863" i="12"/>
  <c r="J1862" i="12" s="1"/>
  <c r="K1863" i="12"/>
  <c r="K1862" i="12" s="1"/>
  <c r="N1110" i="12"/>
  <c r="T1110" i="12" s="1"/>
  <c r="AB1110" i="12" s="1"/>
  <c r="AH1110" i="12" s="1"/>
  <c r="AP1110" i="12" s="1"/>
  <c r="AV1110" i="12" s="1"/>
  <c r="BB1110" i="12" s="1"/>
  <c r="BJ1110" i="12" s="1"/>
  <c r="BT1110" i="12" s="1"/>
  <c r="M1110" i="12"/>
  <c r="S1110" i="12" s="1"/>
  <c r="AA1110" i="12" s="1"/>
  <c r="AG1110" i="12" s="1"/>
  <c r="AO1110" i="12" s="1"/>
  <c r="AU1110" i="12" s="1"/>
  <c r="BA1110" i="12" s="1"/>
  <c r="BI1110" i="12" s="1"/>
  <c r="BN1110" i="12" s="1"/>
  <c r="BS1110" i="12" s="1"/>
  <c r="BZ1110" i="12" s="1"/>
  <c r="L1110" i="12"/>
  <c r="R1110" i="12" s="1"/>
  <c r="V1110" i="12" s="1"/>
  <c r="Z1110" i="12" s="1"/>
  <c r="AF1110" i="12" s="1"/>
  <c r="AJ1110" i="12" s="1"/>
  <c r="AN1110" i="12" s="1"/>
  <c r="AT1110" i="12" s="1"/>
  <c r="AZ1110" i="12" s="1"/>
  <c r="BD1110" i="12" s="1"/>
  <c r="BH1110" i="12" s="1"/>
  <c r="BM1110" i="12" s="1"/>
  <c r="BR1110" i="12" s="1"/>
  <c r="BV1110" i="12" s="1"/>
  <c r="BY1110" i="12" s="1"/>
  <c r="CB1110" i="12" s="1"/>
  <c r="CD1110" i="12" s="1"/>
  <c r="N1117" i="12"/>
  <c r="T1117" i="12" s="1"/>
  <c r="AB1117" i="12" s="1"/>
  <c r="AH1117" i="12" s="1"/>
  <c r="AP1117" i="12" s="1"/>
  <c r="AV1117" i="12" s="1"/>
  <c r="BB1117" i="12" s="1"/>
  <c r="BJ1117" i="12" s="1"/>
  <c r="BT1117" i="12" s="1"/>
  <c r="M1117" i="12"/>
  <c r="S1117" i="12" s="1"/>
  <c r="AA1117" i="12" s="1"/>
  <c r="AG1117" i="12" s="1"/>
  <c r="AO1117" i="12" s="1"/>
  <c r="AU1117" i="12" s="1"/>
  <c r="BA1117" i="12" s="1"/>
  <c r="BI1117" i="12" s="1"/>
  <c r="BN1117" i="12" s="1"/>
  <c r="BS1117" i="12" s="1"/>
  <c r="BZ1117" i="12" s="1"/>
  <c r="L1117" i="12"/>
  <c r="R1117" i="12" s="1"/>
  <c r="V1117" i="12" s="1"/>
  <c r="Z1117" i="12" s="1"/>
  <c r="AF1117" i="12" s="1"/>
  <c r="AJ1117" i="12" s="1"/>
  <c r="AN1117" i="12" s="1"/>
  <c r="AT1117" i="12" s="1"/>
  <c r="AZ1117" i="12" s="1"/>
  <c r="BD1117" i="12" s="1"/>
  <c r="BH1117" i="12" s="1"/>
  <c r="BM1117" i="12" s="1"/>
  <c r="BR1117" i="12" s="1"/>
  <c r="BV1117" i="12" s="1"/>
  <c r="BY1117" i="12" s="1"/>
  <c r="CB1117" i="12" s="1"/>
  <c r="CD1117" i="12" s="1"/>
  <c r="K1153" i="12"/>
  <c r="K913" i="12"/>
  <c r="K912" i="12" s="1"/>
  <c r="K1492" i="12"/>
  <c r="K1491" i="12" s="1"/>
  <c r="K1490" i="12" s="1"/>
  <c r="J2422" i="12"/>
  <c r="J2421" i="12" s="1"/>
  <c r="J2420" i="12" s="1"/>
  <c r="K2057" i="12"/>
  <c r="K2056" i="12" s="1"/>
  <c r="K356" i="12"/>
  <c r="K355" i="12" s="1"/>
  <c r="I1707" i="12"/>
  <c r="I1706" i="12" s="1"/>
  <c r="J894" i="12"/>
  <c r="K1707" i="12"/>
  <c r="K1706" i="12" s="1"/>
  <c r="J1715" i="12"/>
  <c r="J1714" i="12" s="1"/>
  <c r="K1746" i="12"/>
  <c r="K2204" i="12"/>
  <c r="K1017" i="12"/>
  <c r="K1016" i="12" s="1"/>
  <c r="J1558" i="12"/>
  <c r="J1557" i="12" s="1"/>
  <c r="J1551" i="12" s="1"/>
  <c r="K425" i="12"/>
  <c r="K424" i="12" s="1"/>
  <c r="K513" i="12"/>
  <c r="J1039" i="12"/>
  <c r="K1039" i="12"/>
  <c r="K1433" i="12"/>
  <c r="J1458" i="12"/>
  <c r="J1457" i="12" s="1"/>
  <c r="J1884" i="12"/>
  <c r="J1883" i="12" s="1"/>
  <c r="J1878" i="12" s="1"/>
  <c r="J1877" i="12" s="1"/>
  <c r="J1017" i="12"/>
  <c r="J1016" i="12" s="1"/>
  <c r="J1153" i="12"/>
  <c r="I165" i="12"/>
  <c r="I164" i="12" s="1"/>
  <c r="K317" i="12"/>
  <c r="K313" i="12" s="1"/>
  <c r="K312" i="12" s="1"/>
  <c r="K561" i="12"/>
  <c r="K560" i="12" s="1"/>
  <c r="J785" i="12"/>
  <c r="K1132" i="12"/>
  <c r="J1587" i="12"/>
  <c r="J1586" i="12" s="1"/>
  <c r="K1587" i="12"/>
  <c r="K1586" i="12" s="1"/>
  <c r="J2147" i="12"/>
  <c r="I2380" i="12"/>
  <c r="J646" i="12"/>
  <c r="J641" i="12" s="1"/>
  <c r="K566" i="12"/>
  <c r="K785" i="12"/>
  <c r="K975" i="12"/>
  <c r="K1028" i="12"/>
  <c r="K1027" i="12" s="1"/>
  <c r="K1054" i="12"/>
  <c r="K1076" i="12"/>
  <c r="K1075" i="12" s="1"/>
  <c r="I2315" i="12"/>
  <c r="I2310" i="12" s="1"/>
  <c r="J1492" i="12"/>
  <c r="J1491" i="12" s="1"/>
  <c r="J1490" i="12" s="1"/>
  <c r="J2057" i="12"/>
  <c r="J2056" i="12" s="1"/>
  <c r="J23" i="12"/>
  <c r="J18" i="12" s="1"/>
  <c r="J17" i="12" s="1"/>
  <c r="K23" i="12"/>
  <c r="K18" i="12" s="1"/>
  <c r="K17" i="12" s="1"/>
  <c r="K79" i="12"/>
  <c r="K78" i="12" s="1"/>
  <c r="I108" i="12"/>
  <c r="J108" i="12"/>
  <c r="J104" i="12" s="1"/>
  <c r="J103" i="12" s="1"/>
  <c r="K144" i="12"/>
  <c r="K143" i="12" s="1"/>
  <c r="K142" i="12" s="1"/>
  <c r="K628" i="12"/>
  <c r="K627" i="12" s="1"/>
  <c r="K617" i="12" s="1"/>
  <c r="K766" i="12"/>
  <c r="K765" i="12" s="1"/>
  <c r="K764" i="12" s="1"/>
  <c r="J1474" i="12"/>
  <c r="J1470" i="12" s="1"/>
  <c r="J1469" i="12" s="1"/>
  <c r="J1468" i="12" s="1"/>
  <c r="J1848" i="12"/>
  <c r="J1844" i="12" s="1"/>
  <c r="K1848" i="12"/>
  <c r="K1844" i="12" s="1"/>
  <c r="K1318" i="12"/>
  <c r="I23" i="12"/>
  <c r="I18" i="12" s="1"/>
  <c r="K37" i="12"/>
  <c r="K33" i="12" s="1"/>
  <c r="K32" i="12" s="1"/>
  <c r="J84" i="12"/>
  <c r="K108" i="12"/>
  <c r="K104" i="12" s="1"/>
  <c r="K103" i="12" s="1"/>
  <c r="J144" i="12"/>
  <c r="J143" i="12" s="1"/>
  <c r="J142" i="12" s="1"/>
  <c r="J165" i="12"/>
  <c r="J164" i="12" s="1"/>
  <c r="J163" i="12" s="1"/>
  <c r="K165" i="12"/>
  <c r="K164" i="12" s="1"/>
  <c r="K163" i="12" s="1"/>
  <c r="K202" i="12"/>
  <c r="K201" i="12" s="1"/>
  <c r="K200" i="12" s="1"/>
  <c r="J628" i="12"/>
  <c r="J627" i="12" s="1"/>
  <c r="J617" i="12" s="1"/>
  <c r="K646" i="12"/>
  <c r="K641" i="12" s="1"/>
  <c r="K894" i="12"/>
  <c r="J913" i="12"/>
  <c r="J912" i="12" s="1"/>
  <c r="J1100" i="12"/>
  <c r="J1099" i="12" s="1"/>
  <c r="J1184" i="12"/>
  <c r="J1183" i="12" s="1"/>
  <c r="K1415" i="12"/>
  <c r="K1414" i="12" s="1"/>
  <c r="K1409" i="12" s="1"/>
  <c r="K1443" i="12"/>
  <c r="J2247" i="12"/>
  <c r="J2246" i="12" s="1"/>
  <c r="I797" i="12"/>
  <c r="I796" i="12" s="1"/>
  <c r="I686" i="12"/>
  <c r="I685" i="12" s="1"/>
  <c r="J1054" i="12"/>
  <c r="I289" i="12"/>
  <c r="I288" i="12" s="1"/>
  <c r="I647" i="12"/>
  <c r="I646" i="12" s="1"/>
  <c r="I135" i="12"/>
  <c r="I134" i="12" s="1"/>
  <c r="I68" i="12"/>
  <c r="I67" i="12" s="1"/>
  <c r="J1132" i="12"/>
  <c r="I1652" i="12"/>
  <c r="I1651" i="12" s="1"/>
  <c r="I2219" i="12"/>
  <c r="I2218" i="12" s="1"/>
  <c r="K73" i="12"/>
  <c r="K72" i="12" s="1"/>
  <c r="J202" i="12"/>
  <c r="J201" i="12" s="1"/>
  <c r="J200" i="12" s="1"/>
  <c r="J348" i="12"/>
  <c r="J347" i="12" s="1"/>
  <c r="J373" i="12"/>
  <c r="J468" i="12"/>
  <c r="J464" i="12" s="1"/>
  <c r="J458" i="12" s="1"/>
  <c r="J502" i="12"/>
  <c r="J610" i="12"/>
  <c r="J609" i="12" s="1"/>
  <c r="J608" i="12" s="1"/>
  <c r="J1076" i="12"/>
  <c r="J1075" i="12" s="1"/>
  <c r="K1166" i="12"/>
  <c r="K1349" i="12"/>
  <c r="K1348" i="12" s="1"/>
  <c r="K1334" i="12" s="1"/>
  <c r="K1458" i="12"/>
  <c r="K1457" i="12" s="1"/>
  <c r="I1471" i="12"/>
  <c r="K1474" i="12"/>
  <c r="K1470" i="12" s="1"/>
  <c r="K1469" i="12" s="1"/>
  <c r="K1468" i="12" s="1"/>
  <c r="I1513" i="12"/>
  <c r="I1543" i="12"/>
  <c r="I1542" i="12" s="1"/>
  <c r="I1593" i="12"/>
  <c r="I1592" i="12" s="1"/>
  <c r="I1664" i="12"/>
  <c r="I1663" i="12" s="1"/>
  <c r="K1755" i="12"/>
  <c r="K1754" i="12" s="1"/>
  <c r="K1753" i="12" s="1"/>
  <c r="I1806" i="12"/>
  <c r="I1864" i="12"/>
  <c r="I2132" i="12"/>
  <c r="I2131" i="12" s="1"/>
  <c r="I2214" i="12"/>
  <c r="I2213" i="12" s="1"/>
  <c r="K134" i="12"/>
  <c r="J544" i="12"/>
  <c r="J543" i="12" s="1"/>
  <c r="J975" i="12"/>
  <c r="J986" i="12"/>
  <c r="J985" i="12" s="1"/>
  <c r="J1007" i="12"/>
  <c r="J1006" i="12" s="1"/>
  <c r="J1005" i="12" s="1"/>
  <c r="J1004" i="12" s="1"/>
  <c r="J1028" i="12"/>
  <c r="J1027" i="12" s="1"/>
  <c r="K1100" i="12"/>
  <c r="K1099" i="12" s="1"/>
  <c r="J1176" i="12"/>
  <c r="I1228" i="12"/>
  <c r="I1224" i="12" s="1"/>
  <c r="I1223" i="12" s="1"/>
  <c r="K1300" i="12"/>
  <c r="I1440" i="12"/>
  <c r="I1439" i="12" s="1"/>
  <c r="K2234" i="12"/>
  <c r="K2380" i="12"/>
  <c r="K2375" i="12" s="1"/>
  <c r="I2408" i="12"/>
  <c r="I2407" i="12" s="1"/>
  <c r="J79" i="12"/>
  <c r="J78" i="12" s="1"/>
  <c r="J536" i="12"/>
  <c r="J535" i="12" s="1"/>
  <c r="J526" i="12" s="1"/>
  <c r="J654" i="12"/>
  <c r="J1083" i="12"/>
  <c r="I1143" i="12"/>
  <c r="I1139" i="12" s="1"/>
  <c r="I1263" i="12"/>
  <c r="I1262" i="12" s="1"/>
  <c r="I1267" i="12"/>
  <c r="I1266" i="12" s="1"/>
  <c r="I1454" i="12"/>
  <c r="I1453" i="12" s="1"/>
  <c r="I1482" i="12"/>
  <c r="I1481" i="12" s="1"/>
  <c r="J1506" i="12"/>
  <c r="J1505" i="12" s="1"/>
  <c r="J1504" i="12" s="1"/>
  <c r="I1756" i="12"/>
  <c r="J1933" i="12"/>
  <c r="J1932" i="12" s="1"/>
  <c r="I2140" i="12"/>
  <c r="I2139" i="12" s="1"/>
  <c r="K1636" i="12"/>
  <c r="K1635" i="12" s="1"/>
  <c r="K1642" i="12"/>
  <c r="K1641" i="12" s="1"/>
  <c r="J1658" i="12"/>
  <c r="J1657" i="12" s="1"/>
  <c r="J1672" i="12"/>
  <c r="J1671" i="12" s="1"/>
  <c r="I1739" i="12"/>
  <c r="I1738" i="12" s="1"/>
  <c r="J1739" i="12"/>
  <c r="J1738" i="12" s="1"/>
  <c r="J1755" i="12"/>
  <c r="J1754" i="12" s="1"/>
  <c r="J1753" i="12" s="1"/>
  <c r="J2284" i="12"/>
  <c r="J2279" i="12" s="1"/>
  <c r="J2273" i="12" s="1"/>
  <c r="J2380" i="12"/>
  <c r="J2375" i="12" s="1"/>
  <c r="K2217" i="12"/>
  <c r="J2315" i="12"/>
  <c r="J2310" i="12" s="1"/>
  <c r="J1630" i="12"/>
  <c r="J1623" i="12" s="1"/>
  <c r="I1642" i="12"/>
  <c r="I1641" i="12" s="1"/>
  <c r="J1642" i="12"/>
  <c r="J1641" i="12" s="1"/>
  <c r="J1652" i="12"/>
  <c r="J1651" i="12" s="1"/>
  <c r="K1672" i="12"/>
  <c r="K1671" i="12" s="1"/>
  <c r="K1723" i="12"/>
  <c r="K1722" i="12" s="1"/>
  <c r="K1739" i="12"/>
  <c r="K1738" i="12" s="1"/>
  <c r="K1884" i="12"/>
  <c r="K1883" i="12" s="1"/>
  <c r="K1878" i="12" s="1"/>
  <c r="K1877" i="12" s="1"/>
  <c r="J2234" i="12"/>
  <c r="J2263" i="12"/>
  <c r="J2258" i="12" s="1"/>
  <c r="J2252" i="12" s="1"/>
  <c r="K2315" i="12"/>
  <c r="K2310" i="12" s="1"/>
  <c r="K2422" i="12"/>
  <c r="K2421" i="12" s="1"/>
  <c r="K2420" i="12" s="1"/>
  <c r="I325" i="12"/>
  <c r="I577" i="12"/>
  <c r="I717" i="12"/>
  <c r="I857" i="12"/>
  <c r="I939" i="12"/>
  <c r="I943" i="12"/>
  <c r="I957" i="12"/>
  <c r="I960" i="12"/>
  <c r="I969" i="12"/>
  <c r="I1310" i="12"/>
  <c r="I1340" i="12"/>
  <c r="I1335" i="12" s="1"/>
  <c r="I1391" i="12"/>
  <c r="I1493" i="12"/>
  <c r="I1496" i="12"/>
  <c r="I1573" i="12"/>
  <c r="I1620" i="12"/>
  <c r="I1624" i="12"/>
  <c r="I1768" i="12"/>
  <c r="I1845" i="12"/>
  <c r="I1870" i="12"/>
  <c r="I1884" i="12"/>
  <c r="I2032" i="12"/>
  <c r="I2058" i="12"/>
  <c r="I2061" i="12"/>
  <c r="I2064" i="12"/>
  <c r="I2151" i="12"/>
  <c r="I2147" i="12" s="1"/>
  <c r="I2159" i="12"/>
  <c r="I2193" i="12"/>
  <c r="I2201" i="12"/>
  <c r="I2392" i="12"/>
  <c r="I144" i="12"/>
  <c r="I212" i="12"/>
  <c r="I237" i="12"/>
  <c r="K269" i="12"/>
  <c r="K264" i="12" s="1"/>
  <c r="I305" i="12"/>
  <c r="I309" i="12"/>
  <c r="I431" i="12"/>
  <c r="I461" i="12"/>
  <c r="I570" i="12"/>
  <c r="I845" i="12"/>
  <c r="I853" i="12"/>
  <c r="I891" i="12"/>
  <c r="J903" i="12"/>
  <c r="I1072" i="12"/>
  <c r="I1085" i="12"/>
  <c r="I1089" i="12"/>
  <c r="I1133" i="12"/>
  <c r="I1136" i="12"/>
  <c r="J1257" i="12"/>
  <c r="I1326" i="12"/>
  <c r="I1331" i="12"/>
  <c r="I1350" i="12"/>
  <c r="I1416" i="12"/>
  <c r="K1527" i="12"/>
  <c r="K1526" i="12" s="1"/>
  <c r="K1558" i="12"/>
  <c r="K1557" i="12" s="1"/>
  <c r="K1551" i="12" s="1"/>
  <c r="I1569" i="12"/>
  <c r="I1672" i="12"/>
  <c r="J1746" i="12"/>
  <c r="I1834" i="12"/>
  <c r="I2028" i="12"/>
  <c r="I2038" i="12"/>
  <c r="I2037" i="12" s="1"/>
  <c r="J2204" i="12"/>
  <c r="I445" i="12"/>
  <c r="I444" i="12" s="1"/>
  <c r="I555" i="12"/>
  <c r="I574" i="12"/>
  <c r="I656" i="12"/>
  <c r="I129" i="12"/>
  <c r="I215" i="12"/>
  <c r="I243" i="12"/>
  <c r="I331" i="12"/>
  <c r="I425" i="12"/>
  <c r="K444" i="12"/>
  <c r="K443" i="12" s="1"/>
  <c r="I531" i="12"/>
  <c r="I567" i="12"/>
  <c r="I681" i="12"/>
  <c r="I691" i="12"/>
  <c r="I698" i="12"/>
  <c r="I780" i="12"/>
  <c r="I879" i="12"/>
  <c r="K884" i="12"/>
  <c r="K883" i="12" s="1"/>
  <c r="I888" i="12"/>
  <c r="I927" i="12"/>
  <c r="I934" i="12"/>
  <c r="I948" i="12"/>
  <c r="I951" i="12"/>
  <c r="I1188" i="12"/>
  <c r="I1279" i="12"/>
  <c r="I1302" i="12"/>
  <c r="I1450" i="12"/>
  <c r="K1480" i="12"/>
  <c r="K1479" i="12" s="1"/>
  <c r="I1548" i="12"/>
  <c r="K1715" i="12"/>
  <c r="K1714" i="12" s="1"/>
  <c r="I1735" i="12"/>
  <c r="I2092" i="12"/>
  <c r="I2231" i="12"/>
  <c r="I2254" i="12"/>
  <c r="I2270" i="12"/>
  <c r="I2376" i="12"/>
  <c r="J53" i="12"/>
  <c r="I79" i="12"/>
  <c r="I92" i="12"/>
  <c r="I369" i="12"/>
  <c r="I465" i="12"/>
  <c r="I485" i="12"/>
  <c r="I49" i="12"/>
  <c r="I121" i="12"/>
  <c r="I178" i="12"/>
  <c r="K84" i="12"/>
  <c r="I88" i="12"/>
  <c r="I197" i="12"/>
  <c r="I280" i="12"/>
  <c r="I285" i="12"/>
  <c r="I421" i="12"/>
  <c r="I468" i="12"/>
  <c r="I478" i="12"/>
  <c r="J483" i="12"/>
  <c r="J482" i="12" s="1"/>
  <c r="I517" i="12"/>
  <c r="I581" i="12"/>
  <c r="I703" i="12"/>
  <c r="I720" i="12"/>
  <c r="I749" i="12"/>
  <c r="I757" i="12"/>
  <c r="J766" i="12"/>
  <c r="J765" i="12" s="1"/>
  <c r="J764" i="12" s="1"/>
  <c r="I793" i="12"/>
  <c r="I874" i="12"/>
  <c r="I997" i="12"/>
  <c r="I1055" i="12"/>
  <c r="I1058" i="12"/>
  <c r="I1061" i="12"/>
  <c r="I1095" i="12"/>
  <c r="I1154" i="12"/>
  <c r="I1157" i="12"/>
  <c r="I1160" i="12"/>
  <c r="I1185" i="12"/>
  <c r="I1292" i="12"/>
  <c r="I1297" i="12"/>
  <c r="I1436" i="12"/>
  <c r="I1464" i="12"/>
  <c r="I1507" i="12"/>
  <c r="I1529" i="12"/>
  <c r="I1538" i="12"/>
  <c r="I1729" i="12"/>
  <c r="I1848" i="12"/>
  <c r="K2037" i="12"/>
  <c r="K2036" i="12" s="1"/>
  <c r="I2294" i="12"/>
  <c r="I2300" i="12"/>
  <c r="I2403" i="12"/>
  <c r="I37" i="12"/>
  <c r="I44" i="12"/>
  <c r="I55" i="12"/>
  <c r="J73" i="12"/>
  <c r="J72" i="12" s="1"/>
  <c r="I85" i="12"/>
  <c r="I100" i="12"/>
  <c r="I105" i="12"/>
  <c r="J129" i="12"/>
  <c r="J128" i="12" s="1"/>
  <c r="K129" i="12"/>
  <c r="K128" i="12" s="1"/>
  <c r="J134" i="12"/>
  <c r="I171" i="12"/>
  <c r="I202" i="12"/>
  <c r="I229" i="12"/>
  <c r="I259" i="12"/>
  <c r="I266" i="12"/>
  <c r="I273" i="12"/>
  <c r="I296" i="12"/>
  <c r="I317" i="12"/>
  <c r="J329" i="12"/>
  <c r="I335" i="12"/>
  <c r="I339" i="12"/>
  <c r="K348" i="12"/>
  <c r="K347" i="12" s="1"/>
  <c r="I356" i="12"/>
  <c r="I364" i="12"/>
  <c r="I378" i="12"/>
  <c r="I373" i="12" s="1"/>
  <c r="K373" i="12"/>
  <c r="J444" i="12"/>
  <c r="J443" i="12" s="1"/>
  <c r="K468" i="12"/>
  <c r="K464" i="12" s="1"/>
  <c r="K458" i="12" s="1"/>
  <c r="I493" i="12"/>
  <c r="I497" i="12"/>
  <c r="K502" i="12"/>
  <c r="I528" i="12"/>
  <c r="I537" i="12"/>
  <c r="I551" i="12"/>
  <c r="I561" i="12"/>
  <c r="J566" i="12"/>
  <c r="I589" i="12"/>
  <c r="I595" i="12"/>
  <c r="I605" i="12"/>
  <c r="I614" i="12"/>
  <c r="K610" i="12"/>
  <c r="K609" i="12" s="1"/>
  <c r="K608" i="12" s="1"/>
  <c r="I620" i="12"/>
  <c r="I636" i="12"/>
  <c r="I660" i="12"/>
  <c r="I666" i="12"/>
  <c r="I673" i="12"/>
  <c r="I669" i="12" s="1"/>
  <c r="I677" i="12"/>
  <c r="I713" i="12"/>
  <c r="I725" i="12"/>
  <c r="I733" i="12"/>
  <c r="I737" i="12"/>
  <c r="I741" i="12"/>
  <c r="I761" i="12"/>
  <c r="I818" i="12"/>
  <c r="I827" i="12"/>
  <c r="I861" i="12"/>
  <c r="I905" i="12"/>
  <c r="I909" i="12"/>
  <c r="I966" i="12"/>
  <c r="I977" i="12"/>
  <c r="I981" i="12"/>
  <c r="I1018" i="12"/>
  <c r="I1021" i="12"/>
  <c r="I1024" i="12"/>
  <c r="I1040" i="12"/>
  <c r="I1043" i="12"/>
  <c r="I1047" i="12"/>
  <c r="I1125" i="12"/>
  <c r="I1129" i="12"/>
  <c r="I1180" i="12"/>
  <c r="K1176" i="12"/>
  <c r="I1197" i="12"/>
  <c r="I1259" i="12"/>
  <c r="I1287" i="12"/>
  <c r="J1300" i="12"/>
  <c r="I1306" i="12"/>
  <c r="I1345" i="12"/>
  <c r="I1356" i="12"/>
  <c r="I1364" i="12"/>
  <c r="I1401" i="12"/>
  <c r="I1411" i="12"/>
  <c r="I1422" i="12"/>
  <c r="I1426" i="12"/>
  <c r="I1430" i="12"/>
  <c r="I1474" i="12"/>
  <c r="J1527" i="12"/>
  <c r="J1526" i="12" s="1"/>
  <c r="I1581" i="12"/>
  <c r="I1587" i="12"/>
  <c r="I1617" i="12"/>
  <c r="K1630" i="12"/>
  <c r="K1623" i="12" s="1"/>
  <c r="K1729" i="12"/>
  <c r="K1728" i="12" s="1"/>
  <c r="I1747" i="12"/>
  <c r="I1750" i="12"/>
  <c r="I1760" i="12"/>
  <c r="I1773" i="12"/>
  <c r="I1809" i="12"/>
  <c r="I1826" i="12"/>
  <c r="I1830" i="12"/>
  <c r="J1834" i="12"/>
  <c r="J1833" i="12" s="1"/>
  <c r="J1824" i="12" s="1"/>
  <c r="I1855" i="12"/>
  <c r="J1855" i="12"/>
  <c r="J1854" i="12" s="1"/>
  <c r="J1853" i="12" s="1"/>
  <c r="K1855" i="12"/>
  <c r="K1854" i="12" s="1"/>
  <c r="K1853" i="12" s="1"/>
  <c r="I1880" i="12"/>
  <c r="I2100" i="12"/>
  <c r="I2105" i="12"/>
  <c r="I2143" i="12"/>
  <c r="K2247" i="12"/>
  <c r="K2246" i="12" s="1"/>
  <c r="I2326" i="12"/>
  <c r="J2339" i="12"/>
  <c r="J2325" i="12" s="1"/>
  <c r="I2422" i="12"/>
  <c r="I440" i="12"/>
  <c r="K483" i="12"/>
  <c r="K482" i="12" s="1"/>
  <c r="I489" i="12"/>
  <c r="I506" i="12"/>
  <c r="I540" i="12"/>
  <c r="K544" i="12"/>
  <c r="K543" i="12" s="1"/>
  <c r="K573" i="12"/>
  <c r="J585" i="12"/>
  <c r="J584" i="12" s="1"/>
  <c r="I611" i="12"/>
  <c r="I823" i="12"/>
  <c r="I896" i="12"/>
  <c r="K965" i="12"/>
  <c r="K964" i="12" s="1"/>
  <c r="J965" i="12"/>
  <c r="J964" i="12" s="1"/>
  <c r="K1007" i="12"/>
  <c r="K1006" i="12" s="1"/>
  <c r="K1005" i="12" s="1"/>
  <c r="K1004" i="12" s="1"/>
  <c r="I1077" i="12"/>
  <c r="I1080" i="12"/>
  <c r="I1101" i="12"/>
  <c r="I1104" i="12"/>
  <c r="I1173" i="12"/>
  <c r="I1177" i="12"/>
  <c r="I1202" i="12"/>
  <c r="I1320" i="12"/>
  <c r="J1433" i="12"/>
  <c r="I1459" i="12"/>
  <c r="J1480" i="12"/>
  <c r="J1479" i="12" s="1"/>
  <c r="I1485" i="12"/>
  <c r="I1501" i="12"/>
  <c r="I1559" i="12"/>
  <c r="I1562" i="12"/>
  <c r="I1614" i="12"/>
  <c r="K1613" i="12"/>
  <c r="J1707" i="12"/>
  <c r="J1706" i="12" s="1"/>
  <c r="I1723" i="12"/>
  <c r="I1817" i="12"/>
  <c r="I2047" i="12"/>
  <c r="I2071" i="12"/>
  <c r="I2119" i="12"/>
  <c r="I2135" i="12"/>
  <c r="I2155" i="12"/>
  <c r="I2189" i="12"/>
  <c r="I2197" i="12"/>
  <c r="I2205" i="12"/>
  <c r="I348" i="12"/>
  <c r="J37" i="12"/>
  <c r="J33" i="12" s="1"/>
  <c r="J32" i="12" s="1"/>
  <c r="I59" i="12"/>
  <c r="I64" i="12"/>
  <c r="I73" i="12"/>
  <c r="I95" i="12"/>
  <c r="I118" i="12"/>
  <c r="I175" i="12"/>
  <c r="I187" i="12"/>
  <c r="J210" i="12"/>
  <c r="J209" i="12" s="1"/>
  <c r="I233" i="12"/>
  <c r="J241" i="12"/>
  <c r="J240" i="12" s="1"/>
  <c r="I246" i="12"/>
  <c r="J269" i="12"/>
  <c r="J264" i="12" s="1"/>
  <c r="J283" i="12"/>
  <c r="J356" i="12"/>
  <c r="J355" i="12" s="1"/>
  <c r="I503" i="12"/>
  <c r="I514" i="12"/>
  <c r="J513" i="12"/>
  <c r="I546" i="12"/>
  <c r="I629" i="12"/>
  <c r="I632" i="12"/>
  <c r="K654" i="12"/>
  <c r="I729" i="12"/>
  <c r="I767" i="12"/>
  <c r="I773" i="12"/>
  <c r="I785" i="12"/>
  <c r="I801" i="12"/>
  <c r="I806" i="12"/>
  <c r="I809" i="12"/>
  <c r="I832" i="12"/>
  <c r="I849" i="12"/>
  <c r="I869" i="12"/>
  <c r="I885" i="12"/>
  <c r="I900" i="12"/>
  <c r="I988" i="12"/>
  <c r="I991" i="12"/>
  <c r="I1029" i="12"/>
  <c r="I1032" i="12"/>
  <c r="I1035" i="12"/>
  <c r="J1139" i="12"/>
  <c r="I1167" i="12"/>
  <c r="I1170" i="12"/>
  <c r="I1206" i="12"/>
  <c r="I1205" i="12" s="1"/>
  <c r="I1270" i="12"/>
  <c r="I1282" i="12"/>
  <c r="J1318" i="12"/>
  <c r="I1369" i="12"/>
  <c r="I1379" i="12"/>
  <c r="K1390" i="12"/>
  <c r="K1389" i="12" s="1"/>
  <c r="K1388" i="12" s="1"/>
  <c r="I1516" i="12"/>
  <c r="I1532" i="12"/>
  <c r="I1554" i="12"/>
  <c r="J1581" i="12"/>
  <c r="J1580" i="12" s="1"/>
  <c r="K1581" i="12"/>
  <c r="K1580" i="12" s="1"/>
  <c r="I1627" i="12"/>
  <c r="I1630" i="12"/>
  <c r="J1636" i="12"/>
  <c r="J1635" i="12" s="1"/>
  <c r="I1658" i="12"/>
  <c r="I1667" i="12"/>
  <c r="I1678" i="12"/>
  <c r="J1812" i="12"/>
  <c r="J1805" i="12" s="1"/>
  <c r="J1804" i="12" s="1"/>
  <c r="K1812" i="12"/>
  <c r="K1805" i="12" s="1"/>
  <c r="K1804" i="12" s="1"/>
  <c r="J2037" i="12"/>
  <c r="J2036" i="12" s="1"/>
  <c r="I2053" i="12"/>
  <c r="I2067" i="12"/>
  <c r="I2111" i="12"/>
  <c r="I2115" i="12"/>
  <c r="I2127" i="12"/>
  <c r="I2247" i="12"/>
  <c r="K2339" i="12"/>
  <c r="K2325" i="12" s="1"/>
  <c r="K62" i="12"/>
  <c r="K210" i="12"/>
  <c r="K209" i="12" s="1"/>
  <c r="K294" i="12"/>
  <c r="K53" i="12"/>
  <c r="J62" i="12"/>
  <c r="K241" i="12"/>
  <c r="K240" i="12" s="1"/>
  <c r="K283" i="12"/>
  <c r="K329" i="12"/>
  <c r="J294" i="12"/>
  <c r="J317" i="12"/>
  <c r="J313" i="12" s="1"/>
  <c r="J312" i="12" s="1"/>
  <c r="K536" i="12"/>
  <c r="K535" i="12" s="1"/>
  <c r="K526" i="12" s="1"/>
  <c r="K585" i="12"/>
  <c r="K584" i="12" s="1"/>
  <c r="J573" i="12"/>
  <c r="J425" i="12"/>
  <c r="J424" i="12" s="1"/>
  <c r="J561" i="12"/>
  <c r="J560" i="12" s="1"/>
  <c r="J884" i="12"/>
  <c r="J883" i="12" s="1"/>
  <c r="J1390" i="12"/>
  <c r="J1389" i="12" s="1"/>
  <c r="J1388" i="12" s="1"/>
  <c r="I1007" i="12"/>
  <c r="K1257" i="12"/>
  <c r="J1443" i="12"/>
  <c r="I913" i="12"/>
  <c r="K1083" i="12"/>
  <c r="K1139" i="12"/>
  <c r="J1349" i="12"/>
  <c r="J1348" i="12" s="1"/>
  <c r="J1334" i="12" s="1"/>
  <c r="J1415" i="12"/>
  <c r="J1414" i="12" s="1"/>
  <c r="J1409" i="12" s="1"/>
  <c r="J1894" i="12"/>
  <c r="J1893" i="12" s="1"/>
  <c r="K1894" i="12"/>
  <c r="K1893" i="12" s="1"/>
  <c r="K903" i="12"/>
  <c r="K986" i="12"/>
  <c r="K985" i="12" s="1"/>
  <c r="J1166" i="12"/>
  <c r="K1184" i="12"/>
  <c r="K1183" i="12" s="1"/>
  <c r="I1812" i="12"/>
  <c r="I1894" i="12"/>
  <c r="I1893" i="12" s="1"/>
  <c r="K1933" i="12"/>
  <c r="K1932" i="12" s="1"/>
  <c r="K1506" i="12"/>
  <c r="K1505" i="12" s="1"/>
  <c r="K1504" i="12" s="1"/>
  <c r="J1613" i="12"/>
  <c r="I1933" i="12"/>
  <c r="I1932" i="12" s="1"/>
  <c r="K1658" i="12"/>
  <c r="K1657" i="12" s="1"/>
  <c r="J1723" i="12"/>
  <c r="J1722" i="12" s="1"/>
  <c r="K1834" i="12"/>
  <c r="K1833" i="12" s="1"/>
  <c r="K1824" i="12" s="1"/>
  <c r="I1636" i="12"/>
  <c r="K1652" i="12"/>
  <c r="K1651" i="12" s="1"/>
  <c r="I1715" i="12"/>
  <c r="J1729" i="12"/>
  <c r="J1728" i="12" s="1"/>
  <c r="K2147" i="12"/>
  <c r="J2217" i="12"/>
  <c r="K2263" i="12"/>
  <c r="K2258" i="12" s="1"/>
  <c r="K2252" i="12" s="1"/>
  <c r="I2284" i="12"/>
  <c r="I2339" i="12"/>
  <c r="K2284" i="12"/>
  <c r="K2279" i="12" s="1"/>
  <c r="K2273" i="12" s="1"/>
  <c r="I2234" i="12"/>
  <c r="F890" i="12"/>
  <c r="L890" i="12" s="1"/>
  <c r="R890" i="12" s="1"/>
  <c r="V890" i="12" s="1"/>
  <c r="Z890" i="12" s="1"/>
  <c r="AF890" i="12" s="1"/>
  <c r="AJ890" i="12" s="1"/>
  <c r="AN890" i="12" s="1"/>
  <c r="AT890" i="12" s="1"/>
  <c r="AZ890" i="12" s="1"/>
  <c r="BD890" i="12" s="1"/>
  <c r="BH890" i="12" s="1"/>
  <c r="BM890" i="12" s="1"/>
  <c r="BR890" i="12" s="1"/>
  <c r="BV890" i="12" s="1"/>
  <c r="BY890" i="12" s="1"/>
  <c r="CB890" i="12" s="1"/>
  <c r="CD890" i="12" s="1"/>
  <c r="H971" i="12"/>
  <c r="N971" i="12" s="1"/>
  <c r="T971" i="12" s="1"/>
  <c r="AB971" i="12" s="1"/>
  <c r="AH971" i="12" s="1"/>
  <c r="AP971" i="12" s="1"/>
  <c r="AV971" i="12" s="1"/>
  <c r="BB971" i="12" s="1"/>
  <c r="BJ971" i="12" s="1"/>
  <c r="BT971" i="12" s="1"/>
  <c r="G971" i="12"/>
  <c r="M971" i="12" s="1"/>
  <c r="S971" i="12" s="1"/>
  <c r="AA971" i="12" s="1"/>
  <c r="AG971" i="12" s="1"/>
  <c r="AO971" i="12" s="1"/>
  <c r="AU971" i="12" s="1"/>
  <c r="BA971" i="12" s="1"/>
  <c r="BI971" i="12" s="1"/>
  <c r="BN971" i="12" s="1"/>
  <c r="BS971" i="12" s="1"/>
  <c r="BZ971" i="12" s="1"/>
  <c r="F971" i="12"/>
  <c r="L971" i="12" s="1"/>
  <c r="R971" i="12" s="1"/>
  <c r="V971" i="12" s="1"/>
  <c r="Z971" i="12" s="1"/>
  <c r="AF971" i="12" s="1"/>
  <c r="AJ971" i="12" s="1"/>
  <c r="AN971" i="12" s="1"/>
  <c r="AT971" i="12" s="1"/>
  <c r="AZ971" i="12" s="1"/>
  <c r="BD971" i="12" s="1"/>
  <c r="BH971" i="12" s="1"/>
  <c r="BM971" i="12" s="1"/>
  <c r="BR971" i="12" s="1"/>
  <c r="BV971" i="12" s="1"/>
  <c r="BY971" i="12" s="1"/>
  <c r="CB971" i="12" s="1"/>
  <c r="CD971" i="12" s="1"/>
  <c r="H968" i="12"/>
  <c r="N968" i="12" s="1"/>
  <c r="T968" i="12" s="1"/>
  <c r="AB968" i="12" s="1"/>
  <c r="AH968" i="12" s="1"/>
  <c r="AP968" i="12" s="1"/>
  <c r="AV968" i="12" s="1"/>
  <c r="BB968" i="12" s="1"/>
  <c r="BJ968" i="12" s="1"/>
  <c r="BT968" i="12" s="1"/>
  <c r="G968" i="12"/>
  <c r="M968" i="12" s="1"/>
  <c r="S968" i="12" s="1"/>
  <c r="AA968" i="12" s="1"/>
  <c r="AG968" i="12" s="1"/>
  <c r="AO968" i="12" s="1"/>
  <c r="AU968" i="12" s="1"/>
  <c r="BA968" i="12" s="1"/>
  <c r="BI968" i="12" s="1"/>
  <c r="BN968" i="12" s="1"/>
  <c r="BS968" i="12" s="1"/>
  <c r="BZ968" i="12" s="1"/>
  <c r="F968" i="12"/>
  <c r="L968" i="12" s="1"/>
  <c r="R968" i="12" s="1"/>
  <c r="V968" i="12" s="1"/>
  <c r="Z968" i="12" s="1"/>
  <c r="AF968" i="12" s="1"/>
  <c r="AJ968" i="12" s="1"/>
  <c r="AN968" i="12" s="1"/>
  <c r="AT968" i="12" s="1"/>
  <c r="AZ968" i="12" s="1"/>
  <c r="BD968" i="12" s="1"/>
  <c r="BH968" i="12" s="1"/>
  <c r="BM968" i="12" s="1"/>
  <c r="BR968" i="12" s="1"/>
  <c r="BV968" i="12" s="1"/>
  <c r="BY968" i="12" s="1"/>
  <c r="CB968" i="12" s="1"/>
  <c r="CD968" i="12" s="1"/>
  <c r="J1650" i="12" l="1"/>
  <c r="K1650" i="12"/>
  <c r="J640" i="12"/>
  <c r="J639" i="12" s="1"/>
  <c r="K1579" i="12"/>
  <c r="J1579" i="12"/>
  <c r="J2229" i="12"/>
  <c r="J2211" i="12" s="1"/>
  <c r="I2375" i="12"/>
  <c r="J1109" i="12"/>
  <c r="J1108" i="12" s="1"/>
  <c r="K1109" i="12"/>
  <c r="K1108" i="12" s="1"/>
  <c r="J1892" i="12"/>
  <c r="K2229" i="12"/>
  <c r="K2211" i="12" s="1"/>
  <c r="K2095" i="12"/>
  <c r="K2025" i="12" s="1"/>
  <c r="K127" i="12"/>
  <c r="K126" i="12" s="1"/>
  <c r="J1038" i="12"/>
  <c r="J1015" i="12" s="1"/>
  <c r="K501" i="12"/>
  <c r="K500" i="12" s="1"/>
  <c r="K476" i="12" s="1"/>
  <c r="I566" i="12"/>
  <c r="K141" i="12"/>
  <c r="J501" i="12"/>
  <c r="J500" i="12" s="1"/>
  <c r="J476" i="12" s="1"/>
  <c r="J141" i="12"/>
  <c r="K920" i="12"/>
  <c r="J559" i="12"/>
  <c r="J558" i="12" s="1"/>
  <c r="J525" i="12" s="1"/>
  <c r="K784" i="12"/>
  <c r="K783" i="12" s="1"/>
  <c r="K1069" i="12"/>
  <c r="J71" i="12"/>
  <c r="J48" i="12" s="1"/>
  <c r="J47" i="12" s="1"/>
  <c r="J784" i="12"/>
  <c r="J783" i="12" s="1"/>
  <c r="K1038" i="12"/>
  <c r="K1015" i="12" s="1"/>
  <c r="K1165" i="12"/>
  <c r="K1164" i="12" s="1"/>
  <c r="I884" i="12"/>
  <c r="I883" i="12" s="1"/>
  <c r="J2095" i="12"/>
  <c r="J2025" i="12" s="1"/>
  <c r="K878" i="12"/>
  <c r="K346" i="12"/>
  <c r="K293" i="12" s="1"/>
  <c r="K292" i="12" s="1"/>
  <c r="I965" i="12"/>
  <c r="I964" i="12" s="1"/>
  <c r="I1470" i="12"/>
  <c r="I1469" i="12" s="1"/>
  <c r="K559" i="12"/>
  <c r="K558" i="12" s="1"/>
  <c r="K525" i="12" s="1"/>
  <c r="J1069" i="12"/>
  <c r="I1184" i="12"/>
  <c r="I104" i="12"/>
  <c r="J920" i="12"/>
  <c r="J984" i="12"/>
  <c r="I1506" i="12"/>
  <c r="I1505" i="12" s="1"/>
  <c r="J1165" i="12"/>
  <c r="J1164" i="12" s="1"/>
  <c r="K1525" i="12"/>
  <c r="K71" i="12"/>
  <c r="K48" i="12" s="1"/>
  <c r="K47" i="12" s="1"/>
  <c r="K16" i="12"/>
  <c r="J663" i="12"/>
  <c r="K984" i="12"/>
  <c r="K640" i="12"/>
  <c r="K639" i="12" s="1"/>
  <c r="I1415" i="12"/>
  <c r="K1489" i="12"/>
  <c r="K1408" i="12"/>
  <c r="J16" i="12"/>
  <c r="J1467" i="12"/>
  <c r="J1489" i="12"/>
  <c r="J1705" i="12"/>
  <c r="J346" i="12"/>
  <c r="J293" i="12" s="1"/>
  <c r="J292" i="12" s="1"/>
  <c r="J1408" i="12"/>
  <c r="K1256" i="12"/>
  <c r="K1255" i="12" s="1"/>
  <c r="K263" i="12"/>
  <c r="K262" i="12" s="1"/>
  <c r="J601" i="12"/>
  <c r="J1256" i="12"/>
  <c r="J1255" i="12" s="1"/>
  <c r="K601" i="12"/>
  <c r="K1612" i="12"/>
  <c r="J127" i="12"/>
  <c r="J126" i="12" s="1"/>
  <c r="K1705" i="12"/>
  <c r="K2298" i="12"/>
  <c r="I899" i="12"/>
  <c r="I805" i="12"/>
  <c r="I804" i="12" s="1"/>
  <c r="I1201" i="12"/>
  <c r="I1879" i="12"/>
  <c r="I1825" i="12"/>
  <c r="I1258" i="12"/>
  <c r="I54" i="12"/>
  <c r="I1528" i="12"/>
  <c r="I1463" i="12"/>
  <c r="I1094" i="12"/>
  <c r="I484" i="12"/>
  <c r="I78" i="12"/>
  <c r="I947" i="12"/>
  <c r="I926" i="12"/>
  <c r="I424" i="12"/>
  <c r="I655" i="12"/>
  <c r="I1568" i="12"/>
  <c r="I684" i="12"/>
  <c r="I304" i="12"/>
  <c r="I211" i="12"/>
  <c r="I2200" i="12"/>
  <c r="I2158" i="12"/>
  <c r="I1883" i="12"/>
  <c r="I766" i="12"/>
  <c r="I443" i="12"/>
  <c r="I1553" i="12"/>
  <c r="I1373" i="12"/>
  <c r="I63" i="12"/>
  <c r="I2196" i="12"/>
  <c r="I2154" i="12"/>
  <c r="I1500" i="12"/>
  <c r="I895" i="12"/>
  <c r="I502" i="12"/>
  <c r="I1586" i="12"/>
  <c r="I1400" i="12"/>
  <c r="I1286" i="12"/>
  <c r="I1196" i="12"/>
  <c r="I1017" i="12"/>
  <c r="I760" i="12"/>
  <c r="I732" i="12"/>
  <c r="I676" i="12"/>
  <c r="I536" i="12"/>
  <c r="I496" i="12"/>
  <c r="I313" i="12"/>
  <c r="I265" i="12"/>
  <c r="I201" i="12"/>
  <c r="I99" i="12"/>
  <c r="I2402" i="12"/>
  <c r="I1537" i="12"/>
  <c r="I1296" i="12"/>
  <c r="I792" i="12"/>
  <c r="I756" i="12"/>
  <c r="I477" i="12"/>
  <c r="I279" i="12"/>
  <c r="I2253" i="12"/>
  <c r="I2091" i="12"/>
  <c r="I1541" i="12"/>
  <c r="I1449" i="12"/>
  <c r="I1278" i="12"/>
  <c r="I680" i="12"/>
  <c r="I269" i="12"/>
  <c r="I2027" i="12"/>
  <c r="I1330" i="12"/>
  <c r="I1132" i="12"/>
  <c r="I1084" i="12"/>
  <c r="I844" i="12"/>
  <c r="I2391" i="12"/>
  <c r="I2057" i="12"/>
  <c r="I1844" i="12"/>
  <c r="I1623" i="12"/>
  <c r="I1572" i="12"/>
  <c r="I1492" i="12"/>
  <c r="I174" i="12"/>
  <c r="I1076" i="12"/>
  <c r="I2104" i="12"/>
  <c r="I1425" i="12"/>
  <c r="I904" i="12"/>
  <c r="I712" i="12"/>
  <c r="I665" i="12"/>
  <c r="I550" i="12"/>
  <c r="I363" i="12"/>
  <c r="I338" i="12"/>
  <c r="I228" i="12"/>
  <c r="I1728" i="12"/>
  <c r="I420" i="12"/>
  <c r="I368" i="12"/>
  <c r="I2406" i="12"/>
  <c r="I1349" i="12"/>
  <c r="J878" i="12"/>
  <c r="I1480" i="12"/>
  <c r="I1028" i="12"/>
  <c r="I987" i="12"/>
  <c r="I848" i="12"/>
  <c r="I800" i="12"/>
  <c r="I728" i="12"/>
  <c r="I513" i="12"/>
  <c r="I186" i="12"/>
  <c r="I117" i="12"/>
  <c r="I1722" i="12"/>
  <c r="I1613" i="12"/>
  <c r="I1319" i="12"/>
  <c r="I1176" i="12"/>
  <c r="I610" i="12"/>
  <c r="I439" i="12"/>
  <c r="I1829" i="12"/>
  <c r="I1746" i="12"/>
  <c r="I1429" i="12"/>
  <c r="I1344" i="12"/>
  <c r="I1124" i="12"/>
  <c r="I908" i="12"/>
  <c r="I826" i="12"/>
  <c r="I740" i="12"/>
  <c r="I659" i="12"/>
  <c r="I560" i="12"/>
  <c r="I355" i="12"/>
  <c r="I334" i="12"/>
  <c r="I295" i="12"/>
  <c r="I170" i="12"/>
  <c r="I84" i="12"/>
  <c r="I43" i="12"/>
  <c r="I17" i="12"/>
  <c r="I1291" i="12"/>
  <c r="I1153" i="12"/>
  <c r="I1054" i="12"/>
  <c r="I873" i="12"/>
  <c r="I856" i="12" s="1"/>
  <c r="I641" i="12"/>
  <c r="I196" i="12"/>
  <c r="I91" i="12"/>
  <c r="I2263" i="12"/>
  <c r="I690" i="12"/>
  <c r="I689" i="12" s="1"/>
  <c r="I128" i="12"/>
  <c r="I554" i="12"/>
  <c r="I33" i="12"/>
  <c r="I1833" i="12"/>
  <c r="I430" i="12"/>
  <c r="I2192" i="12"/>
  <c r="I1869" i="12"/>
  <c r="I1863" i="12" s="1"/>
  <c r="I1390" i="12"/>
  <c r="I956" i="12"/>
  <c r="I938" i="12"/>
  <c r="I716" i="12"/>
  <c r="I2246" i="12"/>
  <c r="I1677" i="12"/>
  <c r="I1657" i="12"/>
  <c r="I831" i="12"/>
  <c r="I628" i="12"/>
  <c r="I1558" i="12"/>
  <c r="I1100" i="12"/>
  <c r="I1128" i="12"/>
  <c r="I976" i="12"/>
  <c r="I635" i="12"/>
  <c r="I2325" i="12"/>
  <c r="I2279" i="12"/>
  <c r="I1714" i="12"/>
  <c r="K1803" i="12"/>
  <c r="I1805" i="12"/>
  <c r="I1006" i="12"/>
  <c r="J2298" i="12"/>
  <c r="I1755" i="12"/>
  <c r="J263" i="12"/>
  <c r="J262" i="12" s="1"/>
  <c r="I2212" i="12"/>
  <c r="I2052" i="12"/>
  <c r="I1635" i="12"/>
  <c r="I2036" i="12"/>
  <c r="I912" i="12"/>
  <c r="I1166" i="12"/>
  <c r="I1368" i="12"/>
  <c r="I545" i="12"/>
  <c r="I232" i="12"/>
  <c r="I72" i="12"/>
  <c r="I58" i="12"/>
  <c r="I347" i="12"/>
  <c r="I2204" i="12"/>
  <c r="I2188" i="12"/>
  <c r="I822" i="12"/>
  <c r="I488" i="12"/>
  <c r="I2421" i="12"/>
  <c r="I1854" i="12"/>
  <c r="I1772" i="12"/>
  <c r="I1580" i="12"/>
  <c r="I1410" i="12"/>
  <c r="I1363" i="12"/>
  <c r="I1305" i="12"/>
  <c r="I1046" i="12"/>
  <c r="I1039" i="12"/>
  <c r="I980" i="12"/>
  <c r="I817" i="12"/>
  <c r="I736" i="12"/>
  <c r="I724" i="12"/>
  <c r="I619" i="12"/>
  <c r="I604" i="12"/>
  <c r="I527" i="12"/>
  <c r="I492" i="12"/>
  <c r="I258" i="12"/>
  <c r="I2299" i="12"/>
  <c r="I1435" i="12"/>
  <c r="I996" i="12"/>
  <c r="I748" i="12"/>
  <c r="I702" i="12"/>
  <c r="I580" i="12"/>
  <c r="I284" i="12"/>
  <c r="I464" i="12"/>
  <c r="I2230" i="12"/>
  <c r="I1734" i="12"/>
  <c r="I1547" i="12"/>
  <c r="K1467" i="12"/>
  <c r="I1301" i="12"/>
  <c r="I779" i="12"/>
  <c r="I585" i="12"/>
  <c r="I330" i="12"/>
  <c r="I242" i="12"/>
  <c r="I573" i="12"/>
  <c r="I1671" i="12"/>
  <c r="I1325" i="12"/>
  <c r="I1071" i="12"/>
  <c r="I852" i="12"/>
  <c r="I460" i="12"/>
  <c r="I308" i="12"/>
  <c r="I236" i="12"/>
  <c r="I143" i="12"/>
  <c r="I142" i="12" s="1"/>
  <c r="I2217" i="12"/>
  <c r="I2031" i="12"/>
  <c r="I1309" i="12"/>
  <c r="J1525" i="12"/>
  <c r="K1892" i="12"/>
  <c r="J1612" i="12"/>
  <c r="I1892" i="12"/>
  <c r="J1803" i="12"/>
  <c r="K663" i="12"/>
  <c r="G2409" i="12"/>
  <c r="H2409" i="12"/>
  <c r="CE2409" i="12"/>
  <c r="CE2408" i="12" s="1"/>
  <c r="CE2407" i="12" s="1"/>
  <c r="CE2406" i="12" s="1"/>
  <c r="F2409" i="12"/>
  <c r="I1579" i="12" l="1"/>
  <c r="I921" i="12"/>
  <c r="I707" i="12"/>
  <c r="I1650" i="12"/>
  <c r="I559" i="12"/>
  <c r="K1107" i="12"/>
  <c r="K877" i="12"/>
  <c r="K1014" i="12"/>
  <c r="I1109" i="12"/>
  <c r="K125" i="12"/>
  <c r="J125" i="12"/>
  <c r="J877" i="12"/>
  <c r="J1014" i="12"/>
  <c r="J1107" i="12"/>
  <c r="K1578" i="12"/>
  <c r="I103" i="12"/>
  <c r="K1649" i="12"/>
  <c r="J1578" i="12"/>
  <c r="I2229" i="12"/>
  <c r="I2211" i="12" s="1"/>
  <c r="J1649" i="12"/>
  <c r="F2408" i="12"/>
  <c r="L2409" i="12"/>
  <c r="R2409" i="12" s="1"/>
  <c r="V2409" i="12" s="1"/>
  <c r="Z2409" i="12" s="1"/>
  <c r="AF2409" i="12" s="1"/>
  <c r="AJ2409" i="12" s="1"/>
  <c r="AN2409" i="12" s="1"/>
  <c r="AT2409" i="12" s="1"/>
  <c r="AZ2409" i="12" s="1"/>
  <c r="BD2409" i="12" s="1"/>
  <c r="BH2409" i="12" s="1"/>
  <c r="BM2409" i="12" s="1"/>
  <c r="BR2409" i="12" s="1"/>
  <c r="BV2409" i="12" s="1"/>
  <c r="BY2409" i="12" s="1"/>
  <c r="CB2409" i="12" s="1"/>
  <c r="CD2409" i="12" s="1"/>
  <c r="I346" i="12"/>
  <c r="H2408" i="12"/>
  <c r="N2409" i="12"/>
  <c r="T2409" i="12" s="1"/>
  <c r="AB2409" i="12" s="1"/>
  <c r="AH2409" i="12" s="1"/>
  <c r="AP2409" i="12" s="1"/>
  <c r="AV2409" i="12" s="1"/>
  <c r="BB2409" i="12" s="1"/>
  <c r="BJ2409" i="12" s="1"/>
  <c r="BT2409" i="12" s="1"/>
  <c r="I778" i="12"/>
  <c r="I2273" i="12"/>
  <c r="I1557" i="12"/>
  <c r="I1222" i="12"/>
  <c r="I1552" i="12"/>
  <c r="I483" i="12"/>
  <c r="I53" i="12"/>
  <c r="G2408" i="12"/>
  <c r="M2409" i="12"/>
  <c r="S2409" i="12" s="1"/>
  <c r="AA2409" i="12" s="1"/>
  <c r="AG2409" i="12" s="1"/>
  <c r="AO2409" i="12" s="1"/>
  <c r="AU2409" i="12" s="1"/>
  <c r="BA2409" i="12" s="1"/>
  <c r="BI2409" i="12" s="1"/>
  <c r="BN2409" i="12" s="1"/>
  <c r="BS2409" i="12" s="1"/>
  <c r="BZ2409" i="12" s="1"/>
  <c r="I1546" i="12"/>
  <c r="I1754" i="12"/>
  <c r="I1753" i="12" s="1"/>
  <c r="I1824" i="12"/>
  <c r="I664" i="12"/>
  <c r="I1027" i="12"/>
  <c r="I903" i="12"/>
  <c r="I2056" i="12"/>
  <c r="I2026" i="12"/>
  <c r="I1444" i="12"/>
  <c r="I2090" i="12"/>
  <c r="I1257" i="12"/>
  <c r="I1536" i="12"/>
  <c r="I264" i="12"/>
  <c r="I1016" i="12"/>
  <c r="I894" i="12"/>
  <c r="I62" i="12"/>
  <c r="I1878" i="12"/>
  <c r="I975" i="12"/>
  <c r="I42" i="12"/>
  <c r="I163" i="12"/>
  <c r="I1348" i="12"/>
  <c r="I1075" i="12"/>
  <c r="I1329" i="12"/>
  <c r="I1200" i="12"/>
  <c r="I1324" i="12"/>
  <c r="I329" i="12"/>
  <c r="I283" i="12"/>
  <c r="I995" i="12"/>
  <c r="I603" i="12"/>
  <c r="I1853" i="12"/>
  <c r="I1458" i="12"/>
  <c r="I1367" i="12"/>
  <c r="I2051" i="12"/>
  <c r="I1070" i="12"/>
  <c r="I584" i="12"/>
  <c r="I1300" i="12"/>
  <c r="I618" i="12"/>
  <c r="I1165" i="12"/>
  <c r="I1005" i="12"/>
  <c r="I2298" i="12"/>
  <c r="I1099" i="12"/>
  <c r="I1389" i="12"/>
  <c r="I2258" i="12"/>
  <c r="I195" i="12"/>
  <c r="I294" i="12"/>
  <c r="I609" i="12"/>
  <c r="I1479" i="12"/>
  <c r="I2095" i="12"/>
  <c r="I1414" i="12"/>
  <c r="I1491" i="12"/>
  <c r="I535" i="12"/>
  <c r="I526" i="12" s="1"/>
  <c r="I1499" i="12"/>
  <c r="I765" i="12"/>
  <c r="I210" i="12"/>
  <c r="I654" i="12"/>
  <c r="I640" i="12" s="1"/>
  <c r="I1527" i="12"/>
  <c r="I1804" i="12"/>
  <c r="I627" i="12"/>
  <c r="I830" i="12"/>
  <c r="I1290" i="12"/>
  <c r="I1612" i="12"/>
  <c r="I459" i="12"/>
  <c r="I241" i="12"/>
  <c r="I1434" i="12"/>
  <c r="I1038" i="12"/>
  <c r="I2420" i="12"/>
  <c r="I821" i="12"/>
  <c r="I71" i="12"/>
  <c r="I544" i="12"/>
  <c r="I1468" i="12"/>
  <c r="I1705" i="12"/>
  <c r="I32" i="12"/>
  <c r="I127" i="12"/>
  <c r="I986" i="12"/>
  <c r="I1504" i="12"/>
  <c r="I1083" i="12"/>
  <c r="I1295" i="12"/>
  <c r="I2401" i="12"/>
  <c r="I2390" i="12" s="1"/>
  <c r="I200" i="12"/>
  <c r="I312" i="12"/>
  <c r="I1195" i="12"/>
  <c r="I501" i="12"/>
  <c r="I1372" i="12"/>
  <c r="H634" i="12"/>
  <c r="N634" i="12" s="1"/>
  <c r="T634" i="12" s="1"/>
  <c r="AB634" i="12" s="1"/>
  <c r="AH634" i="12" s="1"/>
  <c r="AP634" i="12" s="1"/>
  <c r="AV634" i="12" s="1"/>
  <c r="BB634" i="12" s="1"/>
  <c r="BJ634" i="12" s="1"/>
  <c r="BT634" i="12" s="1"/>
  <c r="G634" i="12"/>
  <c r="M634" i="12" s="1"/>
  <c r="S634" i="12" s="1"/>
  <c r="AA634" i="12" s="1"/>
  <c r="AG634" i="12" s="1"/>
  <c r="AO634" i="12" s="1"/>
  <c r="AU634" i="12" s="1"/>
  <c r="BA634" i="12" s="1"/>
  <c r="BI634" i="12" s="1"/>
  <c r="BN634" i="12" s="1"/>
  <c r="BS634" i="12" s="1"/>
  <c r="BZ634" i="12" s="1"/>
  <c r="F634" i="12"/>
  <c r="L634" i="12" s="1"/>
  <c r="R634" i="12" s="1"/>
  <c r="V634" i="12" s="1"/>
  <c r="Z634" i="12" s="1"/>
  <c r="AF634" i="12" s="1"/>
  <c r="AJ634" i="12" s="1"/>
  <c r="AN634" i="12" s="1"/>
  <c r="AT634" i="12" s="1"/>
  <c r="AZ634" i="12" s="1"/>
  <c r="BD634" i="12" s="1"/>
  <c r="BH634" i="12" s="1"/>
  <c r="BM634" i="12" s="1"/>
  <c r="BR634" i="12" s="1"/>
  <c r="BV634" i="12" s="1"/>
  <c r="BY634" i="12" s="1"/>
  <c r="CB634" i="12" s="1"/>
  <c r="CD634" i="12" s="1"/>
  <c r="K1577" i="12" l="1"/>
  <c r="K2433" i="12" s="1"/>
  <c r="I1318" i="12"/>
  <c r="J1577" i="12"/>
  <c r="J2433" i="12" s="1"/>
  <c r="I878" i="12"/>
  <c r="F2407" i="12"/>
  <c r="L2408" i="12"/>
  <c r="R2408" i="12" s="1"/>
  <c r="V2408" i="12" s="1"/>
  <c r="Z2408" i="12" s="1"/>
  <c r="AF2408" i="12" s="1"/>
  <c r="AJ2408" i="12" s="1"/>
  <c r="AN2408" i="12" s="1"/>
  <c r="AT2408" i="12" s="1"/>
  <c r="AZ2408" i="12" s="1"/>
  <c r="BD2408" i="12" s="1"/>
  <c r="BH2408" i="12" s="1"/>
  <c r="BM2408" i="12" s="1"/>
  <c r="BR2408" i="12" s="1"/>
  <c r="BV2408" i="12" s="1"/>
  <c r="BY2408" i="12" s="1"/>
  <c r="CB2408" i="12" s="1"/>
  <c r="CD2408" i="12" s="1"/>
  <c r="I16" i="12"/>
  <c r="I920" i="12"/>
  <c r="I1649" i="12"/>
  <c r="I1108" i="12"/>
  <c r="I1164" i="12"/>
  <c r="I1457" i="12"/>
  <c r="I141" i="12"/>
  <c r="I706" i="12"/>
  <c r="I1803" i="12"/>
  <c r="I293" i="12"/>
  <c r="I602" i="12"/>
  <c r="I1862" i="12"/>
  <c r="I1877" i="12"/>
  <c r="G2407" i="12"/>
  <c r="M2408" i="12"/>
  <c r="S2408" i="12" s="1"/>
  <c r="AA2408" i="12" s="1"/>
  <c r="AG2408" i="12" s="1"/>
  <c r="AO2408" i="12" s="1"/>
  <c r="AU2408" i="12" s="1"/>
  <c r="BA2408" i="12" s="1"/>
  <c r="BI2408" i="12" s="1"/>
  <c r="BN2408" i="12" s="1"/>
  <c r="BS2408" i="12" s="1"/>
  <c r="BZ2408" i="12" s="1"/>
  <c r="I482" i="12"/>
  <c r="I543" i="12"/>
  <c r="I1409" i="12"/>
  <c r="I639" i="12"/>
  <c r="I500" i="12"/>
  <c r="I784" i="12"/>
  <c r="I764" i="12"/>
  <c r="I608" i="12"/>
  <c r="I1183" i="12"/>
  <c r="I985" i="12"/>
  <c r="I1467" i="12"/>
  <c r="I2025" i="12"/>
  <c r="I1433" i="12"/>
  <c r="I458" i="12"/>
  <c r="I1526" i="12"/>
  <c r="I209" i="12"/>
  <c r="I1388" i="12"/>
  <c r="I1004" i="12"/>
  <c r="I617" i="12"/>
  <c r="I1069" i="12"/>
  <c r="I1334" i="12"/>
  <c r="I1015" i="12"/>
  <c r="I48" i="12"/>
  <c r="I1551" i="12"/>
  <c r="I843" i="12"/>
  <c r="I126" i="12"/>
  <c r="I240" i="12"/>
  <c r="I1490" i="12"/>
  <c r="I2252" i="12"/>
  <c r="I1578" i="12"/>
  <c r="I263" i="12"/>
  <c r="I1256" i="12"/>
  <c r="I1443" i="12"/>
  <c r="I558" i="12"/>
  <c r="H2407" i="12"/>
  <c r="N2408" i="12"/>
  <c r="T2408" i="12" s="1"/>
  <c r="AB2408" i="12" s="1"/>
  <c r="AH2408" i="12" s="1"/>
  <c r="AP2408" i="12" s="1"/>
  <c r="AV2408" i="12" s="1"/>
  <c r="BB2408" i="12" s="1"/>
  <c r="BJ2408" i="12" s="1"/>
  <c r="BT2408" i="12" s="1"/>
  <c r="F383" i="12"/>
  <c r="CE374" i="12"/>
  <c r="I663" i="12" l="1"/>
  <c r="L383" i="12"/>
  <c r="R383" i="12" s="1"/>
  <c r="V383" i="12" s="1"/>
  <c r="Z383" i="12" s="1"/>
  <c r="AF383" i="12" s="1"/>
  <c r="AJ383" i="12" s="1"/>
  <c r="AN383" i="12" s="1"/>
  <c r="AT383" i="12" s="1"/>
  <c r="AZ383" i="12" s="1"/>
  <c r="BD383" i="12" s="1"/>
  <c r="BH383" i="12" s="1"/>
  <c r="BM383" i="12" s="1"/>
  <c r="BR383" i="12" s="1"/>
  <c r="BV383" i="12" s="1"/>
  <c r="BY383" i="12" s="1"/>
  <c r="CB383" i="12" s="1"/>
  <c r="CD383" i="12" s="1"/>
  <c r="F381" i="12"/>
  <c r="I877" i="12"/>
  <c r="F374" i="12"/>
  <c r="L374" i="12" s="1"/>
  <c r="R374" i="12" s="1"/>
  <c r="V374" i="12" s="1"/>
  <c r="Z374" i="12" s="1"/>
  <c r="AF374" i="12" s="1"/>
  <c r="AJ374" i="12" s="1"/>
  <c r="AN374" i="12" s="1"/>
  <c r="AT374" i="12" s="1"/>
  <c r="AZ374" i="12" s="1"/>
  <c r="BD374" i="12" s="1"/>
  <c r="BH374" i="12" s="1"/>
  <c r="BM374" i="12" s="1"/>
  <c r="BR374" i="12" s="1"/>
  <c r="BV374" i="12" s="1"/>
  <c r="BY374" i="12" s="1"/>
  <c r="CB374" i="12" s="1"/>
  <c r="CD374" i="12" s="1"/>
  <c r="L375" i="12"/>
  <c r="R375" i="12" s="1"/>
  <c r="V375" i="12" s="1"/>
  <c r="Z375" i="12" s="1"/>
  <c r="AF375" i="12" s="1"/>
  <c r="AJ375" i="12" s="1"/>
  <c r="AN375" i="12" s="1"/>
  <c r="AT375" i="12" s="1"/>
  <c r="AZ375" i="12" s="1"/>
  <c r="BD375" i="12" s="1"/>
  <c r="BH375" i="12" s="1"/>
  <c r="BM375" i="12" s="1"/>
  <c r="BR375" i="12" s="1"/>
  <c r="BV375" i="12" s="1"/>
  <c r="BY375" i="12" s="1"/>
  <c r="CB375" i="12" s="1"/>
  <c r="CD375" i="12" s="1"/>
  <c r="F2406" i="12"/>
  <c r="L2406" i="12" s="1"/>
  <c r="R2406" i="12" s="1"/>
  <c r="V2406" i="12" s="1"/>
  <c r="Z2406" i="12" s="1"/>
  <c r="AF2406" i="12" s="1"/>
  <c r="AJ2406" i="12" s="1"/>
  <c r="AN2406" i="12" s="1"/>
  <c r="AT2406" i="12" s="1"/>
  <c r="AZ2406" i="12" s="1"/>
  <c r="BD2406" i="12" s="1"/>
  <c r="BH2406" i="12" s="1"/>
  <c r="BM2406" i="12" s="1"/>
  <c r="BR2406" i="12" s="1"/>
  <c r="BV2406" i="12" s="1"/>
  <c r="BY2406" i="12" s="1"/>
  <c r="CB2406" i="12" s="1"/>
  <c r="CD2406" i="12" s="1"/>
  <c r="L2407" i="12"/>
  <c r="R2407" i="12" s="1"/>
  <c r="V2407" i="12" s="1"/>
  <c r="Z2407" i="12" s="1"/>
  <c r="AF2407" i="12" s="1"/>
  <c r="AJ2407" i="12" s="1"/>
  <c r="AN2407" i="12" s="1"/>
  <c r="AT2407" i="12" s="1"/>
  <c r="AZ2407" i="12" s="1"/>
  <c r="BD2407" i="12" s="1"/>
  <c r="BH2407" i="12" s="1"/>
  <c r="BM2407" i="12" s="1"/>
  <c r="BR2407" i="12" s="1"/>
  <c r="BV2407" i="12" s="1"/>
  <c r="BY2407" i="12" s="1"/>
  <c r="CB2407" i="12" s="1"/>
  <c r="CD2407" i="12" s="1"/>
  <c r="I1408" i="12"/>
  <c r="I476" i="12"/>
  <c r="G374" i="12"/>
  <c r="M374" i="12" s="1"/>
  <c r="S374" i="12" s="1"/>
  <c r="AA374" i="12" s="1"/>
  <c r="AG374" i="12" s="1"/>
  <c r="AO374" i="12" s="1"/>
  <c r="AU374" i="12" s="1"/>
  <c r="BA374" i="12" s="1"/>
  <c r="BI374" i="12" s="1"/>
  <c r="BN374" i="12" s="1"/>
  <c r="BS374" i="12" s="1"/>
  <c r="BZ374" i="12" s="1"/>
  <c r="M375" i="12"/>
  <c r="S375" i="12" s="1"/>
  <c r="AA375" i="12" s="1"/>
  <c r="AG375" i="12" s="1"/>
  <c r="AO375" i="12" s="1"/>
  <c r="AU375" i="12" s="1"/>
  <c r="BA375" i="12" s="1"/>
  <c r="BI375" i="12" s="1"/>
  <c r="BN375" i="12" s="1"/>
  <c r="BS375" i="12" s="1"/>
  <c r="BZ375" i="12" s="1"/>
  <c r="I47" i="12"/>
  <c r="I1525" i="12"/>
  <c r="I783" i="12"/>
  <c r="I292" i="12"/>
  <c r="I1014" i="12"/>
  <c r="I262" i="12"/>
  <c r="I1489" i="12"/>
  <c r="I125" i="12"/>
  <c r="I984" i="12"/>
  <c r="I1107" i="12"/>
  <c r="G2406" i="12"/>
  <c r="M2406" i="12" s="1"/>
  <c r="S2406" i="12" s="1"/>
  <c r="AA2406" i="12" s="1"/>
  <c r="AG2406" i="12" s="1"/>
  <c r="AO2406" i="12" s="1"/>
  <c r="AU2406" i="12" s="1"/>
  <c r="BA2406" i="12" s="1"/>
  <c r="BI2406" i="12" s="1"/>
  <c r="BN2406" i="12" s="1"/>
  <c r="BS2406" i="12" s="1"/>
  <c r="BZ2406" i="12" s="1"/>
  <c r="M2407" i="12"/>
  <c r="S2407" i="12" s="1"/>
  <c r="AA2407" i="12" s="1"/>
  <c r="AG2407" i="12" s="1"/>
  <c r="AO2407" i="12" s="1"/>
  <c r="AU2407" i="12" s="1"/>
  <c r="BA2407" i="12" s="1"/>
  <c r="BI2407" i="12" s="1"/>
  <c r="BN2407" i="12" s="1"/>
  <c r="BS2407" i="12" s="1"/>
  <c r="BZ2407" i="12" s="1"/>
  <c r="I525" i="12"/>
  <c r="H374" i="12"/>
  <c r="N374" i="12" s="1"/>
  <c r="T374" i="12" s="1"/>
  <c r="AB374" i="12" s="1"/>
  <c r="AH374" i="12" s="1"/>
  <c r="AP374" i="12" s="1"/>
  <c r="AV374" i="12" s="1"/>
  <c r="BB374" i="12" s="1"/>
  <c r="BJ374" i="12" s="1"/>
  <c r="BT374" i="12" s="1"/>
  <c r="N375" i="12"/>
  <c r="T375" i="12" s="1"/>
  <c r="AB375" i="12" s="1"/>
  <c r="AH375" i="12" s="1"/>
  <c r="AP375" i="12" s="1"/>
  <c r="AV375" i="12" s="1"/>
  <c r="BB375" i="12" s="1"/>
  <c r="BJ375" i="12" s="1"/>
  <c r="BT375" i="12" s="1"/>
  <c r="H2406" i="12"/>
  <c r="N2406" i="12" s="1"/>
  <c r="T2406" i="12" s="1"/>
  <c r="AB2406" i="12" s="1"/>
  <c r="AH2406" i="12" s="1"/>
  <c r="AP2406" i="12" s="1"/>
  <c r="AV2406" i="12" s="1"/>
  <c r="BB2406" i="12" s="1"/>
  <c r="BJ2406" i="12" s="1"/>
  <c r="BT2406" i="12" s="1"/>
  <c r="N2407" i="12"/>
  <c r="T2407" i="12" s="1"/>
  <c r="AB2407" i="12" s="1"/>
  <c r="AH2407" i="12" s="1"/>
  <c r="AP2407" i="12" s="1"/>
  <c r="AV2407" i="12" s="1"/>
  <c r="BB2407" i="12" s="1"/>
  <c r="BJ2407" i="12" s="1"/>
  <c r="BT2407" i="12" s="1"/>
  <c r="I1255" i="12"/>
  <c r="I1577" i="12"/>
  <c r="I601" i="12"/>
  <c r="CE2430" i="12"/>
  <c r="CE2429" i="12" s="1"/>
  <c r="CE2427" i="12"/>
  <c r="CE2426" i="12" s="1"/>
  <c r="CE2424" i="12"/>
  <c r="CE2423" i="12" s="1"/>
  <c r="CE2404" i="12"/>
  <c r="CE2403" i="12" s="1"/>
  <c r="CE2402" i="12" s="1"/>
  <c r="CE2401" i="12" s="1"/>
  <c r="CE2396" i="12"/>
  <c r="CE2388" i="12"/>
  <c r="CE2387" i="12" s="1"/>
  <c r="CE2385" i="12"/>
  <c r="CE2384" i="12" s="1"/>
  <c r="CE2382" i="12"/>
  <c r="CE2381" i="12" s="1"/>
  <c r="CE2378" i="12"/>
  <c r="CE2377" i="12" s="1"/>
  <c r="CE2376" i="12" s="1"/>
  <c r="CE2364" i="12"/>
  <c r="CE2363" i="12" s="1"/>
  <c r="CE2352" i="12"/>
  <c r="CE2351" i="12" s="1"/>
  <c r="CE2341" i="12"/>
  <c r="CE2340" i="12" s="1"/>
  <c r="CE2328" i="12"/>
  <c r="CE2327" i="12" s="1"/>
  <c r="CE2326" i="12" s="1"/>
  <c r="CE2323" i="12"/>
  <c r="CE2322" i="12" s="1"/>
  <c r="CE2320" i="12"/>
  <c r="CE2319" i="12" s="1"/>
  <c r="CE2317" i="12"/>
  <c r="CE2316" i="12" s="1"/>
  <c r="CE2313" i="12"/>
  <c r="CE2312" i="12" s="1"/>
  <c r="CE2311" i="12" s="1"/>
  <c r="CE2301" i="12"/>
  <c r="CE2300" i="12" s="1"/>
  <c r="CE2299" i="12" s="1"/>
  <c r="CE2296" i="12"/>
  <c r="CE2295" i="12" s="1"/>
  <c r="CE2294" i="12" s="1"/>
  <c r="CE2292" i="12"/>
  <c r="CE2291" i="12" s="1"/>
  <c r="CE2289" i="12"/>
  <c r="CE2288" i="12" s="1"/>
  <c r="CE2286" i="12"/>
  <c r="CE2285" i="12" s="1"/>
  <c r="CE2282" i="12"/>
  <c r="CE2281" i="12" s="1"/>
  <c r="CE2280" i="12" s="1"/>
  <c r="CE2277" i="12"/>
  <c r="CE2276" i="12" s="1"/>
  <c r="CE2275" i="12" s="1"/>
  <c r="CE2274" i="12" s="1"/>
  <c r="CE2271" i="12"/>
  <c r="CE2270" i="12" s="1"/>
  <c r="CE2268" i="12"/>
  <c r="CE2267" i="12" s="1"/>
  <c r="CE2265" i="12"/>
  <c r="CE2264" i="12" s="1"/>
  <c r="CE2261" i="12"/>
  <c r="CE2260" i="12" s="1"/>
  <c r="CE2259" i="12" s="1"/>
  <c r="CE2256" i="12"/>
  <c r="CE2255" i="12" s="1"/>
  <c r="CE2254" i="12" s="1"/>
  <c r="CE2253" i="12" s="1"/>
  <c r="CE2250" i="12"/>
  <c r="CE2248" i="12"/>
  <c r="CE2244" i="12"/>
  <c r="CE2241" i="12" s="1"/>
  <c r="CE2239" i="12"/>
  <c r="CE2238" i="12" s="1"/>
  <c r="CE2236" i="12"/>
  <c r="CE2235" i="12" s="1"/>
  <c r="CE2232" i="12"/>
  <c r="CE2231" i="12" s="1"/>
  <c r="CE2230" i="12" s="1"/>
  <c r="CE2227" i="12"/>
  <c r="CE2226" i="12" s="1"/>
  <c r="CE2222" i="12" s="1"/>
  <c r="CE2220" i="12"/>
  <c r="CE2219" i="12" s="1"/>
  <c r="CE2218" i="12" s="1"/>
  <c r="CE2215" i="12"/>
  <c r="CE2214" i="12" s="1"/>
  <c r="CE2213" i="12" s="1"/>
  <c r="CE2212" i="12" s="1"/>
  <c r="CE2209" i="12"/>
  <c r="CE2208" i="12" s="1"/>
  <c r="CE2206" i="12"/>
  <c r="CE2205" i="12" s="1"/>
  <c r="CE2202" i="12"/>
  <c r="CE2201" i="12" s="1"/>
  <c r="CE2200" i="12" s="1"/>
  <c r="CE2198" i="12"/>
  <c r="CE2197" i="12" s="1"/>
  <c r="CE2196" i="12" s="1"/>
  <c r="CE2194" i="12"/>
  <c r="CE2193" i="12" s="1"/>
  <c r="CE2192" i="12" s="1"/>
  <c r="CE2190" i="12"/>
  <c r="CE2189" i="12" s="1"/>
  <c r="CE2188" i="12" s="1"/>
  <c r="CE2160" i="12"/>
  <c r="CE2159" i="12" s="1"/>
  <c r="CE2158" i="12" s="1"/>
  <c r="CE2156" i="12"/>
  <c r="CE2155" i="12" s="1"/>
  <c r="CE2154" i="12" s="1"/>
  <c r="CE2152" i="12"/>
  <c r="CE2151" i="12" s="1"/>
  <c r="CE2149" i="12"/>
  <c r="CE2148" i="12" s="1"/>
  <c r="CE2145" i="12"/>
  <c r="CE2144" i="12" s="1"/>
  <c r="CE2143" i="12" s="1"/>
  <c r="CE2141" i="12"/>
  <c r="CE2140" i="12" s="1"/>
  <c r="CE2139" i="12" s="1"/>
  <c r="CE2137" i="12"/>
  <c r="CE2136" i="12" s="1"/>
  <c r="CE2135" i="12" s="1"/>
  <c r="CE2133" i="12"/>
  <c r="CE2132" i="12" s="1"/>
  <c r="CE2131" i="12" s="1"/>
  <c r="CE2129" i="12"/>
  <c r="CE2128" i="12" s="1"/>
  <c r="CE2127" i="12" s="1"/>
  <c r="CE2121" i="12"/>
  <c r="CE2120" i="12" s="1"/>
  <c r="CE2119" i="12" s="1"/>
  <c r="CE2117" i="12"/>
  <c r="CE2116" i="12" s="1"/>
  <c r="CE2115" i="12" s="1"/>
  <c r="CE2113" i="12"/>
  <c r="CE2112" i="12" s="1"/>
  <c r="CE2111" i="12" s="1"/>
  <c r="CE2106" i="12"/>
  <c r="CE2105" i="12" s="1"/>
  <c r="CE2104" i="12" s="1"/>
  <c r="CE2102" i="12"/>
  <c r="CE2101" i="12" s="1"/>
  <c r="CE2100" i="12" s="1"/>
  <c r="CE2093" i="12"/>
  <c r="CE2092" i="12" s="1"/>
  <c r="CE2091" i="12" s="1"/>
  <c r="CE2090" i="12" s="1"/>
  <c r="CE2072" i="12"/>
  <c r="CE2071" i="12" s="1"/>
  <c r="CE2069" i="12"/>
  <c r="CE2068" i="12" s="1"/>
  <c r="CE2067" i="12" s="1"/>
  <c r="CE2065" i="12"/>
  <c r="CE2064" i="12" s="1"/>
  <c r="CE2062" i="12"/>
  <c r="CE2061" i="12" s="1"/>
  <c r="CE2059" i="12"/>
  <c r="CE2058" i="12" s="1"/>
  <c r="CE2054" i="12"/>
  <c r="CE2053" i="12" s="1"/>
  <c r="CE2052" i="12" s="1"/>
  <c r="CE2051" i="12" s="1"/>
  <c r="CE2049" i="12"/>
  <c r="CE2048" i="12" s="1"/>
  <c r="CE2047" i="12" s="1"/>
  <c r="CE2045" i="12"/>
  <c r="CE2044" i="12" s="1"/>
  <c r="CE2042" i="12"/>
  <c r="CE2041" i="12" s="1"/>
  <c r="CE2039" i="12"/>
  <c r="CE2038" i="12" s="1"/>
  <c r="CE2034" i="12"/>
  <c r="CE2033" i="12" s="1"/>
  <c r="CE2032" i="12" s="1"/>
  <c r="CE2031" i="12" s="1"/>
  <c r="CE2029" i="12"/>
  <c r="CE2028" i="12" s="1"/>
  <c r="CE2027" i="12" s="1"/>
  <c r="CE2026" i="12" s="1"/>
  <c r="CE2023" i="12"/>
  <c r="CE2022" i="12" s="1"/>
  <c r="CE2021" i="12" s="1"/>
  <c r="CE1987" i="12"/>
  <c r="CE1986" i="12" s="1"/>
  <c r="CE1985" i="12" s="1"/>
  <c r="CE1979" i="12"/>
  <c r="CE1978" i="12" s="1"/>
  <c r="CE1977" i="12" s="1"/>
  <c r="CE1973" i="12"/>
  <c r="CE1972" i="12" s="1"/>
  <c r="CE1970" i="12"/>
  <c r="CE1969" i="12" s="1"/>
  <c r="CE1968" i="12" s="1"/>
  <c r="CE1963" i="12"/>
  <c r="CE1962" i="12" s="1"/>
  <c r="CE1961" i="12" s="1"/>
  <c r="CE1959" i="12"/>
  <c r="CE1958" i="12" s="1"/>
  <c r="CE1957" i="12" s="1"/>
  <c r="CE1955" i="12"/>
  <c r="CE1954" i="12" s="1"/>
  <c r="CE1953" i="12" s="1"/>
  <c r="CE1951" i="12"/>
  <c r="CE1950" i="12" s="1"/>
  <c r="CE1949" i="12" s="1"/>
  <c r="CE1947" i="12"/>
  <c r="CE1946" i="12" s="1"/>
  <c r="CE1945" i="12" s="1"/>
  <c r="CE1940" i="12"/>
  <c r="CE1939" i="12" s="1"/>
  <c r="CE1938" i="12" s="1"/>
  <c r="CE1936" i="12"/>
  <c r="CE1935" i="12" s="1"/>
  <c r="CE1934" i="12" s="1"/>
  <c r="CE1930" i="12"/>
  <c r="CE1929" i="12" s="1"/>
  <c r="CE1928" i="12" s="1"/>
  <c r="CE1927" i="12" s="1"/>
  <c r="CE1921" i="12"/>
  <c r="CE1920" i="12" s="1"/>
  <c r="CE1919" i="12" s="1"/>
  <c r="CE1917" i="12"/>
  <c r="CE1916" i="12" s="1"/>
  <c r="CE1915" i="12" s="1"/>
  <c r="CE1913" i="12"/>
  <c r="CE1912" i="12" s="1"/>
  <c r="CE1911" i="12" s="1"/>
  <c r="CE1909" i="12"/>
  <c r="CE1908" i="12" s="1"/>
  <c r="CE1907" i="12" s="1"/>
  <c r="CE1905" i="12"/>
  <c r="CE1904" i="12" s="1"/>
  <c r="CE1903" i="12" s="1"/>
  <c r="CE1901" i="12"/>
  <c r="CE1900" i="12" s="1"/>
  <c r="CE1899" i="12" s="1"/>
  <c r="CE1881" i="12"/>
  <c r="CE1880" i="12" s="1"/>
  <c r="CE1879" i="12" s="1"/>
  <c r="CE1871" i="12"/>
  <c r="CE1870" i="12" s="1"/>
  <c r="CE1869" i="12" s="1"/>
  <c r="CE1866" i="12"/>
  <c r="CE1865" i="12" s="1"/>
  <c r="CE1864" i="12" s="1"/>
  <c r="CE1860" i="12"/>
  <c r="CE1858" i="12"/>
  <c r="CE1856" i="12"/>
  <c r="CE1851" i="12"/>
  <c r="CE1849" i="12"/>
  <c r="CE1846" i="12"/>
  <c r="CE1845" i="12" s="1"/>
  <c r="CE1841" i="12"/>
  <c r="CE1840" i="12" s="1"/>
  <c r="CE1839" i="12" s="1"/>
  <c r="CE1837" i="12"/>
  <c r="CE1835" i="12"/>
  <c r="CE1831" i="12"/>
  <c r="CE1830" i="12" s="1"/>
  <c r="CE1829" i="12" s="1"/>
  <c r="CE1827" i="12"/>
  <c r="CE1826" i="12" s="1"/>
  <c r="CE1825" i="12" s="1"/>
  <c r="CE1818" i="12"/>
  <c r="CE1817" i="12" s="1"/>
  <c r="CE1815" i="12"/>
  <c r="CE1813" i="12"/>
  <c r="CE1810" i="12"/>
  <c r="CE1809" i="12" s="1"/>
  <c r="CE1807" i="12"/>
  <c r="CE1806" i="12" s="1"/>
  <c r="CE1773" i="12"/>
  <c r="CE1772" i="12" s="1"/>
  <c r="CE1768" i="12"/>
  <c r="CE1765" i="12"/>
  <c r="CE1764" i="12" s="1"/>
  <c r="CE1760" i="12"/>
  <c r="CE1756" i="12"/>
  <c r="CE1751" i="12"/>
  <c r="CE1750" i="12" s="1"/>
  <c r="CE1748" i="12"/>
  <c r="CE1747" i="12" s="1"/>
  <c r="CE1743" i="12"/>
  <c r="CE1740" i="12"/>
  <c r="CE1736" i="12"/>
  <c r="CE1735" i="12" s="1"/>
  <c r="CE1734" i="12" s="1"/>
  <c r="CE1732" i="12"/>
  <c r="CE1730" i="12"/>
  <c r="CE1726" i="12"/>
  <c r="CE1724" i="12"/>
  <c r="CE1720" i="12"/>
  <c r="CE1718" i="12"/>
  <c r="CE1716" i="12"/>
  <c r="CE1712" i="12"/>
  <c r="CE1710" i="12"/>
  <c r="CE1708" i="12"/>
  <c r="CE1683" i="12"/>
  <c r="CE1682" i="12" s="1"/>
  <c r="CE1681" i="12" s="1"/>
  <c r="CE1679" i="12"/>
  <c r="CE1678" i="12" s="1"/>
  <c r="CE1677" i="12" s="1"/>
  <c r="CE1675" i="12"/>
  <c r="CE1673" i="12"/>
  <c r="CE1669" i="12"/>
  <c r="CE1668" i="12" s="1"/>
  <c r="CE1667" i="12" s="1"/>
  <c r="CE1665" i="12"/>
  <c r="CE1664" i="12" s="1"/>
  <c r="CE1663" i="12" s="1"/>
  <c r="CE1661" i="12"/>
  <c r="CE1659" i="12"/>
  <c r="CE1655" i="12"/>
  <c r="CE1653" i="12"/>
  <c r="CE1646" i="12"/>
  <c r="CE1643" i="12"/>
  <c r="CE1639" i="12"/>
  <c r="CE1637" i="12"/>
  <c r="CE1633" i="12"/>
  <c r="CE1631" i="12"/>
  <c r="CE1628" i="12"/>
  <c r="CE1627" i="12" s="1"/>
  <c r="CE1625" i="12"/>
  <c r="CE1624" i="12" s="1"/>
  <c r="CE1621" i="12"/>
  <c r="CE1620" i="12" s="1"/>
  <c r="CE1618" i="12"/>
  <c r="CE1617" i="12" s="1"/>
  <c r="CE1615" i="12"/>
  <c r="CE1614" i="12" s="1"/>
  <c r="CE1594" i="12"/>
  <c r="CE1593" i="12" s="1"/>
  <c r="CE1592" i="12" s="1"/>
  <c r="CE1590" i="12"/>
  <c r="CE1588" i="12"/>
  <c r="CE1584" i="12"/>
  <c r="CE1582" i="12"/>
  <c r="CE1575" i="12"/>
  <c r="CE1574" i="12" s="1"/>
  <c r="CE1573" i="12" s="1"/>
  <c r="CE1572" i="12" s="1"/>
  <c r="CE1570" i="12"/>
  <c r="CE1569" i="12" s="1"/>
  <c r="CE1568" i="12" s="1"/>
  <c r="CE1566" i="12"/>
  <c r="CE1565" i="12" s="1"/>
  <c r="CE1563" i="12"/>
  <c r="CE1562" i="12" s="1"/>
  <c r="CE1560" i="12"/>
  <c r="CE1559" i="12" s="1"/>
  <c r="CE1555" i="12"/>
  <c r="CE1554" i="12" s="1"/>
  <c r="CE1553" i="12" s="1"/>
  <c r="CE1552" i="12" s="1"/>
  <c r="CE1549" i="12"/>
  <c r="CE1548" i="12" s="1"/>
  <c r="CE1547" i="12" s="1"/>
  <c r="CE1546" i="12" s="1"/>
  <c r="CE1544" i="12"/>
  <c r="CE1543" i="12" s="1"/>
  <c r="CE1542" i="12" s="1"/>
  <c r="CE1541" i="12" s="1"/>
  <c r="CE1539" i="12"/>
  <c r="CE1538" i="12" s="1"/>
  <c r="CE1537" i="12" s="1"/>
  <c r="CE1536" i="12" s="1"/>
  <c r="CE1534" i="12"/>
  <c r="CE1533" i="12" s="1"/>
  <c r="CE1532" i="12" s="1"/>
  <c r="CE1530" i="12"/>
  <c r="CE1529" i="12" s="1"/>
  <c r="CE1528" i="12" s="1"/>
  <c r="CE1519" i="12"/>
  <c r="CE1518" i="12" s="1"/>
  <c r="CE1517" i="12" s="1"/>
  <c r="CE1516" i="12" s="1"/>
  <c r="CE1514" i="12"/>
  <c r="CE1513" i="12" s="1"/>
  <c r="CE1511" i="12"/>
  <c r="CE1510" i="12" s="1"/>
  <c r="CE1508" i="12"/>
  <c r="CE1507" i="12" s="1"/>
  <c r="CE1502" i="12"/>
  <c r="CE1501" i="12" s="1"/>
  <c r="CE1500" i="12" s="1"/>
  <c r="CE1499" i="12" s="1"/>
  <c r="CE1497" i="12"/>
  <c r="CE1496" i="12" s="1"/>
  <c r="CE1494" i="12"/>
  <c r="CE1493" i="12" s="1"/>
  <c r="CE1487" i="12"/>
  <c r="CE1486" i="12" s="1"/>
  <c r="CE1485" i="12" s="1"/>
  <c r="CE1483" i="12"/>
  <c r="CE1482" i="12" s="1"/>
  <c r="CE1481" i="12" s="1"/>
  <c r="CE1477" i="12"/>
  <c r="CE1475" i="12"/>
  <c r="CE1472" i="12"/>
  <c r="CE1471" i="12" s="1"/>
  <c r="CE1465" i="12"/>
  <c r="CE1464" i="12" s="1"/>
  <c r="CE1463" i="12" s="1"/>
  <c r="CE1461" i="12"/>
  <c r="CE1460" i="12" s="1"/>
  <c r="CE1459" i="12" s="1"/>
  <c r="CE1455" i="12"/>
  <c r="CE1454" i="12" s="1"/>
  <c r="CE1453" i="12" s="1"/>
  <c r="CE1451" i="12"/>
  <c r="CE1450" i="12" s="1"/>
  <c r="CE1449" i="12" s="1"/>
  <c r="CE1444" i="12" s="1"/>
  <c r="CE1441" i="12"/>
  <c r="CE1440" i="12" s="1"/>
  <c r="CE1439" i="12" s="1"/>
  <c r="CE1437" i="12"/>
  <c r="CE1436" i="12" s="1"/>
  <c r="CE1435" i="12" s="1"/>
  <c r="CE1434" i="12" s="1"/>
  <c r="CE1431" i="12"/>
  <c r="CE1430" i="12" s="1"/>
  <c r="CE1429" i="12" s="1"/>
  <c r="CE1427" i="12"/>
  <c r="CE1426" i="12" s="1"/>
  <c r="CE1425" i="12" s="1"/>
  <c r="CE1423" i="12"/>
  <c r="CE1422" i="12" s="1"/>
  <c r="CE1420" i="12"/>
  <c r="CE1419" i="12" s="1"/>
  <c r="CE1417" i="12"/>
  <c r="CE1416" i="12" s="1"/>
  <c r="CE1412" i="12"/>
  <c r="CE1411" i="12" s="1"/>
  <c r="CE1410" i="12" s="1"/>
  <c r="CE1402" i="12"/>
  <c r="CE1401" i="12" s="1"/>
  <c r="CE1400" i="12" s="1"/>
  <c r="CE1398" i="12"/>
  <c r="CE1397" i="12" s="1"/>
  <c r="CE1395" i="12"/>
  <c r="CE1394" i="12" s="1"/>
  <c r="CE1392" i="12"/>
  <c r="CE1391" i="12" s="1"/>
  <c r="CE1379" i="12"/>
  <c r="CE1370" i="12"/>
  <c r="CE1369" i="12" s="1"/>
  <c r="CE1368" i="12" s="1"/>
  <c r="CE1367" i="12" s="1"/>
  <c r="CE1365" i="12"/>
  <c r="CE1364" i="12" s="1"/>
  <c r="CE1363" i="12" s="1"/>
  <c r="CE1357" i="12"/>
  <c r="CE1356" i="12" s="1"/>
  <c r="CE1354" i="12"/>
  <c r="CE1353" i="12" s="1"/>
  <c r="CE1351" i="12"/>
  <c r="CE1350" i="12" s="1"/>
  <c r="CE1346" i="12"/>
  <c r="CE1345" i="12" s="1"/>
  <c r="CE1344" i="12" s="1"/>
  <c r="CE1342" i="12"/>
  <c r="CE1341" i="12" s="1"/>
  <c r="CE1340" i="12" s="1"/>
  <c r="CE1335" i="12" s="1"/>
  <c r="CE1332" i="12"/>
  <c r="CE1331" i="12" s="1"/>
  <c r="CE1330" i="12" s="1"/>
  <c r="CE1329" i="12" s="1"/>
  <c r="CE1327" i="12"/>
  <c r="CE1326" i="12" s="1"/>
  <c r="CE1325" i="12" s="1"/>
  <c r="CE1324" i="12" s="1"/>
  <c r="CE1322" i="12"/>
  <c r="CE1321" i="12" s="1"/>
  <c r="CE1320" i="12" s="1"/>
  <c r="CE1319" i="12" s="1"/>
  <c r="CE1311" i="12"/>
  <c r="CE1310" i="12" s="1"/>
  <c r="CE1309" i="12" s="1"/>
  <c r="CE1307" i="12"/>
  <c r="CE1306" i="12" s="1"/>
  <c r="CE1305" i="12" s="1"/>
  <c r="CE1303" i="12"/>
  <c r="CE1302" i="12" s="1"/>
  <c r="CE1301" i="12" s="1"/>
  <c r="CE1298" i="12"/>
  <c r="CE1297" i="12" s="1"/>
  <c r="CE1296" i="12" s="1"/>
  <c r="CE1295" i="12" s="1"/>
  <c r="CE1293" i="12"/>
  <c r="CE1292" i="12" s="1"/>
  <c r="CE1291" i="12" s="1"/>
  <c r="CE1290" i="12" s="1"/>
  <c r="CE1288" i="12"/>
  <c r="CE1287" i="12" s="1"/>
  <c r="CE1286" i="12" s="1"/>
  <c r="CE1284" i="12"/>
  <c r="CE1283" i="12" s="1"/>
  <c r="CE1282" i="12" s="1"/>
  <c r="CE1280" i="12"/>
  <c r="CE1279" i="12" s="1"/>
  <c r="CE1278" i="12" s="1"/>
  <c r="CE1272" i="12"/>
  <c r="CE1271" i="12" s="1"/>
  <c r="CE1270" i="12" s="1"/>
  <c r="CE1268" i="12"/>
  <c r="CE1267" i="12" s="1"/>
  <c r="CE1266" i="12" s="1"/>
  <c r="CE1264" i="12"/>
  <c r="CE1263" i="12" s="1"/>
  <c r="CE1262" i="12" s="1"/>
  <c r="CE1260" i="12"/>
  <c r="CE1259" i="12" s="1"/>
  <c r="CE1258" i="12" s="1"/>
  <c r="CE1229" i="12"/>
  <c r="CE1228" i="12" s="1"/>
  <c r="CE1224" i="12" s="1"/>
  <c r="CE1208" i="12"/>
  <c r="CE1207" i="12" s="1"/>
  <c r="CE1206" i="12" s="1"/>
  <c r="CE1205" i="12" s="1"/>
  <c r="CE1203" i="12"/>
  <c r="CE1202" i="12" s="1"/>
  <c r="CE1201" i="12" s="1"/>
  <c r="CE1200" i="12" s="1"/>
  <c r="CE1198" i="12"/>
  <c r="CE1197" i="12" s="1"/>
  <c r="CE1196" i="12" s="1"/>
  <c r="CE1195" i="12" s="1"/>
  <c r="CE1188" i="12"/>
  <c r="CE1186" i="12"/>
  <c r="CE1185" i="12" s="1"/>
  <c r="CE1181" i="12"/>
  <c r="CE1180" i="12" s="1"/>
  <c r="CE1178" i="12"/>
  <c r="CE1177" i="12" s="1"/>
  <c r="CE1174" i="12"/>
  <c r="CE1173" i="12" s="1"/>
  <c r="CE1171" i="12"/>
  <c r="CE1170" i="12" s="1"/>
  <c r="CE1168" i="12"/>
  <c r="CE1167" i="12" s="1"/>
  <c r="CE1162" i="12"/>
  <c r="CE1161" i="12" s="1"/>
  <c r="CE1160" i="12" s="1"/>
  <c r="CE1158" i="12"/>
  <c r="CE1157" i="12" s="1"/>
  <c r="CE1155" i="12"/>
  <c r="CE1154" i="12" s="1"/>
  <c r="CE1144" i="12"/>
  <c r="CE1143" i="12" s="1"/>
  <c r="CE1141" i="12"/>
  <c r="CE1140" i="12" s="1"/>
  <c r="CE1137" i="12"/>
  <c r="CE1136" i="12" s="1"/>
  <c r="CE1134" i="12"/>
  <c r="CE1133" i="12" s="1"/>
  <c r="CE1130" i="12"/>
  <c r="CE1129" i="12" s="1"/>
  <c r="CE1128" i="12" s="1"/>
  <c r="CE1126" i="12"/>
  <c r="CE1125" i="12" s="1"/>
  <c r="CE1124" i="12" s="1"/>
  <c r="CE1105" i="12"/>
  <c r="CE1104" i="12" s="1"/>
  <c r="CE1102" i="12"/>
  <c r="CE1101" i="12" s="1"/>
  <c r="CE1095" i="12"/>
  <c r="CE1094" i="12" s="1"/>
  <c r="CE1090" i="12"/>
  <c r="CE1089" i="12" s="1"/>
  <c r="CE1085" i="12"/>
  <c r="CE1084" i="12" s="1"/>
  <c r="CE1081" i="12"/>
  <c r="CE1080" i="12" s="1"/>
  <c r="CE1078" i="12"/>
  <c r="CE1077" i="12" s="1"/>
  <c r="CE1073" i="12"/>
  <c r="CE1072" i="12" s="1"/>
  <c r="CE1071" i="12" s="1"/>
  <c r="CE1070" i="12" s="1"/>
  <c r="CE1063" i="12"/>
  <c r="CE1062" i="12" s="1"/>
  <c r="CE1061" i="12" s="1"/>
  <c r="CE1059" i="12"/>
  <c r="CE1058" i="12" s="1"/>
  <c r="CE1056" i="12"/>
  <c r="CE1055" i="12" s="1"/>
  <c r="CE1048" i="12"/>
  <c r="CE1047" i="12" s="1"/>
  <c r="CE1046" i="12" s="1"/>
  <c r="CE1044" i="12"/>
  <c r="CE1043" i="12" s="1"/>
  <c r="CE1041" i="12"/>
  <c r="CE1040" i="12" s="1"/>
  <c r="CE1036" i="12"/>
  <c r="CE1035" i="12" s="1"/>
  <c r="CE1033" i="12"/>
  <c r="CE1032" i="12" s="1"/>
  <c r="CE1030" i="12"/>
  <c r="CE1029" i="12" s="1"/>
  <c r="CE1025" i="12"/>
  <c r="CE1024" i="12" s="1"/>
  <c r="CE1022" i="12"/>
  <c r="CE1021" i="12" s="1"/>
  <c r="CE1019" i="12"/>
  <c r="CE1018" i="12" s="1"/>
  <c r="CE1012" i="12"/>
  <c r="CE1010" i="12"/>
  <c r="CE1008" i="12"/>
  <c r="CE998" i="12"/>
  <c r="CE997" i="12" s="1"/>
  <c r="CE996" i="12" s="1"/>
  <c r="CE995" i="12" s="1"/>
  <c r="CE993" i="12"/>
  <c r="CE992" i="12" s="1"/>
  <c r="CE991" i="12" s="1"/>
  <c r="CE989" i="12"/>
  <c r="CE988" i="12" s="1"/>
  <c r="CE987" i="12" s="1"/>
  <c r="CE982" i="12"/>
  <c r="CE981" i="12" s="1"/>
  <c r="CE980" i="12" s="1"/>
  <c r="CE978" i="12"/>
  <c r="CE977" i="12" s="1"/>
  <c r="CE976" i="12" s="1"/>
  <c r="CE973" i="12"/>
  <c r="CE972" i="12" s="1"/>
  <c r="CE970" i="12"/>
  <c r="CE969" i="12" s="1"/>
  <c r="CE967" i="12"/>
  <c r="CE966" i="12" s="1"/>
  <c r="CE962" i="12"/>
  <c r="CE961" i="12" s="1"/>
  <c r="CE960" i="12" s="1"/>
  <c r="CE958" i="12"/>
  <c r="CE957" i="12" s="1"/>
  <c r="CE956" i="12" s="1"/>
  <c r="CE952" i="12"/>
  <c r="CE951" i="12" s="1"/>
  <c r="CE949" i="12"/>
  <c r="CE948" i="12" s="1"/>
  <c r="CE947" i="12" s="1"/>
  <c r="CE945" i="12"/>
  <c r="CE944" i="12" s="1"/>
  <c r="CE943" i="12" s="1"/>
  <c r="CE939" i="12"/>
  <c r="CE938" i="12" s="1"/>
  <c r="CE936" i="12"/>
  <c r="CE935" i="12" s="1"/>
  <c r="CE934" i="12" s="1"/>
  <c r="CE928" i="12"/>
  <c r="CE927" i="12" s="1"/>
  <c r="CE926" i="12" s="1"/>
  <c r="CE918" i="12"/>
  <c r="CE917" i="12" s="1"/>
  <c r="CE915" i="12"/>
  <c r="CE914" i="12" s="1"/>
  <c r="CE910" i="12"/>
  <c r="CE909" i="12" s="1"/>
  <c r="CE908" i="12" s="1"/>
  <c r="CE906" i="12"/>
  <c r="CE905" i="12" s="1"/>
  <c r="CE904" i="12" s="1"/>
  <c r="CE901" i="12"/>
  <c r="CE900" i="12" s="1"/>
  <c r="CE899" i="12" s="1"/>
  <c r="CE897" i="12"/>
  <c r="CE896" i="12" s="1"/>
  <c r="CE895" i="12" s="1"/>
  <c r="CE892" i="12"/>
  <c r="CE891" i="12" s="1"/>
  <c r="CE889" i="12"/>
  <c r="CE888" i="12" s="1"/>
  <c r="CE886" i="12"/>
  <c r="CE885" i="12" s="1"/>
  <c r="CE881" i="12"/>
  <c r="CE880" i="12" s="1"/>
  <c r="CE879" i="12" s="1"/>
  <c r="CE875" i="12"/>
  <c r="CE874" i="12" s="1"/>
  <c r="CE873" i="12" s="1"/>
  <c r="CE871" i="12"/>
  <c r="CE870" i="12" s="1"/>
  <c r="CE869" i="12" s="1"/>
  <c r="CE863" i="12"/>
  <c r="CE862" i="12" s="1"/>
  <c r="CE861" i="12" s="1"/>
  <c r="CE859" i="12"/>
  <c r="CE858" i="12" s="1"/>
  <c r="CE857" i="12" s="1"/>
  <c r="CE854" i="12"/>
  <c r="CE853" i="12" s="1"/>
  <c r="CE852" i="12" s="1"/>
  <c r="CE850" i="12"/>
  <c r="CE849" i="12" s="1"/>
  <c r="CE848" i="12" s="1"/>
  <c r="CE846" i="12"/>
  <c r="CE845" i="12" s="1"/>
  <c r="CE844" i="12" s="1"/>
  <c r="CE833" i="12"/>
  <c r="CE832" i="12" s="1"/>
  <c r="CE831" i="12" s="1"/>
  <c r="CE830" i="12" s="1"/>
  <c r="CE828" i="12"/>
  <c r="CE827" i="12" s="1"/>
  <c r="CE826" i="12" s="1"/>
  <c r="CE824" i="12"/>
  <c r="CE823" i="12" s="1"/>
  <c r="CE822" i="12" s="1"/>
  <c r="CE821" i="12" s="1"/>
  <c r="CE819" i="12"/>
  <c r="CE818" i="12" s="1"/>
  <c r="CE817" i="12" s="1"/>
  <c r="CE811" i="12"/>
  <c r="CE810" i="12" s="1"/>
  <c r="CE809" i="12" s="1"/>
  <c r="CE807" i="12"/>
  <c r="CE806" i="12" s="1"/>
  <c r="CE805" i="12" s="1"/>
  <c r="CE802" i="12"/>
  <c r="CE801" i="12" s="1"/>
  <c r="CE800" i="12" s="1"/>
  <c r="CE798" i="12"/>
  <c r="CE797" i="12" s="1"/>
  <c r="CE796" i="12" s="1"/>
  <c r="CE794" i="12"/>
  <c r="CE793" i="12" s="1"/>
  <c r="CE792" i="12" s="1"/>
  <c r="CE790" i="12"/>
  <c r="CE789" i="12" s="1"/>
  <c r="CE787" i="12"/>
  <c r="CE786" i="12" s="1"/>
  <c r="CE781" i="12"/>
  <c r="CE780" i="12" s="1"/>
  <c r="CE779" i="12" s="1"/>
  <c r="CE778" i="12" s="1"/>
  <c r="CE776" i="12"/>
  <c r="CE773" i="12" s="1"/>
  <c r="CE771" i="12"/>
  <c r="CE770" i="12" s="1"/>
  <c r="CE768" i="12"/>
  <c r="CE767" i="12" s="1"/>
  <c r="CE762" i="12"/>
  <c r="CE761" i="12" s="1"/>
  <c r="CE760" i="12" s="1"/>
  <c r="CE758" i="12"/>
  <c r="CE757" i="12" s="1"/>
  <c r="CE756" i="12" s="1"/>
  <c r="CE750" i="12"/>
  <c r="CE749" i="12" s="1"/>
  <c r="CE748" i="12" s="1"/>
  <c r="CE742" i="12"/>
  <c r="CE741" i="12" s="1"/>
  <c r="CE740" i="12" s="1"/>
  <c r="CE738" i="12"/>
  <c r="CE737" i="12" s="1"/>
  <c r="CE736" i="12" s="1"/>
  <c r="CE734" i="12"/>
  <c r="CE733" i="12" s="1"/>
  <c r="CE732" i="12" s="1"/>
  <c r="CE730" i="12"/>
  <c r="CE729" i="12" s="1"/>
  <c r="CE728" i="12" s="1"/>
  <c r="CE726" i="12"/>
  <c r="CE725" i="12" s="1"/>
  <c r="CE724" i="12" s="1"/>
  <c r="CE722" i="12"/>
  <c r="CE721" i="12" s="1"/>
  <c r="CE720" i="12" s="1"/>
  <c r="CE718" i="12"/>
  <c r="CE717" i="12" s="1"/>
  <c r="CE716" i="12" s="1"/>
  <c r="CE714" i="12"/>
  <c r="CE713" i="12" s="1"/>
  <c r="CE712" i="12" s="1"/>
  <c r="CE704" i="12"/>
  <c r="CE703" i="12" s="1"/>
  <c r="CE702" i="12" s="1"/>
  <c r="CE700" i="12"/>
  <c r="CE699" i="12" s="1"/>
  <c r="CE698" i="12" s="1"/>
  <c r="CE692" i="12"/>
  <c r="CE691" i="12" s="1"/>
  <c r="CE690" i="12" s="1"/>
  <c r="CE687" i="12"/>
  <c r="CE686" i="12" s="1"/>
  <c r="CE685" i="12" s="1"/>
  <c r="CE684" i="12" s="1"/>
  <c r="CE682" i="12"/>
  <c r="CE681" i="12" s="1"/>
  <c r="CE680" i="12" s="1"/>
  <c r="CE678" i="12"/>
  <c r="CE677" i="12" s="1"/>
  <c r="CE676" i="12" s="1"/>
  <c r="CE674" i="12"/>
  <c r="CE673" i="12" s="1"/>
  <c r="CE669" i="12" s="1"/>
  <c r="CE667" i="12"/>
  <c r="CE666" i="12" s="1"/>
  <c r="CE665" i="12" s="1"/>
  <c r="CE661" i="12"/>
  <c r="CE660" i="12" s="1"/>
  <c r="CE659" i="12" s="1"/>
  <c r="CE657" i="12"/>
  <c r="CE656" i="12" s="1"/>
  <c r="CE655" i="12" s="1"/>
  <c r="CE651" i="12"/>
  <c r="CE650" i="12" s="1"/>
  <c r="CE648" i="12"/>
  <c r="CE647" i="12" s="1"/>
  <c r="CE637" i="12"/>
  <c r="CE636" i="12" s="1"/>
  <c r="CE635" i="12" s="1"/>
  <c r="CE633" i="12"/>
  <c r="CE632" i="12" s="1"/>
  <c r="CE630" i="12"/>
  <c r="CE629" i="12" s="1"/>
  <c r="CE621" i="12"/>
  <c r="CE620" i="12" s="1"/>
  <c r="CE619" i="12" s="1"/>
  <c r="CE618" i="12" s="1"/>
  <c r="CE615" i="12"/>
  <c r="CE614" i="12" s="1"/>
  <c r="CE612" i="12"/>
  <c r="CE611" i="12" s="1"/>
  <c r="CE606" i="12"/>
  <c r="CE605" i="12" s="1"/>
  <c r="CE604" i="12" s="1"/>
  <c r="CE603" i="12" s="1"/>
  <c r="CE602" i="12" s="1"/>
  <c r="CE599" i="12"/>
  <c r="CE598" i="12" s="1"/>
  <c r="CE596" i="12"/>
  <c r="CE595" i="12" s="1"/>
  <c r="CE593" i="12"/>
  <c r="CE592" i="12" s="1"/>
  <c r="CE590" i="12"/>
  <c r="CE589" i="12" s="1"/>
  <c r="CE587" i="12"/>
  <c r="CE586" i="12" s="1"/>
  <c r="CE582" i="12"/>
  <c r="CE581" i="12" s="1"/>
  <c r="CE580" i="12" s="1"/>
  <c r="CE578" i="12"/>
  <c r="CE577" i="12" s="1"/>
  <c r="CE575" i="12"/>
  <c r="CE574" i="12" s="1"/>
  <c r="CE571" i="12"/>
  <c r="CE570" i="12" s="1"/>
  <c r="CE568" i="12"/>
  <c r="CE567" i="12" s="1"/>
  <c r="CE564" i="12"/>
  <c r="CE562" i="12"/>
  <c r="CE556" i="12"/>
  <c r="CE555" i="12" s="1"/>
  <c r="CE554" i="12" s="1"/>
  <c r="CE552" i="12"/>
  <c r="CE551" i="12" s="1"/>
  <c r="CE550" i="12" s="1"/>
  <c r="CE546" i="12"/>
  <c r="CE545" i="12" s="1"/>
  <c r="CE541" i="12"/>
  <c r="CE540" i="12" s="1"/>
  <c r="CE538" i="12"/>
  <c r="CE537" i="12" s="1"/>
  <c r="CE533" i="12"/>
  <c r="CE532" i="12" s="1"/>
  <c r="CE531" i="12" s="1"/>
  <c r="CE529" i="12"/>
  <c r="CE528" i="12" s="1"/>
  <c r="CE527" i="12" s="1"/>
  <c r="CE518" i="12"/>
  <c r="CE517" i="12" s="1"/>
  <c r="CE515" i="12"/>
  <c r="CE514" i="12" s="1"/>
  <c r="CE507" i="12"/>
  <c r="CE506" i="12" s="1"/>
  <c r="CE504" i="12"/>
  <c r="CE503" i="12" s="1"/>
  <c r="CE498" i="12"/>
  <c r="CE497" i="12" s="1"/>
  <c r="CE496" i="12" s="1"/>
  <c r="CE494" i="12"/>
  <c r="CE493" i="12" s="1"/>
  <c r="CE492" i="12" s="1"/>
  <c r="CE490" i="12"/>
  <c r="CE489" i="12" s="1"/>
  <c r="CE488" i="12" s="1"/>
  <c r="CE486" i="12"/>
  <c r="CE485" i="12" s="1"/>
  <c r="CE484" i="12" s="1"/>
  <c r="CE480" i="12"/>
  <c r="CE479" i="12" s="1"/>
  <c r="CE478" i="12" s="1"/>
  <c r="CE477" i="12" s="1"/>
  <c r="CE466" i="12"/>
  <c r="CE465" i="12" s="1"/>
  <c r="CE462" i="12"/>
  <c r="CE461" i="12" s="1"/>
  <c r="CE460" i="12" s="1"/>
  <c r="CE459" i="12" s="1"/>
  <c r="CE452" i="12"/>
  <c r="CE451" i="12" s="1"/>
  <c r="CE449" i="12"/>
  <c r="CE448" i="12" s="1"/>
  <c r="CE446" i="12"/>
  <c r="CE445" i="12" s="1"/>
  <c r="CE441" i="12"/>
  <c r="CE440" i="12" s="1"/>
  <c r="CE439" i="12" s="1"/>
  <c r="CE433" i="12"/>
  <c r="CE432" i="12" s="1"/>
  <c r="CE431" i="12" s="1"/>
  <c r="CE430" i="12" s="1"/>
  <c r="CE428" i="12"/>
  <c r="CE426" i="12"/>
  <c r="CE422" i="12"/>
  <c r="CE421" i="12" s="1"/>
  <c r="CE420" i="12" s="1"/>
  <c r="CE373" i="12"/>
  <c r="CE369" i="12"/>
  <c r="CE368" i="12" s="1"/>
  <c r="CE364" i="12"/>
  <c r="CE363" i="12" s="1"/>
  <c r="CE340" i="12"/>
  <c r="CE339" i="12" s="1"/>
  <c r="CE338" i="12" s="1"/>
  <c r="CE336" i="12"/>
  <c r="CE335" i="12" s="1"/>
  <c r="CE334" i="12" s="1"/>
  <c r="CE332" i="12"/>
  <c r="CE331" i="12" s="1"/>
  <c r="CE330" i="12" s="1"/>
  <c r="CE327" i="12"/>
  <c r="CE326" i="12" s="1"/>
  <c r="CE325" i="12" s="1"/>
  <c r="CE310" i="12"/>
  <c r="CE309" i="12" s="1"/>
  <c r="CE308" i="12" s="1"/>
  <c r="CE306" i="12"/>
  <c r="CE305" i="12" s="1"/>
  <c r="CE304" i="12" s="1"/>
  <c r="CE297" i="12"/>
  <c r="CE296" i="12" s="1"/>
  <c r="CE295" i="12" s="1"/>
  <c r="CE290" i="12"/>
  <c r="CE289" i="12" s="1"/>
  <c r="CE288" i="12" s="1"/>
  <c r="CE286" i="12"/>
  <c r="CE285" i="12" s="1"/>
  <c r="CE284" i="12" s="1"/>
  <c r="CE281" i="12"/>
  <c r="CE280" i="12" s="1"/>
  <c r="CE279" i="12" s="1"/>
  <c r="CE277" i="12"/>
  <c r="CE276" i="12" s="1"/>
  <c r="CE274" i="12"/>
  <c r="CE273" i="12" s="1"/>
  <c r="CE271" i="12"/>
  <c r="CE270" i="12" s="1"/>
  <c r="CE267" i="12"/>
  <c r="CE266" i="12" s="1"/>
  <c r="CE265" i="12" s="1"/>
  <c r="CE260" i="12"/>
  <c r="CE259" i="12" s="1"/>
  <c r="CE258" i="12" s="1"/>
  <c r="CE248" i="12"/>
  <c r="CE247" i="12" s="1"/>
  <c r="CE246" i="12" s="1"/>
  <c r="CE244" i="12"/>
  <c r="CE243" i="12" s="1"/>
  <c r="CE242" i="12" s="1"/>
  <c r="CE238" i="12"/>
  <c r="CE237" i="12" s="1"/>
  <c r="CE236" i="12" s="1"/>
  <c r="CE234" i="12"/>
  <c r="CE233" i="12" s="1"/>
  <c r="CE232" i="12" s="1"/>
  <c r="CE230" i="12"/>
  <c r="CE229" i="12" s="1"/>
  <c r="CE228" i="12" s="1"/>
  <c r="CE217" i="12"/>
  <c r="CE216" i="12" s="1"/>
  <c r="CE215" i="12" s="1"/>
  <c r="CE213" i="12"/>
  <c r="CE212" i="12" s="1"/>
  <c r="CE211" i="12" s="1"/>
  <c r="CE205" i="12"/>
  <c r="CE203" i="12"/>
  <c r="CE198" i="12"/>
  <c r="CE197" i="12" s="1"/>
  <c r="CE196" i="12" s="1"/>
  <c r="CE195" i="12" s="1"/>
  <c r="CE189" i="12"/>
  <c r="CE188" i="12" s="1"/>
  <c r="CE187" i="12" s="1"/>
  <c r="CE186" i="12" s="1"/>
  <c r="CE180" i="12"/>
  <c r="CE179" i="12" s="1"/>
  <c r="CE178" i="12" s="1"/>
  <c r="CE176" i="12"/>
  <c r="CE175" i="12" s="1"/>
  <c r="CE174" i="12" s="1"/>
  <c r="CE172" i="12"/>
  <c r="CE171" i="12" s="1"/>
  <c r="CE170" i="12" s="1"/>
  <c r="CE168" i="12"/>
  <c r="CE166" i="12"/>
  <c r="CE147" i="12"/>
  <c r="CE145" i="12"/>
  <c r="CE139" i="12"/>
  <c r="CE138" i="12" s="1"/>
  <c r="CE136" i="12"/>
  <c r="CE135" i="12" s="1"/>
  <c r="CE132" i="12"/>
  <c r="CE130" i="12"/>
  <c r="CE123" i="12"/>
  <c r="CE122" i="12" s="1"/>
  <c r="CE121" i="12" s="1"/>
  <c r="CE119" i="12"/>
  <c r="CE118" i="12" s="1"/>
  <c r="CE117" i="12" s="1"/>
  <c r="CE113" i="12"/>
  <c r="CE109" i="12"/>
  <c r="CE106" i="12"/>
  <c r="CE105" i="12" s="1"/>
  <c r="CE101" i="12"/>
  <c r="CE100" i="12" s="1"/>
  <c r="CE99" i="12" s="1"/>
  <c r="CE97" i="12"/>
  <c r="CE96" i="12" s="1"/>
  <c r="CE95" i="12" s="1"/>
  <c r="CE93" i="12"/>
  <c r="CE92" i="12" s="1"/>
  <c r="CE91" i="12" s="1"/>
  <c r="CE89" i="12"/>
  <c r="CE88" i="12" s="1"/>
  <c r="CE86" i="12"/>
  <c r="CE85" i="12" s="1"/>
  <c r="CE82" i="12"/>
  <c r="CE80" i="12"/>
  <c r="CE76" i="12"/>
  <c r="CE74" i="12"/>
  <c r="CE69" i="12"/>
  <c r="CE68" i="12" s="1"/>
  <c r="CE67" i="12" s="1"/>
  <c r="CE65" i="12"/>
  <c r="CE64" i="12" s="1"/>
  <c r="CE63" i="12" s="1"/>
  <c r="CE60" i="12"/>
  <c r="CE59" i="12" s="1"/>
  <c r="CE58" i="12" s="1"/>
  <c r="CE56" i="12"/>
  <c r="CE55" i="12" s="1"/>
  <c r="CE54" i="12" s="1"/>
  <c r="CE51" i="12"/>
  <c r="CE50" i="12" s="1"/>
  <c r="CE49" i="12" s="1"/>
  <c r="CE45" i="12"/>
  <c r="CE44" i="12" s="1"/>
  <c r="CE43" i="12" s="1"/>
  <c r="CE42" i="12" s="1"/>
  <c r="CE40" i="12"/>
  <c r="CE38" i="12"/>
  <c r="CE35" i="12"/>
  <c r="CE34" i="12" s="1"/>
  <c r="CE30" i="12"/>
  <c r="CE26" i="12"/>
  <c r="CE24" i="12"/>
  <c r="CE20" i="12"/>
  <c r="CE19" i="12" s="1"/>
  <c r="CE329" i="12" l="1"/>
  <c r="CE210" i="12"/>
  <c r="CE209" i="12" s="1"/>
  <c r="CE241" i="12"/>
  <c r="CE240" i="12" s="1"/>
  <c r="CE2392" i="12"/>
  <c r="CE2391" i="12" s="1"/>
  <c r="CE2390" i="12" s="1"/>
  <c r="CE1894" i="12"/>
  <c r="CE1893" i="12" s="1"/>
  <c r="CE1933" i="12"/>
  <c r="CE1932" i="12" s="1"/>
  <c r="CE921" i="12"/>
  <c r="CE294" i="12"/>
  <c r="CE1257" i="12"/>
  <c r="CE1184" i="12"/>
  <c r="CE1183" i="12" s="1"/>
  <c r="CE1373" i="12"/>
  <c r="CE1372" i="12" s="1"/>
  <c r="CE1223" i="12"/>
  <c r="CE1222" i="12" s="1"/>
  <c r="CE707" i="12"/>
  <c r="CE706" i="12" s="1"/>
  <c r="CE804" i="12"/>
  <c r="CE856" i="12"/>
  <c r="CE843" i="12" s="1"/>
  <c r="CE689" i="12"/>
  <c r="CE664" i="12" s="1"/>
  <c r="CE1863" i="12"/>
  <c r="CE1862" i="12" s="1"/>
  <c r="I2433" i="12"/>
  <c r="CE2422" i="12"/>
  <c r="CE2421" i="12" s="1"/>
  <c r="CE2420" i="12" s="1"/>
  <c r="CE53" i="12"/>
  <c r="CE628" i="12"/>
  <c r="CE627" i="12" s="1"/>
  <c r="CE425" i="12"/>
  <c r="CE424" i="12" s="1"/>
  <c r="CE986" i="12"/>
  <c r="CE985" i="12" s="1"/>
  <c r="CE1723" i="12"/>
  <c r="CE1722" i="12" s="1"/>
  <c r="CE1613" i="12"/>
  <c r="CE1812" i="12"/>
  <c r="CE1805" i="12" s="1"/>
  <c r="CE1804" i="12" s="1"/>
  <c r="CE913" i="12"/>
  <c r="CE912" i="12" s="1"/>
  <c r="CE1153" i="12"/>
  <c r="CE1729" i="12"/>
  <c r="CE1728" i="12" s="1"/>
  <c r="CE1587" i="12"/>
  <c r="CE1586" i="12" s="1"/>
  <c r="CE202" i="12"/>
  <c r="CE201" i="12" s="1"/>
  <c r="CE200" i="12" s="1"/>
  <c r="CE965" i="12"/>
  <c r="CE964" i="12" s="1"/>
  <c r="CE2204" i="12"/>
  <c r="CE444" i="12"/>
  <c r="CE443" i="12" s="1"/>
  <c r="CE79" i="12"/>
  <c r="CE78" i="12" s="1"/>
  <c r="CE129" i="12"/>
  <c r="CE128" i="12" s="1"/>
  <c r="CE317" i="12"/>
  <c r="CE646" i="12"/>
  <c r="CE641" i="12" s="1"/>
  <c r="CE1642" i="12"/>
  <c r="CE1641" i="12" s="1"/>
  <c r="CE2057" i="12"/>
  <c r="CE2056" i="12" s="1"/>
  <c r="CE1176" i="12"/>
  <c r="CE1636" i="12"/>
  <c r="CE1635" i="12" s="1"/>
  <c r="CE1739" i="12"/>
  <c r="CE1738" i="12" s="1"/>
  <c r="CE1834" i="12"/>
  <c r="CE1833" i="12" s="1"/>
  <c r="CE1824" i="12" s="1"/>
  <c r="CE1848" i="12"/>
  <c r="CE1844" i="12" s="1"/>
  <c r="CE1884" i="12"/>
  <c r="CE1883" i="12" s="1"/>
  <c r="CE1878" i="12" s="1"/>
  <c r="CE1877" i="12" s="1"/>
  <c r="CE1715" i="12"/>
  <c r="CE1714" i="12" s="1"/>
  <c r="CE1755" i="12"/>
  <c r="CE1754" i="12" s="1"/>
  <c r="CE1855" i="12"/>
  <c r="CE1854" i="12" s="1"/>
  <c r="CE1853" i="12" s="1"/>
  <c r="CE1390" i="12"/>
  <c r="CE1630" i="12"/>
  <c r="CE1623" i="12" s="1"/>
  <c r="CE134" i="12"/>
  <c r="CE165" i="12"/>
  <c r="CE164" i="12" s="1"/>
  <c r="CE163" i="12" s="1"/>
  <c r="CE283" i="12"/>
  <c r="CE37" i="12"/>
  <c r="CE33" i="12" s="1"/>
  <c r="CE32" i="12" s="1"/>
  <c r="CE73" i="12"/>
  <c r="CE72" i="12" s="1"/>
  <c r="CE144" i="12"/>
  <c r="CE143" i="12" s="1"/>
  <c r="CE142" i="12" s="1"/>
  <c r="CE1100" i="12"/>
  <c r="CE1099" i="12" s="1"/>
  <c r="CE1443" i="12"/>
  <c r="CE1506" i="12"/>
  <c r="CE1505" i="12" s="1"/>
  <c r="CE1504" i="12" s="1"/>
  <c r="CE1707" i="12"/>
  <c r="CE1706" i="12" s="1"/>
  <c r="CE2247" i="12"/>
  <c r="CE2246" i="12" s="1"/>
  <c r="CE2380" i="12"/>
  <c r="CE2375" i="12" s="1"/>
  <c r="CE108" i="12"/>
  <c r="CE104" i="12" s="1"/>
  <c r="CE103" i="12" s="1"/>
  <c r="CE356" i="12"/>
  <c r="CE355" i="12" s="1"/>
  <c r="CE1132" i="12"/>
  <c r="CE23" i="12"/>
  <c r="CE18" i="12" s="1"/>
  <c r="CE17" i="12" s="1"/>
  <c r="CE348" i="12"/>
  <c r="CE347" i="12" s="1"/>
  <c r="CE894" i="12"/>
  <c r="CE1458" i="12"/>
  <c r="CE1457" i="12" s="1"/>
  <c r="CE1672" i="12"/>
  <c r="CE1671" i="12" s="1"/>
  <c r="CE1480" i="12"/>
  <c r="CE1479" i="12" s="1"/>
  <c r="CE1581" i="12"/>
  <c r="CE1580" i="12" s="1"/>
  <c r="CE62" i="12"/>
  <c r="CE269" i="12"/>
  <c r="CE264" i="12" s="1"/>
  <c r="CE468" i="12"/>
  <c r="CE464" i="12" s="1"/>
  <c r="CE458" i="12" s="1"/>
  <c r="CE502" i="12"/>
  <c r="CE610" i="12"/>
  <c r="CE609" i="12" s="1"/>
  <c r="CE608" i="12" s="1"/>
  <c r="CE1007" i="12"/>
  <c r="CE1006" i="12" s="1"/>
  <c r="CE1005" i="12" s="1"/>
  <c r="CE1004" i="12" s="1"/>
  <c r="CE2339" i="12"/>
  <c r="CE2325" i="12" s="1"/>
  <c r="CE573" i="12"/>
  <c r="CE766" i="12"/>
  <c r="CE765" i="12" s="1"/>
  <c r="CE764" i="12" s="1"/>
  <c r="CE884" i="12"/>
  <c r="CE883" i="12" s="1"/>
  <c r="CE1017" i="12"/>
  <c r="CE1016" i="12" s="1"/>
  <c r="CE1076" i="12"/>
  <c r="CE1075" i="12" s="1"/>
  <c r="CE1083" i="12"/>
  <c r="CE1300" i="12"/>
  <c r="CE1433" i="12"/>
  <c r="CE483" i="12"/>
  <c r="CE482" i="12" s="1"/>
  <c r="CE654" i="12"/>
  <c r="CE903" i="12"/>
  <c r="CE1139" i="12"/>
  <c r="CE1349" i="12"/>
  <c r="CE1348" i="12" s="1"/>
  <c r="CE1415" i="12"/>
  <c r="CE1414" i="12" s="1"/>
  <c r="CE1409" i="12" s="1"/>
  <c r="CE1474" i="12"/>
  <c r="CE1470" i="12" s="1"/>
  <c r="CE1469" i="12" s="1"/>
  <c r="CE1468" i="12" s="1"/>
  <c r="CE2315" i="12"/>
  <c r="CE2310" i="12" s="1"/>
  <c r="CE561" i="12"/>
  <c r="CE560" i="12" s="1"/>
  <c r="CE785" i="12"/>
  <c r="CE1318" i="12"/>
  <c r="CE84" i="12"/>
  <c r="CE513" i="12"/>
  <c r="CE536" i="12"/>
  <c r="CE535" i="12" s="1"/>
  <c r="CE526" i="12" s="1"/>
  <c r="CE544" i="12"/>
  <c r="CE543" i="12" s="1"/>
  <c r="CE566" i="12"/>
  <c r="CE585" i="12"/>
  <c r="CE584" i="12" s="1"/>
  <c r="CE975" i="12"/>
  <c r="CE1039" i="12"/>
  <c r="CE1166" i="12"/>
  <c r="CE2217" i="12"/>
  <c r="CE1028" i="12"/>
  <c r="CE1027" i="12" s="1"/>
  <c r="CE1054" i="12"/>
  <c r="CE1527" i="12"/>
  <c r="CE1526" i="12" s="1"/>
  <c r="CE1658" i="12"/>
  <c r="CE1657" i="12" s="1"/>
  <c r="CE1492" i="12"/>
  <c r="CE1491" i="12" s="1"/>
  <c r="CE1490" i="12" s="1"/>
  <c r="CE1558" i="12"/>
  <c r="CE1557" i="12" s="1"/>
  <c r="CE1551" i="12" s="1"/>
  <c r="CE1746" i="12"/>
  <c r="CE2147" i="12"/>
  <c r="CE2095" i="12" s="1"/>
  <c r="CE2234" i="12"/>
  <c r="CE2284" i="12"/>
  <c r="CE2279" i="12" s="1"/>
  <c r="CE2273" i="12" s="1"/>
  <c r="CE1652" i="12"/>
  <c r="CE1651" i="12" s="1"/>
  <c r="CE2037" i="12"/>
  <c r="CE2036" i="12" s="1"/>
  <c r="CE2263" i="12"/>
  <c r="CE2258" i="12" s="1"/>
  <c r="CE2252" i="12" s="1"/>
  <c r="H2430" i="12"/>
  <c r="G2430" i="12"/>
  <c r="F2430" i="12"/>
  <c r="H2427" i="12"/>
  <c r="G2427" i="12"/>
  <c r="F2427" i="12"/>
  <c r="H2424" i="12"/>
  <c r="G2424" i="12"/>
  <c r="F2424" i="12"/>
  <c r="H2404" i="12"/>
  <c r="G2404" i="12"/>
  <c r="F2404" i="12"/>
  <c r="H2397" i="12"/>
  <c r="G2397" i="12"/>
  <c r="F2397" i="12"/>
  <c r="H2388" i="12"/>
  <c r="G2388" i="12"/>
  <c r="F2388" i="12"/>
  <c r="H2385" i="12"/>
  <c r="G2385" i="12"/>
  <c r="F2385" i="12"/>
  <c r="H2382" i="12"/>
  <c r="G2382" i="12"/>
  <c r="F2382" i="12"/>
  <c r="H2378" i="12"/>
  <c r="G2378" i="12"/>
  <c r="F2378" i="12"/>
  <c r="H2364" i="12"/>
  <c r="G2364" i="12"/>
  <c r="F2364" i="12"/>
  <c r="H2352" i="12"/>
  <c r="G2352" i="12"/>
  <c r="F2352" i="12"/>
  <c r="H2341" i="12"/>
  <c r="G2341" i="12"/>
  <c r="F2341" i="12"/>
  <c r="H2328" i="12"/>
  <c r="G2328" i="12"/>
  <c r="F2328" i="12"/>
  <c r="H2323" i="12"/>
  <c r="G2323" i="12"/>
  <c r="F2323" i="12"/>
  <c r="H2320" i="12"/>
  <c r="G2320" i="12"/>
  <c r="F2320" i="12"/>
  <c r="H2317" i="12"/>
  <c r="G2317" i="12"/>
  <c r="F2317" i="12"/>
  <c r="H2313" i="12"/>
  <c r="G2313" i="12"/>
  <c r="F2313" i="12"/>
  <c r="H2302" i="12"/>
  <c r="G2302" i="12"/>
  <c r="F2302" i="12"/>
  <c r="H2296" i="12"/>
  <c r="G2296" i="12"/>
  <c r="F2296" i="12"/>
  <c r="H2292" i="12"/>
  <c r="G2292" i="12"/>
  <c r="F2292" i="12"/>
  <c r="H2289" i="12"/>
  <c r="G2289" i="12"/>
  <c r="F2289" i="12"/>
  <c r="H2286" i="12"/>
  <c r="G2286" i="12"/>
  <c r="F2286" i="12"/>
  <c r="H2282" i="12"/>
  <c r="G2282" i="12"/>
  <c r="F2282" i="12"/>
  <c r="H2277" i="12"/>
  <c r="G2277" i="12"/>
  <c r="F2277" i="12"/>
  <c r="H2271" i="12"/>
  <c r="G2271" i="12"/>
  <c r="F2271" i="12"/>
  <c r="H2268" i="12"/>
  <c r="G2268" i="12"/>
  <c r="F2268" i="12"/>
  <c r="H2265" i="12"/>
  <c r="G2265" i="12"/>
  <c r="F2265" i="12"/>
  <c r="H2261" i="12"/>
  <c r="G2261" i="12"/>
  <c r="F2261" i="12"/>
  <c r="H2256" i="12"/>
  <c r="G2256" i="12"/>
  <c r="F2256" i="12"/>
  <c r="H2250" i="12"/>
  <c r="N2250" i="12" s="1"/>
  <c r="T2250" i="12" s="1"/>
  <c r="AB2250" i="12" s="1"/>
  <c r="AH2250" i="12" s="1"/>
  <c r="AP2250" i="12" s="1"/>
  <c r="AV2250" i="12" s="1"/>
  <c r="BB2250" i="12" s="1"/>
  <c r="BJ2250" i="12" s="1"/>
  <c r="BT2250" i="12" s="1"/>
  <c r="G2250" i="12"/>
  <c r="M2250" i="12" s="1"/>
  <c r="S2250" i="12" s="1"/>
  <c r="AA2250" i="12" s="1"/>
  <c r="AG2250" i="12" s="1"/>
  <c r="AO2250" i="12" s="1"/>
  <c r="AU2250" i="12" s="1"/>
  <c r="BA2250" i="12" s="1"/>
  <c r="BI2250" i="12" s="1"/>
  <c r="BN2250" i="12" s="1"/>
  <c r="BS2250" i="12" s="1"/>
  <c r="BZ2250" i="12" s="1"/>
  <c r="F2250" i="12"/>
  <c r="L2250" i="12" s="1"/>
  <c r="R2250" i="12" s="1"/>
  <c r="V2250" i="12" s="1"/>
  <c r="Z2250" i="12" s="1"/>
  <c r="AF2250" i="12" s="1"/>
  <c r="AJ2250" i="12" s="1"/>
  <c r="AN2250" i="12" s="1"/>
  <c r="AT2250" i="12" s="1"/>
  <c r="AZ2250" i="12" s="1"/>
  <c r="BD2250" i="12" s="1"/>
  <c r="BH2250" i="12" s="1"/>
  <c r="BM2250" i="12" s="1"/>
  <c r="BR2250" i="12" s="1"/>
  <c r="BV2250" i="12" s="1"/>
  <c r="BY2250" i="12" s="1"/>
  <c r="CB2250" i="12" s="1"/>
  <c r="CD2250" i="12" s="1"/>
  <c r="H2248" i="12"/>
  <c r="N2248" i="12" s="1"/>
  <c r="T2248" i="12" s="1"/>
  <c r="AB2248" i="12" s="1"/>
  <c r="AH2248" i="12" s="1"/>
  <c r="AP2248" i="12" s="1"/>
  <c r="AV2248" i="12" s="1"/>
  <c r="BB2248" i="12" s="1"/>
  <c r="BJ2248" i="12" s="1"/>
  <c r="BT2248" i="12" s="1"/>
  <c r="G2248" i="12"/>
  <c r="M2248" i="12" s="1"/>
  <c r="S2248" i="12" s="1"/>
  <c r="AA2248" i="12" s="1"/>
  <c r="AG2248" i="12" s="1"/>
  <c r="AO2248" i="12" s="1"/>
  <c r="AU2248" i="12" s="1"/>
  <c r="BA2248" i="12" s="1"/>
  <c r="BI2248" i="12" s="1"/>
  <c r="BN2248" i="12" s="1"/>
  <c r="BS2248" i="12" s="1"/>
  <c r="BZ2248" i="12" s="1"/>
  <c r="F2248" i="12"/>
  <c r="L2248" i="12" s="1"/>
  <c r="R2248" i="12" s="1"/>
  <c r="V2248" i="12" s="1"/>
  <c r="Z2248" i="12" s="1"/>
  <c r="AF2248" i="12" s="1"/>
  <c r="AJ2248" i="12" s="1"/>
  <c r="AN2248" i="12" s="1"/>
  <c r="AT2248" i="12" s="1"/>
  <c r="AZ2248" i="12" s="1"/>
  <c r="BD2248" i="12" s="1"/>
  <c r="BH2248" i="12" s="1"/>
  <c r="BM2248" i="12" s="1"/>
  <c r="BR2248" i="12" s="1"/>
  <c r="BV2248" i="12" s="1"/>
  <c r="BY2248" i="12" s="1"/>
  <c r="CB2248" i="12" s="1"/>
  <c r="CD2248" i="12" s="1"/>
  <c r="H2244" i="12"/>
  <c r="G2244" i="12"/>
  <c r="F2244" i="12"/>
  <c r="H2239" i="12"/>
  <c r="G2239" i="12"/>
  <c r="F2239" i="12"/>
  <c r="H2236" i="12"/>
  <c r="G2236" i="12"/>
  <c r="F2236" i="12"/>
  <c r="H2232" i="12"/>
  <c r="G2232" i="12"/>
  <c r="F2232" i="12"/>
  <c r="H2227" i="12"/>
  <c r="G2227" i="12"/>
  <c r="F2227" i="12"/>
  <c r="H2220" i="12"/>
  <c r="G2220" i="12"/>
  <c r="F2220" i="12"/>
  <c r="H2215" i="12"/>
  <c r="G2215" i="12"/>
  <c r="F2215" i="12"/>
  <c r="CE2298" i="12" l="1"/>
  <c r="CE1579" i="12"/>
  <c r="CE346" i="12"/>
  <c r="CE1334" i="12"/>
  <c r="CE1256" i="12"/>
  <c r="CE2025" i="12"/>
  <c r="CE1650" i="12"/>
  <c r="CE313" i="12"/>
  <c r="CE312" i="12" s="1"/>
  <c r="CE1038" i="12"/>
  <c r="CE1015" i="12" s="1"/>
  <c r="CE501" i="12"/>
  <c r="CE1753" i="12"/>
  <c r="CE1389" i="12"/>
  <c r="CE1388" i="12" s="1"/>
  <c r="CE1109" i="12"/>
  <c r="CE1108" i="12" s="1"/>
  <c r="F2226" i="12"/>
  <c r="L2227" i="12"/>
  <c r="R2227" i="12" s="1"/>
  <c r="V2227" i="12" s="1"/>
  <c r="Z2227" i="12" s="1"/>
  <c r="AF2227" i="12" s="1"/>
  <c r="AJ2227" i="12" s="1"/>
  <c r="AN2227" i="12" s="1"/>
  <c r="AT2227" i="12" s="1"/>
  <c r="AZ2227" i="12" s="1"/>
  <c r="BD2227" i="12" s="1"/>
  <c r="BH2227" i="12" s="1"/>
  <c r="BM2227" i="12" s="1"/>
  <c r="BR2227" i="12" s="1"/>
  <c r="BV2227" i="12" s="1"/>
  <c r="BY2227" i="12" s="1"/>
  <c r="CB2227" i="12" s="1"/>
  <c r="CD2227" i="12" s="1"/>
  <c r="F2276" i="12"/>
  <c r="L2277" i="12"/>
  <c r="R2277" i="12" s="1"/>
  <c r="V2277" i="12" s="1"/>
  <c r="Z2277" i="12" s="1"/>
  <c r="AF2277" i="12" s="1"/>
  <c r="AJ2277" i="12" s="1"/>
  <c r="AN2277" i="12" s="1"/>
  <c r="AT2277" i="12" s="1"/>
  <c r="AZ2277" i="12" s="1"/>
  <c r="BD2277" i="12" s="1"/>
  <c r="BH2277" i="12" s="1"/>
  <c r="BM2277" i="12" s="1"/>
  <c r="BR2277" i="12" s="1"/>
  <c r="BV2277" i="12" s="1"/>
  <c r="BY2277" i="12" s="1"/>
  <c r="CB2277" i="12" s="1"/>
  <c r="CD2277" i="12" s="1"/>
  <c r="G2351" i="12"/>
  <c r="M2351" i="12" s="1"/>
  <c r="S2351" i="12" s="1"/>
  <c r="AA2351" i="12" s="1"/>
  <c r="AG2351" i="12" s="1"/>
  <c r="AO2351" i="12" s="1"/>
  <c r="AU2351" i="12" s="1"/>
  <c r="BA2351" i="12" s="1"/>
  <c r="BI2351" i="12" s="1"/>
  <c r="BN2351" i="12" s="1"/>
  <c r="BS2351" i="12" s="1"/>
  <c r="BZ2351" i="12" s="1"/>
  <c r="M2352" i="12"/>
  <c r="S2352" i="12" s="1"/>
  <c r="AA2352" i="12" s="1"/>
  <c r="AG2352" i="12" s="1"/>
  <c r="AO2352" i="12" s="1"/>
  <c r="AU2352" i="12" s="1"/>
  <c r="BA2352" i="12" s="1"/>
  <c r="BI2352" i="12" s="1"/>
  <c r="BN2352" i="12" s="1"/>
  <c r="BS2352" i="12" s="1"/>
  <c r="BZ2352" i="12" s="1"/>
  <c r="F2219" i="12"/>
  <c r="L2220" i="12"/>
  <c r="R2220" i="12" s="1"/>
  <c r="V2220" i="12" s="1"/>
  <c r="Z2220" i="12" s="1"/>
  <c r="AF2220" i="12" s="1"/>
  <c r="AJ2220" i="12" s="1"/>
  <c r="AN2220" i="12" s="1"/>
  <c r="AT2220" i="12" s="1"/>
  <c r="AZ2220" i="12" s="1"/>
  <c r="BD2220" i="12" s="1"/>
  <c r="BH2220" i="12" s="1"/>
  <c r="BM2220" i="12" s="1"/>
  <c r="BR2220" i="12" s="1"/>
  <c r="BV2220" i="12" s="1"/>
  <c r="BY2220" i="12" s="1"/>
  <c r="CB2220" i="12" s="1"/>
  <c r="CD2220" i="12" s="1"/>
  <c r="F2238" i="12"/>
  <c r="L2238" i="12" s="1"/>
  <c r="R2238" i="12" s="1"/>
  <c r="V2238" i="12" s="1"/>
  <c r="Z2238" i="12" s="1"/>
  <c r="AF2238" i="12" s="1"/>
  <c r="AJ2238" i="12" s="1"/>
  <c r="AN2238" i="12" s="1"/>
  <c r="AT2238" i="12" s="1"/>
  <c r="AZ2238" i="12" s="1"/>
  <c r="BD2238" i="12" s="1"/>
  <c r="BH2238" i="12" s="1"/>
  <c r="BM2238" i="12" s="1"/>
  <c r="BR2238" i="12" s="1"/>
  <c r="BV2238" i="12" s="1"/>
  <c r="BY2238" i="12" s="1"/>
  <c r="CB2238" i="12" s="1"/>
  <c r="CD2238" i="12" s="1"/>
  <c r="L2239" i="12"/>
  <c r="R2239" i="12" s="1"/>
  <c r="V2239" i="12" s="1"/>
  <c r="Z2239" i="12" s="1"/>
  <c r="AF2239" i="12" s="1"/>
  <c r="AJ2239" i="12" s="1"/>
  <c r="AN2239" i="12" s="1"/>
  <c r="AT2239" i="12" s="1"/>
  <c r="AZ2239" i="12" s="1"/>
  <c r="BD2239" i="12" s="1"/>
  <c r="BH2239" i="12" s="1"/>
  <c r="BM2239" i="12" s="1"/>
  <c r="BR2239" i="12" s="1"/>
  <c r="BV2239" i="12" s="1"/>
  <c r="BY2239" i="12" s="1"/>
  <c r="CB2239" i="12" s="1"/>
  <c r="CD2239" i="12" s="1"/>
  <c r="F2255" i="12"/>
  <c r="L2256" i="12"/>
  <c r="R2256" i="12" s="1"/>
  <c r="V2256" i="12" s="1"/>
  <c r="Z2256" i="12" s="1"/>
  <c r="AF2256" i="12" s="1"/>
  <c r="AJ2256" i="12" s="1"/>
  <c r="AN2256" i="12" s="1"/>
  <c r="AT2256" i="12" s="1"/>
  <c r="AZ2256" i="12" s="1"/>
  <c r="BD2256" i="12" s="1"/>
  <c r="BH2256" i="12" s="1"/>
  <c r="BM2256" i="12" s="1"/>
  <c r="BR2256" i="12" s="1"/>
  <c r="BV2256" i="12" s="1"/>
  <c r="BY2256" i="12" s="1"/>
  <c r="CB2256" i="12" s="1"/>
  <c r="CD2256" i="12" s="1"/>
  <c r="F2270" i="12"/>
  <c r="L2270" i="12" s="1"/>
  <c r="R2270" i="12" s="1"/>
  <c r="V2270" i="12" s="1"/>
  <c r="Z2270" i="12" s="1"/>
  <c r="AF2270" i="12" s="1"/>
  <c r="AJ2270" i="12" s="1"/>
  <c r="AN2270" i="12" s="1"/>
  <c r="AT2270" i="12" s="1"/>
  <c r="AZ2270" i="12" s="1"/>
  <c r="BD2270" i="12" s="1"/>
  <c r="BH2270" i="12" s="1"/>
  <c r="BM2270" i="12" s="1"/>
  <c r="BR2270" i="12" s="1"/>
  <c r="BV2270" i="12" s="1"/>
  <c r="BY2270" i="12" s="1"/>
  <c r="CB2270" i="12" s="1"/>
  <c r="CD2270" i="12" s="1"/>
  <c r="L2271" i="12"/>
  <c r="R2271" i="12" s="1"/>
  <c r="V2271" i="12" s="1"/>
  <c r="Z2271" i="12" s="1"/>
  <c r="AF2271" i="12" s="1"/>
  <c r="AJ2271" i="12" s="1"/>
  <c r="AN2271" i="12" s="1"/>
  <c r="AT2271" i="12" s="1"/>
  <c r="AZ2271" i="12" s="1"/>
  <c r="BD2271" i="12" s="1"/>
  <c r="BH2271" i="12" s="1"/>
  <c r="BM2271" i="12" s="1"/>
  <c r="BR2271" i="12" s="1"/>
  <c r="BV2271" i="12" s="1"/>
  <c r="BY2271" i="12" s="1"/>
  <c r="CB2271" i="12" s="1"/>
  <c r="CD2271" i="12" s="1"/>
  <c r="F2288" i="12"/>
  <c r="L2288" i="12" s="1"/>
  <c r="R2288" i="12" s="1"/>
  <c r="V2288" i="12" s="1"/>
  <c r="Z2288" i="12" s="1"/>
  <c r="AF2288" i="12" s="1"/>
  <c r="AJ2288" i="12" s="1"/>
  <c r="AN2288" i="12" s="1"/>
  <c r="AT2288" i="12" s="1"/>
  <c r="AZ2288" i="12" s="1"/>
  <c r="BD2288" i="12" s="1"/>
  <c r="BH2288" i="12" s="1"/>
  <c r="BM2288" i="12" s="1"/>
  <c r="BR2288" i="12" s="1"/>
  <c r="BV2288" i="12" s="1"/>
  <c r="BY2288" i="12" s="1"/>
  <c r="CB2288" i="12" s="1"/>
  <c r="CD2288" i="12" s="1"/>
  <c r="L2289" i="12"/>
  <c r="R2289" i="12" s="1"/>
  <c r="V2289" i="12" s="1"/>
  <c r="Z2289" i="12" s="1"/>
  <c r="AF2289" i="12" s="1"/>
  <c r="AJ2289" i="12" s="1"/>
  <c r="AN2289" i="12" s="1"/>
  <c r="AT2289" i="12" s="1"/>
  <c r="AZ2289" i="12" s="1"/>
  <c r="BD2289" i="12" s="1"/>
  <c r="BH2289" i="12" s="1"/>
  <c r="BM2289" i="12" s="1"/>
  <c r="BR2289" i="12" s="1"/>
  <c r="BV2289" i="12" s="1"/>
  <c r="BY2289" i="12" s="1"/>
  <c r="CB2289" i="12" s="1"/>
  <c r="CD2289" i="12" s="1"/>
  <c r="F2312" i="12"/>
  <c r="L2313" i="12"/>
  <c r="R2313" i="12" s="1"/>
  <c r="V2313" i="12" s="1"/>
  <c r="Z2313" i="12" s="1"/>
  <c r="AF2313" i="12" s="1"/>
  <c r="AJ2313" i="12" s="1"/>
  <c r="AN2313" i="12" s="1"/>
  <c r="AT2313" i="12" s="1"/>
  <c r="AZ2313" i="12" s="1"/>
  <c r="BD2313" i="12" s="1"/>
  <c r="BH2313" i="12" s="1"/>
  <c r="BM2313" i="12" s="1"/>
  <c r="BR2313" i="12" s="1"/>
  <c r="BV2313" i="12" s="1"/>
  <c r="BY2313" i="12" s="1"/>
  <c r="CB2313" i="12" s="1"/>
  <c r="CD2313" i="12" s="1"/>
  <c r="F2327" i="12"/>
  <c r="L2328" i="12"/>
  <c r="R2328" i="12" s="1"/>
  <c r="V2328" i="12" s="1"/>
  <c r="Z2328" i="12" s="1"/>
  <c r="AF2328" i="12" s="1"/>
  <c r="AJ2328" i="12" s="1"/>
  <c r="AN2328" i="12" s="1"/>
  <c r="AT2328" i="12" s="1"/>
  <c r="AZ2328" i="12" s="1"/>
  <c r="BD2328" i="12" s="1"/>
  <c r="BH2328" i="12" s="1"/>
  <c r="BM2328" i="12" s="1"/>
  <c r="BR2328" i="12" s="1"/>
  <c r="BV2328" i="12" s="1"/>
  <c r="BY2328" i="12" s="1"/>
  <c r="CB2328" i="12" s="1"/>
  <c r="CD2328" i="12" s="1"/>
  <c r="G2340" i="12"/>
  <c r="M2340" i="12" s="1"/>
  <c r="S2340" i="12" s="1"/>
  <c r="AA2340" i="12" s="1"/>
  <c r="AG2340" i="12" s="1"/>
  <c r="AO2340" i="12" s="1"/>
  <c r="AU2340" i="12" s="1"/>
  <c r="BA2340" i="12" s="1"/>
  <c r="BI2340" i="12" s="1"/>
  <c r="BN2340" i="12" s="1"/>
  <c r="BS2340" i="12" s="1"/>
  <c r="BZ2340" i="12" s="1"/>
  <c r="M2341" i="12"/>
  <c r="S2341" i="12" s="1"/>
  <c r="AA2341" i="12" s="1"/>
  <c r="AG2341" i="12" s="1"/>
  <c r="AO2341" i="12" s="1"/>
  <c r="AU2341" i="12" s="1"/>
  <c r="BA2341" i="12" s="1"/>
  <c r="BI2341" i="12" s="1"/>
  <c r="BN2341" i="12" s="1"/>
  <c r="BS2341" i="12" s="1"/>
  <c r="BZ2341" i="12" s="1"/>
  <c r="H2351" i="12"/>
  <c r="N2351" i="12" s="1"/>
  <c r="T2351" i="12" s="1"/>
  <c r="AB2351" i="12" s="1"/>
  <c r="AH2351" i="12" s="1"/>
  <c r="AP2351" i="12" s="1"/>
  <c r="AV2351" i="12" s="1"/>
  <c r="BB2351" i="12" s="1"/>
  <c r="BJ2351" i="12" s="1"/>
  <c r="BT2351" i="12" s="1"/>
  <c r="N2352" i="12"/>
  <c r="T2352" i="12" s="1"/>
  <c r="AB2352" i="12" s="1"/>
  <c r="AH2352" i="12" s="1"/>
  <c r="AP2352" i="12" s="1"/>
  <c r="AV2352" i="12" s="1"/>
  <c r="BB2352" i="12" s="1"/>
  <c r="BJ2352" i="12" s="1"/>
  <c r="BT2352" i="12" s="1"/>
  <c r="F2377" i="12"/>
  <c r="L2378" i="12"/>
  <c r="R2378" i="12" s="1"/>
  <c r="V2378" i="12" s="1"/>
  <c r="Z2378" i="12" s="1"/>
  <c r="AF2378" i="12" s="1"/>
  <c r="AJ2378" i="12" s="1"/>
  <c r="AN2378" i="12" s="1"/>
  <c r="AT2378" i="12" s="1"/>
  <c r="AZ2378" i="12" s="1"/>
  <c r="BD2378" i="12" s="1"/>
  <c r="BH2378" i="12" s="1"/>
  <c r="BM2378" i="12" s="1"/>
  <c r="BR2378" i="12" s="1"/>
  <c r="BV2378" i="12" s="1"/>
  <c r="BY2378" i="12" s="1"/>
  <c r="CB2378" i="12" s="1"/>
  <c r="CD2378" i="12" s="1"/>
  <c r="F2396" i="12"/>
  <c r="L2397" i="12"/>
  <c r="R2397" i="12" s="1"/>
  <c r="V2397" i="12" s="1"/>
  <c r="Z2397" i="12" s="1"/>
  <c r="AF2397" i="12" s="1"/>
  <c r="AJ2397" i="12" s="1"/>
  <c r="AN2397" i="12" s="1"/>
  <c r="AT2397" i="12" s="1"/>
  <c r="AZ2397" i="12" s="1"/>
  <c r="BD2397" i="12" s="1"/>
  <c r="BH2397" i="12" s="1"/>
  <c r="BM2397" i="12" s="1"/>
  <c r="BR2397" i="12" s="1"/>
  <c r="BV2397" i="12" s="1"/>
  <c r="BY2397" i="12" s="1"/>
  <c r="CB2397" i="12" s="1"/>
  <c r="CD2397" i="12" s="1"/>
  <c r="F2429" i="12"/>
  <c r="L2429" i="12" s="1"/>
  <c r="R2429" i="12" s="1"/>
  <c r="V2429" i="12" s="1"/>
  <c r="Z2429" i="12" s="1"/>
  <c r="AF2429" i="12" s="1"/>
  <c r="AJ2429" i="12" s="1"/>
  <c r="AN2429" i="12" s="1"/>
  <c r="AT2429" i="12" s="1"/>
  <c r="AZ2429" i="12" s="1"/>
  <c r="BD2429" i="12" s="1"/>
  <c r="BH2429" i="12" s="1"/>
  <c r="BM2429" i="12" s="1"/>
  <c r="BR2429" i="12" s="1"/>
  <c r="BV2429" i="12" s="1"/>
  <c r="BY2429" i="12" s="1"/>
  <c r="CB2429" i="12" s="1"/>
  <c r="CD2429" i="12" s="1"/>
  <c r="L2430" i="12"/>
  <c r="R2430" i="12" s="1"/>
  <c r="V2430" i="12" s="1"/>
  <c r="Z2430" i="12" s="1"/>
  <c r="AF2430" i="12" s="1"/>
  <c r="AJ2430" i="12" s="1"/>
  <c r="AN2430" i="12" s="1"/>
  <c r="AT2430" i="12" s="1"/>
  <c r="AZ2430" i="12" s="1"/>
  <c r="BD2430" i="12" s="1"/>
  <c r="BH2430" i="12" s="1"/>
  <c r="BM2430" i="12" s="1"/>
  <c r="BR2430" i="12" s="1"/>
  <c r="BV2430" i="12" s="1"/>
  <c r="BY2430" i="12" s="1"/>
  <c r="CB2430" i="12" s="1"/>
  <c r="CD2430" i="12" s="1"/>
  <c r="F2241" i="12"/>
  <c r="L2241" i="12" s="1"/>
  <c r="R2241" i="12" s="1"/>
  <c r="V2241" i="12" s="1"/>
  <c r="Z2241" i="12" s="1"/>
  <c r="AF2241" i="12" s="1"/>
  <c r="AJ2241" i="12" s="1"/>
  <c r="AN2241" i="12" s="1"/>
  <c r="AT2241" i="12" s="1"/>
  <c r="AZ2241" i="12" s="1"/>
  <c r="BD2241" i="12" s="1"/>
  <c r="BH2241" i="12" s="1"/>
  <c r="BM2241" i="12" s="1"/>
  <c r="BR2241" i="12" s="1"/>
  <c r="BV2241" i="12" s="1"/>
  <c r="BY2241" i="12" s="1"/>
  <c r="CB2241" i="12" s="1"/>
  <c r="CD2241" i="12" s="1"/>
  <c r="L2244" i="12"/>
  <c r="R2244" i="12" s="1"/>
  <c r="V2244" i="12" s="1"/>
  <c r="Z2244" i="12" s="1"/>
  <c r="AF2244" i="12" s="1"/>
  <c r="AJ2244" i="12" s="1"/>
  <c r="AN2244" i="12" s="1"/>
  <c r="AT2244" i="12" s="1"/>
  <c r="AZ2244" i="12" s="1"/>
  <c r="BD2244" i="12" s="1"/>
  <c r="BH2244" i="12" s="1"/>
  <c r="BM2244" i="12" s="1"/>
  <c r="BR2244" i="12" s="1"/>
  <c r="BV2244" i="12" s="1"/>
  <c r="BY2244" i="12" s="1"/>
  <c r="CB2244" i="12" s="1"/>
  <c r="CD2244" i="12" s="1"/>
  <c r="F2260" i="12"/>
  <c r="L2261" i="12"/>
  <c r="R2261" i="12" s="1"/>
  <c r="V2261" i="12" s="1"/>
  <c r="Z2261" i="12" s="1"/>
  <c r="AF2261" i="12" s="1"/>
  <c r="AJ2261" i="12" s="1"/>
  <c r="AN2261" i="12" s="1"/>
  <c r="AT2261" i="12" s="1"/>
  <c r="AZ2261" i="12" s="1"/>
  <c r="BD2261" i="12" s="1"/>
  <c r="BH2261" i="12" s="1"/>
  <c r="BM2261" i="12" s="1"/>
  <c r="BR2261" i="12" s="1"/>
  <c r="BV2261" i="12" s="1"/>
  <c r="BY2261" i="12" s="1"/>
  <c r="CB2261" i="12" s="1"/>
  <c r="CD2261" i="12" s="1"/>
  <c r="F2316" i="12"/>
  <c r="L2316" i="12" s="1"/>
  <c r="R2316" i="12" s="1"/>
  <c r="V2316" i="12" s="1"/>
  <c r="Z2316" i="12" s="1"/>
  <c r="AF2316" i="12" s="1"/>
  <c r="AJ2316" i="12" s="1"/>
  <c r="AN2316" i="12" s="1"/>
  <c r="AT2316" i="12" s="1"/>
  <c r="AZ2316" i="12" s="1"/>
  <c r="BD2316" i="12" s="1"/>
  <c r="BH2316" i="12" s="1"/>
  <c r="BM2316" i="12" s="1"/>
  <c r="BR2316" i="12" s="1"/>
  <c r="BV2316" i="12" s="1"/>
  <c r="BY2316" i="12" s="1"/>
  <c r="CB2316" i="12" s="1"/>
  <c r="CD2316" i="12" s="1"/>
  <c r="L2317" i="12"/>
  <c r="R2317" i="12" s="1"/>
  <c r="V2317" i="12" s="1"/>
  <c r="Z2317" i="12" s="1"/>
  <c r="AF2317" i="12" s="1"/>
  <c r="AJ2317" i="12" s="1"/>
  <c r="AN2317" i="12" s="1"/>
  <c r="AT2317" i="12" s="1"/>
  <c r="AZ2317" i="12" s="1"/>
  <c r="BD2317" i="12" s="1"/>
  <c r="BH2317" i="12" s="1"/>
  <c r="BM2317" i="12" s="1"/>
  <c r="BR2317" i="12" s="1"/>
  <c r="BV2317" i="12" s="1"/>
  <c r="BY2317" i="12" s="1"/>
  <c r="CB2317" i="12" s="1"/>
  <c r="CD2317" i="12" s="1"/>
  <c r="F2340" i="12"/>
  <c r="L2340" i="12" s="1"/>
  <c r="R2340" i="12" s="1"/>
  <c r="V2340" i="12" s="1"/>
  <c r="Z2340" i="12" s="1"/>
  <c r="AF2340" i="12" s="1"/>
  <c r="AJ2340" i="12" s="1"/>
  <c r="AN2340" i="12" s="1"/>
  <c r="AT2340" i="12" s="1"/>
  <c r="AZ2340" i="12" s="1"/>
  <c r="BD2340" i="12" s="1"/>
  <c r="BH2340" i="12" s="1"/>
  <c r="BM2340" i="12" s="1"/>
  <c r="BR2340" i="12" s="1"/>
  <c r="BV2340" i="12" s="1"/>
  <c r="BY2340" i="12" s="1"/>
  <c r="CB2340" i="12" s="1"/>
  <c r="CD2340" i="12" s="1"/>
  <c r="L2341" i="12"/>
  <c r="R2341" i="12" s="1"/>
  <c r="V2341" i="12" s="1"/>
  <c r="Z2341" i="12" s="1"/>
  <c r="AF2341" i="12" s="1"/>
  <c r="AJ2341" i="12" s="1"/>
  <c r="AN2341" i="12" s="1"/>
  <c r="AT2341" i="12" s="1"/>
  <c r="AZ2341" i="12" s="1"/>
  <c r="BD2341" i="12" s="1"/>
  <c r="BH2341" i="12" s="1"/>
  <c r="BM2341" i="12" s="1"/>
  <c r="BR2341" i="12" s="1"/>
  <c r="BV2341" i="12" s="1"/>
  <c r="BY2341" i="12" s="1"/>
  <c r="CB2341" i="12" s="1"/>
  <c r="CD2341" i="12" s="1"/>
  <c r="F2381" i="12"/>
  <c r="L2381" i="12" s="1"/>
  <c r="R2381" i="12" s="1"/>
  <c r="V2381" i="12" s="1"/>
  <c r="Z2381" i="12" s="1"/>
  <c r="AF2381" i="12" s="1"/>
  <c r="AJ2381" i="12" s="1"/>
  <c r="AN2381" i="12" s="1"/>
  <c r="AT2381" i="12" s="1"/>
  <c r="AZ2381" i="12" s="1"/>
  <c r="BD2381" i="12" s="1"/>
  <c r="BH2381" i="12" s="1"/>
  <c r="BM2381" i="12" s="1"/>
  <c r="BR2381" i="12" s="1"/>
  <c r="BV2381" i="12" s="1"/>
  <c r="BY2381" i="12" s="1"/>
  <c r="CB2381" i="12" s="1"/>
  <c r="CD2381" i="12" s="1"/>
  <c r="L2382" i="12"/>
  <c r="R2382" i="12" s="1"/>
  <c r="V2382" i="12" s="1"/>
  <c r="Z2382" i="12" s="1"/>
  <c r="AF2382" i="12" s="1"/>
  <c r="AJ2382" i="12" s="1"/>
  <c r="AN2382" i="12" s="1"/>
  <c r="AT2382" i="12" s="1"/>
  <c r="AZ2382" i="12" s="1"/>
  <c r="BD2382" i="12" s="1"/>
  <c r="BH2382" i="12" s="1"/>
  <c r="BM2382" i="12" s="1"/>
  <c r="BR2382" i="12" s="1"/>
  <c r="BV2382" i="12" s="1"/>
  <c r="BY2382" i="12" s="1"/>
  <c r="CB2382" i="12" s="1"/>
  <c r="CD2382" i="12" s="1"/>
  <c r="F2403" i="12"/>
  <c r="L2404" i="12"/>
  <c r="R2404" i="12" s="1"/>
  <c r="V2404" i="12" s="1"/>
  <c r="Z2404" i="12" s="1"/>
  <c r="AF2404" i="12" s="1"/>
  <c r="AJ2404" i="12" s="1"/>
  <c r="AN2404" i="12" s="1"/>
  <c r="AT2404" i="12" s="1"/>
  <c r="AZ2404" i="12" s="1"/>
  <c r="BD2404" i="12" s="1"/>
  <c r="BH2404" i="12" s="1"/>
  <c r="BM2404" i="12" s="1"/>
  <c r="BR2404" i="12" s="1"/>
  <c r="BV2404" i="12" s="1"/>
  <c r="BY2404" i="12" s="1"/>
  <c r="CB2404" i="12" s="1"/>
  <c r="CD2404" i="12" s="1"/>
  <c r="F2267" i="12"/>
  <c r="L2267" i="12" s="1"/>
  <c r="R2267" i="12" s="1"/>
  <c r="V2267" i="12" s="1"/>
  <c r="Z2267" i="12" s="1"/>
  <c r="AF2267" i="12" s="1"/>
  <c r="AJ2267" i="12" s="1"/>
  <c r="AN2267" i="12" s="1"/>
  <c r="AT2267" i="12" s="1"/>
  <c r="AZ2267" i="12" s="1"/>
  <c r="BD2267" i="12" s="1"/>
  <c r="BH2267" i="12" s="1"/>
  <c r="BM2267" i="12" s="1"/>
  <c r="BR2267" i="12" s="1"/>
  <c r="BV2267" i="12" s="1"/>
  <c r="BY2267" i="12" s="1"/>
  <c r="CB2267" i="12" s="1"/>
  <c r="CD2267" i="12" s="1"/>
  <c r="L2268" i="12"/>
  <c r="R2268" i="12" s="1"/>
  <c r="V2268" i="12" s="1"/>
  <c r="Z2268" i="12" s="1"/>
  <c r="AF2268" i="12" s="1"/>
  <c r="AJ2268" i="12" s="1"/>
  <c r="AN2268" i="12" s="1"/>
  <c r="AT2268" i="12" s="1"/>
  <c r="AZ2268" i="12" s="1"/>
  <c r="BD2268" i="12" s="1"/>
  <c r="BH2268" i="12" s="1"/>
  <c r="BM2268" i="12" s="1"/>
  <c r="BR2268" i="12" s="1"/>
  <c r="BV2268" i="12" s="1"/>
  <c r="BY2268" i="12" s="1"/>
  <c r="CB2268" i="12" s="1"/>
  <c r="CD2268" i="12" s="1"/>
  <c r="F2285" i="12"/>
  <c r="L2285" i="12" s="1"/>
  <c r="R2285" i="12" s="1"/>
  <c r="V2285" i="12" s="1"/>
  <c r="Z2285" i="12" s="1"/>
  <c r="AF2285" i="12" s="1"/>
  <c r="AJ2285" i="12" s="1"/>
  <c r="AN2285" i="12" s="1"/>
  <c r="AT2285" i="12" s="1"/>
  <c r="AZ2285" i="12" s="1"/>
  <c r="BD2285" i="12" s="1"/>
  <c r="BH2285" i="12" s="1"/>
  <c r="BM2285" i="12" s="1"/>
  <c r="BR2285" i="12" s="1"/>
  <c r="BV2285" i="12" s="1"/>
  <c r="BY2285" i="12" s="1"/>
  <c r="CB2285" i="12" s="1"/>
  <c r="CD2285" i="12" s="1"/>
  <c r="L2286" i="12"/>
  <c r="R2286" i="12" s="1"/>
  <c r="V2286" i="12" s="1"/>
  <c r="Z2286" i="12" s="1"/>
  <c r="AF2286" i="12" s="1"/>
  <c r="AJ2286" i="12" s="1"/>
  <c r="AN2286" i="12" s="1"/>
  <c r="AT2286" i="12" s="1"/>
  <c r="AZ2286" i="12" s="1"/>
  <c r="BD2286" i="12" s="1"/>
  <c r="BH2286" i="12" s="1"/>
  <c r="BM2286" i="12" s="1"/>
  <c r="BR2286" i="12" s="1"/>
  <c r="BV2286" i="12" s="1"/>
  <c r="BY2286" i="12" s="1"/>
  <c r="CB2286" i="12" s="1"/>
  <c r="CD2286" i="12" s="1"/>
  <c r="F2301" i="12"/>
  <c r="L2302" i="12"/>
  <c r="R2302" i="12" s="1"/>
  <c r="V2302" i="12" s="1"/>
  <c r="Z2302" i="12" s="1"/>
  <c r="AF2302" i="12" s="1"/>
  <c r="AJ2302" i="12" s="1"/>
  <c r="AN2302" i="12" s="1"/>
  <c r="AT2302" i="12" s="1"/>
  <c r="AZ2302" i="12" s="1"/>
  <c r="BD2302" i="12" s="1"/>
  <c r="BH2302" i="12" s="1"/>
  <c r="BM2302" i="12" s="1"/>
  <c r="BR2302" i="12" s="1"/>
  <c r="BV2302" i="12" s="1"/>
  <c r="BY2302" i="12" s="1"/>
  <c r="CB2302" i="12" s="1"/>
  <c r="CD2302" i="12" s="1"/>
  <c r="F2322" i="12"/>
  <c r="L2322" i="12" s="1"/>
  <c r="R2322" i="12" s="1"/>
  <c r="V2322" i="12" s="1"/>
  <c r="Z2322" i="12" s="1"/>
  <c r="AF2322" i="12" s="1"/>
  <c r="AJ2322" i="12" s="1"/>
  <c r="AN2322" i="12" s="1"/>
  <c r="AT2322" i="12" s="1"/>
  <c r="AZ2322" i="12" s="1"/>
  <c r="BD2322" i="12" s="1"/>
  <c r="BH2322" i="12" s="1"/>
  <c r="BM2322" i="12" s="1"/>
  <c r="BR2322" i="12" s="1"/>
  <c r="BV2322" i="12" s="1"/>
  <c r="BY2322" i="12" s="1"/>
  <c r="CB2322" i="12" s="1"/>
  <c r="CD2322" i="12" s="1"/>
  <c r="L2323" i="12"/>
  <c r="R2323" i="12" s="1"/>
  <c r="V2323" i="12" s="1"/>
  <c r="Z2323" i="12" s="1"/>
  <c r="AF2323" i="12" s="1"/>
  <c r="AJ2323" i="12" s="1"/>
  <c r="AN2323" i="12" s="1"/>
  <c r="AT2323" i="12" s="1"/>
  <c r="AZ2323" i="12" s="1"/>
  <c r="BD2323" i="12" s="1"/>
  <c r="BH2323" i="12" s="1"/>
  <c r="BM2323" i="12" s="1"/>
  <c r="BR2323" i="12" s="1"/>
  <c r="BV2323" i="12" s="1"/>
  <c r="BY2323" i="12" s="1"/>
  <c r="CB2323" i="12" s="1"/>
  <c r="CD2323" i="12" s="1"/>
  <c r="G2327" i="12"/>
  <c r="M2327" i="12" s="1"/>
  <c r="S2327" i="12" s="1"/>
  <c r="AA2327" i="12" s="1"/>
  <c r="AG2327" i="12" s="1"/>
  <c r="AO2327" i="12" s="1"/>
  <c r="AU2327" i="12" s="1"/>
  <c r="BA2327" i="12" s="1"/>
  <c r="BI2327" i="12" s="1"/>
  <c r="BN2327" i="12" s="1"/>
  <c r="BS2327" i="12" s="1"/>
  <c r="BZ2327" i="12" s="1"/>
  <c r="M2328" i="12"/>
  <c r="S2328" i="12" s="1"/>
  <c r="AA2328" i="12" s="1"/>
  <c r="AG2328" i="12" s="1"/>
  <c r="AO2328" i="12" s="1"/>
  <c r="AU2328" i="12" s="1"/>
  <c r="BA2328" i="12" s="1"/>
  <c r="BI2328" i="12" s="1"/>
  <c r="BN2328" i="12" s="1"/>
  <c r="BS2328" i="12" s="1"/>
  <c r="BZ2328" i="12" s="1"/>
  <c r="H2340" i="12"/>
  <c r="N2340" i="12" s="1"/>
  <c r="T2340" i="12" s="1"/>
  <c r="AB2340" i="12" s="1"/>
  <c r="AH2340" i="12" s="1"/>
  <c r="AP2340" i="12" s="1"/>
  <c r="AV2340" i="12" s="1"/>
  <c r="BB2340" i="12" s="1"/>
  <c r="BJ2340" i="12" s="1"/>
  <c r="BT2340" i="12" s="1"/>
  <c r="N2341" i="12"/>
  <c r="T2341" i="12" s="1"/>
  <c r="AB2341" i="12" s="1"/>
  <c r="AH2341" i="12" s="1"/>
  <c r="AP2341" i="12" s="1"/>
  <c r="AV2341" i="12" s="1"/>
  <c r="BB2341" i="12" s="1"/>
  <c r="BJ2341" i="12" s="1"/>
  <c r="BT2341" i="12" s="1"/>
  <c r="F2363" i="12"/>
  <c r="L2363" i="12" s="1"/>
  <c r="R2363" i="12" s="1"/>
  <c r="V2363" i="12" s="1"/>
  <c r="Z2363" i="12" s="1"/>
  <c r="AF2363" i="12" s="1"/>
  <c r="AJ2363" i="12" s="1"/>
  <c r="AN2363" i="12" s="1"/>
  <c r="AT2363" i="12" s="1"/>
  <c r="AZ2363" i="12" s="1"/>
  <c r="BD2363" i="12" s="1"/>
  <c r="BH2363" i="12" s="1"/>
  <c r="BM2363" i="12" s="1"/>
  <c r="BR2363" i="12" s="1"/>
  <c r="BV2363" i="12" s="1"/>
  <c r="BY2363" i="12" s="1"/>
  <c r="CB2363" i="12" s="1"/>
  <c r="CD2363" i="12" s="1"/>
  <c r="L2364" i="12"/>
  <c r="R2364" i="12" s="1"/>
  <c r="V2364" i="12" s="1"/>
  <c r="Z2364" i="12" s="1"/>
  <c r="AF2364" i="12" s="1"/>
  <c r="AJ2364" i="12" s="1"/>
  <c r="AN2364" i="12" s="1"/>
  <c r="AT2364" i="12" s="1"/>
  <c r="AZ2364" i="12" s="1"/>
  <c r="BD2364" i="12" s="1"/>
  <c r="BH2364" i="12" s="1"/>
  <c r="BM2364" i="12" s="1"/>
  <c r="BR2364" i="12" s="1"/>
  <c r="BV2364" i="12" s="1"/>
  <c r="BY2364" i="12" s="1"/>
  <c r="CB2364" i="12" s="1"/>
  <c r="CD2364" i="12" s="1"/>
  <c r="F2387" i="12"/>
  <c r="L2387" i="12" s="1"/>
  <c r="R2387" i="12" s="1"/>
  <c r="V2387" i="12" s="1"/>
  <c r="Z2387" i="12" s="1"/>
  <c r="AF2387" i="12" s="1"/>
  <c r="AJ2387" i="12" s="1"/>
  <c r="AN2387" i="12" s="1"/>
  <c r="AT2387" i="12" s="1"/>
  <c r="AZ2387" i="12" s="1"/>
  <c r="BD2387" i="12" s="1"/>
  <c r="BH2387" i="12" s="1"/>
  <c r="BM2387" i="12" s="1"/>
  <c r="BR2387" i="12" s="1"/>
  <c r="BV2387" i="12" s="1"/>
  <c r="BY2387" i="12" s="1"/>
  <c r="CB2387" i="12" s="1"/>
  <c r="CD2387" i="12" s="1"/>
  <c r="L2388" i="12"/>
  <c r="R2388" i="12" s="1"/>
  <c r="V2388" i="12" s="1"/>
  <c r="Z2388" i="12" s="1"/>
  <c r="AF2388" i="12" s="1"/>
  <c r="AJ2388" i="12" s="1"/>
  <c r="AN2388" i="12" s="1"/>
  <c r="AT2388" i="12" s="1"/>
  <c r="AZ2388" i="12" s="1"/>
  <c r="BD2388" i="12" s="1"/>
  <c r="BH2388" i="12" s="1"/>
  <c r="BM2388" i="12" s="1"/>
  <c r="BR2388" i="12" s="1"/>
  <c r="BV2388" i="12" s="1"/>
  <c r="BY2388" i="12" s="1"/>
  <c r="CB2388" i="12" s="1"/>
  <c r="CD2388" i="12" s="1"/>
  <c r="F2426" i="12"/>
  <c r="L2426" i="12" s="1"/>
  <c r="R2426" i="12" s="1"/>
  <c r="V2426" i="12" s="1"/>
  <c r="Z2426" i="12" s="1"/>
  <c r="AF2426" i="12" s="1"/>
  <c r="AJ2426" i="12" s="1"/>
  <c r="AN2426" i="12" s="1"/>
  <c r="AT2426" i="12" s="1"/>
  <c r="AZ2426" i="12" s="1"/>
  <c r="BD2426" i="12" s="1"/>
  <c r="BH2426" i="12" s="1"/>
  <c r="BM2426" i="12" s="1"/>
  <c r="BR2426" i="12" s="1"/>
  <c r="BV2426" i="12" s="1"/>
  <c r="BY2426" i="12" s="1"/>
  <c r="CB2426" i="12" s="1"/>
  <c r="CD2426" i="12" s="1"/>
  <c r="L2427" i="12"/>
  <c r="R2427" i="12" s="1"/>
  <c r="V2427" i="12" s="1"/>
  <c r="Z2427" i="12" s="1"/>
  <c r="AF2427" i="12" s="1"/>
  <c r="AJ2427" i="12" s="1"/>
  <c r="AN2427" i="12" s="1"/>
  <c r="AT2427" i="12" s="1"/>
  <c r="AZ2427" i="12" s="1"/>
  <c r="BD2427" i="12" s="1"/>
  <c r="BH2427" i="12" s="1"/>
  <c r="BM2427" i="12" s="1"/>
  <c r="BR2427" i="12" s="1"/>
  <c r="BV2427" i="12" s="1"/>
  <c r="BY2427" i="12" s="1"/>
  <c r="CB2427" i="12" s="1"/>
  <c r="CD2427" i="12" s="1"/>
  <c r="F2291" i="12"/>
  <c r="L2291" i="12" s="1"/>
  <c r="R2291" i="12" s="1"/>
  <c r="V2291" i="12" s="1"/>
  <c r="Z2291" i="12" s="1"/>
  <c r="AF2291" i="12" s="1"/>
  <c r="AJ2291" i="12" s="1"/>
  <c r="AN2291" i="12" s="1"/>
  <c r="AT2291" i="12" s="1"/>
  <c r="AZ2291" i="12" s="1"/>
  <c r="BD2291" i="12" s="1"/>
  <c r="BH2291" i="12" s="1"/>
  <c r="BM2291" i="12" s="1"/>
  <c r="BR2291" i="12" s="1"/>
  <c r="BV2291" i="12" s="1"/>
  <c r="BY2291" i="12" s="1"/>
  <c r="CB2291" i="12" s="1"/>
  <c r="CD2291" i="12" s="1"/>
  <c r="L2292" i="12"/>
  <c r="R2292" i="12" s="1"/>
  <c r="V2292" i="12" s="1"/>
  <c r="Z2292" i="12" s="1"/>
  <c r="AF2292" i="12" s="1"/>
  <c r="AJ2292" i="12" s="1"/>
  <c r="AN2292" i="12" s="1"/>
  <c r="AT2292" i="12" s="1"/>
  <c r="AZ2292" i="12" s="1"/>
  <c r="BD2292" i="12" s="1"/>
  <c r="BH2292" i="12" s="1"/>
  <c r="BM2292" i="12" s="1"/>
  <c r="BR2292" i="12" s="1"/>
  <c r="BV2292" i="12" s="1"/>
  <c r="BY2292" i="12" s="1"/>
  <c r="CB2292" i="12" s="1"/>
  <c r="CD2292" i="12" s="1"/>
  <c r="H2363" i="12"/>
  <c r="N2363" i="12" s="1"/>
  <c r="T2363" i="12" s="1"/>
  <c r="AB2363" i="12" s="1"/>
  <c r="AH2363" i="12" s="1"/>
  <c r="AP2363" i="12" s="1"/>
  <c r="AV2363" i="12" s="1"/>
  <c r="BB2363" i="12" s="1"/>
  <c r="BJ2363" i="12" s="1"/>
  <c r="BT2363" i="12" s="1"/>
  <c r="N2364" i="12"/>
  <c r="T2364" i="12" s="1"/>
  <c r="AB2364" i="12" s="1"/>
  <c r="AH2364" i="12" s="1"/>
  <c r="AP2364" i="12" s="1"/>
  <c r="AV2364" i="12" s="1"/>
  <c r="BB2364" i="12" s="1"/>
  <c r="BJ2364" i="12" s="1"/>
  <c r="BT2364" i="12" s="1"/>
  <c r="F2214" i="12"/>
  <c r="L2215" i="12"/>
  <c r="R2215" i="12" s="1"/>
  <c r="V2215" i="12" s="1"/>
  <c r="Z2215" i="12" s="1"/>
  <c r="AF2215" i="12" s="1"/>
  <c r="AJ2215" i="12" s="1"/>
  <c r="AN2215" i="12" s="1"/>
  <c r="AT2215" i="12" s="1"/>
  <c r="AZ2215" i="12" s="1"/>
  <c r="BD2215" i="12" s="1"/>
  <c r="BH2215" i="12" s="1"/>
  <c r="BM2215" i="12" s="1"/>
  <c r="BR2215" i="12" s="1"/>
  <c r="BV2215" i="12" s="1"/>
  <c r="BY2215" i="12" s="1"/>
  <c r="CB2215" i="12" s="1"/>
  <c r="CD2215" i="12" s="1"/>
  <c r="F2235" i="12"/>
  <c r="L2235" i="12" s="1"/>
  <c r="R2235" i="12" s="1"/>
  <c r="V2235" i="12" s="1"/>
  <c r="Z2235" i="12" s="1"/>
  <c r="AF2235" i="12" s="1"/>
  <c r="AJ2235" i="12" s="1"/>
  <c r="AN2235" i="12" s="1"/>
  <c r="AT2235" i="12" s="1"/>
  <c r="AZ2235" i="12" s="1"/>
  <c r="BD2235" i="12" s="1"/>
  <c r="BH2235" i="12" s="1"/>
  <c r="BM2235" i="12" s="1"/>
  <c r="BR2235" i="12" s="1"/>
  <c r="BV2235" i="12" s="1"/>
  <c r="BY2235" i="12" s="1"/>
  <c r="CB2235" i="12" s="1"/>
  <c r="CD2235" i="12" s="1"/>
  <c r="L2236" i="12"/>
  <c r="R2236" i="12" s="1"/>
  <c r="V2236" i="12" s="1"/>
  <c r="Z2236" i="12" s="1"/>
  <c r="AF2236" i="12" s="1"/>
  <c r="AJ2236" i="12" s="1"/>
  <c r="AN2236" i="12" s="1"/>
  <c r="AT2236" i="12" s="1"/>
  <c r="AZ2236" i="12" s="1"/>
  <c r="BD2236" i="12" s="1"/>
  <c r="BH2236" i="12" s="1"/>
  <c r="BM2236" i="12" s="1"/>
  <c r="BR2236" i="12" s="1"/>
  <c r="BV2236" i="12" s="1"/>
  <c r="BY2236" i="12" s="1"/>
  <c r="CB2236" i="12" s="1"/>
  <c r="CD2236" i="12" s="1"/>
  <c r="F2231" i="12"/>
  <c r="L2232" i="12"/>
  <c r="R2232" i="12" s="1"/>
  <c r="V2232" i="12" s="1"/>
  <c r="Z2232" i="12" s="1"/>
  <c r="AF2232" i="12" s="1"/>
  <c r="AJ2232" i="12" s="1"/>
  <c r="AN2232" i="12" s="1"/>
  <c r="AT2232" i="12" s="1"/>
  <c r="AZ2232" i="12" s="1"/>
  <c r="BD2232" i="12" s="1"/>
  <c r="BH2232" i="12" s="1"/>
  <c r="BM2232" i="12" s="1"/>
  <c r="BR2232" i="12" s="1"/>
  <c r="BV2232" i="12" s="1"/>
  <c r="BY2232" i="12" s="1"/>
  <c r="CB2232" i="12" s="1"/>
  <c r="CD2232" i="12" s="1"/>
  <c r="F2264" i="12"/>
  <c r="L2264" i="12" s="1"/>
  <c r="R2264" i="12" s="1"/>
  <c r="V2264" i="12" s="1"/>
  <c r="Z2264" i="12" s="1"/>
  <c r="AF2264" i="12" s="1"/>
  <c r="AJ2264" i="12" s="1"/>
  <c r="AN2264" i="12" s="1"/>
  <c r="AT2264" i="12" s="1"/>
  <c r="AZ2264" i="12" s="1"/>
  <c r="BD2264" i="12" s="1"/>
  <c r="BH2264" i="12" s="1"/>
  <c r="BM2264" i="12" s="1"/>
  <c r="BR2264" i="12" s="1"/>
  <c r="BV2264" i="12" s="1"/>
  <c r="BY2264" i="12" s="1"/>
  <c r="CB2264" i="12" s="1"/>
  <c r="CD2264" i="12" s="1"/>
  <c r="L2265" i="12"/>
  <c r="R2265" i="12" s="1"/>
  <c r="V2265" i="12" s="1"/>
  <c r="Z2265" i="12" s="1"/>
  <c r="AF2265" i="12" s="1"/>
  <c r="AJ2265" i="12" s="1"/>
  <c r="AN2265" i="12" s="1"/>
  <c r="AT2265" i="12" s="1"/>
  <c r="AZ2265" i="12" s="1"/>
  <c r="BD2265" i="12" s="1"/>
  <c r="BH2265" i="12" s="1"/>
  <c r="BM2265" i="12" s="1"/>
  <c r="BR2265" i="12" s="1"/>
  <c r="BV2265" i="12" s="1"/>
  <c r="BY2265" i="12" s="1"/>
  <c r="CB2265" i="12" s="1"/>
  <c r="CD2265" i="12" s="1"/>
  <c r="F2281" i="12"/>
  <c r="L2282" i="12"/>
  <c r="R2282" i="12" s="1"/>
  <c r="V2282" i="12" s="1"/>
  <c r="Z2282" i="12" s="1"/>
  <c r="AF2282" i="12" s="1"/>
  <c r="AJ2282" i="12" s="1"/>
  <c r="AN2282" i="12" s="1"/>
  <c r="AT2282" i="12" s="1"/>
  <c r="AZ2282" i="12" s="1"/>
  <c r="BD2282" i="12" s="1"/>
  <c r="BH2282" i="12" s="1"/>
  <c r="BM2282" i="12" s="1"/>
  <c r="BR2282" i="12" s="1"/>
  <c r="BV2282" i="12" s="1"/>
  <c r="BY2282" i="12" s="1"/>
  <c r="CB2282" i="12" s="1"/>
  <c r="CD2282" i="12" s="1"/>
  <c r="F2295" i="12"/>
  <c r="L2296" i="12"/>
  <c r="R2296" i="12" s="1"/>
  <c r="V2296" i="12" s="1"/>
  <c r="Z2296" i="12" s="1"/>
  <c r="AF2296" i="12" s="1"/>
  <c r="AJ2296" i="12" s="1"/>
  <c r="AN2296" i="12" s="1"/>
  <c r="AT2296" i="12" s="1"/>
  <c r="AZ2296" i="12" s="1"/>
  <c r="BD2296" i="12" s="1"/>
  <c r="BH2296" i="12" s="1"/>
  <c r="BM2296" i="12" s="1"/>
  <c r="BR2296" i="12" s="1"/>
  <c r="BV2296" i="12" s="1"/>
  <c r="BY2296" i="12" s="1"/>
  <c r="CB2296" i="12" s="1"/>
  <c r="CD2296" i="12" s="1"/>
  <c r="F2319" i="12"/>
  <c r="L2319" i="12" s="1"/>
  <c r="R2319" i="12" s="1"/>
  <c r="V2319" i="12" s="1"/>
  <c r="Z2319" i="12" s="1"/>
  <c r="AF2319" i="12" s="1"/>
  <c r="AJ2319" i="12" s="1"/>
  <c r="AN2319" i="12" s="1"/>
  <c r="AT2319" i="12" s="1"/>
  <c r="AZ2319" i="12" s="1"/>
  <c r="BD2319" i="12" s="1"/>
  <c r="BH2319" i="12" s="1"/>
  <c r="BM2319" i="12" s="1"/>
  <c r="BR2319" i="12" s="1"/>
  <c r="BV2319" i="12" s="1"/>
  <c r="BY2319" i="12" s="1"/>
  <c r="CB2319" i="12" s="1"/>
  <c r="CD2319" i="12" s="1"/>
  <c r="L2320" i="12"/>
  <c r="R2320" i="12" s="1"/>
  <c r="V2320" i="12" s="1"/>
  <c r="Z2320" i="12" s="1"/>
  <c r="AF2320" i="12" s="1"/>
  <c r="AJ2320" i="12" s="1"/>
  <c r="AN2320" i="12" s="1"/>
  <c r="AT2320" i="12" s="1"/>
  <c r="AZ2320" i="12" s="1"/>
  <c r="BD2320" i="12" s="1"/>
  <c r="BH2320" i="12" s="1"/>
  <c r="BM2320" i="12" s="1"/>
  <c r="BR2320" i="12" s="1"/>
  <c r="BV2320" i="12" s="1"/>
  <c r="BY2320" i="12" s="1"/>
  <c r="CB2320" i="12" s="1"/>
  <c r="CD2320" i="12" s="1"/>
  <c r="H2327" i="12"/>
  <c r="N2327" i="12" s="1"/>
  <c r="T2327" i="12" s="1"/>
  <c r="AB2327" i="12" s="1"/>
  <c r="AH2327" i="12" s="1"/>
  <c r="AP2327" i="12" s="1"/>
  <c r="AV2327" i="12" s="1"/>
  <c r="BB2327" i="12" s="1"/>
  <c r="BJ2327" i="12" s="1"/>
  <c r="BT2327" i="12" s="1"/>
  <c r="N2328" i="12"/>
  <c r="T2328" i="12" s="1"/>
  <c r="AB2328" i="12" s="1"/>
  <c r="AH2328" i="12" s="1"/>
  <c r="AP2328" i="12" s="1"/>
  <c r="AV2328" i="12" s="1"/>
  <c r="BB2328" i="12" s="1"/>
  <c r="BJ2328" i="12" s="1"/>
  <c r="BT2328" i="12" s="1"/>
  <c r="F2351" i="12"/>
  <c r="L2351" i="12" s="1"/>
  <c r="R2351" i="12" s="1"/>
  <c r="V2351" i="12" s="1"/>
  <c r="Z2351" i="12" s="1"/>
  <c r="AF2351" i="12" s="1"/>
  <c r="AJ2351" i="12" s="1"/>
  <c r="AN2351" i="12" s="1"/>
  <c r="AT2351" i="12" s="1"/>
  <c r="AZ2351" i="12" s="1"/>
  <c r="BD2351" i="12" s="1"/>
  <c r="BH2351" i="12" s="1"/>
  <c r="BM2351" i="12" s="1"/>
  <c r="BR2351" i="12" s="1"/>
  <c r="BV2351" i="12" s="1"/>
  <c r="BY2351" i="12" s="1"/>
  <c r="CB2351" i="12" s="1"/>
  <c r="CD2351" i="12" s="1"/>
  <c r="L2352" i="12"/>
  <c r="R2352" i="12" s="1"/>
  <c r="V2352" i="12" s="1"/>
  <c r="Z2352" i="12" s="1"/>
  <c r="AF2352" i="12" s="1"/>
  <c r="AJ2352" i="12" s="1"/>
  <c r="AN2352" i="12" s="1"/>
  <c r="AT2352" i="12" s="1"/>
  <c r="AZ2352" i="12" s="1"/>
  <c r="BD2352" i="12" s="1"/>
  <c r="BH2352" i="12" s="1"/>
  <c r="BM2352" i="12" s="1"/>
  <c r="BR2352" i="12" s="1"/>
  <c r="BV2352" i="12" s="1"/>
  <c r="BY2352" i="12" s="1"/>
  <c r="CB2352" i="12" s="1"/>
  <c r="CD2352" i="12" s="1"/>
  <c r="G2363" i="12"/>
  <c r="M2363" i="12" s="1"/>
  <c r="S2363" i="12" s="1"/>
  <c r="AA2363" i="12" s="1"/>
  <c r="AG2363" i="12" s="1"/>
  <c r="AO2363" i="12" s="1"/>
  <c r="AU2363" i="12" s="1"/>
  <c r="BA2363" i="12" s="1"/>
  <c r="BI2363" i="12" s="1"/>
  <c r="BN2363" i="12" s="1"/>
  <c r="BS2363" i="12" s="1"/>
  <c r="BZ2363" i="12" s="1"/>
  <c r="M2364" i="12"/>
  <c r="S2364" i="12" s="1"/>
  <c r="AA2364" i="12" s="1"/>
  <c r="AG2364" i="12" s="1"/>
  <c r="AO2364" i="12" s="1"/>
  <c r="AU2364" i="12" s="1"/>
  <c r="BA2364" i="12" s="1"/>
  <c r="BI2364" i="12" s="1"/>
  <c r="BN2364" i="12" s="1"/>
  <c r="BS2364" i="12" s="1"/>
  <c r="BZ2364" i="12" s="1"/>
  <c r="F2384" i="12"/>
  <c r="L2384" i="12" s="1"/>
  <c r="R2384" i="12" s="1"/>
  <c r="V2384" i="12" s="1"/>
  <c r="Z2384" i="12" s="1"/>
  <c r="AF2384" i="12" s="1"/>
  <c r="AJ2384" i="12" s="1"/>
  <c r="AN2384" i="12" s="1"/>
  <c r="AT2384" i="12" s="1"/>
  <c r="AZ2384" i="12" s="1"/>
  <c r="BD2384" i="12" s="1"/>
  <c r="BH2384" i="12" s="1"/>
  <c r="BM2384" i="12" s="1"/>
  <c r="BR2384" i="12" s="1"/>
  <c r="BV2384" i="12" s="1"/>
  <c r="BY2384" i="12" s="1"/>
  <c r="CB2384" i="12" s="1"/>
  <c r="CD2384" i="12" s="1"/>
  <c r="L2385" i="12"/>
  <c r="R2385" i="12" s="1"/>
  <c r="V2385" i="12" s="1"/>
  <c r="Z2385" i="12" s="1"/>
  <c r="AF2385" i="12" s="1"/>
  <c r="AJ2385" i="12" s="1"/>
  <c r="AN2385" i="12" s="1"/>
  <c r="AT2385" i="12" s="1"/>
  <c r="AZ2385" i="12" s="1"/>
  <c r="BD2385" i="12" s="1"/>
  <c r="BH2385" i="12" s="1"/>
  <c r="BM2385" i="12" s="1"/>
  <c r="BR2385" i="12" s="1"/>
  <c r="BV2385" i="12" s="1"/>
  <c r="BY2385" i="12" s="1"/>
  <c r="CB2385" i="12" s="1"/>
  <c r="CD2385" i="12" s="1"/>
  <c r="F2423" i="12"/>
  <c r="L2423" i="12" s="1"/>
  <c r="R2423" i="12" s="1"/>
  <c r="V2423" i="12" s="1"/>
  <c r="Z2423" i="12" s="1"/>
  <c r="AF2423" i="12" s="1"/>
  <c r="AJ2423" i="12" s="1"/>
  <c r="AN2423" i="12" s="1"/>
  <c r="AT2423" i="12" s="1"/>
  <c r="AZ2423" i="12" s="1"/>
  <c r="BD2423" i="12" s="1"/>
  <c r="BH2423" i="12" s="1"/>
  <c r="BM2423" i="12" s="1"/>
  <c r="BR2423" i="12" s="1"/>
  <c r="BV2423" i="12" s="1"/>
  <c r="BY2423" i="12" s="1"/>
  <c r="CB2423" i="12" s="1"/>
  <c r="CD2423" i="12" s="1"/>
  <c r="L2424" i="12"/>
  <c r="R2424" i="12" s="1"/>
  <c r="V2424" i="12" s="1"/>
  <c r="Z2424" i="12" s="1"/>
  <c r="AF2424" i="12" s="1"/>
  <c r="AJ2424" i="12" s="1"/>
  <c r="AN2424" i="12" s="1"/>
  <c r="AT2424" i="12" s="1"/>
  <c r="AZ2424" i="12" s="1"/>
  <c r="BD2424" i="12" s="1"/>
  <c r="BH2424" i="12" s="1"/>
  <c r="BM2424" i="12" s="1"/>
  <c r="BR2424" i="12" s="1"/>
  <c r="BV2424" i="12" s="1"/>
  <c r="BY2424" i="12" s="1"/>
  <c r="CB2424" i="12" s="1"/>
  <c r="CD2424" i="12" s="1"/>
  <c r="H2219" i="12"/>
  <c r="N2220" i="12"/>
  <c r="T2220" i="12" s="1"/>
  <c r="AB2220" i="12" s="1"/>
  <c r="AH2220" i="12" s="1"/>
  <c r="AP2220" i="12" s="1"/>
  <c r="AV2220" i="12" s="1"/>
  <c r="BB2220" i="12" s="1"/>
  <c r="BJ2220" i="12" s="1"/>
  <c r="BT2220" i="12" s="1"/>
  <c r="H2238" i="12"/>
  <c r="N2238" i="12" s="1"/>
  <c r="T2238" i="12" s="1"/>
  <c r="AB2238" i="12" s="1"/>
  <c r="AH2238" i="12" s="1"/>
  <c r="AP2238" i="12" s="1"/>
  <c r="AV2238" i="12" s="1"/>
  <c r="BB2238" i="12" s="1"/>
  <c r="BJ2238" i="12" s="1"/>
  <c r="BT2238" i="12" s="1"/>
  <c r="N2239" i="12"/>
  <c r="T2239" i="12" s="1"/>
  <c r="AB2239" i="12" s="1"/>
  <c r="AH2239" i="12" s="1"/>
  <c r="AP2239" i="12" s="1"/>
  <c r="AV2239" i="12" s="1"/>
  <c r="BB2239" i="12" s="1"/>
  <c r="BJ2239" i="12" s="1"/>
  <c r="BT2239" i="12" s="1"/>
  <c r="H2255" i="12"/>
  <c r="N2256" i="12"/>
  <c r="T2256" i="12" s="1"/>
  <c r="AB2256" i="12" s="1"/>
  <c r="AH2256" i="12" s="1"/>
  <c r="AP2256" i="12" s="1"/>
  <c r="AV2256" i="12" s="1"/>
  <c r="BB2256" i="12" s="1"/>
  <c r="BJ2256" i="12" s="1"/>
  <c r="BT2256" i="12" s="1"/>
  <c r="H2270" i="12"/>
  <c r="N2270" i="12" s="1"/>
  <c r="T2270" i="12" s="1"/>
  <c r="AB2270" i="12" s="1"/>
  <c r="AH2270" i="12" s="1"/>
  <c r="AP2270" i="12" s="1"/>
  <c r="AV2270" i="12" s="1"/>
  <c r="BB2270" i="12" s="1"/>
  <c r="BJ2270" i="12" s="1"/>
  <c r="BT2270" i="12" s="1"/>
  <c r="N2271" i="12"/>
  <c r="T2271" i="12" s="1"/>
  <c r="AB2271" i="12" s="1"/>
  <c r="AH2271" i="12" s="1"/>
  <c r="AP2271" i="12" s="1"/>
  <c r="AV2271" i="12" s="1"/>
  <c r="BB2271" i="12" s="1"/>
  <c r="BJ2271" i="12" s="1"/>
  <c r="BT2271" i="12" s="1"/>
  <c r="H2288" i="12"/>
  <c r="N2288" i="12" s="1"/>
  <c r="T2288" i="12" s="1"/>
  <c r="AB2288" i="12" s="1"/>
  <c r="AH2288" i="12" s="1"/>
  <c r="AP2288" i="12" s="1"/>
  <c r="AV2288" i="12" s="1"/>
  <c r="BB2288" i="12" s="1"/>
  <c r="BJ2288" i="12" s="1"/>
  <c r="BT2288" i="12" s="1"/>
  <c r="N2289" i="12"/>
  <c r="T2289" i="12" s="1"/>
  <c r="AB2289" i="12" s="1"/>
  <c r="AH2289" i="12" s="1"/>
  <c r="AP2289" i="12" s="1"/>
  <c r="AV2289" i="12" s="1"/>
  <c r="BB2289" i="12" s="1"/>
  <c r="BJ2289" i="12" s="1"/>
  <c r="BT2289" i="12" s="1"/>
  <c r="H2312" i="12"/>
  <c r="N2313" i="12"/>
  <c r="T2313" i="12" s="1"/>
  <c r="AB2313" i="12" s="1"/>
  <c r="AH2313" i="12" s="1"/>
  <c r="AP2313" i="12" s="1"/>
  <c r="AV2313" i="12" s="1"/>
  <c r="BB2313" i="12" s="1"/>
  <c r="BJ2313" i="12" s="1"/>
  <c r="BT2313" i="12" s="1"/>
  <c r="H2377" i="12"/>
  <c r="N2378" i="12"/>
  <c r="T2378" i="12" s="1"/>
  <c r="AB2378" i="12" s="1"/>
  <c r="AH2378" i="12" s="1"/>
  <c r="AP2378" i="12" s="1"/>
  <c r="AV2378" i="12" s="1"/>
  <c r="BB2378" i="12" s="1"/>
  <c r="BJ2378" i="12" s="1"/>
  <c r="BT2378" i="12" s="1"/>
  <c r="G2387" i="12"/>
  <c r="M2387" i="12" s="1"/>
  <c r="S2387" i="12" s="1"/>
  <c r="AA2387" i="12" s="1"/>
  <c r="AG2387" i="12" s="1"/>
  <c r="AO2387" i="12" s="1"/>
  <c r="AU2387" i="12" s="1"/>
  <c r="BA2387" i="12" s="1"/>
  <c r="BI2387" i="12" s="1"/>
  <c r="BN2387" i="12" s="1"/>
  <c r="BS2387" i="12" s="1"/>
  <c r="BZ2387" i="12" s="1"/>
  <c r="M2388" i="12"/>
  <c r="S2388" i="12" s="1"/>
  <c r="AA2388" i="12" s="1"/>
  <c r="AG2388" i="12" s="1"/>
  <c r="AO2388" i="12" s="1"/>
  <c r="AU2388" i="12" s="1"/>
  <c r="BA2388" i="12" s="1"/>
  <c r="BI2388" i="12" s="1"/>
  <c r="BN2388" i="12" s="1"/>
  <c r="BS2388" i="12" s="1"/>
  <c r="BZ2388" i="12" s="1"/>
  <c r="H2396" i="12"/>
  <c r="N2397" i="12"/>
  <c r="T2397" i="12" s="1"/>
  <c r="AB2397" i="12" s="1"/>
  <c r="AH2397" i="12" s="1"/>
  <c r="AP2397" i="12" s="1"/>
  <c r="AV2397" i="12" s="1"/>
  <c r="BB2397" i="12" s="1"/>
  <c r="BJ2397" i="12" s="1"/>
  <c r="BT2397" i="12" s="1"/>
  <c r="H2429" i="12"/>
  <c r="N2429" i="12" s="1"/>
  <c r="T2429" i="12" s="1"/>
  <c r="AB2429" i="12" s="1"/>
  <c r="AH2429" i="12" s="1"/>
  <c r="AP2429" i="12" s="1"/>
  <c r="AV2429" i="12" s="1"/>
  <c r="BB2429" i="12" s="1"/>
  <c r="BJ2429" i="12" s="1"/>
  <c r="BT2429" i="12" s="1"/>
  <c r="N2430" i="12"/>
  <c r="T2430" i="12" s="1"/>
  <c r="AB2430" i="12" s="1"/>
  <c r="AH2430" i="12" s="1"/>
  <c r="AP2430" i="12" s="1"/>
  <c r="AV2430" i="12" s="1"/>
  <c r="BB2430" i="12" s="1"/>
  <c r="BJ2430" i="12" s="1"/>
  <c r="BT2430" i="12" s="1"/>
  <c r="G2226" i="12"/>
  <c r="M2227" i="12"/>
  <c r="S2227" i="12" s="1"/>
  <c r="AA2227" i="12" s="1"/>
  <c r="AG2227" i="12" s="1"/>
  <c r="AO2227" i="12" s="1"/>
  <c r="AU2227" i="12" s="1"/>
  <c r="BA2227" i="12" s="1"/>
  <c r="BI2227" i="12" s="1"/>
  <c r="BN2227" i="12" s="1"/>
  <c r="BS2227" i="12" s="1"/>
  <c r="BZ2227" i="12" s="1"/>
  <c r="H2231" i="12"/>
  <c r="N2232" i="12"/>
  <c r="T2232" i="12" s="1"/>
  <c r="AB2232" i="12" s="1"/>
  <c r="AH2232" i="12" s="1"/>
  <c r="AP2232" i="12" s="1"/>
  <c r="AV2232" i="12" s="1"/>
  <c r="BB2232" i="12" s="1"/>
  <c r="BJ2232" i="12" s="1"/>
  <c r="BT2232" i="12" s="1"/>
  <c r="G2241" i="12"/>
  <c r="M2241" i="12" s="1"/>
  <c r="S2241" i="12" s="1"/>
  <c r="AA2241" i="12" s="1"/>
  <c r="AG2241" i="12" s="1"/>
  <c r="AO2241" i="12" s="1"/>
  <c r="AU2241" i="12" s="1"/>
  <c r="BA2241" i="12" s="1"/>
  <c r="BI2241" i="12" s="1"/>
  <c r="BN2241" i="12" s="1"/>
  <c r="BS2241" i="12" s="1"/>
  <c r="BZ2241" i="12" s="1"/>
  <c r="M2244" i="12"/>
  <c r="S2244" i="12" s="1"/>
  <c r="AA2244" i="12" s="1"/>
  <c r="AG2244" i="12" s="1"/>
  <c r="AO2244" i="12" s="1"/>
  <c r="AU2244" i="12" s="1"/>
  <c r="BA2244" i="12" s="1"/>
  <c r="BI2244" i="12" s="1"/>
  <c r="BN2244" i="12" s="1"/>
  <c r="BS2244" i="12" s="1"/>
  <c r="BZ2244" i="12" s="1"/>
  <c r="G2260" i="12"/>
  <c r="M2261" i="12"/>
  <c r="S2261" i="12" s="1"/>
  <c r="AA2261" i="12" s="1"/>
  <c r="AG2261" i="12" s="1"/>
  <c r="AO2261" i="12" s="1"/>
  <c r="AU2261" i="12" s="1"/>
  <c r="BA2261" i="12" s="1"/>
  <c r="BI2261" i="12" s="1"/>
  <c r="BN2261" i="12" s="1"/>
  <c r="BS2261" i="12" s="1"/>
  <c r="BZ2261" i="12" s="1"/>
  <c r="H2264" i="12"/>
  <c r="N2264" i="12" s="1"/>
  <c r="T2264" i="12" s="1"/>
  <c r="AB2264" i="12" s="1"/>
  <c r="AH2264" i="12" s="1"/>
  <c r="AP2264" i="12" s="1"/>
  <c r="AV2264" i="12" s="1"/>
  <c r="BB2264" i="12" s="1"/>
  <c r="BJ2264" i="12" s="1"/>
  <c r="BT2264" i="12" s="1"/>
  <c r="N2265" i="12"/>
  <c r="T2265" i="12" s="1"/>
  <c r="AB2265" i="12" s="1"/>
  <c r="AH2265" i="12" s="1"/>
  <c r="AP2265" i="12" s="1"/>
  <c r="AV2265" i="12" s="1"/>
  <c r="BB2265" i="12" s="1"/>
  <c r="BJ2265" i="12" s="1"/>
  <c r="BT2265" i="12" s="1"/>
  <c r="G2276" i="12"/>
  <c r="M2277" i="12"/>
  <c r="S2277" i="12" s="1"/>
  <c r="AA2277" i="12" s="1"/>
  <c r="AG2277" i="12" s="1"/>
  <c r="AO2277" i="12" s="1"/>
  <c r="AU2277" i="12" s="1"/>
  <c r="BA2277" i="12" s="1"/>
  <c r="BI2277" i="12" s="1"/>
  <c r="BN2277" i="12" s="1"/>
  <c r="BS2277" i="12" s="1"/>
  <c r="BZ2277" i="12" s="1"/>
  <c r="H2281" i="12"/>
  <c r="N2282" i="12"/>
  <c r="T2282" i="12" s="1"/>
  <c r="AB2282" i="12" s="1"/>
  <c r="AH2282" i="12" s="1"/>
  <c r="AP2282" i="12" s="1"/>
  <c r="AV2282" i="12" s="1"/>
  <c r="BB2282" i="12" s="1"/>
  <c r="BJ2282" i="12" s="1"/>
  <c r="BT2282" i="12" s="1"/>
  <c r="G2291" i="12"/>
  <c r="M2291" i="12" s="1"/>
  <c r="S2291" i="12" s="1"/>
  <c r="AA2291" i="12" s="1"/>
  <c r="AG2291" i="12" s="1"/>
  <c r="AO2291" i="12" s="1"/>
  <c r="AU2291" i="12" s="1"/>
  <c r="BA2291" i="12" s="1"/>
  <c r="BI2291" i="12" s="1"/>
  <c r="BN2291" i="12" s="1"/>
  <c r="BS2291" i="12" s="1"/>
  <c r="BZ2291" i="12" s="1"/>
  <c r="M2292" i="12"/>
  <c r="S2292" i="12" s="1"/>
  <c r="AA2292" i="12" s="1"/>
  <c r="AG2292" i="12" s="1"/>
  <c r="AO2292" i="12" s="1"/>
  <c r="AU2292" i="12" s="1"/>
  <c r="BA2292" i="12" s="1"/>
  <c r="BI2292" i="12" s="1"/>
  <c r="BN2292" i="12" s="1"/>
  <c r="BS2292" i="12" s="1"/>
  <c r="BZ2292" i="12" s="1"/>
  <c r="H2295" i="12"/>
  <c r="N2296" i="12"/>
  <c r="T2296" i="12" s="1"/>
  <c r="AB2296" i="12" s="1"/>
  <c r="AH2296" i="12" s="1"/>
  <c r="AP2296" i="12" s="1"/>
  <c r="AV2296" i="12" s="1"/>
  <c r="BB2296" i="12" s="1"/>
  <c r="BJ2296" i="12" s="1"/>
  <c r="BT2296" i="12" s="1"/>
  <c r="G2316" i="12"/>
  <c r="M2316" i="12" s="1"/>
  <c r="S2316" i="12" s="1"/>
  <c r="AA2316" i="12" s="1"/>
  <c r="AG2316" i="12" s="1"/>
  <c r="AO2316" i="12" s="1"/>
  <c r="AU2316" i="12" s="1"/>
  <c r="BA2316" i="12" s="1"/>
  <c r="BI2316" i="12" s="1"/>
  <c r="BN2316" i="12" s="1"/>
  <c r="BS2316" i="12" s="1"/>
  <c r="BZ2316" i="12" s="1"/>
  <c r="M2317" i="12"/>
  <c r="S2317" i="12" s="1"/>
  <c r="AA2317" i="12" s="1"/>
  <c r="AG2317" i="12" s="1"/>
  <c r="AO2317" i="12" s="1"/>
  <c r="AU2317" i="12" s="1"/>
  <c r="BA2317" i="12" s="1"/>
  <c r="BI2317" i="12" s="1"/>
  <c r="BN2317" i="12" s="1"/>
  <c r="BS2317" i="12" s="1"/>
  <c r="BZ2317" i="12" s="1"/>
  <c r="H2319" i="12"/>
  <c r="N2319" i="12" s="1"/>
  <c r="T2319" i="12" s="1"/>
  <c r="AB2319" i="12" s="1"/>
  <c r="AH2319" i="12" s="1"/>
  <c r="AP2319" i="12" s="1"/>
  <c r="AV2319" i="12" s="1"/>
  <c r="BB2319" i="12" s="1"/>
  <c r="BJ2319" i="12" s="1"/>
  <c r="BT2319" i="12" s="1"/>
  <c r="N2320" i="12"/>
  <c r="T2320" i="12" s="1"/>
  <c r="AB2320" i="12" s="1"/>
  <c r="AH2320" i="12" s="1"/>
  <c r="AP2320" i="12" s="1"/>
  <c r="AV2320" i="12" s="1"/>
  <c r="BB2320" i="12" s="1"/>
  <c r="BJ2320" i="12" s="1"/>
  <c r="BT2320" i="12" s="1"/>
  <c r="G2381" i="12"/>
  <c r="M2381" i="12" s="1"/>
  <c r="S2381" i="12" s="1"/>
  <c r="AA2381" i="12" s="1"/>
  <c r="AG2381" i="12" s="1"/>
  <c r="AO2381" i="12" s="1"/>
  <c r="AU2381" i="12" s="1"/>
  <c r="BA2381" i="12" s="1"/>
  <c r="BI2381" i="12" s="1"/>
  <c r="BN2381" i="12" s="1"/>
  <c r="BS2381" i="12" s="1"/>
  <c r="BZ2381" i="12" s="1"/>
  <c r="M2382" i="12"/>
  <c r="S2382" i="12" s="1"/>
  <c r="AA2382" i="12" s="1"/>
  <c r="AG2382" i="12" s="1"/>
  <c r="AO2382" i="12" s="1"/>
  <c r="AU2382" i="12" s="1"/>
  <c r="BA2382" i="12" s="1"/>
  <c r="BI2382" i="12" s="1"/>
  <c r="BN2382" i="12" s="1"/>
  <c r="BS2382" i="12" s="1"/>
  <c r="BZ2382" i="12" s="1"/>
  <c r="H2384" i="12"/>
  <c r="N2384" i="12" s="1"/>
  <c r="T2384" i="12" s="1"/>
  <c r="AB2384" i="12" s="1"/>
  <c r="AH2384" i="12" s="1"/>
  <c r="AP2384" i="12" s="1"/>
  <c r="AV2384" i="12" s="1"/>
  <c r="BB2384" i="12" s="1"/>
  <c r="BJ2384" i="12" s="1"/>
  <c r="BT2384" i="12" s="1"/>
  <c r="N2385" i="12"/>
  <c r="T2385" i="12" s="1"/>
  <c r="AB2385" i="12" s="1"/>
  <c r="AH2385" i="12" s="1"/>
  <c r="AP2385" i="12" s="1"/>
  <c r="AV2385" i="12" s="1"/>
  <c r="BB2385" i="12" s="1"/>
  <c r="BJ2385" i="12" s="1"/>
  <c r="BT2385" i="12" s="1"/>
  <c r="G2403" i="12"/>
  <c r="M2404" i="12"/>
  <c r="S2404" i="12" s="1"/>
  <c r="AA2404" i="12" s="1"/>
  <c r="AG2404" i="12" s="1"/>
  <c r="AO2404" i="12" s="1"/>
  <c r="AU2404" i="12" s="1"/>
  <c r="BA2404" i="12" s="1"/>
  <c r="BI2404" i="12" s="1"/>
  <c r="BN2404" i="12" s="1"/>
  <c r="BS2404" i="12" s="1"/>
  <c r="BZ2404" i="12" s="1"/>
  <c r="H2423" i="12"/>
  <c r="N2423" i="12" s="1"/>
  <c r="T2423" i="12" s="1"/>
  <c r="AB2423" i="12" s="1"/>
  <c r="AH2423" i="12" s="1"/>
  <c r="AP2423" i="12" s="1"/>
  <c r="AV2423" i="12" s="1"/>
  <c r="BB2423" i="12" s="1"/>
  <c r="BJ2423" i="12" s="1"/>
  <c r="BT2423" i="12" s="1"/>
  <c r="N2424" i="12"/>
  <c r="T2424" i="12" s="1"/>
  <c r="AB2424" i="12" s="1"/>
  <c r="AH2424" i="12" s="1"/>
  <c r="AP2424" i="12" s="1"/>
  <c r="AV2424" i="12" s="1"/>
  <c r="BB2424" i="12" s="1"/>
  <c r="BJ2424" i="12" s="1"/>
  <c r="BT2424" i="12" s="1"/>
  <c r="G2219" i="12"/>
  <c r="M2220" i="12"/>
  <c r="S2220" i="12" s="1"/>
  <c r="AA2220" i="12" s="1"/>
  <c r="AG2220" i="12" s="1"/>
  <c r="AO2220" i="12" s="1"/>
  <c r="AU2220" i="12" s="1"/>
  <c r="BA2220" i="12" s="1"/>
  <c r="BI2220" i="12" s="1"/>
  <c r="BN2220" i="12" s="1"/>
  <c r="BS2220" i="12" s="1"/>
  <c r="BZ2220" i="12" s="1"/>
  <c r="H2226" i="12"/>
  <c r="N2227" i="12"/>
  <c r="T2227" i="12" s="1"/>
  <c r="AB2227" i="12" s="1"/>
  <c r="AH2227" i="12" s="1"/>
  <c r="AP2227" i="12" s="1"/>
  <c r="AV2227" i="12" s="1"/>
  <c r="BB2227" i="12" s="1"/>
  <c r="BJ2227" i="12" s="1"/>
  <c r="BT2227" i="12" s="1"/>
  <c r="G2238" i="12"/>
  <c r="M2238" i="12" s="1"/>
  <c r="S2238" i="12" s="1"/>
  <c r="AA2238" i="12" s="1"/>
  <c r="AG2238" i="12" s="1"/>
  <c r="AO2238" i="12" s="1"/>
  <c r="AU2238" i="12" s="1"/>
  <c r="BA2238" i="12" s="1"/>
  <c r="BI2238" i="12" s="1"/>
  <c r="BN2238" i="12" s="1"/>
  <c r="BS2238" i="12" s="1"/>
  <c r="BZ2238" i="12" s="1"/>
  <c r="M2239" i="12"/>
  <c r="S2239" i="12" s="1"/>
  <c r="AA2239" i="12" s="1"/>
  <c r="AG2239" i="12" s="1"/>
  <c r="AO2239" i="12" s="1"/>
  <c r="AU2239" i="12" s="1"/>
  <c r="BA2239" i="12" s="1"/>
  <c r="BI2239" i="12" s="1"/>
  <c r="BN2239" i="12" s="1"/>
  <c r="BS2239" i="12" s="1"/>
  <c r="BZ2239" i="12" s="1"/>
  <c r="H2241" i="12"/>
  <c r="N2241" i="12" s="1"/>
  <c r="T2241" i="12" s="1"/>
  <c r="AB2241" i="12" s="1"/>
  <c r="AH2241" i="12" s="1"/>
  <c r="AP2241" i="12" s="1"/>
  <c r="AV2241" i="12" s="1"/>
  <c r="BB2241" i="12" s="1"/>
  <c r="BJ2241" i="12" s="1"/>
  <c r="BT2241" i="12" s="1"/>
  <c r="N2244" i="12"/>
  <c r="T2244" i="12" s="1"/>
  <c r="AB2244" i="12" s="1"/>
  <c r="AH2244" i="12" s="1"/>
  <c r="AP2244" i="12" s="1"/>
  <c r="AV2244" i="12" s="1"/>
  <c r="BB2244" i="12" s="1"/>
  <c r="BJ2244" i="12" s="1"/>
  <c r="BT2244" i="12" s="1"/>
  <c r="G2255" i="12"/>
  <c r="M2256" i="12"/>
  <c r="S2256" i="12" s="1"/>
  <c r="AA2256" i="12" s="1"/>
  <c r="AG2256" i="12" s="1"/>
  <c r="AO2256" i="12" s="1"/>
  <c r="AU2256" i="12" s="1"/>
  <c r="BA2256" i="12" s="1"/>
  <c r="BI2256" i="12" s="1"/>
  <c r="BN2256" i="12" s="1"/>
  <c r="BS2256" i="12" s="1"/>
  <c r="BZ2256" i="12" s="1"/>
  <c r="H2260" i="12"/>
  <c r="N2261" i="12"/>
  <c r="T2261" i="12" s="1"/>
  <c r="AB2261" i="12" s="1"/>
  <c r="AH2261" i="12" s="1"/>
  <c r="AP2261" i="12" s="1"/>
  <c r="AV2261" i="12" s="1"/>
  <c r="BB2261" i="12" s="1"/>
  <c r="BJ2261" i="12" s="1"/>
  <c r="BT2261" i="12" s="1"/>
  <c r="G2270" i="12"/>
  <c r="M2270" i="12" s="1"/>
  <c r="S2270" i="12" s="1"/>
  <c r="AA2270" i="12" s="1"/>
  <c r="AG2270" i="12" s="1"/>
  <c r="AO2270" i="12" s="1"/>
  <c r="AU2270" i="12" s="1"/>
  <c r="BA2270" i="12" s="1"/>
  <c r="BI2270" i="12" s="1"/>
  <c r="BN2270" i="12" s="1"/>
  <c r="BS2270" i="12" s="1"/>
  <c r="BZ2270" i="12" s="1"/>
  <c r="M2271" i="12"/>
  <c r="S2271" i="12" s="1"/>
  <c r="AA2271" i="12" s="1"/>
  <c r="AG2271" i="12" s="1"/>
  <c r="AO2271" i="12" s="1"/>
  <c r="AU2271" i="12" s="1"/>
  <c r="BA2271" i="12" s="1"/>
  <c r="BI2271" i="12" s="1"/>
  <c r="BN2271" i="12" s="1"/>
  <c r="BS2271" i="12" s="1"/>
  <c r="BZ2271" i="12" s="1"/>
  <c r="H2276" i="12"/>
  <c r="N2277" i="12"/>
  <c r="T2277" i="12" s="1"/>
  <c r="AB2277" i="12" s="1"/>
  <c r="AH2277" i="12" s="1"/>
  <c r="AP2277" i="12" s="1"/>
  <c r="AV2277" i="12" s="1"/>
  <c r="BB2277" i="12" s="1"/>
  <c r="BJ2277" i="12" s="1"/>
  <c r="BT2277" i="12" s="1"/>
  <c r="G2288" i="12"/>
  <c r="M2288" i="12" s="1"/>
  <c r="S2288" i="12" s="1"/>
  <c r="AA2288" i="12" s="1"/>
  <c r="AG2288" i="12" s="1"/>
  <c r="AO2288" i="12" s="1"/>
  <c r="AU2288" i="12" s="1"/>
  <c r="BA2288" i="12" s="1"/>
  <c r="BI2288" i="12" s="1"/>
  <c r="BN2288" i="12" s="1"/>
  <c r="BS2288" i="12" s="1"/>
  <c r="BZ2288" i="12" s="1"/>
  <c r="M2289" i="12"/>
  <c r="S2289" i="12" s="1"/>
  <c r="AA2289" i="12" s="1"/>
  <c r="AG2289" i="12" s="1"/>
  <c r="AO2289" i="12" s="1"/>
  <c r="AU2289" i="12" s="1"/>
  <c r="BA2289" i="12" s="1"/>
  <c r="BI2289" i="12" s="1"/>
  <c r="BN2289" i="12" s="1"/>
  <c r="BS2289" i="12" s="1"/>
  <c r="BZ2289" i="12" s="1"/>
  <c r="H2291" i="12"/>
  <c r="N2291" i="12" s="1"/>
  <c r="T2291" i="12" s="1"/>
  <c r="AB2291" i="12" s="1"/>
  <c r="AH2291" i="12" s="1"/>
  <c r="AP2291" i="12" s="1"/>
  <c r="AV2291" i="12" s="1"/>
  <c r="BB2291" i="12" s="1"/>
  <c r="BJ2291" i="12" s="1"/>
  <c r="BT2291" i="12" s="1"/>
  <c r="N2292" i="12"/>
  <c r="T2292" i="12" s="1"/>
  <c r="AB2292" i="12" s="1"/>
  <c r="AH2292" i="12" s="1"/>
  <c r="AP2292" i="12" s="1"/>
  <c r="AV2292" i="12" s="1"/>
  <c r="BB2292" i="12" s="1"/>
  <c r="BJ2292" i="12" s="1"/>
  <c r="BT2292" i="12" s="1"/>
  <c r="G2312" i="12"/>
  <c r="M2313" i="12"/>
  <c r="S2313" i="12" s="1"/>
  <c r="AA2313" i="12" s="1"/>
  <c r="AG2313" i="12" s="1"/>
  <c r="AO2313" i="12" s="1"/>
  <c r="AU2313" i="12" s="1"/>
  <c r="BA2313" i="12" s="1"/>
  <c r="BI2313" i="12" s="1"/>
  <c r="BN2313" i="12" s="1"/>
  <c r="BS2313" i="12" s="1"/>
  <c r="BZ2313" i="12" s="1"/>
  <c r="H2316" i="12"/>
  <c r="N2316" i="12" s="1"/>
  <c r="T2316" i="12" s="1"/>
  <c r="AB2316" i="12" s="1"/>
  <c r="AH2316" i="12" s="1"/>
  <c r="AP2316" i="12" s="1"/>
  <c r="AV2316" i="12" s="1"/>
  <c r="BB2316" i="12" s="1"/>
  <c r="BJ2316" i="12" s="1"/>
  <c r="BT2316" i="12" s="1"/>
  <c r="N2317" i="12"/>
  <c r="T2317" i="12" s="1"/>
  <c r="AB2317" i="12" s="1"/>
  <c r="AH2317" i="12" s="1"/>
  <c r="AP2317" i="12" s="1"/>
  <c r="AV2317" i="12" s="1"/>
  <c r="BB2317" i="12" s="1"/>
  <c r="BJ2317" i="12" s="1"/>
  <c r="BT2317" i="12" s="1"/>
  <c r="G2377" i="12"/>
  <c r="M2378" i="12"/>
  <c r="S2378" i="12" s="1"/>
  <c r="AA2378" i="12" s="1"/>
  <c r="AG2378" i="12" s="1"/>
  <c r="AO2378" i="12" s="1"/>
  <c r="AU2378" i="12" s="1"/>
  <c r="BA2378" i="12" s="1"/>
  <c r="BI2378" i="12" s="1"/>
  <c r="BN2378" i="12" s="1"/>
  <c r="BS2378" i="12" s="1"/>
  <c r="BZ2378" i="12" s="1"/>
  <c r="H2381" i="12"/>
  <c r="N2381" i="12" s="1"/>
  <c r="T2381" i="12" s="1"/>
  <c r="AB2381" i="12" s="1"/>
  <c r="AH2381" i="12" s="1"/>
  <c r="AP2381" i="12" s="1"/>
  <c r="AV2381" i="12" s="1"/>
  <c r="BB2381" i="12" s="1"/>
  <c r="BJ2381" i="12" s="1"/>
  <c r="BT2381" i="12" s="1"/>
  <c r="N2382" i="12"/>
  <c r="T2382" i="12" s="1"/>
  <c r="AB2382" i="12" s="1"/>
  <c r="AH2382" i="12" s="1"/>
  <c r="AP2382" i="12" s="1"/>
  <c r="AV2382" i="12" s="1"/>
  <c r="BB2382" i="12" s="1"/>
  <c r="BJ2382" i="12" s="1"/>
  <c r="BT2382" i="12" s="1"/>
  <c r="G2396" i="12"/>
  <c r="M2397" i="12"/>
  <c r="S2397" i="12" s="1"/>
  <c r="AA2397" i="12" s="1"/>
  <c r="AG2397" i="12" s="1"/>
  <c r="AO2397" i="12" s="1"/>
  <c r="AU2397" i="12" s="1"/>
  <c r="BA2397" i="12" s="1"/>
  <c r="BI2397" i="12" s="1"/>
  <c r="BN2397" i="12" s="1"/>
  <c r="BS2397" i="12" s="1"/>
  <c r="BZ2397" i="12" s="1"/>
  <c r="H2403" i="12"/>
  <c r="N2404" i="12"/>
  <c r="T2404" i="12" s="1"/>
  <c r="AB2404" i="12" s="1"/>
  <c r="AH2404" i="12" s="1"/>
  <c r="AP2404" i="12" s="1"/>
  <c r="AV2404" i="12" s="1"/>
  <c r="BB2404" i="12" s="1"/>
  <c r="BJ2404" i="12" s="1"/>
  <c r="BT2404" i="12" s="1"/>
  <c r="G2429" i="12"/>
  <c r="M2429" i="12" s="1"/>
  <c r="S2429" i="12" s="1"/>
  <c r="AA2429" i="12" s="1"/>
  <c r="AG2429" i="12" s="1"/>
  <c r="AO2429" i="12" s="1"/>
  <c r="AU2429" i="12" s="1"/>
  <c r="BA2429" i="12" s="1"/>
  <c r="BI2429" i="12" s="1"/>
  <c r="BN2429" i="12" s="1"/>
  <c r="BS2429" i="12" s="1"/>
  <c r="BZ2429" i="12" s="1"/>
  <c r="M2430" i="12"/>
  <c r="S2430" i="12" s="1"/>
  <c r="AA2430" i="12" s="1"/>
  <c r="AG2430" i="12" s="1"/>
  <c r="AO2430" i="12" s="1"/>
  <c r="AU2430" i="12" s="1"/>
  <c r="BA2430" i="12" s="1"/>
  <c r="BI2430" i="12" s="1"/>
  <c r="BN2430" i="12" s="1"/>
  <c r="BS2430" i="12" s="1"/>
  <c r="BZ2430" i="12" s="1"/>
  <c r="G2214" i="12"/>
  <c r="M2215" i="12"/>
  <c r="S2215" i="12" s="1"/>
  <c r="AA2215" i="12" s="1"/>
  <c r="AG2215" i="12" s="1"/>
  <c r="AO2215" i="12" s="1"/>
  <c r="AU2215" i="12" s="1"/>
  <c r="BA2215" i="12" s="1"/>
  <c r="BI2215" i="12" s="1"/>
  <c r="BN2215" i="12" s="1"/>
  <c r="BS2215" i="12" s="1"/>
  <c r="BZ2215" i="12" s="1"/>
  <c r="G2235" i="12"/>
  <c r="M2235" i="12" s="1"/>
  <c r="S2235" i="12" s="1"/>
  <c r="AA2235" i="12" s="1"/>
  <c r="AG2235" i="12" s="1"/>
  <c r="AO2235" i="12" s="1"/>
  <c r="AU2235" i="12" s="1"/>
  <c r="BA2235" i="12" s="1"/>
  <c r="BI2235" i="12" s="1"/>
  <c r="BN2235" i="12" s="1"/>
  <c r="BS2235" i="12" s="1"/>
  <c r="BZ2235" i="12" s="1"/>
  <c r="M2236" i="12"/>
  <c r="S2236" i="12" s="1"/>
  <c r="AA2236" i="12" s="1"/>
  <c r="AG2236" i="12" s="1"/>
  <c r="AO2236" i="12" s="1"/>
  <c r="AU2236" i="12" s="1"/>
  <c r="BA2236" i="12" s="1"/>
  <c r="BI2236" i="12" s="1"/>
  <c r="BN2236" i="12" s="1"/>
  <c r="BS2236" i="12" s="1"/>
  <c r="BZ2236" i="12" s="1"/>
  <c r="G2267" i="12"/>
  <c r="M2267" i="12" s="1"/>
  <c r="S2267" i="12" s="1"/>
  <c r="AA2267" i="12" s="1"/>
  <c r="AG2267" i="12" s="1"/>
  <c r="AO2267" i="12" s="1"/>
  <c r="AU2267" i="12" s="1"/>
  <c r="BA2267" i="12" s="1"/>
  <c r="BI2267" i="12" s="1"/>
  <c r="BN2267" i="12" s="1"/>
  <c r="BS2267" i="12" s="1"/>
  <c r="BZ2267" i="12" s="1"/>
  <c r="M2268" i="12"/>
  <c r="S2268" i="12" s="1"/>
  <c r="AA2268" i="12" s="1"/>
  <c r="AG2268" i="12" s="1"/>
  <c r="AO2268" i="12" s="1"/>
  <c r="AU2268" i="12" s="1"/>
  <c r="BA2268" i="12" s="1"/>
  <c r="BI2268" i="12" s="1"/>
  <c r="BN2268" i="12" s="1"/>
  <c r="BS2268" i="12" s="1"/>
  <c r="BZ2268" i="12" s="1"/>
  <c r="G2285" i="12"/>
  <c r="M2285" i="12" s="1"/>
  <c r="S2285" i="12" s="1"/>
  <c r="AA2285" i="12" s="1"/>
  <c r="AG2285" i="12" s="1"/>
  <c r="AO2285" i="12" s="1"/>
  <c r="AU2285" i="12" s="1"/>
  <c r="BA2285" i="12" s="1"/>
  <c r="BI2285" i="12" s="1"/>
  <c r="BN2285" i="12" s="1"/>
  <c r="BS2285" i="12" s="1"/>
  <c r="BZ2285" i="12" s="1"/>
  <c r="M2286" i="12"/>
  <c r="S2286" i="12" s="1"/>
  <c r="AA2286" i="12" s="1"/>
  <c r="AG2286" i="12" s="1"/>
  <c r="AO2286" i="12" s="1"/>
  <c r="AU2286" i="12" s="1"/>
  <c r="BA2286" i="12" s="1"/>
  <c r="BI2286" i="12" s="1"/>
  <c r="BN2286" i="12" s="1"/>
  <c r="BS2286" i="12" s="1"/>
  <c r="BZ2286" i="12" s="1"/>
  <c r="G2301" i="12"/>
  <c r="M2302" i="12"/>
  <c r="S2302" i="12" s="1"/>
  <c r="AA2302" i="12" s="1"/>
  <c r="AG2302" i="12" s="1"/>
  <c r="AO2302" i="12" s="1"/>
  <c r="AU2302" i="12" s="1"/>
  <c r="BA2302" i="12" s="1"/>
  <c r="BI2302" i="12" s="1"/>
  <c r="BN2302" i="12" s="1"/>
  <c r="BS2302" i="12" s="1"/>
  <c r="BZ2302" i="12" s="1"/>
  <c r="G2322" i="12"/>
  <c r="M2322" i="12" s="1"/>
  <c r="S2322" i="12" s="1"/>
  <c r="AA2322" i="12" s="1"/>
  <c r="AG2322" i="12" s="1"/>
  <c r="AO2322" i="12" s="1"/>
  <c r="AU2322" i="12" s="1"/>
  <c r="BA2322" i="12" s="1"/>
  <c r="BI2322" i="12" s="1"/>
  <c r="BN2322" i="12" s="1"/>
  <c r="BS2322" i="12" s="1"/>
  <c r="BZ2322" i="12" s="1"/>
  <c r="M2323" i="12"/>
  <c r="S2323" i="12" s="1"/>
  <c r="AA2323" i="12" s="1"/>
  <c r="AG2323" i="12" s="1"/>
  <c r="AO2323" i="12" s="1"/>
  <c r="AU2323" i="12" s="1"/>
  <c r="BA2323" i="12" s="1"/>
  <c r="BI2323" i="12" s="1"/>
  <c r="BN2323" i="12" s="1"/>
  <c r="BS2323" i="12" s="1"/>
  <c r="BZ2323" i="12" s="1"/>
  <c r="G2426" i="12"/>
  <c r="M2426" i="12" s="1"/>
  <c r="S2426" i="12" s="1"/>
  <c r="AA2426" i="12" s="1"/>
  <c r="AG2426" i="12" s="1"/>
  <c r="AO2426" i="12" s="1"/>
  <c r="AU2426" i="12" s="1"/>
  <c r="BA2426" i="12" s="1"/>
  <c r="BI2426" i="12" s="1"/>
  <c r="BN2426" i="12" s="1"/>
  <c r="BS2426" i="12" s="1"/>
  <c r="BZ2426" i="12" s="1"/>
  <c r="M2427" i="12"/>
  <c r="S2427" i="12" s="1"/>
  <c r="AA2427" i="12" s="1"/>
  <c r="AG2427" i="12" s="1"/>
  <c r="AO2427" i="12" s="1"/>
  <c r="AU2427" i="12" s="1"/>
  <c r="BA2427" i="12" s="1"/>
  <c r="BI2427" i="12" s="1"/>
  <c r="BN2427" i="12" s="1"/>
  <c r="BS2427" i="12" s="1"/>
  <c r="BZ2427" i="12" s="1"/>
  <c r="H2214" i="12"/>
  <c r="N2215" i="12"/>
  <c r="T2215" i="12" s="1"/>
  <c r="AB2215" i="12" s="1"/>
  <c r="AH2215" i="12" s="1"/>
  <c r="AP2215" i="12" s="1"/>
  <c r="AV2215" i="12" s="1"/>
  <c r="BB2215" i="12" s="1"/>
  <c r="BJ2215" i="12" s="1"/>
  <c r="BT2215" i="12" s="1"/>
  <c r="G2231" i="12"/>
  <c r="M2232" i="12"/>
  <c r="S2232" i="12" s="1"/>
  <c r="AA2232" i="12" s="1"/>
  <c r="AG2232" i="12" s="1"/>
  <c r="AO2232" i="12" s="1"/>
  <c r="AU2232" i="12" s="1"/>
  <c r="BA2232" i="12" s="1"/>
  <c r="BI2232" i="12" s="1"/>
  <c r="BN2232" i="12" s="1"/>
  <c r="BS2232" i="12" s="1"/>
  <c r="BZ2232" i="12" s="1"/>
  <c r="H2235" i="12"/>
  <c r="N2235" i="12" s="1"/>
  <c r="T2235" i="12" s="1"/>
  <c r="AB2235" i="12" s="1"/>
  <c r="AH2235" i="12" s="1"/>
  <c r="AP2235" i="12" s="1"/>
  <c r="AV2235" i="12" s="1"/>
  <c r="BB2235" i="12" s="1"/>
  <c r="BJ2235" i="12" s="1"/>
  <c r="BT2235" i="12" s="1"/>
  <c r="N2236" i="12"/>
  <c r="T2236" i="12" s="1"/>
  <c r="AB2236" i="12" s="1"/>
  <c r="AH2236" i="12" s="1"/>
  <c r="AP2236" i="12" s="1"/>
  <c r="AV2236" i="12" s="1"/>
  <c r="BB2236" i="12" s="1"/>
  <c r="BJ2236" i="12" s="1"/>
  <c r="BT2236" i="12" s="1"/>
  <c r="G2264" i="12"/>
  <c r="M2264" i="12" s="1"/>
  <c r="S2264" i="12" s="1"/>
  <c r="AA2264" i="12" s="1"/>
  <c r="AG2264" i="12" s="1"/>
  <c r="AO2264" i="12" s="1"/>
  <c r="AU2264" i="12" s="1"/>
  <c r="BA2264" i="12" s="1"/>
  <c r="BI2264" i="12" s="1"/>
  <c r="BN2264" i="12" s="1"/>
  <c r="BS2264" i="12" s="1"/>
  <c r="BZ2264" i="12" s="1"/>
  <c r="M2265" i="12"/>
  <c r="S2265" i="12" s="1"/>
  <c r="AA2265" i="12" s="1"/>
  <c r="AG2265" i="12" s="1"/>
  <c r="AO2265" i="12" s="1"/>
  <c r="AU2265" i="12" s="1"/>
  <c r="BA2265" i="12" s="1"/>
  <c r="BI2265" i="12" s="1"/>
  <c r="BN2265" i="12" s="1"/>
  <c r="BS2265" i="12" s="1"/>
  <c r="BZ2265" i="12" s="1"/>
  <c r="H2267" i="12"/>
  <c r="N2267" i="12" s="1"/>
  <c r="T2267" i="12" s="1"/>
  <c r="AB2267" i="12" s="1"/>
  <c r="AH2267" i="12" s="1"/>
  <c r="AP2267" i="12" s="1"/>
  <c r="AV2267" i="12" s="1"/>
  <c r="BB2267" i="12" s="1"/>
  <c r="BJ2267" i="12" s="1"/>
  <c r="BT2267" i="12" s="1"/>
  <c r="N2268" i="12"/>
  <c r="T2268" i="12" s="1"/>
  <c r="AB2268" i="12" s="1"/>
  <c r="AH2268" i="12" s="1"/>
  <c r="AP2268" i="12" s="1"/>
  <c r="AV2268" i="12" s="1"/>
  <c r="BB2268" i="12" s="1"/>
  <c r="BJ2268" i="12" s="1"/>
  <c r="BT2268" i="12" s="1"/>
  <c r="G2281" i="12"/>
  <c r="M2282" i="12"/>
  <c r="S2282" i="12" s="1"/>
  <c r="AA2282" i="12" s="1"/>
  <c r="AG2282" i="12" s="1"/>
  <c r="AO2282" i="12" s="1"/>
  <c r="AU2282" i="12" s="1"/>
  <c r="BA2282" i="12" s="1"/>
  <c r="BI2282" i="12" s="1"/>
  <c r="BN2282" i="12" s="1"/>
  <c r="BS2282" i="12" s="1"/>
  <c r="BZ2282" i="12" s="1"/>
  <c r="H2285" i="12"/>
  <c r="N2285" i="12" s="1"/>
  <c r="T2285" i="12" s="1"/>
  <c r="AB2285" i="12" s="1"/>
  <c r="AH2285" i="12" s="1"/>
  <c r="AP2285" i="12" s="1"/>
  <c r="AV2285" i="12" s="1"/>
  <c r="BB2285" i="12" s="1"/>
  <c r="BJ2285" i="12" s="1"/>
  <c r="BT2285" i="12" s="1"/>
  <c r="N2286" i="12"/>
  <c r="T2286" i="12" s="1"/>
  <c r="AB2286" i="12" s="1"/>
  <c r="AH2286" i="12" s="1"/>
  <c r="AP2286" i="12" s="1"/>
  <c r="AV2286" i="12" s="1"/>
  <c r="BB2286" i="12" s="1"/>
  <c r="BJ2286" i="12" s="1"/>
  <c r="BT2286" i="12" s="1"/>
  <c r="G2295" i="12"/>
  <c r="M2296" i="12"/>
  <c r="S2296" i="12" s="1"/>
  <c r="AA2296" i="12" s="1"/>
  <c r="AG2296" i="12" s="1"/>
  <c r="AO2296" i="12" s="1"/>
  <c r="AU2296" i="12" s="1"/>
  <c r="BA2296" i="12" s="1"/>
  <c r="BI2296" i="12" s="1"/>
  <c r="BN2296" i="12" s="1"/>
  <c r="BS2296" i="12" s="1"/>
  <c r="BZ2296" i="12" s="1"/>
  <c r="H2301" i="12"/>
  <c r="N2302" i="12"/>
  <c r="T2302" i="12" s="1"/>
  <c r="AB2302" i="12" s="1"/>
  <c r="AH2302" i="12" s="1"/>
  <c r="AP2302" i="12" s="1"/>
  <c r="AV2302" i="12" s="1"/>
  <c r="BB2302" i="12" s="1"/>
  <c r="BJ2302" i="12" s="1"/>
  <c r="BT2302" i="12" s="1"/>
  <c r="G2319" i="12"/>
  <c r="M2319" i="12" s="1"/>
  <c r="S2319" i="12" s="1"/>
  <c r="AA2319" i="12" s="1"/>
  <c r="AG2319" i="12" s="1"/>
  <c r="AO2319" i="12" s="1"/>
  <c r="AU2319" i="12" s="1"/>
  <c r="BA2319" i="12" s="1"/>
  <c r="BI2319" i="12" s="1"/>
  <c r="BN2319" i="12" s="1"/>
  <c r="BS2319" i="12" s="1"/>
  <c r="BZ2319" i="12" s="1"/>
  <c r="M2320" i="12"/>
  <c r="S2320" i="12" s="1"/>
  <c r="AA2320" i="12" s="1"/>
  <c r="AG2320" i="12" s="1"/>
  <c r="AO2320" i="12" s="1"/>
  <c r="AU2320" i="12" s="1"/>
  <c r="BA2320" i="12" s="1"/>
  <c r="BI2320" i="12" s="1"/>
  <c r="BN2320" i="12" s="1"/>
  <c r="BS2320" i="12" s="1"/>
  <c r="BZ2320" i="12" s="1"/>
  <c r="H2322" i="12"/>
  <c r="N2322" i="12" s="1"/>
  <c r="T2322" i="12" s="1"/>
  <c r="AB2322" i="12" s="1"/>
  <c r="AH2322" i="12" s="1"/>
  <c r="AP2322" i="12" s="1"/>
  <c r="AV2322" i="12" s="1"/>
  <c r="BB2322" i="12" s="1"/>
  <c r="BJ2322" i="12" s="1"/>
  <c r="BT2322" i="12" s="1"/>
  <c r="N2323" i="12"/>
  <c r="T2323" i="12" s="1"/>
  <c r="AB2323" i="12" s="1"/>
  <c r="AH2323" i="12" s="1"/>
  <c r="AP2323" i="12" s="1"/>
  <c r="AV2323" i="12" s="1"/>
  <c r="BB2323" i="12" s="1"/>
  <c r="BJ2323" i="12" s="1"/>
  <c r="BT2323" i="12" s="1"/>
  <c r="G2384" i="12"/>
  <c r="M2384" i="12" s="1"/>
  <c r="S2384" i="12" s="1"/>
  <c r="AA2384" i="12" s="1"/>
  <c r="AG2384" i="12" s="1"/>
  <c r="AO2384" i="12" s="1"/>
  <c r="AU2384" i="12" s="1"/>
  <c r="BA2384" i="12" s="1"/>
  <c r="BI2384" i="12" s="1"/>
  <c r="BN2384" i="12" s="1"/>
  <c r="BS2384" i="12" s="1"/>
  <c r="BZ2384" i="12" s="1"/>
  <c r="M2385" i="12"/>
  <c r="S2385" i="12" s="1"/>
  <c r="AA2385" i="12" s="1"/>
  <c r="AG2385" i="12" s="1"/>
  <c r="AO2385" i="12" s="1"/>
  <c r="AU2385" i="12" s="1"/>
  <c r="BA2385" i="12" s="1"/>
  <c r="BI2385" i="12" s="1"/>
  <c r="BN2385" i="12" s="1"/>
  <c r="BS2385" i="12" s="1"/>
  <c r="BZ2385" i="12" s="1"/>
  <c r="H2387" i="12"/>
  <c r="N2387" i="12" s="1"/>
  <c r="T2387" i="12" s="1"/>
  <c r="AB2387" i="12" s="1"/>
  <c r="AH2387" i="12" s="1"/>
  <c r="AP2387" i="12" s="1"/>
  <c r="AV2387" i="12" s="1"/>
  <c r="BB2387" i="12" s="1"/>
  <c r="BJ2387" i="12" s="1"/>
  <c r="BT2387" i="12" s="1"/>
  <c r="N2388" i="12"/>
  <c r="T2388" i="12" s="1"/>
  <c r="AB2388" i="12" s="1"/>
  <c r="AH2388" i="12" s="1"/>
  <c r="AP2388" i="12" s="1"/>
  <c r="AV2388" i="12" s="1"/>
  <c r="BB2388" i="12" s="1"/>
  <c r="BJ2388" i="12" s="1"/>
  <c r="BT2388" i="12" s="1"/>
  <c r="G2423" i="12"/>
  <c r="M2423" i="12" s="1"/>
  <c r="S2423" i="12" s="1"/>
  <c r="AA2423" i="12" s="1"/>
  <c r="AG2423" i="12" s="1"/>
  <c r="AO2423" i="12" s="1"/>
  <c r="AU2423" i="12" s="1"/>
  <c r="BA2423" i="12" s="1"/>
  <c r="BI2423" i="12" s="1"/>
  <c r="BN2423" i="12" s="1"/>
  <c r="BS2423" i="12" s="1"/>
  <c r="BZ2423" i="12" s="1"/>
  <c r="M2424" i="12"/>
  <c r="S2424" i="12" s="1"/>
  <c r="AA2424" i="12" s="1"/>
  <c r="AG2424" i="12" s="1"/>
  <c r="AO2424" i="12" s="1"/>
  <c r="AU2424" i="12" s="1"/>
  <c r="BA2424" i="12" s="1"/>
  <c r="BI2424" i="12" s="1"/>
  <c r="BN2424" i="12" s="1"/>
  <c r="BS2424" i="12" s="1"/>
  <c r="BZ2424" i="12" s="1"/>
  <c r="H2426" i="12"/>
  <c r="N2426" i="12" s="1"/>
  <c r="T2426" i="12" s="1"/>
  <c r="AB2426" i="12" s="1"/>
  <c r="AH2426" i="12" s="1"/>
  <c r="AP2426" i="12" s="1"/>
  <c r="AV2426" i="12" s="1"/>
  <c r="BB2426" i="12" s="1"/>
  <c r="BJ2426" i="12" s="1"/>
  <c r="BT2426" i="12" s="1"/>
  <c r="N2427" i="12"/>
  <c r="T2427" i="12" s="1"/>
  <c r="AB2427" i="12" s="1"/>
  <c r="AH2427" i="12" s="1"/>
  <c r="AP2427" i="12" s="1"/>
  <c r="AV2427" i="12" s="1"/>
  <c r="BB2427" i="12" s="1"/>
  <c r="BJ2427" i="12" s="1"/>
  <c r="BT2427" i="12" s="1"/>
  <c r="CE920" i="12"/>
  <c r="CE71" i="12"/>
  <c r="CE48" i="12" s="1"/>
  <c r="CE47" i="12" s="1"/>
  <c r="CE784" i="12"/>
  <c r="CE783" i="12" s="1"/>
  <c r="CE2229" i="12"/>
  <c r="CE2211" i="12" s="1"/>
  <c r="CE1612" i="12"/>
  <c r="CE617" i="12"/>
  <c r="CE601" i="12" s="1"/>
  <c r="CE984" i="12"/>
  <c r="CE1069" i="12"/>
  <c r="CE141" i="12"/>
  <c r="CE1803" i="12"/>
  <c r="CE640" i="12"/>
  <c r="CE639" i="12" s="1"/>
  <c r="CE1165" i="12"/>
  <c r="CE1164" i="12" s="1"/>
  <c r="CE1892" i="12"/>
  <c r="CE263" i="12"/>
  <c r="CE262" i="12" s="1"/>
  <c r="G2247" i="12"/>
  <c r="CE127" i="12"/>
  <c r="CE126" i="12" s="1"/>
  <c r="CE1467" i="12"/>
  <c r="CE1705" i="12"/>
  <c r="CE663" i="12"/>
  <c r="CE1489" i="12"/>
  <c r="CE1408" i="12"/>
  <c r="CE878" i="12"/>
  <c r="CE16" i="12"/>
  <c r="CE1525" i="12"/>
  <c r="CE559" i="12"/>
  <c r="CE558" i="12" s="1"/>
  <c r="CE525" i="12" s="1"/>
  <c r="F2247" i="12"/>
  <c r="H2247" i="12"/>
  <c r="H2209" i="12"/>
  <c r="G2209" i="12"/>
  <c r="F2209" i="12"/>
  <c r="H2206" i="12"/>
  <c r="G2206" i="12"/>
  <c r="F2206" i="12"/>
  <c r="H2202" i="12"/>
  <c r="G2202" i="12"/>
  <c r="F2202" i="12"/>
  <c r="H2198" i="12"/>
  <c r="G2198" i="12"/>
  <c r="F2198" i="12"/>
  <c r="H2194" i="12"/>
  <c r="G2194" i="12"/>
  <c r="F2194" i="12"/>
  <c r="H2190" i="12"/>
  <c r="G2190" i="12"/>
  <c r="F2190" i="12"/>
  <c r="H2160" i="12"/>
  <c r="G2160" i="12"/>
  <c r="F2160" i="12"/>
  <c r="H2156" i="12"/>
  <c r="G2156" i="12"/>
  <c r="F2156" i="12"/>
  <c r="H2152" i="12"/>
  <c r="G2152" i="12"/>
  <c r="F2152" i="12"/>
  <c r="H2149" i="12"/>
  <c r="G2149" i="12"/>
  <c r="F2149" i="12"/>
  <c r="H2145" i="12"/>
  <c r="G2145" i="12"/>
  <c r="F2145" i="12"/>
  <c r="H2141" i="12"/>
  <c r="G2141" i="12"/>
  <c r="F2141" i="12"/>
  <c r="H2137" i="12"/>
  <c r="G2137" i="12"/>
  <c r="F2137" i="12"/>
  <c r="H2133" i="12"/>
  <c r="G2133" i="12"/>
  <c r="F2133" i="12"/>
  <c r="H2129" i="12"/>
  <c r="G2129" i="12"/>
  <c r="F2129" i="12"/>
  <c r="H2121" i="12"/>
  <c r="G2121" i="12"/>
  <c r="F2121" i="12"/>
  <c r="H2117" i="12"/>
  <c r="G2117" i="12"/>
  <c r="F2117" i="12"/>
  <c r="H2113" i="12"/>
  <c r="G2113" i="12"/>
  <c r="F2113" i="12"/>
  <c r="H2106" i="12"/>
  <c r="G2106" i="12"/>
  <c r="F2106" i="12"/>
  <c r="H2102" i="12"/>
  <c r="G2102" i="12"/>
  <c r="F2102" i="12"/>
  <c r="H2093" i="12"/>
  <c r="G2093" i="12"/>
  <c r="F2093" i="12"/>
  <c r="H2073" i="12"/>
  <c r="G2073" i="12"/>
  <c r="F2073" i="12"/>
  <c r="H2069" i="12"/>
  <c r="G2069" i="12"/>
  <c r="F2069" i="12"/>
  <c r="H2065" i="12"/>
  <c r="G2065" i="12"/>
  <c r="F2065" i="12"/>
  <c r="H2062" i="12"/>
  <c r="G2062" i="12"/>
  <c r="F2062" i="12"/>
  <c r="H2059" i="12"/>
  <c r="G2059" i="12"/>
  <c r="F2059" i="12"/>
  <c r="H2054" i="12"/>
  <c r="G2054" i="12"/>
  <c r="F2054" i="12"/>
  <c r="H2049" i="12"/>
  <c r="G2049" i="12"/>
  <c r="F2049" i="12"/>
  <c r="H2045" i="12"/>
  <c r="G2045" i="12"/>
  <c r="F2045" i="12"/>
  <c r="H2042" i="12"/>
  <c r="G2042" i="12"/>
  <c r="F2042" i="12"/>
  <c r="H2039" i="12"/>
  <c r="G2039" i="12"/>
  <c r="F2039" i="12"/>
  <c r="H2034" i="12"/>
  <c r="G2034" i="12"/>
  <c r="F2034" i="12"/>
  <c r="H2029" i="12"/>
  <c r="G2029" i="12"/>
  <c r="F2029" i="12"/>
  <c r="H2023" i="12"/>
  <c r="G2023" i="12"/>
  <c r="F2023" i="12"/>
  <c r="H1987" i="12"/>
  <c r="G1987" i="12"/>
  <c r="F1987" i="12"/>
  <c r="H1979" i="12"/>
  <c r="G1979" i="12"/>
  <c r="F1979" i="12"/>
  <c r="H1970" i="12"/>
  <c r="G1970" i="12"/>
  <c r="F1970" i="12"/>
  <c r="H1963" i="12"/>
  <c r="G1963" i="12"/>
  <c r="F1963" i="12"/>
  <c r="H1959" i="12"/>
  <c r="G1959" i="12"/>
  <c r="F1959" i="12"/>
  <c r="H1955" i="12"/>
  <c r="G1955" i="12"/>
  <c r="F1955" i="12"/>
  <c r="H1951" i="12"/>
  <c r="G1951" i="12"/>
  <c r="F1951" i="12"/>
  <c r="H1947" i="12"/>
  <c r="G1947" i="12"/>
  <c r="F1947" i="12"/>
  <c r="H1940" i="12"/>
  <c r="G1940" i="12"/>
  <c r="F1940" i="12"/>
  <c r="H1936" i="12"/>
  <c r="G1936" i="12"/>
  <c r="F1936" i="12"/>
  <c r="H1930" i="12"/>
  <c r="G1930" i="12"/>
  <c r="F1930" i="12"/>
  <c r="H1921" i="12"/>
  <c r="G1921" i="12"/>
  <c r="F1921" i="12"/>
  <c r="H1917" i="12"/>
  <c r="G1917" i="12"/>
  <c r="F1917" i="12"/>
  <c r="H1913" i="12"/>
  <c r="G1913" i="12"/>
  <c r="F1913" i="12"/>
  <c r="H1909" i="12"/>
  <c r="G1909" i="12"/>
  <c r="F1909" i="12"/>
  <c r="H1905" i="12"/>
  <c r="G1905" i="12"/>
  <c r="F1905" i="12"/>
  <c r="H1901" i="12"/>
  <c r="G1901" i="12"/>
  <c r="F1901" i="12"/>
  <c r="CE500" i="12" l="1"/>
  <c r="CE476" i="12" s="1"/>
  <c r="CE293" i="12"/>
  <c r="CE292" i="12" s="1"/>
  <c r="CE1255" i="12"/>
  <c r="G2326" i="12"/>
  <c r="M2326" i="12" s="1"/>
  <c r="S2326" i="12" s="1"/>
  <c r="AA2326" i="12" s="1"/>
  <c r="AG2326" i="12" s="1"/>
  <c r="AO2326" i="12" s="1"/>
  <c r="AU2326" i="12" s="1"/>
  <c r="BA2326" i="12" s="1"/>
  <c r="BI2326" i="12" s="1"/>
  <c r="BN2326" i="12" s="1"/>
  <c r="BS2326" i="12" s="1"/>
  <c r="BZ2326" i="12" s="1"/>
  <c r="F2315" i="12"/>
  <c r="L2315" i="12" s="1"/>
  <c r="R2315" i="12" s="1"/>
  <c r="V2315" i="12" s="1"/>
  <c r="Z2315" i="12" s="1"/>
  <c r="AF2315" i="12" s="1"/>
  <c r="AJ2315" i="12" s="1"/>
  <c r="AN2315" i="12" s="1"/>
  <c r="AT2315" i="12" s="1"/>
  <c r="AZ2315" i="12" s="1"/>
  <c r="BD2315" i="12" s="1"/>
  <c r="BH2315" i="12" s="1"/>
  <c r="BM2315" i="12" s="1"/>
  <c r="BR2315" i="12" s="1"/>
  <c r="BV2315" i="12" s="1"/>
  <c r="BY2315" i="12" s="1"/>
  <c r="CB2315" i="12" s="1"/>
  <c r="CD2315" i="12" s="1"/>
  <c r="H2326" i="12"/>
  <c r="N2326" i="12" s="1"/>
  <c r="T2326" i="12" s="1"/>
  <c r="AB2326" i="12" s="1"/>
  <c r="AH2326" i="12" s="1"/>
  <c r="AP2326" i="12" s="1"/>
  <c r="AV2326" i="12" s="1"/>
  <c r="BB2326" i="12" s="1"/>
  <c r="BJ2326" i="12" s="1"/>
  <c r="BT2326" i="12" s="1"/>
  <c r="H2234" i="12"/>
  <c r="N2234" i="12" s="1"/>
  <c r="T2234" i="12" s="1"/>
  <c r="AB2234" i="12" s="1"/>
  <c r="AH2234" i="12" s="1"/>
  <c r="AP2234" i="12" s="1"/>
  <c r="AV2234" i="12" s="1"/>
  <c r="BB2234" i="12" s="1"/>
  <c r="BJ2234" i="12" s="1"/>
  <c r="BT2234" i="12" s="1"/>
  <c r="G2339" i="12"/>
  <c r="G2422" i="12"/>
  <c r="G2421" i="12" s="1"/>
  <c r="H1929" i="12"/>
  <c r="N1930" i="12"/>
  <c r="T1930" i="12" s="1"/>
  <c r="AB1930" i="12" s="1"/>
  <c r="AH1930" i="12" s="1"/>
  <c r="AP1930" i="12" s="1"/>
  <c r="AV1930" i="12" s="1"/>
  <c r="BB1930" i="12" s="1"/>
  <c r="BJ1930" i="12" s="1"/>
  <c r="BT1930" i="12" s="1"/>
  <c r="H1969" i="12"/>
  <c r="N1970" i="12"/>
  <c r="T1970" i="12" s="1"/>
  <c r="AB1970" i="12" s="1"/>
  <c r="AH1970" i="12" s="1"/>
  <c r="AP1970" i="12" s="1"/>
  <c r="AV1970" i="12" s="1"/>
  <c r="BB1970" i="12" s="1"/>
  <c r="BJ1970" i="12" s="1"/>
  <c r="BT1970" i="12" s="1"/>
  <c r="F2064" i="12"/>
  <c r="L2064" i="12" s="1"/>
  <c r="R2064" i="12" s="1"/>
  <c r="V2064" i="12" s="1"/>
  <c r="Z2064" i="12" s="1"/>
  <c r="AF2064" i="12" s="1"/>
  <c r="AJ2064" i="12" s="1"/>
  <c r="AN2064" i="12" s="1"/>
  <c r="AT2064" i="12" s="1"/>
  <c r="AZ2064" i="12" s="1"/>
  <c r="BD2064" i="12" s="1"/>
  <c r="BH2064" i="12" s="1"/>
  <c r="BM2064" i="12" s="1"/>
  <c r="BR2064" i="12" s="1"/>
  <c r="BV2064" i="12" s="1"/>
  <c r="BY2064" i="12" s="1"/>
  <c r="CB2064" i="12" s="1"/>
  <c r="CD2064" i="12" s="1"/>
  <c r="L2065" i="12"/>
  <c r="R2065" i="12" s="1"/>
  <c r="V2065" i="12" s="1"/>
  <c r="Z2065" i="12" s="1"/>
  <c r="AF2065" i="12" s="1"/>
  <c r="AJ2065" i="12" s="1"/>
  <c r="AN2065" i="12" s="1"/>
  <c r="AT2065" i="12" s="1"/>
  <c r="AZ2065" i="12" s="1"/>
  <c r="BD2065" i="12" s="1"/>
  <c r="BH2065" i="12" s="1"/>
  <c r="BM2065" i="12" s="1"/>
  <c r="BR2065" i="12" s="1"/>
  <c r="BV2065" i="12" s="1"/>
  <c r="BY2065" i="12" s="1"/>
  <c r="CB2065" i="12" s="1"/>
  <c r="CD2065" i="12" s="1"/>
  <c r="F2140" i="12"/>
  <c r="L2141" i="12"/>
  <c r="R2141" i="12" s="1"/>
  <c r="V2141" i="12" s="1"/>
  <c r="Z2141" i="12" s="1"/>
  <c r="AF2141" i="12" s="1"/>
  <c r="AJ2141" i="12" s="1"/>
  <c r="AN2141" i="12" s="1"/>
  <c r="AT2141" i="12" s="1"/>
  <c r="AZ2141" i="12" s="1"/>
  <c r="BD2141" i="12" s="1"/>
  <c r="BH2141" i="12" s="1"/>
  <c r="BM2141" i="12" s="1"/>
  <c r="BR2141" i="12" s="1"/>
  <c r="BV2141" i="12" s="1"/>
  <c r="BY2141" i="12" s="1"/>
  <c r="CB2141" i="12" s="1"/>
  <c r="CD2141" i="12" s="1"/>
  <c r="F2155" i="12"/>
  <c r="L2156" i="12"/>
  <c r="R2156" i="12" s="1"/>
  <c r="V2156" i="12" s="1"/>
  <c r="Z2156" i="12" s="1"/>
  <c r="AF2156" i="12" s="1"/>
  <c r="AJ2156" i="12" s="1"/>
  <c r="AN2156" i="12" s="1"/>
  <c r="AT2156" i="12" s="1"/>
  <c r="AZ2156" i="12" s="1"/>
  <c r="BD2156" i="12" s="1"/>
  <c r="BH2156" i="12" s="1"/>
  <c r="BM2156" i="12" s="1"/>
  <c r="BR2156" i="12" s="1"/>
  <c r="BV2156" i="12" s="1"/>
  <c r="BY2156" i="12" s="1"/>
  <c r="CB2156" i="12" s="1"/>
  <c r="CD2156" i="12" s="1"/>
  <c r="F2197" i="12"/>
  <c r="L2198" i="12"/>
  <c r="R2198" i="12" s="1"/>
  <c r="V2198" i="12" s="1"/>
  <c r="Z2198" i="12" s="1"/>
  <c r="AF2198" i="12" s="1"/>
  <c r="AJ2198" i="12" s="1"/>
  <c r="AN2198" i="12" s="1"/>
  <c r="AT2198" i="12" s="1"/>
  <c r="AZ2198" i="12" s="1"/>
  <c r="BD2198" i="12" s="1"/>
  <c r="BH2198" i="12" s="1"/>
  <c r="BM2198" i="12" s="1"/>
  <c r="BR2198" i="12" s="1"/>
  <c r="BV2198" i="12" s="1"/>
  <c r="BY2198" i="12" s="1"/>
  <c r="CB2198" i="12" s="1"/>
  <c r="CD2198" i="12" s="1"/>
  <c r="F2294" i="12"/>
  <c r="L2294" i="12" s="1"/>
  <c r="R2294" i="12" s="1"/>
  <c r="V2294" i="12" s="1"/>
  <c r="Z2294" i="12" s="1"/>
  <c r="AF2294" i="12" s="1"/>
  <c r="AJ2294" i="12" s="1"/>
  <c r="AN2294" i="12" s="1"/>
  <c r="AT2294" i="12" s="1"/>
  <c r="AZ2294" i="12" s="1"/>
  <c r="BD2294" i="12" s="1"/>
  <c r="BH2294" i="12" s="1"/>
  <c r="BM2294" i="12" s="1"/>
  <c r="BR2294" i="12" s="1"/>
  <c r="BV2294" i="12" s="1"/>
  <c r="BY2294" i="12" s="1"/>
  <c r="CB2294" i="12" s="1"/>
  <c r="CD2294" i="12" s="1"/>
  <c r="L2295" i="12"/>
  <c r="R2295" i="12" s="1"/>
  <c r="V2295" i="12" s="1"/>
  <c r="Z2295" i="12" s="1"/>
  <c r="AF2295" i="12" s="1"/>
  <c r="AJ2295" i="12" s="1"/>
  <c r="AN2295" i="12" s="1"/>
  <c r="AT2295" i="12" s="1"/>
  <c r="AZ2295" i="12" s="1"/>
  <c r="BD2295" i="12" s="1"/>
  <c r="BH2295" i="12" s="1"/>
  <c r="BM2295" i="12" s="1"/>
  <c r="BR2295" i="12" s="1"/>
  <c r="BV2295" i="12" s="1"/>
  <c r="BY2295" i="12" s="1"/>
  <c r="CB2295" i="12" s="1"/>
  <c r="CD2295" i="12" s="1"/>
  <c r="F2300" i="12"/>
  <c r="L2301" i="12"/>
  <c r="R2301" i="12" s="1"/>
  <c r="V2301" i="12" s="1"/>
  <c r="Z2301" i="12" s="1"/>
  <c r="AF2301" i="12" s="1"/>
  <c r="AJ2301" i="12" s="1"/>
  <c r="AN2301" i="12" s="1"/>
  <c r="AT2301" i="12" s="1"/>
  <c r="AZ2301" i="12" s="1"/>
  <c r="BD2301" i="12" s="1"/>
  <c r="BH2301" i="12" s="1"/>
  <c r="BM2301" i="12" s="1"/>
  <c r="BR2301" i="12" s="1"/>
  <c r="BV2301" i="12" s="1"/>
  <c r="BY2301" i="12" s="1"/>
  <c r="CB2301" i="12" s="1"/>
  <c r="CD2301" i="12" s="1"/>
  <c r="F2392" i="12"/>
  <c r="L2396" i="12"/>
  <c r="R2396" i="12" s="1"/>
  <c r="V2396" i="12" s="1"/>
  <c r="Z2396" i="12" s="1"/>
  <c r="AF2396" i="12" s="1"/>
  <c r="AJ2396" i="12" s="1"/>
  <c r="AN2396" i="12" s="1"/>
  <c r="AT2396" i="12" s="1"/>
  <c r="AZ2396" i="12" s="1"/>
  <c r="BD2396" i="12" s="1"/>
  <c r="BH2396" i="12" s="1"/>
  <c r="BM2396" i="12" s="1"/>
  <c r="BR2396" i="12" s="1"/>
  <c r="BV2396" i="12" s="1"/>
  <c r="BY2396" i="12" s="1"/>
  <c r="CB2396" i="12" s="1"/>
  <c r="CD2396" i="12" s="1"/>
  <c r="F2326" i="12"/>
  <c r="L2326" i="12" s="1"/>
  <c r="R2326" i="12" s="1"/>
  <c r="V2326" i="12" s="1"/>
  <c r="Z2326" i="12" s="1"/>
  <c r="AF2326" i="12" s="1"/>
  <c r="AJ2326" i="12" s="1"/>
  <c r="AN2326" i="12" s="1"/>
  <c r="AT2326" i="12" s="1"/>
  <c r="AZ2326" i="12" s="1"/>
  <c r="BD2326" i="12" s="1"/>
  <c r="BH2326" i="12" s="1"/>
  <c r="BM2326" i="12" s="1"/>
  <c r="BR2326" i="12" s="1"/>
  <c r="BV2326" i="12" s="1"/>
  <c r="BY2326" i="12" s="1"/>
  <c r="CB2326" i="12" s="1"/>
  <c r="CD2326" i="12" s="1"/>
  <c r="L2327" i="12"/>
  <c r="R2327" i="12" s="1"/>
  <c r="V2327" i="12" s="1"/>
  <c r="Z2327" i="12" s="1"/>
  <c r="AF2327" i="12" s="1"/>
  <c r="AJ2327" i="12" s="1"/>
  <c r="AN2327" i="12" s="1"/>
  <c r="AT2327" i="12" s="1"/>
  <c r="AZ2327" i="12" s="1"/>
  <c r="BD2327" i="12" s="1"/>
  <c r="BH2327" i="12" s="1"/>
  <c r="BM2327" i="12" s="1"/>
  <c r="BR2327" i="12" s="1"/>
  <c r="BV2327" i="12" s="1"/>
  <c r="BY2327" i="12" s="1"/>
  <c r="CB2327" i="12" s="1"/>
  <c r="CD2327" i="12" s="1"/>
  <c r="F2254" i="12"/>
  <c r="L2255" i="12"/>
  <c r="R2255" i="12" s="1"/>
  <c r="V2255" i="12" s="1"/>
  <c r="Z2255" i="12" s="1"/>
  <c r="AF2255" i="12" s="1"/>
  <c r="AJ2255" i="12" s="1"/>
  <c r="AN2255" i="12" s="1"/>
  <c r="AT2255" i="12" s="1"/>
  <c r="AZ2255" i="12" s="1"/>
  <c r="BD2255" i="12" s="1"/>
  <c r="BH2255" i="12" s="1"/>
  <c r="BM2255" i="12" s="1"/>
  <c r="BR2255" i="12" s="1"/>
  <c r="BV2255" i="12" s="1"/>
  <c r="BY2255" i="12" s="1"/>
  <c r="CB2255" i="12" s="1"/>
  <c r="CD2255" i="12" s="1"/>
  <c r="F2218" i="12"/>
  <c r="L2219" i="12"/>
  <c r="R2219" i="12" s="1"/>
  <c r="V2219" i="12" s="1"/>
  <c r="Z2219" i="12" s="1"/>
  <c r="AF2219" i="12" s="1"/>
  <c r="AJ2219" i="12" s="1"/>
  <c r="AN2219" i="12" s="1"/>
  <c r="AT2219" i="12" s="1"/>
  <c r="AZ2219" i="12" s="1"/>
  <c r="BD2219" i="12" s="1"/>
  <c r="BH2219" i="12" s="1"/>
  <c r="BM2219" i="12" s="1"/>
  <c r="BR2219" i="12" s="1"/>
  <c r="BV2219" i="12" s="1"/>
  <c r="BY2219" i="12" s="1"/>
  <c r="CB2219" i="12" s="1"/>
  <c r="CD2219" i="12" s="1"/>
  <c r="G1900" i="12"/>
  <c r="M1901" i="12"/>
  <c r="S1901" i="12" s="1"/>
  <c r="AA1901" i="12" s="1"/>
  <c r="AG1901" i="12" s="1"/>
  <c r="AO1901" i="12" s="1"/>
  <c r="AU1901" i="12" s="1"/>
  <c r="BA1901" i="12" s="1"/>
  <c r="BI1901" i="12" s="1"/>
  <c r="BN1901" i="12" s="1"/>
  <c r="BS1901" i="12" s="1"/>
  <c r="BZ1901" i="12" s="1"/>
  <c r="H1904" i="12"/>
  <c r="N1905" i="12"/>
  <c r="T1905" i="12" s="1"/>
  <c r="AB1905" i="12" s="1"/>
  <c r="AH1905" i="12" s="1"/>
  <c r="AP1905" i="12" s="1"/>
  <c r="AV1905" i="12" s="1"/>
  <c r="BB1905" i="12" s="1"/>
  <c r="BJ1905" i="12" s="1"/>
  <c r="BT1905" i="12" s="1"/>
  <c r="F1912" i="12"/>
  <c r="L1913" i="12"/>
  <c r="R1913" i="12" s="1"/>
  <c r="V1913" i="12" s="1"/>
  <c r="Z1913" i="12" s="1"/>
  <c r="AF1913" i="12" s="1"/>
  <c r="AJ1913" i="12" s="1"/>
  <c r="AN1913" i="12" s="1"/>
  <c r="AT1913" i="12" s="1"/>
  <c r="AZ1913" i="12" s="1"/>
  <c r="BD1913" i="12" s="1"/>
  <c r="BH1913" i="12" s="1"/>
  <c r="BM1913" i="12" s="1"/>
  <c r="BR1913" i="12" s="1"/>
  <c r="BV1913" i="12" s="1"/>
  <c r="BY1913" i="12" s="1"/>
  <c r="CB1913" i="12" s="1"/>
  <c r="CD1913" i="12" s="1"/>
  <c r="G1916" i="12"/>
  <c r="M1917" i="12"/>
  <c r="S1917" i="12" s="1"/>
  <c r="AA1917" i="12" s="1"/>
  <c r="AG1917" i="12" s="1"/>
  <c r="AO1917" i="12" s="1"/>
  <c r="AU1917" i="12" s="1"/>
  <c r="BA1917" i="12" s="1"/>
  <c r="BI1917" i="12" s="1"/>
  <c r="BN1917" i="12" s="1"/>
  <c r="BS1917" i="12" s="1"/>
  <c r="BZ1917" i="12" s="1"/>
  <c r="H1920" i="12"/>
  <c r="N1921" i="12"/>
  <c r="T1921" i="12" s="1"/>
  <c r="AB1921" i="12" s="1"/>
  <c r="AH1921" i="12" s="1"/>
  <c r="AP1921" i="12" s="1"/>
  <c r="AV1921" i="12" s="1"/>
  <c r="BB1921" i="12" s="1"/>
  <c r="BJ1921" i="12" s="1"/>
  <c r="BT1921" i="12" s="1"/>
  <c r="F1935" i="12"/>
  <c r="L1936" i="12"/>
  <c r="R1936" i="12" s="1"/>
  <c r="V1936" i="12" s="1"/>
  <c r="Z1936" i="12" s="1"/>
  <c r="AF1936" i="12" s="1"/>
  <c r="AJ1936" i="12" s="1"/>
  <c r="AN1936" i="12" s="1"/>
  <c r="AT1936" i="12" s="1"/>
  <c r="AZ1936" i="12" s="1"/>
  <c r="BD1936" i="12" s="1"/>
  <c r="BH1936" i="12" s="1"/>
  <c r="BM1936" i="12" s="1"/>
  <c r="BR1936" i="12" s="1"/>
  <c r="BV1936" i="12" s="1"/>
  <c r="BY1936" i="12" s="1"/>
  <c r="CB1936" i="12" s="1"/>
  <c r="CD1936" i="12" s="1"/>
  <c r="G1939" i="12"/>
  <c r="M1940" i="12"/>
  <c r="S1940" i="12" s="1"/>
  <c r="AA1940" i="12" s="1"/>
  <c r="AG1940" i="12" s="1"/>
  <c r="AO1940" i="12" s="1"/>
  <c r="AU1940" i="12" s="1"/>
  <c r="BA1940" i="12" s="1"/>
  <c r="BI1940" i="12" s="1"/>
  <c r="BN1940" i="12" s="1"/>
  <c r="BS1940" i="12" s="1"/>
  <c r="BZ1940" i="12" s="1"/>
  <c r="H1946" i="12"/>
  <c r="N1947" i="12"/>
  <c r="T1947" i="12" s="1"/>
  <c r="AB1947" i="12" s="1"/>
  <c r="AH1947" i="12" s="1"/>
  <c r="AP1947" i="12" s="1"/>
  <c r="AV1947" i="12" s="1"/>
  <c r="BB1947" i="12" s="1"/>
  <c r="BJ1947" i="12" s="1"/>
  <c r="BT1947" i="12" s="1"/>
  <c r="F1954" i="12"/>
  <c r="L1955" i="12"/>
  <c r="R1955" i="12" s="1"/>
  <c r="V1955" i="12" s="1"/>
  <c r="Z1955" i="12" s="1"/>
  <c r="AF1955" i="12" s="1"/>
  <c r="AJ1955" i="12" s="1"/>
  <c r="AN1955" i="12" s="1"/>
  <c r="AT1955" i="12" s="1"/>
  <c r="AZ1955" i="12" s="1"/>
  <c r="BD1955" i="12" s="1"/>
  <c r="BH1955" i="12" s="1"/>
  <c r="BM1955" i="12" s="1"/>
  <c r="BR1955" i="12" s="1"/>
  <c r="BV1955" i="12" s="1"/>
  <c r="BY1955" i="12" s="1"/>
  <c r="CB1955" i="12" s="1"/>
  <c r="CD1955" i="12" s="1"/>
  <c r="G1958" i="12"/>
  <c r="M1959" i="12"/>
  <c r="S1959" i="12" s="1"/>
  <c r="AA1959" i="12" s="1"/>
  <c r="AG1959" i="12" s="1"/>
  <c r="AO1959" i="12" s="1"/>
  <c r="AU1959" i="12" s="1"/>
  <c r="BA1959" i="12" s="1"/>
  <c r="BI1959" i="12" s="1"/>
  <c r="BN1959" i="12" s="1"/>
  <c r="BS1959" i="12" s="1"/>
  <c r="BZ1959" i="12" s="1"/>
  <c r="H1962" i="12"/>
  <c r="N1963" i="12"/>
  <c r="T1963" i="12" s="1"/>
  <c r="AB1963" i="12" s="1"/>
  <c r="AH1963" i="12" s="1"/>
  <c r="AP1963" i="12" s="1"/>
  <c r="AV1963" i="12" s="1"/>
  <c r="BB1963" i="12" s="1"/>
  <c r="BJ1963" i="12" s="1"/>
  <c r="BT1963" i="12" s="1"/>
  <c r="F1973" i="12"/>
  <c r="L1974" i="12"/>
  <c r="R1974" i="12" s="1"/>
  <c r="V1974" i="12" s="1"/>
  <c r="Z1974" i="12" s="1"/>
  <c r="AF1974" i="12" s="1"/>
  <c r="AJ1974" i="12" s="1"/>
  <c r="AN1974" i="12" s="1"/>
  <c r="AT1974" i="12" s="1"/>
  <c r="AZ1974" i="12" s="1"/>
  <c r="BD1974" i="12" s="1"/>
  <c r="BH1974" i="12" s="1"/>
  <c r="BM1974" i="12" s="1"/>
  <c r="BR1974" i="12" s="1"/>
  <c r="BV1974" i="12" s="1"/>
  <c r="BY1974" i="12" s="1"/>
  <c r="CB1974" i="12" s="1"/>
  <c r="CD1974" i="12" s="1"/>
  <c r="G1978" i="12"/>
  <c r="M1979" i="12"/>
  <c r="S1979" i="12" s="1"/>
  <c r="AA1979" i="12" s="1"/>
  <c r="AG1979" i="12" s="1"/>
  <c r="AO1979" i="12" s="1"/>
  <c r="AU1979" i="12" s="1"/>
  <c r="BA1979" i="12" s="1"/>
  <c r="BI1979" i="12" s="1"/>
  <c r="BN1979" i="12" s="1"/>
  <c r="BS1979" i="12" s="1"/>
  <c r="BZ1979" i="12" s="1"/>
  <c r="H1986" i="12"/>
  <c r="N1987" i="12"/>
  <c r="T1987" i="12" s="1"/>
  <c r="AB1987" i="12" s="1"/>
  <c r="AH1987" i="12" s="1"/>
  <c r="AP1987" i="12" s="1"/>
  <c r="AV1987" i="12" s="1"/>
  <c r="BB1987" i="12" s="1"/>
  <c r="BJ1987" i="12" s="1"/>
  <c r="BT1987" i="12" s="1"/>
  <c r="F2028" i="12"/>
  <c r="L2029" i="12"/>
  <c r="R2029" i="12" s="1"/>
  <c r="V2029" i="12" s="1"/>
  <c r="Z2029" i="12" s="1"/>
  <c r="AF2029" i="12" s="1"/>
  <c r="AJ2029" i="12" s="1"/>
  <c r="AN2029" i="12" s="1"/>
  <c r="AT2029" i="12" s="1"/>
  <c r="AZ2029" i="12" s="1"/>
  <c r="BD2029" i="12" s="1"/>
  <c r="BH2029" i="12" s="1"/>
  <c r="BM2029" i="12" s="1"/>
  <c r="BR2029" i="12" s="1"/>
  <c r="BV2029" i="12" s="1"/>
  <c r="BY2029" i="12" s="1"/>
  <c r="CB2029" i="12" s="1"/>
  <c r="CD2029" i="12" s="1"/>
  <c r="F2044" i="12"/>
  <c r="L2044" i="12" s="1"/>
  <c r="R2044" i="12" s="1"/>
  <c r="V2044" i="12" s="1"/>
  <c r="Z2044" i="12" s="1"/>
  <c r="AF2044" i="12" s="1"/>
  <c r="AJ2044" i="12" s="1"/>
  <c r="AN2044" i="12" s="1"/>
  <c r="AT2044" i="12" s="1"/>
  <c r="AZ2044" i="12" s="1"/>
  <c r="BD2044" i="12" s="1"/>
  <c r="BH2044" i="12" s="1"/>
  <c r="BM2044" i="12" s="1"/>
  <c r="BR2044" i="12" s="1"/>
  <c r="BV2044" i="12" s="1"/>
  <c r="BY2044" i="12" s="1"/>
  <c r="CB2044" i="12" s="1"/>
  <c r="CD2044" i="12" s="1"/>
  <c r="L2045" i="12"/>
  <c r="R2045" i="12" s="1"/>
  <c r="V2045" i="12" s="1"/>
  <c r="Z2045" i="12" s="1"/>
  <c r="AF2045" i="12" s="1"/>
  <c r="AJ2045" i="12" s="1"/>
  <c r="AN2045" i="12" s="1"/>
  <c r="AT2045" i="12" s="1"/>
  <c r="AZ2045" i="12" s="1"/>
  <c r="BD2045" i="12" s="1"/>
  <c r="BH2045" i="12" s="1"/>
  <c r="BM2045" i="12" s="1"/>
  <c r="BR2045" i="12" s="1"/>
  <c r="BV2045" i="12" s="1"/>
  <c r="BY2045" i="12" s="1"/>
  <c r="CB2045" i="12" s="1"/>
  <c r="CD2045" i="12" s="1"/>
  <c r="F2061" i="12"/>
  <c r="L2061" i="12" s="1"/>
  <c r="R2061" i="12" s="1"/>
  <c r="V2061" i="12" s="1"/>
  <c r="Z2061" i="12" s="1"/>
  <c r="AF2061" i="12" s="1"/>
  <c r="AJ2061" i="12" s="1"/>
  <c r="AN2061" i="12" s="1"/>
  <c r="AT2061" i="12" s="1"/>
  <c r="AZ2061" i="12" s="1"/>
  <c r="BD2061" i="12" s="1"/>
  <c r="BH2061" i="12" s="1"/>
  <c r="BM2061" i="12" s="1"/>
  <c r="BR2061" i="12" s="1"/>
  <c r="BV2061" i="12" s="1"/>
  <c r="BY2061" i="12" s="1"/>
  <c r="CB2061" i="12" s="1"/>
  <c r="CD2061" i="12" s="1"/>
  <c r="L2062" i="12"/>
  <c r="R2062" i="12" s="1"/>
  <c r="V2062" i="12" s="1"/>
  <c r="Z2062" i="12" s="1"/>
  <c r="AF2062" i="12" s="1"/>
  <c r="AJ2062" i="12" s="1"/>
  <c r="AN2062" i="12" s="1"/>
  <c r="AT2062" i="12" s="1"/>
  <c r="AZ2062" i="12" s="1"/>
  <c r="BD2062" i="12" s="1"/>
  <c r="BH2062" i="12" s="1"/>
  <c r="BM2062" i="12" s="1"/>
  <c r="BR2062" i="12" s="1"/>
  <c r="BV2062" i="12" s="1"/>
  <c r="BY2062" i="12" s="1"/>
  <c r="CB2062" i="12" s="1"/>
  <c r="CD2062" i="12" s="1"/>
  <c r="F2092" i="12"/>
  <c r="L2093" i="12"/>
  <c r="R2093" i="12" s="1"/>
  <c r="V2093" i="12" s="1"/>
  <c r="Z2093" i="12" s="1"/>
  <c r="AF2093" i="12" s="1"/>
  <c r="AJ2093" i="12" s="1"/>
  <c r="AN2093" i="12" s="1"/>
  <c r="AT2093" i="12" s="1"/>
  <c r="AZ2093" i="12" s="1"/>
  <c r="BD2093" i="12" s="1"/>
  <c r="BH2093" i="12" s="1"/>
  <c r="BM2093" i="12" s="1"/>
  <c r="BR2093" i="12" s="1"/>
  <c r="BV2093" i="12" s="1"/>
  <c r="BY2093" i="12" s="1"/>
  <c r="CB2093" i="12" s="1"/>
  <c r="CD2093" i="12" s="1"/>
  <c r="F2116" i="12"/>
  <c r="L2117" i="12"/>
  <c r="R2117" i="12" s="1"/>
  <c r="V2117" i="12" s="1"/>
  <c r="Z2117" i="12" s="1"/>
  <c r="AF2117" i="12" s="1"/>
  <c r="AJ2117" i="12" s="1"/>
  <c r="AN2117" i="12" s="1"/>
  <c r="AT2117" i="12" s="1"/>
  <c r="AZ2117" i="12" s="1"/>
  <c r="BD2117" i="12" s="1"/>
  <c r="BH2117" i="12" s="1"/>
  <c r="BM2117" i="12" s="1"/>
  <c r="BR2117" i="12" s="1"/>
  <c r="BV2117" i="12" s="1"/>
  <c r="BY2117" i="12" s="1"/>
  <c r="CB2117" i="12" s="1"/>
  <c r="CD2117" i="12" s="1"/>
  <c r="F2136" i="12"/>
  <c r="L2137" i="12"/>
  <c r="R2137" i="12" s="1"/>
  <c r="V2137" i="12" s="1"/>
  <c r="Z2137" i="12" s="1"/>
  <c r="AF2137" i="12" s="1"/>
  <c r="AJ2137" i="12" s="1"/>
  <c r="AN2137" i="12" s="1"/>
  <c r="AT2137" i="12" s="1"/>
  <c r="AZ2137" i="12" s="1"/>
  <c r="BD2137" i="12" s="1"/>
  <c r="BH2137" i="12" s="1"/>
  <c r="BM2137" i="12" s="1"/>
  <c r="BR2137" i="12" s="1"/>
  <c r="BV2137" i="12" s="1"/>
  <c r="BY2137" i="12" s="1"/>
  <c r="CB2137" i="12" s="1"/>
  <c r="CD2137" i="12" s="1"/>
  <c r="F2151" i="12"/>
  <c r="L2151" i="12" s="1"/>
  <c r="R2151" i="12" s="1"/>
  <c r="V2151" i="12" s="1"/>
  <c r="Z2151" i="12" s="1"/>
  <c r="AF2151" i="12" s="1"/>
  <c r="AJ2151" i="12" s="1"/>
  <c r="AN2151" i="12" s="1"/>
  <c r="AT2151" i="12" s="1"/>
  <c r="AZ2151" i="12" s="1"/>
  <c r="BD2151" i="12" s="1"/>
  <c r="BH2151" i="12" s="1"/>
  <c r="BM2151" i="12" s="1"/>
  <c r="BR2151" i="12" s="1"/>
  <c r="BV2151" i="12" s="1"/>
  <c r="BY2151" i="12" s="1"/>
  <c r="CB2151" i="12" s="1"/>
  <c r="CD2151" i="12" s="1"/>
  <c r="L2152" i="12"/>
  <c r="R2152" i="12" s="1"/>
  <c r="V2152" i="12" s="1"/>
  <c r="Z2152" i="12" s="1"/>
  <c r="AF2152" i="12" s="1"/>
  <c r="AJ2152" i="12" s="1"/>
  <c r="AN2152" i="12" s="1"/>
  <c r="AT2152" i="12" s="1"/>
  <c r="AZ2152" i="12" s="1"/>
  <c r="BD2152" i="12" s="1"/>
  <c r="BH2152" i="12" s="1"/>
  <c r="BM2152" i="12" s="1"/>
  <c r="BR2152" i="12" s="1"/>
  <c r="BV2152" i="12" s="1"/>
  <c r="BY2152" i="12" s="1"/>
  <c r="CB2152" i="12" s="1"/>
  <c r="CD2152" i="12" s="1"/>
  <c r="F2193" i="12"/>
  <c r="L2194" i="12"/>
  <c r="R2194" i="12" s="1"/>
  <c r="V2194" i="12" s="1"/>
  <c r="Z2194" i="12" s="1"/>
  <c r="AF2194" i="12" s="1"/>
  <c r="AJ2194" i="12" s="1"/>
  <c r="AN2194" i="12" s="1"/>
  <c r="AT2194" i="12" s="1"/>
  <c r="AZ2194" i="12" s="1"/>
  <c r="BD2194" i="12" s="1"/>
  <c r="BH2194" i="12" s="1"/>
  <c r="BM2194" i="12" s="1"/>
  <c r="BR2194" i="12" s="1"/>
  <c r="BV2194" i="12" s="1"/>
  <c r="BY2194" i="12" s="1"/>
  <c r="CB2194" i="12" s="1"/>
  <c r="CD2194" i="12" s="1"/>
  <c r="F2208" i="12"/>
  <c r="L2208" i="12" s="1"/>
  <c r="R2208" i="12" s="1"/>
  <c r="V2208" i="12" s="1"/>
  <c r="Z2208" i="12" s="1"/>
  <c r="AF2208" i="12" s="1"/>
  <c r="AJ2208" i="12" s="1"/>
  <c r="AN2208" i="12" s="1"/>
  <c r="AT2208" i="12" s="1"/>
  <c r="AZ2208" i="12" s="1"/>
  <c r="BD2208" i="12" s="1"/>
  <c r="BH2208" i="12" s="1"/>
  <c r="BM2208" i="12" s="1"/>
  <c r="BR2208" i="12" s="1"/>
  <c r="BV2208" i="12" s="1"/>
  <c r="BY2208" i="12" s="1"/>
  <c r="CB2208" i="12" s="1"/>
  <c r="CD2208" i="12" s="1"/>
  <c r="L2209" i="12"/>
  <c r="R2209" i="12" s="1"/>
  <c r="V2209" i="12" s="1"/>
  <c r="Z2209" i="12" s="1"/>
  <c r="AF2209" i="12" s="1"/>
  <c r="AJ2209" i="12" s="1"/>
  <c r="AN2209" i="12" s="1"/>
  <c r="AT2209" i="12" s="1"/>
  <c r="AZ2209" i="12" s="1"/>
  <c r="BD2209" i="12" s="1"/>
  <c r="BH2209" i="12" s="1"/>
  <c r="BM2209" i="12" s="1"/>
  <c r="BR2209" i="12" s="1"/>
  <c r="BV2209" i="12" s="1"/>
  <c r="BY2209" i="12" s="1"/>
  <c r="CB2209" i="12" s="1"/>
  <c r="CD2209" i="12" s="1"/>
  <c r="G2263" i="12"/>
  <c r="M2263" i="12" s="1"/>
  <c r="S2263" i="12" s="1"/>
  <c r="AA2263" i="12" s="1"/>
  <c r="AG2263" i="12" s="1"/>
  <c r="AO2263" i="12" s="1"/>
  <c r="AU2263" i="12" s="1"/>
  <c r="BA2263" i="12" s="1"/>
  <c r="BI2263" i="12" s="1"/>
  <c r="BN2263" i="12" s="1"/>
  <c r="BS2263" i="12" s="1"/>
  <c r="BZ2263" i="12" s="1"/>
  <c r="H2339" i="12"/>
  <c r="N2339" i="12" s="1"/>
  <c r="T2339" i="12" s="1"/>
  <c r="AB2339" i="12" s="1"/>
  <c r="AH2339" i="12" s="1"/>
  <c r="AP2339" i="12" s="1"/>
  <c r="AV2339" i="12" s="1"/>
  <c r="BB2339" i="12" s="1"/>
  <c r="BJ2339" i="12" s="1"/>
  <c r="BT2339" i="12" s="1"/>
  <c r="F2263" i="12"/>
  <c r="F2380" i="12"/>
  <c r="H2263" i="12"/>
  <c r="N2263" i="12" s="1"/>
  <c r="T2263" i="12" s="1"/>
  <c r="AB2263" i="12" s="1"/>
  <c r="AH2263" i="12" s="1"/>
  <c r="AP2263" i="12" s="1"/>
  <c r="AV2263" i="12" s="1"/>
  <c r="BB2263" i="12" s="1"/>
  <c r="BJ2263" i="12" s="1"/>
  <c r="BT2263" i="12" s="1"/>
  <c r="G2380" i="12"/>
  <c r="M2380" i="12" s="1"/>
  <c r="S2380" i="12" s="1"/>
  <c r="AA2380" i="12" s="1"/>
  <c r="AG2380" i="12" s="1"/>
  <c r="AO2380" i="12" s="1"/>
  <c r="AU2380" i="12" s="1"/>
  <c r="BA2380" i="12" s="1"/>
  <c r="BI2380" i="12" s="1"/>
  <c r="BN2380" i="12" s="1"/>
  <c r="BS2380" i="12" s="1"/>
  <c r="BZ2380" i="12" s="1"/>
  <c r="H2380" i="12"/>
  <c r="N2380" i="12" s="1"/>
  <c r="T2380" i="12" s="1"/>
  <c r="AB2380" i="12" s="1"/>
  <c r="AH2380" i="12" s="1"/>
  <c r="AP2380" i="12" s="1"/>
  <c r="AV2380" i="12" s="1"/>
  <c r="BB2380" i="12" s="1"/>
  <c r="BJ2380" i="12" s="1"/>
  <c r="BT2380" i="12" s="1"/>
  <c r="F2275" i="12"/>
  <c r="L2276" i="12"/>
  <c r="R2276" i="12" s="1"/>
  <c r="V2276" i="12" s="1"/>
  <c r="Z2276" i="12" s="1"/>
  <c r="AF2276" i="12" s="1"/>
  <c r="AJ2276" i="12" s="1"/>
  <c r="AN2276" i="12" s="1"/>
  <c r="AT2276" i="12" s="1"/>
  <c r="AZ2276" i="12" s="1"/>
  <c r="BD2276" i="12" s="1"/>
  <c r="BH2276" i="12" s="1"/>
  <c r="BM2276" i="12" s="1"/>
  <c r="BR2276" i="12" s="1"/>
  <c r="BV2276" i="12" s="1"/>
  <c r="BY2276" i="12" s="1"/>
  <c r="CB2276" i="12" s="1"/>
  <c r="CD2276" i="12" s="1"/>
  <c r="G1904" i="12"/>
  <c r="M1905" i="12"/>
  <c r="S1905" i="12" s="1"/>
  <c r="AA1905" i="12" s="1"/>
  <c r="AG1905" i="12" s="1"/>
  <c r="AO1905" i="12" s="1"/>
  <c r="AU1905" i="12" s="1"/>
  <c r="BA1905" i="12" s="1"/>
  <c r="BI1905" i="12" s="1"/>
  <c r="BN1905" i="12" s="1"/>
  <c r="BS1905" i="12" s="1"/>
  <c r="BZ1905" i="12" s="1"/>
  <c r="F1916" i="12"/>
  <c r="L1917" i="12"/>
  <c r="R1917" i="12" s="1"/>
  <c r="V1917" i="12" s="1"/>
  <c r="Z1917" i="12" s="1"/>
  <c r="AF1917" i="12" s="1"/>
  <c r="AJ1917" i="12" s="1"/>
  <c r="AN1917" i="12" s="1"/>
  <c r="AT1917" i="12" s="1"/>
  <c r="AZ1917" i="12" s="1"/>
  <c r="BD1917" i="12" s="1"/>
  <c r="BH1917" i="12" s="1"/>
  <c r="BM1917" i="12" s="1"/>
  <c r="BR1917" i="12" s="1"/>
  <c r="BV1917" i="12" s="1"/>
  <c r="BY1917" i="12" s="1"/>
  <c r="CB1917" i="12" s="1"/>
  <c r="CD1917" i="12" s="1"/>
  <c r="G1946" i="12"/>
  <c r="M1947" i="12"/>
  <c r="S1947" i="12" s="1"/>
  <c r="AA1947" i="12" s="1"/>
  <c r="AG1947" i="12" s="1"/>
  <c r="AO1947" i="12" s="1"/>
  <c r="AU1947" i="12" s="1"/>
  <c r="BA1947" i="12" s="1"/>
  <c r="BI1947" i="12" s="1"/>
  <c r="BN1947" i="12" s="1"/>
  <c r="BS1947" i="12" s="1"/>
  <c r="BZ1947" i="12" s="1"/>
  <c r="G1962" i="12"/>
  <c r="M1963" i="12"/>
  <c r="S1963" i="12" s="1"/>
  <c r="AA1963" i="12" s="1"/>
  <c r="AG1963" i="12" s="1"/>
  <c r="AO1963" i="12" s="1"/>
  <c r="AU1963" i="12" s="1"/>
  <c r="BA1963" i="12" s="1"/>
  <c r="BI1963" i="12" s="1"/>
  <c r="BN1963" i="12" s="1"/>
  <c r="BS1963" i="12" s="1"/>
  <c r="BZ1963" i="12" s="1"/>
  <c r="H2022" i="12"/>
  <c r="N2023" i="12"/>
  <c r="T2023" i="12" s="1"/>
  <c r="AB2023" i="12" s="1"/>
  <c r="AH2023" i="12" s="1"/>
  <c r="AP2023" i="12" s="1"/>
  <c r="AV2023" i="12" s="1"/>
  <c r="BB2023" i="12" s="1"/>
  <c r="BJ2023" i="12" s="1"/>
  <c r="BT2023" i="12" s="1"/>
  <c r="G1912" i="12"/>
  <c r="M1913" i="12"/>
  <c r="S1913" i="12" s="1"/>
  <c r="AA1913" i="12" s="1"/>
  <c r="AG1913" i="12" s="1"/>
  <c r="AO1913" i="12" s="1"/>
  <c r="AU1913" i="12" s="1"/>
  <c r="BA1913" i="12" s="1"/>
  <c r="BI1913" i="12" s="1"/>
  <c r="BN1913" i="12" s="1"/>
  <c r="BS1913" i="12" s="1"/>
  <c r="BZ1913" i="12" s="1"/>
  <c r="F1950" i="12"/>
  <c r="L1951" i="12"/>
  <c r="R1951" i="12" s="1"/>
  <c r="V1951" i="12" s="1"/>
  <c r="Z1951" i="12" s="1"/>
  <c r="AF1951" i="12" s="1"/>
  <c r="AJ1951" i="12" s="1"/>
  <c r="AN1951" i="12" s="1"/>
  <c r="AT1951" i="12" s="1"/>
  <c r="AZ1951" i="12" s="1"/>
  <c r="BD1951" i="12" s="1"/>
  <c r="BH1951" i="12" s="1"/>
  <c r="BM1951" i="12" s="1"/>
  <c r="BR1951" i="12" s="1"/>
  <c r="BV1951" i="12" s="1"/>
  <c r="BY1951" i="12" s="1"/>
  <c r="CB1951" i="12" s="1"/>
  <c r="CD1951" i="12" s="1"/>
  <c r="H1978" i="12"/>
  <c r="N1979" i="12"/>
  <c r="T1979" i="12" s="1"/>
  <c r="AB1979" i="12" s="1"/>
  <c r="AH1979" i="12" s="1"/>
  <c r="AP1979" i="12" s="1"/>
  <c r="AV1979" i="12" s="1"/>
  <c r="BB1979" i="12" s="1"/>
  <c r="BJ1979" i="12" s="1"/>
  <c r="BT1979" i="12" s="1"/>
  <c r="F2058" i="12"/>
  <c r="L2058" i="12" s="1"/>
  <c r="R2058" i="12" s="1"/>
  <c r="V2058" i="12" s="1"/>
  <c r="Z2058" i="12" s="1"/>
  <c r="AF2058" i="12" s="1"/>
  <c r="AJ2058" i="12" s="1"/>
  <c r="AN2058" i="12" s="1"/>
  <c r="AT2058" i="12" s="1"/>
  <c r="AZ2058" i="12" s="1"/>
  <c r="BD2058" i="12" s="1"/>
  <c r="BH2058" i="12" s="1"/>
  <c r="BM2058" i="12" s="1"/>
  <c r="BR2058" i="12" s="1"/>
  <c r="BV2058" i="12" s="1"/>
  <c r="BY2058" i="12" s="1"/>
  <c r="CB2058" i="12" s="1"/>
  <c r="CD2058" i="12" s="1"/>
  <c r="L2059" i="12"/>
  <c r="R2059" i="12" s="1"/>
  <c r="V2059" i="12" s="1"/>
  <c r="Z2059" i="12" s="1"/>
  <c r="AF2059" i="12" s="1"/>
  <c r="AJ2059" i="12" s="1"/>
  <c r="AN2059" i="12" s="1"/>
  <c r="AT2059" i="12" s="1"/>
  <c r="AZ2059" i="12" s="1"/>
  <c r="BD2059" i="12" s="1"/>
  <c r="BH2059" i="12" s="1"/>
  <c r="BM2059" i="12" s="1"/>
  <c r="BR2059" i="12" s="1"/>
  <c r="BV2059" i="12" s="1"/>
  <c r="BY2059" i="12" s="1"/>
  <c r="CB2059" i="12" s="1"/>
  <c r="CD2059" i="12" s="1"/>
  <c r="F2072" i="12"/>
  <c r="L2073" i="12"/>
  <c r="R2073" i="12" s="1"/>
  <c r="V2073" i="12" s="1"/>
  <c r="Z2073" i="12" s="1"/>
  <c r="AF2073" i="12" s="1"/>
  <c r="AJ2073" i="12" s="1"/>
  <c r="AN2073" i="12" s="1"/>
  <c r="AT2073" i="12" s="1"/>
  <c r="AZ2073" i="12" s="1"/>
  <c r="BD2073" i="12" s="1"/>
  <c r="BH2073" i="12" s="1"/>
  <c r="BM2073" i="12" s="1"/>
  <c r="BR2073" i="12" s="1"/>
  <c r="BV2073" i="12" s="1"/>
  <c r="BY2073" i="12" s="1"/>
  <c r="CB2073" i="12" s="1"/>
  <c r="CD2073" i="12" s="1"/>
  <c r="F2112" i="12"/>
  <c r="L2113" i="12"/>
  <c r="R2113" i="12" s="1"/>
  <c r="V2113" i="12" s="1"/>
  <c r="Z2113" i="12" s="1"/>
  <c r="AF2113" i="12" s="1"/>
  <c r="AJ2113" i="12" s="1"/>
  <c r="AN2113" i="12" s="1"/>
  <c r="AT2113" i="12" s="1"/>
  <c r="AZ2113" i="12" s="1"/>
  <c r="BD2113" i="12" s="1"/>
  <c r="BH2113" i="12" s="1"/>
  <c r="BM2113" i="12" s="1"/>
  <c r="BR2113" i="12" s="1"/>
  <c r="BV2113" i="12" s="1"/>
  <c r="BY2113" i="12" s="1"/>
  <c r="CB2113" i="12" s="1"/>
  <c r="CD2113" i="12" s="1"/>
  <c r="F2132" i="12"/>
  <c r="L2133" i="12"/>
  <c r="R2133" i="12" s="1"/>
  <c r="V2133" i="12" s="1"/>
  <c r="Z2133" i="12" s="1"/>
  <c r="AF2133" i="12" s="1"/>
  <c r="AJ2133" i="12" s="1"/>
  <c r="AN2133" i="12" s="1"/>
  <c r="AT2133" i="12" s="1"/>
  <c r="AZ2133" i="12" s="1"/>
  <c r="BD2133" i="12" s="1"/>
  <c r="BH2133" i="12" s="1"/>
  <c r="BM2133" i="12" s="1"/>
  <c r="BR2133" i="12" s="1"/>
  <c r="BV2133" i="12" s="1"/>
  <c r="BY2133" i="12" s="1"/>
  <c r="CB2133" i="12" s="1"/>
  <c r="CD2133" i="12" s="1"/>
  <c r="F2148" i="12"/>
  <c r="L2148" i="12" s="1"/>
  <c r="R2148" i="12" s="1"/>
  <c r="V2148" i="12" s="1"/>
  <c r="Z2148" i="12" s="1"/>
  <c r="AF2148" i="12" s="1"/>
  <c r="AJ2148" i="12" s="1"/>
  <c r="AN2148" i="12" s="1"/>
  <c r="AT2148" i="12" s="1"/>
  <c r="AZ2148" i="12" s="1"/>
  <c r="BD2148" i="12" s="1"/>
  <c r="BH2148" i="12" s="1"/>
  <c r="BM2148" i="12" s="1"/>
  <c r="BR2148" i="12" s="1"/>
  <c r="BV2148" i="12" s="1"/>
  <c r="BY2148" i="12" s="1"/>
  <c r="CB2148" i="12" s="1"/>
  <c r="CD2148" i="12" s="1"/>
  <c r="L2149" i="12"/>
  <c r="R2149" i="12" s="1"/>
  <c r="V2149" i="12" s="1"/>
  <c r="Z2149" i="12" s="1"/>
  <c r="AF2149" i="12" s="1"/>
  <c r="AJ2149" i="12" s="1"/>
  <c r="AN2149" i="12" s="1"/>
  <c r="AT2149" i="12" s="1"/>
  <c r="AZ2149" i="12" s="1"/>
  <c r="BD2149" i="12" s="1"/>
  <c r="BH2149" i="12" s="1"/>
  <c r="BM2149" i="12" s="1"/>
  <c r="BR2149" i="12" s="1"/>
  <c r="BV2149" i="12" s="1"/>
  <c r="BY2149" i="12" s="1"/>
  <c r="CB2149" i="12" s="1"/>
  <c r="CD2149" i="12" s="1"/>
  <c r="F2189" i="12"/>
  <c r="L2190" i="12"/>
  <c r="R2190" i="12" s="1"/>
  <c r="V2190" i="12" s="1"/>
  <c r="Z2190" i="12" s="1"/>
  <c r="AF2190" i="12" s="1"/>
  <c r="AJ2190" i="12" s="1"/>
  <c r="AN2190" i="12" s="1"/>
  <c r="AT2190" i="12" s="1"/>
  <c r="AZ2190" i="12" s="1"/>
  <c r="BD2190" i="12" s="1"/>
  <c r="BH2190" i="12" s="1"/>
  <c r="BM2190" i="12" s="1"/>
  <c r="BR2190" i="12" s="1"/>
  <c r="BV2190" i="12" s="1"/>
  <c r="BY2190" i="12" s="1"/>
  <c r="CB2190" i="12" s="1"/>
  <c r="CD2190" i="12" s="1"/>
  <c r="F2205" i="12"/>
  <c r="L2205" i="12" s="1"/>
  <c r="R2205" i="12" s="1"/>
  <c r="V2205" i="12" s="1"/>
  <c r="Z2205" i="12" s="1"/>
  <c r="AF2205" i="12" s="1"/>
  <c r="AJ2205" i="12" s="1"/>
  <c r="AN2205" i="12" s="1"/>
  <c r="AT2205" i="12" s="1"/>
  <c r="AZ2205" i="12" s="1"/>
  <c r="BD2205" i="12" s="1"/>
  <c r="BH2205" i="12" s="1"/>
  <c r="BM2205" i="12" s="1"/>
  <c r="BR2205" i="12" s="1"/>
  <c r="BV2205" i="12" s="1"/>
  <c r="BY2205" i="12" s="1"/>
  <c r="CB2205" i="12" s="1"/>
  <c r="CD2205" i="12" s="1"/>
  <c r="L2206" i="12"/>
  <c r="R2206" i="12" s="1"/>
  <c r="V2206" i="12" s="1"/>
  <c r="Z2206" i="12" s="1"/>
  <c r="AF2206" i="12" s="1"/>
  <c r="AJ2206" i="12" s="1"/>
  <c r="AN2206" i="12" s="1"/>
  <c r="AT2206" i="12" s="1"/>
  <c r="AZ2206" i="12" s="1"/>
  <c r="BD2206" i="12" s="1"/>
  <c r="BH2206" i="12" s="1"/>
  <c r="BM2206" i="12" s="1"/>
  <c r="BR2206" i="12" s="1"/>
  <c r="BV2206" i="12" s="1"/>
  <c r="BY2206" i="12" s="1"/>
  <c r="CB2206" i="12" s="1"/>
  <c r="CD2206" i="12" s="1"/>
  <c r="F2284" i="12"/>
  <c r="H2422" i="12"/>
  <c r="N2422" i="12" s="1"/>
  <c r="T2422" i="12" s="1"/>
  <c r="AB2422" i="12" s="1"/>
  <c r="AH2422" i="12" s="1"/>
  <c r="AP2422" i="12" s="1"/>
  <c r="AV2422" i="12" s="1"/>
  <c r="BB2422" i="12" s="1"/>
  <c r="BJ2422" i="12" s="1"/>
  <c r="BT2422" i="12" s="1"/>
  <c r="F2234" i="12"/>
  <c r="L2234" i="12" s="1"/>
  <c r="R2234" i="12" s="1"/>
  <c r="V2234" i="12" s="1"/>
  <c r="Z2234" i="12" s="1"/>
  <c r="AF2234" i="12" s="1"/>
  <c r="AJ2234" i="12" s="1"/>
  <c r="AN2234" i="12" s="1"/>
  <c r="AT2234" i="12" s="1"/>
  <c r="AZ2234" i="12" s="1"/>
  <c r="BD2234" i="12" s="1"/>
  <c r="BH2234" i="12" s="1"/>
  <c r="BM2234" i="12" s="1"/>
  <c r="BR2234" i="12" s="1"/>
  <c r="BV2234" i="12" s="1"/>
  <c r="BY2234" i="12" s="1"/>
  <c r="CB2234" i="12" s="1"/>
  <c r="CD2234" i="12" s="1"/>
  <c r="F2246" i="12"/>
  <c r="L2246" i="12" s="1"/>
  <c r="R2246" i="12" s="1"/>
  <c r="V2246" i="12" s="1"/>
  <c r="Z2246" i="12" s="1"/>
  <c r="AF2246" i="12" s="1"/>
  <c r="AJ2246" i="12" s="1"/>
  <c r="AN2246" i="12" s="1"/>
  <c r="AT2246" i="12" s="1"/>
  <c r="AZ2246" i="12" s="1"/>
  <c r="BD2246" i="12" s="1"/>
  <c r="BH2246" i="12" s="1"/>
  <c r="BM2246" i="12" s="1"/>
  <c r="BR2246" i="12" s="1"/>
  <c r="BV2246" i="12" s="1"/>
  <c r="BY2246" i="12" s="1"/>
  <c r="CB2246" i="12" s="1"/>
  <c r="CD2246" i="12" s="1"/>
  <c r="L2247" i="12"/>
  <c r="R2247" i="12" s="1"/>
  <c r="V2247" i="12" s="1"/>
  <c r="Z2247" i="12" s="1"/>
  <c r="AF2247" i="12" s="1"/>
  <c r="AJ2247" i="12" s="1"/>
  <c r="AN2247" i="12" s="1"/>
  <c r="AT2247" i="12" s="1"/>
  <c r="AZ2247" i="12" s="1"/>
  <c r="BD2247" i="12" s="1"/>
  <c r="BH2247" i="12" s="1"/>
  <c r="BM2247" i="12" s="1"/>
  <c r="BR2247" i="12" s="1"/>
  <c r="BV2247" i="12" s="1"/>
  <c r="BY2247" i="12" s="1"/>
  <c r="CB2247" i="12" s="1"/>
  <c r="CD2247" i="12" s="1"/>
  <c r="G2284" i="12"/>
  <c r="M2284" i="12" s="1"/>
  <c r="S2284" i="12" s="1"/>
  <c r="AA2284" i="12" s="1"/>
  <c r="AG2284" i="12" s="1"/>
  <c r="AO2284" i="12" s="1"/>
  <c r="AU2284" i="12" s="1"/>
  <c r="BA2284" i="12" s="1"/>
  <c r="BI2284" i="12" s="1"/>
  <c r="BN2284" i="12" s="1"/>
  <c r="BS2284" i="12" s="1"/>
  <c r="BZ2284" i="12" s="1"/>
  <c r="G2315" i="12"/>
  <c r="M2315" i="12" s="1"/>
  <c r="S2315" i="12" s="1"/>
  <c r="AA2315" i="12" s="1"/>
  <c r="AG2315" i="12" s="1"/>
  <c r="AO2315" i="12" s="1"/>
  <c r="AU2315" i="12" s="1"/>
  <c r="BA2315" i="12" s="1"/>
  <c r="BI2315" i="12" s="1"/>
  <c r="BN2315" i="12" s="1"/>
  <c r="BS2315" i="12" s="1"/>
  <c r="BZ2315" i="12" s="1"/>
  <c r="F2280" i="12"/>
  <c r="L2280" i="12" s="1"/>
  <c r="R2280" i="12" s="1"/>
  <c r="V2280" i="12" s="1"/>
  <c r="Z2280" i="12" s="1"/>
  <c r="AF2280" i="12" s="1"/>
  <c r="AJ2280" i="12" s="1"/>
  <c r="AN2280" i="12" s="1"/>
  <c r="AT2280" i="12" s="1"/>
  <c r="AZ2280" i="12" s="1"/>
  <c r="BD2280" i="12" s="1"/>
  <c r="BH2280" i="12" s="1"/>
  <c r="BM2280" i="12" s="1"/>
  <c r="BR2280" i="12" s="1"/>
  <c r="BV2280" i="12" s="1"/>
  <c r="BY2280" i="12" s="1"/>
  <c r="CB2280" i="12" s="1"/>
  <c r="CD2280" i="12" s="1"/>
  <c r="L2281" i="12"/>
  <c r="R2281" i="12" s="1"/>
  <c r="V2281" i="12" s="1"/>
  <c r="Z2281" i="12" s="1"/>
  <c r="AF2281" i="12" s="1"/>
  <c r="AJ2281" i="12" s="1"/>
  <c r="AN2281" i="12" s="1"/>
  <c r="AT2281" i="12" s="1"/>
  <c r="AZ2281" i="12" s="1"/>
  <c r="BD2281" i="12" s="1"/>
  <c r="BH2281" i="12" s="1"/>
  <c r="BM2281" i="12" s="1"/>
  <c r="BR2281" i="12" s="1"/>
  <c r="BV2281" i="12" s="1"/>
  <c r="BY2281" i="12" s="1"/>
  <c r="CB2281" i="12" s="1"/>
  <c r="CD2281" i="12" s="1"/>
  <c r="F2230" i="12"/>
  <c r="L2230" i="12" s="1"/>
  <c r="R2230" i="12" s="1"/>
  <c r="V2230" i="12" s="1"/>
  <c r="Z2230" i="12" s="1"/>
  <c r="AF2230" i="12" s="1"/>
  <c r="AJ2230" i="12" s="1"/>
  <c r="AN2230" i="12" s="1"/>
  <c r="AT2230" i="12" s="1"/>
  <c r="AZ2230" i="12" s="1"/>
  <c r="BD2230" i="12" s="1"/>
  <c r="BH2230" i="12" s="1"/>
  <c r="BM2230" i="12" s="1"/>
  <c r="BR2230" i="12" s="1"/>
  <c r="BV2230" i="12" s="1"/>
  <c r="BY2230" i="12" s="1"/>
  <c r="CB2230" i="12" s="1"/>
  <c r="CD2230" i="12" s="1"/>
  <c r="L2231" i="12"/>
  <c r="R2231" i="12" s="1"/>
  <c r="V2231" i="12" s="1"/>
  <c r="Z2231" i="12" s="1"/>
  <c r="AF2231" i="12" s="1"/>
  <c r="AJ2231" i="12" s="1"/>
  <c r="AN2231" i="12" s="1"/>
  <c r="AT2231" i="12" s="1"/>
  <c r="AZ2231" i="12" s="1"/>
  <c r="BD2231" i="12" s="1"/>
  <c r="BH2231" i="12" s="1"/>
  <c r="BM2231" i="12" s="1"/>
  <c r="BR2231" i="12" s="1"/>
  <c r="BV2231" i="12" s="1"/>
  <c r="BY2231" i="12" s="1"/>
  <c r="CB2231" i="12" s="1"/>
  <c r="CD2231" i="12" s="1"/>
  <c r="F2213" i="12"/>
  <c r="L2214" i="12"/>
  <c r="R2214" i="12" s="1"/>
  <c r="V2214" i="12" s="1"/>
  <c r="Z2214" i="12" s="1"/>
  <c r="AF2214" i="12" s="1"/>
  <c r="AJ2214" i="12" s="1"/>
  <c r="AN2214" i="12" s="1"/>
  <c r="AT2214" i="12" s="1"/>
  <c r="AZ2214" i="12" s="1"/>
  <c r="BD2214" i="12" s="1"/>
  <c r="BH2214" i="12" s="1"/>
  <c r="BM2214" i="12" s="1"/>
  <c r="BR2214" i="12" s="1"/>
  <c r="BV2214" i="12" s="1"/>
  <c r="BY2214" i="12" s="1"/>
  <c r="CB2214" i="12" s="1"/>
  <c r="CD2214" i="12" s="1"/>
  <c r="F2402" i="12"/>
  <c r="L2403" i="12"/>
  <c r="R2403" i="12" s="1"/>
  <c r="V2403" i="12" s="1"/>
  <c r="Z2403" i="12" s="1"/>
  <c r="AF2403" i="12" s="1"/>
  <c r="AJ2403" i="12" s="1"/>
  <c r="AN2403" i="12" s="1"/>
  <c r="AT2403" i="12" s="1"/>
  <c r="AZ2403" i="12" s="1"/>
  <c r="BD2403" i="12" s="1"/>
  <c r="BH2403" i="12" s="1"/>
  <c r="BM2403" i="12" s="1"/>
  <c r="BR2403" i="12" s="1"/>
  <c r="BV2403" i="12" s="1"/>
  <c r="BY2403" i="12" s="1"/>
  <c r="CB2403" i="12" s="1"/>
  <c r="CD2403" i="12" s="1"/>
  <c r="F2259" i="12"/>
  <c r="L2259" i="12" s="1"/>
  <c r="R2259" i="12" s="1"/>
  <c r="V2259" i="12" s="1"/>
  <c r="Z2259" i="12" s="1"/>
  <c r="AF2259" i="12" s="1"/>
  <c r="AJ2259" i="12" s="1"/>
  <c r="AN2259" i="12" s="1"/>
  <c r="AT2259" i="12" s="1"/>
  <c r="AZ2259" i="12" s="1"/>
  <c r="BD2259" i="12" s="1"/>
  <c r="BH2259" i="12" s="1"/>
  <c r="BM2259" i="12" s="1"/>
  <c r="BR2259" i="12" s="1"/>
  <c r="BV2259" i="12" s="1"/>
  <c r="BY2259" i="12" s="1"/>
  <c r="CB2259" i="12" s="1"/>
  <c r="CD2259" i="12" s="1"/>
  <c r="L2260" i="12"/>
  <c r="R2260" i="12" s="1"/>
  <c r="V2260" i="12" s="1"/>
  <c r="Z2260" i="12" s="1"/>
  <c r="AF2260" i="12" s="1"/>
  <c r="AJ2260" i="12" s="1"/>
  <c r="AN2260" i="12" s="1"/>
  <c r="AT2260" i="12" s="1"/>
  <c r="AZ2260" i="12" s="1"/>
  <c r="BD2260" i="12" s="1"/>
  <c r="BH2260" i="12" s="1"/>
  <c r="BM2260" i="12" s="1"/>
  <c r="BR2260" i="12" s="1"/>
  <c r="BV2260" i="12" s="1"/>
  <c r="BY2260" i="12" s="1"/>
  <c r="CB2260" i="12" s="1"/>
  <c r="CD2260" i="12" s="1"/>
  <c r="F2376" i="12"/>
  <c r="L2376" i="12" s="1"/>
  <c r="R2376" i="12" s="1"/>
  <c r="V2376" i="12" s="1"/>
  <c r="Z2376" i="12" s="1"/>
  <c r="AF2376" i="12" s="1"/>
  <c r="AJ2376" i="12" s="1"/>
  <c r="AN2376" i="12" s="1"/>
  <c r="AT2376" i="12" s="1"/>
  <c r="AZ2376" i="12" s="1"/>
  <c r="BD2376" i="12" s="1"/>
  <c r="BH2376" i="12" s="1"/>
  <c r="BM2376" i="12" s="1"/>
  <c r="BR2376" i="12" s="1"/>
  <c r="BV2376" i="12" s="1"/>
  <c r="BY2376" i="12" s="1"/>
  <c r="CB2376" i="12" s="1"/>
  <c r="CD2376" i="12" s="1"/>
  <c r="L2377" i="12"/>
  <c r="R2377" i="12" s="1"/>
  <c r="V2377" i="12" s="1"/>
  <c r="Z2377" i="12" s="1"/>
  <c r="AF2377" i="12" s="1"/>
  <c r="AJ2377" i="12" s="1"/>
  <c r="AN2377" i="12" s="1"/>
  <c r="AT2377" i="12" s="1"/>
  <c r="AZ2377" i="12" s="1"/>
  <c r="BD2377" i="12" s="1"/>
  <c r="BH2377" i="12" s="1"/>
  <c r="BM2377" i="12" s="1"/>
  <c r="BR2377" i="12" s="1"/>
  <c r="BV2377" i="12" s="1"/>
  <c r="BY2377" i="12" s="1"/>
  <c r="CB2377" i="12" s="1"/>
  <c r="CD2377" i="12" s="1"/>
  <c r="F2311" i="12"/>
  <c r="L2311" i="12" s="1"/>
  <c r="R2311" i="12" s="1"/>
  <c r="V2311" i="12" s="1"/>
  <c r="Z2311" i="12" s="1"/>
  <c r="AF2311" i="12" s="1"/>
  <c r="AJ2311" i="12" s="1"/>
  <c r="AN2311" i="12" s="1"/>
  <c r="AT2311" i="12" s="1"/>
  <c r="AZ2311" i="12" s="1"/>
  <c r="BD2311" i="12" s="1"/>
  <c r="BH2311" i="12" s="1"/>
  <c r="BM2311" i="12" s="1"/>
  <c r="BR2311" i="12" s="1"/>
  <c r="BV2311" i="12" s="1"/>
  <c r="BY2311" i="12" s="1"/>
  <c r="CB2311" i="12" s="1"/>
  <c r="CD2311" i="12" s="1"/>
  <c r="L2312" i="12"/>
  <c r="R2312" i="12" s="1"/>
  <c r="V2312" i="12" s="1"/>
  <c r="Z2312" i="12" s="1"/>
  <c r="AF2312" i="12" s="1"/>
  <c r="AJ2312" i="12" s="1"/>
  <c r="AN2312" i="12" s="1"/>
  <c r="AT2312" i="12" s="1"/>
  <c r="AZ2312" i="12" s="1"/>
  <c r="BD2312" i="12" s="1"/>
  <c r="BH2312" i="12" s="1"/>
  <c r="BM2312" i="12" s="1"/>
  <c r="BR2312" i="12" s="1"/>
  <c r="BV2312" i="12" s="1"/>
  <c r="BY2312" i="12" s="1"/>
  <c r="CB2312" i="12" s="1"/>
  <c r="CD2312" i="12" s="1"/>
  <c r="F1900" i="12"/>
  <c r="L1901" i="12"/>
  <c r="R1901" i="12" s="1"/>
  <c r="V1901" i="12" s="1"/>
  <c r="Z1901" i="12" s="1"/>
  <c r="AF1901" i="12" s="1"/>
  <c r="AJ1901" i="12" s="1"/>
  <c r="AN1901" i="12" s="1"/>
  <c r="AT1901" i="12" s="1"/>
  <c r="AZ1901" i="12" s="1"/>
  <c r="BD1901" i="12" s="1"/>
  <c r="BH1901" i="12" s="1"/>
  <c r="BM1901" i="12" s="1"/>
  <c r="BR1901" i="12" s="1"/>
  <c r="BV1901" i="12" s="1"/>
  <c r="BY1901" i="12" s="1"/>
  <c r="CB1901" i="12" s="1"/>
  <c r="CD1901" i="12" s="1"/>
  <c r="H1908" i="12"/>
  <c r="N1909" i="12"/>
  <c r="T1909" i="12" s="1"/>
  <c r="AB1909" i="12" s="1"/>
  <c r="AH1909" i="12" s="1"/>
  <c r="AP1909" i="12" s="1"/>
  <c r="AV1909" i="12" s="1"/>
  <c r="BB1909" i="12" s="1"/>
  <c r="BJ1909" i="12" s="1"/>
  <c r="BT1909" i="12" s="1"/>
  <c r="G1920" i="12"/>
  <c r="M1921" i="12"/>
  <c r="S1921" i="12" s="1"/>
  <c r="AA1921" i="12" s="1"/>
  <c r="AG1921" i="12" s="1"/>
  <c r="AO1921" i="12" s="1"/>
  <c r="AU1921" i="12" s="1"/>
  <c r="BA1921" i="12" s="1"/>
  <c r="BI1921" i="12" s="1"/>
  <c r="BN1921" i="12" s="1"/>
  <c r="BS1921" i="12" s="1"/>
  <c r="BZ1921" i="12" s="1"/>
  <c r="F1939" i="12"/>
  <c r="L1940" i="12"/>
  <c r="R1940" i="12" s="1"/>
  <c r="V1940" i="12" s="1"/>
  <c r="Z1940" i="12" s="1"/>
  <c r="AF1940" i="12" s="1"/>
  <c r="AJ1940" i="12" s="1"/>
  <c r="AN1940" i="12" s="1"/>
  <c r="AT1940" i="12" s="1"/>
  <c r="AZ1940" i="12" s="1"/>
  <c r="BD1940" i="12" s="1"/>
  <c r="BH1940" i="12" s="1"/>
  <c r="BM1940" i="12" s="1"/>
  <c r="BR1940" i="12" s="1"/>
  <c r="BV1940" i="12" s="1"/>
  <c r="BY1940" i="12" s="1"/>
  <c r="CB1940" i="12" s="1"/>
  <c r="CD1940" i="12" s="1"/>
  <c r="H1950" i="12"/>
  <c r="N1951" i="12"/>
  <c r="T1951" i="12" s="1"/>
  <c r="AB1951" i="12" s="1"/>
  <c r="AH1951" i="12" s="1"/>
  <c r="AP1951" i="12" s="1"/>
  <c r="AV1951" i="12" s="1"/>
  <c r="BB1951" i="12" s="1"/>
  <c r="BJ1951" i="12" s="1"/>
  <c r="BT1951" i="12" s="1"/>
  <c r="F1958" i="12"/>
  <c r="L1959" i="12"/>
  <c r="R1959" i="12" s="1"/>
  <c r="V1959" i="12" s="1"/>
  <c r="Z1959" i="12" s="1"/>
  <c r="AF1959" i="12" s="1"/>
  <c r="AJ1959" i="12" s="1"/>
  <c r="AN1959" i="12" s="1"/>
  <c r="AT1959" i="12" s="1"/>
  <c r="AZ1959" i="12" s="1"/>
  <c r="BD1959" i="12" s="1"/>
  <c r="BH1959" i="12" s="1"/>
  <c r="BM1959" i="12" s="1"/>
  <c r="BR1959" i="12" s="1"/>
  <c r="BV1959" i="12" s="1"/>
  <c r="BY1959" i="12" s="1"/>
  <c r="CB1959" i="12" s="1"/>
  <c r="CD1959" i="12" s="1"/>
  <c r="F1978" i="12"/>
  <c r="L1979" i="12"/>
  <c r="R1979" i="12" s="1"/>
  <c r="V1979" i="12" s="1"/>
  <c r="Z1979" i="12" s="1"/>
  <c r="AF1979" i="12" s="1"/>
  <c r="AJ1979" i="12" s="1"/>
  <c r="AN1979" i="12" s="1"/>
  <c r="AT1979" i="12" s="1"/>
  <c r="AZ1979" i="12" s="1"/>
  <c r="BD1979" i="12" s="1"/>
  <c r="BH1979" i="12" s="1"/>
  <c r="BM1979" i="12" s="1"/>
  <c r="BR1979" i="12" s="1"/>
  <c r="BV1979" i="12" s="1"/>
  <c r="BY1979" i="12" s="1"/>
  <c r="CB1979" i="12" s="1"/>
  <c r="CD1979" i="12" s="1"/>
  <c r="G1986" i="12"/>
  <c r="M1987" i="12"/>
  <c r="S1987" i="12" s="1"/>
  <c r="AA1987" i="12" s="1"/>
  <c r="AG1987" i="12" s="1"/>
  <c r="AO1987" i="12" s="1"/>
  <c r="AU1987" i="12" s="1"/>
  <c r="BA1987" i="12" s="1"/>
  <c r="BI1987" i="12" s="1"/>
  <c r="BN1987" i="12" s="1"/>
  <c r="BS1987" i="12" s="1"/>
  <c r="BZ1987" i="12" s="1"/>
  <c r="F2033" i="12"/>
  <c r="L2034" i="12"/>
  <c r="R2034" i="12" s="1"/>
  <c r="V2034" i="12" s="1"/>
  <c r="Z2034" i="12" s="1"/>
  <c r="AF2034" i="12" s="1"/>
  <c r="AJ2034" i="12" s="1"/>
  <c r="AN2034" i="12" s="1"/>
  <c r="AT2034" i="12" s="1"/>
  <c r="AZ2034" i="12" s="1"/>
  <c r="BD2034" i="12" s="1"/>
  <c r="BH2034" i="12" s="1"/>
  <c r="BM2034" i="12" s="1"/>
  <c r="BR2034" i="12" s="1"/>
  <c r="BV2034" i="12" s="1"/>
  <c r="BY2034" i="12" s="1"/>
  <c r="CB2034" i="12" s="1"/>
  <c r="CD2034" i="12" s="1"/>
  <c r="F2048" i="12"/>
  <c r="L2049" i="12"/>
  <c r="R2049" i="12" s="1"/>
  <c r="V2049" i="12" s="1"/>
  <c r="Z2049" i="12" s="1"/>
  <c r="AF2049" i="12" s="1"/>
  <c r="AJ2049" i="12" s="1"/>
  <c r="AN2049" i="12" s="1"/>
  <c r="AT2049" i="12" s="1"/>
  <c r="AZ2049" i="12" s="1"/>
  <c r="BD2049" i="12" s="1"/>
  <c r="BH2049" i="12" s="1"/>
  <c r="BM2049" i="12" s="1"/>
  <c r="BR2049" i="12" s="1"/>
  <c r="BV2049" i="12" s="1"/>
  <c r="BY2049" i="12" s="1"/>
  <c r="CB2049" i="12" s="1"/>
  <c r="CD2049" i="12" s="1"/>
  <c r="F2101" i="12"/>
  <c r="L2102" i="12"/>
  <c r="R2102" i="12" s="1"/>
  <c r="V2102" i="12" s="1"/>
  <c r="Z2102" i="12" s="1"/>
  <c r="AF2102" i="12" s="1"/>
  <c r="AJ2102" i="12" s="1"/>
  <c r="AN2102" i="12" s="1"/>
  <c r="AT2102" i="12" s="1"/>
  <c r="AZ2102" i="12" s="1"/>
  <c r="BD2102" i="12" s="1"/>
  <c r="BH2102" i="12" s="1"/>
  <c r="BM2102" i="12" s="1"/>
  <c r="BR2102" i="12" s="1"/>
  <c r="BV2102" i="12" s="1"/>
  <c r="BY2102" i="12" s="1"/>
  <c r="CB2102" i="12" s="1"/>
  <c r="CD2102" i="12" s="1"/>
  <c r="F2120" i="12"/>
  <c r="L2121" i="12"/>
  <c r="R2121" i="12" s="1"/>
  <c r="V2121" i="12" s="1"/>
  <c r="Z2121" i="12" s="1"/>
  <c r="AF2121" i="12" s="1"/>
  <c r="AJ2121" i="12" s="1"/>
  <c r="AN2121" i="12" s="1"/>
  <c r="AT2121" i="12" s="1"/>
  <c r="AZ2121" i="12" s="1"/>
  <c r="BD2121" i="12" s="1"/>
  <c r="BH2121" i="12" s="1"/>
  <c r="BM2121" i="12" s="1"/>
  <c r="BR2121" i="12" s="1"/>
  <c r="BV2121" i="12" s="1"/>
  <c r="BY2121" i="12" s="1"/>
  <c r="CB2121" i="12" s="1"/>
  <c r="CD2121" i="12" s="1"/>
  <c r="H1900" i="12"/>
  <c r="N1901" i="12"/>
  <c r="T1901" i="12" s="1"/>
  <c r="AB1901" i="12" s="1"/>
  <c r="AH1901" i="12" s="1"/>
  <c r="AP1901" i="12" s="1"/>
  <c r="AV1901" i="12" s="1"/>
  <c r="BB1901" i="12" s="1"/>
  <c r="BJ1901" i="12" s="1"/>
  <c r="BT1901" i="12" s="1"/>
  <c r="F1908" i="12"/>
  <c r="L1909" i="12"/>
  <c r="R1909" i="12" s="1"/>
  <c r="V1909" i="12" s="1"/>
  <c r="Z1909" i="12" s="1"/>
  <c r="AF1909" i="12" s="1"/>
  <c r="AJ1909" i="12" s="1"/>
  <c r="AN1909" i="12" s="1"/>
  <c r="AT1909" i="12" s="1"/>
  <c r="AZ1909" i="12" s="1"/>
  <c r="BD1909" i="12" s="1"/>
  <c r="BH1909" i="12" s="1"/>
  <c r="BM1909" i="12" s="1"/>
  <c r="BR1909" i="12" s="1"/>
  <c r="BV1909" i="12" s="1"/>
  <c r="BY1909" i="12" s="1"/>
  <c r="CB1909" i="12" s="1"/>
  <c r="CD1909" i="12" s="1"/>
  <c r="H1916" i="12"/>
  <c r="N1917" i="12"/>
  <c r="T1917" i="12" s="1"/>
  <c r="AB1917" i="12" s="1"/>
  <c r="AH1917" i="12" s="1"/>
  <c r="AP1917" i="12" s="1"/>
  <c r="AV1917" i="12" s="1"/>
  <c r="BB1917" i="12" s="1"/>
  <c r="BJ1917" i="12" s="1"/>
  <c r="BT1917" i="12" s="1"/>
  <c r="F1929" i="12"/>
  <c r="L1930" i="12"/>
  <c r="R1930" i="12" s="1"/>
  <c r="V1930" i="12" s="1"/>
  <c r="Z1930" i="12" s="1"/>
  <c r="AF1930" i="12" s="1"/>
  <c r="AJ1930" i="12" s="1"/>
  <c r="AN1930" i="12" s="1"/>
  <c r="AT1930" i="12" s="1"/>
  <c r="AZ1930" i="12" s="1"/>
  <c r="BD1930" i="12" s="1"/>
  <c r="BH1930" i="12" s="1"/>
  <c r="BM1930" i="12" s="1"/>
  <c r="BR1930" i="12" s="1"/>
  <c r="BV1930" i="12" s="1"/>
  <c r="BY1930" i="12" s="1"/>
  <c r="CB1930" i="12" s="1"/>
  <c r="CD1930" i="12" s="1"/>
  <c r="G1935" i="12"/>
  <c r="M1936" i="12"/>
  <c r="S1936" i="12" s="1"/>
  <c r="AA1936" i="12" s="1"/>
  <c r="AG1936" i="12" s="1"/>
  <c r="AO1936" i="12" s="1"/>
  <c r="AU1936" i="12" s="1"/>
  <c r="BA1936" i="12" s="1"/>
  <c r="BI1936" i="12" s="1"/>
  <c r="BN1936" i="12" s="1"/>
  <c r="BS1936" i="12" s="1"/>
  <c r="BZ1936" i="12" s="1"/>
  <c r="H1939" i="12"/>
  <c r="N1940" i="12"/>
  <c r="T1940" i="12" s="1"/>
  <c r="AB1940" i="12" s="1"/>
  <c r="AH1940" i="12" s="1"/>
  <c r="AP1940" i="12" s="1"/>
  <c r="AV1940" i="12" s="1"/>
  <c r="BB1940" i="12" s="1"/>
  <c r="BJ1940" i="12" s="1"/>
  <c r="BT1940" i="12" s="1"/>
  <c r="G1954" i="12"/>
  <c r="M1955" i="12"/>
  <c r="S1955" i="12" s="1"/>
  <c r="AA1955" i="12" s="1"/>
  <c r="AG1955" i="12" s="1"/>
  <c r="AO1955" i="12" s="1"/>
  <c r="AU1955" i="12" s="1"/>
  <c r="BA1955" i="12" s="1"/>
  <c r="BI1955" i="12" s="1"/>
  <c r="BN1955" i="12" s="1"/>
  <c r="BS1955" i="12" s="1"/>
  <c r="BZ1955" i="12" s="1"/>
  <c r="H1958" i="12"/>
  <c r="N1959" i="12"/>
  <c r="T1959" i="12" s="1"/>
  <c r="AB1959" i="12" s="1"/>
  <c r="AH1959" i="12" s="1"/>
  <c r="AP1959" i="12" s="1"/>
  <c r="AV1959" i="12" s="1"/>
  <c r="BB1959" i="12" s="1"/>
  <c r="BJ1959" i="12" s="1"/>
  <c r="BT1959" i="12" s="1"/>
  <c r="F1969" i="12"/>
  <c r="L1970" i="12"/>
  <c r="R1970" i="12" s="1"/>
  <c r="V1970" i="12" s="1"/>
  <c r="Z1970" i="12" s="1"/>
  <c r="AF1970" i="12" s="1"/>
  <c r="AJ1970" i="12" s="1"/>
  <c r="AN1970" i="12" s="1"/>
  <c r="AT1970" i="12" s="1"/>
  <c r="AZ1970" i="12" s="1"/>
  <c r="BD1970" i="12" s="1"/>
  <c r="BH1970" i="12" s="1"/>
  <c r="BM1970" i="12" s="1"/>
  <c r="BR1970" i="12" s="1"/>
  <c r="BV1970" i="12" s="1"/>
  <c r="BY1970" i="12" s="1"/>
  <c r="CB1970" i="12" s="1"/>
  <c r="CD1970" i="12" s="1"/>
  <c r="G1973" i="12"/>
  <c r="M1974" i="12"/>
  <c r="S1974" i="12" s="1"/>
  <c r="AA1974" i="12" s="1"/>
  <c r="AG1974" i="12" s="1"/>
  <c r="AO1974" i="12" s="1"/>
  <c r="AU1974" i="12" s="1"/>
  <c r="BA1974" i="12" s="1"/>
  <c r="BI1974" i="12" s="1"/>
  <c r="BN1974" i="12" s="1"/>
  <c r="BS1974" i="12" s="1"/>
  <c r="BZ1974" i="12" s="1"/>
  <c r="F2022" i="12"/>
  <c r="L2023" i="12"/>
  <c r="R2023" i="12" s="1"/>
  <c r="V2023" i="12" s="1"/>
  <c r="Z2023" i="12" s="1"/>
  <c r="AF2023" i="12" s="1"/>
  <c r="AJ2023" i="12" s="1"/>
  <c r="AN2023" i="12" s="1"/>
  <c r="AT2023" i="12" s="1"/>
  <c r="AZ2023" i="12" s="1"/>
  <c r="BD2023" i="12" s="1"/>
  <c r="BH2023" i="12" s="1"/>
  <c r="BM2023" i="12" s="1"/>
  <c r="BR2023" i="12" s="1"/>
  <c r="BV2023" i="12" s="1"/>
  <c r="BY2023" i="12" s="1"/>
  <c r="CB2023" i="12" s="1"/>
  <c r="CD2023" i="12" s="1"/>
  <c r="F2041" i="12"/>
  <c r="L2041" i="12" s="1"/>
  <c r="R2041" i="12" s="1"/>
  <c r="V2041" i="12" s="1"/>
  <c r="Z2041" i="12" s="1"/>
  <c r="AF2041" i="12" s="1"/>
  <c r="AJ2041" i="12" s="1"/>
  <c r="AN2041" i="12" s="1"/>
  <c r="AT2041" i="12" s="1"/>
  <c r="AZ2041" i="12" s="1"/>
  <c r="BD2041" i="12" s="1"/>
  <c r="BH2041" i="12" s="1"/>
  <c r="BM2041" i="12" s="1"/>
  <c r="BR2041" i="12" s="1"/>
  <c r="BV2041" i="12" s="1"/>
  <c r="BY2041" i="12" s="1"/>
  <c r="CB2041" i="12" s="1"/>
  <c r="CD2041" i="12" s="1"/>
  <c r="L2042" i="12"/>
  <c r="R2042" i="12" s="1"/>
  <c r="V2042" i="12" s="1"/>
  <c r="Z2042" i="12" s="1"/>
  <c r="AF2042" i="12" s="1"/>
  <c r="AJ2042" i="12" s="1"/>
  <c r="AN2042" i="12" s="1"/>
  <c r="AT2042" i="12" s="1"/>
  <c r="AZ2042" i="12" s="1"/>
  <c r="BD2042" i="12" s="1"/>
  <c r="BH2042" i="12" s="1"/>
  <c r="BM2042" i="12" s="1"/>
  <c r="BR2042" i="12" s="1"/>
  <c r="BV2042" i="12" s="1"/>
  <c r="BY2042" i="12" s="1"/>
  <c r="CB2042" i="12" s="1"/>
  <c r="CD2042" i="12" s="1"/>
  <c r="F1904" i="12"/>
  <c r="L1905" i="12"/>
  <c r="R1905" i="12" s="1"/>
  <c r="V1905" i="12" s="1"/>
  <c r="Z1905" i="12" s="1"/>
  <c r="AF1905" i="12" s="1"/>
  <c r="AJ1905" i="12" s="1"/>
  <c r="AN1905" i="12" s="1"/>
  <c r="AT1905" i="12" s="1"/>
  <c r="AZ1905" i="12" s="1"/>
  <c r="BD1905" i="12" s="1"/>
  <c r="BH1905" i="12" s="1"/>
  <c r="BM1905" i="12" s="1"/>
  <c r="BR1905" i="12" s="1"/>
  <c r="BV1905" i="12" s="1"/>
  <c r="BY1905" i="12" s="1"/>
  <c r="CB1905" i="12" s="1"/>
  <c r="CD1905" i="12" s="1"/>
  <c r="G1908" i="12"/>
  <c r="M1909" i="12"/>
  <c r="S1909" i="12" s="1"/>
  <c r="AA1909" i="12" s="1"/>
  <c r="AG1909" i="12" s="1"/>
  <c r="AO1909" i="12" s="1"/>
  <c r="AU1909" i="12" s="1"/>
  <c r="BA1909" i="12" s="1"/>
  <c r="BI1909" i="12" s="1"/>
  <c r="BN1909" i="12" s="1"/>
  <c r="BS1909" i="12" s="1"/>
  <c r="BZ1909" i="12" s="1"/>
  <c r="H1912" i="12"/>
  <c r="N1913" i="12"/>
  <c r="T1913" i="12" s="1"/>
  <c r="AB1913" i="12" s="1"/>
  <c r="AH1913" i="12" s="1"/>
  <c r="AP1913" i="12" s="1"/>
  <c r="AV1913" i="12" s="1"/>
  <c r="BB1913" i="12" s="1"/>
  <c r="BJ1913" i="12" s="1"/>
  <c r="BT1913" i="12" s="1"/>
  <c r="F1920" i="12"/>
  <c r="L1921" i="12"/>
  <c r="R1921" i="12" s="1"/>
  <c r="V1921" i="12" s="1"/>
  <c r="Z1921" i="12" s="1"/>
  <c r="AF1921" i="12" s="1"/>
  <c r="AJ1921" i="12" s="1"/>
  <c r="AN1921" i="12" s="1"/>
  <c r="AT1921" i="12" s="1"/>
  <c r="AZ1921" i="12" s="1"/>
  <c r="BD1921" i="12" s="1"/>
  <c r="BH1921" i="12" s="1"/>
  <c r="BM1921" i="12" s="1"/>
  <c r="BR1921" i="12" s="1"/>
  <c r="BV1921" i="12" s="1"/>
  <c r="BY1921" i="12" s="1"/>
  <c r="CB1921" i="12" s="1"/>
  <c r="CD1921" i="12" s="1"/>
  <c r="G1929" i="12"/>
  <c r="M1930" i="12"/>
  <c r="S1930" i="12" s="1"/>
  <c r="AA1930" i="12" s="1"/>
  <c r="AG1930" i="12" s="1"/>
  <c r="AO1930" i="12" s="1"/>
  <c r="AU1930" i="12" s="1"/>
  <c r="BA1930" i="12" s="1"/>
  <c r="BI1930" i="12" s="1"/>
  <c r="BN1930" i="12" s="1"/>
  <c r="BS1930" i="12" s="1"/>
  <c r="BZ1930" i="12" s="1"/>
  <c r="H1935" i="12"/>
  <c r="N1936" i="12"/>
  <c r="T1936" i="12" s="1"/>
  <c r="AB1936" i="12" s="1"/>
  <c r="AH1936" i="12" s="1"/>
  <c r="AP1936" i="12" s="1"/>
  <c r="AV1936" i="12" s="1"/>
  <c r="BB1936" i="12" s="1"/>
  <c r="BJ1936" i="12" s="1"/>
  <c r="BT1936" i="12" s="1"/>
  <c r="F1946" i="12"/>
  <c r="L1947" i="12"/>
  <c r="R1947" i="12" s="1"/>
  <c r="V1947" i="12" s="1"/>
  <c r="Z1947" i="12" s="1"/>
  <c r="AF1947" i="12" s="1"/>
  <c r="AJ1947" i="12" s="1"/>
  <c r="AN1947" i="12" s="1"/>
  <c r="AT1947" i="12" s="1"/>
  <c r="AZ1947" i="12" s="1"/>
  <c r="BD1947" i="12" s="1"/>
  <c r="BH1947" i="12" s="1"/>
  <c r="BM1947" i="12" s="1"/>
  <c r="BR1947" i="12" s="1"/>
  <c r="BV1947" i="12" s="1"/>
  <c r="BY1947" i="12" s="1"/>
  <c r="CB1947" i="12" s="1"/>
  <c r="CD1947" i="12" s="1"/>
  <c r="G1950" i="12"/>
  <c r="M1951" i="12"/>
  <c r="S1951" i="12" s="1"/>
  <c r="AA1951" i="12" s="1"/>
  <c r="AG1951" i="12" s="1"/>
  <c r="AO1951" i="12" s="1"/>
  <c r="AU1951" i="12" s="1"/>
  <c r="BA1951" i="12" s="1"/>
  <c r="BI1951" i="12" s="1"/>
  <c r="BN1951" i="12" s="1"/>
  <c r="BS1951" i="12" s="1"/>
  <c r="BZ1951" i="12" s="1"/>
  <c r="H1954" i="12"/>
  <c r="N1955" i="12"/>
  <c r="T1955" i="12" s="1"/>
  <c r="AB1955" i="12" s="1"/>
  <c r="AH1955" i="12" s="1"/>
  <c r="AP1955" i="12" s="1"/>
  <c r="AV1955" i="12" s="1"/>
  <c r="BB1955" i="12" s="1"/>
  <c r="BJ1955" i="12" s="1"/>
  <c r="BT1955" i="12" s="1"/>
  <c r="F1962" i="12"/>
  <c r="L1963" i="12"/>
  <c r="R1963" i="12" s="1"/>
  <c r="V1963" i="12" s="1"/>
  <c r="Z1963" i="12" s="1"/>
  <c r="AF1963" i="12" s="1"/>
  <c r="AJ1963" i="12" s="1"/>
  <c r="AN1963" i="12" s="1"/>
  <c r="AT1963" i="12" s="1"/>
  <c r="AZ1963" i="12" s="1"/>
  <c r="BD1963" i="12" s="1"/>
  <c r="BH1963" i="12" s="1"/>
  <c r="BM1963" i="12" s="1"/>
  <c r="BR1963" i="12" s="1"/>
  <c r="BV1963" i="12" s="1"/>
  <c r="BY1963" i="12" s="1"/>
  <c r="CB1963" i="12" s="1"/>
  <c r="CD1963" i="12" s="1"/>
  <c r="G1969" i="12"/>
  <c r="M1970" i="12"/>
  <c r="S1970" i="12" s="1"/>
  <c r="AA1970" i="12" s="1"/>
  <c r="AG1970" i="12" s="1"/>
  <c r="AO1970" i="12" s="1"/>
  <c r="AU1970" i="12" s="1"/>
  <c r="BA1970" i="12" s="1"/>
  <c r="BI1970" i="12" s="1"/>
  <c r="BN1970" i="12" s="1"/>
  <c r="BS1970" i="12" s="1"/>
  <c r="BZ1970" i="12" s="1"/>
  <c r="H1973" i="12"/>
  <c r="N1974" i="12"/>
  <c r="T1974" i="12" s="1"/>
  <c r="AB1974" i="12" s="1"/>
  <c r="AH1974" i="12" s="1"/>
  <c r="AP1974" i="12" s="1"/>
  <c r="AV1974" i="12" s="1"/>
  <c r="BB1974" i="12" s="1"/>
  <c r="BJ1974" i="12" s="1"/>
  <c r="BT1974" i="12" s="1"/>
  <c r="F1986" i="12"/>
  <c r="L1987" i="12"/>
  <c r="R1987" i="12" s="1"/>
  <c r="V1987" i="12" s="1"/>
  <c r="Z1987" i="12" s="1"/>
  <c r="AF1987" i="12" s="1"/>
  <c r="AJ1987" i="12" s="1"/>
  <c r="AN1987" i="12" s="1"/>
  <c r="AT1987" i="12" s="1"/>
  <c r="AZ1987" i="12" s="1"/>
  <c r="BD1987" i="12" s="1"/>
  <c r="BH1987" i="12" s="1"/>
  <c r="BM1987" i="12" s="1"/>
  <c r="BR1987" i="12" s="1"/>
  <c r="BV1987" i="12" s="1"/>
  <c r="BY1987" i="12" s="1"/>
  <c r="CB1987" i="12" s="1"/>
  <c r="CD1987" i="12" s="1"/>
  <c r="G2022" i="12"/>
  <c r="M2023" i="12"/>
  <c r="S2023" i="12" s="1"/>
  <c r="AA2023" i="12" s="1"/>
  <c r="AG2023" i="12" s="1"/>
  <c r="AO2023" i="12" s="1"/>
  <c r="AU2023" i="12" s="1"/>
  <c r="BA2023" i="12" s="1"/>
  <c r="BI2023" i="12" s="1"/>
  <c r="BN2023" i="12" s="1"/>
  <c r="BS2023" i="12" s="1"/>
  <c r="BZ2023" i="12" s="1"/>
  <c r="F2038" i="12"/>
  <c r="L2038" i="12" s="1"/>
  <c r="R2038" i="12" s="1"/>
  <c r="V2038" i="12" s="1"/>
  <c r="Z2038" i="12" s="1"/>
  <c r="AF2038" i="12" s="1"/>
  <c r="AJ2038" i="12" s="1"/>
  <c r="AN2038" i="12" s="1"/>
  <c r="AT2038" i="12" s="1"/>
  <c r="AZ2038" i="12" s="1"/>
  <c r="BD2038" i="12" s="1"/>
  <c r="BH2038" i="12" s="1"/>
  <c r="BM2038" i="12" s="1"/>
  <c r="BR2038" i="12" s="1"/>
  <c r="BV2038" i="12" s="1"/>
  <c r="BY2038" i="12" s="1"/>
  <c r="CB2038" i="12" s="1"/>
  <c r="CD2038" i="12" s="1"/>
  <c r="L2039" i="12"/>
  <c r="R2039" i="12" s="1"/>
  <c r="V2039" i="12" s="1"/>
  <c r="Z2039" i="12" s="1"/>
  <c r="AF2039" i="12" s="1"/>
  <c r="AJ2039" i="12" s="1"/>
  <c r="AN2039" i="12" s="1"/>
  <c r="AT2039" i="12" s="1"/>
  <c r="AZ2039" i="12" s="1"/>
  <c r="BD2039" i="12" s="1"/>
  <c r="BH2039" i="12" s="1"/>
  <c r="BM2039" i="12" s="1"/>
  <c r="BR2039" i="12" s="1"/>
  <c r="BV2039" i="12" s="1"/>
  <c r="BY2039" i="12" s="1"/>
  <c r="CB2039" i="12" s="1"/>
  <c r="CD2039" i="12" s="1"/>
  <c r="F2053" i="12"/>
  <c r="L2054" i="12"/>
  <c r="R2054" i="12" s="1"/>
  <c r="V2054" i="12" s="1"/>
  <c r="Z2054" i="12" s="1"/>
  <c r="AF2054" i="12" s="1"/>
  <c r="AJ2054" i="12" s="1"/>
  <c r="AN2054" i="12" s="1"/>
  <c r="AT2054" i="12" s="1"/>
  <c r="AZ2054" i="12" s="1"/>
  <c r="BD2054" i="12" s="1"/>
  <c r="BH2054" i="12" s="1"/>
  <c r="BM2054" i="12" s="1"/>
  <c r="BR2054" i="12" s="1"/>
  <c r="BV2054" i="12" s="1"/>
  <c r="BY2054" i="12" s="1"/>
  <c r="CB2054" i="12" s="1"/>
  <c r="CD2054" i="12" s="1"/>
  <c r="F2068" i="12"/>
  <c r="L2069" i="12"/>
  <c r="R2069" i="12" s="1"/>
  <c r="V2069" i="12" s="1"/>
  <c r="Z2069" i="12" s="1"/>
  <c r="AF2069" i="12" s="1"/>
  <c r="AJ2069" i="12" s="1"/>
  <c r="AN2069" i="12" s="1"/>
  <c r="AT2069" i="12" s="1"/>
  <c r="AZ2069" i="12" s="1"/>
  <c r="BD2069" i="12" s="1"/>
  <c r="BH2069" i="12" s="1"/>
  <c r="BM2069" i="12" s="1"/>
  <c r="BR2069" i="12" s="1"/>
  <c r="BV2069" i="12" s="1"/>
  <c r="BY2069" i="12" s="1"/>
  <c r="CB2069" i="12" s="1"/>
  <c r="CD2069" i="12" s="1"/>
  <c r="F2105" i="12"/>
  <c r="L2106" i="12"/>
  <c r="R2106" i="12" s="1"/>
  <c r="V2106" i="12" s="1"/>
  <c r="Z2106" i="12" s="1"/>
  <c r="AF2106" i="12" s="1"/>
  <c r="AJ2106" i="12" s="1"/>
  <c r="AN2106" i="12" s="1"/>
  <c r="AT2106" i="12" s="1"/>
  <c r="AZ2106" i="12" s="1"/>
  <c r="BD2106" i="12" s="1"/>
  <c r="BH2106" i="12" s="1"/>
  <c r="BM2106" i="12" s="1"/>
  <c r="BR2106" i="12" s="1"/>
  <c r="BV2106" i="12" s="1"/>
  <c r="BY2106" i="12" s="1"/>
  <c r="CB2106" i="12" s="1"/>
  <c r="CD2106" i="12" s="1"/>
  <c r="F2128" i="12"/>
  <c r="L2129" i="12"/>
  <c r="R2129" i="12" s="1"/>
  <c r="V2129" i="12" s="1"/>
  <c r="Z2129" i="12" s="1"/>
  <c r="AF2129" i="12" s="1"/>
  <c r="AJ2129" i="12" s="1"/>
  <c r="AN2129" i="12" s="1"/>
  <c r="AT2129" i="12" s="1"/>
  <c r="AZ2129" i="12" s="1"/>
  <c r="BD2129" i="12" s="1"/>
  <c r="BH2129" i="12" s="1"/>
  <c r="BM2129" i="12" s="1"/>
  <c r="BR2129" i="12" s="1"/>
  <c r="BV2129" i="12" s="1"/>
  <c r="BY2129" i="12" s="1"/>
  <c r="CB2129" i="12" s="1"/>
  <c r="CD2129" i="12" s="1"/>
  <c r="F2144" i="12"/>
  <c r="L2145" i="12"/>
  <c r="R2145" i="12" s="1"/>
  <c r="V2145" i="12" s="1"/>
  <c r="Z2145" i="12" s="1"/>
  <c r="AF2145" i="12" s="1"/>
  <c r="AJ2145" i="12" s="1"/>
  <c r="AN2145" i="12" s="1"/>
  <c r="AT2145" i="12" s="1"/>
  <c r="AZ2145" i="12" s="1"/>
  <c r="BD2145" i="12" s="1"/>
  <c r="BH2145" i="12" s="1"/>
  <c r="BM2145" i="12" s="1"/>
  <c r="BR2145" i="12" s="1"/>
  <c r="BV2145" i="12" s="1"/>
  <c r="BY2145" i="12" s="1"/>
  <c r="CB2145" i="12" s="1"/>
  <c r="CD2145" i="12" s="1"/>
  <c r="F2159" i="12"/>
  <c r="L2160" i="12"/>
  <c r="R2160" i="12" s="1"/>
  <c r="V2160" i="12" s="1"/>
  <c r="Z2160" i="12" s="1"/>
  <c r="AF2160" i="12" s="1"/>
  <c r="AJ2160" i="12" s="1"/>
  <c r="AN2160" i="12" s="1"/>
  <c r="AT2160" i="12" s="1"/>
  <c r="AZ2160" i="12" s="1"/>
  <c r="BD2160" i="12" s="1"/>
  <c r="BH2160" i="12" s="1"/>
  <c r="BM2160" i="12" s="1"/>
  <c r="BR2160" i="12" s="1"/>
  <c r="BV2160" i="12" s="1"/>
  <c r="BY2160" i="12" s="1"/>
  <c r="CB2160" i="12" s="1"/>
  <c r="CD2160" i="12" s="1"/>
  <c r="F2201" i="12"/>
  <c r="L2202" i="12"/>
  <c r="R2202" i="12" s="1"/>
  <c r="V2202" i="12" s="1"/>
  <c r="Z2202" i="12" s="1"/>
  <c r="AF2202" i="12" s="1"/>
  <c r="AJ2202" i="12" s="1"/>
  <c r="AN2202" i="12" s="1"/>
  <c r="AT2202" i="12" s="1"/>
  <c r="AZ2202" i="12" s="1"/>
  <c r="BD2202" i="12" s="1"/>
  <c r="BH2202" i="12" s="1"/>
  <c r="BM2202" i="12" s="1"/>
  <c r="BR2202" i="12" s="1"/>
  <c r="BV2202" i="12" s="1"/>
  <c r="BY2202" i="12" s="1"/>
  <c r="CB2202" i="12" s="1"/>
  <c r="CD2202" i="12" s="1"/>
  <c r="F2339" i="12"/>
  <c r="H2284" i="12"/>
  <c r="N2284" i="12" s="1"/>
  <c r="T2284" i="12" s="1"/>
  <c r="AB2284" i="12" s="1"/>
  <c r="AH2284" i="12" s="1"/>
  <c r="AP2284" i="12" s="1"/>
  <c r="AV2284" i="12" s="1"/>
  <c r="BB2284" i="12" s="1"/>
  <c r="BJ2284" i="12" s="1"/>
  <c r="BT2284" i="12" s="1"/>
  <c r="H2315" i="12"/>
  <c r="N2315" i="12" s="1"/>
  <c r="T2315" i="12" s="1"/>
  <c r="AB2315" i="12" s="1"/>
  <c r="AH2315" i="12" s="1"/>
  <c r="AP2315" i="12" s="1"/>
  <c r="AV2315" i="12" s="1"/>
  <c r="BB2315" i="12" s="1"/>
  <c r="BJ2315" i="12" s="1"/>
  <c r="BT2315" i="12" s="1"/>
  <c r="F2422" i="12"/>
  <c r="G2234" i="12"/>
  <c r="M2234" i="12" s="1"/>
  <c r="S2234" i="12" s="1"/>
  <c r="AA2234" i="12" s="1"/>
  <c r="AG2234" i="12" s="1"/>
  <c r="AO2234" i="12" s="1"/>
  <c r="AU2234" i="12" s="1"/>
  <c r="BA2234" i="12" s="1"/>
  <c r="BI2234" i="12" s="1"/>
  <c r="BN2234" i="12" s="1"/>
  <c r="BS2234" i="12" s="1"/>
  <c r="BZ2234" i="12" s="1"/>
  <c r="F2222" i="12"/>
  <c r="L2222" i="12" s="1"/>
  <c r="R2222" i="12" s="1"/>
  <c r="V2222" i="12" s="1"/>
  <c r="Z2222" i="12" s="1"/>
  <c r="AF2222" i="12" s="1"/>
  <c r="AJ2222" i="12" s="1"/>
  <c r="AN2222" i="12" s="1"/>
  <c r="AT2222" i="12" s="1"/>
  <c r="AZ2222" i="12" s="1"/>
  <c r="BD2222" i="12" s="1"/>
  <c r="BH2222" i="12" s="1"/>
  <c r="BM2222" i="12" s="1"/>
  <c r="BR2222" i="12" s="1"/>
  <c r="BV2222" i="12" s="1"/>
  <c r="BY2222" i="12" s="1"/>
  <c r="CB2222" i="12" s="1"/>
  <c r="CD2222" i="12" s="1"/>
  <c r="L2226" i="12"/>
  <c r="R2226" i="12" s="1"/>
  <c r="V2226" i="12" s="1"/>
  <c r="Z2226" i="12" s="1"/>
  <c r="AF2226" i="12" s="1"/>
  <c r="AJ2226" i="12" s="1"/>
  <c r="AN2226" i="12" s="1"/>
  <c r="AT2226" i="12" s="1"/>
  <c r="AZ2226" i="12" s="1"/>
  <c r="BD2226" i="12" s="1"/>
  <c r="BH2226" i="12" s="1"/>
  <c r="BM2226" i="12" s="1"/>
  <c r="BR2226" i="12" s="1"/>
  <c r="BV2226" i="12" s="1"/>
  <c r="BY2226" i="12" s="1"/>
  <c r="CB2226" i="12" s="1"/>
  <c r="CD2226" i="12" s="1"/>
  <c r="H2061" i="12"/>
  <c r="N2061" i="12" s="1"/>
  <c r="T2061" i="12" s="1"/>
  <c r="AB2061" i="12" s="1"/>
  <c r="AH2061" i="12" s="1"/>
  <c r="AP2061" i="12" s="1"/>
  <c r="AV2061" i="12" s="1"/>
  <c r="BB2061" i="12" s="1"/>
  <c r="BJ2061" i="12" s="1"/>
  <c r="BT2061" i="12" s="1"/>
  <c r="N2062" i="12"/>
  <c r="T2062" i="12" s="1"/>
  <c r="AB2062" i="12" s="1"/>
  <c r="AH2062" i="12" s="1"/>
  <c r="AP2062" i="12" s="1"/>
  <c r="AV2062" i="12" s="1"/>
  <c r="BB2062" i="12" s="1"/>
  <c r="BJ2062" i="12" s="1"/>
  <c r="BT2062" i="12" s="1"/>
  <c r="G2132" i="12"/>
  <c r="M2133" i="12"/>
  <c r="S2133" i="12" s="1"/>
  <c r="AA2133" i="12" s="1"/>
  <c r="AG2133" i="12" s="1"/>
  <c r="AO2133" i="12" s="1"/>
  <c r="AU2133" i="12" s="1"/>
  <c r="BA2133" i="12" s="1"/>
  <c r="BI2133" i="12" s="1"/>
  <c r="BN2133" i="12" s="1"/>
  <c r="BS2133" i="12" s="1"/>
  <c r="BZ2133" i="12" s="1"/>
  <c r="G2189" i="12"/>
  <c r="M2190" i="12"/>
  <c r="S2190" i="12" s="1"/>
  <c r="AA2190" i="12" s="1"/>
  <c r="AG2190" i="12" s="1"/>
  <c r="AO2190" i="12" s="1"/>
  <c r="AU2190" i="12" s="1"/>
  <c r="BA2190" i="12" s="1"/>
  <c r="BI2190" i="12" s="1"/>
  <c r="BN2190" i="12" s="1"/>
  <c r="BS2190" i="12" s="1"/>
  <c r="BZ2190" i="12" s="1"/>
  <c r="G2038" i="12"/>
  <c r="M2038" i="12" s="1"/>
  <c r="S2038" i="12" s="1"/>
  <c r="AA2038" i="12" s="1"/>
  <c r="AG2038" i="12" s="1"/>
  <c r="AO2038" i="12" s="1"/>
  <c r="AU2038" i="12" s="1"/>
  <c r="BA2038" i="12" s="1"/>
  <c r="BI2038" i="12" s="1"/>
  <c r="BN2038" i="12" s="1"/>
  <c r="BS2038" i="12" s="1"/>
  <c r="BZ2038" i="12" s="1"/>
  <c r="M2039" i="12"/>
  <c r="S2039" i="12" s="1"/>
  <c r="AA2039" i="12" s="1"/>
  <c r="AG2039" i="12" s="1"/>
  <c r="AO2039" i="12" s="1"/>
  <c r="AU2039" i="12" s="1"/>
  <c r="BA2039" i="12" s="1"/>
  <c r="BI2039" i="12" s="1"/>
  <c r="BN2039" i="12" s="1"/>
  <c r="BS2039" i="12" s="1"/>
  <c r="BZ2039" i="12" s="1"/>
  <c r="H2041" i="12"/>
  <c r="N2041" i="12" s="1"/>
  <c r="T2041" i="12" s="1"/>
  <c r="AB2041" i="12" s="1"/>
  <c r="AH2041" i="12" s="1"/>
  <c r="AP2041" i="12" s="1"/>
  <c r="AV2041" i="12" s="1"/>
  <c r="BB2041" i="12" s="1"/>
  <c r="BJ2041" i="12" s="1"/>
  <c r="BT2041" i="12" s="1"/>
  <c r="N2042" i="12"/>
  <c r="T2042" i="12" s="1"/>
  <c r="AB2042" i="12" s="1"/>
  <c r="AH2042" i="12" s="1"/>
  <c r="AP2042" i="12" s="1"/>
  <c r="AV2042" i="12" s="1"/>
  <c r="BB2042" i="12" s="1"/>
  <c r="BJ2042" i="12" s="1"/>
  <c r="BT2042" i="12" s="1"/>
  <c r="G2053" i="12"/>
  <c r="M2054" i="12"/>
  <c r="S2054" i="12" s="1"/>
  <c r="AA2054" i="12" s="1"/>
  <c r="AG2054" i="12" s="1"/>
  <c r="AO2054" i="12" s="1"/>
  <c r="AU2054" i="12" s="1"/>
  <c r="BA2054" i="12" s="1"/>
  <c r="BI2054" i="12" s="1"/>
  <c r="BN2054" i="12" s="1"/>
  <c r="BS2054" i="12" s="1"/>
  <c r="BZ2054" i="12" s="1"/>
  <c r="H2058" i="12"/>
  <c r="N2058" i="12" s="1"/>
  <c r="T2058" i="12" s="1"/>
  <c r="AB2058" i="12" s="1"/>
  <c r="AH2058" i="12" s="1"/>
  <c r="AP2058" i="12" s="1"/>
  <c r="AV2058" i="12" s="1"/>
  <c r="BB2058" i="12" s="1"/>
  <c r="BJ2058" i="12" s="1"/>
  <c r="BT2058" i="12" s="1"/>
  <c r="N2059" i="12"/>
  <c r="T2059" i="12" s="1"/>
  <c r="AB2059" i="12" s="1"/>
  <c r="AH2059" i="12" s="1"/>
  <c r="AP2059" i="12" s="1"/>
  <c r="AV2059" i="12" s="1"/>
  <c r="BB2059" i="12" s="1"/>
  <c r="BJ2059" i="12" s="1"/>
  <c r="BT2059" i="12" s="1"/>
  <c r="G2068" i="12"/>
  <c r="M2069" i="12"/>
  <c r="S2069" i="12" s="1"/>
  <c r="AA2069" i="12" s="1"/>
  <c r="AG2069" i="12" s="1"/>
  <c r="AO2069" i="12" s="1"/>
  <c r="AU2069" i="12" s="1"/>
  <c r="BA2069" i="12" s="1"/>
  <c r="BI2069" i="12" s="1"/>
  <c r="BN2069" i="12" s="1"/>
  <c r="BS2069" i="12" s="1"/>
  <c r="BZ2069" i="12" s="1"/>
  <c r="H2072" i="12"/>
  <c r="N2073" i="12"/>
  <c r="T2073" i="12" s="1"/>
  <c r="AB2073" i="12" s="1"/>
  <c r="AH2073" i="12" s="1"/>
  <c r="AP2073" i="12" s="1"/>
  <c r="AV2073" i="12" s="1"/>
  <c r="BB2073" i="12" s="1"/>
  <c r="BJ2073" i="12" s="1"/>
  <c r="BT2073" i="12" s="1"/>
  <c r="G2105" i="12"/>
  <c r="M2106" i="12"/>
  <c r="S2106" i="12" s="1"/>
  <c r="AA2106" i="12" s="1"/>
  <c r="AG2106" i="12" s="1"/>
  <c r="AO2106" i="12" s="1"/>
  <c r="AU2106" i="12" s="1"/>
  <c r="BA2106" i="12" s="1"/>
  <c r="BI2106" i="12" s="1"/>
  <c r="BN2106" i="12" s="1"/>
  <c r="BS2106" i="12" s="1"/>
  <c r="BZ2106" i="12" s="1"/>
  <c r="H2112" i="12"/>
  <c r="N2113" i="12"/>
  <c r="T2113" i="12" s="1"/>
  <c r="AB2113" i="12" s="1"/>
  <c r="AH2113" i="12" s="1"/>
  <c r="AP2113" i="12" s="1"/>
  <c r="AV2113" i="12" s="1"/>
  <c r="BB2113" i="12" s="1"/>
  <c r="BJ2113" i="12" s="1"/>
  <c r="BT2113" i="12" s="1"/>
  <c r="G2128" i="12"/>
  <c r="M2129" i="12"/>
  <c r="S2129" i="12" s="1"/>
  <c r="AA2129" i="12" s="1"/>
  <c r="AG2129" i="12" s="1"/>
  <c r="AO2129" i="12" s="1"/>
  <c r="AU2129" i="12" s="1"/>
  <c r="BA2129" i="12" s="1"/>
  <c r="BI2129" i="12" s="1"/>
  <c r="BN2129" i="12" s="1"/>
  <c r="BS2129" i="12" s="1"/>
  <c r="BZ2129" i="12" s="1"/>
  <c r="H2132" i="12"/>
  <c r="N2133" i="12"/>
  <c r="T2133" i="12" s="1"/>
  <c r="AB2133" i="12" s="1"/>
  <c r="AH2133" i="12" s="1"/>
  <c r="AP2133" i="12" s="1"/>
  <c r="AV2133" i="12" s="1"/>
  <c r="BB2133" i="12" s="1"/>
  <c r="BJ2133" i="12" s="1"/>
  <c r="BT2133" i="12" s="1"/>
  <c r="G2144" i="12"/>
  <c r="M2145" i="12"/>
  <c r="S2145" i="12" s="1"/>
  <c r="AA2145" i="12" s="1"/>
  <c r="AG2145" i="12" s="1"/>
  <c r="AO2145" i="12" s="1"/>
  <c r="AU2145" i="12" s="1"/>
  <c r="BA2145" i="12" s="1"/>
  <c r="BI2145" i="12" s="1"/>
  <c r="BN2145" i="12" s="1"/>
  <c r="BS2145" i="12" s="1"/>
  <c r="BZ2145" i="12" s="1"/>
  <c r="H2148" i="12"/>
  <c r="N2148" i="12" s="1"/>
  <c r="T2148" i="12" s="1"/>
  <c r="AB2148" i="12" s="1"/>
  <c r="AH2148" i="12" s="1"/>
  <c r="AP2148" i="12" s="1"/>
  <c r="AV2148" i="12" s="1"/>
  <c r="BB2148" i="12" s="1"/>
  <c r="BJ2148" i="12" s="1"/>
  <c r="BT2148" i="12" s="1"/>
  <c r="N2149" i="12"/>
  <c r="T2149" i="12" s="1"/>
  <c r="AB2149" i="12" s="1"/>
  <c r="AH2149" i="12" s="1"/>
  <c r="AP2149" i="12" s="1"/>
  <c r="AV2149" i="12" s="1"/>
  <c r="BB2149" i="12" s="1"/>
  <c r="BJ2149" i="12" s="1"/>
  <c r="BT2149" i="12" s="1"/>
  <c r="G2159" i="12"/>
  <c r="M2160" i="12"/>
  <c r="S2160" i="12" s="1"/>
  <c r="AA2160" i="12" s="1"/>
  <c r="AG2160" i="12" s="1"/>
  <c r="AO2160" i="12" s="1"/>
  <c r="AU2160" i="12" s="1"/>
  <c r="BA2160" i="12" s="1"/>
  <c r="BI2160" i="12" s="1"/>
  <c r="BN2160" i="12" s="1"/>
  <c r="BS2160" i="12" s="1"/>
  <c r="BZ2160" i="12" s="1"/>
  <c r="H2189" i="12"/>
  <c r="N2190" i="12"/>
  <c r="T2190" i="12" s="1"/>
  <c r="AB2190" i="12" s="1"/>
  <c r="AH2190" i="12" s="1"/>
  <c r="AP2190" i="12" s="1"/>
  <c r="AV2190" i="12" s="1"/>
  <c r="BB2190" i="12" s="1"/>
  <c r="BJ2190" i="12" s="1"/>
  <c r="BT2190" i="12" s="1"/>
  <c r="G2201" i="12"/>
  <c r="M2202" i="12"/>
  <c r="S2202" i="12" s="1"/>
  <c r="AA2202" i="12" s="1"/>
  <c r="AG2202" i="12" s="1"/>
  <c r="AO2202" i="12" s="1"/>
  <c r="AU2202" i="12" s="1"/>
  <c r="BA2202" i="12" s="1"/>
  <c r="BI2202" i="12" s="1"/>
  <c r="BN2202" i="12" s="1"/>
  <c r="BS2202" i="12" s="1"/>
  <c r="BZ2202" i="12" s="1"/>
  <c r="H2205" i="12"/>
  <c r="N2205" i="12" s="1"/>
  <c r="T2205" i="12" s="1"/>
  <c r="AB2205" i="12" s="1"/>
  <c r="AH2205" i="12" s="1"/>
  <c r="AP2205" i="12" s="1"/>
  <c r="AV2205" i="12" s="1"/>
  <c r="BB2205" i="12" s="1"/>
  <c r="BJ2205" i="12" s="1"/>
  <c r="BT2205" i="12" s="1"/>
  <c r="N2206" i="12"/>
  <c r="T2206" i="12" s="1"/>
  <c r="AB2206" i="12" s="1"/>
  <c r="AH2206" i="12" s="1"/>
  <c r="AP2206" i="12" s="1"/>
  <c r="AV2206" i="12" s="1"/>
  <c r="BB2206" i="12" s="1"/>
  <c r="BJ2206" i="12" s="1"/>
  <c r="BT2206" i="12" s="1"/>
  <c r="G2246" i="12"/>
  <c r="M2246" i="12" s="1"/>
  <c r="S2246" i="12" s="1"/>
  <c r="AA2246" i="12" s="1"/>
  <c r="AG2246" i="12" s="1"/>
  <c r="AO2246" i="12" s="1"/>
  <c r="AU2246" i="12" s="1"/>
  <c r="BA2246" i="12" s="1"/>
  <c r="BI2246" i="12" s="1"/>
  <c r="BN2246" i="12" s="1"/>
  <c r="BS2246" i="12" s="1"/>
  <c r="BZ2246" i="12" s="1"/>
  <c r="M2247" i="12"/>
  <c r="S2247" i="12" s="1"/>
  <c r="AA2247" i="12" s="1"/>
  <c r="AG2247" i="12" s="1"/>
  <c r="AO2247" i="12" s="1"/>
  <c r="AU2247" i="12" s="1"/>
  <c r="BA2247" i="12" s="1"/>
  <c r="BI2247" i="12" s="1"/>
  <c r="BN2247" i="12" s="1"/>
  <c r="BS2247" i="12" s="1"/>
  <c r="BZ2247" i="12" s="1"/>
  <c r="H2300" i="12"/>
  <c r="N2301" i="12"/>
  <c r="T2301" i="12" s="1"/>
  <c r="AB2301" i="12" s="1"/>
  <c r="AH2301" i="12" s="1"/>
  <c r="AP2301" i="12" s="1"/>
  <c r="AV2301" i="12" s="1"/>
  <c r="BB2301" i="12" s="1"/>
  <c r="BJ2301" i="12" s="1"/>
  <c r="BT2301" i="12" s="1"/>
  <c r="H2213" i="12"/>
  <c r="N2214" i="12"/>
  <c r="T2214" i="12" s="1"/>
  <c r="AB2214" i="12" s="1"/>
  <c r="AH2214" i="12" s="1"/>
  <c r="AP2214" i="12" s="1"/>
  <c r="AV2214" i="12" s="1"/>
  <c r="BB2214" i="12" s="1"/>
  <c r="BJ2214" i="12" s="1"/>
  <c r="BT2214" i="12" s="1"/>
  <c r="H2402" i="12"/>
  <c r="N2403" i="12"/>
  <c r="T2403" i="12" s="1"/>
  <c r="AB2403" i="12" s="1"/>
  <c r="AH2403" i="12" s="1"/>
  <c r="AP2403" i="12" s="1"/>
  <c r="AV2403" i="12" s="1"/>
  <c r="BB2403" i="12" s="1"/>
  <c r="BJ2403" i="12" s="1"/>
  <c r="BT2403" i="12" s="1"/>
  <c r="G2311" i="12"/>
  <c r="M2311" i="12" s="1"/>
  <c r="S2311" i="12" s="1"/>
  <c r="AA2311" i="12" s="1"/>
  <c r="AG2311" i="12" s="1"/>
  <c r="AO2311" i="12" s="1"/>
  <c r="AU2311" i="12" s="1"/>
  <c r="BA2311" i="12" s="1"/>
  <c r="BI2311" i="12" s="1"/>
  <c r="BN2311" i="12" s="1"/>
  <c r="BS2311" i="12" s="1"/>
  <c r="BZ2311" i="12" s="1"/>
  <c r="M2312" i="12"/>
  <c r="S2312" i="12" s="1"/>
  <c r="AA2312" i="12" s="1"/>
  <c r="AG2312" i="12" s="1"/>
  <c r="AO2312" i="12" s="1"/>
  <c r="AU2312" i="12" s="1"/>
  <c r="BA2312" i="12" s="1"/>
  <c r="BI2312" i="12" s="1"/>
  <c r="BN2312" i="12" s="1"/>
  <c r="BS2312" i="12" s="1"/>
  <c r="BZ2312" i="12" s="1"/>
  <c r="G2254" i="12"/>
  <c r="M2255" i="12"/>
  <c r="S2255" i="12" s="1"/>
  <c r="AA2255" i="12" s="1"/>
  <c r="AG2255" i="12" s="1"/>
  <c r="AO2255" i="12" s="1"/>
  <c r="AU2255" i="12" s="1"/>
  <c r="BA2255" i="12" s="1"/>
  <c r="BI2255" i="12" s="1"/>
  <c r="BN2255" i="12" s="1"/>
  <c r="BS2255" i="12" s="1"/>
  <c r="BZ2255" i="12" s="1"/>
  <c r="G2218" i="12"/>
  <c r="M2219" i="12"/>
  <c r="S2219" i="12" s="1"/>
  <c r="AA2219" i="12" s="1"/>
  <c r="AG2219" i="12" s="1"/>
  <c r="AO2219" i="12" s="1"/>
  <c r="AU2219" i="12" s="1"/>
  <c r="BA2219" i="12" s="1"/>
  <c r="BI2219" i="12" s="1"/>
  <c r="BN2219" i="12" s="1"/>
  <c r="BS2219" i="12" s="1"/>
  <c r="BZ2219" i="12" s="1"/>
  <c r="G2402" i="12"/>
  <c r="M2403" i="12"/>
  <c r="S2403" i="12" s="1"/>
  <c r="AA2403" i="12" s="1"/>
  <c r="AG2403" i="12" s="1"/>
  <c r="AO2403" i="12" s="1"/>
  <c r="AU2403" i="12" s="1"/>
  <c r="BA2403" i="12" s="1"/>
  <c r="BI2403" i="12" s="1"/>
  <c r="BN2403" i="12" s="1"/>
  <c r="BS2403" i="12" s="1"/>
  <c r="BZ2403" i="12" s="1"/>
  <c r="G2275" i="12"/>
  <c r="M2276" i="12"/>
  <c r="S2276" i="12" s="1"/>
  <c r="AA2276" i="12" s="1"/>
  <c r="AG2276" i="12" s="1"/>
  <c r="AO2276" i="12" s="1"/>
  <c r="AU2276" i="12" s="1"/>
  <c r="BA2276" i="12" s="1"/>
  <c r="BI2276" i="12" s="1"/>
  <c r="BN2276" i="12" s="1"/>
  <c r="BS2276" i="12" s="1"/>
  <c r="BZ2276" i="12" s="1"/>
  <c r="G2259" i="12"/>
  <c r="M2259" i="12" s="1"/>
  <c r="S2259" i="12" s="1"/>
  <c r="AA2259" i="12" s="1"/>
  <c r="AG2259" i="12" s="1"/>
  <c r="AO2259" i="12" s="1"/>
  <c r="AU2259" i="12" s="1"/>
  <c r="BA2259" i="12" s="1"/>
  <c r="BI2259" i="12" s="1"/>
  <c r="BN2259" i="12" s="1"/>
  <c r="BS2259" i="12" s="1"/>
  <c r="BZ2259" i="12" s="1"/>
  <c r="M2260" i="12"/>
  <c r="S2260" i="12" s="1"/>
  <c r="AA2260" i="12" s="1"/>
  <c r="AG2260" i="12" s="1"/>
  <c r="AO2260" i="12" s="1"/>
  <c r="AU2260" i="12" s="1"/>
  <c r="BA2260" i="12" s="1"/>
  <c r="BI2260" i="12" s="1"/>
  <c r="BN2260" i="12" s="1"/>
  <c r="BS2260" i="12" s="1"/>
  <c r="BZ2260" i="12" s="1"/>
  <c r="H2230" i="12"/>
  <c r="N2230" i="12" s="1"/>
  <c r="T2230" i="12" s="1"/>
  <c r="AB2230" i="12" s="1"/>
  <c r="AH2230" i="12" s="1"/>
  <c r="AP2230" i="12" s="1"/>
  <c r="AV2230" i="12" s="1"/>
  <c r="BB2230" i="12" s="1"/>
  <c r="BJ2230" i="12" s="1"/>
  <c r="BT2230" i="12" s="1"/>
  <c r="N2231" i="12"/>
  <c r="T2231" i="12" s="1"/>
  <c r="AB2231" i="12" s="1"/>
  <c r="AH2231" i="12" s="1"/>
  <c r="AP2231" i="12" s="1"/>
  <c r="AV2231" i="12" s="1"/>
  <c r="BB2231" i="12" s="1"/>
  <c r="BJ2231" i="12" s="1"/>
  <c r="BT2231" i="12" s="1"/>
  <c r="H2311" i="12"/>
  <c r="N2311" i="12" s="1"/>
  <c r="T2311" i="12" s="1"/>
  <c r="AB2311" i="12" s="1"/>
  <c r="AH2311" i="12" s="1"/>
  <c r="AP2311" i="12" s="1"/>
  <c r="AV2311" i="12" s="1"/>
  <c r="BB2311" i="12" s="1"/>
  <c r="BJ2311" i="12" s="1"/>
  <c r="BT2311" i="12" s="1"/>
  <c r="N2312" i="12"/>
  <c r="T2312" i="12" s="1"/>
  <c r="AB2312" i="12" s="1"/>
  <c r="AH2312" i="12" s="1"/>
  <c r="AP2312" i="12" s="1"/>
  <c r="AV2312" i="12" s="1"/>
  <c r="BB2312" i="12" s="1"/>
  <c r="BJ2312" i="12" s="1"/>
  <c r="BT2312" i="12" s="1"/>
  <c r="H2044" i="12"/>
  <c r="N2044" i="12" s="1"/>
  <c r="T2044" i="12" s="1"/>
  <c r="AB2044" i="12" s="1"/>
  <c r="AH2044" i="12" s="1"/>
  <c r="AP2044" i="12" s="1"/>
  <c r="AV2044" i="12" s="1"/>
  <c r="BB2044" i="12" s="1"/>
  <c r="BJ2044" i="12" s="1"/>
  <c r="BT2044" i="12" s="1"/>
  <c r="N2045" i="12"/>
  <c r="T2045" i="12" s="1"/>
  <c r="AB2045" i="12" s="1"/>
  <c r="AH2045" i="12" s="1"/>
  <c r="AP2045" i="12" s="1"/>
  <c r="AV2045" i="12" s="1"/>
  <c r="BB2045" i="12" s="1"/>
  <c r="BJ2045" i="12" s="1"/>
  <c r="BT2045" i="12" s="1"/>
  <c r="G2072" i="12"/>
  <c r="M2073" i="12"/>
  <c r="S2073" i="12" s="1"/>
  <c r="AA2073" i="12" s="1"/>
  <c r="AG2073" i="12" s="1"/>
  <c r="AO2073" i="12" s="1"/>
  <c r="AU2073" i="12" s="1"/>
  <c r="BA2073" i="12" s="1"/>
  <c r="BI2073" i="12" s="1"/>
  <c r="BN2073" i="12" s="1"/>
  <c r="BS2073" i="12" s="1"/>
  <c r="BZ2073" i="12" s="1"/>
  <c r="G2112" i="12"/>
  <c r="M2113" i="12"/>
  <c r="S2113" i="12" s="1"/>
  <c r="AA2113" i="12" s="1"/>
  <c r="AG2113" i="12" s="1"/>
  <c r="AO2113" i="12" s="1"/>
  <c r="AU2113" i="12" s="1"/>
  <c r="BA2113" i="12" s="1"/>
  <c r="BI2113" i="12" s="1"/>
  <c r="BN2113" i="12" s="1"/>
  <c r="BS2113" i="12" s="1"/>
  <c r="BZ2113" i="12" s="1"/>
  <c r="G2148" i="12"/>
  <c r="M2148" i="12" s="1"/>
  <c r="S2148" i="12" s="1"/>
  <c r="AA2148" i="12" s="1"/>
  <c r="AG2148" i="12" s="1"/>
  <c r="AO2148" i="12" s="1"/>
  <c r="AU2148" i="12" s="1"/>
  <c r="BA2148" i="12" s="1"/>
  <c r="BI2148" i="12" s="1"/>
  <c r="BN2148" i="12" s="1"/>
  <c r="BS2148" i="12" s="1"/>
  <c r="BZ2148" i="12" s="1"/>
  <c r="M2149" i="12"/>
  <c r="S2149" i="12" s="1"/>
  <c r="AA2149" i="12" s="1"/>
  <c r="AG2149" i="12" s="1"/>
  <c r="AO2149" i="12" s="1"/>
  <c r="AU2149" i="12" s="1"/>
  <c r="BA2149" i="12" s="1"/>
  <c r="BI2149" i="12" s="1"/>
  <c r="BN2149" i="12" s="1"/>
  <c r="BS2149" i="12" s="1"/>
  <c r="BZ2149" i="12" s="1"/>
  <c r="G2205" i="12"/>
  <c r="M2205" i="12" s="1"/>
  <c r="S2205" i="12" s="1"/>
  <c r="AA2205" i="12" s="1"/>
  <c r="AG2205" i="12" s="1"/>
  <c r="AO2205" i="12" s="1"/>
  <c r="AU2205" i="12" s="1"/>
  <c r="BA2205" i="12" s="1"/>
  <c r="BI2205" i="12" s="1"/>
  <c r="BN2205" i="12" s="1"/>
  <c r="BS2205" i="12" s="1"/>
  <c r="BZ2205" i="12" s="1"/>
  <c r="M2206" i="12"/>
  <c r="S2206" i="12" s="1"/>
  <c r="AA2206" i="12" s="1"/>
  <c r="AG2206" i="12" s="1"/>
  <c r="AO2206" i="12" s="1"/>
  <c r="AU2206" i="12" s="1"/>
  <c r="BA2206" i="12" s="1"/>
  <c r="BI2206" i="12" s="1"/>
  <c r="BN2206" i="12" s="1"/>
  <c r="BS2206" i="12" s="1"/>
  <c r="BZ2206" i="12" s="1"/>
  <c r="H2105" i="12"/>
  <c r="N2106" i="12"/>
  <c r="T2106" i="12" s="1"/>
  <c r="AB2106" i="12" s="1"/>
  <c r="AH2106" i="12" s="1"/>
  <c r="AP2106" i="12" s="1"/>
  <c r="AV2106" i="12" s="1"/>
  <c r="BB2106" i="12" s="1"/>
  <c r="BJ2106" i="12" s="1"/>
  <c r="BT2106" i="12" s="1"/>
  <c r="H2144" i="12"/>
  <c r="N2145" i="12"/>
  <c r="T2145" i="12" s="1"/>
  <c r="AB2145" i="12" s="1"/>
  <c r="AH2145" i="12" s="1"/>
  <c r="AP2145" i="12" s="1"/>
  <c r="AV2145" i="12" s="1"/>
  <c r="BB2145" i="12" s="1"/>
  <c r="BJ2145" i="12" s="1"/>
  <c r="BT2145" i="12" s="1"/>
  <c r="G2155" i="12"/>
  <c r="M2156" i="12"/>
  <c r="S2156" i="12" s="1"/>
  <c r="AA2156" i="12" s="1"/>
  <c r="AG2156" i="12" s="1"/>
  <c r="AO2156" i="12" s="1"/>
  <c r="AU2156" i="12" s="1"/>
  <c r="BA2156" i="12" s="1"/>
  <c r="BI2156" i="12" s="1"/>
  <c r="BN2156" i="12" s="1"/>
  <c r="BS2156" i="12" s="1"/>
  <c r="BZ2156" i="12" s="1"/>
  <c r="H2159" i="12"/>
  <c r="N2160" i="12"/>
  <c r="T2160" i="12" s="1"/>
  <c r="AB2160" i="12" s="1"/>
  <c r="AH2160" i="12" s="1"/>
  <c r="AP2160" i="12" s="1"/>
  <c r="AV2160" i="12" s="1"/>
  <c r="BB2160" i="12" s="1"/>
  <c r="BJ2160" i="12" s="1"/>
  <c r="BT2160" i="12" s="1"/>
  <c r="G2197" i="12"/>
  <c r="M2198" i="12"/>
  <c r="S2198" i="12" s="1"/>
  <c r="AA2198" i="12" s="1"/>
  <c r="AG2198" i="12" s="1"/>
  <c r="AO2198" i="12" s="1"/>
  <c r="AU2198" i="12" s="1"/>
  <c r="BA2198" i="12" s="1"/>
  <c r="BI2198" i="12" s="1"/>
  <c r="BN2198" i="12" s="1"/>
  <c r="BS2198" i="12" s="1"/>
  <c r="BZ2198" i="12" s="1"/>
  <c r="H2201" i="12"/>
  <c r="N2202" i="12"/>
  <c r="T2202" i="12" s="1"/>
  <c r="AB2202" i="12" s="1"/>
  <c r="AH2202" i="12" s="1"/>
  <c r="AP2202" i="12" s="1"/>
  <c r="AV2202" i="12" s="1"/>
  <c r="BB2202" i="12" s="1"/>
  <c r="BJ2202" i="12" s="1"/>
  <c r="BT2202" i="12" s="1"/>
  <c r="H2028" i="12"/>
  <c r="N2029" i="12"/>
  <c r="T2029" i="12" s="1"/>
  <c r="AB2029" i="12" s="1"/>
  <c r="AH2029" i="12" s="1"/>
  <c r="AP2029" i="12" s="1"/>
  <c r="AV2029" i="12" s="1"/>
  <c r="BB2029" i="12" s="1"/>
  <c r="BJ2029" i="12" s="1"/>
  <c r="BT2029" i="12" s="1"/>
  <c r="G2041" i="12"/>
  <c r="M2041" i="12" s="1"/>
  <c r="S2041" i="12" s="1"/>
  <c r="AA2041" i="12" s="1"/>
  <c r="AG2041" i="12" s="1"/>
  <c r="AO2041" i="12" s="1"/>
  <c r="AU2041" i="12" s="1"/>
  <c r="BA2041" i="12" s="1"/>
  <c r="BI2041" i="12" s="1"/>
  <c r="BN2041" i="12" s="1"/>
  <c r="BS2041" i="12" s="1"/>
  <c r="BZ2041" i="12" s="1"/>
  <c r="M2042" i="12"/>
  <c r="S2042" i="12" s="1"/>
  <c r="AA2042" i="12" s="1"/>
  <c r="AG2042" i="12" s="1"/>
  <c r="AO2042" i="12" s="1"/>
  <c r="AU2042" i="12" s="1"/>
  <c r="BA2042" i="12" s="1"/>
  <c r="BI2042" i="12" s="1"/>
  <c r="BN2042" i="12" s="1"/>
  <c r="BS2042" i="12" s="1"/>
  <c r="BZ2042" i="12" s="1"/>
  <c r="G2058" i="12"/>
  <c r="M2058" i="12" s="1"/>
  <c r="S2058" i="12" s="1"/>
  <c r="AA2058" i="12" s="1"/>
  <c r="AG2058" i="12" s="1"/>
  <c r="AO2058" i="12" s="1"/>
  <c r="AU2058" i="12" s="1"/>
  <c r="BA2058" i="12" s="1"/>
  <c r="BI2058" i="12" s="1"/>
  <c r="BN2058" i="12" s="1"/>
  <c r="BS2058" i="12" s="1"/>
  <c r="BZ2058" i="12" s="1"/>
  <c r="M2059" i="12"/>
  <c r="S2059" i="12" s="1"/>
  <c r="AA2059" i="12" s="1"/>
  <c r="AG2059" i="12" s="1"/>
  <c r="AO2059" i="12" s="1"/>
  <c r="AU2059" i="12" s="1"/>
  <c r="BA2059" i="12" s="1"/>
  <c r="BI2059" i="12" s="1"/>
  <c r="BN2059" i="12" s="1"/>
  <c r="BS2059" i="12" s="1"/>
  <c r="BZ2059" i="12" s="1"/>
  <c r="H2092" i="12"/>
  <c r="N2093" i="12"/>
  <c r="T2093" i="12" s="1"/>
  <c r="AB2093" i="12" s="1"/>
  <c r="AH2093" i="12" s="1"/>
  <c r="AP2093" i="12" s="1"/>
  <c r="AV2093" i="12" s="1"/>
  <c r="BB2093" i="12" s="1"/>
  <c r="BJ2093" i="12" s="1"/>
  <c r="BT2093" i="12" s="1"/>
  <c r="H2116" i="12"/>
  <c r="N2117" i="12"/>
  <c r="T2117" i="12" s="1"/>
  <c r="AB2117" i="12" s="1"/>
  <c r="AH2117" i="12" s="1"/>
  <c r="AP2117" i="12" s="1"/>
  <c r="AV2117" i="12" s="1"/>
  <c r="BB2117" i="12" s="1"/>
  <c r="BJ2117" i="12" s="1"/>
  <c r="BT2117" i="12" s="1"/>
  <c r="H2136" i="12"/>
  <c r="N2137" i="12"/>
  <c r="T2137" i="12" s="1"/>
  <c r="AB2137" i="12" s="1"/>
  <c r="AH2137" i="12" s="1"/>
  <c r="AP2137" i="12" s="1"/>
  <c r="AV2137" i="12" s="1"/>
  <c r="BB2137" i="12" s="1"/>
  <c r="BJ2137" i="12" s="1"/>
  <c r="BT2137" i="12" s="1"/>
  <c r="H2151" i="12"/>
  <c r="N2151" i="12" s="1"/>
  <c r="T2151" i="12" s="1"/>
  <c r="AB2151" i="12" s="1"/>
  <c r="AH2151" i="12" s="1"/>
  <c r="AP2151" i="12" s="1"/>
  <c r="AV2151" i="12" s="1"/>
  <c r="BB2151" i="12" s="1"/>
  <c r="BJ2151" i="12" s="1"/>
  <c r="BT2151" i="12" s="1"/>
  <c r="N2152" i="12"/>
  <c r="T2152" i="12" s="1"/>
  <c r="AB2152" i="12" s="1"/>
  <c r="AH2152" i="12" s="1"/>
  <c r="AP2152" i="12" s="1"/>
  <c r="AV2152" i="12" s="1"/>
  <c r="BB2152" i="12" s="1"/>
  <c r="BJ2152" i="12" s="1"/>
  <c r="BT2152" i="12" s="1"/>
  <c r="H2193" i="12"/>
  <c r="N2194" i="12"/>
  <c r="T2194" i="12" s="1"/>
  <c r="AB2194" i="12" s="1"/>
  <c r="AH2194" i="12" s="1"/>
  <c r="AP2194" i="12" s="1"/>
  <c r="AV2194" i="12" s="1"/>
  <c r="BB2194" i="12" s="1"/>
  <c r="BJ2194" i="12" s="1"/>
  <c r="BT2194" i="12" s="1"/>
  <c r="H2208" i="12"/>
  <c r="N2208" i="12" s="1"/>
  <c r="T2208" i="12" s="1"/>
  <c r="AB2208" i="12" s="1"/>
  <c r="AH2208" i="12" s="1"/>
  <c r="AP2208" i="12" s="1"/>
  <c r="AV2208" i="12" s="1"/>
  <c r="BB2208" i="12" s="1"/>
  <c r="BJ2208" i="12" s="1"/>
  <c r="BT2208" i="12" s="1"/>
  <c r="N2209" i="12"/>
  <c r="T2209" i="12" s="1"/>
  <c r="AB2209" i="12" s="1"/>
  <c r="AH2209" i="12" s="1"/>
  <c r="AP2209" i="12" s="1"/>
  <c r="AV2209" i="12" s="1"/>
  <c r="BB2209" i="12" s="1"/>
  <c r="BJ2209" i="12" s="1"/>
  <c r="BT2209" i="12" s="1"/>
  <c r="G2033" i="12"/>
  <c r="M2034" i="12"/>
  <c r="S2034" i="12" s="1"/>
  <c r="AA2034" i="12" s="1"/>
  <c r="AG2034" i="12" s="1"/>
  <c r="AO2034" i="12" s="1"/>
  <c r="AU2034" i="12" s="1"/>
  <c r="BA2034" i="12" s="1"/>
  <c r="BI2034" i="12" s="1"/>
  <c r="BN2034" i="12" s="1"/>
  <c r="BS2034" i="12" s="1"/>
  <c r="BZ2034" i="12" s="1"/>
  <c r="H2038" i="12"/>
  <c r="N2038" i="12" s="1"/>
  <c r="T2038" i="12" s="1"/>
  <c r="AB2038" i="12" s="1"/>
  <c r="AH2038" i="12" s="1"/>
  <c r="AP2038" i="12" s="1"/>
  <c r="AV2038" i="12" s="1"/>
  <c r="BB2038" i="12" s="1"/>
  <c r="BJ2038" i="12" s="1"/>
  <c r="BT2038" i="12" s="1"/>
  <c r="N2039" i="12"/>
  <c r="T2039" i="12" s="1"/>
  <c r="AB2039" i="12" s="1"/>
  <c r="AH2039" i="12" s="1"/>
  <c r="AP2039" i="12" s="1"/>
  <c r="AV2039" i="12" s="1"/>
  <c r="BB2039" i="12" s="1"/>
  <c r="BJ2039" i="12" s="1"/>
  <c r="BT2039" i="12" s="1"/>
  <c r="G2048" i="12"/>
  <c r="M2049" i="12"/>
  <c r="S2049" i="12" s="1"/>
  <c r="AA2049" i="12" s="1"/>
  <c r="AG2049" i="12" s="1"/>
  <c r="AO2049" i="12" s="1"/>
  <c r="AU2049" i="12" s="1"/>
  <c r="BA2049" i="12" s="1"/>
  <c r="BI2049" i="12" s="1"/>
  <c r="BN2049" i="12" s="1"/>
  <c r="BS2049" i="12" s="1"/>
  <c r="BZ2049" i="12" s="1"/>
  <c r="H2053" i="12"/>
  <c r="N2054" i="12"/>
  <c r="T2054" i="12" s="1"/>
  <c r="AB2054" i="12" s="1"/>
  <c r="AH2054" i="12" s="1"/>
  <c r="AP2054" i="12" s="1"/>
  <c r="AV2054" i="12" s="1"/>
  <c r="BB2054" i="12" s="1"/>
  <c r="BJ2054" i="12" s="1"/>
  <c r="BT2054" i="12" s="1"/>
  <c r="G2064" i="12"/>
  <c r="M2064" i="12" s="1"/>
  <c r="S2064" i="12" s="1"/>
  <c r="AA2064" i="12" s="1"/>
  <c r="AG2064" i="12" s="1"/>
  <c r="AO2064" i="12" s="1"/>
  <c r="AU2064" i="12" s="1"/>
  <c r="BA2064" i="12" s="1"/>
  <c r="BI2064" i="12" s="1"/>
  <c r="BN2064" i="12" s="1"/>
  <c r="BS2064" i="12" s="1"/>
  <c r="BZ2064" i="12" s="1"/>
  <c r="M2065" i="12"/>
  <c r="S2065" i="12" s="1"/>
  <c r="AA2065" i="12" s="1"/>
  <c r="AG2065" i="12" s="1"/>
  <c r="AO2065" i="12" s="1"/>
  <c r="AU2065" i="12" s="1"/>
  <c r="BA2065" i="12" s="1"/>
  <c r="BI2065" i="12" s="1"/>
  <c r="BN2065" i="12" s="1"/>
  <c r="BS2065" i="12" s="1"/>
  <c r="BZ2065" i="12" s="1"/>
  <c r="H2068" i="12"/>
  <c r="N2069" i="12"/>
  <c r="T2069" i="12" s="1"/>
  <c r="AB2069" i="12" s="1"/>
  <c r="AH2069" i="12" s="1"/>
  <c r="AP2069" i="12" s="1"/>
  <c r="AV2069" i="12" s="1"/>
  <c r="BB2069" i="12" s="1"/>
  <c r="BJ2069" i="12" s="1"/>
  <c r="BT2069" i="12" s="1"/>
  <c r="G2101" i="12"/>
  <c r="M2102" i="12"/>
  <c r="S2102" i="12" s="1"/>
  <c r="AA2102" i="12" s="1"/>
  <c r="AG2102" i="12" s="1"/>
  <c r="AO2102" i="12" s="1"/>
  <c r="AU2102" i="12" s="1"/>
  <c r="BA2102" i="12" s="1"/>
  <c r="BI2102" i="12" s="1"/>
  <c r="BN2102" i="12" s="1"/>
  <c r="BS2102" i="12" s="1"/>
  <c r="BZ2102" i="12" s="1"/>
  <c r="G2120" i="12"/>
  <c r="M2121" i="12"/>
  <c r="S2121" i="12" s="1"/>
  <c r="AA2121" i="12" s="1"/>
  <c r="AG2121" i="12" s="1"/>
  <c r="AO2121" i="12" s="1"/>
  <c r="AU2121" i="12" s="1"/>
  <c r="BA2121" i="12" s="1"/>
  <c r="BI2121" i="12" s="1"/>
  <c r="BN2121" i="12" s="1"/>
  <c r="BS2121" i="12" s="1"/>
  <c r="BZ2121" i="12" s="1"/>
  <c r="H2128" i="12"/>
  <c r="N2129" i="12"/>
  <c r="T2129" i="12" s="1"/>
  <c r="AB2129" i="12" s="1"/>
  <c r="AH2129" i="12" s="1"/>
  <c r="AP2129" i="12" s="1"/>
  <c r="AV2129" i="12" s="1"/>
  <c r="BB2129" i="12" s="1"/>
  <c r="BJ2129" i="12" s="1"/>
  <c r="BT2129" i="12" s="1"/>
  <c r="G2140" i="12"/>
  <c r="M2141" i="12"/>
  <c r="S2141" i="12" s="1"/>
  <c r="AA2141" i="12" s="1"/>
  <c r="AG2141" i="12" s="1"/>
  <c r="AO2141" i="12" s="1"/>
  <c r="AU2141" i="12" s="1"/>
  <c r="BA2141" i="12" s="1"/>
  <c r="BI2141" i="12" s="1"/>
  <c r="BN2141" i="12" s="1"/>
  <c r="BS2141" i="12" s="1"/>
  <c r="BZ2141" i="12" s="1"/>
  <c r="G2028" i="12"/>
  <c r="M2029" i="12"/>
  <c r="S2029" i="12" s="1"/>
  <c r="AA2029" i="12" s="1"/>
  <c r="AG2029" i="12" s="1"/>
  <c r="AO2029" i="12" s="1"/>
  <c r="AU2029" i="12" s="1"/>
  <c r="BA2029" i="12" s="1"/>
  <c r="BI2029" i="12" s="1"/>
  <c r="BN2029" i="12" s="1"/>
  <c r="BS2029" i="12" s="1"/>
  <c r="BZ2029" i="12" s="1"/>
  <c r="H2033" i="12"/>
  <c r="N2034" i="12"/>
  <c r="T2034" i="12" s="1"/>
  <c r="AB2034" i="12" s="1"/>
  <c r="AH2034" i="12" s="1"/>
  <c r="AP2034" i="12" s="1"/>
  <c r="AV2034" i="12" s="1"/>
  <c r="BB2034" i="12" s="1"/>
  <c r="BJ2034" i="12" s="1"/>
  <c r="BT2034" i="12" s="1"/>
  <c r="G2044" i="12"/>
  <c r="M2044" i="12" s="1"/>
  <c r="S2044" i="12" s="1"/>
  <c r="AA2044" i="12" s="1"/>
  <c r="AG2044" i="12" s="1"/>
  <c r="AO2044" i="12" s="1"/>
  <c r="AU2044" i="12" s="1"/>
  <c r="BA2044" i="12" s="1"/>
  <c r="BI2044" i="12" s="1"/>
  <c r="BN2044" i="12" s="1"/>
  <c r="BS2044" i="12" s="1"/>
  <c r="BZ2044" i="12" s="1"/>
  <c r="M2045" i="12"/>
  <c r="S2045" i="12" s="1"/>
  <c r="AA2045" i="12" s="1"/>
  <c r="AG2045" i="12" s="1"/>
  <c r="AO2045" i="12" s="1"/>
  <c r="AU2045" i="12" s="1"/>
  <c r="BA2045" i="12" s="1"/>
  <c r="BI2045" i="12" s="1"/>
  <c r="BN2045" i="12" s="1"/>
  <c r="BS2045" i="12" s="1"/>
  <c r="BZ2045" i="12" s="1"/>
  <c r="H2048" i="12"/>
  <c r="N2049" i="12"/>
  <c r="T2049" i="12" s="1"/>
  <c r="AB2049" i="12" s="1"/>
  <c r="AH2049" i="12" s="1"/>
  <c r="AP2049" i="12" s="1"/>
  <c r="AV2049" i="12" s="1"/>
  <c r="BB2049" i="12" s="1"/>
  <c r="BJ2049" i="12" s="1"/>
  <c r="BT2049" i="12" s="1"/>
  <c r="G2061" i="12"/>
  <c r="M2061" i="12" s="1"/>
  <c r="S2061" i="12" s="1"/>
  <c r="AA2061" i="12" s="1"/>
  <c r="AG2061" i="12" s="1"/>
  <c r="AO2061" i="12" s="1"/>
  <c r="AU2061" i="12" s="1"/>
  <c r="BA2061" i="12" s="1"/>
  <c r="BI2061" i="12" s="1"/>
  <c r="BN2061" i="12" s="1"/>
  <c r="BS2061" i="12" s="1"/>
  <c r="BZ2061" i="12" s="1"/>
  <c r="M2062" i="12"/>
  <c r="S2062" i="12" s="1"/>
  <c r="AA2062" i="12" s="1"/>
  <c r="AG2062" i="12" s="1"/>
  <c r="AO2062" i="12" s="1"/>
  <c r="AU2062" i="12" s="1"/>
  <c r="BA2062" i="12" s="1"/>
  <c r="BI2062" i="12" s="1"/>
  <c r="BN2062" i="12" s="1"/>
  <c r="BS2062" i="12" s="1"/>
  <c r="BZ2062" i="12" s="1"/>
  <c r="H2064" i="12"/>
  <c r="N2064" i="12" s="1"/>
  <c r="T2064" i="12" s="1"/>
  <c r="AB2064" i="12" s="1"/>
  <c r="AH2064" i="12" s="1"/>
  <c r="AP2064" i="12" s="1"/>
  <c r="AV2064" i="12" s="1"/>
  <c r="BB2064" i="12" s="1"/>
  <c r="BJ2064" i="12" s="1"/>
  <c r="BT2064" i="12" s="1"/>
  <c r="N2065" i="12"/>
  <c r="T2065" i="12" s="1"/>
  <c r="AB2065" i="12" s="1"/>
  <c r="AH2065" i="12" s="1"/>
  <c r="AP2065" i="12" s="1"/>
  <c r="AV2065" i="12" s="1"/>
  <c r="BB2065" i="12" s="1"/>
  <c r="BJ2065" i="12" s="1"/>
  <c r="BT2065" i="12" s="1"/>
  <c r="G2092" i="12"/>
  <c r="M2093" i="12"/>
  <c r="S2093" i="12" s="1"/>
  <c r="AA2093" i="12" s="1"/>
  <c r="AG2093" i="12" s="1"/>
  <c r="AO2093" i="12" s="1"/>
  <c r="AU2093" i="12" s="1"/>
  <c r="BA2093" i="12" s="1"/>
  <c r="BI2093" i="12" s="1"/>
  <c r="BN2093" i="12" s="1"/>
  <c r="BS2093" i="12" s="1"/>
  <c r="BZ2093" i="12" s="1"/>
  <c r="H2101" i="12"/>
  <c r="N2102" i="12"/>
  <c r="T2102" i="12" s="1"/>
  <c r="AB2102" i="12" s="1"/>
  <c r="AH2102" i="12" s="1"/>
  <c r="AP2102" i="12" s="1"/>
  <c r="AV2102" i="12" s="1"/>
  <c r="BB2102" i="12" s="1"/>
  <c r="BJ2102" i="12" s="1"/>
  <c r="BT2102" i="12" s="1"/>
  <c r="G2116" i="12"/>
  <c r="M2117" i="12"/>
  <c r="S2117" i="12" s="1"/>
  <c r="AA2117" i="12" s="1"/>
  <c r="AG2117" i="12" s="1"/>
  <c r="AO2117" i="12" s="1"/>
  <c r="AU2117" i="12" s="1"/>
  <c r="BA2117" i="12" s="1"/>
  <c r="BI2117" i="12" s="1"/>
  <c r="BN2117" i="12" s="1"/>
  <c r="BS2117" i="12" s="1"/>
  <c r="BZ2117" i="12" s="1"/>
  <c r="H2120" i="12"/>
  <c r="N2121" i="12"/>
  <c r="T2121" i="12" s="1"/>
  <c r="AB2121" i="12" s="1"/>
  <c r="AH2121" i="12" s="1"/>
  <c r="AP2121" i="12" s="1"/>
  <c r="AV2121" i="12" s="1"/>
  <c r="BB2121" i="12" s="1"/>
  <c r="BJ2121" i="12" s="1"/>
  <c r="BT2121" i="12" s="1"/>
  <c r="G2136" i="12"/>
  <c r="M2137" i="12"/>
  <c r="S2137" i="12" s="1"/>
  <c r="AA2137" i="12" s="1"/>
  <c r="AG2137" i="12" s="1"/>
  <c r="AO2137" i="12" s="1"/>
  <c r="AU2137" i="12" s="1"/>
  <c r="BA2137" i="12" s="1"/>
  <c r="BI2137" i="12" s="1"/>
  <c r="BN2137" i="12" s="1"/>
  <c r="BS2137" i="12" s="1"/>
  <c r="BZ2137" i="12" s="1"/>
  <c r="H2140" i="12"/>
  <c r="N2141" i="12"/>
  <c r="T2141" i="12" s="1"/>
  <c r="AB2141" i="12" s="1"/>
  <c r="AH2141" i="12" s="1"/>
  <c r="AP2141" i="12" s="1"/>
  <c r="AV2141" i="12" s="1"/>
  <c r="BB2141" i="12" s="1"/>
  <c r="BJ2141" i="12" s="1"/>
  <c r="BT2141" i="12" s="1"/>
  <c r="G2151" i="12"/>
  <c r="M2151" i="12" s="1"/>
  <c r="S2151" i="12" s="1"/>
  <c r="AA2151" i="12" s="1"/>
  <c r="AG2151" i="12" s="1"/>
  <c r="AO2151" i="12" s="1"/>
  <c r="AU2151" i="12" s="1"/>
  <c r="BA2151" i="12" s="1"/>
  <c r="BI2151" i="12" s="1"/>
  <c r="BN2151" i="12" s="1"/>
  <c r="BS2151" i="12" s="1"/>
  <c r="BZ2151" i="12" s="1"/>
  <c r="M2152" i="12"/>
  <c r="S2152" i="12" s="1"/>
  <c r="AA2152" i="12" s="1"/>
  <c r="AG2152" i="12" s="1"/>
  <c r="AO2152" i="12" s="1"/>
  <c r="AU2152" i="12" s="1"/>
  <c r="BA2152" i="12" s="1"/>
  <c r="BI2152" i="12" s="1"/>
  <c r="BN2152" i="12" s="1"/>
  <c r="BS2152" i="12" s="1"/>
  <c r="BZ2152" i="12" s="1"/>
  <c r="H2155" i="12"/>
  <c r="N2156" i="12"/>
  <c r="T2156" i="12" s="1"/>
  <c r="AB2156" i="12" s="1"/>
  <c r="AH2156" i="12" s="1"/>
  <c r="AP2156" i="12" s="1"/>
  <c r="AV2156" i="12" s="1"/>
  <c r="BB2156" i="12" s="1"/>
  <c r="BJ2156" i="12" s="1"/>
  <c r="BT2156" i="12" s="1"/>
  <c r="G2193" i="12"/>
  <c r="M2194" i="12"/>
  <c r="S2194" i="12" s="1"/>
  <c r="AA2194" i="12" s="1"/>
  <c r="AG2194" i="12" s="1"/>
  <c r="AO2194" i="12" s="1"/>
  <c r="AU2194" i="12" s="1"/>
  <c r="BA2194" i="12" s="1"/>
  <c r="BI2194" i="12" s="1"/>
  <c r="BN2194" i="12" s="1"/>
  <c r="BS2194" i="12" s="1"/>
  <c r="BZ2194" i="12" s="1"/>
  <c r="H2197" i="12"/>
  <c r="N2198" i="12"/>
  <c r="T2198" i="12" s="1"/>
  <c r="AB2198" i="12" s="1"/>
  <c r="AH2198" i="12" s="1"/>
  <c r="AP2198" i="12" s="1"/>
  <c r="AV2198" i="12" s="1"/>
  <c r="BB2198" i="12" s="1"/>
  <c r="BJ2198" i="12" s="1"/>
  <c r="BT2198" i="12" s="1"/>
  <c r="G2208" i="12"/>
  <c r="M2208" i="12" s="1"/>
  <c r="S2208" i="12" s="1"/>
  <c r="AA2208" i="12" s="1"/>
  <c r="AG2208" i="12" s="1"/>
  <c r="AO2208" i="12" s="1"/>
  <c r="AU2208" i="12" s="1"/>
  <c r="BA2208" i="12" s="1"/>
  <c r="BI2208" i="12" s="1"/>
  <c r="BN2208" i="12" s="1"/>
  <c r="BS2208" i="12" s="1"/>
  <c r="BZ2208" i="12" s="1"/>
  <c r="M2209" i="12"/>
  <c r="S2209" i="12" s="1"/>
  <c r="AA2209" i="12" s="1"/>
  <c r="AG2209" i="12" s="1"/>
  <c r="AO2209" i="12" s="1"/>
  <c r="AU2209" i="12" s="1"/>
  <c r="BA2209" i="12" s="1"/>
  <c r="BI2209" i="12" s="1"/>
  <c r="BN2209" i="12" s="1"/>
  <c r="BS2209" i="12" s="1"/>
  <c r="BZ2209" i="12" s="1"/>
  <c r="H2246" i="12"/>
  <c r="N2246" i="12" s="1"/>
  <c r="T2246" i="12" s="1"/>
  <c r="AB2246" i="12" s="1"/>
  <c r="AH2246" i="12" s="1"/>
  <c r="AP2246" i="12" s="1"/>
  <c r="AV2246" i="12" s="1"/>
  <c r="BB2246" i="12" s="1"/>
  <c r="BJ2246" i="12" s="1"/>
  <c r="BT2246" i="12" s="1"/>
  <c r="N2247" i="12"/>
  <c r="T2247" i="12" s="1"/>
  <c r="AB2247" i="12" s="1"/>
  <c r="AH2247" i="12" s="1"/>
  <c r="AP2247" i="12" s="1"/>
  <c r="AV2247" i="12" s="1"/>
  <c r="BB2247" i="12" s="1"/>
  <c r="BJ2247" i="12" s="1"/>
  <c r="BT2247" i="12" s="1"/>
  <c r="G2294" i="12"/>
  <c r="M2294" i="12" s="1"/>
  <c r="S2294" i="12" s="1"/>
  <c r="AA2294" i="12" s="1"/>
  <c r="AG2294" i="12" s="1"/>
  <c r="AO2294" i="12" s="1"/>
  <c r="AU2294" i="12" s="1"/>
  <c r="BA2294" i="12" s="1"/>
  <c r="BI2294" i="12" s="1"/>
  <c r="BN2294" i="12" s="1"/>
  <c r="BS2294" i="12" s="1"/>
  <c r="BZ2294" i="12" s="1"/>
  <c r="M2295" i="12"/>
  <c r="S2295" i="12" s="1"/>
  <c r="AA2295" i="12" s="1"/>
  <c r="AG2295" i="12" s="1"/>
  <c r="AO2295" i="12" s="1"/>
  <c r="AU2295" i="12" s="1"/>
  <c r="BA2295" i="12" s="1"/>
  <c r="BI2295" i="12" s="1"/>
  <c r="BN2295" i="12" s="1"/>
  <c r="BS2295" i="12" s="1"/>
  <c r="BZ2295" i="12" s="1"/>
  <c r="G2280" i="12"/>
  <c r="M2280" i="12" s="1"/>
  <c r="S2280" i="12" s="1"/>
  <c r="AA2280" i="12" s="1"/>
  <c r="AG2280" i="12" s="1"/>
  <c r="AO2280" i="12" s="1"/>
  <c r="AU2280" i="12" s="1"/>
  <c r="BA2280" i="12" s="1"/>
  <c r="BI2280" i="12" s="1"/>
  <c r="BN2280" i="12" s="1"/>
  <c r="BS2280" i="12" s="1"/>
  <c r="BZ2280" i="12" s="1"/>
  <c r="M2281" i="12"/>
  <c r="S2281" i="12" s="1"/>
  <c r="AA2281" i="12" s="1"/>
  <c r="AG2281" i="12" s="1"/>
  <c r="AO2281" i="12" s="1"/>
  <c r="AU2281" i="12" s="1"/>
  <c r="BA2281" i="12" s="1"/>
  <c r="BI2281" i="12" s="1"/>
  <c r="BN2281" i="12" s="1"/>
  <c r="BS2281" i="12" s="1"/>
  <c r="BZ2281" i="12" s="1"/>
  <c r="G2230" i="12"/>
  <c r="M2230" i="12" s="1"/>
  <c r="S2230" i="12" s="1"/>
  <c r="AA2230" i="12" s="1"/>
  <c r="AG2230" i="12" s="1"/>
  <c r="AO2230" i="12" s="1"/>
  <c r="AU2230" i="12" s="1"/>
  <c r="BA2230" i="12" s="1"/>
  <c r="BI2230" i="12" s="1"/>
  <c r="BN2230" i="12" s="1"/>
  <c r="BS2230" i="12" s="1"/>
  <c r="BZ2230" i="12" s="1"/>
  <c r="M2231" i="12"/>
  <c r="S2231" i="12" s="1"/>
  <c r="AA2231" i="12" s="1"/>
  <c r="AG2231" i="12" s="1"/>
  <c r="AO2231" i="12" s="1"/>
  <c r="AU2231" i="12" s="1"/>
  <c r="BA2231" i="12" s="1"/>
  <c r="BI2231" i="12" s="1"/>
  <c r="BN2231" i="12" s="1"/>
  <c r="BS2231" i="12" s="1"/>
  <c r="BZ2231" i="12" s="1"/>
  <c r="G2300" i="12"/>
  <c r="M2301" i="12"/>
  <c r="S2301" i="12" s="1"/>
  <c r="AA2301" i="12" s="1"/>
  <c r="AG2301" i="12" s="1"/>
  <c r="AO2301" i="12" s="1"/>
  <c r="AU2301" i="12" s="1"/>
  <c r="BA2301" i="12" s="1"/>
  <c r="BI2301" i="12" s="1"/>
  <c r="BN2301" i="12" s="1"/>
  <c r="BS2301" i="12" s="1"/>
  <c r="BZ2301" i="12" s="1"/>
  <c r="G2213" i="12"/>
  <c r="M2214" i="12"/>
  <c r="S2214" i="12" s="1"/>
  <c r="AA2214" i="12" s="1"/>
  <c r="AG2214" i="12" s="1"/>
  <c r="AO2214" i="12" s="1"/>
  <c r="AU2214" i="12" s="1"/>
  <c r="BA2214" i="12" s="1"/>
  <c r="BI2214" i="12" s="1"/>
  <c r="BN2214" i="12" s="1"/>
  <c r="BS2214" i="12" s="1"/>
  <c r="BZ2214" i="12" s="1"/>
  <c r="G2392" i="12"/>
  <c r="M2396" i="12"/>
  <c r="S2396" i="12" s="1"/>
  <c r="AA2396" i="12" s="1"/>
  <c r="AG2396" i="12" s="1"/>
  <c r="AO2396" i="12" s="1"/>
  <c r="AU2396" i="12" s="1"/>
  <c r="BA2396" i="12" s="1"/>
  <c r="BI2396" i="12" s="1"/>
  <c r="BN2396" i="12" s="1"/>
  <c r="BS2396" i="12" s="1"/>
  <c r="BZ2396" i="12" s="1"/>
  <c r="G2376" i="12"/>
  <c r="M2376" i="12" s="1"/>
  <c r="S2376" i="12" s="1"/>
  <c r="AA2376" i="12" s="1"/>
  <c r="AG2376" i="12" s="1"/>
  <c r="AO2376" i="12" s="1"/>
  <c r="AU2376" i="12" s="1"/>
  <c r="BA2376" i="12" s="1"/>
  <c r="BI2376" i="12" s="1"/>
  <c r="BN2376" i="12" s="1"/>
  <c r="BS2376" i="12" s="1"/>
  <c r="BZ2376" i="12" s="1"/>
  <c r="M2377" i="12"/>
  <c r="S2377" i="12" s="1"/>
  <c r="AA2377" i="12" s="1"/>
  <c r="AG2377" i="12" s="1"/>
  <c r="AO2377" i="12" s="1"/>
  <c r="AU2377" i="12" s="1"/>
  <c r="BA2377" i="12" s="1"/>
  <c r="BI2377" i="12" s="1"/>
  <c r="BN2377" i="12" s="1"/>
  <c r="BS2377" i="12" s="1"/>
  <c r="BZ2377" i="12" s="1"/>
  <c r="H2275" i="12"/>
  <c r="N2276" i="12"/>
  <c r="T2276" i="12" s="1"/>
  <c r="AB2276" i="12" s="1"/>
  <c r="AH2276" i="12" s="1"/>
  <c r="AP2276" i="12" s="1"/>
  <c r="AV2276" i="12" s="1"/>
  <c r="BB2276" i="12" s="1"/>
  <c r="BJ2276" i="12" s="1"/>
  <c r="BT2276" i="12" s="1"/>
  <c r="H2259" i="12"/>
  <c r="N2259" i="12" s="1"/>
  <c r="T2259" i="12" s="1"/>
  <c r="AB2259" i="12" s="1"/>
  <c r="AH2259" i="12" s="1"/>
  <c r="AP2259" i="12" s="1"/>
  <c r="AV2259" i="12" s="1"/>
  <c r="BB2259" i="12" s="1"/>
  <c r="BJ2259" i="12" s="1"/>
  <c r="BT2259" i="12" s="1"/>
  <c r="N2260" i="12"/>
  <c r="T2260" i="12" s="1"/>
  <c r="AB2260" i="12" s="1"/>
  <c r="AH2260" i="12" s="1"/>
  <c r="AP2260" i="12" s="1"/>
  <c r="AV2260" i="12" s="1"/>
  <c r="BB2260" i="12" s="1"/>
  <c r="BJ2260" i="12" s="1"/>
  <c r="BT2260" i="12" s="1"/>
  <c r="H2222" i="12"/>
  <c r="N2222" i="12" s="1"/>
  <c r="T2222" i="12" s="1"/>
  <c r="AB2222" i="12" s="1"/>
  <c r="AH2222" i="12" s="1"/>
  <c r="AP2222" i="12" s="1"/>
  <c r="AV2222" i="12" s="1"/>
  <c r="BB2222" i="12" s="1"/>
  <c r="BJ2222" i="12" s="1"/>
  <c r="BT2222" i="12" s="1"/>
  <c r="N2226" i="12"/>
  <c r="T2226" i="12" s="1"/>
  <c r="AB2226" i="12" s="1"/>
  <c r="AH2226" i="12" s="1"/>
  <c r="AP2226" i="12" s="1"/>
  <c r="AV2226" i="12" s="1"/>
  <c r="BB2226" i="12" s="1"/>
  <c r="BJ2226" i="12" s="1"/>
  <c r="BT2226" i="12" s="1"/>
  <c r="H2294" i="12"/>
  <c r="N2294" i="12" s="1"/>
  <c r="T2294" i="12" s="1"/>
  <c r="AB2294" i="12" s="1"/>
  <c r="AH2294" i="12" s="1"/>
  <c r="AP2294" i="12" s="1"/>
  <c r="AV2294" i="12" s="1"/>
  <c r="BB2294" i="12" s="1"/>
  <c r="BJ2294" i="12" s="1"/>
  <c r="BT2294" i="12" s="1"/>
  <c r="N2295" i="12"/>
  <c r="T2295" i="12" s="1"/>
  <c r="AB2295" i="12" s="1"/>
  <c r="AH2295" i="12" s="1"/>
  <c r="AP2295" i="12" s="1"/>
  <c r="AV2295" i="12" s="1"/>
  <c r="BB2295" i="12" s="1"/>
  <c r="BJ2295" i="12" s="1"/>
  <c r="BT2295" i="12" s="1"/>
  <c r="H2280" i="12"/>
  <c r="N2280" i="12" s="1"/>
  <c r="T2280" i="12" s="1"/>
  <c r="AB2280" i="12" s="1"/>
  <c r="AH2280" i="12" s="1"/>
  <c r="AP2280" i="12" s="1"/>
  <c r="AV2280" i="12" s="1"/>
  <c r="BB2280" i="12" s="1"/>
  <c r="BJ2280" i="12" s="1"/>
  <c r="BT2280" i="12" s="1"/>
  <c r="N2281" i="12"/>
  <c r="T2281" i="12" s="1"/>
  <c r="AB2281" i="12" s="1"/>
  <c r="AH2281" i="12" s="1"/>
  <c r="AP2281" i="12" s="1"/>
  <c r="AV2281" i="12" s="1"/>
  <c r="BB2281" i="12" s="1"/>
  <c r="BJ2281" i="12" s="1"/>
  <c r="BT2281" i="12" s="1"/>
  <c r="G2222" i="12"/>
  <c r="M2222" i="12" s="1"/>
  <c r="S2222" i="12" s="1"/>
  <c r="AA2222" i="12" s="1"/>
  <c r="AG2222" i="12" s="1"/>
  <c r="AO2222" i="12" s="1"/>
  <c r="AU2222" i="12" s="1"/>
  <c r="BA2222" i="12" s="1"/>
  <c r="BI2222" i="12" s="1"/>
  <c r="BN2222" i="12" s="1"/>
  <c r="BS2222" i="12" s="1"/>
  <c r="BZ2222" i="12" s="1"/>
  <c r="M2226" i="12"/>
  <c r="S2226" i="12" s="1"/>
  <c r="AA2226" i="12" s="1"/>
  <c r="AG2226" i="12" s="1"/>
  <c r="AO2226" i="12" s="1"/>
  <c r="AU2226" i="12" s="1"/>
  <c r="BA2226" i="12" s="1"/>
  <c r="BI2226" i="12" s="1"/>
  <c r="BN2226" i="12" s="1"/>
  <c r="BS2226" i="12" s="1"/>
  <c r="BZ2226" i="12" s="1"/>
  <c r="H2392" i="12"/>
  <c r="N2396" i="12"/>
  <c r="T2396" i="12" s="1"/>
  <c r="AB2396" i="12" s="1"/>
  <c r="AH2396" i="12" s="1"/>
  <c r="AP2396" i="12" s="1"/>
  <c r="AV2396" i="12" s="1"/>
  <c r="BB2396" i="12" s="1"/>
  <c r="BJ2396" i="12" s="1"/>
  <c r="BT2396" i="12" s="1"/>
  <c r="H2376" i="12"/>
  <c r="N2376" i="12" s="1"/>
  <c r="T2376" i="12" s="1"/>
  <c r="AB2376" i="12" s="1"/>
  <c r="AH2376" i="12" s="1"/>
  <c r="AP2376" i="12" s="1"/>
  <c r="AV2376" i="12" s="1"/>
  <c r="BB2376" i="12" s="1"/>
  <c r="BJ2376" i="12" s="1"/>
  <c r="BT2376" i="12" s="1"/>
  <c r="N2377" i="12"/>
  <c r="T2377" i="12" s="1"/>
  <c r="AB2377" i="12" s="1"/>
  <c r="AH2377" i="12" s="1"/>
  <c r="AP2377" i="12" s="1"/>
  <c r="AV2377" i="12" s="1"/>
  <c r="BB2377" i="12" s="1"/>
  <c r="BJ2377" i="12" s="1"/>
  <c r="BT2377" i="12" s="1"/>
  <c r="H2254" i="12"/>
  <c r="N2255" i="12"/>
  <c r="T2255" i="12" s="1"/>
  <c r="AB2255" i="12" s="1"/>
  <c r="AH2255" i="12" s="1"/>
  <c r="AP2255" i="12" s="1"/>
  <c r="AV2255" i="12" s="1"/>
  <c r="BB2255" i="12" s="1"/>
  <c r="BJ2255" i="12" s="1"/>
  <c r="BT2255" i="12" s="1"/>
  <c r="H2218" i="12"/>
  <c r="N2219" i="12"/>
  <c r="T2219" i="12" s="1"/>
  <c r="AB2219" i="12" s="1"/>
  <c r="AH2219" i="12" s="1"/>
  <c r="AP2219" i="12" s="1"/>
  <c r="AV2219" i="12" s="1"/>
  <c r="BB2219" i="12" s="1"/>
  <c r="BJ2219" i="12" s="1"/>
  <c r="BT2219" i="12" s="1"/>
  <c r="CE1578" i="12"/>
  <c r="CE125" i="12"/>
  <c r="CE1014" i="12"/>
  <c r="CE1107" i="12"/>
  <c r="CE1649" i="12"/>
  <c r="CE877" i="12"/>
  <c r="H1888" i="12"/>
  <c r="N1888" i="12" s="1"/>
  <c r="T1888" i="12" s="1"/>
  <c r="AB1888" i="12" s="1"/>
  <c r="AH1888" i="12" s="1"/>
  <c r="AP1888" i="12" s="1"/>
  <c r="AV1888" i="12" s="1"/>
  <c r="BB1888" i="12" s="1"/>
  <c r="BJ1888" i="12" s="1"/>
  <c r="BT1888" i="12" s="1"/>
  <c r="G1888" i="12"/>
  <c r="M1888" i="12" s="1"/>
  <c r="S1888" i="12" s="1"/>
  <c r="AA1888" i="12" s="1"/>
  <c r="AG1888" i="12" s="1"/>
  <c r="AO1888" i="12" s="1"/>
  <c r="AU1888" i="12" s="1"/>
  <c r="BA1888" i="12" s="1"/>
  <c r="BI1888" i="12" s="1"/>
  <c r="BN1888" i="12" s="1"/>
  <c r="BS1888" i="12" s="1"/>
  <c r="BZ1888" i="12" s="1"/>
  <c r="F1888" i="12"/>
  <c r="L1888" i="12" s="1"/>
  <c r="R1888" i="12" s="1"/>
  <c r="V1888" i="12" s="1"/>
  <c r="Z1888" i="12" s="1"/>
  <c r="AF1888" i="12" s="1"/>
  <c r="AJ1888" i="12" s="1"/>
  <c r="AN1888" i="12" s="1"/>
  <c r="AT1888" i="12" s="1"/>
  <c r="AZ1888" i="12" s="1"/>
  <c r="BD1888" i="12" s="1"/>
  <c r="BH1888" i="12" s="1"/>
  <c r="BM1888" i="12" s="1"/>
  <c r="BR1888" i="12" s="1"/>
  <c r="BV1888" i="12" s="1"/>
  <c r="BY1888" i="12" s="1"/>
  <c r="CB1888" i="12" s="1"/>
  <c r="CD1888" i="12" s="1"/>
  <c r="H1885" i="12"/>
  <c r="N1885" i="12" s="1"/>
  <c r="T1885" i="12" s="1"/>
  <c r="AB1885" i="12" s="1"/>
  <c r="AH1885" i="12" s="1"/>
  <c r="AP1885" i="12" s="1"/>
  <c r="AV1885" i="12" s="1"/>
  <c r="BB1885" i="12" s="1"/>
  <c r="BJ1885" i="12" s="1"/>
  <c r="BT1885" i="12" s="1"/>
  <c r="G1885" i="12"/>
  <c r="M1885" i="12" s="1"/>
  <c r="S1885" i="12" s="1"/>
  <c r="AA1885" i="12" s="1"/>
  <c r="AG1885" i="12" s="1"/>
  <c r="AO1885" i="12" s="1"/>
  <c r="AU1885" i="12" s="1"/>
  <c r="BA1885" i="12" s="1"/>
  <c r="BI1885" i="12" s="1"/>
  <c r="BN1885" i="12" s="1"/>
  <c r="BS1885" i="12" s="1"/>
  <c r="BZ1885" i="12" s="1"/>
  <c r="F1885" i="12"/>
  <c r="L1885" i="12" s="1"/>
  <c r="R1885" i="12" s="1"/>
  <c r="V1885" i="12" s="1"/>
  <c r="Z1885" i="12" s="1"/>
  <c r="AF1885" i="12" s="1"/>
  <c r="AJ1885" i="12" s="1"/>
  <c r="AN1885" i="12" s="1"/>
  <c r="AT1885" i="12" s="1"/>
  <c r="AZ1885" i="12" s="1"/>
  <c r="BD1885" i="12" s="1"/>
  <c r="BH1885" i="12" s="1"/>
  <c r="BM1885" i="12" s="1"/>
  <c r="BR1885" i="12" s="1"/>
  <c r="BV1885" i="12" s="1"/>
  <c r="BY1885" i="12" s="1"/>
  <c r="CB1885" i="12" s="1"/>
  <c r="CD1885" i="12" s="1"/>
  <c r="H1881" i="12"/>
  <c r="G1881" i="12"/>
  <c r="F1881" i="12"/>
  <c r="H1871" i="12"/>
  <c r="G1871" i="12"/>
  <c r="F1871" i="12"/>
  <c r="H1866" i="12"/>
  <c r="G1866" i="12"/>
  <c r="F1866" i="12"/>
  <c r="H1860" i="12"/>
  <c r="N1860" i="12" s="1"/>
  <c r="T1860" i="12" s="1"/>
  <c r="AB1860" i="12" s="1"/>
  <c r="AH1860" i="12" s="1"/>
  <c r="AP1860" i="12" s="1"/>
  <c r="AV1860" i="12" s="1"/>
  <c r="BB1860" i="12" s="1"/>
  <c r="BJ1860" i="12" s="1"/>
  <c r="BT1860" i="12" s="1"/>
  <c r="G1860" i="12"/>
  <c r="M1860" i="12" s="1"/>
  <c r="S1860" i="12" s="1"/>
  <c r="AA1860" i="12" s="1"/>
  <c r="AG1860" i="12" s="1"/>
  <c r="AO1860" i="12" s="1"/>
  <c r="AU1860" i="12" s="1"/>
  <c r="BA1860" i="12" s="1"/>
  <c r="BI1860" i="12" s="1"/>
  <c r="BN1860" i="12" s="1"/>
  <c r="BS1860" i="12" s="1"/>
  <c r="BZ1860" i="12" s="1"/>
  <c r="F1860" i="12"/>
  <c r="L1860" i="12" s="1"/>
  <c r="R1860" i="12" s="1"/>
  <c r="V1860" i="12" s="1"/>
  <c r="Z1860" i="12" s="1"/>
  <c r="AF1860" i="12" s="1"/>
  <c r="AJ1860" i="12" s="1"/>
  <c r="AN1860" i="12" s="1"/>
  <c r="AT1860" i="12" s="1"/>
  <c r="AZ1860" i="12" s="1"/>
  <c r="BD1860" i="12" s="1"/>
  <c r="BH1860" i="12" s="1"/>
  <c r="BM1860" i="12" s="1"/>
  <c r="BR1860" i="12" s="1"/>
  <c r="BV1860" i="12" s="1"/>
  <c r="BY1860" i="12" s="1"/>
  <c r="CB1860" i="12" s="1"/>
  <c r="CD1860" i="12" s="1"/>
  <c r="H1858" i="12"/>
  <c r="N1858" i="12" s="1"/>
  <c r="T1858" i="12" s="1"/>
  <c r="AB1858" i="12" s="1"/>
  <c r="AH1858" i="12" s="1"/>
  <c r="AP1858" i="12" s="1"/>
  <c r="AV1858" i="12" s="1"/>
  <c r="BB1858" i="12" s="1"/>
  <c r="BJ1858" i="12" s="1"/>
  <c r="BT1858" i="12" s="1"/>
  <c r="G1858" i="12"/>
  <c r="M1858" i="12" s="1"/>
  <c r="S1858" i="12" s="1"/>
  <c r="AA1858" i="12" s="1"/>
  <c r="AG1858" i="12" s="1"/>
  <c r="AO1858" i="12" s="1"/>
  <c r="AU1858" i="12" s="1"/>
  <c r="BA1858" i="12" s="1"/>
  <c r="BI1858" i="12" s="1"/>
  <c r="BN1858" i="12" s="1"/>
  <c r="BS1858" i="12" s="1"/>
  <c r="BZ1858" i="12" s="1"/>
  <c r="F1858" i="12"/>
  <c r="L1858" i="12" s="1"/>
  <c r="R1858" i="12" s="1"/>
  <c r="V1858" i="12" s="1"/>
  <c r="Z1858" i="12" s="1"/>
  <c r="AF1858" i="12" s="1"/>
  <c r="AJ1858" i="12" s="1"/>
  <c r="AN1858" i="12" s="1"/>
  <c r="AT1858" i="12" s="1"/>
  <c r="AZ1858" i="12" s="1"/>
  <c r="BD1858" i="12" s="1"/>
  <c r="BH1858" i="12" s="1"/>
  <c r="BM1858" i="12" s="1"/>
  <c r="BR1858" i="12" s="1"/>
  <c r="BV1858" i="12" s="1"/>
  <c r="BY1858" i="12" s="1"/>
  <c r="CB1858" i="12" s="1"/>
  <c r="CD1858" i="12" s="1"/>
  <c r="H1856" i="12"/>
  <c r="N1856" i="12" s="1"/>
  <c r="T1856" i="12" s="1"/>
  <c r="AB1856" i="12" s="1"/>
  <c r="AH1856" i="12" s="1"/>
  <c r="AP1856" i="12" s="1"/>
  <c r="AV1856" i="12" s="1"/>
  <c r="BB1856" i="12" s="1"/>
  <c r="BJ1856" i="12" s="1"/>
  <c r="BT1856" i="12" s="1"/>
  <c r="G1856" i="12"/>
  <c r="M1856" i="12" s="1"/>
  <c r="S1856" i="12" s="1"/>
  <c r="AA1856" i="12" s="1"/>
  <c r="AG1856" i="12" s="1"/>
  <c r="AO1856" i="12" s="1"/>
  <c r="AU1856" i="12" s="1"/>
  <c r="BA1856" i="12" s="1"/>
  <c r="BI1856" i="12" s="1"/>
  <c r="BN1856" i="12" s="1"/>
  <c r="BS1856" i="12" s="1"/>
  <c r="BZ1856" i="12" s="1"/>
  <c r="F1856" i="12"/>
  <c r="L1856" i="12" s="1"/>
  <c r="R1856" i="12" s="1"/>
  <c r="V1856" i="12" s="1"/>
  <c r="Z1856" i="12" s="1"/>
  <c r="AF1856" i="12" s="1"/>
  <c r="AJ1856" i="12" s="1"/>
  <c r="AN1856" i="12" s="1"/>
  <c r="AT1856" i="12" s="1"/>
  <c r="AZ1856" i="12" s="1"/>
  <c r="BD1856" i="12" s="1"/>
  <c r="BH1856" i="12" s="1"/>
  <c r="BM1856" i="12" s="1"/>
  <c r="BR1856" i="12" s="1"/>
  <c r="BV1856" i="12" s="1"/>
  <c r="BY1856" i="12" s="1"/>
  <c r="CB1856" i="12" s="1"/>
  <c r="CD1856" i="12" s="1"/>
  <c r="H1851" i="12"/>
  <c r="N1851" i="12" s="1"/>
  <c r="T1851" i="12" s="1"/>
  <c r="AB1851" i="12" s="1"/>
  <c r="AH1851" i="12" s="1"/>
  <c r="AP1851" i="12" s="1"/>
  <c r="AV1851" i="12" s="1"/>
  <c r="BB1851" i="12" s="1"/>
  <c r="BJ1851" i="12" s="1"/>
  <c r="BT1851" i="12" s="1"/>
  <c r="G1851" i="12"/>
  <c r="M1851" i="12" s="1"/>
  <c r="S1851" i="12" s="1"/>
  <c r="AA1851" i="12" s="1"/>
  <c r="AG1851" i="12" s="1"/>
  <c r="AO1851" i="12" s="1"/>
  <c r="AU1851" i="12" s="1"/>
  <c r="BA1851" i="12" s="1"/>
  <c r="BI1851" i="12" s="1"/>
  <c r="BN1851" i="12" s="1"/>
  <c r="BS1851" i="12" s="1"/>
  <c r="BZ1851" i="12" s="1"/>
  <c r="F1851" i="12"/>
  <c r="L1851" i="12" s="1"/>
  <c r="R1851" i="12" s="1"/>
  <c r="V1851" i="12" s="1"/>
  <c r="Z1851" i="12" s="1"/>
  <c r="AF1851" i="12" s="1"/>
  <c r="AJ1851" i="12" s="1"/>
  <c r="AN1851" i="12" s="1"/>
  <c r="AT1851" i="12" s="1"/>
  <c r="AZ1851" i="12" s="1"/>
  <c r="BD1851" i="12" s="1"/>
  <c r="BH1851" i="12" s="1"/>
  <c r="BM1851" i="12" s="1"/>
  <c r="BR1851" i="12" s="1"/>
  <c r="BV1851" i="12" s="1"/>
  <c r="BY1851" i="12" s="1"/>
  <c r="CB1851" i="12" s="1"/>
  <c r="CD1851" i="12" s="1"/>
  <c r="H1849" i="12"/>
  <c r="N1849" i="12" s="1"/>
  <c r="T1849" i="12" s="1"/>
  <c r="AB1849" i="12" s="1"/>
  <c r="AH1849" i="12" s="1"/>
  <c r="AP1849" i="12" s="1"/>
  <c r="AV1849" i="12" s="1"/>
  <c r="BB1849" i="12" s="1"/>
  <c r="BJ1849" i="12" s="1"/>
  <c r="BT1849" i="12" s="1"/>
  <c r="G1849" i="12"/>
  <c r="M1849" i="12" s="1"/>
  <c r="S1849" i="12" s="1"/>
  <c r="AA1849" i="12" s="1"/>
  <c r="AG1849" i="12" s="1"/>
  <c r="AO1849" i="12" s="1"/>
  <c r="AU1849" i="12" s="1"/>
  <c r="BA1849" i="12" s="1"/>
  <c r="BI1849" i="12" s="1"/>
  <c r="BN1849" i="12" s="1"/>
  <c r="BS1849" i="12" s="1"/>
  <c r="BZ1849" i="12" s="1"/>
  <c r="F1849" i="12"/>
  <c r="L1849" i="12" s="1"/>
  <c r="R1849" i="12" s="1"/>
  <c r="V1849" i="12" s="1"/>
  <c r="Z1849" i="12" s="1"/>
  <c r="AF1849" i="12" s="1"/>
  <c r="AJ1849" i="12" s="1"/>
  <c r="AN1849" i="12" s="1"/>
  <c r="AT1849" i="12" s="1"/>
  <c r="AZ1849" i="12" s="1"/>
  <c r="BD1849" i="12" s="1"/>
  <c r="BH1849" i="12" s="1"/>
  <c r="BM1849" i="12" s="1"/>
  <c r="BR1849" i="12" s="1"/>
  <c r="BV1849" i="12" s="1"/>
  <c r="BY1849" i="12" s="1"/>
  <c r="CB1849" i="12" s="1"/>
  <c r="CD1849" i="12" s="1"/>
  <c r="H1846" i="12"/>
  <c r="G1846" i="12"/>
  <c r="F1846" i="12"/>
  <c r="H1841" i="12"/>
  <c r="G1841" i="12"/>
  <c r="F1841" i="12"/>
  <c r="H1837" i="12"/>
  <c r="N1837" i="12" s="1"/>
  <c r="T1837" i="12" s="1"/>
  <c r="AB1837" i="12" s="1"/>
  <c r="AH1837" i="12" s="1"/>
  <c r="AP1837" i="12" s="1"/>
  <c r="AV1837" i="12" s="1"/>
  <c r="BB1837" i="12" s="1"/>
  <c r="BJ1837" i="12" s="1"/>
  <c r="BT1837" i="12" s="1"/>
  <c r="G1837" i="12"/>
  <c r="M1837" i="12" s="1"/>
  <c r="S1837" i="12" s="1"/>
  <c r="AA1837" i="12" s="1"/>
  <c r="AG1837" i="12" s="1"/>
  <c r="AO1837" i="12" s="1"/>
  <c r="AU1837" i="12" s="1"/>
  <c r="BA1837" i="12" s="1"/>
  <c r="BI1837" i="12" s="1"/>
  <c r="BN1837" i="12" s="1"/>
  <c r="BS1837" i="12" s="1"/>
  <c r="BZ1837" i="12" s="1"/>
  <c r="F1837" i="12"/>
  <c r="L1837" i="12" s="1"/>
  <c r="R1837" i="12" s="1"/>
  <c r="V1837" i="12" s="1"/>
  <c r="Z1837" i="12" s="1"/>
  <c r="AF1837" i="12" s="1"/>
  <c r="AJ1837" i="12" s="1"/>
  <c r="AN1837" i="12" s="1"/>
  <c r="AT1837" i="12" s="1"/>
  <c r="AZ1837" i="12" s="1"/>
  <c r="BD1837" i="12" s="1"/>
  <c r="BH1837" i="12" s="1"/>
  <c r="BM1837" i="12" s="1"/>
  <c r="BR1837" i="12" s="1"/>
  <c r="BV1837" i="12" s="1"/>
  <c r="BY1837" i="12" s="1"/>
  <c r="CB1837" i="12" s="1"/>
  <c r="CD1837" i="12" s="1"/>
  <c r="H1835" i="12"/>
  <c r="N1835" i="12" s="1"/>
  <c r="T1835" i="12" s="1"/>
  <c r="AB1835" i="12" s="1"/>
  <c r="AH1835" i="12" s="1"/>
  <c r="AP1835" i="12" s="1"/>
  <c r="AV1835" i="12" s="1"/>
  <c r="BB1835" i="12" s="1"/>
  <c r="BJ1835" i="12" s="1"/>
  <c r="BT1835" i="12" s="1"/>
  <c r="G1835" i="12"/>
  <c r="M1835" i="12" s="1"/>
  <c r="S1835" i="12" s="1"/>
  <c r="AA1835" i="12" s="1"/>
  <c r="AG1835" i="12" s="1"/>
  <c r="AO1835" i="12" s="1"/>
  <c r="AU1835" i="12" s="1"/>
  <c r="BA1835" i="12" s="1"/>
  <c r="BI1835" i="12" s="1"/>
  <c r="BN1835" i="12" s="1"/>
  <c r="BS1835" i="12" s="1"/>
  <c r="BZ1835" i="12" s="1"/>
  <c r="F1835" i="12"/>
  <c r="L1835" i="12" s="1"/>
  <c r="R1835" i="12" s="1"/>
  <c r="V1835" i="12" s="1"/>
  <c r="Z1835" i="12" s="1"/>
  <c r="AF1835" i="12" s="1"/>
  <c r="AJ1835" i="12" s="1"/>
  <c r="AN1835" i="12" s="1"/>
  <c r="AT1835" i="12" s="1"/>
  <c r="AZ1835" i="12" s="1"/>
  <c r="BD1835" i="12" s="1"/>
  <c r="BH1835" i="12" s="1"/>
  <c r="BM1835" i="12" s="1"/>
  <c r="BR1835" i="12" s="1"/>
  <c r="BV1835" i="12" s="1"/>
  <c r="BY1835" i="12" s="1"/>
  <c r="CB1835" i="12" s="1"/>
  <c r="CD1835" i="12" s="1"/>
  <c r="H1831" i="12"/>
  <c r="G1831" i="12"/>
  <c r="F1831" i="12"/>
  <c r="H1827" i="12"/>
  <c r="G1827" i="12"/>
  <c r="F1827" i="12"/>
  <c r="H1818" i="12"/>
  <c r="G1818" i="12"/>
  <c r="F1818" i="12"/>
  <c r="H1815" i="12"/>
  <c r="N1815" i="12" s="1"/>
  <c r="T1815" i="12" s="1"/>
  <c r="AB1815" i="12" s="1"/>
  <c r="AH1815" i="12" s="1"/>
  <c r="AP1815" i="12" s="1"/>
  <c r="AV1815" i="12" s="1"/>
  <c r="BB1815" i="12" s="1"/>
  <c r="BJ1815" i="12" s="1"/>
  <c r="BT1815" i="12" s="1"/>
  <c r="G1815" i="12"/>
  <c r="M1815" i="12" s="1"/>
  <c r="S1815" i="12" s="1"/>
  <c r="AA1815" i="12" s="1"/>
  <c r="AG1815" i="12" s="1"/>
  <c r="AO1815" i="12" s="1"/>
  <c r="AU1815" i="12" s="1"/>
  <c r="BA1815" i="12" s="1"/>
  <c r="BI1815" i="12" s="1"/>
  <c r="BN1815" i="12" s="1"/>
  <c r="BS1815" i="12" s="1"/>
  <c r="BZ1815" i="12" s="1"/>
  <c r="F1815" i="12"/>
  <c r="L1815" i="12" s="1"/>
  <c r="R1815" i="12" s="1"/>
  <c r="V1815" i="12" s="1"/>
  <c r="Z1815" i="12" s="1"/>
  <c r="AF1815" i="12" s="1"/>
  <c r="AJ1815" i="12" s="1"/>
  <c r="AN1815" i="12" s="1"/>
  <c r="AT1815" i="12" s="1"/>
  <c r="AZ1815" i="12" s="1"/>
  <c r="BD1815" i="12" s="1"/>
  <c r="BH1815" i="12" s="1"/>
  <c r="BM1815" i="12" s="1"/>
  <c r="BR1815" i="12" s="1"/>
  <c r="BV1815" i="12" s="1"/>
  <c r="BY1815" i="12" s="1"/>
  <c r="CB1815" i="12" s="1"/>
  <c r="CD1815" i="12" s="1"/>
  <c r="H1813" i="12"/>
  <c r="N1813" i="12" s="1"/>
  <c r="T1813" i="12" s="1"/>
  <c r="AB1813" i="12" s="1"/>
  <c r="AH1813" i="12" s="1"/>
  <c r="AP1813" i="12" s="1"/>
  <c r="AV1813" i="12" s="1"/>
  <c r="BB1813" i="12" s="1"/>
  <c r="BJ1813" i="12" s="1"/>
  <c r="BT1813" i="12" s="1"/>
  <c r="G1813" i="12"/>
  <c r="M1813" i="12" s="1"/>
  <c r="S1813" i="12" s="1"/>
  <c r="AA1813" i="12" s="1"/>
  <c r="AG1813" i="12" s="1"/>
  <c r="AO1813" i="12" s="1"/>
  <c r="AU1813" i="12" s="1"/>
  <c r="BA1813" i="12" s="1"/>
  <c r="BI1813" i="12" s="1"/>
  <c r="BN1813" i="12" s="1"/>
  <c r="BS1813" i="12" s="1"/>
  <c r="BZ1813" i="12" s="1"/>
  <c r="F1813" i="12"/>
  <c r="L1813" i="12" s="1"/>
  <c r="R1813" i="12" s="1"/>
  <c r="V1813" i="12" s="1"/>
  <c r="Z1813" i="12" s="1"/>
  <c r="AF1813" i="12" s="1"/>
  <c r="AJ1813" i="12" s="1"/>
  <c r="AN1813" i="12" s="1"/>
  <c r="AT1813" i="12" s="1"/>
  <c r="AZ1813" i="12" s="1"/>
  <c r="BD1813" i="12" s="1"/>
  <c r="BH1813" i="12" s="1"/>
  <c r="BM1813" i="12" s="1"/>
  <c r="BR1813" i="12" s="1"/>
  <c r="BV1813" i="12" s="1"/>
  <c r="BY1813" i="12" s="1"/>
  <c r="CB1813" i="12" s="1"/>
  <c r="CD1813" i="12" s="1"/>
  <c r="H1810" i="12"/>
  <c r="G1810" i="12"/>
  <c r="F1810" i="12"/>
  <c r="H1807" i="12"/>
  <c r="G1807" i="12"/>
  <c r="F1807" i="12"/>
  <c r="H1765" i="12"/>
  <c r="G1765" i="12"/>
  <c r="F1765" i="12"/>
  <c r="H1751" i="12"/>
  <c r="G1751" i="12"/>
  <c r="F1751" i="12"/>
  <c r="H1748" i="12"/>
  <c r="G1748" i="12"/>
  <c r="F1748" i="12"/>
  <c r="H1743" i="12"/>
  <c r="N1743" i="12" s="1"/>
  <c r="T1743" i="12" s="1"/>
  <c r="AB1743" i="12" s="1"/>
  <c r="AH1743" i="12" s="1"/>
  <c r="AP1743" i="12" s="1"/>
  <c r="AV1743" i="12" s="1"/>
  <c r="BB1743" i="12" s="1"/>
  <c r="BJ1743" i="12" s="1"/>
  <c r="BT1743" i="12" s="1"/>
  <c r="G1743" i="12"/>
  <c r="M1743" i="12" s="1"/>
  <c r="S1743" i="12" s="1"/>
  <c r="AA1743" i="12" s="1"/>
  <c r="AG1743" i="12" s="1"/>
  <c r="AO1743" i="12" s="1"/>
  <c r="AU1743" i="12" s="1"/>
  <c r="BA1743" i="12" s="1"/>
  <c r="BI1743" i="12" s="1"/>
  <c r="BN1743" i="12" s="1"/>
  <c r="BS1743" i="12" s="1"/>
  <c r="BZ1743" i="12" s="1"/>
  <c r="F1743" i="12"/>
  <c r="L1743" i="12" s="1"/>
  <c r="R1743" i="12" s="1"/>
  <c r="V1743" i="12" s="1"/>
  <c r="Z1743" i="12" s="1"/>
  <c r="AF1743" i="12" s="1"/>
  <c r="AJ1743" i="12" s="1"/>
  <c r="AN1743" i="12" s="1"/>
  <c r="AT1743" i="12" s="1"/>
  <c r="AZ1743" i="12" s="1"/>
  <c r="BD1743" i="12" s="1"/>
  <c r="BH1743" i="12" s="1"/>
  <c r="BM1743" i="12" s="1"/>
  <c r="BR1743" i="12" s="1"/>
  <c r="BV1743" i="12" s="1"/>
  <c r="BY1743" i="12" s="1"/>
  <c r="CB1743" i="12" s="1"/>
  <c r="CD1743" i="12" s="1"/>
  <c r="H1740" i="12"/>
  <c r="N1740" i="12" s="1"/>
  <c r="T1740" i="12" s="1"/>
  <c r="AB1740" i="12" s="1"/>
  <c r="AH1740" i="12" s="1"/>
  <c r="AP1740" i="12" s="1"/>
  <c r="AV1740" i="12" s="1"/>
  <c r="BB1740" i="12" s="1"/>
  <c r="BJ1740" i="12" s="1"/>
  <c r="BT1740" i="12" s="1"/>
  <c r="G1740" i="12"/>
  <c r="M1740" i="12" s="1"/>
  <c r="S1740" i="12" s="1"/>
  <c r="AA1740" i="12" s="1"/>
  <c r="AG1740" i="12" s="1"/>
  <c r="AO1740" i="12" s="1"/>
  <c r="AU1740" i="12" s="1"/>
  <c r="BA1740" i="12" s="1"/>
  <c r="BI1740" i="12" s="1"/>
  <c r="BN1740" i="12" s="1"/>
  <c r="BS1740" i="12" s="1"/>
  <c r="BZ1740" i="12" s="1"/>
  <c r="F1740" i="12"/>
  <c r="L1740" i="12" s="1"/>
  <c r="R1740" i="12" s="1"/>
  <c r="V1740" i="12" s="1"/>
  <c r="Z1740" i="12" s="1"/>
  <c r="AF1740" i="12" s="1"/>
  <c r="AJ1740" i="12" s="1"/>
  <c r="AN1740" i="12" s="1"/>
  <c r="AT1740" i="12" s="1"/>
  <c r="AZ1740" i="12" s="1"/>
  <c r="BD1740" i="12" s="1"/>
  <c r="BH1740" i="12" s="1"/>
  <c r="BM1740" i="12" s="1"/>
  <c r="BR1740" i="12" s="1"/>
  <c r="BV1740" i="12" s="1"/>
  <c r="BY1740" i="12" s="1"/>
  <c r="CB1740" i="12" s="1"/>
  <c r="CD1740" i="12" s="1"/>
  <c r="H1736" i="12"/>
  <c r="G1736" i="12"/>
  <c r="F1736" i="12"/>
  <c r="H1732" i="12"/>
  <c r="N1732" i="12" s="1"/>
  <c r="T1732" i="12" s="1"/>
  <c r="AB1732" i="12" s="1"/>
  <c r="AH1732" i="12" s="1"/>
  <c r="AP1732" i="12" s="1"/>
  <c r="AV1732" i="12" s="1"/>
  <c r="BB1732" i="12" s="1"/>
  <c r="BJ1732" i="12" s="1"/>
  <c r="BT1732" i="12" s="1"/>
  <c r="G1732" i="12"/>
  <c r="M1732" i="12" s="1"/>
  <c r="S1732" i="12" s="1"/>
  <c r="AA1732" i="12" s="1"/>
  <c r="AG1732" i="12" s="1"/>
  <c r="AO1732" i="12" s="1"/>
  <c r="AU1732" i="12" s="1"/>
  <c r="BA1732" i="12" s="1"/>
  <c r="BI1732" i="12" s="1"/>
  <c r="BN1732" i="12" s="1"/>
  <c r="BS1732" i="12" s="1"/>
  <c r="BZ1732" i="12" s="1"/>
  <c r="F1732" i="12"/>
  <c r="L1732" i="12" s="1"/>
  <c r="R1732" i="12" s="1"/>
  <c r="V1732" i="12" s="1"/>
  <c r="Z1732" i="12" s="1"/>
  <c r="AF1732" i="12" s="1"/>
  <c r="AJ1732" i="12" s="1"/>
  <c r="AN1732" i="12" s="1"/>
  <c r="AT1732" i="12" s="1"/>
  <c r="AZ1732" i="12" s="1"/>
  <c r="BD1732" i="12" s="1"/>
  <c r="BH1732" i="12" s="1"/>
  <c r="BM1732" i="12" s="1"/>
  <c r="BR1732" i="12" s="1"/>
  <c r="BV1732" i="12" s="1"/>
  <c r="BY1732" i="12" s="1"/>
  <c r="CB1732" i="12" s="1"/>
  <c r="CD1732" i="12" s="1"/>
  <c r="H1730" i="12"/>
  <c r="N1730" i="12" s="1"/>
  <c r="T1730" i="12" s="1"/>
  <c r="AB1730" i="12" s="1"/>
  <c r="AH1730" i="12" s="1"/>
  <c r="AP1730" i="12" s="1"/>
  <c r="AV1730" i="12" s="1"/>
  <c r="BB1730" i="12" s="1"/>
  <c r="BJ1730" i="12" s="1"/>
  <c r="BT1730" i="12" s="1"/>
  <c r="G1730" i="12"/>
  <c r="M1730" i="12" s="1"/>
  <c r="S1730" i="12" s="1"/>
  <c r="AA1730" i="12" s="1"/>
  <c r="AG1730" i="12" s="1"/>
  <c r="AO1730" i="12" s="1"/>
  <c r="AU1730" i="12" s="1"/>
  <c r="BA1730" i="12" s="1"/>
  <c r="BI1730" i="12" s="1"/>
  <c r="BN1730" i="12" s="1"/>
  <c r="BS1730" i="12" s="1"/>
  <c r="BZ1730" i="12" s="1"/>
  <c r="F1730" i="12"/>
  <c r="L1730" i="12" s="1"/>
  <c r="R1730" i="12" s="1"/>
  <c r="V1730" i="12" s="1"/>
  <c r="Z1730" i="12" s="1"/>
  <c r="AF1730" i="12" s="1"/>
  <c r="AJ1730" i="12" s="1"/>
  <c r="AN1730" i="12" s="1"/>
  <c r="AT1730" i="12" s="1"/>
  <c r="AZ1730" i="12" s="1"/>
  <c r="BD1730" i="12" s="1"/>
  <c r="BH1730" i="12" s="1"/>
  <c r="BM1730" i="12" s="1"/>
  <c r="BR1730" i="12" s="1"/>
  <c r="BV1730" i="12" s="1"/>
  <c r="BY1730" i="12" s="1"/>
  <c r="CB1730" i="12" s="1"/>
  <c r="CD1730" i="12" s="1"/>
  <c r="H1726" i="12"/>
  <c r="N1726" i="12" s="1"/>
  <c r="T1726" i="12" s="1"/>
  <c r="AB1726" i="12" s="1"/>
  <c r="AH1726" i="12" s="1"/>
  <c r="AP1726" i="12" s="1"/>
  <c r="AV1726" i="12" s="1"/>
  <c r="BB1726" i="12" s="1"/>
  <c r="BJ1726" i="12" s="1"/>
  <c r="BT1726" i="12" s="1"/>
  <c r="G1726" i="12"/>
  <c r="M1726" i="12" s="1"/>
  <c r="S1726" i="12" s="1"/>
  <c r="AA1726" i="12" s="1"/>
  <c r="AG1726" i="12" s="1"/>
  <c r="AO1726" i="12" s="1"/>
  <c r="AU1726" i="12" s="1"/>
  <c r="BA1726" i="12" s="1"/>
  <c r="BI1726" i="12" s="1"/>
  <c r="BN1726" i="12" s="1"/>
  <c r="BS1726" i="12" s="1"/>
  <c r="BZ1726" i="12" s="1"/>
  <c r="F1726" i="12"/>
  <c r="L1726" i="12" s="1"/>
  <c r="R1726" i="12" s="1"/>
  <c r="V1726" i="12" s="1"/>
  <c r="Z1726" i="12" s="1"/>
  <c r="AF1726" i="12" s="1"/>
  <c r="AJ1726" i="12" s="1"/>
  <c r="AN1726" i="12" s="1"/>
  <c r="AT1726" i="12" s="1"/>
  <c r="AZ1726" i="12" s="1"/>
  <c r="BD1726" i="12" s="1"/>
  <c r="BH1726" i="12" s="1"/>
  <c r="BM1726" i="12" s="1"/>
  <c r="BR1726" i="12" s="1"/>
  <c r="BV1726" i="12" s="1"/>
  <c r="BY1726" i="12" s="1"/>
  <c r="CB1726" i="12" s="1"/>
  <c r="CD1726" i="12" s="1"/>
  <c r="H1724" i="12"/>
  <c r="N1724" i="12" s="1"/>
  <c r="T1724" i="12" s="1"/>
  <c r="AB1724" i="12" s="1"/>
  <c r="AH1724" i="12" s="1"/>
  <c r="AP1724" i="12" s="1"/>
  <c r="AV1724" i="12" s="1"/>
  <c r="BB1724" i="12" s="1"/>
  <c r="BJ1724" i="12" s="1"/>
  <c r="BT1724" i="12" s="1"/>
  <c r="G1724" i="12"/>
  <c r="M1724" i="12" s="1"/>
  <c r="S1724" i="12" s="1"/>
  <c r="AA1724" i="12" s="1"/>
  <c r="AG1724" i="12" s="1"/>
  <c r="AO1724" i="12" s="1"/>
  <c r="AU1724" i="12" s="1"/>
  <c r="BA1724" i="12" s="1"/>
  <c r="BI1724" i="12" s="1"/>
  <c r="BN1724" i="12" s="1"/>
  <c r="BS1724" i="12" s="1"/>
  <c r="BZ1724" i="12" s="1"/>
  <c r="F1724" i="12"/>
  <c r="L1724" i="12" s="1"/>
  <c r="R1724" i="12" s="1"/>
  <c r="V1724" i="12" s="1"/>
  <c r="Z1724" i="12" s="1"/>
  <c r="AF1724" i="12" s="1"/>
  <c r="AJ1724" i="12" s="1"/>
  <c r="AN1724" i="12" s="1"/>
  <c r="AT1724" i="12" s="1"/>
  <c r="AZ1724" i="12" s="1"/>
  <c r="BD1724" i="12" s="1"/>
  <c r="BH1724" i="12" s="1"/>
  <c r="BM1724" i="12" s="1"/>
  <c r="BR1724" i="12" s="1"/>
  <c r="BV1724" i="12" s="1"/>
  <c r="BY1724" i="12" s="1"/>
  <c r="CB1724" i="12" s="1"/>
  <c r="CD1724" i="12" s="1"/>
  <c r="H1720" i="12"/>
  <c r="N1720" i="12" s="1"/>
  <c r="T1720" i="12" s="1"/>
  <c r="AB1720" i="12" s="1"/>
  <c r="AH1720" i="12" s="1"/>
  <c r="AP1720" i="12" s="1"/>
  <c r="AV1720" i="12" s="1"/>
  <c r="BB1720" i="12" s="1"/>
  <c r="BJ1720" i="12" s="1"/>
  <c r="BT1720" i="12" s="1"/>
  <c r="G1720" i="12"/>
  <c r="M1720" i="12" s="1"/>
  <c r="S1720" i="12" s="1"/>
  <c r="AA1720" i="12" s="1"/>
  <c r="AG1720" i="12" s="1"/>
  <c r="AO1720" i="12" s="1"/>
  <c r="AU1720" i="12" s="1"/>
  <c r="BA1720" i="12" s="1"/>
  <c r="BI1720" i="12" s="1"/>
  <c r="BN1720" i="12" s="1"/>
  <c r="BS1720" i="12" s="1"/>
  <c r="BZ1720" i="12" s="1"/>
  <c r="F1720" i="12"/>
  <c r="L1720" i="12" s="1"/>
  <c r="R1720" i="12" s="1"/>
  <c r="V1720" i="12" s="1"/>
  <c r="Z1720" i="12" s="1"/>
  <c r="AF1720" i="12" s="1"/>
  <c r="AJ1720" i="12" s="1"/>
  <c r="AN1720" i="12" s="1"/>
  <c r="AT1720" i="12" s="1"/>
  <c r="AZ1720" i="12" s="1"/>
  <c r="BD1720" i="12" s="1"/>
  <c r="BH1720" i="12" s="1"/>
  <c r="BM1720" i="12" s="1"/>
  <c r="BR1720" i="12" s="1"/>
  <c r="BV1720" i="12" s="1"/>
  <c r="BY1720" i="12" s="1"/>
  <c r="CB1720" i="12" s="1"/>
  <c r="CD1720" i="12" s="1"/>
  <c r="H1718" i="12"/>
  <c r="N1718" i="12" s="1"/>
  <c r="T1718" i="12" s="1"/>
  <c r="AB1718" i="12" s="1"/>
  <c r="AH1718" i="12" s="1"/>
  <c r="AP1718" i="12" s="1"/>
  <c r="AV1718" i="12" s="1"/>
  <c r="BB1718" i="12" s="1"/>
  <c r="BJ1718" i="12" s="1"/>
  <c r="BT1718" i="12" s="1"/>
  <c r="G1718" i="12"/>
  <c r="M1718" i="12" s="1"/>
  <c r="S1718" i="12" s="1"/>
  <c r="AA1718" i="12" s="1"/>
  <c r="AG1718" i="12" s="1"/>
  <c r="AO1718" i="12" s="1"/>
  <c r="AU1718" i="12" s="1"/>
  <c r="BA1718" i="12" s="1"/>
  <c r="BI1718" i="12" s="1"/>
  <c r="BN1718" i="12" s="1"/>
  <c r="BS1718" i="12" s="1"/>
  <c r="BZ1718" i="12" s="1"/>
  <c r="F1718" i="12"/>
  <c r="L1718" i="12" s="1"/>
  <c r="R1718" i="12" s="1"/>
  <c r="V1718" i="12" s="1"/>
  <c r="Z1718" i="12" s="1"/>
  <c r="AF1718" i="12" s="1"/>
  <c r="AJ1718" i="12" s="1"/>
  <c r="AN1718" i="12" s="1"/>
  <c r="AT1718" i="12" s="1"/>
  <c r="AZ1718" i="12" s="1"/>
  <c r="BD1718" i="12" s="1"/>
  <c r="BH1718" i="12" s="1"/>
  <c r="BM1718" i="12" s="1"/>
  <c r="BR1718" i="12" s="1"/>
  <c r="BV1718" i="12" s="1"/>
  <c r="BY1718" i="12" s="1"/>
  <c r="CB1718" i="12" s="1"/>
  <c r="CD1718" i="12" s="1"/>
  <c r="H1716" i="12"/>
  <c r="N1716" i="12" s="1"/>
  <c r="T1716" i="12" s="1"/>
  <c r="AB1716" i="12" s="1"/>
  <c r="AH1716" i="12" s="1"/>
  <c r="AP1716" i="12" s="1"/>
  <c r="AV1716" i="12" s="1"/>
  <c r="BB1716" i="12" s="1"/>
  <c r="BJ1716" i="12" s="1"/>
  <c r="BT1716" i="12" s="1"/>
  <c r="G1716" i="12"/>
  <c r="M1716" i="12" s="1"/>
  <c r="S1716" i="12" s="1"/>
  <c r="AA1716" i="12" s="1"/>
  <c r="AG1716" i="12" s="1"/>
  <c r="AO1716" i="12" s="1"/>
  <c r="AU1716" i="12" s="1"/>
  <c r="BA1716" i="12" s="1"/>
  <c r="BI1716" i="12" s="1"/>
  <c r="BN1716" i="12" s="1"/>
  <c r="BS1716" i="12" s="1"/>
  <c r="BZ1716" i="12" s="1"/>
  <c r="F1716" i="12"/>
  <c r="L1716" i="12" s="1"/>
  <c r="R1716" i="12" s="1"/>
  <c r="V1716" i="12" s="1"/>
  <c r="Z1716" i="12" s="1"/>
  <c r="AF1716" i="12" s="1"/>
  <c r="AJ1716" i="12" s="1"/>
  <c r="AN1716" i="12" s="1"/>
  <c r="AT1716" i="12" s="1"/>
  <c r="AZ1716" i="12" s="1"/>
  <c r="BD1716" i="12" s="1"/>
  <c r="BH1716" i="12" s="1"/>
  <c r="BM1716" i="12" s="1"/>
  <c r="BR1716" i="12" s="1"/>
  <c r="BV1716" i="12" s="1"/>
  <c r="BY1716" i="12" s="1"/>
  <c r="CB1716" i="12" s="1"/>
  <c r="CD1716" i="12" s="1"/>
  <c r="H1712" i="12"/>
  <c r="N1712" i="12" s="1"/>
  <c r="T1712" i="12" s="1"/>
  <c r="AB1712" i="12" s="1"/>
  <c r="AH1712" i="12" s="1"/>
  <c r="AP1712" i="12" s="1"/>
  <c r="AV1712" i="12" s="1"/>
  <c r="BB1712" i="12" s="1"/>
  <c r="BJ1712" i="12" s="1"/>
  <c r="BT1712" i="12" s="1"/>
  <c r="G1712" i="12"/>
  <c r="M1712" i="12" s="1"/>
  <c r="S1712" i="12" s="1"/>
  <c r="AA1712" i="12" s="1"/>
  <c r="AG1712" i="12" s="1"/>
  <c r="AO1712" i="12" s="1"/>
  <c r="AU1712" i="12" s="1"/>
  <c r="BA1712" i="12" s="1"/>
  <c r="BI1712" i="12" s="1"/>
  <c r="BN1712" i="12" s="1"/>
  <c r="BS1712" i="12" s="1"/>
  <c r="BZ1712" i="12" s="1"/>
  <c r="F1712" i="12"/>
  <c r="L1712" i="12" s="1"/>
  <c r="R1712" i="12" s="1"/>
  <c r="V1712" i="12" s="1"/>
  <c r="Z1712" i="12" s="1"/>
  <c r="AF1712" i="12" s="1"/>
  <c r="AJ1712" i="12" s="1"/>
  <c r="AN1712" i="12" s="1"/>
  <c r="AT1712" i="12" s="1"/>
  <c r="AZ1712" i="12" s="1"/>
  <c r="BD1712" i="12" s="1"/>
  <c r="BH1712" i="12" s="1"/>
  <c r="BM1712" i="12" s="1"/>
  <c r="BR1712" i="12" s="1"/>
  <c r="BV1712" i="12" s="1"/>
  <c r="BY1712" i="12" s="1"/>
  <c r="CB1712" i="12" s="1"/>
  <c r="CD1712" i="12" s="1"/>
  <c r="H1710" i="12"/>
  <c r="N1710" i="12" s="1"/>
  <c r="T1710" i="12" s="1"/>
  <c r="AB1710" i="12" s="1"/>
  <c r="AH1710" i="12" s="1"/>
  <c r="AP1710" i="12" s="1"/>
  <c r="AV1710" i="12" s="1"/>
  <c r="BB1710" i="12" s="1"/>
  <c r="BJ1710" i="12" s="1"/>
  <c r="BT1710" i="12" s="1"/>
  <c r="G1710" i="12"/>
  <c r="M1710" i="12" s="1"/>
  <c r="S1710" i="12" s="1"/>
  <c r="AA1710" i="12" s="1"/>
  <c r="AG1710" i="12" s="1"/>
  <c r="AO1710" i="12" s="1"/>
  <c r="AU1710" i="12" s="1"/>
  <c r="BA1710" i="12" s="1"/>
  <c r="BI1710" i="12" s="1"/>
  <c r="BN1710" i="12" s="1"/>
  <c r="BS1710" i="12" s="1"/>
  <c r="BZ1710" i="12" s="1"/>
  <c r="F1710" i="12"/>
  <c r="L1710" i="12" s="1"/>
  <c r="R1710" i="12" s="1"/>
  <c r="V1710" i="12" s="1"/>
  <c r="Z1710" i="12" s="1"/>
  <c r="AF1710" i="12" s="1"/>
  <c r="AJ1710" i="12" s="1"/>
  <c r="AN1710" i="12" s="1"/>
  <c r="AT1710" i="12" s="1"/>
  <c r="AZ1710" i="12" s="1"/>
  <c r="BD1710" i="12" s="1"/>
  <c r="BH1710" i="12" s="1"/>
  <c r="BM1710" i="12" s="1"/>
  <c r="BR1710" i="12" s="1"/>
  <c r="BV1710" i="12" s="1"/>
  <c r="BY1710" i="12" s="1"/>
  <c r="CB1710" i="12" s="1"/>
  <c r="CD1710" i="12" s="1"/>
  <c r="H1708" i="12"/>
  <c r="N1708" i="12" s="1"/>
  <c r="T1708" i="12" s="1"/>
  <c r="AB1708" i="12" s="1"/>
  <c r="AH1708" i="12" s="1"/>
  <c r="AP1708" i="12" s="1"/>
  <c r="AV1708" i="12" s="1"/>
  <c r="BB1708" i="12" s="1"/>
  <c r="BJ1708" i="12" s="1"/>
  <c r="BT1708" i="12" s="1"/>
  <c r="G1708" i="12"/>
  <c r="M1708" i="12" s="1"/>
  <c r="S1708" i="12" s="1"/>
  <c r="AA1708" i="12" s="1"/>
  <c r="AG1708" i="12" s="1"/>
  <c r="AO1708" i="12" s="1"/>
  <c r="AU1708" i="12" s="1"/>
  <c r="BA1708" i="12" s="1"/>
  <c r="BI1708" i="12" s="1"/>
  <c r="BN1708" i="12" s="1"/>
  <c r="BS1708" i="12" s="1"/>
  <c r="BZ1708" i="12" s="1"/>
  <c r="F1708" i="12"/>
  <c r="L1708" i="12" s="1"/>
  <c r="R1708" i="12" s="1"/>
  <c r="V1708" i="12" s="1"/>
  <c r="Z1708" i="12" s="1"/>
  <c r="AF1708" i="12" s="1"/>
  <c r="AJ1708" i="12" s="1"/>
  <c r="AN1708" i="12" s="1"/>
  <c r="AT1708" i="12" s="1"/>
  <c r="AZ1708" i="12" s="1"/>
  <c r="BD1708" i="12" s="1"/>
  <c r="BH1708" i="12" s="1"/>
  <c r="BM1708" i="12" s="1"/>
  <c r="BR1708" i="12" s="1"/>
  <c r="BV1708" i="12" s="1"/>
  <c r="BY1708" i="12" s="1"/>
  <c r="CB1708" i="12" s="1"/>
  <c r="CD1708" i="12" s="1"/>
  <c r="H1683" i="12"/>
  <c r="G1683" i="12"/>
  <c r="F1683" i="12"/>
  <c r="H1679" i="12"/>
  <c r="G1679" i="12"/>
  <c r="F1679" i="12"/>
  <c r="H1675" i="12"/>
  <c r="N1675" i="12" s="1"/>
  <c r="T1675" i="12" s="1"/>
  <c r="AB1675" i="12" s="1"/>
  <c r="AH1675" i="12" s="1"/>
  <c r="AP1675" i="12" s="1"/>
  <c r="AV1675" i="12" s="1"/>
  <c r="BB1675" i="12" s="1"/>
  <c r="BJ1675" i="12" s="1"/>
  <c r="BT1675" i="12" s="1"/>
  <c r="G1675" i="12"/>
  <c r="M1675" i="12" s="1"/>
  <c r="S1675" i="12" s="1"/>
  <c r="AA1675" i="12" s="1"/>
  <c r="AG1675" i="12" s="1"/>
  <c r="AO1675" i="12" s="1"/>
  <c r="AU1675" i="12" s="1"/>
  <c r="BA1675" i="12" s="1"/>
  <c r="BI1675" i="12" s="1"/>
  <c r="BN1675" i="12" s="1"/>
  <c r="BS1675" i="12" s="1"/>
  <c r="BZ1675" i="12" s="1"/>
  <c r="F1675" i="12"/>
  <c r="L1675" i="12" s="1"/>
  <c r="R1675" i="12" s="1"/>
  <c r="V1675" i="12" s="1"/>
  <c r="Z1675" i="12" s="1"/>
  <c r="AF1675" i="12" s="1"/>
  <c r="AJ1675" i="12" s="1"/>
  <c r="AN1675" i="12" s="1"/>
  <c r="AT1675" i="12" s="1"/>
  <c r="AZ1675" i="12" s="1"/>
  <c r="BD1675" i="12" s="1"/>
  <c r="BH1675" i="12" s="1"/>
  <c r="BM1675" i="12" s="1"/>
  <c r="BR1675" i="12" s="1"/>
  <c r="BV1675" i="12" s="1"/>
  <c r="BY1675" i="12" s="1"/>
  <c r="CB1675" i="12" s="1"/>
  <c r="CD1675" i="12" s="1"/>
  <c r="H1673" i="12"/>
  <c r="N1673" i="12" s="1"/>
  <c r="T1673" i="12" s="1"/>
  <c r="AB1673" i="12" s="1"/>
  <c r="AH1673" i="12" s="1"/>
  <c r="AP1673" i="12" s="1"/>
  <c r="AV1673" i="12" s="1"/>
  <c r="BB1673" i="12" s="1"/>
  <c r="BJ1673" i="12" s="1"/>
  <c r="BT1673" i="12" s="1"/>
  <c r="G1673" i="12"/>
  <c r="M1673" i="12" s="1"/>
  <c r="S1673" i="12" s="1"/>
  <c r="AA1673" i="12" s="1"/>
  <c r="AG1673" i="12" s="1"/>
  <c r="AO1673" i="12" s="1"/>
  <c r="AU1673" i="12" s="1"/>
  <c r="BA1673" i="12" s="1"/>
  <c r="BI1673" i="12" s="1"/>
  <c r="BN1673" i="12" s="1"/>
  <c r="BS1673" i="12" s="1"/>
  <c r="BZ1673" i="12" s="1"/>
  <c r="F1673" i="12"/>
  <c r="L1673" i="12" s="1"/>
  <c r="R1673" i="12" s="1"/>
  <c r="V1673" i="12" s="1"/>
  <c r="Z1673" i="12" s="1"/>
  <c r="AF1673" i="12" s="1"/>
  <c r="AJ1673" i="12" s="1"/>
  <c r="AN1673" i="12" s="1"/>
  <c r="AT1673" i="12" s="1"/>
  <c r="AZ1673" i="12" s="1"/>
  <c r="BD1673" i="12" s="1"/>
  <c r="BH1673" i="12" s="1"/>
  <c r="BM1673" i="12" s="1"/>
  <c r="BR1673" i="12" s="1"/>
  <c r="BV1673" i="12" s="1"/>
  <c r="BY1673" i="12" s="1"/>
  <c r="CB1673" i="12" s="1"/>
  <c r="CD1673" i="12" s="1"/>
  <c r="H1669" i="12"/>
  <c r="G1669" i="12"/>
  <c r="F1669" i="12"/>
  <c r="H1665" i="12"/>
  <c r="G1665" i="12"/>
  <c r="F1665" i="12"/>
  <c r="H1661" i="12"/>
  <c r="N1661" i="12" s="1"/>
  <c r="T1661" i="12" s="1"/>
  <c r="AB1661" i="12" s="1"/>
  <c r="AH1661" i="12" s="1"/>
  <c r="AP1661" i="12" s="1"/>
  <c r="AV1661" i="12" s="1"/>
  <c r="BB1661" i="12" s="1"/>
  <c r="BJ1661" i="12" s="1"/>
  <c r="BT1661" i="12" s="1"/>
  <c r="G1661" i="12"/>
  <c r="M1661" i="12" s="1"/>
  <c r="S1661" i="12" s="1"/>
  <c r="AA1661" i="12" s="1"/>
  <c r="AG1661" i="12" s="1"/>
  <c r="AO1661" i="12" s="1"/>
  <c r="AU1661" i="12" s="1"/>
  <c r="BA1661" i="12" s="1"/>
  <c r="BI1661" i="12" s="1"/>
  <c r="BN1661" i="12" s="1"/>
  <c r="BS1661" i="12" s="1"/>
  <c r="BZ1661" i="12" s="1"/>
  <c r="F1661" i="12"/>
  <c r="L1661" i="12" s="1"/>
  <c r="R1661" i="12" s="1"/>
  <c r="V1661" i="12" s="1"/>
  <c r="Z1661" i="12" s="1"/>
  <c r="AF1661" i="12" s="1"/>
  <c r="AJ1661" i="12" s="1"/>
  <c r="AN1661" i="12" s="1"/>
  <c r="AT1661" i="12" s="1"/>
  <c r="AZ1661" i="12" s="1"/>
  <c r="BD1661" i="12" s="1"/>
  <c r="BH1661" i="12" s="1"/>
  <c r="BM1661" i="12" s="1"/>
  <c r="BR1661" i="12" s="1"/>
  <c r="BV1661" i="12" s="1"/>
  <c r="BY1661" i="12" s="1"/>
  <c r="CB1661" i="12" s="1"/>
  <c r="CD1661" i="12" s="1"/>
  <c r="H1659" i="12"/>
  <c r="N1659" i="12" s="1"/>
  <c r="T1659" i="12" s="1"/>
  <c r="AB1659" i="12" s="1"/>
  <c r="AH1659" i="12" s="1"/>
  <c r="AP1659" i="12" s="1"/>
  <c r="AV1659" i="12" s="1"/>
  <c r="BB1659" i="12" s="1"/>
  <c r="BJ1659" i="12" s="1"/>
  <c r="BT1659" i="12" s="1"/>
  <c r="G1659" i="12"/>
  <c r="M1659" i="12" s="1"/>
  <c r="S1659" i="12" s="1"/>
  <c r="AA1659" i="12" s="1"/>
  <c r="AG1659" i="12" s="1"/>
  <c r="AO1659" i="12" s="1"/>
  <c r="AU1659" i="12" s="1"/>
  <c r="BA1659" i="12" s="1"/>
  <c r="BI1659" i="12" s="1"/>
  <c r="BN1659" i="12" s="1"/>
  <c r="BS1659" i="12" s="1"/>
  <c r="BZ1659" i="12" s="1"/>
  <c r="F1659" i="12"/>
  <c r="L1659" i="12" s="1"/>
  <c r="R1659" i="12" s="1"/>
  <c r="V1659" i="12" s="1"/>
  <c r="Z1659" i="12" s="1"/>
  <c r="AF1659" i="12" s="1"/>
  <c r="AJ1659" i="12" s="1"/>
  <c r="AN1659" i="12" s="1"/>
  <c r="AT1659" i="12" s="1"/>
  <c r="AZ1659" i="12" s="1"/>
  <c r="BD1659" i="12" s="1"/>
  <c r="BH1659" i="12" s="1"/>
  <c r="BM1659" i="12" s="1"/>
  <c r="BR1659" i="12" s="1"/>
  <c r="BV1659" i="12" s="1"/>
  <c r="BY1659" i="12" s="1"/>
  <c r="CB1659" i="12" s="1"/>
  <c r="CD1659" i="12" s="1"/>
  <c r="H1655" i="12"/>
  <c r="N1655" i="12" s="1"/>
  <c r="T1655" i="12" s="1"/>
  <c r="AB1655" i="12" s="1"/>
  <c r="AH1655" i="12" s="1"/>
  <c r="AP1655" i="12" s="1"/>
  <c r="AV1655" i="12" s="1"/>
  <c r="BB1655" i="12" s="1"/>
  <c r="BJ1655" i="12" s="1"/>
  <c r="BT1655" i="12" s="1"/>
  <c r="G1655" i="12"/>
  <c r="M1655" i="12" s="1"/>
  <c r="S1655" i="12" s="1"/>
  <c r="AA1655" i="12" s="1"/>
  <c r="AG1655" i="12" s="1"/>
  <c r="AO1655" i="12" s="1"/>
  <c r="AU1655" i="12" s="1"/>
  <c r="BA1655" i="12" s="1"/>
  <c r="BI1655" i="12" s="1"/>
  <c r="BN1655" i="12" s="1"/>
  <c r="BS1655" i="12" s="1"/>
  <c r="BZ1655" i="12" s="1"/>
  <c r="F1655" i="12"/>
  <c r="L1655" i="12" s="1"/>
  <c r="R1655" i="12" s="1"/>
  <c r="V1655" i="12" s="1"/>
  <c r="Z1655" i="12" s="1"/>
  <c r="AF1655" i="12" s="1"/>
  <c r="AJ1655" i="12" s="1"/>
  <c r="AN1655" i="12" s="1"/>
  <c r="AT1655" i="12" s="1"/>
  <c r="AZ1655" i="12" s="1"/>
  <c r="BD1655" i="12" s="1"/>
  <c r="BH1655" i="12" s="1"/>
  <c r="BM1655" i="12" s="1"/>
  <c r="BR1655" i="12" s="1"/>
  <c r="BV1655" i="12" s="1"/>
  <c r="BY1655" i="12" s="1"/>
  <c r="CB1655" i="12" s="1"/>
  <c r="CD1655" i="12" s="1"/>
  <c r="H1653" i="12"/>
  <c r="N1653" i="12" s="1"/>
  <c r="T1653" i="12" s="1"/>
  <c r="AB1653" i="12" s="1"/>
  <c r="AH1653" i="12" s="1"/>
  <c r="AP1653" i="12" s="1"/>
  <c r="AV1653" i="12" s="1"/>
  <c r="BB1653" i="12" s="1"/>
  <c r="BJ1653" i="12" s="1"/>
  <c r="BT1653" i="12" s="1"/>
  <c r="G1653" i="12"/>
  <c r="M1653" i="12" s="1"/>
  <c r="S1653" i="12" s="1"/>
  <c r="AA1653" i="12" s="1"/>
  <c r="AG1653" i="12" s="1"/>
  <c r="AO1653" i="12" s="1"/>
  <c r="AU1653" i="12" s="1"/>
  <c r="BA1653" i="12" s="1"/>
  <c r="BI1653" i="12" s="1"/>
  <c r="BN1653" i="12" s="1"/>
  <c r="BS1653" i="12" s="1"/>
  <c r="BZ1653" i="12" s="1"/>
  <c r="F1653" i="12"/>
  <c r="L1653" i="12" s="1"/>
  <c r="R1653" i="12" s="1"/>
  <c r="V1653" i="12" s="1"/>
  <c r="Z1653" i="12" s="1"/>
  <c r="AF1653" i="12" s="1"/>
  <c r="AJ1653" i="12" s="1"/>
  <c r="AN1653" i="12" s="1"/>
  <c r="AT1653" i="12" s="1"/>
  <c r="AZ1653" i="12" s="1"/>
  <c r="BD1653" i="12" s="1"/>
  <c r="BH1653" i="12" s="1"/>
  <c r="BM1653" i="12" s="1"/>
  <c r="BR1653" i="12" s="1"/>
  <c r="BV1653" i="12" s="1"/>
  <c r="BY1653" i="12" s="1"/>
  <c r="CB1653" i="12" s="1"/>
  <c r="CD1653" i="12" s="1"/>
  <c r="H1646" i="12"/>
  <c r="N1646" i="12" s="1"/>
  <c r="T1646" i="12" s="1"/>
  <c r="AB1646" i="12" s="1"/>
  <c r="AH1646" i="12" s="1"/>
  <c r="AP1646" i="12" s="1"/>
  <c r="AV1646" i="12" s="1"/>
  <c r="BB1646" i="12" s="1"/>
  <c r="BJ1646" i="12" s="1"/>
  <c r="BT1646" i="12" s="1"/>
  <c r="G1646" i="12"/>
  <c r="M1646" i="12" s="1"/>
  <c r="S1646" i="12" s="1"/>
  <c r="AA1646" i="12" s="1"/>
  <c r="AG1646" i="12" s="1"/>
  <c r="AO1646" i="12" s="1"/>
  <c r="AU1646" i="12" s="1"/>
  <c r="BA1646" i="12" s="1"/>
  <c r="BI1646" i="12" s="1"/>
  <c r="BN1646" i="12" s="1"/>
  <c r="BS1646" i="12" s="1"/>
  <c r="BZ1646" i="12" s="1"/>
  <c r="F1646" i="12"/>
  <c r="L1646" i="12" s="1"/>
  <c r="R1646" i="12" s="1"/>
  <c r="V1646" i="12" s="1"/>
  <c r="Z1646" i="12" s="1"/>
  <c r="AF1646" i="12" s="1"/>
  <c r="AJ1646" i="12" s="1"/>
  <c r="AN1646" i="12" s="1"/>
  <c r="AT1646" i="12" s="1"/>
  <c r="AZ1646" i="12" s="1"/>
  <c r="BD1646" i="12" s="1"/>
  <c r="BH1646" i="12" s="1"/>
  <c r="BM1646" i="12" s="1"/>
  <c r="BR1646" i="12" s="1"/>
  <c r="BV1646" i="12" s="1"/>
  <c r="BY1646" i="12" s="1"/>
  <c r="CB1646" i="12" s="1"/>
  <c r="CD1646" i="12" s="1"/>
  <c r="H1643" i="12"/>
  <c r="N1643" i="12" s="1"/>
  <c r="T1643" i="12" s="1"/>
  <c r="AB1643" i="12" s="1"/>
  <c r="AH1643" i="12" s="1"/>
  <c r="AP1643" i="12" s="1"/>
  <c r="AV1643" i="12" s="1"/>
  <c r="BB1643" i="12" s="1"/>
  <c r="BJ1643" i="12" s="1"/>
  <c r="BT1643" i="12" s="1"/>
  <c r="G1643" i="12"/>
  <c r="M1643" i="12" s="1"/>
  <c r="S1643" i="12" s="1"/>
  <c r="AA1643" i="12" s="1"/>
  <c r="AG1643" i="12" s="1"/>
  <c r="AO1643" i="12" s="1"/>
  <c r="AU1643" i="12" s="1"/>
  <c r="BA1643" i="12" s="1"/>
  <c r="BI1643" i="12" s="1"/>
  <c r="BN1643" i="12" s="1"/>
  <c r="BS1643" i="12" s="1"/>
  <c r="BZ1643" i="12" s="1"/>
  <c r="F1643" i="12"/>
  <c r="L1643" i="12" s="1"/>
  <c r="R1643" i="12" s="1"/>
  <c r="V1643" i="12" s="1"/>
  <c r="Z1643" i="12" s="1"/>
  <c r="AF1643" i="12" s="1"/>
  <c r="AJ1643" i="12" s="1"/>
  <c r="AN1643" i="12" s="1"/>
  <c r="AT1643" i="12" s="1"/>
  <c r="AZ1643" i="12" s="1"/>
  <c r="BD1643" i="12" s="1"/>
  <c r="BH1643" i="12" s="1"/>
  <c r="BM1643" i="12" s="1"/>
  <c r="BR1643" i="12" s="1"/>
  <c r="BV1643" i="12" s="1"/>
  <c r="BY1643" i="12" s="1"/>
  <c r="CB1643" i="12" s="1"/>
  <c r="CD1643" i="12" s="1"/>
  <c r="H1639" i="12"/>
  <c r="N1639" i="12" s="1"/>
  <c r="T1639" i="12" s="1"/>
  <c r="AB1639" i="12" s="1"/>
  <c r="AH1639" i="12" s="1"/>
  <c r="AP1639" i="12" s="1"/>
  <c r="AV1639" i="12" s="1"/>
  <c r="BB1639" i="12" s="1"/>
  <c r="BJ1639" i="12" s="1"/>
  <c r="BT1639" i="12" s="1"/>
  <c r="G1639" i="12"/>
  <c r="M1639" i="12" s="1"/>
  <c r="S1639" i="12" s="1"/>
  <c r="AA1639" i="12" s="1"/>
  <c r="AG1639" i="12" s="1"/>
  <c r="AO1639" i="12" s="1"/>
  <c r="AU1639" i="12" s="1"/>
  <c r="BA1639" i="12" s="1"/>
  <c r="BI1639" i="12" s="1"/>
  <c r="BN1639" i="12" s="1"/>
  <c r="BS1639" i="12" s="1"/>
  <c r="BZ1639" i="12" s="1"/>
  <c r="F1639" i="12"/>
  <c r="L1639" i="12" s="1"/>
  <c r="R1639" i="12" s="1"/>
  <c r="V1639" i="12" s="1"/>
  <c r="Z1639" i="12" s="1"/>
  <c r="AF1639" i="12" s="1"/>
  <c r="AJ1639" i="12" s="1"/>
  <c r="AN1639" i="12" s="1"/>
  <c r="AT1639" i="12" s="1"/>
  <c r="AZ1639" i="12" s="1"/>
  <c r="BD1639" i="12" s="1"/>
  <c r="BH1639" i="12" s="1"/>
  <c r="BM1639" i="12" s="1"/>
  <c r="BR1639" i="12" s="1"/>
  <c r="BV1639" i="12" s="1"/>
  <c r="BY1639" i="12" s="1"/>
  <c r="CB1639" i="12" s="1"/>
  <c r="CD1639" i="12" s="1"/>
  <c r="H1637" i="12"/>
  <c r="N1637" i="12" s="1"/>
  <c r="T1637" i="12" s="1"/>
  <c r="AB1637" i="12" s="1"/>
  <c r="AH1637" i="12" s="1"/>
  <c r="AP1637" i="12" s="1"/>
  <c r="AV1637" i="12" s="1"/>
  <c r="BB1637" i="12" s="1"/>
  <c r="BJ1637" i="12" s="1"/>
  <c r="BT1637" i="12" s="1"/>
  <c r="G1637" i="12"/>
  <c r="M1637" i="12" s="1"/>
  <c r="S1637" i="12" s="1"/>
  <c r="AA1637" i="12" s="1"/>
  <c r="AG1637" i="12" s="1"/>
  <c r="AO1637" i="12" s="1"/>
  <c r="AU1637" i="12" s="1"/>
  <c r="BA1637" i="12" s="1"/>
  <c r="BI1637" i="12" s="1"/>
  <c r="BN1637" i="12" s="1"/>
  <c r="BS1637" i="12" s="1"/>
  <c r="BZ1637" i="12" s="1"/>
  <c r="F1637" i="12"/>
  <c r="L1637" i="12" s="1"/>
  <c r="R1637" i="12" s="1"/>
  <c r="V1637" i="12" s="1"/>
  <c r="Z1637" i="12" s="1"/>
  <c r="AF1637" i="12" s="1"/>
  <c r="AJ1637" i="12" s="1"/>
  <c r="AN1637" i="12" s="1"/>
  <c r="AT1637" i="12" s="1"/>
  <c r="AZ1637" i="12" s="1"/>
  <c r="BD1637" i="12" s="1"/>
  <c r="BH1637" i="12" s="1"/>
  <c r="BM1637" i="12" s="1"/>
  <c r="BR1637" i="12" s="1"/>
  <c r="BV1637" i="12" s="1"/>
  <c r="BY1637" i="12" s="1"/>
  <c r="CB1637" i="12" s="1"/>
  <c r="CD1637" i="12" s="1"/>
  <c r="H1633" i="12"/>
  <c r="N1633" i="12" s="1"/>
  <c r="T1633" i="12" s="1"/>
  <c r="AB1633" i="12" s="1"/>
  <c r="AH1633" i="12" s="1"/>
  <c r="AP1633" i="12" s="1"/>
  <c r="AV1633" i="12" s="1"/>
  <c r="BB1633" i="12" s="1"/>
  <c r="BJ1633" i="12" s="1"/>
  <c r="BT1633" i="12" s="1"/>
  <c r="G1633" i="12"/>
  <c r="M1633" i="12" s="1"/>
  <c r="S1633" i="12" s="1"/>
  <c r="AA1633" i="12" s="1"/>
  <c r="AG1633" i="12" s="1"/>
  <c r="AO1633" i="12" s="1"/>
  <c r="AU1633" i="12" s="1"/>
  <c r="BA1633" i="12" s="1"/>
  <c r="BI1633" i="12" s="1"/>
  <c r="BN1633" i="12" s="1"/>
  <c r="BS1633" i="12" s="1"/>
  <c r="BZ1633" i="12" s="1"/>
  <c r="F1633" i="12"/>
  <c r="L1633" i="12" s="1"/>
  <c r="R1633" i="12" s="1"/>
  <c r="V1633" i="12" s="1"/>
  <c r="Z1633" i="12" s="1"/>
  <c r="AF1633" i="12" s="1"/>
  <c r="AJ1633" i="12" s="1"/>
  <c r="AN1633" i="12" s="1"/>
  <c r="AT1633" i="12" s="1"/>
  <c r="AZ1633" i="12" s="1"/>
  <c r="BD1633" i="12" s="1"/>
  <c r="BH1633" i="12" s="1"/>
  <c r="BM1633" i="12" s="1"/>
  <c r="BR1633" i="12" s="1"/>
  <c r="BV1633" i="12" s="1"/>
  <c r="BY1633" i="12" s="1"/>
  <c r="CB1633" i="12" s="1"/>
  <c r="CD1633" i="12" s="1"/>
  <c r="H1631" i="12"/>
  <c r="N1631" i="12" s="1"/>
  <c r="T1631" i="12" s="1"/>
  <c r="AB1631" i="12" s="1"/>
  <c r="AH1631" i="12" s="1"/>
  <c r="AP1631" i="12" s="1"/>
  <c r="AV1631" i="12" s="1"/>
  <c r="BB1631" i="12" s="1"/>
  <c r="BJ1631" i="12" s="1"/>
  <c r="BT1631" i="12" s="1"/>
  <c r="G1631" i="12"/>
  <c r="M1631" i="12" s="1"/>
  <c r="S1631" i="12" s="1"/>
  <c r="AA1631" i="12" s="1"/>
  <c r="AG1631" i="12" s="1"/>
  <c r="AO1631" i="12" s="1"/>
  <c r="AU1631" i="12" s="1"/>
  <c r="BA1631" i="12" s="1"/>
  <c r="BI1631" i="12" s="1"/>
  <c r="BN1631" i="12" s="1"/>
  <c r="BS1631" i="12" s="1"/>
  <c r="BZ1631" i="12" s="1"/>
  <c r="F1631" i="12"/>
  <c r="L1631" i="12" s="1"/>
  <c r="R1631" i="12" s="1"/>
  <c r="V1631" i="12" s="1"/>
  <c r="Z1631" i="12" s="1"/>
  <c r="AF1631" i="12" s="1"/>
  <c r="AJ1631" i="12" s="1"/>
  <c r="AN1631" i="12" s="1"/>
  <c r="AT1631" i="12" s="1"/>
  <c r="AZ1631" i="12" s="1"/>
  <c r="BD1631" i="12" s="1"/>
  <c r="BH1631" i="12" s="1"/>
  <c r="BM1631" i="12" s="1"/>
  <c r="BR1631" i="12" s="1"/>
  <c r="BV1631" i="12" s="1"/>
  <c r="BY1631" i="12" s="1"/>
  <c r="CB1631" i="12" s="1"/>
  <c r="CD1631" i="12" s="1"/>
  <c r="H1628" i="12"/>
  <c r="G1628" i="12"/>
  <c r="F1628" i="12"/>
  <c r="H1625" i="12"/>
  <c r="G1625" i="12"/>
  <c r="F1625" i="12"/>
  <c r="H1621" i="12"/>
  <c r="G1621" i="12"/>
  <c r="F1621" i="12"/>
  <c r="H1618" i="12"/>
  <c r="G1618" i="12"/>
  <c r="F1618" i="12"/>
  <c r="H1615" i="12"/>
  <c r="G1615" i="12"/>
  <c r="F1615" i="12"/>
  <c r="H1594" i="12"/>
  <c r="G1594" i="12"/>
  <c r="F1594" i="12"/>
  <c r="H1590" i="12"/>
  <c r="N1590" i="12" s="1"/>
  <c r="T1590" i="12" s="1"/>
  <c r="AB1590" i="12" s="1"/>
  <c r="AH1590" i="12" s="1"/>
  <c r="AP1590" i="12" s="1"/>
  <c r="AV1590" i="12" s="1"/>
  <c r="BB1590" i="12" s="1"/>
  <c r="BJ1590" i="12" s="1"/>
  <c r="BT1590" i="12" s="1"/>
  <c r="G1590" i="12"/>
  <c r="M1590" i="12" s="1"/>
  <c r="S1590" i="12" s="1"/>
  <c r="AA1590" i="12" s="1"/>
  <c r="AG1590" i="12" s="1"/>
  <c r="AO1590" i="12" s="1"/>
  <c r="AU1590" i="12" s="1"/>
  <c r="BA1590" i="12" s="1"/>
  <c r="BI1590" i="12" s="1"/>
  <c r="BN1590" i="12" s="1"/>
  <c r="BS1590" i="12" s="1"/>
  <c r="BZ1590" i="12" s="1"/>
  <c r="F1590" i="12"/>
  <c r="L1590" i="12" s="1"/>
  <c r="R1590" i="12" s="1"/>
  <c r="V1590" i="12" s="1"/>
  <c r="Z1590" i="12" s="1"/>
  <c r="AF1590" i="12" s="1"/>
  <c r="AJ1590" i="12" s="1"/>
  <c r="AN1590" i="12" s="1"/>
  <c r="AT1590" i="12" s="1"/>
  <c r="AZ1590" i="12" s="1"/>
  <c r="BD1590" i="12" s="1"/>
  <c r="BH1590" i="12" s="1"/>
  <c r="BM1590" i="12" s="1"/>
  <c r="BR1590" i="12" s="1"/>
  <c r="BV1590" i="12" s="1"/>
  <c r="BY1590" i="12" s="1"/>
  <c r="CB1590" i="12" s="1"/>
  <c r="CD1590" i="12" s="1"/>
  <c r="H1588" i="12"/>
  <c r="N1588" i="12" s="1"/>
  <c r="T1588" i="12" s="1"/>
  <c r="AB1588" i="12" s="1"/>
  <c r="AH1588" i="12" s="1"/>
  <c r="AP1588" i="12" s="1"/>
  <c r="AV1588" i="12" s="1"/>
  <c r="BB1588" i="12" s="1"/>
  <c r="BJ1588" i="12" s="1"/>
  <c r="BT1588" i="12" s="1"/>
  <c r="G1588" i="12"/>
  <c r="M1588" i="12" s="1"/>
  <c r="S1588" i="12" s="1"/>
  <c r="AA1588" i="12" s="1"/>
  <c r="AG1588" i="12" s="1"/>
  <c r="AO1588" i="12" s="1"/>
  <c r="AU1588" i="12" s="1"/>
  <c r="BA1588" i="12" s="1"/>
  <c r="BI1588" i="12" s="1"/>
  <c r="BN1588" i="12" s="1"/>
  <c r="BS1588" i="12" s="1"/>
  <c r="BZ1588" i="12" s="1"/>
  <c r="F1588" i="12"/>
  <c r="L1588" i="12" s="1"/>
  <c r="R1588" i="12" s="1"/>
  <c r="V1588" i="12" s="1"/>
  <c r="Z1588" i="12" s="1"/>
  <c r="AF1588" i="12" s="1"/>
  <c r="AJ1588" i="12" s="1"/>
  <c r="AN1588" i="12" s="1"/>
  <c r="AT1588" i="12" s="1"/>
  <c r="AZ1588" i="12" s="1"/>
  <c r="BD1588" i="12" s="1"/>
  <c r="BH1588" i="12" s="1"/>
  <c r="BM1588" i="12" s="1"/>
  <c r="BR1588" i="12" s="1"/>
  <c r="BV1588" i="12" s="1"/>
  <c r="BY1588" i="12" s="1"/>
  <c r="CB1588" i="12" s="1"/>
  <c r="CD1588" i="12" s="1"/>
  <c r="H1584" i="12"/>
  <c r="N1584" i="12" s="1"/>
  <c r="T1584" i="12" s="1"/>
  <c r="AB1584" i="12" s="1"/>
  <c r="AH1584" i="12" s="1"/>
  <c r="AP1584" i="12" s="1"/>
  <c r="AV1584" i="12" s="1"/>
  <c r="BB1584" i="12" s="1"/>
  <c r="BJ1584" i="12" s="1"/>
  <c r="BT1584" i="12" s="1"/>
  <c r="G1584" i="12"/>
  <c r="M1584" i="12" s="1"/>
  <c r="S1584" i="12" s="1"/>
  <c r="AA1584" i="12" s="1"/>
  <c r="AG1584" i="12" s="1"/>
  <c r="AO1584" i="12" s="1"/>
  <c r="AU1584" i="12" s="1"/>
  <c r="BA1584" i="12" s="1"/>
  <c r="BI1584" i="12" s="1"/>
  <c r="BN1584" i="12" s="1"/>
  <c r="BS1584" i="12" s="1"/>
  <c r="BZ1584" i="12" s="1"/>
  <c r="F1584" i="12"/>
  <c r="L1584" i="12" s="1"/>
  <c r="R1584" i="12" s="1"/>
  <c r="V1584" i="12" s="1"/>
  <c r="Z1584" i="12" s="1"/>
  <c r="AF1584" i="12" s="1"/>
  <c r="AJ1584" i="12" s="1"/>
  <c r="AN1584" i="12" s="1"/>
  <c r="AT1584" i="12" s="1"/>
  <c r="AZ1584" i="12" s="1"/>
  <c r="BD1584" i="12" s="1"/>
  <c r="BH1584" i="12" s="1"/>
  <c r="BM1584" i="12" s="1"/>
  <c r="BR1584" i="12" s="1"/>
  <c r="BV1584" i="12" s="1"/>
  <c r="BY1584" i="12" s="1"/>
  <c r="CB1584" i="12" s="1"/>
  <c r="CD1584" i="12" s="1"/>
  <c r="H1582" i="12"/>
  <c r="N1582" i="12" s="1"/>
  <c r="T1582" i="12" s="1"/>
  <c r="AB1582" i="12" s="1"/>
  <c r="AH1582" i="12" s="1"/>
  <c r="AP1582" i="12" s="1"/>
  <c r="AV1582" i="12" s="1"/>
  <c r="BB1582" i="12" s="1"/>
  <c r="BJ1582" i="12" s="1"/>
  <c r="BT1582" i="12" s="1"/>
  <c r="G1582" i="12"/>
  <c r="M1582" i="12" s="1"/>
  <c r="S1582" i="12" s="1"/>
  <c r="AA1582" i="12" s="1"/>
  <c r="AG1582" i="12" s="1"/>
  <c r="AO1582" i="12" s="1"/>
  <c r="AU1582" i="12" s="1"/>
  <c r="BA1582" i="12" s="1"/>
  <c r="BI1582" i="12" s="1"/>
  <c r="BN1582" i="12" s="1"/>
  <c r="BS1582" i="12" s="1"/>
  <c r="BZ1582" i="12" s="1"/>
  <c r="F1582" i="12"/>
  <c r="L1582" i="12" s="1"/>
  <c r="R1582" i="12" s="1"/>
  <c r="V1582" i="12" s="1"/>
  <c r="Z1582" i="12" s="1"/>
  <c r="AF1582" i="12" s="1"/>
  <c r="AJ1582" i="12" s="1"/>
  <c r="AN1582" i="12" s="1"/>
  <c r="AT1582" i="12" s="1"/>
  <c r="AZ1582" i="12" s="1"/>
  <c r="BD1582" i="12" s="1"/>
  <c r="BH1582" i="12" s="1"/>
  <c r="BM1582" i="12" s="1"/>
  <c r="BR1582" i="12" s="1"/>
  <c r="BV1582" i="12" s="1"/>
  <c r="BY1582" i="12" s="1"/>
  <c r="CB1582" i="12" s="1"/>
  <c r="CD1582" i="12" s="1"/>
  <c r="G2325" i="12" l="1"/>
  <c r="M2325" i="12" s="1"/>
  <c r="S2325" i="12" s="1"/>
  <c r="AA2325" i="12" s="1"/>
  <c r="AG2325" i="12" s="1"/>
  <c r="AO2325" i="12" s="1"/>
  <c r="AU2325" i="12" s="1"/>
  <c r="BA2325" i="12" s="1"/>
  <c r="BI2325" i="12" s="1"/>
  <c r="BN2325" i="12" s="1"/>
  <c r="BS2325" i="12" s="1"/>
  <c r="BZ2325" i="12" s="1"/>
  <c r="F2147" i="12"/>
  <c r="L2147" i="12" s="1"/>
  <c r="R2147" i="12" s="1"/>
  <c r="V2147" i="12" s="1"/>
  <c r="Z2147" i="12" s="1"/>
  <c r="AF2147" i="12" s="1"/>
  <c r="AJ2147" i="12" s="1"/>
  <c r="AN2147" i="12" s="1"/>
  <c r="AT2147" i="12" s="1"/>
  <c r="AZ2147" i="12" s="1"/>
  <c r="BD2147" i="12" s="1"/>
  <c r="BH2147" i="12" s="1"/>
  <c r="BM2147" i="12" s="1"/>
  <c r="BR2147" i="12" s="1"/>
  <c r="BV2147" i="12" s="1"/>
  <c r="BY2147" i="12" s="1"/>
  <c r="CB2147" i="12" s="1"/>
  <c r="CD2147" i="12" s="1"/>
  <c r="M2422" i="12"/>
  <c r="S2422" i="12" s="1"/>
  <c r="AA2422" i="12" s="1"/>
  <c r="AG2422" i="12" s="1"/>
  <c r="AO2422" i="12" s="1"/>
  <c r="AU2422" i="12" s="1"/>
  <c r="BA2422" i="12" s="1"/>
  <c r="BI2422" i="12" s="1"/>
  <c r="BN2422" i="12" s="1"/>
  <c r="BS2422" i="12" s="1"/>
  <c r="BZ2422" i="12" s="1"/>
  <c r="H2421" i="12"/>
  <c r="N2421" i="12" s="1"/>
  <c r="T2421" i="12" s="1"/>
  <c r="AB2421" i="12" s="1"/>
  <c r="AH2421" i="12" s="1"/>
  <c r="AP2421" i="12" s="1"/>
  <c r="AV2421" i="12" s="1"/>
  <c r="BB2421" i="12" s="1"/>
  <c r="BJ2421" i="12" s="1"/>
  <c r="BT2421" i="12" s="1"/>
  <c r="F2204" i="12"/>
  <c r="L2204" i="12" s="1"/>
  <c r="R2204" i="12" s="1"/>
  <c r="V2204" i="12" s="1"/>
  <c r="Z2204" i="12" s="1"/>
  <c r="AF2204" i="12" s="1"/>
  <c r="AJ2204" i="12" s="1"/>
  <c r="AN2204" i="12" s="1"/>
  <c r="AT2204" i="12" s="1"/>
  <c r="AZ2204" i="12" s="1"/>
  <c r="BD2204" i="12" s="1"/>
  <c r="BH2204" i="12" s="1"/>
  <c r="BM2204" i="12" s="1"/>
  <c r="BR2204" i="12" s="1"/>
  <c r="BV2204" i="12" s="1"/>
  <c r="BY2204" i="12" s="1"/>
  <c r="CB2204" i="12" s="1"/>
  <c r="CD2204" i="12" s="1"/>
  <c r="H2325" i="12"/>
  <c r="N2325" i="12" s="1"/>
  <c r="T2325" i="12" s="1"/>
  <c r="AB2325" i="12" s="1"/>
  <c r="AH2325" i="12" s="1"/>
  <c r="AP2325" i="12" s="1"/>
  <c r="AV2325" i="12" s="1"/>
  <c r="BB2325" i="12" s="1"/>
  <c r="BJ2325" i="12" s="1"/>
  <c r="BT2325" i="12" s="1"/>
  <c r="F2057" i="12"/>
  <c r="L2057" i="12" s="1"/>
  <c r="R2057" i="12" s="1"/>
  <c r="V2057" i="12" s="1"/>
  <c r="Z2057" i="12" s="1"/>
  <c r="AF2057" i="12" s="1"/>
  <c r="AJ2057" i="12" s="1"/>
  <c r="AN2057" i="12" s="1"/>
  <c r="AT2057" i="12" s="1"/>
  <c r="AZ2057" i="12" s="1"/>
  <c r="BD2057" i="12" s="1"/>
  <c r="BH2057" i="12" s="1"/>
  <c r="BM2057" i="12" s="1"/>
  <c r="BR2057" i="12" s="1"/>
  <c r="BV2057" i="12" s="1"/>
  <c r="BY2057" i="12" s="1"/>
  <c r="CB2057" i="12" s="1"/>
  <c r="CD2057" i="12" s="1"/>
  <c r="F2229" i="12"/>
  <c r="L2229" i="12" s="1"/>
  <c r="R2229" i="12" s="1"/>
  <c r="V2229" i="12" s="1"/>
  <c r="Z2229" i="12" s="1"/>
  <c r="AF2229" i="12" s="1"/>
  <c r="AJ2229" i="12" s="1"/>
  <c r="AN2229" i="12" s="1"/>
  <c r="AT2229" i="12" s="1"/>
  <c r="AZ2229" i="12" s="1"/>
  <c r="BD2229" i="12" s="1"/>
  <c r="BH2229" i="12" s="1"/>
  <c r="BM2229" i="12" s="1"/>
  <c r="BR2229" i="12" s="1"/>
  <c r="BV2229" i="12" s="1"/>
  <c r="BY2229" i="12" s="1"/>
  <c r="CB2229" i="12" s="1"/>
  <c r="CD2229" i="12" s="1"/>
  <c r="M2339" i="12"/>
  <c r="S2339" i="12" s="1"/>
  <c r="AA2339" i="12" s="1"/>
  <c r="AG2339" i="12" s="1"/>
  <c r="AO2339" i="12" s="1"/>
  <c r="AU2339" i="12" s="1"/>
  <c r="BA2339" i="12" s="1"/>
  <c r="BI2339" i="12" s="1"/>
  <c r="BN2339" i="12" s="1"/>
  <c r="BS2339" i="12" s="1"/>
  <c r="BZ2339" i="12" s="1"/>
  <c r="F2037" i="12"/>
  <c r="L2037" i="12" s="1"/>
  <c r="R2037" i="12" s="1"/>
  <c r="V2037" i="12" s="1"/>
  <c r="Z2037" i="12" s="1"/>
  <c r="AF2037" i="12" s="1"/>
  <c r="AJ2037" i="12" s="1"/>
  <c r="AN2037" i="12" s="1"/>
  <c r="AT2037" i="12" s="1"/>
  <c r="AZ2037" i="12" s="1"/>
  <c r="BD2037" i="12" s="1"/>
  <c r="BH2037" i="12" s="1"/>
  <c r="BM2037" i="12" s="1"/>
  <c r="BR2037" i="12" s="1"/>
  <c r="BV2037" i="12" s="1"/>
  <c r="BY2037" i="12" s="1"/>
  <c r="CB2037" i="12" s="1"/>
  <c r="CD2037" i="12" s="1"/>
  <c r="H2229" i="12"/>
  <c r="N2229" i="12" s="1"/>
  <c r="T2229" i="12" s="1"/>
  <c r="AB2229" i="12" s="1"/>
  <c r="AH2229" i="12" s="1"/>
  <c r="AP2229" i="12" s="1"/>
  <c r="AV2229" i="12" s="1"/>
  <c r="BB2229" i="12" s="1"/>
  <c r="BJ2229" i="12" s="1"/>
  <c r="BT2229" i="12" s="1"/>
  <c r="G2310" i="12"/>
  <c r="M2310" i="12" s="1"/>
  <c r="S2310" i="12" s="1"/>
  <c r="AA2310" i="12" s="1"/>
  <c r="AG2310" i="12" s="1"/>
  <c r="AO2310" i="12" s="1"/>
  <c r="AU2310" i="12" s="1"/>
  <c r="BA2310" i="12" s="1"/>
  <c r="BI2310" i="12" s="1"/>
  <c r="BN2310" i="12" s="1"/>
  <c r="BS2310" i="12" s="1"/>
  <c r="BZ2310" i="12" s="1"/>
  <c r="H2037" i="12"/>
  <c r="N2037" i="12" s="1"/>
  <c r="T2037" i="12" s="1"/>
  <c r="AB2037" i="12" s="1"/>
  <c r="AH2037" i="12" s="1"/>
  <c r="AP2037" i="12" s="1"/>
  <c r="AV2037" i="12" s="1"/>
  <c r="BB2037" i="12" s="1"/>
  <c r="BJ2037" i="12" s="1"/>
  <c r="BT2037" i="12" s="1"/>
  <c r="H2204" i="12"/>
  <c r="N2204" i="12" s="1"/>
  <c r="T2204" i="12" s="1"/>
  <c r="AB2204" i="12" s="1"/>
  <c r="AH2204" i="12" s="1"/>
  <c r="AP2204" i="12" s="1"/>
  <c r="AV2204" i="12" s="1"/>
  <c r="BB2204" i="12" s="1"/>
  <c r="BJ2204" i="12" s="1"/>
  <c r="BT2204" i="12" s="1"/>
  <c r="G2204" i="12"/>
  <c r="M2204" i="12" s="1"/>
  <c r="S2204" i="12" s="1"/>
  <c r="AA2204" i="12" s="1"/>
  <c r="AG2204" i="12" s="1"/>
  <c r="AO2204" i="12" s="1"/>
  <c r="AU2204" i="12" s="1"/>
  <c r="BA2204" i="12" s="1"/>
  <c r="BI2204" i="12" s="1"/>
  <c r="BN2204" i="12" s="1"/>
  <c r="BS2204" i="12" s="1"/>
  <c r="BZ2204" i="12" s="1"/>
  <c r="F2310" i="12"/>
  <c r="L2310" i="12" s="1"/>
  <c r="R2310" i="12" s="1"/>
  <c r="V2310" i="12" s="1"/>
  <c r="Z2310" i="12" s="1"/>
  <c r="AF2310" i="12" s="1"/>
  <c r="AJ2310" i="12" s="1"/>
  <c r="AN2310" i="12" s="1"/>
  <c r="AT2310" i="12" s="1"/>
  <c r="AZ2310" i="12" s="1"/>
  <c r="BD2310" i="12" s="1"/>
  <c r="BH2310" i="12" s="1"/>
  <c r="BM2310" i="12" s="1"/>
  <c r="BR2310" i="12" s="1"/>
  <c r="BV2310" i="12" s="1"/>
  <c r="BY2310" i="12" s="1"/>
  <c r="CB2310" i="12" s="1"/>
  <c r="CD2310" i="12" s="1"/>
  <c r="F1624" i="12"/>
  <c r="L1624" i="12" s="1"/>
  <c r="R1624" i="12" s="1"/>
  <c r="V1624" i="12" s="1"/>
  <c r="Z1624" i="12" s="1"/>
  <c r="AF1624" i="12" s="1"/>
  <c r="AJ1624" i="12" s="1"/>
  <c r="AN1624" i="12" s="1"/>
  <c r="AT1624" i="12" s="1"/>
  <c r="AZ1624" i="12" s="1"/>
  <c r="BD1624" i="12" s="1"/>
  <c r="BH1624" i="12" s="1"/>
  <c r="BM1624" i="12" s="1"/>
  <c r="BR1624" i="12" s="1"/>
  <c r="BV1624" i="12" s="1"/>
  <c r="BY1624" i="12" s="1"/>
  <c r="CB1624" i="12" s="1"/>
  <c r="CD1624" i="12" s="1"/>
  <c r="L1625" i="12"/>
  <c r="R1625" i="12" s="1"/>
  <c r="V1625" i="12" s="1"/>
  <c r="Z1625" i="12" s="1"/>
  <c r="AF1625" i="12" s="1"/>
  <c r="AJ1625" i="12" s="1"/>
  <c r="AN1625" i="12" s="1"/>
  <c r="AT1625" i="12" s="1"/>
  <c r="AZ1625" i="12" s="1"/>
  <c r="BD1625" i="12" s="1"/>
  <c r="BH1625" i="12" s="1"/>
  <c r="BM1625" i="12" s="1"/>
  <c r="BR1625" i="12" s="1"/>
  <c r="BV1625" i="12" s="1"/>
  <c r="BY1625" i="12" s="1"/>
  <c r="CB1625" i="12" s="1"/>
  <c r="CD1625" i="12" s="1"/>
  <c r="F1664" i="12"/>
  <c r="L1665" i="12"/>
  <c r="R1665" i="12" s="1"/>
  <c r="V1665" i="12" s="1"/>
  <c r="Z1665" i="12" s="1"/>
  <c r="AF1665" i="12" s="1"/>
  <c r="AJ1665" i="12" s="1"/>
  <c r="AN1665" i="12" s="1"/>
  <c r="AT1665" i="12" s="1"/>
  <c r="AZ1665" i="12" s="1"/>
  <c r="BD1665" i="12" s="1"/>
  <c r="BH1665" i="12" s="1"/>
  <c r="BM1665" i="12" s="1"/>
  <c r="BR1665" i="12" s="1"/>
  <c r="BV1665" i="12" s="1"/>
  <c r="BY1665" i="12" s="1"/>
  <c r="CB1665" i="12" s="1"/>
  <c r="CD1665" i="12" s="1"/>
  <c r="F1678" i="12"/>
  <c r="L1679" i="12"/>
  <c r="R1679" i="12" s="1"/>
  <c r="V1679" i="12" s="1"/>
  <c r="Z1679" i="12" s="1"/>
  <c r="AF1679" i="12" s="1"/>
  <c r="AJ1679" i="12" s="1"/>
  <c r="AN1679" i="12" s="1"/>
  <c r="AT1679" i="12" s="1"/>
  <c r="AZ1679" i="12" s="1"/>
  <c r="BD1679" i="12" s="1"/>
  <c r="BH1679" i="12" s="1"/>
  <c r="BM1679" i="12" s="1"/>
  <c r="BR1679" i="12" s="1"/>
  <c r="BV1679" i="12" s="1"/>
  <c r="BY1679" i="12" s="1"/>
  <c r="CB1679" i="12" s="1"/>
  <c r="CD1679" i="12" s="1"/>
  <c r="F1735" i="12"/>
  <c r="L1736" i="12"/>
  <c r="R1736" i="12" s="1"/>
  <c r="V1736" i="12" s="1"/>
  <c r="Z1736" i="12" s="1"/>
  <c r="AF1736" i="12" s="1"/>
  <c r="AJ1736" i="12" s="1"/>
  <c r="AN1736" i="12" s="1"/>
  <c r="AT1736" i="12" s="1"/>
  <c r="AZ1736" i="12" s="1"/>
  <c r="BD1736" i="12" s="1"/>
  <c r="BH1736" i="12" s="1"/>
  <c r="BM1736" i="12" s="1"/>
  <c r="BR1736" i="12" s="1"/>
  <c r="BV1736" i="12" s="1"/>
  <c r="BY1736" i="12" s="1"/>
  <c r="CB1736" i="12" s="1"/>
  <c r="CD1736" i="12" s="1"/>
  <c r="F1768" i="12"/>
  <c r="L1768" i="12" s="1"/>
  <c r="R1768" i="12" s="1"/>
  <c r="V1768" i="12" s="1"/>
  <c r="Z1768" i="12" s="1"/>
  <c r="AF1768" i="12" s="1"/>
  <c r="AJ1768" i="12" s="1"/>
  <c r="AN1768" i="12" s="1"/>
  <c r="AT1768" i="12" s="1"/>
  <c r="AZ1768" i="12" s="1"/>
  <c r="BD1768" i="12" s="1"/>
  <c r="BH1768" i="12" s="1"/>
  <c r="BM1768" i="12" s="1"/>
  <c r="BR1768" i="12" s="1"/>
  <c r="BV1768" i="12" s="1"/>
  <c r="BY1768" i="12" s="1"/>
  <c r="CB1768" i="12" s="1"/>
  <c r="CD1768" i="12" s="1"/>
  <c r="L1769" i="12"/>
  <c r="R1769" i="12" s="1"/>
  <c r="V1769" i="12" s="1"/>
  <c r="Z1769" i="12" s="1"/>
  <c r="AF1769" i="12" s="1"/>
  <c r="AJ1769" i="12" s="1"/>
  <c r="AN1769" i="12" s="1"/>
  <c r="AT1769" i="12" s="1"/>
  <c r="AZ1769" i="12" s="1"/>
  <c r="BD1769" i="12" s="1"/>
  <c r="BH1769" i="12" s="1"/>
  <c r="BM1769" i="12" s="1"/>
  <c r="BR1769" i="12" s="1"/>
  <c r="BV1769" i="12" s="1"/>
  <c r="BY1769" i="12" s="1"/>
  <c r="CB1769" i="12" s="1"/>
  <c r="CD1769" i="12" s="1"/>
  <c r="H1865" i="12"/>
  <c r="N1865" i="12" s="1"/>
  <c r="T1865" i="12" s="1"/>
  <c r="AB1865" i="12" s="1"/>
  <c r="AH1865" i="12" s="1"/>
  <c r="AP1865" i="12" s="1"/>
  <c r="AV1865" i="12" s="1"/>
  <c r="BB1865" i="12" s="1"/>
  <c r="BJ1865" i="12" s="1"/>
  <c r="BT1865" i="12" s="1"/>
  <c r="N1866" i="12"/>
  <c r="T1866" i="12" s="1"/>
  <c r="AB1866" i="12" s="1"/>
  <c r="AH1866" i="12" s="1"/>
  <c r="AP1866" i="12" s="1"/>
  <c r="AV1866" i="12" s="1"/>
  <c r="BB1866" i="12" s="1"/>
  <c r="BJ1866" i="12" s="1"/>
  <c r="BT1866" i="12" s="1"/>
  <c r="F1620" i="12"/>
  <c r="L1620" i="12" s="1"/>
  <c r="R1620" i="12" s="1"/>
  <c r="V1620" i="12" s="1"/>
  <c r="Z1620" i="12" s="1"/>
  <c r="AF1620" i="12" s="1"/>
  <c r="AJ1620" i="12" s="1"/>
  <c r="AN1620" i="12" s="1"/>
  <c r="AT1620" i="12" s="1"/>
  <c r="AZ1620" i="12" s="1"/>
  <c r="BD1620" i="12" s="1"/>
  <c r="BH1620" i="12" s="1"/>
  <c r="BM1620" i="12" s="1"/>
  <c r="BR1620" i="12" s="1"/>
  <c r="BV1620" i="12" s="1"/>
  <c r="BY1620" i="12" s="1"/>
  <c r="CB1620" i="12" s="1"/>
  <c r="CD1620" i="12" s="1"/>
  <c r="L1621" i="12"/>
  <c r="R1621" i="12" s="1"/>
  <c r="V1621" i="12" s="1"/>
  <c r="Z1621" i="12" s="1"/>
  <c r="AF1621" i="12" s="1"/>
  <c r="AJ1621" i="12" s="1"/>
  <c r="AN1621" i="12" s="1"/>
  <c r="AT1621" i="12" s="1"/>
  <c r="AZ1621" i="12" s="1"/>
  <c r="BD1621" i="12" s="1"/>
  <c r="BH1621" i="12" s="1"/>
  <c r="BM1621" i="12" s="1"/>
  <c r="BR1621" i="12" s="1"/>
  <c r="BV1621" i="12" s="1"/>
  <c r="BY1621" i="12" s="1"/>
  <c r="CB1621" i="12" s="1"/>
  <c r="CD1621" i="12" s="1"/>
  <c r="F1840" i="12"/>
  <c r="L1841" i="12"/>
  <c r="R1841" i="12" s="1"/>
  <c r="V1841" i="12" s="1"/>
  <c r="Z1841" i="12" s="1"/>
  <c r="AF1841" i="12" s="1"/>
  <c r="AJ1841" i="12" s="1"/>
  <c r="AN1841" i="12" s="1"/>
  <c r="AT1841" i="12" s="1"/>
  <c r="AZ1841" i="12" s="1"/>
  <c r="BD1841" i="12" s="1"/>
  <c r="BH1841" i="12" s="1"/>
  <c r="BM1841" i="12" s="1"/>
  <c r="BR1841" i="12" s="1"/>
  <c r="BV1841" i="12" s="1"/>
  <c r="BY1841" i="12" s="1"/>
  <c r="CB1841" i="12" s="1"/>
  <c r="CD1841" i="12" s="1"/>
  <c r="F2421" i="12"/>
  <c r="L2422" i="12"/>
  <c r="R2422" i="12" s="1"/>
  <c r="V2422" i="12" s="1"/>
  <c r="Z2422" i="12" s="1"/>
  <c r="AF2422" i="12" s="1"/>
  <c r="AJ2422" i="12" s="1"/>
  <c r="AN2422" i="12" s="1"/>
  <c r="AT2422" i="12" s="1"/>
  <c r="AZ2422" i="12" s="1"/>
  <c r="BD2422" i="12" s="1"/>
  <c r="BH2422" i="12" s="1"/>
  <c r="BM2422" i="12" s="1"/>
  <c r="BR2422" i="12" s="1"/>
  <c r="BV2422" i="12" s="1"/>
  <c r="BY2422" i="12" s="1"/>
  <c r="CB2422" i="12" s="1"/>
  <c r="CD2422" i="12" s="1"/>
  <c r="F2279" i="12"/>
  <c r="L2284" i="12"/>
  <c r="R2284" i="12" s="1"/>
  <c r="V2284" i="12" s="1"/>
  <c r="Z2284" i="12" s="1"/>
  <c r="AF2284" i="12" s="1"/>
  <c r="AJ2284" i="12" s="1"/>
  <c r="AN2284" i="12" s="1"/>
  <c r="AT2284" i="12" s="1"/>
  <c r="AZ2284" i="12" s="1"/>
  <c r="BD2284" i="12" s="1"/>
  <c r="BH2284" i="12" s="1"/>
  <c r="BM2284" i="12" s="1"/>
  <c r="BR2284" i="12" s="1"/>
  <c r="BV2284" i="12" s="1"/>
  <c r="BY2284" i="12" s="1"/>
  <c r="CB2284" i="12" s="1"/>
  <c r="CD2284" i="12" s="1"/>
  <c r="F2188" i="12"/>
  <c r="L2188" i="12" s="1"/>
  <c r="R2188" i="12" s="1"/>
  <c r="V2188" i="12" s="1"/>
  <c r="Z2188" i="12" s="1"/>
  <c r="AF2188" i="12" s="1"/>
  <c r="AJ2188" i="12" s="1"/>
  <c r="AN2188" i="12" s="1"/>
  <c r="AT2188" i="12" s="1"/>
  <c r="AZ2188" i="12" s="1"/>
  <c r="BD2188" i="12" s="1"/>
  <c r="BH2188" i="12" s="1"/>
  <c r="BM2188" i="12" s="1"/>
  <c r="BR2188" i="12" s="1"/>
  <c r="BV2188" i="12" s="1"/>
  <c r="BY2188" i="12" s="1"/>
  <c r="CB2188" i="12" s="1"/>
  <c r="CD2188" i="12" s="1"/>
  <c r="L2189" i="12"/>
  <c r="R2189" i="12" s="1"/>
  <c r="V2189" i="12" s="1"/>
  <c r="Z2189" i="12" s="1"/>
  <c r="AF2189" i="12" s="1"/>
  <c r="AJ2189" i="12" s="1"/>
  <c r="AN2189" i="12" s="1"/>
  <c r="AT2189" i="12" s="1"/>
  <c r="AZ2189" i="12" s="1"/>
  <c r="BD2189" i="12" s="1"/>
  <c r="BH2189" i="12" s="1"/>
  <c r="BM2189" i="12" s="1"/>
  <c r="BR2189" i="12" s="1"/>
  <c r="BV2189" i="12" s="1"/>
  <c r="BY2189" i="12" s="1"/>
  <c r="CB2189" i="12" s="1"/>
  <c r="CD2189" i="12" s="1"/>
  <c r="F2131" i="12"/>
  <c r="L2131" i="12" s="1"/>
  <c r="R2131" i="12" s="1"/>
  <c r="V2131" i="12" s="1"/>
  <c r="Z2131" i="12" s="1"/>
  <c r="AF2131" i="12" s="1"/>
  <c r="AJ2131" i="12" s="1"/>
  <c r="AN2131" i="12" s="1"/>
  <c r="AT2131" i="12" s="1"/>
  <c r="AZ2131" i="12" s="1"/>
  <c r="BD2131" i="12" s="1"/>
  <c r="BH2131" i="12" s="1"/>
  <c r="BM2131" i="12" s="1"/>
  <c r="BR2131" i="12" s="1"/>
  <c r="BV2131" i="12" s="1"/>
  <c r="BY2131" i="12" s="1"/>
  <c r="CB2131" i="12" s="1"/>
  <c r="CD2131" i="12" s="1"/>
  <c r="L2132" i="12"/>
  <c r="R2132" i="12" s="1"/>
  <c r="V2132" i="12" s="1"/>
  <c r="Z2132" i="12" s="1"/>
  <c r="AF2132" i="12" s="1"/>
  <c r="AJ2132" i="12" s="1"/>
  <c r="AN2132" i="12" s="1"/>
  <c r="AT2132" i="12" s="1"/>
  <c r="AZ2132" i="12" s="1"/>
  <c r="BD2132" i="12" s="1"/>
  <c r="BH2132" i="12" s="1"/>
  <c r="BM2132" i="12" s="1"/>
  <c r="BR2132" i="12" s="1"/>
  <c r="BV2132" i="12" s="1"/>
  <c r="BY2132" i="12" s="1"/>
  <c r="CB2132" i="12" s="1"/>
  <c r="CD2132" i="12" s="1"/>
  <c r="F2071" i="12"/>
  <c r="L2071" i="12" s="1"/>
  <c r="R2071" i="12" s="1"/>
  <c r="V2071" i="12" s="1"/>
  <c r="Z2071" i="12" s="1"/>
  <c r="AF2071" i="12" s="1"/>
  <c r="AJ2071" i="12" s="1"/>
  <c r="AN2071" i="12" s="1"/>
  <c r="AT2071" i="12" s="1"/>
  <c r="AZ2071" i="12" s="1"/>
  <c r="BD2071" i="12" s="1"/>
  <c r="BH2071" i="12" s="1"/>
  <c r="BM2071" i="12" s="1"/>
  <c r="BR2071" i="12" s="1"/>
  <c r="BV2071" i="12" s="1"/>
  <c r="BY2071" i="12" s="1"/>
  <c r="CB2071" i="12" s="1"/>
  <c r="CD2071" i="12" s="1"/>
  <c r="L2072" i="12"/>
  <c r="R2072" i="12" s="1"/>
  <c r="V2072" i="12" s="1"/>
  <c r="Z2072" i="12" s="1"/>
  <c r="AF2072" i="12" s="1"/>
  <c r="AJ2072" i="12" s="1"/>
  <c r="AN2072" i="12" s="1"/>
  <c r="AT2072" i="12" s="1"/>
  <c r="AZ2072" i="12" s="1"/>
  <c r="BD2072" i="12" s="1"/>
  <c r="BH2072" i="12" s="1"/>
  <c r="BM2072" i="12" s="1"/>
  <c r="BR2072" i="12" s="1"/>
  <c r="BV2072" i="12" s="1"/>
  <c r="BY2072" i="12" s="1"/>
  <c r="CB2072" i="12" s="1"/>
  <c r="CD2072" i="12" s="1"/>
  <c r="H1977" i="12"/>
  <c r="N1977" i="12" s="1"/>
  <c r="T1977" i="12" s="1"/>
  <c r="AB1977" i="12" s="1"/>
  <c r="AH1977" i="12" s="1"/>
  <c r="AP1977" i="12" s="1"/>
  <c r="AV1977" i="12" s="1"/>
  <c r="BB1977" i="12" s="1"/>
  <c r="BJ1977" i="12" s="1"/>
  <c r="BT1977" i="12" s="1"/>
  <c r="N1978" i="12"/>
  <c r="T1978" i="12" s="1"/>
  <c r="AB1978" i="12" s="1"/>
  <c r="AH1978" i="12" s="1"/>
  <c r="AP1978" i="12" s="1"/>
  <c r="AV1978" i="12" s="1"/>
  <c r="BB1978" i="12" s="1"/>
  <c r="BJ1978" i="12" s="1"/>
  <c r="BT1978" i="12" s="1"/>
  <c r="G1911" i="12"/>
  <c r="M1911" i="12" s="1"/>
  <c r="S1911" i="12" s="1"/>
  <c r="AA1911" i="12" s="1"/>
  <c r="AG1911" i="12" s="1"/>
  <c r="AO1911" i="12" s="1"/>
  <c r="AU1911" i="12" s="1"/>
  <c r="BA1911" i="12" s="1"/>
  <c r="BI1911" i="12" s="1"/>
  <c r="BN1911" i="12" s="1"/>
  <c r="BS1911" i="12" s="1"/>
  <c r="BZ1911" i="12" s="1"/>
  <c r="M1912" i="12"/>
  <c r="S1912" i="12" s="1"/>
  <c r="AA1912" i="12" s="1"/>
  <c r="AG1912" i="12" s="1"/>
  <c r="AO1912" i="12" s="1"/>
  <c r="AU1912" i="12" s="1"/>
  <c r="BA1912" i="12" s="1"/>
  <c r="BI1912" i="12" s="1"/>
  <c r="BN1912" i="12" s="1"/>
  <c r="BS1912" i="12" s="1"/>
  <c r="BZ1912" i="12" s="1"/>
  <c r="H2021" i="12"/>
  <c r="N2021" i="12" s="1"/>
  <c r="T2021" i="12" s="1"/>
  <c r="AB2021" i="12" s="1"/>
  <c r="AH2021" i="12" s="1"/>
  <c r="AP2021" i="12" s="1"/>
  <c r="AV2021" i="12" s="1"/>
  <c r="BB2021" i="12" s="1"/>
  <c r="BJ2021" i="12" s="1"/>
  <c r="BT2021" i="12" s="1"/>
  <c r="N2022" i="12"/>
  <c r="T2022" i="12" s="1"/>
  <c r="AB2022" i="12" s="1"/>
  <c r="AH2022" i="12" s="1"/>
  <c r="AP2022" i="12" s="1"/>
  <c r="AV2022" i="12" s="1"/>
  <c r="BB2022" i="12" s="1"/>
  <c r="BJ2022" i="12" s="1"/>
  <c r="BT2022" i="12" s="1"/>
  <c r="G1945" i="12"/>
  <c r="M1945" i="12" s="1"/>
  <c r="S1945" i="12" s="1"/>
  <c r="AA1945" i="12" s="1"/>
  <c r="AG1945" i="12" s="1"/>
  <c r="AO1945" i="12" s="1"/>
  <c r="AU1945" i="12" s="1"/>
  <c r="BA1945" i="12" s="1"/>
  <c r="BI1945" i="12" s="1"/>
  <c r="BN1945" i="12" s="1"/>
  <c r="BS1945" i="12" s="1"/>
  <c r="BZ1945" i="12" s="1"/>
  <c r="M1946" i="12"/>
  <c r="S1946" i="12" s="1"/>
  <c r="AA1946" i="12" s="1"/>
  <c r="AG1946" i="12" s="1"/>
  <c r="AO1946" i="12" s="1"/>
  <c r="AU1946" i="12" s="1"/>
  <c r="BA1946" i="12" s="1"/>
  <c r="BI1946" i="12" s="1"/>
  <c r="BN1946" i="12" s="1"/>
  <c r="BS1946" i="12" s="1"/>
  <c r="BZ1946" i="12" s="1"/>
  <c r="G1903" i="12"/>
  <c r="M1903" i="12" s="1"/>
  <c r="S1903" i="12" s="1"/>
  <c r="AA1903" i="12" s="1"/>
  <c r="AG1903" i="12" s="1"/>
  <c r="AO1903" i="12" s="1"/>
  <c r="AU1903" i="12" s="1"/>
  <c r="BA1903" i="12" s="1"/>
  <c r="BI1903" i="12" s="1"/>
  <c r="BN1903" i="12" s="1"/>
  <c r="BS1903" i="12" s="1"/>
  <c r="BZ1903" i="12" s="1"/>
  <c r="M1904" i="12"/>
  <c r="S1904" i="12" s="1"/>
  <c r="AA1904" i="12" s="1"/>
  <c r="AG1904" i="12" s="1"/>
  <c r="AO1904" i="12" s="1"/>
  <c r="AU1904" i="12" s="1"/>
  <c r="BA1904" i="12" s="1"/>
  <c r="BI1904" i="12" s="1"/>
  <c r="BN1904" i="12" s="1"/>
  <c r="BS1904" i="12" s="1"/>
  <c r="BZ1904" i="12" s="1"/>
  <c r="F1617" i="12"/>
  <c r="L1617" i="12" s="1"/>
  <c r="R1617" i="12" s="1"/>
  <c r="V1617" i="12" s="1"/>
  <c r="Z1617" i="12" s="1"/>
  <c r="AF1617" i="12" s="1"/>
  <c r="AJ1617" i="12" s="1"/>
  <c r="AN1617" i="12" s="1"/>
  <c r="AT1617" i="12" s="1"/>
  <c r="AZ1617" i="12" s="1"/>
  <c r="BD1617" i="12" s="1"/>
  <c r="BH1617" i="12" s="1"/>
  <c r="BM1617" i="12" s="1"/>
  <c r="BR1617" i="12" s="1"/>
  <c r="BV1617" i="12" s="1"/>
  <c r="BY1617" i="12" s="1"/>
  <c r="CB1617" i="12" s="1"/>
  <c r="CD1617" i="12" s="1"/>
  <c r="L1618" i="12"/>
  <c r="R1618" i="12" s="1"/>
  <c r="V1618" i="12" s="1"/>
  <c r="Z1618" i="12" s="1"/>
  <c r="AF1618" i="12" s="1"/>
  <c r="AJ1618" i="12" s="1"/>
  <c r="AN1618" i="12" s="1"/>
  <c r="AT1618" i="12" s="1"/>
  <c r="AZ1618" i="12" s="1"/>
  <c r="BD1618" i="12" s="1"/>
  <c r="BH1618" i="12" s="1"/>
  <c r="BM1618" i="12" s="1"/>
  <c r="BR1618" i="12" s="1"/>
  <c r="BV1618" i="12" s="1"/>
  <c r="BY1618" i="12" s="1"/>
  <c r="CB1618" i="12" s="1"/>
  <c r="CD1618" i="12" s="1"/>
  <c r="F1760" i="12"/>
  <c r="L1760" i="12" s="1"/>
  <c r="R1760" i="12" s="1"/>
  <c r="V1760" i="12" s="1"/>
  <c r="Z1760" i="12" s="1"/>
  <c r="AF1760" i="12" s="1"/>
  <c r="AJ1760" i="12" s="1"/>
  <c r="AN1760" i="12" s="1"/>
  <c r="AT1760" i="12" s="1"/>
  <c r="AZ1760" i="12" s="1"/>
  <c r="BD1760" i="12" s="1"/>
  <c r="BH1760" i="12" s="1"/>
  <c r="BM1760" i="12" s="1"/>
  <c r="BR1760" i="12" s="1"/>
  <c r="BV1760" i="12" s="1"/>
  <c r="BY1760" i="12" s="1"/>
  <c r="CB1760" i="12" s="1"/>
  <c r="CD1760" i="12" s="1"/>
  <c r="L1761" i="12"/>
  <c r="R1761" i="12" s="1"/>
  <c r="V1761" i="12" s="1"/>
  <c r="Z1761" i="12" s="1"/>
  <c r="AF1761" i="12" s="1"/>
  <c r="AJ1761" i="12" s="1"/>
  <c r="AN1761" i="12" s="1"/>
  <c r="AT1761" i="12" s="1"/>
  <c r="AZ1761" i="12" s="1"/>
  <c r="BD1761" i="12" s="1"/>
  <c r="BH1761" i="12" s="1"/>
  <c r="BM1761" i="12" s="1"/>
  <c r="BR1761" i="12" s="1"/>
  <c r="BV1761" i="12" s="1"/>
  <c r="BY1761" i="12" s="1"/>
  <c r="CB1761" i="12" s="1"/>
  <c r="CD1761" i="12" s="1"/>
  <c r="G1764" i="12"/>
  <c r="M1764" i="12" s="1"/>
  <c r="S1764" i="12" s="1"/>
  <c r="AA1764" i="12" s="1"/>
  <c r="AG1764" i="12" s="1"/>
  <c r="AO1764" i="12" s="1"/>
  <c r="AU1764" i="12" s="1"/>
  <c r="BA1764" i="12" s="1"/>
  <c r="BI1764" i="12" s="1"/>
  <c r="BN1764" i="12" s="1"/>
  <c r="BS1764" i="12" s="1"/>
  <c r="BZ1764" i="12" s="1"/>
  <c r="M1765" i="12"/>
  <c r="S1765" i="12" s="1"/>
  <c r="AA1765" i="12" s="1"/>
  <c r="AG1765" i="12" s="1"/>
  <c r="AO1765" i="12" s="1"/>
  <c r="AU1765" i="12" s="1"/>
  <c r="BA1765" i="12" s="1"/>
  <c r="BI1765" i="12" s="1"/>
  <c r="BN1765" i="12" s="1"/>
  <c r="BS1765" i="12" s="1"/>
  <c r="BZ1765" i="12" s="1"/>
  <c r="F1806" i="12"/>
  <c r="L1806" i="12" s="1"/>
  <c r="R1806" i="12" s="1"/>
  <c r="V1806" i="12" s="1"/>
  <c r="Z1806" i="12" s="1"/>
  <c r="AF1806" i="12" s="1"/>
  <c r="AJ1806" i="12" s="1"/>
  <c r="AN1806" i="12" s="1"/>
  <c r="AT1806" i="12" s="1"/>
  <c r="AZ1806" i="12" s="1"/>
  <c r="BD1806" i="12" s="1"/>
  <c r="BH1806" i="12" s="1"/>
  <c r="BM1806" i="12" s="1"/>
  <c r="BR1806" i="12" s="1"/>
  <c r="BV1806" i="12" s="1"/>
  <c r="BY1806" i="12" s="1"/>
  <c r="CB1806" i="12" s="1"/>
  <c r="CD1806" i="12" s="1"/>
  <c r="L1807" i="12"/>
  <c r="R1807" i="12" s="1"/>
  <c r="V1807" i="12" s="1"/>
  <c r="Z1807" i="12" s="1"/>
  <c r="AF1807" i="12" s="1"/>
  <c r="AJ1807" i="12" s="1"/>
  <c r="AN1807" i="12" s="1"/>
  <c r="AT1807" i="12" s="1"/>
  <c r="AZ1807" i="12" s="1"/>
  <c r="BD1807" i="12" s="1"/>
  <c r="BH1807" i="12" s="1"/>
  <c r="BM1807" i="12" s="1"/>
  <c r="BR1807" i="12" s="1"/>
  <c r="BV1807" i="12" s="1"/>
  <c r="BY1807" i="12" s="1"/>
  <c r="CB1807" i="12" s="1"/>
  <c r="CD1807" i="12" s="1"/>
  <c r="F1817" i="12"/>
  <c r="L1817" i="12" s="1"/>
  <c r="R1817" i="12" s="1"/>
  <c r="V1817" i="12" s="1"/>
  <c r="Z1817" i="12" s="1"/>
  <c r="AF1817" i="12" s="1"/>
  <c r="AJ1817" i="12" s="1"/>
  <c r="AN1817" i="12" s="1"/>
  <c r="AT1817" i="12" s="1"/>
  <c r="AZ1817" i="12" s="1"/>
  <c r="BD1817" i="12" s="1"/>
  <c r="BH1817" i="12" s="1"/>
  <c r="BM1817" i="12" s="1"/>
  <c r="BR1817" i="12" s="1"/>
  <c r="BV1817" i="12" s="1"/>
  <c r="BY1817" i="12" s="1"/>
  <c r="CB1817" i="12" s="1"/>
  <c r="CD1817" i="12" s="1"/>
  <c r="L1818" i="12"/>
  <c r="R1818" i="12" s="1"/>
  <c r="V1818" i="12" s="1"/>
  <c r="Z1818" i="12" s="1"/>
  <c r="AF1818" i="12" s="1"/>
  <c r="AJ1818" i="12" s="1"/>
  <c r="AN1818" i="12" s="1"/>
  <c r="AT1818" i="12" s="1"/>
  <c r="AZ1818" i="12" s="1"/>
  <c r="BD1818" i="12" s="1"/>
  <c r="BH1818" i="12" s="1"/>
  <c r="BM1818" i="12" s="1"/>
  <c r="BR1818" i="12" s="1"/>
  <c r="BV1818" i="12" s="1"/>
  <c r="BY1818" i="12" s="1"/>
  <c r="CB1818" i="12" s="1"/>
  <c r="CD1818" i="12" s="1"/>
  <c r="G1840" i="12"/>
  <c r="G1839" i="12" s="1"/>
  <c r="M1839" i="12" s="1"/>
  <c r="S1839" i="12" s="1"/>
  <c r="AA1839" i="12" s="1"/>
  <c r="AG1839" i="12" s="1"/>
  <c r="AO1839" i="12" s="1"/>
  <c r="AU1839" i="12" s="1"/>
  <c r="BA1839" i="12" s="1"/>
  <c r="BI1839" i="12" s="1"/>
  <c r="BN1839" i="12" s="1"/>
  <c r="BS1839" i="12" s="1"/>
  <c r="BZ1839" i="12" s="1"/>
  <c r="M1841" i="12"/>
  <c r="S1841" i="12" s="1"/>
  <c r="AA1841" i="12" s="1"/>
  <c r="AG1841" i="12" s="1"/>
  <c r="AO1841" i="12" s="1"/>
  <c r="AU1841" i="12" s="1"/>
  <c r="BA1841" i="12" s="1"/>
  <c r="BI1841" i="12" s="1"/>
  <c r="BN1841" i="12" s="1"/>
  <c r="BS1841" i="12" s="1"/>
  <c r="BZ1841" i="12" s="1"/>
  <c r="F1865" i="12"/>
  <c r="L1866" i="12"/>
  <c r="R1866" i="12" s="1"/>
  <c r="V1866" i="12" s="1"/>
  <c r="Z1866" i="12" s="1"/>
  <c r="AF1866" i="12" s="1"/>
  <c r="AJ1866" i="12" s="1"/>
  <c r="AN1866" i="12" s="1"/>
  <c r="AT1866" i="12" s="1"/>
  <c r="AZ1866" i="12" s="1"/>
  <c r="BD1866" i="12" s="1"/>
  <c r="BH1866" i="12" s="1"/>
  <c r="BM1866" i="12" s="1"/>
  <c r="BR1866" i="12" s="1"/>
  <c r="BV1866" i="12" s="1"/>
  <c r="BY1866" i="12" s="1"/>
  <c r="CB1866" i="12" s="1"/>
  <c r="CD1866" i="12" s="1"/>
  <c r="G2057" i="12"/>
  <c r="M2057" i="12" s="1"/>
  <c r="S2057" i="12" s="1"/>
  <c r="AA2057" i="12" s="1"/>
  <c r="AG2057" i="12" s="1"/>
  <c r="AO2057" i="12" s="1"/>
  <c r="AU2057" i="12" s="1"/>
  <c r="BA2057" i="12" s="1"/>
  <c r="BI2057" i="12" s="1"/>
  <c r="BN2057" i="12" s="1"/>
  <c r="BS2057" i="12" s="1"/>
  <c r="BZ2057" i="12" s="1"/>
  <c r="G2147" i="12"/>
  <c r="M2147" i="12" s="1"/>
  <c r="S2147" i="12" s="1"/>
  <c r="AA2147" i="12" s="1"/>
  <c r="AG2147" i="12" s="1"/>
  <c r="AO2147" i="12" s="1"/>
  <c r="AU2147" i="12" s="1"/>
  <c r="BA2147" i="12" s="1"/>
  <c r="BI2147" i="12" s="1"/>
  <c r="BN2147" i="12" s="1"/>
  <c r="BS2147" i="12" s="1"/>
  <c r="BZ2147" i="12" s="1"/>
  <c r="H2057" i="12"/>
  <c r="N2057" i="12" s="1"/>
  <c r="T2057" i="12" s="1"/>
  <c r="AB2057" i="12" s="1"/>
  <c r="AH2057" i="12" s="1"/>
  <c r="AP2057" i="12" s="1"/>
  <c r="AV2057" i="12" s="1"/>
  <c r="BB2057" i="12" s="1"/>
  <c r="BJ2057" i="12" s="1"/>
  <c r="BT2057" i="12" s="1"/>
  <c r="H2147" i="12"/>
  <c r="N2147" i="12" s="1"/>
  <c r="T2147" i="12" s="1"/>
  <c r="AB2147" i="12" s="1"/>
  <c r="AH2147" i="12" s="1"/>
  <c r="AP2147" i="12" s="1"/>
  <c r="AV2147" i="12" s="1"/>
  <c r="BB2147" i="12" s="1"/>
  <c r="BJ2147" i="12" s="1"/>
  <c r="BT2147" i="12" s="1"/>
  <c r="H2310" i="12"/>
  <c r="N2310" i="12" s="1"/>
  <c r="T2310" i="12" s="1"/>
  <c r="AB2310" i="12" s="1"/>
  <c r="AH2310" i="12" s="1"/>
  <c r="AP2310" i="12" s="1"/>
  <c r="AV2310" i="12" s="1"/>
  <c r="BB2310" i="12" s="1"/>
  <c r="BJ2310" i="12" s="1"/>
  <c r="BT2310" i="12" s="1"/>
  <c r="F2200" i="12"/>
  <c r="L2200" i="12" s="1"/>
  <c r="R2200" i="12" s="1"/>
  <c r="V2200" i="12" s="1"/>
  <c r="Z2200" i="12" s="1"/>
  <c r="AF2200" i="12" s="1"/>
  <c r="AJ2200" i="12" s="1"/>
  <c r="AN2200" i="12" s="1"/>
  <c r="AT2200" i="12" s="1"/>
  <c r="AZ2200" i="12" s="1"/>
  <c r="BD2200" i="12" s="1"/>
  <c r="BH2200" i="12" s="1"/>
  <c r="BM2200" i="12" s="1"/>
  <c r="BR2200" i="12" s="1"/>
  <c r="BV2200" i="12" s="1"/>
  <c r="BY2200" i="12" s="1"/>
  <c r="CB2200" i="12" s="1"/>
  <c r="CD2200" i="12" s="1"/>
  <c r="L2201" i="12"/>
  <c r="R2201" i="12" s="1"/>
  <c r="V2201" i="12" s="1"/>
  <c r="Z2201" i="12" s="1"/>
  <c r="AF2201" i="12" s="1"/>
  <c r="AJ2201" i="12" s="1"/>
  <c r="AN2201" i="12" s="1"/>
  <c r="AT2201" i="12" s="1"/>
  <c r="AZ2201" i="12" s="1"/>
  <c r="BD2201" i="12" s="1"/>
  <c r="BH2201" i="12" s="1"/>
  <c r="BM2201" i="12" s="1"/>
  <c r="BR2201" i="12" s="1"/>
  <c r="BV2201" i="12" s="1"/>
  <c r="BY2201" i="12" s="1"/>
  <c r="CB2201" i="12" s="1"/>
  <c r="CD2201" i="12" s="1"/>
  <c r="F2143" i="12"/>
  <c r="L2143" i="12" s="1"/>
  <c r="R2143" i="12" s="1"/>
  <c r="V2143" i="12" s="1"/>
  <c r="Z2143" i="12" s="1"/>
  <c r="AF2143" i="12" s="1"/>
  <c r="AJ2143" i="12" s="1"/>
  <c r="AN2143" i="12" s="1"/>
  <c r="AT2143" i="12" s="1"/>
  <c r="AZ2143" i="12" s="1"/>
  <c r="BD2143" i="12" s="1"/>
  <c r="BH2143" i="12" s="1"/>
  <c r="BM2143" i="12" s="1"/>
  <c r="BR2143" i="12" s="1"/>
  <c r="BV2143" i="12" s="1"/>
  <c r="BY2143" i="12" s="1"/>
  <c r="CB2143" i="12" s="1"/>
  <c r="CD2143" i="12" s="1"/>
  <c r="L2144" i="12"/>
  <c r="R2144" i="12" s="1"/>
  <c r="V2144" i="12" s="1"/>
  <c r="Z2144" i="12" s="1"/>
  <c r="AF2144" i="12" s="1"/>
  <c r="AJ2144" i="12" s="1"/>
  <c r="AN2144" i="12" s="1"/>
  <c r="AT2144" i="12" s="1"/>
  <c r="AZ2144" i="12" s="1"/>
  <c r="BD2144" i="12" s="1"/>
  <c r="BH2144" i="12" s="1"/>
  <c r="BM2144" i="12" s="1"/>
  <c r="BR2144" i="12" s="1"/>
  <c r="BV2144" i="12" s="1"/>
  <c r="BY2144" i="12" s="1"/>
  <c r="CB2144" i="12" s="1"/>
  <c r="CD2144" i="12" s="1"/>
  <c r="F2104" i="12"/>
  <c r="L2104" i="12" s="1"/>
  <c r="R2104" i="12" s="1"/>
  <c r="V2104" i="12" s="1"/>
  <c r="Z2104" i="12" s="1"/>
  <c r="AF2104" i="12" s="1"/>
  <c r="AJ2104" i="12" s="1"/>
  <c r="AN2104" i="12" s="1"/>
  <c r="AT2104" i="12" s="1"/>
  <c r="AZ2104" i="12" s="1"/>
  <c r="BD2104" i="12" s="1"/>
  <c r="BH2104" i="12" s="1"/>
  <c r="BM2104" i="12" s="1"/>
  <c r="BR2104" i="12" s="1"/>
  <c r="BV2104" i="12" s="1"/>
  <c r="BY2104" i="12" s="1"/>
  <c r="CB2104" i="12" s="1"/>
  <c r="CD2104" i="12" s="1"/>
  <c r="L2105" i="12"/>
  <c r="R2105" i="12" s="1"/>
  <c r="V2105" i="12" s="1"/>
  <c r="Z2105" i="12" s="1"/>
  <c r="AF2105" i="12" s="1"/>
  <c r="AJ2105" i="12" s="1"/>
  <c r="AN2105" i="12" s="1"/>
  <c r="AT2105" i="12" s="1"/>
  <c r="AZ2105" i="12" s="1"/>
  <c r="BD2105" i="12" s="1"/>
  <c r="BH2105" i="12" s="1"/>
  <c r="BM2105" i="12" s="1"/>
  <c r="BR2105" i="12" s="1"/>
  <c r="BV2105" i="12" s="1"/>
  <c r="BY2105" i="12" s="1"/>
  <c r="CB2105" i="12" s="1"/>
  <c r="CD2105" i="12" s="1"/>
  <c r="F2052" i="12"/>
  <c r="L2053" i="12"/>
  <c r="R2053" i="12" s="1"/>
  <c r="V2053" i="12" s="1"/>
  <c r="Z2053" i="12" s="1"/>
  <c r="AF2053" i="12" s="1"/>
  <c r="AJ2053" i="12" s="1"/>
  <c r="AN2053" i="12" s="1"/>
  <c r="AT2053" i="12" s="1"/>
  <c r="AZ2053" i="12" s="1"/>
  <c r="BD2053" i="12" s="1"/>
  <c r="BH2053" i="12" s="1"/>
  <c r="BM2053" i="12" s="1"/>
  <c r="BR2053" i="12" s="1"/>
  <c r="BV2053" i="12" s="1"/>
  <c r="BY2053" i="12" s="1"/>
  <c r="CB2053" i="12" s="1"/>
  <c r="CD2053" i="12" s="1"/>
  <c r="G2021" i="12"/>
  <c r="M2021" i="12" s="1"/>
  <c r="S2021" i="12" s="1"/>
  <c r="AA2021" i="12" s="1"/>
  <c r="AG2021" i="12" s="1"/>
  <c r="AO2021" i="12" s="1"/>
  <c r="AU2021" i="12" s="1"/>
  <c r="BA2021" i="12" s="1"/>
  <c r="BI2021" i="12" s="1"/>
  <c r="BN2021" i="12" s="1"/>
  <c r="BS2021" i="12" s="1"/>
  <c r="BZ2021" i="12" s="1"/>
  <c r="M2022" i="12"/>
  <c r="S2022" i="12" s="1"/>
  <c r="AA2022" i="12" s="1"/>
  <c r="AG2022" i="12" s="1"/>
  <c r="AO2022" i="12" s="1"/>
  <c r="AU2022" i="12" s="1"/>
  <c r="BA2022" i="12" s="1"/>
  <c r="BI2022" i="12" s="1"/>
  <c r="BN2022" i="12" s="1"/>
  <c r="BS2022" i="12" s="1"/>
  <c r="BZ2022" i="12" s="1"/>
  <c r="H1972" i="12"/>
  <c r="N1972" i="12" s="1"/>
  <c r="T1972" i="12" s="1"/>
  <c r="AB1972" i="12" s="1"/>
  <c r="AH1972" i="12" s="1"/>
  <c r="AP1972" i="12" s="1"/>
  <c r="AV1972" i="12" s="1"/>
  <c r="BB1972" i="12" s="1"/>
  <c r="BJ1972" i="12" s="1"/>
  <c r="BT1972" i="12" s="1"/>
  <c r="N1973" i="12"/>
  <c r="T1973" i="12" s="1"/>
  <c r="AB1973" i="12" s="1"/>
  <c r="AH1973" i="12" s="1"/>
  <c r="AP1973" i="12" s="1"/>
  <c r="AV1973" i="12" s="1"/>
  <c r="BB1973" i="12" s="1"/>
  <c r="BJ1973" i="12" s="1"/>
  <c r="BT1973" i="12" s="1"/>
  <c r="F1961" i="12"/>
  <c r="L1961" i="12" s="1"/>
  <c r="R1961" i="12" s="1"/>
  <c r="V1961" i="12" s="1"/>
  <c r="Z1961" i="12" s="1"/>
  <c r="AF1961" i="12" s="1"/>
  <c r="AJ1961" i="12" s="1"/>
  <c r="AN1961" i="12" s="1"/>
  <c r="AT1961" i="12" s="1"/>
  <c r="AZ1961" i="12" s="1"/>
  <c r="BD1961" i="12" s="1"/>
  <c r="BH1961" i="12" s="1"/>
  <c r="BM1961" i="12" s="1"/>
  <c r="BR1961" i="12" s="1"/>
  <c r="BV1961" i="12" s="1"/>
  <c r="BY1961" i="12" s="1"/>
  <c r="CB1961" i="12" s="1"/>
  <c r="CD1961" i="12" s="1"/>
  <c r="L1962" i="12"/>
  <c r="R1962" i="12" s="1"/>
  <c r="V1962" i="12" s="1"/>
  <c r="Z1962" i="12" s="1"/>
  <c r="AF1962" i="12" s="1"/>
  <c r="AJ1962" i="12" s="1"/>
  <c r="AN1962" i="12" s="1"/>
  <c r="AT1962" i="12" s="1"/>
  <c r="AZ1962" i="12" s="1"/>
  <c r="BD1962" i="12" s="1"/>
  <c r="BH1962" i="12" s="1"/>
  <c r="BM1962" i="12" s="1"/>
  <c r="BR1962" i="12" s="1"/>
  <c r="BV1962" i="12" s="1"/>
  <c r="BY1962" i="12" s="1"/>
  <c r="CB1962" i="12" s="1"/>
  <c r="CD1962" i="12" s="1"/>
  <c r="G1949" i="12"/>
  <c r="M1949" i="12" s="1"/>
  <c r="S1949" i="12" s="1"/>
  <c r="AA1949" i="12" s="1"/>
  <c r="AG1949" i="12" s="1"/>
  <c r="AO1949" i="12" s="1"/>
  <c r="AU1949" i="12" s="1"/>
  <c r="BA1949" i="12" s="1"/>
  <c r="BI1949" i="12" s="1"/>
  <c r="BN1949" i="12" s="1"/>
  <c r="BS1949" i="12" s="1"/>
  <c r="BZ1949" i="12" s="1"/>
  <c r="M1950" i="12"/>
  <c r="S1950" i="12" s="1"/>
  <c r="AA1950" i="12" s="1"/>
  <c r="AG1950" i="12" s="1"/>
  <c r="AO1950" i="12" s="1"/>
  <c r="AU1950" i="12" s="1"/>
  <c r="BA1950" i="12" s="1"/>
  <c r="BI1950" i="12" s="1"/>
  <c r="BN1950" i="12" s="1"/>
  <c r="BS1950" i="12" s="1"/>
  <c r="BZ1950" i="12" s="1"/>
  <c r="H1934" i="12"/>
  <c r="N1935" i="12"/>
  <c r="T1935" i="12" s="1"/>
  <c r="AB1935" i="12" s="1"/>
  <c r="AH1935" i="12" s="1"/>
  <c r="AP1935" i="12" s="1"/>
  <c r="AV1935" i="12" s="1"/>
  <c r="BB1935" i="12" s="1"/>
  <c r="BJ1935" i="12" s="1"/>
  <c r="BT1935" i="12" s="1"/>
  <c r="F1919" i="12"/>
  <c r="L1919" i="12" s="1"/>
  <c r="R1919" i="12" s="1"/>
  <c r="V1919" i="12" s="1"/>
  <c r="Z1919" i="12" s="1"/>
  <c r="AF1919" i="12" s="1"/>
  <c r="AJ1919" i="12" s="1"/>
  <c r="AN1919" i="12" s="1"/>
  <c r="AT1919" i="12" s="1"/>
  <c r="AZ1919" i="12" s="1"/>
  <c r="BD1919" i="12" s="1"/>
  <c r="BH1919" i="12" s="1"/>
  <c r="BM1919" i="12" s="1"/>
  <c r="BR1919" i="12" s="1"/>
  <c r="BV1919" i="12" s="1"/>
  <c r="BY1919" i="12" s="1"/>
  <c r="CB1919" i="12" s="1"/>
  <c r="CD1919" i="12" s="1"/>
  <c r="L1920" i="12"/>
  <c r="R1920" i="12" s="1"/>
  <c r="V1920" i="12" s="1"/>
  <c r="Z1920" i="12" s="1"/>
  <c r="AF1920" i="12" s="1"/>
  <c r="AJ1920" i="12" s="1"/>
  <c r="AN1920" i="12" s="1"/>
  <c r="AT1920" i="12" s="1"/>
  <c r="AZ1920" i="12" s="1"/>
  <c r="BD1920" i="12" s="1"/>
  <c r="BH1920" i="12" s="1"/>
  <c r="BM1920" i="12" s="1"/>
  <c r="BR1920" i="12" s="1"/>
  <c r="BV1920" i="12" s="1"/>
  <c r="BY1920" i="12" s="1"/>
  <c r="CB1920" i="12" s="1"/>
  <c r="CD1920" i="12" s="1"/>
  <c r="G1907" i="12"/>
  <c r="M1907" i="12" s="1"/>
  <c r="S1907" i="12" s="1"/>
  <c r="AA1907" i="12" s="1"/>
  <c r="AG1907" i="12" s="1"/>
  <c r="AO1907" i="12" s="1"/>
  <c r="AU1907" i="12" s="1"/>
  <c r="BA1907" i="12" s="1"/>
  <c r="BI1907" i="12" s="1"/>
  <c r="BN1907" i="12" s="1"/>
  <c r="BS1907" i="12" s="1"/>
  <c r="BZ1907" i="12" s="1"/>
  <c r="M1908" i="12"/>
  <c r="S1908" i="12" s="1"/>
  <c r="AA1908" i="12" s="1"/>
  <c r="AG1908" i="12" s="1"/>
  <c r="AO1908" i="12" s="1"/>
  <c r="AU1908" i="12" s="1"/>
  <c r="BA1908" i="12" s="1"/>
  <c r="BI1908" i="12" s="1"/>
  <c r="BN1908" i="12" s="1"/>
  <c r="BS1908" i="12" s="1"/>
  <c r="BZ1908" i="12" s="1"/>
  <c r="G1972" i="12"/>
  <c r="M1972" i="12" s="1"/>
  <c r="S1972" i="12" s="1"/>
  <c r="AA1972" i="12" s="1"/>
  <c r="AG1972" i="12" s="1"/>
  <c r="AO1972" i="12" s="1"/>
  <c r="AU1972" i="12" s="1"/>
  <c r="BA1972" i="12" s="1"/>
  <c r="BI1972" i="12" s="1"/>
  <c r="BN1972" i="12" s="1"/>
  <c r="BS1972" i="12" s="1"/>
  <c r="BZ1972" i="12" s="1"/>
  <c r="M1973" i="12"/>
  <c r="S1973" i="12" s="1"/>
  <c r="AA1973" i="12" s="1"/>
  <c r="AG1973" i="12" s="1"/>
  <c r="AO1973" i="12" s="1"/>
  <c r="AU1973" i="12" s="1"/>
  <c r="BA1973" i="12" s="1"/>
  <c r="BI1973" i="12" s="1"/>
  <c r="BN1973" i="12" s="1"/>
  <c r="BS1973" i="12" s="1"/>
  <c r="BZ1973" i="12" s="1"/>
  <c r="H1957" i="12"/>
  <c r="N1957" i="12" s="1"/>
  <c r="T1957" i="12" s="1"/>
  <c r="AB1957" i="12" s="1"/>
  <c r="AH1957" i="12" s="1"/>
  <c r="AP1957" i="12" s="1"/>
  <c r="AV1957" i="12" s="1"/>
  <c r="BB1957" i="12" s="1"/>
  <c r="BJ1957" i="12" s="1"/>
  <c r="BT1957" i="12" s="1"/>
  <c r="N1958" i="12"/>
  <c r="T1958" i="12" s="1"/>
  <c r="AB1958" i="12" s="1"/>
  <c r="AH1958" i="12" s="1"/>
  <c r="AP1958" i="12" s="1"/>
  <c r="AV1958" i="12" s="1"/>
  <c r="BB1958" i="12" s="1"/>
  <c r="BJ1958" i="12" s="1"/>
  <c r="BT1958" i="12" s="1"/>
  <c r="H1938" i="12"/>
  <c r="N1938" i="12" s="1"/>
  <c r="T1938" i="12" s="1"/>
  <c r="AB1938" i="12" s="1"/>
  <c r="AH1938" i="12" s="1"/>
  <c r="AP1938" i="12" s="1"/>
  <c r="AV1938" i="12" s="1"/>
  <c r="BB1938" i="12" s="1"/>
  <c r="BJ1938" i="12" s="1"/>
  <c r="BT1938" i="12" s="1"/>
  <c r="N1939" i="12"/>
  <c r="T1939" i="12" s="1"/>
  <c r="AB1939" i="12" s="1"/>
  <c r="AH1939" i="12" s="1"/>
  <c r="AP1939" i="12" s="1"/>
  <c r="AV1939" i="12" s="1"/>
  <c r="BB1939" i="12" s="1"/>
  <c r="BJ1939" i="12" s="1"/>
  <c r="BT1939" i="12" s="1"/>
  <c r="F1928" i="12"/>
  <c r="L1929" i="12"/>
  <c r="R1929" i="12" s="1"/>
  <c r="V1929" i="12" s="1"/>
  <c r="Z1929" i="12" s="1"/>
  <c r="AF1929" i="12" s="1"/>
  <c r="AJ1929" i="12" s="1"/>
  <c r="AN1929" i="12" s="1"/>
  <c r="AT1929" i="12" s="1"/>
  <c r="AZ1929" i="12" s="1"/>
  <c r="BD1929" i="12" s="1"/>
  <c r="BH1929" i="12" s="1"/>
  <c r="BM1929" i="12" s="1"/>
  <c r="BR1929" i="12" s="1"/>
  <c r="BV1929" i="12" s="1"/>
  <c r="BY1929" i="12" s="1"/>
  <c r="CB1929" i="12" s="1"/>
  <c r="CD1929" i="12" s="1"/>
  <c r="F1907" i="12"/>
  <c r="L1907" i="12" s="1"/>
  <c r="R1907" i="12" s="1"/>
  <c r="V1907" i="12" s="1"/>
  <c r="Z1907" i="12" s="1"/>
  <c r="AF1907" i="12" s="1"/>
  <c r="AJ1907" i="12" s="1"/>
  <c r="AN1907" i="12" s="1"/>
  <c r="AT1907" i="12" s="1"/>
  <c r="AZ1907" i="12" s="1"/>
  <c r="BD1907" i="12" s="1"/>
  <c r="BH1907" i="12" s="1"/>
  <c r="BM1907" i="12" s="1"/>
  <c r="BR1907" i="12" s="1"/>
  <c r="BV1907" i="12" s="1"/>
  <c r="BY1907" i="12" s="1"/>
  <c r="CB1907" i="12" s="1"/>
  <c r="CD1907" i="12" s="1"/>
  <c r="L1908" i="12"/>
  <c r="R1908" i="12" s="1"/>
  <c r="V1908" i="12" s="1"/>
  <c r="Z1908" i="12" s="1"/>
  <c r="AF1908" i="12" s="1"/>
  <c r="AJ1908" i="12" s="1"/>
  <c r="AN1908" i="12" s="1"/>
  <c r="AT1908" i="12" s="1"/>
  <c r="AZ1908" i="12" s="1"/>
  <c r="BD1908" i="12" s="1"/>
  <c r="BH1908" i="12" s="1"/>
  <c r="BM1908" i="12" s="1"/>
  <c r="BR1908" i="12" s="1"/>
  <c r="BV1908" i="12" s="1"/>
  <c r="BY1908" i="12" s="1"/>
  <c r="CB1908" i="12" s="1"/>
  <c r="CD1908" i="12" s="1"/>
  <c r="F2119" i="12"/>
  <c r="L2119" i="12" s="1"/>
  <c r="R2119" i="12" s="1"/>
  <c r="V2119" i="12" s="1"/>
  <c r="Z2119" i="12" s="1"/>
  <c r="AF2119" i="12" s="1"/>
  <c r="AJ2119" i="12" s="1"/>
  <c r="AN2119" i="12" s="1"/>
  <c r="AT2119" i="12" s="1"/>
  <c r="AZ2119" i="12" s="1"/>
  <c r="BD2119" i="12" s="1"/>
  <c r="BH2119" i="12" s="1"/>
  <c r="BM2119" i="12" s="1"/>
  <c r="BR2119" i="12" s="1"/>
  <c r="BV2119" i="12" s="1"/>
  <c r="BY2119" i="12" s="1"/>
  <c r="CB2119" i="12" s="1"/>
  <c r="CD2119" i="12" s="1"/>
  <c r="L2120" i="12"/>
  <c r="R2120" i="12" s="1"/>
  <c r="V2120" i="12" s="1"/>
  <c r="Z2120" i="12" s="1"/>
  <c r="AF2120" i="12" s="1"/>
  <c r="AJ2120" i="12" s="1"/>
  <c r="AN2120" i="12" s="1"/>
  <c r="AT2120" i="12" s="1"/>
  <c r="AZ2120" i="12" s="1"/>
  <c r="BD2120" i="12" s="1"/>
  <c r="BH2120" i="12" s="1"/>
  <c r="BM2120" i="12" s="1"/>
  <c r="BR2120" i="12" s="1"/>
  <c r="BV2120" i="12" s="1"/>
  <c r="BY2120" i="12" s="1"/>
  <c r="CB2120" i="12" s="1"/>
  <c r="CD2120" i="12" s="1"/>
  <c r="F2047" i="12"/>
  <c r="L2047" i="12" s="1"/>
  <c r="R2047" i="12" s="1"/>
  <c r="V2047" i="12" s="1"/>
  <c r="Z2047" i="12" s="1"/>
  <c r="AF2047" i="12" s="1"/>
  <c r="AJ2047" i="12" s="1"/>
  <c r="AN2047" i="12" s="1"/>
  <c r="AT2047" i="12" s="1"/>
  <c r="AZ2047" i="12" s="1"/>
  <c r="BD2047" i="12" s="1"/>
  <c r="BH2047" i="12" s="1"/>
  <c r="BM2047" i="12" s="1"/>
  <c r="BR2047" i="12" s="1"/>
  <c r="BV2047" i="12" s="1"/>
  <c r="BY2047" i="12" s="1"/>
  <c r="CB2047" i="12" s="1"/>
  <c r="CD2047" i="12" s="1"/>
  <c r="L2048" i="12"/>
  <c r="R2048" i="12" s="1"/>
  <c r="V2048" i="12" s="1"/>
  <c r="Z2048" i="12" s="1"/>
  <c r="AF2048" i="12" s="1"/>
  <c r="AJ2048" i="12" s="1"/>
  <c r="AN2048" i="12" s="1"/>
  <c r="AT2048" i="12" s="1"/>
  <c r="AZ2048" i="12" s="1"/>
  <c r="BD2048" i="12" s="1"/>
  <c r="BH2048" i="12" s="1"/>
  <c r="BM2048" i="12" s="1"/>
  <c r="BR2048" i="12" s="1"/>
  <c r="BV2048" i="12" s="1"/>
  <c r="BY2048" i="12" s="1"/>
  <c r="CB2048" i="12" s="1"/>
  <c r="CD2048" i="12" s="1"/>
  <c r="G1985" i="12"/>
  <c r="M1985" i="12" s="1"/>
  <c r="S1985" i="12" s="1"/>
  <c r="AA1985" i="12" s="1"/>
  <c r="AG1985" i="12" s="1"/>
  <c r="AO1985" i="12" s="1"/>
  <c r="AU1985" i="12" s="1"/>
  <c r="BA1985" i="12" s="1"/>
  <c r="BI1985" i="12" s="1"/>
  <c r="BN1985" i="12" s="1"/>
  <c r="BS1985" i="12" s="1"/>
  <c r="BZ1985" i="12" s="1"/>
  <c r="M1986" i="12"/>
  <c r="S1986" i="12" s="1"/>
  <c r="AA1986" i="12" s="1"/>
  <c r="AG1986" i="12" s="1"/>
  <c r="AO1986" i="12" s="1"/>
  <c r="AU1986" i="12" s="1"/>
  <c r="BA1986" i="12" s="1"/>
  <c r="BI1986" i="12" s="1"/>
  <c r="BN1986" i="12" s="1"/>
  <c r="BS1986" i="12" s="1"/>
  <c r="BZ1986" i="12" s="1"/>
  <c r="F1957" i="12"/>
  <c r="L1957" i="12" s="1"/>
  <c r="R1957" i="12" s="1"/>
  <c r="V1957" i="12" s="1"/>
  <c r="Z1957" i="12" s="1"/>
  <c r="AF1957" i="12" s="1"/>
  <c r="AJ1957" i="12" s="1"/>
  <c r="AN1957" i="12" s="1"/>
  <c r="AT1957" i="12" s="1"/>
  <c r="AZ1957" i="12" s="1"/>
  <c r="BD1957" i="12" s="1"/>
  <c r="BH1957" i="12" s="1"/>
  <c r="BM1957" i="12" s="1"/>
  <c r="BR1957" i="12" s="1"/>
  <c r="BV1957" i="12" s="1"/>
  <c r="BY1957" i="12" s="1"/>
  <c r="CB1957" i="12" s="1"/>
  <c r="CD1957" i="12" s="1"/>
  <c r="L1958" i="12"/>
  <c r="R1958" i="12" s="1"/>
  <c r="V1958" i="12" s="1"/>
  <c r="Z1958" i="12" s="1"/>
  <c r="AF1958" i="12" s="1"/>
  <c r="AJ1958" i="12" s="1"/>
  <c r="AN1958" i="12" s="1"/>
  <c r="AT1958" i="12" s="1"/>
  <c r="AZ1958" i="12" s="1"/>
  <c r="BD1958" i="12" s="1"/>
  <c r="BH1958" i="12" s="1"/>
  <c r="BM1958" i="12" s="1"/>
  <c r="BR1958" i="12" s="1"/>
  <c r="BV1958" i="12" s="1"/>
  <c r="BY1958" i="12" s="1"/>
  <c r="CB1958" i="12" s="1"/>
  <c r="CD1958" i="12" s="1"/>
  <c r="F1938" i="12"/>
  <c r="L1938" i="12" s="1"/>
  <c r="R1938" i="12" s="1"/>
  <c r="V1938" i="12" s="1"/>
  <c r="Z1938" i="12" s="1"/>
  <c r="AF1938" i="12" s="1"/>
  <c r="AJ1938" i="12" s="1"/>
  <c r="AN1938" i="12" s="1"/>
  <c r="AT1938" i="12" s="1"/>
  <c r="AZ1938" i="12" s="1"/>
  <c r="BD1938" i="12" s="1"/>
  <c r="BH1938" i="12" s="1"/>
  <c r="BM1938" i="12" s="1"/>
  <c r="BR1938" i="12" s="1"/>
  <c r="BV1938" i="12" s="1"/>
  <c r="BY1938" i="12" s="1"/>
  <c r="CB1938" i="12" s="1"/>
  <c r="CD1938" i="12" s="1"/>
  <c r="L1939" i="12"/>
  <c r="R1939" i="12" s="1"/>
  <c r="V1939" i="12" s="1"/>
  <c r="Z1939" i="12" s="1"/>
  <c r="AF1939" i="12" s="1"/>
  <c r="AJ1939" i="12" s="1"/>
  <c r="AN1939" i="12" s="1"/>
  <c r="AT1939" i="12" s="1"/>
  <c r="AZ1939" i="12" s="1"/>
  <c r="BD1939" i="12" s="1"/>
  <c r="BH1939" i="12" s="1"/>
  <c r="BM1939" i="12" s="1"/>
  <c r="BR1939" i="12" s="1"/>
  <c r="BV1939" i="12" s="1"/>
  <c r="BY1939" i="12" s="1"/>
  <c r="CB1939" i="12" s="1"/>
  <c r="CD1939" i="12" s="1"/>
  <c r="H1907" i="12"/>
  <c r="N1907" i="12" s="1"/>
  <c r="T1907" i="12" s="1"/>
  <c r="AB1907" i="12" s="1"/>
  <c r="AH1907" i="12" s="1"/>
  <c r="AP1907" i="12" s="1"/>
  <c r="AV1907" i="12" s="1"/>
  <c r="BB1907" i="12" s="1"/>
  <c r="BJ1907" i="12" s="1"/>
  <c r="BT1907" i="12" s="1"/>
  <c r="N1908" i="12"/>
  <c r="T1908" i="12" s="1"/>
  <c r="AB1908" i="12" s="1"/>
  <c r="AH1908" i="12" s="1"/>
  <c r="AP1908" i="12" s="1"/>
  <c r="AV1908" i="12" s="1"/>
  <c r="BB1908" i="12" s="1"/>
  <c r="BJ1908" i="12" s="1"/>
  <c r="BT1908" i="12" s="1"/>
  <c r="F2212" i="12"/>
  <c r="L2212" i="12" s="1"/>
  <c r="R2212" i="12" s="1"/>
  <c r="V2212" i="12" s="1"/>
  <c r="Z2212" i="12" s="1"/>
  <c r="AF2212" i="12" s="1"/>
  <c r="AJ2212" i="12" s="1"/>
  <c r="AN2212" i="12" s="1"/>
  <c r="AT2212" i="12" s="1"/>
  <c r="AZ2212" i="12" s="1"/>
  <c r="BD2212" i="12" s="1"/>
  <c r="BH2212" i="12" s="1"/>
  <c r="BM2212" i="12" s="1"/>
  <c r="BR2212" i="12" s="1"/>
  <c r="BV2212" i="12" s="1"/>
  <c r="BY2212" i="12" s="1"/>
  <c r="CB2212" i="12" s="1"/>
  <c r="CD2212" i="12" s="1"/>
  <c r="L2213" i="12"/>
  <c r="R2213" i="12" s="1"/>
  <c r="V2213" i="12" s="1"/>
  <c r="Z2213" i="12" s="1"/>
  <c r="AF2213" i="12" s="1"/>
  <c r="AJ2213" i="12" s="1"/>
  <c r="AN2213" i="12" s="1"/>
  <c r="AT2213" i="12" s="1"/>
  <c r="AZ2213" i="12" s="1"/>
  <c r="BD2213" i="12" s="1"/>
  <c r="BH2213" i="12" s="1"/>
  <c r="BM2213" i="12" s="1"/>
  <c r="BR2213" i="12" s="1"/>
  <c r="BV2213" i="12" s="1"/>
  <c r="BY2213" i="12" s="1"/>
  <c r="CB2213" i="12" s="1"/>
  <c r="CD2213" i="12" s="1"/>
  <c r="F2192" i="12"/>
  <c r="L2192" i="12" s="1"/>
  <c r="R2192" i="12" s="1"/>
  <c r="V2192" i="12" s="1"/>
  <c r="Z2192" i="12" s="1"/>
  <c r="AF2192" i="12" s="1"/>
  <c r="AJ2192" i="12" s="1"/>
  <c r="AN2192" i="12" s="1"/>
  <c r="AT2192" i="12" s="1"/>
  <c r="AZ2192" i="12" s="1"/>
  <c r="BD2192" i="12" s="1"/>
  <c r="BH2192" i="12" s="1"/>
  <c r="BM2192" i="12" s="1"/>
  <c r="BR2192" i="12" s="1"/>
  <c r="BV2192" i="12" s="1"/>
  <c r="BY2192" i="12" s="1"/>
  <c r="CB2192" i="12" s="1"/>
  <c r="CD2192" i="12" s="1"/>
  <c r="L2193" i="12"/>
  <c r="R2193" i="12" s="1"/>
  <c r="V2193" i="12" s="1"/>
  <c r="Z2193" i="12" s="1"/>
  <c r="AF2193" i="12" s="1"/>
  <c r="AJ2193" i="12" s="1"/>
  <c r="AN2193" i="12" s="1"/>
  <c r="AT2193" i="12" s="1"/>
  <c r="AZ2193" i="12" s="1"/>
  <c r="BD2193" i="12" s="1"/>
  <c r="BH2193" i="12" s="1"/>
  <c r="BM2193" i="12" s="1"/>
  <c r="BR2193" i="12" s="1"/>
  <c r="BV2193" i="12" s="1"/>
  <c r="BY2193" i="12" s="1"/>
  <c r="CB2193" i="12" s="1"/>
  <c r="CD2193" i="12" s="1"/>
  <c r="F2135" i="12"/>
  <c r="L2135" i="12" s="1"/>
  <c r="R2135" i="12" s="1"/>
  <c r="V2135" i="12" s="1"/>
  <c r="Z2135" i="12" s="1"/>
  <c r="AF2135" i="12" s="1"/>
  <c r="AJ2135" i="12" s="1"/>
  <c r="AN2135" i="12" s="1"/>
  <c r="AT2135" i="12" s="1"/>
  <c r="AZ2135" i="12" s="1"/>
  <c r="BD2135" i="12" s="1"/>
  <c r="BH2135" i="12" s="1"/>
  <c r="BM2135" i="12" s="1"/>
  <c r="BR2135" i="12" s="1"/>
  <c r="BV2135" i="12" s="1"/>
  <c r="BY2135" i="12" s="1"/>
  <c r="CB2135" i="12" s="1"/>
  <c r="CD2135" i="12" s="1"/>
  <c r="L2136" i="12"/>
  <c r="R2136" i="12" s="1"/>
  <c r="V2136" i="12" s="1"/>
  <c r="Z2136" i="12" s="1"/>
  <c r="AF2136" i="12" s="1"/>
  <c r="AJ2136" i="12" s="1"/>
  <c r="AN2136" i="12" s="1"/>
  <c r="AT2136" i="12" s="1"/>
  <c r="AZ2136" i="12" s="1"/>
  <c r="BD2136" i="12" s="1"/>
  <c r="BH2136" i="12" s="1"/>
  <c r="BM2136" i="12" s="1"/>
  <c r="BR2136" i="12" s="1"/>
  <c r="BV2136" i="12" s="1"/>
  <c r="BY2136" i="12" s="1"/>
  <c r="CB2136" i="12" s="1"/>
  <c r="CD2136" i="12" s="1"/>
  <c r="F2091" i="12"/>
  <c r="L2092" i="12"/>
  <c r="R2092" i="12" s="1"/>
  <c r="V2092" i="12" s="1"/>
  <c r="Z2092" i="12" s="1"/>
  <c r="AF2092" i="12" s="1"/>
  <c r="AJ2092" i="12" s="1"/>
  <c r="AN2092" i="12" s="1"/>
  <c r="AT2092" i="12" s="1"/>
  <c r="AZ2092" i="12" s="1"/>
  <c r="BD2092" i="12" s="1"/>
  <c r="BH2092" i="12" s="1"/>
  <c r="BM2092" i="12" s="1"/>
  <c r="BR2092" i="12" s="1"/>
  <c r="BV2092" i="12" s="1"/>
  <c r="BY2092" i="12" s="1"/>
  <c r="CB2092" i="12" s="1"/>
  <c r="CD2092" i="12" s="1"/>
  <c r="H1985" i="12"/>
  <c r="N1985" i="12" s="1"/>
  <c r="T1985" i="12" s="1"/>
  <c r="AB1985" i="12" s="1"/>
  <c r="AH1985" i="12" s="1"/>
  <c r="AP1985" i="12" s="1"/>
  <c r="AV1985" i="12" s="1"/>
  <c r="BB1985" i="12" s="1"/>
  <c r="BJ1985" i="12" s="1"/>
  <c r="BT1985" i="12" s="1"/>
  <c r="N1986" i="12"/>
  <c r="T1986" i="12" s="1"/>
  <c r="AB1986" i="12" s="1"/>
  <c r="AH1986" i="12" s="1"/>
  <c r="AP1986" i="12" s="1"/>
  <c r="AV1986" i="12" s="1"/>
  <c r="BB1986" i="12" s="1"/>
  <c r="BJ1986" i="12" s="1"/>
  <c r="BT1986" i="12" s="1"/>
  <c r="F1972" i="12"/>
  <c r="L1972" i="12" s="1"/>
  <c r="R1972" i="12" s="1"/>
  <c r="V1972" i="12" s="1"/>
  <c r="Z1972" i="12" s="1"/>
  <c r="AF1972" i="12" s="1"/>
  <c r="AJ1972" i="12" s="1"/>
  <c r="AN1972" i="12" s="1"/>
  <c r="AT1972" i="12" s="1"/>
  <c r="AZ1972" i="12" s="1"/>
  <c r="BD1972" i="12" s="1"/>
  <c r="BH1972" i="12" s="1"/>
  <c r="BM1972" i="12" s="1"/>
  <c r="BR1972" i="12" s="1"/>
  <c r="BV1972" i="12" s="1"/>
  <c r="BY1972" i="12" s="1"/>
  <c r="CB1972" i="12" s="1"/>
  <c r="CD1972" i="12" s="1"/>
  <c r="L1973" i="12"/>
  <c r="R1973" i="12" s="1"/>
  <c r="V1973" i="12" s="1"/>
  <c r="Z1973" i="12" s="1"/>
  <c r="AF1973" i="12" s="1"/>
  <c r="AJ1973" i="12" s="1"/>
  <c r="AN1973" i="12" s="1"/>
  <c r="AT1973" i="12" s="1"/>
  <c r="AZ1973" i="12" s="1"/>
  <c r="BD1973" i="12" s="1"/>
  <c r="BH1973" i="12" s="1"/>
  <c r="BM1973" i="12" s="1"/>
  <c r="BR1973" i="12" s="1"/>
  <c r="BV1973" i="12" s="1"/>
  <c r="BY1973" i="12" s="1"/>
  <c r="CB1973" i="12" s="1"/>
  <c r="CD1973" i="12" s="1"/>
  <c r="G1957" i="12"/>
  <c r="M1957" i="12" s="1"/>
  <c r="S1957" i="12" s="1"/>
  <c r="AA1957" i="12" s="1"/>
  <c r="AG1957" i="12" s="1"/>
  <c r="AO1957" i="12" s="1"/>
  <c r="AU1957" i="12" s="1"/>
  <c r="BA1957" i="12" s="1"/>
  <c r="BI1957" i="12" s="1"/>
  <c r="BN1957" i="12" s="1"/>
  <c r="BS1957" i="12" s="1"/>
  <c r="BZ1957" i="12" s="1"/>
  <c r="M1958" i="12"/>
  <c r="S1958" i="12" s="1"/>
  <c r="AA1958" i="12" s="1"/>
  <c r="AG1958" i="12" s="1"/>
  <c r="AO1958" i="12" s="1"/>
  <c r="AU1958" i="12" s="1"/>
  <c r="BA1958" i="12" s="1"/>
  <c r="BI1958" i="12" s="1"/>
  <c r="BN1958" i="12" s="1"/>
  <c r="BS1958" i="12" s="1"/>
  <c r="BZ1958" i="12" s="1"/>
  <c r="H1945" i="12"/>
  <c r="N1945" i="12" s="1"/>
  <c r="T1945" i="12" s="1"/>
  <c r="AB1945" i="12" s="1"/>
  <c r="AH1945" i="12" s="1"/>
  <c r="AP1945" i="12" s="1"/>
  <c r="AV1945" i="12" s="1"/>
  <c r="BB1945" i="12" s="1"/>
  <c r="BJ1945" i="12" s="1"/>
  <c r="BT1945" i="12" s="1"/>
  <c r="N1946" i="12"/>
  <c r="T1946" i="12" s="1"/>
  <c r="AB1946" i="12" s="1"/>
  <c r="AH1946" i="12" s="1"/>
  <c r="AP1946" i="12" s="1"/>
  <c r="AV1946" i="12" s="1"/>
  <c r="BB1946" i="12" s="1"/>
  <c r="BJ1946" i="12" s="1"/>
  <c r="BT1946" i="12" s="1"/>
  <c r="F1934" i="12"/>
  <c r="L1935" i="12"/>
  <c r="R1935" i="12" s="1"/>
  <c r="V1935" i="12" s="1"/>
  <c r="Z1935" i="12" s="1"/>
  <c r="AF1935" i="12" s="1"/>
  <c r="AJ1935" i="12" s="1"/>
  <c r="AN1935" i="12" s="1"/>
  <c r="AT1935" i="12" s="1"/>
  <c r="AZ1935" i="12" s="1"/>
  <c r="BD1935" i="12" s="1"/>
  <c r="BH1935" i="12" s="1"/>
  <c r="BM1935" i="12" s="1"/>
  <c r="BR1935" i="12" s="1"/>
  <c r="BV1935" i="12" s="1"/>
  <c r="BY1935" i="12" s="1"/>
  <c r="CB1935" i="12" s="1"/>
  <c r="CD1935" i="12" s="1"/>
  <c r="G1915" i="12"/>
  <c r="M1915" i="12" s="1"/>
  <c r="S1915" i="12" s="1"/>
  <c r="AA1915" i="12" s="1"/>
  <c r="AG1915" i="12" s="1"/>
  <c r="AO1915" i="12" s="1"/>
  <c r="AU1915" i="12" s="1"/>
  <c r="BA1915" i="12" s="1"/>
  <c r="BI1915" i="12" s="1"/>
  <c r="BN1915" i="12" s="1"/>
  <c r="BS1915" i="12" s="1"/>
  <c r="BZ1915" i="12" s="1"/>
  <c r="M1916" i="12"/>
  <c r="S1916" i="12" s="1"/>
  <c r="AA1916" i="12" s="1"/>
  <c r="AG1916" i="12" s="1"/>
  <c r="AO1916" i="12" s="1"/>
  <c r="AU1916" i="12" s="1"/>
  <c r="BA1916" i="12" s="1"/>
  <c r="BI1916" i="12" s="1"/>
  <c r="BN1916" i="12" s="1"/>
  <c r="BS1916" i="12" s="1"/>
  <c r="BZ1916" i="12" s="1"/>
  <c r="H1903" i="12"/>
  <c r="N1903" i="12" s="1"/>
  <c r="T1903" i="12" s="1"/>
  <c r="AB1903" i="12" s="1"/>
  <c r="AH1903" i="12" s="1"/>
  <c r="AP1903" i="12" s="1"/>
  <c r="AV1903" i="12" s="1"/>
  <c r="BB1903" i="12" s="1"/>
  <c r="BJ1903" i="12" s="1"/>
  <c r="BT1903" i="12" s="1"/>
  <c r="N1904" i="12"/>
  <c r="T1904" i="12" s="1"/>
  <c r="AB1904" i="12" s="1"/>
  <c r="AH1904" i="12" s="1"/>
  <c r="AP1904" i="12" s="1"/>
  <c r="AV1904" i="12" s="1"/>
  <c r="BB1904" i="12" s="1"/>
  <c r="BJ1904" i="12" s="1"/>
  <c r="BT1904" i="12" s="1"/>
  <c r="L2218" i="12"/>
  <c r="R2218" i="12" s="1"/>
  <c r="V2218" i="12" s="1"/>
  <c r="Z2218" i="12" s="1"/>
  <c r="AF2218" i="12" s="1"/>
  <c r="AJ2218" i="12" s="1"/>
  <c r="AN2218" i="12" s="1"/>
  <c r="AT2218" i="12" s="1"/>
  <c r="AZ2218" i="12" s="1"/>
  <c r="BD2218" i="12" s="1"/>
  <c r="BH2218" i="12" s="1"/>
  <c r="BM2218" i="12" s="1"/>
  <c r="BR2218" i="12" s="1"/>
  <c r="BV2218" i="12" s="1"/>
  <c r="BY2218" i="12" s="1"/>
  <c r="CB2218" i="12" s="1"/>
  <c r="CD2218" i="12" s="1"/>
  <c r="F2217" i="12"/>
  <c r="L2217" i="12" s="1"/>
  <c r="R2217" i="12" s="1"/>
  <c r="V2217" i="12" s="1"/>
  <c r="Z2217" i="12" s="1"/>
  <c r="AF2217" i="12" s="1"/>
  <c r="AJ2217" i="12" s="1"/>
  <c r="AN2217" i="12" s="1"/>
  <c r="AT2217" i="12" s="1"/>
  <c r="AZ2217" i="12" s="1"/>
  <c r="BD2217" i="12" s="1"/>
  <c r="BH2217" i="12" s="1"/>
  <c r="BM2217" i="12" s="1"/>
  <c r="BR2217" i="12" s="1"/>
  <c r="BV2217" i="12" s="1"/>
  <c r="BY2217" i="12" s="1"/>
  <c r="CB2217" i="12" s="1"/>
  <c r="CD2217" i="12" s="1"/>
  <c r="F2299" i="12"/>
  <c r="L2300" i="12"/>
  <c r="R2300" i="12" s="1"/>
  <c r="V2300" i="12" s="1"/>
  <c r="Z2300" i="12" s="1"/>
  <c r="AF2300" i="12" s="1"/>
  <c r="AJ2300" i="12" s="1"/>
  <c r="AN2300" i="12" s="1"/>
  <c r="AT2300" i="12" s="1"/>
  <c r="AZ2300" i="12" s="1"/>
  <c r="BD2300" i="12" s="1"/>
  <c r="BH2300" i="12" s="1"/>
  <c r="BM2300" i="12" s="1"/>
  <c r="BR2300" i="12" s="1"/>
  <c r="BV2300" i="12" s="1"/>
  <c r="BY2300" i="12" s="1"/>
  <c r="CB2300" i="12" s="1"/>
  <c r="CD2300" i="12" s="1"/>
  <c r="F2196" i="12"/>
  <c r="L2196" i="12" s="1"/>
  <c r="R2196" i="12" s="1"/>
  <c r="V2196" i="12" s="1"/>
  <c r="Z2196" i="12" s="1"/>
  <c r="AF2196" i="12" s="1"/>
  <c r="AJ2196" i="12" s="1"/>
  <c r="AN2196" i="12" s="1"/>
  <c r="AT2196" i="12" s="1"/>
  <c r="AZ2196" i="12" s="1"/>
  <c r="BD2196" i="12" s="1"/>
  <c r="BH2196" i="12" s="1"/>
  <c r="BM2196" i="12" s="1"/>
  <c r="BR2196" i="12" s="1"/>
  <c r="BV2196" i="12" s="1"/>
  <c r="BY2196" i="12" s="1"/>
  <c r="CB2196" i="12" s="1"/>
  <c r="CD2196" i="12" s="1"/>
  <c r="L2197" i="12"/>
  <c r="R2197" i="12" s="1"/>
  <c r="V2197" i="12" s="1"/>
  <c r="Z2197" i="12" s="1"/>
  <c r="AF2197" i="12" s="1"/>
  <c r="AJ2197" i="12" s="1"/>
  <c r="AN2197" i="12" s="1"/>
  <c r="AT2197" i="12" s="1"/>
  <c r="AZ2197" i="12" s="1"/>
  <c r="BD2197" i="12" s="1"/>
  <c r="BH2197" i="12" s="1"/>
  <c r="BM2197" i="12" s="1"/>
  <c r="BR2197" i="12" s="1"/>
  <c r="BV2197" i="12" s="1"/>
  <c r="BY2197" i="12" s="1"/>
  <c r="CB2197" i="12" s="1"/>
  <c r="CD2197" i="12" s="1"/>
  <c r="F2139" i="12"/>
  <c r="L2139" i="12" s="1"/>
  <c r="R2139" i="12" s="1"/>
  <c r="V2139" i="12" s="1"/>
  <c r="Z2139" i="12" s="1"/>
  <c r="AF2139" i="12" s="1"/>
  <c r="AJ2139" i="12" s="1"/>
  <c r="AN2139" i="12" s="1"/>
  <c r="AT2139" i="12" s="1"/>
  <c r="AZ2139" i="12" s="1"/>
  <c r="BD2139" i="12" s="1"/>
  <c r="BH2139" i="12" s="1"/>
  <c r="BM2139" i="12" s="1"/>
  <c r="BR2139" i="12" s="1"/>
  <c r="BV2139" i="12" s="1"/>
  <c r="BY2139" i="12" s="1"/>
  <c r="CB2139" i="12" s="1"/>
  <c r="CD2139" i="12" s="1"/>
  <c r="L2140" i="12"/>
  <c r="R2140" i="12" s="1"/>
  <c r="V2140" i="12" s="1"/>
  <c r="Z2140" i="12" s="1"/>
  <c r="AF2140" i="12" s="1"/>
  <c r="AJ2140" i="12" s="1"/>
  <c r="AN2140" i="12" s="1"/>
  <c r="AT2140" i="12" s="1"/>
  <c r="AZ2140" i="12" s="1"/>
  <c r="BD2140" i="12" s="1"/>
  <c r="BH2140" i="12" s="1"/>
  <c r="BM2140" i="12" s="1"/>
  <c r="BR2140" i="12" s="1"/>
  <c r="BV2140" i="12" s="1"/>
  <c r="BY2140" i="12" s="1"/>
  <c r="CB2140" i="12" s="1"/>
  <c r="CD2140" i="12" s="1"/>
  <c r="H1968" i="12"/>
  <c r="N1968" i="12" s="1"/>
  <c r="T1968" i="12" s="1"/>
  <c r="AB1968" i="12" s="1"/>
  <c r="AH1968" i="12" s="1"/>
  <c r="AP1968" i="12" s="1"/>
  <c r="AV1968" i="12" s="1"/>
  <c r="BB1968" i="12" s="1"/>
  <c r="BJ1968" i="12" s="1"/>
  <c r="BT1968" i="12" s="1"/>
  <c r="N1969" i="12"/>
  <c r="T1969" i="12" s="1"/>
  <c r="AB1969" i="12" s="1"/>
  <c r="AH1969" i="12" s="1"/>
  <c r="AP1969" i="12" s="1"/>
  <c r="AV1969" i="12" s="1"/>
  <c r="BB1969" i="12" s="1"/>
  <c r="BJ1969" i="12" s="1"/>
  <c r="BT1969" i="12" s="1"/>
  <c r="F1593" i="12"/>
  <c r="L1594" i="12"/>
  <c r="R1594" i="12" s="1"/>
  <c r="V1594" i="12" s="1"/>
  <c r="Z1594" i="12" s="1"/>
  <c r="AF1594" i="12" s="1"/>
  <c r="AJ1594" i="12" s="1"/>
  <c r="AN1594" i="12" s="1"/>
  <c r="AT1594" i="12" s="1"/>
  <c r="AZ1594" i="12" s="1"/>
  <c r="BD1594" i="12" s="1"/>
  <c r="BH1594" i="12" s="1"/>
  <c r="BM1594" i="12" s="1"/>
  <c r="BR1594" i="12" s="1"/>
  <c r="BV1594" i="12" s="1"/>
  <c r="BY1594" i="12" s="1"/>
  <c r="CB1594" i="12" s="1"/>
  <c r="CD1594" i="12" s="1"/>
  <c r="F1750" i="12"/>
  <c r="L1750" i="12" s="1"/>
  <c r="R1750" i="12" s="1"/>
  <c r="V1750" i="12" s="1"/>
  <c r="Z1750" i="12" s="1"/>
  <c r="AF1750" i="12" s="1"/>
  <c r="AJ1750" i="12" s="1"/>
  <c r="AN1750" i="12" s="1"/>
  <c r="AT1750" i="12" s="1"/>
  <c r="AZ1750" i="12" s="1"/>
  <c r="BD1750" i="12" s="1"/>
  <c r="BH1750" i="12" s="1"/>
  <c r="BM1750" i="12" s="1"/>
  <c r="BR1750" i="12" s="1"/>
  <c r="BV1750" i="12" s="1"/>
  <c r="BY1750" i="12" s="1"/>
  <c r="CB1750" i="12" s="1"/>
  <c r="CD1750" i="12" s="1"/>
  <c r="L1751" i="12"/>
  <c r="R1751" i="12" s="1"/>
  <c r="V1751" i="12" s="1"/>
  <c r="Z1751" i="12" s="1"/>
  <c r="AF1751" i="12" s="1"/>
  <c r="AJ1751" i="12" s="1"/>
  <c r="AN1751" i="12" s="1"/>
  <c r="AT1751" i="12" s="1"/>
  <c r="AZ1751" i="12" s="1"/>
  <c r="BD1751" i="12" s="1"/>
  <c r="BH1751" i="12" s="1"/>
  <c r="BM1751" i="12" s="1"/>
  <c r="BR1751" i="12" s="1"/>
  <c r="BV1751" i="12" s="1"/>
  <c r="BY1751" i="12" s="1"/>
  <c r="CB1751" i="12" s="1"/>
  <c r="CD1751" i="12" s="1"/>
  <c r="F1830" i="12"/>
  <c r="L1831" i="12"/>
  <c r="R1831" i="12" s="1"/>
  <c r="V1831" i="12" s="1"/>
  <c r="Z1831" i="12" s="1"/>
  <c r="AF1831" i="12" s="1"/>
  <c r="AJ1831" i="12" s="1"/>
  <c r="AN1831" i="12" s="1"/>
  <c r="AT1831" i="12" s="1"/>
  <c r="AZ1831" i="12" s="1"/>
  <c r="BD1831" i="12" s="1"/>
  <c r="BH1831" i="12" s="1"/>
  <c r="BM1831" i="12" s="1"/>
  <c r="BR1831" i="12" s="1"/>
  <c r="BV1831" i="12" s="1"/>
  <c r="BY1831" i="12" s="1"/>
  <c r="CB1831" i="12" s="1"/>
  <c r="CD1831" i="12" s="1"/>
  <c r="F1845" i="12"/>
  <c r="L1845" i="12" s="1"/>
  <c r="R1845" i="12" s="1"/>
  <c r="V1845" i="12" s="1"/>
  <c r="Z1845" i="12" s="1"/>
  <c r="AF1845" i="12" s="1"/>
  <c r="AJ1845" i="12" s="1"/>
  <c r="AN1845" i="12" s="1"/>
  <c r="AT1845" i="12" s="1"/>
  <c r="AZ1845" i="12" s="1"/>
  <c r="BD1845" i="12" s="1"/>
  <c r="BH1845" i="12" s="1"/>
  <c r="BM1845" i="12" s="1"/>
  <c r="BR1845" i="12" s="1"/>
  <c r="BV1845" i="12" s="1"/>
  <c r="BY1845" i="12" s="1"/>
  <c r="CB1845" i="12" s="1"/>
  <c r="CD1845" i="12" s="1"/>
  <c r="L1846" i="12"/>
  <c r="R1846" i="12" s="1"/>
  <c r="V1846" i="12" s="1"/>
  <c r="Z1846" i="12" s="1"/>
  <c r="AF1846" i="12" s="1"/>
  <c r="AJ1846" i="12" s="1"/>
  <c r="AN1846" i="12" s="1"/>
  <c r="AT1846" i="12" s="1"/>
  <c r="AZ1846" i="12" s="1"/>
  <c r="BD1846" i="12" s="1"/>
  <c r="BH1846" i="12" s="1"/>
  <c r="BM1846" i="12" s="1"/>
  <c r="BR1846" i="12" s="1"/>
  <c r="BV1846" i="12" s="1"/>
  <c r="BY1846" i="12" s="1"/>
  <c r="CB1846" i="12" s="1"/>
  <c r="CD1846" i="12" s="1"/>
  <c r="F1880" i="12"/>
  <c r="L1881" i="12"/>
  <c r="R1881" i="12" s="1"/>
  <c r="V1881" i="12" s="1"/>
  <c r="Z1881" i="12" s="1"/>
  <c r="AF1881" i="12" s="1"/>
  <c r="AJ1881" i="12" s="1"/>
  <c r="AN1881" i="12" s="1"/>
  <c r="AT1881" i="12" s="1"/>
  <c r="AZ1881" i="12" s="1"/>
  <c r="BD1881" i="12" s="1"/>
  <c r="BH1881" i="12" s="1"/>
  <c r="BM1881" i="12" s="1"/>
  <c r="BR1881" i="12" s="1"/>
  <c r="BV1881" i="12" s="1"/>
  <c r="BY1881" i="12" s="1"/>
  <c r="CB1881" i="12" s="1"/>
  <c r="CD1881" i="12" s="1"/>
  <c r="F1747" i="12"/>
  <c r="L1747" i="12" s="1"/>
  <c r="R1747" i="12" s="1"/>
  <c r="V1747" i="12" s="1"/>
  <c r="Z1747" i="12" s="1"/>
  <c r="AF1747" i="12" s="1"/>
  <c r="AJ1747" i="12" s="1"/>
  <c r="AN1747" i="12" s="1"/>
  <c r="AT1747" i="12" s="1"/>
  <c r="AZ1747" i="12" s="1"/>
  <c r="BD1747" i="12" s="1"/>
  <c r="BH1747" i="12" s="1"/>
  <c r="BM1747" i="12" s="1"/>
  <c r="BR1747" i="12" s="1"/>
  <c r="BV1747" i="12" s="1"/>
  <c r="BY1747" i="12" s="1"/>
  <c r="CB1747" i="12" s="1"/>
  <c r="CD1747" i="12" s="1"/>
  <c r="L1748" i="12"/>
  <c r="R1748" i="12" s="1"/>
  <c r="V1748" i="12" s="1"/>
  <c r="Z1748" i="12" s="1"/>
  <c r="AF1748" i="12" s="1"/>
  <c r="AJ1748" i="12" s="1"/>
  <c r="AN1748" i="12" s="1"/>
  <c r="AT1748" i="12" s="1"/>
  <c r="AZ1748" i="12" s="1"/>
  <c r="BD1748" i="12" s="1"/>
  <c r="BH1748" i="12" s="1"/>
  <c r="BM1748" i="12" s="1"/>
  <c r="BR1748" i="12" s="1"/>
  <c r="BV1748" i="12" s="1"/>
  <c r="BY1748" i="12" s="1"/>
  <c r="CB1748" i="12" s="1"/>
  <c r="CD1748" i="12" s="1"/>
  <c r="F1764" i="12"/>
  <c r="L1764" i="12" s="1"/>
  <c r="R1764" i="12" s="1"/>
  <c r="V1764" i="12" s="1"/>
  <c r="Z1764" i="12" s="1"/>
  <c r="AF1764" i="12" s="1"/>
  <c r="AJ1764" i="12" s="1"/>
  <c r="AN1764" i="12" s="1"/>
  <c r="AT1764" i="12" s="1"/>
  <c r="AZ1764" i="12" s="1"/>
  <c r="BD1764" i="12" s="1"/>
  <c r="BH1764" i="12" s="1"/>
  <c r="BM1764" i="12" s="1"/>
  <c r="BR1764" i="12" s="1"/>
  <c r="BV1764" i="12" s="1"/>
  <c r="BY1764" i="12" s="1"/>
  <c r="CB1764" i="12" s="1"/>
  <c r="CD1764" i="12" s="1"/>
  <c r="L1765" i="12"/>
  <c r="R1765" i="12" s="1"/>
  <c r="V1765" i="12" s="1"/>
  <c r="Z1765" i="12" s="1"/>
  <c r="AF1765" i="12" s="1"/>
  <c r="AJ1765" i="12" s="1"/>
  <c r="AN1765" i="12" s="1"/>
  <c r="AT1765" i="12" s="1"/>
  <c r="AZ1765" i="12" s="1"/>
  <c r="BD1765" i="12" s="1"/>
  <c r="BH1765" i="12" s="1"/>
  <c r="BM1765" i="12" s="1"/>
  <c r="BR1765" i="12" s="1"/>
  <c r="BV1765" i="12" s="1"/>
  <c r="BY1765" i="12" s="1"/>
  <c r="CB1765" i="12" s="1"/>
  <c r="CD1765" i="12" s="1"/>
  <c r="F1809" i="12"/>
  <c r="L1809" i="12" s="1"/>
  <c r="R1809" i="12" s="1"/>
  <c r="V1809" i="12" s="1"/>
  <c r="Z1809" i="12" s="1"/>
  <c r="AF1809" i="12" s="1"/>
  <c r="AJ1809" i="12" s="1"/>
  <c r="AN1809" i="12" s="1"/>
  <c r="AT1809" i="12" s="1"/>
  <c r="AZ1809" i="12" s="1"/>
  <c r="BD1809" i="12" s="1"/>
  <c r="BH1809" i="12" s="1"/>
  <c r="BM1809" i="12" s="1"/>
  <c r="BR1809" i="12" s="1"/>
  <c r="BV1809" i="12" s="1"/>
  <c r="BY1809" i="12" s="1"/>
  <c r="CB1809" i="12" s="1"/>
  <c r="CD1809" i="12" s="1"/>
  <c r="L1810" i="12"/>
  <c r="R1810" i="12" s="1"/>
  <c r="V1810" i="12" s="1"/>
  <c r="Z1810" i="12" s="1"/>
  <c r="AF1810" i="12" s="1"/>
  <c r="AJ1810" i="12" s="1"/>
  <c r="AN1810" i="12" s="1"/>
  <c r="AT1810" i="12" s="1"/>
  <c r="AZ1810" i="12" s="1"/>
  <c r="BD1810" i="12" s="1"/>
  <c r="BH1810" i="12" s="1"/>
  <c r="BM1810" i="12" s="1"/>
  <c r="BR1810" i="12" s="1"/>
  <c r="BV1810" i="12" s="1"/>
  <c r="BY1810" i="12" s="1"/>
  <c r="CB1810" i="12" s="1"/>
  <c r="CD1810" i="12" s="1"/>
  <c r="F1826" i="12"/>
  <c r="L1827" i="12"/>
  <c r="R1827" i="12" s="1"/>
  <c r="V1827" i="12" s="1"/>
  <c r="Z1827" i="12" s="1"/>
  <c r="AF1827" i="12" s="1"/>
  <c r="AJ1827" i="12" s="1"/>
  <c r="AN1827" i="12" s="1"/>
  <c r="AT1827" i="12" s="1"/>
  <c r="AZ1827" i="12" s="1"/>
  <c r="BD1827" i="12" s="1"/>
  <c r="BH1827" i="12" s="1"/>
  <c r="BM1827" i="12" s="1"/>
  <c r="BR1827" i="12" s="1"/>
  <c r="BV1827" i="12" s="1"/>
  <c r="BY1827" i="12" s="1"/>
  <c r="CB1827" i="12" s="1"/>
  <c r="CD1827" i="12" s="1"/>
  <c r="F1870" i="12"/>
  <c r="L1871" i="12"/>
  <c r="R1871" i="12" s="1"/>
  <c r="V1871" i="12" s="1"/>
  <c r="Z1871" i="12" s="1"/>
  <c r="AF1871" i="12" s="1"/>
  <c r="AJ1871" i="12" s="1"/>
  <c r="AN1871" i="12" s="1"/>
  <c r="AT1871" i="12" s="1"/>
  <c r="AZ1871" i="12" s="1"/>
  <c r="BD1871" i="12" s="1"/>
  <c r="BH1871" i="12" s="1"/>
  <c r="BM1871" i="12" s="1"/>
  <c r="BR1871" i="12" s="1"/>
  <c r="BV1871" i="12" s="1"/>
  <c r="BY1871" i="12" s="1"/>
  <c r="CB1871" i="12" s="1"/>
  <c r="CD1871" i="12" s="1"/>
  <c r="F1614" i="12"/>
  <c r="L1614" i="12" s="1"/>
  <c r="R1614" i="12" s="1"/>
  <c r="V1614" i="12" s="1"/>
  <c r="Z1614" i="12" s="1"/>
  <c r="AF1614" i="12" s="1"/>
  <c r="AJ1614" i="12" s="1"/>
  <c r="AN1614" i="12" s="1"/>
  <c r="AT1614" i="12" s="1"/>
  <c r="AZ1614" i="12" s="1"/>
  <c r="BD1614" i="12" s="1"/>
  <c r="BH1614" i="12" s="1"/>
  <c r="BM1614" i="12" s="1"/>
  <c r="BR1614" i="12" s="1"/>
  <c r="BV1614" i="12" s="1"/>
  <c r="BY1614" i="12" s="1"/>
  <c r="CB1614" i="12" s="1"/>
  <c r="CD1614" i="12" s="1"/>
  <c r="L1615" i="12"/>
  <c r="R1615" i="12" s="1"/>
  <c r="V1615" i="12" s="1"/>
  <c r="Z1615" i="12" s="1"/>
  <c r="AF1615" i="12" s="1"/>
  <c r="AJ1615" i="12" s="1"/>
  <c r="AN1615" i="12" s="1"/>
  <c r="AT1615" i="12" s="1"/>
  <c r="AZ1615" i="12" s="1"/>
  <c r="BD1615" i="12" s="1"/>
  <c r="BH1615" i="12" s="1"/>
  <c r="BM1615" i="12" s="1"/>
  <c r="BR1615" i="12" s="1"/>
  <c r="BV1615" i="12" s="1"/>
  <c r="BY1615" i="12" s="1"/>
  <c r="CB1615" i="12" s="1"/>
  <c r="CD1615" i="12" s="1"/>
  <c r="F1627" i="12"/>
  <c r="L1627" i="12" s="1"/>
  <c r="R1627" i="12" s="1"/>
  <c r="V1627" i="12" s="1"/>
  <c r="Z1627" i="12" s="1"/>
  <c r="AF1627" i="12" s="1"/>
  <c r="AJ1627" i="12" s="1"/>
  <c r="AN1627" i="12" s="1"/>
  <c r="AT1627" i="12" s="1"/>
  <c r="AZ1627" i="12" s="1"/>
  <c r="BD1627" i="12" s="1"/>
  <c r="BH1627" i="12" s="1"/>
  <c r="BM1627" i="12" s="1"/>
  <c r="BR1627" i="12" s="1"/>
  <c r="BV1627" i="12" s="1"/>
  <c r="BY1627" i="12" s="1"/>
  <c r="CB1627" i="12" s="1"/>
  <c r="CD1627" i="12" s="1"/>
  <c r="L1628" i="12"/>
  <c r="R1628" i="12" s="1"/>
  <c r="V1628" i="12" s="1"/>
  <c r="Z1628" i="12" s="1"/>
  <c r="AF1628" i="12" s="1"/>
  <c r="AJ1628" i="12" s="1"/>
  <c r="AN1628" i="12" s="1"/>
  <c r="AT1628" i="12" s="1"/>
  <c r="AZ1628" i="12" s="1"/>
  <c r="BD1628" i="12" s="1"/>
  <c r="BH1628" i="12" s="1"/>
  <c r="BM1628" i="12" s="1"/>
  <c r="BR1628" i="12" s="1"/>
  <c r="BV1628" i="12" s="1"/>
  <c r="BY1628" i="12" s="1"/>
  <c r="CB1628" i="12" s="1"/>
  <c r="CD1628" i="12" s="1"/>
  <c r="F1668" i="12"/>
  <c r="L1669" i="12"/>
  <c r="R1669" i="12" s="1"/>
  <c r="V1669" i="12" s="1"/>
  <c r="Z1669" i="12" s="1"/>
  <c r="AF1669" i="12" s="1"/>
  <c r="AJ1669" i="12" s="1"/>
  <c r="AN1669" i="12" s="1"/>
  <c r="AT1669" i="12" s="1"/>
  <c r="AZ1669" i="12" s="1"/>
  <c r="BD1669" i="12" s="1"/>
  <c r="BH1669" i="12" s="1"/>
  <c r="BM1669" i="12" s="1"/>
  <c r="BR1669" i="12" s="1"/>
  <c r="BV1669" i="12" s="1"/>
  <c r="BY1669" i="12" s="1"/>
  <c r="CB1669" i="12" s="1"/>
  <c r="CD1669" i="12" s="1"/>
  <c r="F1682" i="12"/>
  <c r="L1683" i="12"/>
  <c r="R1683" i="12" s="1"/>
  <c r="V1683" i="12" s="1"/>
  <c r="Z1683" i="12" s="1"/>
  <c r="AF1683" i="12" s="1"/>
  <c r="AJ1683" i="12" s="1"/>
  <c r="AN1683" i="12" s="1"/>
  <c r="AT1683" i="12" s="1"/>
  <c r="AZ1683" i="12" s="1"/>
  <c r="BD1683" i="12" s="1"/>
  <c r="BH1683" i="12" s="1"/>
  <c r="BM1683" i="12" s="1"/>
  <c r="BR1683" i="12" s="1"/>
  <c r="BV1683" i="12" s="1"/>
  <c r="BY1683" i="12" s="1"/>
  <c r="CB1683" i="12" s="1"/>
  <c r="CD1683" i="12" s="1"/>
  <c r="F1756" i="12"/>
  <c r="L1756" i="12" s="1"/>
  <c r="R1756" i="12" s="1"/>
  <c r="V1756" i="12" s="1"/>
  <c r="Z1756" i="12" s="1"/>
  <c r="AF1756" i="12" s="1"/>
  <c r="AJ1756" i="12" s="1"/>
  <c r="AN1756" i="12" s="1"/>
  <c r="AT1756" i="12" s="1"/>
  <c r="AZ1756" i="12" s="1"/>
  <c r="BD1756" i="12" s="1"/>
  <c r="BH1756" i="12" s="1"/>
  <c r="BM1756" i="12" s="1"/>
  <c r="BR1756" i="12" s="1"/>
  <c r="BV1756" i="12" s="1"/>
  <c r="BY1756" i="12" s="1"/>
  <c r="CB1756" i="12" s="1"/>
  <c r="CD1756" i="12" s="1"/>
  <c r="L1757" i="12"/>
  <c r="R1757" i="12" s="1"/>
  <c r="V1757" i="12" s="1"/>
  <c r="Z1757" i="12" s="1"/>
  <c r="AF1757" i="12" s="1"/>
  <c r="AJ1757" i="12" s="1"/>
  <c r="AN1757" i="12" s="1"/>
  <c r="AT1757" i="12" s="1"/>
  <c r="AZ1757" i="12" s="1"/>
  <c r="BD1757" i="12" s="1"/>
  <c r="BH1757" i="12" s="1"/>
  <c r="BM1757" i="12" s="1"/>
  <c r="BR1757" i="12" s="1"/>
  <c r="BV1757" i="12" s="1"/>
  <c r="BY1757" i="12" s="1"/>
  <c r="CB1757" i="12" s="1"/>
  <c r="CD1757" i="12" s="1"/>
  <c r="H1764" i="12"/>
  <c r="N1764" i="12" s="1"/>
  <c r="T1764" i="12" s="1"/>
  <c r="AB1764" i="12" s="1"/>
  <c r="AH1764" i="12" s="1"/>
  <c r="AP1764" i="12" s="1"/>
  <c r="AV1764" i="12" s="1"/>
  <c r="BB1764" i="12" s="1"/>
  <c r="BJ1764" i="12" s="1"/>
  <c r="BT1764" i="12" s="1"/>
  <c r="N1765" i="12"/>
  <c r="T1765" i="12" s="1"/>
  <c r="AB1765" i="12" s="1"/>
  <c r="AH1765" i="12" s="1"/>
  <c r="AP1765" i="12" s="1"/>
  <c r="AV1765" i="12" s="1"/>
  <c r="BB1765" i="12" s="1"/>
  <c r="BJ1765" i="12" s="1"/>
  <c r="BT1765" i="12" s="1"/>
  <c r="F1773" i="12"/>
  <c r="L1774" i="12"/>
  <c r="R1774" i="12" s="1"/>
  <c r="V1774" i="12" s="1"/>
  <c r="Z1774" i="12" s="1"/>
  <c r="AF1774" i="12" s="1"/>
  <c r="AJ1774" i="12" s="1"/>
  <c r="AN1774" i="12" s="1"/>
  <c r="AT1774" i="12" s="1"/>
  <c r="AZ1774" i="12" s="1"/>
  <c r="BD1774" i="12" s="1"/>
  <c r="BH1774" i="12" s="1"/>
  <c r="BM1774" i="12" s="1"/>
  <c r="BR1774" i="12" s="1"/>
  <c r="BV1774" i="12" s="1"/>
  <c r="BY1774" i="12" s="1"/>
  <c r="CB1774" i="12" s="1"/>
  <c r="CD1774" i="12" s="1"/>
  <c r="H1840" i="12"/>
  <c r="H1839" i="12" s="1"/>
  <c r="N1839" i="12" s="1"/>
  <c r="T1839" i="12" s="1"/>
  <c r="AB1839" i="12" s="1"/>
  <c r="AH1839" i="12" s="1"/>
  <c r="AP1839" i="12" s="1"/>
  <c r="AV1839" i="12" s="1"/>
  <c r="BB1839" i="12" s="1"/>
  <c r="BJ1839" i="12" s="1"/>
  <c r="BT1839" i="12" s="1"/>
  <c r="N1841" i="12"/>
  <c r="T1841" i="12" s="1"/>
  <c r="AB1841" i="12" s="1"/>
  <c r="AH1841" i="12" s="1"/>
  <c r="AP1841" i="12" s="1"/>
  <c r="AV1841" i="12" s="1"/>
  <c r="BB1841" i="12" s="1"/>
  <c r="BJ1841" i="12" s="1"/>
  <c r="BT1841" i="12" s="1"/>
  <c r="G1865" i="12"/>
  <c r="G1864" i="12" s="1"/>
  <c r="M1866" i="12"/>
  <c r="S1866" i="12" s="1"/>
  <c r="AA1866" i="12" s="1"/>
  <c r="AG1866" i="12" s="1"/>
  <c r="AO1866" i="12" s="1"/>
  <c r="AU1866" i="12" s="1"/>
  <c r="BA1866" i="12" s="1"/>
  <c r="BI1866" i="12" s="1"/>
  <c r="BN1866" i="12" s="1"/>
  <c r="BS1866" i="12" s="1"/>
  <c r="BZ1866" i="12" s="1"/>
  <c r="G2037" i="12"/>
  <c r="M2037" i="12" s="1"/>
  <c r="S2037" i="12" s="1"/>
  <c r="AA2037" i="12" s="1"/>
  <c r="AG2037" i="12" s="1"/>
  <c r="AO2037" i="12" s="1"/>
  <c r="AU2037" i="12" s="1"/>
  <c r="BA2037" i="12" s="1"/>
  <c r="BI2037" i="12" s="1"/>
  <c r="BN2037" i="12" s="1"/>
  <c r="BS2037" i="12" s="1"/>
  <c r="BZ2037" i="12" s="1"/>
  <c r="F2111" i="12"/>
  <c r="L2111" i="12" s="1"/>
  <c r="R2111" i="12" s="1"/>
  <c r="V2111" i="12" s="1"/>
  <c r="Z2111" i="12" s="1"/>
  <c r="AF2111" i="12" s="1"/>
  <c r="AJ2111" i="12" s="1"/>
  <c r="AN2111" i="12" s="1"/>
  <c r="AT2111" i="12" s="1"/>
  <c r="AZ2111" i="12" s="1"/>
  <c r="BD2111" i="12" s="1"/>
  <c r="BH2111" i="12" s="1"/>
  <c r="BM2111" i="12" s="1"/>
  <c r="BR2111" i="12" s="1"/>
  <c r="BV2111" i="12" s="1"/>
  <c r="BY2111" i="12" s="1"/>
  <c r="CB2111" i="12" s="1"/>
  <c r="CD2111" i="12" s="1"/>
  <c r="L2112" i="12"/>
  <c r="R2112" i="12" s="1"/>
  <c r="V2112" i="12" s="1"/>
  <c r="Z2112" i="12" s="1"/>
  <c r="AF2112" i="12" s="1"/>
  <c r="AJ2112" i="12" s="1"/>
  <c r="AN2112" i="12" s="1"/>
  <c r="AT2112" i="12" s="1"/>
  <c r="AZ2112" i="12" s="1"/>
  <c r="BD2112" i="12" s="1"/>
  <c r="BH2112" i="12" s="1"/>
  <c r="BM2112" i="12" s="1"/>
  <c r="BR2112" i="12" s="1"/>
  <c r="BV2112" i="12" s="1"/>
  <c r="BY2112" i="12" s="1"/>
  <c r="CB2112" i="12" s="1"/>
  <c r="CD2112" i="12" s="1"/>
  <c r="F1949" i="12"/>
  <c r="L1949" i="12" s="1"/>
  <c r="R1949" i="12" s="1"/>
  <c r="V1949" i="12" s="1"/>
  <c r="Z1949" i="12" s="1"/>
  <c r="AF1949" i="12" s="1"/>
  <c r="AJ1949" i="12" s="1"/>
  <c r="AN1949" i="12" s="1"/>
  <c r="AT1949" i="12" s="1"/>
  <c r="AZ1949" i="12" s="1"/>
  <c r="BD1949" i="12" s="1"/>
  <c r="BH1949" i="12" s="1"/>
  <c r="BM1949" i="12" s="1"/>
  <c r="BR1949" i="12" s="1"/>
  <c r="BV1949" i="12" s="1"/>
  <c r="BY1949" i="12" s="1"/>
  <c r="CB1949" i="12" s="1"/>
  <c r="CD1949" i="12" s="1"/>
  <c r="L1950" i="12"/>
  <c r="R1950" i="12" s="1"/>
  <c r="V1950" i="12" s="1"/>
  <c r="Z1950" i="12" s="1"/>
  <c r="AF1950" i="12" s="1"/>
  <c r="AJ1950" i="12" s="1"/>
  <c r="AN1950" i="12" s="1"/>
  <c r="AT1950" i="12" s="1"/>
  <c r="AZ1950" i="12" s="1"/>
  <c r="BD1950" i="12" s="1"/>
  <c r="BH1950" i="12" s="1"/>
  <c r="BM1950" i="12" s="1"/>
  <c r="BR1950" i="12" s="1"/>
  <c r="BV1950" i="12" s="1"/>
  <c r="BY1950" i="12" s="1"/>
  <c r="CB1950" i="12" s="1"/>
  <c r="CD1950" i="12" s="1"/>
  <c r="G1961" i="12"/>
  <c r="M1961" i="12" s="1"/>
  <c r="S1961" i="12" s="1"/>
  <c r="AA1961" i="12" s="1"/>
  <c r="AG1961" i="12" s="1"/>
  <c r="AO1961" i="12" s="1"/>
  <c r="AU1961" i="12" s="1"/>
  <c r="BA1961" i="12" s="1"/>
  <c r="BI1961" i="12" s="1"/>
  <c r="BN1961" i="12" s="1"/>
  <c r="BS1961" i="12" s="1"/>
  <c r="BZ1961" i="12" s="1"/>
  <c r="M1962" i="12"/>
  <c r="S1962" i="12" s="1"/>
  <c r="AA1962" i="12" s="1"/>
  <c r="AG1962" i="12" s="1"/>
  <c r="AO1962" i="12" s="1"/>
  <c r="AU1962" i="12" s="1"/>
  <c r="BA1962" i="12" s="1"/>
  <c r="BI1962" i="12" s="1"/>
  <c r="BN1962" i="12" s="1"/>
  <c r="BS1962" i="12" s="1"/>
  <c r="BZ1962" i="12" s="1"/>
  <c r="F1915" i="12"/>
  <c r="L1915" i="12" s="1"/>
  <c r="R1915" i="12" s="1"/>
  <c r="V1915" i="12" s="1"/>
  <c r="Z1915" i="12" s="1"/>
  <c r="AF1915" i="12" s="1"/>
  <c r="AJ1915" i="12" s="1"/>
  <c r="AN1915" i="12" s="1"/>
  <c r="AT1915" i="12" s="1"/>
  <c r="AZ1915" i="12" s="1"/>
  <c r="BD1915" i="12" s="1"/>
  <c r="BH1915" i="12" s="1"/>
  <c r="BM1915" i="12" s="1"/>
  <c r="BR1915" i="12" s="1"/>
  <c r="BV1915" i="12" s="1"/>
  <c r="BY1915" i="12" s="1"/>
  <c r="CB1915" i="12" s="1"/>
  <c r="CD1915" i="12" s="1"/>
  <c r="L1916" i="12"/>
  <c r="R1916" i="12" s="1"/>
  <c r="V1916" i="12" s="1"/>
  <c r="Z1916" i="12" s="1"/>
  <c r="AF1916" i="12" s="1"/>
  <c r="AJ1916" i="12" s="1"/>
  <c r="AN1916" i="12" s="1"/>
  <c r="AT1916" i="12" s="1"/>
  <c r="AZ1916" i="12" s="1"/>
  <c r="BD1916" i="12" s="1"/>
  <c r="BH1916" i="12" s="1"/>
  <c r="BM1916" i="12" s="1"/>
  <c r="BR1916" i="12" s="1"/>
  <c r="BV1916" i="12" s="1"/>
  <c r="BY1916" i="12" s="1"/>
  <c r="CB1916" i="12" s="1"/>
  <c r="CD1916" i="12" s="1"/>
  <c r="F2274" i="12"/>
  <c r="L2274" i="12" s="1"/>
  <c r="R2274" i="12" s="1"/>
  <c r="V2274" i="12" s="1"/>
  <c r="Z2274" i="12" s="1"/>
  <c r="AF2274" i="12" s="1"/>
  <c r="AJ2274" i="12" s="1"/>
  <c r="AN2274" i="12" s="1"/>
  <c r="AT2274" i="12" s="1"/>
  <c r="AZ2274" i="12" s="1"/>
  <c r="BD2274" i="12" s="1"/>
  <c r="BH2274" i="12" s="1"/>
  <c r="BM2274" i="12" s="1"/>
  <c r="BR2274" i="12" s="1"/>
  <c r="BV2274" i="12" s="1"/>
  <c r="BY2274" i="12" s="1"/>
  <c r="CB2274" i="12" s="1"/>
  <c r="CD2274" i="12" s="1"/>
  <c r="L2275" i="12"/>
  <c r="R2275" i="12" s="1"/>
  <c r="V2275" i="12" s="1"/>
  <c r="Z2275" i="12" s="1"/>
  <c r="AF2275" i="12" s="1"/>
  <c r="AJ2275" i="12" s="1"/>
  <c r="AN2275" i="12" s="1"/>
  <c r="AT2275" i="12" s="1"/>
  <c r="AZ2275" i="12" s="1"/>
  <c r="BD2275" i="12" s="1"/>
  <c r="BH2275" i="12" s="1"/>
  <c r="BM2275" i="12" s="1"/>
  <c r="BR2275" i="12" s="1"/>
  <c r="BV2275" i="12" s="1"/>
  <c r="BY2275" i="12" s="1"/>
  <c r="CB2275" i="12" s="1"/>
  <c r="CD2275" i="12" s="1"/>
  <c r="F2375" i="12"/>
  <c r="L2375" i="12" s="1"/>
  <c r="R2375" i="12" s="1"/>
  <c r="V2375" i="12" s="1"/>
  <c r="Z2375" i="12" s="1"/>
  <c r="AF2375" i="12" s="1"/>
  <c r="AJ2375" i="12" s="1"/>
  <c r="AN2375" i="12" s="1"/>
  <c r="AT2375" i="12" s="1"/>
  <c r="AZ2375" i="12" s="1"/>
  <c r="BD2375" i="12" s="1"/>
  <c r="BH2375" i="12" s="1"/>
  <c r="BM2375" i="12" s="1"/>
  <c r="BR2375" i="12" s="1"/>
  <c r="BV2375" i="12" s="1"/>
  <c r="BY2375" i="12" s="1"/>
  <c r="CB2375" i="12" s="1"/>
  <c r="CD2375" i="12" s="1"/>
  <c r="L2380" i="12"/>
  <c r="R2380" i="12" s="1"/>
  <c r="V2380" i="12" s="1"/>
  <c r="Z2380" i="12" s="1"/>
  <c r="AF2380" i="12" s="1"/>
  <c r="AJ2380" i="12" s="1"/>
  <c r="AN2380" i="12" s="1"/>
  <c r="AT2380" i="12" s="1"/>
  <c r="AZ2380" i="12" s="1"/>
  <c r="BD2380" i="12" s="1"/>
  <c r="BH2380" i="12" s="1"/>
  <c r="BM2380" i="12" s="1"/>
  <c r="BR2380" i="12" s="1"/>
  <c r="BV2380" i="12" s="1"/>
  <c r="BY2380" i="12" s="1"/>
  <c r="CB2380" i="12" s="1"/>
  <c r="CD2380" i="12" s="1"/>
  <c r="F2325" i="12"/>
  <c r="L2325" i="12" s="1"/>
  <c r="R2325" i="12" s="1"/>
  <c r="V2325" i="12" s="1"/>
  <c r="Z2325" i="12" s="1"/>
  <c r="AF2325" i="12" s="1"/>
  <c r="AJ2325" i="12" s="1"/>
  <c r="AN2325" i="12" s="1"/>
  <c r="AT2325" i="12" s="1"/>
  <c r="AZ2325" i="12" s="1"/>
  <c r="BD2325" i="12" s="1"/>
  <c r="BH2325" i="12" s="1"/>
  <c r="BM2325" i="12" s="1"/>
  <c r="BR2325" i="12" s="1"/>
  <c r="BV2325" i="12" s="1"/>
  <c r="BY2325" i="12" s="1"/>
  <c r="CB2325" i="12" s="1"/>
  <c r="CD2325" i="12" s="1"/>
  <c r="L2339" i="12"/>
  <c r="R2339" i="12" s="1"/>
  <c r="V2339" i="12" s="1"/>
  <c r="Z2339" i="12" s="1"/>
  <c r="AF2339" i="12" s="1"/>
  <c r="AJ2339" i="12" s="1"/>
  <c r="AN2339" i="12" s="1"/>
  <c r="AT2339" i="12" s="1"/>
  <c r="AZ2339" i="12" s="1"/>
  <c r="BD2339" i="12" s="1"/>
  <c r="BH2339" i="12" s="1"/>
  <c r="BM2339" i="12" s="1"/>
  <c r="BR2339" i="12" s="1"/>
  <c r="BV2339" i="12" s="1"/>
  <c r="BY2339" i="12" s="1"/>
  <c r="CB2339" i="12" s="1"/>
  <c r="CD2339" i="12" s="1"/>
  <c r="F2158" i="12"/>
  <c r="L2158" i="12" s="1"/>
  <c r="R2158" i="12" s="1"/>
  <c r="V2158" i="12" s="1"/>
  <c r="Z2158" i="12" s="1"/>
  <c r="AF2158" i="12" s="1"/>
  <c r="AJ2158" i="12" s="1"/>
  <c r="AN2158" i="12" s="1"/>
  <c r="AT2158" i="12" s="1"/>
  <c r="AZ2158" i="12" s="1"/>
  <c r="BD2158" i="12" s="1"/>
  <c r="BH2158" i="12" s="1"/>
  <c r="BM2158" i="12" s="1"/>
  <c r="BR2158" i="12" s="1"/>
  <c r="BV2158" i="12" s="1"/>
  <c r="BY2158" i="12" s="1"/>
  <c r="CB2158" i="12" s="1"/>
  <c r="CD2158" i="12" s="1"/>
  <c r="L2159" i="12"/>
  <c r="R2159" i="12" s="1"/>
  <c r="V2159" i="12" s="1"/>
  <c r="Z2159" i="12" s="1"/>
  <c r="AF2159" i="12" s="1"/>
  <c r="AJ2159" i="12" s="1"/>
  <c r="AN2159" i="12" s="1"/>
  <c r="AT2159" i="12" s="1"/>
  <c r="AZ2159" i="12" s="1"/>
  <c r="BD2159" i="12" s="1"/>
  <c r="BH2159" i="12" s="1"/>
  <c r="BM2159" i="12" s="1"/>
  <c r="BR2159" i="12" s="1"/>
  <c r="BV2159" i="12" s="1"/>
  <c r="BY2159" i="12" s="1"/>
  <c r="CB2159" i="12" s="1"/>
  <c r="CD2159" i="12" s="1"/>
  <c r="F2127" i="12"/>
  <c r="L2127" i="12" s="1"/>
  <c r="R2127" i="12" s="1"/>
  <c r="V2127" i="12" s="1"/>
  <c r="Z2127" i="12" s="1"/>
  <c r="AF2127" i="12" s="1"/>
  <c r="AJ2127" i="12" s="1"/>
  <c r="AN2127" i="12" s="1"/>
  <c r="AT2127" i="12" s="1"/>
  <c r="AZ2127" i="12" s="1"/>
  <c r="BD2127" i="12" s="1"/>
  <c r="BH2127" i="12" s="1"/>
  <c r="BM2127" i="12" s="1"/>
  <c r="BR2127" i="12" s="1"/>
  <c r="BV2127" i="12" s="1"/>
  <c r="BY2127" i="12" s="1"/>
  <c r="CB2127" i="12" s="1"/>
  <c r="CD2127" i="12" s="1"/>
  <c r="L2128" i="12"/>
  <c r="R2128" i="12" s="1"/>
  <c r="V2128" i="12" s="1"/>
  <c r="Z2128" i="12" s="1"/>
  <c r="AF2128" i="12" s="1"/>
  <c r="AJ2128" i="12" s="1"/>
  <c r="AN2128" i="12" s="1"/>
  <c r="AT2128" i="12" s="1"/>
  <c r="AZ2128" i="12" s="1"/>
  <c r="BD2128" i="12" s="1"/>
  <c r="BH2128" i="12" s="1"/>
  <c r="BM2128" i="12" s="1"/>
  <c r="BR2128" i="12" s="1"/>
  <c r="BV2128" i="12" s="1"/>
  <c r="BY2128" i="12" s="1"/>
  <c r="CB2128" i="12" s="1"/>
  <c r="CD2128" i="12" s="1"/>
  <c r="F2067" i="12"/>
  <c r="L2067" i="12" s="1"/>
  <c r="R2067" i="12" s="1"/>
  <c r="V2067" i="12" s="1"/>
  <c r="Z2067" i="12" s="1"/>
  <c r="AF2067" i="12" s="1"/>
  <c r="AJ2067" i="12" s="1"/>
  <c r="AN2067" i="12" s="1"/>
  <c r="AT2067" i="12" s="1"/>
  <c r="AZ2067" i="12" s="1"/>
  <c r="BD2067" i="12" s="1"/>
  <c r="BH2067" i="12" s="1"/>
  <c r="BM2067" i="12" s="1"/>
  <c r="BR2067" i="12" s="1"/>
  <c r="BV2067" i="12" s="1"/>
  <c r="BY2067" i="12" s="1"/>
  <c r="CB2067" i="12" s="1"/>
  <c r="CD2067" i="12" s="1"/>
  <c r="L2068" i="12"/>
  <c r="R2068" i="12" s="1"/>
  <c r="V2068" i="12" s="1"/>
  <c r="Z2068" i="12" s="1"/>
  <c r="AF2068" i="12" s="1"/>
  <c r="AJ2068" i="12" s="1"/>
  <c r="AN2068" i="12" s="1"/>
  <c r="AT2068" i="12" s="1"/>
  <c r="AZ2068" i="12" s="1"/>
  <c r="BD2068" i="12" s="1"/>
  <c r="BH2068" i="12" s="1"/>
  <c r="BM2068" i="12" s="1"/>
  <c r="BR2068" i="12" s="1"/>
  <c r="BV2068" i="12" s="1"/>
  <c r="BY2068" i="12" s="1"/>
  <c r="CB2068" i="12" s="1"/>
  <c r="CD2068" i="12" s="1"/>
  <c r="F1985" i="12"/>
  <c r="L1985" i="12" s="1"/>
  <c r="R1985" i="12" s="1"/>
  <c r="V1985" i="12" s="1"/>
  <c r="Z1985" i="12" s="1"/>
  <c r="AF1985" i="12" s="1"/>
  <c r="AJ1985" i="12" s="1"/>
  <c r="AN1985" i="12" s="1"/>
  <c r="AT1985" i="12" s="1"/>
  <c r="AZ1985" i="12" s="1"/>
  <c r="BD1985" i="12" s="1"/>
  <c r="BH1985" i="12" s="1"/>
  <c r="BM1985" i="12" s="1"/>
  <c r="BR1985" i="12" s="1"/>
  <c r="BV1985" i="12" s="1"/>
  <c r="BY1985" i="12" s="1"/>
  <c r="CB1985" i="12" s="1"/>
  <c r="CD1985" i="12" s="1"/>
  <c r="L1986" i="12"/>
  <c r="R1986" i="12" s="1"/>
  <c r="V1986" i="12" s="1"/>
  <c r="Z1986" i="12" s="1"/>
  <c r="AF1986" i="12" s="1"/>
  <c r="AJ1986" i="12" s="1"/>
  <c r="AN1986" i="12" s="1"/>
  <c r="AT1986" i="12" s="1"/>
  <c r="AZ1986" i="12" s="1"/>
  <c r="BD1986" i="12" s="1"/>
  <c r="BH1986" i="12" s="1"/>
  <c r="BM1986" i="12" s="1"/>
  <c r="BR1986" i="12" s="1"/>
  <c r="BV1986" i="12" s="1"/>
  <c r="BY1986" i="12" s="1"/>
  <c r="CB1986" i="12" s="1"/>
  <c r="CD1986" i="12" s="1"/>
  <c r="G1968" i="12"/>
  <c r="M1968" i="12" s="1"/>
  <c r="S1968" i="12" s="1"/>
  <c r="AA1968" i="12" s="1"/>
  <c r="AG1968" i="12" s="1"/>
  <c r="AO1968" i="12" s="1"/>
  <c r="AU1968" i="12" s="1"/>
  <c r="BA1968" i="12" s="1"/>
  <c r="BI1968" i="12" s="1"/>
  <c r="BN1968" i="12" s="1"/>
  <c r="BS1968" i="12" s="1"/>
  <c r="BZ1968" i="12" s="1"/>
  <c r="M1969" i="12"/>
  <c r="S1969" i="12" s="1"/>
  <c r="AA1969" i="12" s="1"/>
  <c r="AG1969" i="12" s="1"/>
  <c r="AO1969" i="12" s="1"/>
  <c r="AU1969" i="12" s="1"/>
  <c r="BA1969" i="12" s="1"/>
  <c r="BI1969" i="12" s="1"/>
  <c r="BN1969" i="12" s="1"/>
  <c r="BS1969" i="12" s="1"/>
  <c r="BZ1969" i="12" s="1"/>
  <c r="H1953" i="12"/>
  <c r="N1953" i="12" s="1"/>
  <c r="T1953" i="12" s="1"/>
  <c r="AB1953" i="12" s="1"/>
  <c r="AH1953" i="12" s="1"/>
  <c r="AP1953" i="12" s="1"/>
  <c r="AV1953" i="12" s="1"/>
  <c r="BB1953" i="12" s="1"/>
  <c r="BJ1953" i="12" s="1"/>
  <c r="BT1953" i="12" s="1"/>
  <c r="N1954" i="12"/>
  <c r="T1954" i="12" s="1"/>
  <c r="AB1954" i="12" s="1"/>
  <c r="AH1954" i="12" s="1"/>
  <c r="AP1954" i="12" s="1"/>
  <c r="AV1954" i="12" s="1"/>
  <c r="BB1954" i="12" s="1"/>
  <c r="BJ1954" i="12" s="1"/>
  <c r="BT1954" i="12" s="1"/>
  <c r="F1945" i="12"/>
  <c r="L1945" i="12" s="1"/>
  <c r="R1945" i="12" s="1"/>
  <c r="V1945" i="12" s="1"/>
  <c r="Z1945" i="12" s="1"/>
  <c r="AF1945" i="12" s="1"/>
  <c r="AJ1945" i="12" s="1"/>
  <c r="AN1945" i="12" s="1"/>
  <c r="AT1945" i="12" s="1"/>
  <c r="AZ1945" i="12" s="1"/>
  <c r="BD1945" i="12" s="1"/>
  <c r="BH1945" i="12" s="1"/>
  <c r="BM1945" i="12" s="1"/>
  <c r="BR1945" i="12" s="1"/>
  <c r="BV1945" i="12" s="1"/>
  <c r="BY1945" i="12" s="1"/>
  <c r="CB1945" i="12" s="1"/>
  <c r="CD1945" i="12" s="1"/>
  <c r="L1946" i="12"/>
  <c r="R1946" i="12" s="1"/>
  <c r="V1946" i="12" s="1"/>
  <c r="Z1946" i="12" s="1"/>
  <c r="AF1946" i="12" s="1"/>
  <c r="AJ1946" i="12" s="1"/>
  <c r="AN1946" i="12" s="1"/>
  <c r="AT1946" i="12" s="1"/>
  <c r="AZ1946" i="12" s="1"/>
  <c r="BD1946" i="12" s="1"/>
  <c r="BH1946" i="12" s="1"/>
  <c r="BM1946" i="12" s="1"/>
  <c r="BR1946" i="12" s="1"/>
  <c r="BV1946" i="12" s="1"/>
  <c r="BY1946" i="12" s="1"/>
  <c r="CB1946" i="12" s="1"/>
  <c r="CD1946" i="12" s="1"/>
  <c r="G1928" i="12"/>
  <c r="M1929" i="12"/>
  <c r="S1929" i="12" s="1"/>
  <c r="AA1929" i="12" s="1"/>
  <c r="AG1929" i="12" s="1"/>
  <c r="AO1929" i="12" s="1"/>
  <c r="AU1929" i="12" s="1"/>
  <c r="BA1929" i="12" s="1"/>
  <c r="BI1929" i="12" s="1"/>
  <c r="BN1929" i="12" s="1"/>
  <c r="BS1929" i="12" s="1"/>
  <c r="BZ1929" i="12" s="1"/>
  <c r="H1911" i="12"/>
  <c r="N1911" i="12" s="1"/>
  <c r="T1911" i="12" s="1"/>
  <c r="AB1911" i="12" s="1"/>
  <c r="AH1911" i="12" s="1"/>
  <c r="AP1911" i="12" s="1"/>
  <c r="AV1911" i="12" s="1"/>
  <c r="BB1911" i="12" s="1"/>
  <c r="BJ1911" i="12" s="1"/>
  <c r="BT1911" i="12" s="1"/>
  <c r="N1912" i="12"/>
  <c r="T1912" i="12" s="1"/>
  <c r="AB1912" i="12" s="1"/>
  <c r="AH1912" i="12" s="1"/>
  <c r="AP1912" i="12" s="1"/>
  <c r="AV1912" i="12" s="1"/>
  <c r="BB1912" i="12" s="1"/>
  <c r="BJ1912" i="12" s="1"/>
  <c r="BT1912" i="12" s="1"/>
  <c r="F1903" i="12"/>
  <c r="L1903" i="12" s="1"/>
  <c r="R1903" i="12" s="1"/>
  <c r="V1903" i="12" s="1"/>
  <c r="Z1903" i="12" s="1"/>
  <c r="AF1903" i="12" s="1"/>
  <c r="AJ1903" i="12" s="1"/>
  <c r="AN1903" i="12" s="1"/>
  <c r="AT1903" i="12" s="1"/>
  <c r="AZ1903" i="12" s="1"/>
  <c r="BD1903" i="12" s="1"/>
  <c r="BH1903" i="12" s="1"/>
  <c r="BM1903" i="12" s="1"/>
  <c r="BR1903" i="12" s="1"/>
  <c r="BV1903" i="12" s="1"/>
  <c r="BY1903" i="12" s="1"/>
  <c r="CB1903" i="12" s="1"/>
  <c r="CD1903" i="12" s="1"/>
  <c r="L1904" i="12"/>
  <c r="R1904" i="12" s="1"/>
  <c r="V1904" i="12" s="1"/>
  <c r="Z1904" i="12" s="1"/>
  <c r="AF1904" i="12" s="1"/>
  <c r="AJ1904" i="12" s="1"/>
  <c r="AN1904" i="12" s="1"/>
  <c r="AT1904" i="12" s="1"/>
  <c r="AZ1904" i="12" s="1"/>
  <c r="BD1904" i="12" s="1"/>
  <c r="BH1904" i="12" s="1"/>
  <c r="BM1904" i="12" s="1"/>
  <c r="BR1904" i="12" s="1"/>
  <c r="BV1904" i="12" s="1"/>
  <c r="BY1904" i="12" s="1"/>
  <c r="CB1904" i="12" s="1"/>
  <c r="CD1904" i="12" s="1"/>
  <c r="F2021" i="12"/>
  <c r="L2021" i="12" s="1"/>
  <c r="R2021" i="12" s="1"/>
  <c r="V2021" i="12" s="1"/>
  <c r="Z2021" i="12" s="1"/>
  <c r="AF2021" i="12" s="1"/>
  <c r="AJ2021" i="12" s="1"/>
  <c r="AN2021" i="12" s="1"/>
  <c r="AT2021" i="12" s="1"/>
  <c r="AZ2021" i="12" s="1"/>
  <c r="BD2021" i="12" s="1"/>
  <c r="BH2021" i="12" s="1"/>
  <c r="BM2021" i="12" s="1"/>
  <c r="BR2021" i="12" s="1"/>
  <c r="BV2021" i="12" s="1"/>
  <c r="BY2021" i="12" s="1"/>
  <c r="CB2021" i="12" s="1"/>
  <c r="CD2021" i="12" s="1"/>
  <c r="L2022" i="12"/>
  <c r="R2022" i="12" s="1"/>
  <c r="V2022" i="12" s="1"/>
  <c r="Z2022" i="12" s="1"/>
  <c r="AF2022" i="12" s="1"/>
  <c r="AJ2022" i="12" s="1"/>
  <c r="AN2022" i="12" s="1"/>
  <c r="AT2022" i="12" s="1"/>
  <c r="AZ2022" i="12" s="1"/>
  <c r="BD2022" i="12" s="1"/>
  <c r="BH2022" i="12" s="1"/>
  <c r="BM2022" i="12" s="1"/>
  <c r="BR2022" i="12" s="1"/>
  <c r="BV2022" i="12" s="1"/>
  <c r="BY2022" i="12" s="1"/>
  <c r="CB2022" i="12" s="1"/>
  <c r="CD2022" i="12" s="1"/>
  <c r="F1968" i="12"/>
  <c r="L1968" i="12" s="1"/>
  <c r="R1968" i="12" s="1"/>
  <c r="V1968" i="12" s="1"/>
  <c r="Z1968" i="12" s="1"/>
  <c r="AF1968" i="12" s="1"/>
  <c r="AJ1968" i="12" s="1"/>
  <c r="AN1968" i="12" s="1"/>
  <c r="AT1968" i="12" s="1"/>
  <c r="AZ1968" i="12" s="1"/>
  <c r="BD1968" i="12" s="1"/>
  <c r="BH1968" i="12" s="1"/>
  <c r="BM1968" i="12" s="1"/>
  <c r="BR1968" i="12" s="1"/>
  <c r="BV1968" i="12" s="1"/>
  <c r="BY1968" i="12" s="1"/>
  <c r="CB1968" i="12" s="1"/>
  <c r="CD1968" i="12" s="1"/>
  <c r="L1969" i="12"/>
  <c r="R1969" i="12" s="1"/>
  <c r="V1969" i="12" s="1"/>
  <c r="Z1969" i="12" s="1"/>
  <c r="AF1969" i="12" s="1"/>
  <c r="AJ1969" i="12" s="1"/>
  <c r="AN1969" i="12" s="1"/>
  <c r="AT1969" i="12" s="1"/>
  <c r="AZ1969" i="12" s="1"/>
  <c r="BD1969" i="12" s="1"/>
  <c r="BH1969" i="12" s="1"/>
  <c r="BM1969" i="12" s="1"/>
  <c r="BR1969" i="12" s="1"/>
  <c r="BV1969" i="12" s="1"/>
  <c r="BY1969" i="12" s="1"/>
  <c r="CB1969" i="12" s="1"/>
  <c r="CD1969" i="12" s="1"/>
  <c r="G1953" i="12"/>
  <c r="M1953" i="12" s="1"/>
  <c r="S1953" i="12" s="1"/>
  <c r="AA1953" i="12" s="1"/>
  <c r="AG1953" i="12" s="1"/>
  <c r="AO1953" i="12" s="1"/>
  <c r="AU1953" i="12" s="1"/>
  <c r="BA1953" i="12" s="1"/>
  <c r="BI1953" i="12" s="1"/>
  <c r="BN1953" i="12" s="1"/>
  <c r="BS1953" i="12" s="1"/>
  <c r="BZ1953" i="12" s="1"/>
  <c r="M1954" i="12"/>
  <c r="S1954" i="12" s="1"/>
  <c r="AA1954" i="12" s="1"/>
  <c r="AG1954" i="12" s="1"/>
  <c r="AO1954" i="12" s="1"/>
  <c r="AU1954" i="12" s="1"/>
  <c r="BA1954" i="12" s="1"/>
  <c r="BI1954" i="12" s="1"/>
  <c r="BN1954" i="12" s="1"/>
  <c r="BS1954" i="12" s="1"/>
  <c r="BZ1954" i="12" s="1"/>
  <c r="G1934" i="12"/>
  <c r="M1935" i="12"/>
  <c r="S1935" i="12" s="1"/>
  <c r="AA1935" i="12" s="1"/>
  <c r="AG1935" i="12" s="1"/>
  <c r="AO1935" i="12" s="1"/>
  <c r="AU1935" i="12" s="1"/>
  <c r="BA1935" i="12" s="1"/>
  <c r="BI1935" i="12" s="1"/>
  <c r="BN1935" i="12" s="1"/>
  <c r="BS1935" i="12" s="1"/>
  <c r="BZ1935" i="12" s="1"/>
  <c r="H1915" i="12"/>
  <c r="N1915" i="12" s="1"/>
  <c r="T1915" i="12" s="1"/>
  <c r="AB1915" i="12" s="1"/>
  <c r="AH1915" i="12" s="1"/>
  <c r="AP1915" i="12" s="1"/>
  <c r="AV1915" i="12" s="1"/>
  <c r="BB1915" i="12" s="1"/>
  <c r="BJ1915" i="12" s="1"/>
  <c r="BT1915" i="12" s="1"/>
  <c r="N1916" i="12"/>
  <c r="T1916" i="12" s="1"/>
  <c r="AB1916" i="12" s="1"/>
  <c r="AH1916" i="12" s="1"/>
  <c r="AP1916" i="12" s="1"/>
  <c r="AV1916" i="12" s="1"/>
  <c r="BB1916" i="12" s="1"/>
  <c r="BJ1916" i="12" s="1"/>
  <c r="BT1916" i="12" s="1"/>
  <c r="H1899" i="12"/>
  <c r="N1900" i="12"/>
  <c r="T1900" i="12" s="1"/>
  <c r="AB1900" i="12" s="1"/>
  <c r="AH1900" i="12" s="1"/>
  <c r="AP1900" i="12" s="1"/>
  <c r="AV1900" i="12" s="1"/>
  <c r="BB1900" i="12" s="1"/>
  <c r="BJ1900" i="12" s="1"/>
  <c r="BT1900" i="12" s="1"/>
  <c r="F2100" i="12"/>
  <c r="L2100" i="12" s="1"/>
  <c r="R2100" i="12" s="1"/>
  <c r="V2100" i="12" s="1"/>
  <c r="Z2100" i="12" s="1"/>
  <c r="AF2100" i="12" s="1"/>
  <c r="AJ2100" i="12" s="1"/>
  <c r="AN2100" i="12" s="1"/>
  <c r="AT2100" i="12" s="1"/>
  <c r="AZ2100" i="12" s="1"/>
  <c r="BD2100" i="12" s="1"/>
  <c r="BH2100" i="12" s="1"/>
  <c r="BM2100" i="12" s="1"/>
  <c r="BR2100" i="12" s="1"/>
  <c r="BV2100" i="12" s="1"/>
  <c r="BY2100" i="12" s="1"/>
  <c r="CB2100" i="12" s="1"/>
  <c r="CD2100" i="12" s="1"/>
  <c r="L2101" i="12"/>
  <c r="R2101" i="12" s="1"/>
  <c r="V2101" i="12" s="1"/>
  <c r="Z2101" i="12" s="1"/>
  <c r="AF2101" i="12" s="1"/>
  <c r="AJ2101" i="12" s="1"/>
  <c r="AN2101" i="12" s="1"/>
  <c r="AT2101" i="12" s="1"/>
  <c r="AZ2101" i="12" s="1"/>
  <c r="BD2101" i="12" s="1"/>
  <c r="BH2101" i="12" s="1"/>
  <c r="BM2101" i="12" s="1"/>
  <c r="BR2101" i="12" s="1"/>
  <c r="BV2101" i="12" s="1"/>
  <c r="BY2101" i="12" s="1"/>
  <c r="CB2101" i="12" s="1"/>
  <c r="CD2101" i="12" s="1"/>
  <c r="F2032" i="12"/>
  <c r="L2033" i="12"/>
  <c r="R2033" i="12" s="1"/>
  <c r="V2033" i="12" s="1"/>
  <c r="Z2033" i="12" s="1"/>
  <c r="AF2033" i="12" s="1"/>
  <c r="AJ2033" i="12" s="1"/>
  <c r="AN2033" i="12" s="1"/>
  <c r="AT2033" i="12" s="1"/>
  <c r="AZ2033" i="12" s="1"/>
  <c r="BD2033" i="12" s="1"/>
  <c r="BH2033" i="12" s="1"/>
  <c r="BM2033" i="12" s="1"/>
  <c r="BR2033" i="12" s="1"/>
  <c r="BV2033" i="12" s="1"/>
  <c r="BY2033" i="12" s="1"/>
  <c r="CB2033" i="12" s="1"/>
  <c r="CD2033" i="12" s="1"/>
  <c r="F1977" i="12"/>
  <c r="L1977" i="12" s="1"/>
  <c r="R1977" i="12" s="1"/>
  <c r="V1977" i="12" s="1"/>
  <c r="Z1977" i="12" s="1"/>
  <c r="AF1977" i="12" s="1"/>
  <c r="AJ1977" i="12" s="1"/>
  <c r="AN1977" i="12" s="1"/>
  <c r="AT1977" i="12" s="1"/>
  <c r="AZ1977" i="12" s="1"/>
  <c r="BD1977" i="12" s="1"/>
  <c r="BH1977" i="12" s="1"/>
  <c r="BM1977" i="12" s="1"/>
  <c r="BR1977" i="12" s="1"/>
  <c r="BV1977" i="12" s="1"/>
  <c r="BY1977" i="12" s="1"/>
  <c r="CB1977" i="12" s="1"/>
  <c r="CD1977" i="12" s="1"/>
  <c r="L1978" i="12"/>
  <c r="R1978" i="12" s="1"/>
  <c r="V1978" i="12" s="1"/>
  <c r="Z1978" i="12" s="1"/>
  <c r="AF1978" i="12" s="1"/>
  <c r="AJ1978" i="12" s="1"/>
  <c r="AN1978" i="12" s="1"/>
  <c r="AT1978" i="12" s="1"/>
  <c r="AZ1978" i="12" s="1"/>
  <c r="BD1978" i="12" s="1"/>
  <c r="BH1978" i="12" s="1"/>
  <c r="BM1978" i="12" s="1"/>
  <c r="BR1978" i="12" s="1"/>
  <c r="BV1978" i="12" s="1"/>
  <c r="BY1978" i="12" s="1"/>
  <c r="CB1978" i="12" s="1"/>
  <c r="CD1978" i="12" s="1"/>
  <c r="H1949" i="12"/>
  <c r="N1949" i="12" s="1"/>
  <c r="T1949" i="12" s="1"/>
  <c r="AB1949" i="12" s="1"/>
  <c r="AH1949" i="12" s="1"/>
  <c r="AP1949" i="12" s="1"/>
  <c r="AV1949" i="12" s="1"/>
  <c r="BB1949" i="12" s="1"/>
  <c r="BJ1949" i="12" s="1"/>
  <c r="BT1949" i="12" s="1"/>
  <c r="N1950" i="12"/>
  <c r="T1950" i="12" s="1"/>
  <c r="AB1950" i="12" s="1"/>
  <c r="AH1950" i="12" s="1"/>
  <c r="AP1950" i="12" s="1"/>
  <c r="AV1950" i="12" s="1"/>
  <c r="BB1950" i="12" s="1"/>
  <c r="BJ1950" i="12" s="1"/>
  <c r="BT1950" i="12" s="1"/>
  <c r="G1919" i="12"/>
  <c r="M1919" i="12" s="1"/>
  <c r="S1919" i="12" s="1"/>
  <c r="AA1919" i="12" s="1"/>
  <c r="AG1919" i="12" s="1"/>
  <c r="AO1919" i="12" s="1"/>
  <c r="AU1919" i="12" s="1"/>
  <c r="BA1919" i="12" s="1"/>
  <c r="BI1919" i="12" s="1"/>
  <c r="BN1919" i="12" s="1"/>
  <c r="BS1919" i="12" s="1"/>
  <c r="BZ1919" i="12" s="1"/>
  <c r="M1920" i="12"/>
  <c r="S1920" i="12" s="1"/>
  <c r="AA1920" i="12" s="1"/>
  <c r="AG1920" i="12" s="1"/>
  <c r="AO1920" i="12" s="1"/>
  <c r="AU1920" i="12" s="1"/>
  <c r="BA1920" i="12" s="1"/>
  <c r="BI1920" i="12" s="1"/>
  <c r="BN1920" i="12" s="1"/>
  <c r="BS1920" i="12" s="1"/>
  <c r="BZ1920" i="12" s="1"/>
  <c r="F1899" i="12"/>
  <c r="L1900" i="12"/>
  <c r="R1900" i="12" s="1"/>
  <c r="V1900" i="12" s="1"/>
  <c r="Z1900" i="12" s="1"/>
  <c r="AF1900" i="12" s="1"/>
  <c r="AJ1900" i="12" s="1"/>
  <c r="AN1900" i="12" s="1"/>
  <c r="AT1900" i="12" s="1"/>
  <c r="AZ1900" i="12" s="1"/>
  <c r="BD1900" i="12" s="1"/>
  <c r="BH1900" i="12" s="1"/>
  <c r="BM1900" i="12" s="1"/>
  <c r="BR1900" i="12" s="1"/>
  <c r="BV1900" i="12" s="1"/>
  <c r="BY1900" i="12" s="1"/>
  <c r="CB1900" i="12" s="1"/>
  <c r="CD1900" i="12" s="1"/>
  <c r="F2401" i="12"/>
  <c r="L2401" i="12" s="1"/>
  <c r="R2401" i="12" s="1"/>
  <c r="V2401" i="12" s="1"/>
  <c r="Z2401" i="12" s="1"/>
  <c r="AF2401" i="12" s="1"/>
  <c r="AJ2401" i="12" s="1"/>
  <c r="AN2401" i="12" s="1"/>
  <c r="AT2401" i="12" s="1"/>
  <c r="AZ2401" i="12" s="1"/>
  <c r="BD2401" i="12" s="1"/>
  <c r="BH2401" i="12" s="1"/>
  <c r="BM2401" i="12" s="1"/>
  <c r="BR2401" i="12" s="1"/>
  <c r="BV2401" i="12" s="1"/>
  <c r="BY2401" i="12" s="1"/>
  <c r="CB2401" i="12" s="1"/>
  <c r="CD2401" i="12" s="1"/>
  <c r="L2402" i="12"/>
  <c r="R2402" i="12" s="1"/>
  <c r="V2402" i="12" s="1"/>
  <c r="Z2402" i="12" s="1"/>
  <c r="AF2402" i="12" s="1"/>
  <c r="AJ2402" i="12" s="1"/>
  <c r="AN2402" i="12" s="1"/>
  <c r="AT2402" i="12" s="1"/>
  <c r="AZ2402" i="12" s="1"/>
  <c r="BD2402" i="12" s="1"/>
  <c r="BH2402" i="12" s="1"/>
  <c r="BM2402" i="12" s="1"/>
  <c r="BR2402" i="12" s="1"/>
  <c r="BV2402" i="12" s="1"/>
  <c r="BY2402" i="12" s="1"/>
  <c r="CB2402" i="12" s="1"/>
  <c r="CD2402" i="12" s="1"/>
  <c r="F2258" i="12"/>
  <c r="L2263" i="12"/>
  <c r="R2263" i="12" s="1"/>
  <c r="V2263" i="12" s="1"/>
  <c r="Z2263" i="12" s="1"/>
  <c r="AF2263" i="12" s="1"/>
  <c r="AJ2263" i="12" s="1"/>
  <c r="AN2263" i="12" s="1"/>
  <c r="AT2263" i="12" s="1"/>
  <c r="AZ2263" i="12" s="1"/>
  <c r="BD2263" i="12" s="1"/>
  <c r="BH2263" i="12" s="1"/>
  <c r="BM2263" i="12" s="1"/>
  <c r="BR2263" i="12" s="1"/>
  <c r="BV2263" i="12" s="1"/>
  <c r="BY2263" i="12" s="1"/>
  <c r="CB2263" i="12" s="1"/>
  <c r="CD2263" i="12" s="1"/>
  <c r="F2115" i="12"/>
  <c r="L2115" i="12" s="1"/>
  <c r="R2115" i="12" s="1"/>
  <c r="V2115" i="12" s="1"/>
  <c r="Z2115" i="12" s="1"/>
  <c r="AF2115" i="12" s="1"/>
  <c r="AJ2115" i="12" s="1"/>
  <c r="AN2115" i="12" s="1"/>
  <c r="AT2115" i="12" s="1"/>
  <c r="AZ2115" i="12" s="1"/>
  <c r="BD2115" i="12" s="1"/>
  <c r="BH2115" i="12" s="1"/>
  <c r="BM2115" i="12" s="1"/>
  <c r="BR2115" i="12" s="1"/>
  <c r="BV2115" i="12" s="1"/>
  <c r="BY2115" i="12" s="1"/>
  <c r="CB2115" i="12" s="1"/>
  <c r="CD2115" i="12" s="1"/>
  <c r="L2116" i="12"/>
  <c r="R2116" i="12" s="1"/>
  <c r="V2116" i="12" s="1"/>
  <c r="Z2116" i="12" s="1"/>
  <c r="AF2116" i="12" s="1"/>
  <c r="AJ2116" i="12" s="1"/>
  <c r="AN2116" i="12" s="1"/>
  <c r="AT2116" i="12" s="1"/>
  <c r="AZ2116" i="12" s="1"/>
  <c r="BD2116" i="12" s="1"/>
  <c r="BH2116" i="12" s="1"/>
  <c r="BM2116" i="12" s="1"/>
  <c r="BR2116" i="12" s="1"/>
  <c r="BV2116" i="12" s="1"/>
  <c r="BY2116" i="12" s="1"/>
  <c r="CB2116" i="12" s="1"/>
  <c r="CD2116" i="12" s="1"/>
  <c r="F2027" i="12"/>
  <c r="L2028" i="12"/>
  <c r="R2028" i="12" s="1"/>
  <c r="V2028" i="12" s="1"/>
  <c r="Z2028" i="12" s="1"/>
  <c r="AF2028" i="12" s="1"/>
  <c r="AJ2028" i="12" s="1"/>
  <c r="AN2028" i="12" s="1"/>
  <c r="AT2028" i="12" s="1"/>
  <c r="AZ2028" i="12" s="1"/>
  <c r="BD2028" i="12" s="1"/>
  <c r="BH2028" i="12" s="1"/>
  <c r="BM2028" i="12" s="1"/>
  <c r="BR2028" i="12" s="1"/>
  <c r="BV2028" i="12" s="1"/>
  <c r="BY2028" i="12" s="1"/>
  <c r="CB2028" i="12" s="1"/>
  <c r="CD2028" i="12" s="1"/>
  <c r="G1977" i="12"/>
  <c r="M1977" i="12" s="1"/>
  <c r="S1977" i="12" s="1"/>
  <c r="AA1977" i="12" s="1"/>
  <c r="AG1977" i="12" s="1"/>
  <c r="AO1977" i="12" s="1"/>
  <c r="AU1977" i="12" s="1"/>
  <c r="BA1977" i="12" s="1"/>
  <c r="BI1977" i="12" s="1"/>
  <c r="BN1977" i="12" s="1"/>
  <c r="BS1977" i="12" s="1"/>
  <c r="BZ1977" i="12" s="1"/>
  <c r="M1978" i="12"/>
  <c r="S1978" i="12" s="1"/>
  <c r="AA1978" i="12" s="1"/>
  <c r="AG1978" i="12" s="1"/>
  <c r="AO1978" i="12" s="1"/>
  <c r="AU1978" i="12" s="1"/>
  <c r="BA1978" i="12" s="1"/>
  <c r="BI1978" i="12" s="1"/>
  <c r="BN1978" i="12" s="1"/>
  <c r="BS1978" i="12" s="1"/>
  <c r="BZ1978" i="12" s="1"/>
  <c r="H1961" i="12"/>
  <c r="N1961" i="12" s="1"/>
  <c r="T1961" i="12" s="1"/>
  <c r="AB1961" i="12" s="1"/>
  <c r="AH1961" i="12" s="1"/>
  <c r="AP1961" i="12" s="1"/>
  <c r="AV1961" i="12" s="1"/>
  <c r="BB1961" i="12" s="1"/>
  <c r="BJ1961" i="12" s="1"/>
  <c r="BT1961" i="12" s="1"/>
  <c r="N1962" i="12"/>
  <c r="T1962" i="12" s="1"/>
  <c r="AB1962" i="12" s="1"/>
  <c r="AH1962" i="12" s="1"/>
  <c r="AP1962" i="12" s="1"/>
  <c r="AV1962" i="12" s="1"/>
  <c r="BB1962" i="12" s="1"/>
  <c r="BJ1962" i="12" s="1"/>
  <c r="BT1962" i="12" s="1"/>
  <c r="F1953" i="12"/>
  <c r="L1953" i="12" s="1"/>
  <c r="R1953" i="12" s="1"/>
  <c r="V1953" i="12" s="1"/>
  <c r="Z1953" i="12" s="1"/>
  <c r="AF1953" i="12" s="1"/>
  <c r="AJ1953" i="12" s="1"/>
  <c r="AN1953" i="12" s="1"/>
  <c r="AT1953" i="12" s="1"/>
  <c r="AZ1953" i="12" s="1"/>
  <c r="BD1953" i="12" s="1"/>
  <c r="BH1953" i="12" s="1"/>
  <c r="BM1953" i="12" s="1"/>
  <c r="BR1953" i="12" s="1"/>
  <c r="BV1953" i="12" s="1"/>
  <c r="BY1953" i="12" s="1"/>
  <c r="CB1953" i="12" s="1"/>
  <c r="CD1953" i="12" s="1"/>
  <c r="L1954" i="12"/>
  <c r="R1954" i="12" s="1"/>
  <c r="V1954" i="12" s="1"/>
  <c r="Z1954" i="12" s="1"/>
  <c r="AF1954" i="12" s="1"/>
  <c r="AJ1954" i="12" s="1"/>
  <c r="AN1954" i="12" s="1"/>
  <c r="AT1954" i="12" s="1"/>
  <c r="AZ1954" i="12" s="1"/>
  <c r="BD1954" i="12" s="1"/>
  <c r="BH1954" i="12" s="1"/>
  <c r="BM1954" i="12" s="1"/>
  <c r="BR1954" i="12" s="1"/>
  <c r="BV1954" i="12" s="1"/>
  <c r="BY1954" i="12" s="1"/>
  <c r="CB1954" i="12" s="1"/>
  <c r="CD1954" i="12" s="1"/>
  <c r="G1938" i="12"/>
  <c r="M1938" i="12" s="1"/>
  <c r="S1938" i="12" s="1"/>
  <c r="AA1938" i="12" s="1"/>
  <c r="AG1938" i="12" s="1"/>
  <c r="AO1938" i="12" s="1"/>
  <c r="AU1938" i="12" s="1"/>
  <c r="BA1938" i="12" s="1"/>
  <c r="BI1938" i="12" s="1"/>
  <c r="BN1938" i="12" s="1"/>
  <c r="BS1938" i="12" s="1"/>
  <c r="BZ1938" i="12" s="1"/>
  <c r="M1939" i="12"/>
  <c r="S1939" i="12" s="1"/>
  <c r="AA1939" i="12" s="1"/>
  <c r="AG1939" i="12" s="1"/>
  <c r="AO1939" i="12" s="1"/>
  <c r="AU1939" i="12" s="1"/>
  <c r="BA1939" i="12" s="1"/>
  <c r="BI1939" i="12" s="1"/>
  <c r="BN1939" i="12" s="1"/>
  <c r="BS1939" i="12" s="1"/>
  <c r="BZ1939" i="12" s="1"/>
  <c r="H1919" i="12"/>
  <c r="N1919" i="12" s="1"/>
  <c r="T1919" i="12" s="1"/>
  <c r="AB1919" i="12" s="1"/>
  <c r="AH1919" i="12" s="1"/>
  <c r="AP1919" i="12" s="1"/>
  <c r="AV1919" i="12" s="1"/>
  <c r="BB1919" i="12" s="1"/>
  <c r="BJ1919" i="12" s="1"/>
  <c r="BT1919" i="12" s="1"/>
  <c r="N1920" i="12"/>
  <c r="T1920" i="12" s="1"/>
  <c r="AB1920" i="12" s="1"/>
  <c r="AH1920" i="12" s="1"/>
  <c r="AP1920" i="12" s="1"/>
  <c r="AV1920" i="12" s="1"/>
  <c r="BB1920" i="12" s="1"/>
  <c r="BJ1920" i="12" s="1"/>
  <c r="BT1920" i="12" s="1"/>
  <c r="F1911" i="12"/>
  <c r="L1911" i="12" s="1"/>
  <c r="R1911" i="12" s="1"/>
  <c r="V1911" i="12" s="1"/>
  <c r="Z1911" i="12" s="1"/>
  <c r="AF1911" i="12" s="1"/>
  <c r="AJ1911" i="12" s="1"/>
  <c r="AN1911" i="12" s="1"/>
  <c r="AT1911" i="12" s="1"/>
  <c r="AZ1911" i="12" s="1"/>
  <c r="BD1911" i="12" s="1"/>
  <c r="BH1911" i="12" s="1"/>
  <c r="BM1911" i="12" s="1"/>
  <c r="BR1911" i="12" s="1"/>
  <c r="BV1911" i="12" s="1"/>
  <c r="BY1911" i="12" s="1"/>
  <c r="CB1911" i="12" s="1"/>
  <c r="CD1911" i="12" s="1"/>
  <c r="L1912" i="12"/>
  <c r="R1912" i="12" s="1"/>
  <c r="V1912" i="12" s="1"/>
  <c r="Z1912" i="12" s="1"/>
  <c r="AF1912" i="12" s="1"/>
  <c r="AJ1912" i="12" s="1"/>
  <c r="AN1912" i="12" s="1"/>
  <c r="AT1912" i="12" s="1"/>
  <c r="AZ1912" i="12" s="1"/>
  <c r="BD1912" i="12" s="1"/>
  <c r="BH1912" i="12" s="1"/>
  <c r="BM1912" i="12" s="1"/>
  <c r="BR1912" i="12" s="1"/>
  <c r="BV1912" i="12" s="1"/>
  <c r="BY1912" i="12" s="1"/>
  <c r="CB1912" i="12" s="1"/>
  <c r="CD1912" i="12" s="1"/>
  <c r="G1899" i="12"/>
  <c r="M1900" i="12"/>
  <c r="S1900" i="12" s="1"/>
  <c r="AA1900" i="12" s="1"/>
  <c r="AG1900" i="12" s="1"/>
  <c r="AO1900" i="12" s="1"/>
  <c r="AU1900" i="12" s="1"/>
  <c r="BA1900" i="12" s="1"/>
  <c r="BI1900" i="12" s="1"/>
  <c r="BN1900" i="12" s="1"/>
  <c r="BS1900" i="12" s="1"/>
  <c r="BZ1900" i="12" s="1"/>
  <c r="F2253" i="12"/>
  <c r="L2253" i="12" s="1"/>
  <c r="R2253" i="12" s="1"/>
  <c r="V2253" i="12" s="1"/>
  <c r="Z2253" i="12" s="1"/>
  <c r="AF2253" i="12" s="1"/>
  <c r="AJ2253" i="12" s="1"/>
  <c r="AN2253" i="12" s="1"/>
  <c r="AT2253" i="12" s="1"/>
  <c r="AZ2253" i="12" s="1"/>
  <c r="BD2253" i="12" s="1"/>
  <c r="BH2253" i="12" s="1"/>
  <c r="BM2253" i="12" s="1"/>
  <c r="BR2253" i="12" s="1"/>
  <c r="BV2253" i="12" s="1"/>
  <c r="BY2253" i="12" s="1"/>
  <c r="CB2253" i="12" s="1"/>
  <c r="CD2253" i="12" s="1"/>
  <c r="L2254" i="12"/>
  <c r="R2254" i="12" s="1"/>
  <c r="V2254" i="12" s="1"/>
  <c r="Z2254" i="12" s="1"/>
  <c r="AF2254" i="12" s="1"/>
  <c r="AJ2254" i="12" s="1"/>
  <c r="AN2254" i="12" s="1"/>
  <c r="AT2254" i="12" s="1"/>
  <c r="AZ2254" i="12" s="1"/>
  <c r="BD2254" i="12" s="1"/>
  <c r="BH2254" i="12" s="1"/>
  <c r="BM2254" i="12" s="1"/>
  <c r="BR2254" i="12" s="1"/>
  <c r="BV2254" i="12" s="1"/>
  <c r="BY2254" i="12" s="1"/>
  <c r="CB2254" i="12" s="1"/>
  <c r="CD2254" i="12" s="1"/>
  <c r="L2392" i="12"/>
  <c r="R2392" i="12" s="1"/>
  <c r="V2392" i="12" s="1"/>
  <c r="Z2392" i="12" s="1"/>
  <c r="AF2392" i="12" s="1"/>
  <c r="AJ2392" i="12" s="1"/>
  <c r="AN2392" i="12" s="1"/>
  <c r="AT2392" i="12" s="1"/>
  <c r="AZ2392" i="12" s="1"/>
  <c r="BD2392" i="12" s="1"/>
  <c r="BH2392" i="12" s="1"/>
  <c r="BM2392" i="12" s="1"/>
  <c r="BR2392" i="12" s="1"/>
  <c r="BV2392" i="12" s="1"/>
  <c r="BY2392" i="12" s="1"/>
  <c r="CB2392" i="12" s="1"/>
  <c r="CD2392" i="12" s="1"/>
  <c r="F2391" i="12"/>
  <c r="F2154" i="12"/>
  <c r="L2154" i="12" s="1"/>
  <c r="R2154" i="12" s="1"/>
  <c r="V2154" i="12" s="1"/>
  <c r="Z2154" i="12" s="1"/>
  <c r="AF2154" i="12" s="1"/>
  <c r="AJ2154" i="12" s="1"/>
  <c r="AN2154" i="12" s="1"/>
  <c r="AT2154" i="12" s="1"/>
  <c r="AZ2154" i="12" s="1"/>
  <c r="BD2154" i="12" s="1"/>
  <c r="BH2154" i="12" s="1"/>
  <c r="BM2154" i="12" s="1"/>
  <c r="BR2154" i="12" s="1"/>
  <c r="BV2154" i="12" s="1"/>
  <c r="BY2154" i="12" s="1"/>
  <c r="CB2154" i="12" s="1"/>
  <c r="CD2154" i="12" s="1"/>
  <c r="L2155" i="12"/>
  <c r="R2155" i="12" s="1"/>
  <c r="V2155" i="12" s="1"/>
  <c r="Z2155" i="12" s="1"/>
  <c r="AF2155" i="12" s="1"/>
  <c r="AJ2155" i="12" s="1"/>
  <c r="AN2155" i="12" s="1"/>
  <c r="AT2155" i="12" s="1"/>
  <c r="AZ2155" i="12" s="1"/>
  <c r="BD2155" i="12" s="1"/>
  <c r="BH2155" i="12" s="1"/>
  <c r="BM2155" i="12" s="1"/>
  <c r="BR2155" i="12" s="1"/>
  <c r="BV2155" i="12" s="1"/>
  <c r="BY2155" i="12" s="1"/>
  <c r="CB2155" i="12" s="1"/>
  <c r="CD2155" i="12" s="1"/>
  <c r="H1928" i="12"/>
  <c r="N1929" i="12"/>
  <c r="T1929" i="12" s="1"/>
  <c r="AB1929" i="12" s="1"/>
  <c r="AH1929" i="12" s="1"/>
  <c r="AP1929" i="12" s="1"/>
  <c r="AV1929" i="12" s="1"/>
  <c r="BB1929" i="12" s="1"/>
  <c r="BJ1929" i="12" s="1"/>
  <c r="BT1929" i="12" s="1"/>
  <c r="G1760" i="12"/>
  <c r="M1760" i="12" s="1"/>
  <c r="S1760" i="12" s="1"/>
  <c r="AA1760" i="12" s="1"/>
  <c r="AG1760" i="12" s="1"/>
  <c r="AO1760" i="12" s="1"/>
  <c r="AU1760" i="12" s="1"/>
  <c r="BA1760" i="12" s="1"/>
  <c r="BI1760" i="12" s="1"/>
  <c r="BN1760" i="12" s="1"/>
  <c r="BS1760" i="12" s="1"/>
  <c r="BZ1760" i="12" s="1"/>
  <c r="M1761" i="12"/>
  <c r="S1761" i="12" s="1"/>
  <c r="AA1761" i="12" s="1"/>
  <c r="AG1761" i="12" s="1"/>
  <c r="AO1761" i="12" s="1"/>
  <c r="AU1761" i="12" s="1"/>
  <c r="BA1761" i="12" s="1"/>
  <c r="BI1761" i="12" s="1"/>
  <c r="BN1761" i="12" s="1"/>
  <c r="BS1761" i="12" s="1"/>
  <c r="BZ1761" i="12" s="1"/>
  <c r="G1806" i="12"/>
  <c r="M1806" i="12" s="1"/>
  <c r="S1806" i="12" s="1"/>
  <c r="AA1806" i="12" s="1"/>
  <c r="AG1806" i="12" s="1"/>
  <c r="AO1806" i="12" s="1"/>
  <c r="AU1806" i="12" s="1"/>
  <c r="BA1806" i="12" s="1"/>
  <c r="BI1806" i="12" s="1"/>
  <c r="BN1806" i="12" s="1"/>
  <c r="BS1806" i="12" s="1"/>
  <c r="BZ1806" i="12" s="1"/>
  <c r="M1807" i="12"/>
  <c r="S1807" i="12" s="1"/>
  <c r="AA1807" i="12" s="1"/>
  <c r="AG1807" i="12" s="1"/>
  <c r="AO1807" i="12" s="1"/>
  <c r="AU1807" i="12" s="1"/>
  <c r="BA1807" i="12" s="1"/>
  <c r="BI1807" i="12" s="1"/>
  <c r="BN1807" i="12" s="1"/>
  <c r="BS1807" i="12" s="1"/>
  <c r="BZ1807" i="12" s="1"/>
  <c r="G1817" i="12"/>
  <c r="M1817" i="12" s="1"/>
  <c r="S1817" i="12" s="1"/>
  <c r="AA1817" i="12" s="1"/>
  <c r="AG1817" i="12" s="1"/>
  <c r="AO1817" i="12" s="1"/>
  <c r="AU1817" i="12" s="1"/>
  <c r="BA1817" i="12" s="1"/>
  <c r="BI1817" i="12" s="1"/>
  <c r="BN1817" i="12" s="1"/>
  <c r="BS1817" i="12" s="1"/>
  <c r="BZ1817" i="12" s="1"/>
  <c r="M1818" i="12"/>
  <c r="S1818" i="12" s="1"/>
  <c r="AA1818" i="12" s="1"/>
  <c r="AG1818" i="12" s="1"/>
  <c r="AO1818" i="12" s="1"/>
  <c r="AU1818" i="12" s="1"/>
  <c r="BA1818" i="12" s="1"/>
  <c r="BI1818" i="12" s="1"/>
  <c r="BN1818" i="12" s="1"/>
  <c r="BS1818" i="12" s="1"/>
  <c r="BZ1818" i="12" s="1"/>
  <c r="G1627" i="12"/>
  <c r="M1627" i="12" s="1"/>
  <c r="S1627" i="12" s="1"/>
  <c r="AA1627" i="12" s="1"/>
  <c r="AG1627" i="12" s="1"/>
  <c r="AO1627" i="12" s="1"/>
  <c r="AU1627" i="12" s="1"/>
  <c r="BA1627" i="12" s="1"/>
  <c r="BI1627" i="12" s="1"/>
  <c r="BN1627" i="12" s="1"/>
  <c r="BS1627" i="12" s="1"/>
  <c r="BZ1627" i="12" s="1"/>
  <c r="M1628" i="12"/>
  <c r="S1628" i="12" s="1"/>
  <c r="AA1628" i="12" s="1"/>
  <c r="AG1628" i="12" s="1"/>
  <c r="AO1628" i="12" s="1"/>
  <c r="AU1628" i="12" s="1"/>
  <c r="BA1628" i="12" s="1"/>
  <c r="BI1628" i="12" s="1"/>
  <c r="BN1628" i="12" s="1"/>
  <c r="BS1628" i="12" s="1"/>
  <c r="BZ1628" i="12" s="1"/>
  <c r="G1682" i="12"/>
  <c r="M1683" i="12"/>
  <c r="S1683" i="12" s="1"/>
  <c r="AA1683" i="12" s="1"/>
  <c r="AG1683" i="12" s="1"/>
  <c r="AO1683" i="12" s="1"/>
  <c r="AU1683" i="12" s="1"/>
  <c r="BA1683" i="12" s="1"/>
  <c r="BI1683" i="12" s="1"/>
  <c r="BN1683" i="12" s="1"/>
  <c r="BS1683" i="12" s="1"/>
  <c r="BZ1683" i="12" s="1"/>
  <c r="G1756" i="12"/>
  <c r="M1756" i="12" s="1"/>
  <c r="S1756" i="12" s="1"/>
  <c r="AA1756" i="12" s="1"/>
  <c r="AG1756" i="12" s="1"/>
  <c r="AO1756" i="12" s="1"/>
  <c r="AU1756" i="12" s="1"/>
  <c r="BA1756" i="12" s="1"/>
  <c r="BI1756" i="12" s="1"/>
  <c r="BN1756" i="12" s="1"/>
  <c r="BS1756" i="12" s="1"/>
  <c r="BZ1756" i="12" s="1"/>
  <c r="M1757" i="12"/>
  <c r="S1757" i="12" s="1"/>
  <c r="AA1757" i="12" s="1"/>
  <c r="AG1757" i="12" s="1"/>
  <c r="AO1757" i="12" s="1"/>
  <c r="AU1757" i="12" s="1"/>
  <c r="BA1757" i="12" s="1"/>
  <c r="BI1757" i="12" s="1"/>
  <c r="BN1757" i="12" s="1"/>
  <c r="BS1757" i="12" s="1"/>
  <c r="BZ1757" i="12" s="1"/>
  <c r="G1773" i="12"/>
  <c r="M1774" i="12"/>
  <c r="S1774" i="12" s="1"/>
  <c r="AA1774" i="12" s="1"/>
  <c r="AG1774" i="12" s="1"/>
  <c r="AO1774" i="12" s="1"/>
  <c r="AU1774" i="12" s="1"/>
  <c r="BA1774" i="12" s="1"/>
  <c r="BI1774" i="12" s="1"/>
  <c r="BN1774" i="12" s="1"/>
  <c r="BS1774" i="12" s="1"/>
  <c r="BZ1774" i="12" s="1"/>
  <c r="H1806" i="12"/>
  <c r="N1806" i="12" s="1"/>
  <c r="T1806" i="12" s="1"/>
  <c r="AB1806" i="12" s="1"/>
  <c r="AH1806" i="12" s="1"/>
  <c r="AP1806" i="12" s="1"/>
  <c r="AV1806" i="12" s="1"/>
  <c r="BB1806" i="12" s="1"/>
  <c r="BJ1806" i="12" s="1"/>
  <c r="BT1806" i="12" s="1"/>
  <c r="N1807" i="12"/>
  <c r="T1807" i="12" s="1"/>
  <c r="AB1807" i="12" s="1"/>
  <c r="AH1807" i="12" s="1"/>
  <c r="AP1807" i="12" s="1"/>
  <c r="AV1807" i="12" s="1"/>
  <c r="BB1807" i="12" s="1"/>
  <c r="BJ1807" i="12" s="1"/>
  <c r="BT1807" i="12" s="1"/>
  <c r="H1817" i="12"/>
  <c r="N1817" i="12" s="1"/>
  <c r="T1817" i="12" s="1"/>
  <c r="AB1817" i="12" s="1"/>
  <c r="AH1817" i="12" s="1"/>
  <c r="AP1817" i="12" s="1"/>
  <c r="AV1817" i="12" s="1"/>
  <c r="BB1817" i="12" s="1"/>
  <c r="BJ1817" i="12" s="1"/>
  <c r="BT1817" i="12" s="1"/>
  <c r="N1818" i="12"/>
  <c r="T1818" i="12" s="1"/>
  <c r="AB1818" i="12" s="1"/>
  <c r="AH1818" i="12" s="1"/>
  <c r="AP1818" i="12" s="1"/>
  <c r="AV1818" i="12" s="1"/>
  <c r="BB1818" i="12" s="1"/>
  <c r="BJ1818" i="12" s="1"/>
  <c r="BT1818" i="12" s="1"/>
  <c r="N2218" i="12"/>
  <c r="T2218" i="12" s="1"/>
  <c r="AB2218" i="12" s="1"/>
  <c r="AH2218" i="12" s="1"/>
  <c r="AP2218" i="12" s="1"/>
  <c r="AV2218" i="12" s="1"/>
  <c r="BB2218" i="12" s="1"/>
  <c r="BJ2218" i="12" s="1"/>
  <c r="BT2218" i="12" s="1"/>
  <c r="H2217" i="12"/>
  <c r="N2217" i="12" s="1"/>
  <c r="T2217" i="12" s="1"/>
  <c r="AB2217" i="12" s="1"/>
  <c r="AH2217" i="12" s="1"/>
  <c r="AP2217" i="12" s="1"/>
  <c r="AV2217" i="12" s="1"/>
  <c r="BB2217" i="12" s="1"/>
  <c r="BJ2217" i="12" s="1"/>
  <c r="BT2217" i="12" s="1"/>
  <c r="G2212" i="12"/>
  <c r="M2212" i="12" s="1"/>
  <c r="S2212" i="12" s="1"/>
  <c r="AA2212" i="12" s="1"/>
  <c r="AG2212" i="12" s="1"/>
  <c r="AO2212" i="12" s="1"/>
  <c r="AU2212" i="12" s="1"/>
  <c r="BA2212" i="12" s="1"/>
  <c r="BI2212" i="12" s="1"/>
  <c r="BN2212" i="12" s="1"/>
  <c r="BS2212" i="12" s="1"/>
  <c r="BZ2212" i="12" s="1"/>
  <c r="M2213" i="12"/>
  <c r="S2213" i="12" s="1"/>
  <c r="AA2213" i="12" s="1"/>
  <c r="AG2213" i="12" s="1"/>
  <c r="AO2213" i="12" s="1"/>
  <c r="AU2213" i="12" s="1"/>
  <c r="BA2213" i="12" s="1"/>
  <c r="BI2213" i="12" s="1"/>
  <c r="BN2213" i="12" s="1"/>
  <c r="BS2213" i="12" s="1"/>
  <c r="BZ2213" i="12" s="1"/>
  <c r="G2420" i="12"/>
  <c r="M2420" i="12" s="1"/>
  <c r="S2420" i="12" s="1"/>
  <c r="AA2420" i="12" s="1"/>
  <c r="AG2420" i="12" s="1"/>
  <c r="AO2420" i="12" s="1"/>
  <c r="AU2420" i="12" s="1"/>
  <c r="BA2420" i="12" s="1"/>
  <c r="BI2420" i="12" s="1"/>
  <c r="BN2420" i="12" s="1"/>
  <c r="BS2420" i="12" s="1"/>
  <c r="BZ2420" i="12" s="1"/>
  <c r="M2421" i="12"/>
  <c r="S2421" i="12" s="1"/>
  <c r="AA2421" i="12" s="1"/>
  <c r="AG2421" i="12" s="1"/>
  <c r="AO2421" i="12" s="1"/>
  <c r="AU2421" i="12" s="1"/>
  <c r="BA2421" i="12" s="1"/>
  <c r="BI2421" i="12" s="1"/>
  <c r="BN2421" i="12" s="1"/>
  <c r="BS2421" i="12" s="1"/>
  <c r="BZ2421" i="12" s="1"/>
  <c r="G2192" i="12"/>
  <c r="M2192" i="12" s="1"/>
  <c r="S2192" i="12" s="1"/>
  <c r="AA2192" i="12" s="1"/>
  <c r="AG2192" i="12" s="1"/>
  <c r="AO2192" i="12" s="1"/>
  <c r="AU2192" i="12" s="1"/>
  <c r="BA2192" i="12" s="1"/>
  <c r="BI2192" i="12" s="1"/>
  <c r="BN2192" i="12" s="1"/>
  <c r="BS2192" i="12" s="1"/>
  <c r="BZ2192" i="12" s="1"/>
  <c r="M2193" i="12"/>
  <c r="S2193" i="12" s="1"/>
  <c r="AA2193" i="12" s="1"/>
  <c r="AG2193" i="12" s="1"/>
  <c r="AO2193" i="12" s="1"/>
  <c r="AU2193" i="12" s="1"/>
  <c r="BA2193" i="12" s="1"/>
  <c r="BI2193" i="12" s="1"/>
  <c r="BN2193" i="12" s="1"/>
  <c r="BS2193" i="12" s="1"/>
  <c r="BZ2193" i="12" s="1"/>
  <c r="G2135" i="12"/>
  <c r="M2135" i="12" s="1"/>
  <c r="S2135" i="12" s="1"/>
  <c r="AA2135" i="12" s="1"/>
  <c r="AG2135" i="12" s="1"/>
  <c r="AO2135" i="12" s="1"/>
  <c r="AU2135" i="12" s="1"/>
  <c r="BA2135" i="12" s="1"/>
  <c r="BI2135" i="12" s="1"/>
  <c r="BN2135" i="12" s="1"/>
  <c r="BS2135" i="12" s="1"/>
  <c r="BZ2135" i="12" s="1"/>
  <c r="M2136" i="12"/>
  <c r="S2136" i="12" s="1"/>
  <c r="AA2136" i="12" s="1"/>
  <c r="AG2136" i="12" s="1"/>
  <c r="AO2136" i="12" s="1"/>
  <c r="AU2136" i="12" s="1"/>
  <c r="BA2136" i="12" s="1"/>
  <c r="BI2136" i="12" s="1"/>
  <c r="BN2136" i="12" s="1"/>
  <c r="BS2136" i="12" s="1"/>
  <c r="BZ2136" i="12" s="1"/>
  <c r="G2115" i="12"/>
  <c r="M2115" i="12" s="1"/>
  <c r="S2115" i="12" s="1"/>
  <c r="AA2115" i="12" s="1"/>
  <c r="AG2115" i="12" s="1"/>
  <c r="AO2115" i="12" s="1"/>
  <c r="AU2115" i="12" s="1"/>
  <c r="BA2115" i="12" s="1"/>
  <c r="BI2115" i="12" s="1"/>
  <c r="BN2115" i="12" s="1"/>
  <c r="BS2115" i="12" s="1"/>
  <c r="BZ2115" i="12" s="1"/>
  <c r="M2116" i="12"/>
  <c r="S2116" i="12" s="1"/>
  <c r="AA2116" i="12" s="1"/>
  <c r="AG2116" i="12" s="1"/>
  <c r="AO2116" i="12" s="1"/>
  <c r="AU2116" i="12" s="1"/>
  <c r="BA2116" i="12" s="1"/>
  <c r="BI2116" i="12" s="1"/>
  <c r="BN2116" i="12" s="1"/>
  <c r="BS2116" i="12" s="1"/>
  <c r="BZ2116" i="12" s="1"/>
  <c r="G2091" i="12"/>
  <c r="M2092" i="12"/>
  <c r="S2092" i="12" s="1"/>
  <c r="AA2092" i="12" s="1"/>
  <c r="AG2092" i="12" s="1"/>
  <c r="AO2092" i="12" s="1"/>
  <c r="AU2092" i="12" s="1"/>
  <c r="BA2092" i="12" s="1"/>
  <c r="BI2092" i="12" s="1"/>
  <c r="BN2092" i="12" s="1"/>
  <c r="BS2092" i="12" s="1"/>
  <c r="BZ2092" i="12" s="1"/>
  <c r="G2027" i="12"/>
  <c r="M2028" i="12"/>
  <c r="S2028" i="12" s="1"/>
  <c r="AA2028" i="12" s="1"/>
  <c r="AG2028" i="12" s="1"/>
  <c r="AO2028" i="12" s="1"/>
  <c r="AU2028" i="12" s="1"/>
  <c r="BA2028" i="12" s="1"/>
  <c r="BI2028" i="12" s="1"/>
  <c r="BN2028" i="12" s="1"/>
  <c r="BS2028" i="12" s="1"/>
  <c r="BZ2028" i="12" s="1"/>
  <c r="H2127" i="12"/>
  <c r="N2127" i="12" s="1"/>
  <c r="T2127" i="12" s="1"/>
  <c r="AB2127" i="12" s="1"/>
  <c r="AH2127" i="12" s="1"/>
  <c r="AP2127" i="12" s="1"/>
  <c r="AV2127" i="12" s="1"/>
  <c r="BB2127" i="12" s="1"/>
  <c r="BJ2127" i="12" s="1"/>
  <c r="BT2127" i="12" s="1"/>
  <c r="N2128" i="12"/>
  <c r="T2128" i="12" s="1"/>
  <c r="AB2128" i="12" s="1"/>
  <c r="AH2128" i="12" s="1"/>
  <c r="AP2128" i="12" s="1"/>
  <c r="AV2128" i="12" s="1"/>
  <c r="BB2128" i="12" s="1"/>
  <c r="BJ2128" i="12" s="1"/>
  <c r="BT2128" i="12" s="1"/>
  <c r="G2100" i="12"/>
  <c r="M2100" i="12" s="1"/>
  <c r="S2100" i="12" s="1"/>
  <c r="AA2100" i="12" s="1"/>
  <c r="AG2100" i="12" s="1"/>
  <c r="AO2100" i="12" s="1"/>
  <c r="AU2100" i="12" s="1"/>
  <c r="BA2100" i="12" s="1"/>
  <c r="BI2100" i="12" s="1"/>
  <c r="BN2100" i="12" s="1"/>
  <c r="BS2100" i="12" s="1"/>
  <c r="BZ2100" i="12" s="1"/>
  <c r="M2101" i="12"/>
  <c r="S2101" i="12" s="1"/>
  <c r="AA2101" i="12" s="1"/>
  <c r="AG2101" i="12" s="1"/>
  <c r="AO2101" i="12" s="1"/>
  <c r="AU2101" i="12" s="1"/>
  <c r="BA2101" i="12" s="1"/>
  <c r="BI2101" i="12" s="1"/>
  <c r="BN2101" i="12" s="1"/>
  <c r="BS2101" i="12" s="1"/>
  <c r="BZ2101" i="12" s="1"/>
  <c r="G2047" i="12"/>
  <c r="M2047" i="12" s="1"/>
  <c r="S2047" i="12" s="1"/>
  <c r="AA2047" i="12" s="1"/>
  <c r="AG2047" i="12" s="1"/>
  <c r="AO2047" i="12" s="1"/>
  <c r="AU2047" i="12" s="1"/>
  <c r="BA2047" i="12" s="1"/>
  <c r="BI2047" i="12" s="1"/>
  <c r="BN2047" i="12" s="1"/>
  <c r="BS2047" i="12" s="1"/>
  <c r="BZ2047" i="12" s="1"/>
  <c r="M2048" i="12"/>
  <c r="S2048" i="12" s="1"/>
  <c r="AA2048" i="12" s="1"/>
  <c r="AG2048" i="12" s="1"/>
  <c r="AO2048" i="12" s="1"/>
  <c r="AU2048" i="12" s="1"/>
  <c r="BA2048" i="12" s="1"/>
  <c r="BI2048" i="12" s="1"/>
  <c r="BN2048" i="12" s="1"/>
  <c r="BS2048" i="12" s="1"/>
  <c r="BZ2048" i="12" s="1"/>
  <c r="G2032" i="12"/>
  <c r="M2033" i="12"/>
  <c r="S2033" i="12" s="1"/>
  <c r="AA2033" i="12" s="1"/>
  <c r="AG2033" i="12" s="1"/>
  <c r="AO2033" i="12" s="1"/>
  <c r="AU2033" i="12" s="1"/>
  <c r="BA2033" i="12" s="1"/>
  <c r="BI2033" i="12" s="1"/>
  <c r="BN2033" i="12" s="1"/>
  <c r="BS2033" i="12" s="1"/>
  <c r="BZ2033" i="12" s="1"/>
  <c r="H2115" i="12"/>
  <c r="N2115" i="12" s="1"/>
  <c r="T2115" i="12" s="1"/>
  <c r="AB2115" i="12" s="1"/>
  <c r="AH2115" i="12" s="1"/>
  <c r="AP2115" i="12" s="1"/>
  <c r="AV2115" i="12" s="1"/>
  <c r="BB2115" i="12" s="1"/>
  <c r="BJ2115" i="12" s="1"/>
  <c r="BT2115" i="12" s="1"/>
  <c r="N2116" i="12"/>
  <c r="T2116" i="12" s="1"/>
  <c r="AB2116" i="12" s="1"/>
  <c r="AH2116" i="12" s="1"/>
  <c r="AP2116" i="12" s="1"/>
  <c r="AV2116" i="12" s="1"/>
  <c r="BB2116" i="12" s="1"/>
  <c r="BJ2116" i="12" s="1"/>
  <c r="BT2116" i="12" s="1"/>
  <c r="H2027" i="12"/>
  <c r="N2028" i="12"/>
  <c r="T2028" i="12" s="1"/>
  <c r="AB2028" i="12" s="1"/>
  <c r="AH2028" i="12" s="1"/>
  <c r="AP2028" i="12" s="1"/>
  <c r="AV2028" i="12" s="1"/>
  <c r="BB2028" i="12" s="1"/>
  <c r="BJ2028" i="12" s="1"/>
  <c r="BT2028" i="12" s="1"/>
  <c r="G2375" i="12"/>
  <c r="M2375" i="12" s="1"/>
  <c r="S2375" i="12" s="1"/>
  <c r="AA2375" i="12" s="1"/>
  <c r="AG2375" i="12" s="1"/>
  <c r="AO2375" i="12" s="1"/>
  <c r="AU2375" i="12" s="1"/>
  <c r="BA2375" i="12" s="1"/>
  <c r="BI2375" i="12" s="1"/>
  <c r="BN2375" i="12" s="1"/>
  <c r="BS2375" i="12" s="1"/>
  <c r="BZ2375" i="12" s="1"/>
  <c r="H2200" i="12"/>
  <c r="N2200" i="12" s="1"/>
  <c r="T2200" i="12" s="1"/>
  <c r="AB2200" i="12" s="1"/>
  <c r="AH2200" i="12" s="1"/>
  <c r="AP2200" i="12" s="1"/>
  <c r="AV2200" i="12" s="1"/>
  <c r="BB2200" i="12" s="1"/>
  <c r="BJ2200" i="12" s="1"/>
  <c r="BT2200" i="12" s="1"/>
  <c r="N2201" i="12"/>
  <c r="T2201" i="12" s="1"/>
  <c r="AB2201" i="12" s="1"/>
  <c r="AH2201" i="12" s="1"/>
  <c r="AP2201" i="12" s="1"/>
  <c r="AV2201" i="12" s="1"/>
  <c r="BB2201" i="12" s="1"/>
  <c r="BJ2201" i="12" s="1"/>
  <c r="BT2201" i="12" s="1"/>
  <c r="H2158" i="12"/>
  <c r="N2158" i="12" s="1"/>
  <c r="T2158" i="12" s="1"/>
  <c r="AB2158" i="12" s="1"/>
  <c r="AH2158" i="12" s="1"/>
  <c r="AP2158" i="12" s="1"/>
  <c r="AV2158" i="12" s="1"/>
  <c r="BB2158" i="12" s="1"/>
  <c r="BJ2158" i="12" s="1"/>
  <c r="BT2158" i="12" s="1"/>
  <c r="N2159" i="12"/>
  <c r="T2159" i="12" s="1"/>
  <c r="AB2159" i="12" s="1"/>
  <c r="AH2159" i="12" s="1"/>
  <c r="AP2159" i="12" s="1"/>
  <c r="AV2159" i="12" s="1"/>
  <c r="BB2159" i="12" s="1"/>
  <c r="BJ2159" i="12" s="1"/>
  <c r="BT2159" i="12" s="1"/>
  <c r="H2143" i="12"/>
  <c r="N2143" i="12" s="1"/>
  <c r="T2143" i="12" s="1"/>
  <c r="AB2143" i="12" s="1"/>
  <c r="AH2143" i="12" s="1"/>
  <c r="AP2143" i="12" s="1"/>
  <c r="AV2143" i="12" s="1"/>
  <c r="BB2143" i="12" s="1"/>
  <c r="BJ2143" i="12" s="1"/>
  <c r="BT2143" i="12" s="1"/>
  <c r="N2144" i="12"/>
  <c r="T2144" i="12" s="1"/>
  <c r="AB2144" i="12" s="1"/>
  <c r="AH2144" i="12" s="1"/>
  <c r="AP2144" i="12" s="1"/>
  <c r="AV2144" i="12" s="1"/>
  <c r="BB2144" i="12" s="1"/>
  <c r="BJ2144" i="12" s="1"/>
  <c r="BT2144" i="12" s="1"/>
  <c r="G2071" i="12"/>
  <c r="M2071" i="12" s="1"/>
  <c r="S2071" i="12" s="1"/>
  <c r="AA2071" i="12" s="1"/>
  <c r="AG2071" i="12" s="1"/>
  <c r="AO2071" i="12" s="1"/>
  <c r="AU2071" i="12" s="1"/>
  <c r="BA2071" i="12" s="1"/>
  <c r="BI2071" i="12" s="1"/>
  <c r="BN2071" i="12" s="1"/>
  <c r="BS2071" i="12" s="1"/>
  <c r="BZ2071" i="12" s="1"/>
  <c r="M2072" i="12"/>
  <c r="S2072" i="12" s="1"/>
  <c r="AA2072" i="12" s="1"/>
  <c r="AG2072" i="12" s="1"/>
  <c r="AO2072" i="12" s="1"/>
  <c r="AU2072" i="12" s="1"/>
  <c r="BA2072" i="12" s="1"/>
  <c r="BI2072" i="12" s="1"/>
  <c r="BN2072" i="12" s="1"/>
  <c r="BS2072" i="12" s="1"/>
  <c r="BZ2072" i="12" s="1"/>
  <c r="G2401" i="12"/>
  <c r="M2401" i="12" s="1"/>
  <c r="S2401" i="12" s="1"/>
  <c r="AA2401" i="12" s="1"/>
  <c r="AG2401" i="12" s="1"/>
  <c r="AO2401" i="12" s="1"/>
  <c r="AU2401" i="12" s="1"/>
  <c r="BA2401" i="12" s="1"/>
  <c r="BI2401" i="12" s="1"/>
  <c r="BN2401" i="12" s="1"/>
  <c r="BS2401" i="12" s="1"/>
  <c r="BZ2401" i="12" s="1"/>
  <c r="M2402" i="12"/>
  <c r="S2402" i="12" s="1"/>
  <c r="AA2402" i="12" s="1"/>
  <c r="AG2402" i="12" s="1"/>
  <c r="AO2402" i="12" s="1"/>
  <c r="AU2402" i="12" s="1"/>
  <c r="BA2402" i="12" s="1"/>
  <c r="BI2402" i="12" s="1"/>
  <c r="BN2402" i="12" s="1"/>
  <c r="BS2402" i="12" s="1"/>
  <c r="BZ2402" i="12" s="1"/>
  <c r="G2253" i="12"/>
  <c r="M2253" i="12" s="1"/>
  <c r="S2253" i="12" s="1"/>
  <c r="AA2253" i="12" s="1"/>
  <c r="AG2253" i="12" s="1"/>
  <c r="AO2253" i="12" s="1"/>
  <c r="AU2253" i="12" s="1"/>
  <c r="BA2253" i="12" s="1"/>
  <c r="BI2253" i="12" s="1"/>
  <c r="BN2253" i="12" s="1"/>
  <c r="BS2253" i="12" s="1"/>
  <c r="BZ2253" i="12" s="1"/>
  <c r="M2254" i="12"/>
  <c r="S2254" i="12" s="1"/>
  <c r="AA2254" i="12" s="1"/>
  <c r="AG2254" i="12" s="1"/>
  <c r="AO2254" i="12" s="1"/>
  <c r="AU2254" i="12" s="1"/>
  <c r="BA2254" i="12" s="1"/>
  <c r="BI2254" i="12" s="1"/>
  <c r="BN2254" i="12" s="1"/>
  <c r="BS2254" i="12" s="1"/>
  <c r="BZ2254" i="12" s="1"/>
  <c r="H2401" i="12"/>
  <c r="N2401" i="12" s="1"/>
  <c r="T2401" i="12" s="1"/>
  <c r="AB2401" i="12" s="1"/>
  <c r="AH2401" i="12" s="1"/>
  <c r="AP2401" i="12" s="1"/>
  <c r="AV2401" i="12" s="1"/>
  <c r="BB2401" i="12" s="1"/>
  <c r="BJ2401" i="12" s="1"/>
  <c r="BT2401" i="12" s="1"/>
  <c r="N2402" i="12"/>
  <c r="T2402" i="12" s="1"/>
  <c r="AB2402" i="12" s="1"/>
  <c r="AH2402" i="12" s="1"/>
  <c r="AP2402" i="12" s="1"/>
  <c r="AV2402" i="12" s="1"/>
  <c r="BB2402" i="12" s="1"/>
  <c r="BJ2402" i="12" s="1"/>
  <c r="BT2402" i="12" s="1"/>
  <c r="H2299" i="12"/>
  <c r="N2300" i="12"/>
  <c r="T2300" i="12" s="1"/>
  <c r="AB2300" i="12" s="1"/>
  <c r="AH2300" i="12" s="1"/>
  <c r="AP2300" i="12" s="1"/>
  <c r="AV2300" i="12" s="1"/>
  <c r="BB2300" i="12" s="1"/>
  <c r="BJ2300" i="12" s="1"/>
  <c r="BT2300" i="12" s="1"/>
  <c r="H2258" i="12"/>
  <c r="H2188" i="12"/>
  <c r="N2188" i="12" s="1"/>
  <c r="T2188" i="12" s="1"/>
  <c r="AB2188" i="12" s="1"/>
  <c r="AH2188" i="12" s="1"/>
  <c r="AP2188" i="12" s="1"/>
  <c r="AV2188" i="12" s="1"/>
  <c r="BB2188" i="12" s="1"/>
  <c r="BJ2188" i="12" s="1"/>
  <c r="BT2188" i="12" s="1"/>
  <c r="N2189" i="12"/>
  <c r="T2189" i="12" s="1"/>
  <c r="AB2189" i="12" s="1"/>
  <c r="AH2189" i="12" s="1"/>
  <c r="AP2189" i="12" s="1"/>
  <c r="AV2189" i="12" s="1"/>
  <c r="BB2189" i="12" s="1"/>
  <c r="BJ2189" i="12" s="1"/>
  <c r="BT2189" i="12" s="1"/>
  <c r="H2131" i="12"/>
  <c r="N2131" i="12" s="1"/>
  <c r="T2131" i="12" s="1"/>
  <c r="AB2131" i="12" s="1"/>
  <c r="AH2131" i="12" s="1"/>
  <c r="AP2131" i="12" s="1"/>
  <c r="AV2131" i="12" s="1"/>
  <c r="BB2131" i="12" s="1"/>
  <c r="BJ2131" i="12" s="1"/>
  <c r="BT2131" i="12" s="1"/>
  <c r="N2132" i="12"/>
  <c r="T2132" i="12" s="1"/>
  <c r="AB2132" i="12" s="1"/>
  <c r="AH2132" i="12" s="1"/>
  <c r="AP2132" i="12" s="1"/>
  <c r="AV2132" i="12" s="1"/>
  <c r="BB2132" i="12" s="1"/>
  <c r="BJ2132" i="12" s="1"/>
  <c r="BT2132" i="12" s="1"/>
  <c r="H2111" i="12"/>
  <c r="N2111" i="12" s="1"/>
  <c r="T2111" i="12" s="1"/>
  <c r="AB2111" i="12" s="1"/>
  <c r="AH2111" i="12" s="1"/>
  <c r="AP2111" i="12" s="1"/>
  <c r="AV2111" i="12" s="1"/>
  <c r="BB2111" i="12" s="1"/>
  <c r="BJ2111" i="12" s="1"/>
  <c r="BT2111" i="12" s="1"/>
  <c r="N2112" i="12"/>
  <c r="T2112" i="12" s="1"/>
  <c r="AB2112" i="12" s="1"/>
  <c r="AH2112" i="12" s="1"/>
  <c r="AP2112" i="12" s="1"/>
  <c r="AV2112" i="12" s="1"/>
  <c r="BB2112" i="12" s="1"/>
  <c r="BJ2112" i="12" s="1"/>
  <c r="BT2112" i="12" s="1"/>
  <c r="H2071" i="12"/>
  <c r="N2071" i="12" s="1"/>
  <c r="T2071" i="12" s="1"/>
  <c r="AB2071" i="12" s="1"/>
  <c r="AH2071" i="12" s="1"/>
  <c r="AP2071" i="12" s="1"/>
  <c r="AV2071" i="12" s="1"/>
  <c r="BB2071" i="12" s="1"/>
  <c r="BJ2071" i="12" s="1"/>
  <c r="BT2071" i="12" s="1"/>
  <c r="N2072" i="12"/>
  <c r="T2072" i="12" s="1"/>
  <c r="AB2072" i="12" s="1"/>
  <c r="AH2072" i="12" s="1"/>
  <c r="AP2072" i="12" s="1"/>
  <c r="AV2072" i="12" s="1"/>
  <c r="BB2072" i="12" s="1"/>
  <c r="BJ2072" i="12" s="1"/>
  <c r="BT2072" i="12" s="1"/>
  <c r="G2258" i="12"/>
  <c r="G2131" i="12"/>
  <c r="M2131" i="12" s="1"/>
  <c r="S2131" i="12" s="1"/>
  <c r="AA2131" i="12" s="1"/>
  <c r="AG2131" i="12" s="1"/>
  <c r="AO2131" i="12" s="1"/>
  <c r="AU2131" i="12" s="1"/>
  <c r="BA2131" i="12" s="1"/>
  <c r="BI2131" i="12" s="1"/>
  <c r="BN2131" i="12" s="1"/>
  <c r="BS2131" i="12" s="1"/>
  <c r="BZ2131" i="12" s="1"/>
  <c r="M2132" i="12"/>
  <c r="S2132" i="12" s="1"/>
  <c r="AA2132" i="12" s="1"/>
  <c r="AG2132" i="12" s="1"/>
  <c r="AO2132" i="12" s="1"/>
  <c r="AU2132" i="12" s="1"/>
  <c r="BA2132" i="12" s="1"/>
  <c r="BI2132" i="12" s="1"/>
  <c r="BN2132" i="12" s="1"/>
  <c r="BS2132" i="12" s="1"/>
  <c r="BZ2132" i="12" s="1"/>
  <c r="H1620" i="12"/>
  <c r="N1620" i="12" s="1"/>
  <c r="T1620" i="12" s="1"/>
  <c r="AB1620" i="12" s="1"/>
  <c r="AH1620" i="12" s="1"/>
  <c r="AP1620" i="12" s="1"/>
  <c r="AV1620" i="12" s="1"/>
  <c r="BB1620" i="12" s="1"/>
  <c r="BJ1620" i="12" s="1"/>
  <c r="BT1620" i="12" s="1"/>
  <c r="N1621" i="12"/>
  <c r="T1621" i="12" s="1"/>
  <c r="AB1621" i="12" s="1"/>
  <c r="AH1621" i="12" s="1"/>
  <c r="AP1621" i="12" s="1"/>
  <c r="AV1621" i="12" s="1"/>
  <c r="BB1621" i="12" s="1"/>
  <c r="BJ1621" i="12" s="1"/>
  <c r="BT1621" i="12" s="1"/>
  <c r="H1747" i="12"/>
  <c r="N1747" i="12" s="1"/>
  <c r="T1747" i="12" s="1"/>
  <c r="AB1747" i="12" s="1"/>
  <c r="AH1747" i="12" s="1"/>
  <c r="AP1747" i="12" s="1"/>
  <c r="AV1747" i="12" s="1"/>
  <c r="BB1747" i="12" s="1"/>
  <c r="BJ1747" i="12" s="1"/>
  <c r="BT1747" i="12" s="1"/>
  <c r="N1748" i="12"/>
  <c r="T1748" i="12" s="1"/>
  <c r="AB1748" i="12" s="1"/>
  <c r="AH1748" i="12" s="1"/>
  <c r="AP1748" i="12" s="1"/>
  <c r="AV1748" i="12" s="1"/>
  <c r="BB1748" i="12" s="1"/>
  <c r="BJ1748" i="12" s="1"/>
  <c r="BT1748" i="12" s="1"/>
  <c r="H1826" i="12"/>
  <c r="N1827" i="12"/>
  <c r="T1827" i="12" s="1"/>
  <c r="AB1827" i="12" s="1"/>
  <c r="AH1827" i="12" s="1"/>
  <c r="AP1827" i="12" s="1"/>
  <c r="AV1827" i="12" s="1"/>
  <c r="BB1827" i="12" s="1"/>
  <c r="BJ1827" i="12" s="1"/>
  <c r="BT1827" i="12" s="1"/>
  <c r="H1760" i="12"/>
  <c r="N1760" i="12" s="1"/>
  <c r="T1760" i="12" s="1"/>
  <c r="AB1760" i="12" s="1"/>
  <c r="AH1760" i="12" s="1"/>
  <c r="AP1760" i="12" s="1"/>
  <c r="AV1760" i="12" s="1"/>
  <c r="BB1760" i="12" s="1"/>
  <c r="BJ1760" i="12" s="1"/>
  <c r="BT1760" i="12" s="1"/>
  <c r="N1761" i="12"/>
  <c r="T1761" i="12" s="1"/>
  <c r="AB1761" i="12" s="1"/>
  <c r="AH1761" i="12" s="1"/>
  <c r="AP1761" i="12" s="1"/>
  <c r="AV1761" i="12" s="1"/>
  <c r="BB1761" i="12" s="1"/>
  <c r="BJ1761" i="12" s="1"/>
  <c r="BT1761" i="12" s="1"/>
  <c r="G1593" i="12"/>
  <c r="M1594" i="12"/>
  <c r="S1594" i="12" s="1"/>
  <c r="AA1594" i="12" s="1"/>
  <c r="AG1594" i="12" s="1"/>
  <c r="AO1594" i="12" s="1"/>
  <c r="AU1594" i="12" s="1"/>
  <c r="BA1594" i="12" s="1"/>
  <c r="BI1594" i="12" s="1"/>
  <c r="BN1594" i="12" s="1"/>
  <c r="BS1594" i="12" s="1"/>
  <c r="BZ1594" i="12" s="1"/>
  <c r="H1614" i="12"/>
  <c r="N1614" i="12" s="1"/>
  <c r="T1614" i="12" s="1"/>
  <c r="AB1614" i="12" s="1"/>
  <c r="AH1614" i="12" s="1"/>
  <c r="AP1614" i="12" s="1"/>
  <c r="AV1614" i="12" s="1"/>
  <c r="BB1614" i="12" s="1"/>
  <c r="BJ1614" i="12" s="1"/>
  <c r="BT1614" i="12" s="1"/>
  <c r="N1615" i="12"/>
  <c r="T1615" i="12" s="1"/>
  <c r="AB1615" i="12" s="1"/>
  <c r="AH1615" i="12" s="1"/>
  <c r="AP1615" i="12" s="1"/>
  <c r="AV1615" i="12" s="1"/>
  <c r="BB1615" i="12" s="1"/>
  <c r="BJ1615" i="12" s="1"/>
  <c r="BT1615" i="12" s="1"/>
  <c r="G1624" i="12"/>
  <c r="M1624" i="12" s="1"/>
  <c r="S1624" i="12" s="1"/>
  <c r="AA1624" i="12" s="1"/>
  <c r="AG1624" i="12" s="1"/>
  <c r="AO1624" i="12" s="1"/>
  <c r="AU1624" i="12" s="1"/>
  <c r="BA1624" i="12" s="1"/>
  <c r="BI1624" i="12" s="1"/>
  <c r="BN1624" i="12" s="1"/>
  <c r="BS1624" i="12" s="1"/>
  <c r="BZ1624" i="12" s="1"/>
  <c r="M1625" i="12"/>
  <c r="S1625" i="12" s="1"/>
  <c r="AA1625" i="12" s="1"/>
  <c r="AG1625" i="12" s="1"/>
  <c r="AO1625" i="12" s="1"/>
  <c r="AU1625" i="12" s="1"/>
  <c r="BA1625" i="12" s="1"/>
  <c r="BI1625" i="12" s="1"/>
  <c r="BN1625" i="12" s="1"/>
  <c r="BS1625" i="12" s="1"/>
  <c r="BZ1625" i="12" s="1"/>
  <c r="H1627" i="12"/>
  <c r="N1627" i="12" s="1"/>
  <c r="T1627" i="12" s="1"/>
  <c r="AB1627" i="12" s="1"/>
  <c r="AH1627" i="12" s="1"/>
  <c r="AP1627" i="12" s="1"/>
  <c r="AV1627" i="12" s="1"/>
  <c r="BB1627" i="12" s="1"/>
  <c r="BJ1627" i="12" s="1"/>
  <c r="BT1627" i="12" s="1"/>
  <c r="N1628" i="12"/>
  <c r="T1628" i="12" s="1"/>
  <c r="AB1628" i="12" s="1"/>
  <c r="AH1628" i="12" s="1"/>
  <c r="AP1628" i="12" s="1"/>
  <c r="AV1628" i="12" s="1"/>
  <c r="BB1628" i="12" s="1"/>
  <c r="BJ1628" i="12" s="1"/>
  <c r="BT1628" i="12" s="1"/>
  <c r="G1664" i="12"/>
  <c r="M1665" i="12"/>
  <c r="S1665" i="12" s="1"/>
  <c r="AA1665" i="12" s="1"/>
  <c r="AG1665" i="12" s="1"/>
  <c r="AO1665" i="12" s="1"/>
  <c r="AU1665" i="12" s="1"/>
  <c r="BA1665" i="12" s="1"/>
  <c r="BI1665" i="12" s="1"/>
  <c r="BN1665" i="12" s="1"/>
  <c r="BS1665" i="12" s="1"/>
  <c r="BZ1665" i="12" s="1"/>
  <c r="H1668" i="12"/>
  <c r="N1669" i="12"/>
  <c r="T1669" i="12" s="1"/>
  <c r="AB1669" i="12" s="1"/>
  <c r="AH1669" i="12" s="1"/>
  <c r="AP1669" i="12" s="1"/>
  <c r="AV1669" i="12" s="1"/>
  <c r="BB1669" i="12" s="1"/>
  <c r="BJ1669" i="12" s="1"/>
  <c r="BT1669" i="12" s="1"/>
  <c r="G1678" i="12"/>
  <c r="M1679" i="12"/>
  <c r="S1679" i="12" s="1"/>
  <c r="AA1679" i="12" s="1"/>
  <c r="AG1679" i="12" s="1"/>
  <c r="AO1679" i="12" s="1"/>
  <c r="AU1679" i="12" s="1"/>
  <c r="BA1679" i="12" s="1"/>
  <c r="BI1679" i="12" s="1"/>
  <c r="BN1679" i="12" s="1"/>
  <c r="BS1679" i="12" s="1"/>
  <c r="BZ1679" i="12" s="1"/>
  <c r="H1682" i="12"/>
  <c r="N1683" i="12"/>
  <c r="T1683" i="12" s="1"/>
  <c r="AB1683" i="12" s="1"/>
  <c r="AH1683" i="12" s="1"/>
  <c r="AP1683" i="12" s="1"/>
  <c r="AV1683" i="12" s="1"/>
  <c r="BB1683" i="12" s="1"/>
  <c r="BJ1683" i="12" s="1"/>
  <c r="BT1683" i="12" s="1"/>
  <c r="G1735" i="12"/>
  <c r="M1736" i="12"/>
  <c r="S1736" i="12" s="1"/>
  <c r="AA1736" i="12" s="1"/>
  <c r="AG1736" i="12" s="1"/>
  <c r="AO1736" i="12" s="1"/>
  <c r="AU1736" i="12" s="1"/>
  <c r="BA1736" i="12" s="1"/>
  <c r="BI1736" i="12" s="1"/>
  <c r="BN1736" i="12" s="1"/>
  <c r="BS1736" i="12" s="1"/>
  <c r="BZ1736" i="12" s="1"/>
  <c r="G1750" i="12"/>
  <c r="M1750" i="12" s="1"/>
  <c r="S1750" i="12" s="1"/>
  <c r="AA1750" i="12" s="1"/>
  <c r="AG1750" i="12" s="1"/>
  <c r="AO1750" i="12" s="1"/>
  <c r="AU1750" i="12" s="1"/>
  <c r="BA1750" i="12" s="1"/>
  <c r="BI1750" i="12" s="1"/>
  <c r="BN1750" i="12" s="1"/>
  <c r="BS1750" i="12" s="1"/>
  <c r="BZ1750" i="12" s="1"/>
  <c r="M1751" i="12"/>
  <c r="S1751" i="12" s="1"/>
  <c r="AA1751" i="12" s="1"/>
  <c r="AG1751" i="12" s="1"/>
  <c r="AO1751" i="12" s="1"/>
  <c r="AU1751" i="12" s="1"/>
  <c r="BA1751" i="12" s="1"/>
  <c r="BI1751" i="12" s="1"/>
  <c r="BN1751" i="12" s="1"/>
  <c r="BS1751" i="12" s="1"/>
  <c r="BZ1751" i="12" s="1"/>
  <c r="H1756" i="12"/>
  <c r="N1756" i="12" s="1"/>
  <c r="T1756" i="12" s="1"/>
  <c r="AB1756" i="12" s="1"/>
  <c r="AH1756" i="12" s="1"/>
  <c r="AP1756" i="12" s="1"/>
  <c r="AV1756" i="12" s="1"/>
  <c r="BB1756" i="12" s="1"/>
  <c r="BJ1756" i="12" s="1"/>
  <c r="BT1756" i="12" s="1"/>
  <c r="N1757" i="12"/>
  <c r="T1757" i="12" s="1"/>
  <c r="AB1757" i="12" s="1"/>
  <c r="AH1757" i="12" s="1"/>
  <c r="AP1757" i="12" s="1"/>
  <c r="AV1757" i="12" s="1"/>
  <c r="BB1757" i="12" s="1"/>
  <c r="BJ1757" i="12" s="1"/>
  <c r="BT1757" i="12" s="1"/>
  <c r="G1768" i="12"/>
  <c r="M1768" i="12" s="1"/>
  <c r="S1768" i="12" s="1"/>
  <c r="AA1768" i="12" s="1"/>
  <c r="AG1768" i="12" s="1"/>
  <c r="AO1768" i="12" s="1"/>
  <c r="AU1768" i="12" s="1"/>
  <c r="BA1768" i="12" s="1"/>
  <c r="BI1768" i="12" s="1"/>
  <c r="BN1768" i="12" s="1"/>
  <c r="BS1768" i="12" s="1"/>
  <c r="BZ1768" i="12" s="1"/>
  <c r="M1769" i="12"/>
  <c r="S1769" i="12" s="1"/>
  <c r="AA1769" i="12" s="1"/>
  <c r="AG1769" i="12" s="1"/>
  <c r="AO1769" i="12" s="1"/>
  <c r="AU1769" i="12" s="1"/>
  <c r="BA1769" i="12" s="1"/>
  <c r="BI1769" i="12" s="1"/>
  <c r="BN1769" i="12" s="1"/>
  <c r="BS1769" i="12" s="1"/>
  <c r="BZ1769" i="12" s="1"/>
  <c r="H1773" i="12"/>
  <c r="N1774" i="12"/>
  <c r="T1774" i="12" s="1"/>
  <c r="AB1774" i="12" s="1"/>
  <c r="AH1774" i="12" s="1"/>
  <c r="AP1774" i="12" s="1"/>
  <c r="AV1774" i="12" s="1"/>
  <c r="BB1774" i="12" s="1"/>
  <c r="BJ1774" i="12" s="1"/>
  <c r="BT1774" i="12" s="1"/>
  <c r="G1830" i="12"/>
  <c r="M1831" i="12"/>
  <c r="S1831" i="12" s="1"/>
  <c r="AA1831" i="12" s="1"/>
  <c r="AG1831" i="12" s="1"/>
  <c r="AO1831" i="12" s="1"/>
  <c r="AU1831" i="12" s="1"/>
  <c r="BA1831" i="12" s="1"/>
  <c r="BI1831" i="12" s="1"/>
  <c r="BN1831" i="12" s="1"/>
  <c r="BS1831" i="12" s="1"/>
  <c r="BZ1831" i="12" s="1"/>
  <c r="G1845" i="12"/>
  <c r="M1845" i="12" s="1"/>
  <c r="S1845" i="12" s="1"/>
  <c r="AA1845" i="12" s="1"/>
  <c r="AG1845" i="12" s="1"/>
  <c r="AO1845" i="12" s="1"/>
  <c r="AU1845" i="12" s="1"/>
  <c r="BA1845" i="12" s="1"/>
  <c r="BI1845" i="12" s="1"/>
  <c r="BN1845" i="12" s="1"/>
  <c r="BS1845" i="12" s="1"/>
  <c r="BZ1845" i="12" s="1"/>
  <c r="M1846" i="12"/>
  <c r="S1846" i="12" s="1"/>
  <c r="AA1846" i="12" s="1"/>
  <c r="AG1846" i="12" s="1"/>
  <c r="AO1846" i="12" s="1"/>
  <c r="AU1846" i="12" s="1"/>
  <c r="BA1846" i="12" s="1"/>
  <c r="BI1846" i="12" s="1"/>
  <c r="BN1846" i="12" s="1"/>
  <c r="BS1846" i="12" s="1"/>
  <c r="BZ1846" i="12" s="1"/>
  <c r="G1880" i="12"/>
  <c r="M1881" i="12"/>
  <c r="S1881" i="12" s="1"/>
  <c r="AA1881" i="12" s="1"/>
  <c r="AG1881" i="12" s="1"/>
  <c r="AO1881" i="12" s="1"/>
  <c r="AU1881" i="12" s="1"/>
  <c r="BA1881" i="12" s="1"/>
  <c r="BI1881" i="12" s="1"/>
  <c r="BN1881" i="12" s="1"/>
  <c r="BS1881" i="12" s="1"/>
  <c r="BZ1881" i="12" s="1"/>
  <c r="G2229" i="12"/>
  <c r="G1617" i="12"/>
  <c r="M1617" i="12" s="1"/>
  <c r="S1617" i="12" s="1"/>
  <c r="AA1617" i="12" s="1"/>
  <c r="AG1617" i="12" s="1"/>
  <c r="AO1617" i="12" s="1"/>
  <c r="AU1617" i="12" s="1"/>
  <c r="BA1617" i="12" s="1"/>
  <c r="BI1617" i="12" s="1"/>
  <c r="BN1617" i="12" s="1"/>
  <c r="BS1617" i="12" s="1"/>
  <c r="BZ1617" i="12" s="1"/>
  <c r="M1618" i="12"/>
  <c r="S1618" i="12" s="1"/>
  <c r="AA1618" i="12" s="1"/>
  <c r="AG1618" i="12" s="1"/>
  <c r="AO1618" i="12" s="1"/>
  <c r="AU1618" i="12" s="1"/>
  <c r="BA1618" i="12" s="1"/>
  <c r="BI1618" i="12" s="1"/>
  <c r="BN1618" i="12" s="1"/>
  <c r="BS1618" i="12" s="1"/>
  <c r="BZ1618" i="12" s="1"/>
  <c r="H1809" i="12"/>
  <c r="N1809" i="12" s="1"/>
  <c r="T1809" i="12" s="1"/>
  <c r="AB1809" i="12" s="1"/>
  <c r="AH1809" i="12" s="1"/>
  <c r="AP1809" i="12" s="1"/>
  <c r="AV1809" i="12" s="1"/>
  <c r="BB1809" i="12" s="1"/>
  <c r="BJ1809" i="12" s="1"/>
  <c r="BT1809" i="12" s="1"/>
  <c r="N1810" i="12"/>
  <c r="T1810" i="12" s="1"/>
  <c r="AB1810" i="12" s="1"/>
  <c r="AH1810" i="12" s="1"/>
  <c r="AP1810" i="12" s="1"/>
  <c r="AV1810" i="12" s="1"/>
  <c r="BB1810" i="12" s="1"/>
  <c r="BJ1810" i="12" s="1"/>
  <c r="BT1810" i="12" s="1"/>
  <c r="H1870" i="12"/>
  <c r="N1871" i="12"/>
  <c r="T1871" i="12" s="1"/>
  <c r="AB1871" i="12" s="1"/>
  <c r="AH1871" i="12" s="1"/>
  <c r="AP1871" i="12" s="1"/>
  <c r="AV1871" i="12" s="1"/>
  <c r="BB1871" i="12" s="1"/>
  <c r="BJ1871" i="12" s="1"/>
  <c r="BT1871" i="12" s="1"/>
  <c r="G1614" i="12"/>
  <c r="M1614" i="12" s="1"/>
  <c r="S1614" i="12" s="1"/>
  <c r="AA1614" i="12" s="1"/>
  <c r="AG1614" i="12" s="1"/>
  <c r="AO1614" i="12" s="1"/>
  <c r="AU1614" i="12" s="1"/>
  <c r="BA1614" i="12" s="1"/>
  <c r="BI1614" i="12" s="1"/>
  <c r="BN1614" i="12" s="1"/>
  <c r="BS1614" i="12" s="1"/>
  <c r="BZ1614" i="12" s="1"/>
  <c r="M1615" i="12"/>
  <c r="S1615" i="12" s="1"/>
  <c r="AA1615" i="12" s="1"/>
  <c r="AG1615" i="12" s="1"/>
  <c r="AO1615" i="12" s="1"/>
  <c r="AU1615" i="12" s="1"/>
  <c r="BA1615" i="12" s="1"/>
  <c r="BI1615" i="12" s="1"/>
  <c r="BN1615" i="12" s="1"/>
  <c r="BS1615" i="12" s="1"/>
  <c r="BZ1615" i="12" s="1"/>
  <c r="H1617" i="12"/>
  <c r="N1617" i="12" s="1"/>
  <c r="T1617" i="12" s="1"/>
  <c r="AB1617" i="12" s="1"/>
  <c r="AH1617" i="12" s="1"/>
  <c r="AP1617" i="12" s="1"/>
  <c r="AV1617" i="12" s="1"/>
  <c r="BB1617" i="12" s="1"/>
  <c r="BJ1617" i="12" s="1"/>
  <c r="BT1617" i="12" s="1"/>
  <c r="N1618" i="12"/>
  <c r="T1618" i="12" s="1"/>
  <c r="AB1618" i="12" s="1"/>
  <c r="AH1618" i="12" s="1"/>
  <c r="AP1618" i="12" s="1"/>
  <c r="AV1618" i="12" s="1"/>
  <c r="BB1618" i="12" s="1"/>
  <c r="BJ1618" i="12" s="1"/>
  <c r="BT1618" i="12" s="1"/>
  <c r="G1668" i="12"/>
  <c r="M1669" i="12"/>
  <c r="S1669" i="12" s="1"/>
  <c r="AA1669" i="12" s="1"/>
  <c r="AG1669" i="12" s="1"/>
  <c r="AO1669" i="12" s="1"/>
  <c r="AU1669" i="12" s="1"/>
  <c r="BA1669" i="12" s="1"/>
  <c r="BI1669" i="12" s="1"/>
  <c r="BN1669" i="12" s="1"/>
  <c r="BS1669" i="12" s="1"/>
  <c r="BZ1669" i="12" s="1"/>
  <c r="H1593" i="12"/>
  <c r="N1594" i="12"/>
  <c r="T1594" i="12" s="1"/>
  <c r="AB1594" i="12" s="1"/>
  <c r="AH1594" i="12" s="1"/>
  <c r="AP1594" i="12" s="1"/>
  <c r="AV1594" i="12" s="1"/>
  <c r="BB1594" i="12" s="1"/>
  <c r="BJ1594" i="12" s="1"/>
  <c r="BT1594" i="12" s="1"/>
  <c r="G1620" i="12"/>
  <c r="M1620" i="12" s="1"/>
  <c r="S1620" i="12" s="1"/>
  <c r="AA1620" i="12" s="1"/>
  <c r="AG1620" i="12" s="1"/>
  <c r="AO1620" i="12" s="1"/>
  <c r="AU1620" i="12" s="1"/>
  <c r="BA1620" i="12" s="1"/>
  <c r="BI1620" i="12" s="1"/>
  <c r="BN1620" i="12" s="1"/>
  <c r="BS1620" i="12" s="1"/>
  <c r="BZ1620" i="12" s="1"/>
  <c r="M1621" i="12"/>
  <c r="S1621" i="12" s="1"/>
  <c r="AA1621" i="12" s="1"/>
  <c r="AG1621" i="12" s="1"/>
  <c r="AO1621" i="12" s="1"/>
  <c r="AU1621" i="12" s="1"/>
  <c r="BA1621" i="12" s="1"/>
  <c r="BI1621" i="12" s="1"/>
  <c r="BN1621" i="12" s="1"/>
  <c r="BS1621" i="12" s="1"/>
  <c r="BZ1621" i="12" s="1"/>
  <c r="H1624" i="12"/>
  <c r="N1624" i="12" s="1"/>
  <c r="T1624" i="12" s="1"/>
  <c r="AB1624" i="12" s="1"/>
  <c r="AH1624" i="12" s="1"/>
  <c r="AP1624" i="12" s="1"/>
  <c r="AV1624" i="12" s="1"/>
  <c r="BB1624" i="12" s="1"/>
  <c r="BJ1624" i="12" s="1"/>
  <c r="BT1624" i="12" s="1"/>
  <c r="N1625" i="12"/>
  <c r="T1625" i="12" s="1"/>
  <c r="AB1625" i="12" s="1"/>
  <c r="AH1625" i="12" s="1"/>
  <c r="AP1625" i="12" s="1"/>
  <c r="AV1625" i="12" s="1"/>
  <c r="BB1625" i="12" s="1"/>
  <c r="BJ1625" i="12" s="1"/>
  <c r="BT1625" i="12" s="1"/>
  <c r="H1664" i="12"/>
  <c r="N1665" i="12"/>
  <c r="T1665" i="12" s="1"/>
  <c r="AB1665" i="12" s="1"/>
  <c r="AH1665" i="12" s="1"/>
  <c r="AP1665" i="12" s="1"/>
  <c r="AV1665" i="12" s="1"/>
  <c r="BB1665" i="12" s="1"/>
  <c r="BJ1665" i="12" s="1"/>
  <c r="BT1665" i="12" s="1"/>
  <c r="H1678" i="12"/>
  <c r="N1679" i="12"/>
  <c r="T1679" i="12" s="1"/>
  <c r="AB1679" i="12" s="1"/>
  <c r="AH1679" i="12" s="1"/>
  <c r="AP1679" i="12" s="1"/>
  <c r="AV1679" i="12" s="1"/>
  <c r="BB1679" i="12" s="1"/>
  <c r="BJ1679" i="12" s="1"/>
  <c r="BT1679" i="12" s="1"/>
  <c r="H1735" i="12"/>
  <c r="N1736" i="12"/>
  <c r="T1736" i="12" s="1"/>
  <c r="AB1736" i="12" s="1"/>
  <c r="AH1736" i="12" s="1"/>
  <c r="AP1736" i="12" s="1"/>
  <c r="AV1736" i="12" s="1"/>
  <c r="BB1736" i="12" s="1"/>
  <c r="BJ1736" i="12" s="1"/>
  <c r="BT1736" i="12" s="1"/>
  <c r="G1747" i="12"/>
  <c r="M1747" i="12" s="1"/>
  <c r="S1747" i="12" s="1"/>
  <c r="AA1747" i="12" s="1"/>
  <c r="AG1747" i="12" s="1"/>
  <c r="AO1747" i="12" s="1"/>
  <c r="AU1747" i="12" s="1"/>
  <c r="BA1747" i="12" s="1"/>
  <c r="BI1747" i="12" s="1"/>
  <c r="BN1747" i="12" s="1"/>
  <c r="BS1747" i="12" s="1"/>
  <c r="BZ1747" i="12" s="1"/>
  <c r="M1748" i="12"/>
  <c r="S1748" i="12" s="1"/>
  <c r="AA1748" i="12" s="1"/>
  <c r="AG1748" i="12" s="1"/>
  <c r="AO1748" i="12" s="1"/>
  <c r="AU1748" i="12" s="1"/>
  <c r="BA1748" i="12" s="1"/>
  <c r="BI1748" i="12" s="1"/>
  <c r="BN1748" i="12" s="1"/>
  <c r="BS1748" i="12" s="1"/>
  <c r="BZ1748" i="12" s="1"/>
  <c r="H1750" i="12"/>
  <c r="N1750" i="12" s="1"/>
  <c r="T1750" i="12" s="1"/>
  <c r="AB1750" i="12" s="1"/>
  <c r="AH1750" i="12" s="1"/>
  <c r="AP1750" i="12" s="1"/>
  <c r="AV1750" i="12" s="1"/>
  <c r="BB1750" i="12" s="1"/>
  <c r="BJ1750" i="12" s="1"/>
  <c r="BT1750" i="12" s="1"/>
  <c r="N1751" i="12"/>
  <c r="T1751" i="12" s="1"/>
  <c r="AB1751" i="12" s="1"/>
  <c r="AH1751" i="12" s="1"/>
  <c r="AP1751" i="12" s="1"/>
  <c r="AV1751" i="12" s="1"/>
  <c r="BB1751" i="12" s="1"/>
  <c r="BJ1751" i="12" s="1"/>
  <c r="BT1751" i="12" s="1"/>
  <c r="H1768" i="12"/>
  <c r="N1768" i="12" s="1"/>
  <c r="T1768" i="12" s="1"/>
  <c r="AB1768" i="12" s="1"/>
  <c r="AH1768" i="12" s="1"/>
  <c r="AP1768" i="12" s="1"/>
  <c r="AV1768" i="12" s="1"/>
  <c r="BB1768" i="12" s="1"/>
  <c r="BJ1768" i="12" s="1"/>
  <c r="BT1768" i="12" s="1"/>
  <c r="N1769" i="12"/>
  <c r="T1769" i="12" s="1"/>
  <c r="AB1769" i="12" s="1"/>
  <c r="AH1769" i="12" s="1"/>
  <c r="AP1769" i="12" s="1"/>
  <c r="AV1769" i="12" s="1"/>
  <c r="BB1769" i="12" s="1"/>
  <c r="BJ1769" i="12" s="1"/>
  <c r="BT1769" i="12" s="1"/>
  <c r="G1809" i="12"/>
  <c r="M1809" i="12" s="1"/>
  <c r="S1809" i="12" s="1"/>
  <c r="AA1809" i="12" s="1"/>
  <c r="AG1809" i="12" s="1"/>
  <c r="AO1809" i="12" s="1"/>
  <c r="AU1809" i="12" s="1"/>
  <c r="BA1809" i="12" s="1"/>
  <c r="BI1809" i="12" s="1"/>
  <c r="BN1809" i="12" s="1"/>
  <c r="BS1809" i="12" s="1"/>
  <c r="BZ1809" i="12" s="1"/>
  <c r="M1810" i="12"/>
  <c r="S1810" i="12" s="1"/>
  <c r="AA1810" i="12" s="1"/>
  <c r="AG1810" i="12" s="1"/>
  <c r="AO1810" i="12" s="1"/>
  <c r="AU1810" i="12" s="1"/>
  <c r="BA1810" i="12" s="1"/>
  <c r="BI1810" i="12" s="1"/>
  <c r="BN1810" i="12" s="1"/>
  <c r="BS1810" i="12" s="1"/>
  <c r="BZ1810" i="12" s="1"/>
  <c r="G1826" i="12"/>
  <c r="M1827" i="12"/>
  <c r="S1827" i="12" s="1"/>
  <c r="AA1827" i="12" s="1"/>
  <c r="AG1827" i="12" s="1"/>
  <c r="AO1827" i="12" s="1"/>
  <c r="AU1827" i="12" s="1"/>
  <c r="BA1827" i="12" s="1"/>
  <c r="BI1827" i="12" s="1"/>
  <c r="BN1827" i="12" s="1"/>
  <c r="BS1827" i="12" s="1"/>
  <c r="BZ1827" i="12" s="1"/>
  <c r="H1830" i="12"/>
  <c r="N1831" i="12"/>
  <c r="T1831" i="12" s="1"/>
  <c r="AB1831" i="12" s="1"/>
  <c r="AH1831" i="12" s="1"/>
  <c r="AP1831" i="12" s="1"/>
  <c r="AV1831" i="12" s="1"/>
  <c r="BB1831" i="12" s="1"/>
  <c r="BJ1831" i="12" s="1"/>
  <c r="BT1831" i="12" s="1"/>
  <c r="H1845" i="12"/>
  <c r="N1845" i="12" s="1"/>
  <c r="T1845" i="12" s="1"/>
  <c r="AB1845" i="12" s="1"/>
  <c r="AH1845" i="12" s="1"/>
  <c r="AP1845" i="12" s="1"/>
  <c r="AV1845" i="12" s="1"/>
  <c r="BB1845" i="12" s="1"/>
  <c r="BJ1845" i="12" s="1"/>
  <c r="BT1845" i="12" s="1"/>
  <c r="N1846" i="12"/>
  <c r="T1846" i="12" s="1"/>
  <c r="AB1846" i="12" s="1"/>
  <c r="AH1846" i="12" s="1"/>
  <c r="AP1846" i="12" s="1"/>
  <c r="AV1846" i="12" s="1"/>
  <c r="BB1846" i="12" s="1"/>
  <c r="BJ1846" i="12" s="1"/>
  <c r="BT1846" i="12" s="1"/>
  <c r="G1870" i="12"/>
  <c r="M1871" i="12"/>
  <c r="S1871" i="12" s="1"/>
  <c r="AA1871" i="12" s="1"/>
  <c r="AG1871" i="12" s="1"/>
  <c r="AO1871" i="12" s="1"/>
  <c r="AU1871" i="12" s="1"/>
  <c r="BA1871" i="12" s="1"/>
  <c r="BI1871" i="12" s="1"/>
  <c r="BN1871" i="12" s="1"/>
  <c r="BS1871" i="12" s="1"/>
  <c r="BZ1871" i="12" s="1"/>
  <c r="H1880" i="12"/>
  <c r="N1881" i="12"/>
  <c r="T1881" i="12" s="1"/>
  <c r="AB1881" i="12" s="1"/>
  <c r="AH1881" i="12" s="1"/>
  <c r="AP1881" i="12" s="1"/>
  <c r="AV1881" i="12" s="1"/>
  <c r="BB1881" i="12" s="1"/>
  <c r="BJ1881" i="12" s="1"/>
  <c r="BT1881" i="12" s="1"/>
  <c r="H2253" i="12"/>
  <c r="N2253" i="12" s="1"/>
  <c r="T2253" i="12" s="1"/>
  <c r="AB2253" i="12" s="1"/>
  <c r="AH2253" i="12" s="1"/>
  <c r="AP2253" i="12" s="1"/>
  <c r="AV2253" i="12" s="1"/>
  <c r="BB2253" i="12" s="1"/>
  <c r="BJ2253" i="12" s="1"/>
  <c r="BT2253" i="12" s="1"/>
  <c r="N2254" i="12"/>
  <c r="T2254" i="12" s="1"/>
  <c r="AB2254" i="12" s="1"/>
  <c r="AH2254" i="12" s="1"/>
  <c r="AP2254" i="12" s="1"/>
  <c r="AV2254" i="12" s="1"/>
  <c r="BB2254" i="12" s="1"/>
  <c r="BJ2254" i="12" s="1"/>
  <c r="BT2254" i="12" s="1"/>
  <c r="N2392" i="12"/>
  <c r="T2392" i="12" s="1"/>
  <c r="AB2392" i="12" s="1"/>
  <c r="AH2392" i="12" s="1"/>
  <c r="AP2392" i="12" s="1"/>
  <c r="AV2392" i="12" s="1"/>
  <c r="BB2392" i="12" s="1"/>
  <c r="BJ2392" i="12" s="1"/>
  <c r="BT2392" i="12" s="1"/>
  <c r="H2391" i="12"/>
  <c r="H2274" i="12"/>
  <c r="N2274" i="12" s="1"/>
  <c r="T2274" i="12" s="1"/>
  <c r="AB2274" i="12" s="1"/>
  <c r="AH2274" i="12" s="1"/>
  <c r="AP2274" i="12" s="1"/>
  <c r="AV2274" i="12" s="1"/>
  <c r="BB2274" i="12" s="1"/>
  <c r="BJ2274" i="12" s="1"/>
  <c r="BT2274" i="12" s="1"/>
  <c r="N2275" i="12"/>
  <c r="T2275" i="12" s="1"/>
  <c r="AB2275" i="12" s="1"/>
  <c r="AH2275" i="12" s="1"/>
  <c r="AP2275" i="12" s="1"/>
  <c r="AV2275" i="12" s="1"/>
  <c r="BB2275" i="12" s="1"/>
  <c r="BJ2275" i="12" s="1"/>
  <c r="BT2275" i="12" s="1"/>
  <c r="M2392" i="12"/>
  <c r="S2392" i="12" s="1"/>
  <c r="AA2392" i="12" s="1"/>
  <c r="AG2392" i="12" s="1"/>
  <c r="AO2392" i="12" s="1"/>
  <c r="AU2392" i="12" s="1"/>
  <c r="BA2392" i="12" s="1"/>
  <c r="BI2392" i="12" s="1"/>
  <c r="BN2392" i="12" s="1"/>
  <c r="BS2392" i="12" s="1"/>
  <c r="BZ2392" i="12" s="1"/>
  <c r="G2391" i="12"/>
  <c r="G2299" i="12"/>
  <c r="M2300" i="12"/>
  <c r="S2300" i="12" s="1"/>
  <c r="AA2300" i="12" s="1"/>
  <c r="AG2300" i="12" s="1"/>
  <c r="AO2300" i="12" s="1"/>
  <c r="AU2300" i="12" s="1"/>
  <c r="BA2300" i="12" s="1"/>
  <c r="BI2300" i="12" s="1"/>
  <c r="BN2300" i="12" s="1"/>
  <c r="BS2300" i="12" s="1"/>
  <c r="BZ2300" i="12" s="1"/>
  <c r="H2196" i="12"/>
  <c r="N2196" i="12" s="1"/>
  <c r="T2196" i="12" s="1"/>
  <c r="AB2196" i="12" s="1"/>
  <c r="AH2196" i="12" s="1"/>
  <c r="AP2196" i="12" s="1"/>
  <c r="AV2196" i="12" s="1"/>
  <c r="BB2196" i="12" s="1"/>
  <c r="BJ2196" i="12" s="1"/>
  <c r="BT2196" i="12" s="1"/>
  <c r="N2197" i="12"/>
  <c r="T2197" i="12" s="1"/>
  <c r="AB2197" i="12" s="1"/>
  <c r="AH2197" i="12" s="1"/>
  <c r="AP2197" i="12" s="1"/>
  <c r="AV2197" i="12" s="1"/>
  <c r="BB2197" i="12" s="1"/>
  <c r="BJ2197" i="12" s="1"/>
  <c r="BT2197" i="12" s="1"/>
  <c r="H2154" i="12"/>
  <c r="N2154" i="12" s="1"/>
  <c r="T2154" i="12" s="1"/>
  <c r="AB2154" i="12" s="1"/>
  <c r="AH2154" i="12" s="1"/>
  <c r="AP2154" i="12" s="1"/>
  <c r="AV2154" i="12" s="1"/>
  <c r="BB2154" i="12" s="1"/>
  <c r="BJ2154" i="12" s="1"/>
  <c r="BT2154" i="12" s="1"/>
  <c r="N2155" i="12"/>
  <c r="T2155" i="12" s="1"/>
  <c r="AB2155" i="12" s="1"/>
  <c r="AH2155" i="12" s="1"/>
  <c r="AP2155" i="12" s="1"/>
  <c r="AV2155" i="12" s="1"/>
  <c r="BB2155" i="12" s="1"/>
  <c r="BJ2155" i="12" s="1"/>
  <c r="BT2155" i="12" s="1"/>
  <c r="H2139" i="12"/>
  <c r="N2139" i="12" s="1"/>
  <c r="T2139" i="12" s="1"/>
  <c r="AB2139" i="12" s="1"/>
  <c r="AH2139" i="12" s="1"/>
  <c r="AP2139" i="12" s="1"/>
  <c r="AV2139" i="12" s="1"/>
  <c r="BB2139" i="12" s="1"/>
  <c r="BJ2139" i="12" s="1"/>
  <c r="BT2139" i="12" s="1"/>
  <c r="N2140" i="12"/>
  <c r="T2140" i="12" s="1"/>
  <c r="AB2140" i="12" s="1"/>
  <c r="AH2140" i="12" s="1"/>
  <c r="AP2140" i="12" s="1"/>
  <c r="AV2140" i="12" s="1"/>
  <c r="BB2140" i="12" s="1"/>
  <c r="BJ2140" i="12" s="1"/>
  <c r="BT2140" i="12" s="1"/>
  <c r="H2119" i="12"/>
  <c r="N2119" i="12" s="1"/>
  <c r="T2119" i="12" s="1"/>
  <c r="AB2119" i="12" s="1"/>
  <c r="AH2119" i="12" s="1"/>
  <c r="AP2119" i="12" s="1"/>
  <c r="AV2119" i="12" s="1"/>
  <c r="BB2119" i="12" s="1"/>
  <c r="BJ2119" i="12" s="1"/>
  <c r="BT2119" i="12" s="1"/>
  <c r="N2120" i="12"/>
  <c r="T2120" i="12" s="1"/>
  <c r="AB2120" i="12" s="1"/>
  <c r="AH2120" i="12" s="1"/>
  <c r="AP2120" i="12" s="1"/>
  <c r="AV2120" i="12" s="1"/>
  <c r="BB2120" i="12" s="1"/>
  <c r="BJ2120" i="12" s="1"/>
  <c r="BT2120" i="12" s="1"/>
  <c r="H2100" i="12"/>
  <c r="N2100" i="12" s="1"/>
  <c r="T2100" i="12" s="1"/>
  <c r="AB2100" i="12" s="1"/>
  <c r="AH2100" i="12" s="1"/>
  <c r="AP2100" i="12" s="1"/>
  <c r="AV2100" i="12" s="1"/>
  <c r="BB2100" i="12" s="1"/>
  <c r="BJ2100" i="12" s="1"/>
  <c r="BT2100" i="12" s="1"/>
  <c r="N2101" i="12"/>
  <c r="T2101" i="12" s="1"/>
  <c r="AB2101" i="12" s="1"/>
  <c r="AH2101" i="12" s="1"/>
  <c r="AP2101" i="12" s="1"/>
  <c r="AV2101" i="12" s="1"/>
  <c r="BB2101" i="12" s="1"/>
  <c r="BJ2101" i="12" s="1"/>
  <c r="BT2101" i="12" s="1"/>
  <c r="H2047" i="12"/>
  <c r="N2047" i="12" s="1"/>
  <c r="T2047" i="12" s="1"/>
  <c r="AB2047" i="12" s="1"/>
  <c r="AH2047" i="12" s="1"/>
  <c r="AP2047" i="12" s="1"/>
  <c r="AV2047" i="12" s="1"/>
  <c r="BB2047" i="12" s="1"/>
  <c r="BJ2047" i="12" s="1"/>
  <c r="BT2047" i="12" s="1"/>
  <c r="N2048" i="12"/>
  <c r="T2048" i="12" s="1"/>
  <c r="AB2048" i="12" s="1"/>
  <c r="AH2048" i="12" s="1"/>
  <c r="AP2048" i="12" s="1"/>
  <c r="AV2048" i="12" s="1"/>
  <c r="BB2048" i="12" s="1"/>
  <c r="BJ2048" i="12" s="1"/>
  <c r="BT2048" i="12" s="1"/>
  <c r="H2032" i="12"/>
  <c r="N2033" i="12"/>
  <c r="T2033" i="12" s="1"/>
  <c r="AB2033" i="12" s="1"/>
  <c r="AH2033" i="12" s="1"/>
  <c r="AP2033" i="12" s="1"/>
  <c r="AV2033" i="12" s="1"/>
  <c r="BB2033" i="12" s="1"/>
  <c r="BJ2033" i="12" s="1"/>
  <c r="BT2033" i="12" s="1"/>
  <c r="G2139" i="12"/>
  <c r="M2139" i="12" s="1"/>
  <c r="S2139" i="12" s="1"/>
  <c r="AA2139" i="12" s="1"/>
  <c r="AG2139" i="12" s="1"/>
  <c r="AO2139" i="12" s="1"/>
  <c r="AU2139" i="12" s="1"/>
  <c r="BA2139" i="12" s="1"/>
  <c r="BI2139" i="12" s="1"/>
  <c r="BN2139" i="12" s="1"/>
  <c r="BS2139" i="12" s="1"/>
  <c r="BZ2139" i="12" s="1"/>
  <c r="M2140" i="12"/>
  <c r="S2140" i="12" s="1"/>
  <c r="AA2140" i="12" s="1"/>
  <c r="AG2140" i="12" s="1"/>
  <c r="AO2140" i="12" s="1"/>
  <c r="AU2140" i="12" s="1"/>
  <c r="BA2140" i="12" s="1"/>
  <c r="BI2140" i="12" s="1"/>
  <c r="BN2140" i="12" s="1"/>
  <c r="BS2140" i="12" s="1"/>
  <c r="BZ2140" i="12" s="1"/>
  <c r="G2119" i="12"/>
  <c r="M2119" i="12" s="1"/>
  <c r="S2119" i="12" s="1"/>
  <c r="AA2119" i="12" s="1"/>
  <c r="AG2119" i="12" s="1"/>
  <c r="AO2119" i="12" s="1"/>
  <c r="AU2119" i="12" s="1"/>
  <c r="BA2119" i="12" s="1"/>
  <c r="BI2119" i="12" s="1"/>
  <c r="BN2119" i="12" s="1"/>
  <c r="BS2119" i="12" s="1"/>
  <c r="BZ2119" i="12" s="1"/>
  <c r="M2120" i="12"/>
  <c r="S2120" i="12" s="1"/>
  <c r="AA2120" i="12" s="1"/>
  <c r="AG2120" i="12" s="1"/>
  <c r="AO2120" i="12" s="1"/>
  <c r="AU2120" i="12" s="1"/>
  <c r="BA2120" i="12" s="1"/>
  <c r="BI2120" i="12" s="1"/>
  <c r="BN2120" i="12" s="1"/>
  <c r="BS2120" i="12" s="1"/>
  <c r="BZ2120" i="12" s="1"/>
  <c r="H2067" i="12"/>
  <c r="N2067" i="12" s="1"/>
  <c r="T2067" i="12" s="1"/>
  <c r="AB2067" i="12" s="1"/>
  <c r="AH2067" i="12" s="1"/>
  <c r="AP2067" i="12" s="1"/>
  <c r="AV2067" i="12" s="1"/>
  <c r="BB2067" i="12" s="1"/>
  <c r="BJ2067" i="12" s="1"/>
  <c r="BT2067" i="12" s="1"/>
  <c r="N2068" i="12"/>
  <c r="T2068" i="12" s="1"/>
  <c r="AB2068" i="12" s="1"/>
  <c r="AH2068" i="12" s="1"/>
  <c r="AP2068" i="12" s="1"/>
  <c r="AV2068" i="12" s="1"/>
  <c r="BB2068" i="12" s="1"/>
  <c r="BJ2068" i="12" s="1"/>
  <c r="BT2068" i="12" s="1"/>
  <c r="H2052" i="12"/>
  <c r="N2053" i="12"/>
  <c r="T2053" i="12" s="1"/>
  <c r="AB2053" i="12" s="1"/>
  <c r="AH2053" i="12" s="1"/>
  <c r="AP2053" i="12" s="1"/>
  <c r="AV2053" i="12" s="1"/>
  <c r="BB2053" i="12" s="1"/>
  <c r="BJ2053" i="12" s="1"/>
  <c r="BT2053" i="12" s="1"/>
  <c r="H2192" i="12"/>
  <c r="N2192" i="12" s="1"/>
  <c r="T2192" i="12" s="1"/>
  <c r="AB2192" i="12" s="1"/>
  <c r="AH2192" i="12" s="1"/>
  <c r="AP2192" i="12" s="1"/>
  <c r="AV2192" i="12" s="1"/>
  <c r="BB2192" i="12" s="1"/>
  <c r="BJ2192" i="12" s="1"/>
  <c r="BT2192" i="12" s="1"/>
  <c r="N2193" i="12"/>
  <c r="T2193" i="12" s="1"/>
  <c r="AB2193" i="12" s="1"/>
  <c r="AH2193" i="12" s="1"/>
  <c r="AP2193" i="12" s="1"/>
  <c r="AV2193" i="12" s="1"/>
  <c r="BB2193" i="12" s="1"/>
  <c r="BJ2193" i="12" s="1"/>
  <c r="BT2193" i="12" s="1"/>
  <c r="H2135" i="12"/>
  <c r="N2135" i="12" s="1"/>
  <c r="T2135" i="12" s="1"/>
  <c r="AB2135" i="12" s="1"/>
  <c r="AH2135" i="12" s="1"/>
  <c r="AP2135" i="12" s="1"/>
  <c r="AV2135" i="12" s="1"/>
  <c r="BB2135" i="12" s="1"/>
  <c r="BJ2135" i="12" s="1"/>
  <c r="BT2135" i="12" s="1"/>
  <c r="N2136" i="12"/>
  <c r="T2136" i="12" s="1"/>
  <c r="AB2136" i="12" s="1"/>
  <c r="AH2136" i="12" s="1"/>
  <c r="AP2136" i="12" s="1"/>
  <c r="AV2136" i="12" s="1"/>
  <c r="BB2136" i="12" s="1"/>
  <c r="BJ2136" i="12" s="1"/>
  <c r="BT2136" i="12" s="1"/>
  <c r="H2091" i="12"/>
  <c r="N2092" i="12"/>
  <c r="T2092" i="12" s="1"/>
  <c r="AB2092" i="12" s="1"/>
  <c r="AH2092" i="12" s="1"/>
  <c r="AP2092" i="12" s="1"/>
  <c r="AV2092" i="12" s="1"/>
  <c r="BB2092" i="12" s="1"/>
  <c r="BJ2092" i="12" s="1"/>
  <c r="BT2092" i="12" s="1"/>
  <c r="H2375" i="12"/>
  <c r="N2375" i="12" s="1"/>
  <c r="T2375" i="12" s="1"/>
  <c r="AB2375" i="12" s="1"/>
  <c r="AH2375" i="12" s="1"/>
  <c r="AP2375" i="12" s="1"/>
  <c r="AV2375" i="12" s="1"/>
  <c r="BB2375" i="12" s="1"/>
  <c r="BJ2375" i="12" s="1"/>
  <c r="BT2375" i="12" s="1"/>
  <c r="G2279" i="12"/>
  <c r="H2279" i="12"/>
  <c r="G2196" i="12"/>
  <c r="M2196" i="12" s="1"/>
  <c r="S2196" i="12" s="1"/>
  <c r="AA2196" i="12" s="1"/>
  <c r="AG2196" i="12" s="1"/>
  <c r="AO2196" i="12" s="1"/>
  <c r="AU2196" i="12" s="1"/>
  <c r="BA2196" i="12" s="1"/>
  <c r="BI2196" i="12" s="1"/>
  <c r="BN2196" i="12" s="1"/>
  <c r="BS2196" i="12" s="1"/>
  <c r="BZ2196" i="12" s="1"/>
  <c r="M2197" i="12"/>
  <c r="S2197" i="12" s="1"/>
  <c r="AA2197" i="12" s="1"/>
  <c r="AG2197" i="12" s="1"/>
  <c r="AO2197" i="12" s="1"/>
  <c r="AU2197" i="12" s="1"/>
  <c r="BA2197" i="12" s="1"/>
  <c r="BI2197" i="12" s="1"/>
  <c r="BN2197" i="12" s="1"/>
  <c r="BS2197" i="12" s="1"/>
  <c r="BZ2197" i="12" s="1"/>
  <c r="G2154" i="12"/>
  <c r="M2154" i="12" s="1"/>
  <c r="S2154" i="12" s="1"/>
  <c r="AA2154" i="12" s="1"/>
  <c r="AG2154" i="12" s="1"/>
  <c r="AO2154" i="12" s="1"/>
  <c r="AU2154" i="12" s="1"/>
  <c r="BA2154" i="12" s="1"/>
  <c r="BI2154" i="12" s="1"/>
  <c r="BN2154" i="12" s="1"/>
  <c r="BS2154" i="12" s="1"/>
  <c r="BZ2154" i="12" s="1"/>
  <c r="M2155" i="12"/>
  <c r="S2155" i="12" s="1"/>
  <c r="AA2155" i="12" s="1"/>
  <c r="AG2155" i="12" s="1"/>
  <c r="AO2155" i="12" s="1"/>
  <c r="AU2155" i="12" s="1"/>
  <c r="BA2155" i="12" s="1"/>
  <c r="BI2155" i="12" s="1"/>
  <c r="BN2155" i="12" s="1"/>
  <c r="BS2155" i="12" s="1"/>
  <c r="BZ2155" i="12" s="1"/>
  <c r="H2104" i="12"/>
  <c r="N2104" i="12" s="1"/>
  <c r="T2104" i="12" s="1"/>
  <c r="AB2104" i="12" s="1"/>
  <c r="AH2104" i="12" s="1"/>
  <c r="AP2104" i="12" s="1"/>
  <c r="AV2104" i="12" s="1"/>
  <c r="BB2104" i="12" s="1"/>
  <c r="BJ2104" i="12" s="1"/>
  <c r="BT2104" i="12" s="1"/>
  <c r="N2105" i="12"/>
  <c r="T2105" i="12" s="1"/>
  <c r="AB2105" i="12" s="1"/>
  <c r="AH2105" i="12" s="1"/>
  <c r="AP2105" i="12" s="1"/>
  <c r="AV2105" i="12" s="1"/>
  <c r="BB2105" i="12" s="1"/>
  <c r="BJ2105" i="12" s="1"/>
  <c r="BT2105" i="12" s="1"/>
  <c r="G2111" i="12"/>
  <c r="M2111" i="12" s="1"/>
  <c r="S2111" i="12" s="1"/>
  <c r="AA2111" i="12" s="1"/>
  <c r="AG2111" i="12" s="1"/>
  <c r="AO2111" i="12" s="1"/>
  <c r="AU2111" i="12" s="1"/>
  <c r="BA2111" i="12" s="1"/>
  <c r="BI2111" i="12" s="1"/>
  <c r="BN2111" i="12" s="1"/>
  <c r="BS2111" i="12" s="1"/>
  <c r="BZ2111" i="12" s="1"/>
  <c r="M2112" i="12"/>
  <c r="S2112" i="12" s="1"/>
  <c r="AA2112" i="12" s="1"/>
  <c r="AG2112" i="12" s="1"/>
  <c r="AO2112" i="12" s="1"/>
  <c r="AU2112" i="12" s="1"/>
  <c r="BA2112" i="12" s="1"/>
  <c r="BI2112" i="12" s="1"/>
  <c r="BN2112" i="12" s="1"/>
  <c r="BS2112" i="12" s="1"/>
  <c r="BZ2112" i="12" s="1"/>
  <c r="G2274" i="12"/>
  <c r="M2274" i="12" s="1"/>
  <c r="S2274" i="12" s="1"/>
  <c r="AA2274" i="12" s="1"/>
  <c r="AG2274" i="12" s="1"/>
  <c r="AO2274" i="12" s="1"/>
  <c r="AU2274" i="12" s="1"/>
  <c r="BA2274" i="12" s="1"/>
  <c r="BI2274" i="12" s="1"/>
  <c r="BN2274" i="12" s="1"/>
  <c r="BS2274" i="12" s="1"/>
  <c r="BZ2274" i="12" s="1"/>
  <c r="M2275" i="12"/>
  <c r="S2275" i="12" s="1"/>
  <c r="AA2275" i="12" s="1"/>
  <c r="AG2275" i="12" s="1"/>
  <c r="AO2275" i="12" s="1"/>
  <c r="AU2275" i="12" s="1"/>
  <c r="BA2275" i="12" s="1"/>
  <c r="BI2275" i="12" s="1"/>
  <c r="BN2275" i="12" s="1"/>
  <c r="BS2275" i="12" s="1"/>
  <c r="BZ2275" i="12" s="1"/>
  <c r="M2218" i="12"/>
  <c r="S2218" i="12" s="1"/>
  <c r="AA2218" i="12" s="1"/>
  <c r="AG2218" i="12" s="1"/>
  <c r="AO2218" i="12" s="1"/>
  <c r="AU2218" i="12" s="1"/>
  <c r="BA2218" i="12" s="1"/>
  <c r="BI2218" i="12" s="1"/>
  <c r="BN2218" i="12" s="1"/>
  <c r="BS2218" i="12" s="1"/>
  <c r="BZ2218" i="12" s="1"/>
  <c r="G2217" i="12"/>
  <c r="M2217" i="12" s="1"/>
  <c r="S2217" i="12" s="1"/>
  <c r="AA2217" i="12" s="1"/>
  <c r="AG2217" i="12" s="1"/>
  <c r="AO2217" i="12" s="1"/>
  <c r="AU2217" i="12" s="1"/>
  <c r="BA2217" i="12" s="1"/>
  <c r="BI2217" i="12" s="1"/>
  <c r="BN2217" i="12" s="1"/>
  <c r="BS2217" i="12" s="1"/>
  <c r="BZ2217" i="12" s="1"/>
  <c r="H2212" i="12"/>
  <c r="N2212" i="12" s="1"/>
  <c r="T2212" i="12" s="1"/>
  <c r="AB2212" i="12" s="1"/>
  <c r="AH2212" i="12" s="1"/>
  <c r="AP2212" i="12" s="1"/>
  <c r="AV2212" i="12" s="1"/>
  <c r="BB2212" i="12" s="1"/>
  <c r="BJ2212" i="12" s="1"/>
  <c r="BT2212" i="12" s="1"/>
  <c r="N2213" i="12"/>
  <c r="T2213" i="12" s="1"/>
  <c r="AB2213" i="12" s="1"/>
  <c r="AH2213" i="12" s="1"/>
  <c r="AP2213" i="12" s="1"/>
  <c r="AV2213" i="12" s="1"/>
  <c r="BB2213" i="12" s="1"/>
  <c r="BJ2213" i="12" s="1"/>
  <c r="BT2213" i="12" s="1"/>
  <c r="G2200" i="12"/>
  <c r="M2200" i="12" s="1"/>
  <c r="S2200" i="12" s="1"/>
  <c r="AA2200" i="12" s="1"/>
  <c r="AG2200" i="12" s="1"/>
  <c r="AO2200" i="12" s="1"/>
  <c r="AU2200" i="12" s="1"/>
  <c r="BA2200" i="12" s="1"/>
  <c r="BI2200" i="12" s="1"/>
  <c r="BN2200" i="12" s="1"/>
  <c r="BS2200" i="12" s="1"/>
  <c r="BZ2200" i="12" s="1"/>
  <c r="M2201" i="12"/>
  <c r="S2201" i="12" s="1"/>
  <c r="AA2201" i="12" s="1"/>
  <c r="AG2201" i="12" s="1"/>
  <c r="AO2201" i="12" s="1"/>
  <c r="AU2201" i="12" s="1"/>
  <c r="BA2201" i="12" s="1"/>
  <c r="BI2201" i="12" s="1"/>
  <c r="BN2201" i="12" s="1"/>
  <c r="BS2201" i="12" s="1"/>
  <c r="BZ2201" i="12" s="1"/>
  <c r="G2158" i="12"/>
  <c r="M2158" i="12" s="1"/>
  <c r="S2158" i="12" s="1"/>
  <c r="AA2158" i="12" s="1"/>
  <c r="AG2158" i="12" s="1"/>
  <c r="AO2158" i="12" s="1"/>
  <c r="AU2158" i="12" s="1"/>
  <c r="BA2158" i="12" s="1"/>
  <c r="BI2158" i="12" s="1"/>
  <c r="BN2158" i="12" s="1"/>
  <c r="BS2158" i="12" s="1"/>
  <c r="BZ2158" i="12" s="1"/>
  <c r="M2159" i="12"/>
  <c r="S2159" i="12" s="1"/>
  <c r="AA2159" i="12" s="1"/>
  <c r="AG2159" i="12" s="1"/>
  <c r="AO2159" i="12" s="1"/>
  <c r="AU2159" i="12" s="1"/>
  <c r="BA2159" i="12" s="1"/>
  <c r="BI2159" i="12" s="1"/>
  <c r="BN2159" i="12" s="1"/>
  <c r="BS2159" i="12" s="1"/>
  <c r="BZ2159" i="12" s="1"/>
  <c r="G2143" i="12"/>
  <c r="M2143" i="12" s="1"/>
  <c r="S2143" i="12" s="1"/>
  <c r="AA2143" i="12" s="1"/>
  <c r="AG2143" i="12" s="1"/>
  <c r="AO2143" i="12" s="1"/>
  <c r="AU2143" i="12" s="1"/>
  <c r="BA2143" i="12" s="1"/>
  <c r="BI2143" i="12" s="1"/>
  <c r="BN2143" i="12" s="1"/>
  <c r="BS2143" i="12" s="1"/>
  <c r="BZ2143" i="12" s="1"/>
  <c r="M2144" i="12"/>
  <c r="S2144" i="12" s="1"/>
  <c r="AA2144" i="12" s="1"/>
  <c r="AG2144" i="12" s="1"/>
  <c r="AO2144" i="12" s="1"/>
  <c r="AU2144" i="12" s="1"/>
  <c r="BA2144" i="12" s="1"/>
  <c r="BI2144" i="12" s="1"/>
  <c r="BN2144" i="12" s="1"/>
  <c r="BS2144" i="12" s="1"/>
  <c r="BZ2144" i="12" s="1"/>
  <c r="G2127" i="12"/>
  <c r="M2127" i="12" s="1"/>
  <c r="S2127" i="12" s="1"/>
  <c r="AA2127" i="12" s="1"/>
  <c r="AG2127" i="12" s="1"/>
  <c r="AO2127" i="12" s="1"/>
  <c r="AU2127" i="12" s="1"/>
  <c r="BA2127" i="12" s="1"/>
  <c r="BI2127" i="12" s="1"/>
  <c r="BN2127" i="12" s="1"/>
  <c r="BS2127" i="12" s="1"/>
  <c r="BZ2127" i="12" s="1"/>
  <c r="M2128" i="12"/>
  <c r="S2128" i="12" s="1"/>
  <c r="AA2128" i="12" s="1"/>
  <c r="AG2128" i="12" s="1"/>
  <c r="AO2128" i="12" s="1"/>
  <c r="AU2128" i="12" s="1"/>
  <c r="BA2128" i="12" s="1"/>
  <c r="BI2128" i="12" s="1"/>
  <c r="BN2128" i="12" s="1"/>
  <c r="BS2128" i="12" s="1"/>
  <c r="BZ2128" i="12" s="1"/>
  <c r="G2104" i="12"/>
  <c r="M2104" i="12" s="1"/>
  <c r="S2104" i="12" s="1"/>
  <c r="AA2104" i="12" s="1"/>
  <c r="AG2104" i="12" s="1"/>
  <c r="AO2104" i="12" s="1"/>
  <c r="AU2104" i="12" s="1"/>
  <c r="BA2104" i="12" s="1"/>
  <c r="BI2104" i="12" s="1"/>
  <c r="BN2104" i="12" s="1"/>
  <c r="BS2104" i="12" s="1"/>
  <c r="BZ2104" i="12" s="1"/>
  <c r="M2105" i="12"/>
  <c r="S2105" i="12" s="1"/>
  <c r="AA2105" i="12" s="1"/>
  <c r="AG2105" i="12" s="1"/>
  <c r="AO2105" i="12" s="1"/>
  <c r="AU2105" i="12" s="1"/>
  <c r="BA2105" i="12" s="1"/>
  <c r="BI2105" i="12" s="1"/>
  <c r="BN2105" i="12" s="1"/>
  <c r="BS2105" i="12" s="1"/>
  <c r="BZ2105" i="12" s="1"/>
  <c r="G2067" i="12"/>
  <c r="M2067" i="12" s="1"/>
  <c r="S2067" i="12" s="1"/>
  <c r="AA2067" i="12" s="1"/>
  <c r="AG2067" i="12" s="1"/>
  <c r="AO2067" i="12" s="1"/>
  <c r="AU2067" i="12" s="1"/>
  <c r="BA2067" i="12" s="1"/>
  <c r="BI2067" i="12" s="1"/>
  <c r="BN2067" i="12" s="1"/>
  <c r="BS2067" i="12" s="1"/>
  <c r="BZ2067" i="12" s="1"/>
  <c r="M2068" i="12"/>
  <c r="S2068" i="12" s="1"/>
  <c r="AA2068" i="12" s="1"/>
  <c r="AG2068" i="12" s="1"/>
  <c r="AO2068" i="12" s="1"/>
  <c r="AU2068" i="12" s="1"/>
  <c r="BA2068" i="12" s="1"/>
  <c r="BI2068" i="12" s="1"/>
  <c r="BN2068" i="12" s="1"/>
  <c r="BS2068" i="12" s="1"/>
  <c r="BZ2068" i="12" s="1"/>
  <c r="G2052" i="12"/>
  <c r="M2053" i="12"/>
  <c r="S2053" i="12" s="1"/>
  <c r="AA2053" i="12" s="1"/>
  <c r="AG2053" i="12" s="1"/>
  <c r="AO2053" i="12" s="1"/>
  <c r="AU2053" i="12" s="1"/>
  <c r="BA2053" i="12" s="1"/>
  <c r="BI2053" i="12" s="1"/>
  <c r="BN2053" i="12" s="1"/>
  <c r="BS2053" i="12" s="1"/>
  <c r="BZ2053" i="12" s="1"/>
  <c r="G2188" i="12"/>
  <c r="M2188" i="12" s="1"/>
  <c r="S2188" i="12" s="1"/>
  <c r="AA2188" i="12" s="1"/>
  <c r="AG2188" i="12" s="1"/>
  <c r="AO2188" i="12" s="1"/>
  <c r="AU2188" i="12" s="1"/>
  <c r="BA2188" i="12" s="1"/>
  <c r="BI2188" i="12" s="1"/>
  <c r="BN2188" i="12" s="1"/>
  <c r="BS2188" i="12" s="1"/>
  <c r="BZ2188" i="12" s="1"/>
  <c r="M2189" i="12"/>
  <c r="S2189" i="12" s="1"/>
  <c r="AA2189" i="12" s="1"/>
  <c r="AG2189" i="12" s="1"/>
  <c r="AO2189" i="12" s="1"/>
  <c r="AU2189" i="12" s="1"/>
  <c r="BA2189" i="12" s="1"/>
  <c r="BI2189" i="12" s="1"/>
  <c r="BN2189" i="12" s="1"/>
  <c r="BS2189" i="12" s="1"/>
  <c r="BZ2189" i="12" s="1"/>
  <c r="CE1577" i="12"/>
  <c r="CE2433" i="12" s="1"/>
  <c r="G1658" i="12"/>
  <c r="F1723" i="12"/>
  <c r="G1636" i="12"/>
  <c r="H1652" i="12"/>
  <c r="F1812" i="12"/>
  <c r="G1652" i="12"/>
  <c r="G1723" i="12"/>
  <c r="G1587" i="12"/>
  <c r="G1739" i="12"/>
  <c r="H1848" i="12"/>
  <c r="F1855" i="12"/>
  <c r="F1884" i="12"/>
  <c r="F1581" i="12"/>
  <c r="H1630" i="12"/>
  <c r="F1636" i="12"/>
  <c r="H1642" i="12"/>
  <c r="F1658" i="12"/>
  <c r="F1729" i="12"/>
  <c r="H1739" i="12"/>
  <c r="G1884" i="12"/>
  <c r="F1672" i="12"/>
  <c r="H1707" i="12"/>
  <c r="G1715" i="12"/>
  <c r="F1834" i="12"/>
  <c r="F1848" i="12"/>
  <c r="H1884" i="12"/>
  <c r="F1587" i="12"/>
  <c r="G1672" i="12"/>
  <c r="H1729" i="12"/>
  <c r="F1739" i="12"/>
  <c r="G1812" i="12"/>
  <c r="H1812" i="12"/>
  <c r="G1834" i="12"/>
  <c r="G1848" i="12"/>
  <c r="H1855" i="12"/>
  <c r="G1707" i="12"/>
  <c r="F1715" i="12"/>
  <c r="H1723" i="12"/>
  <c r="F1652" i="12"/>
  <c r="H1672" i="12"/>
  <c r="G1581" i="12"/>
  <c r="H1587" i="12"/>
  <c r="H1581" i="12"/>
  <c r="F1630" i="12"/>
  <c r="G1630" i="12"/>
  <c r="H1636" i="12"/>
  <c r="F1642" i="12"/>
  <c r="G1642" i="12"/>
  <c r="H1658" i="12"/>
  <c r="F1707" i="12"/>
  <c r="H1715" i="12"/>
  <c r="G1729" i="12"/>
  <c r="H1834" i="12"/>
  <c r="G1855" i="12"/>
  <c r="H2420" i="12" l="1"/>
  <c r="N2420" i="12" s="1"/>
  <c r="T2420" i="12" s="1"/>
  <c r="AB2420" i="12" s="1"/>
  <c r="AH2420" i="12" s="1"/>
  <c r="AP2420" i="12" s="1"/>
  <c r="AV2420" i="12" s="1"/>
  <c r="BB2420" i="12" s="1"/>
  <c r="BJ2420" i="12" s="1"/>
  <c r="BT2420" i="12" s="1"/>
  <c r="G2390" i="12"/>
  <c r="M2390" i="12" s="1"/>
  <c r="S2390" i="12" s="1"/>
  <c r="AA2390" i="12" s="1"/>
  <c r="AG2390" i="12" s="1"/>
  <c r="AO2390" i="12" s="1"/>
  <c r="AU2390" i="12" s="1"/>
  <c r="BA2390" i="12" s="1"/>
  <c r="BI2390" i="12" s="1"/>
  <c r="BN2390" i="12" s="1"/>
  <c r="BS2390" i="12" s="1"/>
  <c r="BZ2390" i="12" s="1"/>
  <c r="H2390" i="12"/>
  <c r="N2390" i="12" s="1"/>
  <c r="T2390" i="12" s="1"/>
  <c r="AB2390" i="12" s="1"/>
  <c r="AH2390" i="12" s="1"/>
  <c r="AP2390" i="12" s="1"/>
  <c r="AV2390" i="12" s="1"/>
  <c r="BB2390" i="12" s="1"/>
  <c r="BJ2390" i="12" s="1"/>
  <c r="BT2390" i="12" s="1"/>
  <c r="F2390" i="12"/>
  <c r="L2390" i="12" s="1"/>
  <c r="R2390" i="12" s="1"/>
  <c r="V2390" i="12" s="1"/>
  <c r="Z2390" i="12" s="1"/>
  <c r="AF2390" i="12" s="1"/>
  <c r="AJ2390" i="12" s="1"/>
  <c r="AN2390" i="12" s="1"/>
  <c r="AT2390" i="12" s="1"/>
  <c r="AZ2390" i="12" s="1"/>
  <c r="BD2390" i="12" s="1"/>
  <c r="BH2390" i="12" s="1"/>
  <c r="BM2390" i="12" s="1"/>
  <c r="BR2390" i="12" s="1"/>
  <c r="BV2390" i="12" s="1"/>
  <c r="BY2390" i="12" s="1"/>
  <c r="CB2390" i="12" s="1"/>
  <c r="CD2390" i="12" s="1"/>
  <c r="M1864" i="12"/>
  <c r="S1864" i="12" s="1"/>
  <c r="AA1864" i="12" s="1"/>
  <c r="AG1864" i="12" s="1"/>
  <c r="AO1864" i="12" s="1"/>
  <c r="AU1864" i="12" s="1"/>
  <c r="BA1864" i="12" s="1"/>
  <c r="BI1864" i="12" s="1"/>
  <c r="BN1864" i="12" s="1"/>
  <c r="BS1864" i="12" s="1"/>
  <c r="BZ1864" i="12" s="1"/>
  <c r="M1840" i="12"/>
  <c r="S1840" i="12" s="1"/>
  <c r="AA1840" i="12" s="1"/>
  <c r="AG1840" i="12" s="1"/>
  <c r="AO1840" i="12" s="1"/>
  <c r="AU1840" i="12" s="1"/>
  <c r="BA1840" i="12" s="1"/>
  <c r="BI1840" i="12" s="1"/>
  <c r="BN1840" i="12" s="1"/>
  <c r="BS1840" i="12" s="1"/>
  <c r="BZ1840" i="12" s="1"/>
  <c r="H1864" i="12"/>
  <c r="M1865" i="12"/>
  <c r="S1865" i="12" s="1"/>
  <c r="AA1865" i="12" s="1"/>
  <c r="AG1865" i="12" s="1"/>
  <c r="AO1865" i="12" s="1"/>
  <c r="AU1865" i="12" s="1"/>
  <c r="BA1865" i="12" s="1"/>
  <c r="BI1865" i="12" s="1"/>
  <c r="BN1865" i="12" s="1"/>
  <c r="BS1865" i="12" s="1"/>
  <c r="BZ1865" i="12" s="1"/>
  <c r="F1755" i="12"/>
  <c r="L1755" i="12" s="1"/>
  <c r="R1755" i="12" s="1"/>
  <c r="V1755" i="12" s="1"/>
  <c r="Z1755" i="12" s="1"/>
  <c r="AF1755" i="12" s="1"/>
  <c r="AJ1755" i="12" s="1"/>
  <c r="AN1755" i="12" s="1"/>
  <c r="AT1755" i="12" s="1"/>
  <c r="AZ1755" i="12" s="1"/>
  <c r="BD1755" i="12" s="1"/>
  <c r="BH1755" i="12" s="1"/>
  <c r="BM1755" i="12" s="1"/>
  <c r="BR1755" i="12" s="1"/>
  <c r="BV1755" i="12" s="1"/>
  <c r="BY1755" i="12" s="1"/>
  <c r="CB1755" i="12" s="1"/>
  <c r="CD1755" i="12" s="1"/>
  <c r="F1613" i="12"/>
  <c r="L1613" i="12" s="1"/>
  <c r="R1613" i="12" s="1"/>
  <c r="V1613" i="12" s="1"/>
  <c r="Z1613" i="12" s="1"/>
  <c r="AF1613" i="12" s="1"/>
  <c r="AJ1613" i="12" s="1"/>
  <c r="AN1613" i="12" s="1"/>
  <c r="AT1613" i="12" s="1"/>
  <c r="AZ1613" i="12" s="1"/>
  <c r="BD1613" i="12" s="1"/>
  <c r="BH1613" i="12" s="1"/>
  <c r="BM1613" i="12" s="1"/>
  <c r="BR1613" i="12" s="1"/>
  <c r="BV1613" i="12" s="1"/>
  <c r="BY1613" i="12" s="1"/>
  <c r="CB1613" i="12" s="1"/>
  <c r="CD1613" i="12" s="1"/>
  <c r="F2056" i="12"/>
  <c r="L2056" i="12" s="1"/>
  <c r="R2056" i="12" s="1"/>
  <c r="V2056" i="12" s="1"/>
  <c r="Z2056" i="12" s="1"/>
  <c r="AF2056" i="12" s="1"/>
  <c r="AJ2056" i="12" s="1"/>
  <c r="AN2056" i="12" s="1"/>
  <c r="AT2056" i="12" s="1"/>
  <c r="AZ2056" i="12" s="1"/>
  <c r="BD2056" i="12" s="1"/>
  <c r="BH2056" i="12" s="1"/>
  <c r="BM2056" i="12" s="1"/>
  <c r="BR2056" i="12" s="1"/>
  <c r="BV2056" i="12" s="1"/>
  <c r="BY2056" i="12" s="1"/>
  <c r="CB2056" i="12" s="1"/>
  <c r="CD2056" i="12" s="1"/>
  <c r="H1613" i="12"/>
  <c r="N1613" i="12" s="1"/>
  <c r="T1613" i="12" s="1"/>
  <c r="AB1613" i="12" s="1"/>
  <c r="AH1613" i="12" s="1"/>
  <c r="AP1613" i="12" s="1"/>
  <c r="AV1613" i="12" s="1"/>
  <c r="BB1613" i="12" s="1"/>
  <c r="BJ1613" i="12" s="1"/>
  <c r="BT1613" i="12" s="1"/>
  <c r="G1746" i="12"/>
  <c r="M1746" i="12" s="1"/>
  <c r="S1746" i="12" s="1"/>
  <c r="AA1746" i="12" s="1"/>
  <c r="AG1746" i="12" s="1"/>
  <c r="AO1746" i="12" s="1"/>
  <c r="AU1746" i="12" s="1"/>
  <c r="BA1746" i="12" s="1"/>
  <c r="BI1746" i="12" s="1"/>
  <c r="BN1746" i="12" s="1"/>
  <c r="BS1746" i="12" s="1"/>
  <c r="BZ1746" i="12" s="1"/>
  <c r="H1746" i="12"/>
  <c r="N1746" i="12" s="1"/>
  <c r="T1746" i="12" s="1"/>
  <c r="AB1746" i="12" s="1"/>
  <c r="AH1746" i="12" s="1"/>
  <c r="AP1746" i="12" s="1"/>
  <c r="AV1746" i="12" s="1"/>
  <c r="BB1746" i="12" s="1"/>
  <c r="BJ1746" i="12" s="1"/>
  <c r="BT1746" i="12" s="1"/>
  <c r="H2036" i="12"/>
  <c r="N2036" i="12" s="1"/>
  <c r="T2036" i="12" s="1"/>
  <c r="AB2036" i="12" s="1"/>
  <c r="AH2036" i="12" s="1"/>
  <c r="AP2036" i="12" s="1"/>
  <c r="AV2036" i="12" s="1"/>
  <c r="BB2036" i="12" s="1"/>
  <c r="BJ2036" i="12" s="1"/>
  <c r="BT2036" i="12" s="1"/>
  <c r="N1840" i="12"/>
  <c r="T1840" i="12" s="1"/>
  <c r="AB1840" i="12" s="1"/>
  <c r="AH1840" i="12" s="1"/>
  <c r="AP1840" i="12" s="1"/>
  <c r="AV1840" i="12" s="1"/>
  <c r="BB1840" i="12" s="1"/>
  <c r="BJ1840" i="12" s="1"/>
  <c r="BT1840" i="12" s="1"/>
  <c r="F1671" i="12"/>
  <c r="L1671" i="12" s="1"/>
  <c r="R1671" i="12" s="1"/>
  <c r="V1671" i="12" s="1"/>
  <c r="Z1671" i="12" s="1"/>
  <c r="AF1671" i="12" s="1"/>
  <c r="AJ1671" i="12" s="1"/>
  <c r="AN1671" i="12" s="1"/>
  <c r="AT1671" i="12" s="1"/>
  <c r="AZ1671" i="12" s="1"/>
  <c r="BD1671" i="12" s="1"/>
  <c r="BH1671" i="12" s="1"/>
  <c r="BM1671" i="12" s="1"/>
  <c r="BR1671" i="12" s="1"/>
  <c r="BV1671" i="12" s="1"/>
  <c r="BY1671" i="12" s="1"/>
  <c r="CB1671" i="12" s="1"/>
  <c r="CD1671" i="12" s="1"/>
  <c r="L1672" i="12"/>
  <c r="R1672" i="12" s="1"/>
  <c r="V1672" i="12" s="1"/>
  <c r="Z1672" i="12" s="1"/>
  <c r="AF1672" i="12" s="1"/>
  <c r="AJ1672" i="12" s="1"/>
  <c r="AN1672" i="12" s="1"/>
  <c r="AT1672" i="12" s="1"/>
  <c r="AZ1672" i="12" s="1"/>
  <c r="BD1672" i="12" s="1"/>
  <c r="BH1672" i="12" s="1"/>
  <c r="BM1672" i="12" s="1"/>
  <c r="BR1672" i="12" s="1"/>
  <c r="BV1672" i="12" s="1"/>
  <c r="BY1672" i="12" s="1"/>
  <c r="CB1672" i="12" s="1"/>
  <c r="CD1672" i="12" s="1"/>
  <c r="F1657" i="12"/>
  <c r="L1657" i="12" s="1"/>
  <c r="R1657" i="12" s="1"/>
  <c r="V1657" i="12" s="1"/>
  <c r="Z1657" i="12" s="1"/>
  <c r="AF1657" i="12" s="1"/>
  <c r="AJ1657" i="12" s="1"/>
  <c r="AN1657" i="12" s="1"/>
  <c r="AT1657" i="12" s="1"/>
  <c r="AZ1657" i="12" s="1"/>
  <c r="BD1657" i="12" s="1"/>
  <c r="BH1657" i="12" s="1"/>
  <c r="BM1657" i="12" s="1"/>
  <c r="BR1657" i="12" s="1"/>
  <c r="BV1657" i="12" s="1"/>
  <c r="BY1657" i="12" s="1"/>
  <c r="CB1657" i="12" s="1"/>
  <c r="CD1657" i="12" s="1"/>
  <c r="L1658" i="12"/>
  <c r="R1658" i="12" s="1"/>
  <c r="V1658" i="12" s="1"/>
  <c r="Z1658" i="12" s="1"/>
  <c r="AF1658" i="12" s="1"/>
  <c r="AJ1658" i="12" s="1"/>
  <c r="AN1658" i="12" s="1"/>
  <c r="AT1658" i="12" s="1"/>
  <c r="AZ1658" i="12" s="1"/>
  <c r="BD1658" i="12" s="1"/>
  <c r="BH1658" i="12" s="1"/>
  <c r="BM1658" i="12" s="1"/>
  <c r="BR1658" i="12" s="1"/>
  <c r="BV1658" i="12" s="1"/>
  <c r="BY1658" i="12" s="1"/>
  <c r="CB1658" i="12" s="1"/>
  <c r="CD1658" i="12" s="1"/>
  <c r="F1854" i="12"/>
  <c r="L1855" i="12"/>
  <c r="R1855" i="12" s="1"/>
  <c r="V1855" i="12" s="1"/>
  <c r="Z1855" i="12" s="1"/>
  <c r="AF1855" i="12" s="1"/>
  <c r="AJ1855" i="12" s="1"/>
  <c r="AN1855" i="12" s="1"/>
  <c r="AT1855" i="12" s="1"/>
  <c r="AZ1855" i="12" s="1"/>
  <c r="BD1855" i="12" s="1"/>
  <c r="BH1855" i="12" s="1"/>
  <c r="BM1855" i="12" s="1"/>
  <c r="BR1855" i="12" s="1"/>
  <c r="BV1855" i="12" s="1"/>
  <c r="BY1855" i="12" s="1"/>
  <c r="CB1855" i="12" s="1"/>
  <c r="CD1855" i="12" s="1"/>
  <c r="F1805" i="12"/>
  <c r="L1812" i="12"/>
  <c r="R1812" i="12" s="1"/>
  <c r="V1812" i="12" s="1"/>
  <c r="Z1812" i="12" s="1"/>
  <c r="AF1812" i="12" s="1"/>
  <c r="AJ1812" i="12" s="1"/>
  <c r="AN1812" i="12" s="1"/>
  <c r="AT1812" i="12" s="1"/>
  <c r="AZ1812" i="12" s="1"/>
  <c r="BD1812" i="12" s="1"/>
  <c r="BH1812" i="12" s="1"/>
  <c r="BM1812" i="12" s="1"/>
  <c r="BR1812" i="12" s="1"/>
  <c r="BV1812" i="12" s="1"/>
  <c r="BY1812" i="12" s="1"/>
  <c r="CB1812" i="12" s="1"/>
  <c r="CD1812" i="12" s="1"/>
  <c r="L2391" i="12"/>
  <c r="R2391" i="12" s="1"/>
  <c r="V2391" i="12" s="1"/>
  <c r="Z2391" i="12" s="1"/>
  <c r="AF2391" i="12" s="1"/>
  <c r="AJ2391" i="12" s="1"/>
  <c r="AN2391" i="12" s="1"/>
  <c r="AT2391" i="12" s="1"/>
  <c r="AZ2391" i="12" s="1"/>
  <c r="BD2391" i="12" s="1"/>
  <c r="BH2391" i="12" s="1"/>
  <c r="BM2391" i="12" s="1"/>
  <c r="BR2391" i="12" s="1"/>
  <c r="BV2391" i="12" s="1"/>
  <c r="BY2391" i="12" s="1"/>
  <c r="CB2391" i="12" s="1"/>
  <c r="CD2391" i="12" s="1"/>
  <c r="F1772" i="12"/>
  <c r="L1772" i="12" s="1"/>
  <c r="R1772" i="12" s="1"/>
  <c r="V1772" i="12" s="1"/>
  <c r="Z1772" i="12" s="1"/>
  <c r="AF1772" i="12" s="1"/>
  <c r="AJ1772" i="12" s="1"/>
  <c r="AN1772" i="12" s="1"/>
  <c r="AT1772" i="12" s="1"/>
  <c r="AZ1772" i="12" s="1"/>
  <c r="BD1772" i="12" s="1"/>
  <c r="BH1772" i="12" s="1"/>
  <c r="BM1772" i="12" s="1"/>
  <c r="BR1772" i="12" s="1"/>
  <c r="BV1772" i="12" s="1"/>
  <c r="BY1772" i="12" s="1"/>
  <c r="CB1772" i="12" s="1"/>
  <c r="CD1772" i="12" s="1"/>
  <c r="L1773" i="12"/>
  <c r="R1773" i="12" s="1"/>
  <c r="V1773" i="12" s="1"/>
  <c r="Z1773" i="12" s="1"/>
  <c r="AF1773" i="12" s="1"/>
  <c r="AJ1773" i="12" s="1"/>
  <c r="AN1773" i="12" s="1"/>
  <c r="AT1773" i="12" s="1"/>
  <c r="AZ1773" i="12" s="1"/>
  <c r="BD1773" i="12" s="1"/>
  <c r="BH1773" i="12" s="1"/>
  <c r="BM1773" i="12" s="1"/>
  <c r="BR1773" i="12" s="1"/>
  <c r="BV1773" i="12" s="1"/>
  <c r="BY1773" i="12" s="1"/>
  <c r="CB1773" i="12" s="1"/>
  <c r="CD1773" i="12" s="1"/>
  <c r="F1667" i="12"/>
  <c r="L1667" i="12" s="1"/>
  <c r="R1667" i="12" s="1"/>
  <c r="V1667" i="12" s="1"/>
  <c r="Z1667" i="12" s="1"/>
  <c r="AF1667" i="12" s="1"/>
  <c r="AJ1667" i="12" s="1"/>
  <c r="AN1667" i="12" s="1"/>
  <c r="AT1667" i="12" s="1"/>
  <c r="AZ1667" i="12" s="1"/>
  <c r="BD1667" i="12" s="1"/>
  <c r="BH1667" i="12" s="1"/>
  <c r="BM1667" i="12" s="1"/>
  <c r="BR1667" i="12" s="1"/>
  <c r="BV1667" i="12" s="1"/>
  <c r="BY1667" i="12" s="1"/>
  <c r="CB1667" i="12" s="1"/>
  <c r="CD1667" i="12" s="1"/>
  <c r="L1668" i="12"/>
  <c r="R1668" i="12" s="1"/>
  <c r="V1668" i="12" s="1"/>
  <c r="Z1668" i="12" s="1"/>
  <c r="AF1668" i="12" s="1"/>
  <c r="AJ1668" i="12" s="1"/>
  <c r="AN1668" i="12" s="1"/>
  <c r="AT1668" i="12" s="1"/>
  <c r="AZ1668" i="12" s="1"/>
  <c r="BD1668" i="12" s="1"/>
  <c r="BH1668" i="12" s="1"/>
  <c r="BM1668" i="12" s="1"/>
  <c r="BR1668" i="12" s="1"/>
  <c r="BV1668" i="12" s="1"/>
  <c r="BY1668" i="12" s="1"/>
  <c r="CB1668" i="12" s="1"/>
  <c r="CD1668" i="12" s="1"/>
  <c r="F1869" i="12"/>
  <c r="L1869" i="12" s="1"/>
  <c r="R1869" i="12" s="1"/>
  <c r="V1869" i="12" s="1"/>
  <c r="Z1869" i="12" s="1"/>
  <c r="AF1869" i="12" s="1"/>
  <c r="AJ1869" i="12" s="1"/>
  <c r="AN1869" i="12" s="1"/>
  <c r="AT1869" i="12" s="1"/>
  <c r="AZ1869" i="12" s="1"/>
  <c r="BD1869" i="12" s="1"/>
  <c r="BH1869" i="12" s="1"/>
  <c r="BM1869" i="12" s="1"/>
  <c r="BR1869" i="12" s="1"/>
  <c r="BV1869" i="12" s="1"/>
  <c r="BY1869" i="12" s="1"/>
  <c r="CB1869" i="12" s="1"/>
  <c r="CD1869" i="12" s="1"/>
  <c r="L1870" i="12"/>
  <c r="R1870" i="12" s="1"/>
  <c r="V1870" i="12" s="1"/>
  <c r="Z1870" i="12" s="1"/>
  <c r="AF1870" i="12" s="1"/>
  <c r="AJ1870" i="12" s="1"/>
  <c r="AN1870" i="12" s="1"/>
  <c r="AT1870" i="12" s="1"/>
  <c r="AZ1870" i="12" s="1"/>
  <c r="BD1870" i="12" s="1"/>
  <c r="BH1870" i="12" s="1"/>
  <c r="BM1870" i="12" s="1"/>
  <c r="BR1870" i="12" s="1"/>
  <c r="BV1870" i="12" s="1"/>
  <c r="BY1870" i="12" s="1"/>
  <c r="CB1870" i="12" s="1"/>
  <c r="CD1870" i="12" s="1"/>
  <c r="F2090" i="12"/>
  <c r="L2090" i="12" s="1"/>
  <c r="R2090" i="12" s="1"/>
  <c r="V2090" i="12" s="1"/>
  <c r="Z2090" i="12" s="1"/>
  <c r="AF2090" i="12" s="1"/>
  <c r="AJ2090" i="12" s="1"/>
  <c r="AN2090" i="12" s="1"/>
  <c r="AT2090" i="12" s="1"/>
  <c r="AZ2090" i="12" s="1"/>
  <c r="BD2090" i="12" s="1"/>
  <c r="BH2090" i="12" s="1"/>
  <c r="BM2090" i="12" s="1"/>
  <c r="BR2090" i="12" s="1"/>
  <c r="BV2090" i="12" s="1"/>
  <c r="BY2090" i="12" s="1"/>
  <c r="CB2090" i="12" s="1"/>
  <c r="CD2090" i="12" s="1"/>
  <c r="L2091" i="12"/>
  <c r="R2091" i="12" s="1"/>
  <c r="V2091" i="12" s="1"/>
  <c r="Z2091" i="12" s="1"/>
  <c r="AF2091" i="12" s="1"/>
  <c r="AJ2091" i="12" s="1"/>
  <c r="AN2091" i="12" s="1"/>
  <c r="AT2091" i="12" s="1"/>
  <c r="AZ2091" i="12" s="1"/>
  <c r="BD2091" i="12" s="1"/>
  <c r="BH2091" i="12" s="1"/>
  <c r="BM2091" i="12" s="1"/>
  <c r="BR2091" i="12" s="1"/>
  <c r="BV2091" i="12" s="1"/>
  <c r="BY2091" i="12" s="1"/>
  <c r="CB2091" i="12" s="1"/>
  <c r="CD2091" i="12" s="1"/>
  <c r="F2051" i="12"/>
  <c r="L2051" i="12" s="1"/>
  <c r="R2051" i="12" s="1"/>
  <c r="V2051" i="12" s="1"/>
  <c r="Z2051" i="12" s="1"/>
  <c r="AF2051" i="12" s="1"/>
  <c r="AJ2051" i="12" s="1"/>
  <c r="AN2051" i="12" s="1"/>
  <c r="AT2051" i="12" s="1"/>
  <c r="AZ2051" i="12" s="1"/>
  <c r="BD2051" i="12" s="1"/>
  <c r="BH2051" i="12" s="1"/>
  <c r="BM2051" i="12" s="1"/>
  <c r="BR2051" i="12" s="1"/>
  <c r="BV2051" i="12" s="1"/>
  <c r="BY2051" i="12" s="1"/>
  <c r="CB2051" i="12" s="1"/>
  <c r="CD2051" i="12" s="1"/>
  <c r="L2052" i="12"/>
  <c r="R2052" i="12" s="1"/>
  <c r="V2052" i="12" s="1"/>
  <c r="Z2052" i="12" s="1"/>
  <c r="AF2052" i="12" s="1"/>
  <c r="AJ2052" i="12" s="1"/>
  <c r="AN2052" i="12" s="1"/>
  <c r="AT2052" i="12" s="1"/>
  <c r="AZ2052" i="12" s="1"/>
  <c r="BD2052" i="12" s="1"/>
  <c r="BH2052" i="12" s="1"/>
  <c r="BM2052" i="12" s="1"/>
  <c r="BR2052" i="12" s="1"/>
  <c r="BV2052" i="12" s="1"/>
  <c r="BY2052" i="12" s="1"/>
  <c r="CB2052" i="12" s="1"/>
  <c r="CD2052" i="12" s="1"/>
  <c r="F1706" i="12"/>
  <c r="L1706" i="12" s="1"/>
  <c r="R1706" i="12" s="1"/>
  <c r="V1706" i="12" s="1"/>
  <c r="Z1706" i="12" s="1"/>
  <c r="AF1706" i="12" s="1"/>
  <c r="AJ1706" i="12" s="1"/>
  <c r="AN1706" i="12" s="1"/>
  <c r="AT1706" i="12" s="1"/>
  <c r="AZ1706" i="12" s="1"/>
  <c r="BD1706" i="12" s="1"/>
  <c r="BH1706" i="12" s="1"/>
  <c r="BM1706" i="12" s="1"/>
  <c r="BR1706" i="12" s="1"/>
  <c r="BV1706" i="12" s="1"/>
  <c r="BY1706" i="12" s="1"/>
  <c r="CB1706" i="12" s="1"/>
  <c r="CD1706" i="12" s="1"/>
  <c r="L1707" i="12"/>
  <c r="R1707" i="12" s="1"/>
  <c r="V1707" i="12" s="1"/>
  <c r="Z1707" i="12" s="1"/>
  <c r="AF1707" i="12" s="1"/>
  <c r="AJ1707" i="12" s="1"/>
  <c r="AN1707" i="12" s="1"/>
  <c r="AT1707" i="12" s="1"/>
  <c r="AZ1707" i="12" s="1"/>
  <c r="BD1707" i="12" s="1"/>
  <c r="BH1707" i="12" s="1"/>
  <c r="BM1707" i="12" s="1"/>
  <c r="BR1707" i="12" s="1"/>
  <c r="BV1707" i="12" s="1"/>
  <c r="BY1707" i="12" s="1"/>
  <c r="CB1707" i="12" s="1"/>
  <c r="CD1707" i="12" s="1"/>
  <c r="G1613" i="12"/>
  <c r="M1613" i="12" s="1"/>
  <c r="S1613" i="12" s="1"/>
  <c r="AA1613" i="12" s="1"/>
  <c r="AG1613" i="12" s="1"/>
  <c r="AO1613" i="12" s="1"/>
  <c r="AU1613" i="12" s="1"/>
  <c r="BA1613" i="12" s="1"/>
  <c r="BI1613" i="12" s="1"/>
  <c r="BN1613" i="12" s="1"/>
  <c r="BS1613" i="12" s="1"/>
  <c r="BZ1613" i="12" s="1"/>
  <c r="F1833" i="12"/>
  <c r="L1834" i="12"/>
  <c r="R1834" i="12" s="1"/>
  <c r="V1834" i="12" s="1"/>
  <c r="Z1834" i="12" s="1"/>
  <c r="AF1834" i="12" s="1"/>
  <c r="AJ1834" i="12" s="1"/>
  <c r="AN1834" i="12" s="1"/>
  <c r="AT1834" i="12" s="1"/>
  <c r="AZ1834" i="12" s="1"/>
  <c r="BD1834" i="12" s="1"/>
  <c r="BH1834" i="12" s="1"/>
  <c r="BM1834" i="12" s="1"/>
  <c r="BR1834" i="12" s="1"/>
  <c r="BV1834" i="12" s="1"/>
  <c r="BY1834" i="12" s="1"/>
  <c r="CB1834" i="12" s="1"/>
  <c r="CD1834" i="12" s="1"/>
  <c r="H1641" i="12"/>
  <c r="N1641" i="12" s="1"/>
  <c r="T1641" i="12" s="1"/>
  <c r="AB1641" i="12" s="1"/>
  <c r="AH1641" i="12" s="1"/>
  <c r="AP1641" i="12" s="1"/>
  <c r="AV1641" i="12" s="1"/>
  <c r="BB1641" i="12" s="1"/>
  <c r="BJ1641" i="12" s="1"/>
  <c r="BT1641" i="12" s="1"/>
  <c r="N1642" i="12"/>
  <c r="T1642" i="12" s="1"/>
  <c r="AB1642" i="12" s="1"/>
  <c r="AH1642" i="12" s="1"/>
  <c r="AP1642" i="12" s="1"/>
  <c r="AV1642" i="12" s="1"/>
  <c r="BB1642" i="12" s="1"/>
  <c r="BJ1642" i="12" s="1"/>
  <c r="BT1642" i="12" s="1"/>
  <c r="F1580" i="12"/>
  <c r="L1581" i="12"/>
  <c r="R1581" i="12" s="1"/>
  <c r="V1581" i="12" s="1"/>
  <c r="Z1581" i="12" s="1"/>
  <c r="AF1581" i="12" s="1"/>
  <c r="AJ1581" i="12" s="1"/>
  <c r="AN1581" i="12" s="1"/>
  <c r="AT1581" i="12" s="1"/>
  <c r="AZ1581" i="12" s="1"/>
  <c r="BD1581" i="12" s="1"/>
  <c r="BH1581" i="12" s="1"/>
  <c r="BM1581" i="12" s="1"/>
  <c r="BR1581" i="12" s="1"/>
  <c r="BV1581" i="12" s="1"/>
  <c r="BY1581" i="12" s="1"/>
  <c r="CB1581" i="12" s="1"/>
  <c r="CD1581" i="12" s="1"/>
  <c r="F1746" i="12"/>
  <c r="L1746" i="12" s="1"/>
  <c r="R1746" i="12" s="1"/>
  <c r="V1746" i="12" s="1"/>
  <c r="Z1746" i="12" s="1"/>
  <c r="AF1746" i="12" s="1"/>
  <c r="AJ1746" i="12" s="1"/>
  <c r="AN1746" i="12" s="1"/>
  <c r="AT1746" i="12" s="1"/>
  <c r="AZ1746" i="12" s="1"/>
  <c r="BD1746" i="12" s="1"/>
  <c r="BH1746" i="12" s="1"/>
  <c r="BM1746" i="12" s="1"/>
  <c r="BR1746" i="12" s="1"/>
  <c r="BV1746" i="12" s="1"/>
  <c r="BY1746" i="12" s="1"/>
  <c r="CB1746" i="12" s="1"/>
  <c r="CD1746" i="12" s="1"/>
  <c r="F2095" i="12"/>
  <c r="H1927" i="12"/>
  <c r="N1927" i="12" s="1"/>
  <c r="T1927" i="12" s="1"/>
  <c r="AB1927" i="12" s="1"/>
  <c r="AH1927" i="12" s="1"/>
  <c r="AP1927" i="12" s="1"/>
  <c r="AV1927" i="12" s="1"/>
  <c r="BB1927" i="12" s="1"/>
  <c r="BJ1927" i="12" s="1"/>
  <c r="BT1927" i="12" s="1"/>
  <c r="N1928" i="12"/>
  <c r="T1928" i="12" s="1"/>
  <c r="AB1928" i="12" s="1"/>
  <c r="AH1928" i="12" s="1"/>
  <c r="AP1928" i="12" s="1"/>
  <c r="AV1928" i="12" s="1"/>
  <c r="BB1928" i="12" s="1"/>
  <c r="BJ1928" i="12" s="1"/>
  <c r="BT1928" i="12" s="1"/>
  <c r="M1899" i="12"/>
  <c r="S1899" i="12" s="1"/>
  <c r="AA1899" i="12" s="1"/>
  <c r="AG1899" i="12" s="1"/>
  <c r="AO1899" i="12" s="1"/>
  <c r="AU1899" i="12" s="1"/>
  <c r="BA1899" i="12" s="1"/>
  <c r="BI1899" i="12" s="1"/>
  <c r="BN1899" i="12" s="1"/>
  <c r="BS1899" i="12" s="1"/>
  <c r="BZ1899" i="12" s="1"/>
  <c r="G1894" i="12"/>
  <c r="F2036" i="12"/>
  <c r="L2036" i="12" s="1"/>
  <c r="R2036" i="12" s="1"/>
  <c r="V2036" i="12" s="1"/>
  <c r="Z2036" i="12" s="1"/>
  <c r="AF2036" i="12" s="1"/>
  <c r="AJ2036" i="12" s="1"/>
  <c r="AN2036" i="12" s="1"/>
  <c r="AT2036" i="12" s="1"/>
  <c r="AZ2036" i="12" s="1"/>
  <c r="BD2036" i="12" s="1"/>
  <c r="BH2036" i="12" s="1"/>
  <c r="BM2036" i="12" s="1"/>
  <c r="BR2036" i="12" s="1"/>
  <c r="BV2036" i="12" s="1"/>
  <c r="BY2036" i="12" s="1"/>
  <c r="CB2036" i="12" s="1"/>
  <c r="CD2036" i="12" s="1"/>
  <c r="F2211" i="12"/>
  <c r="L2211" i="12" s="1"/>
  <c r="R2211" i="12" s="1"/>
  <c r="V2211" i="12" s="1"/>
  <c r="Z2211" i="12" s="1"/>
  <c r="AF2211" i="12" s="1"/>
  <c r="AJ2211" i="12" s="1"/>
  <c r="AN2211" i="12" s="1"/>
  <c r="AT2211" i="12" s="1"/>
  <c r="AZ2211" i="12" s="1"/>
  <c r="BD2211" i="12" s="1"/>
  <c r="BH2211" i="12" s="1"/>
  <c r="BM2211" i="12" s="1"/>
  <c r="BR2211" i="12" s="1"/>
  <c r="BV2211" i="12" s="1"/>
  <c r="BY2211" i="12" s="1"/>
  <c r="CB2211" i="12" s="1"/>
  <c r="CD2211" i="12" s="1"/>
  <c r="F2273" i="12"/>
  <c r="L2273" i="12" s="1"/>
  <c r="R2273" i="12" s="1"/>
  <c r="V2273" i="12" s="1"/>
  <c r="Z2273" i="12" s="1"/>
  <c r="AF2273" i="12" s="1"/>
  <c r="AJ2273" i="12" s="1"/>
  <c r="AN2273" i="12" s="1"/>
  <c r="AT2273" i="12" s="1"/>
  <c r="AZ2273" i="12" s="1"/>
  <c r="BD2273" i="12" s="1"/>
  <c r="BH2273" i="12" s="1"/>
  <c r="BM2273" i="12" s="1"/>
  <c r="BR2273" i="12" s="1"/>
  <c r="BV2273" i="12" s="1"/>
  <c r="BY2273" i="12" s="1"/>
  <c r="CB2273" i="12" s="1"/>
  <c r="CD2273" i="12" s="1"/>
  <c r="L2279" i="12"/>
  <c r="R2279" i="12" s="1"/>
  <c r="V2279" i="12" s="1"/>
  <c r="Z2279" i="12" s="1"/>
  <c r="AF2279" i="12" s="1"/>
  <c r="AJ2279" i="12" s="1"/>
  <c r="AN2279" i="12" s="1"/>
  <c r="AT2279" i="12" s="1"/>
  <c r="AZ2279" i="12" s="1"/>
  <c r="BD2279" i="12" s="1"/>
  <c r="BH2279" i="12" s="1"/>
  <c r="BM2279" i="12" s="1"/>
  <c r="BR2279" i="12" s="1"/>
  <c r="BV2279" i="12" s="1"/>
  <c r="BY2279" i="12" s="1"/>
  <c r="CB2279" i="12" s="1"/>
  <c r="CD2279" i="12" s="1"/>
  <c r="F1839" i="12"/>
  <c r="L1839" i="12" s="1"/>
  <c r="R1839" i="12" s="1"/>
  <c r="V1839" i="12" s="1"/>
  <c r="Z1839" i="12" s="1"/>
  <c r="AF1839" i="12" s="1"/>
  <c r="AJ1839" i="12" s="1"/>
  <c r="AN1839" i="12" s="1"/>
  <c r="AT1839" i="12" s="1"/>
  <c r="AZ1839" i="12" s="1"/>
  <c r="BD1839" i="12" s="1"/>
  <c r="BH1839" i="12" s="1"/>
  <c r="BM1839" i="12" s="1"/>
  <c r="BR1839" i="12" s="1"/>
  <c r="BV1839" i="12" s="1"/>
  <c r="BY1839" i="12" s="1"/>
  <c r="CB1839" i="12" s="1"/>
  <c r="CD1839" i="12" s="1"/>
  <c r="L1840" i="12"/>
  <c r="R1840" i="12" s="1"/>
  <c r="V1840" i="12" s="1"/>
  <c r="Z1840" i="12" s="1"/>
  <c r="AF1840" i="12" s="1"/>
  <c r="AJ1840" i="12" s="1"/>
  <c r="AN1840" i="12" s="1"/>
  <c r="AT1840" i="12" s="1"/>
  <c r="AZ1840" i="12" s="1"/>
  <c r="BD1840" i="12" s="1"/>
  <c r="BH1840" i="12" s="1"/>
  <c r="BM1840" i="12" s="1"/>
  <c r="BR1840" i="12" s="1"/>
  <c r="BV1840" i="12" s="1"/>
  <c r="BY1840" i="12" s="1"/>
  <c r="CB1840" i="12" s="1"/>
  <c r="CD1840" i="12" s="1"/>
  <c r="F1734" i="12"/>
  <c r="L1734" i="12" s="1"/>
  <c r="R1734" i="12" s="1"/>
  <c r="V1734" i="12" s="1"/>
  <c r="Z1734" i="12" s="1"/>
  <c r="AF1734" i="12" s="1"/>
  <c r="AJ1734" i="12" s="1"/>
  <c r="AN1734" i="12" s="1"/>
  <c r="AT1734" i="12" s="1"/>
  <c r="AZ1734" i="12" s="1"/>
  <c r="BD1734" i="12" s="1"/>
  <c r="BH1734" i="12" s="1"/>
  <c r="BM1734" i="12" s="1"/>
  <c r="BR1734" i="12" s="1"/>
  <c r="BV1734" i="12" s="1"/>
  <c r="BY1734" i="12" s="1"/>
  <c r="CB1734" i="12" s="1"/>
  <c r="CD1734" i="12" s="1"/>
  <c r="L1735" i="12"/>
  <c r="R1735" i="12" s="1"/>
  <c r="V1735" i="12" s="1"/>
  <c r="Z1735" i="12" s="1"/>
  <c r="AF1735" i="12" s="1"/>
  <c r="AJ1735" i="12" s="1"/>
  <c r="AN1735" i="12" s="1"/>
  <c r="AT1735" i="12" s="1"/>
  <c r="AZ1735" i="12" s="1"/>
  <c r="BD1735" i="12" s="1"/>
  <c r="BH1735" i="12" s="1"/>
  <c r="BM1735" i="12" s="1"/>
  <c r="BR1735" i="12" s="1"/>
  <c r="BV1735" i="12" s="1"/>
  <c r="BY1735" i="12" s="1"/>
  <c r="CB1735" i="12" s="1"/>
  <c r="CD1735" i="12" s="1"/>
  <c r="F1663" i="12"/>
  <c r="L1663" i="12" s="1"/>
  <c r="R1663" i="12" s="1"/>
  <c r="V1663" i="12" s="1"/>
  <c r="Z1663" i="12" s="1"/>
  <c r="AF1663" i="12" s="1"/>
  <c r="AJ1663" i="12" s="1"/>
  <c r="AN1663" i="12" s="1"/>
  <c r="AT1663" i="12" s="1"/>
  <c r="AZ1663" i="12" s="1"/>
  <c r="BD1663" i="12" s="1"/>
  <c r="BH1663" i="12" s="1"/>
  <c r="BM1663" i="12" s="1"/>
  <c r="BR1663" i="12" s="1"/>
  <c r="BV1663" i="12" s="1"/>
  <c r="BY1663" i="12" s="1"/>
  <c r="CB1663" i="12" s="1"/>
  <c r="CD1663" i="12" s="1"/>
  <c r="L1664" i="12"/>
  <c r="R1664" i="12" s="1"/>
  <c r="V1664" i="12" s="1"/>
  <c r="Z1664" i="12" s="1"/>
  <c r="AF1664" i="12" s="1"/>
  <c r="AJ1664" i="12" s="1"/>
  <c r="AN1664" i="12" s="1"/>
  <c r="AT1664" i="12" s="1"/>
  <c r="AZ1664" i="12" s="1"/>
  <c r="BD1664" i="12" s="1"/>
  <c r="BH1664" i="12" s="1"/>
  <c r="BM1664" i="12" s="1"/>
  <c r="BR1664" i="12" s="1"/>
  <c r="BV1664" i="12" s="1"/>
  <c r="BY1664" i="12" s="1"/>
  <c r="CB1664" i="12" s="1"/>
  <c r="CD1664" i="12" s="1"/>
  <c r="F1641" i="12"/>
  <c r="L1641" i="12" s="1"/>
  <c r="R1641" i="12" s="1"/>
  <c r="V1641" i="12" s="1"/>
  <c r="Z1641" i="12" s="1"/>
  <c r="AF1641" i="12" s="1"/>
  <c r="AJ1641" i="12" s="1"/>
  <c r="AN1641" i="12" s="1"/>
  <c r="AT1641" i="12" s="1"/>
  <c r="AZ1641" i="12" s="1"/>
  <c r="BD1641" i="12" s="1"/>
  <c r="BH1641" i="12" s="1"/>
  <c r="BM1641" i="12" s="1"/>
  <c r="BR1641" i="12" s="1"/>
  <c r="BV1641" i="12" s="1"/>
  <c r="BY1641" i="12" s="1"/>
  <c r="CB1641" i="12" s="1"/>
  <c r="CD1641" i="12" s="1"/>
  <c r="L1642" i="12"/>
  <c r="R1642" i="12" s="1"/>
  <c r="V1642" i="12" s="1"/>
  <c r="Z1642" i="12" s="1"/>
  <c r="AF1642" i="12" s="1"/>
  <c r="AJ1642" i="12" s="1"/>
  <c r="AN1642" i="12" s="1"/>
  <c r="AT1642" i="12" s="1"/>
  <c r="AZ1642" i="12" s="1"/>
  <c r="BD1642" i="12" s="1"/>
  <c r="BH1642" i="12" s="1"/>
  <c r="BM1642" i="12" s="1"/>
  <c r="BR1642" i="12" s="1"/>
  <c r="BV1642" i="12" s="1"/>
  <c r="BY1642" i="12" s="1"/>
  <c r="CB1642" i="12" s="1"/>
  <c r="CD1642" i="12" s="1"/>
  <c r="F1714" i="12"/>
  <c r="L1714" i="12" s="1"/>
  <c r="R1714" i="12" s="1"/>
  <c r="V1714" i="12" s="1"/>
  <c r="Z1714" i="12" s="1"/>
  <c r="AF1714" i="12" s="1"/>
  <c r="AJ1714" i="12" s="1"/>
  <c r="AN1714" i="12" s="1"/>
  <c r="AT1714" i="12" s="1"/>
  <c r="AZ1714" i="12" s="1"/>
  <c r="BD1714" i="12" s="1"/>
  <c r="BH1714" i="12" s="1"/>
  <c r="BM1714" i="12" s="1"/>
  <c r="BR1714" i="12" s="1"/>
  <c r="BV1714" i="12" s="1"/>
  <c r="BY1714" i="12" s="1"/>
  <c r="CB1714" i="12" s="1"/>
  <c r="CD1714" i="12" s="1"/>
  <c r="L1715" i="12"/>
  <c r="R1715" i="12" s="1"/>
  <c r="V1715" i="12" s="1"/>
  <c r="Z1715" i="12" s="1"/>
  <c r="AF1715" i="12" s="1"/>
  <c r="AJ1715" i="12" s="1"/>
  <c r="AN1715" i="12" s="1"/>
  <c r="AT1715" i="12" s="1"/>
  <c r="AZ1715" i="12" s="1"/>
  <c r="BD1715" i="12" s="1"/>
  <c r="BH1715" i="12" s="1"/>
  <c r="BM1715" i="12" s="1"/>
  <c r="BR1715" i="12" s="1"/>
  <c r="BV1715" i="12" s="1"/>
  <c r="BY1715" i="12" s="1"/>
  <c r="CB1715" i="12" s="1"/>
  <c r="CD1715" i="12" s="1"/>
  <c r="F1844" i="12"/>
  <c r="L1844" i="12" s="1"/>
  <c r="R1844" i="12" s="1"/>
  <c r="V1844" i="12" s="1"/>
  <c r="Z1844" i="12" s="1"/>
  <c r="AF1844" i="12" s="1"/>
  <c r="AJ1844" i="12" s="1"/>
  <c r="AN1844" i="12" s="1"/>
  <c r="AT1844" i="12" s="1"/>
  <c r="AZ1844" i="12" s="1"/>
  <c r="BD1844" i="12" s="1"/>
  <c r="BH1844" i="12" s="1"/>
  <c r="BM1844" i="12" s="1"/>
  <c r="BR1844" i="12" s="1"/>
  <c r="BV1844" i="12" s="1"/>
  <c r="BY1844" i="12" s="1"/>
  <c r="CB1844" i="12" s="1"/>
  <c r="CD1844" i="12" s="1"/>
  <c r="L1848" i="12"/>
  <c r="R1848" i="12" s="1"/>
  <c r="V1848" i="12" s="1"/>
  <c r="Z1848" i="12" s="1"/>
  <c r="AF1848" i="12" s="1"/>
  <c r="AJ1848" i="12" s="1"/>
  <c r="AN1848" i="12" s="1"/>
  <c r="AT1848" i="12" s="1"/>
  <c r="AZ1848" i="12" s="1"/>
  <c r="BD1848" i="12" s="1"/>
  <c r="BH1848" i="12" s="1"/>
  <c r="BM1848" i="12" s="1"/>
  <c r="BR1848" i="12" s="1"/>
  <c r="BV1848" i="12" s="1"/>
  <c r="BY1848" i="12" s="1"/>
  <c r="CB1848" i="12" s="1"/>
  <c r="CD1848" i="12" s="1"/>
  <c r="F1651" i="12"/>
  <c r="L1652" i="12"/>
  <c r="R1652" i="12" s="1"/>
  <c r="V1652" i="12" s="1"/>
  <c r="Z1652" i="12" s="1"/>
  <c r="AF1652" i="12" s="1"/>
  <c r="AJ1652" i="12" s="1"/>
  <c r="AN1652" i="12" s="1"/>
  <c r="AT1652" i="12" s="1"/>
  <c r="AZ1652" i="12" s="1"/>
  <c r="BD1652" i="12" s="1"/>
  <c r="BH1652" i="12" s="1"/>
  <c r="BM1652" i="12" s="1"/>
  <c r="BR1652" i="12" s="1"/>
  <c r="BV1652" i="12" s="1"/>
  <c r="BY1652" i="12" s="1"/>
  <c r="CB1652" i="12" s="1"/>
  <c r="CD1652" i="12" s="1"/>
  <c r="F1586" i="12"/>
  <c r="L1586" i="12" s="1"/>
  <c r="R1586" i="12" s="1"/>
  <c r="V1586" i="12" s="1"/>
  <c r="Z1586" i="12" s="1"/>
  <c r="AF1586" i="12" s="1"/>
  <c r="AJ1586" i="12" s="1"/>
  <c r="AN1586" i="12" s="1"/>
  <c r="AT1586" i="12" s="1"/>
  <c r="AZ1586" i="12" s="1"/>
  <c r="BD1586" i="12" s="1"/>
  <c r="BH1586" i="12" s="1"/>
  <c r="BM1586" i="12" s="1"/>
  <c r="BR1586" i="12" s="1"/>
  <c r="BV1586" i="12" s="1"/>
  <c r="BY1586" i="12" s="1"/>
  <c r="CB1586" i="12" s="1"/>
  <c r="CD1586" i="12" s="1"/>
  <c r="L1587" i="12"/>
  <c r="R1587" i="12" s="1"/>
  <c r="V1587" i="12" s="1"/>
  <c r="Z1587" i="12" s="1"/>
  <c r="AF1587" i="12" s="1"/>
  <c r="AJ1587" i="12" s="1"/>
  <c r="AN1587" i="12" s="1"/>
  <c r="AT1587" i="12" s="1"/>
  <c r="AZ1587" i="12" s="1"/>
  <c r="BD1587" i="12" s="1"/>
  <c r="BH1587" i="12" s="1"/>
  <c r="BM1587" i="12" s="1"/>
  <c r="BR1587" i="12" s="1"/>
  <c r="BV1587" i="12" s="1"/>
  <c r="BY1587" i="12" s="1"/>
  <c r="CB1587" i="12" s="1"/>
  <c r="CD1587" i="12" s="1"/>
  <c r="H1738" i="12"/>
  <c r="N1738" i="12" s="1"/>
  <c r="T1738" i="12" s="1"/>
  <c r="AB1738" i="12" s="1"/>
  <c r="AH1738" i="12" s="1"/>
  <c r="AP1738" i="12" s="1"/>
  <c r="AV1738" i="12" s="1"/>
  <c r="BB1738" i="12" s="1"/>
  <c r="BJ1738" i="12" s="1"/>
  <c r="BT1738" i="12" s="1"/>
  <c r="N1739" i="12"/>
  <c r="T1739" i="12" s="1"/>
  <c r="AB1739" i="12" s="1"/>
  <c r="AH1739" i="12" s="1"/>
  <c r="AP1739" i="12" s="1"/>
  <c r="AV1739" i="12" s="1"/>
  <c r="BB1739" i="12" s="1"/>
  <c r="BJ1739" i="12" s="1"/>
  <c r="BT1739" i="12" s="1"/>
  <c r="F1635" i="12"/>
  <c r="L1635" i="12" s="1"/>
  <c r="R1635" i="12" s="1"/>
  <c r="V1635" i="12" s="1"/>
  <c r="Z1635" i="12" s="1"/>
  <c r="AF1635" i="12" s="1"/>
  <c r="AJ1635" i="12" s="1"/>
  <c r="AN1635" i="12" s="1"/>
  <c r="AT1635" i="12" s="1"/>
  <c r="AZ1635" i="12" s="1"/>
  <c r="BD1635" i="12" s="1"/>
  <c r="BH1635" i="12" s="1"/>
  <c r="BM1635" i="12" s="1"/>
  <c r="BR1635" i="12" s="1"/>
  <c r="BV1635" i="12" s="1"/>
  <c r="BY1635" i="12" s="1"/>
  <c r="CB1635" i="12" s="1"/>
  <c r="CD1635" i="12" s="1"/>
  <c r="L1636" i="12"/>
  <c r="R1636" i="12" s="1"/>
  <c r="V1636" i="12" s="1"/>
  <c r="Z1636" i="12" s="1"/>
  <c r="AF1636" i="12" s="1"/>
  <c r="AJ1636" i="12" s="1"/>
  <c r="AN1636" i="12" s="1"/>
  <c r="AT1636" i="12" s="1"/>
  <c r="AZ1636" i="12" s="1"/>
  <c r="BD1636" i="12" s="1"/>
  <c r="BH1636" i="12" s="1"/>
  <c r="BM1636" i="12" s="1"/>
  <c r="BR1636" i="12" s="1"/>
  <c r="BV1636" i="12" s="1"/>
  <c r="BY1636" i="12" s="1"/>
  <c r="CB1636" i="12" s="1"/>
  <c r="CD1636" i="12" s="1"/>
  <c r="G1738" i="12"/>
  <c r="M1738" i="12" s="1"/>
  <c r="S1738" i="12" s="1"/>
  <c r="AA1738" i="12" s="1"/>
  <c r="AG1738" i="12" s="1"/>
  <c r="AO1738" i="12" s="1"/>
  <c r="AU1738" i="12" s="1"/>
  <c r="BA1738" i="12" s="1"/>
  <c r="BI1738" i="12" s="1"/>
  <c r="BN1738" i="12" s="1"/>
  <c r="BS1738" i="12" s="1"/>
  <c r="BZ1738" i="12" s="1"/>
  <c r="M1739" i="12"/>
  <c r="S1739" i="12" s="1"/>
  <c r="AA1739" i="12" s="1"/>
  <c r="AG1739" i="12" s="1"/>
  <c r="AO1739" i="12" s="1"/>
  <c r="AU1739" i="12" s="1"/>
  <c r="BA1739" i="12" s="1"/>
  <c r="BI1739" i="12" s="1"/>
  <c r="BN1739" i="12" s="1"/>
  <c r="BS1739" i="12" s="1"/>
  <c r="BZ1739" i="12" s="1"/>
  <c r="F1681" i="12"/>
  <c r="L1681" i="12" s="1"/>
  <c r="R1681" i="12" s="1"/>
  <c r="V1681" i="12" s="1"/>
  <c r="Z1681" i="12" s="1"/>
  <c r="AF1681" i="12" s="1"/>
  <c r="AJ1681" i="12" s="1"/>
  <c r="AN1681" i="12" s="1"/>
  <c r="AT1681" i="12" s="1"/>
  <c r="AZ1681" i="12" s="1"/>
  <c r="BD1681" i="12" s="1"/>
  <c r="BH1681" i="12" s="1"/>
  <c r="BM1681" i="12" s="1"/>
  <c r="BR1681" i="12" s="1"/>
  <c r="BV1681" i="12" s="1"/>
  <c r="BY1681" i="12" s="1"/>
  <c r="CB1681" i="12" s="1"/>
  <c r="CD1681" i="12" s="1"/>
  <c r="L1682" i="12"/>
  <c r="R1682" i="12" s="1"/>
  <c r="V1682" i="12" s="1"/>
  <c r="Z1682" i="12" s="1"/>
  <c r="AF1682" i="12" s="1"/>
  <c r="AJ1682" i="12" s="1"/>
  <c r="AN1682" i="12" s="1"/>
  <c r="AT1682" i="12" s="1"/>
  <c r="AZ1682" i="12" s="1"/>
  <c r="BD1682" i="12" s="1"/>
  <c r="BH1682" i="12" s="1"/>
  <c r="BM1682" i="12" s="1"/>
  <c r="BR1682" i="12" s="1"/>
  <c r="BV1682" i="12" s="1"/>
  <c r="BY1682" i="12" s="1"/>
  <c r="CB1682" i="12" s="1"/>
  <c r="CD1682" i="12" s="1"/>
  <c r="F1825" i="12"/>
  <c r="L1825" i="12" s="1"/>
  <c r="R1825" i="12" s="1"/>
  <c r="V1825" i="12" s="1"/>
  <c r="Z1825" i="12" s="1"/>
  <c r="AF1825" i="12" s="1"/>
  <c r="AJ1825" i="12" s="1"/>
  <c r="AN1825" i="12" s="1"/>
  <c r="AT1825" i="12" s="1"/>
  <c r="AZ1825" i="12" s="1"/>
  <c r="BD1825" i="12" s="1"/>
  <c r="BH1825" i="12" s="1"/>
  <c r="BM1825" i="12" s="1"/>
  <c r="BR1825" i="12" s="1"/>
  <c r="BV1825" i="12" s="1"/>
  <c r="BY1825" i="12" s="1"/>
  <c r="CB1825" i="12" s="1"/>
  <c r="CD1825" i="12" s="1"/>
  <c r="L1826" i="12"/>
  <c r="R1826" i="12" s="1"/>
  <c r="V1826" i="12" s="1"/>
  <c r="Z1826" i="12" s="1"/>
  <c r="AF1826" i="12" s="1"/>
  <c r="AJ1826" i="12" s="1"/>
  <c r="AN1826" i="12" s="1"/>
  <c r="AT1826" i="12" s="1"/>
  <c r="AZ1826" i="12" s="1"/>
  <c r="BD1826" i="12" s="1"/>
  <c r="BH1826" i="12" s="1"/>
  <c r="BM1826" i="12" s="1"/>
  <c r="BR1826" i="12" s="1"/>
  <c r="BV1826" i="12" s="1"/>
  <c r="BY1826" i="12" s="1"/>
  <c r="CB1826" i="12" s="1"/>
  <c r="CD1826" i="12" s="1"/>
  <c r="F1879" i="12"/>
  <c r="L1879" i="12" s="1"/>
  <c r="R1879" i="12" s="1"/>
  <c r="V1879" i="12" s="1"/>
  <c r="Z1879" i="12" s="1"/>
  <c r="AF1879" i="12" s="1"/>
  <c r="AJ1879" i="12" s="1"/>
  <c r="AN1879" i="12" s="1"/>
  <c r="AT1879" i="12" s="1"/>
  <c r="AZ1879" i="12" s="1"/>
  <c r="BD1879" i="12" s="1"/>
  <c r="BH1879" i="12" s="1"/>
  <c r="BM1879" i="12" s="1"/>
  <c r="BR1879" i="12" s="1"/>
  <c r="BV1879" i="12" s="1"/>
  <c r="BY1879" i="12" s="1"/>
  <c r="CB1879" i="12" s="1"/>
  <c r="CD1879" i="12" s="1"/>
  <c r="L1880" i="12"/>
  <c r="R1880" i="12" s="1"/>
  <c r="V1880" i="12" s="1"/>
  <c r="Z1880" i="12" s="1"/>
  <c r="AF1880" i="12" s="1"/>
  <c r="AJ1880" i="12" s="1"/>
  <c r="AN1880" i="12" s="1"/>
  <c r="AT1880" i="12" s="1"/>
  <c r="AZ1880" i="12" s="1"/>
  <c r="BD1880" i="12" s="1"/>
  <c r="BH1880" i="12" s="1"/>
  <c r="BM1880" i="12" s="1"/>
  <c r="BR1880" i="12" s="1"/>
  <c r="BV1880" i="12" s="1"/>
  <c r="BY1880" i="12" s="1"/>
  <c r="CB1880" i="12" s="1"/>
  <c r="CD1880" i="12" s="1"/>
  <c r="F1829" i="12"/>
  <c r="L1829" i="12" s="1"/>
  <c r="R1829" i="12" s="1"/>
  <c r="V1829" i="12" s="1"/>
  <c r="Z1829" i="12" s="1"/>
  <c r="AF1829" i="12" s="1"/>
  <c r="AJ1829" i="12" s="1"/>
  <c r="AN1829" i="12" s="1"/>
  <c r="AT1829" i="12" s="1"/>
  <c r="AZ1829" i="12" s="1"/>
  <c r="BD1829" i="12" s="1"/>
  <c r="BH1829" i="12" s="1"/>
  <c r="BM1829" i="12" s="1"/>
  <c r="BR1829" i="12" s="1"/>
  <c r="BV1829" i="12" s="1"/>
  <c r="BY1829" i="12" s="1"/>
  <c r="CB1829" i="12" s="1"/>
  <c r="CD1829" i="12" s="1"/>
  <c r="L1830" i="12"/>
  <c r="R1830" i="12" s="1"/>
  <c r="V1830" i="12" s="1"/>
  <c r="Z1830" i="12" s="1"/>
  <c r="AF1830" i="12" s="1"/>
  <c r="AJ1830" i="12" s="1"/>
  <c r="AN1830" i="12" s="1"/>
  <c r="AT1830" i="12" s="1"/>
  <c r="AZ1830" i="12" s="1"/>
  <c r="BD1830" i="12" s="1"/>
  <c r="BH1830" i="12" s="1"/>
  <c r="BM1830" i="12" s="1"/>
  <c r="BR1830" i="12" s="1"/>
  <c r="BV1830" i="12" s="1"/>
  <c r="BY1830" i="12" s="1"/>
  <c r="CB1830" i="12" s="1"/>
  <c r="CD1830" i="12" s="1"/>
  <c r="F1592" i="12"/>
  <c r="L1592" i="12" s="1"/>
  <c r="R1592" i="12" s="1"/>
  <c r="V1592" i="12" s="1"/>
  <c r="Z1592" i="12" s="1"/>
  <c r="AF1592" i="12" s="1"/>
  <c r="AJ1592" i="12" s="1"/>
  <c r="AN1592" i="12" s="1"/>
  <c r="AT1592" i="12" s="1"/>
  <c r="AZ1592" i="12" s="1"/>
  <c r="BD1592" i="12" s="1"/>
  <c r="BH1592" i="12" s="1"/>
  <c r="BM1592" i="12" s="1"/>
  <c r="BR1592" i="12" s="1"/>
  <c r="BV1592" i="12" s="1"/>
  <c r="BY1592" i="12" s="1"/>
  <c r="CB1592" i="12" s="1"/>
  <c r="CD1592" i="12" s="1"/>
  <c r="L1593" i="12"/>
  <c r="R1593" i="12" s="1"/>
  <c r="V1593" i="12" s="1"/>
  <c r="Z1593" i="12" s="1"/>
  <c r="AF1593" i="12" s="1"/>
  <c r="AJ1593" i="12" s="1"/>
  <c r="AN1593" i="12" s="1"/>
  <c r="AT1593" i="12" s="1"/>
  <c r="AZ1593" i="12" s="1"/>
  <c r="BD1593" i="12" s="1"/>
  <c r="BH1593" i="12" s="1"/>
  <c r="BM1593" i="12" s="1"/>
  <c r="BR1593" i="12" s="1"/>
  <c r="BV1593" i="12" s="1"/>
  <c r="BY1593" i="12" s="1"/>
  <c r="CB1593" i="12" s="1"/>
  <c r="CD1593" i="12" s="1"/>
  <c r="L2299" i="12"/>
  <c r="R2299" i="12" s="1"/>
  <c r="V2299" i="12" s="1"/>
  <c r="Z2299" i="12" s="1"/>
  <c r="AF2299" i="12" s="1"/>
  <c r="AJ2299" i="12" s="1"/>
  <c r="AN2299" i="12" s="1"/>
  <c r="AT2299" i="12" s="1"/>
  <c r="AZ2299" i="12" s="1"/>
  <c r="BD2299" i="12" s="1"/>
  <c r="BH2299" i="12" s="1"/>
  <c r="BM2299" i="12" s="1"/>
  <c r="BR2299" i="12" s="1"/>
  <c r="BV2299" i="12" s="1"/>
  <c r="BY2299" i="12" s="1"/>
  <c r="CB2299" i="12" s="1"/>
  <c r="CD2299" i="12" s="1"/>
  <c r="F2298" i="12"/>
  <c r="L2298" i="12" s="1"/>
  <c r="R2298" i="12" s="1"/>
  <c r="V2298" i="12" s="1"/>
  <c r="Z2298" i="12" s="1"/>
  <c r="AF2298" i="12" s="1"/>
  <c r="AJ2298" i="12" s="1"/>
  <c r="AN2298" i="12" s="1"/>
  <c r="AT2298" i="12" s="1"/>
  <c r="AZ2298" i="12" s="1"/>
  <c r="BD2298" i="12" s="1"/>
  <c r="BH2298" i="12" s="1"/>
  <c r="BM2298" i="12" s="1"/>
  <c r="BR2298" i="12" s="1"/>
  <c r="BV2298" i="12" s="1"/>
  <c r="BY2298" i="12" s="1"/>
  <c r="CB2298" i="12" s="1"/>
  <c r="CD2298" i="12" s="1"/>
  <c r="L1934" i="12"/>
  <c r="R1934" i="12" s="1"/>
  <c r="V1934" i="12" s="1"/>
  <c r="Z1934" i="12" s="1"/>
  <c r="AF1934" i="12" s="1"/>
  <c r="AJ1934" i="12" s="1"/>
  <c r="AN1934" i="12" s="1"/>
  <c r="AT1934" i="12" s="1"/>
  <c r="AZ1934" i="12" s="1"/>
  <c r="BD1934" i="12" s="1"/>
  <c r="BH1934" i="12" s="1"/>
  <c r="BM1934" i="12" s="1"/>
  <c r="BR1934" i="12" s="1"/>
  <c r="BV1934" i="12" s="1"/>
  <c r="BY1934" i="12" s="1"/>
  <c r="CB1934" i="12" s="1"/>
  <c r="CD1934" i="12" s="1"/>
  <c r="F1933" i="12"/>
  <c r="F1927" i="12"/>
  <c r="L1927" i="12" s="1"/>
  <c r="R1927" i="12" s="1"/>
  <c r="V1927" i="12" s="1"/>
  <c r="Z1927" i="12" s="1"/>
  <c r="AF1927" i="12" s="1"/>
  <c r="AJ1927" i="12" s="1"/>
  <c r="AN1927" i="12" s="1"/>
  <c r="AT1927" i="12" s="1"/>
  <c r="AZ1927" i="12" s="1"/>
  <c r="BD1927" i="12" s="1"/>
  <c r="BH1927" i="12" s="1"/>
  <c r="BM1927" i="12" s="1"/>
  <c r="BR1927" i="12" s="1"/>
  <c r="BV1927" i="12" s="1"/>
  <c r="BY1927" i="12" s="1"/>
  <c r="CB1927" i="12" s="1"/>
  <c r="CD1927" i="12" s="1"/>
  <c r="L1928" i="12"/>
  <c r="R1928" i="12" s="1"/>
  <c r="V1928" i="12" s="1"/>
  <c r="Z1928" i="12" s="1"/>
  <c r="AF1928" i="12" s="1"/>
  <c r="AJ1928" i="12" s="1"/>
  <c r="AN1928" i="12" s="1"/>
  <c r="AT1928" i="12" s="1"/>
  <c r="AZ1928" i="12" s="1"/>
  <c r="BD1928" i="12" s="1"/>
  <c r="BH1928" i="12" s="1"/>
  <c r="BM1928" i="12" s="1"/>
  <c r="BR1928" i="12" s="1"/>
  <c r="BV1928" i="12" s="1"/>
  <c r="BY1928" i="12" s="1"/>
  <c r="CB1928" i="12" s="1"/>
  <c r="CD1928" i="12" s="1"/>
  <c r="N1934" i="12"/>
  <c r="T1934" i="12" s="1"/>
  <c r="AB1934" i="12" s="1"/>
  <c r="AH1934" i="12" s="1"/>
  <c r="AP1934" i="12" s="1"/>
  <c r="AV1934" i="12" s="1"/>
  <c r="BB1934" i="12" s="1"/>
  <c r="BJ1934" i="12" s="1"/>
  <c r="BT1934" i="12" s="1"/>
  <c r="H1933" i="12"/>
  <c r="G1641" i="12"/>
  <c r="M1641" i="12" s="1"/>
  <c r="S1641" i="12" s="1"/>
  <c r="AA1641" i="12" s="1"/>
  <c r="AG1641" i="12" s="1"/>
  <c r="AO1641" i="12" s="1"/>
  <c r="AU1641" i="12" s="1"/>
  <c r="BA1641" i="12" s="1"/>
  <c r="BI1641" i="12" s="1"/>
  <c r="BN1641" i="12" s="1"/>
  <c r="BS1641" i="12" s="1"/>
  <c r="BZ1641" i="12" s="1"/>
  <c r="M1642" i="12"/>
  <c r="S1642" i="12" s="1"/>
  <c r="AA1642" i="12" s="1"/>
  <c r="AG1642" i="12" s="1"/>
  <c r="AO1642" i="12" s="1"/>
  <c r="AU1642" i="12" s="1"/>
  <c r="BA1642" i="12" s="1"/>
  <c r="BI1642" i="12" s="1"/>
  <c r="BN1642" i="12" s="1"/>
  <c r="BS1642" i="12" s="1"/>
  <c r="BZ1642" i="12" s="1"/>
  <c r="F1623" i="12"/>
  <c r="L1623" i="12" s="1"/>
  <c r="R1623" i="12" s="1"/>
  <c r="V1623" i="12" s="1"/>
  <c r="Z1623" i="12" s="1"/>
  <c r="AF1623" i="12" s="1"/>
  <c r="AJ1623" i="12" s="1"/>
  <c r="AN1623" i="12" s="1"/>
  <c r="AT1623" i="12" s="1"/>
  <c r="AZ1623" i="12" s="1"/>
  <c r="BD1623" i="12" s="1"/>
  <c r="BH1623" i="12" s="1"/>
  <c r="BM1623" i="12" s="1"/>
  <c r="BR1623" i="12" s="1"/>
  <c r="BV1623" i="12" s="1"/>
  <c r="BY1623" i="12" s="1"/>
  <c r="CB1623" i="12" s="1"/>
  <c r="CD1623" i="12" s="1"/>
  <c r="L1630" i="12"/>
  <c r="R1630" i="12" s="1"/>
  <c r="V1630" i="12" s="1"/>
  <c r="Z1630" i="12" s="1"/>
  <c r="AF1630" i="12" s="1"/>
  <c r="AJ1630" i="12" s="1"/>
  <c r="AN1630" i="12" s="1"/>
  <c r="AT1630" i="12" s="1"/>
  <c r="AZ1630" i="12" s="1"/>
  <c r="BD1630" i="12" s="1"/>
  <c r="BH1630" i="12" s="1"/>
  <c r="BM1630" i="12" s="1"/>
  <c r="BR1630" i="12" s="1"/>
  <c r="BV1630" i="12" s="1"/>
  <c r="BY1630" i="12" s="1"/>
  <c r="CB1630" i="12" s="1"/>
  <c r="CD1630" i="12" s="1"/>
  <c r="F1738" i="12"/>
  <c r="L1738" i="12" s="1"/>
  <c r="R1738" i="12" s="1"/>
  <c r="V1738" i="12" s="1"/>
  <c r="Z1738" i="12" s="1"/>
  <c r="AF1738" i="12" s="1"/>
  <c r="AJ1738" i="12" s="1"/>
  <c r="AN1738" i="12" s="1"/>
  <c r="AT1738" i="12" s="1"/>
  <c r="AZ1738" i="12" s="1"/>
  <c r="BD1738" i="12" s="1"/>
  <c r="BH1738" i="12" s="1"/>
  <c r="BM1738" i="12" s="1"/>
  <c r="BR1738" i="12" s="1"/>
  <c r="BV1738" i="12" s="1"/>
  <c r="BY1738" i="12" s="1"/>
  <c r="CB1738" i="12" s="1"/>
  <c r="CD1738" i="12" s="1"/>
  <c r="L1739" i="12"/>
  <c r="R1739" i="12" s="1"/>
  <c r="V1739" i="12" s="1"/>
  <c r="Z1739" i="12" s="1"/>
  <c r="AF1739" i="12" s="1"/>
  <c r="AJ1739" i="12" s="1"/>
  <c r="AN1739" i="12" s="1"/>
  <c r="AT1739" i="12" s="1"/>
  <c r="AZ1739" i="12" s="1"/>
  <c r="BD1739" i="12" s="1"/>
  <c r="BH1739" i="12" s="1"/>
  <c r="BM1739" i="12" s="1"/>
  <c r="BR1739" i="12" s="1"/>
  <c r="BV1739" i="12" s="1"/>
  <c r="BY1739" i="12" s="1"/>
  <c r="CB1739" i="12" s="1"/>
  <c r="CD1739" i="12" s="1"/>
  <c r="F1728" i="12"/>
  <c r="L1728" i="12" s="1"/>
  <c r="R1728" i="12" s="1"/>
  <c r="V1728" i="12" s="1"/>
  <c r="Z1728" i="12" s="1"/>
  <c r="AF1728" i="12" s="1"/>
  <c r="AJ1728" i="12" s="1"/>
  <c r="AN1728" i="12" s="1"/>
  <c r="AT1728" i="12" s="1"/>
  <c r="AZ1728" i="12" s="1"/>
  <c r="BD1728" i="12" s="1"/>
  <c r="BH1728" i="12" s="1"/>
  <c r="BM1728" i="12" s="1"/>
  <c r="BR1728" i="12" s="1"/>
  <c r="BV1728" i="12" s="1"/>
  <c r="BY1728" i="12" s="1"/>
  <c r="CB1728" i="12" s="1"/>
  <c r="CD1728" i="12" s="1"/>
  <c r="L1729" i="12"/>
  <c r="R1729" i="12" s="1"/>
  <c r="V1729" i="12" s="1"/>
  <c r="Z1729" i="12" s="1"/>
  <c r="AF1729" i="12" s="1"/>
  <c r="AJ1729" i="12" s="1"/>
  <c r="AN1729" i="12" s="1"/>
  <c r="AT1729" i="12" s="1"/>
  <c r="AZ1729" i="12" s="1"/>
  <c r="BD1729" i="12" s="1"/>
  <c r="BH1729" i="12" s="1"/>
  <c r="BM1729" i="12" s="1"/>
  <c r="BR1729" i="12" s="1"/>
  <c r="BV1729" i="12" s="1"/>
  <c r="BY1729" i="12" s="1"/>
  <c r="CB1729" i="12" s="1"/>
  <c r="CD1729" i="12" s="1"/>
  <c r="F1883" i="12"/>
  <c r="L1884" i="12"/>
  <c r="R1884" i="12" s="1"/>
  <c r="V1884" i="12" s="1"/>
  <c r="Z1884" i="12" s="1"/>
  <c r="AF1884" i="12" s="1"/>
  <c r="AJ1884" i="12" s="1"/>
  <c r="AN1884" i="12" s="1"/>
  <c r="AT1884" i="12" s="1"/>
  <c r="AZ1884" i="12" s="1"/>
  <c r="BD1884" i="12" s="1"/>
  <c r="BH1884" i="12" s="1"/>
  <c r="BM1884" i="12" s="1"/>
  <c r="BR1884" i="12" s="1"/>
  <c r="BV1884" i="12" s="1"/>
  <c r="BY1884" i="12" s="1"/>
  <c r="CB1884" i="12" s="1"/>
  <c r="CD1884" i="12" s="1"/>
  <c r="F1722" i="12"/>
  <c r="L1722" i="12" s="1"/>
  <c r="R1722" i="12" s="1"/>
  <c r="V1722" i="12" s="1"/>
  <c r="Z1722" i="12" s="1"/>
  <c r="AF1722" i="12" s="1"/>
  <c r="AJ1722" i="12" s="1"/>
  <c r="AN1722" i="12" s="1"/>
  <c r="AT1722" i="12" s="1"/>
  <c r="AZ1722" i="12" s="1"/>
  <c r="BD1722" i="12" s="1"/>
  <c r="BH1722" i="12" s="1"/>
  <c r="BM1722" i="12" s="1"/>
  <c r="BR1722" i="12" s="1"/>
  <c r="BV1722" i="12" s="1"/>
  <c r="BY1722" i="12" s="1"/>
  <c r="CB1722" i="12" s="1"/>
  <c r="CD1722" i="12" s="1"/>
  <c r="L1723" i="12"/>
  <c r="R1723" i="12" s="1"/>
  <c r="V1723" i="12" s="1"/>
  <c r="Z1723" i="12" s="1"/>
  <c r="AF1723" i="12" s="1"/>
  <c r="AJ1723" i="12" s="1"/>
  <c r="AN1723" i="12" s="1"/>
  <c r="AT1723" i="12" s="1"/>
  <c r="AZ1723" i="12" s="1"/>
  <c r="BD1723" i="12" s="1"/>
  <c r="BH1723" i="12" s="1"/>
  <c r="BM1723" i="12" s="1"/>
  <c r="BR1723" i="12" s="1"/>
  <c r="BV1723" i="12" s="1"/>
  <c r="BY1723" i="12" s="1"/>
  <c r="CB1723" i="12" s="1"/>
  <c r="CD1723" i="12" s="1"/>
  <c r="F2026" i="12"/>
  <c r="L2026" i="12" s="1"/>
  <c r="R2026" i="12" s="1"/>
  <c r="V2026" i="12" s="1"/>
  <c r="Z2026" i="12" s="1"/>
  <c r="AF2026" i="12" s="1"/>
  <c r="AJ2026" i="12" s="1"/>
  <c r="AN2026" i="12" s="1"/>
  <c r="AT2026" i="12" s="1"/>
  <c r="AZ2026" i="12" s="1"/>
  <c r="BD2026" i="12" s="1"/>
  <c r="BH2026" i="12" s="1"/>
  <c r="BM2026" i="12" s="1"/>
  <c r="BR2026" i="12" s="1"/>
  <c r="BV2026" i="12" s="1"/>
  <c r="BY2026" i="12" s="1"/>
  <c r="CB2026" i="12" s="1"/>
  <c r="CD2026" i="12" s="1"/>
  <c r="L2027" i="12"/>
  <c r="R2027" i="12" s="1"/>
  <c r="V2027" i="12" s="1"/>
  <c r="Z2027" i="12" s="1"/>
  <c r="AF2027" i="12" s="1"/>
  <c r="AJ2027" i="12" s="1"/>
  <c r="AN2027" i="12" s="1"/>
  <c r="AT2027" i="12" s="1"/>
  <c r="AZ2027" i="12" s="1"/>
  <c r="BD2027" i="12" s="1"/>
  <c r="BH2027" i="12" s="1"/>
  <c r="BM2027" i="12" s="1"/>
  <c r="BR2027" i="12" s="1"/>
  <c r="BV2027" i="12" s="1"/>
  <c r="BY2027" i="12" s="1"/>
  <c r="CB2027" i="12" s="1"/>
  <c r="CD2027" i="12" s="1"/>
  <c r="F2252" i="12"/>
  <c r="L2252" i="12" s="1"/>
  <c r="R2252" i="12" s="1"/>
  <c r="V2252" i="12" s="1"/>
  <c r="Z2252" i="12" s="1"/>
  <c r="AF2252" i="12" s="1"/>
  <c r="AJ2252" i="12" s="1"/>
  <c r="AN2252" i="12" s="1"/>
  <c r="AT2252" i="12" s="1"/>
  <c r="AZ2252" i="12" s="1"/>
  <c r="BD2252" i="12" s="1"/>
  <c r="BH2252" i="12" s="1"/>
  <c r="BM2252" i="12" s="1"/>
  <c r="BR2252" i="12" s="1"/>
  <c r="BV2252" i="12" s="1"/>
  <c r="BY2252" i="12" s="1"/>
  <c r="CB2252" i="12" s="1"/>
  <c r="CD2252" i="12" s="1"/>
  <c r="L2258" i="12"/>
  <c r="R2258" i="12" s="1"/>
  <c r="V2258" i="12" s="1"/>
  <c r="Z2258" i="12" s="1"/>
  <c r="AF2258" i="12" s="1"/>
  <c r="AJ2258" i="12" s="1"/>
  <c r="AN2258" i="12" s="1"/>
  <c r="AT2258" i="12" s="1"/>
  <c r="AZ2258" i="12" s="1"/>
  <c r="BD2258" i="12" s="1"/>
  <c r="BH2258" i="12" s="1"/>
  <c r="BM2258" i="12" s="1"/>
  <c r="BR2258" i="12" s="1"/>
  <c r="BV2258" i="12" s="1"/>
  <c r="BY2258" i="12" s="1"/>
  <c r="CB2258" i="12" s="1"/>
  <c r="CD2258" i="12" s="1"/>
  <c r="L1899" i="12"/>
  <c r="R1899" i="12" s="1"/>
  <c r="V1899" i="12" s="1"/>
  <c r="Z1899" i="12" s="1"/>
  <c r="AF1899" i="12" s="1"/>
  <c r="AJ1899" i="12" s="1"/>
  <c r="AN1899" i="12" s="1"/>
  <c r="AT1899" i="12" s="1"/>
  <c r="AZ1899" i="12" s="1"/>
  <c r="BD1899" i="12" s="1"/>
  <c r="BH1899" i="12" s="1"/>
  <c r="BM1899" i="12" s="1"/>
  <c r="BR1899" i="12" s="1"/>
  <c r="BV1899" i="12" s="1"/>
  <c r="BY1899" i="12" s="1"/>
  <c r="CB1899" i="12" s="1"/>
  <c r="CD1899" i="12" s="1"/>
  <c r="F1894" i="12"/>
  <c r="F2031" i="12"/>
  <c r="L2031" i="12" s="1"/>
  <c r="R2031" i="12" s="1"/>
  <c r="V2031" i="12" s="1"/>
  <c r="Z2031" i="12" s="1"/>
  <c r="AF2031" i="12" s="1"/>
  <c r="AJ2031" i="12" s="1"/>
  <c r="AN2031" i="12" s="1"/>
  <c r="AT2031" i="12" s="1"/>
  <c r="AZ2031" i="12" s="1"/>
  <c r="BD2031" i="12" s="1"/>
  <c r="BH2031" i="12" s="1"/>
  <c r="BM2031" i="12" s="1"/>
  <c r="BR2031" i="12" s="1"/>
  <c r="BV2031" i="12" s="1"/>
  <c r="BY2031" i="12" s="1"/>
  <c r="CB2031" i="12" s="1"/>
  <c r="CD2031" i="12" s="1"/>
  <c r="L2032" i="12"/>
  <c r="R2032" i="12" s="1"/>
  <c r="V2032" i="12" s="1"/>
  <c r="Z2032" i="12" s="1"/>
  <c r="AF2032" i="12" s="1"/>
  <c r="AJ2032" i="12" s="1"/>
  <c r="AN2032" i="12" s="1"/>
  <c r="AT2032" i="12" s="1"/>
  <c r="AZ2032" i="12" s="1"/>
  <c r="BD2032" i="12" s="1"/>
  <c r="BH2032" i="12" s="1"/>
  <c r="BM2032" i="12" s="1"/>
  <c r="BR2032" i="12" s="1"/>
  <c r="BV2032" i="12" s="1"/>
  <c r="BY2032" i="12" s="1"/>
  <c r="CB2032" i="12" s="1"/>
  <c r="CD2032" i="12" s="1"/>
  <c r="N1899" i="12"/>
  <c r="T1899" i="12" s="1"/>
  <c r="AB1899" i="12" s="1"/>
  <c r="AH1899" i="12" s="1"/>
  <c r="AP1899" i="12" s="1"/>
  <c r="AV1899" i="12" s="1"/>
  <c r="BB1899" i="12" s="1"/>
  <c r="BJ1899" i="12" s="1"/>
  <c r="BT1899" i="12" s="1"/>
  <c r="H1894" i="12"/>
  <c r="M1934" i="12"/>
  <c r="S1934" i="12" s="1"/>
  <c r="AA1934" i="12" s="1"/>
  <c r="AG1934" i="12" s="1"/>
  <c r="AO1934" i="12" s="1"/>
  <c r="AU1934" i="12" s="1"/>
  <c r="BA1934" i="12" s="1"/>
  <c r="BI1934" i="12" s="1"/>
  <c r="BN1934" i="12" s="1"/>
  <c r="BS1934" i="12" s="1"/>
  <c r="BZ1934" i="12" s="1"/>
  <c r="G1933" i="12"/>
  <c r="G1927" i="12"/>
  <c r="M1927" i="12" s="1"/>
  <c r="S1927" i="12" s="1"/>
  <c r="AA1927" i="12" s="1"/>
  <c r="AG1927" i="12" s="1"/>
  <c r="AO1927" i="12" s="1"/>
  <c r="AU1927" i="12" s="1"/>
  <c r="BA1927" i="12" s="1"/>
  <c r="BI1927" i="12" s="1"/>
  <c r="BN1927" i="12" s="1"/>
  <c r="BS1927" i="12" s="1"/>
  <c r="BZ1927" i="12" s="1"/>
  <c r="M1928" i="12"/>
  <c r="S1928" i="12" s="1"/>
  <c r="AA1928" i="12" s="1"/>
  <c r="AG1928" i="12" s="1"/>
  <c r="AO1928" i="12" s="1"/>
  <c r="AU1928" i="12" s="1"/>
  <c r="BA1928" i="12" s="1"/>
  <c r="BI1928" i="12" s="1"/>
  <c r="BN1928" i="12" s="1"/>
  <c r="BS1928" i="12" s="1"/>
  <c r="BZ1928" i="12" s="1"/>
  <c r="F1864" i="12"/>
  <c r="L1865" i="12"/>
  <c r="R1865" i="12" s="1"/>
  <c r="V1865" i="12" s="1"/>
  <c r="Z1865" i="12" s="1"/>
  <c r="AF1865" i="12" s="1"/>
  <c r="AJ1865" i="12" s="1"/>
  <c r="AN1865" i="12" s="1"/>
  <c r="AT1865" i="12" s="1"/>
  <c r="AZ1865" i="12" s="1"/>
  <c r="BD1865" i="12" s="1"/>
  <c r="BH1865" i="12" s="1"/>
  <c r="BM1865" i="12" s="1"/>
  <c r="BR1865" i="12" s="1"/>
  <c r="BV1865" i="12" s="1"/>
  <c r="BY1865" i="12" s="1"/>
  <c r="CB1865" i="12" s="1"/>
  <c r="CD1865" i="12" s="1"/>
  <c r="F2420" i="12"/>
  <c r="L2420" i="12" s="1"/>
  <c r="R2420" i="12" s="1"/>
  <c r="V2420" i="12" s="1"/>
  <c r="Z2420" i="12" s="1"/>
  <c r="AF2420" i="12" s="1"/>
  <c r="AJ2420" i="12" s="1"/>
  <c r="AN2420" i="12" s="1"/>
  <c r="AT2420" i="12" s="1"/>
  <c r="AZ2420" i="12" s="1"/>
  <c r="BD2420" i="12" s="1"/>
  <c r="BH2420" i="12" s="1"/>
  <c r="BM2420" i="12" s="1"/>
  <c r="BR2420" i="12" s="1"/>
  <c r="BV2420" i="12" s="1"/>
  <c r="BY2420" i="12" s="1"/>
  <c r="CB2420" i="12" s="1"/>
  <c r="CD2420" i="12" s="1"/>
  <c r="L2421" i="12"/>
  <c r="R2421" i="12" s="1"/>
  <c r="V2421" i="12" s="1"/>
  <c r="Z2421" i="12" s="1"/>
  <c r="AF2421" i="12" s="1"/>
  <c r="AJ2421" i="12" s="1"/>
  <c r="AN2421" i="12" s="1"/>
  <c r="AT2421" i="12" s="1"/>
  <c r="AZ2421" i="12" s="1"/>
  <c r="BD2421" i="12" s="1"/>
  <c r="BH2421" i="12" s="1"/>
  <c r="BM2421" i="12" s="1"/>
  <c r="BR2421" i="12" s="1"/>
  <c r="BV2421" i="12" s="1"/>
  <c r="BY2421" i="12" s="1"/>
  <c r="CB2421" i="12" s="1"/>
  <c r="CD2421" i="12" s="1"/>
  <c r="F1677" i="12"/>
  <c r="L1677" i="12" s="1"/>
  <c r="R1677" i="12" s="1"/>
  <c r="V1677" i="12" s="1"/>
  <c r="Z1677" i="12" s="1"/>
  <c r="AF1677" i="12" s="1"/>
  <c r="AJ1677" i="12" s="1"/>
  <c r="AN1677" i="12" s="1"/>
  <c r="AT1677" i="12" s="1"/>
  <c r="AZ1677" i="12" s="1"/>
  <c r="BD1677" i="12" s="1"/>
  <c r="BH1677" i="12" s="1"/>
  <c r="BM1677" i="12" s="1"/>
  <c r="BR1677" i="12" s="1"/>
  <c r="BV1677" i="12" s="1"/>
  <c r="BY1677" i="12" s="1"/>
  <c r="CB1677" i="12" s="1"/>
  <c r="CD1677" i="12" s="1"/>
  <c r="L1678" i="12"/>
  <c r="R1678" i="12" s="1"/>
  <c r="V1678" i="12" s="1"/>
  <c r="Z1678" i="12" s="1"/>
  <c r="AF1678" i="12" s="1"/>
  <c r="AJ1678" i="12" s="1"/>
  <c r="AN1678" i="12" s="1"/>
  <c r="AT1678" i="12" s="1"/>
  <c r="AZ1678" i="12" s="1"/>
  <c r="BD1678" i="12" s="1"/>
  <c r="BH1678" i="12" s="1"/>
  <c r="BM1678" i="12" s="1"/>
  <c r="BR1678" i="12" s="1"/>
  <c r="BV1678" i="12" s="1"/>
  <c r="BY1678" i="12" s="1"/>
  <c r="CB1678" i="12" s="1"/>
  <c r="CD1678" i="12" s="1"/>
  <c r="G1833" i="12"/>
  <c r="M1834" i="12"/>
  <c r="S1834" i="12" s="1"/>
  <c r="AA1834" i="12" s="1"/>
  <c r="AG1834" i="12" s="1"/>
  <c r="AO1834" i="12" s="1"/>
  <c r="AU1834" i="12" s="1"/>
  <c r="BA1834" i="12" s="1"/>
  <c r="BI1834" i="12" s="1"/>
  <c r="BN1834" i="12" s="1"/>
  <c r="BS1834" i="12" s="1"/>
  <c r="BZ1834" i="12" s="1"/>
  <c r="N2391" i="12"/>
  <c r="T2391" i="12" s="1"/>
  <c r="AB2391" i="12" s="1"/>
  <c r="AH2391" i="12" s="1"/>
  <c r="AP2391" i="12" s="1"/>
  <c r="AV2391" i="12" s="1"/>
  <c r="BB2391" i="12" s="1"/>
  <c r="BJ2391" i="12" s="1"/>
  <c r="BT2391" i="12" s="1"/>
  <c r="G1879" i="12"/>
  <c r="M1879" i="12" s="1"/>
  <c r="S1879" i="12" s="1"/>
  <c r="AA1879" i="12" s="1"/>
  <c r="AG1879" i="12" s="1"/>
  <c r="AO1879" i="12" s="1"/>
  <c r="AU1879" i="12" s="1"/>
  <c r="BA1879" i="12" s="1"/>
  <c r="BI1879" i="12" s="1"/>
  <c r="BN1879" i="12" s="1"/>
  <c r="BS1879" i="12" s="1"/>
  <c r="BZ1879" i="12" s="1"/>
  <c r="M1880" i="12"/>
  <c r="S1880" i="12" s="1"/>
  <c r="AA1880" i="12" s="1"/>
  <c r="AG1880" i="12" s="1"/>
  <c r="AO1880" i="12" s="1"/>
  <c r="AU1880" i="12" s="1"/>
  <c r="BA1880" i="12" s="1"/>
  <c r="BI1880" i="12" s="1"/>
  <c r="BN1880" i="12" s="1"/>
  <c r="BS1880" i="12" s="1"/>
  <c r="BZ1880" i="12" s="1"/>
  <c r="H1681" i="12"/>
  <c r="N1681" i="12" s="1"/>
  <c r="T1681" i="12" s="1"/>
  <c r="AB1681" i="12" s="1"/>
  <c r="AH1681" i="12" s="1"/>
  <c r="AP1681" i="12" s="1"/>
  <c r="AV1681" i="12" s="1"/>
  <c r="BB1681" i="12" s="1"/>
  <c r="BJ1681" i="12" s="1"/>
  <c r="BT1681" i="12" s="1"/>
  <c r="N1682" i="12"/>
  <c r="T1682" i="12" s="1"/>
  <c r="AB1682" i="12" s="1"/>
  <c r="AH1682" i="12" s="1"/>
  <c r="AP1682" i="12" s="1"/>
  <c r="AV1682" i="12" s="1"/>
  <c r="BB1682" i="12" s="1"/>
  <c r="BJ1682" i="12" s="1"/>
  <c r="BT1682" i="12" s="1"/>
  <c r="H2252" i="12"/>
  <c r="N2252" i="12" s="1"/>
  <c r="T2252" i="12" s="1"/>
  <c r="AB2252" i="12" s="1"/>
  <c r="AH2252" i="12" s="1"/>
  <c r="AP2252" i="12" s="1"/>
  <c r="AV2252" i="12" s="1"/>
  <c r="BB2252" i="12" s="1"/>
  <c r="BJ2252" i="12" s="1"/>
  <c r="BT2252" i="12" s="1"/>
  <c r="N2258" i="12"/>
  <c r="T2258" i="12" s="1"/>
  <c r="AB2258" i="12" s="1"/>
  <c r="AH2258" i="12" s="1"/>
  <c r="AP2258" i="12" s="1"/>
  <c r="AV2258" i="12" s="1"/>
  <c r="BB2258" i="12" s="1"/>
  <c r="BJ2258" i="12" s="1"/>
  <c r="BT2258" i="12" s="1"/>
  <c r="H1635" i="12"/>
  <c r="N1635" i="12" s="1"/>
  <c r="T1635" i="12" s="1"/>
  <c r="AB1635" i="12" s="1"/>
  <c r="AH1635" i="12" s="1"/>
  <c r="AP1635" i="12" s="1"/>
  <c r="AV1635" i="12" s="1"/>
  <c r="BB1635" i="12" s="1"/>
  <c r="BJ1635" i="12" s="1"/>
  <c r="BT1635" i="12" s="1"/>
  <c r="N1636" i="12"/>
  <c r="T1636" i="12" s="1"/>
  <c r="AB1636" i="12" s="1"/>
  <c r="AH1636" i="12" s="1"/>
  <c r="AP1636" i="12" s="1"/>
  <c r="AV1636" i="12" s="1"/>
  <c r="BB1636" i="12" s="1"/>
  <c r="BJ1636" i="12" s="1"/>
  <c r="BT1636" i="12" s="1"/>
  <c r="G1706" i="12"/>
  <c r="M1706" i="12" s="1"/>
  <c r="S1706" i="12" s="1"/>
  <c r="AA1706" i="12" s="1"/>
  <c r="AG1706" i="12" s="1"/>
  <c r="AO1706" i="12" s="1"/>
  <c r="AU1706" i="12" s="1"/>
  <c r="BA1706" i="12" s="1"/>
  <c r="BI1706" i="12" s="1"/>
  <c r="BN1706" i="12" s="1"/>
  <c r="BS1706" i="12" s="1"/>
  <c r="BZ1706" i="12" s="1"/>
  <c r="M1707" i="12"/>
  <c r="S1707" i="12" s="1"/>
  <c r="AA1707" i="12" s="1"/>
  <c r="AG1707" i="12" s="1"/>
  <c r="AO1707" i="12" s="1"/>
  <c r="AU1707" i="12" s="1"/>
  <c r="BA1707" i="12" s="1"/>
  <c r="BI1707" i="12" s="1"/>
  <c r="BN1707" i="12" s="1"/>
  <c r="BS1707" i="12" s="1"/>
  <c r="BZ1707" i="12" s="1"/>
  <c r="G1883" i="12"/>
  <c r="M1884" i="12"/>
  <c r="S1884" i="12" s="1"/>
  <c r="AA1884" i="12" s="1"/>
  <c r="AG1884" i="12" s="1"/>
  <c r="AO1884" i="12" s="1"/>
  <c r="AU1884" i="12" s="1"/>
  <c r="BA1884" i="12" s="1"/>
  <c r="BI1884" i="12" s="1"/>
  <c r="BN1884" i="12" s="1"/>
  <c r="BS1884" i="12" s="1"/>
  <c r="BZ1884" i="12" s="1"/>
  <c r="G2095" i="12"/>
  <c r="H2051" i="12"/>
  <c r="N2051" i="12" s="1"/>
  <c r="T2051" i="12" s="1"/>
  <c r="AB2051" i="12" s="1"/>
  <c r="AH2051" i="12" s="1"/>
  <c r="AP2051" i="12" s="1"/>
  <c r="AV2051" i="12" s="1"/>
  <c r="BB2051" i="12" s="1"/>
  <c r="BJ2051" i="12" s="1"/>
  <c r="BT2051" i="12" s="1"/>
  <c r="N2052" i="12"/>
  <c r="T2052" i="12" s="1"/>
  <c r="AB2052" i="12" s="1"/>
  <c r="AH2052" i="12" s="1"/>
  <c r="AP2052" i="12" s="1"/>
  <c r="AV2052" i="12" s="1"/>
  <c r="BB2052" i="12" s="1"/>
  <c r="BJ2052" i="12" s="1"/>
  <c r="BT2052" i="12" s="1"/>
  <c r="H2031" i="12"/>
  <c r="N2031" i="12" s="1"/>
  <c r="T2031" i="12" s="1"/>
  <c r="AB2031" i="12" s="1"/>
  <c r="AH2031" i="12" s="1"/>
  <c r="AP2031" i="12" s="1"/>
  <c r="AV2031" i="12" s="1"/>
  <c r="BB2031" i="12" s="1"/>
  <c r="BJ2031" i="12" s="1"/>
  <c r="BT2031" i="12" s="1"/>
  <c r="N2032" i="12"/>
  <c r="T2032" i="12" s="1"/>
  <c r="AB2032" i="12" s="1"/>
  <c r="AH2032" i="12" s="1"/>
  <c r="AP2032" i="12" s="1"/>
  <c r="AV2032" i="12" s="1"/>
  <c r="BB2032" i="12" s="1"/>
  <c r="BJ2032" i="12" s="1"/>
  <c r="BT2032" i="12" s="1"/>
  <c r="H1879" i="12"/>
  <c r="N1879" i="12" s="1"/>
  <c r="T1879" i="12" s="1"/>
  <c r="AB1879" i="12" s="1"/>
  <c r="AH1879" i="12" s="1"/>
  <c r="AP1879" i="12" s="1"/>
  <c r="AV1879" i="12" s="1"/>
  <c r="BB1879" i="12" s="1"/>
  <c r="BJ1879" i="12" s="1"/>
  <c r="BT1879" i="12" s="1"/>
  <c r="N1880" i="12"/>
  <c r="T1880" i="12" s="1"/>
  <c r="AB1880" i="12" s="1"/>
  <c r="AH1880" i="12" s="1"/>
  <c r="AP1880" i="12" s="1"/>
  <c r="AV1880" i="12" s="1"/>
  <c r="BB1880" i="12" s="1"/>
  <c r="BJ1880" i="12" s="1"/>
  <c r="BT1880" i="12" s="1"/>
  <c r="H1829" i="12"/>
  <c r="N1829" i="12" s="1"/>
  <c r="T1829" i="12" s="1"/>
  <c r="AB1829" i="12" s="1"/>
  <c r="AH1829" i="12" s="1"/>
  <c r="AP1829" i="12" s="1"/>
  <c r="AV1829" i="12" s="1"/>
  <c r="BB1829" i="12" s="1"/>
  <c r="BJ1829" i="12" s="1"/>
  <c r="BT1829" i="12" s="1"/>
  <c r="N1830" i="12"/>
  <c r="T1830" i="12" s="1"/>
  <c r="AB1830" i="12" s="1"/>
  <c r="AH1830" i="12" s="1"/>
  <c r="AP1830" i="12" s="1"/>
  <c r="AV1830" i="12" s="1"/>
  <c r="BB1830" i="12" s="1"/>
  <c r="BJ1830" i="12" s="1"/>
  <c r="BT1830" i="12" s="1"/>
  <c r="H1734" i="12"/>
  <c r="N1734" i="12" s="1"/>
  <c r="T1734" i="12" s="1"/>
  <c r="AB1734" i="12" s="1"/>
  <c r="AH1734" i="12" s="1"/>
  <c r="AP1734" i="12" s="1"/>
  <c r="AV1734" i="12" s="1"/>
  <c r="BB1734" i="12" s="1"/>
  <c r="BJ1734" i="12" s="1"/>
  <c r="BT1734" i="12" s="1"/>
  <c r="N1735" i="12"/>
  <c r="T1735" i="12" s="1"/>
  <c r="AB1735" i="12" s="1"/>
  <c r="AH1735" i="12" s="1"/>
  <c r="AP1735" i="12" s="1"/>
  <c r="AV1735" i="12" s="1"/>
  <c r="BB1735" i="12" s="1"/>
  <c r="BJ1735" i="12" s="1"/>
  <c r="BT1735" i="12" s="1"/>
  <c r="H1663" i="12"/>
  <c r="N1663" i="12" s="1"/>
  <c r="T1663" i="12" s="1"/>
  <c r="AB1663" i="12" s="1"/>
  <c r="AH1663" i="12" s="1"/>
  <c r="AP1663" i="12" s="1"/>
  <c r="AV1663" i="12" s="1"/>
  <c r="BB1663" i="12" s="1"/>
  <c r="BJ1663" i="12" s="1"/>
  <c r="BT1663" i="12" s="1"/>
  <c r="N1664" i="12"/>
  <c r="T1664" i="12" s="1"/>
  <c r="AB1664" i="12" s="1"/>
  <c r="AH1664" i="12" s="1"/>
  <c r="AP1664" i="12" s="1"/>
  <c r="AV1664" i="12" s="1"/>
  <c r="BB1664" i="12" s="1"/>
  <c r="BJ1664" i="12" s="1"/>
  <c r="BT1664" i="12" s="1"/>
  <c r="G1667" i="12"/>
  <c r="M1667" i="12" s="1"/>
  <c r="S1667" i="12" s="1"/>
  <c r="AA1667" i="12" s="1"/>
  <c r="AG1667" i="12" s="1"/>
  <c r="AO1667" i="12" s="1"/>
  <c r="AU1667" i="12" s="1"/>
  <c r="BA1667" i="12" s="1"/>
  <c r="BI1667" i="12" s="1"/>
  <c r="BN1667" i="12" s="1"/>
  <c r="BS1667" i="12" s="1"/>
  <c r="BZ1667" i="12" s="1"/>
  <c r="M1668" i="12"/>
  <c r="S1668" i="12" s="1"/>
  <c r="AA1668" i="12" s="1"/>
  <c r="AG1668" i="12" s="1"/>
  <c r="AO1668" i="12" s="1"/>
  <c r="AU1668" i="12" s="1"/>
  <c r="BA1668" i="12" s="1"/>
  <c r="BI1668" i="12" s="1"/>
  <c r="BN1668" i="12" s="1"/>
  <c r="BS1668" i="12" s="1"/>
  <c r="BZ1668" i="12" s="1"/>
  <c r="G2090" i="12"/>
  <c r="M2090" i="12" s="1"/>
  <c r="S2090" i="12" s="1"/>
  <c r="AA2090" i="12" s="1"/>
  <c r="AG2090" i="12" s="1"/>
  <c r="AO2090" i="12" s="1"/>
  <c r="AU2090" i="12" s="1"/>
  <c r="BA2090" i="12" s="1"/>
  <c r="BI2090" i="12" s="1"/>
  <c r="BN2090" i="12" s="1"/>
  <c r="BS2090" i="12" s="1"/>
  <c r="BZ2090" i="12" s="1"/>
  <c r="M2091" i="12"/>
  <c r="S2091" i="12" s="1"/>
  <c r="AA2091" i="12" s="1"/>
  <c r="AG2091" i="12" s="1"/>
  <c r="AO2091" i="12" s="1"/>
  <c r="AU2091" i="12" s="1"/>
  <c r="BA2091" i="12" s="1"/>
  <c r="BI2091" i="12" s="1"/>
  <c r="BN2091" i="12" s="1"/>
  <c r="BS2091" i="12" s="1"/>
  <c r="BZ2091" i="12" s="1"/>
  <c r="G1772" i="12"/>
  <c r="M1772" i="12" s="1"/>
  <c r="S1772" i="12" s="1"/>
  <c r="AA1772" i="12" s="1"/>
  <c r="AG1772" i="12" s="1"/>
  <c r="AO1772" i="12" s="1"/>
  <c r="AU1772" i="12" s="1"/>
  <c r="BA1772" i="12" s="1"/>
  <c r="BI1772" i="12" s="1"/>
  <c r="BN1772" i="12" s="1"/>
  <c r="BS1772" i="12" s="1"/>
  <c r="BZ1772" i="12" s="1"/>
  <c r="M1773" i="12"/>
  <c r="S1773" i="12" s="1"/>
  <c r="AA1773" i="12" s="1"/>
  <c r="AG1773" i="12" s="1"/>
  <c r="AO1773" i="12" s="1"/>
  <c r="AU1773" i="12" s="1"/>
  <c r="BA1773" i="12" s="1"/>
  <c r="BI1773" i="12" s="1"/>
  <c r="BN1773" i="12" s="1"/>
  <c r="BS1773" i="12" s="1"/>
  <c r="BZ1773" i="12" s="1"/>
  <c r="G1681" i="12"/>
  <c r="M1681" i="12" s="1"/>
  <c r="S1681" i="12" s="1"/>
  <c r="AA1681" i="12" s="1"/>
  <c r="AG1681" i="12" s="1"/>
  <c r="AO1681" i="12" s="1"/>
  <c r="AU1681" i="12" s="1"/>
  <c r="BA1681" i="12" s="1"/>
  <c r="BI1681" i="12" s="1"/>
  <c r="BN1681" i="12" s="1"/>
  <c r="BS1681" i="12" s="1"/>
  <c r="BZ1681" i="12" s="1"/>
  <c r="M1682" i="12"/>
  <c r="S1682" i="12" s="1"/>
  <c r="AA1682" i="12" s="1"/>
  <c r="AG1682" i="12" s="1"/>
  <c r="AO1682" i="12" s="1"/>
  <c r="AU1682" i="12" s="1"/>
  <c r="BA1682" i="12" s="1"/>
  <c r="BI1682" i="12" s="1"/>
  <c r="BN1682" i="12" s="1"/>
  <c r="BS1682" i="12" s="1"/>
  <c r="BZ1682" i="12" s="1"/>
  <c r="G2036" i="12"/>
  <c r="M2036" i="12" s="1"/>
  <c r="S2036" i="12" s="1"/>
  <c r="AA2036" i="12" s="1"/>
  <c r="AG2036" i="12" s="1"/>
  <c r="AO2036" i="12" s="1"/>
  <c r="AU2036" i="12" s="1"/>
  <c r="BA2036" i="12" s="1"/>
  <c r="BI2036" i="12" s="1"/>
  <c r="BN2036" i="12" s="1"/>
  <c r="BS2036" i="12" s="1"/>
  <c r="BZ2036" i="12" s="1"/>
  <c r="H1580" i="12"/>
  <c r="N1581" i="12"/>
  <c r="T1581" i="12" s="1"/>
  <c r="AB1581" i="12" s="1"/>
  <c r="AH1581" i="12" s="1"/>
  <c r="AP1581" i="12" s="1"/>
  <c r="AV1581" i="12" s="1"/>
  <c r="BB1581" i="12" s="1"/>
  <c r="BJ1581" i="12" s="1"/>
  <c r="BT1581" i="12" s="1"/>
  <c r="G1651" i="12"/>
  <c r="M1652" i="12"/>
  <c r="S1652" i="12" s="1"/>
  <c r="AA1652" i="12" s="1"/>
  <c r="AG1652" i="12" s="1"/>
  <c r="AO1652" i="12" s="1"/>
  <c r="AU1652" i="12" s="1"/>
  <c r="BA1652" i="12" s="1"/>
  <c r="BI1652" i="12" s="1"/>
  <c r="BN1652" i="12" s="1"/>
  <c r="BS1652" i="12" s="1"/>
  <c r="BZ1652" i="12" s="1"/>
  <c r="M2391" i="12"/>
  <c r="S2391" i="12" s="1"/>
  <c r="AA2391" i="12" s="1"/>
  <c r="AG2391" i="12" s="1"/>
  <c r="AO2391" i="12" s="1"/>
  <c r="AU2391" i="12" s="1"/>
  <c r="BA2391" i="12" s="1"/>
  <c r="BI2391" i="12" s="1"/>
  <c r="BN2391" i="12" s="1"/>
  <c r="BS2391" i="12" s="1"/>
  <c r="BZ2391" i="12" s="1"/>
  <c r="G1829" i="12"/>
  <c r="M1829" i="12" s="1"/>
  <c r="S1829" i="12" s="1"/>
  <c r="AA1829" i="12" s="1"/>
  <c r="AG1829" i="12" s="1"/>
  <c r="AO1829" i="12" s="1"/>
  <c r="AU1829" i="12" s="1"/>
  <c r="BA1829" i="12" s="1"/>
  <c r="BI1829" i="12" s="1"/>
  <c r="BN1829" i="12" s="1"/>
  <c r="BS1829" i="12" s="1"/>
  <c r="BZ1829" i="12" s="1"/>
  <c r="M1830" i="12"/>
  <c r="S1830" i="12" s="1"/>
  <c r="AA1830" i="12" s="1"/>
  <c r="AG1830" i="12" s="1"/>
  <c r="AO1830" i="12" s="1"/>
  <c r="AU1830" i="12" s="1"/>
  <c r="BA1830" i="12" s="1"/>
  <c r="BI1830" i="12" s="1"/>
  <c r="BN1830" i="12" s="1"/>
  <c r="BS1830" i="12" s="1"/>
  <c r="BZ1830" i="12" s="1"/>
  <c r="H1667" i="12"/>
  <c r="N1667" i="12" s="1"/>
  <c r="T1667" i="12" s="1"/>
  <c r="AB1667" i="12" s="1"/>
  <c r="AH1667" i="12" s="1"/>
  <c r="AP1667" i="12" s="1"/>
  <c r="AV1667" i="12" s="1"/>
  <c r="BB1667" i="12" s="1"/>
  <c r="BJ1667" i="12" s="1"/>
  <c r="BT1667" i="12" s="1"/>
  <c r="N1668" i="12"/>
  <c r="T1668" i="12" s="1"/>
  <c r="AB1668" i="12" s="1"/>
  <c r="AH1668" i="12" s="1"/>
  <c r="AP1668" i="12" s="1"/>
  <c r="AV1668" i="12" s="1"/>
  <c r="BB1668" i="12" s="1"/>
  <c r="BJ1668" i="12" s="1"/>
  <c r="BT1668" i="12" s="1"/>
  <c r="G1854" i="12"/>
  <c r="M1855" i="12"/>
  <c r="S1855" i="12" s="1"/>
  <c r="AA1855" i="12" s="1"/>
  <c r="AG1855" i="12" s="1"/>
  <c r="AO1855" i="12" s="1"/>
  <c r="AU1855" i="12" s="1"/>
  <c r="BA1855" i="12" s="1"/>
  <c r="BI1855" i="12" s="1"/>
  <c r="BN1855" i="12" s="1"/>
  <c r="BS1855" i="12" s="1"/>
  <c r="BZ1855" i="12" s="1"/>
  <c r="H1671" i="12"/>
  <c r="N1671" i="12" s="1"/>
  <c r="T1671" i="12" s="1"/>
  <c r="AB1671" i="12" s="1"/>
  <c r="AH1671" i="12" s="1"/>
  <c r="AP1671" i="12" s="1"/>
  <c r="AV1671" i="12" s="1"/>
  <c r="BB1671" i="12" s="1"/>
  <c r="BJ1671" i="12" s="1"/>
  <c r="BT1671" i="12" s="1"/>
  <c r="N1672" i="12"/>
  <c r="T1672" i="12" s="1"/>
  <c r="AB1672" i="12" s="1"/>
  <c r="AH1672" i="12" s="1"/>
  <c r="AP1672" i="12" s="1"/>
  <c r="AV1672" i="12" s="1"/>
  <c r="BB1672" i="12" s="1"/>
  <c r="BJ1672" i="12" s="1"/>
  <c r="BT1672" i="12" s="1"/>
  <c r="H1805" i="12"/>
  <c r="N1812" i="12"/>
  <c r="T1812" i="12" s="1"/>
  <c r="AB1812" i="12" s="1"/>
  <c r="AH1812" i="12" s="1"/>
  <c r="AP1812" i="12" s="1"/>
  <c r="AV1812" i="12" s="1"/>
  <c r="BB1812" i="12" s="1"/>
  <c r="BJ1812" i="12" s="1"/>
  <c r="BT1812" i="12" s="1"/>
  <c r="H1833" i="12"/>
  <c r="N1834" i="12"/>
  <c r="T1834" i="12" s="1"/>
  <c r="AB1834" i="12" s="1"/>
  <c r="AH1834" i="12" s="1"/>
  <c r="AP1834" i="12" s="1"/>
  <c r="AV1834" i="12" s="1"/>
  <c r="BB1834" i="12" s="1"/>
  <c r="BJ1834" i="12" s="1"/>
  <c r="BT1834" i="12" s="1"/>
  <c r="H1657" i="12"/>
  <c r="N1657" i="12" s="1"/>
  <c r="T1657" i="12" s="1"/>
  <c r="AB1657" i="12" s="1"/>
  <c r="AH1657" i="12" s="1"/>
  <c r="AP1657" i="12" s="1"/>
  <c r="AV1657" i="12" s="1"/>
  <c r="BB1657" i="12" s="1"/>
  <c r="BJ1657" i="12" s="1"/>
  <c r="BT1657" i="12" s="1"/>
  <c r="N1658" i="12"/>
  <c r="T1658" i="12" s="1"/>
  <c r="AB1658" i="12" s="1"/>
  <c r="AH1658" i="12" s="1"/>
  <c r="AP1658" i="12" s="1"/>
  <c r="AV1658" i="12" s="1"/>
  <c r="BB1658" i="12" s="1"/>
  <c r="BJ1658" i="12" s="1"/>
  <c r="BT1658" i="12" s="1"/>
  <c r="G1623" i="12"/>
  <c r="M1623" i="12" s="1"/>
  <c r="S1623" i="12" s="1"/>
  <c r="AA1623" i="12" s="1"/>
  <c r="AG1623" i="12" s="1"/>
  <c r="AO1623" i="12" s="1"/>
  <c r="AU1623" i="12" s="1"/>
  <c r="BA1623" i="12" s="1"/>
  <c r="BI1623" i="12" s="1"/>
  <c r="BN1623" i="12" s="1"/>
  <c r="BS1623" i="12" s="1"/>
  <c r="BZ1623" i="12" s="1"/>
  <c r="M1630" i="12"/>
  <c r="S1630" i="12" s="1"/>
  <c r="AA1630" i="12" s="1"/>
  <c r="AG1630" i="12" s="1"/>
  <c r="AO1630" i="12" s="1"/>
  <c r="AU1630" i="12" s="1"/>
  <c r="BA1630" i="12" s="1"/>
  <c r="BI1630" i="12" s="1"/>
  <c r="BN1630" i="12" s="1"/>
  <c r="BS1630" i="12" s="1"/>
  <c r="BZ1630" i="12" s="1"/>
  <c r="H1586" i="12"/>
  <c r="N1586" i="12" s="1"/>
  <c r="T1586" i="12" s="1"/>
  <c r="AB1586" i="12" s="1"/>
  <c r="AH1586" i="12" s="1"/>
  <c r="AP1586" i="12" s="1"/>
  <c r="AV1586" i="12" s="1"/>
  <c r="BB1586" i="12" s="1"/>
  <c r="BJ1586" i="12" s="1"/>
  <c r="BT1586" i="12" s="1"/>
  <c r="N1587" i="12"/>
  <c r="T1587" i="12" s="1"/>
  <c r="AB1587" i="12" s="1"/>
  <c r="AH1587" i="12" s="1"/>
  <c r="AP1587" i="12" s="1"/>
  <c r="AV1587" i="12" s="1"/>
  <c r="BB1587" i="12" s="1"/>
  <c r="BJ1587" i="12" s="1"/>
  <c r="BT1587" i="12" s="1"/>
  <c r="H1854" i="12"/>
  <c r="N1855" i="12"/>
  <c r="T1855" i="12" s="1"/>
  <c r="AB1855" i="12" s="1"/>
  <c r="AH1855" i="12" s="1"/>
  <c r="AP1855" i="12" s="1"/>
  <c r="AV1855" i="12" s="1"/>
  <c r="BB1855" i="12" s="1"/>
  <c r="BJ1855" i="12" s="1"/>
  <c r="BT1855" i="12" s="1"/>
  <c r="G1805" i="12"/>
  <c r="M1812" i="12"/>
  <c r="S1812" i="12" s="1"/>
  <c r="AA1812" i="12" s="1"/>
  <c r="AG1812" i="12" s="1"/>
  <c r="AO1812" i="12" s="1"/>
  <c r="AU1812" i="12" s="1"/>
  <c r="BA1812" i="12" s="1"/>
  <c r="BI1812" i="12" s="1"/>
  <c r="BN1812" i="12" s="1"/>
  <c r="BS1812" i="12" s="1"/>
  <c r="BZ1812" i="12" s="1"/>
  <c r="G1714" i="12"/>
  <c r="M1714" i="12" s="1"/>
  <c r="S1714" i="12" s="1"/>
  <c r="AA1714" i="12" s="1"/>
  <c r="AG1714" i="12" s="1"/>
  <c r="AO1714" i="12" s="1"/>
  <c r="AU1714" i="12" s="1"/>
  <c r="BA1714" i="12" s="1"/>
  <c r="BI1714" i="12" s="1"/>
  <c r="BN1714" i="12" s="1"/>
  <c r="BS1714" i="12" s="1"/>
  <c r="BZ1714" i="12" s="1"/>
  <c r="M1715" i="12"/>
  <c r="S1715" i="12" s="1"/>
  <c r="AA1715" i="12" s="1"/>
  <c r="AG1715" i="12" s="1"/>
  <c r="AO1715" i="12" s="1"/>
  <c r="AU1715" i="12" s="1"/>
  <c r="BA1715" i="12" s="1"/>
  <c r="BI1715" i="12" s="1"/>
  <c r="BN1715" i="12" s="1"/>
  <c r="BS1715" i="12" s="1"/>
  <c r="BZ1715" i="12" s="1"/>
  <c r="H1755" i="12"/>
  <c r="H1844" i="12"/>
  <c r="N1844" i="12" s="1"/>
  <c r="T1844" i="12" s="1"/>
  <c r="AB1844" i="12" s="1"/>
  <c r="AH1844" i="12" s="1"/>
  <c r="AP1844" i="12" s="1"/>
  <c r="AV1844" i="12" s="1"/>
  <c r="BB1844" i="12" s="1"/>
  <c r="BJ1844" i="12" s="1"/>
  <c r="BT1844" i="12" s="1"/>
  <c r="N1848" i="12"/>
  <c r="T1848" i="12" s="1"/>
  <c r="AB1848" i="12" s="1"/>
  <c r="AH1848" i="12" s="1"/>
  <c r="AP1848" i="12" s="1"/>
  <c r="AV1848" i="12" s="1"/>
  <c r="BB1848" i="12" s="1"/>
  <c r="BJ1848" i="12" s="1"/>
  <c r="BT1848" i="12" s="1"/>
  <c r="H2095" i="12"/>
  <c r="G2051" i="12"/>
  <c r="M2051" i="12" s="1"/>
  <c r="S2051" i="12" s="1"/>
  <c r="AA2051" i="12" s="1"/>
  <c r="AG2051" i="12" s="1"/>
  <c r="AO2051" i="12" s="1"/>
  <c r="AU2051" i="12" s="1"/>
  <c r="BA2051" i="12" s="1"/>
  <c r="BI2051" i="12" s="1"/>
  <c r="BN2051" i="12" s="1"/>
  <c r="BS2051" i="12" s="1"/>
  <c r="BZ2051" i="12" s="1"/>
  <c r="M2052" i="12"/>
  <c r="S2052" i="12" s="1"/>
  <c r="AA2052" i="12" s="1"/>
  <c r="AG2052" i="12" s="1"/>
  <c r="AO2052" i="12" s="1"/>
  <c r="AU2052" i="12" s="1"/>
  <c r="BA2052" i="12" s="1"/>
  <c r="BI2052" i="12" s="1"/>
  <c r="BN2052" i="12" s="1"/>
  <c r="BS2052" i="12" s="1"/>
  <c r="BZ2052" i="12" s="1"/>
  <c r="H2211" i="12"/>
  <c r="N2211" i="12" s="1"/>
  <c r="T2211" i="12" s="1"/>
  <c r="AB2211" i="12" s="1"/>
  <c r="AH2211" i="12" s="1"/>
  <c r="AP2211" i="12" s="1"/>
  <c r="AV2211" i="12" s="1"/>
  <c r="BB2211" i="12" s="1"/>
  <c r="BJ2211" i="12" s="1"/>
  <c r="BT2211" i="12" s="1"/>
  <c r="H1772" i="12"/>
  <c r="N1772" i="12" s="1"/>
  <c r="T1772" i="12" s="1"/>
  <c r="AB1772" i="12" s="1"/>
  <c r="AH1772" i="12" s="1"/>
  <c r="AP1772" i="12" s="1"/>
  <c r="AV1772" i="12" s="1"/>
  <c r="BB1772" i="12" s="1"/>
  <c r="BJ1772" i="12" s="1"/>
  <c r="BT1772" i="12" s="1"/>
  <c r="N1773" i="12"/>
  <c r="T1773" i="12" s="1"/>
  <c r="AB1773" i="12" s="1"/>
  <c r="AH1773" i="12" s="1"/>
  <c r="AP1773" i="12" s="1"/>
  <c r="AV1773" i="12" s="1"/>
  <c r="BB1773" i="12" s="1"/>
  <c r="BJ1773" i="12" s="1"/>
  <c r="BT1773" i="12" s="1"/>
  <c r="G1734" i="12"/>
  <c r="M1734" i="12" s="1"/>
  <c r="S1734" i="12" s="1"/>
  <c r="AA1734" i="12" s="1"/>
  <c r="AG1734" i="12" s="1"/>
  <c r="AO1734" i="12" s="1"/>
  <c r="AU1734" i="12" s="1"/>
  <c r="BA1734" i="12" s="1"/>
  <c r="BI1734" i="12" s="1"/>
  <c r="BN1734" i="12" s="1"/>
  <c r="BS1734" i="12" s="1"/>
  <c r="BZ1734" i="12" s="1"/>
  <c r="M1735" i="12"/>
  <c r="S1735" i="12" s="1"/>
  <c r="AA1735" i="12" s="1"/>
  <c r="AG1735" i="12" s="1"/>
  <c r="AO1735" i="12" s="1"/>
  <c r="AU1735" i="12" s="1"/>
  <c r="BA1735" i="12" s="1"/>
  <c r="BI1735" i="12" s="1"/>
  <c r="BN1735" i="12" s="1"/>
  <c r="BS1735" i="12" s="1"/>
  <c r="BZ1735" i="12" s="1"/>
  <c r="G1677" i="12"/>
  <c r="M1677" i="12" s="1"/>
  <c r="S1677" i="12" s="1"/>
  <c r="AA1677" i="12" s="1"/>
  <c r="AG1677" i="12" s="1"/>
  <c r="AO1677" i="12" s="1"/>
  <c r="AU1677" i="12" s="1"/>
  <c r="BA1677" i="12" s="1"/>
  <c r="BI1677" i="12" s="1"/>
  <c r="BN1677" i="12" s="1"/>
  <c r="BS1677" i="12" s="1"/>
  <c r="BZ1677" i="12" s="1"/>
  <c r="M1678" i="12"/>
  <c r="S1678" i="12" s="1"/>
  <c r="AA1678" i="12" s="1"/>
  <c r="AG1678" i="12" s="1"/>
  <c r="AO1678" i="12" s="1"/>
  <c r="AU1678" i="12" s="1"/>
  <c r="BA1678" i="12" s="1"/>
  <c r="BI1678" i="12" s="1"/>
  <c r="BN1678" i="12" s="1"/>
  <c r="BS1678" i="12" s="1"/>
  <c r="BZ1678" i="12" s="1"/>
  <c r="G1663" i="12"/>
  <c r="M1663" i="12" s="1"/>
  <c r="S1663" i="12" s="1"/>
  <c r="AA1663" i="12" s="1"/>
  <c r="AG1663" i="12" s="1"/>
  <c r="AO1663" i="12" s="1"/>
  <c r="AU1663" i="12" s="1"/>
  <c r="BA1663" i="12" s="1"/>
  <c r="BI1663" i="12" s="1"/>
  <c r="BN1663" i="12" s="1"/>
  <c r="BS1663" i="12" s="1"/>
  <c r="BZ1663" i="12" s="1"/>
  <c r="M1664" i="12"/>
  <c r="S1664" i="12" s="1"/>
  <c r="AA1664" i="12" s="1"/>
  <c r="AG1664" i="12" s="1"/>
  <c r="AO1664" i="12" s="1"/>
  <c r="AU1664" i="12" s="1"/>
  <c r="BA1664" i="12" s="1"/>
  <c r="BI1664" i="12" s="1"/>
  <c r="BN1664" i="12" s="1"/>
  <c r="BS1664" i="12" s="1"/>
  <c r="BZ1664" i="12" s="1"/>
  <c r="G1592" i="12"/>
  <c r="M1592" i="12" s="1"/>
  <c r="S1592" i="12" s="1"/>
  <c r="AA1592" i="12" s="1"/>
  <c r="AG1592" i="12" s="1"/>
  <c r="AO1592" i="12" s="1"/>
  <c r="AU1592" i="12" s="1"/>
  <c r="BA1592" i="12" s="1"/>
  <c r="BI1592" i="12" s="1"/>
  <c r="BN1592" i="12" s="1"/>
  <c r="BS1592" i="12" s="1"/>
  <c r="BZ1592" i="12" s="1"/>
  <c r="M1593" i="12"/>
  <c r="S1593" i="12" s="1"/>
  <c r="AA1593" i="12" s="1"/>
  <c r="AG1593" i="12" s="1"/>
  <c r="AO1593" i="12" s="1"/>
  <c r="AU1593" i="12" s="1"/>
  <c r="BA1593" i="12" s="1"/>
  <c r="BI1593" i="12" s="1"/>
  <c r="BN1593" i="12" s="1"/>
  <c r="BS1593" i="12" s="1"/>
  <c r="BZ1593" i="12" s="1"/>
  <c r="H2056" i="12"/>
  <c r="N2056" i="12" s="1"/>
  <c r="T2056" i="12" s="1"/>
  <c r="AB2056" i="12" s="1"/>
  <c r="AH2056" i="12" s="1"/>
  <c r="AP2056" i="12" s="1"/>
  <c r="AV2056" i="12" s="1"/>
  <c r="BB2056" i="12" s="1"/>
  <c r="BJ2056" i="12" s="1"/>
  <c r="BT2056" i="12" s="1"/>
  <c r="N2299" i="12"/>
  <c r="T2299" i="12" s="1"/>
  <c r="AB2299" i="12" s="1"/>
  <c r="AH2299" i="12" s="1"/>
  <c r="AP2299" i="12" s="1"/>
  <c r="AV2299" i="12" s="1"/>
  <c r="BB2299" i="12" s="1"/>
  <c r="BJ2299" i="12" s="1"/>
  <c r="BT2299" i="12" s="1"/>
  <c r="H2298" i="12"/>
  <c r="N2298" i="12" s="1"/>
  <c r="T2298" i="12" s="1"/>
  <c r="AB2298" i="12" s="1"/>
  <c r="AH2298" i="12" s="1"/>
  <c r="AP2298" i="12" s="1"/>
  <c r="AV2298" i="12" s="1"/>
  <c r="BB2298" i="12" s="1"/>
  <c r="BJ2298" i="12" s="1"/>
  <c r="BT2298" i="12" s="1"/>
  <c r="H1714" i="12"/>
  <c r="N1714" i="12" s="1"/>
  <c r="T1714" i="12" s="1"/>
  <c r="AB1714" i="12" s="1"/>
  <c r="AH1714" i="12" s="1"/>
  <c r="AP1714" i="12" s="1"/>
  <c r="AV1714" i="12" s="1"/>
  <c r="BB1714" i="12" s="1"/>
  <c r="BJ1714" i="12" s="1"/>
  <c r="BT1714" i="12" s="1"/>
  <c r="N1715" i="12"/>
  <c r="T1715" i="12" s="1"/>
  <c r="AB1715" i="12" s="1"/>
  <c r="AH1715" i="12" s="1"/>
  <c r="AP1715" i="12" s="1"/>
  <c r="AV1715" i="12" s="1"/>
  <c r="BB1715" i="12" s="1"/>
  <c r="BJ1715" i="12" s="1"/>
  <c r="BT1715" i="12" s="1"/>
  <c r="H1728" i="12"/>
  <c r="N1728" i="12" s="1"/>
  <c r="T1728" i="12" s="1"/>
  <c r="AB1728" i="12" s="1"/>
  <c r="AH1728" i="12" s="1"/>
  <c r="AP1728" i="12" s="1"/>
  <c r="AV1728" i="12" s="1"/>
  <c r="BB1728" i="12" s="1"/>
  <c r="BJ1728" i="12" s="1"/>
  <c r="BT1728" i="12" s="1"/>
  <c r="N1729" i="12"/>
  <c r="T1729" i="12" s="1"/>
  <c r="AB1729" i="12" s="1"/>
  <c r="AH1729" i="12" s="1"/>
  <c r="AP1729" i="12" s="1"/>
  <c r="AV1729" i="12" s="1"/>
  <c r="BB1729" i="12" s="1"/>
  <c r="BJ1729" i="12" s="1"/>
  <c r="BT1729" i="12" s="1"/>
  <c r="G1586" i="12"/>
  <c r="M1586" i="12" s="1"/>
  <c r="S1586" i="12" s="1"/>
  <c r="AA1586" i="12" s="1"/>
  <c r="AG1586" i="12" s="1"/>
  <c r="AO1586" i="12" s="1"/>
  <c r="AU1586" i="12" s="1"/>
  <c r="BA1586" i="12" s="1"/>
  <c r="BI1586" i="12" s="1"/>
  <c r="BN1586" i="12" s="1"/>
  <c r="BS1586" i="12" s="1"/>
  <c r="BZ1586" i="12" s="1"/>
  <c r="M1587" i="12"/>
  <c r="S1587" i="12" s="1"/>
  <c r="AA1587" i="12" s="1"/>
  <c r="AG1587" i="12" s="1"/>
  <c r="AO1587" i="12" s="1"/>
  <c r="AU1587" i="12" s="1"/>
  <c r="BA1587" i="12" s="1"/>
  <c r="BI1587" i="12" s="1"/>
  <c r="BN1587" i="12" s="1"/>
  <c r="BS1587" i="12" s="1"/>
  <c r="BZ1587" i="12" s="1"/>
  <c r="H1651" i="12"/>
  <c r="N1652" i="12"/>
  <c r="T1652" i="12" s="1"/>
  <c r="AB1652" i="12" s="1"/>
  <c r="AH1652" i="12" s="1"/>
  <c r="AP1652" i="12" s="1"/>
  <c r="AV1652" i="12" s="1"/>
  <c r="BB1652" i="12" s="1"/>
  <c r="BJ1652" i="12" s="1"/>
  <c r="BT1652" i="12" s="1"/>
  <c r="G2273" i="12"/>
  <c r="M2273" i="12" s="1"/>
  <c r="S2273" i="12" s="1"/>
  <c r="AA2273" i="12" s="1"/>
  <c r="AG2273" i="12" s="1"/>
  <c r="AO2273" i="12" s="1"/>
  <c r="AU2273" i="12" s="1"/>
  <c r="BA2273" i="12" s="1"/>
  <c r="BI2273" i="12" s="1"/>
  <c r="BN2273" i="12" s="1"/>
  <c r="BS2273" i="12" s="1"/>
  <c r="BZ2273" i="12" s="1"/>
  <c r="M2279" i="12"/>
  <c r="S2279" i="12" s="1"/>
  <c r="AA2279" i="12" s="1"/>
  <c r="AG2279" i="12" s="1"/>
  <c r="AO2279" i="12" s="1"/>
  <c r="AU2279" i="12" s="1"/>
  <c r="BA2279" i="12" s="1"/>
  <c r="BI2279" i="12" s="1"/>
  <c r="BN2279" i="12" s="1"/>
  <c r="BS2279" i="12" s="1"/>
  <c r="BZ2279" i="12" s="1"/>
  <c r="G2211" i="12"/>
  <c r="M2211" i="12" s="1"/>
  <c r="S2211" i="12" s="1"/>
  <c r="AA2211" i="12" s="1"/>
  <c r="AG2211" i="12" s="1"/>
  <c r="AO2211" i="12" s="1"/>
  <c r="AU2211" i="12" s="1"/>
  <c r="BA2211" i="12" s="1"/>
  <c r="BI2211" i="12" s="1"/>
  <c r="BN2211" i="12" s="1"/>
  <c r="BS2211" i="12" s="1"/>
  <c r="BZ2211" i="12" s="1"/>
  <c r="M2229" i="12"/>
  <c r="S2229" i="12" s="1"/>
  <c r="AA2229" i="12" s="1"/>
  <c r="AG2229" i="12" s="1"/>
  <c r="AO2229" i="12" s="1"/>
  <c r="AU2229" i="12" s="1"/>
  <c r="BA2229" i="12" s="1"/>
  <c r="BI2229" i="12" s="1"/>
  <c r="BN2229" i="12" s="1"/>
  <c r="BS2229" i="12" s="1"/>
  <c r="BZ2229" i="12" s="1"/>
  <c r="H1825" i="12"/>
  <c r="N1825" i="12" s="1"/>
  <c r="T1825" i="12" s="1"/>
  <c r="AB1825" i="12" s="1"/>
  <c r="AH1825" i="12" s="1"/>
  <c r="AP1825" i="12" s="1"/>
  <c r="AV1825" i="12" s="1"/>
  <c r="BB1825" i="12" s="1"/>
  <c r="BJ1825" i="12" s="1"/>
  <c r="BT1825" i="12" s="1"/>
  <c r="N1826" i="12"/>
  <c r="T1826" i="12" s="1"/>
  <c r="AB1826" i="12" s="1"/>
  <c r="AH1826" i="12" s="1"/>
  <c r="AP1826" i="12" s="1"/>
  <c r="AV1826" i="12" s="1"/>
  <c r="BB1826" i="12" s="1"/>
  <c r="BJ1826" i="12" s="1"/>
  <c r="BT1826" i="12" s="1"/>
  <c r="G1671" i="12"/>
  <c r="M1671" i="12" s="1"/>
  <c r="S1671" i="12" s="1"/>
  <c r="AA1671" i="12" s="1"/>
  <c r="AG1671" i="12" s="1"/>
  <c r="AO1671" i="12" s="1"/>
  <c r="AU1671" i="12" s="1"/>
  <c r="BA1671" i="12" s="1"/>
  <c r="BI1671" i="12" s="1"/>
  <c r="BN1671" i="12" s="1"/>
  <c r="BS1671" i="12" s="1"/>
  <c r="BZ1671" i="12" s="1"/>
  <c r="M1672" i="12"/>
  <c r="S1672" i="12" s="1"/>
  <c r="AA1672" i="12" s="1"/>
  <c r="AG1672" i="12" s="1"/>
  <c r="AO1672" i="12" s="1"/>
  <c r="AU1672" i="12" s="1"/>
  <c r="BA1672" i="12" s="1"/>
  <c r="BI1672" i="12" s="1"/>
  <c r="BN1672" i="12" s="1"/>
  <c r="BS1672" i="12" s="1"/>
  <c r="BZ1672" i="12" s="1"/>
  <c r="G1755" i="12"/>
  <c r="G1728" i="12"/>
  <c r="M1728" i="12" s="1"/>
  <c r="S1728" i="12" s="1"/>
  <c r="AA1728" i="12" s="1"/>
  <c r="AG1728" i="12" s="1"/>
  <c r="AO1728" i="12" s="1"/>
  <c r="AU1728" i="12" s="1"/>
  <c r="BA1728" i="12" s="1"/>
  <c r="BI1728" i="12" s="1"/>
  <c r="BN1728" i="12" s="1"/>
  <c r="BS1728" i="12" s="1"/>
  <c r="BZ1728" i="12" s="1"/>
  <c r="M1729" i="12"/>
  <c r="S1729" i="12" s="1"/>
  <c r="AA1729" i="12" s="1"/>
  <c r="AG1729" i="12" s="1"/>
  <c r="AO1729" i="12" s="1"/>
  <c r="AU1729" i="12" s="1"/>
  <c r="BA1729" i="12" s="1"/>
  <c r="BI1729" i="12" s="1"/>
  <c r="BN1729" i="12" s="1"/>
  <c r="BS1729" i="12" s="1"/>
  <c r="BZ1729" i="12" s="1"/>
  <c r="G1580" i="12"/>
  <c r="M1581" i="12"/>
  <c r="S1581" i="12" s="1"/>
  <c r="AA1581" i="12" s="1"/>
  <c r="AG1581" i="12" s="1"/>
  <c r="AO1581" i="12" s="1"/>
  <c r="AU1581" i="12" s="1"/>
  <c r="BA1581" i="12" s="1"/>
  <c r="BI1581" i="12" s="1"/>
  <c r="BN1581" i="12" s="1"/>
  <c r="BS1581" i="12" s="1"/>
  <c r="BZ1581" i="12" s="1"/>
  <c r="H1722" i="12"/>
  <c r="N1722" i="12" s="1"/>
  <c r="T1722" i="12" s="1"/>
  <c r="AB1722" i="12" s="1"/>
  <c r="AH1722" i="12" s="1"/>
  <c r="AP1722" i="12" s="1"/>
  <c r="AV1722" i="12" s="1"/>
  <c r="BB1722" i="12" s="1"/>
  <c r="BJ1722" i="12" s="1"/>
  <c r="BT1722" i="12" s="1"/>
  <c r="N1723" i="12"/>
  <c r="T1723" i="12" s="1"/>
  <c r="AB1723" i="12" s="1"/>
  <c r="AH1723" i="12" s="1"/>
  <c r="AP1723" i="12" s="1"/>
  <c r="AV1723" i="12" s="1"/>
  <c r="BB1723" i="12" s="1"/>
  <c r="BJ1723" i="12" s="1"/>
  <c r="BT1723" i="12" s="1"/>
  <c r="G1844" i="12"/>
  <c r="M1844" i="12" s="1"/>
  <c r="S1844" i="12" s="1"/>
  <c r="AA1844" i="12" s="1"/>
  <c r="AG1844" i="12" s="1"/>
  <c r="AO1844" i="12" s="1"/>
  <c r="AU1844" i="12" s="1"/>
  <c r="BA1844" i="12" s="1"/>
  <c r="BI1844" i="12" s="1"/>
  <c r="BN1844" i="12" s="1"/>
  <c r="BS1844" i="12" s="1"/>
  <c r="BZ1844" i="12" s="1"/>
  <c r="M1848" i="12"/>
  <c r="S1848" i="12" s="1"/>
  <c r="AA1848" i="12" s="1"/>
  <c r="AG1848" i="12" s="1"/>
  <c r="AO1848" i="12" s="1"/>
  <c r="AU1848" i="12" s="1"/>
  <c r="BA1848" i="12" s="1"/>
  <c r="BI1848" i="12" s="1"/>
  <c r="BN1848" i="12" s="1"/>
  <c r="BS1848" i="12" s="1"/>
  <c r="BZ1848" i="12" s="1"/>
  <c r="H1883" i="12"/>
  <c r="N1884" i="12"/>
  <c r="T1884" i="12" s="1"/>
  <c r="AB1884" i="12" s="1"/>
  <c r="AH1884" i="12" s="1"/>
  <c r="AP1884" i="12" s="1"/>
  <c r="AV1884" i="12" s="1"/>
  <c r="BB1884" i="12" s="1"/>
  <c r="BJ1884" i="12" s="1"/>
  <c r="BT1884" i="12" s="1"/>
  <c r="H1706" i="12"/>
  <c r="N1706" i="12" s="1"/>
  <c r="T1706" i="12" s="1"/>
  <c r="AB1706" i="12" s="1"/>
  <c r="AH1706" i="12" s="1"/>
  <c r="AP1706" i="12" s="1"/>
  <c r="AV1706" i="12" s="1"/>
  <c r="BB1706" i="12" s="1"/>
  <c r="BJ1706" i="12" s="1"/>
  <c r="BT1706" i="12" s="1"/>
  <c r="N1707" i="12"/>
  <c r="T1707" i="12" s="1"/>
  <c r="AB1707" i="12" s="1"/>
  <c r="AH1707" i="12" s="1"/>
  <c r="AP1707" i="12" s="1"/>
  <c r="AV1707" i="12" s="1"/>
  <c r="BB1707" i="12" s="1"/>
  <c r="BJ1707" i="12" s="1"/>
  <c r="BT1707" i="12" s="1"/>
  <c r="H1623" i="12"/>
  <c r="N1623" i="12" s="1"/>
  <c r="T1623" i="12" s="1"/>
  <c r="AB1623" i="12" s="1"/>
  <c r="AH1623" i="12" s="1"/>
  <c r="AP1623" i="12" s="1"/>
  <c r="AV1623" i="12" s="1"/>
  <c r="BB1623" i="12" s="1"/>
  <c r="BJ1623" i="12" s="1"/>
  <c r="BT1623" i="12" s="1"/>
  <c r="N1630" i="12"/>
  <c r="T1630" i="12" s="1"/>
  <c r="AB1630" i="12" s="1"/>
  <c r="AH1630" i="12" s="1"/>
  <c r="AP1630" i="12" s="1"/>
  <c r="AV1630" i="12" s="1"/>
  <c r="BB1630" i="12" s="1"/>
  <c r="BJ1630" i="12" s="1"/>
  <c r="BT1630" i="12" s="1"/>
  <c r="G1722" i="12"/>
  <c r="M1722" i="12" s="1"/>
  <c r="S1722" i="12" s="1"/>
  <c r="AA1722" i="12" s="1"/>
  <c r="AG1722" i="12" s="1"/>
  <c r="AO1722" i="12" s="1"/>
  <c r="AU1722" i="12" s="1"/>
  <c r="BA1722" i="12" s="1"/>
  <c r="BI1722" i="12" s="1"/>
  <c r="BN1722" i="12" s="1"/>
  <c r="BS1722" i="12" s="1"/>
  <c r="BZ1722" i="12" s="1"/>
  <c r="M1723" i="12"/>
  <c r="S1723" i="12" s="1"/>
  <c r="AA1723" i="12" s="1"/>
  <c r="AG1723" i="12" s="1"/>
  <c r="AO1723" i="12" s="1"/>
  <c r="AU1723" i="12" s="1"/>
  <c r="BA1723" i="12" s="1"/>
  <c r="BI1723" i="12" s="1"/>
  <c r="BN1723" i="12" s="1"/>
  <c r="BS1723" i="12" s="1"/>
  <c r="BZ1723" i="12" s="1"/>
  <c r="G1635" i="12"/>
  <c r="M1635" i="12" s="1"/>
  <c r="S1635" i="12" s="1"/>
  <c r="AA1635" i="12" s="1"/>
  <c r="AG1635" i="12" s="1"/>
  <c r="AO1635" i="12" s="1"/>
  <c r="AU1635" i="12" s="1"/>
  <c r="BA1635" i="12" s="1"/>
  <c r="BI1635" i="12" s="1"/>
  <c r="BN1635" i="12" s="1"/>
  <c r="BS1635" i="12" s="1"/>
  <c r="BZ1635" i="12" s="1"/>
  <c r="M1636" i="12"/>
  <c r="S1636" i="12" s="1"/>
  <c r="AA1636" i="12" s="1"/>
  <c r="AG1636" i="12" s="1"/>
  <c r="AO1636" i="12" s="1"/>
  <c r="AU1636" i="12" s="1"/>
  <c r="BA1636" i="12" s="1"/>
  <c r="BI1636" i="12" s="1"/>
  <c r="BN1636" i="12" s="1"/>
  <c r="BS1636" i="12" s="1"/>
  <c r="BZ1636" i="12" s="1"/>
  <c r="G1657" i="12"/>
  <c r="M1657" i="12" s="1"/>
  <c r="S1657" i="12" s="1"/>
  <c r="AA1657" i="12" s="1"/>
  <c r="AG1657" i="12" s="1"/>
  <c r="AO1657" i="12" s="1"/>
  <c r="AU1657" i="12" s="1"/>
  <c r="BA1657" i="12" s="1"/>
  <c r="BI1657" i="12" s="1"/>
  <c r="BN1657" i="12" s="1"/>
  <c r="BS1657" i="12" s="1"/>
  <c r="BZ1657" i="12" s="1"/>
  <c r="M1658" i="12"/>
  <c r="S1658" i="12" s="1"/>
  <c r="AA1658" i="12" s="1"/>
  <c r="AG1658" i="12" s="1"/>
  <c r="AO1658" i="12" s="1"/>
  <c r="AU1658" i="12" s="1"/>
  <c r="BA1658" i="12" s="1"/>
  <c r="BI1658" i="12" s="1"/>
  <c r="BN1658" i="12" s="1"/>
  <c r="BS1658" i="12" s="1"/>
  <c r="BZ1658" i="12" s="1"/>
  <c r="H2273" i="12"/>
  <c r="N2273" i="12" s="1"/>
  <c r="T2273" i="12" s="1"/>
  <c r="AB2273" i="12" s="1"/>
  <c r="AH2273" i="12" s="1"/>
  <c r="AP2273" i="12" s="1"/>
  <c r="AV2273" i="12" s="1"/>
  <c r="BB2273" i="12" s="1"/>
  <c r="BJ2273" i="12" s="1"/>
  <c r="BT2273" i="12" s="1"/>
  <c r="N2279" i="12"/>
  <c r="T2279" i="12" s="1"/>
  <c r="AB2279" i="12" s="1"/>
  <c r="AH2279" i="12" s="1"/>
  <c r="AP2279" i="12" s="1"/>
  <c r="AV2279" i="12" s="1"/>
  <c r="BB2279" i="12" s="1"/>
  <c r="BJ2279" i="12" s="1"/>
  <c r="BT2279" i="12" s="1"/>
  <c r="H2090" i="12"/>
  <c r="N2090" i="12" s="1"/>
  <c r="T2090" i="12" s="1"/>
  <c r="AB2090" i="12" s="1"/>
  <c r="AH2090" i="12" s="1"/>
  <c r="AP2090" i="12" s="1"/>
  <c r="AV2090" i="12" s="1"/>
  <c r="BB2090" i="12" s="1"/>
  <c r="BJ2090" i="12" s="1"/>
  <c r="BT2090" i="12" s="1"/>
  <c r="N2091" i="12"/>
  <c r="T2091" i="12" s="1"/>
  <c r="AB2091" i="12" s="1"/>
  <c r="AH2091" i="12" s="1"/>
  <c r="AP2091" i="12" s="1"/>
  <c r="AV2091" i="12" s="1"/>
  <c r="BB2091" i="12" s="1"/>
  <c r="BJ2091" i="12" s="1"/>
  <c r="BT2091" i="12" s="1"/>
  <c r="M2299" i="12"/>
  <c r="S2299" i="12" s="1"/>
  <c r="AA2299" i="12" s="1"/>
  <c r="AG2299" i="12" s="1"/>
  <c r="AO2299" i="12" s="1"/>
  <c r="AU2299" i="12" s="1"/>
  <c r="BA2299" i="12" s="1"/>
  <c r="BI2299" i="12" s="1"/>
  <c r="BN2299" i="12" s="1"/>
  <c r="BS2299" i="12" s="1"/>
  <c r="BZ2299" i="12" s="1"/>
  <c r="G2298" i="12"/>
  <c r="M2298" i="12" s="1"/>
  <c r="S2298" i="12" s="1"/>
  <c r="AA2298" i="12" s="1"/>
  <c r="AG2298" i="12" s="1"/>
  <c r="AO2298" i="12" s="1"/>
  <c r="AU2298" i="12" s="1"/>
  <c r="BA2298" i="12" s="1"/>
  <c r="BI2298" i="12" s="1"/>
  <c r="BN2298" i="12" s="1"/>
  <c r="BS2298" i="12" s="1"/>
  <c r="BZ2298" i="12" s="1"/>
  <c r="G2056" i="12"/>
  <c r="M2056" i="12" s="1"/>
  <c r="S2056" i="12" s="1"/>
  <c r="AA2056" i="12" s="1"/>
  <c r="AG2056" i="12" s="1"/>
  <c r="AO2056" i="12" s="1"/>
  <c r="AU2056" i="12" s="1"/>
  <c r="BA2056" i="12" s="1"/>
  <c r="BI2056" i="12" s="1"/>
  <c r="BN2056" i="12" s="1"/>
  <c r="BS2056" i="12" s="1"/>
  <c r="BZ2056" i="12" s="1"/>
  <c r="G1869" i="12"/>
  <c r="M1869" i="12" s="1"/>
  <c r="S1869" i="12" s="1"/>
  <c r="AA1869" i="12" s="1"/>
  <c r="AG1869" i="12" s="1"/>
  <c r="AO1869" i="12" s="1"/>
  <c r="AU1869" i="12" s="1"/>
  <c r="BA1869" i="12" s="1"/>
  <c r="BI1869" i="12" s="1"/>
  <c r="BN1869" i="12" s="1"/>
  <c r="BS1869" i="12" s="1"/>
  <c r="BZ1869" i="12" s="1"/>
  <c r="M1870" i="12"/>
  <c r="S1870" i="12" s="1"/>
  <c r="AA1870" i="12" s="1"/>
  <c r="AG1870" i="12" s="1"/>
  <c r="AO1870" i="12" s="1"/>
  <c r="AU1870" i="12" s="1"/>
  <c r="BA1870" i="12" s="1"/>
  <c r="BI1870" i="12" s="1"/>
  <c r="BN1870" i="12" s="1"/>
  <c r="BS1870" i="12" s="1"/>
  <c r="BZ1870" i="12" s="1"/>
  <c r="G1825" i="12"/>
  <c r="M1825" i="12" s="1"/>
  <c r="S1825" i="12" s="1"/>
  <c r="AA1825" i="12" s="1"/>
  <c r="AG1825" i="12" s="1"/>
  <c r="AO1825" i="12" s="1"/>
  <c r="AU1825" i="12" s="1"/>
  <c r="BA1825" i="12" s="1"/>
  <c r="BI1825" i="12" s="1"/>
  <c r="BN1825" i="12" s="1"/>
  <c r="BS1825" i="12" s="1"/>
  <c r="BZ1825" i="12" s="1"/>
  <c r="M1826" i="12"/>
  <c r="S1826" i="12" s="1"/>
  <c r="AA1826" i="12" s="1"/>
  <c r="AG1826" i="12" s="1"/>
  <c r="AO1826" i="12" s="1"/>
  <c r="AU1826" i="12" s="1"/>
  <c r="BA1826" i="12" s="1"/>
  <c r="BI1826" i="12" s="1"/>
  <c r="BN1826" i="12" s="1"/>
  <c r="BS1826" i="12" s="1"/>
  <c r="BZ1826" i="12" s="1"/>
  <c r="H1677" i="12"/>
  <c r="N1677" i="12" s="1"/>
  <c r="T1677" i="12" s="1"/>
  <c r="AB1677" i="12" s="1"/>
  <c r="AH1677" i="12" s="1"/>
  <c r="AP1677" i="12" s="1"/>
  <c r="AV1677" i="12" s="1"/>
  <c r="BB1677" i="12" s="1"/>
  <c r="BJ1677" i="12" s="1"/>
  <c r="BT1677" i="12" s="1"/>
  <c r="N1678" i="12"/>
  <c r="T1678" i="12" s="1"/>
  <c r="AB1678" i="12" s="1"/>
  <c r="AH1678" i="12" s="1"/>
  <c r="AP1678" i="12" s="1"/>
  <c r="AV1678" i="12" s="1"/>
  <c r="BB1678" i="12" s="1"/>
  <c r="BJ1678" i="12" s="1"/>
  <c r="BT1678" i="12" s="1"/>
  <c r="H1592" i="12"/>
  <c r="N1592" i="12" s="1"/>
  <c r="T1592" i="12" s="1"/>
  <c r="AB1592" i="12" s="1"/>
  <c r="AH1592" i="12" s="1"/>
  <c r="AP1592" i="12" s="1"/>
  <c r="AV1592" i="12" s="1"/>
  <c r="BB1592" i="12" s="1"/>
  <c r="BJ1592" i="12" s="1"/>
  <c r="BT1592" i="12" s="1"/>
  <c r="N1593" i="12"/>
  <c r="T1593" i="12" s="1"/>
  <c r="AB1593" i="12" s="1"/>
  <c r="AH1593" i="12" s="1"/>
  <c r="AP1593" i="12" s="1"/>
  <c r="AV1593" i="12" s="1"/>
  <c r="BB1593" i="12" s="1"/>
  <c r="BJ1593" i="12" s="1"/>
  <c r="BT1593" i="12" s="1"/>
  <c r="H1869" i="12"/>
  <c r="N1870" i="12"/>
  <c r="T1870" i="12" s="1"/>
  <c r="AB1870" i="12" s="1"/>
  <c r="AH1870" i="12" s="1"/>
  <c r="AP1870" i="12" s="1"/>
  <c r="AV1870" i="12" s="1"/>
  <c r="BB1870" i="12" s="1"/>
  <c r="BJ1870" i="12" s="1"/>
  <c r="BT1870" i="12" s="1"/>
  <c r="G2252" i="12"/>
  <c r="M2252" i="12" s="1"/>
  <c r="S2252" i="12" s="1"/>
  <c r="AA2252" i="12" s="1"/>
  <c r="AG2252" i="12" s="1"/>
  <c r="AO2252" i="12" s="1"/>
  <c r="AU2252" i="12" s="1"/>
  <c r="BA2252" i="12" s="1"/>
  <c r="BI2252" i="12" s="1"/>
  <c r="BN2252" i="12" s="1"/>
  <c r="BS2252" i="12" s="1"/>
  <c r="BZ2252" i="12" s="1"/>
  <c r="M2258" i="12"/>
  <c r="S2258" i="12" s="1"/>
  <c r="AA2258" i="12" s="1"/>
  <c r="AG2258" i="12" s="1"/>
  <c r="AO2258" i="12" s="1"/>
  <c r="AU2258" i="12" s="1"/>
  <c r="BA2258" i="12" s="1"/>
  <c r="BI2258" i="12" s="1"/>
  <c r="BN2258" i="12" s="1"/>
  <c r="BS2258" i="12" s="1"/>
  <c r="BZ2258" i="12" s="1"/>
  <c r="H2026" i="12"/>
  <c r="N2026" i="12" s="1"/>
  <c r="T2026" i="12" s="1"/>
  <c r="AB2026" i="12" s="1"/>
  <c r="AH2026" i="12" s="1"/>
  <c r="AP2026" i="12" s="1"/>
  <c r="AV2026" i="12" s="1"/>
  <c r="BB2026" i="12" s="1"/>
  <c r="BJ2026" i="12" s="1"/>
  <c r="BT2026" i="12" s="1"/>
  <c r="N2027" i="12"/>
  <c r="T2027" i="12" s="1"/>
  <c r="AB2027" i="12" s="1"/>
  <c r="AH2027" i="12" s="1"/>
  <c r="AP2027" i="12" s="1"/>
  <c r="AV2027" i="12" s="1"/>
  <c r="BB2027" i="12" s="1"/>
  <c r="BJ2027" i="12" s="1"/>
  <c r="BT2027" i="12" s="1"/>
  <c r="G2031" i="12"/>
  <c r="M2031" i="12" s="1"/>
  <c r="S2031" i="12" s="1"/>
  <c r="AA2031" i="12" s="1"/>
  <c r="AG2031" i="12" s="1"/>
  <c r="AO2031" i="12" s="1"/>
  <c r="AU2031" i="12" s="1"/>
  <c r="BA2031" i="12" s="1"/>
  <c r="BI2031" i="12" s="1"/>
  <c r="BN2031" i="12" s="1"/>
  <c r="BS2031" i="12" s="1"/>
  <c r="BZ2031" i="12" s="1"/>
  <c r="M2032" i="12"/>
  <c r="S2032" i="12" s="1"/>
  <c r="AA2032" i="12" s="1"/>
  <c r="AG2032" i="12" s="1"/>
  <c r="AO2032" i="12" s="1"/>
  <c r="AU2032" i="12" s="1"/>
  <c r="BA2032" i="12" s="1"/>
  <c r="BI2032" i="12" s="1"/>
  <c r="BN2032" i="12" s="1"/>
  <c r="BS2032" i="12" s="1"/>
  <c r="BZ2032" i="12" s="1"/>
  <c r="G2026" i="12"/>
  <c r="M2026" i="12" s="1"/>
  <c r="S2026" i="12" s="1"/>
  <c r="AA2026" i="12" s="1"/>
  <c r="AG2026" i="12" s="1"/>
  <c r="AO2026" i="12" s="1"/>
  <c r="AU2026" i="12" s="1"/>
  <c r="BA2026" i="12" s="1"/>
  <c r="BI2026" i="12" s="1"/>
  <c r="BN2026" i="12" s="1"/>
  <c r="BS2026" i="12" s="1"/>
  <c r="BZ2026" i="12" s="1"/>
  <c r="M2027" i="12"/>
  <c r="S2027" i="12" s="1"/>
  <c r="AA2027" i="12" s="1"/>
  <c r="AG2027" i="12" s="1"/>
  <c r="AO2027" i="12" s="1"/>
  <c r="AU2027" i="12" s="1"/>
  <c r="BA2027" i="12" s="1"/>
  <c r="BI2027" i="12" s="1"/>
  <c r="BN2027" i="12" s="1"/>
  <c r="BS2027" i="12" s="1"/>
  <c r="BZ2027" i="12" s="1"/>
  <c r="H1575" i="12"/>
  <c r="G1575" i="12"/>
  <c r="F1575" i="12"/>
  <c r="H1570" i="12"/>
  <c r="G1570" i="12"/>
  <c r="F1570" i="12"/>
  <c r="H1566" i="12"/>
  <c r="G1566" i="12"/>
  <c r="F1566" i="12"/>
  <c r="H1563" i="12"/>
  <c r="G1563" i="12"/>
  <c r="F1563" i="12"/>
  <c r="H1560" i="12"/>
  <c r="G1560" i="12"/>
  <c r="F1560" i="12"/>
  <c r="H1555" i="12"/>
  <c r="G1555" i="12"/>
  <c r="F1555" i="12"/>
  <c r="H1549" i="12"/>
  <c r="G1549" i="12"/>
  <c r="F1549" i="12"/>
  <c r="H1544" i="12"/>
  <c r="G1544" i="12"/>
  <c r="F1544" i="12"/>
  <c r="H1539" i="12"/>
  <c r="G1539" i="12"/>
  <c r="F1539" i="12"/>
  <c r="H1534" i="12"/>
  <c r="G1534" i="12"/>
  <c r="F1534" i="12"/>
  <c r="H1530" i="12"/>
  <c r="G1530" i="12"/>
  <c r="F1530" i="12"/>
  <c r="G1650" i="12" l="1"/>
  <c r="M1650" i="12" s="1"/>
  <c r="S1650" i="12" s="1"/>
  <c r="AA1650" i="12" s="1"/>
  <c r="AG1650" i="12" s="1"/>
  <c r="AO1650" i="12" s="1"/>
  <c r="AU1650" i="12" s="1"/>
  <c r="BA1650" i="12" s="1"/>
  <c r="BI1650" i="12" s="1"/>
  <c r="BN1650" i="12" s="1"/>
  <c r="BS1650" i="12" s="1"/>
  <c r="BZ1650" i="12" s="1"/>
  <c r="F1650" i="12"/>
  <c r="L1650" i="12" s="1"/>
  <c r="R1650" i="12" s="1"/>
  <c r="V1650" i="12" s="1"/>
  <c r="Z1650" i="12" s="1"/>
  <c r="AF1650" i="12" s="1"/>
  <c r="AJ1650" i="12" s="1"/>
  <c r="AN1650" i="12" s="1"/>
  <c r="AT1650" i="12" s="1"/>
  <c r="AZ1650" i="12" s="1"/>
  <c r="BD1650" i="12" s="1"/>
  <c r="BH1650" i="12" s="1"/>
  <c r="BM1650" i="12" s="1"/>
  <c r="BR1650" i="12" s="1"/>
  <c r="BV1650" i="12" s="1"/>
  <c r="BY1650" i="12" s="1"/>
  <c r="CB1650" i="12" s="1"/>
  <c r="CD1650" i="12" s="1"/>
  <c r="H1650" i="12"/>
  <c r="N1650" i="12" s="1"/>
  <c r="T1650" i="12" s="1"/>
  <c r="AB1650" i="12" s="1"/>
  <c r="AH1650" i="12" s="1"/>
  <c r="AP1650" i="12" s="1"/>
  <c r="AV1650" i="12" s="1"/>
  <c r="BB1650" i="12" s="1"/>
  <c r="BJ1650" i="12" s="1"/>
  <c r="BT1650" i="12" s="1"/>
  <c r="F1863" i="12"/>
  <c r="N1864" i="12"/>
  <c r="T1864" i="12" s="1"/>
  <c r="AB1864" i="12" s="1"/>
  <c r="AH1864" i="12" s="1"/>
  <c r="AP1864" i="12" s="1"/>
  <c r="AV1864" i="12" s="1"/>
  <c r="BB1864" i="12" s="1"/>
  <c r="BJ1864" i="12" s="1"/>
  <c r="BT1864" i="12" s="1"/>
  <c r="H1863" i="12"/>
  <c r="G1863" i="12"/>
  <c r="M1863" i="12" s="1"/>
  <c r="S1863" i="12" s="1"/>
  <c r="AA1863" i="12" s="1"/>
  <c r="AG1863" i="12" s="1"/>
  <c r="AO1863" i="12" s="1"/>
  <c r="AU1863" i="12" s="1"/>
  <c r="BA1863" i="12" s="1"/>
  <c r="BI1863" i="12" s="1"/>
  <c r="BN1863" i="12" s="1"/>
  <c r="BS1863" i="12" s="1"/>
  <c r="BZ1863" i="12" s="1"/>
  <c r="M1651" i="12"/>
  <c r="S1651" i="12" s="1"/>
  <c r="AA1651" i="12" s="1"/>
  <c r="AG1651" i="12" s="1"/>
  <c r="AO1651" i="12" s="1"/>
  <c r="AU1651" i="12" s="1"/>
  <c r="BA1651" i="12" s="1"/>
  <c r="BI1651" i="12" s="1"/>
  <c r="BN1651" i="12" s="1"/>
  <c r="BS1651" i="12" s="1"/>
  <c r="BZ1651" i="12" s="1"/>
  <c r="L1651" i="12"/>
  <c r="R1651" i="12" s="1"/>
  <c r="V1651" i="12" s="1"/>
  <c r="Z1651" i="12" s="1"/>
  <c r="AF1651" i="12" s="1"/>
  <c r="AJ1651" i="12" s="1"/>
  <c r="AN1651" i="12" s="1"/>
  <c r="AT1651" i="12" s="1"/>
  <c r="AZ1651" i="12" s="1"/>
  <c r="BD1651" i="12" s="1"/>
  <c r="BH1651" i="12" s="1"/>
  <c r="BM1651" i="12" s="1"/>
  <c r="BR1651" i="12" s="1"/>
  <c r="BV1651" i="12" s="1"/>
  <c r="BY1651" i="12" s="1"/>
  <c r="CB1651" i="12" s="1"/>
  <c r="CD1651" i="12" s="1"/>
  <c r="L1580" i="12"/>
  <c r="R1580" i="12" s="1"/>
  <c r="V1580" i="12" s="1"/>
  <c r="Z1580" i="12" s="1"/>
  <c r="AF1580" i="12" s="1"/>
  <c r="AJ1580" i="12" s="1"/>
  <c r="AN1580" i="12" s="1"/>
  <c r="AT1580" i="12" s="1"/>
  <c r="AZ1580" i="12" s="1"/>
  <c r="BD1580" i="12" s="1"/>
  <c r="BH1580" i="12" s="1"/>
  <c r="BM1580" i="12" s="1"/>
  <c r="BR1580" i="12" s="1"/>
  <c r="BV1580" i="12" s="1"/>
  <c r="BY1580" i="12" s="1"/>
  <c r="CB1580" i="12" s="1"/>
  <c r="CD1580" i="12" s="1"/>
  <c r="F1579" i="12"/>
  <c r="L1579" i="12" s="1"/>
  <c r="R1579" i="12" s="1"/>
  <c r="V1579" i="12" s="1"/>
  <c r="Z1579" i="12" s="1"/>
  <c r="AF1579" i="12" s="1"/>
  <c r="AJ1579" i="12" s="1"/>
  <c r="AN1579" i="12" s="1"/>
  <c r="AT1579" i="12" s="1"/>
  <c r="AZ1579" i="12" s="1"/>
  <c r="BD1579" i="12" s="1"/>
  <c r="BH1579" i="12" s="1"/>
  <c r="BM1579" i="12" s="1"/>
  <c r="BR1579" i="12" s="1"/>
  <c r="BV1579" i="12" s="1"/>
  <c r="BY1579" i="12" s="1"/>
  <c r="CB1579" i="12" s="1"/>
  <c r="CD1579" i="12" s="1"/>
  <c r="M1580" i="12"/>
  <c r="S1580" i="12" s="1"/>
  <c r="AA1580" i="12" s="1"/>
  <c r="AG1580" i="12" s="1"/>
  <c r="AO1580" i="12" s="1"/>
  <c r="AU1580" i="12" s="1"/>
  <c r="BA1580" i="12" s="1"/>
  <c r="BI1580" i="12" s="1"/>
  <c r="BN1580" i="12" s="1"/>
  <c r="BS1580" i="12" s="1"/>
  <c r="BZ1580" i="12" s="1"/>
  <c r="G1579" i="12"/>
  <c r="M1579" i="12" s="1"/>
  <c r="S1579" i="12" s="1"/>
  <c r="AA1579" i="12" s="1"/>
  <c r="AG1579" i="12" s="1"/>
  <c r="AO1579" i="12" s="1"/>
  <c r="AU1579" i="12" s="1"/>
  <c r="BA1579" i="12" s="1"/>
  <c r="BI1579" i="12" s="1"/>
  <c r="BN1579" i="12" s="1"/>
  <c r="BS1579" i="12" s="1"/>
  <c r="BZ1579" i="12" s="1"/>
  <c r="N1651" i="12"/>
  <c r="T1651" i="12" s="1"/>
  <c r="AB1651" i="12" s="1"/>
  <c r="AH1651" i="12" s="1"/>
  <c r="AP1651" i="12" s="1"/>
  <c r="AV1651" i="12" s="1"/>
  <c r="BB1651" i="12" s="1"/>
  <c r="BJ1651" i="12" s="1"/>
  <c r="BT1651" i="12" s="1"/>
  <c r="N1580" i="12"/>
  <c r="T1580" i="12" s="1"/>
  <c r="AB1580" i="12" s="1"/>
  <c r="AH1580" i="12" s="1"/>
  <c r="AP1580" i="12" s="1"/>
  <c r="AV1580" i="12" s="1"/>
  <c r="BB1580" i="12" s="1"/>
  <c r="BJ1580" i="12" s="1"/>
  <c r="BT1580" i="12" s="1"/>
  <c r="H1579" i="12"/>
  <c r="N1579" i="12" s="1"/>
  <c r="T1579" i="12" s="1"/>
  <c r="AB1579" i="12" s="1"/>
  <c r="AH1579" i="12" s="1"/>
  <c r="AP1579" i="12" s="1"/>
  <c r="AV1579" i="12" s="1"/>
  <c r="BB1579" i="12" s="1"/>
  <c r="BJ1579" i="12" s="1"/>
  <c r="BT1579" i="12" s="1"/>
  <c r="G1612" i="12"/>
  <c r="M1612" i="12" s="1"/>
  <c r="S1612" i="12" s="1"/>
  <c r="AA1612" i="12" s="1"/>
  <c r="AG1612" i="12" s="1"/>
  <c r="AO1612" i="12" s="1"/>
  <c r="AU1612" i="12" s="1"/>
  <c r="BA1612" i="12" s="1"/>
  <c r="BI1612" i="12" s="1"/>
  <c r="BN1612" i="12" s="1"/>
  <c r="BS1612" i="12" s="1"/>
  <c r="BZ1612" i="12" s="1"/>
  <c r="F1543" i="12"/>
  <c r="L1544" i="12"/>
  <c r="R1544" i="12" s="1"/>
  <c r="V1544" i="12" s="1"/>
  <c r="Z1544" i="12" s="1"/>
  <c r="AF1544" i="12" s="1"/>
  <c r="AJ1544" i="12" s="1"/>
  <c r="AN1544" i="12" s="1"/>
  <c r="AT1544" i="12" s="1"/>
  <c r="AZ1544" i="12" s="1"/>
  <c r="BD1544" i="12" s="1"/>
  <c r="BH1544" i="12" s="1"/>
  <c r="BM1544" i="12" s="1"/>
  <c r="BR1544" i="12" s="1"/>
  <c r="BV1544" i="12" s="1"/>
  <c r="BY1544" i="12" s="1"/>
  <c r="CB1544" i="12" s="1"/>
  <c r="CD1544" i="12" s="1"/>
  <c r="L1864" i="12"/>
  <c r="R1864" i="12" s="1"/>
  <c r="V1864" i="12" s="1"/>
  <c r="Z1864" i="12" s="1"/>
  <c r="AF1864" i="12" s="1"/>
  <c r="AJ1864" i="12" s="1"/>
  <c r="AN1864" i="12" s="1"/>
  <c r="AT1864" i="12" s="1"/>
  <c r="AZ1864" i="12" s="1"/>
  <c r="BD1864" i="12" s="1"/>
  <c r="BH1864" i="12" s="1"/>
  <c r="BM1864" i="12" s="1"/>
  <c r="BR1864" i="12" s="1"/>
  <c r="BV1864" i="12" s="1"/>
  <c r="BY1864" i="12" s="1"/>
  <c r="CB1864" i="12" s="1"/>
  <c r="CD1864" i="12" s="1"/>
  <c r="F1538" i="12"/>
  <c r="L1539" i="12"/>
  <c r="R1539" i="12" s="1"/>
  <c r="V1539" i="12" s="1"/>
  <c r="Z1539" i="12" s="1"/>
  <c r="AF1539" i="12" s="1"/>
  <c r="AJ1539" i="12" s="1"/>
  <c r="AN1539" i="12" s="1"/>
  <c r="AT1539" i="12" s="1"/>
  <c r="AZ1539" i="12" s="1"/>
  <c r="BD1539" i="12" s="1"/>
  <c r="BH1539" i="12" s="1"/>
  <c r="BM1539" i="12" s="1"/>
  <c r="BR1539" i="12" s="1"/>
  <c r="BV1539" i="12" s="1"/>
  <c r="BY1539" i="12" s="1"/>
  <c r="CB1539" i="12" s="1"/>
  <c r="CD1539" i="12" s="1"/>
  <c r="F1559" i="12"/>
  <c r="L1559" i="12" s="1"/>
  <c r="R1559" i="12" s="1"/>
  <c r="V1559" i="12" s="1"/>
  <c r="Z1559" i="12" s="1"/>
  <c r="AF1559" i="12" s="1"/>
  <c r="AJ1559" i="12" s="1"/>
  <c r="AN1559" i="12" s="1"/>
  <c r="AT1559" i="12" s="1"/>
  <c r="AZ1559" i="12" s="1"/>
  <c r="BD1559" i="12" s="1"/>
  <c r="BH1559" i="12" s="1"/>
  <c r="BM1559" i="12" s="1"/>
  <c r="BR1559" i="12" s="1"/>
  <c r="BV1559" i="12" s="1"/>
  <c r="BY1559" i="12" s="1"/>
  <c r="CB1559" i="12" s="1"/>
  <c r="CD1559" i="12" s="1"/>
  <c r="L1560" i="12"/>
  <c r="R1560" i="12" s="1"/>
  <c r="V1560" i="12" s="1"/>
  <c r="Z1560" i="12" s="1"/>
  <c r="AF1560" i="12" s="1"/>
  <c r="AJ1560" i="12" s="1"/>
  <c r="AN1560" i="12" s="1"/>
  <c r="AT1560" i="12" s="1"/>
  <c r="AZ1560" i="12" s="1"/>
  <c r="BD1560" i="12" s="1"/>
  <c r="BH1560" i="12" s="1"/>
  <c r="BM1560" i="12" s="1"/>
  <c r="BR1560" i="12" s="1"/>
  <c r="BV1560" i="12" s="1"/>
  <c r="BY1560" i="12" s="1"/>
  <c r="CB1560" i="12" s="1"/>
  <c r="CD1560" i="12" s="1"/>
  <c r="F1574" i="12"/>
  <c r="L1575" i="12"/>
  <c r="R1575" i="12" s="1"/>
  <c r="V1575" i="12" s="1"/>
  <c r="Z1575" i="12" s="1"/>
  <c r="AF1575" i="12" s="1"/>
  <c r="AJ1575" i="12" s="1"/>
  <c r="AN1575" i="12" s="1"/>
  <c r="AT1575" i="12" s="1"/>
  <c r="AZ1575" i="12" s="1"/>
  <c r="BD1575" i="12" s="1"/>
  <c r="BH1575" i="12" s="1"/>
  <c r="BM1575" i="12" s="1"/>
  <c r="BR1575" i="12" s="1"/>
  <c r="BV1575" i="12" s="1"/>
  <c r="BY1575" i="12" s="1"/>
  <c r="CB1575" i="12" s="1"/>
  <c r="CD1575" i="12" s="1"/>
  <c r="F1612" i="12"/>
  <c r="H1893" i="12"/>
  <c r="N1894" i="12"/>
  <c r="T1894" i="12" s="1"/>
  <c r="AB1894" i="12" s="1"/>
  <c r="AH1894" i="12" s="1"/>
  <c r="AP1894" i="12" s="1"/>
  <c r="AV1894" i="12" s="1"/>
  <c r="BB1894" i="12" s="1"/>
  <c r="BJ1894" i="12" s="1"/>
  <c r="BT1894" i="12" s="1"/>
  <c r="F1893" i="12"/>
  <c r="L1894" i="12"/>
  <c r="R1894" i="12" s="1"/>
  <c r="V1894" i="12" s="1"/>
  <c r="Z1894" i="12" s="1"/>
  <c r="AF1894" i="12" s="1"/>
  <c r="AJ1894" i="12" s="1"/>
  <c r="AN1894" i="12" s="1"/>
  <c r="AT1894" i="12" s="1"/>
  <c r="AZ1894" i="12" s="1"/>
  <c r="BD1894" i="12" s="1"/>
  <c r="BH1894" i="12" s="1"/>
  <c r="BM1894" i="12" s="1"/>
  <c r="BR1894" i="12" s="1"/>
  <c r="BV1894" i="12" s="1"/>
  <c r="BY1894" i="12" s="1"/>
  <c r="CB1894" i="12" s="1"/>
  <c r="CD1894" i="12" s="1"/>
  <c r="F1853" i="12"/>
  <c r="L1853" i="12" s="1"/>
  <c r="R1853" i="12" s="1"/>
  <c r="V1853" i="12" s="1"/>
  <c r="Z1853" i="12" s="1"/>
  <c r="AF1853" i="12" s="1"/>
  <c r="AJ1853" i="12" s="1"/>
  <c r="AN1853" i="12" s="1"/>
  <c r="AT1853" i="12" s="1"/>
  <c r="AZ1853" i="12" s="1"/>
  <c r="BD1853" i="12" s="1"/>
  <c r="BH1853" i="12" s="1"/>
  <c r="BM1853" i="12" s="1"/>
  <c r="BR1853" i="12" s="1"/>
  <c r="BV1853" i="12" s="1"/>
  <c r="BY1853" i="12" s="1"/>
  <c r="CB1853" i="12" s="1"/>
  <c r="CD1853" i="12" s="1"/>
  <c r="L1854" i="12"/>
  <c r="R1854" i="12" s="1"/>
  <c r="V1854" i="12" s="1"/>
  <c r="Z1854" i="12" s="1"/>
  <c r="AF1854" i="12" s="1"/>
  <c r="AJ1854" i="12" s="1"/>
  <c r="AN1854" i="12" s="1"/>
  <c r="AT1854" i="12" s="1"/>
  <c r="AZ1854" i="12" s="1"/>
  <c r="BD1854" i="12" s="1"/>
  <c r="BH1854" i="12" s="1"/>
  <c r="BM1854" i="12" s="1"/>
  <c r="BR1854" i="12" s="1"/>
  <c r="BV1854" i="12" s="1"/>
  <c r="BY1854" i="12" s="1"/>
  <c r="CB1854" i="12" s="1"/>
  <c r="CD1854" i="12" s="1"/>
  <c r="F1533" i="12"/>
  <c r="L1534" i="12"/>
  <c r="R1534" i="12" s="1"/>
  <c r="V1534" i="12" s="1"/>
  <c r="Z1534" i="12" s="1"/>
  <c r="AF1534" i="12" s="1"/>
  <c r="AJ1534" i="12" s="1"/>
  <c r="AN1534" i="12" s="1"/>
  <c r="AT1534" i="12" s="1"/>
  <c r="AZ1534" i="12" s="1"/>
  <c r="BD1534" i="12" s="1"/>
  <c r="BH1534" i="12" s="1"/>
  <c r="BM1534" i="12" s="1"/>
  <c r="BR1534" i="12" s="1"/>
  <c r="BV1534" i="12" s="1"/>
  <c r="BY1534" i="12" s="1"/>
  <c r="CB1534" i="12" s="1"/>
  <c r="CD1534" i="12" s="1"/>
  <c r="F1554" i="12"/>
  <c r="L1555" i="12"/>
  <c r="R1555" i="12" s="1"/>
  <c r="V1555" i="12" s="1"/>
  <c r="Z1555" i="12" s="1"/>
  <c r="AF1555" i="12" s="1"/>
  <c r="AJ1555" i="12" s="1"/>
  <c r="AN1555" i="12" s="1"/>
  <c r="AT1555" i="12" s="1"/>
  <c r="AZ1555" i="12" s="1"/>
  <c r="BD1555" i="12" s="1"/>
  <c r="BH1555" i="12" s="1"/>
  <c r="BM1555" i="12" s="1"/>
  <c r="BR1555" i="12" s="1"/>
  <c r="BV1555" i="12" s="1"/>
  <c r="BY1555" i="12" s="1"/>
  <c r="CB1555" i="12" s="1"/>
  <c r="CD1555" i="12" s="1"/>
  <c r="F1569" i="12"/>
  <c r="L1570" i="12"/>
  <c r="R1570" i="12" s="1"/>
  <c r="V1570" i="12" s="1"/>
  <c r="Z1570" i="12" s="1"/>
  <c r="AF1570" i="12" s="1"/>
  <c r="AJ1570" i="12" s="1"/>
  <c r="AN1570" i="12" s="1"/>
  <c r="AT1570" i="12" s="1"/>
  <c r="AZ1570" i="12" s="1"/>
  <c r="BD1570" i="12" s="1"/>
  <c r="BH1570" i="12" s="1"/>
  <c r="BM1570" i="12" s="1"/>
  <c r="BR1570" i="12" s="1"/>
  <c r="BV1570" i="12" s="1"/>
  <c r="BY1570" i="12" s="1"/>
  <c r="CB1570" i="12" s="1"/>
  <c r="CD1570" i="12" s="1"/>
  <c r="F1705" i="12"/>
  <c r="L1705" i="12" s="1"/>
  <c r="R1705" i="12" s="1"/>
  <c r="V1705" i="12" s="1"/>
  <c r="Z1705" i="12" s="1"/>
  <c r="AF1705" i="12" s="1"/>
  <c r="AJ1705" i="12" s="1"/>
  <c r="AN1705" i="12" s="1"/>
  <c r="AT1705" i="12" s="1"/>
  <c r="AZ1705" i="12" s="1"/>
  <c r="BD1705" i="12" s="1"/>
  <c r="BH1705" i="12" s="1"/>
  <c r="BM1705" i="12" s="1"/>
  <c r="BR1705" i="12" s="1"/>
  <c r="BV1705" i="12" s="1"/>
  <c r="BY1705" i="12" s="1"/>
  <c r="CB1705" i="12" s="1"/>
  <c r="CD1705" i="12" s="1"/>
  <c r="F1878" i="12"/>
  <c r="L1883" i="12"/>
  <c r="R1883" i="12" s="1"/>
  <c r="V1883" i="12" s="1"/>
  <c r="Z1883" i="12" s="1"/>
  <c r="AF1883" i="12" s="1"/>
  <c r="AJ1883" i="12" s="1"/>
  <c r="AN1883" i="12" s="1"/>
  <c r="AT1883" i="12" s="1"/>
  <c r="AZ1883" i="12" s="1"/>
  <c r="BD1883" i="12" s="1"/>
  <c r="BH1883" i="12" s="1"/>
  <c r="BM1883" i="12" s="1"/>
  <c r="BR1883" i="12" s="1"/>
  <c r="BV1883" i="12" s="1"/>
  <c r="BY1883" i="12" s="1"/>
  <c r="CB1883" i="12" s="1"/>
  <c r="CD1883" i="12" s="1"/>
  <c r="F1824" i="12"/>
  <c r="L1824" i="12" s="1"/>
  <c r="R1824" i="12" s="1"/>
  <c r="V1824" i="12" s="1"/>
  <c r="Z1824" i="12" s="1"/>
  <c r="AF1824" i="12" s="1"/>
  <c r="AJ1824" i="12" s="1"/>
  <c r="AN1824" i="12" s="1"/>
  <c r="AT1824" i="12" s="1"/>
  <c r="AZ1824" i="12" s="1"/>
  <c r="BD1824" i="12" s="1"/>
  <c r="BH1824" i="12" s="1"/>
  <c r="BM1824" i="12" s="1"/>
  <c r="BR1824" i="12" s="1"/>
  <c r="BV1824" i="12" s="1"/>
  <c r="BY1824" i="12" s="1"/>
  <c r="CB1824" i="12" s="1"/>
  <c r="CD1824" i="12" s="1"/>
  <c r="L1833" i="12"/>
  <c r="R1833" i="12" s="1"/>
  <c r="V1833" i="12" s="1"/>
  <c r="Z1833" i="12" s="1"/>
  <c r="AF1833" i="12" s="1"/>
  <c r="AJ1833" i="12" s="1"/>
  <c r="AN1833" i="12" s="1"/>
  <c r="AT1833" i="12" s="1"/>
  <c r="AZ1833" i="12" s="1"/>
  <c r="BD1833" i="12" s="1"/>
  <c r="BH1833" i="12" s="1"/>
  <c r="BM1833" i="12" s="1"/>
  <c r="BR1833" i="12" s="1"/>
  <c r="BV1833" i="12" s="1"/>
  <c r="BY1833" i="12" s="1"/>
  <c r="CB1833" i="12" s="1"/>
  <c r="CD1833" i="12" s="1"/>
  <c r="F1562" i="12"/>
  <c r="L1562" i="12" s="1"/>
  <c r="R1562" i="12" s="1"/>
  <c r="V1562" i="12" s="1"/>
  <c r="Z1562" i="12" s="1"/>
  <c r="AF1562" i="12" s="1"/>
  <c r="AJ1562" i="12" s="1"/>
  <c r="AN1562" i="12" s="1"/>
  <c r="AT1562" i="12" s="1"/>
  <c r="AZ1562" i="12" s="1"/>
  <c r="BD1562" i="12" s="1"/>
  <c r="BH1562" i="12" s="1"/>
  <c r="BM1562" i="12" s="1"/>
  <c r="BR1562" i="12" s="1"/>
  <c r="BV1562" i="12" s="1"/>
  <c r="BY1562" i="12" s="1"/>
  <c r="CB1562" i="12" s="1"/>
  <c r="CD1562" i="12" s="1"/>
  <c r="L1563" i="12"/>
  <c r="R1563" i="12" s="1"/>
  <c r="V1563" i="12" s="1"/>
  <c r="Z1563" i="12" s="1"/>
  <c r="AF1563" i="12" s="1"/>
  <c r="AJ1563" i="12" s="1"/>
  <c r="AN1563" i="12" s="1"/>
  <c r="AT1563" i="12" s="1"/>
  <c r="AZ1563" i="12" s="1"/>
  <c r="BD1563" i="12" s="1"/>
  <c r="BH1563" i="12" s="1"/>
  <c r="BM1563" i="12" s="1"/>
  <c r="BR1563" i="12" s="1"/>
  <c r="BV1563" i="12" s="1"/>
  <c r="BY1563" i="12" s="1"/>
  <c r="CB1563" i="12" s="1"/>
  <c r="CD1563" i="12" s="1"/>
  <c r="F1529" i="12"/>
  <c r="L1530" i="12"/>
  <c r="R1530" i="12" s="1"/>
  <c r="V1530" i="12" s="1"/>
  <c r="Z1530" i="12" s="1"/>
  <c r="AF1530" i="12" s="1"/>
  <c r="AJ1530" i="12" s="1"/>
  <c r="AN1530" i="12" s="1"/>
  <c r="AT1530" i="12" s="1"/>
  <c r="AZ1530" i="12" s="1"/>
  <c r="BD1530" i="12" s="1"/>
  <c r="BH1530" i="12" s="1"/>
  <c r="BM1530" i="12" s="1"/>
  <c r="BR1530" i="12" s="1"/>
  <c r="BV1530" i="12" s="1"/>
  <c r="BY1530" i="12" s="1"/>
  <c r="CB1530" i="12" s="1"/>
  <c r="CD1530" i="12" s="1"/>
  <c r="F1548" i="12"/>
  <c r="L1549" i="12"/>
  <c r="R1549" i="12" s="1"/>
  <c r="V1549" i="12" s="1"/>
  <c r="Z1549" i="12" s="1"/>
  <c r="AF1549" i="12" s="1"/>
  <c r="AJ1549" i="12" s="1"/>
  <c r="AN1549" i="12" s="1"/>
  <c r="AT1549" i="12" s="1"/>
  <c r="AZ1549" i="12" s="1"/>
  <c r="BD1549" i="12" s="1"/>
  <c r="BH1549" i="12" s="1"/>
  <c r="BM1549" i="12" s="1"/>
  <c r="BR1549" i="12" s="1"/>
  <c r="BV1549" i="12" s="1"/>
  <c r="BY1549" i="12" s="1"/>
  <c r="CB1549" i="12" s="1"/>
  <c r="CD1549" i="12" s="1"/>
  <c r="F1565" i="12"/>
  <c r="L1565" i="12" s="1"/>
  <c r="R1565" i="12" s="1"/>
  <c r="V1565" i="12" s="1"/>
  <c r="Z1565" i="12" s="1"/>
  <c r="AF1565" i="12" s="1"/>
  <c r="AJ1565" i="12" s="1"/>
  <c r="AN1565" i="12" s="1"/>
  <c r="AT1565" i="12" s="1"/>
  <c r="AZ1565" i="12" s="1"/>
  <c r="BD1565" i="12" s="1"/>
  <c r="BH1565" i="12" s="1"/>
  <c r="BM1565" i="12" s="1"/>
  <c r="BR1565" i="12" s="1"/>
  <c r="BV1565" i="12" s="1"/>
  <c r="BY1565" i="12" s="1"/>
  <c r="CB1565" i="12" s="1"/>
  <c r="CD1565" i="12" s="1"/>
  <c r="L1566" i="12"/>
  <c r="R1566" i="12" s="1"/>
  <c r="V1566" i="12" s="1"/>
  <c r="Z1566" i="12" s="1"/>
  <c r="AF1566" i="12" s="1"/>
  <c r="AJ1566" i="12" s="1"/>
  <c r="AN1566" i="12" s="1"/>
  <c r="AT1566" i="12" s="1"/>
  <c r="AZ1566" i="12" s="1"/>
  <c r="BD1566" i="12" s="1"/>
  <c r="BH1566" i="12" s="1"/>
  <c r="BM1566" i="12" s="1"/>
  <c r="BR1566" i="12" s="1"/>
  <c r="BV1566" i="12" s="1"/>
  <c r="BY1566" i="12" s="1"/>
  <c r="CB1566" i="12" s="1"/>
  <c r="CD1566" i="12" s="1"/>
  <c r="G1705" i="12"/>
  <c r="M1705" i="12" s="1"/>
  <c r="S1705" i="12" s="1"/>
  <c r="AA1705" i="12" s="1"/>
  <c r="AG1705" i="12" s="1"/>
  <c r="AO1705" i="12" s="1"/>
  <c r="AU1705" i="12" s="1"/>
  <c r="BA1705" i="12" s="1"/>
  <c r="BI1705" i="12" s="1"/>
  <c r="BN1705" i="12" s="1"/>
  <c r="BS1705" i="12" s="1"/>
  <c r="BZ1705" i="12" s="1"/>
  <c r="G1932" i="12"/>
  <c r="M1932" i="12" s="1"/>
  <c r="S1932" i="12" s="1"/>
  <c r="AA1932" i="12" s="1"/>
  <c r="AG1932" i="12" s="1"/>
  <c r="AO1932" i="12" s="1"/>
  <c r="AU1932" i="12" s="1"/>
  <c r="BA1932" i="12" s="1"/>
  <c r="BI1932" i="12" s="1"/>
  <c r="BN1932" i="12" s="1"/>
  <c r="BS1932" i="12" s="1"/>
  <c r="BZ1932" i="12" s="1"/>
  <c r="M1933" i="12"/>
  <c r="S1933" i="12" s="1"/>
  <c r="AA1933" i="12" s="1"/>
  <c r="AG1933" i="12" s="1"/>
  <c r="AO1933" i="12" s="1"/>
  <c r="AU1933" i="12" s="1"/>
  <c r="BA1933" i="12" s="1"/>
  <c r="BI1933" i="12" s="1"/>
  <c r="BN1933" i="12" s="1"/>
  <c r="BS1933" i="12" s="1"/>
  <c r="BZ1933" i="12" s="1"/>
  <c r="H1932" i="12"/>
  <c r="N1932" i="12" s="1"/>
  <c r="T1932" i="12" s="1"/>
  <c r="AB1932" i="12" s="1"/>
  <c r="AH1932" i="12" s="1"/>
  <c r="AP1932" i="12" s="1"/>
  <c r="AV1932" i="12" s="1"/>
  <c r="BB1932" i="12" s="1"/>
  <c r="BJ1932" i="12" s="1"/>
  <c r="BT1932" i="12" s="1"/>
  <c r="N1933" i="12"/>
  <c r="T1933" i="12" s="1"/>
  <c r="AB1933" i="12" s="1"/>
  <c r="AH1933" i="12" s="1"/>
  <c r="AP1933" i="12" s="1"/>
  <c r="AV1933" i="12" s="1"/>
  <c r="BB1933" i="12" s="1"/>
  <c r="BJ1933" i="12" s="1"/>
  <c r="BT1933" i="12" s="1"/>
  <c r="F1932" i="12"/>
  <c r="L1932" i="12" s="1"/>
  <c r="R1932" i="12" s="1"/>
  <c r="V1932" i="12" s="1"/>
  <c r="Z1932" i="12" s="1"/>
  <c r="AF1932" i="12" s="1"/>
  <c r="AJ1932" i="12" s="1"/>
  <c r="AN1932" i="12" s="1"/>
  <c r="AT1932" i="12" s="1"/>
  <c r="AZ1932" i="12" s="1"/>
  <c r="BD1932" i="12" s="1"/>
  <c r="BH1932" i="12" s="1"/>
  <c r="BM1932" i="12" s="1"/>
  <c r="BR1932" i="12" s="1"/>
  <c r="BV1932" i="12" s="1"/>
  <c r="BY1932" i="12" s="1"/>
  <c r="CB1932" i="12" s="1"/>
  <c r="CD1932" i="12" s="1"/>
  <c r="L1933" i="12"/>
  <c r="R1933" i="12" s="1"/>
  <c r="V1933" i="12" s="1"/>
  <c r="Z1933" i="12" s="1"/>
  <c r="AF1933" i="12" s="1"/>
  <c r="AJ1933" i="12" s="1"/>
  <c r="AN1933" i="12" s="1"/>
  <c r="AT1933" i="12" s="1"/>
  <c r="AZ1933" i="12" s="1"/>
  <c r="BD1933" i="12" s="1"/>
  <c r="BH1933" i="12" s="1"/>
  <c r="BM1933" i="12" s="1"/>
  <c r="BR1933" i="12" s="1"/>
  <c r="BV1933" i="12" s="1"/>
  <c r="BY1933" i="12" s="1"/>
  <c r="CB1933" i="12" s="1"/>
  <c r="CD1933" i="12" s="1"/>
  <c r="G1893" i="12"/>
  <c r="M1894" i="12"/>
  <c r="S1894" i="12" s="1"/>
  <c r="AA1894" i="12" s="1"/>
  <c r="AG1894" i="12" s="1"/>
  <c r="AO1894" i="12" s="1"/>
  <c r="AU1894" i="12" s="1"/>
  <c r="BA1894" i="12" s="1"/>
  <c r="BI1894" i="12" s="1"/>
  <c r="BN1894" i="12" s="1"/>
  <c r="BS1894" i="12" s="1"/>
  <c r="BZ1894" i="12" s="1"/>
  <c r="F2025" i="12"/>
  <c r="L2025" i="12" s="1"/>
  <c r="R2025" i="12" s="1"/>
  <c r="V2025" i="12" s="1"/>
  <c r="Z2025" i="12" s="1"/>
  <c r="AF2025" i="12" s="1"/>
  <c r="AJ2025" i="12" s="1"/>
  <c r="AN2025" i="12" s="1"/>
  <c r="AT2025" i="12" s="1"/>
  <c r="AZ2025" i="12" s="1"/>
  <c r="BD2025" i="12" s="1"/>
  <c r="BH2025" i="12" s="1"/>
  <c r="BM2025" i="12" s="1"/>
  <c r="BR2025" i="12" s="1"/>
  <c r="BV2025" i="12" s="1"/>
  <c r="BY2025" i="12" s="1"/>
  <c r="CB2025" i="12" s="1"/>
  <c r="CD2025" i="12" s="1"/>
  <c r="L2095" i="12"/>
  <c r="R2095" i="12" s="1"/>
  <c r="V2095" i="12" s="1"/>
  <c r="Z2095" i="12" s="1"/>
  <c r="AF2095" i="12" s="1"/>
  <c r="AJ2095" i="12" s="1"/>
  <c r="AN2095" i="12" s="1"/>
  <c r="AT2095" i="12" s="1"/>
  <c r="AZ2095" i="12" s="1"/>
  <c r="BD2095" i="12" s="1"/>
  <c r="BH2095" i="12" s="1"/>
  <c r="BM2095" i="12" s="1"/>
  <c r="BR2095" i="12" s="1"/>
  <c r="BV2095" i="12" s="1"/>
  <c r="BY2095" i="12" s="1"/>
  <c r="CB2095" i="12" s="1"/>
  <c r="CD2095" i="12" s="1"/>
  <c r="F1804" i="12"/>
  <c r="L1805" i="12"/>
  <c r="R1805" i="12" s="1"/>
  <c r="V1805" i="12" s="1"/>
  <c r="Z1805" i="12" s="1"/>
  <c r="AF1805" i="12" s="1"/>
  <c r="AJ1805" i="12" s="1"/>
  <c r="AN1805" i="12" s="1"/>
  <c r="AT1805" i="12" s="1"/>
  <c r="AZ1805" i="12" s="1"/>
  <c r="BD1805" i="12" s="1"/>
  <c r="BH1805" i="12" s="1"/>
  <c r="BM1805" i="12" s="1"/>
  <c r="BR1805" i="12" s="1"/>
  <c r="BV1805" i="12" s="1"/>
  <c r="BY1805" i="12" s="1"/>
  <c r="CB1805" i="12" s="1"/>
  <c r="CD1805" i="12" s="1"/>
  <c r="F1754" i="12"/>
  <c r="F1753" i="12" s="1"/>
  <c r="G1559" i="12"/>
  <c r="M1559" i="12" s="1"/>
  <c r="S1559" i="12" s="1"/>
  <c r="AA1559" i="12" s="1"/>
  <c r="AG1559" i="12" s="1"/>
  <c r="AO1559" i="12" s="1"/>
  <c r="AU1559" i="12" s="1"/>
  <c r="BA1559" i="12" s="1"/>
  <c r="BI1559" i="12" s="1"/>
  <c r="BN1559" i="12" s="1"/>
  <c r="BS1559" i="12" s="1"/>
  <c r="BZ1559" i="12" s="1"/>
  <c r="M1560" i="12"/>
  <c r="S1560" i="12" s="1"/>
  <c r="AA1560" i="12" s="1"/>
  <c r="AG1560" i="12" s="1"/>
  <c r="AO1560" i="12" s="1"/>
  <c r="AU1560" i="12" s="1"/>
  <c r="BA1560" i="12" s="1"/>
  <c r="BI1560" i="12" s="1"/>
  <c r="BN1560" i="12" s="1"/>
  <c r="BS1560" i="12" s="1"/>
  <c r="BZ1560" i="12" s="1"/>
  <c r="G1574" i="12"/>
  <c r="M1575" i="12"/>
  <c r="S1575" i="12" s="1"/>
  <c r="AA1575" i="12" s="1"/>
  <c r="AG1575" i="12" s="1"/>
  <c r="AO1575" i="12" s="1"/>
  <c r="AU1575" i="12" s="1"/>
  <c r="BA1575" i="12" s="1"/>
  <c r="BI1575" i="12" s="1"/>
  <c r="BN1575" i="12" s="1"/>
  <c r="BS1575" i="12" s="1"/>
  <c r="BZ1575" i="12" s="1"/>
  <c r="G1569" i="12"/>
  <c r="M1570" i="12"/>
  <c r="S1570" i="12" s="1"/>
  <c r="AA1570" i="12" s="1"/>
  <c r="AG1570" i="12" s="1"/>
  <c r="AO1570" i="12" s="1"/>
  <c r="AU1570" i="12" s="1"/>
  <c r="BA1570" i="12" s="1"/>
  <c r="BI1570" i="12" s="1"/>
  <c r="BN1570" i="12" s="1"/>
  <c r="BS1570" i="12" s="1"/>
  <c r="BZ1570" i="12" s="1"/>
  <c r="H1878" i="12"/>
  <c r="N1883" i="12"/>
  <c r="T1883" i="12" s="1"/>
  <c r="AB1883" i="12" s="1"/>
  <c r="AH1883" i="12" s="1"/>
  <c r="AP1883" i="12" s="1"/>
  <c r="AV1883" i="12" s="1"/>
  <c r="BB1883" i="12" s="1"/>
  <c r="BJ1883" i="12" s="1"/>
  <c r="BT1883" i="12" s="1"/>
  <c r="H1853" i="12"/>
  <c r="N1853" i="12" s="1"/>
  <c r="T1853" i="12" s="1"/>
  <c r="AB1853" i="12" s="1"/>
  <c r="AH1853" i="12" s="1"/>
  <c r="AP1853" i="12" s="1"/>
  <c r="AV1853" i="12" s="1"/>
  <c r="BB1853" i="12" s="1"/>
  <c r="BJ1853" i="12" s="1"/>
  <c r="BT1853" i="12" s="1"/>
  <c r="N1854" i="12"/>
  <c r="T1854" i="12" s="1"/>
  <c r="AB1854" i="12" s="1"/>
  <c r="AH1854" i="12" s="1"/>
  <c r="AP1854" i="12" s="1"/>
  <c r="AV1854" i="12" s="1"/>
  <c r="BB1854" i="12" s="1"/>
  <c r="BJ1854" i="12" s="1"/>
  <c r="BT1854" i="12" s="1"/>
  <c r="H1824" i="12"/>
  <c r="N1824" i="12" s="1"/>
  <c r="T1824" i="12" s="1"/>
  <c r="AB1824" i="12" s="1"/>
  <c r="AH1824" i="12" s="1"/>
  <c r="AP1824" i="12" s="1"/>
  <c r="AV1824" i="12" s="1"/>
  <c r="BB1824" i="12" s="1"/>
  <c r="BJ1824" i="12" s="1"/>
  <c r="BT1824" i="12" s="1"/>
  <c r="N1833" i="12"/>
  <c r="T1833" i="12" s="1"/>
  <c r="AB1833" i="12" s="1"/>
  <c r="AH1833" i="12" s="1"/>
  <c r="AP1833" i="12" s="1"/>
  <c r="AV1833" i="12" s="1"/>
  <c r="BB1833" i="12" s="1"/>
  <c r="BJ1833" i="12" s="1"/>
  <c r="BT1833" i="12" s="1"/>
  <c r="G1878" i="12"/>
  <c r="M1883" i="12"/>
  <c r="S1883" i="12" s="1"/>
  <c r="AA1883" i="12" s="1"/>
  <c r="AG1883" i="12" s="1"/>
  <c r="AO1883" i="12" s="1"/>
  <c r="AU1883" i="12" s="1"/>
  <c r="BA1883" i="12" s="1"/>
  <c r="BI1883" i="12" s="1"/>
  <c r="BN1883" i="12" s="1"/>
  <c r="BS1883" i="12" s="1"/>
  <c r="BZ1883" i="12" s="1"/>
  <c r="H1543" i="12"/>
  <c r="N1544" i="12"/>
  <c r="T1544" i="12" s="1"/>
  <c r="AB1544" i="12" s="1"/>
  <c r="AH1544" i="12" s="1"/>
  <c r="AP1544" i="12" s="1"/>
  <c r="AV1544" i="12" s="1"/>
  <c r="BB1544" i="12" s="1"/>
  <c r="BJ1544" i="12" s="1"/>
  <c r="BT1544" i="12" s="1"/>
  <c r="H1562" i="12"/>
  <c r="N1562" i="12" s="1"/>
  <c r="T1562" i="12" s="1"/>
  <c r="AB1562" i="12" s="1"/>
  <c r="AH1562" i="12" s="1"/>
  <c r="AP1562" i="12" s="1"/>
  <c r="AV1562" i="12" s="1"/>
  <c r="BB1562" i="12" s="1"/>
  <c r="BJ1562" i="12" s="1"/>
  <c r="BT1562" i="12" s="1"/>
  <c r="N1563" i="12"/>
  <c r="T1563" i="12" s="1"/>
  <c r="AB1563" i="12" s="1"/>
  <c r="AH1563" i="12" s="1"/>
  <c r="AP1563" i="12" s="1"/>
  <c r="AV1563" i="12" s="1"/>
  <c r="BB1563" i="12" s="1"/>
  <c r="BJ1563" i="12" s="1"/>
  <c r="BT1563" i="12" s="1"/>
  <c r="G1533" i="12"/>
  <c r="M1534" i="12"/>
  <c r="S1534" i="12" s="1"/>
  <c r="AA1534" i="12" s="1"/>
  <c r="AG1534" i="12" s="1"/>
  <c r="AO1534" i="12" s="1"/>
  <c r="AU1534" i="12" s="1"/>
  <c r="BA1534" i="12" s="1"/>
  <c r="BI1534" i="12" s="1"/>
  <c r="BN1534" i="12" s="1"/>
  <c r="BS1534" i="12" s="1"/>
  <c r="BZ1534" i="12" s="1"/>
  <c r="H1538" i="12"/>
  <c r="N1539" i="12"/>
  <c r="T1539" i="12" s="1"/>
  <c r="AB1539" i="12" s="1"/>
  <c r="AH1539" i="12" s="1"/>
  <c r="AP1539" i="12" s="1"/>
  <c r="AV1539" i="12" s="1"/>
  <c r="BB1539" i="12" s="1"/>
  <c r="BJ1539" i="12" s="1"/>
  <c r="BT1539" i="12" s="1"/>
  <c r="G1554" i="12"/>
  <c r="M1555" i="12"/>
  <c r="S1555" i="12" s="1"/>
  <c r="AA1555" i="12" s="1"/>
  <c r="AG1555" i="12" s="1"/>
  <c r="AO1555" i="12" s="1"/>
  <c r="AU1555" i="12" s="1"/>
  <c r="BA1555" i="12" s="1"/>
  <c r="BI1555" i="12" s="1"/>
  <c r="BN1555" i="12" s="1"/>
  <c r="BS1555" i="12" s="1"/>
  <c r="BZ1555" i="12" s="1"/>
  <c r="H1559" i="12"/>
  <c r="N1559" i="12" s="1"/>
  <c r="T1559" i="12" s="1"/>
  <c r="AB1559" i="12" s="1"/>
  <c r="AH1559" i="12" s="1"/>
  <c r="AP1559" i="12" s="1"/>
  <c r="AV1559" i="12" s="1"/>
  <c r="BB1559" i="12" s="1"/>
  <c r="BJ1559" i="12" s="1"/>
  <c r="BT1559" i="12" s="1"/>
  <c r="N1560" i="12"/>
  <c r="T1560" i="12" s="1"/>
  <c r="AB1560" i="12" s="1"/>
  <c r="AH1560" i="12" s="1"/>
  <c r="AP1560" i="12" s="1"/>
  <c r="AV1560" i="12" s="1"/>
  <c r="BB1560" i="12" s="1"/>
  <c r="BJ1560" i="12" s="1"/>
  <c r="BT1560" i="12" s="1"/>
  <c r="H1574" i="12"/>
  <c r="N1575" i="12"/>
  <c r="T1575" i="12" s="1"/>
  <c r="AB1575" i="12" s="1"/>
  <c r="AH1575" i="12" s="1"/>
  <c r="AP1575" i="12" s="1"/>
  <c r="AV1575" i="12" s="1"/>
  <c r="BB1575" i="12" s="1"/>
  <c r="BJ1575" i="12" s="1"/>
  <c r="BT1575" i="12" s="1"/>
  <c r="G1529" i="12"/>
  <c r="M1530" i="12"/>
  <c r="S1530" i="12" s="1"/>
  <c r="AA1530" i="12" s="1"/>
  <c r="AG1530" i="12" s="1"/>
  <c r="AO1530" i="12" s="1"/>
  <c r="AU1530" i="12" s="1"/>
  <c r="BA1530" i="12" s="1"/>
  <c r="BI1530" i="12" s="1"/>
  <c r="BN1530" i="12" s="1"/>
  <c r="BS1530" i="12" s="1"/>
  <c r="BZ1530" i="12" s="1"/>
  <c r="H1533" i="12"/>
  <c r="N1534" i="12"/>
  <c r="T1534" i="12" s="1"/>
  <c r="AB1534" i="12" s="1"/>
  <c r="AH1534" i="12" s="1"/>
  <c r="AP1534" i="12" s="1"/>
  <c r="AV1534" i="12" s="1"/>
  <c r="BB1534" i="12" s="1"/>
  <c r="BJ1534" i="12" s="1"/>
  <c r="BT1534" i="12" s="1"/>
  <c r="G1548" i="12"/>
  <c r="M1549" i="12"/>
  <c r="S1549" i="12" s="1"/>
  <c r="AA1549" i="12" s="1"/>
  <c r="AG1549" i="12" s="1"/>
  <c r="AO1549" i="12" s="1"/>
  <c r="AU1549" i="12" s="1"/>
  <c r="BA1549" i="12" s="1"/>
  <c r="BI1549" i="12" s="1"/>
  <c r="BN1549" i="12" s="1"/>
  <c r="BS1549" i="12" s="1"/>
  <c r="BZ1549" i="12" s="1"/>
  <c r="H1554" i="12"/>
  <c r="N1555" i="12"/>
  <c r="T1555" i="12" s="1"/>
  <c r="AB1555" i="12" s="1"/>
  <c r="AH1555" i="12" s="1"/>
  <c r="AP1555" i="12" s="1"/>
  <c r="AV1555" i="12" s="1"/>
  <c r="BB1555" i="12" s="1"/>
  <c r="BJ1555" i="12" s="1"/>
  <c r="BT1555" i="12" s="1"/>
  <c r="G1565" i="12"/>
  <c r="M1565" i="12" s="1"/>
  <c r="S1565" i="12" s="1"/>
  <c r="AA1565" i="12" s="1"/>
  <c r="AG1565" i="12" s="1"/>
  <c r="AO1565" i="12" s="1"/>
  <c r="AU1565" i="12" s="1"/>
  <c r="BA1565" i="12" s="1"/>
  <c r="BI1565" i="12" s="1"/>
  <c r="BN1565" i="12" s="1"/>
  <c r="BS1565" i="12" s="1"/>
  <c r="BZ1565" i="12" s="1"/>
  <c r="M1566" i="12"/>
  <c r="S1566" i="12" s="1"/>
  <c r="AA1566" i="12" s="1"/>
  <c r="AG1566" i="12" s="1"/>
  <c r="AO1566" i="12" s="1"/>
  <c r="AU1566" i="12" s="1"/>
  <c r="BA1566" i="12" s="1"/>
  <c r="BI1566" i="12" s="1"/>
  <c r="BN1566" i="12" s="1"/>
  <c r="BS1566" i="12" s="1"/>
  <c r="BZ1566" i="12" s="1"/>
  <c r="H1569" i="12"/>
  <c r="N1570" i="12"/>
  <c r="T1570" i="12" s="1"/>
  <c r="AB1570" i="12" s="1"/>
  <c r="AH1570" i="12" s="1"/>
  <c r="AP1570" i="12" s="1"/>
  <c r="AV1570" i="12" s="1"/>
  <c r="BB1570" i="12" s="1"/>
  <c r="BJ1570" i="12" s="1"/>
  <c r="BT1570" i="12" s="1"/>
  <c r="H1612" i="12"/>
  <c r="N1612" i="12" s="1"/>
  <c r="T1612" i="12" s="1"/>
  <c r="AB1612" i="12" s="1"/>
  <c r="AH1612" i="12" s="1"/>
  <c r="AP1612" i="12" s="1"/>
  <c r="AV1612" i="12" s="1"/>
  <c r="BB1612" i="12" s="1"/>
  <c r="BJ1612" i="12" s="1"/>
  <c r="BT1612" i="12" s="1"/>
  <c r="N1869" i="12"/>
  <c r="T1869" i="12" s="1"/>
  <c r="AB1869" i="12" s="1"/>
  <c r="AH1869" i="12" s="1"/>
  <c r="AP1869" i="12" s="1"/>
  <c r="AV1869" i="12" s="1"/>
  <c r="BB1869" i="12" s="1"/>
  <c r="BJ1869" i="12" s="1"/>
  <c r="BT1869" i="12" s="1"/>
  <c r="G1754" i="12"/>
  <c r="G1753" i="12" s="1"/>
  <c r="M1755" i="12"/>
  <c r="S1755" i="12" s="1"/>
  <c r="AA1755" i="12" s="1"/>
  <c r="AG1755" i="12" s="1"/>
  <c r="AO1755" i="12" s="1"/>
  <c r="AU1755" i="12" s="1"/>
  <c r="BA1755" i="12" s="1"/>
  <c r="BI1755" i="12" s="1"/>
  <c r="BN1755" i="12" s="1"/>
  <c r="BS1755" i="12" s="1"/>
  <c r="BZ1755" i="12" s="1"/>
  <c r="G1538" i="12"/>
  <c r="M1539" i="12"/>
  <c r="S1539" i="12" s="1"/>
  <c r="AA1539" i="12" s="1"/>
  <c r="AG1539" i="12" s="1"/>
  <c r="AO1539" i="12" s="1"/>
  <c r="AU1539" i="12" s="1"/>
  <c r="BA1539" i="12" s="1"/>
  <c r="BI1539" i="12" s="1"/>
  <c r="BN1539" i="12" s="1"/>
  <c r="BS1539" i="12" s="1"/>
  <c r="BZ1539" i="12" s="1"/>
  <c r="H1529" i="12"/>
  <c r="N1530" i="12"/>
  <c r="T1530" i="12" s="1"/>
  <c r="AB1530" i="12" s="1"/>
  <c r="AH1530" i="12" s="1"/>
  <c r="AP1530" i="12" s="1"/>
  <c r="AV1530" i="12" s="1"/>
  <c r="BB1530" i="12" s="1"/>
  <c r="BJ1530" i="12" s="1"/>
  <c r="BT1530" i="12" s="1"/>
  <c r="G1543" i="12"/>
  <c r="M1544" i="12"/>
  <c r="S1544" i="12" s="1"/>
  <c r="AA1544" i="12" s="1"/>
  <c r="AG1544" i="12" s="1"/>
  <c r="AO1544" i="12" s="1"/>
  <c r="AU1544" i="12" s="1"/>
  <c r="BA1544" i="12" s="1"/>
  <c r="BI1544" i="12" s="1"/>
  <c r="BN1544" i="12" s="1"/>
  <c r="BS1544" i="12" s="1"/>
  <c r="BZ1544" i="12" s="1"/>
  <c r="H1548" i="12"/>
  <c r="N1549" i="12"/>
  <c r="T1549" i="12" s="1"/>
  <c r="AB1549" i="12" s="1"/>
  <c r="AH1549" i="12" s="1"/>
  <c r="AP1549" i="12" s="1"/>
  <c r="AV1549" i="12" s="1"/>
  <c r="BB1549" i="12" s="1"/>
  <c r="BJ1549" i="12" s="1"/>
  <c r="BT1549" i="12" s="1"/>
  <c r="G1562" i="12"/>
  <c r="M1562" i="12" s="1"/>
  <c r="S1562" i="12" s="1"/>
  <c r="AA1562" i="12" s="1"/>
  <c r="AG1562" i="12" s="1"/>
  <c r="AO1562" i="12" s="1"/>
  <c r="AU1562" i="12" s="1"/>
  <c r="BA1562" i="12" s="1"/>
  <c r="BI1562" i="12" s="1"/>
  <c r="BN1562" i="12" s="1"/>
  <c r="BS1562" i="12" s="1"/>
  <c r="BZ1562" i="12" s="1"/>
  <c r="M1563" i="12"/>
  <c r="S1563" i="12" s="1"/>
  <c r="AA1563" i="12" s="1"/>
  <c r="AG1563" i="12" s="1"/>
  <c r="AO1563" i="12" s="1"/>
  <c r="AU1563" i="12" s="1"/>
  <c r="BA1563" i="12" s="1"/>
  <c r="BI1563" i="12" s="1"/>
  <c r="BN1563" i="12" s="1"/>
  <c r="BS1563" i="12" s="1"/>
  <c r="BZ1563" i="12" s="1"/>
  <c r="H1565" i="12"/>
  <c r="N1565" i="12" s="1"/>
  <c r="T1565" i="12" s="1"/>
  <c r="AB1565" i="12" s="1"/>
  <c r="AH1565" i="12" s="1"/>
  <c r="AP1565" i="12" s="1"/>
  <c r="AV1565" i="12" s="1"/>
  <c r="BB1565" i="12" s="1"/>
  <c r="BJ1565" i="12" s="1"/>
  <c r="BT1565" i="12" s="1"/>
  <c r="N1566" i="12"/>
  <c r="T1566" i="12" s="1"/>
  <c r="AB1566" i="12" s="1"/>
  <c r="AH1566" i="12" s="1"/>
  <c r="AP1566" i="12" s="1"/>
  <c r="AV1566" i="12" s="1"/>
  <c r="BB1566" i="12" s="1"/>
  <c r="BJ1566" i="12" s="1"/>
  <c r="BT1566" i="12" s="1"/>
  <c r="H1705" i="12"/>
  <c r="N1705" i="12" s="1"/>
  <c r="T1705" i="12" s="1"/>
  <c r="AB1705" i="12" s="1"/>
  <c r="AH1705" i="12" s="1"/>
  <c r="AP1705" i="12" s="1"/>
  <c r="AV1705" i="12" s="1"/>
  <c r="BB1705" i="12" s="1"/>
  <c r="BJ1705" i="12" s="1"/>
  <c r="BT1705" i="12" s="1"/>
  <c r="H2025" i="12"/>
  <c r="N2025" i="12" s="1"/>
  <c r="T2025" i="12" s="1"/>
  <c r="AB2025" i="12" s="1"/>
  <c r="AH2025" i="12" s="1"/>
  <c r="AP2025" i="12" s="1"/>
  <c r="AV2025" i="12" s="1"/>
  <c r="BB2025" i="12" s="1"/>
  <c r="BJ2025" i="12" s="1"/>
  <c r="BT2025" i="12" s="1"/>
  <c r="N2095" i="12"/>
  <c r="T2095" i="12" s="1"/>
  <c r="AB2095" i="12" s="1"/>
  <c r="AH2095" i="12" s="1"/>
  <c r="AP2095" i="12" s="1"/>
  <c r="AV2095" i="12" s="1"/>
  <c r="BB2095" i="12" s="1"/>
  <c r="BJ2095" i="12" s="1"/>
  <c r="BT2095" i="12" s="1"/>
  <c r="H1754" i="12"/>
  <c r="H1753" i="12" s="1"/>
  <c r="N1755" i="12"/>
  <c r="T1755" i="12" s="1"/>
  <c r="AB1755" i="12" s="1"/>
  <c r="AH1755" i="12" s="1"/>
  <c r="AP1755" i="12" s="1"/>
  <c r="AV1755" i="12" s="1"/>
  <c r="BB1755" i="12" s="1"/>
  <c r="BJ1755" i="12" s="1"/>
  <c r="BT1755" i="12" s="1"/>
  <c r="G1804" i="12"/>
  <c r="M1805" i="12"/>
  <c r="S1805" i="12" s="1"/>
  <c r="AA1805" i="12" s="1"/>
  <c r="AG1805" i="12" s="1"/>
  <c r="AO1805" i="12" s="1"/>
  <c r="AU1805" i="12" s="1"/>
  <c r="BA1805" i="12" s="1"/>
  <c r="BI1805" i="12" s="1"/>
  <c r="BN1805" i="12" s="1"/>
  <c r="BS1805" i="12" s="1"/>
  <c r="BZ1805" i="12" s="1"/>
  <c r="H1804" i="12"/>
  <c r="N1805" i="12"/>
  <c r="T1805" i="12" s="1"/>
  <c r="AB1805" i="12" s="1"/>
  <c r="AH1805" i="12" s="1"/>
  <c r="AP1805" i="12" s="1"/>
  <c r="AV1805" i="12" s="1"/>
  <c r="BB1805" i="12" s="1"/>
  <c r="BJ1805" i="12" s="1"/>
  <c r="BT1805" i="12" s="1"/>
  <c r="G1853" i="12"/>
  <c r="M1853" i="12" s="1"/>
  <c r="S1853" i="12" s="1"/>
  <c r="AA1853" i="12" s="1"/>
  <c r="AG1853" i="12" s="1"/>
  <c r="AO1853" i="12" s="1"/>
  <c r="AU1853" i="12" s="1"/>
  <c r="BA1853" i="12" s="1"/>
  <c r="BI1853" i="12" s="1"/>
  <c r="BN1853" i="12" s="1"/>
  <c r="BS1853" i="12" s="1"/>
  <c r="BZ1853" i="12" s="1"/>
  <c r="M1854" i="12"/>
  <c r="S1854" i="12" s="1"/>
  <c r="AA1854" i="12" s="1"/>
  <c r="AG1854" i="12" s="1"/>
  <c r="AO1854" i="12" s="1"/>
  <c r="AU1854" i="12" s="1"/>
  <c r="BA1854" i="12" s="1"/>
  <c r="BI1854" i="12" s="1"/>
  <c r="BN1854" i="12" s="1"/>
  <c r="BS1854" i="12" s="1"/>
  <c r="BZ1854" i="12" s="1"/>
  <c r="G2025" i="12"/>
  <c r="M2025" i="12" s="1"/>
  <c r="S2025" i="12" s="1"/>
  <c r="AA2025" i="12" s="1"/>
  <c r="AG2025" i="12" s="1"/>
  <c r="AO2025" i="12" s="1"/>
  <c r="AU2025" i="12" s="1"/>
  <c r="BA2025" i="12" s="1"/>
  <c r="BI2025" i="12" s="1"/>
  <c r="BN2025" i="12" s="1"/>
  <c r="BS2025" i="12" s="1"/>
  <c r="BZ2025" i="12" s="1"/>
  <c r="M2095" i="12"/>
  <c r="S2095" i="12" s="1"/>
  <c r="AA2095" i="12" s="1"/>
  <c r="AG2095" i="12" s="1"/>
  <c r="AO2095" i="12" s="1"/>
  <c r="AU2095" i="12" s="1"/>
  <c r="BA2095" i="12" s="1"/>
  <c r="BI2095" i="12" s="1"/>
  <c r="BN2095" i="12" s="1"/>
  <c r="BS2095" i="12" s="1"/>
  <c r="BZ2095" i="12" s="1"/>
  <c r="G1824" i="12"/>
  <c r="M1824" i="12" s="1"/>
  <c r="S1824" i="12" s="1"/>
  <c r="AA1824" i="12" s="1"/>
  <c r="AG1824" i="12" s="1"/>
  <c r="AO1824" i="12" s="1"/>
  <c r="AU1824" i="12" s="1"/>
  <c r="BA1824" i="12" s="1"/>
  <c r="BI1824" i="12" s="1"/>
  <c r="BN1824" i="12" s="1"/>
  <c r="BS1824" i="12" s="1"/>
  <c r="BZ1824" i="12" s="1"/>
  <c r="M1833" i="12"/>
  <c r="S1833" i="12" s="1"/>
  <c r="AA1833" i="12" s="1"/>
  <c r="AG1833" i="12" s="1"/>
  <c r="AO1833" i="12" s="1"/>
  <c r="AU1833" i="12" s="1"/>
  <c r="BA1833" i="12" s="1"/>
  <c r="BI1833" i="12" s="1"/>
  <c r="BN1833" i="12" s="1"/>
  <c r="BS1833" i="12" s="1"/>
  <c r="BZ1833" i="12" s="1"/>
  <c r="H1519" i="12"/>
  <c r="G1519" i="12"/>
  <c r="F1519" i="12"/>
  <c r="H1514" i="12"/>
  <c r="G1514" i="12"/>
  <c r="F1514" i="12"/>
  <c r="H1511" i="12"/>
  <c r="G1511" i="12"/>
  <c r="F1511" i="12"/>
  <c r="H1508" i="12"/>
  <c r="G1508" i="12"/>
  <c r="F1508" i="12"/>
  <c r="H1502" i="12"/>
  <c r="G1502" i="12"/>
  <c r="F1502" i="12"/>
  <c r="H1497" i="12"/>
  <c r="G1497" i="12"/>
  <c r="F1497" i="12"/>
  <c r="H1494" i="12"/>
  <c r="G1494" i="12"/>
  <c r="F1494" i="12"/>
  <c r="H1487" i="12"/>
  <c r="G1487" i="12"/>
  <c r="F1487" i="12"/>
  <c r="H1483" i="12"/>
  <c r="G1483" i="12"/>
  <c r="F1483" i="12"/>
  <c r="H1477" i="12"/>
  <c r="N1477" i="12" s="1"/>
  <c r="T1477" i="12" s="1"/>
  <c r="AB1477" i="12" s="1"/>
  <c r="AH1477" i="12" s="1"/>
  <c r="AP1477" i="12" s="1"/>
  <c r="AV1477" i="12" s="1"/>
  <c r="BB1477" i="12" s="1"/>
  <c r="BJ1477" i="12" s="1"/>
  <c r="BT1477" i="12" s="1"/>
  <c r="G1477" i="12"/>
  <c r="M1477" i="12" s="1"/>
  <c r="S1477" i="12" s="1"/>
  <c r="AA1477" i="12" s="1"/>
  <c r="AG1477" i="12" s="1"/>
  <c r="AO1477" i="12" s="1"/>
  <c r="AU1477" i="12" s="1"/>
  <c r="BA1477" i="12" s="1"/>
  <c r="BI1477" i="12" s="1"/>
  <c r="BN1477" i="12" s="1"/>
  <c r="BS1477" i="12" s="1"/>
  <c r="BZ1477" i="12" s="1"/>
  <c r="F1477" i="12"/>
  <c r="L1477" i="12" s="1"/>
  <c r="R1477" i="12" s="1"/>
  <c r="V1477" i="12" s="1"/>
  <c r="Z1477" i="12" s="1"/>
  <c r="AF1477" i="12" s="1"/>
  <c r="AJ1477" i="12" s="1"/>
  <c r="AN1477" i="12" s="1"/>
  <c r="AT1477" i="12" s="1"/>
  <c r="AZ1477" i="12" s="1"/>
  <c r="BD1477" i="12" s="1"/>
  <c r="BH1477" i="12" s="1"/>
  <c r="BM1477" i="12" s="1"/>
  <c r="BR1477" i="12" s="1"/>
  <c r="BV1477" i="12" s="1"/>
  <c r="BY1477" i="12" s="1"/>
  <c r="CB1477" i="12" s="1"/>
  <c r="CD1477" i="12" s="1"/>
  <c r="H1475" i="12"/>
  <c r="N1475" i="12" s="1"/>
  <c r="T1475" i="12" s="1"/>
  <c r="AB1475" i="12" s="1"/>
  <c r="AH1475" i="12" s="1"/>
  <c r="AP1475" i="12" s="1"/>
  <c r="AV1475" i="12" s="1"/>
  <c r="BB1475" i="12" s="1"/>
  <c r="BJ1475" i="12" s="1"/>
  <c r="BT1475" i="12" s="1"/>
  <c r="G1475" i="12"/>
  <c r="M1475" i="12" s="1"/>
  <c r="S1475" i="12" s="1"/>
  <c r="AA1475" i="12" s="1"/>
  <c r="AG1475" i="12" s="1"/>
  <c r="AO1475" i="12" s="1"/>
  <c r="AU1475" i="12" s="1"/>
  <c r="BA1475" i="12" s="1"/>
  <c r="BI1475" i="12" s="1"/>
  <c r="BN1475" i="12" s="1"/>
  <c r="BS1475" i="12" s="1"/>
  <c r="BZ1475" i="12" s="1"/>
  <c r="F1475" i="12"/>
  <c r="L1475" i="12" s="1"/>
  <c r="R1475" i="12" s="1"/>
  <c r="V1475" i="12" s="1"/>
  <c r="Z1475" i="12" s="1"/>
  <c r="AF1475" i="12" s="1"/>
  <c r="AJ1475" i="12" s="1"/>
  <c r="AN1475" i="12" s="1"/>
  <c r="AT1475" i="12" s="1"/>
  <c r="AZ1475" i="12" s="1"/>
  <c r="BD1475" i="12" s="1"/>
  <c r="BH1475" i="12" s="1"/>
  <c r="BM1475" i="12" s="1"/>
  <c r="BR1475" i="12" s="1"/>
  <c r="BV1475" i="12" s="1"/>
  <c r="BY1475" i="12" s="1"/>
  <c r="CB1475" i="12" s="1"/>
  <c r="CD1475" i="12" s="1"/>
  <c r="H1472" i="12"/>
  <c r="G1472" i="12"/>
  <c r="F1472" i="12"/>
  <c r="H1465" i="12"/>
  <c r="G1465" i="12"/>
  <c r="F1465" i="12"/>
  <c r="H1461" i="12"/>
  <c r="G1461" i="12"/>
  <c r="F1461" i="12"/>
  <c r="H1455" i="12"/>
  <c r="G1455" i="12"/>
  <c r="F1455" i="12"/>
  <c r="H1451" i="12"/>
  <c r="G1451" i="12"/>
  <c r="F1451" i="12"/>
  <c r="H1441" i="12"/>
  <c r="G1441" i="12"/>
  <c r="F1441" i="12"/>
  <c r="H1437" i="12"/>
  <c r="G1437" i="12"/>
  <c r="F1437" i="12"/>
  <c r="H1431" i="12"/>
  <c r="G1431" i="12"/>
  <c r="F1431" i="12"/>
  <c r="H1427" i="12"/>
  <c r="G1427" i="12"/>
  <c r="F1427" i="12"/>
  <c r="H1423" i="12"/>
  <c r="G1423" i="12"/>
  <c r="F1423" i="12"/>
  <c r="H1420" i="12"/>
  <c r="G1420" i="12"/>
  <c r="F1420" i="12"/>
  <c r="H1417" i="12"/>
  <c r="G1417" i="12"/>
  <c r="F1417" i="12"/>
  <c r="H1412" i="12"/>
  <c r="G1412" i="12"/>
  <c r="F1412" i="12"/>
  <c r="H1402" i="12"/>
  <c r="G1402" i="12"/>
  <c r="F1402" i="12"/>
  <c r="H1398" i="12"/>
  <c r="G1398" i="12"/>
  <c r="F1398" i="12"/>
  <c r="H1395" i="12"/>
  <c r="G1395" i="12"/>
  <c r="F1395" i="12"/>
  <c r="H1392" i="12"/>
  <c r="G1392" i="12"/>
  <c r="F1392" i="12"/>
  <c r="H1380" i="12"/>
  <c r="G1380" i="12"/>
  <c r="F1380" i="12"/>
  <c r="H1370" i="12"/>
  <c r="G1370" i="12"/>
  <c r="F1370" i="12"/>
  <c r="H1365" i="12"/>
  <c r="G1365" i="12"/>
  <c r="F1365" i="12"/>
  <c r="H1357" i="12"/>
  <c r="G1357" i="12"/>
  <c r="F1357" i="12"/>
  <c r="H1354" i="12"/>
  <c r="G1354" i="12"/>
  <c r="F1354" i="12"/>
  <c r="H1351" i="12"/>
  <c r="G1351" i="12"/>
  <c r="F1351" i="12"/>
  <c r="H1346" i="12"/>
  <c r="G1346" i="12"/>
  <c r="F1346" i="12"/>
  <c r="H1342" i="12"/>
  <c r="G1342" i="12"/>
  <c r="F1342" i="12"/>
  <c r="H1332" i="12"/>
  <c r="G1332" i="12"/>
  <c r="F1332" i="12"/>
  <c r="H1327" i="12"/>
  <c r="G1327" i="12"/>
  <c r="F1327" i="12"/>
  <c r="H1322" i="12"/>
  <c r="G1322" i="12"/>
  <c r="F1322" i="12"/>
  <c r="H1311" i="12"/>
  <c r="G1311" i="12"/>
  <c r="F1311" i="12"/>
  <c r="H1307" i="12"/>
  <c r="G1307" i="12"/>
  <c r="F1307" i="12"/>
  <c r="H1303" i="12"/>
  <c r="G1303" i="12"/>
  <c r="F1303" i="12"/>
  <c r="H1298" i="12"/>
  <c r="G1298" i="12"/>
  <c r="F1298" i="12"/>
  <c r="H1293" i="12"/>
  <c r="G1293" i="12"/>
  <c r="F1293" i="12"/>
  <c r="H1288" i="12"/>
  <c r="G1288" i="12"/>
  <c r="F1288" i="12"/>
  <c r="H1284" i="12"/>
  <c r="G1284" i="12"/>
  <c r="F1284" i="12"/>
  <c r="H1280" i="12"/>
  <c r="G1280" i="12"/>
  <c r="F1280" i="12"/>
  <c r="H1272" i="12"/>
  <c r="G1272" i="12"/>
  <c r="F1272" i="12"/>
  <c r="H1268" i="12"/>
  <c r="G1268" i="12"/>
  <c r="F1268" i="12"/>
  <c r="H1264" i="12"/>
  <c r="G1264" i="12"/>
  <c r="F1264" i="12"/>
  <c r="H1260" i="12"/>
  <c r="G1260" i="12"/>
  <c r="F1260" i="12"/>
  <c r="G1862" i="12" l="1"/>
  <c r="M1862" i="12" s="1"/>
  <c r="S1862" i="12" s="1"/>
  <c r="AA1862" i="12" s="1"/>
  <c r="AG1862" i="12" s="1"/>
  <c r="AO1862" i="12" s="1"/>
  <c r="AU1862" i="12" s="1"/>
  <c r="BA1862" i="12" s="1"/>
  <c r="BI1862" i="12" s="1"/>
  <c r="BN1862" i="12" s="1"/>
  <c r="BS1862" i="12" s="1"/>
  <c r="BZ1862" i="12" s="1"/>
  <c r="G1649" i="12"/>
  <c r="M1649" i="12" s="1"/>
  <c r="S1649" i="12" s="1"/>
  <c r="AA1649" i="12" s="1"/>
  <c r="AG1649" i="12" s="1"/>
  <c r="AO1649" i="12" s="1"/>
  <c r="AU1649" i="12" s="1"/>
  <c r="BA1649" i="12" s="1"/>
  <c r="BI1649" i="12" s="1"/>
  <c r="BN1649" i="12" s="1"/>
  <c r="BS1649" i="12" s="1"/>
  <c r="BZ1649" i="12" s="1"/>
  <c r="G1578" i="12"/>
  <c r="M1578" i="12" s="1"/>
  <c r="S1578" i="12" s="1"/>
  <c r="AA1578" i="12" s="1"/>
  <c r="AG1578" i="12" s="1"/>
  <c r="AO1578" i="12" s="1"/>
  <c r="AU1578" i="12" s="1"/>
  <c r="BA1578" i="12" s="1"/>
  <c r="BI1578" i="12" s="1"/>
  <c r="BN1578" i="12" s="1"/>
  <c r="BS1578" i="12" s="1"/>
  <c r="BZ1578" i="12" s="1"/>
  <c r="F1649" i="12"/>
  <c r="L1649" i="12" s="1"/>
  <c r="R1649" i="12" s="1"/>
  <c r="V1649" i="12" s="1"/>
  <c r="Z1649" i="12" s="1"/>
  <c r="AF1649" i="12" s="1"/>
  <c r="AJ1649" i="12" s="1"/>
  <c r="AN1649" i="12" s="1"/>
  <c r="AT1649" i="12" s="1"/>
  <c r="AZ1649" i="12" s="1"/>
  <c r="BD1649" i="12" s="1"/>
  <c r="BH1649" i="12" s="1"/>
  <c r="BM1649" i="12" s="1"/>
  <c r="BR1649" i="12" s="1"/>
  <c r="BV1649" i="12" s="1"/>
  <c r="BY1649" i="12" s="1"/>
  <c r="CB1649" i="12" s="1"/>
  <c r="CD1649" i="12" s="1"/>
  <c r="G1558" i="12"/>
  <c r="M1558" i="12" s="1"/>
  <c r="S1558" i="12" s="1"/>
  <c r="AA1558" i="12" s="1"/>
  <c r="AG1558" i="12" s="1"/>
  <c r="AO1558" i="12" s="1"/>
  <c r="AU1558" i="12" s="1"/>
  <c r="BA1558" i="12" s="1"/>
  <c r="BI1558" i="12" s="1"/>
  <c r="BN1558" i="12" s="1"/>
  <c r="BS1558" i="12" s="1"/>
  <c r="BZ1558" i="12" s="1"/>
  <c r="F1558" i="12"/>
  <c r="L1558" i="12" s="1"/>
  <c r="R1558" i="12" s="1"/>
  <c r="V1558" i="12" s="1"/>
  <c r="Z1558" i="12" s="1"/>
  <c r="AF1558" i="12" s="1"/>
  <c r="AJ1558" i="12" s="1"/>
  <c r="AN1558" i="12" s="1"/>
  <c r="AT1558" i="12" s="1"/>
  <c r="AZ1558" i="12" s="1"/>
  <c r="BD1558" i="12" s="1"/>
  <c r="BH1558" i="12" s="1"/>
  <c r="BM1558" i="12" s="1"/>
  <c r="BR1558" i="12" s="1"/>
  <c r="BV1558" i="12" s="1"/>
  <c r="BY1558" i="12" s="1"/>
  <c r="CB1558" i="12" s="1"/>
  <c r="CD1558" i="12" s="1"/>
  <c r="F1486" i="12"/>
  <c r="L1487" i="12"/>
  <c r="R1487" i="12" s="1"/>
  <c r="V1487" i="12" s="1"/>
  <c r="Z1487" i="12" s="1"/>
  <c r="AF1487" i="12" s="1"/>
  <c r="AJ1487" i="12" s="1"/>
  <c r="AN1487" i="12" s="1"/>
  <c r="AT1487" i="12" s="1"/>
  <c r="AZ1487" i="12" s="1"/>
  <c r="BD1487" i="12" s="1"/>
  <c r="BH1487" i="12" s="1"/>
  <c r="BM1487" i="12" s="1"/>
  <c r="BR1487" i="12" s="1"/>
  <c r="BV1487" i="12" s="1"/>
  <c r="BY1487" i="12" s="1"/>
  <c r="CB1487" i="12" s="1"/>
  <c r="CD1487" i="12" s="1"/>
  <c r="F1287" i="12"/>
  <c r="L1288" i="12"/>
  <c r="R1288" i="12" s="1"/>
  <c r="V1288" i="12" s="1"/>
  <c r="Z1288" i="12" s="1"/>
  <c r="AF1288" i="12" s="1"/>
  <c r="AJ1288" i="12" s="1"/>
  <c r="AN1288" i="12" s="1"/>
  <c r="AT1288" i="12" s="1"/>
  <c r="AZ1288" i="12" s="1"/>
  <c r="BD1288" i="12" s="1"/>
  <c r="BH1288" i="12" s="1"/>
  <c r="BM1288" i="12" s="1"/>
  <c r="BR1288" i="12" s="1"/>
  <c r="BV1288" i="12" s="1"/>
  <c r="BY1288" i="12" s="1"/>
  <c r="CB1288" i="12" s="1"/>
  <c r="CD1288" i="12" s="1"/>
  <c r="F1331" i="12"/>
  <c r="L1332" i="12"/>
  <c r="R1332" i="12" s="1"/>
  <c r="V1332" i="12" s="1"/>
  <c r="Z1332" i="12" s="1"/>
  <c r="AF1332" i="12" s="1"/>
  <c r="AJ1332" i="12" s="1"/>
  <c r="AN1332" i="12" s="1"/>
  <c r="AT1332" i="12" s="1"/>
  <c r="AZ1332" i="12" s="1"/>
  <c r="BD1332" i="12" s="1"/>
  <c r="BH1332" i="12" s="1"/>
  <c r="BM1332" i="12" s="1"/>
  <c r="BR1332" i="12" s="1"/>
  <c r="BV1332" i="12" s="1"/>
  <c r="BY1332" i="12" s="1"/>
  <c r="CB1332" i="12" s="1"/>
  <c r="CD1332" i="12" s="1"/>
  <c r="F1379" i="12"/>
  <c r="L1380" i="12"/>
  <c r="R1380" i="12" s="1"/>
  <c r="V1380" i="12" s="1"/>
  <c r="Z1380" i="12" s="1"/>
  <c r="AF1380" i="12" s="1"/>
  <c r="AJ1380" i="12" s="1"/>
  <c r="AN1380" i="12" s="1"/>
  <c r="AT1380" i="12" s="1"/>
  <c r="AZ1380" i="12" s="1"/>
  <c r="BD1380" i="12" s="1"/>
  <c r="BH1380" i="12" s="1"/>
  <c r="BM1380" i="12" s="1"/>
  <c r="BR1380" i="12" s="1"/>
  <c r="BV1380" i="12" s="1"/>
  <c r="BY1380" i="12" s="1"/>
  <c r="CB1380" i="12" s="1"/>
  <c r="CD1380" i="12" s="1"/>
  <c r="F1401" i="12"/>
  <c r="L1402" i="12"/>
  <c r="R1402" i="12" s="1"/>
  <c r="V1402" i="12" s="1"/>
  <c r="Z1402" i="12" s="1"/>
  <c r="AF1402" i="12" s="1"/>
  <c r="AJ1402" i="12" s="1"/>
  <c r="AN1402" i="12" s="1"/>
  <c r="AT1402" i="12" s="1"/>
  <c r="AZ1402" i="12" s="1"/>
  <c r="BD1402" i="12" s="1"/>
  <c r="BH1402" i="12" s="1"/>
  <c r="BM1402" i="12" s="1"/>
  <c r="BR1402" i="12" s="1"/>
  <c r="BV1402" i="12" s="1"/>
  <c r="BY1402" i="12" s="1"/>
  <c r="CB1402" i="12" s="1"/>
  <c r="CD1402" i="12" s="1"/>
  <c r="F1440" i="12"/>
  <c r="L1441" i="12"/>
  <c r="R1441" i="12" s="1"/>
  <c r="V1441" i="12" s="1"/>
  <c r="Z1441" i="12" s="1"/>
  <c r="AF1441" i="12" s="1"/>
  <c r="AJ1441" i="12" s="1"/>
  <c r="AN1441" i="12" s="1"/>
  <c r="AT1441" i="12" s="1"/>
  <c r="AZ1441" i="12" s="1"/>
  <c r="BD1441" i="12" s="1"/>
  <c r="BH1441" i="12" s="1"/>
  <c r="BM1441" i="12" s="1"/>
  <c r="BR1441" i="12" s="1"/>
  <c r="BV1441" i="12" s="1"/>
  <c r="BY1441" i="12" s="1"/>
  <c r="CB1441" i="12" s="1"/>
  <c r="CD1441" i="12" s="1"/>
  <c r="F1464" i="12"/>
  <c r="L1465" i="12"/>
  <c r="R1465" i="12" s="1"/>
  <c r="V1465" i="12" s="1"/>
  <c r="Z1465" i="12" s="1"/>
  <c r="AF1465" i="12" s="1"/>
  <c r="AJ1465" i="12" s="1"/>
  <c r="AN1465" i="12" s="1"/>
  <c r="AT1465" i="12" s="1"/>
  <c r="AZ1465" i="12" s="1"/>
  <c r="BD1465" i="12" s="1"/>
  <c r="BH1465" i="12" s="1"/>
  <c r="BM1465" i="12" s="1"/>
  <c r="BR1465" i="12" s="1"/>
  <c r="BV1465" i="12" s="1"/>
  <c r="BY1465" i="12" s="1"/>
  <c r="CB1465" i="12" s="1"/>
  <c r="CD1465" i="12" s="1"/>
  <c r="F1263" i="12"/>
  <c r="L1264" i="12"/>
  <c r="R1264" i="12" s="1"/>
  <c r="V1264" i="12" s="1"/>
  <c r="Z1264" i="12" s="1"/>
  <c r="AF1264" i="12" s="1"/>
  <c r="AJ1264" i="12" s="1"/>
  <c r="AN1264" i="12" s="1"/>
  <c r="AT1264" i="12" s="1"/>
  <c r="AZ1264" i="12" s="1"/>
  <c r="BD1264" i="12" s="1"/>
  <c r="BH1264" i="12" s="1"/>
  <c r="BM1264" i="12" s="1"/>
  <c r="BR1264" i="12" s="1"/>
  <c r="BV1264" i="12" s="1"/>
  <c r="BY1264" i="12" s="1"/>
  <c r="CB1264" i="12" s="1"/>
  <c r="CD1264" i="12" s="1"/>
  <c r="F1283" i="12"/>
  <c r="L1284" i="12"/>
  <c r="R1284" i="12" s="1"/>
  <c r="V1284" i="12" s="1"/>
  <c r="Z1284" i="12" s="1"/>
  <c r="AF1284" i="12" s="1"/>
  <c r="AJ1284" i="12" s="1"/>
  <c r="AN1284" i="12" s="1"/>
  <c r="AT1284" i="12" s="1"/>
  <c r="AZ1284" i="12" s="1"/>
  <c r="BD1284" i="12" s="1"/>
  <c r="BH1284" i="12" s="1"/>
  <c r="BM1284" i="12" s="1"/>
  <c r="BR1284" i="12" s="1"/>
  <c r="BV1284" i="12" s="1"/>
  <c r="BY1284" i="12" s="1"/>
  <c r="CB1284" i="12" s="1"/>
  <c r="CD1284" i="12" s="1"/>
  <c r="F1302" i="12"/>
  <c r="L1303" i="12"/>
  <c r="R1303" i="12" s="1"/>
  <c r="V1303" i="12" s="1"/>
  <c r="Z1303" i="12" s="1"/>
  <c r="AF1303" i="12" s="1"/>
  <c r="AJ1303" i="12" s="1"/>
  <c r="AN1303" i="12" s="1"/>
  <c r="AT1303" i="12" s="1"/>
  <c r="AZ1303" i="12" s="1"/>
  <c r="BD1303" i="12" s="1"/>
  <c r="BH1303" i="12" s="1"/>
  <c r="BM1303" i="12" s="1"/>
  <c r="BR1303" i="12" s="1"/>
  <c r="BV1303" i="12" s="1"/>
  <c r="BY1303" i="12" s="1"/>
  <c r="CB1303" i="12" s="1"/>
  <c r="CD1303" i="12" s="1"/>
  <c r="F1326" i="12"/>
  <c r="L1327" i="12"/>
  <c r="R1327" i="12" s="1"/>
  <c r="V1327" i="12" s="1"/>
  <c r="Z1327" i="12" s="1"/>
  <c r="AF1327" i="12" s="1"/>
  <c r="AJ1327" i="12" s="1"/>
  <c r="AN1327" i="12" s="1"/>
  <c r="AT1327" i="12" s="1"/>
  <c r="AZ1327" i="12" s="1"/>
  <c r="BD1327" i="12" s="1"/>
  <c r="BH1327" i="12" s="1"/>
  <c r="BM1327" i="12" s="1"/>
  <c r="BR1327" i="12" s="1"/>
  <c r="BV1327" i="12" s="1"/>
  <c r="BY1327" i="12" s="1"/>
  <c r="CB1327" i="12" s="1"/>
  <c r="CD1327" i="12" s="1"/>
  <c r="F1350" i="12"/>
  <c r="L1350" i="12" s="1"/>
  <c r="R1350" i="12" s="1"/>
  <c r="V1350" i="12" s="1"/>
  <c r="Z1350" i="12" s="1"/>
  <c r="AF1350" i="12" s="1"/>
  <c r="AJ1350" i="12" s="1"/>
  <c r="AN1350" i="12" s="1"/>
  <c r="AT1350" i="12" s="1"/>
  <c r="AZ1350" i="12" s="1"/>
  <c r="BD1350" i="12" s="1"/>
  <c r="BH1350" i="12" s="1"/>
  <c r="BM1350" i="12" s="1"/>
  <c r="BR1350" i="12" s="1"/>
  <c r="BV1350" i="12" s="1"/>
  <c r="BY1350" i="12" s="1"/>
  <c r="CB1350" i="12" s="1"/>
  <c r="CD1350" i="12" s="1"/>
  <c r="L1351" i="12"/>
  <c r="R1351" i="12" s="1"/>
  <c r="V1351" i="12" s="1"/>
  <c r="Z1351" i="12" s="1"/>
  <c r="AF1351" i="12" s="1"/>
  <c r="AJ1351" i="12" s="1"/>
  <c r="AN1351" i="12" s="1"/>
  <c r="AT1351" i="12" s="1"/>
  <c r="AZ1351" i="12" s="1"/>
  <c r="BD1351" i="12" s="1"/>
  <c r="BH1351" i="12" s="1"/>
  <c r="BM1351" i="12" s="1"/>
  <c r="BR1351" i="12" s="1"/>
  <c r="BV1351" i="12" s="1"/>
  <c r="BY1351" i="12" s="1"/>
  <c r="CB1351" i="12" s="1"/>
  <c r="CD1351" i="12" s="1"/>
  <c r="F1369" i="12"/>
  <c r="L1370" i="12"/>
  <c r="R1370" i="12" s="1"/>
  <c r="V1370" i="12" s="1"/>
  <c r="Z1370" i="12" s="1"/>
  <c r="AF1370" i="12" s="1"/>
  <c r="AJ1370" i="12" s="1"/>
  <c r="AN1370" i="12" s="1"/>
  <c r="AT1370" i="12" s="1"/>
  <c r="AZ1370" i="12" s="1"/>
  <c r="BD1370" i="12" s="1"/>
  <c r="BH1370" i="12" s="1"/>
  <c r="BM1370" i="12" s="1"/>
  <c r="BR1370" i="12" s="1"/>
  <c r="BV1370" i="12" s="1"/>
  <c r="BY1370" i="12" s="1"/>
  <c r="CB1370" i="12" s="1"/>
  <c r="CD1370" i="12" s="1"/>
  <c r="F1397" i="12"/>
  <c r="L1397" i="12" s="1"/>
  <c r="R1397" i="12" s="1"/>
  <c r="V1397" i="12" s="1"/>
  <c r="Z1397" i="12" s="1"/>
  <c r="AF1397" i="12" s="1"/>
  <c r="AJ1397" i="12" s="1"/>
  <c r="AN1397" i="12" s="1"/>
  <c r="AT1397" i="12" s="1"/>
  <c r="AZ1397" i="12" s="1"/>
  <c r="BD1397" i="12" s="1"/>
  <c r="BH1397" i="12" s="1"/>
  <c r="BM1397" i="12" s="1"/>
  <c r="BR1397" i="12" s="1"/>
  <c r="BV1397" i="12" s="1"/>
  <c r="BY1397" i="12" s="1"/>
  <c r="CB1397" i="12" s="1"/>
  <c r="CD1397" i="12" s="1"/>
  <c r="L1398" i="12"/>
  <c r="R1398" i="12" s="1"/>
  <c r="V1398" i="12" s="1"/>
  <c r="Z1398" i="12" s="1"/>
  <c r="AF1398" i="12" s="1"/>
  <c r="AJ1398" i="12" s="1"/>
  <c r="AN1398" i="12" s="1"/>
  <c r="AT1398" i="12" s="1"/>
  <c r="AZ1398" i="12" s="1"/>
  <c r="BD1398" i="12" s="1"/>
  <c r="BH1398" i="12" s="1"/>
  <c r="BM1398" i="12" s="1"/>
  <c r="BR1398" i="12" s="1"/>
  <c r="BV1398" i="12" s="1"/>
  <c r="BY1398" i="12" s="1"/>
  <c r="CB1398" i="12" s="1"/>
  <c r="CD1398" i="12" s="1"/>
  <c r="F1419" i="12"/>
  <c r="L1419" i="12" s="1"/>
  <c r="R1419" i="12" s="1"/>
  <c r="V1419" i="12" s="1"/>
  <c r="Z1419" i="12" s="1"/>
  <c r="AF1419" i="12" s="1"/>
  <c r="AJ1419" i="12" s="1"/>
  <c r="AN1419" i="12" s="1"/>
  <c r="AT1419" i="12" s="1"/>
  <c r="AZ1419" i="12" s="1"/>
  <c r="BD1419" i="12" s="1"/>
  <c r="BH1419" i="12" s="1"/>
  <c r="BM1419" i="12" s="1"/>
  <c r="BR1419" i="12" s="1"/>
  <c r="BV1419" i="12" s="1"/>
  <c r="BY1419" i="12" s="1"/>
  <c r="CB1419" i="12" s="1"/>
  <c r="CD1419" i="12" s="1"/>
  <c r="L1420" i="12"/>
  <c r="R1420" i="12" s="1"/>
  <c r="V1420" i="12" s="1"/>
  <c r="Z1420" i="12" s="1"/>
  <c r="AF1420" i="12" s="1"/>
  <c r="AJ1420" i="12" s="1"/>
  <c r="AN1420" i="12" s="1"/>
  <c r="AT1420" i="12" s="1"/>
  <c r="AZ1420" i="12" s="1"/>
  <c r="BD1420" i="12" s="1"/>
  <c r="BH1420" i="12" s="1"/>
  <c r="BM1420" i="12" s="1"/>
  <c r="BR1420" i="12" s="1"/>
  <c r="BV1420" i="12" s="1"/>
  <c r="BY1420" i="12" s="1"/>
  <c r="CB1420" i="12" s="1"/>
  <c r="CD1420" i="12" s="1"/>
  <c r="F1436" i="12"/>
  <c r="L1437" i="12"/>
  <c r="R1437" i="12" s="1"/>
  <c r="V1437" i="12" s="1"/>
  <c r="Z1437" i="12" s="1"/>
  <c r="AF1437" i="12" s="1"/>
  <c r="AJ1437" i="12" s="1"/>
  <c r="AN1437" i="12" s="1"/>
  <c r="AT1437" i="12" s="1"/>
  <c r="AZ1437" i="12" s="1"/>
  <c r="BD1437" i="12" s="1"/>
  <c r="BH1437" i="12" s="1"/>
  <c r="BM1437" i="12" s="1"/>
  <c r="BR1437" i="12" s="1"/>
  <c r="BV1437" i="12" s="1"/>
  <c r="BY1437" i="12" s="1"/>
  <c r="CB1437" i="12" s="1"/>
  <c r="CD1437" i="12" s="1"/>
  <c r="F1460" i="12"/>
  <c r="L1461" i="12"/>
  <c r="R1461" i="12" s="1"/>
  <c r="V1461" i="12" s="1"/>
  <c r="Z1461" i="12" s="1"/>
  <c r="AF1461" i="12" s="1"/>
  <c r="AJ1461" i="12" s="1"/>
  <c r="AN1461" i="12" s="1"/>
  <c r="AT1461" i="12" s="1"/>
  <c r="AZ1461" i="12" s="1"/>
  <c r="BD1461" i="12" s="1"/>
  <c r="BH1461" i="12" s="1"/>
  <c r="BM1461" i="12" s="1"/>
  <c r="BR1461" i="12" s="1"/>
  <c r="BV1461" i="12" s="1"/>
  <c r="BY1461" i="12" s="1"/>
  <c r="CB1461" i="12" s="1"/>
  <c r="CD1461" i="12" s="1"/>
  <c r="F1496" i="12"/>
  <c r="L1496" i="12" s="1"/>
  <c r="R1496" i="12" s="1"/>
  <c r="V1496" i="12" s="1"/>
  <c r="Z1496" i="12" s="1"/>
  <c r="AF1496" i="12" s="1"/>
  <c r="AJ1496" i="12" s="1"/>
  <c r="AN1496" i="12" s="1"/>
  <c r="AT1496" i="12" s="1"/>
  <c r="AZ1496" i="12" s="1"/>
  <c r="BD1496" i="12" s="1"/>
  <c r="BH1496" i="12" s="1"/>
  <c r="BM1496" i="12" s="1"/>
  <c r="BR1496" i="12" s="1"/>
  <c r="BV1496" i="12" s="1"/>
  <c r="BY1496" i="12" s="1"/>
  <c r="CB1496" i="12" s="1"/>
  <c r="CD1496" i="12" s="1"/>
  <c r="L1497" i="12"/>
  <c r="R1497" i="12" s="1"/>
  <c r="V1497" i="12" s="1"/>
  <c r="Z1497" i="12" s="1"/>
  <c r="AF1497" i="12" s="1"/>
  <c r="AJ1497" i="12" s="1"/>
  <c r="AN1497" i="12" s="1"/>
  <c r="AT1497" i="12" s="1"/>
  <c r="AZ1497" i="12" s="1"/>
  <c r="BD1497" i="12" s="1"/>
  <c r="BH1497" i="12" s="1"/>
  <c r="BM1497" i="12" s="1"/>
  <c r="BR1497" i="12" s="1"/>
  <c r="BV1497" i="12" s="1"/>
  <c r="BY1497" i="12" s="1"/>
  <c r="CB1497" i="12" s="1"/>
  <c r="CD1497" i="12" s="1"/>
  <c r="F1513" i="12"/>
  <c r="L1513" i="12" s="1"/>
  <c r="R1513" i="12" s="1"/>
  <c r="V1513" i="12" s="1"/>
  <c r="Z1513" i="12" s="1"/>
  <c r="AF1513" i="12" s="1"/>
  <c r="AJ1513" i="12" s="1"/>
  <c r="AN1513" i="12" s="1"/>
  <c r="AT1513" i="12" s="1"/>
  <c r="AZ1513" i="12" s="1"/>
  <c r="BD1513" i="12" s="1"/>
  <c r="BH1513" i="12" s="1"/>
  <c r="BM1513" i="12" s="1"/>
  <c r="BR1513" i="12" s="1"/>
  <c r="BV1513" i="12" s="1"/>
  <c r="BY1513" i="12" s="1"/>
  <c r="CB1513" i="12" s="1"/>
  <c r="CD1513" i="12" s="1"/>
  <c r="L1514" i="12"/>
  <c r="R1514" i="12" s="1"/>
  <c r="V1514" i="12" s="1"/>
  <c r="Z1514" i="12" s="1"/>
  <c r="AF1514" i="12" s="1"/>
  <c r="AJ1514" i="12" s="1"/>
  <c r="AN1514" i="12" s="1"/>
  <c r="AT1514" i="12" s="1"/>
  <c r="AZ1514" i="12" s="1"/>
  <c r="BD1514" i="12" s="1"/>
  <c r="BH1514" i="12" s="1"/>
  <c r="BM1514" i="12" s="1"/>
  <c r="BR1514" i="12" s="1"/>
  <c r="BV1514" i="12" s="1"/>
  <c r="BY1514" i="12" s="1"/>
  <c r="CB1514" i="12" s="1"/>
  <c r="CD1514" i="12" s="1"/>
  <c r="L1804" i="12"/>
  <c r="R1804" i="12" s="1"/>
  <c r="V1804" i="12" s="1"/>
  <c r="Z1804" i="12" s="1"/>
  <c r="AF1804" i="12" s="1"/>
  <c r="AJ1804" i="12" s="1"/>
  <c r="AN1804" i="12" s="1"/>
  <c r="AT1804" i="12" s="1"/>
  <c r="AZ1804" i="12" s="1"/>
  <c r="BD1804" i="12" s="1"/>
  <c r="BH1804" i="12" s="1"/>
  <c r="BM1804" i="12" s="1"/>
  <c r="BR1804" i="12" s="1"/>
  <c r="BV1804" i="12" s="1"/>
  <c r="BY1804" i="12" s="1"/>
  <c r="CB1804" i="12" s="1"/>
  <c r="CD1804" i="12" s="1"/>
  <c r="F1803" i="12"/>
  <c r="L1803" i="12" s="1"/>
  <c r="R1803" i="12" s="1"/>
  <c r="V1803" i="12" s="1"/>
  <c r="Z1803" i="12" s="1"/>
  <c r="AF1803" i="12" s="1"/>
  <c r="AJ1803" i="12" s="1"/>
  <c r="AN1803" i="12" s="1"/>
  <c r="AT1803" i="12" s="1"/>
  <c r="AZ1803" i="12" s="1"/>
  <c r="BD1803" i="12" s="1"/>
  <c r="BH1803" i="12" s="1"/>
  <c r="BM1803" i="12" s="1"/>
  <c r="BR1803" i="12" s="1"/>
  <c r="BV1803" i="12" s="1"/>
  <c r="BY1803" i="12" s="1"/>
  <c r="CB1803" i="12" s="1"/>
  <c r="CD1803" i="12" s="1"/>
  <c r="M1893" i="12"/>
  <c r="S1893" i="12" s="1"/>
  <c r="AA1893" i="12" s="1"/>
  <c r="AG1893" i="12" s="1"/>
  <c r="AO1893" i="12" s="1"/>
  <c r="AU1893" i="12" s="1"/>
  <c r="BA1893" i="12" s="1"/>
  <c r="BI1893" i="12" s="1"/>
  <c r="BN1893" i="12" s="1"/>
  <c r="BS1893" i="12" s="1"/>
  <c r="BZ1893" i="12" s="1"/>
  <c r="G1892" i="12"/>
  <c r="M1892" i="12" s="1"/>
  <c r="S1892" i="12" s="1"/>
  <c r="AA1892" i="12" s="1"/>
  <c r="AG1892" i="12" s="1"/>
  <c r="AO1892" i="12" s="1"/>
  <c r="AU1892" i="12" s="1"/>
  <c r="BA1892" i="12" s="1"/>
  <c r="BI1892" i="12" s="1"/>
  <c r="BN1892" i="12" s="1"/>
  <c r="BS1892" i="12" s="1"/>
  <c r="BZ1892" i="12" s="1"/>
  <c r="F1271" i="12"/>
  <c r="L1272" i="12"/>
  <c r="R1272" i="12" s="1"/>
  <c r="V1272" i="12" s="1"/>
  <c r="Z1272" i="12" s="1"/>
  <c r="AF1272" i="12" s="1"/>
  <c r="AJ1272" i="12" s="1"/>
  <c r="AN1272" i="12" s="1"/>
  <c r="AT1272" i="12" s="1"/>
  <c r="AZ1272" i="12" s="1"/>
  <c r="BD1272" i="12" s="1"/>
  <c r="BH1272" i="12" s="1"/>
  <c r="BM1272" i="12" s="1"/>
  <c r="BR1272" i="12" s="1"/>
  <c r="BV1272" i="12" s="1"/>
  <c r="BY1272" i="12" s="1"/>
  <c r="CB1272" i="12" s="1"/>
  <c r="CD1272" i="12" s="1"/>
  <c r="F1292" i="12"/>
  <c r="L1293" i="12"/>
  <c r="R1293" i="12" s="1"/>
  <c r="V1293" i="12" s="1"/>
  <c r="Z1293" i="12" s="1"/>
  <c r="AF1293" i="12" s="1"/>
  <c r="AJ1293" i="12" s="1"/>
  <c r="AN1293" i="12" s="1"/>
  <c r="AT1293" i="12" s="1"/>
  <c r="AZ1293" i="12" s="1"/>
  <c r="BD1293" i="12" s="1"/>
  <c r="BH1293" i="12" s="1"/>
  <c r="BM1293" i="12" s="1"/>
  <c r="BR1293" i="12" s="1"/>
  <c r="BV1293" i="12" s="1"/>
  <c r="BY1293" i="12" s="1"/>
  <c r="CB1293" i="12" s="1"/>
  <c r="CD1293" i="12" s="1"/>
  <c r="F1310" i="12"/>
  <c r="L1311" i="12"/>
  <c r="R1311" i="12" s="1"/>
  <c r="V1311" i="12" s="1"/>
  <c r="Z1311" i="12" s="1"/>
  <c r="AF1311" i="12" s="1"/>
  <c r="AJ1311" i="12" s="1"/>
  <c r="AN1311" i="12" s="1"/>
  <c r="AT1311" i="12" s="1"/>
  <c r="AZ1311" i="12" s="1"/>
  <c r="BD1311" i="12" s="1"/>
  <c r="BH1311" i="12" s="1"/>
  <c r="BM1311" i="12" s="1"/>
  <c r="BR1311" i="12" s="1"/>
  <c r="BV1311" i="12" s="1"/>
  <c r="BY1311" i="12" s="1"/>
  <c r="CB1311" i="12" s="1"/>
  <c r="CD1311" i="12" s="1"/>
  <c r="F1341" i="12"/>
  <c r="L1342" i="12"/>
  <c r="R1342" i="12" s="1"/>
  <c r="V1342" i="12" s="1"/>
  <c r="Z1342" i="12" s="1"/>
  <c r="AF1342" i="12" s="1"/>
  <c r="AJ1342" i="12" s="1"/>
  <c r="AN1342" i="12" s="1"/>
  <c r="AT1342" i="12" s="1"/>
  <c r="AZ1342" i="12" s="1"/>
  <c r="BD1342" i="12" s="1"/>
  <c r="BH1342" i="12" s="1"/>
  <c r="BM1342" i="12" s="1"/>
  <c r="BR1342" i="12" s="1"/>
  <c r="BV1342" i="12" s="1"/>
  <c r="BY1342" i="12" s="1"/>
  <c r="CB1342" i="12" s="1"/>
  <c r="CD1342" i="12" s="1"/>
  <c r="F1356" i="12"/>
  <c r="L1356" i="12" s="1"/>
  <c r="R1356" i="12" s="1"/>
  <c r="V1356" i="12" s="1"/>
  <c r="Z1356" i="12" s="1"/>
  <c r="AF1356" i="12" s="1"/>
  <c r="AJ1356" i="12" s="1"/>
  <c r="AN1356" i="12" s="1"/>
  <c r="AT1356" i="12" s="1"/>
  <c r="AZ1356" i="12" s="1"/>
  <c r="BD1356" i="12" s="1"/>
  <c r="BH1356" i="12" s="1"/>
  <c r="BM1356" i="12" s="1"/>
  <c r="BR1356" i="12" s="1"/>
  <c r="BV1356" i="12" s="1"/>
  <c r="BY1356" i="12" s="1"/>
  <c r="CB1356" i="12" s="1"/>
  <c r="CD1356" i="12" s="1"/>
  <c r="L1357" i="12"/>
  <c r="R1357" i="12" s="1"/>
  <c r="V1357" i="12" s="1"/>
  <c r="Z1357" i="12" s="1"/>
  <c r="AF1357" i="12" s="1"/>
  <c r="AJ1357" i="12" s="1"/>
  <c r="AN1357" i="12" s="1"/>
  <c r="AT1357" i="12" s="1"/>
  <c r="AZ1357" i="12" s="1"/>
  <c r="BD1357" i="12" s="1"/>
  <c r="BH1357" i="12" s="1"/>
  <c r="BM1357" i="12" s="1"/>
  <c r="BR1357" i="12" s="1"/>
  <c r="BV1357" i="12" s="1"/>
  <c r="BY1357" i="12" s="1"/>
  <c r="CB1357" i="12" s="1"/>
  <c r="CD1357" i="12" s="1"/>
  <c r="F1391" i="12"/>
  <c r="L1391" i="12" s="1"/>
  <c r="R1391" i="12" s="1"/>
  <c r="V1391" i="12" s="1"/>
  <c r="Z1391" i="12" s="1"/>
  <c r="AF1391" i="12" s="1"/>
  <c r="AJ1391" i="12" s="1"/>
  <c r="AN1391" i="12" s="1"/>
  <c r="AT1391" i="12" s="1"/>
  <c r="AZ1391" i="12" s="1"/>
  <c r="BD1391" i="12" s="1"/>
  <c r="BH1391" i="12" s="1"/>
  <c r="BM1391" i="12" s="1"/>
  <c r="BR1391" i="12" s="1"/>
  <c r="BV1391" i="12" s="1"/>
  <c r="BY1391" i="12" s="1"/>
  <c r="CB1391" i="12" s="1"/>
  <c r="CD1391" i="12" s="1"/>
  <c r="L1392" i="12"/>
  <c r="R1392" i="12" s="1"/>
  <c r="V1392" i="12" s="1"/>
  <c r="Z1392" i="12" s="1"/>
  <c r="AF1392" i="12" s="1"/>
  <c r="AJ1392" i="12" s="1"/>
  <c r="AN1392" i="12" s="1"/>
  <c r="AT1392" i="12" s="1"/>
  <c r="AZ1392" i="12" s="1"/>
  <c r="BD1392" i="12" s="1"/>
  <c r="BH1392" i="12" s="1"/>
  <c r="BM1392" i="12" s="1"/>
  <c r="BR1392" i="12" s="1"/>
  <c r="BV1392" i="12" s="1"/>
  <c r="BY1392" i="12" s="1"/>
  <c r="CB1392" i="12" s="1"/>
  <c r="CD1392" i="12" s="1"/>
  <c r="F1411" i="12"/>
  <c r="L1412" i="12"/>
  <c r="R1412" i="12" s="1"/>
  <c r="V1412" i="12" s="1"/>
  <c r="Z1412" i="12" s="1"/>
  <c r="AF1412" i="12" s="1"/>
  <c r="AJ1412" i="12" s="1"/>
  <c r="AN1412" i="12" s="1"/>
  <c r="AT1412" i="12" s="1"/>
  <c r="AZ1412" i="12" s="1"/>
  <c r="BD1412" i="12" s="1"/>
  <c r="BH1412" i="12" s="1"/>
  <c r="BM1412" i="12" s="1"/>
  <c r="BR1412" i="12" s="1"/>
  <c r="BV1412" i="12" s="1"/>
  <c r="BY1412" i="12" s="1"/>
  <c r="CB1412" i="12" s="1"/>
  <c r="CD1412" i="12" s="1"/>
  <c r="F1426" i="12"/>
  <c r="L1427" i="12"/>
  <c r="R1427" i="12" s="1"/>
  <c r="V1427" i="12" s="1"/>
  <c r="Z1427" i="12" s="1"/>
  <c r="AF1427" i="12" s="1"/>
  <c r="AJ1427" i="12" s="1"/>
  <c r="AN1427" i="12" s="1"/>
  <c r="AT1427" i="12" s="1"/>
  <c r="AZ1427" i="12" s="1"/>
  <c r="BD1427" i="12" s="1"/>
  <c r="BH1427" i="12" s="1"/>
  <c r="BM1427" i="12" s="1"/>
  <c r="BR1427" i="12" s="1"/>
  <c r="BV1427" i="12" s="1"/>
  <c r="BY1427" i="12" s="1"/>
  <c r="CB1427" i="12" s="1"/>
  <c r="CD1427" i="12" s="1"/>
  <c r="F1450" i="12"/>
  <c r="L1451" i="12"/>
  <c r="R1451" i="12" s="1"/>
  <c r="V1451" i="12" s="1"/>
  <c r="Z1451" i="12" s="1"/>
  <c r="AF1451" i="12" s="1"/>
  <c r="AJ1451" i="12" s="1"/>
  <c r="AN1451" i="12" s="1"/>
  <c r="AT1451" i="12" s="1"/>
  <c r="AZ1451" i="12" s="1"/>
  <c r="BD1451" i="12" s="1"/>
  <c r="BH1451" i="12" s="1"/>
  <c r="BM1451" i="12" s="1"/>
  <c r="BR1451" i="12" s="1"/>
  <c r="BV1451" i="12" s="1"/>
  <c r="BY1451" i="12" s="1"/>
  <c r="CB1451" i="12" s="1"/>
  <c r="CD1451" i="12" s="1"/>
  <c r="F1471" i="12"/>
  <c r="L1471" i="12" s="1"/>
  <c r="R1471" i="12" s="1"/>
  <c r="V1471" i="12" s="1"/>
  <c r="Z1471" i="12" s="1"/>
  <c r="AF1471" i="12" s="1"/>
  <c r="AJ1471" i="12" s="1"/>
  <c r="AN1471" i="12" s="1"/>
  <c r="AT1471" i="12" s="1"/>
  <c r="AZ1471" i="12" s="1"/>
  <c r="BD1471" i="12" s="1"/>
  <c r="BH1471" i="12" s="1"/>
  <c r="BM1471" i="12" s="1"/>
  <c r="BR1471" i="12" s="1"/>
  <c r="BV1471" i="12" s="1"/>
  <c r="BY1471" i="12" s="1"/>
  <c r="CB1471" i="12" s="1"/>
  <c r="CD1471" i="12" s="1"/>
  <c r="L1472" i="12"/>
  <c r="R1472" i="12" s="1"/>
  <c r="V1472" i="12" s="1"/>
  <c r="Z1472" i="12" s="1"/>
  <c r="AF1472" i="12" s="1"/>
  <c r="AJ1472" i="12" s="1"/>
  <c r="AN1472" i="12" s="1"/>
  <c r="AT1472" i="12" s="1"/>
  <c r="AZ1472" i="12" s="1"/>
  <c r="BD1472" i="12" s="1"/>
  <c r="BH1472" i="12" s="1"/>
  <c r="BM1472" i="12" s="1"/>
  <c r="BR1472" i="12" s="1"/>
  <c r="BV1472" i="12" s="1"/>
  <c r="BY1472" i="12" s="1"/>
  <c r="CB1472" i="12" s="1"/>
  <c r="CD1472" i="12" s="1"/>
  <c r="F1507" i="12"/>
  <c r="L1507" i="12" s="1"/>
  <c r="R1507" i="12" s="1"/>
  <c r="V1507" i="12" s="1"/>
  <c r="Z1507" i="12" s="1"/>
  <c r="AF1507" i="12" s="1"/>
  <c r="AJ1507" i="12" s="1"/>
  <c r="AN1507" i="12" s="1"/>
  <c r="AT1507" i="12" s="1"/>
  <c r="AZ1507" i="12" s="1"/>
  <c r="BD1507" i="12" s="1"/>
  <c r="BH1507" i="12" s="1"/>
  <c r="BM1507" i="12" s="1"/>
  <c r="BR1507" i="12" s="1"/>
  <c r="BV1507" i="12" s="1"/>
  <c r="BY1507" i="12" s="1"/>
  <c r="CB1507" i="12" s="1"/>
  <c r="CD1507" i="12" s="1"/>
  <c r="L1508" i="12"/>
  <c r="R1508" i="12" s="1"/>
  <c r="V1508" i="12" s="1"/>
  <c r="Z1508" i="12" s="1"/>
  <c r="AF1508" i="12" s="1"/>
  <c r="AJ1508" i="12" s="1"/>
  <c r="AN1508" i="12" s="1"/>
  <c r="AT1508" i="12" s="1"/>
  <c r="AZ1508" i="12" s="1"/>
  <c r="BD1508" i="12" s="1"/>
  <c r="BH1508" i="12" s="1"/>
  <c r="BM1508" i="12" s="1"/>
  <c r="BR1508" i="12" s="1"/>
  <c r="BV1508" i="12" s="1"/>
  <c r="BY1508" i="12" s="1"/>
  <c r="CB1508" i="12" s="1"/>
  <c r="CD1508" i="12" s="1"/>
  <c r="L1753" i="12"/>
  <c r="R1753" i="12" s="1"/>
  <c r="V1753" i="12" s="1"/>
  <c r="Z1753" i="12" s="1"/>
  <c r="AF1753" i="12" s="1"/>
  <c r="AJ1753" i="12" s="1"/>
  <c r="AN1753" i="12" s="1"/>
  <c r="AT1753" i="12" s="1"/>
  <c r="AZ1753" i="12" s="1"/>
  <c r="BD1753" i="12" s="1"/>
  <c r="BH1753" i="12" s="1"/>
  <c r="BM1753" i="12" s="1"/>
  <c r="BR1753" i="12" s="1"/>
  <c r="BV1753" i="12" s="1"/>
  <c r="BY1753" i="12" s="1"/>
  <c r="CB1753" i="12" s="1"/>
  <c r="CD1753" i="12" s="1"/>
  <c r="L1754" i="12"/>
  <c r="R1754" i="12" s="1"/>
  <c r="V1754" i="12" s="1"/>
  <c r="Z1754" i="12" s="1"/>
  <c r="AF1754" i="12" s="1"/>
  <c r="AJ1754" i="12" s="1"/>
  <c r="AN1754" i="12" s="1"/>
  <c r="AT1754" i="12" s="1"/>
  <c r="AZ1754" i="12" s="1"/>
  <c r="BD1754" i="12" s="1"/>
  <c r="BH1754" i="12" s="1"/>
  <c r="BM1754" i="12" s="1"/>
  <c r="BR1754" i="12" s="1"/>
  <c r="BV1754" i="12" s="1"/>
  <c r="BY1754" i="12" s="1"/>
  <c r="CB1754" i="12" s="1"/>
  <c r="CD1754" i="12" s="1"/>
  <c r="F1862" i="12"/>
  <c r="L1862" i="12" s="1"/>
  <c r="R1862" i="12" s="1"/>
  <c r="V1862" i="12" s="1"/>
  <c r="Z1862" i="12" s="1"/>
  <c r="AF1862" i="12" s="1"/>
  <c r="AJ1862" i="12" s="1"/>
  <c r="AN1862" i="12" s="1"/>
  <c r="AT1862" i="12" s="1"/>
  <c r="AZ1862" i="12" s="1"/>
  <c r="BD1862" i="12" s="1"/>
  <c r="BH1862" i="12" s="1"/>
  <c r="BM1862" i="12" s="1"/>
  <c r="BR1862" i="12" s="1"/>
  <c r="BV1862" i="12" s="1"/>
  <c r="BY1862" i="12" s="1"/>
  <c r="CB1862" i="12" s="1"/>
  <c r="CD1862" i="12" s="1"/>
  <c r="L1863" i="12"/>
  <c r="R1863" i="12" s="1"/>
  <c r="V1863" i="12" s="1"/>
  <c r="Z1863" i="12" s="1"/>
  <c r="AF1863" i="12" s="1"/>
  <c r="AJ1863" i="12" s="1"/>
  <c r="AN1863" i="12" s="1"/>
  <c r="AT1863" i="12" s="1"/>
  <c r="AZ1863" i="12" s="1"/>
  <c r="BD1863" i="12" s="1"/>
  <c r="BH1863" i="12" s="1"/>
  <c r="BM1863" i="12" s="1"/>
  <c r="BR1863" i="12" s="1"/>
  <c r="BV1863" i="12" s="1"/>
  <c r="BY1863" i="12" s="1"/>
  <c r="CB1863" i="12" s="1"/>
  <c r="CD1863" i="12" s="1"/>
  <c r="F1267" i="12"/>
  <c r="L1268" i="12"/>
  <c r="R1268" i="12" s="1"/>
  <c r="V1268" i="12" s="1"/>
  <c r="Z1268" i="12" s="1"/>
  <c r="AF1268" i="12" s="1"/>
  <c r="AJ1268" i="12" s="1"/>
  <c r="AN1268" i="12" s="1"/>
  <c r="AT1268" i="12" s="1"/>
  <c r="AZ1268" i="12" s="1"/>
  <c r="BD1268" i="12" s="1"/>
  <c r="BH1268" i="12" s="1"/>
  <c r="BM1268" i="12" s="1"/>
  <c r="BR1268" i="12" s="1"/>
  <c r="BV1268" i="12" s="1"/>
  <c r="BY1268" i="12" s="1"/>
  <c r="CB1268" i="12" s="1"/>
  <c r="CD1268" i="12" s="1"/>
  <c r="F1306" i="12"/>
  <c r="L1307" i="12"/>
  <c r="R1307" i="12" s="1"/>
  <c r="V1307" i="12" s="1"/>
  <c r="Z1307" i="12" s="1"/>
  <c r="AF1307" i="12" s="1"/>
  <c r="AJ1307" i="12" s="1"/>
  <c r="AN1307" i="12" s="1"/>
  <c r="AT1307" i="12" s="1"/>
  <c r="AZ1307" i="12" s="1"/>
  <c r="BD1307" i="12" s="1"/>
  <c r="BH1307" i="12" s="1"/>
  <c r="BM1307" i="12" s="1"/>
  <c r="BR1307" i="12" s="1"/>
  <c r="BV1307" i="12" s="1"/>
  <c r="BY1307" i="12" s="1"/>
  <c r="CB1307" i="12" s="1"/>
  <c r="CD1307" i="12" s="1"/>
  <c r="F1353" i="12"/>
  <c r="L1353" i="12" s="1"/>
  <c r="R1353" i="12" s="1"/>
  <c r="V1353" i="12" s="1"/>
  <c r="Z1353" i="12" s="1"/>
  <c r="AF1353" i="12" s="1"/>
  <c r="AJ1353" i="12" s="1"/>
  <c r="AN1353" i="12" s="1"/>
  <c r="AT1353" i="12" s="1"/>
  <c r="AZ1353" i="12" s="1"/>
  <c r="BD1353" i="12" s="1"/>
  <c r="BH1353" i="12" s="1"/>
  <c r="BM1353" i="12" s="1"/>
  <c r="BR1353" i="12" s="1"/>
  <c r="BV1353" i="12" s="1"/>
  <c r="BY1353" i="12" s="1"/>
  <c r="CB1353" i="12" s="1"/>
  <c r="CD1353" i="12" s="1"/>
  <c r="L1354" i="12"/>
  <c r="R1354" i="12" s="1"/>
  <c r="V1354" i="12" s="1"/>
  <c r="Z1354" i="12" s="1"/>
  <c r="AF1354" i="12" s="1"/>
  <c r="AJ1354" i="12" s="1"/>
  <c r="AN1354" i="12" s="1"/>
  <c r="AT1354" i="12" s="1"/>
  <c r="AZ1354" i="12" s="1"/>
  <c r="BD1354" i="12" s="1"/>
  <c r="BH1354" i="12" s="1"/>
  <c r="BM1354" i="12" s="1"/>
  <c r="BR1354" i="12" s="1"/>
  <c r="BV1354" i="12" s="1"/>
  <c r="BY1354" i="12" s="1"/>
  <c r="CB1354" i="12" s="1"/>
  <c r="CD1354" i="12" s="1"/>
  <c r="F1422" i="12"/>
  <c r="L1422" i="12" s="1"/>
  <c r="R1422" i="12" s="1"/>
  <c r="V1422" i="12" s="1"/>
  <c r="Z1422" i="12" s="1"/>
  <c r="AF1422" i="12" s="1"/>
  <c r="AJ1422" i="12" s="1"/>
  <c r="AN1422" i="12" s="1"/>
  <c r="AT1422" i="12" s="1"/>
  <c r="AZ1422" i="12" s="1"/>
  <c r="BD1422" i="12" s="1"/>
  <c r="BH1422" i="12" s="1"/>
  <c r="BM1422" i="12" s="1"/>
  <c r="BR1422" i="12" s="1"/>
  <c r="BV1422" i="12" s="1"/>
  <c r="BY1422" i="12" s="1"/>
  <c r="CB1422" i="12" s="1"/>
  <c r="CD1422" i="12" s="1"/>
  <c r="L1423" i="12"/>
  <c r="R1423" i="12" s="1"/>
  <c r="V1423" i="12" s="1"/>
  <c r="Z1423" i="12" s="1"/>
  <c r="AF1423" i="12" s="1"/>
  <c r="AJ1423" i="12" s="1"/>
  <c r="AN1423" i="12" s="1"/>
  <c r="AT1423" i="12" s="1"/>
  <c r="AZ1423" i="12" s="1"/>
  <c r="BD1423" i="12" s="1"/>
  <c r="BH1423" i="12" s="1"/>
  <c r="BM1423" i="12" s="1"/>
  <c r="BR1423" i="12" s="1"/>
  <c r="BV1423" i="12" s="1"/>
  <c r="BY1423" i="12" s="1"/>
  <c r="CB1423" i="12" s="1"/>
  <c r="CD1423" i="12" s="1"/>
  <c r="F1482" i="12"/>
  <c r="L1483" i="12"/>
  <c r="R1483" i="12" s="1"/>
  <c r="V1483" i="12" s="1"/>
  <c r="Z1483" i="12" s="1"/>
  <c r="AF1483" i="12" s="1"/>
  <c r="AJ1483" i="12" s="1"/>
  <c r="AN1483" i="12" s="1"/>
  <c r="AT1483" i="12" s="1"/>
  <c r="AZ1483" i="12" s="1"/>
  <c r="BD1483" i="12" s="1"/>
  <c r="BH1483" i="12" s="1"/>
  <c r="BM1483" i="12" s="1"/>
  <c r="BR1483" i="12" s="1"/>
  <c r="BV1483" i="12" s="1"/>
  <c r="BY1483" i="12" s="1"/>
  <c r="CB1483" i="12" s="1"/>
  <c r="CD1483" i="12" s="1"/>
  <c r="F1501" i="12"/>
  <c r="L1502" i="12"/>
  <c r="R1502" i="12" s="1"/>
  <c r="V1502" i="12" s="1"/>
  <c r="Z1502" i="12" s="1"/>
  <c r="AF1502" i="12" s="1"/>
  <c r="AJ1502" i="12" s="1"/>
  <c r="AN1502" i="12" s="1"/>
  <c r="AT1502" i="12" s="1"/>
  <c r="AZ1502" i="12" s="1"/>
  <c r="BD1502" i="12" s="1"/>
  <c r="BH1502" i="12" s="1"/>
  <c r="BM1502" i="12" s="1"/>
  <c r="BR1502" i="12" s="1"/>
  <c r="BV1502" i="12" s="1"/>
  <c r="BY1502" i="12" s="1"/>
  <c r="CB1502" i="12" s="1"/>
  <c r="CD1502" i="12" s="1"/>
  <c r="F1518" i="12"/>
  <c r="L1519" i="12"/>
  <c r="R1519" i="12" s="1"/>
  <c r="V1519" i="12" s="1"/>
  <c r="Z1519" i="12" s="1"/>
  <c r="AF1519" i="12" s="1"/>
  <c r="AJ1519" i="12" s="1"/>
  <c r="AN1519" i="12" s="1"/>
  <c r="AT1519" i="12" s="1"/>
  <c r="AZ1519" i="12" s="1"/>
  <c r="BD1519" i="12" s="1"/>
  <c r="BH1519" i="12" s="1"/>
  <c r="BM1519" i="12" s="1"/>
  <c r="BR1519" i="12" s="1"/>
  <c r="BV1519" i="12" s="1"/>
  <c r="BY1519" i="12" s="1"/>
  <c r="CB1519" i="12" s="1"/>
  <c r="CD1519" i="12" s="1"/>
  <c r="F1547" i="12"/>
  <c r="L1548" i="12"/>
  <c r="R1548" i="12" s="1"/>
  <c r="V1548" i="12" s="1"/>
  <c r="Z1548" i="12" s="1"/>
  <c r="AF1548" i="12" s="1"/>
  <c r="AJ1548" i="12" s="1"/>
  <c r="AN1548" i="12" s="1"/>
  <c r="AT1548" i="12" s="1"/>
  <c r="AZ1548" i="12" s="1"/>
  <c r="BD1548" i="12" s="1"/>
  <c r="BH1548" i="12" s="1"/>
  <c r="BM1548" i="12" s="1"/>
  <c r="BR1548" i="12" s="1"/>
  <c r="BV1548" i="12" s="1"/>
  <c r="BY1548" i="12" s="1"/>
  <c r="CB1548" i="12" s="1"/>
  <c r="CD1548" i="12" s="1"/>
  <c r="F1877" i="12"/>
  <c r="L1877" i="12" s="1"/>
  <c r="R1877" i="12" s="1"/>
  <c r="V1877" i="12" s="1"/>
  <c r="Z1877" i="12" s="1"/>
  <c r="AF1877" i="12" s="1"/>
  <c r="AJ1877" i="12" s="1"/>
  <c r="AN1877" i="12" s="1"/>
  <c r="AT1877" i="12" s="1"/>
  <c r="AZ1877" i="12" s="1"/>
  <c r="BD1877" i="12" s="1"/>
  <c r="BH1877" i="12" s="1"/>
  <c r="BM1877" i="12" s="1"/>
  <c r="BR1877" i="12" s="1"/>
  <c r="BV1877" i="12" s="1"/>
  <c r="BY1877" i="12" s="1"/>
  <c r="CB1877" i="12" s="1"/>
  <c r="CD1877" i="12" s="1"/>
  <c r="L1878" i="12"/>
  <c r="R1878" i="12" s="1"/>
  <c r="V1878" i="12" s="1"/>
  <c r="Z1878" i="12" s="1"/>
  <c r="AF1878" i="12" s="1"/>
  <c r="AJ1878" i="12" s="1"/>
  <c r="AN1878" i="12" s="1"/>
  <c r="AT1878" i="12" s="1"/>
  <c r="AZ1878" i="12" s="1"/>
  <c r="BD1878" i="12" s="1"/>
  <c r="BH1878" i="12" s="1"/>
  <c r="BM1878" i="12" s="1"/>
  <c r="BR1878" i="12" s="1"/>
  <c r="BV1878" i="12" s="1"/>
  <c r="BY1878" i="12" s="1"/>
  <c r="CB1878" i="12" s="1"/>
  <c r="CD1878" i="12" s="1"/>
  <c r="F1568" i="12"/>
  <c r="L1568" i="12" s="1"/>
  <c r="R1568" i="12" s="1"/>
  <c r="V1568" i="12" s="1"/>
  <c r="Z1568" i="12" s="1"/>
  <c r="AF1568" i="12" s="1"/>
  <c r="AJ1568" i="12" s="1"/>
  <c r="AN1568" i="12" s="1"/>
  <c r="AT1568" i="12" s="1"/>
  <c r="AZ1568" i="12" s="1"/>
  <c r="BD1568" i="12" s="1"/>
  <c r="BH1568" i="12" s="1"/>
  <c r="BM1568" i="12" s="1"/>
  <c r="BR1568" i="12" s="1"/>
  <c r="BV1568" i="12" s="1"/>
  <c r="BY1568" i="12" s="1"/>
  <c r="CB1568" i="12" s="1"/>
  <c r="CD1568" i="12" s="1"/>
  <c r="L1569" i="12"/>
  <c r="R1569" i="12" s="1"/>
  <c r="V1569" i="12" s="1"/>
  <c r="Z1569" i="12" s="1"/>
  <c r="AF1569" i="12" s="1"/>
  <c r="AJ1569" i="12" s="1"/>
  <c r="AN1569" i="12" s="1"/>
  <c r="AT1569" i="12" s="1"/>
  <c r="AZ1569" i="12" s="1"/>
  <c r="BD1569" i="12" s="1"/>
  <c r="BH1569" i="12" s="1"/>
  <c r="BM1569" i="12" s="1"/>
  <c r="BR1569" i="12" s="1"/>
  <c r="BV1569" i="12" s="1"/>
  <c r="BY1569" i="12" s="1"/>
  <c r="CB1569" i="12" s="1"/>
  <c r="CD1569" i="12" s="1"/>
  <c r="F1532" i="12"/>
  <c r="L1532" i="12" s="1"/>
  <c r="R1532" i="12" s="1"/>
  <c r="V1532" i="12" s="1"/>
  <c r="Z1532" i="12" s="1"/>
  <c r="AF1532" i="12" s="1"/>
  <c r="AJ1532" i="12" s="1"/>
  <c r="AN1532" i="12" s="1"/>
  <c r="AT1532" i="12" s="1"/>
  <c r="AZ1532" i="12" s="1"/>
  <c r="BD1532" i="12" s="1"/>
  <c r="BH1532" i="12" s="1"/>
  <c r="BM1532" i="12" s="1"/>
  <c r="BR1532" i="12" s="1"/>
  <c r="BV1532" i="12" s="1"/>
  <c r="BY1532" i="12" s="1"/>
  <c r="CB1532" i="12" s="1"/>
  <c r="CD1532" i="12" s="1"/>
  <c r="L1533" i="12"/>
  <c r="R1533" i="12" s="1"/>
  <c r="V1533" i="12" s="1"/>
  <c r="Z1533" i="12" s="1"/>
  <c r="AF1533" i="12" s="1"/>
  <c r="AJ1533" i="12" s="1"/>
  <c r="AN1533" i="12" s="1"/>
  <c r="AT1533" i="12" s="1"/>
  <c r="AZ1533" i="12" s="1"/>
  <c r="BD1533" i="12" s="1"/>
  <c r="BH1533" i="12" s="1"/>
  <c r="BM1533" i="12" s="1"/>
  <c r="BR1533" i="12" s="1"/>
  <c r="BV1533" i="12" s="1"/>
  <c r="BY1533" i="12" s="1"/>
  <c r="CB1533" i="12" s="1"/>
  <c r="CD1533" i="12" s="1"/>
  <c r="L1893" i="12"/>
  <c r="R1893" i="12" s="1"/>
  <c r="V1893" i="12" s="1"/>
  <c r="Z1893" i="12" s="1"/>
  <c r="AF1893" i="12" s="1"/>
  <c r="AJ1893" i="12" s="1"/>
  <c r="AN1893" i="12" s="1"/>
  <c r="AT1893" i="12" s="1"/>
  <c r="AZ1893" i="12" s="1"/>
  <c r="BD1893" i="12" s="1"/>
  <c r="BH1893" i="12" s="1"/>
  <c r="BM1893" i="12" s="1"/>
  <c r="BR1893" i="12" s="1"/>
  <c r="BV1893" i="12" s="1"/>
  <c r="BY1893" i="12" s="1"/>
  <c r="CB1893" i="12" s="1"/>
  <c r="CD1893" i="12" s="1"/>
  <c r="F1892" i="12"/>
  <c r="L1892" i="12" s="1"/>
  <c r="R1892" i="12" s="1"/>
  <c r="V1892" i="12" s="1"/>
  <c r="Z1892" i="12" s="1"/>
  <c r="AF1892" i="12" s="1"/>
  <c r="AJ1892" i="12" s="1"/>
  <c r="AN1892" i="12" s="1"/>
  <c r="AT1892" i="12" s="1"/>
  <c r="AZ1892" i="12" s="1"/>
  <c r="BD1892" i="12" s="1"/>
  <c r="BH1892" i="12" s="1"/>
  <c r="BM1892" i="12" s="1"/>
  <c r="BR1892" i="12" s="1"/>
  <c r="BV1892" i="12" s="1"/>
  <c r="BY1892" i="12" s="1"/>
  <c r="CB1892" i="12" s="1"/>
  <c r="CD1892" i="12" s="1"/>
  <c r="F1578" i="12"/>
  <c r="L1578" i="12" s="1"/>
  <c r="R1578" i="12" s="1"/>
  <c r="V1578" i="12" s="1"/>
  <c r="Z1578" i="12" s="1"/>
  <c r="AF1578" i="12" s="1"/>
  <c r="AJ1578" i="12" s="1"/>
  <c r="AN1578" i="12" s="1"/>
  <c r="AT1578" i="12" s="1"/>
  <c r="AZ1578" i="12" s="1"/>
  <c r="BD1578" i="12" s="1"/>
  <c r="BH1578" i="12" s="1"/>
  <c r="BM1578" i="12" s="1"/>
  <c r="BR1578" i="12" s="1"/>
  <c r="BV1578" i="12" s="1"/>
  <c r="BY1578" i="12" s="1"/>
  <c r="CB1578" i="12" s="1"/>
  <c r="CD1578" i="12" s="1"/>
  <c r="L1612" i="12"/>
  <c r="R1612" i="12" s="1"/>
  <c r="V1612" i="12" s="1"/>
  <c r="Z1612" i="12" s="1"/>
  <c r="AF1612" i="12" s="1"/>
  <c r="AJ1612" i="12" s="1"/>
  <c r="AN1612" i="12" s="1"/>
  <c r="AT1612" i="12" s="1"/>
  <c r="AZ1612" i="12" s="1"/>
  <c r="BD1612" i="12" s="1"/>
  <c r="BH1612" i="12" s="1"/>
  <c r="BM1612" i="12" s="1"/>
  <c r="BR1612" i="12" s="1"/>
  <c r="BV1612" i="12" s="1"/>
  <c r="BY1612" i="12" s="1"/>
  <c r="CB1612" i="12" s="1"/>
  <c r="CD1612" i="12" s="1"/>
  <c r="F1259" i="12"/>
  <c r="L1260" i="12"/>
  <c r="R1260" i="12" s="1"/>
  <c r="V1260" i="12" s="1"/>
  <c r="Z1260" i="12" s="1"/>
  <c r="AF1260" i="12" s="1"/>
  <c r="AJ1260" i="12" s="1"/>
  <c r="AN1260" i="12" s="1"/>
  <c r="AT1260" i="12" s="1"/>
  <c r="AZ1260" i="12" s="1"/>
  <c r="BD1260" i="12" s="1"/>
  <c r="BH1260" i="12" s="1"/>
  <c r="BM1260" i="12" s="1"/>
  <c r="BR1260" i="12" s="1"/>
  <c r="BV1260" i="12" s="1"/>
  <c r="BY1260" i="12" s="1"/>
  <c r="CB1260" i="12" s="1"/>
  <c r="CD1260" i="12" s="1"/>
  <c r="F1279" i="12"/>
  <c r="L1280" i="12"/>
  <c r="R1280" i="12" s="1"/>
  <c r="V1280" i="12" s="1"/>
  <c r="Z1280" i="12" s="1"/>
  <c r="AF1280" i="12" s="1"/>
  <c r="AJ1280" i="12" s="1"/>
  <c r="AN1280" i="12" s="1"/>
  <c r="AT1280" i="12" s="1"/>
  <c r="AZ1280" i="12" s="1"/>
  <c r="BD1280" i="12" s="1"/>
  <c r="BH1280" i="12" s="1"/>
  <c r="BM1280" i="12" s="1"/>
  <c r="BR1280" i="12" s="1"/>
  <c r="BV1280" i="12" s="1"/>
  <c r="BY1280" i="12" s="1"/>
  <c r="CB1280" i="12" s="1"/>
  <c r="CD1280" i="12" s="1"/>
  <c r="F1297" i="12"/>
  <c r="L1298" i="12"/>
  <c r="R1298" i="12" s="1"/>
  <c r="V1298" i="12" s="1"/>
  <c r="Z1298" i="12" s="1"/>
  <c r="AF1298" i="12" s="1"/>
  <c r="AJ1298" i="12" s="1"/>
  <c r="AN1298" i="12" s="1"/>
  <c r="AT1298" i="12" s="1"/>
  <c r="AZ1298" i="12" s="1"/>
  <c r="BD1298" i="12" s="1"/>
  <c r="BH1298" i="12" s="1"/>
  <c r="BM1298" i="12" s="1"/>
  <c r="BR1298" i="12" s="1"/>
  <c r="BV1298" i="12" s="1"/>
  <c r="BY1298" i="12" s="1"/>
  <c r="CB1298" i="12" s="1"/>
  <c r="CD1298" i="12" s="1"/>
  <c r="F1321" i="12"/>
  <c r="L1322" i="12"/>
  <c r="R1322" i="12" s="1"/>
  <c r="V1322" i="12" s="1"/>
  <c r="Z1322" i="12" s="1"/>
  <c r="AF1322" i="12" s="1"/>
  <c r="AJ1322" i="12" s="1"/>
  <c r="AN1322" i="12" s="1"/>
  <c r="AT1322" i="12" s="1"/>
  <c r="AZ1322" i="12" s="1"/>
  <c r="BD1322" i="12" s="1"/>
  <c r="BH1322" i="12" s="1"/>
  <c r="BM1322" i="12" s="1"/>
  <c r="BR1322" i="12" s="1"/>
  <c r="BV1322" i="12" s="1"/>
  <c r="BY1322" i="12" s="1"/>
  <c r="CB1322" i="12" s="1"/>
  <c r="CD1322" i="12" s="1"/>
  <c r="F1345" i="12"/>
  <c r="L1346" i="12"/>
  <c r="R1346" i="12" s="1"/>
  <c r="V1346" i="12" s="1"/>
  <c r="Z1346" i="12" s="1"/>
  <c r="AF1346" i="12" s="1"/>
  <c r="AJ1346" i="12" s="1"/>
  <c r="AN1346" i="12" s="1"/>
  <c r="AT1346" i="12" s="1"/>
  <c r="AZ1346" i="12" s="1"/>
  <c r="BD1346" i="12" s="1"/>
  <c r="BH1346" i="12" s="1"/>
  <c r="BM1346" i="12" s="1"/>
  <c r="BR1346" i="12" s="1"/>
  <c r="BV1346" i="12" s="1"/>
  <c r="BY1346" i="12" s="1"/>
  <c r="CB1346" i="12" s="1"/>
  <c r="CD1346" i="12" s="1"/>
  <c r="F1364" i="12"/>
  <c r="L1365" i="12"/>
  <c r="R1365" i="12" s="1"/>
  <c r="V1365" i="12" s="1"/>
  <c r="Z1365" i="12" s="1"/>
  <c r="AF1365" i="12" s="1"/>
  <c r="AJ1365" i="12" s="1"/>
  <c r="AN1365" i="12" s="1"/>
  <c r="AT1365" i="12" s="1"/>
  <c r="AZ1365" i="12" s="1"/>
  <c r="BD1365" i="12" s="1"/>
  <c r="BH1365" i="12" s="1"/>
  <c r="BM1365" i="12" s="1"/>
  <c r="BR1365" i="12" s="1"/>
  <c r="BV1365" i="12" s="1"/>
  <c r="BY1365" i="12" s="1"/>
  <c r="CB1365" i="12" s="1"/>
  <c r="CD1365" i="12" s="1"/>
  <c r="F1394" i="12"/>
  <c r="L1394" i="12" s="1"/>
  <c r="R1394" i="12" s="1"/>
  <c r="V1394" i="12" s="1"/>
  <c r="Z1394" i="12" s="1"/>
  <c r="AF1394" i="12" s="1"/>
  <c r="AJ1394" i="12" s="1"/>
  <c r="AN1394" i="12" s="1"/>
  <c r="AT1394" i="12" s="1"/>
  <c r="AZ1394" i="12" s="1"/>
  <c r="BD1394" i="12" s="1"/>
  <c r="BH1394" i="12" s="1"/>
  <c r="BM1394" i="12" s="1"/>
  <c r="BR1394" i="12" s="1"/>
  <c r="BV1394" i="12" s="1"/>
  <c r="BY1394" i="12" s="1"/>
  <c r="CB1394" i="12" s="1"/>
  <c r="CD1394" i="12" s="1"/>
  <c r="L1395" i="12"/>
  <c r="R1395" i="12" s="1"/>
  <c r="V1395" i="12" s="1"/>
  <c r="Z1395" i="12" s="1"/>
  <c r="AF1395" i="12" s="1"/>
  <c r="AJ1395" i="12" s="1"/>
  <c r="AN1395" i="12" s="1"/>
  <c r="AT1395" i="12" s="1"/>
  <c r="AZ1395" i="12" s="1"/>
  <c r="BD1395" i="12" s="1"/>
  <c r="BH1395" i="12" s="1"/>
  <c r="BM1395" i="12" s="1"/>
  <c r="BR1395" i="12" s="1"/>
  <c r="BV1395" i="12" s="1"/>
  <c r="BY1395" i="12" s="1"/>
  <c r="CB1395" i="12" s="1"/>
  <c r="CD1395" i="12" s="1"/>
  <c r="F1416" i="12"/>
  <c r="L1416" i="12" s="1"/>
  <c r="R1416" i="12" s="1"/>
  <c r="V1416" i="12" s="1"/>
  <c r="Z1416" i="12" s="1"/>
  <c r="AF1416" i="12" s="1"/>
  <c r="AJ1416" i="12" s="1"/>
  <c r="AN1416" i="12" s="1"/>
  <c r="AT1416" i="12" s="1"/>
  <c r="AZ1416" i="12" s="1"/>
  <c r="BD1416" i="12" s="1"/>
  <c r="BH1416" i="12" s="1"/>
  <c r="BM1416" i="12" s="1"/>
  <c r="BR1416" i="12" s="1"/>
  <c r="BV1416" i="12" s="1"/>
  <c r="BY1416" i="12" s="1"/>
  <c r="CB1416" i="12" s="1"/>
  <c r="CD1416" i="12" s="1"/>
  <c r="L1417" i="12"/>
  <c r="R1417" i="12" s="1"/>
  <c r="V1417" i="12" s="1"/>
  <c r="Z1417" i="12" s="1"/>
  <c r="AF1417" i="12" s="1"/>
  <c r="AJ1417" i="12" s="1"/>
  <c r="AN1417" i="12" s="1"/>
  <c r="AT1417" i="12" s="1"/>
  <c r="AZ1417" i="12" s="1"/>
  <c r="BD1417" i="12" s="1"/>
  <c r="BH1417" i="12" s="1"/>
  <c r="BM1417" i="12" s="1"/>
  <c r="BR1417" i="12" s="1"/>
  <c r="BV1417" i="12" s="1"/>
  <c r="BY1417" i="12" s="1"/>
  <c r="CB1417" i="12" s="1"/>
  <c r="CD1417" i="12" s="1"/>
  <c r="F1430" i="12"/>
  <c r="L1431" i="12"/>
  <c r="R1431" i="12" s="1"/>
  <c r="V1431" i="12" s="1"/>
  <c r="Z1431" i="12" s="1"/>
  <c r="AF1431" i="12" s="1"/>
  <c r="AJ1431" i="12" s="1"/>
  <c r="AN1431" i="12" s="1"/>
  <c r="AT1431" i="12" s="1"/>
  <c r="AZ1431" i="12" s="1"/>
  <c r="BD1431" i="12" s="1"/>
  <c r="BH1431" i="12" s="1"/>
  <c r="BM1431" i="12" s="1"/>
  <c r="BR1431" i="12" s="1"/>
  <c r="BV1431" i="12" s="1"/>
  <c r="BY1431" i="12" s="1"/>
  <c r="CB1431" i="12" s="1"/>
  <c r="CD1431" i="12" s="1"/>
  <c r="F1454" i="12"/>
  <c r="L1455" i="12"/>
  <c r="R1455" i="12" s="1"/>
  <c r="V1455" i="12" s="1"/>
  <c r="Z1455" i="12" s="1"/>
  <c r="AF1455" i="12" s="1"/>
  <c r="AJ1455" i="12" s="1"/>
  <c r="AN1455" i="12" s="1"/>
  <c r="AT1455" i="12" s="1"/>
  <c r="AZ1455" i="12" s="1"/>
  <c r="BD1455" i="12" s="1"/>
  <c r="BH1455" i="12" s="1"/>
  <c r="BM1455" i="12" s="1"/>
  <c r="BR1455" i="12" s="1"/>
  <c r="BV1455" i="12" s="1"/>
  <c r="BY1455" i="12" s="1"/>
  <c r="CB1455" i="12" s="1"/>
  <c r="CD1455" i="12" s="1"/>
  <c r="F1493" i="12"/>
  <c r="L1493" i="12" s="1"/>
  <c r="R1493" i="12" s="1"/>
  <c r="V1493" i="12" s="1"/>
  <c r="Z1493" i="12" s="1"/>
  <c r="AF1493" i="12" s="1"/>
  <c r="AJ1493" i="12" s="1"/>
  <c r="AN1493" i="12" s="1"/>
  <c r="AT1493" i="12" s="1"/>
  <c r="AZ1493" i="12" s="1"/>
  <c r="BD1493" i="12" s="1"/>
  <c r="BH1493" i="12" s="1"/>
  <c r="BM1493" i="12" s="1"/>
  <c r="BR1493" i="12" s="1"/>
  <c r="BV1493" i="12" s="1"/>
  <c r="BY1493" i="12" s="1"/>
  <c r="CB1493" i="12" s="1"/>
  <c r="CD1493" i="12" s="1"/>
  <c r="L1494" i="12"/>
  <c r="R1494" i="12" s="1"/>
  <c r="V1494" i="12" s="1"/>
  <c r="Z1494" i="12" s="1"/>
  <c r="AF1494" i="12" s="1"/>
  <c r="AJ1494" i="12" s="1"/>
  <c r="AN1494" i="12" s="1"/>
  <c r="AT1494" i="12" s="1"/>
  <c r="AZ1494" i="12" s="1"/>
  <c r="BD1494" i="12" s="1"/>
  <c r="BH1494" i="12" s="1"/>
  <c r="BM1494" i="12" s="1"/>
  <c r="BR1494" i="12" s="1"/>
  <c r="BV1494" i="12" s="1"/>
  <c r="BY1494" i="12" s="1"/>
  <c r="CB1494" i="12" s="1"/>
  <c r="CD1494" i="12" s="1"/>
  <c r="F1510" i="12"/>
  <c r="L1510" i="12" s="1"/>
  <c r="R1510" i="12" s="1"/>
  <c r="V1510" i="12" s="1"/>
  <c r="Z1510" i="12" s="1"/>
  <c r="AF1510" i="12" s="1"/>
  <c r="AJ1510" i="12" s="1"/>
  <c r="AN1510" i="12" s="1"/>
  <c r="AT1510" i="12" s="1"/>
  <c r="AZ1510" i="12" s="1"/>
  <c r="BD1510" i="12" s="1"/>
  <c r="BH1510" i="12" s="1"/>
  <c r="BM1510" i="12" s="1"/>
  <c r="BR1510" i="12" s="1"/>
  <c r="BV1510" i="12" s="1"/>
  <c r="BY1510" i="12" s="1"/>
  <c r="CB1510" i="12" s="1"/>
  <c r="CD1510" i="12" s="1"/>
  <c r="L1511" i="12"/>
  <c r="R1511" i="12" s="1"/>
  <c r="V1511" i="12" s="1"/>
  <c r="Z1511" i="12" s="1"/>
  <c r="AF1511" i="12" s="1"/>
  <c r="AJ1511" i="12" s="1"/>
  <c r="AN1511" i="12" s="1"/>
  <c r="AT1511" i="12" s="1"/>
  <c r="AZ1511" i="12" s="1"/>
  <c r="BD1511" i="12" s="1"/>
  <c r="BH1511" i="12" s="1"/>
  <c r="BM1511" i="12" s="1"/>
  <c r="BR1511" i="12" s="1"/>
  <c r="BV1511" i="12" s="1"/>
  <c r="BY1511" i="12" s="1"/>
  <c r="CB1511" i="12" s="1"/>
  <c r="CD1511" i="12" s="1"/>
  <c r="H1649" i="12"/>
  <c r="N1649" i="12" s="1"/>
  <c r="T1649" i="12" s="1"/>
  <c r="AB1649" i="12" s="1"/>
  <c r="AH1649" i="12" s="1"/>
  <c r="AP1649" i="12" s="1"/>
  <c r="AV1649" i="12" s="1"/>
  <c r="BB1649" i="12" s="1"/>
  <c r="BJ1649" i="12" s="1"/>
  <c r="BT1649" i="12" s="1"/>
  <c r="F1528" i="12"/>
  <c r="L1529" i="12"/>
  <c r="R1529" i="12" s="1"/>
  <c r="V1529" i="12" s="1"/>
  <c r="Z1529" i="12" s="1"/>
  <c r="AF1529" i="12" s="1"/>
  <c r="AJ1529" i="12" s="1"/>
  <c r="AN1529" i="12" s="1"/>
  <c r="AT1529" i="12" s="1"/>
  <c r="AZ1529" i="12" s="1"/>
  <c r="BD1529" i="12" s="1"/>
  <c r="BH1529" i="12" s="1"/>
  <c r="BM1529" i="12" s="1"/>
  <c r="BR1529" i="12" s="1"/>
  <c r="BV1529" i="12" s="1"/>
  <c r="BY1529" i="12" s="1"/>
  <c r="CB1529" i="12" s="1"/>
  <c r="CD1529" i="12" s="1"/>
  <c r="F1553" i="12"/>
  <c r="L1554" i="12"/>
  <c r="R1554" i="12" s="1"/>
  <c r="V1554" i="12" s="1"/>
  <c r="Z1554" i="12" s="1"/>
  <c r="AF1554" i="12" s="1"/>
  <c r="AJ1554" i="12" s="1"/>
  <c r="AN1554" i="12" s="1"/>
  <c r="AT1554" i="12" s="1"/>
  <c r="AZ1554" i="12" s="1"/>
  <c r="BD1554" i="12" s="1"/>
  <c r="BH1554" i="12" s="1"/>
  <c r="BM1554" i="12" s="1"/>
  <c r="BR1554" i="12" s="1"/>
  <c r="BV1554" i="12" s="1"/>
  <c r="BY1554" i="12" s="1"/>
  <c r="CB1554" i="12" s="1"/>
  <c r="CD1554" i="12" s="1"/>
  <c r="N1893" i="12"/>
  <c r="T1893" i="12" s="1"/>
  <c r="AB1893" i="12" s="1"/>
  <c r="AH1893" i="12" s="1"/>
  <c r="AP1893" i="12" s="1"/>
  <c r="AV1893" i="12" s="1"/>
  <c r="BB1893" i="12" s="1"/>
  <c r="BJ1893" i="12" s="1"/>
  <c r="BT1893" i="12" s="1"/>
  <c r="H1892" i="12"/>
  <c r="N1892" i="12" s="1"/>
  <c r="T1892" i="12" s="1"/>
  <c r="AB1892" i="12" s="1"/>
  <c r="AH1892" i="12" s="1"/>
  <c r="AP1892" i="12" s="1"/>
  <c r="AV1892" i="12" s="1"/>
  <c r="BB1892" i="12" s="1"/>
  <c r="BJ1892" i="12" s="1"/>
  <c r="BT1892" i="12" s="1"/>
  <c r="F1573" i="12"/>
  <c r="L1574" i="12"/>
  <c r="R1574" i="12" s="1"/>
  <c r="V1574" i="12" s="1"/>
  <c r="Z1574" i="12" s="1"/>
  <c r="AF1574" i="12" s="1"/>
  <c r="AJ1574" i="12" s="1"/>
  <c r="AN1574" i="12" s="1"/>
  <c r="AT1574" i="12" s="1"/>
  <c r="AZ1574" i="12" s="1"/>
  <c r="BD1574" i="12" s="1"/>
  <c r="BH1574" i="12" s="1"/>
  <c r="BM1574" i="12" s="1"/>
  <c r="BR1574" i="12" s="1"/>
  <c r="BV1574" i="12" s="1"/>
  <c r="BY1574" i="12" s="1"/>
  <c r="CB1574" i="12" s="1"/>
  <c r="CD1574" i="12" s="1"/>
  <c r="F1537" i="12"/>
  <c r="L1538" i="12"/>
  <c r="R1538" i="12" s="1"/>
  <c r="V1538" i="12" s="1"/>
  <c r="Z1538" i="12" s="1"/>
  <c r="AF1538" i="12" s="1"/>
  <c r="AJ1538" i="12" s="1"/>
  <c r="AN1538" i="12" s="1"/>
  <c r="AT1538" i="12" s="1"/>
  <c r="AZ1538" i="12" s="1"/>
  <c r="BD1538" i="12" s="1"/>
  <c r="BH1538" i="12" s="1"/>
  <c r="BM1538" i="12" s="1"/>
  <c r="BR1538" i="12" s="1"/>
  <c r="BV1538" i="12" s="1"/>
  <c r="BY1538" i="12" s="1"/>
  <c r="CB1538" i="12" s="1"/>
  <c r="CD1538" i="12" s="1"/>
  <c r="F1542" i="12"/>
  <c r="L1543" i="12"/>
  <c r="R1543" i="12" s="1"/>
  <c r="V1543" i="12" s="1"/>
  <c r="Z1543" i="12" s="1"/>
  <c r="AF1543" i="12" s="1"/>
  <c r="AJ1543" i="12" s="1"/>
  <c r="AN1543" i="12" s="1"/>
  <c r="AT1543" i="12" s="1"/>
  <c r="AZ1543" i="12" s="1"/>
  <c r="BD1543" i="12" s="1"/>
  <c r="BH1543" i="12" s="1"/>
  <c r="BM1543" i="12" s="1"/>
  <c r="BR1543" i="12" s="1"/>
  <c r="BV1543" i="12" s="1"/>
  <c r="BY1543" i="12" s="1"/>
  <c r="CB1543" i="12" s="1"/>
  <c r="CD1543" i="12" s="1"/>
  <c r="G1279" i="12"/>
  <c r="M1280" i="12"/>
  <c r="S1280" i="12" s="1"/>
  <c r="AA1280" i="12" s="1"/>
  <c r="AG1280" i="12" s="1"/>
  <c r="AO1280" i="12" s="1"/>
  <c r="AU1280" i="12" s="1"/>
  <c r="BA1280" i="12" s="1"/>
  <c r="BI1280" i="12" s="1"/>
  <c r="BN1280" i="12" s="1"/>
  <c r="BS1280" i="12" s="1"/>
  <c r="BZ1280" i="12" s="1"/>
  <c r="G1297" i="12"/>
  <c r="M1298" i="12"/>
  <c r="S1298" i="12" s="1"/>
  <c r="AA1298" i="12" s="1"/>
  <c r="AG1298" i="12" s="1"/>
  <c r="AO1298" i="12" s="1"/>
  <c r="AU1298" i="12" s="1"/>
  <c r="BA1298" i="12" s="1"/>
  <c r="BI1298" i="12" s="1"/>
  <c r="BN1298" i="12" s="1"/>
  <c r="BS1298" i="12" s="1"/>
  <c r="BZ1298" i="12" s="1"/>
  <c r="H1326" i="12"/>
  <c r="N1327" i="12"/>
  <c r="T1327" i="12" s="1"/>
  <c r="AB1327" i="12" s="1"/>
  <c r="AH1327" i="12" s="1"/>
  <c r="AP1327" i="12" s="1"/>
  <c r="AV1327" i="12" s="1"/>
  <c r="BB1327" i="12" s="1"/>
  <c r="BJ1327" i="12" s="1"/>
  <c r="BT1327" i="12" s="1"/>
  <c r="H1350" i="12"/>
  <c r="N1350" i="12" s="1"/>
  <c r="T1350" i="12" s="1"/>
  <c r="AB1350" i="12" s="1"/>
  <c r="AH1350" i="12" s="1"/>
  <c r="AP1350" i="12" s="1"/>
  <c r="AV1350" i="12" s="1"/>
  <c r="BB1350" i="12" s="1"/>
  <c r="BJ1350" i="12" s="1"/>
  <c r="BT1350" i="12" s="1"/>
  <c r="N1351" i="12"/>
  <c r="T1351" i="12" s="1"/>
  <c r="AB1351" i="12" s="1"/>
  <c r="AH1351" i="12" s="1"/>
  <c r="AP1351" i="12" s="1"/>
  <c r="AV1351" i="12" s="1"/>
  <c r="BB1351" i="12" s="1"/>
  <c r="BJ1351" i="12" s="1"/>
  <c r="BT1351" i="12" s="1"/>
  <c r="H1369" i="12"/>
  <c r="N1370" i="12"/>
  <c r="T1370" i="12" s="1"/>
  <c r="AB1370" i="12" s="1"/>
  <c r="AH1370" i="12" s="1"/>
  <c r="AP1370" i="12" s="1"/>
  <c r="AV1370" i="12" s="1"/>
  <c r="BB1370" i="12" s="1"/>
  <c r="BJ1370" i="12" s="1"/>
  <c r="BT1370" i="12" s="1"/>
  <c r="H1397" i="12"/>
  <c r="N1397" i="12" s="1"/>
  <c r="T1397" i="12" s="1"/>
  <c r="AB1397" i="12" s="1"/>
  <c r="AH1397" i="12" s="1"/>
  <c r="AP1397" i="12" s="1"/>
  <c r="AV1397" i="12" s="1"/>
  <c r="BB1397" i="12" s="1"/>
  <c r="BJ1397" i="12" s="1"/>
  <c r="BT1397" i="12" s="1"/>
  <c r="N1398" i="12"/>
  <c r="T1398" i="12" s="1"/>
  <c r="AB1398" i="12" s="1"/>
  <c r="AH1398" i="12" s="1"/>
  <c r="AP1398" i="12" s="1"/>
  <c r="AV1398" i="12" s="1"/>
  <c r="BB1398" i="12" s="1"/>
  <c r="BJ1398" i="12" s="1"/>
  <c r="BT1398" i="12" s="1"/>
  <c r="G1416" i="12"/>
  <c r="M1416" i="12" s="1"/>
  <c r="S1416" i="12" s="1"/>
  <c r="AA1416" i="12" s="1"/>
  <c r="AG1416" i="12" s="1"/>
  <c r="AO1416" i="12" s="1"/>
  <c r="AU1416" i="12" s="1"/>
  <c r="BA1416" i="12" s="1"/>
  <c r="BI1416" i="12" s="1"/>
  <c r="BN1416" i="12" s="1"/>
  <c r="BS1416" i="12" s="1"/>
  <c r="BZ1416" i="12" s="1"/>
  <c r="M1417" i="12"/>
  <c r="S1417" i="12" s="1"/>
  <c r="AA1417" i="12" s="1"/>
  <c r="AG1417" i="12" s="1"/>
  <c r="AO1417" i="12" s="1"/>
  <c r="AU1417" i="12" s="1"/>
  <c r="BA1417" i="12" s="1"/>
  <c r="BI1417" i="12" s="1"/>
  <c r="BN1417" i="12" s="1"/>
  <c r="BS1417" i="12" s="1"/>
  <c r="BZ1417" i="12" s="1"/>
  <c r="H1436" i="12"/>
  <c r="N1437" i="12"/>
  <c r="T1437" i="12" s="1"/>
  <c r="AB1437" i="12" s="1"/>
  <c r="AH1437" i="12" s="1"/>
  <c r="AP1437" i="12" s="1"/>
  <c r="AV1437" i="12" s="1"/>
  <c r="BB1437" i="12" s="1"/>
  <c r="BJ1437" i="12" s="1"/>
  <c r="BT1437" i="12" s="1"/>
  <c r="H1460" i="12"/>
  <c r="N1461" i="12"/>
  <c r="T1461" i="12" s="1"/>
  <c r="AB1461" i="12" s="1"/>
  <c r="AH1461" i="12" s="1"/>
  <c r="AP1461" i="12" s="1"/>
  <c r="AV1461" i="12" s="1"/>
  <c r="BB1461" i="12" s="1"/>
  <c r="BJ1461" i="12" s="1"/>
  <c r="BT1461" i="12" s="1"/>
  <c r="G1493" i="12"/>
  <c r="M1493" i="12" s="1"/>
  <c r="S1493" i="12" s="1"/>
  <c r="AA1493" i="12" s="1"/>
  <c r="AG1493" i="12" s="1"/>
  <c r="AO1493" i="12" s="1"/>
  <c r="AU1493" i="12" s="1"/>
  <c r="BA1493" i="12" s="1"/>
  <c r="BI1493" i="12" s="1"/>
  <c r="BN1493" i="12" s="1"/>
  <c r="BS1493" i="12" s="1"/>
  <c r="BZ1493" i="12" s="1"/>
  <c r="M1494" i="12"/>
  <c r="S1494" i="12" s="1"/>
  <c r="AA1494" i="12" s="1"/>
  <c r="AG1494" i="12" s="1"/>
  <c r="AO1494" i="12" s="1"/>
  <c r="AU1494" i="12" s="1"/>
  <c r="BA1494" i="12" s="1"/>
  <c r="BI1494" i="12" s="1"/>
  <c r="BN1494" i="12" s="1"/>
  <c r="BS1494" i="12" s="1"/>
  <c r="BZ1494" i="12" s="1"/>
  <c r="G1510" i="12"/>
  <c r="M1510" i="12" s="1"/>
  <c r="S1510" i="12" s="1"/>
  <c r="AA1510" i="12" s="1"/>
  <c r="AG1510" i="12" s="1"/>
  <c r="AO1510" i="12" s="1"/>
  <c r="AU1510" i="12" s="1"/>
  <c r="BA1510" i="12" s="1"/>
  <c r="BI1510" i="12" s="1"/>
  <c r="BN1510" i="12" s="1"/>
  <c r="BS1510" i="12" s="1"/>
  <c r="BZ1510" i="12" s="1"/>
  <c r="M1511" i="12"/>
  <c r="S1511" i="12" s="1"/>
  <c r="AA1511" i="12" s="1"/>
  <c r="AG1511" i="12" s="1"/>
  <c r="AO1511" i="12" s="1"/>
  <c r="AU1511" i="12" s="1"/>
  <c r="BA1511" i="12" s="1"/>
  <c r="BI1511" i="12" s="1"/>
  <c r="BN1511" i="12" s="1"/>
  <c r="BS1511" i="12" s="1"/>
  <c r="BZ1511" i="12" s="1"/>
  <c r="G1528" i="12"/>
  <c r="M1529" i="12"/>
  <c r="S1529" i="12" s="1"/>
  <c r="AA1529" i="12" s="1"/>
  <c r="AG1529" i="12" s="1"/>
  <c r="AO1529" i="12" s="1"/>
  <c r="AU1529" i="12" s="1"/>
  <c r="BA1529" i="12" s="1"/>
  <c r="BI1529" i="12" s="1"/>
  <c r="BN1529" i="12" s="1"/>
  <c r="BS1529" i="12" s="1"/>
  <c r="BZ1529" i="12" s="1"/>
  <c r="H1259" i="12"/>
  <c r="N1260" i="12"/>
  <c r="T1260" i="12" s="1"/>
  <c r="AB1260" i="12" s="1"/>
  <c r="AH1260" i="12" s="1"/>
  <c r="AP1260" i="12" s="1"/>
  <c r="AV1260" i="12" s="1"/>
  <c r="BB1260" i="12" s="1"/>
  <c r="BJ1260" i="12" s="1"/>
  <c r="BT1260" i="12" s="1"/>
  <c r="G1271" i="12"/>
  <c r="M1272" i="12"/>
  <c r="S1272" i="12" s="1"/>
  <c r="AA1272" i="12" s="1"/>
  <c r="AG1272" i="12" s="1"/>
  <c r="AO1272" i="12" s="1"/>
  <c r="AU1272" i="12" s="1"/>
  <c r="BA1272" i="12" s="1"/>
  <c r="BI1272" i="12" s="1"/>
  <c r="BN1272" i="12" s="1"/>
  <c r="BS1272" i="12" s="1"/>
  <c r="BZ1272" i="12" s="1"/>
  <c r="H1279" i="12"/>
  <c r="N1280" i="12"/>
  <c r="T1280" i="12" s="1"/>
  <c r="AB1280" i="12" s="1"/>
  <c r="AH1280" i="12" s="1"/>
  <c r="AP1280" i="12" s="1"/>
  <c r="AV1280" i="12" s="1"/>
  <c r="BB1280" i="12" s="1"/>
  <c r="BJ1280" i="12" s="1"/>
  <c r="BT1280" i="12" s="1"/>
  <c r="G1292" i="12"/>
  <c r="M1293" i="12"/>
  <c r="S1293" i="12" s="1"/>
  <c r="AA1293" i="12" s="1"/>
  <c r="AG1293" i="12" s="1"/>
  <c r="AO1293" i="12" s="1"/>
  <c r="AU1293" i="12" s="1"/>
  <c r="BA1293" i="12" s="1"/>
  <c r="BI1293" i="12" s="1"/>
  <c r="BN1293" i="12" s="1"/>
  <c r="BS1293" i="12" s="1"/>
  <c r="BZ1293" i="12" s="1"/>
  <c r="H1297" i="12"/>
  <c r="N1298" i="12"/>
  <c r="T1298" i="12" s="1"/>
  <c r="AB1298" i="12" s="1"/>
  <c r="AH1298" i="12" s="1"/>
  <c r="AP1298" i="12" s="1"/>
  <c r="AV1298" i="12" s="1"/>
  <c r="BB1298" i="12" s="1"/>
  <c r="BJ1298" i="12" s="1"/>
  <c r="BT1298" i="12" s="1"/>
  <c r="G1310" i="12"/>
  <c r="M1311" i="12"/>
  <c r="S1311" i="12" s="1"/>
  <c r="AA1311" i="12" s="1"/>
  <c r="AG1311" i="12" s="1"/>
  <c r="AO1311" i="12" s="1"/>
  <c r="AU1311" i="12" s="1"/>
  <c r="BA1311" i="12" s="1"/>
  <c r="BI1311" i="12" s="1"/>
  <c r="BN1311" i="12" s="1"/>
  <c r="BS1311" i="12" s="1"/>
  <c r="BZ1311" i="12" s="1"/>
  <c r="H1321" i="12"/>
  <c r="N1322" i="12"/>
  <c r="T1322" i="12" s="1"/>
  <c r="AB1322" i="12" s="1"/>
  <c r="AH1322" i="12" s="1"/>
  <c r="AP1322" i="12" s="1"/>
  <c r="AV1322" i="12" s="1"/>
  <c r="BB1322" i="12" s="1"/>
  <c r="BJ1322" i="12" s="1"/>
  <c r="BT1322" i="12" s="1"/>
  <c r="G1341" i="12"/>
  <c r="M1342" i="12"/>
  <c r="S1342" i="12" s="1"/>
  <c r="AA1342" i="12" s="1"/>
  <c r="AG1342" i="12" s="1"/>
  <c r="AO1342" i="12" s="1"/>
  <c r="AU1342" i="12" s="1"/>
  <c r="BA1342" i="12" s="1"/>
  <c r="BI1342" i="12" s="1"/>
  <c r="BN1342" i="12" s="1"/>
  <c r="BS1342" i="12" s="1"/>
  <c r="BZ1342" i="12" s="1"/>
  <c r="H1345" i="12"/>
  <c r="N1346" i="12"/>
  <c r="T1346" i="12" s="1"/>
  <c r="AB1346" i="12" s="1"/>
  <c r="AH1346" i="12" s="1"/>
  <c r="AP1346" i="12" s="1"/>
  <c r="AV1346" i="12" s="1"/>
  <c r="BB1346" i="12" s="1"/>
  <c r="BJ1346" i="12" s="1"/>
  <c r="BT1346" i="12" s="1"/>
  <c r="G1356" i="12"/>
  <c r="M1356" i="12" s="1"/>
  <c r="S1356" i="12" s="1"/>
  <c r="AA1356" i="12" s="1"/>
  <c r="AG1356" i="12" s="1"/>
  <c r="AO1356" i="12" s="1"/>
  <c r="AU1356" i="12" s="1"/>
  <c r="BA1356" i="12" s="1"/>
  <c r="BI1356" i="12" s="1"/>
  <c r="BN1356" i="12" s="1"/>
  <c r="BS1356" i="12" s="1"/>
  <c r="BZ1356" i="12" s="1"/>
  <c r="M1357" i="12"/>
  <c r="S1357" i="12" s="1"/>
  <c r="AA1357" i="12" s="1"/>
  <c r="AG1357" i="12" s="1"/>
  <c r="AO1357" i="12" s="1"/>
  <c r="AU1357" i="12" s="1"/>
  <c r="BA1357" i="12" s="1"/>
  <c r="BI1357" i="12" s="1"/>
  <c r="BN1357" i="12" s="1"/>
  <c r="BS1357" i="12" s="1"/>
  <c r="BZ1357" i="12" s="1"/>
  <c r="H1364" i="12"/>
  <c r="N1365" i="12"/>
  <c r="T1365" i="12" s="1"/>
  <c r="AB1365" i="12" s="1"/>
  <c r="AH1365" i="12" s="1"/>
  <c r="AP1365" i="12" s="1"/>
  <c r="AV1365" i="12" s="1"/>
  <c r="BB1365" i="12" s="1"/>
  <c r="BJ1365" i="12" s="1"/>
  <c r="BT1365" i="12" s="1"/>
  <c r="G1391" i="12"/>
  <c r="M1391" i="12" s="1"/>
  <c r="S1391" i="12" s="1"/>
  <c r="AA1391" i="12" s="1"/>
  <c r="AG1391" i="12" s="1"/>
  <c r="AO1391" i="12" s="1"/>
  <c r="AU1391" i="12" s="1"/>
  <c r="BA1391" i="12" s="1"/>
  <c r="BI1391" i="12" s="1"/>
  <c r="BN1391" i="12" s="1"/>
  <c r="BS1391" i="12" s="1"/>
  <c r="BZ1391" i="12" s="1"/>
  <c r="M1392" i="12"/>
  <c r="S1392" i="12" s="1"/>
  <c r="AA1392" i="12" s="1"/>
  <c r="AG1392" i="12" s="1"/>
  <c r="AO1392" i="12" s="1"/>
  <c r="AU1392" i="12" s="1"/>
  <c r="BA1392" i="12" s="1"/>
  <c r="BI1392" i="12" s="1"/>
  <c r="BN1392" i="12" s="1"/>
  <c r="BS1392" i="12" s="1"/>
  <c r="BZ1392" i="12" s="1"/>
  <c r="H1394" i="12"/>
  <c r="N1394" i="12" s="1"/>
  <c r="T1394" i="12" s="1"/>
  <c r="AB1394" i="12" s="1"/>
  <c r="AH1394" i="12" s="1"/>
  <c r="AP1394" i="12" s="1"/>
  <c r="AV1394" i="12" s="1"/>
  <c r="BB1394" i="12" s="1"/>
  <c r="BJ1394" i="12" s="1"/>
  <c r="BT1394" i="12" s="1"/>
  <c r="N1395" i="12"/>
  <c r="T1395" i="12" s="1"/>
  <c r="AB1395" i="12" s="1"/>
  <c r="AH1395" i="12" s="1"/>
  <c r="AP1395" i="12" s="1"/>
  <c r="AV1395" i="12" s="1"/>
  <c r="BB1395" i="12" s="1"/>
  <c r="BJ1395" i="12" s="1"/>
  <c r="BT1395" i="12" s="1"/>
  <c r="G1411" i="12"/>
  <c r="M1412" i="12"/>
  <c r="S1412" i="12" s="1"/>
  <c r="AA1412" i="12" s="1"/>
  <c r="AG1412" i="12" s="1"/>
  <c r="AO1412" i="12" s="1"/>
  <c r="AU1412" i="12" s="1"/>
  <c r="BA1412" i="12" s="1"/>
  <c r="BI1412" i="12" s="1"/>
  <c r="BN1412" i="12" s="1"/>
  <c r="BS1412" i="12" s="1"/>
  <c r="BZ1412" i="12" s="1"/>
  <c r="H1416" i="12"/>
  <c r="N1416" i="12" s="1"/>
  <c r="T1416" i="12" s="1"/>
  <c r="AB1416" i="12" s="1"/>
  <c r="AH1416" i="12" s="1"/>
  <c r="AP1416" i="12" s="1"/>
  <c r="AV1416" i="12" s="1"/>
  <c r="BB1416" i="12" s="1"/>
  <c r="BJ1416" i="12" s="1"/>
  <c r="BT1416" i="12" s="1"/>
  <c r="N1417" i="12"/>
  <c r="T1417" i="12" s="1"/>
  <c r="AB1417" i="12" s="1"/>
  <c r="AH1417" i="12" s="1"/>
  <c r="AP1417" i="12" s="1"/>
  <c r="AV1417" i="12" s="1"/>
  <c r="BB1417" i="12" s="1"/>
  <c r="BJ1417" i="12" s="1"/>
  <c r="BT1417" i="12" s="1"/>
  <c r="G1426" i="12"/>
  <c r="M1427" i="12"/>
  <c r="S1427" i="12" s="1"/>
  <c r="AA1427" i="12" s="1"/>
  <c r="AG1427" i="12" s="1"/>
  <c r="AO1427" i="12" s="1"/>
  <c r="AU1427" i="12" s="1"/>
  <c r="BA1427" i="12" s="1"/>
  <c r="BI1427" i="12" s="1"/>
  <c r="BN1427" i="12" s="1"/>
  <c r="BS1427" i="12" s="1"/>
  <c r="BZ1427" i="12" s="1"/>
  <c r="H1430" i="12"/>
  <c r="N1431" i="12"/>
  <c r="T1431" i="12" s="1"/>
  <c r="AB1431" i="12" s="1"/>
  <c r="AH1431" i="12" s="1"/>
  <c r="AP1431" i="12" s="1"/>
  <c r="AV1431" i="12" s="1"/>
  <c r="BB1431" i="12" s="1"/>
  <c r="BJ1431" i="12" s="1"/>
  <c r="BT1431" i="12" s="1"/>
  <c r="G1450" i="12"/>
  <c r="M1451" i="12"/>
  <c r="S1451" i="12" s="1"/>
  <c r="AA1451" i="12" s="1"/>
  <c r="AG1451" i="12" s="1"/>
  <c r="AO1451" i="12" s="1"/>
  <c r="AU1451" i="12" s="1"/>
  <c r="BA1451" i="12" s="1"/>
  <c r="BI1451" i="12" s="1"/>
  <c r="BN1451" i="12" s="1"/>
  <c r="BS1451" i="12" s="1"/>
  <c r="BZ1451" i="12" s="1"/>
  <c r="H1454" i="12"/>
  <c r="N1455" i="12"/>
  <c r="T1455" i="12" s="1"/>
  <c r="AB1455" i="12" s="1"/>
  <c r="AH1455" i="12" s="1"/>
  <c r="AP1455" i="12" s="1"/>
  <c r="AV1455" i="12" s="1"/>
  <c r="BB1455" i="12" s="1"/>
  <c r="BJ1455" i="12" s="1"/>
  <c r="BT1455" i="12" s="1"/>
  <c r="G1471" i="12"/>
  <c r="M1471" i="12" s="1"/>
  <c r="S1471" i="12" s="1"/>
  <c r="AA1471" i="12" s="1"/>
  <c r="AG1471" i="12" s="1"/>
  <c r="AO1471" i="12" s="1"/>
  <c r="AU1471" i="12" s="1"/>
  <c r="BA1471" i="12" s="1"/>
  <c r="BI1471" i="12" s="1"/>
  <c r="BN1471" i="12" s="1"/>
  <c r="BS1471" i="12" s="1"/>
  <c r="BZ1471" i="12" s="1"/>
  <c r="M1472" i="12"/>
  <c r="S1472" i="12" s="1"/>
  <c r="AA1472" i="12" s="1"/>
  <c r="AG1472" i="12" s="1"/>
  <c r="AO1472" i="12" s="1"/>
  <c r="AU1472" i="12" s="1"/>
  <c r="BA1472" i="12" s="1"/>
  <c r="BI1472" i="12" s="1"/>
  <c r="BN1472" i="12" s="1"/>
  <c r="BS1472" i="12" s="1"/>
  <c r="BZ1472" i="12" s="1"/>
  <c r="G1486" i="12"/>
  <c r="M1487" i="12"/>
  <c r="S1487" i="12" s="1"/>
  <c r="AA1487" i="12" s="1"/>
  <c r="AG1487" i="12" s="1"/>
  <c r="AO1487" i="12" s="1"/>
  <c r="AU1487" i="12" s="1"/>
  <c r="BA1487" i="12" s="1"/>
  <c r="BI1487" i="12" s="1"/>
  <c r="BN1487" i="12" s="1"/>
  <c r="BS1487" i="12" s="1"/>
  <c r="BZ1487" i="12" s="1"/>
  <c r="H1493" i="12"/>
  <c r="N1493" i="12" s="1"/>
  <c r="T1493" i="12" s="1"/>
  <c r="AB1493" i="12" s="1"/>
  <c r="AH1493" i="12" s="1"/>
  <c r="AP1493" i="12" s="1"/>
  <c r="AV1493" i="12" s="1"/>
  <c r="BB1493" i="12" s="1"/>
  <c r="BJ1493" i="12" s="1"/>
  <c r="BT1493" i="12" s="1"/>
  <c r="N1494" i="12"/>
  <c r="T1494" i="12" s="1"/>
  <c r="AB1494" i="12" s="1"/>
  <c r="AH1494" i="12" s="1"/>
  <c r="AP1494" i="12" s="1"/>
  <c r="AV1494" i="12" s="1"/>
  <c r="BB1494" i="12" s="1"/>
  <c r="BJ1494" i="12" s="1"/>
  <c r="BT1494" i="12" s="1"/>
  <c r="G1507" i="12"/>
  <c r="M1507" i="12" s="1"/>
  <c r="S1507" i="12" s="1"/>
  <c r="AA1507" i="12" s="1"/>
  <c r="AG1507" i="12" s="1"/>
  <c r="AO1507" i="12" s="1"/>
  <c r="AU1507" i="12" s="1"/>
  <c r="BA1507" i="12" s="1"/>
  <c r="BI1507" i="12" s="1"/>
  <c r="BN1507" i="12" s="1"/>
  <c r="BS1507" i="12" s="1"/>
  <c r="BZ1507" i="12" s="1"/>
  <c r="M1508" i="12"/>
  <c r="S1508" i="12" s="1"/>
  <c r="AA1508" i="12" s="1"/>
  <c r="AG1508" i="12" s="1"/>
  <c r="AO1508" i="12" s="1"/>
  <c r="AU1508" i="12" s="1"/>
  <c r="BA1508" i="12" s="1"/>
  <c r="BI1508" i="12" s="1"/>
  <c r="BN1508" i="12" s="1"/>
  <c r="BS1508" i="12" s="1"/>
  <c r="BZ1508" i="12" s="1"/>
  <c r="H1510" i="12"/>
  <c r="N1510" i="12" s="1"/>
  <c r="T1510" i="12" s="1"/>
  <c r="AB1510" i="12" s="1"/>
  <c r="AH1510" i="12" s="1"/>
  <c r="AP1510" i="12" s="1"/>
  <c r="AV1510" i="12" s="1"/>
  <c r="BB1510" i="12" s="1"/>
  <c r="BJ1510" i="12" s="1"/>
  <c r="BT1510" i="12" s="1"/>
  <c r="N1511" i="12"/>
  <c r="T1511" i="12" s="1"/>
  <c r="AB1511" i="12" s="1"/>
  <c r="AH1511" i="12" s="1"/>
  <c r="AP1511" i="12" s="1"/>
  <c r="AV1511" i="12" s="1"/>
  <c r="BB1511" i="12" s="1"/>
  <c r="BJ1511" i="12" s="1"/>
  <c r="BT1511" i="12" s="1"/>
  <c r="H1578" i="12"/>
  <c r="N1578" i="12" s="1"/>
  <c r="T1578" i="12" s="1"/>
  <c r="AB1578" i="12" s="1"/>
  <c r="AH1578" i="12" s="1"/>
  <c r="AP1578" i="12" s="1"/>
  <c r="AV1578" i="12" s="1"/>
  <c r="BB1578" i="12" s="1"/>
  <c r="BJ1578" i="12" s="1"/>
  <c r="BT1578" i="12" s="1"/>
  <c r="H1862" i="12"/>
  <c r="N1862" i="12" s="1"/>
  <c r="T1862" i="12" s="1"/>
  <c r="AB1862" i="12" s="1"/>
  <c r="AH1862" i="12" s="1"/>
  <c r="AP1862" i="12" s="1"/>
  <c r="AV1862" i="12" s="1"/>
  <c r="BB1862" i="12" s="1"/>
  <c r="BJ1862" i="12" s="1"/>
  <c r="BT1862" i="12" s="1"/>
  <c r="N1863" i="12"/>
  <c r="T1863" i="12" s="1"/>
  <c r="AB1863" i="12" s="1"/>
  <c r="AH1863" i="12" s="1"/>
  <c r="AP1863" i="12" s="1"/>
  <c r="AV1863" i="12" s="1"/>
  <c r="BB1863" i="12" s="1"/>
  <c r="BJ1863" i="12" s="1"/>
  <c r="BT1863" i="12" s="1"/>
  <c r="H1537" i="12"/>
  <c r="N1538" i="12"/>
  <c r="T1538" i="12" s="1"/>
  <c r="AB1538" i="12" s="1"/>
  <c r="AH1538" i="12" s="1"/>
  <c r="AP1538" i="12" s="1"/>
  <c r="AV1538" i="12" s="1"/>
  <c r="BB1538" i="12" s="1"/>
  <c r="BJ1538" i="12" s="1"/>
  <c r="BT1538" i="12" s="1"/>
  <c r="H1542" i="12"/>
  <c r="N1543" i="12"/>
  <c r="T1543" i="12" s="1"/>
  <c r="AB1543" i="12" s="1"/>
  <c r="AH1543" i="12" s="1"/>
  <c r="AP1543" i="12" s="1"/>
  <c r="AV1543" i="12" s="1"/>
  <c r="BB1543" i="12" s="1"/>
  <c r="BJ1543" i="12" s="1"/>
  <c r="BT1543" i="12" s="1"/>
  <c r="H1877" i="12"/>
  <c r="N1877" i="12" s="1"/>
  <c r="T1877" i="12" s="1"/>
  <c r="AB1877" i="12" s="1"/>
  <c r="AH1877" i="12" s="1"/>
  <c r="AP1877" i="12" s="1"/>
  <c r="AV1877" i="12" s="1"/>
  <c r="BB1877" i="12" s="1"/>
  <c r="BJ1877" i="12" s="1"/>
  <c r="BT1877" i="12" s="1"/>
  <c r="N1878" i="12"/>
  <c r="T1878" i="12" s="1"/>
  <c r="AB1878" i="12" s="1"/>
  <c r="AH1878" i="12" s="1"/>
  <c r="AP1878" i="12" s="1"/>
  <c r="AV1878" i="12" s="1"/>
  <c r="BB1878" i="12" s="1"/>
  <c r="BJ1878" i="12" s="1"/>
  <c r="BT1878" i="12" s="1"/>
  <c r="G1573" i="12"/>
  <c r="M1574" i="12"/>
  <c r="S1574" i="12" s="1"/>
  <c r="AA1574" i="12" s="1"/>
  <c r="AG1574" i="12" s="1"/>
  <c r="AO1574" i="12" s="1"/>
  <c r="AU1574" i="12" s="1"/>
  <c r="BA1574" i="12" s="1"/>
  <c r="BI1574" i="12" s="1"/>
  <c r="BN1574" i="12" s="1"/>
  <c r="BS1574" i="12" s="1"/>
  <c r="BZ1574" i="12" s="1"/>
  <c r="H1263" i="12"/>
  <c r="N1264" i="12"/>
  <c r="T1264" i="12" s="1"/>
  <c r="AB1264" i="12" s="1"/>
  <c r="AH1264" i="12" s="1"/>
  <c r="AP1264" i="12" s="1"/>
  <c r="AV1264" i="12" s="1"/>
  <c r="BB1264" i="12" s="1"/>
  <c r="BJ1264" i="12" s="1"/>
  <c r="BT1264" i="12" s="1"/>
  <c r="G1364" i="12"/>
  <c r="M1365" i="12"/>
  <c r="S1365" i="12" s="1"/>
  <c r="AA1365" i="12" s="1"/>
  <c r="AG1365" i="12" s="1"/>
  <c r="AO1365" i="12" s="1"/>
  <c r="AU1365" i="12" s="1"/>
  <c r="BA1365" i="12" s="1"/>
  <c r="BI1365" i="12" s="1"/>
  <c r="BN1365" i="12" s="1"/>
  <c r="BS1365" i="12" s="1"/>
  <c r="BZ1365" i="12" s="1"/>
  <c r="G1430" i="12"/>
  <c r="M1431" i="12"/>
  <c r="S1431" i="12" s="1"/>
  <c r="AA1431" i="12" s="1"/>
  <c r="AG1431" i="12" s="1"/>
  <c r="AO1431" i="12" s="1"/>
  <c r="AU1431" i="12" s="1"/>
  <c r="BA1431" i="12" s="1"/>
  <c r="BI1431" i="12" s="1"/>
  <c r="BN1431" i="12" s="1"/>
  <c r="BS1431" i="12" s="1"/>
  <c r="BZ1431" i="12" s="1"/>
  <c r="H1496" i="12"/>
  <c r="N1496" i="12" s="1"/>
  <c r="T1496" i="12" s="1"/>
  <c r="AB1496" i="12" s="1"/>
  <c r="AH1496" i="12" s="1"/>
  <c r="AP1496" i="12" s="1"/>
  <c r="AV1496" i="12" s="1"/>
  <c r="BB1496" i="12" s="1"/>
  <c r="BJ1496" i="12" s="1"/>
  <c r="BT1496" i="12" s="1"/>
  <c r="N1497" i="12"/>
  <c r="T1497" i="12" s="1"/>
  <c r="AB1497" i="12" s="1"/>
  <c r="AH1497" i="12" s="1"/>
  <c r="AP1497" i="12" s="1"/>
  <c r="AV1497" i="12" s="1"/>
  <c r="BB1497" i="12" s="1"/>
  <c r="BJ1497" i="12" s="1"/>
  <c r="BT1497" i="12" s="1"/>
  <c r="H1513" i="12"/>
  <c r="N1513" i="12" s="1"/>
  <c r="T1513" i="12" s="1"/>
  <c r="AB1513" i="12" s="1"/>
  <c r="AH1513" i="12" s="1"/>
  <c r="AP1513" i="12" s="1"/>
  <c r="AV1513" i="12" s="1"/>
  <c r="BB1513" i="12" s="1"/>
  <c r="BJ1513" i="12" s="1"/>
  <c r="BT1513" i="12" s="1"/>
  <c r="N1514" i="12"/>
  <c r="T1514" i="12" s="1"/>
  <c r="AB1514" i="12" s="1"/>
  <c r="AH1514" i="12" s="1"/>
  <c r="AP1514" i="12" s="1"/>
  <c r="AV1514" i="12" s="1"/>
  <c r="BB1514" i="12" s="1"/>
  <c r="BJ1514" i="12" s="1"/>
  <c r="BT1514" i="12" s="1"/>
  <c r="H1528" i="12"/>
  <c r="N1529" i="12"/>
  <c r="T1529" i="12" s="1"/>
  <c r="AB1529" i="12" s="1"/>
  <c r="AH1529" i="12" s="1"/>
  <c r="AP1529" i="12" s="1"/>
  <c r="AV1529" i="12" s="1"/>
  <c r="BB1529" i="12" s="1"/>
  <c r="BJ1529" i="12" s="1"/>
  <c r="BT1529" i="12" s="1"/>
  <c r="M1753" i="12"/>
  <c r="S1753" i="12" s="1"/>
  <c r="AA1753" i="12" s="1"/>
  <c r="AG1753" i="12" s="1"/>
  <c r="AO1753" i="12" s="1"/>
  <c r="AU1753" i="12" s="1"/>
  <c r="BA1753" i="12" s="1"/>
  <c r="BI1753" i="12" s="1"/>
  <c r="BN1753" i="12" s="1"/>
  <c r="BS1753" i="12" s="1"/>
  <c r="BZ1753" i="12" s="1"/>
  <c r="M1754" i="12"/>
  <c r="S1754" i="12" s="1"/>
  <c r="AA1754" i="12" s="1"/>
  <c r="AG1754" i="12" s="1"/>
  <c r="AO1754" i="12" s="1"/>
  <c r="AU1754" i="12" s="1"/>
  <c r="BA1754" i="12" s="1"/>
  <c r="BI1754" i="12" s="1"/>
  <c r="BN1754" i="12" s="1"/>
  <c r="BS1754" i="12" s="1"/>
  <c r="BZ1754" i="12" s="1"/>
  <c r="G1547" i="12"/>
  <c r="M1548" i="12"/>
  <c r="S1548" i="12" s="1"/>
  <c r="AA1548" i="12" s="1"/>
  <c r="AG1548" i="12" s="1"/>
  <c r="AO1548" i="12" s="1"/>
  <c r="AU1548" i="12" s="1"/>
  <c r="BA1548" i="12" s="1"/>
  <c r="BI1548" i="12" s="1"/>
  <c r="BN1548" i="12" s="1"/>
  <c r="BS1548" i="12" s="1"/>
  <c r="BZ1548" i="12" s="1"/>
  <c r="H1426" i="12"/>
  <c r="N1427" i="12"/>
  <c r="T1427" i="12" s="1"/>
  <c r="AB1427" i="12" s="1"/>
  <c r="AH1427" i="12" s="1"/>
  <c r="AP1427" i="12" s="1"/>
  <c r="AV1427" i="12" s="1"/>
  <c r="BB1427" i="12" s="1"/>
  <c r="BJ1427" i="12" s="1"/>
  <c r="BT1427" i="12" s="1"/>
  <c r="G1482" i="12"/>
  <c r="M1483" i="12"/>
  <c r="S1483" i="12" s="1"/>
  <c r="AA1483" i="12" s="1"/>
  <c r="AG1483" i="12" s="1"/>
  <c r="AO1483" i="12" s="1"/>
  <c r="AU1483" i="12" s="1"/>
  <c r="BA1483" i="12" s="1"/>
  <c r="BI1483" i="12" s="1"/>
  <c r="BN1483" i="12" s="1"/>
  <c r="BS1483" i="12" s="1"/>
  <c r="BZ1483" i="12" s="1"/>
  <c r="G1518" i="12"/>
  <c r="M1519" i="12"/>
  <c r="S1519" i="12" s="1"/>
  <c r="AA1519" i="12" s="1"/>
  <c r="AG1519" i="12" s="1"/>
  <c r="AO1519" i="12" s="1"/>
  <c r="AU1519" i="12" s="1"/>
  <c r="BA1519" i="12" s="1"/>
  <c r="BI1519" i="12" s="1"/>
  <c r="BN1519" i="12" s="1"/>
  <c r="BS1519" i="12" s="1"/>
  <c r="BZ1519" i="12" s="1"/>
  <c r="N1804" i="12"/>
  <c r="T1804" i="12" s="1"/>
  <c r="AB1804" i="12" s="1"/>
  <c r="AH1804" i="12" s="1"/>
  <c r="AP1804" i="12" s="1"/>
  <c r="AV1804" i="12" s="1"/>
  <c r="BB1804" i="12" s="1"/>
  <c r="BJ1804" i="12" s="1"/>
  <c r="BT1804" i="12" s="1"/>
  <c r="H1803" i="12"/>
  <c r="N1803" i="12" s="1"/>
  <c r="T1803" i="12" s="1"/>
  <c r="AB1803" i="12" s="1"/>
  <c r="AH1803" i="12" s="1"/>
  <c r="AP1803" i="12" s="1"/>
  <c r="AV1803" i="12" s="1"/>
  <c r="BB1803" i="12" s="1"/>
  <c r="BJ1803" i="12" s="1"/>
  <c r="BT1803" i="12" s="1"/>
  <c r="N1753" i="12"/>
  <c r="T1753" i="12" s="1"/>
  <c r="AB1753" i="12" s="1"/>
  <c r="AH1753" i="12" s="1"/>
  <c r="AP1753" i="12" s="1"/>
  <c r="AV1753" i="12" s="1"/>
  <c r="BB1753" i="12" s="1"/>
  <c r="BJ1753" i="12" s="1"/>
  <c r="BT1753" i="12" s="1"/>
  <c r="N1754" i="12"/>
  <c r="T1754" i="12" s="1"/>
  <c r="AB1754" i="12" s="1"/>
  <c r="AH1754" i="12" s="1"/>
  <c r="AP1754" i="12" s="1"/>
  <c r="AV1754" i="12" s="1"/>
  <c r="BB1754" i="12" s="1"/>
  <c r="BJ1754" i="12" s="1"/>
  <c r="BT1754" i="12" s="1"/>
  <c r="G1542" i="12"/>
  <c r="M1543" i="12"/>
  <c r="S1543" i="12" s="1"/>
  <c r="AA1543" i="12" s="1"/>
  <c r="AG1543" i="12" s="1"/>
  <c r="AO1543" i="12" s="1"/>
  <c r="AU1543" i="12" s="1"/>
  <c r="BA1543" i="12" s="1"/>
  <c r="BI1543" i="12" s="1"/>
  <c r="BN1543" i="12" s="1"/>
  <c r="BS1543" i="12" s="1"/>
  <c r="BZ1543" i="12" s="1"/>
  <c r="G1537" i="12"/>
  <c r="M1538" i="12"/>
  <c r="S1538" i="12" s="1"/>
  <c r="AA1538" i="12" s="1"/>
  <c r="AG1538" i="12" s="1"/>
  <c r="AO1538" i="12" s="1"/>
  <c r="AU1538" i="12" s="1"/>
  <c r="BA1538" i="12" s="1"/>
  <c r="BI1538" i="12" s="1"/>
  <c r="BN1538" i="12" s="1"/>
  <c r="BS1538" i="12" s="1"/>
  <c r="BZ1538" i="12" s="1"/>
  <c r="H1568" i="12"/>
  <c r="N1568" i="12" s="1"/>
  <c r="T1568" i="12" s="1"/>
  <c r="AB1568" i="12" s="1"/>
  <c r="AH1568" i="12" s="1"/>
  <c r="AP1568" i="12" s="1"/>
  <c r="AV1568" i="12" s="1"/>
  <c r="BB1568" i="12" s="1"/>
  <c r="BJ1568" i="12" s="1"/>
  <c r="BT1568" i="12" s="1"/>
  <c r="N1569" i="12"/>
  <c r="T1569" i="12" s="1"/>
  <c r="AB1569" i="12" s="1"/>
  <c r="AH1569" i="12" s="1"/>
  <c r="AP1569" i="12" s="1"/>
  <c r="AV1569" i="12" s="1"/>
  <c r="BB1569" i="12" s="1"/>
  <c r="BJ1569" i="12" s="1"/>
  <c r="BT1569" i="12" s="1"/>
  <c r="H1553" i="12"/>
  <c r="N1554" i="12"/>
  <c r="T1554" i="12" s="1"/>
  <c r="AB1554" i="12" s="1"/>
  <c r="AH1554" i="12" s="1"/>
  <c r="AP1554" i="12" s="1"/>
  <c r="AV1554" i="12" s="1"/>
  <c r="BB1554" i="12" s="1"/>
  <c r="BJ1554" i="12" s="1"/>
  <c r="BT1554" i="12" s="1"/>
  <c r="H1532" i="12"/>
  <c r="N1532" i="12" s="1"/>
  <c r="T1532" i="12" s="1"/>
  <c r="AB1532" i="12" s="1"/>
  <c r="AH1532" i="12" s="1"/>
  <c r="AP1532" i="12" s="1"/>
  <c r="AV1532" i="12" s="1"/>
  <c r="BB1532" i="12" s="1"/>
  <c r="BJ1532" i="12" s="1"/>
  <c r="BT1532" i="12" s="1"/>
  <c r="N1533" i="12"/>
  <c r="T1533" i="12" s="1"/>
  <c r="AB1533" i="12" s="1"/>
  <c r="AH1533" i="12" s="1"/>
  <c r="AP1533" i="12" s="1"/>
  <c r="AV1533" i="12" s="1"/>
  <c r="BB1533" i="12" s="1"/>
  <c r="BJ1533" i="12" s="1"/>
  <c r="BT1533" i="12" s="1"/>
  <c r="G1259" i="12"/>
  <c r="M1260" i="12"/>
  <c r="S1260" i="12" s="1"/>
  <c r="AA1260" i="12" s="1"/>
  <c r="AG1260" i="12" s="1"/>
  <c r="AO1260" i="12" s="1"/>
  <c r="AU1260" i="12" s="1"/>
  <c r="BA1260" i="12" s="1"/>
  <c r="BI1260" i="12" s="1"/>
  <c r="BN1260" i="12" s="1"/>
  <c r="BS1260" i="12" s="1"/>
  <c r="BZ1260" i="12" s="1"/>
  <c r="H1283" i="12"/>
  <c r="N1284" i="12"/>
  <c r="T1284" i="12" s="1"/>
  <c r="AB1284" i="12" s="1"/>
  <c r="AH1284" i="12" s="1"/>
  <c r="AP1284" i="12" s="1"/>
  <c r="AV1284" i="12" s="1"/>
  <c r="BB1284" i="12" s="1"/>
  <c r="BJ1284" i="12" s="1"/>
  <c r="BT1284" i="12" s="1"/>
  <c r="H1302" i="12"/>
  <c r="N1303" i="12"/>
  <c r="T1303" i="12" s="1"/>
  <c r="AB1303" i="12" s="1"/>
  <c r="AH1303" i="12" s="1"/>
  <c r="AP1303" i="12" s="1"/>
  <c r="AV1303" i="12" s="1"/>
  <c r="BB1303" i="12" s="1"/>
  <c r="BJ1303" i="12" s="1"/>
  <c r="BT1303" i="12" s="1"/>
  <c r="G1321" i="12"/>
  <c r="M1322" i="12"/>
  <c r="S1322" i="12" s="1"/>
  <c r="AA1322" i="12" s="1"/>
  <c r="AG1322" i="12" s="1"/>
  <c r="AO1322" i="12" s="1"/>
  <c r="AU1322" i="12" s="1"/>
  <c r="BA1322" i="12" s="1"/>
  <c r="BI1322" i="12" s="1"/>
  <c r="BN1322" i="12" s="1"/>
  <c r="BS1322" i="12" s="1"/>
  <c r="BZ1322" i="12" s="1"/>
  <c r="G1345" i="12"/>
  <c r="M1346" i="12"/>
  <c r="S1346" i="12" s="1"/>
  <c r="AA1346" i="12" s="1"/>
  <c r="AG1346" i="12" s="1"/>
  <c r="AO1346" i="12" s="1"/>
  <c r="AU1346" i="12" s="1"/>
  <c r="BA1346" i="12" s="1"/>
  <c r="BI1346" i="12" s="1"/>
  <c r="BN1346" i="12" s="1"/>
  <c r="BS1346" i="12" s="1"/>
  <c r="BZ1346" i="12" s="1"/>
  <c r="G1394" i="12"/>
  <c r="M1394" i="12" s="1"/>
  <c r="S1394" i="12" s="1"/>
  <c r="AA1394" i="12" s="1"/>
  <c r="AG1394" i="12" s="1"/>
  <c r="AO1394" i="12" s="1"/>
  <c r="AU1394" i="12" s="1"/>
  <c r="BA1394" i="12" s="1"/>
  <c r="BI1394" i="12" s="1"/>
  <c r="BN1394" i="12" s="1"/>
  <c r="BS1394" i="12" s="1"/>
  <c r="BZ1394" i="12" s="1"/>
  <c r="M1395" i="12"/>
  <c r="S1395" i="12" s="1"/>
  <c r="AA1395" i="12" s="1"/>
  <c r="AG1395" i="12" s="1"/>
  <c r="AO1395" i="12" s="1"/>
  <c r="AU1395" i="12" s="1"/>
  <c r="BA1395" i="12" s="1"/>
  <c r="BI1395" i="12" s="1"/>
  <c r="BN1395" i="12" s="1"/>
  <c r="BS1395" i="12" s="1"/>
  <c r="BZ1395" i="12" s="1"/>
  <c r="H1419" i="12"/>
  <c r="N1419" i="12" s="1"/>
  <c r="T1419" i="12" s="1"/>
  <c r="AB1419" i="12" s="1"/>
  <c r="AH1419" i="12" s="1"/>
  <c r="AP1419" i="12" s="1"/>
  <c r="AV1419" i="12" s="1"/>
  <c r="BB1419" i="12" s="1"/>
  <c r="BJ1419" i="12" s="1"/>
  <c r="BT1419" i="12" s="1"/>
  <c r="N1420" i="12"/>
  <c r="T1420" i="12" s="1"/>
  <c r="AB1420" i="12" s="1"/>
  <c r="AH1420" i="12" s="1"/>
  <c r="AP1420" i="12" s="1"/>
  <c r="AV1420" i="12" s="1"/>
  <c r="BB1420" i="12" s="1"/>
  <c r="BJ1420" i="12" s="1"/>
  <c r="BT1420" i="12" s="1"/>
  <c r="G1454" i="12"/>
  <c r="M1455" i="12"/>
  <c r="S1455" i="12" s="1"/>
  <c r="AA1455" i="12" s="1"/>
  <c r="AG1455" i="12" s="1"/>
  <c r="AO1455" i="12" s="1"/>
  <c r="AU1455" i="12" s="1"/>
  <c r="BA1455" i="12" s="1"/>
  <c r="BI1455" i="12" s="1"/>
  <c r="BN1455" i="12" s="1"/>
  <c r="BS1455" i="12" s="1"/>
  <c r="BZ1455" i="12" s="1"/>
  <c r="M1804" i="12"/>
  <c r="S1804" i="12" s="1"/>
  <c r="AA1804" i="12" s="1"/>
  <c r="AG1804" i="12" s="1"/>
  <c r="AO1804" i="12" s="1"/>
  <c r="AU1804" i="12" s="1"/>
  <c r="BA1804" i="12" s="1"/>
  <c r="BI1804" i="12" s="1"/>
  <c r="BN1804" i="12" s="1"/>
  <c r="BS1804" i="12" s="1"/>
  <c r="BZ1804" i="12" s="1"/>
  <c r="G1803" i="12"/>
  <c r="M1803" i="12" s="1"/>
  <c r="S1803" i="12" s="1"/>
  <c r="AA1803" i="12" s="1"/>
  <c r="AG1803" i="12" s="1"/>
  <c r="AO1803" i="12" s="1"/>
  <c r="AU1803" i="12" s="1"/>
  <c r="BA1803" i="12" s="1"/>
  <c r="BI1803" i="12" s="1"/>
  <c r="BN1803" i="12" s="1"/>
  <c r="BS1803" i="12" s="1"/>
  <c r="BZ1803" i="12" s="1"/>
  <c r="H1547" i="12"/>
  <c r="N1548" i="12"/>
  <c r="T1548" i="12" s="1"/>
  <c r="AB1548" i="12" s="1"/>
  <c r="AH1548" i="12" s="1"/>
  <c r="AP1548" i="12" s="1"/>
  <c r="AV1548" i="12" s="1"/>
  <c r="BB1548" i="12" s="1"/>
  <c r="BJ1548" i="12" s="1"/>
  <c r="BT1548" i="12" s="1"/>
  <c r="G1267" i="12"/>
  <c r="M1268" i="12"/>
  <c r="S1268" i="12" s="1"/>
  <c r="AA1268" i="12" s="1"/>
  <c r="AG1268" i="12" s="1"/>
  <c r="AO1268" i="12" s="1"/>
  <c r="AU1268" i="12" s="1"/>
  <c r="BA1268" i="12" s="1"/>
  <c r="BI1268" i="12" s="1"/>
  <c r="BN1268" i="12" s="1"/>
  <c r="BS1268" i="12" s="1"/>
  <c r="BZ1268" i="12" s="1"/>
  <c r="H1271" i="12"/>
  <c r="N1272" i="12"/>
  <c r="T1272" i="12" s="1"/>
  <c r="AB1272" i="12" s="1"/>
  <c r="AH1272" i="12" s="1"/>
  <c r="AP1272" i="12" s="1"/>
  <c r="AV1272" i="12" s="1"/>
  <c r="BB1272" i="12" s="1"/>
  <c r="BJ1272" i="12" s="1"/>
  <c r="BT1272" i="12" s="1"/>
  <c r="G1287" i="12"/>
  <c r="M1288" i="12"/>
  <c r="S1288" i="12" s="1"/>
  <c r="AA1288" i="12" s="1"/>
  <c r="AG1288" i="12" s="1"/>
  <c r="AO1288" i="12" s="1"/>
  <c r="AU1288" i="12" s="1"/>
  <c r="BA1288" i="12" s="1"/>
  <c r="BI1288" i="12" s="1"/>
  <c r="BN1288" i="12" s="1"/>
  <c r="BS1288" i="12" s="1"/>
  <c r="BZ1288" i="12" s="1"/>
  <c r="H1292" i="12"/>
  <c r="N1293" i="12"/>
  <c r="T1293" i="12" s="1"/>
  <c r="AB1293" i="12" s="1"/>
  <c r="AH1293" i="12" s="1"/>
  <c r="AP1293" i="12" s="1"/>
  <c r="AV1293" i="12" s="1"/>
  <c r="BB1293" i="12" s="1"/>
  <c r="BJ1293" i="12" s="1"/>
  <c r="BT1293" i="12" s="1"/>
  <c r="G1306" i="12"/>
  <c r="M1307" i="12"/>
  <c r="S1307" i="12" s="1"/>
  <c r="AA1307" i="12" s="1"/>
  <c r="AG1307" i="12" s="1"/>
  <c r="AO1307" i="12" s="1"/>
  <c r="AU1307" i="12" s="1"/>
  <c r="BA1307" i="12" s="1"/>
  <c r="BI1307" i="12" s="1"/>
  <c r="BN1307" i="12" s="1"/>
  <c r="BS1307" i="12" s="1"/>
  <c r="BZ1307" i="12" s="1"/>
  <c r="H1310" i="12"/>
  <c r="N1311" i="12"/>
  <c r="T1311" i="12" s="1"/>
  <c r="AB1311" i="12" s="1"/>
  <c r="AH1311" i="12" s="1"/>
  <c r="AP1311" i="12" s="1"/>
  <c r="AV1311" i="12" s="1"/>
  <c r="BB1311" i="12" s="1"/>
  <c r="BJ1311" i="12" s="1"/>
  <c r="BT1311" i="12" s="1"/>
  <c r="G1331" i="12"/>
  <c r="M1332" i="12"/>
  <c r="S1332" i="12" s="1"/>
  <c r="AA1332" i="12" s="1"/>
  <c r="AG1332" i="12" s="1"/>
  <c r="AO1332" i="12" s="1"/>
  <c r="AU1332" i="12" s="1"/>
  <c r="BA1332" i="12" s="1"/>
  <c r="BI1332" i="12" s="1"/>
  <c r="BN1332" i="12" s="1"/>
  <c r="BS1332" i="12" s="1"/>
  <c r="BZ1332" i="12" s="1"/>
  <c r="H1341" i="12"/>
  <c r="N1342" i="12"/>
  <c r="T1342" i="12" s="1"/>
  <c r="AB1342" i="12" s="1"/>
  <c r="AH1342" i="12" s="1"/>
  <c r="AP1342" i="12" s="1"/>
  <c r="AV1342" i="12" s="1"/>
  <c r="BB1342" i="12" s="1"/>
  <c r="BJ1342" i="12" s="1"/>
  <c r="BT1342" i="12" s="1"/>
  <c r="G1353" i="12"/>
  <c r="M1353" i="12" s="1"/>
  <c r="S1353" i="12" s="1"/>
  <c r="AA1353" i="12" s="1"/>
  <c r="AG1353" i="12" s="1"/>
  <c r="AO1353" i="12" s="1"/>
  <c r="AU1353" i="12" s="1"/>
  <c r="BA1353" i="12" s="1"/>
  <c r="BI1353" i="12" s="1"/>
  <c r="BN1353" i="12" s="1"/>
  <c r="BS1353" i="12" s="1"/>
  <c r="BZ1353" i="12" s="1"/>
  <c r="M1354" i="12"/>
  <c r="S1354" i="12" s="1"/>
  <c r="AA1354" i="12" s="1"/>
  <c r="AG1354" i="12" s="1"/>
  <c r="AO1354" i="12" s="1"/>
  <c r="AU1354" i="12" s="1"/>
  <c r="BA1354" i="12" s="1"/>
  <c r="BI1354" i="12" s="1"/>
  <c r="BN1354" i="12" s="1"/>
  <c r="BS1354" i="12" s="1"/>
  <c r="BZ1354" i="12" s="1"/>
  <c r="H1356" i="12"/>
  <c r="N1356" i="12" s="1"/>
  <c r="T1356" i="12" s="1"/>
  <c r="AB1356" i="12" s="1"/>
  <c r="AH1356" i="12" s="1"/>
  <c r="AP1356" i="12" s="1"/>
  <c r="AV1356" i="12" s="1"/>
  <c r="BB1356" i="12" s="1"/>
  <c r="BJ1356" i="12" s="1"/>
  <c r="BT1356" i="12" s="1"/>
  <c r="N1357" i="12"/>
  <c r="T1357" i="12" s="1"/>
  <c r="AB1357" i="12" s="1"/>
  <c r="AH1357" i="12" s="1"/>
  <c r="AP1357" i="12" s="1"/>
  <c r="AV1357" i="12" s="1"/>
  <c r="BB1357" i="12" s="1"/>
  <c r="BJ1357" i="12" s="1"/>
  <c r="BT1357" i="12" s="1"/>
  <c r="G1379" i="12"/>
  <c r="M1380" i="12"/>
  <c r="S1380" i="12" s="1"/>
  <c r="AA1380" i="12" s="1"/>
  <c r="AG1380" i="12" s="1"/>
  <c r="AO1380" i="12" s="1"/>
  <c r="AU1380" i="12" s="1"/>
  <c r="BA1380" i="12" s="1"/>
  <c r="BI1380" i="12" s="1"/>
  <c r="BN1380" i="12" s="1"/>
  <c r="BS1380" i="12" s="1"/>
  <c r="BZ1380" i="12" s="1"/>
  <c r="H1391" i="12"/>
  <c r="N1391" i="12" s="1"/>
  <c r="T1391" i="12" s="1"/>
  <c r="AB1391" i="12" s="1"/>
  <c r="AH1391" i="12" s="1"/>
  <c r="AP1391" i="12" s="1"/>
  <c r="AV1391" i="12" s="1"/>
  <c r="BB1391" i="12" s="1"/>
  <c r="BJ1391" i="12" s="1"/>
  <c r="BT1391" i="12" s="1"/>
  <c r="N1392" i="12"/>
  <c r="T1392" i="12" s="1"/>
  <c r="AB1392" i="12" s="1"/>
  <c r="AH1392" i="12" s="1"/>
  <c r="AP1392" i="12" s="1"/>
  <c r="AV1392" i="12" s="1"/>
  <c r="BB1392" i="12" s="1"/>
  <c r="BJ1392" i="12" s="1"/>
  <c r="BT1392" i="12" s="1"/>
  <c r="G1401" i="12"/>
  <c r="M1402" i="12"/>
  <c r="S1402" i="12" s="1"/>
  <c r="AA1402" i="12" s="1"/>
  <c r="AG1402" i="12" s="1"/>
  <c r="AO1402" i="12" s="1"/>
  <c r="AU1402" i="12" s="1"/>
  <c r="BA1402" i="12" s="1"/>
  <c r="BI1402" i="12" s="1"/>
  <c r="BN1402" i="12" s="1"/>
  <c r="BS1402" i="12" s="1"/>
  <c r="BZ1402" i="12" s="1"/>
  <c r="H1411" i="12"/>
  <c r="N1412" i="12"/>
  <c r="T1412" i="12" s="1"/>
  <c r="AB1412" i="12" s="1"/>
  <c r="AH1412" i="12" s="1"/>
  <c r="AP1412" i="12" s="1"/>
  <c r="AV1412" i="12" s="1"/>
  <c r="BB1412" i="12" s="1"/>
  <c r="BJ1412" i="12" s="1"/>
  <c r="BT1412" i="12" s="1"/>
  <c r="G1422" i="12"/>
  <c r="M1422" i="12" s="1"/>
  <c r="S1422" i="12" s="1"/>
  <c r="AA1422" i="12" s="1"/>
  <c r="AG1422" i="12" s="1"/>
  <c r="AO1422" i="12" s="1"/>
  <c r="AU1422" i="12" s="1"/>
  <c r="BA1422" i="12" s="1"/>
  <c r="BI1422" i="12" s="1"/>
  <c r="BN1422" i="12" s="1"/>
  <c r="BS1422" i="12" s="1"/>
  <c r="BZ1422" i="12" s="1"/>
  <c r="M1423" i="12"/>
  <c r="S1423" i="12" s="1"/>
  <c r="AA1423" i="12" s="1"/>
  <c r="AG1423" i="12" s="1"/>
  <c r="AO1423" i="12" s="1"/>
  <c r="AU1423" i="12" s="1"/>
  <c r="BA1423" i="12" s="1"/>
  <c r="BI1423" i="12" s="1"/>
  <c r="BN1423" i="12" s="1"/>
  <c r="BS1423" i="12" s="1"/>
  <c r="BZ1423" i="12" s="1"/>
  <c r="G1440" i="12"/>
  <c r="M1441" i="12"/>
  <c r="S1441" i="12" s="1"/>
  <c r="AA1441" i="12" s="1"/>
  <c r="AG1441" i="12" s="1"/>
  <c r="AO1441" i="12" s="1"/>
  <c r="AU1441" i="12" s="1"/>
  <c r="BA1441" i="12" s="1"/>
  <c r="BI1441" i="12" s="1"/>
  <c r="BN1441" i="12" s="1"/>
  <c r="BS1441" i="12" s="1"/>
  <c r="BZ1441" i="12" s="1"/>
  <c r="H1450" i="12"/>
  <c r="N1451" i="12"/>
  <c r="T1451" i="12" s="1"/>
  <c r="AB1451" i="12" s="1"/>
  <c r="AH1451" i="12" s="1"/>
  <c r="AP1451" i="12" s="1"/>
  <c r="AV1451" i="12" s="1"/>
  <c r="BB1451" i="12" s="1"/>
  <c r="BJ1451" i="12" s="1"/>
  <c r="BT1451" i="12" s="1"/>
  <c r="G1464" i="12"/>
  <c r="M1465" i="12"/>
  <c r="S1465" i="12" s="1"/>
  <c r="AA1465" i="12" s="1"/>
  <c r="AG1465" i="12" s="1"/>
  <c r="AO1465" i="12" s="1"/>
  <c r="AU1465" i="12" s="1"/>
  <c r="BA1465" i="12" s="1"/>
  <c r="BI1465" i="12" s="1"/>
  <c r="BN1465" i="12" s="1"/>
  <c r="BS1465" i="12" s="1"/>
  <c r="BZ1465" i="12" s="1"/>
  <c r="H1471" i="12"/>
  <c r="N1471" i="12" s="1"/>
  <c r="T1471" i="12" s="1"/>
  <c r="AB1471" i="12" s="1"/>
  <c r="AH1471" i="12" s="1"/>
  <c r="AP1471" i="12" s="1"/>
  <c r="AV1471" i="12" s="1"/>
  <c r="BB1471" i="12" s="1"/>
  <c r="BJ1471" i="12" s="1"/>
  <c r="BT1471" i="12" s="1"/>
  <c r="N1472" i="12"/>
  <c r="T1472" i="12" s="1"/>
  <c r="AB1472" i="12" s="1"/>
  <c r="AH1472" i="12" s="1"/>
  <c r="AP1472" i="12" s="1"/>
  <c r="AV1472" i="12" s="1"/>
  <c r="BB1472" i="12" s="1"/>
  <c r="BJ1472" i="12" s="1"/>
  <c r="BT1472" i="12" s="1"/>
  <c r="H1486" i="12"/>
  <c r="N1487" i="12"/>
  <c r="T1487" i="12" s="1"/>
  <c r="AB1487" i="12" s="1"/>
  <c r="AH1487" i="12" s="1"/>
  <c r="AP1487" i="12" s="1"/>
  <c r="AV1487" i="12" s="1"/>
  <c r="BB1487" i="12" s="1"/>
  <c r="BJ1487" i="12" s="1"/>
  <c r="BT1487" i="12" s="1"/>
  <c r="G1501" i="12"/>
  <c r="M1502" i="12"/>
  <c r="S1502" i="12" s="1"/>
  <c r="AA1502" i="12" s="1"/>
  <c r="AG1502" i="12" s="1"/>
  <c r="AO1502" i="12" s="1"/>
  <c r="AU1502" i="12" s="1"/>
  <c r="BA1502" i="12" s="1"/>
  <c r="BI1502" i="12" s="1"/>
  <c r="BN1502" i="12" s="1"/>
  <c r="BS1502" i="12" s="1"/>
  <c r="BZ1502" i="12" s="1"/>
  <c r="H1507" i="12"/>
  <c r="N1507" i="12" s="1"/>
  <c r="T1507" i="12" s="1"/>
  <c r="AB1507" i="12" s="1"/>
  <c r="AH1507" i="12" s="1"/>
  <c r="AP1507" i="12" s="1"/>
  <c r="AV1507" i="12" s="1"/>
  <c r="BB1507" i="12" s="1"/>
  <c r="BJ1507" i="12" s="1"/>
  <c r="BT1507" i="12" s="1"/>
  <c r="N1508" i="12"/>
  <c r="T1508" i="12" s="1"/>
  <c r="AB1508" i="12" s="1"/>
  <c r="AH1508" i="12" s="1"/>
  <c r="AP1508" i="12" s="1"/>
  <c r="AV1508" i="12" s="1"/>
  <c r="BB1508" i="12" s="1"/>
  <c r="BJ1508" i="12" s="1"/>
  <c r="BT1508" i="12" s="1"/>
  <c r="G1263" i="12"/>
  <c r="M1264" i="12"/>
  <c r="S1264" i="12" s="1"/>
  <c r="AA1264" i="12" s="1"/>
  <c r="AG1264" i="12" s="1"/>
  <c r="AO1264" i="12" s="1"/>
  <c r="AU1264" i="12" s="1"/>
  <c r="BA1264" i="12" s="1"/>
  <c r="BI1264" i="12" s="1"/>
  <c r="BN1264" i="12" s="1"/>
  <c r="BS1264" i="12" s="1"/>
  <c r="BZ1264" i="12" s="1"/>
  <c r="H1267" i="12"/>
  <c r="N1268" i="12"/>
  <c r="T1268" i="12" s="1"/>
  <c r="AB1268" i="12" s="1"/>
  <c r="AH1268" i="12" s="1"/>
  <c r="AP1268" i="12" s="1"/>
  <c r="AV1268" i="12" s="1"/>
  <c r="BB1268" i="12" s="1"/>
  <c r="BJ1268" i="12" s="1"/>
  <c r="BT1268" i="12" s="1"/>
  <c r="G1283" i="12"/>
  <c r="M1284" i="12"/>
  <c r="S1284" i="12" s="1"/>
  <c r="AA1284" i="12" s="1"/>
  <c r="AG1284" i="12" s="1"/>
  <c r="AO1284" i="12" s="1"/>
  <c r="AU1284" i="12" s="1"/>
  <c r="BA1284" i="12" s="1"/>
  <c r="BI1284" i="12" s="1"/>
  <c r="BN1284" i="12" s="1"/>
  <c r="BS1284" i="12" s="1"/>
  <c r="BZ1284" i="12" s="1"/>
  <c r="H1287" i="12"/>
  <c r="N1288" i="12"/>
  <c r="T1288" i="12" s="1"/>
  <c r="AB1288" i="12" s="1"/>
  <c r="AH1288" i="12" s="1"/>
  <c r="AP1288" i="12" s="1"/>
  <c r="AV1288" i="12" s="1"/>
  <c r="BB1288" i="12" s="1"/>
  <c r="BJ1288" i="12" s="1"/>
  <c r="BT1288" i="12" s="1"/>
  <c r="G1302" i="12"/>
  <c r="M1303" i="12"/>
  <c r="S1303" i="12" s="1"/>
  <c r="AA1303" i="12" s="1"/>
  <c r="AG1303" i="12" s="1"/>
  <c r="AO1303" i="12" s="1"/>
  <c r="AU1303" i="12" s="1"/>
  <c r="BA1303" i="12" s="1"/>
  <c r="BI1303" i="12" s="1"/>
  <c r="BN1303" i="12" s="1"/>
  <c r="BS1303" i="12" s="1"/>
  <c r="BZ1303" i="12" s="1"/>
  <c r="H1306" i="12"/>
  <c r="N1307" i="12"/>
  <c r="T1307" i="12" s="1"/>
  <c r="AB1307" i="12" s="1"/>
  <c r="AH1307" i="12" s="1"/>
  <c r="AP1307" i="12" s="1"/>
  <c r="AV1307" i="12" s="1"/>
  <c r="BB1307" i="12" s="1"/>
  <c r="BJ1307" i="12" s="1"/>
  <c r="BT1307" i="12" s="1"/>
  <c r="G1326" i="12"/>
  <c r="M1327" i="12"/>
  <c r="S1327" i="12" s="1"/>
  <c r="AA1327" i="12" s="1"/>
  <c r="AG1327" i="12" s="1"/>
  <c r="AO1327" i="12" s="1"/>
  <c r="AU1327" i="12" s="1"/>
  <c r="BA1327" i="12" s="1"/>
  <c r="BI1327" i="12" s="1"/>
  <c r="BN1327" i="12" s="1"/>
  <c r="BS1327" i="12" s="1"/>
  <c r="BZ1327" i="12" s="1"/>
  <c r="H1331" i="12"/>
  <c r="N1332" i="12"/>
  <c r="T1332" i="12" s="1"/>
  <c r="AB1332" i="12" s="1"/>
  <c r="AH1332" i="12" s="1"/>
  <c r="AP1332" i="12" s="1"/>
  <c r="AV1332" i="12" s="1"/>
  <c r="BB1332" i="12" s="1"/>
  <c r="BJ1332" i="12" s="1"/>
  <c r="BT1332" i="12" s="1"/>
  <c r="G1350" i="12"/>
  <c r="M1350" i="12" s="1"/>
  <c r="S1350" i="12" s="1"/>
  <c r="AA1350" i="12" s="1"/>
  <c r="AG1350" i="12" s="1"/>
  <c r="AO1350" i="12" s="1"/>
  <c r="AU1350" i="12" s="1"/>
  <c r="BA1350" i="12" s="1"/>
  <c r="BI1350" i="12" s="1"/>
  <c r="BN1350" i="12" s="1"/>
  <c r="BS1350" i="12" s="1"/>
  <c r="BZ1350" i="12" s="1"/>
  <c r="M1351" i="12"/>
  <c r="S1351" i="12" s="1"/>
  <c r="AA1351" i="12" s="1"/>
  <c r="AG1351" i="12" s="1"/>
  <c r="AO1351" i="12" s="1"/>
  <c r="AU1351" i="12" s="1"/>
  <c r="BA1351" i="12" s="1"/>
  <c r="BI1351" i="12" s="1"/>
  <c r="BN1351" i="12" s="1"/>
  <c r="BS1351" i="12" s="1"/>
  <c r="BZ1351" i="12" s="1"/>
  <c r="H1353" i="12"/>
  <c r="N1353" i="12" s="1"/>
  <c r="T1353" i="12" s="1"/>
  <c r="AB1353" i="12" s="1"/>
  <c r="AH1353" i="12" s="1"/>
  <c r="AP1353" i="12" s="1"/>
  <c r="AV1353" i="12" s="1"/>
  <c r="BB1353" i="12" s="1"/>
  <c r="BJ1353" i="12" s="1"/>
  <c r="BT1353" i="12" s="1"/>
  <c r="N1354" i="12"/>
  <c r="T1354" i="12" s="1"/>
  <c r="AB1354" i="12" s="1"/>
  <c r="AH1354" i="12" s="1"/>
  <c r="AP1354" i="12" s="1"/>
  <c r="AV1354" i="12" s="1"/>
  <c r="BB1354" i="12" s="1"/>
  <c r="BJ1354" i="12" s="1"/>
  <c r="BT1354" i="12" s="1"/>
  <c r="G1369" i="12"/>
  <c r="M1370" i="12"/>
  <c r="S1370" i="12" s="1"/>
  <c r="AA1370" i="12" s="1"/>
  <c r="AG1370" i="12" s="1"/>
  <c r="AO1370" i="12" s="1"/>
  <c r="AU1370" i="12" s="1"/>
  <c r="BA1370" i="12" s="1"/>
  <c r="BI1370" i="12" s="1"/>
  <c r="BN1370" i="12" s="1"/>
  <c r="BS1370" i="12" s="1"/>
  <c r="BZ1370" i="12" s="1"/>
  <c r="H1379" i="12"/>
  <c r="N1380" i="12"/>
  <c r="T1380" i="12" s="1"/>
  <c r="AB1380" i="12" s="1"/>
  <c r="AH1380" i="12" s="1"/>
  <c r="AP1380" i="12" s="1"/>
  <c r="AV1380" i="12" s="1"/>
  <c r="BB1380" i="12" s="1"/>
  <c r="BJ1380" i="12" s="1"/>
  <c r="BT1380" i="12" s="1"/>
  <c r="G1397" i="12"/>
  <c r="M1397" i="12" s="1"/>
  <c r="S1397" i="12" s="1"/>
  <c r="AA1397" i="12" s="1"/>
  <c r="AG1397" i="12" s="1"/>
  <c r="AO1397" i="12" s="1"/>
  <c r="AU1397" i="12" s="1"/>
  <c r="BA1397" i="12" s="1"/>
  <c r="BI1397" i="12" s="1"/>
  <c r="BN1397" i="12" s="1"/>
  <c r="BS1397" i="12" s="1"/>
  <c r="BZ1397" i="12" s="1"/>
  <c r="M1398" i="12"/>
  <c r="S1398" i="12" s="1"/>
  <c r="AA1398" i="12" s="1"/>
  <c r="AG1398" i="12" s="1"/>
  <c r="AO1398" i="12" s="1"/>
  <c r="AU1398" i="12" s="1"/>
  <c r="BA1398" i="12" s="1"/>
  <c r="BI1398" i="12" s="1"/>
  <c r="BN1398" i="12" s="1"/>
  <c r="BS1398" i="12" s="1"/>
  <c r="BZ1398" i="12" s="1"/>
  <c r="H1401" i="12"/>
  <c r="N1402" i="12"/>
  <c r="T1402" i="12" s="1"/>
  <c r="AB1402" i="12" s="1"/>
  <c r="AH1402" i="12" s="1"/>
  <c r="AP1402" i="12" s="1"/>
  <c r="AV1402" i="12" s="1"/>
  <c r="BB1402" i="12" s="1"/>
  <c r="BJ1402" i="12" s="1"/>
  <c r="BT1402" i="12" s="1"/>
  <c r="G1419" i="12"/>
  <c r="M1419" i="12" s="1"/>
  <c r="S1419" i="12" s="1"/>
  <c r="AA1419" i="12" s="1"/>
  <c r="AG1419" i="12" s="1"/>
  <c r="AO1419" i="12" s="1"/>
  <c r="AU1419" i="12" s="1"/>
  <c r="BA1419" i="12" s="1"/>
  <c r="BI1419" i="12" s="1"/>
  <c r="BN1419" i="12" s="1"/>
  <c r="BS1419" i="12" s="1"/>
  <c r="BZ1419" i="12" s="1"/>
  <c r="M1420" i="12"/>
  <c r="S1420" i="12" s="1"/>
  <c r="AA1420" i="12" s="1"/>
  <c r="AG1420" i="12" s="1"/>
  <c r="AO1420" i="12" s="1"/>
  <c r="AU1420" i="12" s="1"/>
  <c r="BA1420" i="12" s="1"/>
  <c r="BI1420" i="12" s="1"/>
  <c r="BN1420" i="12" s="1"/>
  <c r="BS1420" i="12" s="1"/>
  <c r="BZ1420" i="12" s="1"/>
  <c r="H1422" i="12"/>
  <c r="N1422" i="12" s="1"/>
  <c r="T1422" i="12" s="1"/>
  <c r="AB1422" i="12" s="1"/>
  <c r="AH1422" i="12" s="1"/>
  <c r="AP1422" i="12" s="1"/>
  <c r="AV1422" i="12" s="1"/>
  <c r="BB1422" i="12" s="1"/>
  <c r="BJ1422" i="12" s="1"/>
  <c r="BT1422" i="12" s="1"/>
  <c r="N1423" i="12"/>
  <c r="T1423" i="12" s="1"/>
  <c r="AB1423" i="12" s="1"/>
  <c r="AH1423" i="12" s="1"/>
  <c r="AP1423" i="12" s="1"/>
  <c r="AV1423" i="12" s="1"/>
  <c r="BB1423" i="12" s="1"/>
  <c r="BJ1423" i="12" s="1"/>
  <c r="BT1423" i="12" s="1"/>
  <c r="G1436" i="12"/>
  <c r="M1437" i="12"/>
  <c r="S1437" i="12" s="1"/>
  <c r="AA1437" i="12" s="1"/>
  <c r="AG1437" i="12" s="1"/>
  <c r="AO1437" i="12" s="1"/>
  <c r="AU1437" i="12" s="1"/>
  <c r="BA1437" i="12" s="1"/>
  <c r="BI1437" i="12" s="1"/>
  <c r="BN1437" i="12" s="1"/>
  <c r="BS1437" i="12" s="1"/>
  <c r="BZ1437" i="12" s="1"/>
  <c r="H1440" i="12"/>
  <c r="N1441" i="12"/>
  <c r="T1441" i="12" s="1"/>
  <c r="AB1441" i="12" s="1"/>
  <c r="AH1441" i="12" s="1"/>
  <c r="AP1441" i="12" s="1"/>
  <c r="AV1441" i="12" s="1"/>
  <c r="BB1441" i="12" s="1"/>
  <c r="BJ1441" i="12" s="1"/>
  <c r="BT1441" i="12" s="1"/>
  <c r="G1460" i="12"/>
  <c r="M1461" i="12"/>
  <c r="S1461" i="12" s="1"/>
  <c r="AA1461" i="12" s="1"/>
  <c r="AG1461" i="12" s="1"/>
  <c r="AO1461" i="12" s="1"/>
  <c r="AU1461" i="12" s="1"/>
  <c r="BA1461" i="12" s="1"/>
  <c r="BI1461" i="12" s="1"/>
  <c r="BN1461" i="12" s="1"/>
  <c r="BS1461" i="12" s="1"/>
  <c r="BZ1461" i="12" s="1"/>
  <c r="H1464" i="12"/>
  <c r="N1465" i="12"/>
  <c r="T1465" i="12" s="1"/>
  <c r="AB1465" i="12" s="1"/>
  <c r="AH1465" i="12" s="1"/>
  <c r="AP1465" i="12" s="1"/>
  <c r="AV1465" i="12" s="1"/>
  <c r="BB1465" i="12" s="1"/>
  <c r="BJ1465" i="12" s="1"/>
  <c r="BT1465" i="12" s="1"/>
  <c r="H1482" i="12"/>
  <c r="N1483" i="12"/>
  <c r="T1483" i="12" s="1"/>
  <c r="AB1483" i="12" s="1"/>
  <c r="AH1483" i="12" s="1"/>
  <c r="AP1483" i="12" s="1"/>
  <c r="AV1483" i="12" s="1"/>
  <c r="BB1483" i="12" s="1"/>
  <c r="BJ1483" i="12" s="1"/>
  <c r="BT1483" i="12" s="1"/>
  <c r="G1496" i="12"/>
  <c r="M1496" i="12" s="1"/>
  <c r="S1496" i="12" s="1"/>
  <c r="AA1496" i="12" s="1"/>
  <c r="AG1496" i="12" s="1"/>
  <c r="AO1496" i="12" s="1"/>
  <c r="AU1496" i="12" s="1"/>
  <c r="BA1496" i="12" s="1"/>
  <c r="BI1496" i="12" s="1"/>
  <c r="BN1496" i="12" s="1"/>
  <c r="BS1496" i="12" s="1"/>
  <c r="BZ1496" i="12" s="1"/>
  <c r="M1497" i="12"/>
  <c r="S1497" i="12" s="1"/>
  <c r="AA1497" i="12" s="1"/>
  <c r="AG1497" i="12" s="1"/>
  <c r="AO1497" i="12" s="1"/>
  <c r="AU1497" i="12" s="1"/>
  <c r="BA1497" i="12" s="1"/>
  <c r="BI1497" i="12" s="1"/>
  <c r="BN1497" i="12" s="1"/>
  <c r="BS1497" i="12" s="1"/>
  <c r="BZ1497" i="12" s="1"/>
  <c r="H1501" i="12"/>
  <c r="N1502" i="12"/>
  <c r="T1502" i="12" s="1"/>
  <c r="AB1502" i="12" s="1"/>
  <c r="AH1502" i="12" s="1"/>
  <c r="AP1502" i="12" s="1"/>
  <c r="AV1502" i="12" s="1"/>
  <c r="BB1502" i="12" s="1"/>
  <c r="BJ1502" i="12" s="1"/>
  <c r="BT1502" i="12" s="1"/>
  <c r="G1513" i="12"/>
  <c r="M1513" i="12" s="1"/>
  <c r="S1513" i="12" s="1"/>
  <c r="AA1513" i="12" s="1"/>
  <c r="AG1513" i="12" s="1"/>
  <c r="AO1513" i="12" s="1"/>
  <c r="AU1513" i="12" s="1"/>
  <c r="BA1513" i="12" s="1"/>
  <c r="BI1513" i="12" s="1"/>
  <c r="BN1513" i="12" s="1"/>
  <c r="BS1513" i="12" s="1"/>
  <c r="BZ1513" i="12" s="1"/>
  <c r="M1514" i="12"/>
  <c r="S1514" i="12" s="1"/>
  <c r="AA1514" i="12" s="1"/>
  <c r="AG1514" i="12" s="1"/>
  <c r="AO1514" i="12" s="1"/>
  <c r="AU1514" i="12" s="1"/>
  <c r="BA1514" i="12" s="1"/>
  <c r="BI1514" i="12" s="1"/>
  <c r="BN1514" i="12" s="1"/>
  <c r="BS1514" i="12" s="1"/>
  <c r="BZ1514" i="12" s="1"/>
  <c r="H1518" i="12"/>
  <c r="N1519" i="12"/>
  <c r="T1519" i="12" s="1"/>
  <c r="AB1519" i="12" s="1"/>
  <c r="AH1519" i="12" s="1"/>
  <c r="AP1519" i="12" s="1"/>
  <c r="AV1519" i="12" s="1"/>
  <c r="BB1519" i="12" s="1"/>
  <c r="BJ1519" i="12" s="1"/>
  <c r="BT1519" i="12" s="1"/>
  <c r="H1558" i="12"/>
  <c r="H1573" i="12"/>
  <c r="N1574" i="12"/>
  <c r="T1574" i="12" s="1"/>
  <c r="AB1574" i="12" s="1"/>
  <c r="AH1574" i="12" s="1"/>
  <c r="AP1574" i="12" s="1"/>
  <c r="AV1574" i="12" s="1"/>
  <c r="BB1574" i="12" s="1"/>
  <c r="BJ1574" i="12" s="1"/>
  <c r="BT1574" i="12" s="1"/>
  <c r="G1553" i="12"/>
  <c r="M1554" i="12"/>
  <c r="S1554" i="12" s="1"/>
  <c r="AA1554" i="12" s="1"/>
  <c r="AG1554" i="12" s="1"/>
  <c r="AO1554" i="12" s="1"/>
  <c r="AU1554" i="12" s="1"/>
  <c r="BA1554" i="12" s="1"/>
  <c r="BI1554" i="12" s="1"/>
  <c r="BN1554" i="12" s="1"/>
  <c r="BS1554" i="12" s="1"/>
  <c r="BZ1554" i="12" s="1"/>
  <c r="G1532" i="12"/>
  <c r="M1532" i="12" s="1"/>
  <c r="S1532" i="12" s="1"/>
  <c r="AA1532" i="12" s="1"/>
  <c r="AG1532" i="12" s="1"/>
  <c r="AO1532" i="12" s="1"/>
  <c r="AU1532" i="12" s="1"/>
  <c r="BA1532" i="12" s="1"/>
  <c r="BI1532" i="12" s="1"/>
  <c r="BN1532" i="12" s="1"/>
  <c r="BS1532" i="12" s="1"/>
  <c r="BZ1532" i="12" s="1"/>
  <c r="M1533" i="12"/>
  <c r="S1533" i="12" s="1"/>
  <c r="AA1533" i="12" s="1"/>
  <c r="AG1533" i="12" s="1"/>
  <c r="AO1533" i="12" s="1"/>
  <c r="AU1533" i="12" s="1"/>
  <c r="BA1533" i="12" s="1"/>
  <c r="BI1533" i="12" s="1"/>
  <c r="BN1533" i="12" s="1"/>
  <c r="BS1533" i="12" s="1"/>
  <c r="BZ1533" i="12" s="1"/>
  <c r="G1877" i="12"/>
  <c r="M1877" i="12" s="1"/>
  <c r="S1877" i="12" s="1"/>
  <c r="AA1877" i="12" s="1"/>
  <c r="AG1877" i="12" s="1"/>
  <c r="AO1877" i="12" s="1"/>
  <c r="AU1877" i="12" s="1"/>
  <c r="BA1877" i="12" s="1"/>
  <c r="BI1877" i="12" s="1"/>
  <c r="BN1877" i="12" s="1"/>
  <c r="BS1877" i="12" s="1"/>
  <c r="BZ1877" i="12" s="1"/>
  <c r="M1878" i="12"/>
  <c r="S1878" i="12" s="1"/>
  <c r="AA1878" i="12" s="1"/>
  <c r="AG1878" i="12" s="1"/>
  <c r="AO1878" i="12" s="1"/>
  <c r="AU1878" i="12" s="1"/>
  <c r="BA1878" i="12" s="1"/>
  <c r="BI1878" i="12" s="1"/>
  <c r="BN1878" i="12" s="1"/>
  <c r="BS1878" i="12" s="1"/>
  <c r="BZ1878" i="12" s="1"/>
  <c r="G1568" i="12"/>
  <c r="M1568" i="12" s="1"/>
  <c r="S1568" i="12" s="1"/>
  <c r="AA1568" i="12" s="1"/>
  <c r="AG1568" i="12" s="1"/>
  <c r="AO1568" i="12" s="1"/>
  <c r="AU1568" i="12" s="1"/>
  <c r="BA1568" i="12" s="1"/>
  <c r="BI1568" i="12" s="1"/>
  <c r="BN1568" i="12" s="1"/>
  <c r="BS1568" i="12" s="1"/>
  <c r="BZ1568" i="12" s="1"/>
  <c r="M1569" i="12"/>
  <c r="S1569" i="12" s="1"/>
  <c r="AA1569" i="12" s="1"/>
  <c r="AG1569" i="12" s="1"/>
  <c r="AO1569" i="12" s="1"/>
  <c r="AU1569" i="12" s="1"/>
  <c r="BA1569" i="12" s="1"/>
  <c r="BI1569" i="12" s="1"/>
  <c r="BN1569" i="12" s="1"/>
  <c r="BS1569" i="12" s="1"/>
  <c r="BZ1569" i="12" s="1"/>
  <c r="F1474" i="12"/>
  <c r="G1474" i="12"/>
  <c r="H1474" i="12"/>
  <c r="H1229" i="12"/>
  <c r="G1229" i="12"/>
  <c r="F1229" i="12"/>
  <c r="H1208" i="12"/>
  <c r="G1208" i="12"/>
  <c r="F1208" i="12"/>
  <c r="H1203" i="12"/>
  <c r="G1203" i="12"/>
  <c r="F1203" i="12"/>
  <c r="H1198" i="12"/>
  <c r="G1198" i="12"/>
  <c r="F1198" i="12"/>
  <c r="H1189" i="12"/>
  <c r="G1189" i="12"/>
  <c r="F1189" i="12"/>
  <c r="H1186" i="12"/>
  <c r="G1186" i="12"/>
  <c r="F1186" i="12"/>
  <c r="H1181" i="12"/>
  <c r="G1181" i="12"/>
  <c r="F1181" i="12"/>
  <c r="H1178" i="12"/>
  <c r="G1178" i="12"/>
  <c r="F1178" i="12"/>
  <c r="H1174" i="12"/>
  <c r="G1174" i="12"/>
  <c r="F1174" i="12"/>
  <c r="H1171" i="12"/>
  <c r="G1171" i="12"/>
  <c r="F1171" i="12"/>
  <c r="H1168" i="12"/>
  <c r="G1168" i="12"/>
  <c r="F1168" i="12"/>
  <c r="H1162" i="12"/>
  <c r="G1162" i="12"/>
  <c r="F1162" i="12"/>
  <c r="H1158" i="12"/>
  <c r="G1158" i="12"/>
  <c r="F1158" i="12"/>
  <c r="H1155" i="12"/>
  <c r="G1155" i="12"/>
  <c r="F1155" i="12"/>
  <c r="H1144" i="12"/>
  <c r="G1144" i="12"/>
  <c r="F1144" i="12"/>
  <c r="H1141" i="12"/>
  <c r="G1141" i="12"/>
  <c r="F1141" i="12"/>
  <c r="H1137" i="12"/>
  <c r="G1137" i="12"/>
  <c r="F1137" i="12"/>
  <c r="H1134" i="12"/>
  <c r="G1134" i="12"/>
  <c r="F1134" i="12"/>
  <c r="H1130" i="12"/>
  <c r="G1130" i="12"/>
  <c r="F1130" i="12"/>
  <c r="H1126" i="12"/>
  <c r="G1126" i="12"/>
  <c r="F1126" i="12"/>
  <c r="F1415" i="12" l="1"/>
  <c r="L1415" i="12" s="1"/>
  <c r="R1415" i="12" s="1"/>
  <c r="V1415" i="12" s="1"/>
  <c r="Z1415" i="12" s="1"/>
  <c r="AF1415" i="12" s="1"/>
  <c r="AJ1415" i="12" s="1"/>
  <c r="AN1415" i="12" s="1"/>
  <c r="AT1415" i="12" s="1"/>
  <c r="AZ1415" i="12" s="1"/>
  <c r="BD1415" i="12" s="1"/>
  <c r="BH1415" i="12" s="1"/>
  <c r="BM1415" i="12" s="1"/>
  <c r="BR1415" i="12" s="1"/>
  <c r="BV1415" i="12" s="1"/>
  <c r="BY1415" i="12" s="1"/>
  <c r="CB1415" i="12" s="1"/>
  <c r="CD1415" i="12" s="1"/>
  <c r="G1415" i="12"/>
  <c r="M1415" i="12" s="1"/>
  <c r="S1415" i="12" s="1"/>
  <c r="AA1415" i="12" s="1"/>
  <c r="AG1415" i="12" s="1"/>
  <c r="AO1415" i="12" s="1"/>
  <c r="AU1415" i="12" s="1"/>
  <c r="BA1415" i="12" s="1"/>
  <c r="BI1415" i="12" s="1"/>
  <c r="BN1415" i="12" s="1"/>
  <c r="BS1415" i="12" s="1"/>
  <c r="BZ1415" i="12" s="1"/>
  <c r="G1577" i="12"/>
  <c r="M1577" i="12" s="1"/>
  <c r="S1577" i="12" s="1"/>
  <c r="AA1577" i="12" s="1"/>
  <c r="AG1577" i="12" s="1"/>
  <c r="AO1577" i="12" s="1"/>
  <c r="AU1577" i="12" s="1"/>
  <c r="BA1577" i="12" s="1"/>
  <c r="BI1577" i="12" s="1"/>
  <c r="BN1577" i="12" s="1"/>
  <c r="BS1577" i="12" s="1"/>
  <c r="BZ1577" i="12" s="1"/>
  <c r="F1492" i="12"/>
  <c r="L1492" i="12" s="1"/>
  <c r="R1492" i="12" s="1"/>
  <c r="V1492" i="12" s="1"/>
  <c r="Z1492" i="12" s="1"/>
  <c r="AF1492" i="12" s="1"/>
  <c r="AJ1492" i="12" s="1"/>
  <c r="AN1492" i="12" s="1"/>
  <c r="AT1492" i="12" s="1"/>
  <c r="AZ1492" i="12" s="1"/>
  <c r="BD1492" i="12" s="1"/>
  <c r="BH1492" i="12" s="1"/>
  <c r="BM1492" i="12" s="1"/>
  <c r="BR1492" i="12" s="1"/>
  <c r="BV1492" i="12" s="1"/>
  <c r="BY1492" i="12" s="1"/>
  <c r="CB1492" i="12" s="1"/>
  <c r="CD1492" i="12" s="1"/>
  <c r="F1557" i="12"/>
  <c r="L1557" i="12" s="1"/>
  <c r="R1557" i="12" s="1"/>
  <c r="V1557" i="12" s="1"/>
  <c r="Z1557" i="12" s="1"/>
  <c r="AF1557" i="12" s="1"/>
  <c r="AJ1557" i="12" s="1"/>
  <c r="AN1557" i="12" s="1"/>
  <c r="AT1557" i="12" s="1"/>
  <c r="AZ1557" i="12" s="1"/>
  <c r="BD1557" i="12" s="1"/>
  <c r="BH1557" i="12" s="1"/>
  <c r="BM1557" i="12" s="1"/>
  <c r="BR1557" i="12" s="1"/>
  <c r="BV1557" i="12" s="1"/>
  <c r="BY1557" i="12" s="1"/>
  <c r="CB1557" i="12" s="1"/>
  <c r="CD1557" i="12" s="1"/>
  <c r="F1390" i="12"/>
  <c r="L1390" i="12" s="1"/>
  <c r="R1390" i="12" s="1"/>
  <c r="V1390" i="12" s="1"/>
  <c r="Z1390" i="12" s="1"/>
  <c r="AF1390" i="12" s="1"/>
  <c r="AJ1390" i="12" s="1"/>
  <c r="AN1390" i="12" s="1"/>
  <c r="AT1390" i="12" s="1"/>
  <c r="AZ1390" i="12" s="1"/>
  <c r="BD1390" i="12" s="1"/>
  <c r="BH1390" i="12" s="1"/>
  <c r="BM1390" i="12" s="1"/>
  <c r="BR1390" i="12" s="1"/>
  <c r="BV1390" i="12" s="1"/>
  <c r="BY1390" i="12" s="1"/>
  <c r="CB1390" i="12" s="1"/>
  <c r="CD1390" i="12" s="1"/>
  <c r="F1349" i="12"/>
  <c r="F1348" i="12" s="1"/>
  <c r="G1349" i="12"/>
  <c r="G1348" i="12" s="1"/>
  <c r="G1492" i="12"/>
  <c r="G1491" i="12" s="1"/>
  <c r="F1133" i="12"/>
  <c r="L1133" i="12" s="1"/>
  <c r="R1133" i="12" s="1"/>
  <c r="V1133" i="12" s="1"/>
  <c r="Z1133" i="12" s="1"/>
  <c r="AF1133" i="12" s="1"/>
  <c r="AJ1133" i="12" s="1"/>
  <c r="AN1133" i="12" s="1"/>
  <c r="AT1133" i="12" s="1"/>
  <c r="AZ1133" i="12" s="1"/>
  <c r="BD1133" i="12" s="1"/>
  <c r="BH1133" i="12" s="1"/>
  <c r="BM1133" i="12" s="1"/>
  <c r="BR1133" i="12" s="1"/>
  <c r="BV1133" i="12" s="1"/>
  <c r="BY1133" i="12" s="1"/>
  <c r="CB1133" i="12" s="1"/>
  <c r="CD1133" i="12" s="1"/>
  <c r="L1134" i="12"/>
  <c r="R1134" i="12" s="1"/>
  <c r="V1134" i="12" s="1"/>
  <c r="Z1134" i="12" s="1"/>
  <c r="AF1134" i="12" s="1"/>
  <c r="AJ1134" i="12" s="1"/>
  <c r="AN1134" i="12" s="1"/>
  <c r="AT1134" i="12" s="1"/>
  <c r="AZ1134" i="12" s="1"/>
  <c r="BD1134" i="12" s="1"/>
  <c r="BH1134" i="12" s="1"/>
  <c r="BM1134" i="12" s="1"/>
  <c r="BR1134" i="12" s="1"/>
  <c r="BV1134" i="12" s="1"/>
  <c r="BY1134" i="12" s="1"/>
  <c r="CB1134" i="12" s="1"/>
  <c r="CD1134" i="12" s="1"/>
  <c r="F1154" i="12"/>
  <c r="L1154" i="12" s="1"/>
  <c r="R1154" i="12" s="1"/>
  <c r="V1154" i="12" s="1"/>
  <c r="Z1154" i="12" s="1"/>
  <c r="AF1154" i="12" s="1"/>
  <c r="AJ1154" i="12" s="1"/>
  <c r="AN1154" i="12" s="1"/>
  <c r="AT1154" i="12" s="1"/>
  <c r="AZ1154" i="12" s="1"/>
  <c r="BD1154" i="12" s="1"/>
  <c r="BH1154" i="12" s="1"/>
  <c r="BM1154" i="12" s="1"/>
  <c r="BR1154" i="12" s="1"/>
  <c r="BV1154" i="12" s="1"/>
  <c r="BY1154" i="12" s="1"/>
  <c r="CB1154" i="12" s="1"/>
  <c r="CD1154" i="12" s="1"/>
  <c r="L1155" i="12"/>
  <c r="R1155" i="12" s="1"/>
  <c r="V1155" i="12" s="1"/>
  <c r="Z1155" i="12" s="1"/>
  <c r="AF1155" i="12" s="1"/>
  <c r="AJ1155" i="12" s="1"/>
  <c r="AN1155" i="12" s="1"/>
  <c r="AT1155" i="12" s="1"/>
  <c r="AZ1155" i="12" s="1"/>
  <c r="BD1155" i="12" s="1"/>
  <c r="BH1155" i="12" s="1"/>
  <c r="BM1155" i="12" s="1"/>
  <c r="BR1155" i="12" s="1"/>
  <c r="BV1155" i="12" s="1"/>
  <c r="BY1155" i="12" s="1"/>
  <c r="CB1155" i="12" s="1"/>
  <c r="CD1155" i="12" s="1"/>
  <c r="F1170" i="12"/>
  <c r="L1170" i="12" s="1"/>
  <c r="R1170" i="12" s="1"/>
  <c r="V1170" i="12" s="1"/>
  <c r="Z1170" i="12" s="1"/>
  <c r="AF1170" i="12" s="1"/>
  <c r="AJ1170" i="12" s="1"/>
  <c r="AN1170" i="12" s="1"/>
  <c r="AT1170" i="12" s="1"/>
  <c r="AZ1170" i="12" s="1"/>
  <c r="BD1170" i="12" s="1"/>
  <c r="BH1170" i="12" s="1"/>
  <c r="BM1170" i="12" s="1"/>
  <c r="BR1170" i="12" s="1"/>
  <c r="BV1170" i="12" s="1"/>
  <c r="BY1170" i="12" s="1"/>
  <c r="CB1170" i="12" s="1"/>
  <c r="CD1170" i="12" s="1"/>
  <c r="L1171" i="12"/>
  <c r="R1171" i="12" s="1"/>
  <c r="V1171" i="12" s="1"/>
  <c r="Z1171" i="12" s="1"/>
  <c r="AF1171" i="12" s="1"/>
  <c r="AJ1171" i="12" s="1"/>
  <c r="AN1171" i="12" s="1"/>
  <c r="AT1171" i="12" s="1"/>
  <c r="AZ1171" i="12" s="1"/>
  <c r="BD1171" i="12" s="1"/>
  <c r="BH1171" i="12" s="1"/>
  <c r="BM1171" i="12" s="1"/>
  <c r="BR1171" i="12" s="1"/>
  <c r="BV1171" i="12" s="1"/>
  <c r="BY1171" i="12" s="1"/>
  <c r="CB1171" i="12" s="1"/>
  <c r="CD1171" i="12" s="1"/>
  <c r="F1185" i="12"/>
  <c r="L1185" i="12" s="1"/>
  <c r="R1185" i="12" s="1"/>
  <c r="V1185" i="12" s="1"/>
  <c r="Z1185" i="12" s="1"/>
  <c r="AF1185" i="12" s="1"/>
  <c r="AJ1185" i="12" s="1"/>
  <c r="AN1185" i="12" s="1"/>
  <c r="AT1185" i="12" s="1"/>
  <c r="AZ1185" i="12" s="1"/>
  <c r="BD1185" i="12" s="1"/>
  <c r="BH1185" i="12" s="1"/>
  <c r="BM1185" i="12" s="1"/>
  <c r="BR1185" i="12" s="1"/>
  <c r="BV1185" i="12" s="1"/>
  <c r="BY1185" i="12" s="1"/>
  <c r="CB1185" i="12" s="1"/>
  <c r="CD1185" i="12" s="1"/>
  <c r="L1186" i="12"/>
  <c r="R1186" i="12" s="1"/>
  <c r="V1186" i="12" s="1"/>
  <c r="Z1186" i="12" s="1"/>
  <c r="AF1186" i="12" s="1"/>
  <c r="AJ1186" i="12" s="1"/>
  <c r="AN1186" i="12" s="1"/>
  <c r="AT1186" i="12" s="1"/>
  <c r="AZ1186" i="12" s="1"/>
  <c r="BD1186" i="12" s="1"/>
  <c r="BH1186" i="12" s="1"/>
  <c r="BM1186" i="12" s="1"/>
  <c r="BR1186" i="12" s="1"/>
  <c r="BV1186" i="12" s="1"/>
  <c r="BY1186" i="12" s="1"/>
  <c r="CB1186" i="12" s="1"/>
  <c r="CD1186" i="12" s="1"/>
  <c r="F1207" i="12"/>
  <c r="L1208" i="12"/>
  <c r="R1208" i="12" s="1"/>
  <c r="V1208" i="12" s="1"/>
  <c r="Z1208" i="12" s="1"/>
  <c r="AF1208" i="12" s="1"/>
  <c r="AJ1208" i="12" s="1"/>
  <c r="AN1208" i="12" s="1"/>
  <c r="AT1208" i="12" s="1"/>
  <c r="AZ1208" i="12" s="1"/>
  <c r="BD1208" i="12" s="1"/>
  <c r="BH1208" i="12" s="1"/>
  <c r="BM1208" i="12" s="1"/>
  <c r="BR1208" i="12" s="1"/>
  <c r="BV1208" i="12" s="1"/>
  <c r="BY1208" i="12" s="1"/>
  <c r="CB1208" i="12" s="1"/>
  <c r="CD1208" i="12" s="1"/>
  <c r="F1129" i="12"/>
  <c r="L1130" i="12"/>
  <c r="R1130" i="12" s="1"/>
  <c r="V1130" i="12" s="1"/>
  <c r="Z1130" i="12" s="1"/>
  <c r="AF1130" i="12" s="1"/>
  <c r="AJ1130" i="12" s="1"/>
  <c r="AN1130" i="12" s="1"/>
  <c r="AT1130" i="12" s="1"/>
  <c r="AZ1130" i="12" s="1"/>
  <c r="BD1130" i="12" s="1"/>
  <c r="BH1130" i="12" s="1"/>
  <c r="BM1130" i="12" s="1"/>
  <c r="BR1130" i="12" s="1"/>
  <c r="BV1130" i="12" s="1"/>
  <c r="BY1130" i="12" s="1"/>
  <c r="CB1130" i="12" s="1"/>
  <c r="CD1130" i="12" s="1"/>
  <c r="F1143" i="12"/>
  <c r="L1143" i="12" s="1"/>
  <c r="R1143" i="12" s="1"/>
  <c r="V1143" i="12" s="1"/>
  <c r="Z1143" i="12" s="1"/>
  <c r="AF1143" i="12" s="1"/>
  <c r="AJ1143" i="12" s="1"/>
  <c r="AN1143" i="12" s="1"/>
  <c r="AT1143" i="12" s="1"/>
  <c r="AZ1143" i="12" s="1"/>
  <c r="BD1143" i="12" s="1"/>
  <c r="BH1143" i="12" s="1"/>
  <c r="BM1143" i="12" s="1"/>
  <c r="BR1143" i="12" s="1"/>
  <c r="BV1143" i="12" s="1"/>
  <c r="BY1143" i="12" s="1"/>
  <c r="CB1143" i="12" s="1"/>
  <c r="CD1143" i="12" s="1"/>
  <c r="L1144" i="12"/>
  <c r="R1144" i="12" s="1"/>
  <c r="V1144" i="12" s="1"/>
  <c r="Z1144" i="12" s="1"/>
  <c r="AF1144" i="12" s="1"/>
  <c r="AJ1144" i="12" s="1"/>
  <c r="AN1144" i="12" s="1"/>
  <c r="AT1144" i="12" s="1"/>
  <c r="AZ1144" i="12" s="1"/>
  <c r="BD1144" i="12" s="1"/>
  <c r="BH1144" i="12" s="1"/>
  <c r="BM1144" i="12" s="1"/>
  <c r="BR1144" i="12" s="1"/>
  <c r="BV1144" i="12" s="1"/>
  <c r="BY1144" i="12" s="1"/>
  <c r="CB1144" i="12" s="1"/>
  <c r="CD1144" i="12" s="1"/>
  <c r="F1167" i="12"/>
  <c r="L1167" i="12" s="1"/>
  <c r="R1167" i="12" s="1"/>
  <c r="V1167" i="12" s="1"/>
  <c r="Z1167" i="12" s="1"/>
  <c r="AF1167" i="12" s="1"/>
  <c r="AJ1167" i="12" s="1"/>
  <c r="AN1167" i="12" s="1"/>
  <c r="AT1167" i="12" s="1"/>
  <c r="AZ1167" i="12" s="1"/>
  <c r="BD1167" i="12" s="1"/>
  <c r="BH1167" i="12" s="1"/>
  <c r="BM1167" i="12" s="1"/>
  <c r="BR1167" i="12" s="1"/>
  <c r="BV1167" i="12" s="1"/>
  <c r="BY1167" i="12" s="1"/>
  <c r="CB1167" i="12" s="1"/>
  <c r="CD1167" i="12" s="1"/>
  <c r="L1168" i="12"/>
  <c r="R1168" i="12" s="1"/>
  <c r="V1168" i="12" s="1"/>
  <c r="Z1168" i="12" s="1"/>
  <c r="AF1168" i="12" s="1"/>
  <c r="AJ1168" i="12" s="1"/>
  <c r="AN1168" i="12" s="1"/>
  <c r="AT1168" i="12" s="1"/>
  <c r="AZ1168" i="12" s="1"/>
  <c r="BD1168" i="12" s="1"/>
  <c r="BH1168" i="12" s="1"/>
  <c r="BM1168" i="12" s="1"/>
  <c r="BR1168" i="12" s="1"/>
  <c r="BV1168" i="12" s="1"/>
  <c r="BY1168" i="12" s="1"/>
  <c r="CB1168" i="12" s="1"/>
  <c r="CD1168" i="12" s="1"/>
  <c r="F1180" i="12"/>
  <c r="L1180" i="12" s="1"/>
  <c r="R1180" i="12" s="1"/>
  <c r="V1180" i="12" s="1"/>
  <c r="Z1180" i="12" s="1"/>
  <c r="AF1180" i="12" s="1"/>
  <c r="AJ1180" i="12" s="1"/>
  <c r="AN1180" i="12" s="1"/>
  <c r="AT1180" i="12" s="1"/>
  <c r="AZ1180" i="12" s="1"/>
  <c r="BD1180" i="12" s="1"/>
  <c r="BH1180" i="12" s="1"/>
  <c r="BM1180" i="12" s="1"/>
  <c r="BR1180" i="12" s="1"/>
  <c r="BV1180" i="12" s="1"/>
  <c r="BY1180" i="12" s="1"/>
  <c r="CB1180" i="12" s="1"/>
  <c r="CD1180" i="12" s="1"/>
  <c r="L1181" i="12"/>
  <c r="R1181" i="12" s="1"/>
  <c r="V1181" i="12" s="1"/>
  <c r="Z1181" i="12" s="1"/>
  <c r="AF1181" i="12" s="1"/>
  <c r="AJ1181" i="12" s="1"/>
  <c r="AN1181" i="12" s="1"/>
  <c r="AT1181" i="12" s="1"/>
  <c r="AZ1181" i="12" s="1"/>
  <c r="BD1181" i="12" s="1"/>
  <c r="BH1181" i="12" s="1"/>
  <c r="BM1181" i="12" s="1"/>
  <c r="BR1181" i="12" s="1"/>
  <c r="BV1181" i="12" s="1"/>
  <c r="BY1181" i="12" s="1"/>
  <c r="CB1181" i="12" s="1"/>
  <c r="CD1181" i="12" s="1"/>
  <c r="F1202" i="12"/>
  <c r="L1203" i="12"/>
  <c r="R1203" i="12" s="1"/>
  <c r="V1203" i="12" s="1"/>
  <c r="Z1203" i="12" s="1"/>
  <c r="AF1203" i="12" s="1"/>
  <c r="AJ1203" i="12" s="1"/>
  <c r="AN1203" i="12" s="1"/>
  <c r="AT1203" i="12" s="1"/>
  <c r="AZ1203" i="12" s="1"/>
  <c r="BD1203" i="12" s="1"/>
  <c r="BH1203" i="12" s="1"/>
  <c r="BM1203" i="12" s="1"/>
  <c r="BR1203" i="12" s="1"/>
  <c r="BV1203" i="12" s="1"/>
  <c r="BY1203" i="12" s="1"/>
  <c r="CB1203" i="12" s="1"/>
  <c r="CD1203" i="12" s="1"/>
  <c r="F1470" i="12"/>
  <c r="L1474" i="12"/>
  <c r="R1474" i="12" s="1"/>
  <c r="V1474" i="12" s="1"/>
  <c r="Z1474" i="12" s="1"/>
  <c r="AF1474" i="12" s="1"/>
  <c r="AJ1474" i="12" s="1"/>
  <c r="AN1474" i="12" s="1"/>
  <c r="AT1474" i="12" s="1"/>
  <c r="AZ1474" i="12" s="1"/>
  <c r="BD1474" i="12" s="1"/>
  <c r="BH1474" i="12" s="1"/>
  <c r="BM1474" i="12" s="1"/>
  <c r="BR1474" i="12" s="1"/>
  <c r="BV1474" i="12" s="1"/>
  <c r="BY1474" i="12" s="1"/>
  <c r="CB1474" i="12" s="1"/>
  <c r="CD1474" i="12" s="1"/>
  <c r="F1125" i="12"/>
  <c r="L1126" i="12"/>
  <c r="R1126" i="12" s="1"/>
  <c r="V1126" i="12" s="1"/>
  <c r="Z1126" i="12" s="1"/>
  <c r="AF1126" i="12" s="1"/>
  <c r="AJ1126" i="12" s="1"/>
  <c r="AN1126" i="12" s="1"/>
  <c r="AT1126" i="12" s="1"/>
  <c r="AZ1126" i="12" s="1"/>
  <c r="BD1126" i="12" s="1"/>
  <c r="BH1126" i="12" s="1"/>
  <c r="BM1126" i="12" s="1"/>
  <c r="BR1126" i="12" s="1"/>
  <c r="BV1126" i="12" s="1"/>
  <c r="BY1126" i="12" s="1"/>
  <c r="CB1126" i="12" s="1"/>
  <c r="CD1126" i="12" s="1"/>
  <c r="F1140" i="12"/>
  <c r="L1140" i="12" s="1"/>
  <c r="R1140" i="12" s="1"/>
  <c r="V1140" i="12" s="1"/>
  <c r="Z1140" i="12" s="1"/>
  <c r="AF1140" i="12" s="1"/>
  <c r="AJ1140" i="12" s="1"/>
  <c r="AN1140" i="12" s="1"/>
  <c r="AT1140" i="12" s="1"/>
  <c r="AZ1140" i="12" s="1"/>
  <c r="BD1140" i="12" s="1"/>
  <c r="BH1140" i="12" s="1"/>
  <c r="BM1140" i="12" s="1"/>
  <c r="BR1140" i="12" s="1"/>
  <c r="BV1140" i="12" s="1"/>
  <c r="BY1140" i="12" s="1"/>
  <c r="CB1140" i="12" s="1"/>
  <c r="CD1140" i="12" s="1"/>
  <c r="L1141" i="12"/>
  <c r="R1141" i="12" s="1"/>
  <c r="V1141" i="12" s="1"/>
  <c r="Z1141" i="12" s="1"/>
  <c r="AF1141" i="12" s="1"/>
  <c r="AJ1141" i="12" s="1"/>
  <c r="AN1141" i="12" s="1"/>
  <c r="AT1141" i="12" s="1"/>
  <c r="AZ1141" i="12" s="1"/>
  <c r="BD1141" i="12" s="1"/>
  <c r="BH1141" i="12" s="1"/>
  <c r="BM1141" i="12" s="1"/>
  <c r="BR1141" i="12" s="1"/>
  <c r="BV1141" i="12" s="1"/>
  <c r="BY1141" i="12" s="1"/>
  <c r="CB1141" i="12" s="1"/>
  <c r="CD1141" i="12" s="1"/>
  <c r="F1161" i="12"/>
  <c r="L1162" i="12"/>
  <c r="R1162" i="12" s="1"/>
  <c r="V1162" i="12" s="1"/>
  <c r="Z1162" i="12" s="1"/>
  <c r="AF1162" i="12" s="1"/>
  <c r="AJ1162" i="12" s="1"/>
  <c r="AN1162" i="12" s="1"/>
  <c r="AT1162" i="12" s="1"/>
  <c r="AZ1162" i="12" s="1"/>
  <c r="BD1162" i="12" s="1"/>
  <c r="BH1162" i="12" s="1"/>
  <c r="BM1162" i="12" s="1"/>
  <c r="BR1162" i="12" s="1"/>
  <c r="BV1162" i="12" s="1"/>
  <c r="BY1162" i="12" s="1"/>
  <c r="CB1162" i="12" s="1"/>
  <c r="CD1162" i="12" s="1"/>
  <c r="F1177" i="12"/>
  <c r="L1177" i="12" s="1"/>
  <c r="R1177" i="12" s="1"/>
  <c r="V1177" i="12" s="1"/>
  <c r="Z1177" i="12" s="1"/>
  <c r="AF1177" i="12" s="1"/>
  <c r="AJ1177" i="12" s="1"/>
  <c r="AN1177" i="12" s="1"/>
  <c r="AT1177" i="12" s="1"/>
  <c r="AZ1177" i="12" s="1"/>
  <c r="BD1177" i="12" s="1"/>
  <c r="BH1177" i="12" s="1"/>
  <c r="BM1177" i="12" s="1"/>
  <c r="BR1177" i="12" s="1"/>
  <c r="BV1177" i="12" s="1"/>
  <c r="BY1177" i="12" s="1"/>
  <c r="CB1177" i="12" s="1"/>
  <c r="CD1177" i="12" s="1"/>
  <c r="L1178" i="12"/>
  <c r="R1178" i="12" s="1"/>
  <c r="V1178" i="12" s="1"/>
  <c r="Z1178" i="12" s="1"/>
  <c r="AF1178" i="12" s="1"/>
  <c r="AJ1178" i="12" s="1"/>
  <c r="AN1178" i="12" s="1"/>
  <c r="AT1178" i="12" s="1"/>
  <c r="AZ1178" i="12" s="1"/>
  <c r="BD1178" i="12" s="1"/>
  <c r="BH1178" i="12" s="1"/>
  <c r="BM1178" i="12" s="1"/>
  <c r="BR1178" i="12" s="1"/>
  <c r="BV1178" i="12" s="1"/>
  <c r="BY1178" i="12" s="1"/>
  <c r="CB1178" i="12" s="1"/>
  <c r="CD1178" i="12" s="1"/>
  <c r="F1197" i="12"/>
  <c r="L1198" i="12"/>
  <c r="R1198" i="12" s="1"/>
  <c r="V1198" i="12" s="1"/>
  <c r="Z1198" i="12" s="1"/>
  <c r="AF1198" i="12" s="1"/>
  <c r="AJ1198" i="12" s="1"/>
  <c r="AN1198" i="12" s="1"/>
  <c r="AT1198" i="12" s="1"/>
  <c r="AZ1198" i="12" s="1"/>
  <c r="BD1198" i="12" s="1"/>
  <c r="BH1198" i="12" s="1"/>
  <c r="BM1198" i="12" s="1"/>
  <c r="BR1198" i="12" s="1"/>
  <c r="BV1198" i="12" s="1"/>
  <c r="BY1198" i="12" s="1"/>
  <c r="CB1198" i="12" s="1"/>
  <c r="CD1198" i="12" s="1"/>
  <c r="F1536" i="12"/>
  <c r="L1536" i="12" s="1"/>
  <c r="R1536" i="12" s="1"/>
  <c r="V1536" i="12" s="1"/>
  <c r="Z1536" i="12" s="1"/>
  <c r="AF1536" i="12" s="1"/>
  <c r="AJ1536" i="12" s="1"/>
  <c r="AN1536" i="12" s="1"/>
  <c r="AT1536" i="12" s="1"/>
  <c r="AZ1536" i="12" s="1"/>
  <c r="BD1536" i="12" s="1"/>
  <c r="BH1536" i="12" s="1"/>
  <c r="BM1536" i="12" s="1"/>
  <c r="BR1536" i="12" s="1"/>
  <c r="BV1536" i="12" s="1"/>
  <c r="BY1536" i="12" s="1"/>
  <c r="CB1536" i="12" s="1"/>
  <c r="CD1536" i="12" s="1"/>
  <c r="L1537" i="12"/>
  <c r="R1537" i="12" s="1"/>
  <c r="V1537" i="12" s="1"/>
  <c r="Z1537" i="12" s="1"/>
  <c r="AF1537" i="12" s="1"/>
  <c r="AJ1537" i="12" s="1"/>
  <c r="AN1537" i="12" s="1"/>
  <c r="AT1537" i="12" s="1"/>
  <c r="AZ1537" i="12" s="1"/>
  <c r="BD1537" i="12" s="1"/>
  <c r="BH1537" i="12" s="1"/>
  <c r="BM1537" i="12" s="1"/>
  <c r="BR1537" i="12" s="1"/>
  <c r="BV1537" i="12" s="1"/>
  <c r="BY1537" i="12" s="1"/>
  <c r="CB1537" i="12" s="1"/>
  <c r="CD1537" i="12" s="1"/>
  <c r="L1528" i="12"/>
  <c r="R1528" i="12" s="1"/>
  <c r="V1528" i="12" s="1"/>
  <c r="Z1528" i="12" s="1"/>
  <c r="AF1528" i="12" s="1"/>
  <c r="AJ1528" i="12" s="1"/>
  <c r="AN1528" i="12" s="1"/>
  <c r="AT1528" i="12" s="1"/>
  <c r="AZ1528" i="12" s="1"/>
  <c r="BD1528" i="12" s="1"/>
  <c r="BH1528" i="12" s="1"/>
  <c r="BM1528" i="12" s="1"/>
  <c r="BR1528" i="12" s="1"/>
  <c r="BV1528" i="12" s="1"/>
  <c r="BY1528" i="12" s="1"/>
  <c r="CB1528" i="12" s="1"/>
  <c r="CD1528" i="12" s="1"/>
  <c r="F1527" i="12"/>
  <c r="F1136" i="12"/>
  <c r="L1136" i="12" s="1"/>
  <c r="R1136" i="12" s="1"/>
  <c r="V1136" i="12" s="1"/>
  <c r="Z1136" i="12" s="1"/>
  <c r="AF1136" i="12" s="1"/>
  <c r="AJ1136" i="12" s="1"/>
  <c r="AN1136" i="12" s="1"/>
  <c r="AT1136" i="12" s="1"/>
  <c r="AZ1136" i="12" s="1"/>
  <c r="BD1136" i="12" s="1"/>
  <c r="BH1136" i="12" s="1"/>
  <c r="BM1136" i="12" s="1"/>
  <c r="BR1136" i="12" s="1"/>
  <c r="BV1136" i="12" s="1"/>
  <c r="BY1136" i="12" s="1"/>
  <c r="CB1136" i="12" s="1"/>
  <c r="CD1136" i="12" s="1"/>
  <c r="L1137" i="12"/>
  <c r="R1137" i="12" s="1"/>
  <c r="V1137" i="12" s="1"/>
  <c r="Z1137" i="12" s="1"/>
  <c r="AF1137" i="12" s="1"/>
  <c r="AJ1137" i="12" s="1"/>
  <c r="AN1137" i="12" s="1"/>
  <c r="AT1137" i="12" s="1"/>
  <c r="AZ1137" i="12" s="1"/>
  <c r="BD1137" i="12" s="1"/>
  <c r="BH1137" i="12" s="1"/>
  <c r="BM1137" i="12" s="1"/>
  <c r="BR1137" i="12" s="1"/>
  <c r="BV1137" i="12" s="1"/>
  <c r="BY1137" i="12" s="1"/>
  <c r="CB1137" i="12" s="1"/>
  <c r="CD1137" i="12" s="1"/>
  <c r="F1157" i="12"/>
  <c r="L1157" i="12" s="1"/>
  <c r="R1157" i="12" s="1"/>
  <c r="V1157" i="12" s="1"/>
  <c r="Z1157" i="12" s="1"/>
  <c r="AF1157" i="12" s="1"/>
  <c r="AJ1157" i="12" s="1"/>
  <c r="AN1157" i="12" s="1"/>
  <c r="AT1157" i="12" s="1"/>
  <c r="AZ1157" i="12" s="1"/>
  <c r="BD1157" i="12" s="1"/>
  <c r="BH1157" i="12" s="1"/>
  <c r="BM1157" i="12" s="1"/>
  <c r="BR1157" i="12" s="1"/>
  <c r="BV1157" i="12" s="1"/>
  <c r="BY1157" i="12" s="1"/>
  <c r="CB1157" i="12" s="1"/>
  <c r="CD1157" i="12" s="1"/>
  <c r="L1158" i="12"/>
  <c r="R1158" i="12" s="1"/>
  <c r="V1158" i="12" s="1"/>
  <c r="Z1158" i="12" s="1"/>
  <c r="AF1158" i="12" s="1"/>
  <c r="AJ1158" i="12" s="1"/>
  <c r="AN1158" i="12" s="1"/>
  <c r="AT1158" i="12" s="1"/>
  <c r="AZ1158" i="12" s="1"/>
  <c r="BD1158" i="12" s="1"/>
  <c r="BH1158" i="12" s="1"/>
  <c r="BM1158" i="12" s="1"/>
  <c r="BR1158" i="12" s="1"/>
  <c r="BV1158" i="12" s="1"/>
  <c r="BY1158" i="12" s="1"/>
  <c r="CB1158" i="12" s="1"/>
  <c r="CD1158" i="12" s="1"/>
  <c r="F1173" i="12"/>
  <c r="L1173" i="12" s="1"/>
  <c r="R1173" i="12" s="1"/>
  <c r="V1173" i="12" s="1"/>
  <c r="Z1173" i="12" s="1"/>
  <c r="AF1173" i="12" s="1"/>
  <c r="AJ1173" i="12" s="1"/>
  <c r="AN1173" i="12" s="1"/>
  <c r="AT1173" i="12" s="1"/>
  <c r="AZ1173" i="12" s="1"/>
  <c r="BD1173" i="12" s="1"/>
  <c r="BH1173" i="12" s="1"/>
  <c r="BM1173" i="12" s="1"/>
  <c r="BR1173" i="12" s="1"/>
  <c r="BV1173" i="12" s="1"/>
  <c r="BY1173" i="12" s="1"/>
  <c r="CB1173" i="12" s="1"/>
  <c r="CD1173" i="12" s="1"/>
  <c r="L1174" i="12"/>
  <c r="R1174" i="12" s="1"/>
  <c r="V1174" i="12" s="1"/>
  <c r="Z1174" i="12" s="1"/>
  <c r="AF1174" i="12" s="1"/>
  <c r="AJ1174" i="12" s="1"/>
  <c r="AN1174" i="12" s="1"/>
  <c r="AT1174" i="12" s="1"/>
  <c r="AZ1174" i="12" s="1"/>
  <c r="BD1174" i="12" s="1"/>
  <c r="BH1174" i="12" s="1"/>
  <c r="BM1174" i="12" s="1"/>
  <c r="BR1174" i="12" s="1"/>
  <c r="BV1174" i="12" s="1"/>
  <c r="BY1174" i="12" s="1"/>
  <c r="CB1174" i="12" s="1"/>
  <c r="CD1174" i="12" s="1"/>
  <c r="F1188" i="12"/>
  <c r="L1188" i="12" s="1"/>
  <c r="R1188" i="12" s="1"/>
  <c r="V1188" i="12" s="1"/>
  <c r="Z1188" i="12" s="1"/>
  <c r="AF1188" i="12" s="1"/>
  <c r="AJ1188" i="12" s="1"/>
  <c r="AN1188" i="12" s="1"/>
  <c r="AT1188" i="12" s="1"/>
  <c r="AZ1188" i="12" s="1"/>
  <c r="BD1188" i="12" s="1"/>
  <c r="BH1188" i="12" s="1"/>
  <c r="BM1188" i="12" s="1"/>
  <c r="BR1188" i="12" s="1"/>
  <c r="BV1188" i="12" s="1"/>
  <c r="BY1188" i="12" s="1"/>
  <c r="CB1188" i="12" s="1"/>
  <c r="CD1188" i="12" s="1"/>
  <c r="L1189" i="12"/>
  <c r="R1189" i="12" s="1"/>
  <c r="V1189" i="12" s="1"/>
  <c r="Z1189" i="12" s="1"/>
  <c r="AF1189" i="12" s="1"/>
  <c r="AJ1189" i="12" s="1"/>
  <c r="AN1189" i="12" s="1"/>
  <c r="AT1189" i="12" s="1"/>
  <c r="AZ1189" i="12" s="1"/>
  <c r="BD1189" i="12" s="1"/>
  <c r="BH1189" i="12" s="1"/>
  <c r="BM1189" i="12" s="1"/>
  <c r="BR1189" i="12" s="1"/>
  <c r="BV1189" i="12" s="1"/>
  <c r="BY1189" i="12" s="1"/>
  <c r="CB1189" i="12" s="1"/>
  <c r="CD1189" i="12" s="1"/>
  <c r="F1228" i="12"/>
  <c r="L1229" i="12"/>
  <c r="R1229" i="12" s="1"/>
  <c r="V1229" i="12" s="1"/>
  <c r="Z1229" i="12" s="1"/>
  <c r="AF1229" i="12" s="1"/>
  <c r="AJ1229" i="12" s="1"/>
  <c r="AN1229" i="12" s="1"/>
  <c r="AT1229" i="12" s="1"/>
  <c r="AZ1229" i="12" s="1"/>
  <c r="BD1229" i="12" s="1"/>
  <c r="BH1229" i="12" s="1"/>
  <c r="BM1229" i="12" s="1"/>
  <c r="BR1229" i="12" s="1"/>
  <c r="BV1229" i="12" s="1"/>
  <c r="BY1229" i="12" s="1"/>
  <c r="CB1229" i="12" s="1"/>
  <c r="CD1229" i="12" s="1"/>
  <c r="F1506" i="12"/>
  <c r="F1429" i="12"/>
  <c r="L1429" i="12" s="1"/>
  <c r="R1429" i="12" s="1"/>
  <c r="V1429" i="12" s="1"/>
  <c r="Z1429" i="12" s="1"/>
  <c r="AF1429" i="12" s="1"/>
  <c r="AJ1429" i="12" s="1"/>
  <c r="AN1429" i="12" s="1"/>
  <c r="AT1429" i="12" s="1"/>
  <c r="AZ1429" i="12" s="1"/>
  <c r="BD1429" i="12" s="1"/>
  <c r="BH1429" i="12" s="1"/>
  <c r="BM1429" i="12" s="1"/>
  <c r="BR1429" i="12" s="1"/>
  <c r="BV1429" i="12" s="1"/>
  <c r="BY1429" i="12" s="1"/>
  <c r="CB1429" i="12" s="1"/>
  <c r="CD1429" i="12" s="1"/>
  <c r="L1430" i="12"/>
  <c r="R1430" i="12" s="1"/>
  <c r="V1430" i="12" s="1"/>
  <c r="Z1430" i="12" s="1"/>
  <c r="AF1430" i="12" s="1"/>
  <c r="AJ1430" i="12" s="1"/>
  <c r="AN1430" i="12" s="1"/>
  <c r="AT1430" i="12" s="1"/>
  <c r="AZ1430" i="12" s="1"/>
  <c r="BD1430" i="12" s="1"/>
  <c r="BH1430" i="12" s="1"/>
  <c r="BM1430" i="12" s="1"/>
  <c r="BR1430" i="12" s="1"/>
  <c r="BV1430" i="12" s="1"/>
  <c r="BY1430" i="12" s="1"/>
  <c r="CB1430" i="12" s="1"/>
  <c r="CD1430" i="12" s="1"/>
  <c r="F1344" i="12"/>
  <c r="L1344" i="12" s="1"/>
  <c r="R1344" i="12" s="1"/>
  <c r="V1344" i="12" s="1"/>
  <c r="Z1344" i="12" s="1"/>
  <c r="AF1344" i="12" s="1"/>
  <c r="AJ1344" i="12" s="1"/>
  <c r="AN1344" i="12" s="1"/>
  <c r="AT1344" i="12" s="1"/>
  <c r="AZ1344" i="12" s="1"/>
  <c r="BD1344" i="12" s="1"/>
  <c r="BH1344" i="12" s="1"/>
  <c r="BM1344" i="12" s="1"/>
  <c r="BR1344" i="12" s="1"/>
  <c r="BV1344" i="12" s="1"/>
  <c r="BY1344" i="12" s="1"/>
  <c r="CB1344" i="12" s="1"/>
  <c r="CD1344" i="12" s="1"/>
  <c r="L1345" i="12"/>
  <c r="R1345" i="12" s="1"/>
  <c r="V1345" i="12" s="1"/>
  <c r="Z1345" i="12" s="1"/>
  <c r="AF1345" i="12" s="1"/>
  <c r="AJ1345" i="12" s="1"/>
  <c r="AN1345" i="12" s="1"/>
  <c r="AT1345" i="12" s="1"/>
  <c r="AZ1345" i="12" s="1"/>
  <c r="BD1345" i="12" s="1"/>
  <c r="BH1345" i="12" s="1"/>
  <c r="BM1345" i="12" s="1"/>
  <c r="BR1345" i="12" s="1"/>
  <c r="BV1345" i="12" s="1"/>
  <c r="BY1345" i="12" s="1"/>
  <c r="CB1345" i="12" s="1"/>
  <c r="CD1345" i="12" s="1"/>
  <c r="F1296" i="12"/>
  <c r="L1297" i="12"/>
  <c r="R1297" i="12" s="1"/>
  <c r="V1297" i="12" s="1"/>
  <c r="Z1297" i="12" s="1"/>
  <c r="AF1297" i="12" s="1"/>
  <c r="AJ1297" i="12" s="1"/>
  <c r="AN1297" i="12" s="1"/>
  <c r="AT1297" i="12" s="1"/>
  <c r="AZ1297" i="12" s="1"/>
  <c r="BD1297" i="12" s="1"/>
  <c r="BH1297" i="12" s="1"/>
  <c r="BM1297" i="12" s="1"/>
  <c r="BR1297" i="12" s="1"/>
  <c r="BV1297" i="12" s="1"/>
  <c r="BY1297" i="12" s="1"/>
  <c r="CB1297" i="12" s="1"/>
  <c r="CD1297" i="12" s="1"/>
  <c r="F1258" i="12"/>
  <c r="L1259" i="12"/>
  <c r="R1259" i="12" s="1"/>
  <c r="V1259" i="12" s="1"/>
  <c r="Z1259" i="12" s="1"/>
  <c r="AF1259" i="12" s="1"/>
  <c r="AJ1259" i="12" s="1"/>
  <c r="AN1259" i="12" s="1"/>
  <c r="AT1259" i="12" s="1"/>
  <c r="AZ1259" i="12" s="1"/>
  <c r="BD1259" i="12" s="1"/>
  <c r="BH1259" i="12" s="1"/>
  <c r="BM1259" i="12" s="1"/>
  <c r="BR1259" i="12" s="1"/>
  <c r="BV1259" i="12" s="1"/>
  <c r="BY1259" i="12" s="1"/>
  <c r="CB1259" i="12" s="1"/>
  <c r="CD1259" i="12" s="1"/>
  <c r="F1546" i="12"/>
  <c r="L1546" i="12" s="1"/>
  <c r="R1546" i="12" s="1"/>
  <c r="V1546" i="12" s="1"/>
  <c r="Z1546" i="12" s="1"/>
  <c r="AF1546" i="12" s="1"/>
  <c r="AJ1546" i="12" s="1"/>
  <c r="AN1546" i="12" s="1"/>
  <c r="AT1546" i="12" s="1"/>
  <c r="AZ1546" i="12" s="1"/>
  <c r="BD1546" i="12" s="1"/>
  <c r="BH1546" i="12" s="1"/>
  <c r="BM1546" i="12" s="1"/>
  <c r="BR1546" i="12" s="1"/>
  <c r="BV1546" i="12" s="1"/>
  <c r="BY1546" i="12" s="1"/>
  <c r="CB1546" i="12" s="1"/>
  <c r="CD1546" i="12" s="1"/>
  <c r="L1547" i="12"/>
  <c r="R1547" i="12" s="1"/>
  <c r="V1547" i="12" s="1"/>
  <c r="Z1547" i="12" s="1"/>
  <c r="AF1547" i="12" s="1"/>
  <c r="AJ1547" i="12" s="1"/>
  <c r="AN1547" i="12" s="1"/>
  <c r="AT1547" i="12" s="1"/>
  <c r="AZ1547" i="12" s="1"/>
  <c r="BD1547" i="12" s="1"/>
  <c r="BH1547" i="12" s="1"/>
  <c r="BM1547" i="12" s="1"/>
  <c r="BR1547" i="12" s="1"/>
  <c r="BV1547" i="12" s="1"/>
  <c r="BY1547" i="12" s="1"/>
  <c r="CB1547" i="12" s="1"/>
  <c r="CD1547" i="12" s="1"/>
  <c r="F1517" i="12"/>
  <c r="L1518" i="12"/>
  <c r="R1518" i="12" s="1"/>
  <c r="V1518" i="12" s="1"/>
  <c r="Z1518" i="12" s="1"/>
  <c r="AF1518" i="12" s="1"/>
  <c r="AJ1518" i="12" s="1"/>
  <c r="AN1518" i="12" s="1"/>
  <c r="AT1518" i="12" s="1"/>
  <c r="AZ1518" i="12" s="1"/>
  <c r="BD1518" i="12" s="1"/>
  <c r="BH1518" i="12" s="1"/>
  <c r="BM1518" i="12" s="1"/>
  <c r="BR1518" i="12" s="1"/>
  <c r="BV1518" i="12" s="1"/>
  <c r="BY1518" i="12" s="1"/>
  <c r="CB1518" i="12" s="1"/>
  <c r="CD1518" i="12" s="1"/>
  <c r="F1481" i="12"/>
  <c r="L1482" i="12"/>
  <c r="R1482" i="12" s="1"/>
  <c r="V1482" i="12" s="1"/>
  <c r="Z1482" i="12" s="1"/>
  <c r="AF1482" i="12" s="1"/>
  <c r="AJ1482" i="12" s="1"/>
  <c r="AN1482" i="12" s="1"/>
  <c r="AT1482" i="12" s="1"/>
  <c r="AZ1482" i="12" s="1"/>
  <c r="BD1482" i="12" s="1"/>
  <c r="BH1482" i="12" s="1"/>
  <c r="BM1482" i="12" s="1"/>
  <c r="BR1482" i="12" s="1"/>
  <c r="BV1482" i="12" s="1"/>
  <c r="BY1482" i="12" s="1"/>
  <c r="CB1482" i="12" s="1"/>
  <c r="CD1482" i="12" s="1"/>
  <c r="F1266" i="12"/>
  <c r="L1266" i="12" s="1"/>
  <c r="R1266" i="12" s="1"/>
  <c r="V1266" i="12" s="1"/>
  <c r="Z1266" i="12" s="1"/>
  <c r="AF1266" i="12" s="1"/>
  <c r="AJ1266" i="12" s="1"/>
  <c r="AN1266" i="12" s="1"/>
  <c r="AT1266" i="12" s="1"/>
  <c r="AZ1266" i="12" s="1"/>
  <c r="BD1266" i="12" s="1"/>
  <c r="BH1266" i="12" s="1"/>
  <c r="BM1266" i="12" s="1"/>
  <c r="BR1266" i="12" s="1"/>
  <c r="BV1266" i="12" s="1"/>
  <c r="BY1266" i="12" s="1"/>
  <c r="CB1266" i="12" s="1"/>
  <c r="CD1266" i="12" s="1"/>
  <c r="L1267" i="12"/>
  <c r="R1267" i="12" s="1"/>
  <c r="V1267" i="12" s="1"/>
  <c r="Z1267" i="12" s="1"/>
  <c r="AF1267" i="12" s="1"/>
  <c r="AJ1267" i="12" s="1"/>
  <c r="AN1267" i="12" s="1"/>
  <c r="AT1267" i="12" s="1"/>
  <c r="AZ1267" i="12" s="1"/>
  <c r="BD1267" i="12" s="1"/>
  <c r="BH1267" i="12" s="1"/>
  <c r="BM1267" i="12" s="1"/>
  <c r="BR1267" i="12" s="1"/>
  <c r="BV1267" i="12" s="1"/>
  <c r="BY1267" i="12" s="1"/>
  <c r="CB1267" i="12" s="1"/>
  <c r="CD1267" i="12" s="1"/>
  <c r="F1425" i="12"/>
  <c r="L1425" i="12" s="1"/>
  <c r="R1425" i="12" s="1"/>
  <c r="V1425" i="12" s="1"/>
  <c r="Z1425" i="12" s="1"/>
  <c r="AF1425" i="12" s="1"/>
  <c r="AJ1425" i="12" s="1"/>
  <c r="AN1425" i="12" s="1"/>
  <c r="AT1425" i="12" s="1"/>
  <c r="AZ1425" i="12" s="1"/>
  <c r="BD1425" i="12" s="1"/>
  <c r="BH1425" i="12" s="1"/>
  <c r="BM1425" i="12" s="1"/>
  <c r="BR1425" i="12" s="1"/>
  <c r="BV1425" i="12" s="1"/>
  <c r="BY1425" i="12" s="1"/>
  <c r="CB1425" i="12" s="1"/>
  <c r="CD1425" i="12" s="1"/>
  <c r="L1426" i="12"/>
  <c r="R1426" i="12" s="1"/>
  <c r="V1426" i="12" s="1"/>
  <c r="Z1426" i="12" s="1"/>
  <c r="AF1426" i="12" s="1"/>
  <c r="AJ1426" i="12" s="1"/>
  <c r="AN1426" i="12" s="1"/>
  <c r="AT1426" i="12" s="1"/>
  <c r="AZ1426" i="12" s="1"/>
  <c r="BD1426" i="12" s="1"/>
  <c r="BH1426" i="12" s="1"/>
  <c r="BM1426" i="12" s="1"/>
  <c r="BR1426" i="12" s="1"/>
  <c r="BV1426" i="12" s="1"/>
  <c r="BY1426" i="12" s="1"/>
  <c r="CB1426" i="12" s="1"/>
  <c r="CD1426" i="12" s="1"/>
  <c r="F1340" i="12"/>
  <c r="F1335" i="12" s="1"/>
  <c r="L1341" i="12"/>
  <c r="R1341" i="12" s="1"/>
  <c r="V1341" i="12" s="1"/>
  <c r="Z1341" i="12" s="1"/>
  <c r="AF1341" i="12" s="1"/>
  <c r="AJ1341" i="12" s="1"/>
  <c r="AN1341" i="12" s="1"/>
  <c r="AT1341" i="12" s="1"/>
  <c r="AZ1341" i="12" s="1"/>
  <c r="BD1341" i="12" s="1"/>
  <c r="BH1341" i="12" s="1"/>
  <c r="BM1341" i="12" s="1"/>
  <c r="BR1341" i="12" s="1"/>
  <c r="BV1341" i="12" s="1"/>
  <c r="BY1341" i="12" s="1"/>
  <c r="CB1341" i="12" s="1"/>
  <c r="CD1341" i="12" s="1"/>
  <c r="F1291" i="12"/>
  <c r="L1292" i="12"/>
  <c r="R1292" i="12" s="1"/>
  <c r="V1292" i="12" s="1"/>
  <c r="Z1292" i="12" s="1"/>
  <c r="AF1292" i="12" s="1"/>
  <c r="AJ1292" i="12" s="1"/>
  <c r="AN1292" i="12" s="1"/>
  <c r="AT1292" i="12" s="1"/>
  <c r="AZ1292" i="12" s="1"/>
  <c r="BD1292" i="12" s="1"/>
  <c r="BH1292" i="12" s="1"/>
  <c r="BM1292" i="12" s="1"/>
  <c r="BR1292" i="12" s="1"/>
  <c r="BV1292" i="12" s="1"/>
  <c r="BY1292" i="12" s="1"/>
  <c r="CB1292" i="12" s="1"/>
  <c r="CD1292" i="12" s="1"/>
  <c r="F1577" i="12"/>
  <c r="L1577" i="12" s="1"/>
  <c r="R1577" i="12" s="1"/>
  <c r="V1577" i="12" s="1"/>
  <c r="Z1577" i="12" s="1"/>
  <c r="AF1577" i="12" s="1"/>
  <c r="AJ1577" i="12" s="1"/>
  <c r="AN1577" i="12" s="1"/>
  <c r="AT1577" i="12" s="1"/>
  <c r="AZ1577" i="12" s="1"/>
  <c r="BD1577" i="12" s="1"/>
  <c r="BH1577" i="12" s="1"/>
  <c r="BM1577" i="12" s="1"/>
  <c r="BR1577" i="12" s="1"/>
  <c r="BV1577" i="12" s="1"/>
  <c r="BY1577" i="12" s="1"/>
  <c r="CB1577" i="12" s="1"/>
  <c r="CD1577" i="12" s="1"/>
  <c r="F1435" i="12"/>
  <c r="L1436" i="12"/>
  <c r="R1436" i="12" s="1"/>
  <c r="V1436" i="12" s="1"/>
  <c r="Z1436" i="12" s="1"/>
  <c r="AF1436" i="12" s="1"/>
  <c r="AJ1436" i="12" s="1"/>
  <c r="AN1436" i="12" s="1"/>
  <c r="AT1436" i="12" s="1"/>
  <c r="AZ1436" i="12" s="1"/>
  <c r="BD1436" i="12" s="1"/>
  <c r="BH1436" i="12" s="1"/>
  <c r="BM1436" i="12" s="1"/>
  <c r="BR1436" i="12" s="1"/>
  <c r="BV1436" i="12" s="1"/>
  <c r="BY1436" i="12" s="1"/>
  <c r="CB1436" i="12" s="1"/>
  <c r="CD1436" i="12" s="1"/>
  <c r="F1301" i="12"/>
  <c r="L1302" i="12"/>
  <c r="R1302" i="12" s="1"/>
  <c r="V1302" i="12" s="1"/>
  <c r="Z1302" i="12" s="1"/>
  <c r="AF1302" i="12" s="1"/>
  <c r="AJ1302" i="12" s="1"/>
  <c r="AN1302" i="12" s="1"/>
  <c r="AT1302" i="12" s="1"/>
  <c r="AZ1302" i="12" s="1"/>
  <c r="BD1302" i="12" s="1"/>
  <c r="BH1302" i="12" s="1"/>
  <c r="BM1302" i="12" s="1"/>
  <c r="BR1302" i="12" s="1"/>
  <c r="BV1302" i="12" s="1"/>
  <c r="BY1302" i="12" s="1"/>
  <c r="CB1302" i="12" s="1"/>
  <c r="CD1302" i="12" s="1"/>
  <c r="F1262" i="12"/>
  <c r="L1262" i="12" s="1"/>
  <c r="R1262" i="12" s="1"/>
  <c r="V1262" i="12" s="1"/>
  <c r="Z1262" i="12" s="1"/>
  <c r="AF1262" i="12" s="1"/>
  <c r="AJ1262" i="12" s="1"/>
  <c r="AN1262" i="12" s="1"/>
  <c r="AT1262" i="12" s="1"/>
  <c r="AZ1262" i="12" s="1"/>
  <c r="BD1262" i="12" s="1"/>
  <c r="BH1262" i="12" s="1"/>
  <c r="BM1262" i="12" s="1"/>
  <c r="BR1262" i="12" s="1"/>
  <c r="BV1262" i="12" s="1"/>
  <c r="BY1262" i="12" s="1"/>
  <c r="CB1262" i="12" s="1"/>
  <c r="CD1262" i="12" s="1"/>
  <c r="L1263" i="12"/>
  <c r="R1263" i="12" s="1"/>
  <c r="V1263" i="12" s="1"/>
  <c r="Z1263" i="12" s="1"/>
  <c r="AF1263" i="12" s="1"/>
  <c r="AJ1263" i="12" s="1"/>
  <c r="AN1263" i="12" s="1"/>
  <c r="AT1263" i="12" s="1"/>
  <c r="AZ1263" i="12" s="1"/>
  <c r="BD1263" i="12" s="1"/>
  <c r="BH1263" i="12" s="1"/>
  <c r="BM1263" i="12" s="1"/>
  <c r="BR1263" i="12" s="1"/>
  <c r="BV1263" i="12" s="1"/>
  <c r="BY1263" i="12" s="1"/>
  <c r="CB1263" i="12" s="1"/>
  <c r="CD1263" i="12" s="1"/>
  <c r="F1439" i="12"/>
  <c r="L1439" i="12" s="1"/>
  <c r="R1439" i="12" s="1"/>
  <c r="V1439" i="12" s="1"/>
  <c r="Z1439" i="12" s="1"/>
  <c r="AF1439" i="12" s="1"/>
  <c r="AJ1439" i="12" s="1"/>
  <c r="AN1439" i="12" s="1"/>
  <c r="AT1439" i="12" s="1"/>
  <c r="AZ1439" i="12" s="1"/>
  <c r="BD1439" i="12" s="1"/>
  <c r="BH1439" i="12" s="1"/>
  <c r="BM1439" i="12" s="1"/>
  <c r="BR1439" i="12" s="1"/>
  <c r="BV1439" i="12" s="1"/>
  <c r="BY1439" i="12" s="1"/>
  <c r="CB1439" i="12" s="1"/>
  <c r="CD1439" i="12" s="1"/>
  <c r="L1440" i="12"/>
  <c r="R1440" i="12" s="1"/>
  <c r="V1440" i="12" s="1"/>
  <c r="Z1440" i="12" s="1"/>
  <c r="AF1440" i="12" s="1"/>
  <c r="AJ1440" i="12" s="1"/>
  <c r="AN1440" i="12" s="1"/>
  <c r="AT1440" i="12" s="1"/>
  <c r="AZ1440" i="12" s="1"/>
  <c r="BD1440" i="12" s="1"/>
  <c r="BH1440" i="12" s="1"/>
  <c r="BM1440" i="12" s="1"/>
  <c r="BR1440" i="12" s="1"/>
  <c r="BV1440" i="12" s="1"/>
  <c r="BY1440" i="12" s="1"/>
  <c r="CB1440" i="12" s="1"/>
  <c r="CD1440" i="12" s="1"/>
  <c r="F1373" i="12"/>
  <c r="L1379" i="12"/>
  <c r="R1379" i="12" s="1"/>
  <c r="V1379" i="12" s="1"/>
  <c r="Z1379" i="12" s="1"/>
  <c r="AF1379" i="12" s="1"/>
  <c r="AJ1379" i="12" s="1"/>
  <c r="AN1379" i="12" s="1"/>
  <c r="AT1379" i="12" s="1"/>
  <c r="AZ1379" i="12" s="1"/>
  <c r="BD1379" i="12" s="1"/>
  <c r="BH1379" i="12" s="1"/>
  <c r="BM1379" i="12" s="1"/>
  <c r="BR1379" i="12" s="1"/>
  <c r="BV1379" i="12" s="1"/>
  <c r="BY1379" i="12" s="1"/>
  <c r="CB1379" i="12" s="1"/>
  <c r="CD1379" i="12" s="1"/>
  <c r="F1286" i="12"/>
  <c r="L1286" i="12" s="1"/>
  <c r="R1286" i="12" s="1"/>
  <c r="V1286" i="12" s="1"/>
  <c r="Z1286" i="12" s="1"/>
  <c r="AF1286" i="12" s="1"/>
  <c r="AJ1286" i="12" s="1"/>
  <c r="AN1286" i="12" s="1"/>
  <c r="AT1286" i="12" s="1"/>
  <c r="AZ1286" i="12" s="1"/>
  <c r="BD1286" i="12" s="1"/>
  <c r="BH1286" i="12" s="1"/>
  <c r="BM1286" i="12" s="1"/>
  <c r="BR1286" i="12" s="1"/>
  <c r="BV1286" i="12" s="1"/>
  <c r="BY1286" i="12" s="1"/>
  <c r="CB1286" i="12" s="1"/>
  <c r="CD1286" i="12" s="1"/>
  <c r="L1287" i="12"/>
  <c r="R1287" i="12" s="1"/>
  <c r="V1287" i="12" s="1"/>
  <c r="Z1287" i="12" s="1"/>
  <c r="AF1287" i="12" s="1"/>
  <c r="AJ1287" i="12" s="1"/>
  <c r="AN1287" i="12" s="1"/>
  <c r="AT1287" i="12" s="1"/>
  <c r="AZ1287" i="12" s="1"/>
  <c r="BD1287" i="12" s="1"/>
  <c r="BH1287" i="12" s="1"/>
  <c r="BM1287" i="12" s="1"/>
  <c r="BR1287" i="12" s="1"/>
  <c r="BV1287" i="12" s="1"/>
  <c r="BY1287" i="12" s="1"/>
  <c r="CB1287" i="12" s="1"/>
  <c r="CD1287" i="12" s="1"/>
  <c r="F1541" i="12"/>
  <c r="L1541" i="12" s="1"/>
  <c r="R1541" i="12" s="1"/>
  <c r="V1541" i="12" s="1"/>
  <c r="Z1541" i="12" s="1"/>
  <c r="AF1541" i="12" s="1"/>
  <c r="AJ1541" i="12" s="1"/>
  <c r="AN1541" i="12" s="1"/>
  <c r="AT1541" i="12" s="1"/>
  <c r="AZ1541" i="12" s="1"/>
  <c r="BD1541" i="12" s="1"/>
  <c r="BH1541" i="12" s="1"/>
  <c r="BM1541" i="12" s="1"/>
  <c r="BR1541" i="12" s="1"/>
  <c r="BV1541" i="12" s="1"/>
  <c r="BY1541" i="12" s="1"/>
  <c r="CB1541" i="12" s="1"/>
  <c r="CD1541" i="12" s="1"/>
  <c r="L1542" i="12"/>
  <c r="R1542" i="12" s="1"/>
  <c r="V1542" i="12" s="1"/>
  <c r="Z1542" i="12" s="1"/>
  <c r="AF1542" i="12" s="1"/>
  <c r="AJ1542" i="12" s="1"/>
  <c r="AN1542" i="12" s="1"/>
  <c r="AT1542" i="12" s="1"/>
  <c r="AZ1542" i="12" s="1"/>
  <c r="BD1542" i="12" s="1"/>
  <c r="BH1542" i="12" s="1"/>
  <c r="BM1542" i="12" s="1"/>
  <c r="BR1542" i="12" s="1"/>
  <c r="BV1542" i="12" s="1"/>
  <c r="BY1542" i="12" s="1"/>
  <c r="CB1542" i="12" s="1"/>
  <c r="CD1542" i="12" s="1"/>
  <c r="F1572" i="12"/>
  <c r="L1572" i="12" s="1"/>
  <c r="R1572" i="12" s="1"/>
  <c r="V1572" i="12" s="1"/>
  <c r="Z1572" i="12" s="1"/>
  <c r="AF1572" i="12" s="1"/>
  <c r="AJ1572" i="12" s="1"/>
  <c r="AN1572" i="12" s="1"/>
  <c r="AT1572" i="12" s="1"/>
  <c r="AZ1572" i="12" s="1"/>
  <c r="BD1572" i="12" s="1"/>
  <c r="BH1572" i="12" s="1"/>
  <c r="BM1572" i="12" s="1"/>
  <c r="BR1572" i="12" s="1"/>
  <c r="BV1572" i="12" s="1"/>
  <c r="BY1572" i="12" s="1"/>
  <c r="CB1572" i="12" s="1"/>
  <c r="CD1572" i="12" s="1"/>
  <c r="L1573" i="12"/>
  <c r="R1573" i="12" s="1"/>
  <c r="V1573" i="12" s="1"/>
  <c r="Z1573" i="12" s="1"/>
  <c r="AF1573" i="12" s="1"/>
  <c r="AJ1573" i="12" s="1"/>
  <c r="AN1573" i="12" s="1"/>
  <c r="AT1573" i="12" s="1"/>
  <c r="AZ1573" i="12" s="1"/>
  <c r="BD1573" i="12" s="1"/>
  <c r="BH1573" i="12" s="1"/>
  <c r="BM1573" i="12" s="1"/>
  <c r="BR1573" i="12" s="1"/>
  <c r="BV1573" i="12" s="1"/>
  <c r="BY1573" i="12" s="1"/>
  <c r="CB1573" i="12" s="1"/>
  <c r="CD1573" i="12" s="1"/>
  <c r="F1552" i="12"/>
  <c r="L1552" i="12" s="1"/>
  <c r="R1552" i="12" s="1"/>
  <c r="V1552" i="12" s="1"/>
  <c r="Z1552" i="12" s="1"/>
  <c r="AF1552" i="12" s="1"/>
  <c r="AJ1552" i="12" s="1"/>
  <c r="AN1552" i="12" s="1"/>
  <c r="AT1552" i="12" s="1"/>
  <c r="AZ1552" i="12" s="1"/>
  <c r="BD1552" i="12" s="1"/>
  <c r="BH1552" i="12" s="1"/>
  <c r="BM1552" i="12" s="1"/>
  <c r="BR1552" i="12" s="1"/>
  <c r="BV1552" i="12" s="1"/>
  <c r="BY1552" i="12" s="1"/>
  <c r="CB1552" i="12" s="1"/>
  <c r="CD1552" i="12" s="1"/>
  <c r="L1553" i="12"/>
  <c r="R1553" i="12" s="1"/>
  <c r="V1553" i="12" s="1"/>
  <c r="Z1553" i="12" s="1"/>
  <c r="AF1553" i="12" s="1"/>
  <c r="AJ1553" i="12" s="1"/>
  <c r="AN1553" i="12" s="1"/>
  <c r="AT1553" i="12" s="1"/>
  <c r="AZ1553" i="12" s="1"/>
  <c r="BD1553" i="12" s="1"/>
  <c r="BH1553" i="12" s="1"/>
  <c r="BM1553" i="12" s="1"/>
  <c r="BR1553" i="12" s="1"/>
  <c r="BV1553" i="12" s="1"/>
  <c r="BY1553" i="12" s="1"/>
  <c r="CB1553" i="12" s="1"/>
  <c r="CD1553" i="12" s="1"/>
  <c r="F1453" i="12"/>
  <c r="L1453" i="12" s="1"/>
  <c r="R1453" i="12" s="1"/>
  <c r="V1453" i="12" s="1"/>
  <c r="Z1453" i="12" s="1"/>
  <c r="AF1453" i="12" s="1"/>
  <c r="AJ1453" i="12" s="1"/>
  <c r="AN1453" i="12" s="1"/>
  <c r="AT1453" i="12" s="1"/>
  <c r="AZ1453" i="12" s="1"/>
  <c r="BD1453" i="12" s="1"/>
  <c r="BH1453" i="12" s="1"/>
  <c r="BM1453" i="12" s="1"/>
  <c r="BR1453" i="12" s="1"/>
  <c r="BV1453" i="12" s="1"/>
  <c r="BY1453" i="12" s="1"/>
  <c r="CB1453" i="12" s="1"/>
  <c r="CD1453" i="12" s="1"/>
  <c r="L1454" i="12"/>
  <c r="R1454" i="12" s="1"/>
  <c r="V1454" i="12" s="1"/>
  <c r="Z1454" i="12" s="1"/>
  <c r="AF1454" i="12" s="1"/>
  <c r="AJ1454" i="12" s="1"/>
  <c r="AN1454" i="12" s="1"/>
  <c r="AT1454" i="12" s="1"/>
  <c r="AZ1454" i="12" s="1"/>
  <c r="BD1454" i="12" s="1"/>
  <c r="BH1454" i="12" s="1"/>
  <c r="BM1454" i="12" s="1"/>
  <c r="BR1454" i="12" s="1"/>
  <c r="BV1454" i="12" s="1"/>
  <c r="BY1454" i="12" s="1"/>
  <c r="CB1454" i="12" s="1"/>
  <c r="CD1454" i="12" s="1"/>
  <c r="F1363" i="12"/>
  <c r="L1363" i="12" s="1"/>
  <c r="R1363" i="12" s="1"/>
  <c r="V1363" i="12" s="1"/>
  <c r="Z1363" i="12" s="1"/>
  <c r="AF1363" i="12" s="1"/>
  <c r="AJ1363" i="12" s="1"/>
  <c r="AN1363" i="12" s="1"/>
  <c r="AT1363" i="12" s="1"/>
  <c r="AZ1363" i="12" s="1"/>
  <c r="BD1363" i="12" s="1"/>
  <c r="BH1363" i="12" s="1"/>
  <c r="BM1363" i="12" s="1"/>
  <c r="BR1363" i="12" s="1"/>
  <c r="BV1363" i="12" s="1"/>
  <c r="BY1363" i="12" s="1"/>
  <c r="CB1363" i="12" s="1"/>
  <c r="CD1363" i="12" s="1"/>
  <c r="L1364" i="12"/>
  <c r="R1364" i="12" s="1"/>
  <c r="V1364" i="12" s="1"/>
  <c r="Z1364" i="12" s="1"/>
  <c r="AF1364" i="12" s="1"/>
  <c r="AJ1364" i="12" s="1"/>
  <c r="AN1364" i="12" s="1"/>
  <c r="AT1364" i="12" s="1"/>
  <c r="AZ1364" i="12" s="1"/>
  <c r="BD1364" i="12" s="1"/>
  <c r="BH1364" i="12" s="1"/>
  <c r="BM1364" i="12" s="1"/>
  <c r="BR1364" i="12" s="1"/>
  <c r="BV1364" i="12" s="1"/>
  <c r="BY1364" i="12" s="1"/>
  <c r="CB1364" i="12" s="1"/>
  <c r="CD1364" i="12" s="1"/>
  <c r="F1320" i="12"/>
  <c r="L1321" i="12"/>
  <c r="R1321" i="12" s="1"/>
  <c r="V1321" i="12" s="1"/>
  <c r="Z1321" i="12" s="1"/>
  <c r="AF1321" i="12" s="1"/>
  <c r="AJ1321" i="12" s="1"/>
  <c r="AN1321" i="12" s="1"/>
  <c r="AT1321" i="12" s="1"/>
  <c r="AZ1321" i="12" s="1"/>
  <c r="BD1321" i="12" s="1"/>
  <c r="BH1321" i="12" s="1"/>
  <c r="BM1321" i="12" s="1"/>
  <c r="BR1321" i="12" s="1"/>
  <c r="BV1321" i="12" s="1"/>
  <c r="BY1321" i="12" s="1"/>
  <c r="CB1321" i="12" s="1"/>
  <c r="CD1321" i="12" s="1"/>
  <c r="F1278" i="12"/>
  <c r="L1278" i="12" s="1"/>
  <c r="R1278" i="12" s="1"/>
  <c r="V1278" i="12" s="1"/>
  <c r="Z1278" i="12" s="1"/>
  <c r="AF1278" i="12" s="1"/>
  <c r="AJ1278" i="12" s="1"/>
  <c r="AN1278" i="12" s="1"/>
  <c r="AT1278" i="12" s="1"/>
  <c r="AZ1278" i="12" s="1"/>
  <c r="BD1278" i="12" s="1"/>
  <c r="BH1278" i="12" s="1"/>
  <c r="BM1278" i="12" s="1"/>
  <c r="BR1278" i="12" s="1"/>
  <c r="BV1278" i="12" s="1"/>
  <c r="BY1278" i="12" s="1"/>
  <c r="CB1278" i="12" s="1"/>
  <c r="CD1278" i="12" s="1"/>
  <c r="L1279" i="12"/>
  <c r="R1279" i="12" s="1"/>
  <c r="V1279" i="12" s="1"/>
  <c r="Z1279" i="12" s="1"/>
  <c r="AF1279" i="12" s="1"/>
  <c r="AJ1279" i="12" s="1"/>
  <c r="AN1279" i="12" s="1"/>
  <c r="AT1279" i="12" s="1"/>
  <c r="AZ1279" i="12" s="1"/>
  <c r="BD1279" i="12" s="1"/>
  <c r="BH1279" i="12" s="1"/>
  <c r="BM1279" i="12" s="1"/>
  <c r="BR1279" i="12" s="1"/>
  <c r="BV1279" i="12" s="1"/>
  <c r="BY1279" i="12" s="1"/>
  <c r="CB1279" i="12" s="1"/>
  <c r="CD1279" i="12" s="1"/>
  <c r="F1500" i="12"/>
  <c r="L1501" i="12"/>
  <c r="R1501" i="12" s="1"/>
  <c r="V1501" i="12" s="1"/>
  <c r="Z1501" i="12" s="1"/>
  <c r="AF1501" i="12" s="1"/>
  <c r="AJ1501" i="12" s="1"/>
  <c r="AN1501" i="12" s="1"/>
  <c r="AT1501" i="12" s="1"/>
  <c r="AZ1501" i="12" s="1"/>
  <c r="BD1501" i="12" s="1"/>
  <c r="BH1501" i="12" s="1"/>
  <c r="BM1501" i="12" s="1"/>
  <c r="BR1501" i="12" s="1"/>
  <c r="BV1501" i="12" s="1"/>
  <c r="BY1501" i="12" s="1"/>
  <c r="CB1501" i="12" s="1"/>
  <c r="CD1501" i="12" s="1"/>
  <c r="F1305" i="12"/>
  <c r="L1305" i="12" s="1"/>
  <c r="R1305" i="12" s="1"/>
  <c r="V1305" i="12" s="1"/>
  <c r="Z1305" i="12" s="1"/>
  <c r="AF1305" i="12" s="1"/>
  <c r="AJ1305" i="12" s="1"/>
  <c r="AN1305" i="12" s="1"/>
  <c r="AT1305" i="12" s="1"/>
  <c r="AZ1305" i="12" s="1"/>
  <c r="BD1305" i="12" s="1"/>
  <c r="BH1305" i="12" s="1"/>
  <c r="BM1305" i="12" s="1"/>
  <c r="BR1305" i="12" s="1"/>
  <c r="BV1305" i="12" s="1"/>
  <c r="BY1305" i="12" s="1"/>
  <c r="CB1305" i="12" s="1"/>
  <c r="CD1305" i="12" s="1"/>
  <c r="L1306" i="12"/>
  <c r="R1306" i="12" s="1"/>
  <c r="V1306" i="12" s="1"/>
  <c r="Z1306" i="12" s="1"/>
  <c r="AF1306" i="12" s="1"/>
  <c r="AJ1306" i="12" s="1"/>
  <c r="AN1306" i="12" s="1"/>
  <c r="AT1306" i="12" s="1"/>
  <c r="AZ1306" i="12" s="1"/>
  <c r="BD1306" i="12" s="1"/>
  <c r="BH1306" i="12" s="1"/>
  <c r="BM1306" i="12" s="1"/>
  <c r="BR1306" i="12" s="1"/>
  <c r="BV1306" i="12" s="1"/>
  <c r="BY1306" i="12" s="1"/>
  <c r="CB1306" i="12" s="1"/>
  <c r="CD1306" i="12" s="1"/>
  <c r="F1449" i="12"/>
  <c r="L1450" i="12"/>
  <c r="R1450" i="12" s="1"/>
  <c r="V1450" i="12" s="1"/>
  <c r="Z1450" i="12" s="1"/>
  <c r="AF1450" i="12" s="1"/>
  <c r="AJ1450" i="12" s="1"/>
  <c r="AN1450" i="12" s="1"/>
  <c r="AT1450" i="12" s="1"/>
  <c r="AZ1450" i="12" s="1"/>
  <c r="BD1450" i="12" s="1"/>
  <c r="BH1450" i="12" s="1"/>
  <c r="BM1450" i="12" s="1"/>
  <c r="BR1450" i="12" s="1"/>
  <c r="BV1450" i="12" s="1"/>
  <c r="BY1450" i="12" s="1"/>
  <c r="CB1450" i="12" s="1"/>
  <c r="CD1450" i="12" s="1"/>
  <c r="F1410" i="12"/>
  <c r="L1410" i="12" s="1"/>
  <c r="R1410" i="12" s="1"/>
  <c r="V1410" i="12" s="1"/>
  <c r="Z1410" i="12" s="1"/>
  <c r="AF1410" i="12" s="1"/>
  <c r="AJ1410" i="12" s="1"/>
  <c r="AN1410" i="12" s="1"/>
  <c r="AT1410" i="12" s="1"/>
  <c r="AZ1410" i="12" s="1"/>
  <c r="BD1410" i="12" s="1"/>
  <c r="BH1410" i="12" s="1"/>
  <c r="BM1410" i="12" s="1"/>
  <c r="BR1410" i="12" s="1"/>
  <c r="BV1410" i="12" s="1"/>
  <c r="BY1410" i="12" s="1"/>
  <c r="CB1410" i="12" s="1"/>
  <c r="CD1410" i="12" s="1"/>
  <c r="L1411" i="12"/>
  <c r="R1411" i="12" s="1"/>
  <c r="V1411" i="12" s="1"/>
  <c r="Z1411" i="12" s="1"/>
  <c r="AF1411" i="12" s="1"/>
  <c r="AJ1411" i="12" s="1"/>
  <c r="AN1411" i="12" s="1"/>
  <c r="AT1411" i="12" s="1"/>
  <c r="AZ1411" i="12" s="1"/>
  <c r="BD1411" i="12" s="1"/>
  <c r="BH1411" i="12" s="1"/>
  <c r="BM1411" i="12" s="1"/>
  <c r="BR1411" i="12" s="1"/>
  <c r="BV1411" i="12" s="1"/>
  <c r="BY1411" i="12" s="1"/>
  <c r="CB1411" i="12" s="1"/>
  <c r="CD1411" i="12" s="1"/>
  <c r="F1309" i="12"/>
  <c r="L1309" i="12" s="1"/>
  <c r="R1309" i="12" s="1"/>
  <c r="V1309" i="12" s="1"/>
  <c r="Z1309" i="12" s="1"/>
  <c r="AF1309" i="12" s="1"/>
  <c r="AJ1309" i="12" s="1"/>
  <c r="AN1309" i="12" s="1"/>
  <c r="AT1309" i="12" s="1"/>
  <c r="AZ1309" i="12" s="1"/>
  <c r="BD1309" i="12" s="1"/>
  <c r="BH1309" i="12" s="1"/>
  <c r="BM1309" i="12" s="1"/>
  <c r="BR1309" i="12" s="1"/>
  <c r="BV1309" i="12" s="1"/>
  <c r="BY1309" i="12" s="1"/>
  <c r="CB1309" i="12" s="1"/>
  <c r="CD1309" i="12" s="1"/>
  <c r="L1310" i="12"/>
  <c r="R1310" i="12" s="1"/>
  <c r="V1310" i="12" s="1"/>
  <c r="Z1310" i="12" s="1"/>
  <c r="AF1310" i="12" s="1"/>
  <c r="AJ1310" i="12" s="1"/>
  <c r="AN1310" i="12" s="1"/>
  <c r="AT1310" i="12" s="1"/>
  <c r="AZ1310" i="12" s="1"/>
  <c r="BD1310" i="12" s="1"/>
  <c r="BH1310" i="12" s="1"/>
  <c r="BM1310" i="12" s="1"/>
  <c r="BR1310" i="12" s="1"/>
  <c r="BV1310" i="12" s="1"/>
  <c r="BY1310" i="12" s="1"/>
  <c r="CB1310" i="12" s="1"/>
  <c r="CD1310" i="12" s="1"/>
  <c r="F1270" i="12"/>
  <c r="L1270" i="12" s="1"/>
  <c r="R1270" i="12" s="1"/>
  <c r="V1270" i="12" s="1"/>
  <c r="Z1270" i="12" s="1"/>
  <c r="AF1270" i="12" s="1"/>
  <c r="AJ1270" i="12" s="1"/>
  <c r="AN1270" i="12" s="1"/>
  <c r="AT1270" i="12" s="1"/>
  <c r="AZ1270" i="12" s="1"/>
  <c r="BD1270" i="12" s="1"/>
  <c r="BH1270" i="12" s="1"/>
  <c r="BM1270" i="12" s="1"/>
  <c r="BR1270" i="12" s="1"/>
  <c r="BV1270" i="12" s="1"/>
  <c r="BY1270" i="12" s="1"/>
  <c r="CB1270" i="12" s="1"/>
  <c r="CD1270" i="12" s="1"/>
  <c r="L1271" i="12"/>
  <c r="R1271" i="12" s="1"/>
  <c r="V1271" i="12" s="1"/>
  <c r="Z1271" i="12" s="1"/>
  <c r="AF1271" i="12" s="1"/>
  <c r="AJ1271" i="12" s="1"/>
  <c r="AN1271" i="12" s="1"/>
  <c r="AT1271" i="12" s="1"/>
  <c r="AZ1271" i="12" s="1"/>
  <c r="BD1271" i="12" s="1"/>
  <c r="BH1271" i="12" s="1"/>
  <c r="BM1271" i="12" s="1"/>
  <c r="BR1271" i="12" s="1"/>
  <c r="BV1271" i="12" s="1"/>
  <c r="BY1271" i="12" s="1"/>
  <c r="CB1271" i="12" s="1"/>
  <c r="CD1271" i="12" s="1"/>
  <c r="F1459" i="12"/>
  <c r="L1460" i="12"/>
  <c r="R1460" i="12" s="1"/>
  <c r="V1460" i="12" s="1"/>
  <c r="Z1460" i="12" s="1"/>
  <c r="AF1460" i="12" s="1"/>
  <c r="AJ1460" i="12" s="1"/>
  <c r="AN1460" i="12" s="1"/>
  <c r="AT1460" i="12" s="1"/>
  <c r="AZ1460" i="12" s="1"/>
  <c r="BD1460" i="12" s="1"/>
  <c r="BH1460" i="12" s="1"/>
  <c r="BM1460" i="12" s="1"/>
  <c r="BR1460" i="12" s="1"/>
  <c r="BV1460" i="12" s="1"/>
  <c r="BY1460" i="12" s="1"/>
  <c r="CB1460" i="12" s="1"/>
  <c r="CD1460" i="12" s="1"/>
  <c r="F1368" i="12"/>
  <c r="L1369" i="12"/>
  <c r="R1369" i="12" s="1"/>
  <c r="V1369" i="12" s="1"/>
  <c r="Z1369" i="12" s="1"/>
  <c r="AF1369" i="12" s="1"/>
  <c r="AJ1369" i="12" s="1"/>
  <c r="AN1369" i="12" s="1"/>
  <c r="AT1369" i="12" s="1"/>
  <c r="AZ1369" i="12" s="1"/>
  <c r="BD1369" i="12" s="1"/>
  <c r="BH1369" i="12" s="1"/>
  <c r="BM1369" i="12" s="1"/>
  <c r="BR1369" i="12" s="1"/>
  <c r="BV1369" i="12" s="1"/>
  <c r="BY1369" i="12" s="1"/>
  <c r="CB1369" i="12" s="1"/>
  <c r="CD1369" i="12" s="1"/>
  <c r="F1325" i="12"/>
  <c r="L1326" i="12"/>
  <c r="R1326" i="12" s="1"/>
  <c r="V1326" i="12" s="1"/>
  <c r="Z1326" i="12" s="1"/>
  <c r="AF1326" i="12" s="1"/>
  <c r="AJ1326" i="12" s="1"/>
  <c r="AN1326" i="12" s="1"/>
  <c r="AT1326" i="12" s="1"/>
  <c r="AZ1326" i="12" s="1"/>
  <c r="BD1326" i="12" s="1"/>
  <c r="BH1326" i="12" s="1"/>
  <c r="BM1326" i="12" s="1"/>
  <c r="BR1326" i="12" s="1"/>
  <c r="BV1326" i="12" s="1"/>
  <c r="BY1326" i="12" s="1"/>
  <c r="CB1326" i="12" s="1"/>
  <c r="CD1326" i="12" s="1"/>
  <c r="F1282" i="12"/>
  <c r="L1282" i="12" s="1"/>
  <c r="R1282" i="12" s="1"/>
  <c r="V1282" i="12" s="1"/>
  <c r="Z1282" i="12" s="1"/>
  <c r="AF1282" i="12" s="1"/>
  <c r="AJ1282" i="12" s="1"/>
  <c r="AN1282" i="12" s="1"/>
  <c r="AT1282" i="12" s="1"/>
  <c r="AZ1282" i="12" s="1"/>
  <c r="BD1282" i="12" s="1"/>
  <c r="BH1282" i="12" s="1"/>
  <c r="BM1282" i="12" s="1"/>
  <c r="BR1282" i="12" s="1"/>
  <c r="BV1282" i="12" s="1"/>
  <c r="BY1282" i="12" s="1"/>
  <c r="CB1282" i="12" s="1"/>
  <c r="CD1282" i="12" s="1"/>
  <c r="L1283" i="12"/>
  <c r="R1283" i="12" s="1"/>
  <c r="V1283" i="12" s="1"/>
  <c r="Z1283" i="12" s="1"/>
  <c r="AF1283" i="12" s="1"/>
  <c r="AJ1283" i="12" s="1"/>
  <c r="AN1283" i="12" s="1"/>
  <c r="AT1283" i="12" s="1"/>
  <c r="AZ1283" i="12" s="1"/>
  <c r="BD1283" i="12" s="1"/>
  <c r="BH1283" i="12" s="1"/>
  <c r="BM1283" i="12" s="1"/>
  <c r="BR1283" i="12" s="1"/>
  <c r="BV1283" i="12" s="1"/>
  <c r="BY1283" i="12" s="1"/>
  <c r="CB1283" i="12" s="1"/>
  <c r="CD1283" i="12" s="1"/>
  <c r="F1463" i="12"/>
  <c r="L1463" i="12" s="1"/>
  <c r="R1463" i="12" s="1"/>
  <c r="V1463" i="12" s="1"/>
  <c r="Z1463" i="12" s="1"/>
  <c r="AF1463" i="12" s="1"/>
  <c r="AJ1463" i="12" s="1"/>
  <c r="AN1463" i="12" s="1"/>
  <c r="AT1463" i="12" s="1"/>
  <c r="AZ1463" i="12" s="1"/>
  <c r="BD1463" i="12" s="1"/>
  <c r="BH1463" i="12" s="1"/>
  <c r="BM1463" i="12" s="1"/>
  <c r="BR1463" i="12" s="1"/>
  <c r="BV1463" i="12" s="1"/>
  <c r="BY1463" i="12" s="1"/>
  <c r="CB1463" i="12" s="1"/>
  <c r="CD1463" i="12" s="1"/>
  <c r="L1464" i="12"/>
  <c r="R1464" i="12" s="1"/>
  <c r="V1464" i="12" s="1"/>
  <c r="Z1464" i="12" s="1"/>
  <c r="AF1464" i="12" s="1"/>
  <c r="AJ1464" i="12" s="1"/>
  <c r="AN1464" i="12" s="1"/>
  <c r="AT1464" i="12" s="1"/>
  <c r="AZ1464" i="12" s="1"/>
  <c r="BD1464" i="12" s="1"/>
  <c r="BH1464" i="12" s="1"/>
  <c r="BM1464" i="12" s="1"/>
  <c r="BR1464" i="12" s="1"/>
  <c r="BV1464" i="12" s="1"/>
  <c r="BY1464" i="12" s="1"/>
  <c r="CB1464" i="12" s="1"/>
  <c r="CD1464" i="12" s="1"/>
  <c r="F1400" i="12"/>
  <c r="L1400" i="12" s="1"/>
  <c r="R1400" i="12" s="1"/>
  <c r="V1400" i="12" s="1"/>
  <c r="Z1400" i="12" s="1"/>
  <c r="AF1400" i="12" s="1"/>
  <c r="AJ1400" i="12" s="1"/>
  <c r="AN1400" i="12" s="1"/>
  <c r="AT1400" i="12" s="1"/>
  <c r="AZ1400" i="12" s="1"/>
  <c r="BD1400" i="12" s="1"/>
  <c r="BH1400" i="12" s="1"/>
  <c r="BM1400" i="12" s="1"/>
  <c r="BR1400" i="12" s="1"/>
  <c r="BV1400" i="12" s="1"/>
  <c r="BY1400" i="12" s="1"/>
  <c r="CB1400" i="12" s="1"/>
  <c r="CD1400" i="12" s="1"/>
  <c r="L1401" i="12"/>
  <c r="R1401" i="12" s="1"/>
  <c r="V1401" i="12" s="1"/>
  <c r="Z1401" i="12" s="1"/>
  <c r="AF1401" i="12" s="1"/>
  <c r="AJ1401" i="12" s="1"/>
  <c r="AN1401" i="12" s="1"/>
  <c r="AT1401" i="12" s="1"/>
  <c r="AZ1401" i="12" s="1"/>
  <c r="BD1401" i="12" s="1"/>
  <c r="BH1401" i="12" s="1"/>
  <c r="BM1401" i="12" s="1"/>
  <c r="BR1401" i="12" s="1"/>
  <c r="BV1401" i="12" s="1"/>
  <c r="BY1401" i="12" s="1"/>
  <c r="CB1401" i="12" s="1"/>
  <c r="CD1401" i="12" s="1"/>
  <c r="F1330" i="12"/>
  <c r="L1331" i="12"/>
  <c r="R1331" i="12" s="1"/>
  <c r="V1331" i="12" s="1"/>
  <c r="Z1331" i="12" s="1"/>
  <c r="AF1331" i="12" s="1"/>
  <c r="AJ1331" i="12" s="1"/>
  <c r="AN1331" i="12" s="1"/>
  <c r="AT1331" i="12" s="1"/>
  <c r="AZ1331" i="12" s="1"/>
  <c r="BD1331" i="12" s="1"/>
  <c r="BH1331" i="12" s="1"/>
  <c r="BM1331" i="12" s="1"/>
  <c r="BR1331" i="12" s="1"/>
  <c r="BV1331" i="12" s="1"/>
  <c r="BY1331" i="12" s="1"/>
  <c r="CB1331" i="12" s="1"/>
  <c r="CD1331" i="12" s="1"/>
  <c r="F1485" i="12"/>
  <c r="L1485" i="12" s="1"/>
  <c r="R1485" i="12" s="1"/>
  <c r="V1485" i="12" s="1"/>
  <c r="Z1485" i="12" s="1"/>
  <c r="AF1485" i="12" s="1"/>
  <c r="AJ1485" i="12" s="1"/>
  <c r="AN1485" i="12" s="1"/>
  <c r="AT1485" i="12" s="1"/>
  <c r="AZ1485" i="12" s="1"/>
  <c r="BD1485" i="12" s="1"/>
  <c r="BH1485" i="12" s="1"/>
  <c r="BM1485" i="12" s="1"/>
  <c r="BR1485" i="12" s="1"/>
  <c r="BV1485" i="12" s="1"/>
  <c r="BY1485" i="12" s="1"/>
  <c r="CB1485" i="12" s="1"/>
  <c r="CD1485" i="12" s="1"/>
  <c r="L1486" i="12"/>
  <c r="R1486" i="12" s="1"/>
  <c r="V1486" i="12" s="1"/>
  <c r="Z1486" i="12" s="1"/>
  <c r="AF1486" i="12" s="1"/>
  <c r="AJ1486" i="12" s="1"/>
  <c r="AN1486" i="12" s="1"/>
  <c r="AT1486" i="12" s="1"/>
  <c r="AZ1486" i="12" s="1"/>
  <c r="BD1486" i="12" s="1"/>
  <c r="BH1486" i="12" s="1"/>
  <c r="BM1486" i="12" s="1"/>
  <c r="BR1486" i="12" s="1"/>
  <c r="BV1486" i="12" s="1"/>
  <c r="BY1486" i="12" s="1"/>
  <c r="CB1486" i="12" s="1"/>
  <c r="CD1486" i="12" s="1"/>
  <c r="H1140" i="12"/>
  <c r="N1140" i="12" s="1"/>
  <c r="T1140" i="12" s="1"/>
  <c r="AB1140" i="12" s="1"/>
  <c r="AH1140" i="12" s="1"/>
  <c r="AP1140" i="12" s="1"/>
  <c r="AV1140" i="12" s="1"/>
  <c r="BB1140" i="12" s="1"/>
  <c r="BJ1140" i="12" s="1"/>
  <c r="BT1140" i="12" s="1"/>
  <c r="N1141" i="12"/>
  <c r="T1141" i="12" s="1"/>
  <c r="AB1141" i="12" s="1"/>
  <c r="AH1141" i="12" s="1"/>
  <c r="AP1141" i="12" s="1"/>
  <c r="AV1141" i="12" s="1"/>
  <c r="BB1141" i="12" s="1"/>
  <c r="BJ1141" i="12" s="1"/>
  <c r="BT1141" i="12" s="1"/>
  <c r="H1161" i="12"/>
  <c r="N1162" i="12"/>
  <c r="T1162" i="12" s="1"/>
  <c r="AB1162" i="12" s="1"/>
  <c r="AH1162" i="12" s="1"/>
  <c r="AP1162" i="12" s="1"/>
  <c r="AV1162" i="12" s="1"/>
  <c r="BB1162" i="12" s="1"/>
  <c r="BJ1162" i="12" s="1"/>
  <c r="BT1162" i="12" s="1"/>
  <c r="H1197" i="12"/>
  <c r="N1198" i="12"/>
  <c r="T1198" i="12" s="1"/>
  <c r="AB1198" i="12" s="1"/>
  <c r="AH1198" i="12" s="1"/>
  <c r="AP1198" i="12" s="1"/>
  <c r="AV1198" i="12" s="1"/>
  <c r="BB1198" i="12" s="1"/>
  <c r="BJ1198" i="12" s="1"/>
  <c r="BT1198" i="12" s="1"/>
  <c r="H1557" i="12"/>
  <c r="N1558" i="12"/>
  <c r="T1558" i="12" s="1"/>
  <c r="AB1558" i="12" s="1"/>
  <c r="AH1558" i="12" s="1"/>
  <c r="AP1558" i="12" s="1"/>
  <c r="AV1558" i="12" s="1"/>
  <c r="BB1558" i="12" s="1"/>
  <c r="BJ1558" i="12" s="1"/>
  <c r="BT1558" i="12" s="1"/>
  <c r="H1463" i="12"/>
  <c r="N1463" i="12" s="1"/>
  <c r="T1463" i="12" s="1"/>
  <c r="AB1463" i="12" s="1"/>
  <c r="AH1463" i="12" s="1"/>
  <c r="AP1463" i="12" s="1"/>
  <c r="AV1463" i="12" s="1"/>
  <c r="BB1463" i="12" s="1"/>
  <c r="BJ1463" i="12" s="1"/>
  <c r="BT1463" i="12" s="1"/>
  <c r="N1464" i="12"/>
  <c r="T1464" i="12" s="1"/>
  <c r="AB1464" i="12" s="1"/>
  <c r="AH1464" i="12" s="1"/>
  <c r="AP1464" i="12" s="1"/>
  <c r="AV1464" i="12" s="1"/>
  <c r="BB1464" i="12" s="1"/>
  <c r="BJ1464" i="12" s="1"/>
  <c r="BT1464" i="12" s="1"/>
  <c r="H1439" i="12"/>
  <c r="N1439" i="12" s="1"/>
  <c r="T1439" i="12" s="1"/>
  <c r="AB1439" i="12" s="1"/>
  <c r="AH1439" i="12" s="1"/>
  <c r="AP1439" i="12" s="1"/>
  <c r="AV1439" i="12" s="1"/>
  <c r="BB1439" i="12" s="1"/>
  <c r="BJ1439" i="12" s="1"/>
  <c r="BT1439" i="12" s="1"/>
  <c r="N1440" i="12"/>
  <c r="T1440" i="12" s="1"/>
  <c r="AB1440" i="12" s="1"/>
  <c r="AH1440" i="12" s="1"/>
  <c r="AP1440" i="12" s="1"/>
  <c r="AV1440" i="12" s="1"/>
  <c r="BB1440" i="12" s="1"/>
  <c r="BJ1440" i="12" s="1"/>
  <c r="BT1440" i="12" s="1"/>
  <c r="H1373" i="12"/>
  <c r="N1379" i="12"/>
  <c r="T1379" i="12" s="1"/>
  <c r="AB1379" i="12" s="1"/>
  <c r="AH1379" i="12" s="1"/>
  <c r="AP1379" i="12" s="1"/>
  <c r="AV1379" i="12" s="1"/>
  <c r="BB1379" i="12" s="1"/>
  <c r="BJ1379" i="12" s="1"/>
  <c r="BT1379" i="12" s="1"/>
  <c r="H1305" i="12"/>
  <c r="N1305" i="12" s="1"/>
  <c r="T1305" i="12" s="1"/>
  <c r="AB1305" i="12" s="1"/>
  <c r="AH1305" i="12" s="1"/>
  <c r="AP1305" i="12" s="1"/>
  <c r="AV1305" i="12" s="1"/>
  <c r="BB1305" i="12" s="1"/>
  <c r="BJ1305" i="12" s="1"/>
  <c r="BT1305" i="12" s="1"/>
  <c r="N1306" i="12"/>
  <c r="T1306" i="12" s="1"/>
  <c r="AB1306" i="12" s="1"/>
  <c r="AH1306" i="12" s="1"/>
  <c r="AP1306" i="12" s="1"/>
  <c r="AV1306" i="12" s="1"/>
  <c r="BB1306" i="12" s="1"/>
  <c r="BJ1306" i="12" s="1"/>
  <c r="BT1306" i="12" s="1"/>
  <c r="H1266" i="12"/>
  <c r="N1266" i="12" s="1"/>
  <c r="T1266" i="12" s="1"/>
  <c r="AB1266" i="12" s="1"/>
  <c r="AH1266" i="12" s="1"/>
  <c r="AP1266" i="12" s="1"/>
  <c r="AV1266" i="12" s="1"/>
  <c r="BB1266" i="12" s="1"/>
  <c r="BJ1266" i="12" s="1"/>
  <c r="BT1266" i="12" s="1"/>
  <c r="N1267" i="12"/>
  <c r="T1267" i="12" s="1"/>
  <c r="AB1267" i="12" s="1"/>
  <c r="AH1267" i="12" s="1"/>
  <c r="AP1267" i="12" s="1"/>
  <c r="AV1267" i="12" s="1"/>
  <c r="BB1267" i="12" s="1"/>
  <c r="BJ1267" i="12" s="1"/>
  <c r="BT1267" i="12" s="1"/>
  <c r="G1463" i="12"/>
  <c r="M1463" i="12" s="1"/>
  <c r="S1463" i="12" s="1"/>
  <c r="AA1463" i="12" s="1"/>
  <c r="AG1463" i="12" s="1"/>
  <c r="AO1463" i="12" s="1"/>
  <c r="AU1463" i="12" s="1"/>
  <c r="BA1463" i="12" s="1"/>
  <c r="BI1463" i="12" s="1"/>
  <c r="BN1463" i="12" s="1"/>
  <c r="BS1463" i="12" s="1"/>
  <c r="BZ1463" i="12" s="1"/>
  <c r="M1464" i="12"/>
  <c r="S1464" i="12" s="1"/>
  <c r="AA1464" i="12" s="1"/>
  <c r="AG1464" i="12" s="1"/>
  <c r="AO1464" i="12" s="1"/>
  <c r="AU1464" i="12" s="1"/>
  <c r="BA1464" i="12" s="1"/>
  <c r="BI1464" i="12" s="1"/>
  <c r="BN1464" i="12" s="1"/>
  <c r="BS1464" i="12" s="1"/>
  <c r="BZ1464" i="12" s="1"/>
  <c r="H1309" i="12"/>
  <c r="N1309" i="12" s="1"/>
  <c r="T1309" i="12" s="1"/>
  <c r="AB1309" i="12" s="1"/>
  <c r="AH1309" i="12" s="1"/>
  <c r="AP1309" i="12" s="1"/>
  <c r="AV1309" i="12" s="1"/>
  <c r="BB1309" i="12" s="1"/>
  <c r="BJ1309" i="12" s="1"/>
  <c r="BT1309" i="12" s="1"/>
  <c r="N1310" i="12"/>
  <c r="T1310" i="12" s="1"/>
  <c r="AB1310" i="12" s="1"/>
  <c r="AH1310" i="12" s="1"/>
  <c r="AP1310" i="12" s="1"/>
  <c r="AV1310" i="12" s="1"/>
  <c r="BB1310" i="12" s="1"/>
  <c r="BJ1310" i="12" s="1"/>
  <c r="BT1310" i="12" s="1"/>
  <c r="H1270" i="12"/>
  <c r="N1270" i="12" s="1"/>
  <c r="T1270" i="12" s="1"/>
  <c r="AB1270" i="12" s="1"/>
  <c r="AH1270" i="12" s="1"/>
  <c r="AP1270" i="12" s="1"/>
  <c r="AV1270" i="12" s="1"/>
  <c r="BB1270" i="12" s="1"/>
  <c r="BJ1270" i="12" s="1"/>
  <c r="BT1270" i="12" s="1"/>
  <c r="N1271" i="12"/>
  <c r="T1271" i="12" s="1"/>
  <c r="AB1271" i="12" s="1"/>
  <c r="AH1271" i="12" s="1"/>
  <c r="AP1271" i="12" s="1"/>
  <c r="AV1271" i="12" s="1"/>
  <c r="BB1271" i="12" s="1"/>
  <c r="BJ1271" i="12" s="1"/>
  <c r="BT1271" i="12" s="1"/>
  <c r="G1453" i="12"/>
  <c r="M1453" i="12" s="1"/>
  <c r="S1453" i="12" s="1"/>
  <c r="AA1453" i="12" s="1"/>
  <c r="AG1453" i="12" s="1"/>
  <c r="AO1453" i="12" s="1"/>
  <c r="AU1453" i="12" s="1"/>
  <c r="BA1453" i="12" s="1"/>
  <c r="BI1453" i="12" s="1"/>
  <c r="BN1453" i="12" s="1"/>
  <c r="BS1453" i="12" s="1"/>
  <c r="BZ1453" i="12" s="1"/>
  <c r="M1454" i="12"/>
  <c r="S1454" i="12" s="1"/>
  <c r="AA1454" i="12" s="1"/>
  <c r="AG1454" i="12" s="1"/>
  <c r="AO1454" i="12" s="1"/>
  <c r="AU1454" i="12" s="1"/>
  <c r="BA1454" i="12" s="1"/>
  <c r="BI1454" i="12" s="1"/>
  <c r="BN1454" i="12" s="1"/>
  <c r="BS1454" i="12" s="1"/>
  <c r="BZ1454" i="12" s="1"/>
  <c r="G1320" i="12"/>
  <c r="M1321" i="12"/>
  <c r="S1321" i="12" s="1"/>
  <c r="AA1321" i="12" s="1"/>
  <c r="AG1321" i="12" s="1"/>
  <c r="AO1321" i="12" s="1"/>
  <c r="AU1321" i="12" s="1"/>
  <c r="BA1321" i="12" s="1"/>
  <c r="BI1321" i="12" s="1"/>
  <c r="BN1321" i="12" s="1"/>
  <c r="BS1321" i="12" s="1"/>
  <c r="BZ1321" i="12" s="1"/>
  <c r="H1282" i="12"/>
  <c r="N1282" i="12" s="1"/>
  <c r="T1282" i="12" s="1"/>
  <c r="AB1282" i="12" s="1"/>
  <c r="AH1282" i="12" s="1"/>
  <c r="AP1282" i="12" s="1"/>
  <c r="AV1282" i="12" s="1"/>
  <c r="BB1282" i="12" s="1"/>
  <c r="BJ1282" i="12" s="1"/>
  <c r="BT1282" i="12" s="1"/>
  <c r="N1283" i="12"/>
  <c r="T1283" i="12" s="1"/>
  <c r="AB1283" i="12" s="1"/>
  <c r="AH1283" i="12" s="1"/>
  <c r="AP1283" i="12" s="1"/>
  <c r="AV1283" i="12" s="1"/>
  <c r="BB1283" i="12" s="1"/>
  <c r="BJ1283" i="12" s="1"/>
  <c r="BT1283" i="12" s="1"/>
  <c r="G1546" i="12"/>
  <c r="M1546" i="12" s="1"/>
  <c r="S1546" i="12" s="1"/>
  <c r="AA1546" i="12" s="1"/>
  <c r="AG1546" i="12" s="1"/>
  <c r="AO1546" i="12" s="1"/>
  <c r="AU1546" i="12" s="1"/>
  <c r="BA1546" i="12" s="1"/>
  <c r="BI1546" i="12" s="1"/>
  <c r="BN1546" i="12" s="1"/>
  <c r="BS1546" i="12" s="1"/>
  <c r="BZ1546" i="12" s="1"/>
  <c r="M1547" i="12"/>
  <c r="S1547" i="12" s="1"/>
  <c r="AA1547" i="12" s="1"/>
  <c r="AG1547" i="12" s="1"/>
  <c r="AO1547" i="12" s="1"/>
  <c r="AU1547" i="12" s="1"/>
  <c r="BA1547" i="12" s="1"/>
  <c r="BI1547" i="12" s="1"/>
  <c r="BN1547" i="12" s="1"/>
  <c r="BS1547" i="12" s="1"/>
  <c r="BZ1547" i="12" s="1"/>
  <c r="G1363" i="12"/>
  <c r="M1363" i="12" s="1"/>
  <c r="S1363" i="12" s="1"/>
  <c r="AA1363" i="12" s="1"/>
  <c r="AG1363" i="12" s="1"/>
  <c r="AO1363" i="12" s="1"/>
  <c r="AU1363" i="12" s="1"/>
  <c r="BA1363" i="12" s="1"/>
  <c r="BI1363" i="12" s="1"/>
  <c r="BN1363" i="12" s="1"/>
  <c r="BS1363" i="12" s="1"/>
  <c r="BZ1363" i="12" s="1"/>
  <c r="M1364" i="12"/>
  <c r="S1364" i="12" s="1"/>
  <c r="AA1364" i="12" s="1"/>
  <c r="AG1364" i="12" s="1"/>
  <c r="AO1364" i="12" s="1"/>
  <c r="AU1364" i="12" s="1"/>
  <c r="BA1364" i="12" s="1"/>
  <c r="BI1364" i="12" s="1"/>
  <c r="BN1364" i="12" s="1"/>
  <c r="BS1364" i="12" s="1"/>
  <c r="BZ1364" i="12" s="1"/>
  <c r="G1154" i="12"/>
  <c r="M1154" i="12" s="1"/>
  <c r="S1154" i="12" s="1"/>
  <c r="AA1154" i="12" s="1"/>
  <c r="AG1154" i="12" s="1"/>
  <c r="AO1154" i="12" s="1"/>
  <c r="AU1154" i="12" s="1"/>
  <c r="BA1154" i="12" s="1"/>
  <c r="BI1154" i="12" s="1"/>
  <c r="BN1154" i="12" s="1"/>
  <c r="BS1154" i="12" s="1"/>
  <c r="BZ1154" i="12" s="1"/>
  <c r="M1155" i="12"/>
  <c r="S1155" i="12" s="1"/>
  <c r="AA1155" i="12" s="1"/>
  <c r="AG1155" i="12" s="1"/>
  <c r="AO1155" i="12" s="1"/>
  <c r="AU1155" i="12" s="1"/>
  <c r="BA1155" i="12" s="1"/>
  <c r="BI1155" i="12" s="1"/>
  <c r="BN1155" i="12" s="1"/>
  <c r="BS1155" i="12" s="1"/>
  <c r="BZ1155" i="12" s="1"/>
  <c r="G1170" i="12"/>
  <c r="M1170" i="12" s="1"/>
  <c r="S1170" i="12" s="1"/>
  <c r="AA1170" i="12" s="1"/>
  <c r="AG1170" i="12" s="1"/>
  <c r="AO1170" i="12" s="1"/>
  <c r="AU1170" i="12" s="1"/>
  <c r="BA1170" i="12" s="1"/>
  <c r="BI1170" i="12" s="1"/>
  <c r="BN1170" i="12" s="1"/>
  <c r="BS1170" i="12" s="1"/>
  <c r="BZ1170" i="12" s="1"/>
  <c r="M1171" i="12"/>
  <c r="S1171" i="12" s="1"/>
  <c r="AA1171" i="12" s="1"/>
  <c r="AG1171" i="12" s="1"/>
  <c r="AO1171" i="12" s="1"/>
  <c r="AU1171" i="12" s="1"/>
  <c r="BA1171" i="12" s="1"/>
  <c r="BI1171" i="12" s="1"/>
  <c r="BN1171" i="12" s="1"/>
  <c r="BS1171" i="12" s="1"/>
  <c r="BZ1171" i="12" s="1"/>
  <c r="G1185" i="12"/>
  <c r="M1185" i="12" s="1"/>
  <c r="S1185" i="12" s="1"/>
  <c r="AA1185" i="12" s="1"/>
  <c r="AG1185" i="12" s="1"/>
  <c r="AO1185" i="12" s="1"/>
  <c r="AU1185" i="12" s="1"/>
  <c r="BA1185" i="12" s="1"/>
  <c r="BI1185" i="12" s="1"/>
  <c r="BN1185" i="12" s="1"/>
  <c r="BS1185" i="12" s="1"/>
  <c r="BZ1185" i="12" s="1"/>
  <c r="M1186" i="12"/>
  <c r="S1186" i="12" s="1"/>
  <c r="AA1186" i="12" s="1"/>
  <c r="AG1186" i="12" s="1"/>
  <c r="AO1186" i="12" s="1"/>
  <c r="AU1186" i="12" s="1"/>
  <c r="BA1186" i="12" s="1"/>
  <c r="BI1186" i="12" s="1"/>
  <c r="BN1186" i="12" s="1"/>
  <c r="BS1186" i="12" s="1"/>
  <c r="BZ1186" i="12" s="1"/>
  <c r="H1228" i="12"/>
  <c r="N1229" i="12"/>
  <c r="T1229" i="12" s="1"/>
  <c r="AB1229" i="12" s="1"/>
  <c r="AH1229" i="12" s="1"/>
  <c r="AP1229" i="12" s="1"/>
  <c r="AV1229" i="12" s="1"/>
  <c r="BB1229" i="12" s="1"/>
  <c r="BJ1229" i="12" s="1"/>
  <c r="BT1229" i="12" s="1"/>
  <c r="H1415" i="12"/>
  <c r="H1492" i="12"/>
  <c r="G1485" i="12"/>
  <c r="M1485" i="12" s="1"/>
  <c r="S1485" i="12" s="1"/>
  <c r="AA1485" i="12" s="1"/>
  <c r="AG1485" i="12" s="1"/>
  <c r="AO1485" i="12" s="1"/>
  <c r="AU1485" i="12" s="1"/>
  <c r="BA1485" i="12" s="1"/>
  <c r="BI1485" i="12" s="1"/>
  <c r="BN1485" i="12" s="1"/>
  <c r="BS1485" i="12" s="1"/>
  <c r="BZ1485" i="12" s="1"/>
  <c r="M1486" i="12"/>
  <c r="S1486" i="12" s="1"/>
  <c r="AA1486" i="12" s="1"/>
  <c r="AG1486" i="12" s="1"/>
  <c r="AO1486" i="12" s="1"/>
  <c r="AU1486" i="12" s="1"/>
  <c r="BA1486" i="12" s="1"/>
  <c r="BI1486" i="12" s="1"/>
  <c r="BN1486" i="12" s="1"/>
  <c r="BS1486" i="12" s="1"/>
  <c r="BZ1486" i="12" s="1"/>
  <c r="H1453" i="12"/>
  <c r="N1453" i="12" s="1"/>
  <c r="T1453" i="12" s="1"/>
  <c r="AB1453" i="12" s="1"/>
  <c r="AH1453" i="12" s="1"/>
  <c r="AP1453" i="12" s="1"/>
  <c r="AV1453" i="12" s="1"/>
  <c r="BB1453" i="12" s="1"/>
  <c r="BJ1453" i="12" s="1"/>
  <c r="BT1453" i="12" s="1"/>
  <c r="N1454" i="12"/>
  <c r="T1454" i="12" s="1"/>
  <c r="AB1454" i="12" s="1"/>
  <c r="AH1454" i="12" s="1"/>
  <c r="AP1454" i="12" s="1"/>
  <c r="AV1454" i="12" s="1"/>
  <c r="BB1454" i="12" s="1"/>
  <c r="BJ1454" i="12" s="1"/>
  <c r="BT1454" i="12" s="1"/>
  <c r="H1429" i="12"/>
  <c r="N1429" i="12" s="1"/>
  <c r="T1429" i="12" s="1"/>
  <c r="AB1429" i="12" s="1"/>
  <c r="AH1429" i="12" s="1"/>
  <c r="AP1429" i="12" s="1"/>
  <c r="AV1429" i="12" s="1"/>
  <c r="BB1429" i="12" s="1"/>
  <c r="BJ1429" i="12" s="1"/>
  <c r="BT1429" i="12" s="1"/>
  <c r="N1430" i="12"/>
  <c r="T1430" i="12" s="1"/>
  <c r="AB1430" i="12" s="1"/>
  <c r="AH1430" i="12" s="1"/>
  <c r="AP1430" i="12" s="1"/>
  <c r="AV1430" i="12" s="1"/>
  <c r="BB1430" i="12" s="1"/>
  <c r="BJ1430" i="12" s="1"/>
  <c r="BT1430" i="12" s="1"/>
  <c r="H1363" i="12"/>
  <c r="N1363" i="12" s="1"/>
  <c r="T1363" i="12" s="1"/>
  <c r="AB1363" i="12" s="1"/>
  <c r="AH1363" i="12" s="1"/>
  <c r="AP1363" i="12" s="1"/>
  <c r="AV1363" i="12" s="1"/>
  <c r="BB1363" i="12" s="1"/>
  <c r="BJ1363" i="12" s="1"/>
  <c r="BT1363" i="12" s="1"/>
  <c r="N1364" i="12"/>
  <c r="T1364" i="12" s="1"/>
  <c r="AB1364" i="12" s="1"/>
  <c r="AH1364" i="12" s="1"/>
  <c r="AP1364" i="12" s="1"/>
  <c r="AV1364" i="12" s="1"/>
  <c r="BB1364" i="12" s="1"/>
  <c r="BJ1364" i="12" s="1"/>
  <c r="BT1364" i="12" s="1"/>
  <c r="H1344" i="12"/>
  <c r="N1344" i="12" s="1"/>
  <c r="T1344" i="12" s="1"/>
  <c r="AB1344" i="12" s="1"/>
  <c r="AH1344" i="12" s="1"/>
  <c r="AP1344" i="12" s="1"/>
  <c r="AV1344" i="12" s="1"/>
  <c r="BB1344" i="12" s="1"/>
  <c r="BJ1344" i="12" s="1"/>
  <c r="BT1344" i="12" s="1"/>
  <c r="N1345" i="12"/>
  <c r="T1345" i="12" s="1"/>
  <c r="AB1345" i="12" s="1"/>
  <c r="AH1345" i="12" s="1"/>
  <c r="AP1345" i="12" s="1"/>
  <c r="AV1345" i="12" s="1"/>
  <c r="BB1345" i="12" s="1"/>
  <c r="BJ1345" i="12" s="1"/>
  <c r="BT1345" i="12" s="1"/>
  <c r="H1320" i="12"/>
  <c r="N1321" i="12"/>
  <c r="T1321" i="12" s="1"/>
  <c r="AB1321" i="12" s="1"/>
  <c r="AH1321" i="12" s="1"/>
  <c r="AP1321" i="12" s="1"/>
  <c r="AV1321" i="12" s="1"/>
  <c r="BB1321" i="12" s="1"/>
  <c r="BJ1321" i="12" s="1"/>
  <c r="BT1321" i="12" s="1"/>
  <c r="H1296" i="12"/>
  <c r="N1297" i="12"/>
  <c r="T1297" i="12" s="1"/>
  <c r="AB1297" i="12" s="1"/>
  <c r="AH1297" i="12" s="1"/>
  <c r="AP1297" i="12" s="1"/>
  <c r="AV1297" i="12" s="1"/>
  <c r="BB1297" i="12" s="1"/>
  <c r="BJ1297" i="12" s="1"/>
  <c r="BT1297" i="12" s="1"/>
  <c r="H1278" i="12"/>
  <c r="N1278" i="12" s="1"/>
  <c r="T1278" i="12" s="1"/>
  <c r="AB1278" i="12" s="1"/>
  <c r="AH1278" i="12" s="1"/>
  <c r="AP1278" i="12" s="1"/>
  <c r="AV1278" i="12" s="1"/>
  <c r="BB1278" i="12" s="1"/>
  <c r="BJ1278" i="12" s="1"/>
  <c r="BT1278" i="12" s="1"/>
  <c r="N1279" i="12"/>
  <c r="T1279" i="12" s="1"/>
  <c r="AB1279" i="12" s="1"/>
  <c r="AH1279" i="12" s="1"/>
  <c r="AP1279" i="12" s="1"/>
  <c r="AV1279" i="12" s="1"/>
  <c r="BB1279" i="12" s="1"/>
  <c r="BJ1279" i="12" s="1"/>
  <c r="BT1279" i="12" s="1"/>
  <c r="H1258" i="12"/>
  <c r="N1259" i="12"/>
  <c r="T1259" i="12" s="1"/>
  <c r="AB1259" i="12" s="1"/>
  <c r="AH1259" i="12" s="1"/>
  <c r="AP1259" i="12" s="1"/>
  <c r="AV1259" i="12" s="1"/>
  <c r="BB1259" i="12" s="1"/>
  <c r="BJ1259" i="12" s="1"/>
  <c r="BT1259" i="12" s="1"/>
  <c r="G1557" i="12"/>
  <c r="H1435" i="12"/>
  <c r="N1436" i="12"/>
  <c r="T1436" i="12" s="1"/>
  <c r="AB1436" i="12" s="1"/>
  <c r="AH1436" i="12" s="1"/>
  <c r="AP1436" i="12" s="1"/>
  <c r="AV1436" i="12" s="1"/>
  <c r="BB1436" i="12" s="1"/>
  <c r="BJ1436" i="12" s="1"/>
  <c r="BT1436" i="12" s="1"/>
  <c r="G1296" i="12"/>
  <c r="M1297" i="12"/>
  <c r="S1297" i="12" s="1"/>
  <c r="AA1297" i="12" s="1"/>
  <c r="AG1297" i="12" s="1"/>
  <c r="AO1297" i="12" s="1"/>
  <c r="AU1297" i="12" s="1"/>
  <c r="BA1297" i="12" s="1"/>
  <c r="BI1297" i="12" s="1"/>
  <c r="BN1297" i="12" s="1"/>
  <c r="BS1297" i="12" s="1"/>
  <c r="BZ1297" i="12" s="1"/>
  <c r="G1136" i="12"/>
  <c r="M1136" i="12" s="1"/>
  <c r="S1136" i="12" s="1"/>
  <c r="AA1136" i="12" s="1"/>
  <c r="AG1136" i="12" s="1"/>
  <c r="AO1136" i="12" s="1"/>
  <c r="AU1136" i="12" s="1"/>
  <c r="BA1136" i="12" s="1"/>
  <c r="BI1136" i="12" s="1"/>
  <c r="BN1136" i="12" s="1"/>
  <c r="BS1136" i="12" s="1"/>
  <c r="BZ1136" i="12" s="1"/>
  <c r="M1137" i="12"/>
  <c r="S1137" i="12" s="1"/>
  <c r="AA1137" i="12" s="1"/>
  <c r="AG1137" i="12" s="1"/>
  <c r="AO1137" i="12" s="1"/>
  <c r="AU1137" i="12" s="1"/>
  <c r="BA1137" i="12" s="1"/>
  <c r="BI1137" i="12" s="1"/>
  <c r="BN1137" i="12" s="1"/>
  <c r="BS1137" i="12" s="1"/>
  <c r="BZ1137" i="12" s="1"/>
  <c r="H1177" i="12"/>
  <c r="N1177" i="12" s="1"/>
  <c r="T1177" i="12" s="1"/>
  <c r="AB1177" i="12" s="1"/>
  <c r="AH1177" i="12" s="1"/>
  <c r="AP1177" i="12" s="1"/>
  <c r="AV1177" i="12" s="1"/>
  <c r="BB1177" i="12" s="1"/>
  <c r="BJ1177" i="12" s="1"/>
  <c r="BT1177" i="12" s="1"/>
  <c r="N1178" i="12"/>
  <c r="T1178" i="12" s="1"/>
  <c r="AB1178" i="12" s="1"/>
  <c r="AH1178" i="12" s="1"/>
  <c r="AP1178" i="12" s="1"/>
  <c r="AV1178" i="12" s="1"/>
  <c r="BB1178" i="12" s="1"/>
  <c r="BJ1178" i="12" s="1"/>
  <c r="BT1178" i="12" s="1"/>
  <c r="G1228" i="12"/>
  <c r="M1229" i="12"/>
  <c r="S1229" i="12" s="1"/>
  <c r="AA1229" i="12" s="1"/>
  <c r="AG1229" i="12" s="1"/>
  <c r="AO1229" i="12" s="1"/>
  <c r="AU1229" i="12" s="1"/>
  <c r="BA1229" i="12" s="1"/>
  <c r="BI1229" i="12" s="1"/>
  <c r="BN1229" i="12" s="1"/>
  <c r="BS1229" i="12" s="1"/>
  <c r="BZ1229" i="12" s="1"/>
  <c r="H1410" i="12"/>
  <c r="N1410" i="12" s="1"/>
  <c r="T1410" i="12" s="1"/>
  <c r="AB1410" i="12" s="1"/>
  <c r="AH1410" i="12" s="1"/>
  <c r="AP1410" i="12" s="1"/>
  <c r="AV1410" i="12" s="1"/>
  <c r="BB1410" i="12" s="1"/>
  <c r="BJ1410" i="12" s="1"/>
  <c r="BT1410" i="12" s="1"/>
  <c r="N1411" i="12"/>
  <c r="T1411" i="12" s="1"/>
  <c r="AB1411" i="12" s="1"/>
  <c r="AH1411" i="12" s="1"/>
  <c r="AP1411" i="12" s="1"/>
  <c r="AV1411" i="12" s="1"/>
  <c r="BB1411" i="12" s="1"/>
  <c r="BJ1411" i="12" s="1"/>
  <c r="BT1411" i="12" s="1"/>
  <c r="H1340" i="12"/>
  <c r="H1335" i="12" s="1"/>
  <c r="N1341" i="12"/>
  <c r="T1341" i="12" s="1"/>
  <c r="AB1341" i="12" s="1"/>
  <c r="AH1341" i="12" s="1"/>
  <c r="AP1341" i="12" s="1"/>
  <c r="AV1341" i="12" s="1"/>
  <c r="BB1341" i="12" s="1"/>
  <c r="BJ1341" i="12" s="1"/>
  <c r="BT1341" i="12" s="1"/>
  <c r="H1546" i="12"/>
  <c r="N1546" i="12" s="1"/>
  <c r="T1546" i="12" s="1"/>
  <c r="AB1546" i="12" s="1"/>
  <c r="AH1546" i="12" s="1"/>
  <c r="AP1546" i="12" s="1"/>
  <c r="AV1546" i="12" s="1"/>
  <c r="BB1546" i="12" s="1"/>
  <c r="BJ1546" i="12" s="1"/>
  <c r="BT1546" i="12" s="1"/>
  <c r="N1547" i="12"/>
  <c r="T1547" i="12" s="1"/>
  <c r="AB1547" i="12" s="1"/>
  <c r="AH1547" i="12" s="1"/>
  <c r="AP1547" i="12" s="1"/>
  <c r="AV1547" i="12" s="1"/>
  <c r="BB1547" i="12" s="1"/>
  <c r="BJ1547" i="12" s="1"/>
  <c r="BT1547" i="12" s="1"/>
  <c r="H1541" i="12"/>
  <c r="N1541" i="12" s="1"/>
  <c r="T1541" i="12" s="1"/>
  <c r="AB1541" i="12" s="1"/>
  <c r="AH1541" i="12" s="1"/>
  <c r="AP1541" i="12" s="1"/>
  <c r="AV1541" i="12" s="1"/>
  <c r="BB1541" i="12" s="1"/>
  <c r="BJ1541" i="12" s="1"/>
  <c r="BT1541" i="12" s="1"/>
  <c r="N1542" i="12"/>
  <c r="T1542" i="12" s="1"/>
  <c r="AB1542" i="12" s="1"/>
  <c r="AH1542" i="12" s="1"/>
  <c r="AP1542" i="12" s="1"/>
  <c r="AV1542" i="12" s="1"/>
  <c r="BB1542" i="12" s="1"/>
  <c r="BJ1542" i="12" s="1"/>
  <c r="BT1542" i="12" s="1"/>
  <c r="G1133" i="12"/>
  <c r="M1133" i="12" s="1"/>
  <c r="S1133" i="12" s="1"/>
  <c r="AA1133" i="12" s="1"/>
  <c r="AG1133" i="12" s="1"/>
  <c r="AO1133" i="12" s="1"/>
  <c r="AU1133" i="12" s="1"/>
  <c r="BA1133" i="12" s="1"/>
  <c r="BI1133" i="12" s="1"/>
  <c r="BN1133" i="12" s="1"/>
  <c r="BS1133" i="12" s="1"/>
  <c r="BZ1133" i="12" s="1"/>
  <c r="M1134" i="12"/>
  <c r="S1134" i="12" s="1"/>
  <c r="AA1134" i="12" s="1"/>
  <c r="AG1134" i="12" s="1"/>
  <c r="AO1134" i="12" s="1"/>
  <c r="AU1134" i="12" s="1"/>
  <c r="BA1134" i="12" s="1"/>
  <c r="BI1134" i="12" s="1"/>
  <c r="BN1134" i="12" s="1"/>
  <c r="BS1134" i="12" s="1"/>
  <c r="BZ1134" i="12" s="1"/>
  <c r="H1136" i="12"/>
  <c r="N1136" i="12" s="1"/>
  <c r="T1136" i="12" s="1"/>
  <c r="AB1136" i="12" s="1"/>
  <c r="AH1136" i="12" s="1"/>
  <c r="AP1136" i="12" s="1"/>
  <c r="AV1136" i="12" s="1"/>
  <c r="BB1136" i="12" s="1"/>
  <c r="BJ1136" i="12" s="1"/>
  <c r="BT1136" i="12" s="1"/>
  <c r="N1137" i="12"/>
  <c r="T1137" i="12" s="1"/>
  <c r="AB1137" i="12" s="1"/>
  <c r="AH1137" i="12" s="1"/>
  <c r="AP1137" i="12" s="1"/>
  <c r="AV1137" i="12" s="1"/>
  <c r="BB1137" i="12" s="1"/>
  <c r="BJ1137" i="12" s="1"/>
  <c r="BT1137" i="12" s="1"/>
  <c r="H1157" i="12"/>
  <c r="N1157" i="12" s="1"/>
  <c r="T1157" i="12" s="1"/>
  <c r="AB1157" i="12" s="1"/>
  <c r="AH1157" i="12" s="1"/>
  <c r="AP1157" i="12" s="1"/>
  <c r="AV1157" i="12" s="1"/>
  <c r="BB1157" i="12" s="1"/>
  <c r="BJ1157" i="12" s="1"/>
  <c r="BT1157" i="12" s="1"/>
  <c r="N1158" i="12"/>
  <c r="T1158" i="12" s="1"/>
  <c r="AB1158" i="12" s="1"/>
  <c r="AH1158" i="12" s="1"/>
  <c r="AP1158" i="12" s="1"/>
  <c r="AV1158" i="12" s="1"/>
  <c r="BB1158" i="12" s="1"/>
  <c r="BJ1158" i="12" s="1"/>
  <c r="BT1158" i="12" s="1"/>
  <c r="H1173" i="12"/>
  <c r="N1173" i="12" s="1"/>
  <c r="T1173" i="12" s="1"/>
  <c r="AB1173" i="12" s="1"/>
  <c r="AH1173" i="12" s="1"/>
  <c r="AP1173" i="12" s="1"/>
  <c r="AV1173" i="12" s="1"/>
  <c r="BB1173" i="12" s="1"/>
  <c r="BJ1173" i="12" s="1"/>
  <c r="BT1173" i="12" s="1"/>
  <c r="N1174" i="12"/>
  <c r="T1174" i="12" s="1"/>
  <c r="AB1174" i="12" s="1"/>
  <c r="AH1174" i="12" s="1"/>
  <c r="AP1174" i="12" s="1"/>
  <c r="AV1174" i="12" s="1"/>
  <c r="BB1174" i="12" s="1"/>
  <c r="BJ1174" i="12" s="1"/>
  <c r="BT1174" i="12" s="1"/>
  <c r="H1188" i="12"/>
  <c r="N1188" i="12" s="1"/>
  <c r="T1188" i="12" s="1"/>
  <c r="AB1188" i="12" s="1"/>
  <c r="AH1188" i="12" s="1"/>
  <c r="AP1188" i="12" s="1"/>
  <c r="AV1188" i="12" s="1"/>
  <c r="BB1188" i="12" s="1"/>
  <c r="BJ1188" i="12" s="1"/>
  <c r="BT1188" i="12" s="1"/>
  <c r="N1189" i="12"/>
  <c r="T1189" i="12" s="1"/>
  <c r="AB1189" i="12" s="1"/>
  <c r="AH1189" i="12" s="1"/>
  <c r="AP1189" i="12" s="1"/>
  <c r="AV1189" i="12" s="1"/>
  <c r="BB1189" i="12" s="1"/>
  <c r="BJ1189" i="12" s="1"/>
  <c r="BT1189" i="12" s="1"/>
  <c r="G1207" i="12"/>
  <c r="M1208" i="12"/>
  <c r="S1208" i="12" s="1"/>
  <c r="AA1208" i="12" s="1"/>
  <c r="AG1208" i="12" s="1"/>
  <c r="AO1208" i="12" s="1"/>
  <c r="AU1208" i="12" s="1"/>
  <c r="BA1208" i="12" s="1"/>
  <c r="BI1208" i="12" s="1"/>
  <c r="BN1208" i="12" s="1"/>
  <c r="BS1208" i="12" s="1"/>
  <c r="BZ1208" i="12" s="1"/>
  <c r="H1470" i="12"/>
  <c r="N1474" i="12"/>
  <c r="T1474" i="12" s="1"/>
  <c r="AB1474" i="12" s="1"/>
  <c r="AH1474" i="12" s="1"/>
  <c r="AP1474" i="12" s="1"/>
  <c r="AV1474" i="12" s="1"/>
  <c r="BB1474" i="12" s="1"/>
  <c r="BJ1474" i="12" s="1"/>
  <c r="BT1474" i="12" s="1"/>
  <c r="H1349" i="12"/>
  <c r="G1552" i="12"/>
  <c r="M1552" i="12" s="1"/>
  <c r="S1552" i="12" s="1"/>
  <c r="AA1552" i="12" s="1"/>
  <c r="AG1552" i="12" s="1"/>
  <c r="AO1552" i="12" s="1"/>
  <c r="AU1552" i="12" s="1"/>
  <c r="BA1552" i="12" s="1"/>
  <c r="BI1552" i="12" s="1"/>
  <c r="BN1552" i="12" s="1"/>
  <c r="BS1552" i="12" s="1"/>
  <c r="BZ1552" i="12" s="1"/>
  <c r="M1553" i="12"/>
  <c r="S1553" i="12" s="1"/>
  <c r="AA1553" i="12" s="1"/>
  <c r="AG1553" i="12" s="1"/>
  <c r="AO1553" i="12" s="1"/>
  <c r="AU1553" i="12" s="1"/>
  <c r="BA1553" i="12" s="1"/>
  <c r="BI1553" i="12" s="1"/>
  <c r="BN1553" i="12" s="1"/>
  <c r="BS1553" i="12" s="1"/>
  <c r="BZ1553" i="12" s="1"/>
  <c r="G1129" i="12"/>
  <c r="M1130" i="12"/>
  <c r="S1130" i="12" s="1"/>
  <c r="AA1130" i="12" s="1"/>
  <c r="AG1130" i="12" s="1"/>
  <c r="AO1130" i="12" s="1"/>
  <c r="AU1130" i="12" s="1"/>
  <c r="BA1130" i="12" s="1"/>
  <c r="BI1130" i="12" s="1"/>
  <c r="BN1130" i="12" s="1"/>
  <c r="BS1130" i="12" s="1"/>
  <c r="BZ1130" i="12" s="1"/>
  <c r="H1133" i="12"/>
  <c r="N1133" i="12" s="1"/>
  <c r="T1133" i="12" s="1"/>
  <c r="AB1133" i="12" s="1"/>
  <c r="AH1133" i="12" s="1"/>
  <c r="AP1133" i="12" s="1"/>
  <c r="AV1133" i="12" s="1"/>
  <c r="BB1133" i="12" s="1"/>
  <c r="BJ1133" i="12" s="1"/>
  <c r="BT1133" i="12" s="1"/>
  <c r="N1134" i="12"/>
  <c r="T1134" i="12" s="1"/>
  <c r="AB1134" i="12" s="1"/>
  <c r="AH1134" i="12" s="1"/>
  <c r="AP1134" i="12" s="1"/>
  <c r="AV1134" i="12" s="1"/>
  <c r="BB1134" i="12" s="1"/>
  <c r="BJ1134" i="12" s="1"/>
  <c r="BT1134" i="12" s="1"/>
  <c r="G1143" i="12"/>
  <c r="M1143" i="12" s="1"/>
  <c r="S1143" i="12" s="1"/>
  <c r="AA1143" i="12" s="1"/>
  <c r="AG1143" i="12" s="1"/>
  <c r="AO1143" i="12" s="1"/>
  <c r="AU1143" i="12" s="1"/>
  <c r="BA1143" i="12" s="1"/>
  <c r="BI1143" i="12" s="1"/>
  <c r="BN1143" i="12" s="1"/>
  <c r="BS1143" i="12" s="1"/>
  <c r="BZ1143" i="12" s="1"/>
  <c r="M1144" i="12"/>
  <c r="S1144" i="12" s="1"/>
  <c r="AA1144" i="12" s="1"/>
  <c r="AG1144" i="12" s="1"/>
  <c r="AO1144" i="12" s="1"/>
  <c r="AU1144" i="12" s="1"/>
  <c r="BA1144" i="12" s="1"/>
  <c r="BI1144" i="12" s="1"/>
  <c r="BN1144" i="12" s="1"/>
  <c r="BS1144" i="12" s="1"/>
  <c r="BZ1144" i="12" s="1"/>
  <c r="H1154" i="12"/>
  <c r="N1154" i="12" s="1"/>
  <c r="T1154" i="12" s="1"/>
  <c r="AB1154" i="12" s="1"/>
  <c r="AH1154" i="12" s="1"/>
  <c r="AP1154" i="12" s="1"/>
  <c r="AV1154" i="12" s="1"/>
  <c r="BB1154" i="12" s="1"/>
  <c r="BJ1154" i="12" s="1"/>
  <c r="BT1154" i="12" s="1"/>
  <c r="N1155" i="12"/>
  <c r="T1155" i="12" s="1"/>
  <c r="AB1155" i="12" s="1"/>
  <c r="AH1155" i="12" s="1"/>
  <c r="AP1155" i="12" s="1"/>
  <c r="AV1155" i="12" s="1"/>
  <c r="BB1155" i="12" s="1"/>
  <c r="BJ1155" i="12" s="1"/>
  <c r="BT1155" i="12" s="1"/>
  <c r="G1167" i="12"/>
  <c r="M1167" i="12" s="1"/>
  <c r="S1167" i="12" s="1"/>
  <c r="AA1167" i="12" s="1"/>
  <c r="AG1167" i="12" s="1"/>
  <c r="AO1167" i="12" s="1"/>
  <c r="AU1167" i="12" s="1"/>
  <c r="BA1167" i="12" s="1"/>
  <c r="BI1167" i="12" s="1"/>
  <c r="BN1167" i="12" s="1"/>
  <c r="BS1167" i="12" s="1"/>
  <c r="BZ1167" i="12" s="1"/>
  <c r="M1168" i="12"/>
  <c r="S1168" i="12" s="1"/>
  <c r="AA1168" i="12" s="1"/>
  <c r="AG1168" i="12" s="1"/>
  <c r="AO1168" i="12" s="1"/>
  <c r="AU1168" i="12" s="1"/>
  <c r="BA1168" i="12" s="1"/>
  <c r="BI1168" i="12" s="1"/>
  <c r="BN1168" i="12" s="1"/>
  <c r="BS1168" i="12" s="1"/>
  <c r="BZ1168" i="12" s="1"/>
  <c r="H1170" i="12"/>
  <c r="N1170" i="12" s="1"/>
  <c r="T1170" i="12" s="1"/>
  <c r="AB1170" i="12" s="1"/>
  <c r="AH1170" i="12" s="1"/>
  <c r="AP1170" i="12" s="1"/>
  <c r="AV1170" i="12" s="1"/>
  <c r="BB1170" i="12" s="1"/>
  <c r="BJ1170" i="12" s="1"/>
  <c r="BT1170" i="12" s="1"/>
  <c r="N1171" i="12"/>
  <c r="T1171" i="12" s="1"/>
  <c r="AB1171" i="12" s="1"/>
  <c r="AH1171" i="12" s="1"/>
  <c r="AP1171" i="12" s="1"/>
  <c r="AV1171" i="12" s="1"/>
  <c r="BB1171" i="12" s="1"/>
  <c r="BJ1171" i="12" s="1"/>
  <c r="BT1171" i="12" s="1"/>
  <c r="G1180" i="12"/>
  <c r="M1180" i="12" s="1"/>
  <c r="S1180" i="12" s="1"/>
  <c r="AA1180" i="12" s="1"/>
  <c r="AG1180" i="12" s="1"/>
  <c r="AO1180" i="12" s="1"/>
  <c r="AU1180" i="12" s="1"/>
  <c r="BA1180" i="12" s="1"/>
  <c r="BI1180" i="12" s="1"/>
  <c r="BN1180" i="12" s="1"/>
  <c r="BS1180" i="12" s="1"/>
  <c r="BZ1180" i="12" s="1"/>
  <c r="M1181" i="12"/>
  <c r="S1181" i="12" s="1"/>
  <c r="AA1181" i="12" s="1"/>
  <c r="AG1181" i="12" s="1"/>
  <c r="AO1181" i="12" s="1"/>
  <c r="AU1181" i="12" s="1"/>
  <c r="BA1181" i="12" s="1"/>
  <c r="BI1181" i="12" s="1"/>
  <c r="BN1181" i="12" s="1"/>
  <c r="BS1181" i="12" s="1"/>
  <c r="BZ1181" i="12" s="1"/>
  <c r="H1185" i="12"/>
  <c r="N1185" i="12" s="1"/>
  <c r="T1185" i="12" s="1"/>
  <c r="AB1185" i="12" s="1"/>
  <c r="AH1185" i="12" s="1"/>
  <c r="AP1185" i="12" s="1"/>
  <c r="AV1185" i="12" s="1"/>
  <c r="BB1185" i="12" s="1"/>
  <c r="BJ1185" i="12" s="1"/>
  <c r="BT1185" i="12" s="1"/>
  <c r="N1186" i="12"/>
  <c r="T1186" i="12" s="1"/>
  <c r="AB1186" i="12" s="1"/>
  <c r="AH1186" i="12" s="1"/>
  <c r="AP1186" i="12" s="1"/>
  <c r="AV1186" i="12" s="1"/>
  <c r="BB1186" i="12" s="1"/>
  <c r="BJ1186" i="12" s="1"/>
  <c r="BT1186" i="12" s="1"/>
  <c r="G1202" i="12"/>
  <c r="M1203" i="12"/>
  <c r="S1203" i="12" s="1"/>
  <c r="AA1203" i="12" s="1"/>
  <c r="AG1203" i="12" s="1"/>
  <c r="AO1203" i="12" s="1"/>
  <c r="AU1203" i="12" s="1"/>
  <c r="BA1203" i="12" s="1"/>
  <c r="BI1203" i="12" s="1"/>
  <c r="BN1203" i="12" s="1"/>
  <c r="BS1203" i="12" s="1"/>
  <c r="BZ1203" i="12" s="1"/>
  <c r="H1207" i="12"/>
  <c r="N1208" i="12"/>
  <c r="T1208" i="12" s="1"/>
  <c r="AB1208" i="12" s="1"/>
  <c r="AH1208" i="12" s="1"/>
  <c r="AP1208" i="12" s="1"/>
  <c r="AV1208" i="12" s="1"/>
  <c r="BB1208" i="12" s="1"/>
  <c r="BJ1208" i="12" s="1"/>
  <c r="BT1208" i="12" s="1"/>
  <c r="G1390" i="12"/>
  <c r="G1506" i="12"/>
  <c r="H1517" i="12"/>
  <c r="N1518" i="12"/>
  <c r="T1518" i="12" s="1"/>
  <c r="AB1518" i="12" s="1"/>
  <c r="AH1518" i="12" s="1"/>
  <c r="AP1518" i="12" s="1"/>
  <c r="AV1518" i="12" s="1"/>
  <c r="BB1518" i="12" s="1"/>
  <c r="BJ1518" i="12" s="1"/>
  <c r="BT1518" i="12" s="1"/>
  <c r="H1500" i="12"/>
  <c r="N1501" i="12"/>
  <c r="T1501" i="12" s="1"/>
  <c r="AB1501" i="12" s="1"/>
  <c r="AH1501" i="12" s="1"/>
  <c r="AP1501" i="12" s="1"/>
  <c r="AV1501" i="12" s="1"/>
  <c r="BB1501" i="12" s="1"/>
  <c r="BJ1501" i="12" s="1"/>
  <c r="BT1501" i="12" s="1"/>
  <c r="H1481" i="12"/>
  <c r="N1482" i="12"/>
  <c r="T1482" i="12" s="1"/>
  <c r="AB1482" i="12" s="1"/>
  <c r="AH1482" i="12" s="1"/>
  <c r="AP1482" i="12" s="1"/>
  <c r="AV1482" i="12" s="1"/>
  <c r="BB1482" i="12" s="1"/>
  <c r="BJ1482" i="12" s="1"/>
  <c r="BT1482" i="12" s="1"/>
  <c r="G1459" i="12"/>
  <c r="M1460" i="12"/>
  <c r="S1460" i="12" s="1"/>
  <c r="AA1460" i="12" s="1"/>
  <c r="AG1460" i="12" s="1"/>
  <c r="AO1460" i="12" s="1"/>
  <c r="AU1460" i="12" s="1"/>
  <c r="BA1460" i="12" s="1"/>
  <c r="BI1460" i="12" s="1"/>
  <c r="BN1460" i="12" s="1"/>
  <c r="BS1460" i="12" s="1"/>
  <c r="BZ1460" i="12" s="1"/>
  <c r="G1435" i="12"/>
  <c r="M1436" i="12"/>
  <c r="S1436" i="12" s="1"/>
  <c r="AA1436" i="12" s="1"/>
  <c r="AG1436" i="12" s="1"/>
  <c r="AO1436" i="12" s="1"/>
  <c r="AU1436" i="12" s="1"/>
  <c r="BA1436" i="12" s="1"/>
  <c r="BI1436" i="12" s="1"/>
  <c r="BN1436" i="12" s="1"/>
  <c r="BS1436" i="12" s="1"/>
  <c r="BZ1436" i="12" s="1"/>
  <c r="G1368" i="12"/>
  <c r="M1369" i="12"/>
  <c r="S1369" i="12" s="1"/>
  <c r="AA1369" i="12" s="1"/>
  <c r="AG1369" i="12" s="1"/>
  <c r="AO1369" i="12" s="1"/>
  <c r="AU1369" i="12" s="1"/>
  <c r="BA1369" i="12" s="1"/>
  <c r="BI1369" i="12" s="1"/>
  <c r="BN1369" i="12" s="1"/>
  <c r="BS1369" i="12" s="1"/>
  <c r="BZ1369" i="12" s="1"/>
  <c r="G1325" i="12"/>
  <c r="M1326" i="12"/>
  <c r="S1326" i="12" s="1"/>
  <c r="AA1326" i="12" s="1"/>
  <c r="AG1326" i="12" s="1"/>
  <c r="AO1326" i="12" s="1"/>
  <c r="AU1326" i="12" s="1"/>
  <c r="BA1326" i="12" s="1"/>
  <c r="BI1326" i="12" s="1"/>
  <c r="BN1326" i="12" s="1"/>
  <c r="BS1326" i="12" s="1"/>
  <c r="BZ1326" i="12" s="1"/>
  <c r="G1301" i="12"/>
  <c r="M1302" i="12"/>
  <c r="S1302" i="12" s="1"/>
  <c r="AA1302" i="12" s="1"/>
  <c r="AG1302" i="12" s="1"/>
  <c r="AO1302" i="12" s="1"/>
  <c r="AU1302" i="12" s="1"/>
  <c r="BA1302" i="12" s="1"/>
  <c r="BI1302" i="12" s="1"/>
  <c r="BN1302" i="12" s="1"/>
  <c r="BS1302" i="12" s="1"/>
  <c r="BZ1302" i="12" s="1"/>
  <c r="G1282" i="12"/>
  <c r="M1282" i="12" s="1"/>
  <c r="S1282" i="12" s="1"/>
  <c r="AA1282" i="12" s="1"/>
  <c r="AG1282" i="12" s="1"/>
  <c r="AO1282" i="12" s="1"/>
  <c r="AU1282" i="12" s="1"/>
  <c r="BA1282" i="12" s="1"/>
  <c r="BI1282" i="12" s="1"/>
  <c r="BN1282" i="12" s="1"/>
  <c r="BS1282" i="12" s="1"/>
  <c r="BZ1282" i="12" s="1"/>
  <c r="M1283" i="12"/>
  <c r="S1283" i="12" s="1"/>
  <c r="AA1283" i="12" s="1"/>
  <c r="AG1283" i="12" s="1"/>
  <c r="AO1283" i="12" s="1"/>
  <c r="AU1283" i="12" s="1"/>
  <c r="BA1283" i="12" s="1"/>
  <c r="BI1283" i="12" s="1"/>
  <c r="BN1283" i="12" s="1"/>
  <c r="BS1283" i="12" s="1"/>
  <c r="BZ1283" i="12" s="1"/>
  <c r="G1262" i="12"/>
  <c r="M1262" i="12" s="1"/>
  <c r="S1262" i="12" s="1"/>
  <c r="AA1262" i="12" s="1"/>
  <c r="AG1262" i="12" s="1"/>
  <c r="AO1262" i="12" s="1"/>
  <c r="AU1262" i="12" s="1"/>
  <c r="BA1262" i="12" s="1"/>
  <c r="BI1262" i="12" s="1"/>
  <c r="BN1262" i="12" s="1"/>
  <c r="BS1262" i="12" s="1"/>
  <c r="BZ1262" i="12" s="1"/>
  <c r="M1263" i="12"/>
  <c r="S1263" i="12" s="1"/>
  <c r="AA1263" i="12" s="1"/>
  <c r="AG1263" i="12" s="1"/>
  <c r="AO1263" i="12" s="1"/>
  <c r="AU1263" i="12" s="1"/>
  <c r="BA1263" i="12" s="1"/>
  <c r="BI1263" i="12" s="1"/>
  <c r="BN1263" i="12" s="1"/>
  <c r="BS1263" i="12" s="1"/>
  <c r="BZ1263" i="12" s="1"/>
  <c r="G1500" i="12"/>
  <c r="M1501" i="12"/>
  <c r="S1501" i="12" s="1"/>
  <c r="AA1501" i="12" s="1"/>
  <c r="AG1501" i="12" s="1"/>
  <c r="AO1501" i="12" s="1"/>
  <c r="AU1501" i="12" s="1"/>
  <c r="BA1501" i="12" s="1"/>
  <c r="BI1501" i="12" s="1"/>
  <c r="BN1501" i="12" s="1"/>
  <c r="BS1501" i="12" s="1"/>
  <c r="BZ1501" i="12" s="1"/>
  <c r="H1449" i="12"/>
  <c r="N1450" i="12"/>
  <c r="T1450" i="12" s="1"/>
  <c r="AB1450" i="12" s="1"/>
  <c r="AH1450" i="12" s="1"/>
  <c r="AP1450" i="12" s="1"/>
  <c r="AV1450" i="12" s="1"/>
  <c r="BB1450" i="12" s="1"/>
  <c r="BJ1450" i="12" s="1"/>
  <c r="BT1450" i="12" s="1"/>
  <c r="G1400" i="12"/>
  <c r="M1400" i="12" s="1"/>
  <c r="S1400" i="12" s="1"/>
  <c r="AA1400" i="12" s="1"/>
  <c r="AG1400" i="12" s="1"/>
  <c r="AO1400" i="12" s="1"/>
  <c r="AU1400" i="12" s="1"/>
  <c r="BA1400" i="12" s="1"/>
  <c r="BI1400" i="12" s="1"/>
  <c r="BN1400" i="12" s="1"/>
  <c r="BS1400" i="12" s="1"/>
  <c r="BZ1400" i="12" s="1"/>
  <c r="M1401" i="12"/>
  <c r="S1401" i="12" s="1"/>
  <c r="AA1401" i="12" s="1"/>
  <c r="AG1401" i="12" s="1"/>
  <c r="AO1401" i="12" s="1"/>
  <c r="AU1401" i="12" s="1"/>
  <c r="BA1401" i="12" s="1"/>
  <c r="BI1401" i="12" s="1"/>
  <c r="BN1401" i="12" s="1"/>
  <c r="BS1401" i="12" s="1"/>
  <c r="BZ1401" i="12" s="1"/>
  <c r="G1373" i="12"/>
  <c r="M1379" i="12"/>
  <c r="S1379" i="12" s="1"/>
  <c r="AA1379" i="12" s="1"/>
  <c r="AG1379" i="12" s="1"/>
  <c r="AO1379" i="12" s="1"/>
  <c r="AU1379" i="12" s="1"/>
  <c r="BA1379" i="12" s="1"/>
  <c r="BI1379" i="12" s="1"/>
  <c r="BN1379" i="12" s="1"/>
  <c r="BS1379" i="12" s="1"/>
  <c r="BZ1379" i="12" s="1"/>
  <c r="G1330" i="12"/>
  <c r="M1331" i="12"/>
  <c r="S1331" i="12" s="1"/>
  <c r="AA1331" i="12" s="1"/>
  <c r="AG1331" i="12" s="1"/>
  <c r="AO1331" i="12" s="1"/>
  <c r="AU1331" i="12" s="1"/>
  <c r="BA1331" i="12" s="1"/>
  <c r="BI1331" i="12" s="1"/>
  <c r="BN1331" i="12" s="1"/>
  <c r="BS1331" i="12" s="1"/>
  <c r="BZ1331" i="12" s="1"/>
  <c r="G1305" i="12"/>
  <c r="M1305" i="12" s="1"/>
  <c r="S1305" i="12" s="1"/>
  <c r="AA1305" i="12" s="1"/>
  <c r="AG1305" i="12" s="1"/>
  <c r="AO1305" i="12" s="1"/>
  <c r="AU1305" i="12" s="1"/>
  <c r="BA1305" i="12" s="1"/>
  <c r="BI1305" i="12" s="1"/>
  <c r="BN1305" i="12" s="1"/>
  <c r="BS1305" i="12" s="1"/>
  <c r="BZ1305" i="12" s="1"/>
  <c r="M1306" i="12"/>
  <c r="S1306" i="12" s="1"/>
  <c r="AA1306" i="12" s="1"/>
  <c r="AG1306" i="12" s="1"/>
  <c r="AO1306" i="12" s="1"/>
  <c r="AU1306" i="12" s="1"/>
  <c r="BA1306" i="12" s="1"/>
  <c r="BI1306" i="12" s="1"/>
  <c r="BN1306" i="12" s="1"/>
  <c r="BS1306" i="12" s="1"/>
  <c r="BZ1306" i="12" s="1"/>
  <c r="G1286" i="12"/>
  <c r="M1286" i="12" s="1"/>
  <c r="S1286" i="12" s="1"/>
  <c r="AA1286" i="12" s="1"/>
  <c r="AG1286" i="12" s="1"/>
  <c r="AO1286" i="12" s="1"/>
  <c r="AU1286" i="12" s="1"/>
  <c r="BA1286" i="12" s="1"/>
  <c r="BI1286" i="12" s="1"/>
  <c r="BN1286" i="12" s="1"/>
  <c r="BS1286" i="12" s="1"/>
  <c r="BZ1286" i="12" s="1"/>
  <c r="M1287" i="12"/>
  <c r="S1287" i="12" s="1"/>
  <c r="AA1287" i="12" s="1"/>
  <c r="AG1287" i="12" s="1"/>
  <c r="AO1287" i="12" s="1"/>
  <c r="AU1287" i="12" s="1"/>
  <c r="BA1287" i="12" s="1"/>
  <c r="BI1287" i="12" s="1"/>
  <c r="BN1287" i="12" s="1"/>
  <c r="BS1287" i="12" s="1"/>
  <c r="BZ1287" i="12" s="1"/>
  <c r="G1266" i="12"/>
  <c r="M1266" i="12" s="1"/>
  <c r="S1266" i="12" s="1"/>
  <c r="AA1266" i="12" s="1"/>
  <c r="AG1266" i="12" s="1"/>
  <c r="AO1266" i="12" s="1"/>
  <c r="AU1266" i="12" s="1"/>
  <c r="BA1266" i="12" s="1"/>
  <c r="BI1266" i="12" s="1"/>
  <c r="BN1266" i="12" s="1"/>
  <c r="BS1266" i="12" s="1"/>
  <c r="BZ1266" i="12" s="1"/>
  <c r="M1267" i="12"/>
  <c r="S1267" i="12" s="1"/>
  <c r="AA1267" i="12" s="1"/>
  <c r="AG1267" i="12" s="1"/>
  <c r="AO1267" i="12" s="1"/>
  <c r="AU1267" i="12" s="1"/>
  <c r="BA1267" i="12" s="1"/>
  <c r="BI1267" i="12" s="1"/>
  <c r="BN1267" i="12" s="1"/>
  <c r="BS1267" i="12" s="1"/>
  <c r="BZ1267" i="12" s="1"/>
  <c r="G1344" i="12"/>
  <c r="M1344" i="12" s="1"/>
  <c r="S1344" i="12" s="1"/>
  <c r="AA1344" i="12" s="1"/>
  <c r="AG1344" i="12" s="1"/>
  <c r="AO1344" i="12" s="1"/>
  <c r="AU1344" i="12" s="1"/>
  <c r="BA1344" i="12" s="1"/>
  <c r="BI1344" i="12" s="1"/>
  <c r="BN1344" i="12" s="1"/>
  <c r="BS1344" i="12" s="1"/>
  <c r="BZ1344" i="12" s="1"/>
  <c r="M1345" i="12"/>
  <c r="S1345" i="12" s="1"/>
  <c r="AA1345" i="12" s="1"/>
  <c r="AG1345" i="12" s="1"/>
  <c r="AO1345" i="12" s="1"/>
  <c r="AU1345" i="12" s="1"/>
  <c r="BA1345" i="12" s="1"/>
  <c r="BI1345" i="12" s="1"/>
  <c r="BN1345" i="12" s="1"/>
  <c r="BS1345" i="12" s="1"/>
  <c r="BZ1345" i="12" s="1"/>
  <c r="H1301" i="12"/>
  <c r="N1302" i="12"/>
  <c r="T1302" i="12" s="1"/>
  <c r="AB1302" i="12" s="1"/>
  <c r="AH1302" i="12" s="1"/>
  <c r="AP1302" i="12" s="1"/>
  <c r="AV1302" i="12" s="1"/>
  <c r="BB1302" i="12" s="1"/>
  <c r="BJ1302" i="12" s="1"/>
  <c r="BT1302" i="12" s="1"/>
  <c r="G1258" i="12"/>
  <c r="M1259" i="12"/>
  <c r="S1259" i="12" s="1"/>
  <c r="AA1259" i="12" s="1"/>
  <c r="AG1259" i="12" s="1"/>
  <c r="AO1259" i="12" s="1"/>
  <c r="AU1259" i="12" s="1"/>
  <c r="BA1259" i="12" s="1"/>
  <c r="BI1259" i="12" s="1"/>
  <c r="BN1259" i="12" s="1"/>
  <c r="BS1259" i="12" s="1"/>
  <c r="BZ1259" i="12" s="1"/>
  <c r="H1552" i="12"/>
  <c r="N1552" i="12" s="1"/>
  <c r="T1552" i="12" s="1"/>
  <c r="AB1552" i="12" s="1"/>
  <c r="AH1552" i="12" s="1"/>
  <c r="AP1552" i="12" s="1"/>
  <c r="AV1552" i="12" s="1"/>
  <c r="BB1552" i="12" s="1"/>
  <c r="BJ1552" i="12" s="1"/>
  <c r="BT1552" i="12" s="1"/>
  <c r="N1553" i="12"/>
  <c r="T1553" i="12" s="1"/>
  <c r="AB1553" i="12" s="1"/>
  <c r="AH1553" i="12" s="1"/>
  <c r="AP1553" i="12" s="1"/>
  <c r="AV1553" i="12" s="1"/>
  <c r="BB1553" i="12" s="1"/>
  <c r="BJ1553" i="12" s="1"/>
  <c r="BT1553" i="12" s="1"/>
  <c r="G1536" i="12"/>
  <c r="M1536" i="12" s="1"/>
  <c r="S1536" i="12" s="1"/>
  <c r="AA1536" i="12" s="1"/>
  <c r="AG1536" i="12" s="1"/>
  <c r="AO1536" i="12" s="1"/>
  <c r="AU1536" i="12" s="1"/>
  <c r="BA1536" i="12" s="1"/>
  <c r="BI1536" i="12" s="1"/>
  <c r="BN1536" i="12" s="1"/>
  <c r="BS1536" i="12" s="1"/>
  <c r="BZ1536" i="12" s="1"/>
  <c r="M1537" i="12"/>
  <c r="S1537" i="12" s="1"/>
  <c r="AA1537" i="12" s="1"/>
  <c r="AG1537" i="12" s="1"/>
  <c r="AO1537" i="12" s="1"/>
  <c r="AU1537" i="12" s="1"/>
  <c r="BA1537" i="12" s="1"/>
  <c r="BI1537" i="12" s="1"/>
  <c r="BN1537" i="12" s="1"/>
  <c r="BS1537" i="12" s="1"/>
  <c r="BZ1537" i="12" s="1"/>
  <c r="G1517" i="12"/>
  <c r="M1518" i="12"/>
  <c r="S1518" i="12" s="1"/>
  <c r="AA1518" i="12" s="1"/>
  <c r="AG1518" i="12" s="1"/>
  <c r="AO1518" i="12" s="1"/>
  <c r="AU1518" i="12" s="1"/>
  <c r="BA1518" i="12" s="1"/>
  <c r="BI1518" i="12" s="1"/>
  <c r="BN1518" i="12" s="1"/>
  <c r="BS1518" i="12" s="1"/>
  <c r="BZ1518" i="12" s="1"/>
  <c r="H1425" i="12"/>
  <c r="N1425" i="12" s="1"/>
  <c r="T1425" i="12" s="1"/>
  <c r="AB1425" i="12" s="1"/>
  <c r="AH1425" i="12" s="1"/>
  <c r="AP1425" i="12" s="1"/>
  <c r="AV1425" i="12" s="1"/>
  <c r="BB1425" i="12" s="1"/>
  <c r="BJ1425" i="12" s="1"/>
  <c r="BT1425" i="12" s="1"/>
  <c r="N1426" i="12"/>
  <c r="T1426" i="12" s="1"/>
  <c r="AB1426" i="12" s="1"/>
  <c r="AH1426" i="12" s="1"/>
  <c r="AP1426" i="12" s="1"/>
  <c r="AV1426" i="12" s="1"/>
  <c r="BB1426" i="12" s="1"/>
  <c r="BJ1426" i="12" s="1"/>
  <c r="BT1426" i="12" s="1"/>
  <c r="G1429" i="12"/>
  <c r="M1429" i="12" s="1"/>
  <c r="S1429" i="12" s="1"/>
  <c r="AA1429" i="12" s="1"/>
  <c r="AG1429" i="12" s="1"/>
  <c r="AO1429" i="12" s="1"/>
  <c r="AU1429" i="12" s="1"/>
  <c r="BA1429" i="12" s="1"/>
  <c r="BI1429" i="12" s="1"/>
  <c r="BN1429" i="12" s="1"/>
  <c r="BS1429" i="12" s="1"/>
  <c r="BZ1429" i="12" s="1"/>
  <c r="M1430" i="12"/>
  <c r="S1430" i="12" s="1"/>
  <c r="AA1430" i="12" s="1"/>
  <c r="AG1430" i="12" s="1"/>
  <c r="AO1430" i="12" s="1"/>
  <c r="AU1430" i="12" s="1"/>
  <c r="BA1430" i="12" s="1"/>
  <c r="BI1430" i="12" s="1"/>
  <c r="BN1430" i="12" s="1"/>
  <c r="BS1430" i="12" s="1"/>
  <c r="BZ1430" i="12" s="1"/>
  <c r="H1262" i="12"/>
  <c r="N1262" i="12" s="1"/>
  <c r="T1262" i="12" s="1"/>
  <c r="AB1262" i="12" s="1"/>
  <c r="AH1262" i="12" s="1"/>
  <c r="AP1262" i="12" s="1"/>
  <c r="AV1262" i="12" s="1"/>
  <c r="BB1262" i="12" s="1"/>
  <c r="BJ1262" i="12" s="1"/>
  <c r="BT1262" i="12" s="1"/>
  <c r="N1263" i="12"/>
  <c r="T1263" i="12" s="1"/>
  <c r="AB1263" i="12" s="1"/>
  <c r="AH1263" i="12" s="1"/>
  <c r="AP1263" i="12" s="1"/>
  <c r="AV1263" i="12" s="1"/>
  <c r="BB1263" i="12" s="1"/>
  <c r="BJ1263" i="12" s="1"/>
  <c r="BT1263" i="12" s="1"/>
  <c r="H1536" i="12"/>
  <c r="N1536" i="12" s="1"/>
  <c r="T1536" i="12" s="1"/>
  <c r="AB1536" i="12" s="1"/>
  <c r="AH1536" i="12" s="1"/>
  <c r="AP1536" i="12" s="1"/>
  <c r="AV1536" i="12" s="1"/>
  <c r="BB1536" i="12" s="1"/>
  <c r="BJ1536" i="12" s="1"/>
  <c r="BT1536" i="12" s="1"/>
  <c r="N1537" i="12"/>
  <c r="T1537" i="12" s="1"/>
  <c r="AB1537" i="12" s="1"/>
  <c r="AH1537" i="12" s="1"/>
  <c r="AP1537" i="12" s="1"/>
  <c r="AV1537" i="12" s="1"/>
  <c r="BB1537" i="12" s="1"/>
  <c r="BJ1537" i="12" s="1"/>
  <c r="BT1537" i="12" s="1"/>
  <c r="H1125" i="12"/>
  <c r="N1126" i="12"/>
  <c r="T1126" i="12" s="1"/>
  <c r="AB1126" i="12" s="1"/>
  <c r="AH1126" i="12" s="1"/>
  <c r="AP1126" i="12" s="1"/>
  <c r="AV1126" i="12" s="1"/>
  <c r="BB1126" i="12" s="1"/>
  <c r="BJ1126" i="12" s="1"/>
  <c r="BT1126" i="12" s="1"/>
  <c r="G1157" i="12"/>
  <c r="M1157" i="12" s="1"/>
  <c r="S1157" i="12" s="1"/>
  <c r="AA1157" i="12" s="1"/>
  <c r="AG1157" i="12" s="1"/>
  <c r="AO1157" i="12" s="1"/>
  <c r="AU1157" i="12" s="1"/>
  <c r="BA1157" i="12" s="1"/>
  <c r="BI1157" i="12" s="1"/>
  <c r="BN1157" i="12" s="1"/>
  <c r="BS1157" i="12" s="1"/>
  <c r="BZ1157" i="12" s="1"/>
  <c r="M1158" i="12"/>
  <c r="S1158" i="12" s="1"/>
  <c r="AA1158" i="12" s="1"/>
  <c r="AG1158" i="12" s="1"/>
  <c r="AO1158" i="12" s="1"/>
  <c r="AU1158" i="12" s="1"/>
  <c r="BA1158" i="12" s="1"/>
  <c r="BI1158" i="12" s="1"/>
  <c r="BN1158" i="12" s="1"/>
  <c r="BS1158" i="12" s="1"/>
  <c r="BZ1158" i="12" s="1"/>
  <c r="G1173" i="12"/>
  <c r="M1173" i="12" s="1"/>
  <c r="S1173" i="12" s="1"/>
  <c r="AA1173" i="12" s="1"/>
  <c r="AG1173" i="12" s="1"/>
  <c r="AO1173" i="12" s="1"/>
  <c r="AU1173" i="12" s="1"/>
  <c r="BA1173" i="12" s="1"/>
  <c r="BI1173" i="12" s="1"/>
  <c r="BN1173" i="12" s="1"/>
  <c r="BS1173" i="12" s="1"/>
  <c r="BZ1173" i="12" s="1"/>
  <c r="M1174" i="12"/>
  <c r="S1174" i="12" s="1"/>
  <c r="AA1174" i="12" s="1"/>
  <c r="AG1174" i="12" s="1"/>
  <c r="AO1174" i="12" s="1"/>
  <c r="AU1174" i="12" s="1"/>
  <c r="BA1174" i="12" s="1"/>
  <c r="BI1174" i="12" s="1"/>
  <c r="BN1174" i="12" s="1"/>
  <c r="BS1174" i="12" s="1"/>
  <c r="BZ1174" i="12" s="1"/>
  <c r="G1188" i="12"/>
  <c r="M1188" i="12" s="1"/>
  <c r="S1188" i="12" s="1"/>
  <c r="AA1188" i="12" s="1"/>
  <c r="AG1188" i="12" s="1"/>
  <c r="AO1188" i="12" s="1"/>
  <c r="AU1188" i="12" s="1"/>
  <c r="BA1188" i="12" s="1"/>
  <c r="BI1188" i="12" s="1"/>
  <c r="BN1188" i="12" s="1"/>
  <c r="BS1188" i="12" s="1"/>
  <c r="BZ1188" i="12" s="1"/>
  <c r="M1189" i="12"/>
  <c r="S1189" i="12" s="1"/>
  <c r="AA1189" i="12" s="1"/>
  <c r="AG1189" i="12" s="1"/>
  <c r="AO1189" i="12" s="1"/>
  <c r="AU1189" i="12" s="1"/>
  <c r="BA1189" i="12" s="1"/>
  <c r="BI1189" i="12" s="1"/>
  <c r="BN1189" i="12" s="1"/>
  <c r="BS1189" i="12" s="1"/>
  <c r="BZ1189" i="12" s="1"/>
  <c r="H1400" i="12"/>
  <c r="N1400" i="12" s="1"/>
  <c r="T1400" i="12" s="1"/>
  <c r="AB1400" i="12" s="1"/>
  <c r="AH1400" i="12" s="1"/>
  <c r="AP1400" i="12" s="1"/>
  <c r="AV1400" i="12" s="1"/>
  <c r="BB1400" i="12" s="1"/>
  <c r="BJ1400" i="12" s="1"/>
  <c r="BT1400" i="12" s="1"/>
  <c r="N1401" i="12"/>
  <c r="T1401" i="12" s="1"/>
  <c r="AB1401" i="12" s="1"/>
  <c r="AH1401" i="12" s="1"/>
  <c r="AP1401" i="12" s="1"/>
  <c r="AV1401" i="12" s="1"/>
  <c r="BB1401" i="12" s="1"/>
  <c r="BJ1401" i="12" s="1"/>
  <c r="BT1401" i="12" s="1"/>
  <c r="H1330" i="12"/>
  <c r="N1331" i="12"/>
  <c r="T1331" i="12" s="1"/>
  <c r="AB1331" i="12" s="1"/>
  <c r="AH1331" i="12" s="1"/>
  <c r="AP1331" i="12" s="1"/>
  <c r="AV1331" i="12" s="1"/>
  <c r="BB1331" i="12" s="1"/>
  <c r="BJ1331" i="12" s="1"/>
  <c r="BT1331" i="12" s="1"/>
  <c r="H1286" i="12"/>
  <c r="N1286" i="12" s="1"/>
  <c r="T1286" i="12" s="1"/>
  <c r="AB1286" i="12" s="1"/>
  <c r="AH1286" i="12" s="1"/>
  <c r="AP1286" i="12" s="1"/>
  <c r="AV1286" i="12" s="1"/>
  <c r="BB1286" i="12" s="1"/>
  <c r="BJ1286" i="12" s="1"/>
  <c r="BT1286" i="12" s="1"/>
  <c r="N1287" i="12"/>
  <c r="T1287" i="12" s="1"/>
  <c r="AB1287" i="12" s="1"/>
  <c r="AH1287" i="12" s="1"/>
  <c r="AP1287" i="12" s="1"/>
  <c r="AV1287" i="12" s="1"/>
  <c r="BB1287" i="12" s="1"/>
  <c r="BJ1287" i="12" s="1"/>
  <c r="BT1287" i="12" s="1"/>
  <c r="H1485" i="12"/>
  <c r="N1485" i="12" s="1"/>
  <c r="T1485" i="12" s="1"/>
  <c r="AB1485" i="12" s="1"/>
  <c r="AH1485" i="12" s="1"/>
  <c r="AP1485" i="12" s="1"/>
  <c r="AV1485" i="12" s="1"/>
  <c r="BB1485" i="12" s="1"/>
  <c r="BJ1485" i="12" s="1"/>
  <c r="BT1485" i="12" s="1"/>
  <c r="N1486" i="12"/>
  <c r="T1486" i="12" s="1"/>
  <c r="AB1486" i="12" s="1"/>
  <c r="AH1486" i="12" s="1"/>
  <c r="AP1486" i="12" s="1"/>
  <c r="AV1486" i="12" s="1"/>
  <c r="BB1486" i="12" s="1"/>
  <c r="BJ1486" i="12" s="1"/>
  <c r="BT1486" i="12" s="1"/>
  <c r="G1439" i="12"/>
  <c r="M1439" i="12" s="1"/>
  <c r="S1439" i="12" s="1"/>
  <c r="AA1439" i="12" s="1"/>
  <c r="AG1439" i="12" s="1"/>
  <c r="AO1439" i="12" s="1"/>
  <c r="AU1439" i="12" s="1"/>
  <c r="BA1439" i="12" s="1"/>
  <c r="BI1439" i="12" s="1"/>
  <c r="BN1439" i="12" s="1"/>
  <c r="BS1439" i="12" s="1"/>
  <c r="BZ1439" i="12" s="1"/>
  <c r="M1440" i="12"/>
  <c r="S1440" i="12" s="1"/>
  <c r="AA1440" i="12" s="1"/>
  <c r="AG1440" i="12" s="1"/>
  <c r="AO1440" i="12" s="1"/>
  <c r="AU1440" i="12" s="1"/>
  <c r="BA1440" i="12" s="1"/>
  <c r="BI1440" i="12" s="1"/>
  <c r="BN1440" i="12" s="1"/>
  <c r="BS1440" i="12" s="1"/>
  <c r="BZ1440" i="12" s="1"/>
  <c r="H1291" i="12"/>
  <c r="N1292" i="12"/>
  <c r="T1292" i="12" s="1"/>
  <c r="AB1292" i="12" s="1"/>
  <c r="AH1292" i="12" s="1"/>
  <c r="AP1292" i="12" s="1"/>
  <c r="AV1292" i="12" s="1"/>
  <c r="BB1292" i="12" s="1"/>
  <c r="BJ1292" i="12" s="1"/>
  <c r="BT1292" i="12" s="1"/>
  <c r="G1541" i="12"/>
  <c r="M1541" i="12" s="1"/>
  <c r="S1541" i="12" s="1"/>
  <c r="AA1541" i="12" s="1"/>
  <c r="AG1541" i="12" s="1"/>
  <c r="AO1541" i="12" s="1"/>
  <c r="AU1541" i="12" s="1"/>
  <c r="BA1541" i="12" s="1"/>
  <c r="BI1541" i="12" s="1"/>
  <c r="BN1541" i="12" s="1"/>
  <c r="BS1541" i="12" s="1"/>
  <c r="BZ1541" i="12" s="1"/>
  <c r="M1542" i="12"/>
  <c r="S1542" i="12" s="1"/>
  <c r="AA1542" i="12" s="1"/>
  <c r="AG1542" i="12" s="1"/>
  <c r="AO1542" i="12" s="1"/>
  <c r="AU1542" i="12" s="1"/>
  <c r="BA1542" i="12" s="1"/>
  <c r="BI1542" i="12" s="1"/>
  <c r="BN1542" i="12" s="1"/>
  <c r="BS1542" i="12" s="1"/>
  <c r="BZ1542" i="12" s="1"/>
  <c r="G1481" i="12"/>
  <c r="M1482" i="12"/>
  <c r="S1482" i="12" s="1"/>
  <c r="AA1482" i="12" s="1"/>
  <c r="AG1482" i="12" s="1"/>
  <c r="AO1482" i="12" s="1"/>
  <c r="AU1482" i="12" s="1"/>
  <c r="BA1482" i="12" s="1"/>
  <c r="BI1482" i="12" s="1"/>
  <c r="BN1482" i="12" s="1"/>
  <c r="BS1482" i="12" s="1"/>
  <c r="BZ1482" i="12" s="1"/>
  <c r="N1528" i="12"/>
  <c r="T1528" i="12" s="1"/>
  <c r="AB1528" i="12" s="1"/>
  <c r="AH1528" i="12" s="1"/>
  <c r="AP1528" i="12" s="1"/>
  <c r="AV1528" i="12" s="1"/>
  <c r="BB1528" i="12" s="1"/>
  <c r="BJ1528" i="12" s="1"/>
  <c r="BT1528" i="12" s="1"/>
  <c r="H1527" i="12"/>
  <c r="G1572" i="12"/>
  <c r="M1572" i="12" s="1"/>
  <c r="S1572" i="12" s="1"/>
  <c r="AA1572" i="12" s="1"/>
  <c r="AG1572" i="12" s="1"/>
  <c r="AO1572" i="12" s="1"/>
  <c r="AU1572" i="12" s="1"/>
  <c r="BA1572" i="12" s="1"/>
  <c r="BI1572" i="12" s="1"/>
  <c r="BN1572" i="12" s="1"/>
  <c r="BS1572" i="12" s="1"/>
  <c r="BZ1572" i="12" s="1"/>
  <c r="M1573" i="12"/>
  <c r="S1573" i="12" s="1"/>
  <c r="AA1573" i="12" s="1"/>
  <c r="AG1573" i="12" s="1"/>
  <c r="AO1573" i="12" s="1"/>
  <c r="AU1573" i="12" s="1"/>
  <c r="BA1573" i="12" s="1"/>
  <c r="BI1573" i="12" s="1"/>
  <c r="BN1573" i="12" s="1"/>
  <c r="BS1573" i="12" s="1"/>
  <c r="BZ1573" i="12" s="1"/>
  <c r="G1125" i="12"/>
  <c r="M1126" i="12"/>
  <c r="S1126" i="12" s="1"/>
  <c r="AA1126" i="12" s="1"/>
  <c r="AG1126" i="12" s="1"/>
  <c r="AO1126" i="12" s="1"/>
  <c r="AU1126" i="12" s="1"/>
  <c r="BA1126" i="12" s="1"/>
  <c r="BI1126" i="12" s="1"/>
  <c r="BN1126" i="12" s="1"/>
  <c r="BS1126" i="12" s="1"/>
  <c r="BZ1126" i="12" s="1"/>
  <c r="H1129" i="12"/>
  <c r="N1130" i="12"/>
  <c r="T1130" i="12" s="1"/>
  <c r="AB1130" i="12" s="1"/>
  <c r="AH1130" i="12" s="1"/>
  <c r="AP1130" i="12" s="1"/>
  <c r="AV1130" i="12" s="1"/>
  <c r="BB1130" i="12" s="1"/>
  <c r="BJ1130" i="12" s="1"/>
  <c r="BT1130" i="12" s="1"/>
  <c r="G1140" i="12"/>
  <c r="M1140" i="12" s="1"/>
  <c r="S1140" i="12" s="1"/>
  <c r="AA1140" i="12" s="1"/>
  <c r="AG1140" i="12" s="1"/>
  <c r="AO1140" i="12" s="1"/>
  <c r="AU1140" i="12" s="1"/>
  <c r="BA1140" i="12" s="1"/>
  <c r="BI1140" i="12" s="1"/>
  <c r="BN1140" i="12" s="1"/>
  <c r="BS1140" i="12" s="1"/>
  <c r="BZ1140" i="12" s="1"/>
  <c r="M1141" i="12"/>
  <c r="S1141" i="12" s="1"/>
  <c r="AA1141" i="12" s="1"/>
  <c r="AG1141" i="12" s="1"/>
  <c r="AO1141" i="12" s="1"/>
  <c r="AU1141" i="12" s="1"/>
  <c r="BA1141" i="12" s="1"/>
  <c r="BI1141" i="12" s="1"/>
  <c r="BN1141" i="12" s="1"/>
  <c r="BS1141" i="12" s="1"/>
  <c r="BZ1141" i="12" s="1"/>
  <c r="H1143" i="12"/>
  <c r="N1143" i="12" s="1"/>
  <c r="T1143" i="12" s="1"/>
  <c r="AB1143" i="12" s="1"/>
  <c r="AH1143" i="12" s="1"/>
  <c r="AP1143" i="12" s="1"/>
  <c r="AV1143" i="12" s="1"/>
  <c r="BB1143" i="12" s="1"/>
  <c r="BJ1143" i="12" s="1"/>
  <c r="BT1143" i="12" s="1"/>
  <c r="N1144" i="12"/>
  <c r="T1144" i="12" s="1"/>
  <c r="AB1144" i="12" s="1"/>
  <c r="AH1144" i="12" s="1"/>
  <c r="AP1144" i="12" s="1"/>
  <c r="AV1144" i="12" s="1"/>
  <c r="BB1144" i="12" s="1"/>
  <c r="BJ1144" i="12" s="1"/>
  <c r="BT1144" i="12" s="1"/>
  <c r="G1161" i="12"/>
  <c r="M1162" i="12"/>
  <c r="S1162" i="12" s="1"/>
  <c r="AA1162" i="12" s="1"/>
  <c r="AG1162" i="12" s="1"/>
  <c r="AO1162" i="12" s="1"/>
  <c r="AU1162" i="12" s="1"/>
  <c r="BA1162" i="12" s="1"/>
  <c r="BI1162" i="12" s="1"/>
  <c r="BN1162" i="12" s="1"/>
  <c r="BS1162" i="12" s="1"/>
  <c r="BZ1162" i="12" s="1"/>
  <c r="H1167" i="12"/>
  <c r="N1167" i="12" s="1"/>
  <c r="T1167" i="12" s="1"/>
  <c r="AB1167" i="12" s="1"/>
  <c r="AH1167" i="12" s="1"/>
  <c r="AP1167" i="12" s="1"/>
  <c r="AV1167" i="12" s="1"/>
  <c r="BB1167" i="12" s="1"/>
  <c r="BJ1167" i="12" s="1"/>
  <c r="BT1167" i="12" s="1"/>
  <c r="N1168" i="12"/>
  <c r="T1168" i="12" s="1"/>
  <c r="AB1168" i="12" s="1"/>
  <c r="AH1168" i="12" s="1"/>
  <c r="AP1168" i="12" s="1"/>
  <c r="AV1168" i="12" s="1"/>
  <c r="BB1168" i="12" s="1"/>
  <c r="BJ1168" i="12" s="1"/>
  <c r="BT1168" i="12" s="1"/>
  <c r="G1177" i="12"/>
  <c r="M1177" i="12" s="1"/>
  <c r="S1177" i="12" s="1"/>
  <c r="AA1177" i="12" s="1"/>
  <c r="AG1177" i="12" s="1"/>
  <c r="AO1177" i="12" s="1"/>
  <c r="AU1177" i="12" s="1"/>
  <c r="BA1177" i="12" s="1"/>
  <c r="BI1177" i="12" s="1"/>
  <c r="BN1177" i="12" s="1"/>
  <c r="BS1177" i="12" s="1"/>
  <c r="BZ1177" i="12" s="1"/>
  <c r="M1178" i="12"/>
  <c r="S1178" i="12" s="1"/>
  <c r="AA1178" i="12" s="1"/>
  <c r="AG1178" i="12" s="1"/>
  <c r="AO1178" i="12" s="1"/>
  <c r="AU1178" i="12" s="1"/>
  <c r="BA1178" i="12" s="1"/>
  <c r="BI1178" i="12" s="1"/>
  <c r="BN1178" i="12" s="1"/>
  <c r="BS1178" i="12" s="1"/>
  <c r="BZ1178" i="12" s="1"/>
  <c r="H1180" i="12"/>
  <c r="N1180" i="12" s="1"/>
  <c r="T1180" i="12" s="1"/>
  <c r="AB1180" i="12" s="1"/>
  <c r="AH1180" i="12" s="1"/>
  <c r="AP1180" i="12" s="1"/>
  <c r="AV1180" i="12" s="1"/>
  <c r="BB1180" i="12" s="1"/>
  <c r="BJ1180" i="12" s="1"/>
  <c r="BT1180" i="12" s="1"/>
  <c r="N1181" i="12"/>
  <c r="T1181" i="12" s="1"/>
  <c r="AB1181" i="12" s="1"/>
  <c r="AH1181" i="12" s="1"/>
  <c r="AP1181" i="12" s="1"/>
  <c r="AV1181" i="12" s="1"/>
  <c r="BB1181" i="12" s="1"/>
  <c r="BJ1181" i="12" s="1"/>
  <c r="BT1181" i="12" s="1"/>
  <c r="G1197" i="12"/>
  <c r="M1198" i="12"/>
  <c r="S1198" i="12" s="1"/>
  <c r="AA1198" i="12" s="1"/>
  <c r="AG1198" i="12" s="1"/>
  <c r="AO1198" i="12" s="1"/>
  <c r="AU1198" i="12" s="1"/>
  <c r="BA1198" i="12" s="1"/>
  <c r="BI1198" i="12" s="1"/>
  <c r="BN1198" i="12" s="1"/>
  <c r="BS1198" i="12" s="1"/>
  <c r="BZ1198" i="12" s="1"/>
  <c r="H1202" i="12"/>
  <c r="N1203" i="12"/>
  <c r="T1203" i="12" s="1"/>
  <c r="AB1203" i="12" s="1"/>
  <c r="AH1203" i="12" s="1"/>
  <c r="AP1203" i="12" s="1"/>
  <c r="AV1203" i="12" s="1"/>
  <c r="BB1203" i="12" s="1"/>
  <c r="BJ1203" i="12" s="1"/>
  <c r="BT1203" i="12" s="1"/>
  <c r="H1506" i="12"/>
  <c r="G1470" i="12"/>
  <c r="M1474" i="12"/>
  <c r="S1474" i="12" s="1"/>
  <c r="AA1474" i="12" s="1"/>
  <c r="AG1474" i="12" s="1"/>
  <c r="AO1474" i="12" s="1"/>
  <c r="AU1474" i="12" s="1"/>
  <c r="BA1474" i="12" s="1"/>
  <c r="BI1474" i="12" s="1"/>
  <c r="BN1474" i="12" s="1"/>
  <c r="BS1474" i="12" s="1"/>
  <c r="BZ1474" i="12" s="1"/>
  <c r="H1390" i="12"/>
  <c r="H1577" i="12"/>
  <c r="N1577" i="12" s="1"/>
  <c r="T1577" i="12" s="1"/>
  <c r="AB1577" i="12" s="1"/>
  <c r="AH1577" i="12" s="1"/>
  <c r="AP1577" i="12" s="1"/>
  <c r="AV1577" i="12" s="1"/>
  <c r="BB1577" i="12" s="1"/>
  <c r="BJ1577" i="12" s="1"/>
  <c r="BT1577" i="12" s="1"/>
  <c r="H1572" i="12"/>
  <c r="N1572" i="12" s="1"/>
  <c r="T1572" i="12" s="1"/>
  <c r="AB1572" i="12" s="1"/>
  <c r="AH1572" i="12" s="1"/>
  <c r="AP1572" i="12" s="1"/>
  <c r="AV1572" i="12" s="1"/>
  <c r="BB1572" i="12" s="1"/>
  <c r="BJ1572" i="12" s="1"/>
  <c r="BT1572" i="12" s="1"/>
  <c r="N1573" i="12"/>
  <c r="T1573" i="12" s="1"/>
  <c r="AB1573" i="12" s="1"/>
  <c r="AH1573" i="12" s="1"/>
  <c r="AP1573" i="12" s="1"/>
  <c r="AV1573" i="12" s="1"/>
  <c r="BB1573" i="12" s="1"/>
  <c r="BJ1573" i="12" s="1"/>
  <c r="BT1573" i="12" s="1"/>
  <c r="G1449" i="12"/>
  <c r="M1450" i="12"/>
  <c r="S1450" i="12" s="1"/>
  <c r="AA1450" i="12" s="1"/>
  <c r="AG1450" i="12" s="1"/>
  <c r="AO1450" i="12" s="1"/>
  <c r="AU1450" i="12" s="1"/>
  <c r="BA1450" i="12" s="1"/>
  <c r="BI1450" i="12" s="1"/>
  <c r="BN1450" i="12" s="1"/>
  <c r="BS1450" i="12" s="1"/>
  <c r="BZ1450" i="12" s="1"/>
  <c r="G1425" i="12"/>
  <c r="M1425" i="12" s="1"/>
  <c r="S1425" i="12" s="1"/>
  <c r="AA1425" i="12" s="1"/>
  <c r="AG1425" i="12" s="1"/>
  <c r="AO1425" i="12" s="1"/>
  <c r="AU1425" i="12" s="1"/>
  <c r="BA1425" i="12" s="1"/>
  <c r="BI1425" i="12" s="1"/>
  <c r="BN1425" i="12" s="1"/>
  <c r="BS1425" i="12" s="1"/>
  <c r="BZ1425" i="12" s="1"/>
  <c r="M1426" i="12"/>
  <c r="S1426" i="12" s="1"/>
  <c r="AA1426" i="12" s="1"/>
  <c r="AG1426" i="12" s="1"/>
  <c r="AO1426" i="12" s="1"/>
  <c r="AU1426" i="12" s="1"/>
  <c r="BA1426" i="12" s="1"/>
  <c r="BI1426" i="12" s="1"/>
  <c r="BN1426" i="12" s="1"/>
  <c r="BS1426" i="12" s="1"/>
  <c r="BZ1426" i="12" s="1"/>
  <c r="G1410" i="12"/>
  <c r="M1410" i="12" s="1"/>
  <c r="S1410" i="12" s="1"/>
  <c r="AA1410" i="12" s="1"/>
  <c r="AG1410" i="12" s="1"/>
  <c r="AO1410" i="12" s="1"/>
  <c r="AU1410" i="12" s="1"/>
  <c r="BA1410" i="12" s="1"/>
  <c r="BI1410" i="12" s="1"/>
  <c r="BN1410" i="12" s="1"/>
  <c r="BS1410" i="12" s="1"/>
  <c r="BZ1410" i="12" s="1"/>
  <c r="M1411" i="12"/>
  <c r="S1411" i="12" s="1"/>
  <c r="AA1411" i="12" s="1"/>
  <c r="AG1411" i="12" s="1"/>
  <c r="AO1411" i="12" s="1"/>
  <c r="AU1411" i="12" s="1"/>
  <c r="BA1411" i="12" s="1"/>
  <c r="BI1411" i="12" s="1"/>
  <c r="BN1411" i="12" s="1"/>
  <c r="BS1411" i="12" s="1"/>
  <c r="BZ1411" i="12" s="1"/>
  <c r="G1340" i="12"/>
  <c r="G1335" i="12" s="1"/>
  <c r="M1341" i="12"/>
  <c r="S1341" i="12" s="1"/>
  <c r="AA1341" i="12" s="1"/>
  <c r="AG1341" i="12" s="1"/>
  <c r="AO1341" i="12" s="1"/>
  <c r="AU1341" i="12" s="1"/>
  <c r="BA1341" i="12" s="1"/>
  <c r="BI1341" i="12" s="1"/>
  <c r="BN1341" i="12" s="1"/>
  <c r="BS1341" i="12" s="1"/>
  <c r="BZ1341" i="12" s="1"/>
  <c r="G1309" i="12"/>
  <c r="M1309" i="12" s="1"/>
  <c r="S1309" i="12" s="1"/>
  <c r="AA1309" i="12" s="1"/>
  <c r="AG1309" i="12" s="1"/>
  <c r="AO1309" i="12" s="1"/>
  <c r="AU1309" i="12" s="1"/>
  <c r="BA1309" i="12" s="1"/>
  <c r="BI1309" i="12" s="1"/>
  <c r="BN1309" i="12" s="1"/>
  <c r="BS1309" i="12" s="1"/>
  <c r="BZ1309" i="12" s="1"/>
  <c r="M1310" i="12"/>
  <c r="S1310" i="12" s="1"/>
  <c r="AA1310" i="12" s="1"/>
  <c r="AG1310" i="12" s="1"/>
  <c r="AO1310" i="12" s="1"/>
  <c r="AU1310" i="12" s="1"/>
  <c r="BA1310" i="12" s="1"/>
  <c r="BI1310" i="12" s="1"/>
  <c r="BN1310" i="12" s="1"/>
  <c r="BS1310" i="12" s="1"/>
  <c r="BZ1310" i="12" s="1"/>
  <c r="G1291" i="12"/>
  <c r="M1292" i="12"/>
  <c r="S1292" i="12" s="1"/>
  <c r="AA1292" i="12" s="1"/>
  <c r="AG1292" i="12" s="1"/>
  <c r="AO1292" i="12" s="1"/>
  <c r="AU1292" i="12" s="1"/>
  <c r="BA1292" i="12" s="1"/>
  <c r="BI1292" i="12" s="1"/>
  <c r="BN1292" i="12" s="1"/>
  <c r="BS1292" i="12" s="1"/>
  <c r="BZ1292" i="12" s="1"/>
  <c r="G1270" i="12"/>
  <c r="M1270" i="12" s="1"/>
  <c r="S1270" i="12" s="1"/>
  <c r="AA1270" i="12" s="1"/>
  <c r="AG1270" i="12" s="1"/>
  <c r="AO1270" i="12" s="1"/>
  <c r="AU1270" i="12" s="1"/>
  <c r="BA1270" i="12" s="1"/>
  <c r="BI1270" i="12" s="1"/>
  <c r="BN1270" i="12" s="1"/>
  <c r="BS1270" i="12" s="1"/>
  <c r="BZ1270" i="12" s="1"/>
  <c r="M1271" i="12"/>
  <c r="S1271" i="12" s="1"/>
  <c r="AA1271" i="12" s="1"/>
  <c r="AG1271" i="12" s="1"/>
  <c r="AO1271" i="12" s="1"/>
  <c r="AU1271" i="12" s="1"/>
  <c r="BA1271" i="12" s="1"/>
  <c r="BI1271" i="12" s="1"/>
  <c r="BN1271" i="12" s="1"/>
  <c r="BS1271" i="12" s="1"/>
  <c r="BZ1271" i="12" s="1"/>
  <c r="M1528" i="12"/>
  <c r="S1528" i="12" s="1"/>
  <c r="AA1528" i="12" s="1"/>
  <c r="AG1528" i="12" s="1"/>
  <c r="AO1528" i="12" s="1"/>
  <c r="AU1528" i="12" s="1"/>
  <c r="BA1528" i="12" s="1"/>
  <c r="BI1528" i="12" s="1"/>
  <c r="BN1528" i="12" s="1"/>
  <c r="BS1528" i="12" s="1"/>
  <c r="BZ1528" i="12" s="1"/>
  <c r="G1527" i="12"/>
  <c r="H1459" i="12"/>
  <c r="N1460" i="12"/>
  <c r="T1460" i="12" s="1"/>
  <c r="AB1460" i="12" s="1"/>
  <c r="AH1460" i="12" s="1"/>
  <c r="AP1460" i="12" s="1"/>
  <c r="AV1460" i="12" s="1"/>
  <c r="BB1460" i="12" s="1"/>
  <c r="BJ1460" i="12" s="1"/>
  <c r="BT1460" i="12" s="1"/>
  <c r="H1368" i="12"/>
  <c r="N1369" i="12"/>
  <c r="T1369" i="12" s="1"/>
  <c r="AB1369" i="12" s="1"/>
  <c r="AH1369" i="12" s="1"/>
  <c r="AP1369" i="12" s="1"/>
  <c r="AV1369" i="12" s="1"/>
  <c r="BB1369" i="12" s="1"/>
  <c r="BJ1369" i="12" s="1"/>
  <c r="BT1369" i="12" s="1"/>
  <c r="H1325" i="12"/>
  <c r="N1326" i="12"/>
  <c r="T1326" i="12" s="1"/>
  <c r="AB1326" i="12" s="1"/>
  <c r="AH1326" i="12" s="1"/>
  <c r="AP1326" i="12" s="1"/>
  <c r="AV1326" i="12" s="1"/>
  <c r="BB1326" i="12" s="1"/>
  <c r="BJ1326" i="12" s="1"/>
  <c r="BT1326" i="12" s="1"/>
  <c r="G1278" i="12"/>
  <c r="M1278" i="12" s="1"/>
  <c r="S1278" i="12" s="1"/>
  <c r="AA1278" i="12" s="1"/>
  <c r="AG1278" i="12" s="1"/>
  <c r="AO1278" i="12" s="1"/>
  <c r="AU1278" i="12" s="1"/>
  <c r="BA1278" i="12" s="1"/>
  <c r="BI1278" i="12" s="1"/>
  <c r="BN1278" i="12" s="1"/>
  <c r="BS1278" i="12" s="1"/>
  <c r="BZ1278" i="12" s="1"/>
  <c r="M1279" i="12"/>
  <c r="S1279" i="12" s="1"/>
  <c r="AA1279" i="12" s="1"/>
  <c r="AG1279" i="12" s="1"/>
  <c r="AO1279" i="12" s="1"/>
  <c r="AU1279" i="12" s="1"/>
  <c r="BA1279" i="12" s="1"/>
  <c r="BI1279" i="12" s="1"/>
  <c r="BN1279" i="12" s="1"/>
  <c r="BS1279" i="12" s="1"/>
  <c r="BZ1279" i="12" s="1"/>
  <c r="H1105" i="12"/>
  <c r="G1105" i="12"/>
  <c r="F1105" i="12"/>
  <c r="H1102" i="12"/>
  <c r="G1102" i="12"/>
  <c r="F1102" i="12"/>
  <c r="H1081" i="12"/>
  <c r="G1081" i="12"/>
  <c r="F1081" i="12"/>
  <c r="H1078" i="12"/>
  <c r="G1078" i="12"/>
  <c r="F1078" i="12"/>
  <c r="H1073" i="12"/>
  <c r="G1073" i="12"/>
  <c r="F1073" i="12"/>
  <c r="H1063" i="12"/>
  <c r="G1063" i="12"/>
  <c r="F1063" i="12"/>
  <c r="H1059" i="12"/>
  <c r="G1059" i="12"/>
  <c r="F1059" i="12"/>
  <c r="H1056" i="12"/>
  <c r="G1056" i="12"/>
  <c r="F1056" i="12"/>
  <c r="H1048" i="12"/>
  <c r="G1048" i="12"/>
  <c r="F1048" i="12"/>
  <c r="H1044" i="12"/>
  <c r="G1044" i="12"/>
  <c r="F1044" i="12"/>
  <c r="H1041" i="12"/>
  <c r="G1041" i="12"/>
  <c r="F1041" i="12"/>
  <c r="H1036" i="12"/>
  <c r="G1036" i="12"/>
  <c r="F1036" i="12"/>
  <c r="H1033" i="12"/>
  <c r="G1033" i="12"/>
  <c r="F1033" i="12"/>
  <c r="H1030" i="12"/>
  <c r="G1030" i="12"/>
  <c r="F1030" i="12"/>
  <c r="H1025" i="12"/>
  <c r="G1025" i="12"/>
  <c r="F1025" i="12"/>
  <c r="H1022" i="12"/>
  <c r="G1022" i="12"/>
  <c r="F1022" i="12"/>
  <c r="H1019" i="12"/>
  <c r="G1019" i="12"/>
  <c r="F1019" i="12"/>
  <c r="H1012" i="12"/>
  <c r="N1012" i="12" s="1"/>
  <c r="T1012" i="12" s="1"/>
  <c r="AB1012" i="12" s="1"/>
  <c r="AH1012" i="12" s="1"/>
  <c r="AP1012" i="12" s="1"/>
  <c r="AV1012" i="12" s="1"/>
  <c r="BB1012" i="12" s="1"/>
  <c r="BJ1012" i="12" s="1"/>
  <c r="BT1012" i="12" s="1"/>
  <c r="G1012" i="12"/>
  <c r="M1012" i="12" s="1"/>
  <c r="S1012" i="12" s="1"/>
  <c r="AA1012" i="12" s="1"/>
  <c r="AG1012" i="12" s="1"/>
  <c r="AO1012" i="12" s="1"/>
  <c r="AU1012" i="12" s="1"/>
  <c r="BA1012" i="12" s="1"/>
  <c r="BI1012" i="12" s="1"/>
  <c r="BN1012" i="12" s="1"/>
  <c r="BS1012" i="12" s="1"/>
  <c r="BZ1012" i="12" s="1"/>
  <c r="F1012" i="12"/>
  <c r="L1012" i="12" s="1"/>
  <c r="R1012" i="12" s="1"/>
  <c r="V1012" i="12" s="1"/>
  <c r="Z1012" i="12" s="1"/>
  <c r="AF1012" i="12" s="1"/>
  <c r="AJ1012" i="12" s="1"/>
  <c r="AN1012" i="12" s="1"/>
  <c r="AT1012" i="12" s="1"/>
  <c r="AZ1012" i="12" s="1"/>
  <c r="BD1012" i="12" s="1"/>
  <c r="BH1012" i="12" s="1"/>
  <c r="BM1012" i="12" s="1"/>
  <c r="BR1012" i="12" s="1"/>
  <c r="BV1012" i="12" s="1"/>
  <c r="BY1012" i="12" s="1"/>
  <c r="CB1012" i="12" s="1"/>
  <c r="CD1012" i="12" s="1"/>
  <c r="H1010" i="12"/>
  <c r="N1010" i="12" s="1"/>
  <c r="T1010" i="12" s="1"/>
  <c r="AB1010" i="12" s="1"/>
  <c r="AH1010" i="12" s="1"/>
  <c r="AP1010" i="12" s="1"/>
  <c r="AV1010" i="12" s="1"/>
  <c r="BB1010" i="12" s="1"/>
  <c r="BJ1010" i="12" s="1"/>
  <c r="BT1010" i="12" s="1"/>
  <c r="G1010" i="12"/>
  <c r="M1010" i="12" s="1"/>
  <c r="S1010" i="12" s="1"/>
  <c r="AA1010" i="12" s="1"/>
  <c r="AG1010" i="12" s="1"/>
  <c r="AO1010" i="12" s="1"/>
  <c r="AU1010" i="12" s="1"/>
  <c r="BA1010" i="12" s="1"/>
  <c r="BI1010" i="12" s="1"/>
  <c r="BN1010" i="12" s="1"/>
  <c r="BS1010" i="12" s="1"/>
  <c r="BZ1010" i="12" s="1"/>
  <c r="F1010" i="12"/>
  <c r="L1010" i="12" s="1"/>
  <c r="R1010" i="12" s="1"/>
  <c r="V1010" i="12" s="1"/>
  <c r="Z1010" i="12" s="1"/>
  <c r="AF1010" i="12" s="1"/>
  <c r="AJ1010" i="12" s="1"/>
  <c r="AN1010" i="12" s="1"/>
  <c r="AT1010" i="12" s="1"/>
  <c r="AZ1010" i="12" s="1"/>
  <c r="BD1010" i="12" s="1"/>
  <c r="BH1010" i="12" s="1"/>
  <c r="BM1010" i="12" s="1"/>
  <c r="BR1010" i="12" s="1"/>
  <c r="BV1010" i="12" s="1"/>
  <c r="BY1010" i="12" s="1"/>
  <c r="CB1010" i="12" s="1"/>
  <c r="CD1010" i="12" s="1"/>
  <c r="H1008" i="12"/>
  <c r="N1008" i="12" s="1"/>
  <c r="T1008" i="12" s="1"/>
  <c r="AB1008" i="12" s="1"/>
  <c r="AH1008" i="12" s="1"/>
  <c r="AP1008" i="12" s="1"/>
  <c r="AV1008" i="12" s="1"/>
  <c r="BB1008" i="12" s="1"/>
  <c r="BJ1008" i="12" s="1"/>
  <c r="BT1008" i="12" s="1"/>
  <c r="G1008" i="12"/>
  <c r="M1008" i="12" s="1"/>
  <c r="S1008" i="12" s="1"/>
  <c r="AA1008" i="12" s="1"/>
  <c r="AG1008" i="12" s="1"/>
  <c r="AO1008" i="12" s="1"/>
  <c r="AU1008" i="12" s="1"/>
  <c r="BA1008" i="12" s="1"/>
  <c r="BI1008" i="12" s="1"/>
  <c r="BN1008" i="12" s="1"/>
  <c r="BS1008" i="12" s="1"/>
  <c r="BZ1008" i="12" s="1"/>
  <c r="F1008" i="12"/>
  <c r="L1008" i="12" s="1"/>
  <c r="R1008" i="12" s="1"/>
  <c r="V1008" i="12" s="1"/>
  <c r="Z1008" i="12" s="1"/>
  <c r="AF1008" i="12" s="1"/>
  <c r="AJ1008" i="12" s="1"/>
  <c r="AN1008" i="12" s="1"/>
  <c r="AT1008" i="12" s="1"/>
  <c r="AZ1008" i="12" s="1"/>
  <c r="BD1008" i="12" s="1"/>
  <c r="BH1008" i="12" s="1"/>
  <c r="BM1008" i="12" s="1"/>
  <c r="BR1008" i="12" s="1"/>
  <c r="BV1008" i="12" s="1"/>
  <c r="BY1008" i="12" s="1"/>
  <c r="CB1008" i="12" s="1"/>
  <c r="CD1008" i="12" s="1"/>
  <c r="H998" i="12"/>
  <c r="G998" i="12"/>
  <c r="F998" i="12"/>
  <c r="H993" i="12"/>
  <c r="G993" i="12"/>
  <c r="F993" i="12"/>
  <c r="H989" i="12"/>
  <c r="G989" i="12"/>
  <c r="F989" i="12"/>
  <c r="M1492" i="12" l="1"/>
  <c r="S1492" i="12" s="1"/>
  <c r="AA1492" i="12" s="1"/>
  <c r="AG1492" i="12" s="1"/>
  <c r="AO1492" i="12" s="1"/>
  <c r="AU1492" i="12" s="1"/>
  <c r="BA1492" i="12" s="1"/>
  <c r="BI1492" i="12" s="1"/>
  <c r="BN1492" i="12" s="1"/>
  <c r="BS1492" i="12" s="1"/>
  <c r="BZ1492" i="12" s="1"/>
  <c r="F1491" i="12"/>
  <c r="L1491" i="12" s="1"/>
  <c r="R1491" i="12" s="1"/>
  <c r="V1491" i="12" s="1"/>
  <c r="Z1491" i="12" s="1"/>
  <c r="AF1491" i="12" s="1"/>
  <c r="AJ1491" i="12" s="1"/>
  <c r="AN1491" i="12" s="1"/>
  <c r="AT1491" i="12" s="1"/>
  <c r="AZ1491" i="12" s="1"/>
  <c r="BD1491" i="12" s="1"/>
  <c r="BH1491" i="12" s="1"/>
  <c r="BM1491" i="12" s="1"/>
  <c r="BR1491" i="12" s="1"/>
  <c r="BV1491" i="12" s="1"/>
  <c r="BY1491" i="12" s="1"/>
  <c r="CB1491" i="12" s="1"/>
  <c r="CD1491" i="12" s="1"/>
  <c r="M1349" i="12"/>
  <c r="S1349" i="12" s="1"/>
  <c r="AA1349" i="12" s="1"/>
  <c r="AG1349" i="12" s="1"/>
  <c r="AO1349" i="12" s="1"/>
  <c r="AU1349" i="12" s="1"/>
  <c r="BA1349" i="12" s="1"/>
  <c r="BI1349" i="12" s="1"/>
  <c r="BN1349" i="12" s="1"/>
  <c r="BS1349" i="12" s="1"/>
  <c r="BZ1349" i="12" s="1"/>
  <c r="H1176" i="12"/>
  <c r="N1176" i="12" s="1"/>
  <c r="T1176" i="12" s="1"/>
  <c r="AB1176" i="12" s="1"/>
  <c r="AH1176" i="12" s="1"/>
  <c r="AP1176" i="12" s="1"/>
  <c r="AV1176" i="12" s="1"/>
  <c r="BB1176" i="12" s="1"/>
  <c r="BJ1176" i="12" s="1"/>
  <c r="BT1176" i="12" s="1"/>
  <c r="L1349" i="12"/>
  <c r="R1349" i="12" s="1"/>
  <c r="V1349" i="12" s="1"/>
  <c r="Z1349" i="12" s="1"/>
  <c r="AF1349" i="12" s="1"/>
  <c r="AJ1349" i="12" s="1"/>
  <c r="AN1349" i="12" s="1"/>
  <c r="AT1349" i="12" s="1"/>
  <c r="AZ1349" i="12" s="1"/>
  <c r="BD1349" i="12" s="1"/>
  <c r="BH1349" i="12" s="1"/>
  <c r="BM1349" i="12" s="1"/>
  <c r="BR1349" i="12" s="1"/>
  <c r="BV1349" i="12" s="1"/>
  <c r="BY1349" i="12" s="1"/>
  <c r="CB1349" i="12" s="1"/>
  <c r="CD1349" i="12" s="1"/>
  <c r="G1176" i="12"/>
  <c r="M1176" i="12" s="1"/>
  <c r="S1176" i="12" s="1"/>
  <c r="AA1176" i="12" s="1"/>
  <c r="AG1176" i="12" s="1"/>
  <c r="AO1176" i="12" s="1"/>
  <c r="AU1176" i="12" s="1"/>
  <c r="BA1176" i="12" s="1"/>
  <c r="BI1176" i="12" s="1"/>
  <c r="BN1176" i="12" s="1"/>
  <c r="BS1176" i="12" s="1"/>
  <c r="BZ1176" i="12" s="1"/>
  <c r="G1153" i="12"/>
  <c r="M1153" i="12" s="1"/>
  <c r="S1153" i="12" s="1"/>
  <c r="AA1153" i="12" s="1"/>
  <c r="AG1153" i="12" s="1"/>
  <c r="AO1153" i="12" s="1"/>
  <c r="AU1153" i="12" s="1"/>
  <c r="BA1153" i="12" s="1"/>
  <c r="BI1153" i="12" s="1"/>
  <c r="BN1153" i="12" s="1"/>
  <c r="BS1153" i="12" s="1"/>
  <c r="BZ1153" i="12" s="1"/>
  <c r="F1166" i="12"/>
  <c r="L1166" i="12" s="1"/>
  <c r="R1166" i="12" s="1"/>
  <c r="V1166" i="12" s="1"/>
  <c r="Z1166" i="12" s="1"/>
  <c r="AF1166" i="12" s="1"/>
  <c r="AJ1166" i="12" s="1"/>
  <c r="AN1166" i="12" s="1"/>
  <c r="AT1166" i="12" s="1"/>
  <c r="AZ1166" i="12" s="1"/>
  <c r="BD1166" i="12" s="1"/>
  <c r="BH1166" i="12" s="1"/>
  <c r="BM1166" i="12" s="1"/>
  <c r="BR1166" i="12" s="1"/>
  <c r="BV1166" i="12" s="1"/>
  <c r="BY1166" i="12" s="1"/>
  <c r="CB1166" i="12" s="1"/>
  <c r="CD1166" i="12" s="1"/>
  <c r="F1132" i="12"/>
  <c r="L1132" i="12" s="1"/>
  <c r="R1132" i="12" s="1"/>
  <c r="V1132" i="12" s="1"/>
  <c r="Z1132" i="12" s="1"/>
  <c r="AF1132" i="12" s="1"/>
  <c r="AJ1132" i="12" s="1"/>
  <c r="AN1132" i="12" s="1"/>
  <c r="AT1132" i="12" s="1"/>
  <c r="AZ1132" i="12" s="1"/>
  <c r="BD1132" i="12" s="1"/>
  <c r="BH1132" i="12" s="1"/>
  <c r="BM1132" i="12" s="1"/>
  <c r="BR1132" i="12" s="1"/>
  <c r="BV1132" i="12" s="1"/>
  <c r="BY1132" i="12" s="1"/>
  <c r="CB1132" i="12" s="1"/>
  <c r="CD1132" i="12" s="1"/>
  <c r="F1176" i="12"/>
  <c r="L1176" i="12" s="1"/>
  <c r="R1176" i="12" s="1"/>
  <c r="V1176" i="12" s="1"/>
  <c r="Z1176" i="12" s="1"/>
  <c r="AF1176" i="12" s="1"/>
  <c r="AJ1176" i="12" s="1"/>
  <c r="AN1176" i="12" s="1"/>
  <c r="AT1176" i="12" s="1"/>
  <c r="AZ1176" i="12" s="1"/>
  <c r="BD1176" i="12" s="1"/>
  <c r="BH1176" i="12" s="1"/>
  <c r="BM1176" i="12" s="1"/>
  <c r="BR1176" i="12" s="1"/>
  <c r="BV1176" i="12" s="1"/>
  <c r="BY1176" i="12" s="1"/>
  <c r="CB1176" i="12" s="1"/>
  <c r="CD1176" i="12" s="1"/>
  <c r="F1139" i="12"/>
  <c r="L1139" i="12" s="1"/>
  <c r="R1139" i="12" s="1"/>
  <c r="V1139" i="12" s="1"/>
  <c r="Z1139" i="12" s="1"/>
  <c r="AF1139" i="12" s="1"/>
  <c r="AJ1139" i="12" s="1"/>
  <c r="AN1139" i="12" s="1"/>
  <c r="AT1139" i="12" s="1"/>
  <c r="AZ1139" i="12" s="1"/>
  <c r="BD1139" i="12" s="1"/>
  <c r="BH1139" i="12" s="1"/>
  <c r="BM1139" i="12" s="1"/>
  <c r="BR1139" i="12" s="1"/>
  <c r="BV1139" i="12" s="1"/>
  <c r="BY1139" i="12" s="1"/>
  <c r="CB1139" i="12" s="1"/>
  <c r="CD1139" i="12" s="1"/>
  <c r="F1389" i="12"/>
  <c r="L1389" i="12" s="1"/>
  <c r="R1389" i="12" s="1"/>
  <c r="V1389" i="12" s="1"/>
  <c r="Z1389" i="12" s="1"/>
  <c r="AF1389" i="12" s="1"/>
  <c r="AJ1389" i="12" s="1"/>
  <c r="AN1389" i="12" s="1"/>
  <c r="AT1389" i="12" s="1"/>
  <c r="AZ1389" i="12" s="1"/>
  <c r="BD1389" i="12" s="1"/>
  <c r="BH1389" i="12" s="1"/>
  <c r="BM1389" i="12" s="1"/>
  <c r="BR1389" i="12" s="1"/>
  <c r="BV1389" i="12" s="1"/>
  <c r="BY1389" i="12" s="1"/>
  <c r="CB1389" i="12" s="1"/>
  <c r="CD1389" i="12" s="1"/>
  <c r="F1018" i="12"/>
  <c r="L1018" i="12" s="1"/>
  <c r="R1018" i="12" s="1"/>
  <c r="V1018" i="12" s="1"/>
  <c r="Z1018" i="12" s="1"/>
  <c r="AF1018" i="12" s="1"/>
  <c r="AJ1018" i="12" s="1"/>
  <c r="AN1018" i="12" s="1"/>
  <c r="AT1018" i="12" s="1"/>
  <c r="AZ1018" i="12" s="1"/>
  <c r="BD1018" i="12" s="1"/>
  <c r="BH1018" i="12" s="1"/>
  <c r="BM1018" i="12" s="1"/>
  <c r="BR1018" i="12" s="1"/>
  <c r="BV1018" i="12" s="1"/>
  <c r="BY1018" i="12" s="1"/>
  <c r="CB1018" i="12" s="1"/>
  <c r="CD1018" i="12" s="1"/>
  <c r="L1019" i="12"/>
  <c r="R1019" i="12" s="1"/>
  <c r="V1019" i="12" s="1"/>
  <c r="Z1019" i="12" s="1"/>
  <c r="AF1019" i="12" s="1"/>
  <c r="AJ1019" i="12" s="1"/>
  <c r="AN1019" i="12" s="1"/>
  <c r="AT1019" i="12" s="1"/>
  <c r="AZ1019" i="12" s="1"/>
  <c r="BD1019" i="12" s="1"/>
  <c r="BH1019" i="12" s="1"/>
  <c r="BM1019" i="12" s="1"/>
  <c r="BR1019" i="12" s="1"/>
  <c r="BV1019" i="12" s="1"/>
  <c r="BY1019" i="12" s="1"/>
  <c r="CB1019" i="12" s="1"/>
  <c r="CD1019" i="12" s="1"/>
  <c r="F1072" i="12"/>
  <c r="L1073" i="12"/>
  <c r="R1073" i="12" s="1"/>
  <c r="V1073" i="12" s="1"/>
  <c r="Z1073" i="12" s="1"/>
  <c r="AF1073" i="12" s="1"/>
  <c r="AJ1073" i="12" s="1"/>
  <c r="AN1073" i="12" s="1"/>
  <c r="AT1073" i="12" s="1"/>
  <c r="AZ1073" i="12" s="1"/>
  <c r="BD1073" i="12" s="1"/>
  <c r="BH1073" i="12" s="1"/>
  <c r="BM1073" i="12" s="1"/>
  <c r="BR1073" i="12" s="1"/>
  <c r="BV1073" i="12" s="1"/>
  <c r="BY1073" i="12" s="1"/>
  <c r="CB1073" i="12" s="1"/>
  <c r="CD1073" i="12" s="1"/>
  <c r="L1335" i="12"/>
  <c r="R1335" i="12" s="1"/>
  <c r="V1335" i="12" s="1"/>
  <c r="Z1335" i="12" s="1"/>
  <c r="AF1335" i="12" s="1"/>
  <c r="AJ1335" i="12" s="1"/>
  <c r="AN1335" i="12" s="1"/>
  <c r="AT1335" i="12" s="1"/>
  <c r="AZ1335" i="12" s="1"/>
  <c r="BD1335" i="12" s="1"/>
  <c r="BH1335" i="12" s="1"/>
  <c r="BM1335" i="12" s="1"/>
  <c r="BR1335" i="12" s="1"/>
  <c r="BV1335" i="12" s="1"/>
  <c r="BY1335" i="12" s="1"/>
  <c r="CB1335" i="12" s="1"/>
  <c r="CD1335" i="12" s="1"/>
  <c r="L1340" i="12"/>
  <c r="R1340" i="12" s="1"/>
  <c r="V1340" i="12" s="1"/>
  <c r="Z1340" i="12" s="1"/>
  <c r="AF1340" i="12" s="1"/>
  <c r="AJ1340" i="12" s="1"/>
  <c r="AN1340" i="12" s="1"/>
  <c r="AT1340" i="12" s="1"/>
  <c r="AZ1340" i="12" s="1"/>
  <c r="BD1340" i="12" s="1"/>
  <c r="BH1340" i="12" s="1"/>
  <c r="BM1340" i="12" s="1"/>
  <c r="BR1340" i="12" s="1"/>
  <c r="BV1340" i="12" s="1"/>
  <c r="BY1340" i="12" s="1"/>
  <c r="CB1340" i="12" s="1"/>
  <c r="CD1340" i="12" s="1"/>
  <c r="F1516" i="12"/>
  <c r="L1516" i="12" s="1"/>
  <c r="R1516" i="12" s="1"/>
  <c r="V1516" i="12" s="1"/>
  <c r="Z1516" i="12" s="1"/>
  <c r="AF1516" i="12" s="1"/>
  <c r="AJ1516" i="12" s="1"/>
  <c r="AN1516" i="12" s="1"/>
  <c r="AT1516" i="12" s="1"/>
  <c r="AZ1516" i="12" s="1"/>
  <c r="BD1516" i="12" s="1"/>
  <c r="BH1516" i="12" s="1"/>
  <c r="BM1516" i="12" s="1"/>
  <c r="BR1516" i="12" s="1"/>
  <c r="BV1516" i="12" s="1"/>
  <c r="BY1516" i="12" s="1"/>
  <c r="CB1516" i="12" s="1"/>
  <c r="CD1516" i="12" s="1"/>
  <c r="L1517" i="12"/>
  <c r="R1517" i="12" s="1"/>
  <c r="V1517" i="12" s="1"/>
  <c r="Z1517" i="12" s="1"/>
  <c r="AF1517" i="12" s="1"/>
  <c r="AJ1517" i="12" s="1"/>
  <c r="AN1517" i="12" s="1"/>
  <c r="AT1517" i="12" s="1"/>
  <c r="AZ1517" i="12" s="1"/>
  <c r="BD1517" i="12" s="1"/>
  <c r="BH1517" i="12" s="1"/>
  <c r="BM1517" i="12" s="1"/>
  <c r="BR1517" i="12" s="1"/>
  <c r="BV1517" i="12" s="1"/>
  <c r="BY1517" i="12" s="1"/>
  <c r="CB1517" i="12" s="1"/>
  <c r="CD1517" i="12" s="1"/>
  <c r="F1329" i="12"/>
  <c r="L1329" i="12" s="1"/>
  <c r="R1329" i="12" s="1"/>
  <c r="V1329" i="12" s="1"/>
  <c r="Z1329" i="12" s="1"/>
  <c r="AF1329" i="12" s="1"/>
  <c r="AJ1329" i="12" s="1"/>
  <c r="AN1329" i="12" s="1"/>
  <c r="AT1329" i="12" s="1"/>
  <c r="AZ1329" i="12" s="1"/>
  <c r="BD1329" i="12" s="1"/>
  <c r="BH1329" i="12" s="1"/>
  <c r="BM1329" i="12" s="1"/>
  <c r="BR1329" i="12" s="1"/>
  <c r="BV1329" i="12" s="1"/>
  <c r="BY1329" i="12" s="1"/>
  <c r="CB1329" i="12" s="1"/>
  <c r="CD1329" i="12" s="1"/>
  <c r="L1330" i="12"/>
  <c r="R1330" i="12" s="1"/>
  <c r="V1330" i="12" s="1"/>
  <c r="Z1330" i="12" s="1"/>
  <c r="AF1330" i="12" s="1"/>
  <c r="AJ1330" i="12" s="1"/>
  <c r="AN1330" i="12" s="1"/>
  <c r="AT1330" i="12" s="1"/>
  <c r="AZ1330" i="12" s="1"/>
  <c r="BD1330" i="12" s="1"/>
  <c r="BH1330" i="12" s="1"/>
  <c r="BM1330" i="12" s="1"/>
  <c r="BR1330" i="12" s="1"/>
  <c r="BV1330" i="12" s="1"/>
  <c r="BY1330" i="12" s="1"/>
  <c r="CB1330" i="12" s="1"/>
  <c r="CD1330" i="12" s="1"/>
  <c r="F1324" i="12"/>
  <c r="L1324" i="12" s="1"/>
  <c r="R1324" i="12" s="1"/>
  <c r="V1324" i="12" s="1"/>
  <c r="Z1324" i="12" s="1"/>
  <c r="AF1324" i="12" s="1"/>
  <c r="AJ1324" i="12" s="1"/>
  <c r="AN1324" i="12" s="1"/>
  <c r="AT1324" i="12" s="1"/>
  <c r="AZ1324" i="12" s="1"/>
  <c r="BD1324" i="12" s="1"/>
  <c r="BH1324" i="12" s="1"/>
  <c r="BM1324" i="12" s="1"/>
  <c r="BR1324" i="12" s="1"/>
  <c r="BV1324" i="12" s="1"/>
  <c r="BY1324" i="12" s="1"/>
  <c r="CB1324" i="12" s="1"/>
  <c r="CD1324" i="12" s="1"/>
  <c r="L1325" i="12"/>
  <c r="R1325" i="12" s="1"/>
  <c r="V1325" i="12" s="1"/>
  <c r="Z1325" i="12" s="1"/>
  <c r="AF1325" i="12" s="1"/>
  <c r="AJ1325" i="12" s="1"/>
  <c r="AN1325" i="12" s="1"/>
  <c r="AT1325" i="12" s="1"/>
  <c r="AZ1325" i="12" s="1"/>
  <c r="BD1325" i="12" s="1"/>
  <c r="BH1325" i="12" s="1"/>
  <c r="BM1325" i="12" s="1"/>
  <c r="BR1325" i="12" s="1"/>
  <c r="BV1325" i="12" s="1"/>
  <c r="BY1325" i="12" s="1"/>
  <c r="CB1325" i="12" s="1"/>
  <c r="CD1325" i="12" s="1"/>
  <c r="F1444" i="12"/>
  <c r="L1449" i="12"/>
  <c r="R1449" i="12" s="1"/>
  <c r="V1449" i="12" s="1"/>
  <c r="Z1449" i="12" s="1"/>
  <c r="AF1449" i="12" s="1"/>
  <c r="AJ1449" i="12" s="1"/>
  <c r="AN1449" i="12" s="1"/>
  <c r="AT1449" i="12" s="1"/>
  <c r="AZ1449" i="12" s="1"/>
  <c r="BD1449" i="12" s="1"/>
  <c r="BH1449" i="12" s="1"/>
  <c r="BM1449" i="12" s="1"/>
  <c r="BR1449" i="12" s="1"/>
  <c r="BV1449" i="12" s="1"/>
  <c r="BY1449" i="12" s="1"/>
  <c r="CB1449" i="12" s="1"/>
  <c r="CD1449" i="12" s="1"/>
  <c r="F1499" i="12"/>
  <c r="L1499" i="12" s="1"/>
  <c r="R1499" i="12" s="1"/>
  <c r="V1499" i="12" s="1"/>
  <c r="Z1499" i="12" s="1"/>
  <c r="AF1499" i="12" s="1"/>
  <c r="AJ1499" i="12" s="1"/>
  <c r="AN1499" i="12" s="1"/>
  <c r="AT1499" i="12" s="1"/>
  <c r="AZ1499" i="12" s="1"/>
  <c r="BD1499" i="12" s="1"/>
  <c r="BH1499" i="12" s="1"/>
  <c r="BM1499" i="12" s="1"/>
  <c r="BR1499" i="12" s="1"/>
  <c r="BV1499" i="12" s="1"/>
  <c r="BY1499" i="12" s="1"/>
  <c r="CB1499" i="12" s="1"/>
  <c r="CD1499" i="12" s="1"/>
  <c r="L1500" i="12"/>
  <c r="R1500" i="12" s="1"/>
  <c r="V1500" i="12" s="1"/>
  <c r="Z1500" i="12" s="1"/>
  <c r="AF1500" i="12" s="1"/>
  <c r="AJ1500" i="12" s="1"/>
  <c r="AN1500" i="12" s="1"/>
  <c r="AT1500" i="12" s="1"/>
  <c r="AZ1500" i="12" s="1"/>
  <c r="BD1500" i="12" s="1"/>
  <c r="BH1500" i="12" s="1"/>
  <c r="BM1500" i="12" s="1"/>
  <c r="BR1500" i="12" s="1"/>
  <c r="BV1500" i="12" s="1"/>
  <c r="BY1500" i="12" s="1"/>
  <c r="CB1500" i="12" s="1"/>
  <c r="CD1500" i="12" s="1"/>
  <c r="L1301" i="12"/>
  <c r="R1301" i="12" s="1"/>
  <c r="V1301" i="12" s="1"/>
  <c r="Z1301" i="12" s="1"/>
  <c r="AF1301" i="12" s="1"/>
  <c r="AJ1301" i="12" s="1"/>
  <c r="AN1301" i="12" s="1"/>
  <c r="AT1301" i="12" s="1"/>
  <c r="AZ1301" i="12" s="1"/>
  <c r="BD1301" i="12" s="1"/>
  <c r="BH1301" i="12" s="1"/>
  <c r="BM1301" i="12" s="1"/>
  <c r="BR1301" i="12" s="1"/>
  <c r="BV1301" i="12" s="1"/>
  <c r="BY1301" i="12" s="1"/>
  <c r="CB1301" i="12" s="1"/>
  <c r="CD1301" i="12" s="1"/>
  <c r="F1300" i="12"/>
  <c r="L1300" i="12" s="1"/>
  <c r="R1300" i="12" s="1"/>
  <c r="V1300" i="12" s="1"/>
  <c r="Z1300" i="12" s="1"/>
  <c r="AF1300" i="12" s="1"/>
  <c r="AJ1300" i="12" s="1"/>
  <c r="AN1300" i="12" s="1"/>
  <c r="AT1300" i="12" s="1"/>
  <c r="AZ1300" i="12" s="1"/>
  <c r="BD1300" i="12" s="1"/>
  <c r="BH1300" i="12" s="1"/>
  <c r="BM1300" i="12" s="1"/>
  <c r="BR1300" i="12" s="1"/>
  <c r="BV1300" i="12" s="1"/>
  <c r="BY1300" i="12" s="1"/>
  <c r="CB1300" i="12" s="1"/>
  <c r="CD1300" i="12" s="1"/>
  <c r="F1224" i="12"/>
  <c r="F1223" i="12" s="1"/>
  <c r="L1228" i="12"/>
  <c r="R1228" i="12" s="1"/>
  <c r="V1228" i="12" s="1"/>
  <c r="Z1228" i="12" s="1"/>
  <c r="AF1228" i="12" s="1"/>
  <c r="AJ1228" i="12" s="1"/>
  <c r="AN1228" i="12" s="1"/>
  <c r="AT1228" i="12" s="1"/>
  <c r="AZ1228" i="12" s="1"/>
  <c r="BD1228" i="12" s="1"/>
  <c r="BH1228" i="12" s="1"/>
  <c r="BM1228" i="12" s="1"/>
  <c r="BR1228" i="12" s="1"/>
  <c r="BV1228" i="12" s="1"/>
  <c r="BY1228" i="12" s="1"/>
  <c r="CB1228" i="12" s="1"/>
  <c r="CD1228" i="12" s="1"/>
  <c r="F1196" i="12"/>
  <c r="L1197" i="12"/>
  <c r="R1197" i="12" s="1"/>
  <c r="V1197" i="12" s="1"/>
  <c r="Z1197" i="12" s="1"/>
  <c r="AF1197" i="12" s="1"/>
  <c r="AJ1197" i="12" s="1"/>
  <c r="AN1197" i="12" s="1"/>
  <c r="AT1197" i="12" s="1"/>
  <c r="AZ1197" i="12" s="1"/>
  <c r="BD1197" i="12" s="1"/>
  <c r="BH1197" i="12" s="1"/>
  <c r="BM1197" i="12" s="1"/>
  <c r="BR1197" i="12" s="1"/>
  <c r="BV1197" i="12" s="1"/>
  <c r="BY1197" i="12" s="1"/>
  <c r="CB1197" i="12" s="1"/>
  <c r="CD1197" i="12" s="1"/>
  <c r="F1160" i="12"/>
  <c r="L1160" i="12" s="1"/>
  <c r="R1160" i="12" s="1"/>
  <c r="V1160" i="12" s="1"/>
  <c r="Z1160" i="12" s="1"/>
  <c r="AF1160" i="12" s="1"/>
  <c r="AJ1160" i="12" s="1"/>
  <c r="AN1160" i="12" s="1"/>
  <c r="AT1160" i="12" s="1"/>
  <c r="AZ1160" i="12" s="1"/>
  <c r="BD1160" i="12" s="1"/>
  <c r="BH1160" i="12" s="1"/>
  <c r="BM1160" i="12" s="1"/>
  <c r="BR1160" i="12" s="1"/>
  <c r="BV1160" i="12" s="1"/>
  <c r="BY1160" i="12" s="1"/>
  <c r="CB1160" i="12" s="1"/>
  <c r="CD1160" i="12" s="1"/>
  <c r="L1161" i="12"/>
  <c r="R1161" i="12" s="1"/>
  <c r="V1161" i="12" s="1"/>
  <c r="Z1161" i="12" s="1"/>
  <c r="AF1161" i="12" s="1"/>
  <c r="AJ1161" i="12" s="1"/>
  <c r="AN1161" i="12" s="1"/>
  <c r="AT1161" i="12" s="1"/>
  <c r="AZ1161" i="12" s="1"/>
  <c r="BD1161" i="12" s="1"/>
  <c r="BH1161" i="12" s="1"/>
  <c r="BM1161" i="12" s="1"/>
  <c r="BR1161" i="12" s="1"/>
  <c r="BV1161" i="12" s="1"/>
  <c r="BY1161" i="12" s="1"/>
  <c r="CB1161" i="12" s="1"/>
  <c r="CD1161" i="12" s="1"/>
  <c r="F1124" i="12"/>
  <c r="L1125" i="12"/>
  <c r="R1125" i="12" s="1"/>
  <c r="V1125" i="12" s="1"/>
  <c r="Z1125" i="12" s="1"/>
  <c r="AF1125" i="12" s="1"/>
  <c r="AJ1125" i="12" s="1"/>
  <c r="AN1125" i="12" s="1"/>
  <c r="AT1125" i="12" s="1"/>
  <c r="AZ1125" i="12" s="1"/>
  <c r="BD1125" i="12" s="1"/>
  <c r="BH1125" i="12" s="1"/>
  <c r="BM1125" i="12" s="1"/>
  <c r="BR1125" i="12" s="1"/>
  <c r="BV1125" i="12" s="1"/>
  <c r="BY1125" i="12" s="1"/>
  <c r="CB1125" i="12" s="1"/>
  <c r="CD1125" i="12" s="1"/>
  <c r="L1348" i="12"/>
  <c r="R1348" i="12" s="1"/>
  <c r="V1348" i="12" s="1"/>
  <c r="Z1348" i="12" s="1"/>
  <c r="AF1348" i="12" s="1"/>
  <c r="AJ1348" i="12" s="1"/>
  <c r="AN1348" i="12" s="1"/>
  <c r="AT1348" i="12" s="1"/>
  <c r="AZ1348" i="12" s="1"/>
  <c r="BD1348" i="12" s="1"/>
  <c r="BH1348" i="12" s="1"/>
  <c r="BM1348" i="12" s="1"/>
  <c r="BR1348" i="12" s="1"/>
  <c r="BV1348" i="12" s="1"/>
  <c r="BY1348" i="12" s="1"/>
  <c r="CB1348" i="12" s="1"/>
  <c r="CD1348" i="12" s="1"/>
  <c r="F988" i="12"/>
  <c r="L989" i="12"/>
  <c r="R989" i="12" s="1"/>
  <c r="V989" i="12" s="1"/>
  <c r="Z989" i="12" s="1"/>
  <c r="AF989" i="12" s="1"/>
  <c r="AJ989" i="12" s="1"/>
  <c r="AN989" i="12" s="1"/>
  <c r="AT989" i="12" s="1"/>
  <c r="AZ989" i="12" s="1"/>
  <c r="BD989" i="12" s="1"/>
  <c r="BH989" i="12" s="1"/>
  <c r="BM989" i="12" s="1"/>
  <c r="BR989" i="12" s="1"/>
  <c r="BV989" i="12" s="1"/>
  <c r="BY989" i="12" s="1"/>
  <c r="CB989" i="12" s="1"/>
  <c r="CD989" i="12" s="1"/>
  <c r="F1024" i="12"/>
  <c r="L1024" i="12" s="1"/>
  <c r="R1024" i="12" s="1"/>
  <c r="V1024" i="12" s="1"/>
  <c r="Z1024" i="12" s="1"/>
  <c r="AF1024" i="12" s="1"/>
  <c r="AJ1024" i="12" s="1"/>
  <c r="AN1024" i="12" s="1"/>
  <c r="AT1024" i="12" s="1"/>
  <c r="AZ1024" i="12" s="1"/>
  <c r="BD1024" i="12" s="1"/>
  <c r="BH1024" i="12" s="1"/>
  <c r="BM1024" i="12" s="1"/>
  <c r="BR1024" i="12" s="1"/>
  <c r="BV1024" i="12" s="1"/>
  <c r="BY1024" i="12" s="1"/>
  <c r="CB1024" i="12" s="1"/>
  <c r="CD1024" i="12" s="1"/>
  <c r="L1025" i="12"/>
  <c r="R1025" i="12" s="1"/>
  <c r="V1025" i="12" s="1"/>
  <c r="Z1025" i="12" s="1"/>
  <c r="AF1025" i="12" s="1"/>
  <c r="AJ1025" i="12" s="1"/>
  <c r="AN1025" i="12" s="1"/>
  <c r="AT1025" i="12" s="1"/>
  <c r="AZ1025" i="12" s="1"/>
  <c r="BD1025" i="12" s="1"/>
  <c r="BH1025" i="12" s="1"/>
  <c r="BM1025" i="12" s="1"/>
  <c r="BR1025" i="12" s="1"/>
  <c r="BV1025" i="12" s="1"/>
  <c r="BY1025" i="12" s="1"/>
  <c r="CB1025" i="12" s="1"/>
  <c r="CD1025" i="12" s="1"/>
  <c r="F1040" i="12"/>
  <c r="L1040" i="12" s="1"/>
  <c r="R1040" i="12" s="1"/>
  <c r="V1040" i="12" s="1"/>
  <c r="Z1040" i="12" s="1"/>
  <c r="AF1040" i="12" s="1"/>
  <c r="AJ1040" i="12" s="1"/>
  <c r="AN1040" i="12" s="1"/>
  <c r="AT1040" i="12" s="1"/>
  <c r="AZ1040" i="12" s="1"/>
  <c r="BD1040" i="12" s="1"/>
  <c r="BH1040" i="12" s="1"/>
  <c r="BM1040" i="12" s="1"/>
  <c r="BR1040" i="12" s="1"/>
  <c r="BV1040" i="12" s="1"/>
  <c r="BY1040" i="12" s="1"/>
  <c r="CB1040" i="12" s="1"/>
  <c r="CD1040" i="12" s="1"/>
  <c r="L1041" i="12"/>
  <c r="R1041" i="12" s="1"/>
  <c r="V1041" i="12" s="1"/>
  <c r="Z1041" i="12" s="1"/>
  <c r="AF1041" i="12" s="1"/>
  <c r="AJ1041" i="12" s="1"/>
  <c r="AN1041" i="12" s="1"/>
  <c r="AT1041" i="12" s="1"/>
  <c r="AZ1041" i="12" s="1"/>
  <c r="BD1041" i="12" s="1"/>
  <c r="BH1041" i="12" s="1"/>
  <c r="BM1041" i="12" s="1"/>
  <c r="BR1041" i="12" s="1"/>
  <c r="BV1041" i="12" s="1"/>
  <c r="BY1041" i="12" s="1"/>
  <c r="CB1041" i="12" s="1"/>
  <c r="CD1041" i="12" s="1"/>
  <c r="F1058" i="12"/>
  <c r="L1058" i="12" s="1"/>
  <c r="R1058" i="12" s="1"/>
  <c r="V1058" i="12" s="1"/>
  <c r="Z1058" i="12" s="1"/>
  <c r="AF1058" i="12" s="1"/>
  <c r="AJ1058" i="12" s="1"/>
  <c r="AN1058" i="12" s="1"/>
  <c r="AT1058" i="12" s="1"/>
  <c r="AZ1058" i="12" s="1"/>
  <c r="BD1058" i="12" s="1"/>
  <c r="BH1058" i="12" s="1"/>
  <c r="BM1058" i="12" s="1"/>
  <c r="BR1058" i="12" s="1"/>
  <c r="BV1058" i="12" s="1"/>
  <c r="BY1058" i="12" s="1"/>
  <c r="CB1058" i="12" s="1"/>
  <c r="CD1058" i="12" s="1"/>
  <c r="L1059" i="12"/>
  <c r="R1059" i="12" s="1"/>
  <c r="V1059" i="12" s="1"/>
  <c r="Z1059" i="12" s="1"/>
  <c r="AF1059" i="12" s="1"/>
  <c r="AJ1059" i="12" s="1"/>
  <c r="AN1059" i="12" s="1"/>
  <c r="AT1059" i="12" s="1"/>
  <c r="AZ1059" i="12" s="1"/>
  <c r="BD1059" i="12" s="1"/>
  <c r="BH1059" i="12" s="1"/>
  <c r="BM1059" i="12" s="1"/>
  <c r="BR1059" i="12" s="1"/>
  <c r="BV1059" i="12" s="1"/>
  <c r="BY1059" i="12" s="1"/>
  <c r="CB1059" i="12" s="1"/>
  <c r="CD1059" i="12" s="1"/>
  <c r="F1080" i="12"/>
  <c r="L1080" i="12" s="1"/>
  <c r="R1080" i="12" s="1"/>
  <c r="V1080" i="12" s="1"/>
  <c r="Z1080" i="12" s="1"/>
  <c r="AF1080" i="12" s="1"/>
  <c r="AJ1080" i="12" s="1"/>
  <c r="AN1080" i="12" s="1"/>
  <c r="AT1080" i="12" s="1"/>
  <c r="AZ1080" i="12" s="1"/>
  <c r="BD1080" i="12" s="1"/>
  <c r="BH1080" i="12" s="1"/>
  <c r="BM1080" i="12" s="1"/>
  <c r="BR1080" i="12" s="1"/>
  <c r="BV1080" i="12" s="1"/>
  <c r="BY1080" i="12" s="1"/>
  <c r="CB1080" i="12" s="1"/>
  <c r="CD1080" i="12" s="1"/>
  <c r="L1081" i="12"/>
  <c r="R1081" i="12" s="1"/>
  <c r="V1081" i="12" s="1"/>
  <c r="Z1081" i="12" s="1"/>
  <c r="AF1081" i="12" s="1"/>
  <c r="AJ1081" i="12" s="1"/>
  <c r="AN1081" i="12" s="1"/>
  <c r="AT1081" i="12" s="1"/>
  <c r="AZ1081" i="12" s="1"/>
  <c r="BD1081" i="12" s="1"/>
  <c r="BH1081" i="12" s="1"/>
  <c r="BM1081" i="12" s="1"/>
  <c r="BR1081" i="12" s="1"/>
  <c r="BV1081" i="12" s="1"/>
  <c r="BY1081" i="12" s="1"/>
  <c r="CB1081" i="12" s="1"/>
  <c r="CD1081" i="12" s="1"/>
  <c r="F1101" i="12"/>
  <c r="L1101" i="12" s="1"/>
  <c r="R1101" i="12" s="1"/>
  <c r="V1101" i="12" s="1"/>
  <c r="Z1101" i="12" s="1"/>
  <c r="AF1101" i="12" s="1"/>
  <c r="AJ1101" i="12" s="1"/>
  <c r="AN1101" i="12" s="1"/>
  <c r="AT1101" i="12" s="1"/>
  <c r="AZ1101" i="12" s="1"/>
  <c r="BD1101" i="12" s="1"/>
  <c r="BH1101" i="12" s="1"/>
  <c r="BM1101" i="12" s="1"/>
  <c r="BR1101" i="12" s="1"/>
  <c r="BV1101" i="12" s="1"/>
  <c r="BY1101" i="12" s="1"/>
  <c r="CB1101" i="12" s="1"/>
  <c r="CD1101" i="12" s="1"/>
  <c r="L1102" i="12"/>
  <c r="R1102" i="12" s="1"/>
  <c r="V1102" i="12" s="1"/>
  <c r="Z1102" i="12" s="1"/>
  <c r="AF1102" i="12" s="1"/>
  <c r="AJ1102" i="12" s="1"/>
  <c r="AN1102" i="12" s="1"/>
  <c r="AT1102" i="12" s="1"/>
  <c r="AZ1102" i="12" s="1"/>
  <c r="BD1102" i="12" s="1"/>
  <c r="BH1102" i="12" s="1"/>
  <c r="BM1102" i="12" s="1"/>
  <c r="BR1102" i="12" s="1"/>
  <c r="BV1102" i="12" s="1"/>
  <c r="BY1102" i="12" s="1"/>
  <c r="CB1102" i="12" s="1"/>
  <c r="CD1102" i="12" s="1"/>
  <c r="F1153" i="12"/>
  <c r="L1153" i="12" s="1"/>
  <c r="R1153" i="12" s="1"/>
  <c r="V1153" i="12" s="1"/>
  <c r="Z1153" i="12" s="1"/>
  <c r="AF1153" i="12" s="1"/>
  <c r="AJ1153" i="12" s="1"/>
  <c r="AN1153" i="12" s="1"/>
  <c r="AT1153" i="12" s="1"/>
  <c r="AZ1153" i="12" s="1"/>
  <c r="BD1153" i="12" s="1"/>
  <c r="BH1153" i="12" s="1"/>
  <c r="BM1153" i="12" s="1"/>
  <c r="BR1153" i="12" s="1"/>
  <c r="BV1153" i="12" s="1"/>
  <c r="BY1153" i="12" s="1"/>
  <c r="CB1153" i="12" s="1"/>
  <c r="CD1153" i="12" s="1"/>
  <c r="G1166" i="12"/>
  <c r="M1166" i="12" s="1"/>
  <c r="S1166" i="12" s="1"/>
  <c r="AA1166" i="12" s="1"/>
  <c r="AG1166" i="12" s="1"/>
  <c r="AO1166" i="12" s="1"/>
  <c r="AU1166" i="12" s="1"/>
  <c r="BA1166" i="12" s="1"/>
  <c r="BI1166" i="12" s="1"/>
  <c r="BN1166" i="12" s="1"/>
  <c r="BS1166" i="12" s="1"/>
  <c r="BZ1166" i="12" s="1"/>
  <c r="G1139" i="12"/>
  <c r="M1139" i="12" s="1"/>
  <c r="S1139" i="12" s="1"/>
  <c r="AA1139" i="12" s="1"/>
  <c r="AG1139" i="12" s="1"/>
  <c r="AO1139" i="12" s="1"/>
  <c r="AU1139" i="12" s="1"/>
  <c r="BA1139" i="12" s="1"/>
  <c r="BI1139" i="12" s="1"/>
  <c r="BN1139" i="12" s="1"/>
  <c r="BS1139" i="12" s="1"/>
  <c r="BZ1139" i="12" s="1"/>
  <c r="F1290" i="12"/>
  <c r="L1290" i="12" s="1"/>
  <c r="R1290" i="12" s="1"/>
  <c r="V1290" i="12" s="1"/>
  <c r="Z1290" i="12" s="1"/>
  <c r="AF1290" i="12" s="1"/>
  <c r="AJ1290" i="12" s="1"/>
  <c r="AN1290" i="12" s="1"/>
  <c r="AT1290" i="12" s="1"/>
  <c r="AZ1290" i="12" s="1"/>
  <c r="BD1290" i="12" s="1"/>
  <c r="BH1290" i="12" s="1"/>
  <c r="BM1290" i="12" s="1"/>
  <c r="BR1290" i="12" s="1"/>
  <c r="BV1290" i="12" s="1"/>
  <c r="BY1290" i="12" s="1"/>
  <c r="CB1290" i="12" s="1"/>
  <c r="CD1290" i="12" s="1"/>
  <c r="L1291" i="12"/>
  <c r="R1291" i="12" s="1"/>
  <c r="V1291" i="12" s="1"/>
  <c r="Z1291" i="12" s="1"/>
  <c r="AF1291" i="12" s="1"/>
  <c r="AJ1291" i="12" s="1"/>
  <c r="AN1291" i="12" s="1"/>
  <c r="AT1291" i="12" s="1"/>
  <c r="AZ1291" i="12" s="1"/>
  <c r="BD1291" i="12" s="1"/>
  <c r="BH1291" i="12" s="1"/>
  <c r="BM1291" i="12" s="1"/>
  <c r="BR1291" i="12" s="1"/>
  <c r="BV1291" i="12" s="1"/>
  <c r="BY1291" i="12" s="1"/>
  <c r="CB1291" i="12" s="1"/>
  <c r="CD1291" i="12" s="1"/>
  <c r="L1481" i="12"/>
  <c r="R1481" i="12" s="1"/>
  <c r="V1481" i="12" s="1"/>
  <c r="Z1481" i="12" s="1"/>
  <c r="AF1481" i="12" s="1"/>
  <c r="AJ1481" i="12" s="1"/>
  <c r="AN1481" i="12" s="1"/>
  <c r="AT1481" i="12" s="1"/>
  <c r="AZ1481" i="12" s="1"/>
  <c r="BD1481" i="12" s="1"/>
  <c r="BH1481" i="12" s="1"/>
  <c r="BM1481" i="12" s="1"/>
  <c r="BR1481" i="12" s="1"/>
  <c r="BV1481" i="12" s="1"/>
  <c r="BY1481" i="12" s="1"/>
  <c r="CB1481" i="12" s="1"/>
  <c r="CD1481" i="12" s="1"/>
  <c r="F1480" i="12"/>
  <c r="F1295" i="12"/>
  <c r="L1295" i="12" s="1"/>
  <c r="R1295" i="12" s="1"/>
  <c r="V1295" i="12" s="1"/>
  <c r="Z1295" i="12" s="1"/>
  <c r="AF1295" i="12" s="1"/>
  <c r="AJ1295" i="12" s="1"/>
  <c r="AN1295" i="12" s="1"/>
  <c r="AT1295" i="12" s="1"/>
  <c r="AZ1295" i="12" s="1"/>
  <c r="BD1295" i="12" s="1"/>
  <c r="BH1295" i="12" s="1"/>
  <c r="BM1295" i="12" s="1"/>
  <c r="BR1295" i="12" s="1"/>
  <c r="BV1295" i="12" s="1"/>
  <c r="BY1295" i="12" s="1"/>
  <c r="CB1295" i="12" s="1"/>
  <c r="CD1295" i="12" s="1"/>
  <c r="L1296" i="12"/>
  <c r="R1296" i="12" s="1"/>
  <c r="V1296" i="12" s="1"/>
  <c r="Z1296" i="12" s="1"/>
  <c r="AF1296" i="12" s="1"/>
  <c r="AJ1296" i="12" s="1"/>
  <c r="AN1296" i="12" s="1"/>
  <c r="AT1296" i="12" s="1"/>
  <c r="AZ1296" i="12" s="1"/>
  <c r="BD1296" i="12" s="1"/>
  <c r="BH1296" i="12" s="1"/>
  <c r="BM1296" i="12" s="1"/>
  <c r="BR1296" i="12" s="1"/>
  <c r="BV1296" i="12" s="1"/>
  <c r="BY1296" i="12" s="1"/>
  <c r="CB1296" i="12" s="1"/>
  <c r="CD1296" i="12" s="1"/>
  <c r="F1526" i="12"/>
  <c r="L1527" i="12"/>
  <c r="R1527" i="12" s="1"/>
  <c r="V1527" i="12" s="1"/>
  <c r="Z1527" i="12" s="1"/>
  <c r="AF1527" i="12" s="1"/>
  <c r="AJ1527" i="12" s="1"/>
  <c r="AN1527" i="12" s="1"/>
  <c r="AT1527" i="12" s="1"/>
  <c r="AZ1527" i="12" s="1"/>
  <c r="BD1527" i="12" s="1"/>
  <c r="BH1527" i="12" s="1"/>
  <c r="BM1527" i="12" s="1"/>
  <c r="BR1527" i="12" s="1"/>
  <c r="BV1527" i="12" s="1"/>
  <c r="BY1527" i="12" s="1"/>
  <c r="CB1527" i="12" s="1"/>
  <c r="CD1527" i="12" s="1"/>
  <c r="F997" i="12"/>
  <c r="L998" i="12"/>
  <c r="R998" i="12" s="1"/>
  <c r="V998" i="12" s="1"/>
  <c r="Z998" i="12" s="1"/>
  <c r="AF998" i="12" s="1"/>
  <c r="AJ998" i="12" s="1"/>
  <c r="AN998" i="12" s="1"/>
  <c r="AT998" i="12" s="1"/>
  <c r="AZ998" i="12" s="1"/>
  <c r="BD998" i="12" s="1"/>
  <c r="BH998" i="12" s="1"/>
  <c r="BM998" i="12" s="1"/>
  <c r="BR998" i="12" s="1"/>
  <c r="BV998" i="12" s="1"/>
  <c r="BY998" i="12" s="1"/>
  <c r="CB998" i="12" s="1"/>
  <c r="CD998" i="12" s="1"/>
  <c r="F1032" i="12"/>
  <c r="L1032" i="12" s="1"/>
  <c r="R1032" i="12" s="1"/>
  <c r="V1032" i="12" s="1"/>
  <c r="Z1032" i="12" s="1"/>
  <c r="AF1032" i="12" s="1"/>
  <c r="AJ1032" i="12" s="1"/>
  <c r="AN1032" i="12" s="1"/>
  <c r="AT1032" i="12" s="1"/>
  <c r="AZ1032" i="12" s="1"/>
  <c r="BD1032" i="12" s="1"/>
  <c r="BH1032" i="12" s="1"/>
  <c r="BM1032" i="12" s="1"/>
  <c r="BR1032" i="12" s="1"/>
  <c r="BV1032" i="12" s="1"/>
  <c r="BY1032" i="12" s="1"/>
  <c r="CB1032" i="12" s="1"/>
  <c r="CD1032" i="12" s="1"/>
  <c r="L1033" i="12"/>
  <c r="R1033" i="12" s="1"/>
  <c r="V1033" i="12" s="1"/>
  <c r="Z1033" i="12" s="1"/>
  <c r="AF1033" i="12" s="1"/>
  <c r="AJ1033" i="12" s="1"/>
  <c r="AN1033" i="12" s="1"/>
  <c r="AT1033" i="12" s="1"/>
  <c r="AZ1033" i="12" s="1"/>
  <c r="BD1033" i="12" s="1"/>
  <c r="BH1033" i="12" s="1"/>
  <c r="BM1033" i="12" s="1"/>
  <c r="BR1033" i="12" s="1"/>
  <c r="BV1033" i="12" s="1"/>
  <c r="BY1033" i="12" s="1"/>
  <c r="CB1033" i="12" s="1"/>
  <c r="CD1033" i="12" s="1"/>
  <c r="F1047" i="12"/>
  <c r="L1048" i="12"/>
  <c r="R1048" i="12" s="1"/>
  <c r="V1048" i="12" s="1"/>
  <c r="Z1048" i="12" s="1"/>
  <c r="AF1048" i="12" s="1"/>
  <c r="AJ1048" i="12" s="1"/>
  <c r="AN1048" i="12" s="1"/>
  <c r="AT1048" i="12" s="1"/>
  <c r="AZ1048" i="12" s="1"/>
  <c r="BD1048" i="12" s="1"/>
  <c r="BH1048" i="12" s="1"/>
  <c r="BM1048" i="12" s="1"/>
  <c r="BR1048" i="12" s="1"/>
  <c r="BV1048" i="12" s="1"/>
  <c r="BY1048" i="12" s="1"/>
  <c r="CB1048" i="12" s="1"/>
  <c r="CD1048" i="12" s="1"/>
  <c r="F1090" i="12"/>
  <c r="L1091" i="12"/>
  <c r="R1091" i="12" s="1"/>
  <c r="V1091" i="12" s="1"/>
  <c r="Z1091" i="12" s="1"/>
  <c r="AF1091" i="12" s="1"/>
  <c r="AJ1091" i="12" s="1"/>
  <c r="AN1091" i="12" s="1"/>
  <c r="AT1091" i="12" s="1"/>
  <c r="AZ1091" i="12" s="1"/>
  <c r="BD1091" i="12" s="1"/>
  <c r="BH1091" i="12" s="1"/>
  <c r="BM1091" i="12" s="1"/>
  <c r="BR1091" i="12" s="1"/>
  <c r="BV1091" i="12" s="1"/>
  <c r="BY1091" i="12" s="1"/>
  <c r="CB1091" i="12" s="1"/>
  <c r="CD1091" i="12" s="1"/>
  <c r="L1258" i="12"/>
  <c r="R1258" i="12" s="1"/>
  <c r="V1258" i="12" s="1"/>
  <c r="Z1258" i="12" s="1"/>
  <c r="AF1258" i="12" s="1"/>
  <c r="AJ1258" i="12" s="1"/>
  <c r="AN1258" i="12" s="1"/>
  <c r="AT1258" i="12" s="1"/>
  <c r="AZ1258" i="12" s="1"/>
  <c r="BD1258" i="12" s="1"/>
  <c r="BH1258" i="12" s="1"/>
  <c r="BM1258" i="12" s="1"/>
  <c r="BR1258" i="12" s="1"/>
  <c r="BV1258" i="12" s="1"/>
  <c r="BY1258" i="12" s="1"/>
  <c r="CB1258" i="12" s="1"/>
  <c r="CD1258" i="12" s="1"/>
  <c r="F1257" i="12"/>
  <c r="F992" i="12"/>
  <c r="L993" i="12"/>
  <c r="R993" i="12" s="1"/>
  <c r="V993" i="12" s="1"/>
  <c r="Z993" i="12" s="1"/>
  <c r="AF993" i="12" s="1"/>
  <c r="AJ993" i="12" s="1"/>
  <c r="AN993" i="12" s="1"/>
  <c r="AT993" i="12" s="1"/>
  <c r="AZ993" i="12" s="1"/>
  <c r="BD993" i="12" s="1"/>
  <c r="BH993" i="12" s="1"/>
  <c r="BM993" i="12" s="1"/>
  <c r="BR993" i="12" s="1"/>
  <c r="BV993" i="12" s="1"/>
  <c r="BY993" i="12" s="1"/>
  <c r="CB993" i="12" s="1"/>
  <c r="CD993" i="12" s="1"/>
  <c r="F1029" i="12"/>
  <c r="L1029" i="12" s="1"/>
  <c r="R1029" i="12" s="1"/>
  <c r="V1029" i="12" s="1"/>
  <c r="Z1029" i="12" s="1"/>
  <c r="AF1029" i="12" s="1"/>
  <c r="AJ1029" i="12" s="1"/>
  <c r="AN1029" i="12" s="1"/>
  <c r="AT1029" i="12" s="1"/>
  <c r="AZ1029" i="12" s="1"/>
  <c r="BD1029" i="12" s="1"/>
  <c r="BH1029" i="12" s="1"/>
  <c r="BM1029" i="12" s="1"/>
  <c r="BR1029" i="12" s="1"/>
  <c r="BV1029" i="12" s="1"/>
  <c r="BY1029" i="12" s="1"/>
  <c r="CB1029" i="12" s="1"/>
  <c r="CD1029" i="12" s="1"/>
  <c r="L1030" i="12"/>
  <c r="R1030" i="12" s="1"/>
  <c r="V1030" i="12" s="1"/>
  <c r="Z1030" i="12" s="1"/>
  <c r="AF1030" i="12" s="1"/>
  <c r="AJ1030" i="12" s="1"/>
  <c r="AN1030" i="12" s="1"/>
  <c r="AT1030" i="12" s="1"/>
  <c r="AZ1030" i="12" s="1"/>
  <c r="BD1030" i="12" s="1"/>
  <c r="BH1030" i="12" s="1"/>
  <c r="BM1030" i="12" s="1"/>
  <c r="BR1030" i="12" s="1"/>
  <c r="BV1030" i="12" s="1"/>
  <c r="BY1030" i="12" s="1"/>
  <c r="CB1030" i="12" s="1"/>
  <c r="CD1030" i="12" s="1"/>
  <c r="F1043" i="12"/>
  <c r="L1043" i="12" s="1"/>
  <c r="R1043" i="12" s="1"/>
  <c r="V1043" i="12" s="1"/>
  <c r="Z1043" i="12" s="1"/>
  <c r="AF1043" i="12" s="1"/>
  <c r="AJ1043" i="12" s="1"/>
  <c r="AN1043" i="12" s="1"/>
  <c r="AT1043" i="12" s="1"/>
  <c r="AZ1043" i="12" s="1"/>
  <c r="BD1043" i="12" s="1"/>
  <c r="BH1043" i="12" s="1"/>
  <c r="BM1043" i="12" s="1"/>
  <c r="BR1043" i="12" s="1"/>
  <c r="BV1043" i="12" s="1"/>
  <c r="BY1043" i="12" s="1"/>
  <c r="CB1043" i="12" s="1"/>
  <c r="CD1043" i="12" s="1"/>
  <c r="L1044" i="12"/>
  <c r="R1044" i="12" s="1"/>
  <c r="V1044" i="12" s="1"/>
  <c r="Z1044" i="12" s="1"/>
  <c r="AF1044" i="12" s="1"/>
  <c r="AJ1044" i="12" s="1"/>
  <c r="AN1044" i="12" s="1"/>
  <c r="AT1044" i="12" s="1"/>
  <c r="AZ1044" i="12" s="1"/>
  <c r="BD1044" i="12" s="1"/>
  <c r="BH1044" i="12" s="1"/>
  <c r="BM1044" i="12" s="1"/>
  <c r="BR1044" i="12" s="1"/>
  <c r="BV1044" i="12" s="1"/>
  <c r="BY1044" i="12" s="1"/>
  <c r="CB1044" i="12" s="1"/>
  <c r="CD1044" i="12" s="1"/>
  <c r="F1062" i="12"/>
  <c r="L1063" i="12"/>
  <c r="R1063" i="12" s="1"/>
  <c r="V1063" i="12" s="1"/>
  <c r="Z1063" i="12" s="1"/>
  <c r="AF1063" i="12" s="1"/>
  <c r="AJ1063" i="12" s="1"/>
  <c r="AN1063" i="12" s="1"/>
  <c r="AT1063" i="12" s="1"/>
  <c r="AZ1063" i="12" s="1"/>
  <c r="BD1063" i="12" s="1"/>
  <c r="BH1063" i="12" s="1"/>
  <c r="BM1063" i="12" s="1"/>
  <c r="BR1063" i="12" s="1"/>
  <c r="BV1063" i="12" s="1"/>
  <c r="BY1063" i="12" s="1"/>
  <c r="CB1063" i="12" s="1"/>
  <c r="CD1063" i="12" s="1"/>
  <c r="F1085" i="12"/>
  <c r="L1086" i="12"/>
  <c r="R1086" i="12" s="1"/>
  <c r="V1086" i="12" s="1"/>
  <c r="Z1086" i="12" s="1"/>
  <c r="AF1086" i="12" s="1"/>
  <c r="AJ1086" i="12" s="1"/>
  <c r="AN1086" i="12" s="1"/>
  <c r="AT1086" i="12" s="1"/>
  <c r="AZ1086" i="12" s="1"/>
  <c r="BD1086" i="12" s="1"/>
  <c r="BH1086" i="12" s="1"/>
  <c r="BM1086" i="12" s="1"/>
  <c r="BR1086" i="12" s="1"/>
  <c r="BV1086" i="12" s="1"/>
  <c r="BY1086" i="12" s="1"/>
  <c r="CB1086" i="12" s="1"/>
  <c r="CD1086" i="12" s="1"/>
  <c r="F1104" i="12"/>
  <c r="L1104" i="12" s="1"/>
  <c r="R1104" i="12" s="1"/>
  <c r="V1104" i="12" s="1"/>
  <c r="Z1104" i="12" s="1"/>
  <c r="AF1104" i="12" s="1"/>
  <c r="AJ1104" i="12" s="1"/>
  <c r="AN1104" i="12" s="1"/>
  <c r="AT1104" i="12" s="1"/>
  <c r="AZ1104" i="12" s="1"/>
  <c r="BD1104" i="12" s="1"/>
  <c r="BH1104" i="12" s="1"/>
  <c r="BM1104" i="12" s="1"/>
  <c r="BR1104" i="12" s="1"/>
  <c r="BV1104" i="12" s="1"/>
  <c r="BY1104" i="12" s="1"/>
  <c r="CB1104" i="12" s="1"/>
  <c r="CD1104" i="12" s="1"/>
  <c r="L1105" i="12"/>
  <c r="R1105" i="12" s="1"/>
  <c r="V1105" i="12" s="1"/>
  <c r="Z1105" i="12" s="1"/>
  <c r="AF1105" i="12" s="1"/>
  <c r="AJ1105" i="12" s="1"/>
  <c r="AN1105" i="12" s="1"/>
  <c r="AT1105" i="12" s="1"/>
  <c r="AZ1105" i="12" s="1"/>
  <c r="BD1105" i="12" s="1"/>
  <c r="BH1105" i="12" s="1"/>
  <c r="BM1105" i="12" s="1"/>
  <c r="BR1105" i="12" s="1"/>
  <c r="BV1105" i="12" s="1"/>
  <c r="BY1105" i="12" s="1"/>
  <c r="CB1105" i="12" s="1"/>
  <c r="CD1105" i="12" s="1"/>
  <c r="H1132" i="12"/>
  <c r="N1132" i="12" s="1"/>
  <c r="T1132" i="12" s="1"/>
  <c r="AB1132" i="12" s="1"/>
  <c r="AH1132" i="12" s="1"/>
  <c r="AP1132" i="12" s="1"/>
  <c r="AV1132" i="12" s="1"/>
  <c r="BB1132" i="12" s="1"/>
  <c r="BJ1132" i="12" s="1"/>
  <c r="BT1132" i="12" s="1"/>
  <c r="L1459" i="12"/>
  <c r="R1459" i="12" s="1"/>
  <c r="V1459" i="12" s="1"/>
  <c r="Z1459" i="12" s="1"/>
  <c r="AF1459" i="12" s="1"/>
  <c r="AJ1459" i="12" s="1"/>
  <c r="AN1459" i="12" s="1"/>
  <c r="AT1459" i="12" s="1"/>
  <c r="AZ1459" i="12" s="1"/>
  <c r="BD1459" i="12" s="1"/>
  <c r="BH1459" i="12" s="1"/>
  <c r="BM1459" i="12" s="1"/>
  <c r="BR1459" i="12" s="1"/>
  <c r="BV1459" i="12" s="1"/>
  <c r="BY1459" i="12" s="1"/>
  <c r="CB1459" i="12" s="1"/>
  <c r="CD1459" i="12" s="1"/>
  <c r="F1458" i="12"/>
  <c r="F1021" i="12"/>
  <c r="L1021" i="12" s="1"/>
  <c r="R1021" i="12" s="1"/>
  <c r="V1021" i="12" s="1"/>
  <c r="Z1021" i="12" s="1"/>
  <c r="AF1021" i="12" s="1"/>
  <c r="AJ1021" i="12" s="1"/>
  <c r="AN1021" i="12" s="1"/>
  <c r="AT1021" i="12" s="1"/>
  <c r="AZ1021" i="12" s="1"/>
  <c r="BD1021" i="12" s="1"/>
  <c r="BH1021" i="12" s="1"/>
  <c r="BM1021" i="12" s="1"/>
  <c r="BR1021" i="12" s="1"/>
  <c r="BV1021" i="12" s="1"/>
  <c r="BY1021" i="12" s="1"/>
  <c r="CB1021" i="12" s="1"/>
  <c r="CD1021" i="12" s="1"/>
  <c r="L1022" i="12"/>
  <c r="R1022" i="12" s="1"/>
  <c r="V1022" i="12" s="1"/>
  <c r="Z1022" i="12" s="1"/>
  <c r="AF1022" i="12" s="1"/>
  <c r="AJ1022" i="12" s="1"/>
  <c r="AN1022" i="12" s="1"/>
  <c r="AT1022" i="12" s="1"/>
  <c r="AZ1022" i="12" s="1"/>
  <c r="BD1022" i="12" s="1"/>
  <c r="BH1022" i="12" s="1"/>
  <c r="BM1022" i="12" s="1"/>
  <c r="BR1022" i="12" s="1"/>
  <c r="BV1022" i="12" s="1"/>
  <c r="BY1022" i="12" s="1"/>
  <c r="CB1022" i="12" s="1"/>
  <c r="CD1022" i="12" s="1"/>
  <c r="F1035" i="12"/>
  <c r="L1035" i="12" s="1"/>
  <c r="R1035" i="12" s="1"/>
  <c r="V1035" i="12" s="1"/>
  <c r="Z1035" i="12" s="1"/>
  <c r="AF1035" i="12" s="1"/>
  <c r="AJ1035" i="12" s="1"/>
  <c r="AN1035" i="12" s="1"/>
  <c r="AT1035" i="12" s="1"/>
  <c r="AZ1035" i="12" s="1"/>
  <c r="BD1035" i="12" s="1"/>
  <c r="BH1035" i="12" s="1"/>
  <c r="BM1035" i="12" s="1"/>
  <c r="BR1035" i="12" s="1"/>
  <c r="BV1035" i="12" s="1"/>
  <c r="BY1035" i="12" s="1"/>
  <c r="CB1035" i="12" s="1"/>
  <c r="CD1035" i="12" s="1"/>
  <c r="L1036" i="12"/>
  <c r="R1036" i="12" s="1"/>
  <c r="V1036" i="12" s="1"/>
  <c r="Z1036" i="12" s="1"/>
  <c r="AF1036" i="12" s="1"/>
  <c r="AJ1036" i="12" s="1"/>
  <c r="AN1036" i="12" s="1"/>
  <c r="AT1036" i="12" s="1"/>
  <c r="AZ1036" i="12" s="1"/>
  <c r="BD1036" i="12" s="1"/>
  <c r="BH1036" i="12" s="1"/>
  <c r="BM1036" i="12" s="1"/>
  <c r="BR1036" i="12" s="1"/>
  <c r="BV1036" i="12" s="1"/>
  <c r="BY1036" i="12" s="1"/>
  <c r="CB1036" i="12" s="1"/>
  <c r="CD1036" i="12" s="1"/>
  <c r="F1055" i="12"/>
  <c r="L1055" i="12" s="1"/>
  <c r="R1055" i="12" s="1"/>
  <c r="V1055" i="12" s="1"/>
  <c r="Z1055" i="12" s="1"/>
  <c r="AF1055" i="12" s="1"/>
  <c r="AJ1055" i="12" s="1"/>
  <c r="AN1055" i="12" s="1"/>
  <c r="AT1055" i="12" s="1"/>
  <c r="AZ1055" i="12" s="1"/>
  <c r="BD1055" i="12" s="1"/>
  <c r="BH1055" i="12" s="1"/>
  <c r="BM1055" i="12" s="1"/>
  <c r="BR1055" i="12" s="1"/>
  <c r="BV1055" i="12" s="1"/>
  <c r="BY1055" i="12" s="1"/>
  <c r="CB1055" i="12" s="1"/>
  <c r="CD1055" i="12" s="1"/>
  <c r="L1056" i="12"/>
  <c r="R1056" i="12" s="1"/>
  <c r="V1056" i="12" s="1"/>
  <c r="Z1056" i="12" s="1"/>
  <c r="AF1056" i="12" s="1"/>
  <c r="AJ1056" i="12" s="1"/>
  <c r="AN1056" i="12" s="1"/>
  <c r="AT1056" i="12" s="1"/>
  <c r="AZ1056" i="12" s="1"/>
  <c r="BD1056" i="12" s="1"/>
  <c r="BH1056" i="12" s="1"/>
  <c r="BM1056" i="12" s="1"/>
  <c r="BR1056" i="12" s="1"/>
  <c r="BV1056" i="12" s="1"/>
  <c r="BY1056" i="12" s="1"/>
  <c r="CB1056" i="12" s="1"/>
  <c r="CD1056" i="12" s="1"/>
  <c r="F1077" i="12"/>
  <c r="L1077" i="12" s="1"/>
  <c r="R1077" i="12" s="1"/>
  <c r="V1077" i="12" s="1"/>
  <c r="Z1077" i="12" s="1"/>
  <c r="AF1077" i="12" s="1"/>
  <c r="AJ1077" i="12" s="1"/>
  <c r="AN1077" i="12" s="1"/>
  <c r="AT1077" i="12" s="1"/>
  <c r="AZ1077" i="12" s="1"/>
  <c r="BD1077" i="12" s="1"/>
  <c r="BH1077" i="12" s="1"/>
  <c r="BM1077" i="12" s="1"/>
  <c r="BR1077" i="12" s="1"/>
  <c r="BV1077" i="12" s="1"/>
  <c r="BY1077" i="12" s="1"/>
  <c r="CB1077" i="12" s="1"/>
  <c r="CD1077" i="12" s="1"/>
  <c r="L1078" i="12"/>
  <c r="R1078" i="12" s="1"/>
  <c r="V1078" i="12" s="1"/>
  <c r="Z1078" i="12" s="1"/>
  <c r="AF1078" i="12" s="1"/>
  <c r="AJ1078" i="12" s="1"/>
  <c r="AN1078" i="12" s="1"/>
  <c r="AT1078" i="12" s="1"/>
  <c r="AZ1078" i="12" s="1"/>
  <c r="BD1078" i="12" s="1"/>
  <c r="BH1078" i="12" s="1"/>
  <c r="BM1078" i="12" s="1"/>
  <c r="BR1078" i="12" s="1"/>
  <c r="BV1078" i="12" s="1"/>
  <c r="BY1078" i="12" s="1"/>
  <c r="CB1078" i="12" s="1"/>
  <c r="CD1078" i="12" s="1"/>
  <c r="F1095" i="12"/>
  <c r="L1096" i="12"/>
  <c r="R1096" i="12" s="1"/>
  <c r="V1096" i="12" s="1"/>
  <c r="Z1096" i="12" s="1"/>
  <c r="AF1096" i="12" s="1"/>
  <c r="AJ1096" i="12" s="1"/>
  <c r="AN1096" i="12" s="1"/>
  <c r="AT1096" i="12" s="1"/>
  <c r="AZ1096" i="12" s="1"/>
  <c r="BD1096" i="12" s="1"/>
  <c r="BH1096" i="12" s="1"/>
  <c r="BM1096" i="12" s="1"/>
  <c r="BR1096" i="12" s="1"/>
  <c r="BV1096" i="12" s="1"/>
  <c r="BY1096" i="12" s="1"/>
  <c r="CB1096" i="12" s="1"/>
  <c r="CD1096" i="12" s="1"/>
  <c r="H1166" i="12"/>
  <c r="N1166" i="12" s="1"/>
  <c r="T1166" i="12" s="1"/>
  <c r="AB1166" i="12" s="1"/>
  <c r="AH1166" i="12" s="1"/>
  <c r="AP1166" i="12" s="1"/>
  <c r="AV1166" i="12" s="1"/>
  <c r="BB1166" i="12" s="1"/>
  <c r="BJ1166" i="12" s="1"/>
  <c r="BT1166" i="12" s="1"/>
  <c r="F1184" i="12"/>
  <c r="G1184" i="12"/>
  <c r="M1184" i="12" s="1"/>
  <c r="S1184" i="12" s="1"/>
  <c r="AA1184" i="12" s="1"/>
  <c r="AG1184" i="12" s="1"/>
  <c r="AO1184" i="12" s="1"/>
  <c r="AU1184" i="12" s="1"/>
  <c r="BA1184" i="12" s="1"/>
  <c r="BI1184" i="12" s="1"/>
  <c r="BN1184" i="12" s="1"/>
  <c r="BS1184" i="12" s="1"/>
  <c r="BZ1184" i="12" s="1"/>
  <c r="F1367" i="12"/>
  <c r="L1367" i="12" s="1"/>
  <c r="R1367" i="12" s="1"/>
  <c r="V1367" i="12" s="1"/>
  <c r="Z1367" i="12" s="1"/>
  <c r="AF1367" i="12" s="1"/>
  <c r="AJ1367" i="12" s="1"/>
  <c r="AN1367" i="12" s="1"/>
  <c r="AT1367" i="12" s="1"/>
  <c r="AZ1367" i="12" s="1"/>
  <c r="BD1367" i="12" s="1"/>
  <c r="BH1367" i="12" s="1"/>
  <c r="BM1367" i="12" s="1"/>
  <c r="BR1367" i="12" s="1"/>
  <c r="BV1367" i="12" s="1"/>
  <c r="BY1367" i="12" s="1"/>
  <c r="CB1367" i="12" s="1"/>
  <c r="CD1367" i="12" s="1"/>
  <c r="L1368" i="12"/>
  <c r="R1368" i="12" s="1"/>
  <c r="V1368" i="12" s="1"/>
  <c r="Z1368" i="12" s="1"/>
  <c r="AF1368" i="12" s="1"/>
  <c r="AJ1368" i="12" s="1"/>
  <c r="AN1368" i="12" s="1"/>
  <c r="AT1368" i="12" s="1"/>
  <c r="AZ1368" i="12" s="1"/>
  <c r="BD1368" i="12" s="1"/>
  <c r="BH1368" i="12" s="1"/>
  <c r="BM1368" i="12" s="1"/>
  <c r="BR1368" i="12" s="1"/>
  <c r="BV1368" i="12" s="1"/>
  <c r="BY1368" i="12" s="1"/>
  <c r="CB1368" i="12" s="1"/>
  <c r="CD1368" i="12" s="1"/>
  <c r="F1551" i="12"/>
  <c r="L1551" i="12" s="1"/>
  <c r="R1551" i="12" s="1"/>
  <c r="V1551" i="12" s="1"/>
  <c r="Z1551" i="12" s="1"/>
  <c r="AF1551" i="12" s="1"/>
  <c r="AJ1551" i="12" s="1"/>
  <c r="AN1551" i="12" s="1"/>
  <c r="AT1551" i="12" s="1"/>
  <c r="AZ1551" i="12" s="1"/>
  <c r="BD1551" i="12" s="1"/>
  <c r="BH1551" i="12" s="1"/>
  <c r="BM1551" i="12" s="1"/>
  <c r="BR1551" i="12" s="1"/>
  <c r="BV1551" i="12" s="1"/>
  <c r="BY1551" i="12" s="1"/>
  <c r="CB1551" i="12" s="1"/>
  <c r="CD1551" i="12" s="1"/>
  <c r="F1319" i="12"/>
  <c r="L1320" i="12"/>
  <c r="R1320" i="12" s="1"/>
  <c r="V1320" i="12" s="1"/>
  <c r="Z1320" i="12" s="1"/>
  <c r="AF1320" i="12" s="1"/>
  <c r="AJ1320" i="12" s="1"/>
  <c r="AN1320" i="12" s="1"/>
  <c r="AT1320" i="12" s="1"/>
  <c r="AZ1320" i="12" s="1"/>
  <c r="BD1320" i="12" s="1"/>
  <c r="BH1320" i="12" s="1"/>
  <c r="BM1320" i="12" s="1"/>
  <c r="BR1320" i="12" s="1"/>
  <c r="BV1320" i="12" s="1"/>
  <c r="BY1320" i="12" s="1"/>
  <c r="CB1320" i="12" s="1"/>
  <c r="CD1320" i="12" s="1"/>
  <c r="F1372" i="12"/>
  <c r="L1372" i="12" s="1"/>
  <c r="R1372" i="12" s="1"/>
  <c r="V1372" i="12" s="1"/>
  <c r="Z1372" i="12" s="1"/>
  <c r="AF1372" i="12" s="1"/>
  <c r="AJ1372" i="12" s="1"/>
  <c r="AN1372" i="12" s="1"/>
  <c r="AT1372" i="12" s="1"/>
  <c r="AZ1372" i="12" s="1"/>
  <c r="BD1372" i="12" s="1"/>
  <c r="BH1372" i="12" s="1"/>
  <c r="BM1372" i="12" s="1"/>
  <c r="BR1372" i="12" s="1"/>
  <c r="BV1372" i="12" s="1"/>
  <c r="BY1372" i="12" s="1"/>
  <c r="CB1372" i="12" s="1"/>
  <c r="CD1372" i="12" s="1"/>
  <c r="L1373" i="12"/>
  <c r="R1373" i="12" s="1"/>
  <c r="V1373" i="12" s="1"/>
  <c r="Z1373" i="12" s="1"/>
  <c r="AF1373" i="12" s="1"/>
  <c r="AJ1373" i="12" s="1"/>
  <c r="AN1373" i="12" s="1"/>
  <c r="AT1373" i="12" s="1"/>
  <c r="AZ1373" i="12" s="1"/>
  <c r="BD1373" i="12" s="1"/>
  <c r="BH1373" i="12" s="1"/>
  <c r="BM1373" i="12" s="1"/>
  <c r="BR1373" i="12" s="1"/>
  <c r="BV1373" i="12" s="1"/>
  <c r="BY1373" i="12" s="1"/>
  <c r="CB1373" i="12" s="1"/>
  <c r="CD1373" i="12" s="1"/>
  <c r="F1434" i="12"/>
  <c r="L1435" i="12"/>
  <c r="R1435" i="12" s="1"/>
  <c r="V1435" i="12" s="1"/>
  <c r="Z1435" i="12" s="1"/>
  <c r="AF1435" i="12" s="1"/>
  <c r="AJ1435" i="12" s="1"/>
  <c r="AN1435" i="12" s="1"/>
  <c r="AT1435" i="12" s="1"/>
  <c r="AZ1435" i="12" s="1"/>
  <c r="BD1435" i="12" s="1"/>
  <c r="BH1435" i="12" s="1"/>
  <c r="BM1435" i="12" s="1"/>
  <c r="BR1435" i="12" s="1"/>
  <c r="BV1435" i="12" s="1"/>
  <c r="BY1435" i="12" s="1"/>
  <c r="CB1435" i="12" s="1"/>
  <c r="CD1435" i="12" s="1"/>
  <c r="F1505" i="12"/>
  <c r="L1506" i="12"/>
  <c r="R1506" i="12" s="1"/>
  <c r="V1506" i="12" s="1"/>
  <c r="Z1506" i="12" s="1"/>
  <c r="AF1506" i="12" s="1"/>
  <c r="AJ1506" i="12" s="1"/>
  <c r="AN1506" i="12" s="1"/>
  <c r="AT1506" i="12" s="1"/>
  <c r="AZ1506" i="12" s="1"/>
  <c r="BD1506" i="12" s="1"/>
  <c r="BH1506" i="12" s="1"/>
  <c r="BM1506" i="12" s="1"/>
  <c r="BR1506" i="12" s="1"/>
  <c r="BV1506" i="12" s="1"/>
  <c r="BY1506" i="12" s="1"/>
  <c r="CB1506" i="12" s="1"/>
  <c r="CD1506" i="12" s="1"/>
  <c r="F1414" i="12"/>
  <c r="F1469" i="12"/>
  <c r="L1470" i="12"/>
  <c r="R1470" i="12" s="1"/>
  <c r="V1470" i="12" s="1"/>
  <c r="Z1470" i="12" s="1"/>
  <c r="AF1470" i="12" s="1"/>
  <c r="AJ1470" i="12" s="1"/>
  <c r="AN1470" i="12" s="1"/>
  <c r="AT1470" i="12" s="1"/>
  <c r="AZ1470" i="12" s="1"/>
  <c r="BD1470" i="12" s="1"/>
  <c r="BH1470" i="12" s="1"/>
  <c r="BM1470" i="12" s="1"/>
  <c r="BR1470" i="12" s="1"/>
  <c r="BV1470" i="12" s="1"/>
  <c r="BY1470" i="12" s="1"/>
  <c r="CB1470" i="12" s="1"/>
  <c r="CD1470" i="12" s="1"/>
  <c r="F1201" i="12"/>
  <c r="L1202" i="12"/>
  <c r="R1202" i="12" s="1"/>
  <c r="V1202" i="12" s="1"/>
  <c r="Z1202" i="12" s="1"/>
  <c r="AF1202" i="12" s="1"/>
  <c r="AJ1202" i="12" s="1"/>
  <c r="AN1202" i="12" s="1"/>
  <c r="AT1202" i="12" s="1"/>
  <c r="AZ1202" i="12" s="1"/>
  <c r="BD1202" i="12" s="1"/>
  <c r="BH1202" i="12" s="1"/>
  <c r="BM1202" i="12" s="1"/>
  <c r="BR1202" i="12" s="1"/>
  <c r="BV1202" i="12" s="1"/>
  <c r="BY1202" i="12" s="1"/>
  <c r="CB1202" i="12" s="1"/>
  <c r="CD1202" i="12" s="1"/>
  <c r="F1128" i="12"/>
  <c r="L1128" i="12" s="1"/>
  <c r="R1128" i="12" s="1"/>
  <c r="V1128" i="12" s="1"/>
  <c r="Z1128" i="12" s="1"/>
  <c r="AF1128" i="12" s="1"/>
  <c r="AJ1128" i="12" s="1"/>
  <c r="AN1128" i="12" s="1"/>
  <c r="AT1128" i="12" s="1"/>
  <c r="AZ1128" i="12" s="1"/>
  <c r="BD1128" i="12" s="1"/>
  <c r="BH1128" i="12" s="1"/>
  <c r="BM1128" i="12" s="1"/>
  <c r="BR1128" i="12" s="1"/>
  <c r="BV1128" i="12" s="1"/>
  <c r="BY1128" i="12" s="1"/>
  <c r="CB1128" i="12" s="1"/>
  <c r="CD1128" i="12" s="1"/>
  <c r="L1129" i="12"/>
  <c r="R1129" i="12" s="1"/>
  <c r="V1129" i="12" s="1"/>
  <c r="Z1129" i="12" s="1"/>
  <c r="AF1129" i="12" s="1"/>
  <c r="AJ1129" i="12" s="1"/>
  <c r="AN1129" i="12" s="1"/>
  <c r="AT1129" i="12" s="1"/>
  <c r="AZ1129" i="12" s="1"/>
  <c r="BD1129" i="12" s="1"/>
  <c r="BH1129" i="12" s="1"/>
  <c r="BM1129" i="12" s="1"/>
  <c r="BR1129" i="12" s="1"/>
  <c r="BV1129" i="12" s="1"/>
  <c r="BY1129" i="12" s="1"/>
  <c r="CB1129" i="12" s="1"/>
  <c r="CD1129" i="12" s="1"/>
  <c r="F1206" i="12"/>
  <c r="F1205" i="12" s="1"/>
  <c r="L1207" i="12"/>
  <c r="R1207" i="12" s="1"/>
  <c r="V1207" i="12" s="1"/>
  <c r="Z1207" i="12" s="1"/>
  <c r="AF1207" i="12" s="1"/>
  <c r="AJ1207" i="12" s="1"/>
  <c r="AN1207" i="12" s="1"/>
  <c r="AT1207" i="12" s="1"/>
  <c r="AZ1207" i="12" s="1"/>
  <c r="BD1207" i="12" s="1"/>
  <c r="BH1207" i="12" s="1"/>
  <c r="BM1207" i="12" s="1"/>
  <c r="BR1207" i="12" s="1"/>
  <c r="BV1207" i="12" s="1"/>
  <c r="BY1207" i="12" s="1"/>
  <c r="CB1207" i="12" s="1"/>
  <c r="CD1207" i="12" s="1"/>
  <c r="G1024" i="12"/>
  <c r="M1024" i="12" s="1"/>
  <c r="S1024" i="12" s="1"/>
  <c r="AA1024" i="12" s="1"/>
  <c r="AG1024" i="12" s="1"/>
  <c r="AO1024" i="12" s="1"/>
  <c r="AU1024" i="12" s="1"/>
  <c r="BA1024" i="12" s="1"/>
  <c r="BI1024" i="12" s="1"/>
  <c r="BN1024" i="12" s="1"/>
  <c r="BS1024" i="12" s="1"/>
  <c r="BZ1024" i="12" s="1"/>
  <c r="M1025" i="12"/>
  <c r="S1025" i="12" s="1"/>
  <c r="AA1025" i="12" s="1"/>
  <c r="AG1025" i="12" s="1"/>
  <c r="AO1025" i="12" s="1"/>
  <c r="AU1025" i="12" s="1"/>
  <c r="BA1025" i="12" s="1"/>
  <c r="BI1025" i="12" s="1"/>
  <c r="BN1025" i="12" s="1"/>
  <c r="BS1025" i="12" s="1"/>
  <c r="BZ1025" i="12" s="1"/>
  <c r="H1043" i="12"/>
  <c r="N1043" i="12" s="1"/>
  <c r="T1043" i="12" s="1"/>
  <c r="AB1043" i="12" s="1"/>
  <c r="AH1043" i="12" s="1"/>
  <c r="AP1043" i="12" s="1"/>
  <c r="AV1043" i="12" s="1"/>
  <c r="BB1043" i="12" s="1"/>
  <c r="BJ1043" i="12" s="1"/>
  <c r="BT1043" i="12" s="1"/>
  <c r="N1044" i="12"/>
  <c r="T1044" i="12" s="1"/>
  <c r="AB1044" i="12" s="1"/>
  <c r="AH1044" i="12" s="1"/>
  <c r="AP1044" i="12" s="1"/>
  <c r="AV1044" i="12" s="1"/>
  <c r="BB1044" i="12" s="1"/>
  <c r="BJ1044" i="12" s="1"/>
  <c r="BT1044" i="12" s="1"/>
  <c r="G1080" i="12"/>
  <c r="M1080" i="12" s="1"/>
  <c r="S1080" i="12" s="1"/>
  <c r="AA1080" i="12" s="1"/>
  <c r="AG1080" i="12" s="1"/>
  <c r="AO1080" i="12" s="1"/>
  <c r="AU1080" i="12" s="1"/>
  <c r="BA1080" i="12" s="1"/>
  <c r="BI1080" i="12" s="1"/>
  <c r="BN1080" i="12" s="1"/>
  <c r="BS1080" i="12" s="1"/>
  <c r="BZ1080" i="12" s="1"/>
  <c r="M1081" i="12"/>
  <c r="S1081" i="12" s="1"/>
  <c r="AA1081" i="12" s="1"/>
  <c r="AG1081" i="12" s="1"/>
  <c r="AO1081" i="12" s="1"/>
  <c r="AU1081" i="12" s="1"/>
  <c r="BA1081" i="12" s="1"/>
  <c r="BI1081" i="12" s="1"/>
  <c r="BN1081" i="12" s="1"/>
  <c r="BS1081" i="12" s="1"/>
  <c r="BZ1081" i="12" s="1"/>
  <c r="G1101" i="12"/>
  <c r="M1101" i="12" s="1"/>
  <c r="S1101" i="12" s="1"/>
  <c r="AA1101" i="12" s="1"/>
  <c r="AG1101" i="12" s="1"/>
  <c r="AO1101" i="12" s="1"/>
  <c r="AU1101" i="12" s="1"/>
  <c r="BA1101" i="12" s="1"/>
  <c r="BI1101" i="12" s="1"/>
  <c r="BN1101" i="12" s="1"/>
  <c r="BS1101" i="12" s="1"/>
  <c r="BZ1101" i="12" s="1"/>
  <c r="M1102" i="12"/>
  <c r="S1102" i="12" s="1"/>
  <c r="AA1102" i="12" s="1"/>
  <c r="AG1102" i="12" s="1"/>
  <c r="AO1102" i="12" s="1"/>
  <c r="AU1102" i="12" s="1"/>
  <c r="BA1102" i="12" s="1"/>
  <c r="BI1102" i="12" s="1"/>
  <c r="BN1102" i="12" s="1"/>
  <c r="BS1102" i="12" s="1"/>
  <c r="BZ1102" i="12" s="1"/>
  <c r="H1469" i="12"/>
  <c r="N1470" i="12"/>
  <c r="T1470" i="12" s="1"/>
  <c r="AB1470" i="12" s="1"/>
  <c r="AH1470" i="12" s="1"/>
  <c r="AP1470" i="12" s="1"/>
  <c r="AV1470" i="12" s="1"/>
  <c r="BB1470" i="12" s="1"/>
  <c r="BJ1470" i="12" s="1"/>
  <c r="BT1470" i="12" s="1"/>
  <c r="H1434" i="12"/>
  <c r="N1435" i="12"/>
  <c r="T1435" i="12" s="1"/>
  <c r="AB1435" i="12" s="1"/>
  <c r="AH1435" i="12" s="1"/>
  <c r="AP1435" i="12" s="1"/>
  <c r="AV1435" i="12" s="1"/>
  <c r="BB1435" i="12" s="1"/>
  <c r="BJ1435" i="12" s="1"/>
  <c r="BT1435" i="12" s="1"/>
  <c r="H1491" i="12"/>
  <c r="N1492" i="12"/>
  <c r="T1492" i="12" s="1"/>
  <c r="AB1492" i="12" s="1"/>
  <c r="AH1492" i="12" s="1"/>
  <c r="AP1492" i="12" s="1"/>
  <c r="AV1492" i="12" s="1"/>
  <c r="BB1492" i="12" s="1"/>
  <c r="BJ1492" i="12" s="1"/>
  <c r="BT1492" i="12" s="1"/>
  <c r="G1035" i="12"/>
  <c r="M1035" i="12" s="1"/>
  <c r="S1035" i="12" s="1"/>
  <c r="AA1035" i="12" s="1"/>
  <c r="AG1035" i="12" s="1"/>
  <c r="AO1035" i="12" s="1"/>
  <c r="AU1035" i="12" s="1"/>
  <c r="BA1035" i="12" s="1"/>
  <c r="BI1035" i="12" s="1"/>
  <c r="BN1035" i="12" s="1"/>
  <c r="BS1035" i="12" s="1"/>
  <c r="BZ1035" i="12" s="1"/>
  <c r="M1036" i="12"/>
  <c r="S1036" i="12" s="1"/>
  <c r="AA1036" i="12" s="1"/>
  <c r="AG1036" i="12" s="1"/>
  <c r="AO1036" i="12" s="1"/>
  <c r="AU1036" i="12" s="1"/>
  <c r="BA1036" i="12" s="1"/>
  <c r="BI1036" i="12" s="1"/>
  <c r="BN1036" i="12" s="1"/>
  <c r="BS1036" i="12" s="1"/>
  <c r="BZ1036" i="12" s="1"/>
  <c r="G1055" i="12"/>
  <c r="M1055" i="12" s="1"/>
  <c r="S1055" i="12" s="1"/>
  <c r="AA1055" i="12" s="1"/>
  <c r="AG1055" i="12" s="1"/>
  <c r="AO1055" i="12" s="1"/>
  <c r="AU1055" i="12" s="1"/>
  <c r="BA1055" i="12" s="1"/>
  <c r="BI1055" i="12" s="1"/>
  <c r="BN1055" i="12" s="1"/>
  <c r="BS1055" i="12" s="1"/>
  <c r="BZ1055" i="12" s="1"/>
  <c r="M1056" i="12"/>
  <c r="S1056" i="12" s="1"/>
  <c r="AA1056" i="12" s="1"/>
  <c r="AG1056" i="12" s="1"/>
  <c r="AO1056" i="12" s="1"/>
  <c r="AU1056" i="12" s="1"/>
  <c r="BA1056" i="12" s="1"/>
  <c r="BI1056" i="12" s="1"/>
  <c r="BN1056" i="12" s="1"/>
  <c r="BS1056" i="12" s="1"/>
  <c r="BZ1056" i="12" s="1"/>
  <c r="G1077" i="12"/>
  <c r="M1077" i="12" s="1"/>
  <c r="S1077" i="12" s="1"/>
  <c r="AA1077" i="12" s="1"/>
  <c r="AG1077" i="12" s="1"/>
  <c r="AO1077" i="12" s="1"/>
  <c r="AU1077" i="12" s="1"/>
  <c r="BA1077" i="12" s="1"/>
  <c r="BI1077" i="12" s="1"/>
  <c r="BN1077" i="12" s="1"/>
  <c r="BS1077" i="12" s="1"/>
  <c r="BZ1077" i="12" s="1"/>
  <c r="M1078" i="12"/>
  <c r="S1078" i="12" s="1"/>
  <c r="AA1078" i="12" s="1"/>
  <c r="AG1078" i="12" s="1"/>
  <c r="AO1078" i="12" s="1"/>
  <c r="AU1078" i="12" s="1"/>
  <c r="BA1078" i="12" s="1"/>
  <c r="BI1078" i="12" s="1"/>
  <c r="BN1078" i="12" s="1"/>
  <c r="BS1078" i="12" s="1"/>
  <c r="BZ1078" i="12" s="1"/>
  <c r="G1095" i="12"/>
  <c r="M1096" i="12"/>
  <c r="S1096" i="12" s="1"/>
  <c r="AA1096" i="12" s="1"/>
  <c r="AG1096" i="12" s="1"/>
  <c r="AO1096" i="12" s="1"/>
  <c r="AU1096" i="12" s="1"/>
  <c r="BA1096" i="12" s="1"/>
  <c r="BI1096" i="12" s="1"/>
  <c r="BN1096" i="12" s="1"/>
  <c r="BS1096" i="12" s="1"/>
  <c r="BZ1096" i="12" s="1"/>
  <c r="G1132" i="12"/>
  <c r="M1132" i="12" s="1"/>
  <c r="S1132" i="12" s="1"/>
  <c r="AA1132" i="12" s="1"/>
  <c r="AG1132" i="12" s="1"/>
  <c r="AO1132" i="12" s="1"/>
  <c r="AU1132" i="12" s="1"/>
  <c r="BA1132" i="12" s="1"/>
  <c r="BI1132" i="12" s="1"/>
  <c r="BN1132" i="12" s="1"/>
  <c r="BS1132" i="12" s="1"/>
  <c r="BZ1132" i="12" s="1"/>
  <c r="H1505" i="12"/>
  <c r="N1506" i="12"/>
  <c r="T1506" i="12" s="1"/>
  <c r="AB1506" i="12" s="1"/>
  <c r="AH1506" i="12" s="1"/>
  <c r="AP1506" i="12" s="1"/>
  <c r="AV1506" i="12" s="1"/>
  <c r="BB1506" i="12" s="1"/>
  <c r="BJ1506" i="12" s="1"/>
  <c r="BT1506" i="12" s="1"/>
  <c r="M1348" i="12"/>
  <c r="S1348" i="12" s="1"/>
  <c r="AA1348" i="12" s="1"/>
  <c r="AG1348" i="12" s="1"/>
  <c r="AO1348" i="12" s="1"/>
  <c r="AU1348" i="12" s="1"/>
  <c r="BA1348" i="12" s="1"/>
  <c r="BI1348" i="12" s="1"/>
  <c r="BN1348" i="12" s="1"/>
  <c r="BS1348" i="12" s="1"/>
  <c r="BZ1348" i="12" s="1"/>
  <c r="G1196" i="12"/>
  <c r="M1197" i="12"/>
  <c r="S1197" i="12" s="1"/>
  <c r="AA1197" i="12" s="1"/>
  <c r="AG1197" i="12" s="1"/>
  <c r="AO1197" i="12" s="1"/>
  <c r="AU1197" i="12" s="1"/>
  <c r="BA1197" i="12" s="1"/>
  <c r="BI1197" i="12" s="1"/>
  <c r="BN1197" i="12" s="1"/>
  <c r="BS1197" i="12" s="1"/>
  <c r="BZ1197" i="12" s="1"/>
  <c r="G1160" i="12"/>
  <c r="M1160" i="12" s="1"/>
  <c r="S1160" i="12" s="1"/>
  <c r="AA1160" i="12" s="1"/>
  <c r="AG1160" i="12" s="1"/>
  <c r="AO1160" i="12" s="1"/>
  <c r="AU1160" i="12" s="1"/>
  <c r="BA1160" i="12" s="1"/>
  <c r="BI1160" i="12" s="1"/>
  <c r="BN1160" i="12" s="1"/>
  <c r="BS1160" i="12" s="1"/>
  <c r="BZ1160" i="12" s="1"/>
  <c r="M1161" i="12"/>
  <c r="S1161" i="12" s="1"/>
  <c r="AA1161" i="12" s="1"/>
  <c r="AG1161" i="12" s="1"/>
  <c r="AO1161" i="12" s="1"/>
  <c r="AU1161" i="12" s="1"/>
  <c r="BA1161" i="12" s="1"/>
  <c r="BI1161" i="12" s="1"/>
  <c r="BN1161" i="12" s="1"/>
  <c r="BS1161" i="12" s="1"/>
  <c r="BZ1161" i="12" s="1"/>
  <c r="G1124" i="12"/>
  <c r="M1125" i="12"/>
  <c r="S1125" i="12" s="1"/>
  <c r="AA1125" i="12" s="1"/>
  <c r="AG1125" i="12" s="1"/>
  <c r="AO1125" i="12" s="1"/>
  <c r="AU1125" i="12" s="1"/>
  <c r="BA1125" i="12" s="1"/>
  <c r="BI1125" i="12" s="1"/>
  <c r="BN1125" i="12" s="1"/>
  <c r="BS1125" i="12" s="1"/>
  <c r="BZ1125" i="12" s="1"/>
  <c r="H1124" i="12"/>
  <c r="N1125" i="12"/>
  <c r="T1125" i="12" s="1"/>
  <c r="AB1125" i="12" s="1"/>
  <c r="AH1125" i="12" s="1"/>
  <c r="AP1125" i="12" s="1"/>
  <c r="AV1125" i="12" s="1"/>
  <c r="BB1125" i="12" s="1"/>
  <c r="BJ1125" i="12" s="1"/>
  <c r="BT1125" i="12" s="1"/>
  <c r="M1258" i="12"/>
  <c r="S1258" i="12" s="1"/>
  <c r="AA1258" i="12" s="1"/>
  <c r="AG1258" i="12" s="1"/>
  <c r="AO1258" i="12" s="1"/>
  <c r="AU1258" i="12" s="1"/>
  <c r="BA1258" i="12" s="1"/>
  <c r="BI1258" i="12" s="1"/>
  <c r="BN1258" i="12" s="1"/>
  <c r="BS1258" i="12" s="1"/>
  <c r="BZ1258" i="12" s="1"/>
  <c r="G1257" i="12"/>
  <c r="G1329" i="12"/>
  <c r="M1329" i="12" s="1"/>
  <c r="S1329" i="12" s="1"/>
  <c r="AA1329" i="12" s="1"/>
  <c r="AG1329" i="12" s="1"/>
  <c r="AO1329" i="12" s="1"/>
  <c r="AU1329" i="12" s="1"/>
  <c r="BA1329" i="12" s="1"/>
  <c r="BI1329" i="12" s="1"/>
  <c r="BN1329" i="12" s="1"/>
  <c r="BS1329" i="12" s="1"/>
  <c r="BZ1329" i="12" s="1"/>
  <c r="M1330" i="12"/>
  <c r="S1330" i="12" s="1"/>
  <c r="AA1330" i="12" s="1"/>
  <c r="AG1330" i="12" s="1"/>
  <c r="AO1330" i="12" s="1"/>
  <c r="AU1330" i="12" s="1"/>
  <c r="BA1330" i="12" s="1"/>
  <c r="BI1330" i="12" s="1"/>
  <c r="BN1330" i="12" s="1"/>
  <c r="BS1330" i="12" s="1"/>
  <c r="BZ1330" i="12" s="1"/>
  <c r="G1499" i="12"/>
  <c r="M1499" i="12" s="1"/>
  <c r="S1499" i="12" s="1"/>
  <c r="AA1499" i="12" s="1"/>
  <c r="AG1499" i="12" s="1"/>
  <c r="AO1499" i="12" s="1"/>
  <c r="AU1499" i="12" s="1"/>
  <c r="BA1499" i="12" s="1"/>
  <c r="BI1499" i="12" s="1"/>
  <c r="BN1499" i="12" s="1"/>
  <c r="BS1499" i="12" s="1"/>
  <c r="BZ1499" i="12" s="1"/>
  <c r="M1500" i="12"/>
  <c r="S1500" i="12" s="1"/>
  <c r="AA1500" i="12" s="1"/>
  <c r="AG1500" i="12" s="1"/>
  <c r="AO1500" i="12" s="1"/>
  <c r="AU1500" i="12" s="1"/>
  <c r="BA1500" i="12" s="1"/>
  <c r="BI1500" i="12" s="1"/>
  <c r="BN1500" i="12" s="1"/>
  <c r="BS1500" i="12" s="1"/>
  <c r="BZ1500" i="12" s="1"/>
  <c r="G1324" i="12"/>
  <c r="M1324" i="12" s="1"/>
  <c r="S1324" i="12" s="1"/>
  <c r="AA1324" i="12" s="1"/>
  <c r="AG1324" i="12" s="1"/>
  <c r="AO1324" i="12" s="1"/>
  <c r="AU1324" i="12" s="1"/>
  <c r="BA1324" i="12" s="1"/>
  <c r="BI1324" i="12" s="1"/>
  <c r="BN1324" i="12" s="1"/>
  <c r="BS1324" i="12" s="1"/>
  <c r="BZ1324" i="12" s="1"/>
  <c r="M1325" i="12"/>
  <c r="S1325" i="12" s="1"/>
  <c r="AA1325" i="12" s="1"/>
  <c r="AG1325" i="12" s="1"/>
  <c r="AO1325" i="12" s="1"/>
  <c r="AU1325" i="12" s="1"/>
  <c r="BA1325" i="12" s="1"/>
  <c r="BI1325" i="12" s="1"/>
  <c r="BN1325" i="12" s="1"/>
  <c r="BS1325" i="12" s="1"/>
  <c r="BZ1325" i="12" s="1"/>
  <c r="G1434" i="12"/>
  <c r="M1435" i="12"/>
  <c r="S1435" i="12" s="1"/>
  <c r="AA1435" i="12" s="1"/>
  <c r="AG1435" i="12" s="1"/>
  <c r="AO1435" i="12" s="1"/>
  <c r="AU1435" i="12" s="1"/>
  <c r="BA1435" i="12" s="1"/>
  <c r="BI1435" i="12" s="1"/>
  <c r="BN1435" i="12" s="1"/>
  <c r="BS1435" i="12" s="1"/>
  <c r="BZ1435" i="12" s="1"/>
  <c r="N1481" i="12"/>
  <c r="T1481" i="12" s="1"/>
  <c r="AB1481" i="12" s="1"/>
  <c r="AH1481" i="12" s="1"/>
  <c r="AP1481" i="12" s="1"/>
  <c r="AV1481" i="12" s="1"/>
  <c r="BB1481" i="12" s="1"/>
  <c r="BJ1481" i="12" s="1"/>
  <c r="BT1481" i="12" s="1"/>
  <c r="H1480" i="12"/>
  <c r="H1516" i="12"/>
  <c r="N1516" i="12" s="1"/>
  <c r="T1516" i="12" s="1"/>
  <c r="AB1516" i="12" s="1"/>
  <c r="AH1516" i="12" s="1"/>
  <c r="AP1516" i="12" s="1"/>
  <c r="AV1516" i="12" s="1"/>
  <c r="BB1516" i="12" s="1"/>
  <c r="BJ1516" i="12" s="1"/>
  <c r="BT1516" i="12" s="1"/>
  <c r="N1517" i="12"/>
  <c r="T1517" i="12" s="1"/>
  <c r="AB1517" i="12" s="1"/>
  <c r="AH1517" i="12" s="1"/>
  <c r="AP1517" i="12" s="1"/>
  <c r="AV1517" i="12" s="1"/>
  <c r="BB1517" i="12" s="1"/>
  <c r="BJ1517" i="12" s="1"/>
  <c r="BT1517" i="12" s="1"/>
  <c r="H1206" i="12"/>
  <c r="H1205" i="12" s="1"/>
  <c r="N1207" i="12"/>
  <c r="T1207" i="12" s="1"/>
  <c r="AB1207" i="12" s="1"/>
  <c r="AH1207" i="12" s="1"/>
  <c r="AP1207" i="12" s="1"/>
  <c r="AV1207" i="12" s="1"/>
  <c r="BB1207" i="12" s="1"/>
  <c r="BJ1207" i="12" s="1"/>
  <c r="BT1207" i="12" s="1"/>
  <c r="G1551" i="12"/>
  <c r="M1551" i="12" s="1"/>
  <c r="S1551" i="12" s="1"/>
  <c r="AA1551" i="12" s="1"/>
  <c r="AG1551" i="12" s="1"/>
  <c r="AO1551" i="12" s="1"/>
  <c r="AU1551" i="12" s="1"/>
  <c r="BA1551" i="12" s="1"/>
  <c r="BI1551" i="12" s="1"/>
  <c r="BN1551" i="12" s="1"/>
  <c r="BS1551" i="12" s="1"/>
  <c r="BZ1551" i="12" s="1"/>
  <c r="M1557" i="12"/>
  <c r="S1557" i="12" s="1"/>
  <c r="AA1557" i="12" s="1"/>
  <c r="AG1557" i="12" s="1"/>
  <c r="AO1557" i="12" s="1"/>
  <c r="AU1557" i="12" s="1"/>
  <c r="BA1557" i="12" s="1"/>
  <c r="BI1557" i="12" s="1"/>
  <c r="BN1557" i="12" s="1"/>
  <c r="BS1557" i="12" s="1"/>
  <c r="BZ1557" i="12" s="1"/>
  <c r="H1319" i="12"/>
  <c r="N1320" i="12"/>
  <c r="T1320" i="12" s="1"/>
  <c r="AB1320" i="12" s="1"/>
  <c r="AH1320" i="12" s="1"/>
  <c r="AP1320" i="12" s="1"/>
  <c r="AV1320" i="12" s="1"/>
  <c r="BB1320" i="12" s="1"/>
  <c r="BJ1320" i="12" s="1"/>
  <c r="BT1320" i="12" s="1"/>
  <c r="H1414" i="12"/>
  <c r="N1415" i="12"/>
  <c r="T1415" i="12" s="1"/>
  <c r="AB1415" i="12" s="1"/>
  <c r="AH1415" i="12" s="1"/>
  <c r="AP1415" i="12" s="1"/>
  <c r="AV1415" i="12" s="1"/>
  <c r="BB1415" i="12" s="1"/>
  <c r="BJ1415" i="12" s="1"/>
  <c r="BT1415" i="12" s="1"/>
  <c r="G1319" i="12"/>
  <c r="M1320" i="12"/>
  <c r="S1320" i="12" s="1"/>
  <c r="AA1320" i="12" s="1"/>
  <c r="AG1320" i="12" s="1"/>
  <c r="AO1320" i="12" s="1"/>
  <c r="AU1320" i="12" s="1"/>
  <c r="BA1320" i="12" s="1"/>
  <c r="BI1320" i="12" s="1"/>
  <c r="BN1320" i="12" s="1"/>
  <c r="BS1320" i="12" s="1"/>
  <c r="BZ1320" i="12" s="1"/>
  <c r="H1551" i="12"/>
  <c r="N1551" i="12" s="1"/>
  <c r="T1551" i="12" s="1"/>
  <c r="AB1551" i="12" s="1"/>
  <c r="AH1551" i="12" s="1"/>
  <c r="AP1551" i="12" s="1"/>
  <c r="AV1551" i="12" s="1"/>
  <c r="BB1551" i="12" s="1"/>
  <c r="BJ1551" i="12" s="1"/>
  <c r="BT1551" i="12" s="1"/>
  <c r="N1557" i="12"/>
  <c r="T1557" i="12" s="1"/>
  <c r="AB1557" i="12" s="1"/>
  <c r="AH1557" i="12" s="1"/>
  <c r="AP1557" i="12" s="1"/>
  <c r="AV1557" i="12" s="1"/>
  <c r="BB1557" i="12" s="1"/>
  <c r="BJ1557" i="12" s="1"/>
  <c r="BT1557" i="12" s="1"/>
  <c r="H1160" i="12"/>
  <c r="N1160" i="12" s="1"/>
  <c r="T1160" i="12" s="1"/>
  <c r="AB1160" i="12" s="1"/>
  <c r="AH1160" i="12" s="1"/>
  <c r="AP1160" i="12" s="1"/>
  <c r="AV1160" i="12" s="1"/>
  <c r="BB1160" i="12" s="1"/>
  <c r="BJ1160" i="12" s="1"/>
  <c r="BT1160" i="12" s="1"/>
  <c r="N1161" i="12"/>
  <c r="T1161" i="12" s="1"/>
  <c r="AB1161" i="12" s="1"/>
  <c r="AH1161" i="12" s="1"/>
  <c r="AP1161" i="12" s="1"/>
  <c r="AV1161" i="12" s="1"/>
  <c r="BB1161" i="12" s="1"/>
  <c r="BJ1161" i="12" s="1"/>
  <c r="BT1161" i="12" s="1"/>
  <c r="H992" i="12"/>
  <c r="N993" i="12"/>
  <c r="T993" i="12" s="1"/>
  <c r="AB993" i="12" s="1"/>
  <c r="AH993" i="12" s="1"/>
  <c r="AP993" i="12" s="1"/>
  <c r="AV993" i="12" s="1"/>
  <c r="BB993" i="12" s="1"/>
  <c r="BJ993" i="12" s="1"/>
  <c r="BT993" i="12" s="1"/>
  <c r="G1058" i="12"/>
  <c r="M1058" i="12" s="1"/>
  <c r="S1058" i="12" s="1"/>
  <c r="AA1058" i="12" s="1"/>
  <c r="AG1058" i="12" s="1"/>
  <c r="AO1058" i="12" s="1"/>
  <c r="AU1058" i="12" s="1"/>
  <c r="BA1058" i="12" s="1"/>
  <c r="BI1058" i="12" s="1"/>
  <c r="BN1058" i="12" s="1"/>
  <c r="BS1058" i="12" s="1"/>
  <c r="BZ1058" i="12" s="1"/>
  <c r="M1059" i="12"/>
  <c r="S1059" i="12" s="1"/>
  <c r="AA1059" i="12" s="1"/>
  <c r="AG1059" i="12" s="1"/>
  <c r="AO1059" i="12" s="1"/>
  <c r="AU1059" i="12" s="1"/>
  <c r="BA1059" i="12" s="1"/>
  <c r="BI1059" i="12" s="1"/>
  <c r="BN1059" i="12" s="1"/>
  <c r="BS1059" i="12" s="1"/>
  <c r="BZ1059" i="12" s="1"/>
  <c r="H1367" i="12"/>
  <c r="N1367" i="12" s="1"/>
  <c r="T1367" i="12" s="1"/>
  <c r="AB1367" i="12" s="1"/>
  <c r="AH1367" i="12" s="1"/>
  <c r="AP1367" i="12" s="1"/>
  <c r="AV1367" i="12" s="1"/>
  <c r="BB1367" i="12" s="1"/>
  <c r="BJ1367" i="12" s="1"/>
  <c r="BT1367" i="12" s="1"/>
  <c r="N1368" i="12"/>
  <c r="T1368" i="12" s="1"/>
  <c r="AB1368" i="12" s="1"/>
  <c r="AH1368" i="12" s="1"/>
  <c r="AP1368" i="12" s="1"/>
  <c r="AV1368" i="12" s="1"/>
  <c r="BB1368" i="12" s="1"/>
  <c r="BJ1368" i="12" s="1"/>
  <c r="BT1368" i="12" s="1"/>
  <c r="G1021" i="12"/>
  <c r="M1021" i="12" s="1"/>
  <c r="S1021" i="12" s="1"/>
  <c r="AA1021" i="12" s="1"/>
  <c r="AG1021" i="12" s="1"/>
  <c r="AO1021" i="12" s="1"/>
  <c r="AU1021" i="12" s="1"/>
  <c r="BA1021" i="12" s="1"/>
  <c r="BI1021" i="12" s="1"/>
  <c r="BN1021" i="12" s="1"/>
  <c r="BS1021" i="12" s="1"/>
  <c r="BZ1021" i="12" s="1"/>
  <c r="M1022" i="12"/>
  <c r="S1022" i="12" s="1"/>
  <c r="AA1022" i="12" s="1"/>
  <c r="AG1022" i="12" s="1"/>
  <c r="AO1022" i="12" s="1"/>
  <c r="AU1022" i="12" s="1"/>
  <c r="BA1022" i="12" s="1"/>
  <c r="BI1022" i="12" s="1"/>
  <c r="BN1022" i="12" s="1"/>
  <c r="BS1022" i="12" s="1"/>
  <c r="BZ1022" i="12" s="1"/>
  <c r="H1024" i="12"/>
  <c r="N1024" i="12" s="1"/>
  <c r="T1024" i="12" s="1"/>
  <c r="AB1024" i="12" s="1"/>
  <c r="AH1024" i="12" s="1"/>
  <c r="AP1024" i="12" s="1"/>
  <c r="AV1024" i="12" s="1"/>
  <c r="BB1024" i="12" s="1"/>
  <c r="BJ1024" i="12" s="1"/>
  <c r="BT1024" i="12" s="1"/>
  <c r="N1025" i="12"/>
  <c r="T1025" i="12" s="1"/>
  <c r="AB1025" i="12" s="1"/>
  <c r="AH1025" i="12" s="1"/>
  <c r="AP1025" i="12" s="1"/>
  <c r="AV1025" i="12" s="1"/>
  <c r="BB1025" i="12" s="1"/>
  <c r="BJ1025" i="12" s="1"/>
  <c r="BT1025" i="12" s="1"/>
  <c r="H1040" i="12"/>
  <c r="N1040" i="12" s="1"/>
  <c r="T1040" i="12" s="1"/>
  <c r="AB1040" i="12" s="1"/>
  <c r="AH1040" i="12" s="1"/>
  <c r="AP1040" i="12" s="1"/>
  <c r="AV1040" i="12" s="1"/>
  <c r="BB1040" i="12" s="1"/>
  <c r="BJ1040" i="12" s="1"/>
  <c r="BT1040" i="12" s="1"/>
  <c r="N1041" i="12"/>
  <c r="T1041" i="12" s="1"/>
  <c r="AB1041" i="12" s="1"/>
  <c r="AH1041" i="12" s="1"/>
  <c r="AP1041" i="12" s="1"/>
  <c r="AV1041" i="12" s="1"/>
  <c r="BB1041" i="12" s="1"/>
  <c r="BJ1041" i="12" s="1"/>
  <c r="BT1041" i="12" s="1"/>
  <c r="H1058" i="12"/>
  <c r="N1058" i="12" s="1"/>
  <c r="T1058" i="12" s="1"/>
  <c r="AB1058" i="12" s="1"/>
  <c r="AH1058" i="12" s="1"/>
  <c r="AP1058" i="12" s="1"/>
  <c r="AV1058" i="12" s="1"/>
  <c r="BB1058" i="12" s="1"/>
  <c r="BJ1058" i="12" s="1"/>
  <c r="BT1058" i="12" s="1"/>
  <c r="N1059" i="12"/>
  <c r="T1059" i="12" s="1"/>
  <c r="AB1059" i="12" s="1"/>
  <c r="AH1059" i="12" s="1"/>
  <c r="AP1059" i="12" s="1"/>
  <c r="AV1059" i="12" s="1"/>
  <c r="BB1059" i="12" s="1"/>
  <c r="BJ1059" i="12" s="1"/>
  <c r="BT1059" i="12" s="1"/>
  <c r="H1080" i="12"/>
  <c r="N1080" i="12" s="1"/>
  <c r="T1080" i="12" s="1"/>
  <c r="AB1080" i="12" s="1"/>
  <c r="AH1080" i="12" s="1"/>
  <c r="AP1080" i="12" s="1"/>
  <c r="AV1080" i="12" s="1"/>
  <c r="BB1080" i="12" s="1"/>
  <c r="BJ1080" i="12" s="1"/>
  <c r="BT1080" i="12" s="1"/>
  <c r="N1081" i="12"/>
  <c r="T1081" i="12" s="1"/>
  <c r="AB1081" i="12" s="1"/>
  <c r="AH1081" i="12" s="1"/>
  <c r="AP1081" i="12" s="1"/>
  <c r="AV1081" i="12" s="1"/>
  <c r="BB1081" i="12" s="1"/>
  <c r="BJ1081" i="12" s="1"/>
  <c r="BT1081" i="12" s="1"/>
  <c r="H1101" i="12"/>
  <c r="N1101" i="12" s="1"/>
  <c r="T1101" i="12" s="1"/>
  <c r="AB1101" i="12" s="1"/>
  <c r="AH1101" i="12" s="1"/>
  <c r="AP1101" i="12" s="1"/>
  <c r="AV1101" i="12" s="1"/>
  <c r="BB1101" i="12" s="1"/>
  <c r="BJ1101" i="12" s="1"/>
  <c r="BT1101" i="12" s="1"/>
  <c r="N1102" i="12"/>
  <c r="T1102" i="12" s="1"/>
  <c r="AB1102" i="12" s="1"/>
  <c r="AH1102" i="12" s="1"/>
  <c r="AP1102" i="12" s="1"/>
  <c r="AV1102" i="12" s="1"/>
  <c r="BB1102" i="12" s="1"/>
  <c r="BJ1102" i="12" s="1"/>
  <c r="BT1102" i="12" s="1"/>
  <c r="G997" i="12"/>
  <c r="M998" i="12"/>
  <c r="S998" i="12" s="1"/>
  <c r="AA998" i="12" s="1"/>
  <c r="AG998" i="12" s="1"/>
  <c r="AO998" i="12" s="1"/>
  <c r="AU998" i="12" s="1"/>
  <c r="BA998" i="12" s="1"/>
  <c r="BI998" i="12" s="1"/>
  <c r="BN998" i="12" s="1"/>
  <c r="BS998" i="12" s="1"/>
  <c r="BZ998" i="12" s="1"/>
  <c r="G1018" i="12"/>
  <c r="M1018" i="12" s="1"/>
  <c r="S1018" i="12" s="1"/>
  <c r="AA1018" i="12" s="1"/>
  <c r="AG1018" i="12" s="1"/>
  <c r="AO1018" i="12" s="1"/>
  <c r="AU1018" i="12" s="1"/>
  <c r="BA1018" i="12" s="1"/>
  <c r="BI1018" i="12" s="1"/>
  <c r="BN1018" i="12" s="1"/>
  <c r="BS1018" i="12" s="1"/>
  <c r="BZ1018" i="12" s="1"/>
  <c r="M1019" i="12"/>
  <c r="S1019" i="12" s="1"/>
  <c r="AA1019" i="12" s="1"/>
  <c r="AG1019" i="12" s="1"/>
  <c r="AO1019" i="12" s="1"/>
  <c r="AU1019" i="12" s="1"/>
  <c r="BA1019" i="12" s="1"/>
  <c r="BI1019" i="12" s="1"/>
  <c r="BN1019" i="12" s="1"/>
  <c r="BS1019" i="12" s="1"/>
  <c r="BZ1019" i="12" s="1"/>
  <c r="H1021" i="12"/>
  <c r="N1021" i="12" s="1"/>
  <c r="T1021" i="12" s="1"/>
  <c r="AB1021" i="12" s="1"/>
  <c r="AH1021" i="12" s="1"/>
  <c r="AP1021" i="12" s="1"/>
  <c r="AV1021" i="12" s="1"/>
  <c r="BB1021" i="12" s="1"/>
  <c r="BJ1021" i="12" s="1"/>
  <c r="BT1021" i="12" s="1"/>
  <c r="N1022" i="12"/>
  <c r="T1022" i="12" s="1"/>
  <c r="AB1022" i="12" s="1"/>
  <c r="AH1022" i="12" s="1"/>
  <c r="AP1022" i="12" s="1"/>
  <c r="AV1022" i="12" s="1"/>
  <c r="BB1022" i="12" s="1"/>
  <c r="BJ1022" i="12" s="1"/>
  <c r="BT1022" i="12" s="1"/>
  <c r="G1032" i="12"/>
  <c r="M1032" i="12" s="1"/>
  <c r="S1032" i="12" s="1"/>
  <c r="AA1032" i="12" s="1"/>
  <c r="AG1032" i="12" s="1"/>
  <c r="AO1032" i="12" s="1"/>
  <c r="AU1032" i="12" s="1"/>
  <c r="BA1032" i="12" s="1"/>
  <c r="BI1032" i="12" s="1"/>
  <c r="BN1032" i="12" s="1"/>
  <c r="BS1032" i="12" s="1"/>
  <c r="BZ1032" i="12" s="1"/>
  <c r="M1033" i="12"/>
  <c r="S1033" i="12" s="1"/>
  <c r="AA1033" i="12" s="1"/>
  <c r="AG1033" i="12" s="1"/>
  <c r="AO1033" i="12" s="1"/>
  <c r="AU1033" i="12" s="1"/>
  <c r="BA1033" i="12" s="1"/>
  <c r="BI1033" i="12" s="1"/>
  <c r="BN1033" i="12" s="1"/>
  <c r="BS1033" i="12" s="1"/>
  <c r="BZ1033" i="12" s="1"/>
  <c r="H1035" i="12"/>
  <c r="N1035" i="12" s="1"/>
  <c r="T1035" i="12" s="1"/>
  <c r="AB1035" i="12" s="1"/>
  <c r="AH1035" i="12" s="1"/>
  <c r="AP1035" i="12" s="1"/>
  <c r="AV1035" i="12" s="1"/>
  <c r="BB1035" i="12" s="1"/>
  <c r="BJ1035" i="12" s="1"/>
  <c r="BT1035" i="12" s="1"/>
  <c r="N1036" i="12"/>
  <c r="T1036" i="12" s="1"/>
  <c r="AB1036" i="12" s="1"/>
  <c r="AH1036" i="12" s="1"/>
  <c r="AP1036" i="12" s="1"/>
  <c r="AV1036" i="12" s="1"/>
  <c r="BB1036" i="12" s="1"/>
  <c r="BJ1036" i="12" s="1"/>
  <c r="BT1036" i="12" s="1"/>
  <c r="G1047" i="12"/>
  <c r="M1048" i="12"/>
  <c r="S1048" i="12" s="1"/>
  <c r="AA1048" i="12" s="1"/>
  <c r="AG1048" i="12" s="1"/>
  <c r="AO1048" i="12" s="1"/>
  <c r="AU1048" i="12" s="1"/>
  <c r="BA1048" i="12" s="1"/>
  <c r="BI1048" i="12" s="1"/>
  <c r="BN1048" i="12" s="1"/>
  <c r="BS1048" i="12" s="1"/>
  <c r="BZ1048" i="12" s="1"/>
  <c r="H1055" i="12"/>
  <c r="N1055" i="12" s="1"/>
  <c r="T1055" i="12" s="1"/>
  <c r="AB1055" i="12" s="1"/>
  <c r="AH1055" i="12" s="1"/>
  <c r="AP1055" i="12" s="1"/>
  <c r="AV1055" i="12" s="1"/>
  <c r="BB1055" i="12" s="1"/>
  <c r="BJ1055" i="12" s="1"/>
  <c r="BT1055" i="12" s="1"/>
  <c r="N1056" i="12"/>
  <c r="T1056" i="12" s="1"/>
  <c r="AB1056" i="12" s="1"/>
  <c r="AH1056" i="12" s="1"/>
  <c r="AP1056" i="12" s="1"/>
  <c r="AV1056" i="12" s="1"/>
  <c r="BB1056" i="12" s="1"/>
  <c r="BJ1056" i="12" s="1"/>
  <c r="BT1056" i="12" s="1"/>
  <c r="G1072" i="12"/>
  <c r="M1073" i="12"/>
  <c r="S1073" i="12" s="1"/>
  <c r="AA1073" i="12" s="1"/>
  <c r="AG1073" i="12" s="1"/>
  <c r="AO1073" i="12" s="1"/>
  <c r="AU1073" i="12" s="1"/>
  <c r="BA1073" i="12" s="1"/>
  <c r="BI1073" i="12" s="1"/>
  <c r="BN1073" i="12" s="1"/>
  <c r="BS1073" i="12" s="1"/>
  <c r="BZ1073" i="12" s="1"/>
  <c r="H1077" i="12"/>
  <c r="N1077" i="12" s="1"/>
  <c r="T1077" i="12" s="1"/>
  <c r="AB1077" i="12" s="1"/>
  <c r="AH1077" i="12" s="1"/>
  <c r="AP1077" i="12" s="1"/>
  <c r="AV1077" i="12" s="1"/>
  <c r="BB1077" i="12" s="1"/>
  <c r="BJ1077" i="12" s="1"/>
  <c r="BT1077" i="12" s="1"/>
  <c r="N1078" i="12"/>
  <c r="T1078" i="12" s="1"/>
  <c r="AB1078" i="12" s="1"/>
  <c r="AH1078" i="12" s="1"/>
  <c r="AP1078" i="12" s="1"/>
  <c r="AV1078" i="12" s="1"/>
  <c r="BB1078" i="12" s="1"/>
  <c r="BJ1078" i="12" s="1"/>
  <c r="BT1078" i="12" s="1"/>
  <c r="G1090" i="12"/>
  <c r="M1091" i="12"/>
  <c r="S1091" i="12" s="1"/>
  <c r="AA1091" i="12" s="1"/>
  <c r="AG1091" i="12" s="1"/>
  <c r="AO1091" i="12" s="1"/>
  <c r="AU1091" i="12" s="1"/>
  <c r="BA1091" i="12" s="1"/>
  <c r="BI1091" i="12" s="1"/>
  <c r="BN1091" i="12" s="1"/>
  <c r="BS1091" i="12" s="1"/>
  <c r="BZ1091" i="12" s="1"/>
  <c r="H1095" i="12"/>
  <c r="N1096" i="12"/>
  <c r="T1096" i="12" s="1"/>
  <c r="AB1096" i="12" s="1"/>
  <c r="AH1096" i="12" s="1"/>
  <c r="AP1096" i="12" s="1"/>
  <c r="AV1096" i="12" s="1"/>
  <c r="BB1096" i="12" s="1"/>
  <c r="BJ1096" i="12" s="1"/>
  <c r="BT1096" i="12" s="1"/>
  <c r="H1139" i="12"/>
  <c r="N1139" i="12" s="1"/>
  <c r="T1139" i="12" s="1"/>
  <c r="AB1139" i="12" s="1"/>
  <c r="AH1139" i="12" s="1"/>
  <c r="AP1139" i="12" s="1"/>
  <c r="AV1139" i="12" s="1"/>
  <c r="BB1139" i="12" s="1"/>
  <c r="BJ1139" i="12" s="1"/>
  <c r="BT1139" i="12" s="1"/>
  <c r="H1184" i="12"/>
  <c r="H1324" i="12"/>
  <c r="N1324" i="12" s="1"/>
  <c r="T1324" i="12" s="1"/>
  <c r="AB1324" i="12" s="1"/>
  <c r="AH1324" i="12" s="1"/>
  <c r="AP1324" i="12" s="1"/>
  <c r="AV1324" i="12" s="1"/>
  <c r="BB1324" i="12" s="1"/>
  <c r="BJ1324" i="12" s="1"/>
  <c r="BT1324" i="12" s="1"/>
  <c r="N1325" i="12"/>
  <c r="T1325" i="12" s="1"/>
  <c r="AB1325" i="12" s="1"/>
  <c r="AH1325" i="12" s="1"/>
  <c r="AP1325" i="12" s="1"/>
  <c r="AV1325" i="12" s="1"/>
  <c r="BB1325" i="12" s="1"/>
  <c r="BJ1325" i="12" s="1"/>
  <c r="BT1325" i="12" s="1"/>
  <c r="N1459" i="12"/>
  <c r="T1459" i="12" s="1"/>
  <c r="AB1459" i="12" s="1"/>
  <c r="AH1459" i="12" s="1"/>
  <c r="AP1459" i="12" s="1"/>
  <c r="AV1459" i="12" s="1"/>
  <c r="BB1459" i="12" s="1"/>
  <c r="BJ1459" i="12" s="1"/>
  <c r="BT1459" i="12" s="1"/>
  <c r="H1458" i="12"/>
  <c r="G1444" i="12"/>
  <c r="M1449" i="12"/>
  <c r="S1449" i="12" s="1"/>
  <c r="AA1449" i="12" s="1"/>
  <c r="AG1449" i="12" s="1"/>
  <c r="AO1449" i="12" s="1"/>
  <c r="AU1449" i="12" s="1"/>
  <c r="BA1449" i="12" s="1"/>
  <c r="BI1449" i="12" s="1"/>
  <c r="BN1449" i="12" s="1"/>
  <c r="BS1449" i="12" s="1"/>
  <c r="BZ1449" i="12" s="1"/>
  <c r="H1389" i="12"/>
  <c r="N1390" i="12"/>
  <c r="T1390" i="12" s="1"/>
  <c r="AB1390" i="12" s="1"/>
  <c r="AH1390" i="12" s="1"/>
  <c r="AP1390" i="12" s="1"/>
  <c r="AV1390" i="12" s="1"/>
  <c r="BB1390" i="12" s="1"/>
  <c r="BJ1390" i="12" s="1"/>
  <c r="BT1390" i="12" s="1"/>
  <c r="G1505" i="12"/>
  <c r="M1506" i="12"/>
  <c r="S1506" i="12" s="1"/>
  <c r="AA1506" i="12" s="1"/>
  <c r="AG1506" i="12" s="1"/>
  <c r="AO1506" i="12" s="1"/>
  <c r="AU1506" i="12" s="1"/>
  <c r="BA1506" i="12" s="1"/>
  <c r="BI1506" i="12" s="1"/>
  <c r="BN1506" i="12" s="1"/>
  <c r="BS1506" i="12" s="1"/>
  <c r="BZ1506" i="12" s="1"/>
  <c r="H1348" i="12"/>
  <c r="N1349" i="12"/>
  <c r="T1349" i="12" s="1"/>
  <c r="AB1349" i="12" s="1"/>
  <c r="AH1349" i="12" s="1"/>
  <c r="AP1349" i="12" s="1"/>
  <c r="AV1349" i="12" s="1"/>
  <c r="BB1349" i="12" s="1"/>
  <c r="BJ1349" i="12" s="1"/>
  <c r="BT1349" i="12" s="1"/>
  <c r="G1206" i="12"/>
  <c r="G1205" i="12" s="1"/>
  <c r="M1207" i="12"/>
  <c r="S1207" i="12" s="1"/>
  <c r="AA1207" i="12" s="1"/>
  <c r="AG1207" i="12" s="1"/>
  <c r="AO1207" i="12" s="1"/>
  <c r="AU1207" i="12" s="1"/>
  <c r="BA1207" i="12" s="1"/>
  <c r="BI1207" i="12" s="1"/>
  <c r="BN1207" i="12" s="1"/>
  <c r="BS1207" i="12" s="1"/>
  <c r="BZ1207" i="12" s="1"/>
  <c r="N1335" i="12"/>
  <c r="T1335" i="12" s="1"/>
  <c r="AB1335" i="12" s="1"/>
  <c r="AH1335" i="12" s="1"/>
  <c r="AP1335" i="12" s="1"/>
  <c r="AV1335" i="12" s="1"/>
  <c r="BB1335" i="12" s="1"/>
  <c r="BJ1335" i="12" s="1"/>
  <c r="BT1335" i="12" s="1"/>
  <c r="N1340" i="12"/>
  <c r="T1340" i="12" s="1"/>
  <c r="AB1340" i="12" s="1"/>
  <c r="AH1340" i="12" s="1"/>
  <c r="AP1340" i="12" s="1"/>
  <c r="AV1340" i="12" s="1"/>
  <c r="BB1340" i="12" s="1"/>
  <c r="BJ1340" i="12" s="1"/>
  <c r="BT1340" i="12" s="1"/>
  <c r="M1491" i="12"/>
  <c r="S1491" i="12" s="1"/>
  <c r="AA1491" i="12" s="1"/>
  <c r="AG1491" i="12" s="1"/>
  <c r="AO1491" i="12" s="1"/>
  <c r="AU1491" i="12" s="1"/>
  <c r="BA1491" i="12" s="1"/>
  <c r="BI1491" i="12" s="1"/>
  <c r="BN1491" i="12" s="1"/>
  <c r="BS1491" i="12" s="1"/>
  <c r="BZ1491" i="12" s="1"/>
  <c r="G1295" i="12"/>
  <c r="M1295" i="12" s="1"/>
  <c r="S1295" i="12" s="1"/>
  <c r="AA1295" i="12" s="1"/>
  <c r="AG1295" i="12" s="1"/>
  <c r="AO1295" i="12" s="1"/>
  <c r="AU1295" i="12" s="1"/>
  <c r="BA1295" i="12" s="1"/>
  <c r="BI1295" i="12" s="1"/>
  <c r="BN1295" i="12" s="1"/>
  <c r="BS1295" i="12" s="1"/>
  <c r="BZ1295" i="12" s="1"/>
  <c r="M1296" i="12"/>
  <c r="S1296" i="12" s="1"/>
  <c r="AA1296" i="12" s="1"/>
  <c r="AG1296" i="12" s="1"/>
  <c r="AO1296" i="12" s="1"/>
  <c r="AU1296" i="12" s="1"/>
  <c r="BA1296" i="12" s="1"/>
  <c r="BI1296" i="12" s="1"/>
  <c r="BN1296" i="12" s="1"/>
  <c r="BS1296" i="12" s="1"/>
  <c r="BZ1296" i="12" s="1"/>
  <c r="G988" i="12"/>
  <c r="M989" i="12"/>
  <c r="S989" i="12" s="1"/>
  <c r="AA989" i="12" s="1"/>
  <c r="AG989" i="12" s="1"/>
  <c r="AO989" i="12" s="1"/>
  <c r="AU989" i="12" s="1"/>
  <c r="BA989" i="12" s="1"/>
  <c r="BI989" i="12" s="1"/>
  <c r="BN989" i="12" s="1"/>
  <c r="BS989" i="12" s="1"/>
  <c r="BZ989" i="12" s="1"/>
  <c r="H1029" i="12"/>
  <c r="N1029" i="12" s="1"/>
  <c r="T1029" i="12" s="1"/>
  <c r="AB1029" i="12" s="1"/>
  <c r="AH1029" i="12" s="1"/>
  <c r="AP1029" i="12" s="1"/>
  <c r="AV1029" i="12" s="1"/>
  <c r="BB1029" i="12" s="1"/>
  <c r="BJ1029" i="12" s="1"/>
  <c r="BT1029" i="12" s="1"/>
  <c r="N1030" i="12"/>
  <c r="T1030" i="12" s="1"/>
  <c r="AB1030" i="12" s="1"/>
  <c r="AH1030" i="12" s="1"/>
  <c r="AP1030" i="12" s="1"/>
  <c r="AV1030" i="12" s="1"/>
  <c r="BB1030" i="12" s="1"/>
  <c r="BJ1030" i="12" s="1"/>
  <c r="BT1030" i="12" s="1"/>
  <c r="G1040" i="12"/>
  <c r="M1040" i="12" s="1"/>
  <c r="S1040" i="12" s="1"/>
  <c r="AA1040" i="12" s="1"/>
  <c r="AG1040" i="12" s="1"/>
  <c r="AO1040" i="12" s="1"/>
  <c r="AU1040" i="12" s="1"/>
  <c r="BA1040" i="12" s="1"/>
  <c r="BI1040" i="12" s="1"/>
  <c r="BN1040" i="12" s="1"/>
  <c r="BS1040" i="12" s="1"/>
  <c r="BZ1040" i="12" s="1"/>
  <c r="M1041" i="12"/>
  <c r="S1041" i="12" s="1"/>
  <c r="AA1041" i="12" s="1"/>
  <c r="AG1041" i="12" s="1"/>
  <c r="AO1041" i="12" s="1"/>
  <c r="AU1041" i="12" s="1"/>
  <c r="BA1041" i="12" s="1"/>
  <c r="BI1041" i="12" s="1"/>
  <c r="BN1041" i="12" s="1"/>
  <c r="BS1041" i="12" s="1"/>
  <c r="BZ1041" i="12" s="1"/>
  <c r="H1062" i="12"/>
  <c r="N1063" i="12"/>
  <c r="T1063" i="12" s="1"/>
  <c r="AB1063" i="12" s="1"/>
  <c r="AH1063" i="12" s="1"/>
  <c r="AP1063" i="12" s="1"/>
  <c r="AV1063" i="12" s="1"/>
  <c r="BB1063" i="12" s="1"/>
  <c r="BJ1063" i="12" s="1"/>
  <c r="BT1063" i="12" s="1"/>
  <c r="H1085" i="12"/>
  <c r="N1086" i="12"/>
  <c r="T1086" i="12" s="1"/>
  <c r="AB1086" i="12" s="1"/>
  <c r="AH1086" i="12" s="1"/>
  <c r="AP1086" i="12" s="1"/>
  <c r="AV1086" i="12" s="1"/>
  <c r="BB1086" i="12" s="1"/>
  <c r="BJ1086" i="12" s="1"/>
  <c r="BT1086" i="12" s="1"/>
  <c r="H1104" i="12"/>
  <c r="N1104" i="12" s="1"/>
  <c r="T1104" i="12" s="1"/>
  <c r="AB1104" i="12" s="1"/>
  <c r="AH1104" i="12" s="1"/>
  <c r="AP1104" i="12" s="1"/>
  <c r="AV1104" i="12" s="1"/>
  <c r="BB1104" i="12" s="1"/>
  <c r="BJ1104" i="12" s="1"/>
  <c r="BT1104" i="12" s="1"/>
  <c r="N1105" i="12"/>
  <c r="T1105" i="12" s="1"/>
  <c r="AB1105" i="12" s="1"/>
  <c r="AH1105" i="12" s="1"/>
  <c r="AP1105" i="12" s="1"/>
  <c r="AV1105" i="12" s="1"/>
  <c r="BB1105" i="12" s="1"/>
  <c r="BJ1105" i="12" s="1"/>
  <c r="BT1105" i="12" s="1"/>
  <c r="G1290" i="12"/>
  <c r="M1290" i="12" s="1"/>
  <c r="S1290" i="12" s="1"/>
  <c r="AA1290" i="12" s="1"/>
  <c r="AG1290" i="12" s="1"/>
  <c r="AO1290" i="12" s="1"/>
  <c r="AU1290" i="12" s="1"/>
  <c r="BA1290" i="12" s="1"/>
  <c r="BI1290" i="12" s="1"/>
  <c r="BN1290" i="12" s="1"/>
  <c r="BS1290" i="12" s="1"/>
  <c r="BZ1290" i="12" s="1"/>
  <c r="M1291" i="12"/>
  <c r="S1291" i="12" s="1"/>
  <c r="AA1291" i="12" s="1"/>
  <c r="AG1291" i="12" s="1"/>
  <c r="AO1291" i="12" s="1"/>
  <c r="AU1291" i="12" s="1"/>
  <c r="BA1291" i="12" s="1"/>
  <c r="BI1291" i="12" s="1"/>
  <c r="BN1291" i="12" s="1"/>
  <c r="BS1291" i="12" s="1"/>
  <c r="BZ1291" i="12" s="1"/>
  <c r="M1335" i="12"/>
  <c r="S1335" i="12" s="1"/>
  <c r="AA1335" i="12" s="1"/>
  <c r="AG1335" i="12" s="1"/>
  <c r="AO1335" i="12" s="1"/>
  <c r="AU1335" i="12" s="1"/>
  <c r="BA1335" i="12" s="1"/>
  <c r="BI1335" i="12" s="1"/>
  <c r="BN1335" i="12" s="1"/>
  <c r="BS1335" i="12" s="1"/>
  <c r="BZ1335" i="12" s="1"/>
  <c r="M1340" i="12"/>
  <c r="S1340" i="12" s="1"/>
  <c r="AA1340" i="12" s="1"/>
  <c r="AG1340" i="12" s="1"/>
  <c r="AO1340" i="12" s="1"/>
  <c r="AU1340" i="12" s="1"/>
  <c r="BA1340" i="12" s="1"/>
  <c r="BI1340" i="12" s="1"/>
  <c r="BN1340" i="12" s="1"/>
  <c r="BS1340" i="12" s="1"/>
  <c r="BZ1340" i="12" s="1"/>
  <c r="G1469" i="12"/>
  <c r="M1470" i="12"/>
  <c r="S1470" i="12" s="1"/>
  <c r="AA1470" i="12" s="1"/>
  <c r="AG1470" i="12" s="1"/>
  <c r="AO1470" i="12" s="1"/>
  <c r="AU1470" i="12" s="1"/>
  <c r="BA1470" i="12" s="1"/>
  <c r="BI1470" i="12" s="1"/>
  <c r="BN1470" i="12" s="1"/>
  <c r="BS1470" i="12" s="1"/>
  <c r="BZ1470" i="12" s="1"/>
  <c r="H1526" i="12"/>
  <c r="N1527" i="12"/>
  <c r="T1527" i="12" s="1"/>
  <c r="AB1527" i="12" s="1"/>
  <c r="AH1527" i="12" s="1"/>
  <c r="AP1527" i="12" s="1"/>
  <c r="AV1527" i="12" s="1"/>
  <c r="BB1527" i="12" s="1"/>
  <c r="BJ1527" i="12" s="1"/>
  <c r="BT1527" i="12" s="1"/>
  <c r="G1224" i="12"/>
  <c r="G1223" i="12" s="1"/>
  <c r="M1228" i="12"/>
  <c r="S1228" i="12" s="1"/>
  <c r="AA1228" i="12" s="1"/>
  <c r="AG1228" i="12" s="1"/>
  <c r="AO1228" i="12" s="1"/>
  <c r="AU1228" i="12" s="1"/>
  <c r="BA1228" i="12" s="1"/>
  <c r="BI1228" i="12" s="1"/>
  <c r="BN1228" i="12" s="1"/>
  <c r="BS1228" i="12" s="1"/>
  <c r="BZ1228" i="12" s="1"/>
  <c r="H988" i="12"/>
  <c r="N989" i="12"/>
  <c r="T989" i="12" s="1"/>
  <c r="AB989" i="12" s="1"/>
  <c r="AH989" i="12" s="1"/>
  <c r="AP989" i="12" s="1"/>
  <c r="AV989" i="12" s="1"/>
  <c r="BB989" i="12" s="1"/>
  <c r="BJ989" i="12" s="1"/>
  <c r="BT989" i="12" s="1"/>
  <c r="G992" i="12"/>
  <c r="M993" i="12"/>
  <c r="S993" i="12" s="1"/>
  <c r="AA993" i="12" s="1"/>
  <c r="AG993" i="12" s="1"/>
  <c r="AO993" i="12" s="1"/>
  <c r="AU993" i="12" s="1"/>
  <c r="BA993" i="12" s="1"/>
  <c r="BI993" i="12" s="1"/>
  <c r="BN993" i="12" s="1"/>
  <c r="BS993" i="12" s="1"/>
  <c r="BZ993" i="12" s="1"/>
  <c r="H997" i="12"/>
  <c r="N998" i="12"/>
  <c r="T998" i="12" s="1"/>
  <c r="AB998" i="12" s="1"/>
  <c r="AH998" i="12" s="1"/>
  <c r="AP998" i="12" s="1"/>
  <c r="AV998" i="12" s="1"/>
  <c r="BB998" i="12" s="1"/>
  <c r="BJ998" i="12" s="1"/>
  <c r="BT998" i="12" s="1"/>
  <c r="H1018" i="12"/>
  <c r="N1018" i="12" s="1"/>
  <c r="T1018" i="12" s="1"/>
  <c r="AB1018" i="12" s="1"/>
  <c r="AH1018" i="12" s="1"/>
  <c r="AP1018" i="12" s="1"/>
  <c r="AV1018" i="12" s="1"/>
  <c r="BB1018" i="12" s="1"/>
  <c r="BJ1018" i="12" s="1"/>
  <c r="BT1018" i="12" s="1"/>
  <c r="N1019" i="12"/>
  <c r="T1019" i="12" s="1"/>
  <c r="AB1019" i="12" s="1"/>
  <c r="AH1019" i="12" s="1"/>
  <c r="AP1019" i="12" s="1"/>
  <c r="AV1019" i="12" s="1"/>
  <c r="BB1019" i="12" s="1"/>
  <c r="BJ1019" i="12" s="1"/>
  <c r="BT1019" i="12" s="1"/>
  <c r="G1029" i="12"/>
  <c r="M1029" i="12" s="1"/>
  <c r="S1029" i="12" s="1"/>
  <c r="AA1029" i="12" s="1"/>
  <c r="AG1029" i="12" s="1"/>
  <c r="AO1029" i="12" s="1"/>
  <c r="AU1029" i="12" s="1"/>
  <c r="BA1029" i="12" s="1"/>
  <c r="BI1029" i="12" s="1"/>
  <c r="BN1029" i="12" s="1"/>
  <c r="BS1029" i="12" s="1"/>
  <c r="BZ1029" i="12" s="1"/>
  <c r="M1030" i="12"/>
  <c r="S1030" i="12" s="1"/>
  <c r="AA1030" i="12" s="1"/>
  <c r="AG1030" i="12" s="1"/>
  <c r="AO1030" i="12" s="1"/>
  <c r="AU1030" i="12" s="1"/>
  <c r="BA1030" i="12" s="1"/>
  <c r="BI1030" i="12" s="1"/>
  <c r="BN1030" i="12" s="1"/>
  <c r="BS1030" i="12" s="1"/>
  <c r="BZ1030" i="12" s="1"/>
  <c r="H1032" i="12"/>
  <c r="N1032" i="12" s="1"/>
  <c r="T1032" i="12" s="1"/>
  <c r="AB1032" i="12" s="1"/>
  <c r="AH1032" i="12" s="1"/>
  <c r="AP1032" i="12" s="1"/>
  <c r="AV1032" i="12" s="1"/>
  <c r="BB1032" i="12" s="1"/>
  <c r="BJ1032" i="12" s="1"/>
  <c r="BT1032" i="12" s="1"/>
  <c r="N1033" i="12"/>
  <c r="T1033" i="12" s="1"/>
  <c r="AB1033" i="12" s="1"/>
  <c r="AH1033" i="12" s="1"/>
  <c r="AP1033" i="12" s="1"/>
  <c r="AV1033" i="12" s="1"/>
  <c r="BB1033" i="12" s="1"/>
  <c r="BJ1033" i="12" s="1"/>
  <c r="BT1033" i="12" s="1"/>
  <c r="G1043" i="12"/>
  <c r="M1043" i="12" s="1"/>
  <c r="S1043" i="12" s="1"/>
  <c r="AA1043" i="12" s="1"/>
  <c r="AG1043" i="12" s="1"/>
  <c r="AO1043" i="12" s="1"/>
  <c r="AU1043" i="12" s="1"/>
  <c r="BA1043" i="12" s="1"/>
  <c r="BI1043" i="12" s="1"/>
  <c r="BN1043" i="12" s="1"/>
  <c r="BS1043" i="12" s="1"/>
  <c r="BZ1043" i="12" s="1"/>
  <c r="M1044" i="12"/>
  <c r="S1044" i="12" s="1"/>
  <c r="AA1044" i="12" s="1"/>
  <c r="AG1044" i="12" s="1"/>
  <c r="AO1044" i="12" s="1"/>
  <c r="AU1044" i="12" s="1"/>
  <c r="BA1044" i="12" s="1"/>
  <c r="BI1044" i="12" s="1"/>
  <c r="BN1044" i="12" s="1"/>
  <c r="BS1044" i="12" s="1"/>
  <c r="BZ1044" i="12" s="1"/>
  <c r="H1047" i="12"/>
  <c r="N1048" i="12"/>
  <c r="T1048" i="12" s="1"/>
  <c r="AB1048" i="12" s="1"/>
  <c r="AH1048" i="12" s="1"/>
  <c r="AP1048" i="12" s="1"/>
  <c r="AV1048" i="12" s="1"/>
  <c r="BB1048" i="12" s="1"/>
  <c r="BJ1048" i="12" s="1"/>
  <c r="BT1048" i="12" s="1"/>
  <c r="G1062" i="12"/>
  <c r="M1063" i="12"/>
  <c r="S1063" i="12" s="1"/>
  <c r="AA1063" i="12" s="1"/>
  <c r="AG1063" i="12" s="1"/>
  <c r="AO1063" i="12" s="1"/>
  <c r="AU1063" i="12" s="1"/>
  <c r="BA1063" i="12" s="1"/>
  <c r="BI1063" i="12" s="1"/>
  <c r="BN1063" i="12" s="1"/>
  <c r="BS1063" i="12" s="1"/>
  <c r="BZ1063" i="12" s="1"/>
  <c r="H1072" i="12"/>
  <c r="N1073" i="12"/>
  <c r="T1073" i="12" s="1"/>
  <c r="AB1073" i="12" s="1"/>
  <c r="AH1073" i="12" s="1"/>
  <c r="AP1073" i="12" s="1"/>
  <c r="AV1073" i="12" s="1"/>
  <c r="BB1073" i="12" s="1"/>
  <c r="BJ1073" i="12" s="1"/>
  <c r="BT1073" i="12" s="1"/>
  <c r="G1085" i="12"/>
  <c r="M1086" i="12"/>
  <c r="S1086" i="12" s="1"/>
  <c r="AA1086" i="12" s="1"/>
  <c r="AG1086" i="12" s="1"/>
  <c r="AO1086" i="12" s="1"/>
  <c r="AU1086" i="12" s="1"/>
  <c r="BA1086" i="12" s="1"/>
  <c r="BI1086" i="12" s="1"/>
  <c r="BN1086" i="12" s="1"/>
  <c r="BS1086" i="12" s="1"/>
  <c r="BZ1086" i="12" s="1"/>
  <c r="H1090" i="12"/>
  <c r="N1091" i="12"/>
  <c r="T1091" i="12" s="1"/>
  <c r="AB1091" i="12" s="1"/>
  <c r="AH1091" i="12" s="1"/>
  <c r="AP1091" i="12" s="1"/>
  <c r="AV1091" i="12" s="1"/>
  <c r="BB1091" i="12" s="1"/>
  <c r="BJ1091" i="12" s="1"/>
  <c r="BT1091" i="12" s="1"/>
  <c r="G1104" i="12"/>
  <c r="M1104" i="12" s="1"/>
  <c r="S1104" i="12" s="1"/>
  <c r="AA1104" i="12" s="1"/>
  <c r="AG1104" i="12" s="1"/>
  <c r="AO1104" i="12" s="1"/>
  <c r="AU1104" i="12" s="1"/>
  <c r="BA1104" i="12" s="1"/>
  <c r="BI1104" i="12" s="1"/>
  <c r="BN1104" i="12" s="1"/>
  <c r="BS1104" i="12" s="1"/>
  <c r="BZ1104" i="12" s="1"/>
  <c r="M1105" i="12"/>
  <c r="S1105" i="12" s="1"/>
  <c r="AA1105" i="12" s="1"/>
  <c r="AG1105" i="12" s="1"/>
  <c r="AO1105" i="12" s="1"/>
  <c r="AU1105" i="12" s="1"/>
  <c r="BA1105" i="12" s="1"/>
  <c r="BI1105" i="12" s="1"/>
  <c r="BN1105" i="12" s="1"/>
  <c r="BS1105" i="12" s="1"/>
  <c r="BZ1105" i="12" s="1"/>
  <c r="H1153" i="12"/>
  <c r="N1153" i="12" s="1"/>
  <c r="T1153" i="12" s="1"/>
  <c r="AB1153" i="12" s="1"/>
  <c r="AH1153" i="12" s="1"/>
  <c r="AP1153" i="12" s="1"/>
  <c r="AV1153" i="12" s="1"/>
  <c r="BB1153" i="12" s="1"/>
  <c r="BJ1153" i="12" s="1"/>
  <c r="BT1153" i="12" s="1"/>
  <c r="G1526" i="12"/>
  <c r="M1527" i="12"/>
  <c r="S1527" i="12" s="1"/>
  <c r="AA1527" i="12" s="1"/>
  <c r="AG1527" i="12" s="1"/>
  <c r="AO1527" i="12" s="1"/>
  <c r="AU1527" i="12" s="1"/>
  <c r="BA1527" i="12" s="1"/>
  <c r="BI1527" i="12" s="1"/>
  <c r="BN1527" i="12" s="1"/>
  <c r="BS1527" i="12" s="1"/>
  <c r="BZ1527" i="12" s="1"/>
  <c r="G1414" i="12"/>
  <c r="H1201" i="12"/>
  <c r="N1202" i="12"/>
  <c r="T1202" i="12" s="1"/>
  <c r="AB1202" i="12" s="1"/>
  <c r="AH1202" i="12" s="1"/>
  <c r="AP1202" i="12" s="1"/>
  <c r="AV1202" i="12" s="1"/>
  <c r="BB1202" i="12" s="1"/>
  <c r="BJ1202" i="12" s="1"/>
  <c r="BT1202" i="12" s="1"/>
  <c r="H1128" i="12"/>
  <c r="N1128" i="12" s="1"/>
  <c r="T1128" i="12" s="1"/>
  <c r="AB1128" i="12" s="1"/>
  <c r="AH1128" i="12" s="1"/>
  <c r="AP1128" i="12" s="1"/>
  <c r="AV1128" i="12" s="1"/>
  <c r="BB1128" i="12" s="1"/>
  <c r="BJ1128" i="12" s="1"/>
  <c r="BT1128" i="12" s="1"/>
  <c r="N1129" i="12"/>
  <c r="T1129" i="12" s="1"/>
  <c r="AB1129" i="12" s="1"/>
  <c r="AH1129" i="12" s="1"/>
  <c r="AP1129" i="12" s="1"/>
  <c r="AV1129" i="12" s="1"/>
  <c r="BB1129" i="12" s="1"/>
  <c r="BJ1129" i="12" s="1"/>
  <c r="BT1129" i="12" s="1"/>
  <c r="M1481" i="12"/>
  <c r="S1481" i="12" s="1"/>
  <c r="AA1481" i="12" s="1"/>
  <c r="AG1481" i="12" s="1"/>
  <c r="AO1481" i="12" s="1"/>
  <c r="AU1481" i="12" s="1"/>
  <c r="BA1481" i="12" s="1"/>
  <c r="BI1481" i="12" s="1"/>
  <c r="BN1481" i="12" s="1"/>
  <c r="BS1481" i="12" s="1"/>
  <c r="BZ1481" i="12" s="1"/>
  <c r="G1480" i="12"/>
  <c r="H1290" i="12"/>
  <c r="N1290" i="12" s="1"/>
  <c r="T1290" i="12" s="1"/>
  <c r="AB1290" i="12" s="1"/>
  <c r="AH1290" i="12" s="1"/>
  <c r="AP1290" i="12" s="1"/>
  <c r="AV1290" i="12" s="1"/>
  <c r="BB1290" i="12" s="1"/>
  <c r="BJ1290" i="12" s="1"/>
  <c r="BT1290" i="12" s="1"/>
  <c r="N1291" i="12"/>
  <c r="T1291" i="12" s="1"/>
  <c r="AB1291" i="12" s="1"/>
  <c r="AH1291" i="12" s="1"/>
  <c r="AP1291" i="12" s="1"/>
  <c r="AV1291" i="12" s="1"/>
  <c r="BB1291" i="12" s="1"/>
  <c r="BJ1291" i="12" s="1"/>
  <c r="BT1291" i="12" s="1"/>
  <c r="H1329" i="12"/>
  <c r="N1329" i="12" s="1"/>
  <c r="T1329" i="12" s="1"/>
  <c r="AB1329" i="12" s="1"/>
  <c r="AH1329" i="12" s="1"/>
  <c r="AP1329" i="12" s="1"/>
  <c r="AV1329" i="12" s="1"/>
  <c r="BB1329" i="12" s="1"/>
  <c r="BJ1329" i="12" s="1"/>
  <c r="BT1329" i="12" s="1"/>
  <c r="N1330" i="12"/>
  <c r="T1330" i="12" s="1"/>
  <c r="AB1330" i="12" s="1"/>
  <c r="AH1330" i="12" s="1"/>
  <c r="AP1330" i="12" s="1"/>
  <c r="AV1330" i="12" s="1"/>
  <c r="BB1330" i="12" s="1"/>
  <c r="BJ1330" i="12" s="1"/>
  <c r="BT1330" i="12" s="1"/>
  <c r="G1516" i="12"/>
  <c r="M1516" i="12" s="1"/>
  <c r="S1516" i="12" s="1"/>
  <c r="AA1516" i="12" s="1"/>
  <c r="AG1516" i="12" s="1"/>
  <c r="AO1516" i="12" s="1"/>
  <c r="AU1516" i="12" s="1"/>
  <c r="BA1516" i="12" s="1"/>
  <c r="BI1516" i="12" s="1"/>
  <c r="BN1516" i="12" s="1"/>
  <c r="BS1516" i="12" s="1"/>
  <c r="BZ1516" i="12" s="1"/>
  <c r="M1517" i="12"/>
  <c r="S1517" i="12" s="1"/>
  <c r="AA1517" i="12" s="1"/>
  <c r="AG1517" i="12" s="1"/>
  <c r="AO1517" i="12" s="1"/>
  <c r="AU1517" i="12" s="1"/>
  <c r="BA1517" i="12" s="1"/>
  <c r="BI1517" i="12" s="1"/>
  <c r="BN1517" i="12" s="1"/>
  <c r="BS1517" i="12" s="1"/>
  <c r="BZ1517" i="12" s="1"/>
  <c r="N1301" i="12"/>
  <c r="T1301" i="12" s="1"/>
  <c r="AB1301" i="12" s="1"/>
  <c r="AH1301" i="12" s="1"/>
  <c r="AP1301" i="12" s="1"/>
  <c r="AV1301" i="12" s="1"/>
  <c r="BB1301" i="12" s="1"/>
  <c r="BJ1301" i="12" s="1"/>
  <c r="BT1301" i="12" s="1"/>
  <c r="H1300" i="12"/>
  <c r="N1300" i="12" s="1"/>
  <c r="T1300" i="12" s="1"/>
  <c r="AB1300" i="12" s="1"/>
  <c r="AH1300" i="12" s="1"/>
  <c r="AP1300" i="12" s="1"/>
  <c r="AV1300" i="12" s="1"/>
  <c r="BB1300" i="12" s="1"/>
  <c r="BJ1300" i="12" s="1"/>
  <c r="BT1300" i="12" s="1"/>
  <c r="G1372" i="12"/>
  <c r="M1372" i="12" s="1"/>
  <c r="S1372" i="12" s="1"/>
  <c r="AA1372" i="12" s="1"/>
  <c r="AG1372" i="12" s="1"/>
  <c r="AO1372" i="12" s="1"/>
  <c r="AU1372" i="12" s="1"/>
  <c r="BA1372" i="12" s="1"/>
  <c r="BI1372" i="12" s="1"/>
  <c r="BN1372" i="12" s="1"/>
  <c r="BS1372" i="12" s="1"/>
  <c r="BZ1372" i="12" s="1"/>
  <c r="M1373" i="12"/>
  <c r="S1373" i="12" s="1"/>
  <c r="AA1373" i="12" s="1"/>
  <c r="AG1373" i="12" s="1"/>
  <c r="AO1373" i="12" s="1"/>
  <c r="AU1373" i="12" s="1"/>
  <c r="BA1373" i="12" s="1"/>
  <c r="BI1373" i="12" s="1"/>
  <c r="BN1373" i="12" s="1"/>
  <c r="BS1373" i="12" s="1"/>
  <c r="BZ1373" i="12" s="1"/>
  <c r="H1444" i="12"/>
  <c r="N1449" i="12"/>
  <c r="T1449" i="12" s="1"/>
  <c r="AB1449" i="12" s="1"/>
  <c r="AH1449" i="12" s="1"/>
  <c r="AP1449" i="12" s="1"/>
  <c r="AV1449" i="12" s="1"/>
  <c r="BB1449" i="12" s="1"/>
  <c r="BJ1449" i="12" s="1"/>
  <c r="BT1449" i="12" s="1"/>
  <c r="M1301" i="12"/>
  <c r="S1301" i="12" s="1"/>
  <c r="AA1301" i="12" s="1"/>
  <c r="AG1301" i="12" s="1"/>
  <c r="AO1301" i="12" s="1"/>
  <c r="AU1301" i="12" s="1"/>
  <c r="BA1301" i="12" s="1"/>
  <c r="BI1301" i="12" s="1"/>
  <c r="BN1301" i="12" s="1"/>
  <c r="BS1301" i="12" s="1"/>
  <c r="BZ1301" i="12" s="1"/>
  <c r="G1300" i="12"/>
  <c r="M1300" i="12" s="1"/>
  <c r="S1300" i="12" s="1"/>
  <c r="AA1300" i="12" s="1"/>
  <c r="AG1300" i="12" s="1"/>
  <c r="AO1300" i="12" s="1"/>
  <c r="AU1300" i="12" s="1"/>
  <c r="BA1300" i="12" s="1"/>
  <c r="BI1300" i="12" s="1"/>
  <c r="BN1300" i="12" s="1"/>
  <c r="BS1300" i="12" s="1"/>
  <c r="BZ1300" i="12" s="1"/>
  <c r="G1367" i="12"/>
  <c r="M1367" i="12" s="1"/>
  <c r="S1367" i="12" s="1"/>
  <c r="AA1367" i="12" s="1"/>
  <c r="AG1367" i="12" s="1"/>
  <c r="AO1367" i="12" s="1"/>
  <c r="AU1367" i="12" s="1"/>
  <c r="BA1367" i="12" s="1"/>
  <c r="BI1367" i="12" s="1"/>
  <c r="BN1367" i="12" s="1"/>
  <c r="BS1367" i="12" s="1"/>
  <c r="BZ1367" i="12" s="1"/>
  <c r="M1368" i="12"/>
  <c r="S1368" i="12" s="1"/>
  <c r="AA1368" i="12" s="1"/>
  <c r="AG1368" i="12" s="1"/>
  <c r="AO1368" i="12" s="1"/>
  <c r="AU1368" i="12" s="1"/>
  <c r="BA1368" i="12" s="1"/>
  <c r="BI1368" i="12" s="1"/>
  <c r="BN1368" i="12" s="1"/>
  <c r="BS1368" i="12" s="1"/>
  <c r="BZ1368" i="12" s="1"/>
  <c r="M1459" i="12"/>
  <c r="S1459" i="12" s="1"/>
  <c r="AA1459" i="12" s="1"/>
  <c r="AG1459" i="12" s="1"/>
  <c r="AO1459" i="12" s="1"/>
  <c r="AU1459" i="12" s="1"/>
  <c r="BA1459" i="12" s="1"/>
  <c r="BI1459" i="12" s="1"/>
  <c r="BN1459" i="12" s="1"/>
  <c r="BS1459" i="12" s="1"/>
  <c r="BZ1459" i="12" s="1"/>
  <c r="G1458" i="12"/>
  <c r="H1499" i="12"/>
  <c r="N1499" i="12" s="1"/>
  <c r="T1499" i="12" s="1"/>
  <c r="AB1499" i="12" s="1"/>
  <c r="AH1499" i="12" s="1"/>
  <c r="AP1499" i="12" s="1"/>
  <c r="AV1499" i="12" s="1"/>
  <c r="BB1499" i="12" s="1"/>
  <c r="BJ1499" i="12" s="1"/>
  <c r="BT1499" i="12" s="1"/>
  <c r="N1500" i="12"/>
  <c r="T1500" i="12" s="1"/>
  <c r="AB1500" i="12" s="1"/>
  <c r="AH1500" i="12" s="1"/>
  <c r="AP1500" i="12" s="1"/>
  <c r="AV1500" i="12" s="1"/>
  <c r="BB1500" i="12" s="1"/>
  <c r="BJ1500" i="12" s="1"/>
  <c r="BT1500" i="12" s="1"/>
  <c r="G1389" i="12"/>
  <c r="M1390" i="12"/>
  <c r="S1390" i="12" s="1"/>
  <c r="AA1390" i="12" s="1"/>
  <c r="AG1390" i="12" s="1"/>
  <c r="AO1390" i="12" s="1"/>
  <c r="AU1390" i="12" s="1"/>
  <c r="BA1390" i="12" s="1"/>
  <c r="BI1390" i="12" s="1"/>
  <c r="BN1390" i="12" s="1"/>
  <c r="BS1390" i="12" s="1"/>
  <c r="BZ1390" i="12" s="1"/>
  <c r="G1201" i="12"/>
  <c r="M1202" i="12"/>
  <c r="S1202" i="12" s="1"/>
  <c r="AA1202" i="12" s="1"/>
  <c r="AG1202" i="12" s="1"/>
  <c r="AO1202" i="12" s="1"/>
  <c r="AU1202" i="12" s="1"/>
  <c r="BA1202" i="12" s="1"/>
  <c r="BI1202" i="12" s="1"/>
  <c r="BN1202" i="12" s="1"/>
  <c r="BS1202" i="12" s="1"/>
  <c r="BZ1202" i="12" s="1"/>
  <c r="G1128" i="12"/>
  <c r="M1128" i="12" s="1"/>
  <c r="S1128" i="12" s="1"/>
  <c r="AA1128" i="12" s="1"/>
  <c r="AG1128" i="12" s="1"/>
  <c r="AO1128" i="12" s="1"/>
  <c r="AU1128" i="12" s="1"/>
  <c r="BA1128" i="12" s="1"/>
  <c r="BI1128" i="12" s="1"/>
  <c r="BN1128" i="12" s="1"/>
  <c r="BS1128" i="12" s="1"/>
  <c r="BZ1128" i="12" s="1"/>
  <c r="M1129" i="12"/>
  <c r="S1129" i="12" s="1"/>
  <c r="AA1129" i="12" s="1"/>
  <c r="AG1129" i="12" s="1"/>
  <c r="AO1129" i="12" s="1"/>
  <c r="AU1129" i="12" s="1"/>
  <c r="BA1129" i="12" s="1"/>
  <c r="BI1129" i="12" s="1"/>
  <c r="BN1129" i="12" s="1"/>
  <c r="BS1129" i="12" s="1"/>
  <c r="BZ1129" i="12" s="1"/>
  <c r="N1258" i="12"/>
  <c r="T1258" i="12" s="1"/>
  <c r="AB1258" i="12" s="1"/>
  <c r="AH1258" i="12" s="1"/>
  <c r="AP1258" i="12" s="1"/>
  <c r="AV1258" i="12" s="1"/>
  <c r="BB1258" i="12" s="1"/>
  <c r="BJ1258" i="12" s="1"/>
  <c r="BT1258" i="12" s="1"/>
  <c r="H1257" i="12"/>
  <c r="H1295" i="12"/>
  <c r="N1295" i="12" s="1"/>
  <c r="T1295" i="12" s="1"/>
  <c r="AB1295" i="12" s="1"/>
  <c r="AH1295" i="12" s="1"/>
  <c r="AP1295" i="12" s="1"/>
  <c r="AV1295" i="12" s="1"/>
  <c r="BB1295" i="12" s="1"/>
  <c r="BJ1295" i="12" s="1"/>
  <c r="BT1295" i="12" s="1"/>
  <c r="N1296" i="12"/>
  <c r="T1296" i="12" s="1"/>
  <c r="AB1296" i="12" s="1"/>
  <c r="AH1296" i="12" s="1"/>
  <c r="AP1296" i="12" s="1"/>
  <c r="AV1296" i="12" s="1"/>
  <c r="BB1296" i="12" s="1"/>
  <c r="BJ1296" i="12" s="1"/>
  <c r="BT1296" i="12" s="1"/>
  <c r="H1224" i="12"/>
  <c r="H1223" i="12" s="1"/>
  <c r="N1228" i="12"/>
  <c r="T1228" i="12" s="1"/>
  <c r="AB1228" i="12" s="1"/>
  <c r="AH1228" i="12" s="1"/>
  <c r="AP1228" i="12" s="1"/>
  <c r="AV1228" i="12" s="1"/>
  <c r="BB1228" i="12" s="1"/>
  <c r="BJ1228" i="12" s="1"/>
  <c r="BT1228" i="12" s="1"/>
  <c r="H1372" i="12"/>
  <c r="N1372" i="12" s="1"/>
  <c r="T1372" i="12" s="1"/>
  <c r="AB1372" i="12" s="1"/>
  <c r="AH1372" i="12" s="1"/>
  <c r="AP1372" i="12" s="1"/>
  <c r="AV1372" i="12" s="1"/>
  <c r="BB1372" i="12" s="1"/>
  <c r="BJ1372" i="12" s="1"/>
  <c r="BT1372" i="12" s="1"/>
  <c r="N1373" i="12"/>
  <c r="T1373" i="12" s="1"/>
  <c r="AB1373" i="12" s="1"/>
  <c r="AH1373" i="12" s="1"/>
  <c r="AP1373" i="12" s="1"/>
  <c r="AV1373" i="12" s="1"/>
  <c r="BB1373" i="12" s="1"/>
  <c r="BJ1373" i="12" s="1"/>
  <c r="BT1373" i="12" s="1"/>
  <c r="H1196" i="12"/>
  <c r="N1197" i="12"/>
  <c r="T1197" i="12" s="1"/>
  <c r="AB1197" i="12" s="1"/>
  <c r="AH1197" i="12" s="1"/>
  <c r="AP1197" i="12" s="1"/>
  <c r="AV1197" i="12" s="1"/>
  <c r="BB1197" i="12" s="1"/>
  <c r="BJ1197" i="12" s="1"/>
  <c r="BT1197" i="12" s="1"/>
  <c r="F1007" i="12"/>
  <c r="H1007" i="12"/>
  <c r="G1007" i="12"/>
  <c r="H982" i="12"/>
  <c r="G982" i="12"/>
  <c r="F982" i="12"/>
  <c r="H978" i="12"/>
  <c r="G978" i="12"/>
  <c r="F978" i="12"/>
  <c r="H973" i="12"/>
  <c r="G973" i="12"/>
  <c r="F973" i="12"/>
  <c r="H970" i="12"/>
  <c r="G970" i="12"/>
  <c r="F970" i="12"/>
  <c r="H967" i="12"/>
  <c r="G967" i="12"/>
  <c r="F967" i="12"/>
  <c r="H962" i="12"/>
  <c r="G962" i="12"/>
  <c r="F962" i="12"/>
  <c r="H958" i="12"/>
  <c r="G958" i="12"/>
  <c r="F958" i="12"/>
  <c r="H953" i="12"/>
  <c r="G953" i="12"/>
  <c r="F953" i="12"/>
  <c r="H949" i="12"/>
  <c r="G949" i="12"/>
  <c r="F949" i="12"/>
  <c r="H945" i="12"/>
  <c r="G945" i="12"/>
  <c r="F945" i="12"/>
  <c r="H940" i="12"/>
  <c r="G940" i="12"/>
  <c r="F940" i="12"/>
  <c r="H936" i="12"/>
  <c r="G936" i="12"/>
  <c r="F936" i="12"/>
  <c r="H928" i="12"/>
  <c r="G928" i="12"/>
  <c r="F928" i="12"/>
  <c r="H918" i="12"/>
  <c r="G918" i="12"/>
  <c r="F918" i="12"/>
  <c r="H915" i="12"/>
  <c r="G915" i="12"/>
  <c r="F915" i="12"/>
  <c r="H910" i="12"/>
  <c r="G910" i="12"/>
  <c r="F910" i="12"/>
  <c r="H906" i="12"/>
  <c r="G906" i="12"/>
  <c r="F906" i="12"/>
  <c r="H901" i="12"/>
  <c r="G901" i="12"/>
  <c r="F901" i="12"/>
  <c r="H897" i="12"/>
  <c r="G897" i="12"/>
  <c r="F897" i="12"/>
  <c r="H892" i="12"/>
  <c r="G892" i="12"/>
  <c r="F892" i="12"/>
  <c r="H889" i="12"/>
  <c r="G889" i="12"/>
  <c r="F889" i="12"/>
  <c r="H886" i="12"/>
  <c r="G886" i="12"/>
  <c r="F886" i="12"/>
  <c r="H881" i="12"/>
  <c r="G881" i="12"/>
  <c r="F881" i="12"/>
  <c r="F1388" i="12" l="1"/>
  <c r="L1388" i="12" s="1"/>
  <c r="R1388" i="12" s="1"/>
  <c r="V1388" i="12" s="1"/>
  <c r="Z1388" i="12" s="1"/>
  <c r="AF1388" i="12" s="1"/>
  <c r="AJ1388" i="12" s="1"/>
  <c r="AN1388" i="12" s="1"/>
  <c r="AT1388" i="12" s="1"/>
  <c r="AZ1388" i="12" s="1"/>
  <c r="BD1388" i="12" s="1"/>
  <c r="BH1388" i="12" s="1"/>
  <c r="BM1388" i="12" s="1"/>
  <c r="BR1388" i="12" s="1"/>
  <c r="BV1388" i="12" s="1"/>
  <c r="BY1388" i="12" s="1"/>
  <c r="CB1388" i="12" s="1"/>
  <c r="CD1388" i="12" s="1"/>
  <c r="M1124" i="12"/>
  <c r="S1124" i="12" s="1"/>
  <c r="AA1124" i="12" s="1"/>
  <c r="AG1124" i="12" s="1"/>
  <c r="AO1124" i="12" s="1"/>
  <c r="AU1124" i="12" s="1"/>
  <c r="BA1124" i="12" s="1"/>
  <c r="BI1124" i="12" s="1"/>
  <c r="BN1124" i="12" s="1"/>
  <c r="BS1124" i="12" s="1"/>
  <c r="BZ1124" i="12" s="1"/>
  <c r="G1109" i="12"/>
  <c r="L1124" i="12"/>
  <c r="R1124" i="12" s="1"/>
  <c r="V1124" i="12" s="1"/>
  <c r="Z1124" i="12" s="1"/>
  <c r="AF1124" i="12" s="1"/>
  <c r="AJ1124" i="12" s="1"/>
  <c r="AN1124" i="12" s="1"/>
  <c r="AT1124" i="12" s="1"/>
  <c r="AZ1124" i="12" s="1"/>
  <c r="BD1124" i="12" s="1"/>
  <c r="BH1124" i="12" s="1"/>
  <c r="BM1124" i="12" s="1"/>
  <c r="BR1124" i="12" s="1"/>
  <c r="BV1124" i="12" s="1"/>
  <c r="BY1124" i="12" s="1"/>
  <c r="CB1124" i="12" s="1"/>
  <c r="CD1124" i="12" s="1"/>
  <c r="F1109" i="12"/>
  <c r="N1124" i="12"/>
  <c r="T1124" i="12" s="1"/>
  <c r="AB1124" i="12" s="1"/>
  <c r="AH1124" i="12" s="1"/>
  <c r="AP1124" i="12" s="1"/>
  <c r="AV1124" i="12" s="1"/>
  <c r="BB1124" i="12" s="1"/>
  <c r="BJ1124" i="12" s="1"/>
  <c r="BT1124" i="12" s="1"/>
  <c r="H1109" i="12"/>
  <c r="G1054" i="12"/>
  <c r="M1054" i="12" s="1"/>
  <c r="S1054" i="12" s="1"/>
  <c r="AA1054" i="12" s="1"/>
  <c r="AG1054" i="12" s="1"/>
  <c r="AO1054" i="12" s="1"/>
  <c r="AU1054" i="12" s="1"/>
  <c r="BA1054" i="12" s="1"/>
  <c r="BI1054" i="12" s="1"/>
  <c r="BN1054" i="12" s="1"/>
  <c r="BS1054" i="12" s="1"/>
  <c r="BZ1054" i="12" s="1"/>
  <c r="G1165" i="12"/>
  <c r="M1165" i="12" s="1"/>
  <c r="S1165" i="12" s="1"/>
  <c r="AA1165" i="12" s="1"/>
  <c r="AG1165" i="12" s="1"/>
  <c r="AO1165" i="12" s="1"/>
  <c r="AU1165" i="12" s="1"/>
  <c r="BA1165" i="12" s="1"/>
  <c r="BI1165" i="12" s="1"/>
  <c r="BN1165" i="12" s="1"/>
  <c r="BS1165" i="12" s="1"/>
  <c r="BZ1165" i="12" s="1"/>
  <c r="H1076" i="12"/>
  <c r="N1076" i="12" s="1"/>
  <c r="T1076" i="12" s="1"/>
  <c r="AB1076" i="12" s="1"/>
  <c r="AH1076" i="12" s="1"/>
  <c r="AP1076" i="12" s="1"/>
  <c r="AV1076" i="12" s="1"/>
  <c r="BB1076" i="12" s="1"/>
  <c r="BJ1076" i="12" s="1"/>
  <c r="BT1076" i="12" s="1"/>
  <c r="F1017" i="12"/>
  <c r="F1016" i="12" s="1"/>
  <c r="L1016" i="12" s="1"/>
  <c r="R1016" i="12" s="1"/>
  <c r="V1016" i="12" s="1"/>
  <c r="Z1016" i="12" s="1"/>
  <c r="AF1016" i="12" s="1"/>
  <c r="AJ1016" i="12" s="1"/>
  <c r="AN1016" i="12" s="1"/>
  <c r="AT1016" i="12" s="1"/>
  <c r="AZ1016" i="12" s="1"/>
  <c r="BD1016" i="12" s="1"/>
  <c r="BH1016" i="12" s="1"/>
  <c r="BM1016" i="12" s="1"/>
  <c r="BR1016" i="12" s="1"/>
  <c r="BV1016" i="12" s="1"/>
  <c r="BY1016" i="12" s="1"/>
  <c r="CB1016" i="12" s="1"/>
  <c r="CD1016" i="12" s="1"/>
  <c r="F1076" i="12"/>
  <c r="F1075" i="12" s="1"/>
  <c r="L1075" i="12" s="1"/>
  <c r="R1075" i="12" s="1"/>
  <c r="V1075" i="12" s="1"/>
  <c r="Z1075" i="12" s="1"/>
  <c r="AF1075" i="12" s="1"/>
  <c r="AJ1075" i="12" s="1"/>
  <c r="AN1075" i="12" s="1"/>
  <c r="AT1075" i="12" s="1"/>
  <c r="AZ1075" i="12" s="1"/>
  <c r="BD1075" i="12" s="1"/>
  <c r="BH1075" i="12" s="1"/>
  <c r="BM1075" i="12" s="1"/>
  <c r="BR1075" i="12" s="1"/>
  <c r="BV1075" i="12" s="1"/>
  <c r="BY1075" i="12" s="1"/>
  <c r="CB1075" i="12" s="1"/>
  <c r="CD1075" i="12" s="1"/>
  <c r="F1054" i="12"/>
  <c r="L1054" i="12" s="1"/>
  <c r="R1054" i="12" s="1"/>
  <c r="V1054" i="12" s="1"/>
  <c r="Z1054" i="12" s="1"/>
  <c r="AF1054" i="12" s="1"/>
  <c r="AJ1054" i="12" s="1"/>
  <c r="AN1054" i="12" s="1"/>
  <c r="AT1054" i="12" s="1"/>
  <c r="AZ1054" i="12" s="1"/>
  <c r="BD1054" i="12" s="1"/>
  <c r="BH1054" i="12" s="1"/>
  <c r="BM1054" i="12" s="1"/>
  <c r="BR1054" i="12" s="1"/>
  <c r="BV1054" i="12" s="1"/>
  <c r="BY1054" i="12" s="1"/>
  <c r="CB1054" i="12" s="1"/>
  <c r="CD1054" i="12" s="1"/>
  <c r="F1039" i="12"/>
  <c r="L1039" i="12" s="1"/>
  <c r="R1039" i="12" s="1"/>
  <c r="V1039" i="12" s="1"/>
  <c r="Z1039" i="12" s="1"/>
  <c r="AF1039" i="12" s="1"/>
  <c r="AJ1039" i="12" s="1"/>
  <c r="AN1039" i="12" s="1"/>
  <c r="AT1039" i="12" s="1"/>
  <c r="AZ1039" i="12" s="1"/>
  <c r="BD1039" i="12" s="1"/>
  <c r="BH1039" i="12" s="1"/>
  <c r="BM1039" i="12" s="1"/>
  <c r="BR1039" i="12" s="1"/>
  <c r="BV1039" i="12" s="1"/>
  <c r="BY1039" i="12" s="1"/>
  <c r="CB1039" i="12" s="1"/>
  <c r="CD1039" i="12" s="1"/>
  <c r="F1165" i="12"/>
  <c r="F1164" i="12" s="1"/>
  <c r="L1164" i="12" s="1"/>
  <c r="R1164" i="12" s="1"/>
  <c r="V1164" i="12" s="1"/>
  <c r="Z1164" i="12" s="1"/>
  <c r="AF1164" i="12" s="1"/>
  <c r="AJ1164" i="12" s="1"/>
  <c r="AN1164" i="12" s="1"/>
  <c r="AT1164" i="12" s="1"/>
  <c r="AZ1164" i="12" s="1"/>
  <c r="BD1164" i="12" s="1"/>
  <c r="BH1164" i="12" s="1"/>
  <c r="BM1164" i="12" s="1"/>
  <c r="BR1164" i="12" s="1"/>
  <c r="BV1164" i="12" s="1"/>
  <c r="BY1164" i="12" s="1"/>
  <c r="CB1164" i="12" s="1"/>
  <c r="CD1164" i="12" s="1"/>
  <c r="F888" i="12"/>
  <c r="L888" i="12" s="1"/>
  <c r="R888" i="12" s="1"/>
  <c r="V888" i="12" s="1"/>
  <c r="Z888" i="12" s="1"/>
  <c r="AF888" i="12" s="1"/>
  <c r="AJ888" i="12" s="1"/>
  <c r="AN888" i="12" s="1"/>
  <c r="AT888" i="12" s="1"/>
  <c r="AZ888" i="12" s="1"/>
  <c r="BD888" i="12" s="1"/>
  <c r="BH888" i="12" s="1"/>
  <c r="BM888" i="12" s="1"/>
  <c r="BR888" i="12" s="1"/>
  <c r="BV888" i="12" s="1"/>
  <c r="BY888" i="12" s="1"/>
  <c r="CB888" i="12" s="1"/>
  <c r="CD888" i="12" s="1"/>
  <c r="L889" i="12"/>
  <c r="R889" i="12" s="1"/>
  <c r="V889" i="12" s="1"/>
  <c r="Z889" i="12" s="1"/>
  <c r="AF889" i="12" s="1"/>
  <c r="AJ889" i="12" s="1"/>
  <c r="AN889" i="12" s="1"/>
  <c r="AT889" i="12" s="1"/>
  <c r="AZ889" i="12" s="1"/>
  <c r="BD889" i="12" s="1"/>
  <c r="BH889" i="12" s="1"/>
  <c r="BM889" i="12" s="1"/>
  <c r="BR889" i="12" s="1"/>
  <c r="BV889" i="12" s="1"/>
  <c r="BY889" i="12" s="1"/>
  <c r="CB889" i="12" s="1"/>
  <c r="CD889" i="12" s="1"/>
  <c r="F927" i="12"/>
  <c r="L928" i="12"/>
  <c r="R928" i="12" s="1"/>
  <c r="V928" i="12" s="1"/>
  <c r="Z928" i="12" s="1"/>
  <c r="AF928" i="12" s="1"/>
  <c r="AJ928" i="12" s="1"/>
  <c r="AN928" i="12" s="1"/>
  <c r="AT928" i="12" s="1"/>
  <c r="AZ928" i="12" s="1"/>
  <c r="BD928" i="12" s="1"/>
  <c r="BH928" i="12" s="1"/>
  <c r="BM928" i="12" s="1"/>
  <c r="BR928" i="12" s="1"/>
  <c r="BV928" i="12" s="1"/>
  <c r="BY928" i="12" s="1"/>
  <c r="CB928" i="12" s="1"/>
  <c r="CD928" i="12" s="1"/>
  <c r="F966" i="12"/>
  <c r="L966" i="12" s="1"/>
  <c r="R966" i="12" s="1"/>
  <c r="V966" i="12" s="1"/>
  <c r="Z966" i="12" s="1"/>
  <c r="AF966" i="12" s="1"/>
  <c r="AJ966" i="12" s="1"/>
  <c r="AN966" i="12" s="1"/>
  <c r="AT966" i="12" s="1"/>
  <c r="AZ966" i="12" s="1"/>
  <c r="BD966" i="12" s="1"/>
  <c r="BH966" i="12" s="1"/>
  <c r="BM966" i="12" s="1"/>
  <c r="BR966" i="12" s="1"/>
  <c r="BV966" i="12" s="1"/>
  <c r="BY966" i="12" s="1"/>
  <c r="CB966" i="12" s="1"/>
  <c r="CD966" i="12" s="1"/>
  <c r="L967" i="12"/>
  <c r="R967" i="12" s="1"/>
  <c r="V967" i="12" s="1"/>
  <c r="Z967" i="12" s="1"/>
  <c r="AF967" i="12" s="1"/>
  <c r="AJ967" i="12" s="1"/>
  <c r="AN967" i="12" s="1"/>
  <c r="AT967" i="12" s="1"/>
  <c r="AZ967" i="12" s="1"/>
  <c r="BD967" i="12" s="1"/>
  <c r="BH967" i="12" s="1"/>
  <c r="BM967" i="12" s="1"/>
  <c r="BR967" i="12" s="1"/>
  <c r="BV967" i="12" s="1"/>
  <c r="BY967" i="12" s="1"/>
  <c r="CB967" i="12" s="1"/>
  <c r="CD967" i="12" s="1"/>
  <c r="F981" i="12"/>
  <c r="L982" i="12"/>
  <c r="R982" i="12" s="1"/>
  <c r="V982" i="12" s="1"/>
  <c r="Z982" i="12" s="1"/>
  <c r="AF982" i="12" s="1"/>
  <c r="AJ982" i="12" s="1"/>
  <c r="AN982" i="12" s="1"/>
  <c r="AT982" i="12" s="1"/>
  <c r="AZ982" i="12" s="1"/>
  <c r="BD982" i="12" s="1"/>
  <c r="BH982" i="12" s="1"/>
  <c r="BM982" i="12" s="1"/>
  <c r="BR982" i="12" s="1"/>
  <c r="BV982" i="12" s="1"/>
  <c r="BY982" i="12" s="1"/>
  <c r="CB982" i="12" s="1"/>
  <c r="CD982" i="12" s="1"/>
  <c r="F1200" i="12"/>
  <c r="L1200" i="12" s="1"/>
  <c r="R1200" i="12" s="1"/>
  <c r="V1200" i="12" s="1"/>
  <c r="Z1200" i="12" s="1"/>
  <c r="AF1200" i="12" s="1"/>
  <c r="AJ1200" i="12" s="1"/>
  <c r="AN1200" i="12" s="1"/>
  <c r="AT1200" i="12" s="1"/>
  <c r="AZ1200" i="12" s="1"/>
  <c r="BD1200" i="12" s="1"/>
  <c r="BH1200" i="12" s="1"/>
  <c r="BM1200" i="12" s="1"/>
  <c r="BR1200" i="12" s="1"/>
  <c r="BV1200" i="12" s="1"/>
  <c r="BY1200" i="12" s="1"/>
  <c r="CB1200" i="12" s="1"/>
  <c r="CD1200" i="12" s="1"/>
  <c r="L1201" i="12"/>
  <c r="R1201" i="12" s="1"/>
  <c r="V1201" i="12" s="1"/>
  <c r="Z1201" i="12" s="1"/>
  <c r="AF1201" i="12" s="1"/>
  <c r="AJ1201" i="12" s="1"/>
  <c r="AN1201" i="12" s="1"/>
  <c r="AT1201" i="12" s="1"/>
  <c r="AZ1201" i="12" s="1"/>
  <c r="BD1201" i="12" s="1"/>
  <c r="BH1201" i="12" s="1"/>
  <c r="BM1201" i="12" s="1"/>
  <c r="BR1201" i="12" s="1"/>
  <c r="BV1201" i="12" s="1"/>
  <c r="BY1201" i="12" s="1"/>
  <c r="CB1201" i="12" s="1"/>
  <c r="CD1201" i="12" s="1"/>
  <c r="F1061" i="12"/>
  <c r="L1061" i="12" s="1"/>
  <c r="R1061" i="12" s="1"/>
  <c r="V1061" i="12" s="1"/>
  <c r="Z1061" i="12" s="1"/>
  <c r="AF1061" i="12" s="1"/>
  <c r="AJ1061" i="12" s="1"/>
  <c r="AN1061" i="12" s="1"/>
  <c r="AT1061" i="12" s="1"/>
  <c r="AZ1061" i="12" s="1"/>
  <c r="BD1061" i="12" s="1"/>
  <c r="BH1061" i="12" s="1"/>
  <c r="BM1061" i="12" s="1"/>
  <c r="BR1061" i="12" s="1"/>
  <c r="BV1061" i="12" s="1"/>
  <c r="BY1061" i="12" s="1"/>
  <c r="CB1061" i="12" s="1"/>
  <c r="CD1061" i="12" s="1"/>
  <c r="L1062" i="12"/>
  <c r="R1062" i="12" s="1"/>
  <c r="V1062" i="12" s="1"/>
  <c r="Z1062" i="12" s="1"/>
  <c r="AF1062" i="12" s="1"/>
  <c r="AJ1062" i="12" s="1"/>
  <c r="AN1062" i="12" s="1"/>
  <c r="AT1062" i="12" s="1"/>
  <c r="AZ1062" i="12" s="1"/>
  <c r="BD1062" i="12" s="1"/>
  <c r="BH1062" i="12" s="1"/>
  <c r="BM1062" i="12" s="1"/>
  <c r="BR1062" i="12" s="1"/>
  <c r="BV1062" i="12" s="1"/>
  <c r="BY1062" i="12" s="1"/>
  <c r="CB1062" i="12" s="1"/>
  <c r="CD1062" i="12" s="1"/>
  <c r="F1046" i="12"/>
  <c r="L1046" i="12" s="1"/>
  <c r="R1046" i="12" s="1"/>
  <c r="V1046" i="12" s="1"/>
  <c r="Z1046" i="12" s="1"/>
  <c r="AF1046" i="12" s="1"/>
  <c r="AJ1046" i="12" s="1"/>
  <c r="AN1046" i="12" s="1"/>
  <c r="AT1046" i="12" s="1"/>
  <c r="AZ1046" i="12" s="1"/>
  <c r="BD1046" i="12" s="1"/>
  <c r="BH1046" i="12" s="1"/>
  <c r="BM1046" i="12" s="1"/>
  <c r="BR1046" i="12" s="1"/>
  <c r="BV1046" i="12" s="1"/>
  <c r="BY1046" i="12" s="1"/>
  <c r="CB1046" i="12" s="1"/>
  <c r="CD1046" i="12" s="1"/>
  <c r="L1047" i="12"/>
  <c r="R1047" i="12" s="1"/>
  <c r="V1047" i="12" s="1"/>
  <c r="Z1047" i="12" s="1"/>
  <c r="AF1047" i="12" s="1"/>
  <c r="AJ1047" i="12" s="1"/>
  <c r="AN1047" i="12" s="1"/>
  <c r="AT1047" i="12" s="1"/>
  <c r="AZ1047" i="12" s="1"/>
  <c r="BD1047" i="12" s="1"/>
  <c r="BH1047" i="12" s="1"/>
  <c r="BM1047" i="12" s="1"/>
  <c r="BR1047" i="12" s="1"/>
  <c r="BV1047" i="12" s="1"/>
  <c r="BY1047" i="12" s="1"/>
  <c r="CB1047" i="12" s="1"/>
  <c r="CD1047" i="12" s="1"/>
  <c r="F917" i="12"/>
  <c r="L917" i="12" s="1"/>
  <c r="R917" i="12" s="1"/>
  <c r="V917" i="12" s="1"/>
  <c r="Z917" i="12" s="1"/>
  <c r="AF917" i="12" s="1"/>
  <c r="AJ917" i="12" s="1"/>
  <c r="AN917" i="12" s="1"/>
  <c r="AT917" i="12" s="1"/>
  <c r="AZ917" i="12" s="1"/>
  <c r="BD917" i="12" s="1"/>
  <c r="BH917" i="12" s="1"/>
  <c r="BM917" i="12" s="1"/>
  <c r="BR917" i="12" s="1"/>
  <c r="BV917" i="12" s="1"/>
  <c r="BY917" i="12" s="1"/>
  <c r="CB917" i="12" s="1"/>
  <c r="CD917" i="12" s="1"/>
  <c r="L918" i="12"/>
  <c r="R918" i="12" s="1"/>
  <c r="V918" i="12" s="1"/>
  <c r="Z918" i="12" s="1"/>
  <c r="AF918" i="12" s="1"/>
  <c r="AJ918" i="12" s="1"/>
  <c r="AN918" i="12" s="1"/>
  <c r="AT918" i="12" s="1"/>
  <c r="AZ918" i="12" s="1"/>
  <c r="BD918" i="12" s="1"/>
  <c r="BH918" i="12" s="1"/>
  <c r="BM918" i="12" s="1"/>
  <c r="BR918" i="12" s="1"/>
  <c r="BV918" i="12" s="1"/>
  <c r="BY918" i="12" s="1"/>
  <c r="CB918" i="12" s="1"/>
  <c r="CD918" i="12" s="1"/>
  <c r="F944" i="12"/>
  <c r="L945" i="12"/>
  <c r="R945" i="12" s="1"/>
  <c r="V945" i="12" s="1"/>
  <c r="Z945" i="12" s="1"/>
  <c r="AF945" i="12" s="1"/>
  <c r="AJ945" i="12" s="1"/>
  <c r="AN945" i="12" s="1"/>
  <c r="AT945" i="12" s="1"/>
  <c r="AZ945" i="12" s="1"/>
  <c r="BD945" i="12" s="1"/>
  <c r="BH945" i="12" s="1"/>
  <c r="BM945" i="12" s="1"/>
  <c r="BR945" i="12" s="1"/>
  <c r="BV945" i="12" s="1"/>
  <c r="BY945" i="12" s="1"/>
  <c r="CB945" i="12" s="1"/>
  <c r="CD945" i="12" s="1"/>
  <c r="F961" i="12"/>
  <c r="L962" i="12"/>
  <c r="R962" i="12" s="1"/>
  <c r="V962" i="12" s="1"/>
  <c r="Z962" i="12" s="1"/>
  <c r="AF962" i="12" s="1"/>
  <c r="AJ962" i="12" s="1"/>
  <c r="AN962" i="12" s="1"/>
  <c r="AT962" i="12" s="1"/>
  <c r="AZ962" i="12" s="1"/>
  <c r="BD962" i="12" s="1"/>
  <c r="BH962" i="12" s="1"/>
  <c r="BM962" i="12" s="1"/>
  <c r="BR962" i="12" s="1"/>
  <c r="BV962" i="12" s="1"/>
  <c r="BY962" i="12" s="1"/>
  <c r="CB962" i="12" s="1"/>
  <c r="CD962" i="12" s="1"/>
  <c r="F977" i="12"/>
  <c r="L978" i="12"/>
  <c r="R978" i="12" s="1"/>
  <c r="V978" i="12" s="1"/>
  <c r="Z978" i="12" s="1"/>
  <c r="AF978" i="12" s="1"/>
  <c r="AJ978" i="12" s="1"/>
  <c r="AN978" i="12" s="1"/>
  <c r="AT978" i="12" s="1"/>
  <c r="AZ978" i="12" s="1"/>
  <c r="BD978" i="12" s="1"/>
  <c r="BH978" i="12" s="1"/>
  <c r="BM978" i="12" s="1"/>
  <c r="BR978" i="12" s="1"/>
  <c r="BV978" i="12" s="1"/>
  <c r="BY978" i="12" s="1"/>
  <c r="CB978" i="12" s="1"/>
  <c r="CD978" i="12" s="1"/>
  <c r="F1028" i="12"/>
  <c r="F1504" i="12"/>
  <c r="L1504" i="12" s="1"/>
  <c r="R1504" i="12" s="1"/>
  <c r="V1504" i="12" s="1"/>
  <c r="Z1504" i="12" s="1"/>
  <c r="AF1504" i="12" s="1"/>
  <c r="AJ1504" i="12" s="1"/>
  <c r="AN1504" i="12" s="1"/>
  <c r="AT1504" i="12" s="1"/>
  <c r="AZ1504" i="12" s="1"/>
  <c r="BD1504" i="12" s="1"/>
  <c r="BH1504" i="12" s="1"/>
  <c r="BM1504" i="12" s="1"/>
  <c r="BR1504" i="12" s="1"/>
  <c r="BV1504" i="12" s="1"/>
  <c r="BY1504" i="12" s="1"/>
  <c r="CB1504" i="12" s="1"/>
  <c r="CD1504" i="12" s="1"/>
  <c r="L1505" i="12"/>
  <c r="R1505" i="12" s="1"/>
  <c r="V1505" i="12" s="1"/>
  <c r="Z1505" i="12" s="1"/>
  <c r="AF1505" i="12" s="1"/>
  <c r="AJ1505" i="12" s="1"/>
  <c r="AN1505" i="12" s="1"/>
  <c r="AT1505" i="12" s="1"/>
  <c r="AZ1505" i="12" s="1"/>
  <c r="BD1505" i="12" s="1"/>
  <c r="BH1505" i="12" s="1"/>
  <c r="BM1505" i="12" s="1"/>
  <c r="BR1505" i="12" s="1"/>
  <c r="BV1505" i="12" s="1"/>
  <c r="BY1505" i="12" s="1"/>
  <c r="CB1505" i="12" s="1"/>
  <c r="CD1505" i="12" s="1"/>
  <c r="F1479" i="12"/>
  <c r="L1479" i="12" s="1"/>
  <c r="R1479" i="12" s="1"/>
  <c r="V1479" i="12" s="1"/>
  <c r="Z1479" i="12" s="1"/>
  <c r="AF1479" i="12" s="1"/>
  <c r="AJ1479" i="12" s="1"/>
  <c r="AN1479" i="12" s="1"/>
  <c r="AT1479" i="12" s="1"/>
  <c r="AZ1479" i="12" s="1"/>
  <c r="BD1479" i="12" s="1"/>
  <c r="BH1479" i="12" s="1"/>
  <c r="BM1479" i="12" s="1"/>
  <c r="BR1479" i="12" s="1"/>
  <c r="BV1479" i="12" s="1"/>
  <c r="BY1479" i="12" s="1"/>
  <c r="CB1479" i="12" s="1"/>
  <c r="CD1479" i="12" s="1"/>
  <c r="L1480" i="12"/>
  <c r="R1480" i="12" s="1"/>
  <c r="V1480" i="12" s="1"/>
  <c r="Z1480" i="12" s="1"/>
  <c r="AF1480" i="12" s="1"/>
  <c r="AJ1480" i="12" s="1"/>
  <c r="AN1480" i="12" s="1"/>
  <c r="AT1480" i="12" s="1"/>
  <c r="AZ1480" i="12" s="1"/>
  <c r="BD1480" i="12" s="1"/>
  <c r="BH1480" i="12" s="1"/>
  <c r="BM1480" i="12" s="1"/>
  <c r="BR1480" i="12" s="1"/>
  <c r="BV1480" i="12" s="1"/>
  <c r="BY1480" i="12" s="1"/>
  <c r="CB1480" i="12" s="1"/>
  <c r="CD1480" i="12" s="1"/>
  <c r="F1334" i="12"/>
  <c r="L1334" i="12" s="1"/>
  <c r="R1334" i="12" s="1"/>
  <c r="V1334" i="12" s="1"/>
  <c r="Z1334" i="12" s="1"/>
  <c r="AF1334" i="12" s="1"/>
  <c r="AJ1334" i="12" s="1"/>
  <c r="AN1334" i="12" s="1"/>
  <c r="AT1334" i="12" s="1"/>
  <c r="AZ1334" i="12" s="1"/>
  <c r="BD1334" i="12" s="1"/>
  <c r="BH1334" i="12" s="1"/>
  <c r="BM1334" i="12" s="1"/>
  <c r="BR1334" i="12" s="1"/>
  <c r="BV1334" i="12" s="1"/>
  <c r="BY1334" i="12" s="1"/>
  <c r="CB1334" i="12" s="1"/>
  <c r="CD1334" i="12" s="1"/>
  <c r="F1195" i="12"/>
  <c r="L1195" i="12" s="1"/>
  <c r="R1195" i="12" s="1"/>
  <c r="V1195" i="12" s="1"/>
  <c r="Z1195" i="12" s="1"/>
  <c r="AF1195" i="12" s="1"/>
  <c r="AJ1195" i="12" s="1"/>
  <c r="AN1195" i="12" s="1"/>
  <c r="AT1195" i="12" s="1"/>
  <c r="AZ1195" i="12" s="1"/>
  <c r="BD1195" i="12" s="1"/>
  <c r="BH1195" i="12" s="1"/>
  <c r="BM1195" i="12" s="1"/>
  <c r="BR1195" i="12" s="1"/>
  <c r="BV1195" i="12" s="1"/>
  <c r="BY1195" i="12" s="1"/>
  <c r="CB1195" i="12" s="1"/>
  <c r="CD1195" i="12" s="1"/>
  <c r="L1196" i="12"/>
  <c r="R1196" i="12" s="1"/>
  <c r="V1196" i="12" s="1"/>
  <c r="Z1196" i="12" s="1"/>
  <c r="AF1196" i="12" s="1"/>
  <c r="AJ1196" i="12" s="1"/>
  <c r="AN1196" i="12" s="1"/>
  <c r="AT1196" i="12" s="1"/>
  <c r="AZ1196" i="12" s="1"/>
  <c r="BD1196" i="12" s="1"/>
  <c r="BH1196" i="12" s="1"/>
  <c r="BM1196" i="12" s="1"/>
  <c r="BR1196" i="12" s="1"/>
  <c r="BV1196" i="12" s="1"/>
  <c r="BY1196" i="12" s="1"/>
  <c r="CB1196" i="12" s="1"/>
  <c r="CD1196" i="12" s="1"/>
  <c r="F1071" i="12"/>
  <c r="L1072" i="12"/>
  <c r="R1072" i="12" s="1"/>
  <c r="V1072" i="12" s="1"/>
  <c r="Z1072" i="12" s="1"/>
  <c r="AF1072" i="12" s="1"/>
  <c r="AJ1072" i="12" s="1"/>
  <c r="AN1072" i="12" s="1"/>
  <c r="AT1072" i="12" s="1"/>
  <c r="AZ1072" i="12" s="1"/>
  <c r="BD1072" i="12" s="1"/>
  <c r="BH1072" i="12" s="1"/>
  <c r="BM1072" i="12" s="1"/>
  <c r="BR1072" i="12" s="1"/>
  <c r="BV1072" i="12" s="1"/>
  <c r="BY1072" i="12" s="1"/>
  <c r="CB1072" i="12" s="1"/>
  <c r="CD1072" i="12" s="1"/>
  <c r="F880" i="12"/>
  <c r="L881" i="12"/>
  <c r="R881" i="12" s="1"/>
  <c r="V881" i="12" s="1"/>
  <c r="Z881" i="12" s="1"/>
  <c r="AF881" i="12" s="1"/>
  <c r="AJ881" i="12" s="1"/>
  <c r="AN881" i="12" s="1"/>
  <c r="AT881" i="12" s="1"/>
  <c r="AZ881" i="12" s="1"/>
  <c r="BD881" i="12" s="1"/>
  <c r="BH881" i="12" s="1"/>
  <c r="BM881" i="12" s="1"/>
  <c r="BR881" i="12" s="1"/>
  <c r="BV881" i="12" s="1"/>
  <c r="BY881" i="12" s="1"/>
  <c r="CB881" i="12" s="1"/>
  <c r="CD881" i="12" s="1"/>
  <c r="F896" i="12"/>
  <c r="L897" i="12"/>
  <c r="R897" i="12" s="1"/>
  <c r="V897" i="12" s="1"/>
  <c r="Z897" i="12" s="1"/>
  <c r="AF897" i="12" s="1"/>
  <c r="AJ897" i="12" s="1"/>
  <c r="AN897" i="12" s="1"/>
  <c r="AT897" i="12" s="1"/>
  <c r="AZ897" i="12" s="1"/>
  <c r="BD897" i="12" s="1"/>
  <c r="BH897" i="12" s="1"/>
  <c r="BM897" i="12" s="1"/>
  <c r="BR897" i="12" s="1"/>
  <c r="BV897" i="12" s="1"/>
  <c r="BY897" i="12" s="1"/>
  <c r="CB897" i="12" s="1"/>
  <c r="CD897" i="12" s="1"/>
  <c r="F914" i="12"/>
  <c r="L914" i="12" s="1"/>
  <c r="R914" i="12" s="1"/>
  <c r="V914" i="12" s="1"/>
  <c r="Z914" i="12" s="1"/>
  <c r="AF914" i="12" s="1"/>
  <c r="AJ914" i="12" s="1"/>
  <c r="AN914" i="12" s="1"/>
  <c r="AT914" i="12" s="1"/>
  <c r="AZ914" i="12" s="1"/>
  <c r="BD914" i="12" s="1"/>
  <c r="BH914" i="12" s="1"/>
  <c r="BM914" i="12" s="1"/>
  <c r="BR914" i="12" s="1"/>
  <c r="BV914" i="12" s="1"/>
  <c r="BY914" i="12" s="1"/>
  <c r="CB914" i="12" s="1"/>
  <c r="CD914" i="12" s="1"/>
  <c r="L915" i="12"/>
  <c r="R915" i="12" s="1"/>
  <c r="V915" i="12" s="1"/>
  <c r="Z915" i="12" s="1"/>
  <c r="AF915" i="12" s="1"/>
  <c r="AJ915" i="12" s="1"/>
  <c r="AN915" i="12" s="1"/>
  <c r="AT915" i="12" s="1"/>
  <c r="AZ915" i="12" s="1"/>
  <c r="BD915" i="12" s="1"/>
  <c r="BH915" i="12" s="1"/>
  <c r="BM915" i="12" s="1"/>
  <c r="BR915" i="12" s="1"/>
  <c r="BV915" i="12" s="1"/>
  <c r="BY915" i="12" s="1"/>
  <c r="CB915" i="12" s="1"/>
  <c r="CD915" i="12" s="1"/>
  <c r="F939" i="12"/>
  <c r="L940" i="12"/>
  <c r="R940" i="12" s="1"/>
  <c r="V940" i="12" s="1"/>
  <c r="Z940" i="12" s="1"/>
  <c r="AF940" i="12" s="1"/>
  <c r="AJ940" i="12" s="1"/>
  <c r="AN940" i="12" s="1"/>
  <c r="AT940" i="12" s="1"/>
  <c r="AZ940" i="12" s="1"/>
  <c r="BD940" i="12" s="1"/>
  <c r="BH940" i="12" s="1"/>
  <c r="BM940" i="12" s="1"/>
  <c r="BR940" i="12" s="1"/>
  <c r="BV940" i="12" s="1"/>
  <c r="BY940" i="12" s="1"/>
  <c r="CB940" i="12" s="1"/>
  <c r="CD940" i="12" s="1"/>
  <c r="F957" i="12"/>
  <c r="L958" i="12"/>
  <c r="R958" i="12" s="1"/>
  <c r="V958" i="12" s="1"/>
  <c r="Z958" i="12" s="1"/>
  <c r="AF958" i="12" s="1"/>
  <c r="AJ958" i="12" s="1"/>
  <c r="AN958" i="12" s="1"/>
  <c r="AT958" i="12" s="1"/>
  <c r="AZ958" i="12" s="1"/>
  <c r="BD958" i="12" s="1"/>
  <c r="BH958" i="12" s="1"/>
  <c r="BM958" i="12" s="1"/>
  <c r="BR958" i="12" s="1"/>
  <c r="BV958" i="12" s="1"/>
  <c r="BY958" i="12" s="1"/>
  <c r="CB958" i="12" s="1"/>
  <c r="CD958" i="12" s="1"/>
  <c r="F972" i="12"/>
  <c r="L972" i="12" s="1"/>
  <c r="R972" i="12" s="1"/>
  <c r="V972" i="12" s="1"/>
  <c r="Z972" i="12" s="1"/>
  <c r="AF972" i="12" s="1"/>
  <c r="AJ972" i="12" s="1"/>
  <c r="AN972" i="12" s="1"/>
  <c r="AT972" i="12" s="1"/>
  <c r="AZ972" i="12" s="1"/>
  <c r="BD972" i="12" s="1"/>
  <c r="BH972" i="12" s="1"/>
  <c r="BM972" i="12" s="1"/>
  <c r="BR972" i="12" s="1"/>
  <c r="BV972" i="12" s="1"/>
  <c r="BY972" i="12" s="1"/>
  <c r="CB972" i="12" s="1"/>
  <c r="CD972" i="12" s="1"/>
  <c r="L973" i="12"/>
  <c r="R973" i="12" s="1"/>
  <c r="V973" i="12" s="1"/>
  <c r="Z973" i="12" s="1"/>
  <c r="AF973" i="12" s="1"/>
  <c r="AJ973" i="12" s="1"/>
  <c r="AN973" i="12" s="1"/>
  <c r="AT973" i="12" s="1"/>
  <c r="AZ973" i="12" s="1"/>
  <c r="BD973" i="12" s="1"/>
  <c r="BH973" i="12" s="1"/>
  <c r="BM973" i="12" s="1"/>
  <c r="BR973" i="12" s="1"/>
  <c r="BV973" i="12" s="1"/>
  <c r="BY973" i="12" s="1"/>
  <c r="CB973" i="12" s="1"/>
  <c r="CD973" i="12" s="1"/>
  <c r="H1039" i="12"/>
  <c r="N1039" i="12" s="1"/>
  <c r="T1039" i="12" s="1"/>
  <c r="AB1039" i="12" s="1"/>
  <c r="AH1039" i="12" s="1"/>
  <c r="AP1039" i="12" s="1"/>
  <c r="AV1039" i="12" s="1"/>
  <c r="BB1039" i="12" s="1"/>
  <c r="BJ1039" i="12" s="1"/>
  <c r="BT1039" i="12" s="1"/>
  <c r="F1006" i="12"/>
  <c r="L1007" i="12"/>
  <c r="R1007" i="12" s="1"/>
  <c r="V1007" i="12" s="1"/>
  <c r="Z1007" i="12" s="1"/>
  <c r="AF1007" i="12" s="1"/>
  <c r="AJ1007" i="12" s="1"/>
  <c r="AN1007" i="12" s="1"/>
  <c r="AT1007" i="12" s="1"/>
  <c r="AZ1007" i="12" s="1"/>
  <c r="BD1007" i="12" s="1"/>
  <c r="BH1007" i="12" s="1"/>
  <c r="BM1007" i="12" s="1"/>
  <c r="BR1007" i="12" s="1"/>
  <c r="BV1007" i="12" s="1"/>
  <c r="BY1007" i="12" s="1"/>
  <c r="CB1007" i="12" s="1"/>
  <c r="CD1007" i="12" s="1"/>
  <c r="F1468" i="12"/>
  <c r="L1469" i="12"/>
  <c r="R1469" i="12" s="1"/>
  <c r="V1469" i="12" s="1"/>
  <c r="Z1469" i="12" s="1"/>
  <c r="AF1469" i="12" s="1"/>
  <c r="AJ1469" i="12" s="1"/>
  <c r="AN1469" i="12" s="1"/>
  <c r="AT1469" i="12" s="1"/>
  <c r="AZ1469" i="12" s="1"/>
  <c r="BD1469" i="12" s="1"/>
  <c r="BH1469" i="12" s="1"/>
  <c r="BM1469" i="12" s="1"/>
  <c r="BR1469" i="12" s="1"/>
  <c r="BV1469" i="12" s="1"/>
  <c r="BY1469" i="12" s="1"/>
  <c r="CB1469" i="12" s="1"/>
  <c r="CD1469" i="12" s="1"/>
  <c r="F1084" i="12"/>
  <c r="L1085" i="12"/>
  <c r="R1085" i="12" s="1"/>
  <c r="V1085" i="12" s="1"/>
  <c r="Z1085" i="12" s="1"/>
  <c r="AF1085" i="12" s="1"/>
  <c r="AJ1085" i="12" s="1"/>
  <c r="AN1085" i="12" s="1"/>
  <c r="AT1085" i="12" s="1"/>
  <c r="AZ1085" i="12" s="1"/>
  <c r="BD1085" i="12" s="1"/>
  <c r="BH1085" i="12" s="1"/>
  <c r="BM1085" i="12" s="1"/>
  <c r="BR1085" i="12" s="1"/>
  <c r="BV1085" i="12" s="1"/>
  <c r="BY1085" i="12" s="1"/>
  <c r="CB1085" i="12" s="1"/>
  <c r="CD1085" i="12" s="1"/>
  <c r="F991" i="12"/>
  <c r="L991" i="12" s="1"/>
  <c r="R991" i="12" s="1"/>
  <c r="V991" i="12" s="1"/>
  <c r="Z991" i="12" s="1"/>
  <c r="AF991" i="12" s="1"/>
  <c r="AJ991" i="12" s="1"/>
  <c r="AN991" i="12" s="1"/>
  <c r="AT991" i="12" s="1"/>
  <c r="AZ991" i="12" s="1"/>
  <c r="BD991" i="12" s="1"/>
  <c r="BH991" i="12" s="1"/>
  <c r="BM991" i="12" s="1"/>
  <c r="BR991" i="12" s="1"/>
  <c r="BV991" i="12" s="1"/>
  <c r="BY991" i="12" s="1"/>
  <c r="CB991" i="12" s="1"/>
  <c r="CD991" i="12" s="1"/>
  <c r="L992" i="12"/>
  <c r="R992" i="12" s="1"/>
  <c r="V992" i="12" s="1"/>
  <c r="Z992" i="12" s="1"/>
  <c r="AF992" i="12" s="1"/>
  <c r="AJ992" i="12" s="1"/>
  <c r="AN992" i="12" s="1"/>
  <c r="AT992" i="12" s="1"/>
  <c r="AZ992" i="12" s="1"/>
  <c r="BD992" i="12" s="1"/>
  <c r="BH992" i="12" s="1"/>
  <c r="BM992" i="12" s="1"/>
  <c r="BR992" i="12" s="1"/>
  <c r="BV992" i="12" s="1"/>
  <c r="BY992" i="12" s="1"/>
  <c r="CB992" i="12" s="1"/>
  <c r="CD992" i="12" s="1"/>
  <c r="F1089" i="12"/>
  <c r="L1089" i="12" s="1"/>
  <c r="R1089" i="12" s="1"/>
  <c r="V1089" i="12" s="1"/>
  <c r="Z1089" i="12" s="1"/>
  <c r="AF1089" i="12" s="1"/>
  <c r="AJ1089" i="12" s="1"/>
  <c r="AN1089" i="12" s="1"/>
  <c r="AT1089" i="12" s="1"/>
  <c r="AZ1089" i="12" s="1"/>
  <c r="BD1089" i="12" s="1"/>
  <c r="BH1089" i="12" s="1"/>
  <c r="BM1089" i="12" s="1"/>
  <c r="BR1089" i="12" s="1"/>
  <c r="BV1089" i="12" s="1"/>
  <c r="BY1089" i="12" s="1"/>
  <c r="CB1089" i="12" s="1"/>
  <c r="CD1089" i="12" s="1"/>
  <c r="L1090" i="12"/>
  <c r="R1090" i="12" s="1"/>
  <c r="V1090" i="12" s="1"/>
  <c r="Z1090" i="12" s="1"/>
  <c r="AF1090" i="12" s="1"/>
  <c r="AJ1090" i="12" s="1"/>
  <c r="AN1090" i="12" s="1"/>
  <c r="AT1090" i="12" s="1"/>
  <c r="AZ1090" i="12" s="1"/>
  <c r="BD1090" i="12" s="1"/>
  <c r="BH1090" i="12" s="1"/>
  <c r="BM1090" i="12" s="1"/>
  <c r="BR1090" i="12" s="1"/>
  <c r="BV1090" i="12" s="1"/>
  <c r="BY1090" i="12" s="1"/>
  <c r="CB1090" i="12" s="1"/>
  <c r="CD1090" i="12" s="1"/>
  <c r="L1526" i="12"/>
  <c r="R1526" i="12" s="1"/>
  <c r="V1526" i="12" s="1"/>
  <c r="Z1526" i="12" s="1"/>
  <c r="AF1526" i="12" s="1"/>
  <c r="AJ1526" i="12" s="1"/>
  <c r="AN1526" i="12" s="1"/>
  <c r="AT1526" i="12" s="1"/>
  <c r="AZ1526" i="12" s="1"/>
  <c r="BD1526" i="12" s="1"/>
  <c r="BH1526" i="12" s="1"/>
  <c r="BM1526" i="12" s="1"/>
  <c r="BR1526" i="12" s="1"/>
  <c r="BV1526" i="12" s="1"/>
  <c r="BY1526" i="12" s="1"/>
  <c r="CB1526" i="12" s="1"/>
  <c r="CD1526" i="12" s="1"/>
  <c r="F1525" i="12"/>
  <c r="L1525" i="12" s="1"/>
  <c r="R1525" i="12" s="1"/>
  <c r="V1525" i="12" s="1"/>
  <c r="Z1525" i="12" s="1"/>
  <c r="AF1525" i="12" s="1"/>
  <c r="AJ1525" i="12" s="1"/>
  <c r="AN1525" i="12" s="1"/>
  <c r="AT1525" i="12" s="1"/>
  <c r="AZ1525" i="12" s="1"/>
  <c r="BD1525" i="12" s="1"/>
  <c r="BH1525" i="12" s="1"/>
  <c r="BM1525" i="12" s="1"/>
  <c r="BR1525" i="12" s="1"/>
  <c r="BV1525" i="12" s="1"/>
  <c r="BY1525" i="12" s="1"/>
  <c r="CB1525" i="12" s="1"/>
  <c r="CD1525" i="12" s="1"/>
  <c r="F905" i="12"/>
  <c r="L906" i="12"/>
  <c r="R906" i="12" s="1"/>
  <c r="V906" i="12" s="1"/>
  <c r="Z906" i="12" s="1"/>
  <c r="AF906" i="12" s="1"/>
  <c r="AJ906" i="12" s="1"/>
  <c r="AN906" i="12" s="1"/>
  <c r="AT906" i="12" s="1"/>
  <c r="AZ906" i="12" s="1"/>
  <c r="BD906" i="12" s="1"/>
  <c r="BH906" i="12" s="1"/>
  <c r="BM906" i="12" s="1"/>
  <c r="BR906" i="12" s="1"/>
  <c r="BV906" i="12" s="1"/>
  <c r="BY906" i="12" s="1"/>
  <c r="CB906" i="12" s="1"/>
  <c r="CD906" i="12" s="1"/>
  <c r="F948" i="12"/>
  <c r="L949" i="12"/>
  <c r="R949" i="12" s="1"/>
  <c r="V949" i="12" s="1"/>
  <c r="Z949" i="12" s="1"/>
  <c r="AF949" i="12" s="1"/>
  <c r="AJ949" i="12" s="1"/>
  <c r="AN949" i="12" s="1"/>
  <c r="AT949" i="12" s="1"/>
  <c r="AZ949" i="12" s="1"/>
  <c r="BD949" i="12" s="1"/>
  <c r="BH949" i="12" s="1"/>
  <c r="BM949" i="12" s="1"/>
  <c r="BR949" i="12" s="1"/>
  <c r="BV949" i="12" s="1"/>
  <c r="BY949" i="12" s="1"/>
  <c r="CB949" i="12" s="1"/>
  <c r="CD949" i="12" s="1"/>
  <c r="L1205" i="12"/>
  <c r="R1205" i="12" s="1"/>
  <c r="V1205" i="12" s="1"/>
  <c r="Z1205" i="12" s="1"/>
  <c r="AF1205" i="12" s="1"/>
  <c r="AJ1205" i="12" s="1"/>
  <c r="AN1205" i="12" s="1"/>
  <c r="AT1205" i="12" s="1"/>
  <c r="AZ1205" i="12" s="1"/>
  <c r="BD1205" i="12" s="1"/>
  <c r="BH1205" i="12" s="1"/>
  <c r="BM1205" i="12" s="1"/>
  <c r="BR1205" i="12" s="1"/>
  <c r="BV1205" i="12" s="1"/>
  <c r="BY1205" i="12" s="1"/>
  <c r="CB1205" i="12" s="1"/>
  <c r="CD1205" i="12" s="1"/>
  <c r="L1206" i="12"/>
  <c r="R1206" i="12" s="1"/>
  <c r="V1206" i="12" s="1"/>
  <c r="Z1206" i="12" s="1"/>
  <c r="AF1206" i="12" s="1"/>
  <c r="AJ1206" i="12" s="1"/>
  <c r="AN1206" i="12" s="1"/>
  <c r="AT1206" i="12" s="1"/>
  <c r="AZ1206" i="12" s="1"/>
  <c r="BD1206" i="12" s="1"/>
  <c r="BH1206" i="12" s="1"/>
  <c r="BM1206" i="12" s="1"/>
  <c r="BR1206" i="12" s="1"/>
  <c r="BV1206" i="12" s="1"/>
  <c r="BY1206" i="12" s="1"/>
  <c r="CB1206" i="12" s="1"/>
  <c r="CD1206" i="12" s="1"/>
  <c r="L1184" i="12"/>
  <c r="R1184" i="12" s="1"/>
  <c r="V1184" i="12" s="1"/>
  <c r="Z1184" i="12" s="1"/>
  <c r="AF1184" i="12" s="1"/>
  <c r="AJ1184" i="12" s="1"/>
  <c r="AN1184" i="12" s="1"/>
  <c r="AT1184" i="12" s="1"/>
  <c r="AZ1184" i="12" s="1"/>
  <c r="BD1184" i="12" s="1"/>
  <c r="BH1184" i="12" s="1"/>
  <c r="BM1184" i="12" s="1"/>
  <c r="BR1184" i="12" s="1"/>
  <c r="BV1184" i="12" s="1"/>
  <c r="BY1184" i="12" s="1"/>
  <c r="CB1184" i="12" s="1"/>
  <c r="CD1184" i="12" s="1"/>
  <c r="F1457" i="12"/>
  <c r="L1457" i="12" s="1"/>
  <c r="R1457" i="12" s="1"/>
  <c r="V1457" i="12" s="1"/>
  <c r="Z1457" i="12" s="1"/>
  <c r="AF1457" i="12" s="1"/>
  <c r="AJ1457" i="12" s="1"/>
  <c r="AN1457" i="12" s="1"/>
  <c r="AT1457" i="12" s="1"/>
  <c r="AZ1457" i="12" s="1"/>
  <c r="BD1457" i="12" s="1"/>
  <c r="BH1457" i="12" s="1"/>
  <c r="BM1457" i="12" s="1"/>
  <c r="BR1457" i="12" s="1"/>
  <c r="BV1457" i="12" s="1"/>
  <c r="BY1457" i="12" s="1"/>
  <c r="CB1457" i="12" s="1"/>
  <c r="CD1457" i="12" s="1"/>
  <c r="L1458" i="12"/>
  <c r="R1458" i="12" s="1"/>
  <c r="V1458" i="12" s="1"/>
  <c r="Z1458" i="12" s="1"/>
  <c r="AF1458" i="12" s="1"/>
  <c r="AJ1458" i="12" s="1"/>
  <c r="AN1458" i="12" s="1"/>
  <c r="AT1458" i="12" s="1"/>
  <c r="AZ1458" i="12" s="1"/>
  <c r="BD1458" i="12" s="1"/>
  <c r="BH1458" i="12" s="1"/>
  <c r="BM1458" i="12" s="1"/>
  <c r="BR1458" i="12" s="1"/>
  <c r="BV1458" i="12" s="1"/>
  <c r="BY1458" i="12" s="1"/>
  <c r="CB1458" i="12" s="1"/>
  <c r="CD1458" i="12" s="1"/>
  <c r="F996" i="12"/>
  <c r="L997" i="12"/>
  <c r="R997" i="12" s="1"/>
  <c r="V997" i="12" s="1"/>
  <c r="Z997" i="12" s="1"/>
  <c r="AF997" i="12" s="1"/>
  <c r="AJ997" i="12" s="1"/>
  <c r="AN997" i="12" s="1"/>
  <c r="AT997" i="12" s="1"/>
  <c r="AZ997" i="12" s="1"/>
  <c r="BD997" i="12" s="1"/>
  <c r="BH997" i="12" s="1"/>
  <c r="BM997" i="12" s="1"/>
  <c r="BR997" i="12" s="1"/>
  <c r="BV997" i="12" s="1"/>
  <c r="BY997" i="12" s="1"/>
  <c r="CB997" i="12" s="1"/>
  <c r="CD997" i="12" s="1"/>
  <c r="F885" i="12"/>
  <c r="L885" i="12" s="1"/>
  <c r="R885" i="12" s="1"/>
  <c r="V885" i="12" s="1"/>
  <c r="Z885" i="12" s="1"/>
  <c r="AF885" i="12" s="1"/>
  <c r="AJ885" i="12" s="1"/>
  <c r="AN885" i="12" s="1"/>
  <c r="AT885" i="12" s="1"/>
  <c r="AZ885" i="12" s="1"/>
  <c r="BD885" i="12" s="1"/>
  <c r="BH885" i="12" s="1"/>
  <c r="BM885" i="12" s="1"/>
  <c r="BR885" i="12" s="1"/>
  <c r="BV885" i="12" s="1"/>
  <c r="BY885" i="12" s="1"/>
  <c r="CB885" i="12" s="1"/>
  <c r="CD885" i="12" s="1"/>
  <c r="L886" i="12"/>
  <c r="R886" i="12" s="1"/>
  <c r="V886" i="12" s="1"/>
  <c r="Z886" i="12" s="1"/>
  <c r="AF886" i="12" s="1"/>
  <c r="AJ886" i="12" s="1"/>
  <c r="AN886" i="12" s="1"/>
  <c r="AT886" i="12" s="1"/>
  <c r="AZ886" i="12" s="1"/>
  <c r="BD886" i="12" s="1"/>
  <c r="BH886" i="12" s="1"/>
  <c r="BM886" i="12" s="1"/>
  <c r="BR886" i="12" s="1"/>
  <c r="BV886" i="12" s="1"/>
  <c r="BY886" i="12" s="1"/>
  <c r="CB886" i="12" s="1"/>
  <c r="CD886" i="12" s="1"/>
  <c r="F900" i="12"/>
  <c r="L901" i="12"/>
  <c r="R901" i="12" s="1"/>
  <c r="V901" i="12" s="1"/>
  <c r="Z901" i="12" s="1"/>
  <c r="AF901" i="12" s="1"/>
  <c r="AJ901" i="12" s="1"/>
  <c r="AN901" i="12" s="1"/>
  <c r="AT901" i="12" s="1"/>
  <c r="AZ901" i="12" s="1"/>
  <c r="BD901" i="12" s="1"/>
  <c r="BH901" i="12" s="1"/>
  <c r="BM901" i="12" s="1"/>
  <c r="BR901" i="12" s="1"/>
  <c r="BV901" i="12" s="1"/>
  <c r="BY901" i="12" s="1"/>
  <c r="CB901" i="12" s="1"/>
  <c r="CD901" i="12" s="1"/>
  <c r="G1490" i="12"/>
  <c r="M1490" i="12" s="1"/>
  <c r="S1490" i="12" s="1"/>
  <c r="AA1490" i="12" s="1"/>
  <c r="AG1490" i="12" s="1"/>
  <c r="AO1490" i="12" s="1"/>
  <c r="AU1490" i="12" s="1"/>
  <c r="BA1490" i="12" s="1"/>
  <c r="BI1490" i="12" s="1"/>
  <c r="BN1490" i="12" s="1"/>
  <c r="BS1490" i="12" s="1"/>
  <c r="BZ1490" i="12" s="1"/>
  <c r="F891" i="12"/>
  <c r="L891" i="12" s="1"/>
  <c r="R891" i="12" s="1"/>
  <c r="V891" i="12" s="1"/>
  <c r="Z891" i="12" s="1"/>
  <c r="AF891" i="12" s="1"/>
  <c r="AJ891" i="12" s="1"/>
  <c r="AN891" i="12" s="1"/>
  <c r="AT891" i="12" s="1"/>
  <c r="AZ891" i="12" s="1"/>
  <c r="BD891" i="12" s="1"/>
  <c r="BH891" i="12" s="1"/>
  <c r="BM891" i="12" s="1"/>
  <c r="BR891" i="12" s="1"/>
  <c r="BV891" i="12" s="1"/>
  <c r="BY891" i="12" s="1"/>
  <c r="CB891" i="12" s="1"/>
  <c r="CD891" i="12" s="1"/>
  <c r="L892" i="12"/>
  <c r="R892" i="12" s="1"/>
  <c r="V892" i="12" s="1"/>
  <c r="Z892" i="12" s="1"/>
  <c r="AF892" i="12" s="1"/>
  <c r="AJ892" i="12" s="1"/>
  <c r="AN892" i="12" s="1"/>
  <c r="AT892" i="12" s="1"/>
  <c r="AZ892" i="12" s="1"/>
  <c r="BD892" i="12" s="1"/>
  <c r="BH892" i="12" s="1"/>
  <c r="BM892" i="12" s="1"/>
  <c r="BR892" i="12" s="1"/>
  <c r="BV892" i="12" s="1"/>
  <c r="BY892" i="12" s="1"/>
  <c r="CB892" i="12" s="1"/>
  <c r="CD892" i="12" s="1"/>
  <c r="F909" i="12"/>
  <c r="L910" i="12"/>
  <c r="R910" i="12" s="1"/>
  <c r="V910" i="12" s="1"/>
  <c r="Z910" i="12" s="1"/>
  <c r="AF910" i="12" s="1"/>
  <c r="AJ910" i="12" s="1"/>
  <c r="AN910" i="12" s="1"/>
  <c r="AT910" i="12" s="1"/>
  <c r="AZ910" i="12" s="1"/>
  <c r="BD910" i="12" s="1"/>
  <c r="BH910" i="12" s="1"/>
  <c r="BM910" i="12" s="1"/>
  <c r="BR910" i="12" s="1"/>
  <c r="BV910" i="12" s="1"/>
  <c r="BY910" i="12" s="1"/>
  <c r="CB910" i="12" s="1"/>
  <c r="CD910" i="12" s="1"/>
  <c r="F935" i="12"/>
  <c r="L936" i="12"/>
  <c r="R936" i="12" s="1"/>
  <c r="V936" i="12" s="1"/>
  <c r="Z936" i="12" s="1"/>
  <c r="AF936" i="12" s="1"/>
  <c r="AJ936" i="12" s="1"/>
  <c r="AN936" i="12" s="1"/>
  <c r="AT936" i="12" s="1"/>
  <c r="AZ936" i="12" s="1"/>
  <c r="BD936" i="12" s="1"/>
  <c r="BH936" i="12" s="1"/>
  <c r="BM936" i="12" s="1"/>
  <c r="BR936" i="12" s="1"/>
  <c r="BV936" i="12" s="1"/>
  <c r="BY936" i="12" s="1"/>
  <c r="CB936" i="12" s="1"/>
  <c r="CD936" i="12" s="1"/>
  <c r="F952" i="12"/>
  <c r="L953" i="12"/>
  <c r="R953" i="12" s="1"/>
  <c r="V953" i="12" s="1"/>
  <c r="Z953" i="12" s="1"/>
  <c r="AF953" i="12" s="1"/>
  <c r="AJ953" i="12" s="1"/>
  <c r="AN953" i="12" s="1"/>
  <c r="AT953" i="12" s="1"/>
  <c r="AZ953" i="12" s="1"/>
  <c r="BD953" i="12" s="1"/>
  <c r="BH953" i="12" s="1"/>
  <c r="BM953" i="12" s="1"/>
  <c r="BR953" i="12" s="1"/>
  <c r="BV953" i="12" s="1"/>
  <c r="BY953" i="12" s="1"/>
  <c r="CB953" i="12" s="1"/>
  <c r="CD953" i="12" s="1"/>
  <c r="F969" i="12"/>
  <c r="L969" i="12" s="1"/>
  <c r="R969" i="12" s="1"/>
  <c r="V969" i="12" s="1"/>
  <c r="Z969" i="12" s="1"/>
  <c r="AF969" i="12" s="1"/>
  <c r="AJ969" i="12" s="1"/>
  <c r="AN969" i="12" s="1"/>
  <c r="AT969" i="12" s="1"/>
  <c r="AZ969" i="12" s="1"/>
  <c r="BD969" i="12" s="1"/>
  <c r="BH969" i="12" s="1"/>
  <c r="BM969" i="12" s="1"/>
  <c r="BR969" i="12" s="1"/>
  <c r="BV969" i="12" s="1"/>
  <c r="BY969" i="12" s="1"/>
  <c r="CB969" i="12" s="1"/>
  <c r="CD969" i="12" s="1"/>
  <c r="L970" i="12"/>
  <c r="R970" i="12" s="1"/>
  <c r="V970" i="12" s="1"/>
  <c r="Z970" i="12" s="1"/>
  <c r="AF970" i="12" s="1"/>
  <c r="AJ970" i="12" s="1"/>
  <c r="AN970" i="12" s="1"/>
  <c r="AT970" i="12" s="1"/>
  <c r="AZ970" i="12" s="1"/>
  <c r="BD970" i="12" s="1"/>
  <c r="BH970" i="12" s="1"/>
  <c r="BM970" i="12" s="1"/>
  <c r="BR970" i="12" s="1"/>
  <c r="BV970" i="12" s="1"/>
  <c r="BY970" i="12" s="1"/>
  <c r="CB970" i="12" s="1"/>
  <c r="CD970" i="12" s="1"/>
  <c r="F1100" i="12"/>
  <c r="H1017" i="12"/>
  <c r="N1017" i="12" s="1"/>
  <c r="T1017" i="12" s="1"/>
  <c r="AB1017" i="12" s="1"/>
  <c r="AH1017" i="12" s="1"/>
  <c r="AP1017" i="12" s="1"/>
  <c r="AV1017" i="12" s="1"/>
  <c r="BB1017" i="12" s="1"/>
  <c r="BJ1017" i="12" s="1"/>
  <c r="BT1017" i="12" s="1"/>
  <c r="H1165" i="12"/>
  <c r="N1165" i="12" s="1"/>
  <c r="T1165" i="12" s="1"/>
  <c r="AB1165" i="12" s="1"/>
  <c r="AH1165" i="12" s="1"/>
  <c r="AP1165" i="12" s="1"/>
  <c r="AV1165" i="12" s="1"/>
  <c r="BB1165" i="12" s="1"/>
  <c r="BJ1165" i="12" s="1"/>
  <c r="BT1165" i="12" s="1"/>
  <c r="G1100" i="12"/>
  <c r="G1099" i="12" s="1"/>
  <c r="M1099" i="12" s="1"/>
  <c r="S1099" i="12" s="1"/>
  <c r="AA1099" i="12" s="1"/>
  <c r="AG1099" i="12" s="1"/>
  <c r="AO1099" i="12" s="1"/>
  <c r="AU1099" i="12" s="1"/>
  <c r="BA1099" i="12" s="1"/>
  <c r="BI1099" i="12" s="1"/>
  <c r="BN1099" i="12" s="1"/>
  <c r="BS1099" i="12" s="1"/>
  <c r="BZ1099" i="12" s="1"/>
  <c r="G1076" i="12"/>
  <c r="G1075" i="12" s="1"/>
  <c r="M1075" i="12" s="1"/>
  <c r="S1075" i="12" s="1"/>
  <c r="AA1075" i="12" s="1"/>
  <c r="AG1075" i="12" s="1"/>
  <c r="AO1075" i="12" s="1"/>
  <c r="AU1075" i="12" s="1"/>
  <c r="BA1075" i="12" s="1"/>
  <c r="BI1075" i="12" s="1"/>
  <c r="BN1075" i="12" s="1"/>
  <c r="BS1075" i="12" s="1"/>
  <c r="BZ1075" i="12" s="1"/>
  <c r="F1409" i="12"/>
  <c r="L1414" i="12"/>
  <c r="R1414" i="12" s="1"/>
  <c r="V1414" i="12" s="1"/>
  <c r="Z1414" i="12" s="1"/>
  <c r="AF1414" i="12" s="1"/>
  <c r="AJ1414" i="12" s="1"/>
  <c r="AN1414" i="12" s="1"/>
  <c r="AT1414" i="12" s="1"/>
  <c r="AZ1414" i="12" s="1"/>
  <c r="BD1414" i="12" s="1"/>
  <c r="BH1414" i="12" s="1"/>
  <c r="BM1414" i="12" s="1"/>
  <c r="BR1414" i="12" s="1"/>
  <c r="BV1414" i="12" s="1"/>
  <c r="BY1414" i="12" s="1"/>
  <c r="CB1414" i="12" s="1"/>
  <c r="CD1414" i="12" s="1"/>
  <c r="L1434" i="12"/>
  <c r="R1434" i="12" s="1"/>
  <c r="V1434" i="12" s="1"/>
  <c r="Z1434" i="12" s="1"/>
  <c r="AF1434" i="12" s="1"/>
  <c r="AJ1434" i="12" s="1"/>
  <c r="AN1434" i="12" s="1"/>
  <c r="AT1434" i="12" s="1"/>
  <c r="AZ1434" i="12" s="1"/>
  <c r="BD1434" i="12" s="1"/>
  <c r="BH1434" i="12" s="1"/>
  <c r="BM1434" i="12" s="1"/>
  <c r="BR1434" i="12" s="1"/>
  <c r="BV1434" i="12" s="1"/>
  <c r="BY1434" i="12" s="1"/>
  <c r="CB1434" i="12" s="1"/>
  <c r="CD1434" i="12" s="1"/>
  <c r="F1433" i="12"/>
  <c r="L1433" i="12" s="1"/>
  <c r="R1433" i="12" s="1"/>
  <c r="V1433" i="12" s="1"/>
  <c r="Z1433" i="12" s="1"/>
  <c r="AF1433" i="12" s="1"/>
  <c r="AJ1433" i="12" s="1"/>
  <c r="AN1433" i="12" s="1"/>
  <c r="AT1433" i="12" s="1"/>
  <c r="AZ1433" i="12" s="1"/>
  <c r="BD1433" i="12" s="1"/>
  <c r="BH1433" i="12" s="1"/>
  <c r="BM1433" i="12" s="1"/>
  <c r="BR1433" i="12" s="1"/>
  <c r="BV1433" i="12" s="1"/>
  <c r="BY1433" i="12" s="1"/>
  <c r="CB1433" i="12" s="1"/>
  <c r="CD1433" i="12" s="1"/>
  <c r="L1319" i="12"/>
  <c r="R1319" i="12" s="1"/>
  <c r="V1319" i="12" s="1"/>
  <c r="Z1319" i="12" s="1"/>
  <c r="AF1319" i="12" s="1"/>
  <c r="AJ1319" i="12" s="1"/>
  <c r="AN1319" i="12" s="1"/>
  <c r="AT1319" i="12" s="1"/>
  <c r="AZ1319" i="12" s="1"/>
  <c r="BD1319" i="12" s="1"/>
  <c r="BH1319" i="12" s="1"/>
  <c r="BM1319" i="12" s="1"/>
  <c r="BR1319" i="12" s="1"/>
  <c r="BV1319" i="12" s="1"/>
  <c r="BY1319" i="12" s="1"/>
  <c r="CB1319" i="12" s="1"/>
  <c r="CD1319" i="12" s="1"/>
  <c r="F1318" i="12"/>
  <c r="L1318" i="12" s="1"/>
  <c r="R1318" i="12" s="1"/>
  <c r="V1318" i="12" s="1"/>
  <c r="Z1318" i="12" s="1"/>
  <c r="AF1318" i="12" s="1"/>
  <c r="AJ1318" i="12" s="1"/>
  <c r="AN1318" i="12" s="1"/>
  <c r="AT1318" i="12" s="1"/>
  <c r="AZ1318" i="12" s="1"/>
  <c r="BD1318" i="12" s="1"/>
  <c r="BH1318" i="12" s="1"/>
  <c r="BM1318" i="12" s="1"/>
  <c r="BR1318" i="12" s="1"/>
  <c r="BV1318" i="12" s="1"/>
  <c r="BY1318" i="12" s="1"/>
  <c r="CB1318" i="12" s="1"/>
  <c r="CD1318" i="12" s="1"/>
  <c r="F1094" i="12"/>
  <c r="L1094" i="12" s="1"/>
  <c r="R1094" i="12" s="1"/>
  <c r="V1094" i="12" s="1"/>
  <c r="Z1094" i="12" s="1"/>
  <c r="AF1094" i="12" s="1"/>
  <c r="AJ1094" i="12" s="1"/>
  <c r="AN1094" i="12" s="1"/>
  <c r="AT1094" i="12" s="1"/>
  <c r="AZ1094" i="12" s="1"/>
  <c r="BD1094" i="12" s="1"/>
  <c r="BH1094" i="12" s="1"/>
  <c r="BM1094" i="12" s="1"/>
  <c r="BR1094" i="12" s="1"/>
  <c r="BV1094" i="12" s="1"/>
  <c r="BY1094" i="12" s="1"/>
  <c r="CB1094" i="12" s="1"/>
  <c r="CD1094" i="12" s="1"/>
  <c r="L1095" i="12"/>
  <c r="R1095" i="12" s="1"/>
  <c r="V1095" i="12" s="1"/>
  <c r="Z1095" i="12" s="1"/>
  <c r="AF1095" i="12" s="1"/>
  <c r="AJ1095" i="12" s="1"/>
  <c r="AN1095" i="12" s="1"/>
  <c r="AT1095" i="12" s="1"/>
  <c r="AZ1095" i="12" s="1"/>
  <c r="BD1095" i="12" s="1"/>
  <c r="BH1095" i="12" s="1"/>
  <c r="BM1095" i="12" s="1"/>
  <c r="BR1095" i="12" s="1"/>
  <c r="BV1095" i="12" s="1"/>
  <c r="BY1095" i="12" s="1"/>
  <c r="CB1095" i="12" s="1"/>
  <c r="CD1095" i="12" s="1"/>
  <c r="L1257" i="12"/>
  <c r="R1257" i="12" s="1"/>
  <c r="V1257" i="12" s="1"/>
  <c r="Z1257" i="12" s="1"/>
  <c r="AF1257" i="12" s="1"/>
  <c r="AJ1257" i="12" s="1"/>
  <c r="AN1257" i="12" s="1"/>
  <c r="AT1257" i="12" s="1"/>
  <c r="AZ1257" i="12" s="1"/>
  <c r="BD1257" i="12" s="1"/>
  <c r="BH1257" i="12" s="1"/>
  <c r="BM1257" i="12" s="1"/>
  <c r="BR1257" i="12" s="1"/>
  <c r="BV1257" i="12" s="1"/>
  <c r="BY1257" i="12" s="1"/>
  <c r="CB1257" i="12" s="1"/>
  <c r="CD1257" i="12" s="1"/>
  <c r="F1256" i="12"/>
  <c r="F987" i="12"/>
  <c r="L988" i="12"/>
  <c r="R988" i="12" s="1"/>
  <c r="V988" i="12" s="1"/>
  <c r="Z988" i="12" s="1"/>
  <c r="AF988" i="12" s="1"/>
  <c r="AJ988" i="12" s="1"/>
  <c r="AN988" i="12" s="1"/>
  <c r="AT988" i="12" s="1"/>
  <c r="AZ988" i="12" s="1"/>
  <c r="BD988" i="12" s="1"/>
  <c r="BH988" i="12" s="1"/>
  <c r="BM988" i="12" s="1"/>
  <c r="BR988" i="12" s="1"/>
  <c r="BV988" i="12" s="1"/>
  <c r="BY988" i="12" s="1"/>
  <c r="CB988" i="12" s="1"/>
  <c r="CD988" i="12" s="1"/>
  <c r="L1224" i="12"/>
  <c r="R1224" i="12" s="1"/>
  <c r="V1224" i="12" s="1"/>
  <c r="Z1224" i="12" s="1"/>
  <c r="AF1224" i="12" s="1"/>
  <c r="AJ1224" i="12" s="1"/>
  <c r="AN1224" i="12" s="1"/>
  <c r="AT1224" i="12" s="1"/>
  <c r="AZ1224" i="12" s="1"/>
  <c r="BD1224" i="12" s="1"/>
  <c r="BH1224" i="12" s="1"/>
  <c r="BM1224" i="12" s="1"/>
  <c r="BR1224" i="12" s="1"/>
  <c r="BV1224" i="12" s="1"/>
  <c r="BY1224" i="12" s="1"/>
  <c r="CB1224" i="12" s="1"/>
  <c r="CD1224" i="12" s="1"/>
  <c r="F1490" i="12"/>
  <c r="L1444" i="12"/>
  <c r="R1444" i="12" s="1"/>
  <c r="V1444" i="12" s="1"/>
  <c r="Z1444" i="12" s="1"/>
  <c r="AF1444" i="12" s="1"/>
  <c r="AJ1444" i="12" s="1"/>
  <c r="AN1444" i="12" s="1"/>
  <c r="AT1444" i="12" s="1"/>
  <c r="AZ1444" i="12" s="1"/>
  <c r="BD1444" i="12" s="1"/>
  <c r="BH1444" i="12" s="1"/>
  <c r="BM1444" i="12" s="1"/>
  <c r="BR1444" i="12" s="1"/>
  <c r="BV1444" i="12" s="1"/>
  <c r="BY1444" i="12" s="1"/>
  <c r="CB1444" i="12" s="1"/>
  <c r="CD1444" i="12" s="1"/>
  <c r="F1443" i="12"/>
  <c r="L1443" i="12" s="1"/>
  <c r="R1443" i="12" s="1"/>
  <c r="V1443" i="12" s="1"/>
  <c r="Z1443" i="12" s="1"/>
  <c r="AF1443" i="12" s="1"/>
  <c r="AJ1443" i="12" s="1"/>
  <c r="AN1443" i="12" s="1"/>
  <c r="AT1443" i="12" s="1"/>
  <c r="AZ1443" i="12" s="1"/>
  <c r="BD1443" i="12" s="1"/>
  <c r="BH1443" i="12" s="1"/>
  <c r="BM1443" i="12" s="1"/>
  <c r="BR1443" i="12" s="1"/>
  <c r="BV1443" i="12" s="1"/>
  <c r="BY1443" i="12" s="1"/>
  <c r="CB1443" i="12" s="1"/>
  <c r="CD1443" i="12" s="1"/>
  <c r="H891" i="12"/>
  <c r="N891" i="12" s="1"/>
  <c r="T891" i="12" s="1"/>
  <c r="AB891" i="12" s="1"/>
  <c r="AH891" i="12" s="1"/>
  <c r="AP891" i="12" s="1"/>
  <c r="AV891" i="12" s="1"/>
  <c r="BB891" i="12" s="1"/>
  <c r="BJ891" i="12" s="1"/>
  <c r="BT891" i="12" s="1"/>
  <c r="N892" i="12"/>
  <c r="T892" i="12" s="1"/>
  <c r="AB892" i="12" s="1"/>
  <c r="AH892" i="12" s="1"/>
  <c r="AP892" i="12" s="1"/>
  <c r="AV892" i="12" s="1"/>
  <c r="BB892" i="12" s="1"/>
  <c r="BJ892" i="12" s="1"/>
  <c r="BT892" i="12" s="1"/>
  <c r="H909" i="12"/>
  <c r="N910" i="12"/>
  <c r="T910" i="12" s="1"/>
  <c r="AB910" i="12" s="1"/>
  <c r="AH910" i="12" s="1"/>
  <c r="AP910" i="12" s="1"/>
  <c r="AV910" i="12" s="1"/>
  <c r="BB910" i="12" s="1"/>
  <c r="BJ910" i="12" s="1"/>
  <c r="BT910" i="12" s="1"/>
  <c r="G948" i="12"/>
  <c r="M949" i="12"/>
  <c r="S949" i="12" s="1"/>
  <c r="AA949" i="12" s="1"/>
  <c r="AG949" i="12" s="1"/>
  <c r="AO949" i="12" s="1"/>
  <c r="AU949" i="12" s="1"/>
  <c r="BA949" i="12" s="1"/>
  <c r="BI949" i="12" s="1"/>
  <c r="BN949" i="12" s="1"/>
  <c r="BS949" i="12" s="1"/>
  <c r="BZ949" i="12" s="1"/>
  <c r="G966" i="12"/>
  <c r="M966" i="12" s="1"/>
  <c r="S966" i="12" s="1"/>
  <c r="AA966" i="12" s="1"/>
  <c r="AG966" i="12" s="1"/>
  <c r="AO966" i="12" s="1"/>
  <c r="AU966" i="12" s="1"/>
  <c r="BA966" i="12" s="1"/>
  <c r="BI966" i="12" s="1"/>
  <c r="BN966" i="12" s="1"/>
  <c r="BS966" i="12" s="1"/>
  <c r="BZ966" i="12" s="1"/>
  <c r="M967" i="12"/>
  <c r="S967" i="12" s="1"/>
  <c r="AA967" i="12" s="1"/>
  <c r="AG967" i="12" s="1"/>
  <c r="AO967" i="12" s="1"/>
  <c r="AU967" i="12" s="1"/>
  <c r="BA967" i="12" s="1"/>
  <c r="BI967" i="12" s="1"/>
  <c r="BN967" i="12" s="1"/>
  <c r="BS967" i="12" s="1"/>
  <c r="BZ967" i="12" s="1"/>
  <c r="G981" i="12"/>
  <c r="M982" i="12"/>
  <c r="S982" i="12" s="1"/>
  <c r="AA982" i="12" s="1"/>
  <c r="AG982" i="12" s="1"/>
  <c r="AO982" i="12" s="1"/>
  <c r="AU982" i="12" s="1"/>
  <c r="BA982" i="12" s="1"/>
  <c r="BI982" i="12" s="1"/>
  <c r="BN982" i="12" s="1"/>
  <c r="BS982" i="12" s="1"/>
  <c r="BZ982" i="12" s="1"/>
  <c r="H1200" i="12"/>
  <c r="N1200" i="12" s="1"/>
  <c r="T1200" i="12" s="1"/>
  <c r="AB1200" i="12" s="1"/>
  <c r="AH1200" i="12" s="1"/>
  <c r="AP1200" i="12" s="1"/>
  <c r="AV1200" i="12" s="1"/>
  <c r="BB1200" i="12" s="1"/>
  <c r="BJ1200" i="12" s="1"/>
  <c r="BT1200" i="12" s="1"/>
  <c r="N1201" i="12"/>
  <c r="T1201" i="12" s="1"/>
  <c r="AB1201" i="12" s="1"/>
  <c r="AH1201" i="12" s="1"/>
  <c r="AP1201" i="12" s="1"/>
  <c r="AV1201" i="12" s="1"/>
  <c r="BB1201" i="12" s="1"/>
  <c r="BJ1201" i="12" s="1"/>
  <c r="BT1201" i="12" s="1"/>
  <c r="H1071" i="12"/>
  <c r="N1072" i="12"/>
  <c r="T1072" i="12" s="1"/>
  <c r="AB1072" i="12" s="1"/>
  <c r="AH1072" i="12" s="1"/>
  <c r="AP1072" i="12" s="1"/>
  <c r="AV1072" i="12" s="1"/>
  <c r="BB1072" i="12" s="1"/>
  <c r="BJ1072" i="12" s="1"/>
  <c r="BT1072" i="12" s="1"/>
  <c r="G1468" i="12"/>
  <c r="M1469" i="12"/>
  <c r="S1469" i="12" s="1"/>
  <c r="AA1469" i="12" s="1"/>
  <c r="AG1469" i="12" s="1"/>
  <c r="AO1469" i="12" s="1"/>
  <c r="AU1469" i="12" s="1"/>
  <c r="BA1469" i="12" s="1"/>
  <c r="BI1469" i="12" s="1"/>
  <c r="BN1469" i="12" s="1"/>
  <c r="BS1469" i="12" s="1"/>
  <c r="BZ1469" i="12" s="1"/>
  <c r="M1205" i="12"/>
  <c r="S1205" i="12" s="1"/>
  <c r="AA1205" i="12" s="1"/>
  <c r="AG1205" i="12" s="1"/>
  <c r="AO1205" i="12" s="1"/>
  <c r="AU1205" i="12" s="1"/>
  <c r="BA1205" i="12" s="1"/>
  <c r="BI1205" i="12" s="1"/>
  <c r="BN1205" i="12" s="1"/>
  <c r="BS1205" i="12" s="1"/>
  <c r="BZ1205" i="12" s="1"/>
  <c r="M1206" i="12"/>
  <c r="S1206" i="12" s="1"/>
  <c r="AA1206" i="12" s="1"/>
  <c r="AG1206" i="12" s="1"/>
  <c r="AO1206" i="12" s="1"/>
  <c r="AU1206" i="12" s="1"/>
  <c r="BA1206" i="12" s="1"/>
  <c r="BI1206" i="12" s="1"/>
  <c r="BN1206" i="12" s="1"/>
  <c r="BS1206" i="12" s="1"/>
  <c r="BZ1206" i="12" s="1"/>
  <c r="G1071" i="12"/>
  <c r="M1072" i="12"/>
  <c r="S1072" i="12" s="1"/>
  <c r="AA1072" i="12" s="1"/>
  <c r="AG1072" i="12" s="1"/>
  <c r="AO1072" i="12" s="1"/>
  <c r="AU1072" i="12" s="1"/>
  <c r="BA1072" i="12" s="1"/>
  <c r="BI1072" i="12" s="1"/>
  <c r="BN1072" i="12" s="1"/>
  <c r="BS1072" i="12" s="1"/>
  <c r="BZ1072" i="12" s="1"/>
  <c r="H991" i="12"/>
  <c r="N991" i="12" s="1"/>
  <c r="T991" i="12" s="1"/>
  <c r="AB991" i="12" s="1"/>
  <c r="AH991" i="12" s="1"/>
  <c r="AP991" i="12" s="1"/>
  <c r="AV991" i="12" s="1"/>
  <c r="BB991" i="12" s="1"/>
  <c r="BJ991" i="12" s="1"/>
  <c r="BT991" i="12" s="1"/>
  <c r="N992" i="12"/>
  <c r="T992" i="12" s="1"/>
  <c r="AB992" i="12" s="1"/>
  <c r="AH992" i="12" s="1"/>
  <c r="AP992" i="12" s="1"/>
  <c r="AV992" i="12" s="1"/>
  <c r="BB992" i="12" s="1"/>
  <c r="BJ992" i="12" s="1"/>
  <c r="BT992" i="12" s="1"/>
  <c r="M1434" i="12"/>
  <c r="S1434" i="12" s="1"/>
  <c r="AA1434" i="12" s="1"/>
  <c r="AG1434" i="12" s="1"/>
  <c r="AO1434" i="12" s="1"/>
  <c r="AU1434" i="12" s="1"/>
  <c r="BA1434" i="12" s="1"/>
  <c r="BI1434" i="12" s="1"/>
  <c r="BN1434" i="12" s="1"/>
  <c r="BS1434" i="12" s="1"/>
  <c r="BZ1434" i="12" s="1"/>
  <c r="G1433" i="12"/>
  <c r="M1433" i="12" s="1"/>
  <c r="S1433" i="12" s="1"/>
  <c r="AA1433" i="12" s="1"/>
  <c r="AG1433" i="12" s="1"/>
  <c r="AO1433" i="12" s="1"/>
  <c r="AU1433" i="12" s="1"/>
  <c r="BA1433" i="12" s="1"/>
  <c r="BI1433" i="12" s="1"/>
  <c r="BN1433" i="12" s="1"/>
  <c r="BS1433" i="12" s="1"/>
  <c r="BZ1433" i="12" s="1"/>
  <c r="G1195" i="12"/>
  <c r="M1196" i="12"/>
  <c r="S1196" i="12" s="1"/>
  <c r="AA1196" i="12" s="1"/>
  <c r="AG1196" i="12" s="1"/>
  <c r="AO1196" i="12" s="1"/>
  <c r="AU1196" i="12" s="1"/>
  <c r="BA1196" i="12" s="1"/>
  <c r="BI1196" i="12" s="1"/>
  <c r="BN1196" i="12" s="1"/>
  <c r="BS1196" i="12" s="1"/>
  <c r="BZ1196" i="12" s="1"/>
  <c r="H1504" i="12"/>
  <c r="N1504" i="12" s="1"/>
  <c r="T1504" i="12" s="1"/>
  <c r="AB1504" i="12" s="1"/>
  <c r="AH1504" i="12" s="1"/>
  <c r="AP1504" i="12" s="1"/>
  <c r="AV1504" i="12" s="1"/>
  <c r="BB1504" i="12" s="1"/>
  <c r="BJ1504" i="12" s="1"/>
  <c r="BT1504" i="12" s="1"/>
  <c r="N1505" i="12"/>
  <c r="T1505" i="12" s="1"/>
  <c r="AB1505" i="12" s="1"/>
  <c r="AH1505" i="12" s="1"/>
  <c r="AP1505" i="12" s="1"/>
  <c r="AV1505" i="12" s="1"/>
  <c r="BB1505" i="12" s="1"/>
  <c r="BJ1505" i="12" s="1"/>
  <c r="BT1505" i="12" s="1"/>
  <c r="G885" i="12"/>
  <c r="M885" i="12" s="1"/>
  <c r="S885" i="12" s="1"/>
  <c r="AA885" i="12" s="1"/>
  <c r="AG885" i="12" s="1"/>
  <c r="AO885" i="12" s="1"/>
  <c r="AU885" i="12" s="1"/>
  <c r="BA885" i="12" s="1"/>
  <c r="BI885" i="12" s="1"/>
  <c r="BN885" i="12" s="1"/>
  <c r="BS885" i="12" s="1"/>
  <c r="BZ885" i="12" s="1"/>
  <c r="M886" i="12"/>
  <c r="S886" i="12" s="1"/>
  <c r="AA886" i="12" s="1"/>
  <c r="AG886" i="12" s="1"/>
  <c r="AO886" i="12" s="1"/>
  <c r="AU886" i="12" s="1"/>
  <c r="BA886" i="12" s="1"/>
  <c r="BI886" i="12" s="1"/>
  <c r="BN886" i="12" s="1"/>
  <c r="BS886" i="12" s="1"/>
  <c r="BZ886" i="12" s="1"/>
  <c r="G900" i="12"/>
  <c r="M901" i="12"/>
  <c r="S901" i="12" s="1"/>
  <c r="AA901" i="12" s="1"/>
  <c r="AG901" i="12" s="1"/>
  <c r="AO901" i="12" s="1"/>
  <c r="AU901" i="12" s="1"/>
  <c r="BA901" i="12" s="1"/>
  <c r="BI901" i="12" s="1"/>
  <c r="BN901" i="12" s="1"/>
  <c r="BS901" i="12" s="1"/>
  <c r="BZ901" i="12" s="1"/>
  <c r="G961" i="12"/>
  <c r="M962" i="12"/>
  <c r="S962" i="12" s="1"/>
  <c r="AA962" i="12" s="1"/>
  <c r="AG962" i="12" s="1"/>
  <c r="AO962" i="12" s="1"/>
  <c r="AU962" i="12" s="1"/>
  <c r="BA962" i="12" s="1"/>
  <c r="BI962" i="12" s="1"/>
  <c r="BN962" i="12" s="1"/>
  <c r="BS962" i="12" s="1"/>
  <c r="BZ962" i="12" s="1"/>
  <c r="G977" i="12"/>
  <c r="M978" i="12"/>
  <c r="S978" i="12" s="1"/>
  <c r="AA978" i="12" s="1"/>
  <c r="AG978" i="12" s="1"/>
  <c r="AO978" i="12" s="1"/>
  <c r="AU978" i="12" s="1"/>
  <c r="BA978" i="12" s="1"/>
  <c r="BI978" i="12" s="1"/>
  <c r="BN978" i="12" s="1"/>
  <c r="BS978" i="12" s="1"/>
  <c r="BZ978" i="12" s="1"/>
  <c r="G1006" i="12"/>
  <c r="M1007" i="12"/>
  <c r="S1007" i="12" s="1"/>
  <c r="AA1007" i="12" s="1"/>
  <c r="AG1007" i="12" s="1"/>
  <c r="AO1007" i="12" s="1"/>
  <c r="AU1007" i="12" s="1"/>
  <c r="BA1007" i="12" s="1"/>
  <c r="BI1007" i="12" s="1"/>
  <c r="BN1007" i="12" s="1"/>
  <c r="BS1007" i="12" s="1"/>
  <c r="BZ1007" i="12" s="1"/>
  <c r="G1028" i="12"/>
  <c r="G1457" i="12"/>
  <c r="M1457" i="12" s="1"/>
  <c r="S1457" i="12" s="1"/>
  <c r="AA1457" i="12" s="1"/>
  <c r="AG1457" i="12" s="1"/>
  <c r="AO1457" i="12" s="1"/>
  <c r="AU1457" i="12" s="1"/>
  <c r="BA1457" i="12" s="1"/>
  <c r="BI1457" i="12" s="1"/>
  <c r="BN1457" i="12" s="1"/>
  <c r="BS1457" i="12" s="1"/>
  <c r="BZ1457" i="12" s="1"/>
  <c r="M1458" i="12"/>
  <c r="S1458" i="12" s="1"/>
  <c r="AA1458" i="12" s="1"/>
  <c r="AG1458" i="12" s="1"/>
  <c r="AO1458" i="12" s="1"/>
  <c r="AU1458" i="12" s="1"/>
  <c r="BA1458" i="12" s="1"/>
  <c r="BI1458" i="12" s="1"/>
  <c r="BN1458" i="12" s="1"/>
  <c r="BS1458" i="12" s="1"/>
  <c r="BZ1458" i="12" s="1"/>
  <c r="G1409" i="12"/>
  <c r="M1414" i="12"/>
  <c r="S1414" i="12" s="1"/>
  <c r="AA1414" i="12" s="1"/>
  <c r="AG1414" i="12" s="1"/>
  <c r="AO1414" i="12" s="1"/>
  <c r="AU1414" i="12" s="1"/>
  <c r="BA1414" i="12" s="1"/>
  <c r="BI1414" i="12" s="1"/>
  <c r="BN1414" i="12" s="1"/>
  <c r="BS1414" i="12" s="1"/>
  <c r="BZ1414" i="12" s="1"/>
  <c r="H1457" i="12"/>
  <c r="N1457" i="12" s="1"/>
  <c r="T1457" i="12" s="1"/>
  <c r="AB1457" i="12" s="1"/>
  <c r="AH1457" i="12" s="1"/>
  <c r="AP1457" i="12" s="1"/>
  <c r="AV1457" i="12" s="1"/>
  <c r="BB1457" i="12" s="1"/>
  <c r="BJ1457" i="12" s="1"/>
  <c r="BT1457" i="12" s="1"/>
  <c r="N1458" i="12"/>
  <c r="T1458" i="12" s="1"/>
  <c r="AB1458" i="12" s="1"/>
  <c r="AH1458" i="12" s="1"/>
  <c r="AP1458" i="12" s="1"/>
  <c r="AV1458" i="12" s="1"/>
  <c r="BB1458" i="12" s="1"/>
  <c r="BJ1458" i="12" s="1"/>
  <c r="BT1458" i="12" s="1"/>
  <c r="H1479" i="12"/>
  <c r="N1479" i="12" s="1"/>
  <c r="T1479" i="12" s="1"/>
  <c r="AB1479" i="12" s="1"/>
  <c r="AH1479" i="12" s="1"/>
  <c r="AP1479" i="12" s="1"/>
  <c r="AV1479" i="12" s="1"/>
  <c r="BB1479" i="12" s="1"/>
  <c r="BJ1479" i="12" s="1"/>
  <c r="BT1479" i="12" s="1"/>
  <c r="N1480" i="12"/>
  <c r="T1480" i="12" s="1"/>
  <c r="AB1480" i="12" s="1"/>
  <c r="AH1480" i="12" s="1"/>
  <c r="AP1480" i="12" s="1"/>
  <c r="AV1480" i="12" s="1"/>
  <c r="BB1480" i="12" s="1"/>
  <c r="BJ1480" i="12" s="1"/>
  <c r="BT1480" i="12" s="1"/>
  <c r="N1434" i="12"/>
  <c r="T1434" i="12" s="1"/>
  <c r="AB1434" i="12" s="1"/>
  <c r="AH1434" i="12" s="1"/>
  <c r="AP1434" i="12" s="1"/>
  <c r="AV1434" i="12" s="1"/>
  <c r="BB1434" i="12" s="1"/>
  <c r="BJ1434" i="12" s="1"/>
  <c r="BT1434" i="12" s="1"/>
  <c r="H1433" i="12"/>
  <c r="N1433" i="12" s="1"/>
  <c r="T1433" i="12" s="1"/>
  <c r="AB1433" i="12" s="1"/>
  <c r="AH1433" i="12" s="1"/>
  <c r="AP1433" i="12" s="1"/>
  <c r="AV1433" i="12" s="1"/>
  <c r="BB1433" i="12" s="1"/>
  <c r="BJ1433" i="12" s="1"/>
  <c r="BT1433" i="12" s="1"/>
  <c r="G905" i="12"/>
  <c r="M906" i="12"/>
  <c r="S906" i="12" s="1"/>
  <c r="AA906" i="12" s="1"/>
  <c r="AG906" i="12" s="1"/>
  <c r="AO906" i="12" s="1"/>
  <c r="AU906" i="12" s="1"/>
  <c r="BA906" i="12" s="1"/>
  <c r="BI906" i="12" s="1"/>
  <c r="BN906" i="12" s="1"/>
  <c r="BS906" i="12" s="1"/>
  <c r="BZ906" i="12" s="1"/>
  <c r="H935" i="12"/>
  <c r="N936" i="12"/>
  <c r="T936" i="12" s="1"/>
  <c r="AB936" i="12" s="1"/>
  <c r="AH936" i="12" s="1"/>
  <c r="AP936" i="12" s="1"/>
  <c r="AV936" i="12" s="1"/>
  <c r="BB936" i="12" s="1"/>
  <c r="BJ936" i="12" s="1"/>
  <c r="BT936" i="12" s="1"/>
  <c r="H1006" i="12"/>
  <c r="N1007" i="12"/>
  <c r="T1007" i="12" s="1"/>
  <c r="AB1007" i="12" s="1"/>
  <c r="AH1007" i="12" s="1"/>
  <c r="AP1007" i="12" s="1"/>
  <c r="AV1007" i="12" s="1"/>
  <c r="BB1007" i="12" s="1"/>
  <c r="BJ1007" i="12" s="1"/>
  <c r="BT1007" i="12" s="1"/>
  <c r="N1444" i="12"/>
  <c r="T1444" i="12" s="1"/>
  <c r="AB1444" i="12" s="1"/>
  <c r="AH1444" i="12" s="1"/>
  <c r="AP1444" i="12" s="1"/>
  <c r="AV1444" i="12" s="1"/>
  <c r="BB1444" i="12" s="1"/>
  <c r="BJ1444" i="12" s="1"/>
  <c r="BT1444" i="12" s="1"/>
  <c r="H1443" i="12"/>
  <c r="N1443" i="12" s="1"/>
  <c r="T1443" i="12" s="1"/>
  <c r="AB1443" i="12" s="1"/>
  <c r="AH1443" i="12" s="1"/>
  <c r="AP1443" i="12" s="1"/>
  <c r="AV1443" i="12" s="1"/>
  <c r="BB1443" i="12" s="1"/>
  <c r="BJ1443" i="12" s="1"/>
  <c r="BT1443" i="12" s="1"/>
  <c r="H1089" i="12"/>
  <c r="N1089" i="12" s="1"/>
  <c r="T1089" i="12" s="1"/>
  <c r="AB1089" i="12" s="1"/>
  <c r="AH1089" i="12" s="1"/>
  <c r="AP1089" i="12" s="1"/>
  <c r="AV1089" i="12" s="1"/>
  <c r="BB1089" i="12" s="1"/>
  <c r="BJ1089" i="12" s="1"/>
  <c r="BT1089" i="12" s="1"/>
  <c r="N1090" i="12"/>
  <c r="T1090" i="12" s="1"/>
  <c r="AB1090" i="12" s="1"/>
  <c r="AH1090" i="12" s="1"/>
  <c r="AP1090" i="12" s="1"/>
  <c r="AV1090" i="12" s="1"/>
  <c r="BB1090" i="12" s="1"/>
  <c r="BJ1090" i="12" s="1"/>
  <c r="BT1090" i="12" s="1"/>
  <c r="M1224" i="12"/>
  <c r="S1224" i="12" s="1"/>
  <c r="AA1224" i="12" s="1"/>
  <c r="AG1224" i="12" s="1"/>
  <c r="AO1224" i="12" s="1"/>
  <c r="AU1224" i="12" s="1"/>
  <c r="BA1224" i="12" s="1"/>
  <c r="BI1224" i="12" s="1"/>
  <c r="BN1224" i="12" s="1"/>
  <c r="BS1224" i="12" s="1"/>
  <c r="BZ1224" i="12" s="1"/>
  <c r="H1084" i="12"/>
  <c r="N1085" i="12"/>
  <c r="T1085" i="12" s="1"/>
  <c r="AB1085" i="12" s="1"/>
  <c r="AH1085" i="12" s="1"/>
  <c r="AP1085" i="12" s="1"/>
  <c r="AV1085" i="12" s="1"/>
  <c r="BB1085" i="12" s="1"/>
  <c r="BJ1085" i="12" s="1"/>
  <c r="BT1085" i="12" s="1"/>
  <c r="M1444" i="12"/>
  <c r="S1444" i="12" s="1"/>
  <c r="AA1444" i="12" s="1"/>
  <c r="AG1444" i="12" s="1"/>
  <c r="AO1444" i="12" s="1"/>
  <c r="AU1444" i="12" s="1"/>
  <c r="BA1444" i="12" s="1"/>
  <c r="BI1444" i="12" s="1"/>
  <c r="BN1444" i="12" s="1"/>
  <c r="BS1444" i="12" s="1"/>
  <c r="BZ1444" i="12" s="1"/>
  <c r="G1443" i="12"/>
  <c r="M1443" i="12" s="1"/>
  <c r="S1443" i="12" s="1"/>
  <c r="AA1443" i="12" s="1"/>
  <c r="AG1443" i="12" s="1"/>
  <c r="AO1443" i="12" s="1"/>
  <c r="AU1443" i="12" s="1"/>
  <c r="BA1443" i="12" s="1"/>
  <c r="BI1443" i="12" s="1"/>
  <c r="BN1443" i="12" s="1"/>
  <c r="BS1443" i="12" s="1"/>
  <c r="BZ1443" i="12" s="1"/>
  <c r="G1089" i="12"/>
  <c r="M1089" i="12" s="1"/>
  <c r="S1089" i="12" s="1"/>
  <c r="AA1089" i="12" s="1"/>
  <c r="AG1089" i="12" s="1"/>
  <c r="AO1089" i="12" s="1"/>
  <c r="AU1089" i="12" s="1"/>
  <c r="BA1089" i="12" s="1"/>
  <c r="BI1089" i="12" s="1"/>
  <c r="BN1089" i="12" s="1"/>
  <c r="BS1089" i="12" s="1"/>
  <c r="BZ1089" i="12" s="1"/>
  <c r="M1090" i="12"/>
  <c r="S1090" i="12" s="1"/>
  <c r="AA1090" i="12" s="1"/>
  <c r="AG1090" i="12" s="1"/>
  <c r="AO1090" i="12" s="1"/>
  <c r="AU1090" i="12" s="1"/>
  <c r="BA1090" i="12" s="1"/>
  <c r="BI1090" i="12" s="1"/>
  <c r="BN1090" i="12" s="1"/>
  <c r="BS1090" i="12" s="1"/>
  <c r="BZ1090" i="12" s="1"/>
  <c r="H888" i="12"/>
  <c r="N888" i="12" s="1"/>
  <c r="T888" i="12" s="1"/>
  <c r="AB888" i="12" s="1"/>
  <c r="AH888" i="12" s="1"/>
  <c r="AP888" i="12" s="1"/>
  <c r="AV888" i="12" s="1"/>
  <c r="BB888" i="12" s="1"/>
  <c r="BJ888" i="12" s="1"/>
  <c r="BT888" i="12" s="1"/>
  <c r="N889" i="12"/>
  <c r="T889" i="12" s="1"/>
  <c r="AB889" i="12" s="1"/>
  <c r="AH889" i="12" s="1"/>
  <c r="AP889" i="12" s="1"/>
  <c r="AV889" i="12" s="1"/>
  <c r="BB889" i="12" s="1"/>
  <c r="BJ889" i="12" s="1"/>
  <c r="BT889" i="12" s="1"/>
  <c r="H905" i="12"/>
  <c r="N906" i="12"/>
  <c r="T906" i="12" s="1"/>
  <c r="AB906" i="12" s="1"/>
  <c r="AH906" i="12" s="1"/>
  <c r="AP906" i="12" s="1"/>
  <c r="AV906" i="12" s="1"/>
  <c r="BB906" i="12" s="1"/>
  <c r="BJ906" i="12" s="1"/>
  <c r="BT906" i="12" s="1"/>
  <c r="G917" i="12"/>
  <c r="M917" i="12" s="1"/>
  <c r="S917" i="12" s="1"/>
  <c r="AA917" i="12" s="1"/>
  <c r="AG917" i="12" s="1"/>
  <c r="AO917" i="12" s="1"/>
  <c r="AU917" i="12" s="1"/>
  <c r="BA917" i="12" s="1"/>
  <c r="BI917" i="12" s="1"/>
  <c r="BN917" i="12" s="1"/>
  <c r="BS917" i="12" s="1"/>
  <c r="BZ917" i="12" s="1"/>
  <c r="M918" i="12"/>
  <c r="S918" i="12" s="1"/>
  <c r="AA918" i="12" s="1"/>
  <c r="AG918" i="12" s="1"/>
  <c r="AO918" i="12" s="1"/>
  <c r="AU918" i="12" s="1"/>
  <c r="BA918" i="12" s="1"/>
  <c r="BI918" i="12" s="1"/>
  <c r="BN918" i="12" s="1"/>
  <c r="BS918" i="12" s="1"/>
  <c r="BZ918" i="12" s="1"/>
  <c r="H927" i="12"/>
  <c r="N928" i="12"/>
  <c r="T928" i="12" s="1"/>
  <c r="AB928" i="12" s="1"/>
  <c r="AH928" i="12" s="1"/>
  <c r="AP928" i="12" s="1"/>
  <c r="AV928" i="12" s="1"/>
  <c r="BB928" i="12" s="1"/>
  <c r="BJ928" i="12" s="1"/>
  <c r="BT928" i="12" s="1"/>
  <c r="G944" i="12"/>
  <c r="M945" i="12"/>
  <c r="S945" i="12" s="1"/>
  <c r="AA945" i="12" s="1"/>
  <c r="AG945" i="12" s="1"/>
  <c r="AO945" i="12" s="1"/>
  <c r="AU945" i="12" s="1"/>
  <c r="BA945" i="12" s="1"/>
  <c r="BI945" i="12" s="1"/>
  <c r="BN945" i="12" s="1"/>
  <c r="BS945" i="12" s="1"/>
  <c r="BZ945" i="12" s="1"/>
  <c r="H948" i="12"/>
  <c r="N949" i="12"/>
  <c r="T949" i="12" s="1"/>
  <c r="AB949" i="12" s="1"/>
  <c r="AH949" i="12" s="1"/>
  <c r="AP949" i="12" s="1"/>
  <c r="AV949" i="12" s="1"/>
  <c r="BB949" i="12" s="1"/>
  <c r="BJ949" i="12" s="1"/>
  <c r="BT949" i="12" s="1"/>
  <c r="H966" i="12"/>
  <c r="N966" i="12" s="1"/>
  <c r="T966" i="12" s="1"/>
  <c r="AB966" i="12" s="1"/>
  <c r="AH966" i="12" s="1"/>
  <c r="AP966" i="12" s="1"/>
  <c r="AV966" i="12" s="1"/>
  <c r="BB966" i="12" s="1"/>
  <c r="BJ966" i="12" s="1"/>
  <c r="BT966" i="12" s="1"/>
  <c r="N967" i="12"/>
  <c r="T967" i="12" s="1"/>
  <c r="AB967" i="12" s="1"/>
  <c r="AH967" i="12" s="1"/>
  <c r="AP967" i="12" s="1"/>
  <c r="AV967" i="12" s="1"/>
  <c r="BB967" i="12" s="1"/>
  <c r="BJ967" i="12" s="1"/>
  <c r="BT967" i="12" s="1"/>
  <c r="H981" i="12"/>
  <c r="N982" i="12"/>
  <c r="T982" i="12" s="1"/>
  <c r="AB982" i="12" s="1"/>
  <c r="AH982" i="12" s="1"/>
  <c r="AP982" i="12" s="1"/>
  <c r="AV982" i="12" s="1"/>
  <c r="BB982" i="12" s="1"/>
  <c r="BJ982" i="12" s="1"/>
  <c r="BT982" i="12" s="1"/>
  <c r="H1100" i="12"/>
  <c r="H1054" i="12"/>
  <c r="N1054" i="12" s="1"/>
  <c r="T1054" i="12" s="1"/>
  <c r="AB1054" i="12" s="1"/>
  <c r="AH1054" i="12" s="1"/>
  <c r="AP1054" i="12" s="1"/>
  <c r="AV1054" i="12" s="1"/>
  <c r="BB1054" i="12" s="1"/>
  <c r="BJ1054" i="12" s="1"/>
  <c r="BT1054" i="12" s="1"/>
  <c r="G880" i="12"/>
  <c r="M881" i="12"/>
  <c r="S881" i="12" s="1"/>
  <c r="AA881" i="12" s="1"/>
  <c r="AG881" i="12" s="1"/>
  <c r="AO881" i="12" s="1"/>
  <c r="AU881" i="12" s="1"/>
  <c r="BA881" i="12" s="1"/>
  <c r="BI881" i="12" s="1"/>
  <c r="BN881" i="12" s="1"/>
  <c r="BS881" i="12" s="1"/>
  <c r="BZ881" i="12" s="1"/>
  <c r="H885" i="12"/>
  <c r="N885" i="12" s="1"/>
  <c r="T885" i="12" s="1"/>
  <c r="AB885" i="12" s="1"/>
  <c r="AH885" i="12" s="1"/>
  <c r="AP885" i="12" s="1"/>
  <c r="AV885" i="12" s="1"/>
  <c r="BB885" i="12" s="1"/>
  <c r="BJ885" i="12" s="1"/>
  <c r="BT885" i="12" s="1"/>
  <c r="N886" i="12"/>
  <c r="T886" i="12" s="1"/>
  <c r="AB886" i="12" s="1"/>
  <c r="AH886" i="12" s="1"/>
  <c r="AP886" i="12" s="1"/>
  <c r="AV886" i="12" s="1"/>
  <c r="BB886" i="12" s="1"/>
  <c r="BJ886" i="12" s="1"/>
  <c r="BT886" i="12" s="1"/>
  <c r="G896" i="12"/>
  <c r="M897" i="12"/>
  <c r="S897" i="12" s="1"/>
  <c r="AA897" i="12" s="1"/>
  <c r="AG897" i="12" s="1"/>
  <c r="AO897" i="12" s="1"/>
  <c r="AU897" i="12" s="1"/>
  <c r="BA897" i="12" s="1"/>
  <c r="BI897" i="12" s="1"/>
  <c r="BN897" i="12" s="1"/>
  <c r="BS897" i="12" s="1"/>
  <c r="BZ897" i="12" s="1"/>
  <c r="H900" i="12"/>
  <c r="N901" i="12"/>
  <c r="T901" i="12" s="1"/>
  <c r="AB901" i="12" s="1"/>
  <c r="AH901" i="12" s="1"/>
  <c r="AP901" i="12" s="1"/>
  <c r="AV901" i="12" s="1"/>
  <c r="BB901" i="12" s="1"/>
  <c r="BJ901" i="12" s="1"/>
  <c r="BT901" i="12" s="1"/>
  <c r="G914" i="12"/>
  <c r="M914" i="12" s="1"/>
  <c r="S914" i="12" s="1"/>
  <c r="AA914" i="12" s="1"/>
  <c r="AG914" i="12" s="1"/>
  <c r="AO914" i="12" s="1"/>
  <c r="AU914" i="12" s="1"/>
  <c r="BA914" i="12" s="1"/>
  <c r="BI914" i="12" s="1"/>
  <c r="BN914" i="12" s="1"/>
  <c r="BS914" i="12" s="1"/>
  <c r="BZ914" i="12" s="1"/>
  <c r="M915" i="12"/>
  <c r="S915" i="12" s="1"/>
  <c r="AA915" i="12" s="1"/>
  <c r="AG915" i="12" s="1"/>
  <c r="AO915" i="12" s="1"/>
  <c r="AU915" i="12" s="1"/>
  <c r="BA915" i="12" s="1"/>
  <c r="BI915" i="12" s="1"/>
  <c r="BN915" i="12" s="1"/>
  <c r="BS915" i="12" s="1"/>
  <c r="BZ915" i="12" s="1"/>
  <c r="H917" i="12"/>
  <c r="N917" i="12" s="1"/>
  <c r="T917" i="12" s="1"/>
  <c r="AB917" i="12" s="1"/>
  <c r="AH917" i="12" s="1"/>
  <c r="AP917" i="12" s="1"/>
  <c r="AV917" i="12" s="1"/>
  <c r="BB917" i="12" s="1"/>
  <c r="BJ917" i="12" s="1"/>
  <c r="BT917" i="12" s="1"/>
  <c r="N918" i="12"/>
  <c r="T918" i="12" s="1"/>
  <c r="AB918" i="12" s="1"/>
  <c r="AH918" i="12" s="1"/>
  <c r="AP918" i="12" s="1"/>
  <c r="AV918" i="12" s="1"/>
  <c r="BB918" i="12" s="1"/>
  <c r="BJ918" i="12" s="1"/>
  <c r="BT918" i="12" s="1"/>
  <c r="G939" i="12"/>
  <c r="M940" i="12"/>
  <c r="S940" i="12" s="1"/>
  <c r="AA940" i="12" s="1"/>
  <c r="AG940" i="12" s="1"/>
  <c r="AO940" i="12" s="1"/>
  <c r="AU940" i="12" s="1"/>
  <c r="BA940" i="12" s="1"/>
  <c r="BI940" i="12" s="1"/>
  <c r="BN940" i="12" s="1"/>
  <c r="BS940" i="12" s="1"/>
  <c r="BZ940" i="12" s="1"/>
  <c r="H944" i="12"/>
  <c r="N945" i="12"/>
  <c r="T945" i="12" s="1"/>
  <c r="AB945" i="12" s="1"/>
  <c r="AH945" i="12" s="1"/>
  <c r="AP945" i="12" s="1"/>
  <c r="AV945" i="12" s="1"/>
  <c r="BB945" i="12" s="1"/>
  <c r="BJ945" i="12" s="1"/>
  <c r="BT945" i="12" s="1"/>
  <c r="G957" i="12"/>
  <c r="M958" i="12"/>
  <c r="S958" i="12" s="1"/>
  <c r="AA958" i="12" s="1"/>
  <c r="AG958" i="12" s="1"/>
  <c r="AO958" i="12" s="1"/>
  <c r="AU958" i="12" s="1"/>
  <c r="BA958" i="12" s="1"/>
  <c r="BI958" i="12" s="1"/>
  <c r="BN958" i="12" s="1"/>
  <c r="BS958" i="12" s="1"/>
  <c r="BZ958" i="12" s="1"/>
  <c r="H961" i="12"/>
  <c r="N962" i="12"/>
  <c r="T962" i="12" s="1"/>
  <c r="AB962" i="12" s="1"/>
  <c r="AH962" i="12" s="1"/>
  <c r="AP962" i="12" s="1"/>
  <c r="AV962" i="12" s="1"/>
  <c r="BB962" i="12" s="1"/>
  <c r="BJ962" i="12" s="1"/>
  <c r="BT962" i="12" s="1"/>
  <c r="G972" i="12"/>
  <c r="M972" i="12" s="1"/>
  <c r="S972" i="12" s="1"/>
  <c r="AA972" i="12" s="1"/>
  <c r="AG972" i="12" s="1"/>
  <c r="AO972" i="12" s="1"/>
  <c r="AU972" i="12" s="1"/>
  <c r="BA972" i="12" s="1"/>
  <c r="BI972" i="12" s="1"/>
  <c r="BN972" i="12" s="1"/>
  <c r="BS972" i="12" s="1"/>
  <c r="BZ972" i="12" s="1"/>
  <c r="M973" i="12"/>
  <c r="S973" i="12" s="1"/>
  <c r="AA973" i="12" s="1"/>
  <c r="AG973" i="12" s="1"/>
  <c r="AO973" i="12" s="1"/>
  <c r="AU973" i="12" s="1"/>
  <c r="BA973" i="12" s="1"/>
  <c r="BI973" i="12" s="1"/>
  <c r="BN973" i="12" s="1"/>
  <c r="BS973" i="12" s="1"/>
  <c r="BZ973" i="12" s="1"/>
  <c r="H977" i="12"/>
  <c r="N978" i="12"/>
  <c r="T978" i="12" s="1"/>
  <c r="AB978" i="12" s="1"/>
  <c r="AH978" i="12" s="1"/>
  <c r="AP978" i="12" s="1"/>
  <c r="AV978" i="12" s="1"/>
  <c r="BB978" i="12" s="1"/>
  <c r="BJ978" i="12" s="1"/>
  <c r="BT978" i="12" s="1"/>
  <c r="H1028" i="12"/>
  <c r="G1039" i="12"/>
  <c r="M1039" i="12" s="1"/>
  <c r="S1039" i="12" s="1"/>
  <c r="AA1039" i="12" s="1"/>
  <c r="AG1039" i="12" s="1"/>
  <c r="AO1039" i="12" s="1"/>
  <c r="AU1039" i="12" s="1"/>
  <c r="BA1039" i="12" s="1"/>
  <c r="BI1039" i="12" s="1"/>
  <c r="BN1039" i="12" s="1"/>
  <c r="BS1039" i="12" s="1"/>
  <c r="BZ1039" i="12" s="1"/>
  <c r="G1017" i="12"/>
  <c r="G1388" i="12"/>
  <c r="M1388" i="12" s="1"/>
  <c r="S1388" i="12" s="1"/>
  <c r="AA1388" i="12" s="1"/>
  <c r="AG1388" i="12" s="1"/>
  <c r="AO1388" i="12" s="1"/>
  <c r="AU1388" i="12" s="1"/>
  <c r="BA1388" i="12" s="1"/>
  <c r="BI1388" i="12" s="1"/>
  <c r="BN1388" i="12" s="1"/>
  <c r="BS1388" i="12" s="1"/>
  <c r="BZ1388" i="12" s="1"/>
  <c r="M1389" i="12"/>
  <c r="S1389" i="12" s="1"/>
  <c r="AA1389" i="12" s="1"/>
  <c r="AG1389" i="12" s="1"/>
  <c r="AO1389" i="12" s="1"/>
  <c r="AU1389" i="12" s="1"/>
  <c r="BA1389" i="12" s="1"/>
  <c r="BI1389" i="12" s="1"/>
  <c r="BN1389" i="12" s="1"/>
  <c r="BS1389" i="12" s="1"/>
  <c r="BZ1389" i="12" s="1"/>
  <c r="G1084" i="12"/>
  <c r="M1085" i="12"/>
  <c r="S1085" i="12" s="1"/>
  <c r="AA1085" i="12" s="1"/>
  <c r="AG1085" i="12" s="1"/>
  <c r="AO1085" i="12" s="1"/>
  <c r="AU1085" i="12" s="1"/>
  <c r="BA1085" i="12" s="1"/>
  <c r="BI1085" i="12" s="1"/>
  <c r="BN1085" i="12" s="1"/>
  <c r="BS1085" i="12" s="1"/>
  <c r="BZ1085" i="12" s="1"/>
  <c r="G1061" i="12"/>
  <c r="M1061" i="12" s="1"/>
  <c r="S1061" i="12" s="1"/>
  <c r="AA1061" i="12" s="1"/>
  <c r="AG1061" i="12" s="1"/>
  <c r="AO1061" i="12" s="1"/>
  <c r="AU1061" i="12" s="1"/>
  <c r="BA1061" i="12" s="1"/>
  <c r="BI1061" i="12" s="1"/>
  <c r="BN1061" i="12" s="1"/>
  <c r="BS1061" i="12" s="1"/>
  <c r="BZ1061" i="12" s="1"/>
  <c r="M1062" i="12"/>
  <c r="S1062" i="12" s="1"/>
  <c r="AA1062" i="12" s="1"/>
  <c r="AG1062" i="12" s="1"/>
  <c r="AO1062" i="12" s="1"/>
  <c r="AU1062" i="12" s="1"/>
  <c r="BA1062" i="12" s="1"/>
  <c r="BI1062" i="12" s="1"/>
  <c r="BN1062" i="12" s="1"/>
  <c r="BS1062" i="12" s="1"/>
  <c r="BZ1062" i="12" s="1"/>
  <c r="H996" i="12"/>
  <c r="N997" i="12"/>
  <c r="T997" i="12" s="1"/>
  <c r="AB997" i="12" s="1"/>
  <c r="AH997" i="12" s="1"/>
  <c r="AP997" i="12" s="1"/>
  <c r="AV997" i="12" s="1"/>
  <c r="BB997" i="12" s="1"/>
  <c r="BJ997" i="12" s="1"/>
  <c r="BT997" i="12" s="1"/>
  <c r="H987" i="12"/>
  <c r="N988" i="12"/>
  <c r="T988" i="12" s="1"/>
  <c r="AB988" i="12" s="1"/>
  <c r="AH988" i="12" s="1"/>
  <c r="AP988" i="12" s="1"/>
  <c r="AV988" i="12" s="1"/>
  <c r="BB988" i="12" s="1"/>
  <c r="BJ988" i="12" s="1"/>
  <c r="BT988" i="12" s="1"/>
  <c r="N1526" i="12"/>
  <c r="T1526" i="12" s="1"/>
  <c r="AB1526" i="12" s="1"/>
  <c r="AH1526" i="12" s="1"/>
  <c r="AP1526" i="12" s="1"/>
  <c r="AV1526" i="12" s="1"/>
  <c r="BB1526" i="12" s="1"/>
  <c r="BJ1526" i="12" s="1"/>
  <c r="BT1526" i="12" s="1"/>
  <c r="H1525" i="12"/>
  <c r="N1525" i="12" s="1"/>
  <c r="T1525" i="12" s="1"/>
  <c r="AB1525" i="12" s="1"/>
  <c r="AH1525" i="12" s="1"/>
  <c r="AP1525" i="12" s="1"/>
  <c r="AV1525" i="12" s="1"/>
  <c r="BB1525" i="12" s="1"/>
  <c r="BJ1525" i="12" s="1"/>
  <c r="BT1525" i="12" s="1"/>
  <c r="H1061" i="12"/>
  <c r="N1061" i="12" s="1"/>
  <c r="T1061" i="12" s="1"/>
  <c r="AB1061" i="12" s="1"/>
  <c r="AH1061" i="12" s="1"/>
  <c r="AP1061" i="12" s="1"/>
  <c r="AV1061" i="12" s="1"/>
  <c r="BB1061" i="12" s="1"/>
  <c r="BJ1061" i="12" s="1"/>
  <c r="BT1061" i="12" s="1"/>
  <c r="N1062" i="12"/>
  <c r="T1062" i="12" s="1"/>
  <c r="AB1062" i="12" s="1"/>
  <c r="AH1062" i="12" s="1"/>
  <c r="AP1062" i="12" s="1"/>
  <c r="AV1062" i="12" s="1"/>
  <c r="BB1062" i="12" s="1"/>
  <c r="BJ1062" i="12" s="1"/>
  <c r="BT1062" i="12" s="1"/>
  <c r="H1334" i="12"/>
  <c r="N1334" i="12" s="1"/>
  <c r="T1334" i="12" s="1"/>
  <c r="AB1334" i="12" s="1"/>
  <c r="AH1334" i="12" s="1"/>
  <c r="AP1334" i="12" s="1"/>
  <c r="AV1334" i="12" s="1"/>
  <c r="BB1334" i="12" s="1"/>
  <c r="BJ1334" i="12" s="1"/>
  <c r="BT1334" i="12" s="1"/>
  <c r="N1348" i="12"/>
  <c r="T1348" i="12" s="1"/>
  <c r="AB1348" i="12" s="1"/>
  <c r="AH1348" i="12" s="1"/>
  <c r="AP1348" i="12" s="1"/>
  <c r="AV1348" i="12" s="1"/>
  <c r="BB1348" i="12" s="1"/>
  <c r="BJ1348" i="12" s="1"/>
  <c r="BT1348" i="12" s="1"/>
  <c r="H1388" i="12"/>
  <c r="N1388" i="12" s="1"/>
  <c r="T1388" i="12" s="1"/>
  <c r="AB1388" i="12" s="1"/>
  <c r="AH1388" i="12" s="1"/>
  <c r="AP1388" i="12" s="1"/>
  <c r="AV1388" i="12" s="1"/>
  <c r="BB1388" i="12" s="1"/>
  <c r="BJ1388" i="12" s="1"/>
  <c r="BT1388" i="12" s="1"/>
  <c r="N1389" i="12"/>
  <c r="T1389" i="12" s="1"/>
  <c r="AB1389" i="12" s="1"/>
  <c r="AH1389" i="12" s="1"/>
  <c r="AP1389" i="12" s="1"/>
  <c r="AV1389" i="12" s="1"/>
  <c r="BB1389" i="12" s="1"/>
  <c r="BJ1389" i="12" s="1"/>
  <c r="BT1389" i="12" s="1"/>
  <c r="H1094" i="12"/>
  <c r="N1094" i="12" s="1"/>
  <c r="T1094" i="12" s="1"/>
  <c r="AB1094" i="12" s="1"/>
  <c r="AH1094" i="12" s="1"/>
  <c r="AP1094" i="12" s="1"/>
  <c r="AV1094" i="12" s="1"/>
  <c r="BB1094" i="12" s="1"/>
  <c r="BJ1094" i="12" s="1"/>
  <c r="BT1094" i="12" s="1"/>
  <c r="N1095" i="12"/>
  <c r="T1095" i="12" s="1"/>
  <c r="AB1095" i="12" s="1"/>
  <c r="AH1095" i="12" s="1"/>
  <c r="AP1095" i="12" s="1"/>
  <c r="AV1095" i="12" s="1"/>
  <c r="BB1095" i="12" s="1"/>
  <c r="BJ1095" i="12" s="1"/>
  <c r="BT1095" i="12" s="1"/>
  <c r="G996" i="12"/>
  <c r="M997" i="12"/>
  <c r="S997" i="12" s="1"/>
  <c r="AA997" i="12" s="1"/>
  <c r="AG997" i="12" s="1"/>
  <c r="AO997" i="12" s="1"/>
  <c r="AU997" i="12" s="1"/>
  <c r="BA997" i="12" s="1"/>
  <c r="BI997" i="12" s="1"/>
  <c r="BN997" i="12" s="1"/>
  <c r="BS997" i="12" s="1"/>
  <c r="BZ997" i="12" s="1"/>
  <c r="M1319" i="12"/>
  <c r="S1319" i="12" s="1"/>
  <c r="AA1319" i="12" s="1"/>
  <c r="AG1319" i="12" s="1"/>
  <c r="AO1319" i="12" s="1"/>
  <c r="AU1319" i="12" s="1"/>
  <c r="BA1319" i="12" s="1"/>
  <c r="BI1319" i="12" s="1"/>
  <c r="BN1319" i="12" s="1"/>
  <c r="BS1319" i="12" s="1"/>
  <c r="BZ1319" i="12" s="1"/>
  <c r="G1318" i="12"/>
  <c r="M1318" i="12" s="1"/>
  <c r="S1318" i="12" s="1"/>
  <c r="AA1318" i="12" s="1"/>
  <c r="AG1318" i="12" s="1"/>
  <c r="AO1318" i="12" s="1"/>
  <c r="AU1318" i="12" s="1"/>
  <c r="BA1318" i="12" s="1"/>
  <c r="BI1318" i="12" s="1"/>
  <c r="BN1318" i="12" s="1"/>
  <c r="BS1318" i="12" s="1"/>
  <c r="BZ1318" i="12" s="1"/>
  <c r="N1319" i="12"/>
  <c r="T1319" i="12" s="1"/>
  <c r="AB1319" i="12" s="1"/>
  <c r="AH1319" i="12" s="1"/>
  <c r="AP1319" i="12" s="1"/>
  <c r="AV1319" i="12" s="1"/>
  <c r="BB1319" i="12" s="1"/>
  <c r="BJ1319" i="12" s="1"/>
  <c r="BT1319" i="12" s="1"/>
  <c r="H1318" i="12"/>
  <c r="N1318" i="12" s="1"/>
  <c r="T1318" i="12" s="1"/>
  <c r="AB1318" i="12" s="1"/>
  <c r="AH1318" i="12" s="1"/>
  <c r="AP1318" i="12" s="1"/>
  <c r="AV1318" i="12" s="1"/>
  <c r="BB1318" i="12" s="1"/>
  <c r="BJ1318" i="12" s="1"/>
  <c r="BT1318" i="12" s="1"/>
  <c r="N1205" i="12"/>
  <c r="T1205" i="12" s="1"/>
  <c r="AB1205" i="12" s="1"/>
  <c r="AH1205" i="12" s="1"/>
  <c r="AP1205" i="12" s="1"/>
  <c r="AV1205" i="12" s="1"/>
  <c r="BB1205" i="12" s="1"/>
  <c r="BJ1205" i="12" s="1"/>
  <c r="BT1205" i="12" s="1"/>
  <c r="N1206" i="12"/>
  <c r="T1206" i="12" s="1"/>
  <c r="AB1206" i="12" s="1"/>
  <c r="AH1206" i="12" s="1"/>
  <c r="AP1206" i="12" s="1"/>
  <c r="AV1206" i="12" s="1"/>
  <c r="BB1206" i="12" s="1"/>
  <c r="BJ1206" i="12" s="1"/>
  <c r="BT1206" i="12" s="1"/>
  <c r="G1334" i="12"/>
  <c r="M1334" i="12" s="1"/>
  <c r="S1334" i="12" s="1"/>
  <c r="AA1334" i="12" s="1"/>
  <c r="AG1334" i="12" s="1"/>
  <c r="AO1334" i="12" s="1"/>
  <c r="AU1334" i="12" s="1"/>
  <c r="BA1334" i="12" s="1"/>
  <c r="BI1334" i="12" s="1"/>
  <c r="BN1334" i="12" s="1"/>
  <c r="BS1334" i="12" s="1"/>
  <c r="BZ1334" i="12" s="1"/>
  <c r="G888" i="12"/>
  <c r="M888" i="12" s="1"/>
  <c r="S888" i="12" s="1"/>
  <c r="AA888" i="12" s="1"/>
  <c r="AG888" i="12" s="1"/>
  <c r="AO888" i="12" s="1"/>
  <c r="AU888" i="12" s="1"/>
  <c r="BA888" i="12" s="1"/>
  <c r="BI888" i="12" s="1"/>
  <c r="BN888" i="12" s="1"/>
  <c r="BS888" i="12" s="1"/>
  <c r="BZ888" i="12" s="1"/>
  <c r="M889" i="12"/>
  <c r="S889" i="12" s="1"/>
  <c r="AA889" i="12" s="1"/>
  <c r="AG889" i="12" s="1"/>
  <c r="AO889" i="12" s="1"/>
  <c r="AU889" i="12" s="1"/>
  <c r="BA889" i="12" s="1"/>
  <c r="BI889" i="12" s="1"/>
  <c r="BN889" i="12" s="1"/>
  <c r="BS889" i="12" s="1"/>
  <c r="BZ889" i="12" s="1"/>
  <c r="G927" i="12"/>
  <c r="M928" i="12"/>
  <c r="S928" i="12" s="1"/>
  <c r="AA928" i="12" s="1"/>
  <c r="AG928" i="12" s="1"/>
  <c r="AO928" i="12" s="1"/>
  <c r="AU928" i="12" s="1"/>
  <c r="BA928" i="12" s="1"/>
  <c r="BI928" i="12" s="1"/>
  <c r="BN928" i="12" s="1"/>
  <c r="BS928" i="12" s="1"/>
  <c r="BZ928" i="12" s="1"/>
  <c r="H952" i="12"/>
  <c r="N953" i="12"/>
  <c r="T953" i="12" s="1"/>
  <c r="AB953" i="12" s="1"/>
  <c r="AH953" i="12" s="1"/>
  <c r="AP953" i="12" s="1"/>
  <c r="AV953" i="12" s="1"/>
  <c r="BB953" i="12" s="1"/>
  <c r="BJ953" i="12" s="1"/>
  <c r="BT953" i="12" s="1"/>
  <c r="H969" i="12"/>
  <c r="N969" i="12" s="1"/>
  <c r="T969" i="12" s="1"/>
  <c r="AB969" i="12" s="1"/>
  <c r="AH969" i="12" s="1"/>
  <c r="AP969" i="12" s="1"/>
  <c r="AV969" i="12" s="1"/>
  <c r="BB969" i="12" s="1"/>
  <c r="BJ969" i="12" s="1"/>
  <c r="BT969" i="12" s="1"/>
  <c r="N970" i="12"/>
  <c r="T970" i="12" s="1"/>
  <c r="AB970" i="12" s="1"/>
  <c r="AH970" i="12" s="1"/>
  <c r="AP970" i="12" s="1"/>
  <c r="AV970" i="12" s="1"/>
  <c r="BB970" i="12" s="1"/>
  <c r="BJ970" i="12" s="1"/>
  <c r="BT970" i="12" s="1"/>
  <c r="H1195" i="12"/>
  <c r="N1195" i="12" s="1"/>
  <c r="T1195" i="12" s="1"/>
  <c r="AB1195" i="12" s="1"/>
  <c r="AH1195" i="12" s="1"/>
  <c r="AP1195" i="12" s="1"/>
  <c r="AV1195" i="12" s="1"/>
  <c r="BB1195" i="12" s="1"/>
  <c r="BJ1195" i="12" s="1"/>
  <c r="BT1195" i="12" s="1"/>
  <c r="N1196" i="12"/>
  <c r="T1196" i="12" s="1"/>
  <c r="AB1196" i="12" s="1"/>
  <c r="AH1196" i="12" s="1"/>
  <c r="AP1196" i="12" s="1"/>
  <c r="AV1196" i="12" s="1"/>
  <c r="BB1196" i="12" s="1"/>
  <c r="BJ1196" i="12" s="1"/>
  <c r="BT1196" i="12" s="1"/>
  <c r="N1224" i="12"/>
  <c r="T1224" i="12" s="1"/>
  <c r="AB1224" i="12" s="1"/>
  <c r="AH1224" i="12" s="1"/>
  <c r="AP1224" i="12" s="1"/>
  <c r="AV1224" i="12" s="1"/>
  <c r="BB1224" i="12" s="1"/>
  <c r="BJ1224" i="12" s="1"/>
  <c r="BT1224" i="12" s="1"/>
  <c r="G1200" i="12"/>
  <c r="M1200" i="12" s="1"/>
  <c r="S1200" i="12" s="1"/>
  <c r="AA1200" i="12" s="1"/>
  <c r="AG1200" i="12" s="1"/>
  <c r="AO1200" i="12" s="1"/>
  <c r="AU1200" i="12" s="1"/>
  <c r="BA1200" i="12" s="1"/>
  <c r="BI1200" i="12" s="1"/>
  <c r="BN1200" i="12" s="1"/>
  <c r="BS1200" i="12" s="1"/>
  <c r="BZ1200" i="12" s="1"/>
  <c r="M1201" i="12"/>
  <c r="S1201" i="12" s="1"/>
  <c r="AA1201" i="12" s="1"/>
  <c r="AG1201" i="12" s="1"/>
  <c r="AO1201" i="12" s="1"/>
  <c r="AU1201" i="12" s="1"/>
  <c r="BA1201" i="12" s="1"/>
  <c r="BI1201" i="12" s="1"/>
  <c r="BN1201" i="12" s="1"/>
  <c r="BS1201" i="12" s="1"/>
  <c r="BZ1201" i="12" s="1"/>
  <c r="H1046" i="12"/>
  <c r="N1046" i="12" s="1"/>
  <c r="T1046" i="12" s="1"/>
  <c r="AB1046" i="12" s="1"/>
  <c r="AH1046" i="12" s="1"/>
  <c r="AP1046" i="12" s="1"/>
  <c r="AV1046" i="12" s="1"/>
  <c r="BB1046" i="12" s="1"/>
  <c r="BJ1046" i="12" s="1"/>
  <c r="BT1046" i="12" s="1"/>
  <c r="N1047" i="12"/>
  <c r="T1047" i="12" s="1"/>
  <c r="AB1047" i="12" s="1"/>
  <c r="AH1047" i="12" s="1"/>
  <c r="AP1047" i="12" s="1"/>
  <c r="AV1047" i="12" s="1"/>
  <c r="BB1047" i="12" s="1"/>
  <c r="BJ1047" i="12" s="1"/>
  <c r="BT1047" i="12" s="1"/>
  <c r="G991" i="12"/>
  <c r="M991" i="12" s="1"/>
  <c r="S991" i="12" s="1"/>
  <c r="AA991" i="12" s="1"/>
  <c r="AG991" i="12" s="1"/>
  <c r="AO991" i="12" s="1"/>
  <c r="AU991" i="12" s="1"/>
  <c r="BA991" i="12" s="1"/>
  <c r="BI991" i="12" s="1"/>
  <c r="BN991" i="12" s="1"/>
  <c r="BS991" i="12" s="1"/>
  <c r="BZ991" i="12" s="1"/>
  <c r="M992" i="12"/>
  <c r="S992" i="12" s="1"/>
  <c r="AA992" i="12" s="1"/>
  <c r="AG992" i="12" s="1"/>
  <c r="AO992" i="12" s="1"/>
  <c r="AU992" i="12" s="1"/>
  <c r="BA992" i="12" s="1"/>
  <c r="BI992" i="12" s="1"/>
  <c r="BN992" i="12" s="1"/>
  <c r="BS992" i="12" s="1"/>
  <c r="BZ992" i="12" s="1"/>
  <c r="G987" i="12"/>
  <c r="M988" i="12"/>
  <c r="S988" i="12" s="1"/>
  <c r="AA988" i="12" s="1"/>
  <c r="AG988" i="12" s="1"/>
  <c r="AO988" i="12" s="1"/>
  <c r="AU988" i="12" s="1"/>
  <c r="BA988" i="12" s="1"/>
  <c r="BI988" i="12" s="1"/>
  <c r="BN988" i="12" s="1"/>
  <c r="BS988" i="12" s="1"/>
  <c r="BZ988" i="12" s="1"/>
  <c r="G1504" i="12"/>
  <c r="M1504" i="12" s="1"/>
  <c r="S1504" i="12" s="1"/>
  <c r="AA1504" i="12" s="1"/>
  <c r="AG1504" i="12" s="1"/>
  <c r="AO1504" i="12" s="1"/>
  <c r="AU1504" i="12" s="1"/>
  <c r="BA1504" i="12" s="1"/>
  <c r="BI1504" i="12" s="1"/>
  <c r="BN1504" i="12" s="1"/>
  <c r="BS1504" i="12" s="1"/>
  <c r="BZ1504" i="12" s="1"/>
  <c r="M1505" i="12"/>
  <c r="S1505" i="12" s="1"/>
  <c r="AA1505" i="12" s="1"/>
  <c r="AG1505" i="12" s="1"/>
  <c r="AO1505" i="12" s="1"/>
  <c r="AU1505" i="12" s="1"/>
  <c r="BA1505" i="12" s="1"/>
  <c r="BI1505" i="12" s="1"/>
  <c r="BN1505" i="12" s="1"/>
  <c r="BS1505" i="12" s="1"/>
  <c r="BZ1505" i="12" s="1"/>
  <c r="G1046" i="12"/>
  <c r="M1046" i="12" s="1"/>
  <c r="S1046" i="12" s="1"/>
  <c r="AA1046" i="12" s="1"/>
  <c r="AG1046" i="12" s="1"/>
  <c r="AO1046" i="12" s="1"/>
  <c r="AU1046" i="12" s="1"/>
  <c r="BA1046" i="12" s="1"/>
  <c r="BI1046" i="12" s="1"/>
  <c r="BN1046" i="12" s="1"/>
  <c r="BS1046" i="12" s="1"/>
  <c r="BZ1046" i="12" s="1"/>
  <c r="M1047" i="12"/>
  <c r="S1047" i="12" s="1"/>
  <c r="AA1047" i="12" s="1"/>
  <c r="AG1047" i="12" s="1"/>
  <c r="AO1047" i="12" s="1"/>
  <c r="AU1047" i="12" s="1"/>
  <c r="BA1047" i="12" s="1"/>
  <c r="BI1047" i="12" s="1"/>
  <c r="BN1047" i="12" s="1"/>
  <c r="BS1047" i="12" s="1"/>
  <c r="BZ1047" i="12" s="1"/>
  <c r="H1409" i="12"/>
  <c r="N1414" i="12"/>
  <c r="T1414" i="12" s="1"/>
  <c r="AB1414" i="12" s="1"/>
  <c r="AH1414" i="12" s="1"/>
  <c r="AP1414" i="12" s="1"/>
  <c r="AV1414" i="12" s="1"/>
  <c r="BB1414" i="12" s="1"/>
  <c r="BJ1414" i="12" s="1"/>
  <c r="BT1414" i="12" s="1"/>
  <c r="H880" i="12"/>
  <c r="N881" i="12"/>
  <c r="T881" i="12" s="1"/>
  <c r="AB881" i="12" s="1"/>
  <c r="AH881" i="12" s="1"/>
  <c r="AP881" i="12" s="1"/>
  <c r="AV881" i="12" s="1"/>
  <c r="BB881" i="12" s="1"/>
  <c r="BJ881" i="12" s="1"/>
  <c r="BT881" i="12" s="1"/>
  <c r="G891" i="12"/>
  <c r="M891" i="12" s="1"/>
  <c r="S891" i="12" s="1"/>
  <c r="AA891" i="12" s="1"/>
  <c r="AG891" i="12" s="1"/>
  <c r="AO891" i="12" s="1"/>
  <c r="AU891" i="12" s="1"/>
  <c r="BA891" i="12" s="1"/>
  <c r="BI891" i="12" s="1"/>
  <c r="BN891" i="12" s="1"/>
  <c r="BS891" i="12" s="1"/>
  <c r="BZ891" i="12" s="1"/>
  <c r="M892" i="12"/>
  <c r="S892" i="12" s="1"/>
  <c r="AA892" i="12" s="1"/>
  <c r="AG892" i="12" s="1"/>
  <c r="AO892" i="12" s="1"/>
  <c r="AU892" i="12" s="1"/>
  <c r="BA892" i="12" s="1"/>
  <c r="BI892" i="12" s="1"/>
  <c r="BN892" i="12" s="1"/>
  <c r="BS892" i="12" s="1"/>
  <c r="BZ892" i="12" s="1"/>
  <c r="H896" i="12"/>
  <c r="N897" i="12"/>
  <c r="T897" i="12" s="1"/>
  <c r="AB897" i="12" s="1"/>
  <c r="AH897" i="12" s="1"/>
  <c r="AP897" i="12" s="1"/>
  <c r="AV897" i="12" s="1"/>
  <c r="BB897" i="12" s="1"/>
  <c r="BJ897" i="12" s="1"/>
  <c r="BT897" i="12" s="1"/>
  <c r="G909" i="12"/>
  <c r="M910" i="12"/>
  <c r="S910" i="12" s="1"/>
  <c r="AA910" i="12" s="1"/>
  <c r="AG910" i="12" s="1"/>
  <c r="AO910" i="12" s="1"/>
  <c r="AU910" i="12" s="1"/>
  <c r="BA910" i="12" s="1"/>
  <c r="BI910" i="12" s="1"/>
  <c r="BN910" i="12" s="1"/>
  <c r="BS910" i="12" s="1"/>
  <c r="BZ910" i="12" s="1"/>
  <c r="H914" i="12"/>
  <c r="N914" i="12" s="1"/>
  <c r="T914" i="12" s="1"/>
  <c r="AB914" i="12" s="1"/>
  <c r="AH914" i="12" s="1"/>
  <c r="AP914" i="12" s="1"/>
  <c r="AV914" i="12" s="1"/>
  <c r="BB914" i="12" s="1"/>
  <c r="BJ914" i="12" s="1"/>
  <c r="BT914" i="12" s="1"/>
  <c r="N915" i="12"/>
  <c r="T915" i="12" s="1"/>
  <c r="AB915" i="12" s="1"/>
  <c r="AH915" i="12" s="1"/>
  <c r="AP915" i="12" s="1"/>
  <c r="AV915" i="12" s="1"/>
  <c r="BB915" i="12" s="1"/>
  <c r="BJ915" i="12" s="1"/>
  <c r="BT915" i="12" s="1"/>
  <c r="G935" i="12"/>
  <c r="M936" i="12"/>
  <c r="S936" i="12" s="1"/>
  <c r="AA936" i="12" s="1"/>
  <c r="AG936" i="12" s="1"/>
  <c r="AO936" i="12" s="1"/>
  <c r="AU936" i="12" s="1"/>
  <c r="BA936" i="12" s="1"/>
  <c r="BI936" i="12" s="1"/>
  <c r="BN936" i="12" s="1"/>
  <c r="BS936" i="12" s="1"/>
  <c r="BZ936" i="12" s="1"/>
  <c r="H939" i="12"/>
  <c r="N940" i="12"/>
  <c r="T940" i="12" s="1"/>
  <c r="AB940" i="12" s="1"/>
  <c r="AH940" i="12" s="1"/>
  <c r="AP940" i="12" s="1"/>
  <c r="AV940" i="12" s="1"/>
  <c r="BB940" i="12" s="1"/>
  <c r="BJ940" i="12" s="1"/>
  <c r="BT940" i="12" s="1"/>
  <c r="G952" i="12"/>
  <c r="M953" i="12"/>
  <c r="S953" i="12" s="1"/>
  <c r="AA953" i="12" s="1"/>
  <c r="AG953" i="12" s="1"/>
  <c r="AO953" i="12" s="1"/>
  <c r="AU953" i="12" s="1"/>
  <c r="BA953" i="12" s="1"/>
  <c r="BI953" i="12" s="1"/>
  <c r="BN953" i="12" s="1"/>
  <c r="BS953" i="12" s="1"/>
  <c r="BZ953" i="12" s="1"/>
  <c r="H957" i="12"/>
  <c r="N958" i="12"/>
  <c r="T958" i="12" s="1"/>
  <c r="AB958" i="12" s="1"/>
  <c r="AH958" i="12" s="1"/>
  <c r="AP958" i="12" s="1"/>
  <c r="AV958" i="12" s="1"/>
  <c r="BB958" i="12" s="1"/>
  <c r="BJ958" i="12" s="1"/>
  <c r="BT958" i="12" s="1"/>
  <c r="G969" i="12"/>
  <c r="M969" i="12" s="1"/>
  <c r="S969" i="12" s="1"/>
  <c r="AA969" i="12" s="1"/>
  <c r="AG969" i="12" s="1"/>
  <c r="AO969" i="12" s="1"/>
  <c r="AU969" i="12" s="1"/>
  <c r="BA969" i="12" s="1"/>
  <c r="BI969" i="12" s="1"/>
  <c r="BN969" i="12" s="1"/>
  <c r="BS969" i="12" s="1"/>
  <c r="BZ969" i="12" s="1"/>
  <c r="M970" i="12"/>
  <c r="S970" i="12" s="1"/>
  <c r="AA970" i="12" s="1"/>
  <c r="AG970" i="12" s="1"/>
  <c r="AO970" i="12" s="1"/>
  <c r="AU970" i="12" s="1"/>
  <c r="BA970" i="12" s="1"/>
  <c r="BI970" i="12" s="1"/>
  <c r="BN970" i="12" s="1"/>
  <c r="BS970" i="12" s="1"/>
  <c r="BZ970" i="12" s="1"/>
  <c r="H972" i="12"/>
  <c r="N972" i="12" s="1"/>
  <c r="T972" i="12" s="1"/>
  <c r="AB972" i="12" s="1"/>
  <c r="AH972" i="12" s="1"/>
  <c r="AP972" i="12" s="1"/>
  <c r="AV972" i="12" s="1"/>
  <c r="BB972" i="12" s="1"/>
  <c r="BJ972" i="12" s="1"/>
  <c r="BT972" i="12" s="1"/>
  <c r="N973" i="12"/>
  <c r="T973" i="12" s="1"/>
  <c r="AB973" i="12" s="1"/>
  <c r="AH973" i="12" s="1"/>
  <c r="AP973" i="12" s="1"/>
  <c r="AV973" i="12" s="1"/>
  <c r="BB973" i="12" s="1"/>
  <c r="BJ973" i="12" s="1"/>
  <c r="BT973" i="12" s="1"/>
  <c r="N1257" i="12"/>
  <c r="T1257" i="12" s="1"/>
  <c r="AB1257" i="12" s="1"/>
  <c r="AH1257" i="12" s="1"/>
  <c r="AP1257" i="12" s="1"/>
  <c r="AV1257" i="12" s="1"/>
  <c r="BB1257" i="12" s="1"/>
  <c r="BJ1257" i="12" s="1"/>
  <c r="BT1257" i="12" s="1"/>
  <c r="H1256" i="12"/>
  <c r="G1479" i="12"/>
  <c r="M1479" i="12" s="1"/>
  <c r="S1479" i="12" s="1"/>
  <c r="AA1479" i="12" s="1"/>
  <c r="AG1479" i="12" s="1"/>
  <c r="AO1479" i="12" s="1"/>
  <c r="AU1479" i="12" s="1"/>
  <c r="BA1479" i="12" s="1"/>
  <c r="BI1479" i="12" s="1"/>
  <c r="BN1479" i="12" s="1"/>
  <c r="BS1479" i="12" s="1"/>
  <c r="BZ1479" i="12" s="1"/>
  <c r="M1480" i="12"/>
  <c r="S1480" i="12" s="1"/>
  <c r="AA1480" i="12" s="1"/>
  <c r="AG1480" i="12" s="1"/>
  <c r="AO1480" i="12" s="1"/>
  <c r="AU1480" i="12" s="1"/>
  <c r="BA1480" i="12" s="1"/>
  <c r="BI1480" i="12" s="1"/>
  <c r="BN1480" i="12" s="1"/>
  <c r="BS1480" i="12" s="1"/>
  <c r="BZ1480" i="12" s="1"/>
  <c r="M1526" i="12"/>
  <c r="S1526" i="12" s="1"/>
  <c r="AA1526" i="12" s="1"/>
  <c r="AG1526" i="12" s="1"/>
  <c r="AO1526" i="12" s="1"/>
  <c r="AU1526" i="12" s="1"/>
  <c r="BA1526" i="12" s="1"/>
  <c r="BI1526" i="12" s="1"/>
  <c r="BN1526" i="12" s="1"/>
  <c r="BS1526" i="12" s="1"/>
  <c r="BZ1526" i="12" s="1"/>
  <c r="G1525" i="12"/>
  <c r="M1525" i="12" s="1"/>
  <c r="S1525" i="12" s="1"/>
  <c r="AA1525" i="12" s="1"/>
  <c r="AG1525" i="12" s="1"/>
  <c r="AO1525" i="12" s="1"/>
  <c r="AU1525" i="12" s="1"/>
  <c r="BA1525" i="12" s="1"/>
  <c r="BI1525" i="12" s="1"/>
  <c r="BN1525" i="12" s="1"/>
  <c r="BS1525" i="12" s="1"/>
  <c r="BZ1525" i="12" s="1"/>
  <c r="N1184" i="12"/>
  <c r="T1184" i="12" s="1"/>
  <c r="AB1184" i="12" s="1"/>
  <c r="AH1184" i="12" s="1"/>
  <c r="AP1184" i="12" s="1"/>
  <c r="AV1184" i="12" s="1"/>
  <c r="BB1184" i="12" s="1"/>
  <c r="BJ1184" i="12" s="1"/>
  <c r="BT1184" i="12" s="1"/>
  <c r="M1257" i="12"/>
  <c r="S1257" i="12" s="1"/>
  <c r="AA1257" i="12" s="1"/>
  <c r="AG1257" i="12" s="1"/>
  <c r="AO1257" i="12" s="1"/>
  <c r="AU1257" i="12" s="1"/>
  <c r="BA1257" i="12" s="1"/>
  <c r="BI1257" i="12" s="1"/>
  <c r="BN1257" i="12" s="1"/>
  <c r="BS1257" i="12" s="1"/>
  <c r="BZ1257" i="12" s="1"/>
  <c r="G1256" i="12"/>
  <c r="G1094" i="12"/>
  <c r="M1094" i="12" s="1"/>
  <c r="S1094" i="12" s="1"/>
  <c r="AA1094" i="12" s="1"/>
  <c r="AG1094" i="12" s="1"/>
  <c r="AO1094" i="12" s="1"/>
  <c r="AU1094" i="12" s="1"/>
  <c r="BA1094" i="12" s="1"/>
  <c r="BI1094" i="12" s="1"/>
  <c r="BN1094" i="12" s="1"/>
  <c r="BS1094" i="12" s="1"/>
  <c r="BZ1094" i="12" s="1"/>
  <c r="M1095" i="12"/>
  <c r="S1095" i="12" s="1"/>
  <c r="AA1095" i="12" s="1"/>
  <c r="AG1095" i="12" s="1"/>
  <c r="AO1095" i="12" s="1"/>
  <c r="AU1095" i="12" s="1"/>
  <c r="BA1095" i="12" s="1"/>
  <c r="BI1095" i="12" s="1"/>
  <c r="BN1095" i="12" s="1"/>
  <c r="BS1095" i="12" s="1"/>
  <c r="BZ1095" i="12" s="1"/>
  <c r="H1490" i="12"/>
  <c r="N1491" i="12"/>
  <c r="T1491" i="12" s="1"/>
  <c r="AB1491" i="12" s="1"/>
  <c r="AH1491" i="12" s="1"/>
  <c r="AP1491" i="12" s="1"/>
  <c r="AV1491" i="12" s="1"/>
  <c r="BB1491" i="12" s="1"/>
  <c r="BJ1491" i="12" s="1"/>
  <c r="BT1491" i="12" s="1"/>
  <c r="H1468" i="12"/>
  <c r="N1469" i="12"/>
  <c r="T1469" i="12" s="1"/>
  <c r="AB1469" i="12" s="1"/>
  <c r="AH1469" i="12" s="1"/>
  <c r="AP1469" i="12" s="1"/>
  <c r="AV1469" i="12" s="1"/>
  <c r="BB1469" i="12" s="1"/>
  <c r="BJ1469" i="12" s="1"/>
  <c r="BT1469" i="12" s="1"/>
  <c r="G1164" i="12" l="1"/>
  <c r="M1164" i="12" s="1"/>
  <c r="S1164" i="12" s="1"/>
  <c r="AA1164" i="12" s="1"/>
  <c r="AG1164" i="12" s="1"/>
  <c r="AO1164" i="12" s="1"/>
  <c r="AU1164" i="12" s="1"/>
  <c r="BA1164" i="12" s="1"/>
  <c r="BI1164" i="12" s="1"/>
  <c r="BN1164" i="12" s="1"/>
  <c r="BS1164" i="12" s="1"/>
  <c r="BZ1164" i="12" s="1"/>
  <c r="F1038" i="12"/>
  <c r="M1100" i="12"/>
  <c r="S1100" i="12" s="1"/>
  <c r="AA1100" i="12" s="1"/>
  <c r="AG1100" i="12" s="1"/>
  <c r="AO1100" i="12" s="1"/>
  <c r="AU1100" i="12" s="1"/>
  <c r="BA1100" i="12" s="1"/>
  <c r="BI1100" i="12" s="1"/>
  <c r="BN1100" i="12" s="1"/>
  <c r="BS1100" i="12" s="1"/>
  <c r="BZ1100" i="12" s="1"/>
  <c r="H1075" i="12"/>
  <c r="N1075" i="12" s="1"/>
  <c r="T1075" i="12" s="1"/>
  <c r="AB1075" i="12" s="1"/>
  <c r="AH1075" i="12" s="1"/>
  <c r="AP1075" i="12" s="1"/>
  <c r="AV1075" i="12" s="1"/>
  <c r="BB1075" i="12" s="1"/>
  <c r="BJ1075" i="12" s="1"/>
  <c r="BT1075" i="12" s="1"/>
  <c r="L1017" i="12"/>
  <c r="R1017" i="12" s="1"/>
  <c r="V1017" i="12" s="1"/>
  <c r="Z1017" i="12" s="1"/>
  <c r="AF1017" i="12" s="1"/>
  <c r="AJ1017" i="12" s="1"/>
  <c r="AN1017" i="12" s="1"/>
  <c r="AT1017" i="12" s="1"/>
  <c r="AZ1017" i="12" s="1"/>
  <c r="BD1017" i="12" s="1"/>
  <c r="BH1017" i="12" s="1"/>
  <c r="BM1017" i="12" s="1"/>
  <c r="BR1017" i="12" s="1"/>
  <c r="BV1017" i="12" s="1"/>
  <c r="BY1017" i="12" s="1"/>
  <c r="CB1017" i="12" s="1"/>
  <c r="CD1017" i="12" s="1"/>
  <c r="H1016" i="12"/>
  <c r="N1016" i="12" s="1"/>
  <c r="T1016" i="12" s="1"/>
  <c r="AB1016" i="12" s="1"/>
  <c r="AH1016" i="12" s="1"/>
  <c r="AP1016" i="12" s="1"/>
  <c r="AV1016" i="12" s="1"/>
  <c r="BB1016" i="12" s="1"/>
  <c r="BJ1016" i="12" s="1"/>
  <c r="BT1016" i="12" s="1"/>
  <c r="H1164" i="12"/>
  <c r="N1164" i="12" s="1"/>
  <c r="T1164" i="12" s="1"/>
  <c r="AB1164" i="12" s="1"/>
  <c r="AH1164" i="12" s="1"/>
  <c r="AP1164" i="12" s="1"/>
  <c r="AV1164" i="12" s="1"/>
  <c r="BB1164" i="12" s="1"/>
  <c r="BJ1164" i="12" s="1"/>
  <c r="BT1164" i="12" s="1"/>
  <c r="L1076" i="12"/>
  <c r="R1076" i="12" s="1"/>
  <c r="V1076" i="12" s="1"/>
  <c r="Z1076" i="12" s="1"/>
  <c r="AF1076" i="12" s="1"/>
  <c r="AJ1076" i="12" s="1"/>
  <c r="AN1076" i="12" s="1"/>
  <c r="AT1076" i="12" s="1"/>
  <c r="AZ1076" i="12" s="1"/>
  <c r="BD1076" i="12" s="1"/>
  <c r="BH1076" i="12" s="1"/>
  <c r="BM1076" i="12" s="1"/>
  <c r="BR1076" i="12" s="1"/>
  <c r="BV1076" i="12" s="1"/>
  <c r="BY1076" i="12" s="1"/>
  <c r="CB1076" i="12" s="1"/>
  <c r="CD1076" i="12" s="1"/>
  <c r="H913" i="12"/>
  <c r="H912" i="12" s="1"/>
  <c r="N912" i="12" s="1"/>
  <c r="T912" i="12" s="1"/>
  <c r="AB912" i="12" s="1"/>
  <c r="AH912" i="12" s="1"/>
  <c r="AP912" i="12" s="1"/>
  <c r="AV912" i="12" s="1"/>
  <c r="BB912" i="12" s="1"/>
  <c r="BJ912" i="12" s="1"/>
  <c r="BT912" i="12" s="1"/>
  <c r="F913" i="12"/>
  <c r="F912" i="12" s="1"/>
  <c r="L912" i="12" s="1"/>
  <c r="R912" i="12" s="1"/>
  <c r="V912" i="12" s="1"/>
  <c r="Z912" i="12" s="1"/>
  <c r="AF912" i="12" s="1"/>
  <c r="AJ912" i="12" s="1"/>
  <c r="AN912" i="12" s="1"/>
  <c r="AT912" i="12" s="1"/>
  <c r="AZ912" i="12" s="1"/>
  <c r="BD912" i="12" s="1"/>
  <c r="BH912" i="12" s="1"/>
  <c r="BM912" i="12" s="1"/>
  <c r="BR912" i="12" s="1"/>
  <c r="BV912" i="12" s="1"/>
  <c r="BY912" i="12" s="1"/>
  <c r="CB912" i="12" s="1"/>
  <c r="CD912" i="12" s="1"/>
  <c r="L1165" i="12"/>
  <c r="R1165" i="12" s="1"/>
  <c r="V1165" i="12" s="1"/>
  <c r="Z1165" i="12" s="1"/>
  <c r="AF1165" i="12" s="1"/>
  <c r="AJ1165" i="12" s="1"/>
  <c r="AN1165" i="12" s="1"/>
  <c r="AT1165" i="12" s="1"/>
  <c r="AZ1165" i="12" s="1"/>
  <c r="BD1165" i="12" s="1"/>
  <c r="BH1165" i="12" s="1"/>
  <c r="BM1165" i="12" s="1"/>
  <c r="BR1165" i="12" s="1"/>
  <c r="BV1165" i="12" s="1"/>
  <c r="BY1165" i="12" s="1"/>
  <c r="CB1165" i="12" s="1"/>
  <c r="CD1165" i="12" s="1"/>
  <c r="G884" i="12"/>
  <c r="M884" i="12" s="1"/>
  <c r="S884" i="12" s="1"/>
  <c r="AA884" i="12" s="1"/>
  <c r="AG884" i="12" s="1"/>
  <c r="AO884" i="12" s="1"/>
  <c r="AU884" i="12" s="1"/>
  <c r="BA884" i="12" s="1"/>
  <c r="BI884" i="12" s="1"/>
  <c r="BN884" i="12" s="1"/>
  <c r="BS884" i="12" s="1"/>
  <c r="BZ884" i="12" s="1"/>
  <c r="H1183" i="12"/>
  <c r="N1183" i="12" s="1"/>
  <c r="T1183" i="12" s="1"/>
  <c r="AB1183" i="12" s="1"/>
  <c r="AH1183" i="12" s="1"/>
  <c r="AP1183" i="12" s="1"/>
  <c r="AV1183" i="12" s="1"/>
  <c r="BB1183" i="12" s="1"/>
  <c r="BJ1183" i="12" s="1"/>
  <c r="BT1183" i="12" s="1"/>
  <c r="F965" i="12"/>
  <c r="F964" i="12" s="1"/>
  <c r="L964" i="12" s="1"/>
  <c r="R964" i="12" s="1"/>
  <c r="V964" i="12" s="1"/>
  <c r="Z964" i="12" s="1"/>
  <c r="AF964" i="12" s="1"/>
  <c r="AJ964" i="12" s="1"/>
  <c r="AN964" i="12" s="1"/>
  <c r="AT964" i="12" s="1"/>
  <c r="AZ964" i="12" s="1"/>
  <c r="BD964" i="12" s="1"/>
  <c r="BH964" i="12" s="1"/>
  <c r="BM964" i="12" s="1"/>
  <c r="BR964" i="12" s="1"/>
  <c r="BV964" i="12" s="1"/>
  <c r="BY964" i="12" s="1"/>
  <c r="CB964" i="12" s="1"/>
  <c r="CD964" i="12" s="1"/>
  <c r="H1038" i="12"/>
  <c r="N1038" i="12" s="1"/>
  <c r="T1038" i="12" s="1"/>
  <c r="AB1038" i="12" s="1"/>
  <c r="AH1038" i="12" s="1"/>
  <c r="AP1038" i="12" s="1"/>
  <c r="AV1038" i="12" s="1"/>
  <c r="BB1038" i="12" s="1"/>
  <c r="BJ1038" i="12" s="1"/>
  <c r="BT1038" i="12" s="1"/>
  <c r="F1099" i="12"/>
  <c r="L1099" i="12" s="1"/>
  <c r="R1099" i="12" s="1"/>
  <c r="V1099" i="12" s="1"/>
  <c r="Z1099" i="12" s="1"/>
  <c r="AF1099" i="12" s="1"/>
  <c r="AJ1099" i="12" s="1"/>
  <c r="AN1099" i="12" s="1"/>
  <c r="AT1099" i="12" s="1"/>
  <c r="AZ1099" i="12" s="1"/>
  <c r="BD1099" i="12" s="1"/>
  <c r="BH1099" i="12" s="1"/>
  <c r="BM1099" i="12" s="1"/>
  <c r="BR1099" i="12" s="1"/>
  <c r="BV1099" i="12" s="1"/>
  <c r="BY1099" i="12" s="1"/>
  <c r="CB1099" i="12" s="1"/>
  <c r="CD1099" i="12" s="1"/>
  <c r="L1100" i="12"/>
  <c r="R1100" i="12" s="1"/>
  <c r="V1100" i="12" s="1"/>
  <c r="Z1100" i="12" s="1"/>
  <c r="AF1100" i="12" s="1"/>
  <c r="AJ1100" i="12" s="1"/>
  <c r="AN1100" i="12" s="1"/>
  <c r="AT1100" i="12" s="1"/>
  <c r="AZ1100" i="12" s="1"/>
  <c r="BD1100" i="12" s="1"/>
  <c r="BH1100" i="12" s="1"/>
  <c r="BM1100" i="12" s="1"/>
  <c r="BR1100" i="12" s="1"/>
  <c r="BV1100" i="12" s="1"/>
  <c r="BY1100" i="12" s="1"/>
  <c r="CB1100" i="12" s="1"/>
  <c r="CD1100" i="12" s="1"/>
  <c r="F908" i="12"/>
  <c r="L908" i="12" s="1"/>
  <c r="R908" i="12" s="1"/>
  <c r="V908" i="12" s="1"/>
  <c r="Z908" i="12" s="1"/>
  <c r="AF908" i="12" s="1"/>
  <c r="AJ908" i="12" s="1"/>
  <c r="AN908" i="12" s="1"/>
  <c r="AT908" i="12" s="1"/>
  <c r="AZ908" i="12" s="1"/>
  <c r="BD908" i="12" s="1"/>
  <c r="BH908" i="12" s="1"/>
  <c r="BM908" i="12" s="1"/>
  <c r="BR908" i="12" s="1"/>
  <c r="BV908" i="12" s="1"/>
  <c r="BY908" i="12" s="1"/>
  <c r="CB908" i="12" s="1"/>
  <c r="CD908" i="12" s="1"/>
  <c r="L909" i="12"/>
  <c r="R909" i="12" s="1"/>
  <c r="V909" i="12" s="1"/>
  <c r="Z909" i="12" s="1"/>
  <c r="AF909" i="12" s="1"/>
  <c r="AJ909" i="12" s="1"/>
  <c r="AN909" i="12" s="1"/>
  <c r="AT909" i="12" s="1"/>
  <c r="AZ909" i="12" s="1"/>
  <c r="BD909" i="12" s="1"/>
  <c r="BH909" i="12" s="1"/>
  <c r="BM909" i="12" s="1"/>
  <c r="BR909" i="12" s="1"/>
  <c r="BV909" i="12" s="1"/>
  <c r="BY909" i="12" s="1"/>
  <c r="CB909" i="12" s="1"/>
  <c r="CD909" i="12" s="1"/>
  <c r="F1108" i="12"/>
  <c r="L1109" i="12"/>
  <c r="R1109" i="12" s="1"/>
  <c r="V1109" i="12" s="1"/>
  <c r="Z1109" i="12" s="1"/>
  <c r="AF1109" i="12" s="1"/>
  <c r="AJ1109" i="12" s="1"/>
  <c r="AN1109" i="12" s="1"/>
  <c r="AT1109" i="12" s="1"/>
  <c r="AZ1109" i="12" s="1"/>
  <c r="BD1109" i="12" s="1"/>
  <c r="BH1109" i="12" s="1"/>
  <c r="BM1109" i="12" s="1"/>
  <c r="BR1109" i="12" s="1"/>
  <c r="BV1109" i="12" s="1"/>
  <c r="BY1109" i="12" s="1"/>
  <c r="CB1109" i="12" s="1"/>
  <c r="CD1109" i="12" s="1"/>
  <c r="L1038" i="12"/>
  <c r="R1038" i="12" s="1"/>
  <c r="V1038" i="12" s="1"/>
  <c r="Z1038" i="12" s="1"/>
  <c r="AF1038" i="12" s="1"/>
  <c r="AJ1038" i="12" s="1"/>
  <c r="AN1038" i="12" s="1"/>
  <c r="AT1038" i="12" s="1"/>
  <c r="AZ1038" i="12" s="1"/>
  <c r="BD1038" i="12" s="1"/>
  <c r="BH1038" i="12" s="1"/>
  <c r="BM1038" i="12" s="1"/>
  <c r="BR1038" i="12" s="1"/>
  <c r="BV1038" i="12" s="1"/>
  <c r="BY1038" i="12" s="1"/>
  <c r="CB1038" i="12" s="1"/>
  <c r="CD1038" i="12" s="1"/>
  <c r="L1490" i="12"/>
  <c r="R1490" i="12" s="1"/>
  <c r="V1490" i="12" s="1"/>
  <c r="Z1490" i="12" s="1"/>
  <c r="AF1490" i="12" s="1"/>
  <c r="AJ1490" i="12" s="1"/>
  <c r="AN1490" i="12" s="1"/>
  <c r="AT1490" i="12" s="1"/>
  <c r="AZ1490" i="12" s="1"/>
  <c r="BD1490" i="12" s="1"/>
  <c r="BH1490" i="12" s="1"/>
  <c r="BM1490" i="12" s="1"/>
  <c r="BR1490" i="12" s="1"/>
  <c r="BV1490" i="12" s="1"/>
  <c r="BY1490" i="12" s="1"/>
  <c r="CB1490" i="12" s="1"/>
  <c r="CD1490" i="12" s="1"/>
  <c r="F1489" i="12"/>
  <c r="L1489" i="12" s="1"/>
  <c r="R1489" i="12" s="1"/>
  <c r="V1489" i="12" s="1"/>
  <c r="Z1489" i="12" s="1"/>
  <c r="AF1489" i="12" s="1"/>
  <c r="AJ1489" i="12" s="1"/>
  <c r="AN1489" i="12" s="1"/>
  <c r="AT1489" i="12" s="1"/>
  <c r="AZ1489" i="12" s="1"/>
  <c r="BD1489" i="12" s="1"/>
  <c r="BH1489" i="12" s="1"/>
  <c r="BM1489" i="12" s="1"/>
  <c r="BR1489" i="12" s="1"/>
  <c r="BV1489" i="12" s="1"/>
  <c r="BY1489" i="12" s="1"/>
  <c r="CB1489" i="12" s="1"/>
  <c r="CD1489" i="12" s="1"/>
  <c r="L987" i="12"/>
  <c r="R987" i="12" s="1"/>
  <c r="V987" i="12" s="1"/>
  <c r="Z987" i="12" s="1"/>
  <c r="AF987" i="12" s="1"/>
  <c r="AJ987" i="12" s="1"/>
  <c r="AN987" i="12" s="1"/>
  <c r="AT987" i="12" s="1"/>
  <c r="AZ987" i="12" s="1"/>
  <c r="BD987" i="12" s="1"/>
  <c r="BH987" i="12" s="1"/>
  <c r="BM987" i="12" s="1"/>
  <c r="BR987" i="12" s="1"/>
  <c r="BV987" i="12" s="1"/>
  <c r="BY987" i="12" s="1"/>
  <c r="CB987" i="12" s="1"/>
  <c r="CD987" i="12" s="1"/>
  <c r="F986" i="12"/>
  <c r="F904" i="12"/>
  <c r="L905" i="12"/>
  <c r="R905" i="12" s="1"/>
  <c r="V905" i="12" s="1"/>
  <c r="Z905" i="12" s="1"/>
  <c r="AF905" i="12" s="1"/>
  <c r="AJ905" i="12" s="1"/>
  <c r="AN905" i="12" s="1"/>
  <c r="AT905" i="12" s="1"/>
  <c r="AZ905" i="12" s="1"/>
  <c r="BD905" i="12" s="1"/>
  <c r="BH905" i="12" s="1"/>
  <c r="BM905" i="12" s="1"/>
  <c r="BR905" i="12" s="1"/>
  <c r="BV905" i="12" s="1"/>
  <c r="BY905" i="12" s="1"/>
  <c r="CB905" i="12" s="1"/>
  <c r="CD905" i="12" s="1"/>
  <c r="L1084" i="12"/>
  <c r="R1084" i="12" s="1"/>
  <c r="V1084" i="12" s="1"/>
  <c r="Z1084" i="12" s="1"/>
  <c r="AF1084" i="12" s="1"/>
  <c r="AJ1084" i="12" s="1"/>
  <c r="AN1084" i="12" s="1"/>
  <c r="AT1084" i="12" s="1"/>
  <c r="AZ1084" i="12" s="1"/>
  <c r="BD1084" i="12" s="1"/>
  <c r="BH1084" i="12" s="1"/>
  <c r="BM1084" i="12" s="1"/>
  <c r="BR1084" i="12" s="1"/>
  <c r="BV1084" i="12" s="1"/>
  <c r="BY1084" i="12" s="1"/>
  <c r="CB1084" i="12" s="1"/>
  <c r="CD1084" i="12" s="1"/>
  <c r="F1083" i="12"/>
  <c r="L1083" i="12" s="1"/>
  <c r="R1083" i="12" s="1"/>
  <c r="V1083" i="12" s="1"/>
  <c r="Z1083" i="12" s="1"/>
  <c r="AF1083" i="12" s="1"/>
  <c r="AJ1083" i="12" s="1"/>
  <c r="AN1083" i="12" s="1"/>
  <c r="AT1083" i="12" s="1"/>
  <c r="AZ1083" i="12" s="1"/>
  <c r="BD1083" i="12" s="1"/>
  <c r="BH1083" i="12" s="1"/>
  <c r="BM1083" i="12" s="1"/>
  <c r="BR1083" i="12" s="1"/>
  <c r="BV1083" i="12" s="1"/>
  <c r="BY1083" i="12" s="1"/>
  <c r="CB1083" i="12" s="1"/>
  <c r="CD1083" i="12" s="1"/>
  <c r="F938" i="12"/>
  <c r="L938" i="12" s="1"/>
  <c r="R938" i="12" s="1"/>
  <c r="V938" i="12" s="1"/>
  <c r="Z938" i="12" s="1"/>
  <c r="AF938" i="12" s="1"/>
  <c r="AJ938" i="12" s="1"/>
  <c r="AN938" i="12" s="1"/>
  <c r="AT938" i="12" s="1"/>
  <c r="AZ938" i="12" s="1"/>
  <c r="BD938" i="12" s="1"/>
  <c r="BH938" i="12" s="1"/>
  <c r="BM938" i="12" s="1"/>
  <c r="BR938" i="12" s="1"/>
  <c r="BV938" i="12" s="1"/>
  <c r="BY938" i="12" s="1"/>
  <c r="CB938" i="12" s="1"/>
  <c r="CD938" i="12" s="1"/>
  <c r="L939" i="12"/>
  <c r="R939" i="12" s="1"/>
  <c r="V939" i="12" s="1"/>
  <c r="Z939" i="12" s="1"/>
  <c r="AF939" i="12" s="1"/>
  <c r="AJ939" i="12" s="1"/>
  <c r="AN939" i="12" s="1"/>
  <c r="AT939" i="12" s="1"/>
  <c r="AZ939" i="12" s="1"/>
  <c r="BD939" i="12" s="1"/>
  <c r="BH939" i="12" s="1"/>
  <c r="BM939" i="12" s="1"/>
  <c r="BR939" i="12" s="1"/>
  <c r="BV939" i="12" s="1"/>
  <c r="BY939" i="12" s="1"/>
  <c r="CB939" i="12" s="1"/>
  <c r="CD939" i="12" s="1"/>
  <c r="F895" i="12"/>
  <c r="L896" i="12"/>
  <c r="R896" i="12" s="1"/>
  <c r="V896" i="12" s="1"/>
  <c r="Z896" i="12" s="1"/>
  <c r="AF896" i="12" s="1"/>
  <c r="AJ896" i="12" s="1"/>
  <c r="AN896" i="12" s="1"/>
  <c r="AT896" i="12" s="1"/>
  <c r="AZ896" i="12" s="1"/>
  <c r="BD896" i="12" s="1"/>
  <c r="BH896" i="12" s="1"/>
  <c r="BM896" i="12" s="1"/>
  <c r="BR896" i="12" s="1"/>
  <c r="BV896" i="12" s="1"/>
  <c r="BY896" i="12" s="1"/>
  <c r="CB896" i="12" s="1"/>
  <c r="CD896" i="12" s="1"/>
  <c r="F1070" i="12"/>
  <c r="L1071" i="12"/>
  <c r="R1071" i="12" s="1"/>
  <c r="V1071" i="12" s="1"/>
  <c r="Z1071" i="12" s="1"/>
  <c r="AF1071" i="12" s="1"/>
  <c r="AJ1071" i="12" s="1"/>
  <c r="AN1071" i="12" s="1"/>
  <c r="AT1071" i="12" s="1"/>
  <c r="AZ1071" i="12" s="1"/>
  <c r="BD1071" i="12" s="1"/>
  <c r="BH1071" i="12" s="1"/>
  <c r="BM1071" i="12" s="1"/>
  <c r="BR1071" i="12" s="1"/>
  <c r="BV1071" i="12" s="1"/>
  <c r="BY1071" i="12" s="1"/>
  <c r="CB1071" i="12" s="1"/>
  <c r="CD1071" i="12" s="1"/>
  <c r="F1027" i="12"/>
  <c r="L1027" i="12" s="1"/>
  <c r="R1027" i="12" s="1"/>
  <c r="V1027" i="12" s="1"/>
  <c r="Z1027" i="12" s="1"/>
  <c r="AF1027" i="12" s="1"/>
  <c r="AJ1027" i="12" s="1"/>
  <c r="AN1027" i="12" s="1"/>
  <c r="AT1027" i="12" s="1"/>
  <c r="AZ1027" i="12" s="1"/>
  <c r="BD1027" i="12" s="1"/>
  <c r="BH1027" i="12" s="1"/>
  <c r="BM1027" i="12" s="1"/>
  <c r="BR1027" i="12" s="1"/>
  <c r="BV1027" i="12" s="1"/>
  <c r="BY1027" i="12" s="1"/>
  <c r="CB1027" i="12" s="1"/>
  <c r="CD1027" i="12" s="1"/>
  <c r="L1028" i="12"/>
  <c r="R1028" i="12" s="1"/>
  <c r="V1028" i="12" s="1"/>
  <c r="Z1028" i="12" s="1"/>
  <c r="AF1028" i="12" s="1"/>
  <c r="AJ1028" i="12" s="1"/>
  <c r="AN1028" i="12" s="1"/>
  <c r="AT1028" i="12" s="1"/>
  <c r="AZ1028" i="12" s="1"/>
  <c r="BD1028" i="12" s="1"/>
  <c r="BH1028" i="12" s="1"/>
  <c r="BM1028" i="12" s="1"/>
  <c r="BR1028" i="12" s="1"/>
  <c r="BV1028" i="12" s="1"/>
  <c r="BY1028" i="12" s="1"/>
  <c r="CB1028" i="12" s="1"/>
  <c r="CD1028" i="12" s="1"/>
  <c r="F976" i="12"/>
  <c r="L977" i="12"/>
  <c r="R977" i="12" s="1"/>
  <c r="V977" i="12" s="1"/>
  <c r="Z977" i="12" s="1"/>
  <c r="AF977" i="12" s="1"/>
  <c r="AJ977" i="12" s="1"/>
  <c r="AN977" i="12" s="1"/>
  <c r="AT977" i="12" s="1"/>
  <c r="AZ977" i="12" s="1"/>
  <c r="BD977" i="12" s="1"/>
  <c r="BH977" i="12" s="1"/>
  <c r="BM977" i="12" s="1"/>
  <c r="BR977" i="12" s="1"/>
  <c r="BV977" i="12" s="1"/>
  <c r="BY977" i="12" s="1"/>
  <c r="CB977" i="12" s="1"/>
  <c r="CD977" i="12" s="1"/>
  <c r="F943" i="12"/>
  <c r="L943" i="12" s="1"/>
  <c r="R943" i="12" s="1"/>
  <c r="V943" i="12" s="1"/>
  <c r="Z943" i="12" s="1"/>
  <c r="AF943" i="12" s="1"/>
  <c r="AJ943" i="12" s="1"/>
  <c r="AN943" i="12" s="1"/>
  <c r="AT943" i="12" s="1"/>
  <c r="AZ943" i="12" s="1"/>
  <c r="BD943" i="12" s="1"/>
  <c r="BH943" i="12" s="1"/>
  <c r="BM943" i="12" s="1"/>
  <c r="BR943" i="12" s="1"/>
  <c r="BV943" i="12" s="1"/>
  <c r="BY943" i="12" s="1"/>
  <c r="CB943" i="12" s="1"/>
  <c r="CD943" i="12" s="1"/>
  <c r="L944" i="12"/>
  <c r="R944" i="12" s="1"/>
  <c r="V944" i="12" s="1"/>
  <c r="Z944" i="12" s="1"/>
  <c r="AF944" i="12" s="1"/>
  <c r="AJ944" i="12" s="1"/>
  <c r="AN944" i="12" s="1"/>
  <c r="AT944" i="12" s="1"/>
  <c r="AZ944" i="12" s="1"/>
  <c r="BD944" i="12" s="1"/>
  <c r="BH944" i="12" s="1"/>
  <c r="BM944" i="12" s="1"/>
  <c r="BR944" i="12" s="1"/>
  <c r="BV944" i="12" s="1"/>
  <c r="BY944" i="12" s="1"/>
  <c r="CB944" i="12" s="1"/>
  <c r="CD944" i="12" s="1"/>
  <c r="F980" i="12"/>
  <c r="L980" i="12" s="1"/>
  <c r="R980" i="12" s="1"/>
  <c r="V980" i="12" s="1"/>
  <c r="Z980" i="12" s="1"/>
  <c r="AF980" i="12" s="1"/>
  <c r="AJ980" i="12" s="1"/>
  <c r="AN980" i="12" s="1"/>
  <c r="AT980" i="12" s="1"/>
  <c r="AZ980" i="12" s="1"/>
  <c r="BD980" i="12" s="1"/>
  <c r="BH980" i="12" s="1"/>
  <c r="BM980" i="12" s="1"/>
  <c r="BR980" i="12" s="1"/>
  <c r="BV980" i="12" s="1"/>
  <c r="BY980" i="12" s="1"/>
  <c r="CB980" i="12" s="1"/>
  <c r="CD980" i="12" s="1"/>
  <c r="L981" i="12"/>
  <c r="R981" i="12" s="1"/>
  <c r="V981" i="12" s="1"/>
  <c r="Z981" i="12" s="1"/>
  <c r="AF981" i="12" s="1"/>
  <c r="AJ981" i="12" s="1"/>
  <c r="AN981" i="12" s="1"/>
  <c r="AT981" i="12" s="1"/>
  <c r="AZ981" i="12" s="1"/>
  <c r="BD981" i="12" s="1"/>
  <c r="BH981" i="12" s="1"/>
  <c r="BM981" i="12" s="1"/>
  <c r="BR981" i="12" s="1"/>
  <c r="BV981" i="12" s="1"/>
  <c r="BY981" i="12" s="1"/>
  <c r="CB981" i="12" s="1"/>
  <c r="CD981" i="12" s="1"/>
  <c r="F926" i="12"/>
  <c r="L927" i="12"/>
  <c r="R927" i="12" s="1"/>
  <c r="V927" i="12" s="1"/>
  <c r="Z927" i="12" s="1"/>
  <c r="AF927" i="12" s="1"/>
  <c r="AJ927" i="12" s="1"/>
  <c r="AN927" i="12" s="1"/>
  <c r="AT927" i="12" s="1"/>
  <c r="AZ927" i="12" s="1"/>
  <c r="BD927" i="12" s="1"/>
  <c r="BH927" i="12" s="1"/>
  <c r="BM927" i="12" s="1"/>
  <c r="BR927" i="12" s="1"/>
  <c r="BV927" i="12" s="1"/>
  <c r="BY927" i="12" s="1"/>
  <c r="CB927" i="12" s="1"/>
  <c r="CD927" i="12" s="1"/>
  <c r="F884" i="12"/>
  <c r="G1038" i="12"/>
  <c r="M1038" i="12" s="1"/>
  <c r="S1038" i="12" s="1"/>
  <c r="AA1038" i="12" s="1"/>
  <c r="AG1038" i="12" s="1"/>
  <c r="AO1038" i="12" s="1"/>
  <c r="AU1038" i="12" s="1"/>
  <c r="BA1038" i="12" s="1"/>
  <c r="BI1038" i="12" s="1"/>
  <c r="BN1038" i="12" s="1"/>
  <c r="BS1038" i="12" s="1"/>
  <c r="BZ1038" i="12" s="1"/>
  <c r="M1076" i="12"/>
  <c r="S1076" i="12" s="1"/>
  <c r="AA1076" i="12" s="1"/>
  <c r="AG1076" i="12" s="1"/>
  <c r="AO1076" i="12" s="1"/>
  <c r="AU1076" i="12" s="1"/>
  <c r="BA1076" i="12" s="1"/>
  <c r="BI1076" i="12" s="1"/>
  <c r="BN1076" i="12" s="1"/>
  <c r="BS1076" i="12" s="1"/>
  <c r="BZ1076" i="12" s="1"/>
  <c r="F1255" i="12"/>
  <c r="L1255" i="12" s="1"/>
  <c r="R1255" i="12" s="1"/>
  <c r="V1255" i="12" s="1"/>
  <c r="Z1255" i="12" s="1"/>
  <c r="AF1255" i="12" s="1"/>
  <c r="AJ1255" i="12" s="1"/>
  <c r="AN1255" i="12" s="1"/>
  <c r="AT1255" i="12" s="1"/>
  <c r="AZ1255" i="12" s="1"/>
  <c r="BD1255" i="12" s="1"/>
  <c r="BH1255" i="12" s="1"/>
  <c r="BM1255" i="12" s="1"/>
  <c r="BR1255" i="12" s="1"/>
  <c r="BV1255" i="12" s="1"/>
  <c r="BY1255" i="12" s="1"/>
  <c r="CB1255" i="12" s="1"/>
  <c r="CD1255" i="12" s="1"/>
  <c r="L1256" i="12"/>
  <c r="R1256" i="12" s="1"/>
  <c r="V1256" i="12" s="1"/>
  <c r="Z1256" i="12" s="1"/>
  <c r="AF1256" i="12" s="1"/>
  <c r="AJ1256" i="12" s="1"/>
  <c r="AN1256" i="12" s="1"/>
  <c r="AT1256" i="12" s="1"/>
  <c r="AZ1256" i="12" s="1"/>
  <c r="BD1256" i="12" s="1"/>
  <c r="BH1256" i="12" s="1"/>
  <c r="BM1256" i="12" s="1"/>
  <c r="BR1256" i="12" s="1"/>
  <c r="BV1256" i="12" s="1"/>
  <c r="BY1256" i="12" s="1"/>
  <c r="CB1256" i="12" s="1"/>
  <c r="CD1256" i="12" s="1"/>
  <c r="F934" i="12"/>
  <c r="L934" i="12" s="1"/>
  <c r="R934" i="12" s="1"/>
  <c r="V934" i="12" s="1"/>
  <c r="Z934" i="12" s="1"/>
  <c r="AF934" i="12" s="1"/>
  <c r="AJ934" i="12" s="1"/>
  <c r="AN934" i="12" s="1"/>
  <c r="AT934" i="12" s="1"/>
  <c r="AZ934" i="12" s="1"/>
  <c r="BD934" i="12" s="1"/>
  <c r="BH934" i="12" s="1"/>
  <c r="BM934" i="12" s="1"/>
  <c r="BR934" i="12" s="1"/>
  <c r="BV934" i="12" s="1"/>
  <c r="BY934" i="12" s="1"/>
  <c r="CB934" i="12" s="1"/>
  <c r="CD934" i="12" s="1"/>
  <c r="L935" i="12"/>
  <c r="R935" i="12" s="1"/>
  <c r="V935" i="12" s="1"/>
  <c r="Z935" i="12" s="1"/>
  <c r="AF935" i="12" s="1"/>
  <c r="AJ935" i="12" s="1"/>
  <c r="AN935" i="12" s="1"/>
  <c r="AT935" i="12" s="1"/>
  <c r="AZ935" i="12" s="1"/>
  <c r="BD935" i="12" s="1"/>
  <c r="BH935" i="12" s="1"/>
  <c r="BM935" i="12" s="1"/>
  <c r="BR935" i="12" s="1"/>
  <c r="BV935" i="12" s="1"/>
  <c r="BY935" i="12" s="1"/>
  <c r="CB935" i="12" s="1"/>
  <c r="CD935" i="12" s="1"/>
  <c r="F1005" i="12"/>
  <c r="L1006" i="12"/>
  <c r="R1006" i="12" s="1"/>
  <c r="V1006" i="12" s="1"/>
  <c r="Z1006" i="12" s="1"/>
  <c r="AF1006" i="12" s="1"/>
  <c r="AJ1006" i="12" s="1"/>
  <c r="AN1006" i="12" s="1"/>
  <c r="AT1006" i="12" s="1"/>
  <c r="AZ1006" i="12" s="1"/>
  <c r="BD1006" i="12" s="1"/>
  <c r="BH1006" i="12" s="1"/>
  <c r="BM1006" i="12" s="1"/>
  <c r="BR1006" i="12" s="1"/>
  <c r="BV1006" i="12" s="1"/>
  <c r="BY1006" i="12" s="1"/>
  <c r="CB1006" i="12" s="1"/>
  <c r="CD1006" i="12" s="1"/>
  <c r="F951" i="12"/>
  <c r="L951" i="12" s="1"/>
  <c r="R951" i="12" s="1"/>
  <c r="V951" i="12" s="1"/>
  <c r="Z951" i="12" s="1"/>
  <c r="AF951" i="12" s="1"/>
  <c r="AJ951" i="12" s="1"/>
  <c r="AN951" i="12" s="1"/>
  <c r="AT951" i="12" s="1"/>
  <c r="AZ951" i="12" s="1"/>
  <c r="BD951" i="12" s="1"/>
  <c r="BH951" i="12" s="1"/>
  <c r="BM951" i="12" s="1"/>
  <c r="BR951" i="12" s="1"/>
  <c r="BV951" i="12" s="1"/>
  <c r="BY951" i="12" s="1"/>
  <c r="CB951" i="12" s="1"/>
  <c r="CD951" i="12" s="1"/>
  <c r="L952" i="12"/>
  <c r="R952" i="12" s="1"/>
  <c r="V952" i="12" s="1"/>
  <c r="Z952" i="12" s="1"/>
  <c r="AF952" i="12" s="1"/>
  <c r="AJ952" i="12" s="1"/>
  <c r="AN952" i="12" s="1"/>
  <c r="AT952" i="12" s="1"/>
  <c r="AZ952" i="12" s="1"/>
  <c r="BD952" i="12" s="1"/>
  <c r="BH952" i="12" s="1"/>
  <c r="BM952" i="12" s="1"/>
  <c r="BR952" i="12" s="1"/>
  <c r="BV952" i="12" s="1"/>
  <c r="BY952" i="12" s="1"/>
  <c r="CB952" i="12" s="1"/>
  <c r="CD952" i="12" s="1"/>
  <c r="G965" i="12"/>
  <c r="G964" i="12" s="1"/>
  <c r="M964" i="12" s="1"/>
  <c r="S964" i="12" s="1"/>
  <c r="AA964" i="12" s="1"/>
  <c r="AG964" i="12" s="1"/>
  <c r="AO964" i="12" s="1"/>
  <c r="AU964" i="12" s="1"/>
  <c r="BA964" i="12" s="1"/>
  <c r="BI964" i="12" s="1"/>
  <c r="BN964" i="12" s="1"/>
  <c r="BS964" i="12" s="1"/>
  <c r="BZ964" i="12" s="1"/>
  <c r="F1222" i="12"/>
  <c r="L1222" i="12" s="1"/>
  <c r="R1222" i="12" s="1"/>
  <c r="V1222" i="12" s="1"/>
  <c r="Z1222" i="12" s="1"/>
  <c r="AF1222" i="12" s="1"/>
  <c r="AJ1222" i="12" s="1"/>
  <c r="AN1222" i="12" s="1"/>
  <c r="AT1222" i="12" s="1"/>
  <c r="AZ1222" i="12" s="1"/>
  <c r="BD1222" i="12" s="1"/>
  <c r="BH1222" i="12" s="1"/>
  <c r="BM1222" i="12" s="1"/>
  <c r="BR1222" i="12" s="1"/>
  <c r="BV1222" i="12" s="1"/>
  <c r="BY1222" i="12" s="1"/>
  <c r="CB1222" i="12" s="1"/>
  <c r="CD1222" i="12" s="1"/>
  <c r="L1223" i="12"/>
  <c r="R1223" i="12" s="1"/>
  <c r="V1223" i="12" s="1"/>
  <c r="Z1223" i="12" s="1"/>
  <c r="AF1223" i="12" s="1"/>
  <c r="AJ1223" i="12" s="1"/>
  <c r="AN1223" i="12" s="1"/>
  <c r="AT1223" i="12" s="1"/>
  <c r="AZ1223" i="12" s="1"/>
  <c r="BD1223" i="12" s="1"/>
  <c r="BH1223" i="12" s="1"/>
  <c r="BM1223" i="12" s="1"/>
  <c r="BR1223" i="12" s="1"/>
  <c r="BV1223" i="12" s="1"/>
  <c r="BY1223" i="12" s="1"/>
  <c r="CB1223" i="12" s="1"/>
  <c r="CD1223" i="12" s="1"/>
  <c r="L1409" i="12"/>
  <c r="R1409" i="12" s="1"/>
  <c r="V1409" i="12" s="1"/>
  <c r="Z1409" i="12" s="1"/>
  <c r="AF1409" i="12" s="1"/>
  <c r="AJ1409" i="12" s="1"/>
  <c r="AN1409" i="12" s="1"/>
  <c r="AT1409" i="12" s="1"/>
  <c r="AZ1409" i="12" s="1"/>
  <c r="BD1409" i="12" s="1"/>
  <c r="BH1409" i="12" s="1"/>
  <c r="BM1409" i="12" s="1"/>
  <c r="BR1409" i="12" s="1"/>
  <c r="BV1409" i="12" s="1"/>
  <c r="BY1409" i="12" s="1"/>
  <c r="CB1409" i="12" s="1"/>
  <c r="CD1409" i="12" s="1"/>
  <c r="F1408" i="12"/>
  <c r="L1408" i="12" s="1"/>
  <c r="R1408" i="12" s="1"/>
  <c r="V1408" i="12" s="1"/>
  <c r="Z1408" i="12" s="1"/>
  <c r="AF1408" i="12" s="1"/>
  <c r="AJ1408" i="12" s="1"/>
  <c r="AN1408" i="12" s="1"/>
  <c r="AT1408" i="12" s="1"/>
  <c r="AZ1408" i="12" s="1"/>
  <c r="BD1408" i="12" s="1"/>
  <c r="BH1408" i="12" s="1"/>
  <c r="BM1408" i="12" s="1"/>
  <c r="BR1408" i="12" s="1"/>
  <c r="BV1408" i="12" s="1"/>
  <c r="BY1408" i="12" s="1"/>
  <c r="CB1408" i="12" s="1"/>
  <c r="CD1408" i="12" s="1"/>
  <c r="F899" i="12"/>
  <c r="L899" i="12" s="1"/>
  <c r="R899" i="12" s="1"/>
  <c r="V899" i="12" s="1"/>
  <c r="Z899" i="12" s="1"/>
  <c r="AF899" i="12" s="1"/>
  <c r="AJ899" i="12" s="1"/>
  <c r="AN899" i="12" s="1"/>
  <c r="AT899" i="12" s="1"/>
  <c r="AZ899" i="12" s="1"/>
  <c r="BD899" i="12" s="1"/>
  <c r="BH899" i="12" s="1"/>
  <c r="BM899" i="12" s="1"/>
  <c r="BR899" i="12" s="1"/>
  <c r="BV899" i="12" s="1"/>
  <c r="BY899" i="12" s="1"/>
  <c r="CB899" i="12" s="1"/>
  <c r="CD899" i="12" s="1"/>
  <c r="L900" i="12"/>
  <c r="R900" i="12" s="1"/>
  <c r="V900" i="12" s="1"/>
  <c r="Z900" i="12" s="1"/>
  <c r="AF900" i="12" s="1"/>
  <c r="AJ900" i="12" s="1"/>
  <c r="AN900" i="12" s="1"/>
  <c r="AT900" i="12" s="1"/>
  <c r="AZ900" i="12" s="1"/>
  <c r="BD900" i="12" s="1"/>
  <c r="BH900" i="12" s="1"/>
  <c r="BM900" i="12" s="1"/>
  <c r="BR900" i="12" s="1"/>
  <c r="BV900" i="12" s="1"/>
  <c r="BY900" i="12" s="1"/>
  <c r="CB900" i="12" s="1"/>
  <c r="CD900" i="12" s="1"/>
  <c r="F995" i="12"/>
  <c r="L995" i="12" s="1"/>
  <c r="R995" i="12" s="1"/>
  <c r="V995" i="12" s="1"/>
  <c r="Z995" i="12" s="1"/>
  <c r="AF995" i="12" s="1"/>
  <c r="AJ995" i="12" s="1"/>
  <c r="AN995" i="12" s="1"/>
  <c r="AT995" i="12" s="1"/>
  <c r="AZ995" i="12" s="1"/>
  <c r="BD995" i="12" s="1"/>
  <c r="BH995" i="12" s="1"/>
  <c r="BM995" i="12" s="1"/>
  <c r="BR995" i="12" s="1"/>
  <c r="BV995" i="12" s="1"/>
  <c r="BY995" i="12" s="1"/>
  <c r="CB995" i="12" s="1"/>
  <c r="CD995" i="12" s="1"/>
  <c r="L996" i="12"/>
  <c r="R996" i="12" s="1"/>
  <c r="V996" i="12" s="1"/>
  <c r="Z996" i="12" s="1"/>
  <c r="AF996" i="12" s="1"/>
  <c r="AJ996" i="12" s="1"/>
  <c r="AN996" i="12" s="1"/>
  <c r="AT996" i="12" s="1"/>
  <c r="AZ996" i="12" s="1"/>
  <c r="BD996" i="12" s="1"/>
  <c r="BH996" i="12" s="1"/>
  <c r="BM996" i="12" s="1"/>
  <c r="BR996" i="12" s="1"/>
  <c r="BV996" i="12" s="1"/>
  <c r="BY996" i="12" s="1"/>
  <c r="CB996" i="12" s="1"/>
  <c r="CD996" i="12" s="1"/>
  <c r="F1183" i="12"/>
  <c r="L1183" i="12" s="1"/>
  <c r="R1183" i="12" s="1"/>
  <c r="V1183" i="12" s="1"/>
  <c r="Z1183" i="12" s="1"/>
  <c r="AF1183" i="12" s="1"/>
  <c r="AJ1183" i="12" s="1"/>
  <c r="AN1183" i="12" s="1"/>
  <c r="AT1183" i="12" s="1"/>
  <c r="AZ1183" i="12" s="1"/>
  <c r="BD1183" i="12" s="1"/>
  <c r="BH1183" i="12" s="1"/>
  <c r="BM1183" i="12" s="1"/>
  <c r="BR1183" i="12" s="1"/>
  <c r="BV1183" i="12" s="1"/>
  <c r="BY1183" i="12" s="1"/>
  <c r="CB1183" i="12" s="1"/>
  <c r="CD1183" i="12" s="1"/>
  <c r="F947" i="12"/>
  <c r="L947" i="12" s="1"/>
  <c r="R947" i="12" s="1"/>
  <c r="V947" i="12" s="1"/>
  <c r="Z947" i="12" s="1"/>
  <c r="AF947" i="12" s="1"/>
  <c r="AJ947" i="12" s="1"/>
  <c r="AN947" i="12" s="1"/>
  <c r="AT947" i="12" s="1"/>
  <c r="AZ947" i="12" s="1"/>
  <c r="BD947" i="12" s="1"/>
  <c r="BH947" i="12" s="1"/>
  <c r="BM947" i="12" s="1"/>
  <c r="BR947" i="12" s="1"/>
  <c r="BV947" i="12" s="1"/>
  <c r="BY947" i="12" s="1"/>
  <c r="CB947" i="12" s="1"/>
  <c r="CD947" i="12" s="1"/>
  <c r="L948" i="12"/>
  <c r="R948" i="12" s="1"/>
  <c r="V948" i="12" s="1"/>
  <c r="Z948" i="12" s="1"/>
  <c r="AF948" i="12" s="1"/>
  <c r="AJ948" i="12" s="1"/>
  <c r="AN948" i="12" s="1"/>
  <c r="AT948" i="12" s="1"/>
  <c r="AZ948" i="12" s="1"/>
  <c r="BD948" i="12" s="1"/>
  <c r="BH948" i="12" s="1"/>
  <c r="BM948" i="12" s="1"/>
  <c r="BR948" i="12" s="1"/>
  <c r="BV948" i="12" s="1"/>
  <c r="BY948" i="12" s="1"/>
  <c r="CB948" i="12" s="1"/>
  <c r="CD948" i="12" s="1"/>
  <c r="L1468" i="12"/>
  <c r="R1468" i="12" s="1"/>
  <c r="V1468" i="12" s="1"/>
  <c r="Z1468" i="12" s="1"/>
  <c r="AF1468" i="12" s="1"/>
  <c r="AJ1468" i="12" s="1"/>
  <c r="AN1468" i="12" s="1"/>
  <c r="AT1468" i="12" s="1"/>
  <c r="AZ1468" i="12" s="1"/>
  <c r="BD1468" i="12" s="1"/>
  <c r="BH1468" i="12" s="1"/>
  <c r="BM1468" i="12" s="1"/>
  <c r="BR1468" i="12" s="1"/>
  <c r="BV1468" i="12" s="1"/>
  <c r="BY1468" i="12" s="1"/>
  <c r="CB1468" i="12" s="1"/>
  <c r="CD1468" i="12" s="1"/>
  <c r="F1467" i="12"/>
  <c r="L1467" i="12" s="1"/>
  <c r="R1467" i="12" s="1"/>
  <c r="V1467" i="12" s="1"/>
  <c r="Z1467" i="12" s="1"/>
  <c r="AF1467" i="12" s="1"/>
  <c r="AJ1467" i="12" s="1"/>
  <c r="AN1467" i="12" s="1"/>
  <c r="AT1467" i="12" s="1"/>
  <c r="AZ1467" i="12" s="1"/>
  <c r="BD1467" i="12" s="1"/>
  <c r="BH1467" i="12" s="1"/>
  <c r="BM1467" i="12" s="1"/>
  <c r="BR1467" i="12" s="1"/>
  <c r="BV1467" i="12" s="1"/>
  <c r="BY1467" i="12" s="1"/>
  <c r="CB1467" i="12" s="1"/>
  <c r="CD1467" i="12" s="1"/>
  <c r="F956" i="12"/>
  <c r="L956" i="12" s="1"/>
  <c r="R956" i="12" s="1"/>
  <c r="V956" i="12" s="1"/>
  <c r="Z956" i="12" s="1"/>
  <c r="AF956" i="12" s="1"/>
  <c r="AJ956" i="12" s="1"/>
  <c r="AN956" i="12" s="1"/>
  <c r="AT956" i="12" s="1"/>
  <c r="AZ956" i="12" s="1"/>
  <c r="BD956" i="12" s="1"/>
  <c r="BH956" i="12" s="1"/>
  <c r="BM956" i="12" s="1"/>
  <c r="BR956" i="12" s="1"/>
  <c r="BV956" i="12" s="1"/>
  <c r="BY956" i="12" s="1"/>
  <c r="CB956" i="12" s="1"/>
  <c r="CD956" i="12" s="1"/>
  <c r="L957" i="12"/>
  <c r="R957" i="12" s="1"/>
  <c r="V957" i="12" s="1"/>
  <c r="Z957" i="12" s="1"/>
  <c r="AF957" i="12" s="1"/>
  <c r="AJ957" i="12" s="1"/>
  <c r="AN957" i="12" s="1"/>
  <c r="AT957" i="12" s="1"/>
  <c r="AZ957" i="12" s="1"/>
  <c r="BD957" i="12" s="1"/>
  <c r="BH957" i="12" s="1"/>
  <c r="BM957" i="12" s="1"/>
  <c r="BR957" i="12" s="1"/>
  <c r="BV957" i="12" s="1"/>
  <c r="BY957" i="12" s="1"/>
  <c r="CB957" i="12" s="1"/>
  <c r="CD957" i="12" s="1"/>
  <c r="F879" i="12"/>
  <c r="L879" i="12" s="1"/>
  <c r="R879" i="12" s="1"/>
  <c r="V879" i="12" s="1"/>
  <c r="Z879" i="12" s="1"/>
  <c r="AF879" i="12" s="1"/>
  <c r="AJ879" i="12" s="1"/>
  <c r="AN879" i="12" s="1"/>
  <c r="AT879" i="12" s="1"/>
  <c r="AZ879" i="12" s="1"/>
  <c r="BD879" i="12" s="1"/>
  <c r="BH879" i="12" s="1"/>
  <c r="BM879" i="12" s="1"/>
  <c r="BR879" i="12" s="1"/>
  <c r="BV879" i="12" s="1"/>
  <c r="BY879" i="12" s="1"/>
  <c r="CB879" i="12" s="1"/>
  <c r="CD879" i="12" s="1"/>
  <c r="L880" i="12"/>
  <c r="R880" i="12" s="1"/>
  <c r="V880" i="12" s="1"/>
  <c r="Z880" i="12" s="1"/>
  <c r="AF880" i="12" s="1"/>
  <c r="AJ880" i="12" s="1"/>
  <c r="AN880" i="12" s="1"/>
  <c r="AT880" i="12" s="1"/>
  <c r="AZ880" i="12" s="1"/>
  <c r="BD880" i="12" s="1"/>
  <c r="BH880" i="12" s="1"/>
  <c r="BM880" i="12" s="1"/>
  <c r="BR880" i="12" s="1"/>
  <c r="BV880" i="12" s="1"/>
  <c r="BY880" i="12" s="1"/>
  <c r="CB880" i="12" s="1"/>
  <c r="CD880" i="12" s="1"/>
  <c r="F960" i="12"/>
  <c r="L960" i="12" s="1"/>
  <c r="R960" i="12" s="1"/>
  <c r="V960" i="12" s="1"/>
  <c r="Z960" i="12" s="1"/>
  <c r="AF960" i="12" s="1"/>
  <c r="AJ960" i="12" s="1"/>
  <c r="AN960" i="12" s="1"/>
  <c r="AT960" i="12" s="1"/>
  <c r="AZ960" i="12" s="1"/>
  <c r="BD960" i="12" s="1"/>
  <c r="BH960" i="12" s="1"/>
  <c r="BM960" i="12" s="1"/>
  <c r="BR960" i="12" s="1"/>
  <c r="BV960" i="12" s="1"/>
  <c r="BY960" i="12" s="1"/>
  <c r="CB960" i="12" s="1"/>
  <c r="CD960" i="12" s="1"/>
  <c r="L961" i="12"/>
  <c r="R961" i="12" s="1"/>
  <c r="V961" i="12" s="1"/>
  <c r="Z961" i="12" s="1"/>
  <c r="AF961" i="12" s="1"/>
  <c r="AJ961" i="12" s="1"/>
  <c r="AN961" i="12" s="1"/>
  <c r="AT961" i="12" s="1"/>
  <c r="AZ961" i="12" s="1"/>
  <c r="BD961" i="12" s="1"/>
  <c r="BH961" i="12" s="1"/>
  <c r="BM961" i="12" s="1"/>
  <c r="BR961" i="12" s="1"/>
  <c r="BV961" i="12" s="1"/>
  <c r="BY961" i="12" s="1"/>
  <c r="CB961" i="12" s="1"/>
  <c r="CD961" i="12" s="1"/>
  <c r="H995" i="12"/>
  <c r="N995" i="12" s="1"/>
  <c r="T995" i="12" s="1"/>
  <c r="AB995" i="12" s="1"/>
  <c r="AH995" i="12" s="1"/>
  <c r="AP995" i="12" s="1"/>
  <c r="AV995" i="12" s="1"/>
  <c r="BB995" i="12" s="1"/>
  <c r="BJ995" i="12" s="1"/>
  <c r="BT995" i="12" s="1"/>
  <c r="N996" i="12"/>
  <c r="T996" i="12" s="1"/>
  <c r="AB996" i="12" s="1"/>
  <c r="AH996" i="12" s="1"/>
  <c r="AP996" i="12" s="1"/>
  <c r="AV996" i="12" s="1"/>
  <c r="BB996" i="12" s="1"/>
  <c r="BJ996" i="12" s="1"/>
  <c r="BT996" i="12" s="1"/>
  <c r="H960" i="12"/>
  <c r="N960" i="12" s="1"/>
  <c r="T960" i="12" s="1"/>
  <c r="AB960" i="12" s="1"/>
  <c r="AH960" i="12" s="1"/>
  <c r="AP960" i="12" s="1"/>
  <c r="AV960" i="12" s="1"/>
  <c r="BB960" i="12" s="1"/>
  <c r="BJ960" i="12" s="1"/>
  <c r="BT960" i="12" s="1"/>
  <c r="N961" i="12"/>
  <c r="T961" i="12" s="1"/>
  <c r="AB961" i="12" s="1"/>
  <c r="AH961" i="12" s="1"/>
  <c r="AP961" i="12" s="1"/>
  <c r="AV961" i="12" s="1"/>
  <c r="BB961" i="12" s="1"/>
  <c r="BJ961" i="12" s="1"/>
  <c r="BT961" i="12" s="1"/>
  <c r="G951" i="12"/>
  <c r="M951" i="12" s="1"/>
  <c r="S951" i="12" s="1"/>
  <c r="AA951" i="12" s="1"/>
  <c r="AG951" i="12" s="1"/>
  <c r="AO951" i="12" s="1"/>
  <c r="AU951" i="12" s="1"/>
  <c r="BA951" i="12" s="1"/>
  <c r="BI951" i="12" s="1"/>
  <c r="BN951" i="12" s="1"/>
  <c r="BS951" i="12" s="1"/>
  <c r="BZ951" i="12" s="1"/>
  <c r="M952" i="12"/>
  <c r="S952" i="12" s="1"/>
  <c r="AA952" i="12" s="1"/>
  <c r="AG952" i="12" s="1"/>
  <c r="AO952" i="12" s="1"/>
  <c r="AU952" i="12" s="1"/>
  <c r="BA952" i="12" s="1"/>
  <c r="BI952" i="12" s="1"/>
  <c r="BN952" i="12" s="1"/>
  <c r="BS952" i="12" s="1"/>
  <c r="BZ952" i="12" s="1"/>
  <c r="G908" i="12"/>
  <c r="M908" i="12" s="1"/>
  <c r="S908" i="12" s="1"/>
  <c r="AA908" i="12" s="1"/>
  <c r="AG908" i="12" s="1"/>
  <c r="AO908" i="12" s="1"/>
  <c r="AU908" i="12" s="1"/>
  <c r="BA908" i="12" s="1"/>
  <c r="BI908" i="12" s="1"/>
  <c r="BN908" i="12" s="1"/>
  <c r="BS908" i="12" s="1"/>
  <c r="BZ908" i="12" s="1"/>
  <c r="M909" i="12"/>
  <c r="S909" i="12" s="1"/>
  <c r="AA909" i="12" s="1"/>
  <c r="AG909" i="12" s="1"/>
  <c r="AO909" i="12" s="1"/>
  <c r="AU909" i="12" s="1"/>
  <c r="BA909" i="12" s="1"/>
  <c r="BI909" i="12" s="1"/>
  <c r="BN909" i="12" s="1"/>
  <c r="BS909" i="12" s="1"/>
  <c r="BZ909" i="12" s="1"/>
  <c r="H951" i="12"/>
  <c r="N951" i="12" s="1"/>
  <c r="T951" i="12" s="1"/>
  <c r="AB951" i="12" s="1"/>
  <c r="AH951" i="12" s="1"/>
  <c r="AP951" i="12" s="1"/>
  <c r="AV951" i="12" s="1"/>
  <c r="BB951" i="12" s="1"/>
  <c r="BJ951" i="12" s="1"/>
  <c r="BT951" i="12" s="1"/>
  <c r="N952" i="12"/>
  <c r="T952" i="12" s="1"/>
  <c r="AB952" i="12" s="1"/>
  <c r="AH952" i="12" s="1"/>
  <c r="AP952" i="12" s="1"/>
  <c r="AV952" i="12" s="1"/>
  <c r="BB952" i="12" s="1"/>
  <c r="BJ952" i="12" s="1"/>
  <c r="BT952" i="12" s="1"/>
  <c r="G1489" i="12"/>
  <c r="M1489" i="12" s="1"/>
  <c r="S1489" i="12" s="1"/>
  <c r="AA1489" i="12" s="1"/>
  <c r="AG1489" i="12" s="1"/>
  <c r="AO1489" i="12" s="1"/>
  <c r="AU1489" i="12" s="1"/>
  <c r="BA1489" i="12" s="1"/>
  <c r="BI1489" i="12" s="1"/>
  <c r="BN1489" i="12" s="1"/>
  <c r="BS1489" i="12" s="1"/>
  <c r="BZ1489" i="12" s="1"/>
  <c r="G1027" i="12"/>
  <c r="M1027" i="12" s="1"/>
  <c r="S1027" i="12" s="1"/>
  <c r="AA1027" i="12" s="1"/>
  <c r="AG1027" i="12" s="1"/>
  <c r="AO1027" i="12" s="1"/>
  <c r="AU1027" i="12" s="1"/>
  <c r="BA1027" i="12" s="1"/>
  <c r="BI1027" i="12" s="1"/>
  <c r="BN1027" i="12" s="1"/>
  <c r="BS1027" i="12" s="1"/>
  <c r="BZ1027" i="12" s="1"/>
  <c r="M1028" i="12"/>
  <c r="S1028" i="12" s="1"/>
  <c r="AA1028" i="12" s="1"/>
  <c r="AG1028" i="12" s="1"/>
  <c r="AO1028" i="12" s="1"/>
  <c r="AU1028" i="12" s="1"/>
  <c r="BA1028" i="12" s="1"/>
  <c r="BI1028" i="12" s="1"/>
  <c r="BN1028" i="12" s="1"/>
  <c r="BS1028" i="12" s="1"/>
  <c r="BZ1028" i="12" s="1"/>
  <c r="G976" i="12"/>
  <c r="M977" i="12"/>
  <c r="S977" i="12" s="1"/>
  <c r="AA977" i="12" s="1"/>
  <c r="AG977" i="12" s="1"/>
  <c r="AO977" i="12" s="1"/>
  <c r="AU977" i="12" s="1"/>
  <c r="BA977" i="12" s="1"/>
  <c r="BI977" i="12" s="1"/>
  <c r="BN977" i="12" s="1"/>
  <c r="BS977" i="12" s="1"/>
  <c r="BZ977" i="12" s="1"/>
  <c r="G899" i="12"/>
  <c r="M899" i="12" s="1"/>
  <c r="S899" i="12" s="1"/>
  <c r="AA899" i="12" s="1"/>
  <c r="AG899" i="12" s="1"/>
  <c r="AO899" i="12" s="1"/>
  <c r="AU899" i="12" s="1"/>
  <c r="BA899" i="12" s="1"/>
  <c r="BI899" i="12" s="1"/>
  <c r="BN899" i="12" s="1"/>
  <c r="BS899" i="12" s="1"/>
  <c r="BZ899" i="12" s="1"/>
  <c r="M900" i="12"/>
  <c r="S900" i="12" s="1"/>
  <c r="AA900" i="12" s="1"/>
  <c r="AG900" i="12" s="1"/>
  <c r="AO900" i="12" s="1"/>
  <c r="AU900" i="12" s="1"/>
  <c r="BA900" i="12" s="1"/>
  <c r="BI900" i="12" s="1"/>
  <c r="BN900" i="12" s="1"/>
  <c r="BS900" i="12" s="1"/>
  <c r="BZ900" i="12" s="1"/>
  <c r="G1070" i="12"/>
  <c r="M1071" i="12"/>
  <c r="S1071" i="12" s="1"/>
  <c r="AA1071" i="12" s="1"/>
  <c r="AG1071" i="12" s="1"/>
  <c r="AO1071" i="12" s="1"/>
  <c r="AU1071" i="12" s="1"/>
  <c r="BA1071" i="12" s="1"/>
  <c r="BI1071" i="12" s="1"/>
  <c r="BN1071" i="12" s="1"/>
  <c r="BS1071" i="12" s="1"/>
  <c r="BZ1071" i="12" s="1"/>
  <c r="M1468" i="12"/>
  <c r="S1468" i="12" s="1"/>
  <c r="AA1468" i="12" s="1"/>
  <c r="AG1468" i="12" s="1"/>
  <c r="AO1468" i="12" s="1"/>
  <c r="AU1468" i="12" s="1"/>
  <c r="BA1468" i="12" s="1"/>
  <c r="BI1468" i="12" s="1"/>
  <c r="BN1468" i="12" s="1"/>
  <c r="BS1468" i="12" s="1"/>
  <c r="BZ1468" i="12" s="1"/>
  <c r="G1467" i="12"/>
  <c r="M1467" i="12" s="1"/>
  <c r="S1467" i="12" s="1"/>
  <c r="AA1467" i="12" s="1"/>
  <c r="AG1467" i="12" s="1"/>
  <c r="AO1467" i="12" s="1"/>
  <c r="AU1467" i="12" s="1"/>
  <c r="BA1467" i="12" s="1"/>
  <c r="BI1467" i="12" s="1"/>
  <c r="BN1467" i="12" s="1"/>
  <c r="BS1467" i="12" s="1"/>
  <c r="BZ1467" i="12" s="1"/>
  <c r="H908" i="12"/>
  <c r="N908" i="12" s="1"/>
  <c r="T908" i="12" s="1"/>
  <c r="AB908" i="12" s="1"/>
  <c r="AH908" i="12" s="1"/>
  <c r="AP908" i="12" s="1"/>
  <c r="AV908" i="12" s="1"/>
  <c r="BB908" i="12" s="1"/>
  <c r="BJ908" i="12" s="1"/>
  <c r="BT908" i="12" s="1"/>
  <c r="N909" i="12"/>
  <c r="T909" i="12" s="1"/>
  <c r="AB909" i="12" s="1"/>
  <c r="AH909" i="12" s="1"/>
  <c r="AP909" i="12" s="1"/>
  <c r="AV909" i="12" s="1"/>
  <c r="BB909" i="12" s="1"/>
  <c r="BJ909" i="12" s="1"/>
  <c r="BT909" i="12" s="1"/>
  <c r="M1084" i="12"/>
  <c r="S1084" i="12" s="1"/>
  <c r="AA1084" i="12" s="1"/>
  <c r="AG1084" i="12" s="1"/>
  <c r="AO1084" i="12" s="1"/>
  <c r="AU1084" i="12" s="1"/>
  <c r="BA1084" i="12" s="1"/>
  <c r="BI1084" i="12" s="1"/>
  <c r="BN1084" i="12" s="1"/>
  <c r="BS1084" i="12" s="1"/>
  <c r="BZ1084" i="12" s="1"/>
  <c r="G1083" i="12"/>
  <c r="M1083" i="12" s="1"/>
  <c r="S1083" i="12" s="1"/>
  <c r="AA1083" i="12" s="1"/>
  <c r="AG1083" i="12" s="1"/>
  <c r="AO1083" i="12" s="1"/>
  <c r="AU1083" i="12" s="1"/>
  <c r="BA1083" i="12" s="1"/>
  <c r="BI1083" i="12" s="1"/>
  <c r="BN1083" i="12" s="1"/>
  <c r="BS1083" i="12" s="1"/>
  <c r="BZ1083" i="12" s="1"/>
  <c r="H976" i="12"/>
  <c r="N977" i="12"/>
  <c r="T977" i="12" s="1"/>
  <c r="AB977" i="12" s="1"/>
  <c r="AH977" i="12" s="1"/>
  <c r="AP977" i="12" s="1"/>
  <c r="AV977" i="12" s="1"/>
  <c r="BB977" i="12" s="1"/>
  <c r="BJ977" i="12" s="1"/>
  <c r="BT977" i="12" s="1"/>
  <c r="H943" i="12"/>
  <c r="N943" i="12" s="1"/>
  <c r="T943" i="12" s="1"/>
  <c r="AB943" i="12" s="1"/>
  <c r="AH943" i="12" s="1"/>
  <c r="AP943" i="12" s="1"/>
  <c r="AV943" i="12" s="1"/>
  <c r="BB943" i="12" s="1"/>
  <c r="BJ943" i="12" s="1"/>
  <c r="BT943" i="12" s="1"/>
  <c r="N944" i="12"/>
  <c r="T944" i="12" s="1"/>
  <c r="AB944" i="12" s="1"/>
  <c r="AH944" i="12" s="1"/>
  <c r="AP944" i="12" s="1"/>
  <c r="AV944" i="12" s="1"/>
  <c r="BB944" i="12" s="1"/>
  <c r="BJ944" i="12" s="1"/>
  <c r="BT944" i="12" s="1"/>
  <c r="H899" i="12"/>
  <c r="N899" i="12" s="1"/>
  <c r="T899" i="12" s="1"/>
  <c r="AB899" i="12" s="1"/>
  <c r="AH899" i="12" s="1"/>
  <c r="AP899" i="12" s="1"/>
  <c r="AV899" i="12" s="1"/>
  <c r="BB899" i="12" s="1"/>
  <c r="BJ899" i="12" s="1"/>
  <c r="BT899" i="12" s="1"/>
  <c r="N900" i="12"/>
  <c r="T900" i="12" s="1"/>
  <c r="AB900" i="12" s="1"/>
  <c r="AH900" i="12" s="1"/>
  <c r="AP900" i="12" s="1"/>
  <c r="AV900" i="12" s="1"/>
  <c r="BB900" i="12" s="1"/>
  <c r="BJ900" i="12" s="1"/>
  <c r="BT900" i="12" s="1"/>
  <c r="H1099" i="12"/>
  <c r="N1099" i="12" s="1"/>
  <c r="T1099" i="12" s="1"/>
  <c r="AB1099" i="12" s="1"/>
  <c r="AH1099" i="12" s="1"/>
  <c r="AP1099" i="12" s="1"/>
  <c r="AV1099" i="12" s="1"/>
  <c r="BB1099" i="12" s="1"/>
  <c r="BJ1099" i="12" s="1"/>
  <c r="BT1099" i="12" s="1"/>
  <c r="N1100" i="12"/>
  <c r="T1100" i="12" s="1"/>
  <c r="AB1100" i="12" s="1"/>
  <c r="AH1100" i="12" s="1"/>
  <c r="AP1100" i="12" s="1"/>
  <c r="AV1100" i="12" s="1"/>
  <c r="BB1100" i="12" s="1"/>
  <c r="BJ1100" i="12" s="1"/>
  <c r="BT1100" i="12" s="1"/>
  <c r="G943" i="12"/>
  <c r="M943" i="12" s="1"/>
  <c r="S943" i="12" s="1"/>
  <c r="AA943" i="12" s="1"/>
  <c r="AG943" i="12" s="1"/>
  <c r="AO943" i="12" s="1"/>
  <c r="AU943" i="12" s="1"/>
  <c r="BA943" i="12" s="1"/>
  <c r="BI943" i="12" s="1"/>
  <c r="BN943" i="12" s="1"/>
  <c r="BS943" i="12" s="1"/>
  <c r="BZ943" i="12" s="1"/>
  <c r="M944" i="12"/>
  <c r="S944" i="12" s="1"/>
  <c r="AA944" i="12" s="1"/>
  <c r="AG944" i="12" s="1"/>
  <c r="AO944" i="12" s="1"/>
  <c r="AU944" i="12" s="1"/>
  <c r="BA944" i="12" s="1"/>
  <c r="BI944" i="12" s="1"/>
  <c r="BN944" i="12" s="1"/>
  <c r="BS944" i="12" s="1"/>
  <c r="BZ944" i="12" s="1"/>
  <c r="G904" i="12"/>
  <c r="M905" i="12"/>
  <c r="S905" i="12" s="1"/>
  <c r="AA905" i="12" s="1"/>
  <c r="AG905" i="12" s="1"/>
  <c r="AO905" i="12" s="1"/>
  <c r="AU905" i="12" s="1"/>
  <c r="BA905" i="12" s="1"/>
  <c r="BI905" i="12" s="1"/>
  <c r="BN905" i="12" s="1"/>
  <c r="BS905" i="12" s="1"/>
  <c r="BZ905" i="12" s="1"/>
  <c r="G1255" i="12"/>
  <c r="M1255" i="12" s="1"/>
  <c r="S1255" i="12" s="1"/>
  <c r="AA1255" i="12" s="1"/>
  <c r="AG1255" i="12" s="1"/>
  <c r="AO1255" i="12" s="1"/>
  <c r="AU1255" i="12" s="1"/>
  <c r="BA1255" i="12" s="1"/>
  <c r="BI1255" i="12" s="1"/>
  <c r="BN1255" i="12" s="1"/>
  <c r="BS1255" i="12" s="1"/>
  <c r="BZ1255" i="12" s="1"/>
  <c r="M1256" i="12"/>
  <c r="S1256" i="12" s="1"/>
  <c r="AA1256" i="12" s="1"/>
  <c r="AG1256" i="12" s="1"/>
  <c r="AO1256" i="12" s="1"/>
  <c r="AU1256" i="12" s="1"/>
  <c r="BA1256" i="12" s="1"/>
  <c r="BI1256" i="12" s="1"/>
  <c r="BN1256" i="12" s="1"/>
  <c r="BS1256" i="12" s="1"/>
  <c r="BZ1256" i="12" s="1"/>
  <c r="H1255" i="12"/>
  <c r="N1255" i="12" s="1"/>
  <c r="T1255" i="12" s="1"/>
  <c r="AB1255" i="12" s="1"/>
  <c r="AH1255" i="12" s="1"/>
  <c r="AP1255" i="12" s="1"/>
  <c r="AV1255" i="12" s="1"/>
  <c r="BB1255" i="12" s="1"/>
  <c r="BJ1255" i="12" s="1"/>
  <c r="BT1255" i="12" s="1"/>
  <c r="N1256" i="12"/>
  <c r="T1256" i="12" s="1"/>
  <c r="AB1256" i="12" s="1"/>
  <c r="AH1256" i="12" s="1"/>
  <c r="AP1256" i="12" s="1"/>
  <c r="AV1256" i="12" s="1"/>
  <c r="BB1256" i="12" s="1"/>
  <c r="BJ1256" i="12" s="1"/>
  <c r="BT1256" i="12" s="1"/>
  <c r="G934" i="12"/>
  <c r="M934" i="12" s="1"/>
  <c r="S934" i="12" s="1"/>
  <c r="AA934" i="12" s="1"/>
  <c r="AG934" i="12" s="1"/>
  <c r="AO934" i="12" s="1"/>
  <c r="AU934" i="12" s="1"/>
  <c r="BA934" i="12" s="1"/>
  <c r="BI934" i="12" s="1"/>
  <c r="BN934" i="12" s="1"/>
  <c r="BS934" i="12" s="1"/>
  <c r="BZ934" i="12" s="1"/>
  <c r="M935" i="12"/>
  <c r="S935" i="12" s="1"/>
  <c r="AA935" i="12" s="1"/>
  <c r="AG935" i="12" s="1"/>
  <c r="AO935" i="12" s="1"/>
  <c r="AU935" i="12" s="1"/>
  <c r="BA935" i="12" s="1"/>
  <c r="BI935" i="12" s="1"/>
  <c r="BN935" i="12" s="1"/>
  <c r="BS935" i="12" s="1"/>
  <c r="BZ935" i="12" s="1"/>
  <c r="N1409" i="12"/>
  <c r="T1409" i="12" s="1"/>
  <c r="AB1409" i="12" s="1"/>
  <c r="AH1409" i="12" s="1"/>
  <c r="AP1409" i="12" s="1"/>
  <c r="AV1409" i="12" s="1"/>
  <c r="BB1409" i="12" s="1"/>
  <c r="BJ1409" i="12" s="1"/>
  <c r="BT1409" i="12" s="1"/>
  <c r="H1408" i="12"/>
  <c r="N1408" i="12" s="1"/>
  <c r="T1408" i="12" s="1"/>
  <c r="AB1408" i="12" s="1"/>
  <c r="AH1408" i="12" s="1"/>
  <c r="AP1408" i="12" s="1"/>
  <c r="AV1408" i="12" s="1"/>
  <c r="BB1408" i="12" s="1"/>
  <c r="BJ1408" i="12" s="1"/>
  <c r="BT1408" i="12" s="1"/>
  <c r="N1490" i="12"/>
  <c r="T1490" i="12" s="1"/>
  <c r="AB1490" i="12" s="1"/>
  <c r="AH1490" i="12" s="1"/>
  <c r="AP1490" i="12" s="1"/>
  <c r="AV1490" i="12" s="1"/>
  <c r="BB1490" i="12" s="1"/>
  <c r="BJ1490" i="12" s="1"/>
  <c r="BT1490" i="12" s="1"/>
  <c r="H1489" i="12"/>
  <c r="N1489" i="12" s="1"/>
  <c r="T1489" i="12" s="1"/>
  <c r="AB1489" i="12" s="1"/>
  <c r="AH1489" i="12" s="1"/>
  <c r="AP1489" i="12" s="1"/>
  <c r="AV1489" i="12" s="1"/>
  <c r="BB1489" i="12" s="1"/>
  <c r="BJ1489" i="12" s="1"/>
  <c r="BT1489" i="12" s="1"/>
  <c r="G995" i="12"/>
  <c r="M995" i="12" s="1"/>
  <c r="S995" i="12" s="1"/>
  <c r="AA995" i="12" s="1"/>
  <c r="AG995" i="12" s="1"/>
  <c r="AO995" i="12" s="1"/>
  <c r="AU995" i="12" s="1"/>
  <c r="BA995" i="12" s="1"/>
  <c r="BI995" i="12" s="1"/>
  <c r="BN995" i="12" s="1"/>
  <c r="BS995" i="12" s="1"/>
  <c r="BZ995" i="12" s="1"/>
  <c r="M996" i="12"/>
  <c r="S996" i="12" s="1"/>
  <c r="AA996" i="12" s="1"/>
  <c r="AG996" i="12" s="1"/>
  <c r="AO996" i="12" s="1"/>
  <c r="AU996" i="12" s="1"/>
  <c r="BA996" i="12" s="1"/>
  <c r="BI996" i="12" s="1"/>
  <c r="BN996" i="12" s="1"/>
  <c r="BS996" i="12" s="1"/>
  <c r="BZ996" i="12" s="1"/>
  <c r="N987" i="12"/>
  <c r="T987" i="12" s="1"/>
  <c r="AB987" i="12" s="1"/>
  <c r="AH987" i="12" s="1"/>
  <c r="AP987" i="12" s="1"/>
  <c r="AV987" i="12" s="1"/>
  <c r="BB987" i="12" s="1"/>
  <c r="BJ987" i="12" s="1"/>
  <c r="BT987" i="12" s="1"/>
  <c r="H986" i="12"/>
  <c r="H1027" i="12"/>
  <c r="N1027" i="12" s="1"/>
  <c r="T1027" i="12" s="1"/>
  <c r="AB1027" i="12" s="1"/>
  <c r="AH1027" i="12" s="1"/>
  <c r="AP1027" i="12" s="1"/>
  <c r="AV1027" i="12" s="1"/>
  <c r="BB1027" i="12" s="1"/>
  <c r="BJ1027" i="12" s="1"/>
  <c r="BT1027" i="12" s="1"/>
  <c r="N1028" i="12"/>
  <c r="T1028" i="12" s="1"/>
  <c r="AB1028" i="12" s="1"/>
  <c r="AH1028" i="12" s="1"/>
  <c r="AP1028" i="12" s="1"/>
  <c r="AV1028" i="12" s="1"/>
  <c r="BB1028" i="12" s="1"/>
  <c r="BJ1028" i="12" s="1"/>
  <c r="BT1028" i="12" s="1"/>
  <c r="G956" i="12"/>
  <c r="M956" i="12" s="1"/>
  <c r="S956" i="12" s="1"/>
  <c r="AA956" i="12" s="1"/>
  <c r="AG956" i="12" s="1"/>
  <c r="AO956" i="12" s="1"/>
  <c r="AU956" i="12" s="1"/>
  <c r="BA956" i="12" s="1"/>
  <c r="BI956" i="12" s="1"/>
  <c r="BN956" i="12" s="1"/>
  <c r="BS956" i="12" s="1"/>
  <c r="BZ956" i="12" s="1"/>
  <c r="M957" i="12"/>
  <c r="S957" i="12" s="1"/>
  <c r="AA957" i="12" s="1"/>
  <c r="AG957" i="12" s="1"/>
  <c r="AO957" i="12" s="1"/>
  <c r="AU957" i="12" s="1"/>
  <c r="BA957" i="12" s="1"/>
  <c r="BI957" i="12" s="1"/>
  <c r="BN957" i="12" s="1"/>
  <c r="BS957" i="12" s="1"/>
  <c r="BZ957" i="12" s="1"/>
  <c r="G938" i="12"/>
  <c r="M938" i="12" s="1"/>
  <c r="S938" i="12" s="1"/>
  <c r="AA938" i="12" s="1"/>
  <c r="AG938" i="12" s="1"/>
  <c r="AO938" i="12" s="1"/>
  <c r="AU938" i="12" s="1"/>
  <c r="BA938" i="12" s="1"/>
  <c r="BI938" i="12" s="1"/>
  <c r="BN938" i="12" s="1"/>
  <c r="BS938" i="12" s="1"/>
  <c r="BZ938" i="12" s="1"/>
  <c r="M939" i="12"/>
  <c r="S939" i="12" s="1"/>
  <c r="AA939" i="12" s="1"/>
  <c r="AG939" i="12" s="1"/>
  <c r="AO939" i="12" s="1"/>
  <c r="AU939" i="12" s="1"/>
  <c r="BA939" i="12" s="1"/>
  <c r="BI939" i="12" s="1"/>
  <c r="BN939" i="12" s="1"/>
  <c r="BS939" i="12" s="1"/>
  <c r="BZ939" i="12" s="1"/>
  <c r="G895" i="12"/>
  <c r="M896" i="12"/>
  <c r="S896" i="12" s="1"/>
  <c r="AA896" i="12" s="1"/>
  <c r="AG896" i="12" s="1"/>
  <c r="AO896" i="12" s="1"/>
  <c r="AU896" i="12" s="1"/>
  <c r="BA896" i="12" s="1"/>
  <c r="BI896" i="12" s="1"/>
  <c r="BN896" i="12" s="1"/>
  <c r="BS896" i="12" s="1"/>
  <c r="BZ896" i="12" s="1"/>
  <c r="G879" i="12"/>
  <c r="M879" i="12" s="1"/>
  <c r="S879" i="12" s="1"/>
  <c r="AA879" i="12" s="1"/>
  <c r="AG879" i="12" s="1"/>
  <c r="AO879" i="12" s="1"/>
  <c r="AU879" i="12" s="1"/>
  <c r="BA879" i="12" s="1"/>
  <c r="BI879" i="12" s="1"/>
  <c r="BN879" i="12" s="1"/>
  <c r="BS879" i="12" s="1"/>
  <c r="BZ879" i="12" s="1"/>
  <c r="M880" i="12"/>
  <c r="S880" i="12" s="1"/>
  <c r="AA880" i="12" s="1"/>
  <c r="AG880" i="12" s="1"/>
  <c r="AO880" i="12" s="1"/>
  <c r="AU880" i="12" s="1"/>
  <c r="BA880" i="12" s="1"/>
  <c r="BI880" i="12" s="1"/>
  <c r="BN880" i="12" s="1"/>
  <c r="BS880" i="12" s="1"/>
  <c r="BZ880" i="12" s="1"/>
  <c r="H980" i="12"/>
  <c r="N980" i="12" s="1"/>
  <c r="T980" i="12" s="1"/>
  <c r="AB980" i="12" s="1"/>
  <c r="AH980" i="12" s="1"/>
  <c r="AP980" i="12" s="1"/>
  <c r="AV980" i="12" s="1"/>
  <c r="BB980" i="12" s="1"/>
  <c r="BJ980" i="12" s="1"/>
  <c r="BT980" i="12" s="1"/>
  <c r="N981" i="12"/>
  <c r="T981" i="12" s="1"/>
  <c r="AB981" i="12" s="1"/>
  <c r="AH981" i="12" s="1"/>
  <c r="AP981" i="12" s="1"/>
  <c r="AV981" i="12" s="1"/>
  <c r="BB981" i="12" s="1"/>
  <c r="BJ981" i="12" s="1"/>
  <c r="BT981" i="12" s="1"/>
  <c r="H947" i="12"/>
  <c r="N947" i="12" s="1"/>
  <c r="T947" i="12" s="1"/>
  <c r="AB947" i="12" s="1"/>
  <c r="AH947" i="12" s="1"/>
  <c r="AP947" i="12" s="1"/>
  <c r="AV947" i="12" s="1"/>
  <c r="BB947" i="12" s="1"/>
  <c r="BJ947" i="12" s="1"/>
  <c r="BT947" i="12" s="1"/>
  <c r="N948" i="12"/>
  <c r="T948" i="12" s="1"/>
  <c r="AB948" i="12" s="1"/>
  <c r="AH948" i="12" s="1"/>
  <c r="AP948" i="12" s="1"/>
  <c r="AV948" i="12" s="1"/>
  <c r="BB948" i="12" s="1"/>
  <c r="BJ948" i="12" s="1"/>
  <c r="BT948" i="12" s="1"/>
  <c r="H926" i="12"/>
  <c r="N927" i="12"/>
  <c r="T927" i="12" s="1"/>
  <c r="AB927" i="12" s="1"/>
  <c r="AH927" i="12" s="1"/>
  <c r="AP927" i="12" s="1"/>
  <c r="AV927" i="12" s="1"/>
  <c r="BB927" i="12" s="1"/>
  <c r="BJ927" i="12" s="1"/>
  <c r="BT927" i="12" s="1"/>
  <c r="H904" i="12"/>
  <c r="N905" i="12"/>
  <c r="T905" i="12" s="1"/>
  <c r="AB905" i="12" s="1"/>
  <c r="AH905" i="12" s="1"/>
  <c r="AP905" i="12" s="1"/>
  <c r="AV905" i="12" s="1"/>
  <c r="BB905" i="12" s="1"/>
  <c r="BJ905" i="12" s="1"/>
  <c r="BT905" i="12" s="1"/>
  <c r="G1222" i="12"/>
  <c r="M1222" i="12" s="1"/>
  <c r="S1222" i="12" s="1"/>
  <c r="AA1222" i="12" s="1"/>
  <c r="AG1222" i="12" s="1"/>
  <c r="AO1222" i="12" s="1"/>
  <c r="AU1222" i="12" s="1"/>
  <c r="BA1222" i="12" s="1"/>
  <c r="BI1222" i="12" s="1"/>
  <c r="BN1222" i="12" s="1"/>
  <c r="BS1222" i="12" s="1"/>
  <c r="BZ1222" i="12" s="1"/>
  <c r="M1223" i="12"/>
  <c r="S1223" i="12" s="1"/>
  <c r="AA1223" i="12" s="1"/>
  <c r="AG1223" i="12" s="1"/>
  <c r="AO1223" i="12" s="1"/>
  <c r="AU1223" i="12" s="1"/>
  <c r="BA1223" i="12" s="1"/>
  <c r="BI1223" i="12" s="1"/>
  <c r="BN1223" i="12" s="1"/>
  <c r="BS1223" i="12" s="1"/>
  <c r="BZ1223" i="12" s="1"/>
  <c r="H934" i="12"/>
  <c r="N934" i="12" s="1"/>
  <c r="T934" i="12" s="1"/>
  <c r="AB934" i="12" s="1"/>
  <c r="AH934" i="12" s="1"/>
  <c r="AP934" i="12" s="1"/>
  <c r="AV934" i="12" s="1"/>
  <c r="BB934" i="12" s="1"/>
  <c r="BJ934" i="12" s="1"/>
  <c r="BT934" i="12" s="1"/>
  <c r="N935" i="12"/>
  <c r="T935" i="12" s="1"/>
  <c r="AB935" i="12" s="1"/>
  <c r="AH935" i="12" s="1"/>
  <c r="AP935" i="12" s="1"/>
  <c r="AV935" i="12" s="1"/>
  <c r="BB935" i="12" s="1"/>
  <c r="BJ935" i="12" s="1"/>
  <c r="BT935" i="12" s="1"/>
  <c r="N1468" i="12"/>
  <c r="T1468" i="12" s="1"/>
  <c r="AB1468" i="12" s="1"/>
  <c r="AH1468" i="12" s="1"/>
  <c r="AP1468" i="12" s="1"/>
  <c r="AV1468" i="12" s="1"/>
  <c r="BB1468" i="12" s="1"/>
  <c r="BJ1468" i="12" s="1"/>
  <c r="BT1468" i="12" s="1"/>
  <c r="H1467" i="12"/>
  <c r="N1467" i="12" s="1"/>
  <c r="T1467" i="12" s="1"/>
  <c r="AB1467" i="12" s="1"/>
  <c r="AH1467" i="12" s="1"/>
  <c r="AP1467" i="12" s="1"/>
  <c r="AV1467" i="12" s="1"/>
  <c r="BB1467" i="12" s="1"/>
  <c r="BJ1467" i="12" s="1"/>
  <c r="BT1467" i="12" s="1"/>
  <c r="G1016" i="12"/>
  <c r="M1016" i="12" s="1"/>
  <c r="S1016" i="12" s="1"/>
  <c r="AA1016" i="12" s="1"/>
  <c r="AG1016" i="12" s="1"/>
  <c r="AO1016" i="12" s="1"/>
  <c r="AU1016" i="12" s="1"/>
  <c r="BA1016" i="12" s="1"/>
  <c r="BI1016" i="12" s="1"/>
  <c r="BN1016" i="12" s="1"/>
  <c r="BS1016" i="12" s="1"/>
  <c r="BZ1016" i="12" s="1"/>
  <c r="M1017" i="12"/>
  <c r="S1017" i="12" s="1"/>
  <c r="AA1017" i="12" s="1"/>
  <c r="AG1017" i="12" s="1"/>
  <c r="AO1017" i="12" s="1"/>
  <c r="AU1017" i="12" s="1"/>
  <c r="BA1017" i="12" s="1"/>
  <c r="BI1017" i="12" s="1"/>
  <c r="BN1017" i="12" s="1"/>
  <c r="BS1017" i="12" s="1"/>
  <c r="BZ1017" i="12" s="1"/>
  <c r="N1084" i="12"/>
  <c r="T1084" i="12" s="1"/>
  <c r="AB1084" i="12" s="1"/>
  <c r="AH1084" i="12" s="1"/>
  <c r="AP1084" i="12" s="1"/>
  <c r="AV1084" i="12" s="1"/>
  <c r="BB1084" i="12" s="1"/>
  <c r="BJ1084" i="12" s="1"/>
  <c r="BT1084" i="12" s="1"/>
  <c r="H1083" i="12"/>
  <c r="N1083" i="12" s="1"/>
  <c r="T1083" i="12" s="1"/>
  <c r="AB1083" i="12" s="1"/>
  <c r="AH1083" i="12" s="1"/>
  <c r="AP1083" i="12" s="1"/>
  <c r="AV1083" i="12" s="1"/>
  <c r="BB1083" i="12" s="1"/>
  <c r="BJ1083" i="12" s="1"/>
  <c r="BT1083" i="12" s="1"/>
  <c r="H1005" i="12"/>
  <c r="N1006" i="12"/>
  <c r="T1006" i="12" s="1"/>
  <c r="AB1006" i="12" s="1"/>
  <c r="AH1006" i="12" s="1"/>
  <c r="AP1006" i="12" s="1"/>
  <c r="AV1006" i="12" s="1"/>
  <c r="BB1006" i="12" s="1"/>
  <c r="BJ1006" i="12" s="1"/>
  <c r="BT1006" i="12" s="1"/>
  <c r="M1409" i="12"/>
  <c r="S1409" i="12" s="1"/>
  <c r="AA1409" i="12" s="1"/>
  <c r="AG1409" i="12" s="1"/>
  <c r="AO1409" i="12" s="1"/>
  <c r="AU1409" i="12" s="1"/>
  <c r="BA1409" i="12" s="1"/>
  <c r="BI1409" i="12" s="1"/>
  <c r="BN1409" i="12" s="1"/>
  <c r="BS1409" i="12" s="1"/>
  <c r="BZ1409" i="12" s="1"/>
  <c r="G1408" i="12"/>
  <c r="M1408" i="12" s="1"/>
  <c r="S1408" i="12" s="1"/>
  <c r="AA1408" i="12" s="1"/>
  <c r="AG1408" i="12" s="1"/>
  <c r="AO1408" i="12" s="1"/>
  <c r="AU1408" i="12" s="1"/>
  <c r="BA1408" i="12" s="1"/>
  <c r="BI1408" i="12" s="1"/>
  <c r="BN1408" i="12" s="1"/>
  <c r="BS1408" i="12" s="1"/>
  <c r="BZ1408" i="12" s="1"/>
  <c r="G913" i="12"/>
  <c r="H884" i="12"/>
  <c r="H965" i="12"/>
  <c r="H1108" i="12"/>
  <c r="N1109" i="12"/>
  <c r="T1109" i="12" s="1"/>
  <c r="AB1109" i="12" s="1"/>
  <c r="AH1109" i="12" s="1"/>
  <c r="AP1109" i="12" s="1"/>
  <c r="AV1109" i="12" s="1"/>
  <c r="BB1109" i="12" s="1"/>
  <c r="BJ1109" i="12" s="1"/>
  <c r="BT1109" i="12" s="1"/>
  <c r="H956" i="12"/>
  <c r="N956" i="12" s="1"/>
  <c r="T956" i="12" s="1"/>
  <c r="AB956" i="12" s="1"/>
  <c r="AH956" i="12" s="1"/>
  <c r="AP956" i="12" s="1"/>
  <c r="AV956" i="12" s="1"/>
  <c r="BB956" i="12" s="1"/>
  <c r="BJ956" i="12" s="1"/>
  <c r="BT956" i="12" s="1"/>
  <c r="N957" i="12"/>
  <c r="T957" i="12" s="1"/>
  <c r="AB957" i="12" s="1"/>
  <c r="AH957" i="12" s="1"/>
  <c r="AP957" i="12" s="1"/>
  <c r="AV957" i="12" s="1"/>
  <c r="BB957" i="12" s="1"/>
  <c r="BJ957" i="12" s="1"/>
  <c r="BT957" i="12" s="1"/>
  <c r="H938" i="12"/>
  <c r="N938" i="12" s="1"/>
  <c r="T938" i="12" s="1"/>
  <c r="AB938" i="12" s="1"/>
  <c r="AH938" i="12" s="1"/>
  <c r="AP938" i="12" s="1"/>
  <c r="AV938" i="12" s="1"/>
  <c r="BB938" i="12" s="1"/>
  <c r="BJ938" i="12" s="1"/>
  <c r="BT938" i="12" s="1"/>
  <c r="N939" i="12"/>
  <c r="T939" i="12" s="1"/>
  <c r="AB939" i="12" s="1"/>
  <c r="AH939" i="12" s="1"/>
  <c r="AP939" i="12" s="1"/>
  <c r="AV939" i="12" s="1"/>
  <c r="BB939" i="12" s="1"/>
  <c r="BJ939" i="12" s="1"/>
  <c r="BT939" i="12" s="1"/>
  <c r="H895" i="12"/>
  <c r="N896" i="12"/>
  <c r="T896" i="12" s="1"/>
  <c r="AB896" i="12" s="1"/>
  <c r="AH896" i="12" s="1"/>
  <c r="AP896" i="12" s="1"/>
  <c r="AV896" i="12" s="1"/>
  <c r="BB896" i="12" s="1"/>
  <c r="BJ896" i="12" s="1"/>
  <c r="BT896" i="12" s="1"/>
  <c r="H879" i="12"/>
  <c r="N879" i="12" s="1"/>
  <c r="T879" i="12" s="1"/>
  <c r="AB879" i="12" s="1"/>
  <c r="AH879" i="12" s="1"/>
  <c r="AP879" i="12" s="1"/>
  <c r="AV879" i="12" s="1"/>
  <c r="BB879" i="12" s="1"/>
  <c r="BJ879" i="12" s="1"/>
  <c r="BT879" i="12" s="1"/>
  <c r="N880" i="12"/>
  <c r="T880" i="12" s="1"/>
  <c r="AB880" i="12" s="1"/>
  <c r="AH880" i="12" s="1"/>
  <c r="AP880" i="12" s="1"/>
  <c r="AV880" i="12" s="1"/>
  <c r="BB880" i="12" s="1"/>
  <c r="BJ880" i="12" s="1"/>
  <c r="BT880" i="12" s="1"/>
  <c r="M987" i="12"/>
  <c r="S987" i="12" s="1"/>
  <c r="AA987" i="12" s="1"/>
  <c r="AG987" i="12" s="1"/>
  <c r="AO987" i="12" s="1"/>
  <c r="AU987" i="12" s="1"/>
  <c r="BA987" i="12" s="1"/>
  <c r="BI987" i="12" s="1"/>
  <c r="BN987" i="12" s="1"/>
  <c r="BS987" i="12" s="1"/>
  <c r="BZ987" i="12" s="1"/>
  <c r="G986" i="12"/>
  <c r="H1222" i="12"/>
  <c r="N1222" i="12" s="1"/>
  <c r="T1222" i="12" s="1"/>
  <c r="AB1222" i="12" s="1"/>
  <c r="AH1222" i="12" s="1"/>
  <c r="AP1222" i="12" s="1"/>
  <c r="AV1222" i="12" s="1"/>
  <c r="BB1222" i="12" s="1"/>
  <c r="BJ1222" i="12" s="1"/>
  <c r="BT1222" i="12" s="1"/>
  <c r="N1223" i="12"/>
  <c r="T1223" i="12" s="1"/>
  <c r="AB1223" i="12" s="1"/>
  <c r="AH1223" i="12" s="1"/>
  <c r="AP1223" i="12" s="1"/>
  <c r="AV1223" i="12" s="1"/>
  <c r="BB1223" i="12" s="1"/>
  <c r="BJ1223" i="12" s="1"/>
  <c r="BT1223" i="12" s="1"/>
  <c r="G926" i="12"/>
  <c r="M927" i="12"/>
  <c r="S927" i="12" s="1"/>
  <c r="AA927" i="12" s="1"/>
  <c r="AG927" i="12" s="1"/>
  <c r="AO927" i="12" s="1"/>
  <c r="AU927" i="12" s="1"/>
  <c r="BA927" i="12" s="1"/>
  <c r="BI927" i="12" s="1"/>
  <c r="BN927" i="12" s="1"/>
  <c r="BS927" i="12" s="1"/>
  <c r="BZ927" i="12" s="1"/>
  <c r="G1108" i="12"/>
  <c r="M1109" i="12"/>
  <c r="S1109" i="12" s="1"/>
  <c r="AA1109" i="12" s="1"/>
  <c r="AG1109" i="12" s="1"/>
  <c r="AO1109" i="12" s="1"/>
  <c r="AU1109" i="12" s="1"/>
  <c r="BA1109" i="12" s="1"/>
  <c r="BI1109" i="12" s="1"/>
  <c r="BN1109" i="12" s="1"/>
  <c r="BS1109" i="12" s="1"/>
  <c r="BZ1109" i="12" s="1"/>
  <c r="G1005" i="12"/>
  <c r="M1006" i="12"/>
  <c r="S1006" i="12" s="1"/>
  <c r="AA1006" i="12" s="1"/>
  <c r="AG1006" i="12" s="1"/>
  <c r="AO1006" i="12" s="1"/>
  <c r="AU1006" i="12" s="1"/>
  <c r="BA1006" i="12" s="1"/>
  <c r="BI1006" i="12" s="1"/>
  <c r="BN1006" i="12" s="1"/>
  <c r="BS1006" i="12" s="1"/>
  <c r="BZ1006" i="12" s="1"/>
  <c r="G960" i="12"/>
  <c r="M960" i="12" s="1"/>
  <c r="S960" i="12" s="1"/>
  <c r="AA960" i="12" s="1"/>
  <c r="AG960" i="12" s="1"/>
  <c r="AO960" i="12" s="1"/>
  <c r="AU960" i="12" s="1"/>
  <c r="BA960" i="12" s="1"/>
  <c r="BI960" i="12" s="1"/>
  <c r="BN960" i="12" s="1"/>
  <c r="BS960" i="12" s="1"/>
  <c r="BZ960" i="12" s="1"/>
  <c r="M961" i="12"/>
  <c r="S961" i="12" s="1"/>
  <c r="AA961" i="12" s="1"/>
  <c r="AG961" i="12" s="1"/>
  <c r="AO961" i="12" s="1"/>
  <c r="AU961" i="12" s="1"/>
  <c r="BA961" i="12" s="1"/>
  <c r="BI961" i="12" s="1"/>
  <c r="BN961" i="12" s="1"/>
  <c r="BS961" i="12" s="1"/>
  <c r="BZ961" i="12" s="1"/>
  <c r="M1195" i="12"/>
  <c r="S1195" i="12" s="1"/>
  <c r="AA1195" i="12" s="1"/>
  <c r="AG1195" i="12" s="1"/>
  <c r="AO1195" i="12" s="1"/>
  <c r="AU1195" i="12" s="1"/>
  <c r="BA1195" i="12" s="1"/>
  <c r="BI1195" i="12" s="1"/>
  <c r="BN1195" i="12" s="1"/>
  <c r="BS1195" i="12" s="1"/>
  <c r="BZ1195" i="12" s="1"/>
  <c r="G1183" i="12"/>
  <c r="M1183" i="12" s="1"/>
  <c r="S1183" i="12" s="1"/>
  <c r="AA1183" i="12" s="1"/>
  <c r="AG1183" i="12" s="1"/>
  <c r="AO1183" i="12" s="1"/>
  <c r="AU1183" i="12" s="1"/>
  <c r="BA1183" i="12" s="1"/>
  <c r="BI1183" i="12" s="1"/>
  <c r="BN1183" i="12" s="1"/>
  <c r="BS1183" i="12" s="1"/>
  <c r="BZ1183" i="12" s="1"/>
  <c r="H1070" i="12"/>
  <c r="N1071" i="12"/>
  <c r="T1071" i="12" s="1"/>
  <c r="AB1071" i="12" s="1"/>
  <c r="AH1071" i="12" s="1"/>
  <c r="AP1071" i="12" s="1"/>
  <c r="AV1071" i="12" s="1"/>
  <c r="BB1071" i="12" s="1"/>
  <c r="BJ1071" i="12" s="1"/>
  <c r="BT1071" i="12" s="1"/>
  <c r="G980" i="12"/>
  <c r="M980" i="12" s="1"/>
  <c r="S980" i="12" s="1"/>
  <c r="AA980" i="12" s="1"/>
  <c r="AG980" i="12" s="1"/>
  <c r="AO980" i="12" s="1"/>
  <c r="AU980" i="12" s="1"/>
  <c r="BA980" i="12" s="1"/>
  <c r="BI980" i="12" s="1"/>
  <c r="BN980" i="12" s="1"/>
  <c r="BS980" i="12" s="1"/>
  <c r="BZ980" i="12" s="1"/>
  <c r="M981" i="12"/>
  <c r="S981" i="12" s="1"/>
  <c r="AA981" i="12" s="1"/>
  <c r="AG981" i="12" s="1"/>
  <c r="AO981" i="12" s="1"/>
  <c r="AU981" i="12" s="1"/>
  <c r="BA981" i="12" s="1"/>
  <c r="BI981" i="12" s="1"/>
  <c r="BN981" i="12" s="1"/>
  <c r="BS981" i="12" s="1"/>
  <c r="BZ981" i="12" s="1"/>
  <c r="G947" i="12"/>
  <c r="M947" i="12" s="1"/>
  <c r="S947" i="12" s="1"/>
  <c r="AA947" i="12" s="1"/>
  <c r="AG947" i="12" s="1"/>
  <c r="AO947" i="12" s="1"/>
  <c r="AU947" i="12" s="1"/>
  <c r="BA947" i="12" s="1"/>
  <c r="BI947" i="12" s="1"/>
  <c r="BN947" i="12" s="1"/>
  <c r="BS947" i="12" s="1"/>
  <c r="BZ947" i="12" s="1"/>
  <c r="M948" i="12"/>
  <c r="S948" i="12" s="1"/>
  <c r="AA948" i="12" s="1"/>
  <c r="AG948" i="12" s="1"/>
  <c r="AO948" i="12" s="1"/>
  <c r="AU948" i="12" s="1"/>
  <c r="BA948" i="12" s="1"/>
  <c r="BI948" i="12" s="1"/>
  <c r="BN948" i="12" s="1"/>
  <c r="BS948" i="12" s="1"/>
  <c r="BZ948" i="12" s="1"/>
  <c r="H921" i="12" l="1"/>
  <c r="G921" i="12"/>
  <c r="F921" i="12"/>
  <c r="N913" i="12"/>
  <c r="T913" i="12" s="1"/>
  <c r="AB913" i="12" s="1"/>
  <c r="AH913" i="12" s="1"/>
  <c r="AP913" i="12" s="1"/>
  <c r="AV913" i="12" s="1"/>
  <c r="BB913" i="12" s="1"/>
  <c r="BJ913" i="12" s="1"/>
  <c r="BT913" i="12" s="1"/>
  <c r="G883" i="12"/>
  <c r="M883" i="12" s="1"/>
  <c r="S883" i="12" s="1"/>
  <c r="AA883" i="12" s="1"/>
  <c r="AG883" i="12" s="1"/>
  <c r="AO883" i="12" s="1"/>
  <c r="AU883" i="12" s="1"/>
  <c r="BA883" i="12" s="1"/>
  <c r="BI883" i="12" s="1"/>
  <c r="BN883" i="12" s="1"/>
  <c r="BS883" i="12" s="1"/>
  <c r="BZ883" i="12" s="1"/>
  <c r="L913" i="12"/>
  <c r="R913" i="12" s="1"/>
  <c r="V913" i="12" s="1"/>
  <c r="Z913" i="12" s="1"/>
  <c r="AF913" i="12" s="1"/>
  <c r="AJ913" i="12" s="1"/>
  <c r="AN913" i="12" s="1"/>
  <c r="AT913" i="12" s="1"/>
  <c r="AZ913" i="12" s="1"/>
  <c r="BD913" i="12" s="1"/>
  <c r="BH913" i="12" s="1"/>
  <c r="BM913" i="12" s="1"/>
  <c r="BR913" i="12" s="1"/>
  <c r="BV913" i="12" s="1"/>
  <c r="BY913" i="12" s="1"/>
  <c r="CB913" i="12" s="1"/>
  <c r="CD913" i="12" s="1"/>
  <c r="L965" i="12"/>
  <c r="R965" i="12" s="1"/>
  <c r="V965" i="12" s="1"/>
  <c r="Z965" i="12" s="1"/>
  <c r="AF965" i="12" s="1"/>
  <c r="AJ965" i="12" s="1"/>
  <c r="AN965" i="12" s="1"/>
  <c r="AT965" i="12" s="1"/>
  <c r="AZ965" i="12" s="1"/>
  <c r="BD965" i="12" s="1"/>
  <c r="BH965" i="12" s="1"/>
  <c r="BM965" i="12" s="1"/>
  <c r="BR965" i="12" s="1"/>
  <c r="BV965" i="12" s="1"/>
  <c r="BY965" i="12" s="1"/>
  <c r="CB965" i="12" s="1"/>
  <c r="CD965" i="12" s="1"/>
  <c r="F985" i="12"/>
  <c r="L986" i="12"/>
  <c r="R986" i="12" s="1"/>
  <c r="V986" i="12" s="1"/>
  <c r="Z986" i="12" s="1"/>
  <c r="AF986" i="12" s="1"/>
  <c r="AJ986" i="12" s="1"/>
  <c r="AN986" i="12" s="1"/>
  <c r="AT986" i="12" s="1"/>
  <c r="AZ986" i="12" s="1"/>
  <c r="BD986" i="12" s="1"/>
  <c r="BH986" i="12" s="1"/>
  <c r="BM986" i="12" s="1"/>
  <c r="BR986" i="12" s="1"/>
  <c r="BV986" i="12" s="1"/>
  <c r="BY986" i="12" s="1"/>
  <c r="CB986" i="12" s="1"/>
  <c r="CD986" i="12" s="1"/>
  <c r="L926" i="12"/>
  <c r="R926" i="12" s="1"/>
  <c r="V926" i="12" s="1"/>
  <c r="Z926" i="12" s="1"/>
  <c r="AF926" i="12" s="1"/>
  <c r="AJ926" i="12" s="1"/>
  <c r="AN926" i="12" s="1"/>
  <c r="AT926" i="12" s="1"/>
  <c r="AZ926" i="12" s="1"/>
  <c r="BD926" i="12" s="1"/>
  <c r="BH926" i="12" s="1"/>
  <c r="BM926" i="12" s="1"/>
  <c r="BR926" i="12" s="1"/>
  <c r="BV926" i="12" s="1"/>
  <c r="BY926" i="12" s="1"/>
  <c r="CB926" i="12" s="1"/>
  <c r="CD926" i="12" s="1"/>
  <c r="L895" i="12"/>
  <c r="R895" i="12" s="1"/>
  <c r="V895" i="12" s="1"/>
  <c r="Z895" i="12" s="1"/>
  <c r="AF895" i="12" s="1"/>
  <c r="AJ895" i="12" s="1"/>
  <c r="AN895" i="12" s="1"/>
  <c r="AT895" i="12" s="1"/>
  <c r="AZ895" i="12" s="1"/>
  <c r="BD895" i="12" s="1"/>
  <c r="BH895" i="12" s="1"/>
  <c r="BM895" i="12" s="1"/>
  <c r="BR895" i="12" s="1"/>
  <c r="BV895" i="12" s="1"/>
  <c r="BY895" i="12" s="1"/>
  <c r="CB895" i="12" s="1"/>
  <c r="CD895" i="12" s="1"/>
  <c r="F894" i="12"/>
  <c r="L894" i="12" s="1"/>
  <c r="R894" i="12" s="1"/>
  <c r="V894" i="12" s="1"/>
  <c r="Z894" i="12" s="1"/>
  <c r="AF894" i="12" s="1"/>
  <c r="AJ894" i="12" s="1"/>
  <c r="AN894" i="12" s="1"/>
  <c r="AT894" i="12" s="1"/>
  <c r="AZ894" i="12" s="1"/>
  <c r="BD894" i="12" s="1"/>
  <c r="BH894" i="12" s="1"/>
  <c r="BM894" i="12" s="1"/>
  <c r="BR894" i="12" s="1"/>
  <c r="BV894" i="12" s="1"/>
  <c r="BY894" i="12" s="1"/>
  <c r="CB894" i="12" s="1"/>
  <c r="CD894" i="12" s="1"/>
  <c r="F1015" i="12"/>
  <c r="M965" i="12"/>
  <c r="S965" i="12" s="1"/>
  <c r="AA965" i="12" s="1"/>
  <c r="AG965" i="12" s="1"/>
  <c r="AO965" i="12" s="1"/>
  <c r="AU965" i="12" s="1"/>
  <c r="BA965" i="12" s="1"/>
  <c r="BI965" i="12" s="1"/>
  <c r="BN965" i="12" s="1"/>
  <c r="BS965" i="12" s="1"/>
  <c r="BZ965" i="12" s="1"/>
  <c r="G1015" i="12"/>
  <c r="M1015" i="12" s="1"/>
  <c r="S1015" i="12" s="1"/>
  <c r="AA1015" i="12" s="1"/>
  <c r="AG1015" i="12" s="1"/>
  <c r="AO1015" i="12" s="1"/>
  <c r="AU1015" i="12" s="1"/>
  <c r="BA1015" i="12" s="1"/>
  <c r="BI1015" i="12" s="1"/>
  <c r="BN1015" i="12" s="1"/>
  <c r="BS1015" i="12" s="1"/>
  <c r="BZ1015" i="12" s="1"/>
  <c r="F1004" i="12"/>
  <c r="L1004" i="12" s="1"/>
  <c r="R1004" i="12" s="1"/>
  <c r="V1004" i="12" s="1"/>
  <c r="Z1004" i="12" s="1"/>
  <c r="AF1004" i="12" s="1"/>
  <c r="AJ1004" i="12" s="1"/>
  <c r="AN1004" i="12" s="1"/>
  <c r="AT1004" i="12" s="1"/>
  <c r="AZ1004" i="12" s="1"/>
  <c r="BD1004" i="12" s="1"/>
  <c r="BH1004" i="12" s="1"/>
  <c r="BM1004" i="12" s="1"/>
  <c r="BR1004" i="12" s="1"/>
  <c r="BV1004" i="12" s="1"/>
  <c r="BY1004" i="12" s="1"/>
  <c r="CB1004" i="12" s="1"/>
  <c r="CD1004" i="12" s="1"/>
  <c r="L1005" i="12"/>
  <c r="R1005" i="12" s="1"/>
  <c r="V1005" i="12" s="1"/>
  <c r="Z1005" i="12" s="1"/>
  <c r="AF1005" i="12" s="1"/>
  <c r="AJ1005" i="12" s="1"/>
  <c r="AN1005" i="12" s="1"/>
  <c r="AT1005" i="12" s="1"/>
  <c r="AZ1005" i="12" s="1"/>
  <c r="BD1005" i="12" s="1"/>
  <c r="BH1005" i="12" s="1"/>
  <c r="BM1005" i="12" s="1"/>
  <c r="BR1005" i="12" s="1"/>
  <c r="BV1005" i="12" s="1"/>
  <c r="BY1005" i="12" s="1"/>
  <c r="CB1005" i="12" s="1"/>
  <c r="CD1005" i="12" s="1"/>
  <c r="F883" i="12"/>
  <c r="L883" i="12" s="1"/>
  <c r="R883" i="12" s="1"/>
  <c r="V883" i="12" s="1"/>
  <c r="Z883" i="12" s="1"/>
  <c r="AF883" i="12" s="1"/>
  <c r="AJ883" i="12" s="1"/>
  <c r="AN883" i="12" s="1"/>
  <c r="AT883" i="12" s="1"/>
  <c r="AZ883" i="12" s="1"/>
  <c r="BD883" i="12" s="1"/>
  <c r="BH883" i="12" s="1"/>
  <c r="BM883" i="12" s="1"/>
  <c r="BR883" i="12" s="1"/>
  <c r="BV883" i="12" s="1"/>
  <c r="BY883" i="12" s="1"/>
  <c r="CB883" i="12" s="1"/>
  <c r="CD883" i="12" s="1"/>
  <c r="L884" i="12"/>
  <c r="R884" i="12" s="1"/>
  <c r="V884" i="12" s="1"/>
  <c r="Z884" i="12" s="1"/>
  <c r="AF884" i="12" s="1"/>
  <c r="AJ884" i="12" s="1"/>
  <c r="AN884" i="12" s="1"/>
  <c r="AT884" i="12" s="1"/>
  <c r="AZ884" i="12" s="1"/>
  <c r="BD884" i="12" s="1"/>
  <c r="BH884" i="12" s="1"/>
  <c r="BM884" i="12" s="1"/>
  <c r="BR884" i="12" s="1"/>
  <c r="BV884" i="12" s="1"/>
  <c r="BY884" i="12" s="1"/>
  <c r="CB884" i="12" s="1"/>
  <c r="CD884" i="12" s="1"/>
  <c r="L976" i="12"/>
  <c r="R976" i="12" s="1"/>
  <c r="V976" i="12" s="1"/>
  <c r="Z976" i="12" s="1"/>
  <c r="AF976" i="12" s="1"/>
  <c r="AJ976" i="12" s="1"/>
  <c r="AN976" i="12" s="1"/>
  <c r="AT976" i="12" s="1"/>
  <c r="AZ976" i="12" s="1"/>
  <c r="BD976" i="12" s="1"/>
  <c r="BH976" i="12" s="1"/>
  <c r="BM976" i="12" s="1"/>
  <c r="BR976" i="12" s="1"/>
  <c r="BV976" i="12" s="1"/>
  <c r="BY976" i="12" s="1"/>
  <c r="CB976" i="12" s="1"/>
  <c r="CD976" i="12" s="1"/>
  <c r="F975" i="12"/>
  <c r="L975" i="12" s="1"/>
  <c r="R975" i="12" s="1"/>
  <c r="V975" i="12" s="1"/>
  <c r="Z975" i="12" s="1"/>
  <c r="AF975" i="12" s="1"/>
  <c r="AJ975" i="12" s="1"/>
  <c r="AN975" i="12" s="1"/>
  <c r="AT975" i="12" s="1"/>
  <c r="AZ975" i="12" s="1"/>
  <c r="BD975" i="12" s="1"/>
  <c r="BH975" i="12" s="1"/>
  <c r="BM975" i="12" s="1"/>
  <c r="BR975" i="12" s="1"/>
  <c r="BV975" i="12" s="1"/>
  <c r="BY975" i="12" s="1"/>
  <c r="CB975" i="12" s="1"/>
  <c r="CD975" i="12" s="1"/>
  <c r="L1070" i="12"/>
  <c r="R1070" i="12" s="1"/>
  <c r="V1070" i="12" s="1"/>
  <c r="Z1070" i="12" s="1"/>
  <c r="AF1070" i="12" s="1"/>
  <c r="AJ1070" i="12" s="1"/>
  <c r="AN1070" i="12" s="1"/>
  <c r="AT1070" i="12" s="1"/>
  <c r="AZ1070" i="12" s="1"/>
  <c r="BD1070" i="12" s="1"/>
  <c r="BH1070" i="12" s="1"/>
  <c r="BM1070" i="12" s="1"/>
  <c r="BR1070" i="12" s="1"/>
  <c r="BV1070" i="12" s="1"/>
  <c r="BY1070" i="12" s="1"/>
  <c r="CB1070" i="12" s="1"/>
  <c r="CD1070" i="12" s="1"/>
  <c r="F1069" i="12"/>
  <c r="L1069" i="12" s="1"/>
  <c r="R1069" i="12" s="1"/>
  <c r="V1069" i="12" s="1"/>
  <c r="Z1069" i="12" s="1"/>
  <c r="AF1069" i="12" s="1"/>
  <c r="AJ1069" i="12" s="1"/>
  <c r="AN1069" i="12" s="1"/>
  <c r="AT1069" i="12" s="1"/>
  <c r="AZ1069" i="12" s="1"/>
  <c r="BD1069" i="12" s="1"/>
  <c r="BH1069" i="12" s="1"/>
  <c r="BM1069" i="12" s="1"/>
  <c r="BR1069" i="12" s="1"/>
  <c r="BV1069" i="12" s="1"/>
  <c r="BY1069" i="12" s="1"/>
  <c r="CB1069" i="12" s="1"/>
  <c r="CD1069" i="12" s="1"/>
  <c r="L904" i="12"/>
  <c r="R904" i="12" s="1"/>
  <c r="V904" i="12" s="1"/>
  <c r="Z904" i="12" s="1"/>
  <c r="AF904" i="12" s="1"/>
  <c r="AJ904" i="12" s="1"/>
  <c r="AN904" i="12" s="1"/>
  <c r="AT904" i="12" s="1"/>
  <c r="AZ904" i="12" s="1"/>
  <c r="BD904" i="12" s="1"/>
  <c r="BH904" i="12" s="1"/>
  <c r="BM904" i="12" s="1"/>
  <c r="BR904" i="12" s="1"/>
  <c r="BV904" i="12" s="1"/>
  <c r="BY904" i="12" s="1"/>
  <c r="CB904" i="12" s="1"/>
  <c r="CD904" i="12" s="1"/>
  <c r="F903" i="12"/>
  <c r="L903" i="12" s="1"/>
  <c r="R903" i="12" s="1"/>
  <c r="V903" i="12" s="1"/>
  <c r="Z903" i="12" s="1"/>
  <c r="AF903" i="12" s="1"/>
  <c r="AJ903" i="12" s="1"/>
  <c r="AN903" i="12" s="1"/>
  <c r="AT903" i="12" s="1"/>
  <c r="AZ903" i="12" s="1"/>
  <c r="BD903" i="12" s="1"/>
  <c r="BH903" i="12" s="1"/>
  <c r="BM903" i="12" s="1"/>
  <c r="BR903" i="12" s="1"/>
  <c r="BV903" i="12" s="1"/>
  <c r="BY903" i="12" s="1"/>
  <c r="CB903" i="12" s="1"/>
  <c r="CD903" i="12" s="1"/>
  <c r="L1108" i="12"/>
  <c r="R1108" i="12" s="1"/>
  <c r="V1108" i="12" s="1"/>
  <c r="Z1108" i="12" s="1"/>
  <c r="AF1108" i="12" s="1"/>
  <c r="AJ1108" i="12" s="1"/>
  <c r="AN1108" i="12" s="1"/>
  <c r="AT1108" i="12" s="1"/>
  <c r="AZ1108" i="12" s="1"/>
  <c r="BD1108" i="12" s="1"/>
  <c r="BH1108" i="12" s="1"/>
  <c r="BM1108" i="12" s="1"/>
  <c r="BR1108" i="12" s="1"/>
  <c r="BV1108" i="12" s="1"/>
  <c r="BY1108" i="12" s="1"/>
  <c r="CB1108" i="12" s="1"/>
  <c r="CD1108" i="12" s="1"/>
  <c r="F1107" i="12"/>
  <c r="L1107" i="12" s="1"/>
  <c r="R1107" i="12" s="1"/>
  <c r="V1107" i="12" s="1"/>
  <c r="Z1107" i="12" s="1"/>
  <c r="AF1107" i="12" s="1"/>
  <c r="AJ1107" i="12" s="1"/>
  <c r="AN1107" i="12" s="1"/>
  <c r="AT1107" i="12" s="1"/>
  <c r="AZ1107" i="12" s="1"/>
  <c r="BD1107" i="12" s="1"/>
  <c r="BH1107" i="12" s="1"/>
  <c r="BM1107" i="12" s="1"/>
  <c r="BR1107" i="12" s="1"/>
  <c r="BV1107" i="12" s="1"/>
  <c r="BY1107" i="12" s="1"/>
  <c r="CB1107" i="12" s="1"/>
  <c r="CD1107" i="12" s="1"/>
  <c r="H1015" i="12"/>
  <c r="N976" i="12"/>
  <c r="T976" i="12" s="1"/>
  <c r="AB976" i="12" s="1"/>
  <c r="AH976" i="12" s="1"/>
  <c r="AP976" i="12" s="1"/>
  <c r="AV976" i="12" s="1"/>
  <c r="BB976" i="12" s="1"/>
  <c r="BJ976" i="12" s="1"/>
  <c r="BT976" i="12" s="1"/>
  <c r="H975" i="12"/>
  <c r="N975" i="12" s="1"/>
  <c r="T975" i="12" s="1"/>
  <c r="AB975" i="12" s="1"/>
  <c r="AH975" i="12" s="1"/>
  <c r="AP975" i="12" s="1"/>
  <c r="AV975" i="12" s="1"/>
  <c r="BB975" i="12" s="1"/>
  <c r="BJ975" i="12" s="1"/>
  <c r="BT975" i="12" s="1"/>
  <c r="M1070" i="12"/>
  <c r="S1070" i="12" s="1"/>
  <c r="AA1070" i="12" s="1"/>
  <c r="AG1070" i="12" s="1"/>
  <c r="AO1070" i="12" s="1"/>
  <c r="AU1070" i="12" s="1"/>
  <c r="BA1070" i="12" s="1"/>
  <c r="BI1070" i="12" s="1"/>
  <c r="BN1070" i="12" s="1"/>
  <c r="BS1070" i="12" s="1"/>
  <c r="BZ1070" i="12" s="1"/>
  <c r="G1069" i="12"/>
  <c r="M1069" i="12" s="1"/>
  <c r="S1069" i="12" s="1"/>
  <c r="AA1069" i="12" s="1"/>
  <c r="AG1069" i="12" s="1"/>
  <c r="AO1069" i="12" s="1"/>
  <c r="AU1069" i="12" s="1"/>
  <c r="BA1069" i="12" s="1"/>
  <c r="BI1069" i="12" s="1"/>
  <c r="BN1069" i="12" s="1"/>
  <c r="BS1069" i="12" s="1"/>
  <c r="BZ1069" i="12" s="1"/>
  <c r="M976" i="12"/>
  <c r="S976" i="12" s="1"/>
  <c r="AA976" i="12" s="1"/>
  <c r="AG976" i="12" s="1"/>
  <c r="AO976" i="12" s="1"/>
  <c r="AU976" i="12" s="1"/>
  <c r="BA976" i="12" s="1"/>
  <c r="BI976" i="12" s="1"/>
  <c r="BN976" i="12" s="1"/>
  <c r="BS976" i="12" s="1"/>
  <c r="BZ976" i="12" s="1"/>
  <c r="G975" i="12"/>
  <c r="M975" i="12" s="1"/>
  <c r="S975" i="12" s="1"/>
  <c r="AA975" i="12" s="1"/>
  <c r="AG975" i="12" s="1"/>
  <c r="AO975" i="12" s="1"/>
  <c r="AU975" i="12" s="1"/>
  <c r="BA975" i="12" s="1"/>
  <c r="BI975" i="12" s="1"/>
  <c r="BN975" i="12" s="1"/>
  <c r="BS975" i="12" s="1"/>
  <c r="BZ975" i="12" s="1"/>
  <c r="G1004" i="12"/>
  <c r="M1004" i="12" s="1"/>
  <c r="S1004" i="12" s="1"/>
  <c r="AA1004" i="12" s="1"/>
  <c r="AG1004" i="12" s="1"/>
  <c r="AO1004" i="12" s="1"/>
  <c r="AU1004" i="12" s="1"/>
  <c r="BA1004" i="12" s="1"/>
  <c r="BI1004" i="12" s="1"/>
  <c r="BN1004" i="12" s="1"/>
  <c r="BS1004" i="12" s="1"/>
  <c r="BZ1004" i="12" s="1"/>
  <c r="M1005" i="12"/>
  <c r="S1005" i="12" s="1"/>
  <c r="AA1005" i="12" s="1"/>
  <c r="AG1005" i="12" s="1"/>
  <c r="AO1005" i="12" s="1"/>
  <c r="AU1005" i="12" s="1"/>
  <c r="BA1005" i="12" s="1"/>
  <c r="BI1005" i="12" s="1"/>
  <c r="BN1005" i="12" s="1"/>
  <c r="BS1005" i="12" s="1"/>
  <c r="BZ1005" i="12" s="1"/>
  <c r="M926" i="12"/>
  <c r="S926" i="12" s="1"/>
  <c r="AA926" i="12" s="1"/>
  <c r="AG926" i="12" s="1"/>
  <c r="AO926" i="12" s="1"/>
  <c r="AU926" i="12" s="1"/>
  <c r="BA926" i="12" s="1"/>
  <c r="BI926" i="12" s="1"/>
  <c r="BN926" i="12" s="1"/>
  <c r="BS926" i="12" s="1"/>
  <c r="BZ926" i="12" s="1"/>
  <c r="N895" i="12"/>
  <c r="T895" i="12" s="1"/>
  <c r="AB895" i="12" s="1"/>
  <c r="AH895" i="12" s="1"/>
  <c r="AP895" i="12" s="1"/>
  <c r="AV895" i="12" s="1"/>
  <c r="BB895" i="12" s="1"/>
  <c r="BJ895" i="12" s="1"/>
  <c r="BT895" i="12" s="1"/>
  <c r="H894" i="12"/>
  <c r="N894" i="12" s="1"/>
  <c r="T894" i="12" s="1"/>
  <c r="AB894" i="12" s="1"/>
  <c r="AH894" i="12" s="1"/>
  <c r="AP894" i="12" s="1"/>
  <c r="AV894" i="12" s="1"/>
  <c r="BB894" i="12" s="1"/>
  <c r="BJ894" i="12" s="1"/>
  <c r="BT894" i="12" s="1"/>
  <c r="H883" i="12"/>
  <c r="N883" i="12" s="1"/>
  <c r="T883" i="12" s="1"/>
  <c r="AB883" i="12" s="1"/>
  <c r="AH883" i="12" s="1"/>
  <c r="AP883" i="12" s="1"/>
  <c r="AV883" i="12" s="1"/>
  <c r="BB883" i="12" s="1"/>
  <c r="BJ883" i="12" s="1"/>
  <c r="BT883" i="12" s="1"/>
  <c r="N884" i="12"/>
  <c r="T884" i="12" s="1"/>
  <c r="AB884" i="12" s="1"/>
  <c r="AH884" i="12" s="1"/>
  <c r="AP884" i="12" s="1"/>
  <c r="AV884" i="12" s="1"/>
  <c r="BB884" i="12" s="1"/>
  <c r="BJ884" i="12" s="1"/>
  <c r="BT884" i="12" s="1"/>
  <c r="H985" i="12"/>
  <c r="N986" i="12"/>
  <c r="T986" i="12" s="1"/>
  <c r="AB986" i="12" s="1"/>
  <c r="AH986" i="12" s="1"/>
  <c r="AP986" i="12" s="1"/>
  <c r="AV986" i="12" s="1"/>
  <c r="BB986" i="12" s="1"/>
  <c r="BJ986" i="12" s="1"/>
  <c r="BT986" i="12" s="1"/>
  <c r="H964" i="12"/>
  <c r="N964" i="12" s="1"/>
  <c r="T964" i="12" s="1"/>
  <c r="AB964" i="12" s="1"/>
  <c r="AH964" i="12" s="1"/>
  <c r="AP964" i="12" s="1"/>
  <c r="AV964" i="12" s="1"/>
  <c r="BB964" i="12" s="1"/>
  <c r="BJ964" i="12" s="1"/>
  <c r="BT964" i="12" s="1"/>
  <c r="N965" i="12"/>
  <c r="T965" i="12" s="1"/>
  <c r="AB965" i="12" s="1"/>
  <c r="AH965" i="12" s="1"/>
  <c r="AP965" i="12" s="1"/>
  <c r="AV965" i="12" s="1"/>
  <c r="BB965" i="12" s="1"/>
  <c r="BJ965" i="12" s="1"/>
  <c r="BT965" i="12" s="1"/>
  <c r="G912" i="12"/>
  <c r="M912" i="12" s="1"/>
  <c r="S912" i="12" s="1"/>
  <c r="AA912" i="12" s="1"/>
  <c r="AG912" i="12" s="1"/>
  <c r="AO912" i="12" s="1"/>
  <c r="AU912" i="12" s="1"/>
  <c r="BA912" i="12" s="1"/>
  <c r="BI912" i="12" s="1"/>
  <c r="BN912" i="12" s="1"/>
  <c r="BS912" i="12" s="1"/>
  <c r="BZ912" i="12" s="1"/>
  <c r="M913" i="12"/>
  <c r="S913" i="12" s="1"/>
  <c r="AA913" i="12" s="1"/>
  <c r="AG913" i="12" s="1"/>
  <c r="AO913" i="12" s="1"/>
  <c r="AU913" i="12" s="1"/>
  <c r="BA913" i="12" s="1"/>
  <c r="BI913" i="12" s="1"/>
  <c r="BN913" i="12" s="1"/>
  <c r="BS913" i="12" s="1"/>
  <c r="BZ913" i="12" s="1"/>
  <c r="H1004" i="12"/>
  <c r="N1004" i="12" s="1"/>
  <c r="T1004" i="12" s="1"/>
  <c r="AB1004" i="12" s="1"/>
  <c r="AH1004" i="12" s="1"/>
  <c r="AP1004" i="12" s="1"/>
  <c r="AV1004" i="12" s="1"/>
  <c r="BB1004" i="12" s="1"/>
  <c r="BJ1004" i="12" s="1"/>
  <c r="BT1004" i="12" s="1"/>
  <c r="N1005" i="12"/>
  <c r="T1005" i="12" s="1"/>
  <c r="AB1005" i="12" s="1"/>
  <c r="AH1005" i="12" s="1"/>
  <c r="AP1005" i="12" s="1"/>
  <c r="AV1005" i="12" s="1"/>
  <c r="BB1005" i="12" s="1"/>
  <c r="BJ1005" i="12" s="1"/>
  <c r="BT1005" i="12" s="1"/>
  <c r="N926" i="12"/>
  <c r="T926" i="12" s="1"/>
  <c r="AB926" i="12" s="1"/>
  <c r="AH926" i="12" s="1"/>
  <c r="AP926" i="12" s="1"/>
  <c r="AV926" i="12" s="1"/>
  <c r="BB926" i="12" s="1"/>
  <c r="BJ926" i="12" s="1"/>
  <c r="BT926" i="12" s="1"/>
  <c r="M895" i="12"/>
  <c r="S895" i="12" s="1"/>
  <c r="AA895" i="12" s="1"/>
  <c r="AG895" i="12" s="1"/>
  <c r="AO895" i="12" s="1"/>
  <c r="AU895" i="12" s="1"/>
  <c r="BA895" i="12" s="1"/>
  <c r="BI895" i="12" s="1"/>
  <c r="BN895" i="12" s="1"/>
  <c r="BS895" i="12" s="1"/>
  <c r="BZ895" i="12" s="1"/>
  <c r="G894" i="12"/>
  <c r="M894" i="12" s="1"/>
  <c r="S894" i="12" s="1"/>
  <c r="AA894" i="12" s="1"/>
  <c r="AG894" i="12" s="1"/>
  <c r="AO894" i="12" s="1"/>
  <c r="AU894" i="12" s="1"/>
  <c r="BA894" i="12" s="1"/>
  <c r="BI894" i="12" s="1"/>
  <c r="BN894" i="12" s="1"/>
  <c r="BS894" i="12" s="1"/>
  <c r="BZ894" i="12" s="1"/>
  <c r="M904" i="12"/>
  <c r="S904" i="12" s="1"/>
  <c r="AA904" i="12" s="1"/>
  <c r="AG904" i="12" s="1"/>
  <c r="AO904" i="12" s="1"/>
  <c r="AU904" i="12" s="1"/>
  <c r="BA904" i="12" s="1"/>
  <c r="BI904" i="12" s="1"/>
  <c r="BN904" i="12" s="1"/>
  <c r="BS904" i="12" s="1"/>
  <c r="BZ904" i="12" s="1"/>
  <c r="G903" i="12"/>
  <c r="M903" i="12" s="1"/>
  <c r="S903" i="12" s="1"/>
  <c r="AA903" i="12" s="1"/>
  <c r="AG903" i="12" s="1"/>
  <c r="AO903" i="12" s="1"/>
  <c r="AU903" i="12" s="1"/>
  <c r="BA903" i="12" s="1"/>
  <c r="BI903" i="12" s="1"/>
  <c r="BN903" i="12" s="1"/>
  <c r="BS903" i="12" s="1"/>
  <c r="BZ903" i="12" s="1"/>
  <c r="G985" i="12"/>
  <c r="M986" i="12"/>
  <c r="S986" i="12" s="1"/>
  <c r="AA986" i="12" s="1"/>
  <c r="AG986" i="12" s="1"/>
  <c r="AO986" i="12" s="1"/>
  <c r="AU986" i="12" s="1"/>
  <c r="BA986" i="12" s="1"/>
  <c r="BI986" i="12" s="1"/>
  <c r="BN986" i="12" s="1"/>
  <c r="BS986" i="12" s="1"/>
  <c r="BZ986" i="12" s="1"/>
  <c r="N904" i="12"/>
  <c r="T904" i="12" s="1"/>
  <c r="AB904" i="12" s="1"/>
  <c r="AH904" i="12" s="1"/>
  <c r="AP904" i="12" s="1"/>
  <c r="AV904" i="12" s="1"/>
  <c r="BB904" i="12" s="1"/>
  <c r="BJ904" i="12" s="1"/>
  <c r="BT904" i="12" s="1"/>
  <c r="H903" i="12"/>
  <c r="N903" i="12" s="1"/>
  <c r="T903" i="12" s="1"/>
  <c r="AB903" i="12" s="1"/>
  <c r="AH903" i="12" s="1"/>
  <c r="AP903" i="12" s="1"/>
  <c r="AV903" i="12" s="1"/>
  <c r="BB903" i="12" s="1"/>
  <c r="BJ903" i="12" s="1"/>
  <c r="BT903" i="12" s="1"/>
  <c r="N1070" i="12"/>
  <c r="T1070" i="12" s="1"/>
  <c r="AB1070" i="12" s="1"/>
  <c r="AH1070" i="12" s="1"/>
  <c r="AP1070" i="12" s="1"/>
  <c r="AV1070" i="12" s="1"/>
  <c r="BB1070" i="12" s="1"/>
  <c r="BJ1070" i="12" s="1"/>
  <c r="BT1070" i="12" s="1"/>
  <c r="H1069" i="12"/>
  <c r="N1069" i="12" s="1"/>
  <c r="T1069" i="12" s="1"/>
  <c r="AB1069" i="12" s="1"/>
  <c r="AH1069" i="12" s="1"/>
  <c r="AP1069" i="12" s="1"/>
  <c r="AV1069" i="12" s="1"/>
  <c r="BB1069" i="12" s="1"/>
  <c r="BJ1069" i="12" s="1"/>
  <c r="BT1069" i="12" s="1"/>
  <c r="M1108" i="12"/>
  <c r="S1108" i="12" s="1"/>
  <c r="AA1108" i="12" s="1"/>
  <c r="AG1108" i="12" s="1"/>
  <c r="AO1108" i="12" s="1"/>
  <c r="AU1108" i="12" s="1"/>
  <c r="BA1108" i="12" s="1"/>
  <c r="BI1108" i="12" s="1"/>
  <c r="BN1108" i="12" s="1"/>
  <c r="BS1108" i="12" s="1"/>
  <c r="BZ1108" i="12" s="1"/>
  <c r="G1107" i="12"/>
  <c r="M1107" i="12" s="1"/>
  <c r="S1107" i="12" s="1"/>
  <c r="AA1107" i="12" s="1"/>
  <c r="AG1107" i="12" s="1"/>
  <c r="AO1107" i="12" s="1"/>
  <c r="AU1107" i="12" s="1"/>
  <c r="BA1107" i="12" s="1"/>
  <c r="BI1107" i="12" s="1"/>
  <c r="BN1107" i="12" s="1"/>
  <c r="BS1107" i="12" s="1"/>
  <c r="BZ1107" i="12" s="1"/>
  <c r="N1108" i="12"/>
  <c r="T1108" i="12" s="1"/>
  <c r="AB1108" i="12" s="1"/>
  <c r="AH1108" i="12" s="1"/>
  <c r="AP1108" i="12" s="1"/>
  <c r="AV1108" i="12" s="1"/>
  <c r="BB1108" i="12" s="1"/>
  <c r="BJ1108" i="12" s="1"/>
  <c r="BT1108" i="12" s="1"/>
  <c r="H1107" i="12"/>
  <c r="N1107" i="12" s="1"/>
  <c r="T1107" i="12" s="1"/>
  <c r="AB1107" i="12" s="1"/>
  <c r="AH1107" i="12" s="1"/>
  <c r="AP1107" i="12" s="1"/>
  <c r="AV1107" i="12" s="1"/>
  <c r="BB1107" i="12" s="1"/>
  <c r="BJ1107" i="12" s="1"/>
  <c r="BT1107" i="12" s="1"/>
  <c r="H875" i="12"/>
  <c r="G875" i="12"/>
  <c r="F875" i="12"/>
  <c r="H871" i="12"/>
  <c r="G871" i="12"/>
  <c r="F871" i="12"/>
  <c r="H863" i="12"/>
  <c r="G863" i="12"/>
  <c r="F863" i="12"/>
  <c r="H859" i="12"/>
  <c r="G859" i="12"/>
  <c r="F859" i="12"/>
  <c r="H854" i="12"/>
  <c r="G854" i="12"/>
  <c r="F854" i="12"/>
  <c r="H850" i="12"/>
  <c r="G850" i="12"/>
  <c r="F850" i="12"/>
  <c r="H846" i="12"/>
  <c r="G846" i="12"/>
  <c r="F846" i="12"/>
  <c r="H833" i="12"/>
  <c r="G833" i="12"/>
  <c r="F833" i="12"/>
  <c r="H828" i="12"/>
  <c r="G828" i="12"/>
  <c r="F828" i="12"/>
  <c r="H824" i="12"/>
  <c r="G824" i="12"/>
  <c r="F824" i="12"/>
  <c r="H819" i="12"/>
  <c r="G819" i="12"/>
  <c r="F819" i="12"/>
  <c r="H811" i="12"/>
  <c r="G811" i="12"/>
  <c r="F811" i="12"/>
  <c r="H807" i="12"/>
  <c r="G807" i="12"/>
  <c r="F807" i="12"/>
  <c r="H802" i="12"/>
  <c r="G802" i="12"/>
  <c r="F802" i="12"/>
  <c r="H798" i="12"/>
  <c r="G798" i="12"/>
  <c r="F798" i="12"/>
  <c r="H794" i="12"/>
  <c r="G794" i="12"/>
  <c r="F794" i="12"/>
  <c r="H790" i="12"/>
  <c r="G790" i="12"/>
  <c r="F790" i="12"/>
  <c r="H787" i="12"/>
  <c r="G787" i="12"/>
  <c r="F787" i="12"/>
  <c r="H781" i="12"/>
  <c r="G781" i="12"/>
  <c r="F781" i="12"/>
  <c r="H776" i="12"/>
  <c r="G776" i="12"/>
  <c r="F776" i="12"/>
  <c r="H771" i="12"/>
  <c r="G771" i="12"/>
  <c r="F771" i="12"/>
  <c r="H768" i="12"/>
  <c r="G768" i="12"/>
  <c r="F768" i="12"/>
  <c r="H762" i="12"/>
  <c r="G762" i="12"/>
  <c r="F762" i="12"/>
  <c r="H758" i="12"/>
  <c r="G758" i="12"/>
  <c r="F758" i="12"/>
  <c r="H750" i="12"/>
  <c r="G750" i="12"/>
  <c r="F750" i="12"/>
  <c r="H742" i="12"/>
  <c r="G742" i="12"/>
  <c r="F742" i="12"/>
  <c r="H738" i="12"/>
  <c r="G738" i="12"/>
  <c r="F738" i="12"/>
  <c r="H734" i="12"/>
  <c r="G734" i="12"/>
  <c r="F734" i="12"/>
  <c r="H730" i="12"/>
  <c r="G730" i="12"/>
  <c r="F730" i="12"/>
  <c r="H726" i="12"/>
  <c r="G726" i="12"/>
  <c r="F726" i="12"/>
  <c r="H722" i="12"/>
  <c r="G722" i="12"/>
  <c r="F722" i="12"/>
  <c r="H718" i="12"/>
  <c r="G718" i="12"/>
  <c r="F718" i="12"/>
  <c r="H714" i="12"/>
  <c r="G714" i="12"/>
  <c r="F714" i="12"/>
  <c r="H704" i="12"/>
  <c r="G704" i="12"/>
  <c r="F704" i="12"/>
  <c r="H700" i="12"/>
  <c r="G700" i="12"/>
  <c r="F700" i="12"/>
  <c r="H692" i="12"/>
  <c r="G692" i="12"/>
  <c r="F692" i="12"/>
  <c r="H687" i="12"/>
  <c r="G687" i="12"/>
  <c r="F687" i="12"/>
  <c r="H682" i="12"/>
  <c r="G682" i="12"/>
  <c r="F682" i="12"/>
  <c r="H678" i="12"/>
  <c r="G678" i="12"/>
  <c r="F678" i="12"/>
  <c r="H674" i="12"/>
  <c r="G674" i="12"/>
  <c r="F674" i="12"/>
  <c r="H667" i="12"/>
  <c r="G667" i="12"/>
  <c r="F667" i="12"/>
  <c r="F686" i="12" l="1"/>
  <c r="L687" i="12"/>
  <c r="R687" i="12" s="1"/>
  <c r="V687" i="12" s="1"/>
  <c r="Z687" i="12" s="1"/>
  <c r="AF687" i="12" s="1"/>
  <c r="AJ687" i="12" s="1"/>
  <c r="AN687" i="12" s="1"/>
  <c r="AT687" i="12" s="1"/>
  <c r="AZ687" i="12" s="1"/>
  <c r="BD687" i="12" s="1"/>
  <c r="BH687" i="12" s="1"/>
  <c r="BM687" i="12" s="1"/>
  <c r="BR687" i="12" s="1"/>
  <c r="BV687" i="12" s="1"/>
  <c r="BY687" i="12" s="1"/>
  <c r="CB687" i="12" s="1"/>
  <c r="CD687" i="12" s="1"/>
  <c r="F713" i="12"/>
  <c r="L714" i="12"/>
  <c r="R714" i="12" s="1"/>
  <c r="V714" i="12" s="1"/>
  <c r="Z714" i="12" s="1"/>
  <c r="AF714" i="12" s="1"/>
  <c r="AJ714" i="12" s="1"/>
  <c r="AN714" i="12" s="1"/>
  <c r="AT714" i="12" s="1"/>
  <c r="AZ714" i="12" s="1"/>
  <c r="BD714" i="12" s="1"/>
  <c r="BH714" i="12" s="1"/>
  <c r="BM714" i="12" s="1"/>
  <c r="BR714" i="12" s="1"/>
  <c r="BV714" i="12" s="1"/>
  <c r="BY714" i="12" s="1"/>
  <c r="CB714" i="12" s="1"/>
  <c r="CD714" i="12" s="1"/>
  <c r="F729" i="12"/>
  <c r="L730" i="12"/>
  <c r="R730" i="12" s="1"/>
  <c r="V730" i="12" s="1"/>
  <c r="Z730" i="12" s="1"/>
  <c r="AF730" i="12" s="1"/>
  <c r="AJ730" i="12" s="1"/>
  <c r="AN730" i="12" s="1"/>
  <c r="AT730" i="12" s="1"/>
  <c r="AZ730" i="12" s="1"/>
  <c r="BD730" i="12" s="1"/>
  <c r="BH730" i="12" s="1"/>
  <c r="BM730" i="12" s="1"/>
  <c r="BR730" i="12" s="1"/>
  <c r="BV730" i="12" s="1"/>
  <c r="BY730" i="12" s="1"/>
  <c r="CB730" i="12" s="1"/>
  <c r="CD730" i="12" s="1"/>
  <c r="F789" i="12"/>
  <c r="L789" i="12" s="1"/>
  <c r="R789" i="12" s="1"/>
  <c r="V789" i="12" s="1"/>
  <c r="Z789" i="12" s="1"/>
  <c r="AF789" i="12" s="1"/>
  <c r="AJ789" i="12" s="1"/>
  <c r="AN789" i="12" s="1"/>
  <c r="AT789" i="12" s="1"/>
  <c r="AZ789" i="12" s="1"/>
  <c r="BD789" i="12" s="1"/>
  <c r="BH789" i="12" s="1"/>
  <c r="BM789" i="12" s="1"/>
  <c r="BR789" i="12" s="1"/>
  <c r="BV789" i="12" s="1"/>
  <c r="BY789" i="12" s="1"/>
  <c r="CB789" i="12" s="1"/>
  <c r="CD789" i="12" s="1"/>
  <c r="L790" i="12"/>
  <c r="R790" i="12" s="1"/>
  <c r="V790" i="12" s="1"/>
  <c r="Z790" i="12" s="1"/>
  <c r="AF790" i="12" s="1"/>
  <c r="AJ790" i="12" s="1"/>
  <c r="AN790" i="12" s="1"/>
  <c r="AT790" i="12" s="1"/>
  <c r="AZ790" i="12" s="1"/>
  <c r="BD790" i="12" s="1"/>
  <c r="BH790" i="12" s="1"/>
  <c r="BM790" i="12" s="1"/>
  <c r="BR790" i="12" s="1"/>
  <c r="BV790" i="12" s="1"/>
  <c r="BY790" i="12" s="1"/>
  <c r="CB790" i="12" s="1"/>
  <c r="CD790" i="12" s="1"/>
  <c r="F827" i="12"/>
  <c r="L828" i="12"/>
  <c r="R828" i="12" s="1"/>
  <c r="V828" i="12" s="1"/>
  <c r="Z828" i="12" s="1"/>
  <c r="AF828" i="12" s="1"/>
  <c r="AJ828" i="12" s="1"/>
  <c r="AN828" i="12" s="1"/>
  <c r="AT828" i="12" s="1"/>
  <c r="AZ828" i="12" s="1"/>
  <c r="BD828" i="12" s="1"/>
  <c r="BH828" i="12" s="1"/>
  <c r="BM828" i="12" s="1"/>
  <c r="BR828" i="12" s="1"/>
  <c r="BV828" i="12" s="1"/>
  <c r="BY828" i="12" s="1"/>
  <c r="CB828" i="12" s="1"/>
  <c r="CD828" i="12" s="1"/>
  <c r="F874" i="12"/>
  <c r="L875" i="12"/>
  <c r="R875" i="12" s="1"/>
  <c r="V875" i="12" s="1"/>
  <c r="Z875" i="12" s="1"/>
  <c r="AF875" i="12" s="1"/>
  <c r="AJ875" i="12" s="1"/>
  <c r="AN875" i="12" s="1"/>
  <c r="AT875" i="12" s="1"/>
  <c r="AZ875" i="12" s="1"/>
  <c r="BD875" i="12" s="1"/>
  <c r="BH875" i="12" s="1"/>
  <c r="BM875" i="12" s="1"/>
  <c r="BR875" i="12" s="1"/>
  <c r="BV875" i="12" s="1"/>
  <c r="BY875" i="12" s="1"/>
  <c r="CB875" i="12" s="1"/>
  <c r="CD875" i="12" s="1"/>
  <c r="F878" i="12"/>
  <c r="F681" i="12"/>
  <c r="L682" i="12"/>
  <c r="R682" i="12" s="1"/>
  <c r="V682" i="12" s="1"/>
  <c r="Z682" i="12" s="1"/>
  <c r="AF682" i="12" s="1"/>
  <c r="AJ682" i="12" s="1"/>
  <c r="AN682" i="12" s="1"/>
  <c r="AT682" i="12" s="1"/>
  <c r="AZ682" i="12" s="1"/>
  <c r="BD682" i="12" s="1"/>
  <c r="BH682" i="12" s="1"/>
  <c r="BM682" i="12" s="1"/>
  <c r="BR682" i="12" s="1"/>
  <c r="BV682" i="12" s="1"/>
  <c r="BY682" i="12" s="1"/>
  <c r="CB682" i="12" s="1"/>
  <c r="CD682" i="12" s="1"/>
  <c r="F741" i="12"/>
  <c r="L742" i="12"/>
  <c r="R742" i="12" s="1"/>
  <c r="V742" i="12" s="1"/>
  <c r="Z742" i="12" s="1"/>
  <c r="AF742" i="12" s="1"/>
  <c r="AJ742" i="12" s="1"/>
  <c r="AN742" i="12" s="1"/>
  <c r="AT742" i="12" s="1"/>
  <c r="AZ742" i="12" s="1"/>
  <c r="BD742" i="12" s="1"/>
  <c r="BH742" i="12" s="1"/>
  <c r="BM742" i="12" s="1"/>
  <c r="BR742" i="12" s="1"/>
  <c r="BV742" i="12" s="1"/>
  <c r="BY742" i="12" s="1"/>
  <c r="CB742" i="12" s="1"/>
  <c r="CD742" i="12" s="1"/>
  <c r="F823" i="12"/>
  <c r="L824" i="12"/>
  <c r="R824" i="12" s="1"/>
  <c r="V824" i="12" s="1"/>
  <c r="Z824" i="12" s="1"/>
  <c r="AF824" i="12" s="1"/>
  <c r="AJ824" i="12" s="1"/>
  <c r="AN824" i="12" s="1"/>
  <c r="AT824" i="12" s="1"/>
  <c r="AZ824" i="12" s="1"/>
  <c r="BD824" i="12" s="1"/>
  <c r="BH824" i="12" s="1"/>
  <c r="BM824" i="12" s="1"/>
  <c r="BR824" i="12" s="1"/>
  <c r="BV824" i="12" s="1"/>
  <c r="BY824" i="12" s="1"/>
  <c r="CB824" i="12" s="1"/>
  <c r="CD824" i="12" s="1"/>
  <c r="F870" i="12"/>
  <c r="L871" i="12"/>
  <c r="R871" i="12" s="1"/>
  <c r="V871" i="12" s="1"/>
  <c r="Z871" i="12" s="1"/>
  <c r="AF871" i="12" s="1"/>
  <c r="AJ871" i="12" s="1"/>
  <c r="AN871" i="12" s="1"/>
  <c r="AT871" i="12" s="1"/>
  <c r="AZ871" i="12" s="1"/>
  <c r="BD871" i="12" s="1"/>
  <c r="BH871" i="12" s="1"/>
  <c r="BM871" i="12" s="1"/>
  <c r="BR871" i="12" s="1"/>
  <c r="BV871" i="12" s="1"/>
  <c r="BY871" i="12" s="1"/>
  <c r="CB871" i="12" s="1"/>
  <c r="CD871" i="12" s="1"/>
  <c r="L1015" i="12"/>
  <c r="R1015" i="12" s="1"/>
  <c r="V1015" i="12" s="1"/>
  <c r="Z1015" i="12" s="1"/>
  <c r="AF1015" i="12" s="1"/>
  <c r="AJ1015" i="12" s="1"/>
  <c r="AN1015" i="12" s="1"/>
  <c r="AT1015" i="12" s="1"/>
  <c r="AZ1015" i="12" s="1"/>
  <c r="BD1015" i="12" s="1"/>
  <c r="BH1015" i="12" s="1"/>
  <c r="BM1015" i="12" s="1"/>
  <c r="BR1015" i="12" s="1"/>
  <c r="BV1015" i="12" s="1"/>
  <c r="BY1015" i="12" s="1"/>
  <c r="CB1015" i="12" s="1"/>
  <c r="CD1015" i="12" s="1"/>
  <c r="F1014" i="12"/>
  <c r="L1014" i="12" s="1"/>
  <c r="R1014" i="12" s="1"/>
  <c r="V1014" i="12" s="1"/>
  <c r="Z1014" i="12" s="1"/>
  <c r="AF1014" i="12" s="1"/>
  <c r="AJ1014" i="12" s="1"/>
  <c r="AN1014" i="12" s="1"/>
  <c r="AT1014" i="12" s="1"/>
  <c r="AZ1014" i="12" s="1"/>
  <c r="BD1014" i="12" s="1"/>
  <c r="BH1014" i="12" s="1"/>
  <c r="BM1014" i="12" s="1"/>
  <c r="BR1014" i="12" s="1"/>
  <c r="BV1014" i="12" s="1"/>
  <c r="BY1014" i="12" s="1"/>
  <c r="CB1014" i="12" s="1"/>
  <c r="CD1014" i="12" s="1"/>
  <c r="F677" i="12"/>
  <c r="L678" i="12"/>
  <c r="R678" i="12" s="1"/>
  <c r="V678" i="12" s="1"/>
  <c r="Z678" i="12" s="1"/>
  <c r="AF678" i="12" s="1"/>
  <c r="AJ678" i="12" s="1"/>
  <c r="AN678" i="12" s="1"/>
  <c r="AT678" i="12" s="1"/>
  <c r="AZ678" i="12" s="1"/>
  <c r="BD678" i="12" s="1"/>
  <c r="BH678" i="12" s="1"/>
  <c r="BM678" i="12" s="1"/>
  <c r="BR678" i="12" s="1"/>
  <c r="BV678" i="12" s="1"/>
  <c r="BY678" i="12" s="1"/>
  <c r="CB678" i="12" s="1"/>
  <c r="CD678" i="12" s="1"/>
  <c r="F699" i="12"/>
  <c r="L700" i="12"/>
  <c r="R700" i="12" s="1"/>
  <c r="V700" i="12" s="1"/>
  <c r="Z700" i="12" s="1"/>
  <c r="AF700" i="12" s="1"/>
  <c r="AJ700" i="12" s="1"/>
  <c r="AN700" i="12" s="1"/>
  <c r="AT700" i="12" s="1"/>
  <c r="AZ700" i="12" s="1"/>
  <c r="BD700" i="12" s="1"/>
  <c r="BH700" i="12" s="1"/>
  <c r="BM700" i="12" s="1"/>
  <c r="BR700" i="12" s="1"/>
  <c r="BV700" i="12" s="1"/>
  <c r="BY700" i="12" s="1"/>
  <c r="CB700" i="12" s="1"/>
  <c r="CD700" i="12" s="1"/>
  <c r="F721" i="12"/>
  <c r="L722" i="12"/>
  <c r="R722" i="12" s="1"/>
  <c r="V722" i="12" s="1"/>
  <c r="Z722" i="12" s="1"/>
  <c r="AF722" i="12" s="1"/>
  <c r="AJ722" i="12" s="1"/>
  <c r="AN722" i="12" s="1"/>
  <c r="AT722" i="12" s="1"/>
  <c r="AZ722" i="12" s="1"/>
  <c r="BD722" i="12" s="1"/>
  <c r="BH722" i="12" s="1"/>
  <c r="BM722" i="12" s="1"/>
  <c r="BR722" i="12" s="1"/>
  <c r="BV722" i="12" s="1"/>
  <c r="BY722" i="12" s="1"/>
  <c r="CB722" i="12" s="1"/>
  <c r="CD722" i="12" s="1"/>
  <c r="F737" i="12"/>
  <c r="L738" i="12"/>
  <c r="R738" i="12" s="1"/>
  <c r="V738" i="12" s="1"/>
  <c r="Z738" i="12" s="1"/>
  <c r="AF738" i="12" s="1"/>
  <c r="AJ738" i="12" s="1"/>
  <c r="AN738" i="12" s="1"/>
  <c r="AT738" i="12" s="1"/>
  <c r="AZ738" i="12" s="1"/>
  <c r="BD738" i="12" s="1"/>
  <c r="BH738" i="12" s="1"/>
  <c r="BM738" i="12" s="1"/>
  <c r="BR738" i="12" s="1"/>
  <c r="BV738" i="12" s="1"/>
  <c r="BY738" i="12" s="1"/>
  <c r="CB738" i="12" s="1"/>
  <c r="CD738" i="12" s="1"/>
  <c r="F761" i="12"/>
  <c r="L762" i="12"/>
  <c r="R762" i="12" s="1"/>
  <c r="V762" i="12" s="1"/>
  <c r="Z762" i="12" s="1"/>
  <c r="AF762" i="12" s="1"/>
  <c r="AJ762" i="12" s="1"/>
  <c r="AN762" i="12" s="1"/>
  <c r="AT762" i="12" s="1"/>
  <c r="AZ762" i="12" s="1"/>
  <c r="BD762" i="12" s="1"/>
  <c r="BH762" i="12" s="1"/>
  <c r="BM762" i="12" s="1"/>
  <c r="BR762" i="12" s="1"/>
  <c r="BV762" i="12" s="1"/>
  <c r="BY762" i="12" s="1"/>
  <c r="CB762" i="12" s="1"/>
  <c r="CD762" i="12" s="1"/>
  <c r="F780" i="12"/>
  <c r="L781" i="12"/>
  <c r="R781" i="12" s="1"/>
  <c r="V781" i="12" s="1"/>
  <c r="Z781" i="12" s="1"/>
  <c r="AF781" i="12" s="1"/>
  <c r="AJ781" i="12" s="1"/>
  <c r="AN781" i="12" s="1"/>
  <c r="AT781" i="12" s="1"/>
  <c r="AZ781" i="12" s="1"/>
  <c r="BD781" i="12" s="1"/>
  <c r="BH781" i="12" s="1"/>
  <c r="BM781" i="12" s="1"/>
  <c r="BR781" i="12" s="1"/>
  <c r="BV781" i="12" s="1"/>
  <c r="BY781" i="12" s="1"/>
  <c r="CB781" i="12" s="1"/>
  <c r="CD781" i="12" s="1"/>
  <c r="F797" i="12"/>
  <c r="L798" i="12"/>
  <c r="R798" i="12" s="1"/>
  <c r="V798" i="12" s="1"/>
  <c r="Z798" i="12" s="1"/>
  <c r="AF798" i="12" s="1"/>
  <c r="AJ798" i="12" s="1"/>
  <c r="AN798" i="12" s="1"/>
  <c r="AT798" i="12" s="1"/>
  <c r="AZ798" i="12" s="1"/>
  <c r="BD798" i="12" s="1"/>
  <c r="BH798" i="12" s="1"/>
  <c r="BM798" i="12" s="1"/>
  <c r="BR798" i="12" s="1"/>
  <c r="BV798" i="12" s="1"/>
  <c r="BY798" i="12" s="1"/>
  <c r="CB798" i="12" s="1"/>
  <c r="CD798" i="12" s="1"/>
  <c r="F818" i="12"/>
  <c r="L819" i="12"/>
  <c r="R819" i="12" s="1"/>
  <c r="V819" i="12" s="1"/>
  <c r="Z819" i="12" s="1"/>
  <c r="AF819" i="12" s="1"/>
  <c r="AJ819" i="12" s="1"/>
  <c r="AN819" i="12" s="1"/>
  <c r="AT819" i="12" s="1"/>
  <c r="AZ819" i="12" s="1"/>
  <c r="BD819" i="12" s="1"/>
  <c r="BH819" i="12" s="1"/>
  <c r="BM819" i="12" s="1"/>
  <c r="BR819" i="12" s="1"/>
  <c r="BV819" i="12" s="1"/>
  <c r="BY819" i="12" s="1"/>
  <c r="CB819" i="12" s="1"/>
  <c r="CD819" i="12" s="1"/>
  <c r="F845" i="12"/>
  <c r="L846" i="12"/>
  <c r="R846" i="12" s="1"/>
  <c r="V846" i="12" s="1"/>
  <c r="Z846" i="12" s="1"/>
  <c r="AF846" i="12" s="1"/>
  <c r="AJ846" i="12" s="1"/>
  <c r="AN846" i="12" s="1"/>
  <c r="AT846" i="12" s="1"/>
  <c r="AZ846" i="12" s="1"/>
  <c r="BD846" i="12" s="1"/>
  <c r="BH846" i="12" s="1"/>
  <c r="BM846" i="12" s="1"/>
  <c r="BR846" i="12" s="1"/>
  <c r="BV846" i="12" s="1"/>
  <c r="BY846" i="12" s="1"/>
  <c r="CB846" i="12" s="1"/>
  <c r="CD846" i="12" s="1"/>
  <c r="F862" i="12"/>
  <c r="L863" i="12"/>
  <c r="R863" i="12" s="1"/>
  <c r="V863" i="12" s="1"/>
  <c r="Z863" i="12" s="1"/>
  <c r="AF863" i="12" s="1"/>
  <c r="AJ863" i="12" s="1"/>
  <c r="AN863" i="12" s="1"/>
  <c r="AT863" i="12" s="1"/>
  <c r="AZ863" i="12" s="1"/>
  <c r="BD863" i="12" s="1"/>
  <c r="BH863" i="12" s="1"/>
  <c r="BM863" i="12" s="1"/>
  <c r="BR863" i="12" s="1"/>
  <c r="BV863" i="12" s="1"/>
  <c r="BY863" i="12" s="1"/>
  <c r="CB863" i="12" s="1"/>
  <c r="CD863" i="12" s="1"/>
  <c r="G878" i="12"/>
  <c r="M878" i="12" s="1"/>
  <c r="S878" i="12" s="1"/>
  <c r="AA878" i="12" s="1"/>
  <c r="AG878" i="12" s="1"/>
  <c r="AO878" i="12" s="1"/>
  <c r="AU878" i="12" s="1"/>
  <c r="BA878" i="12" s="1"/>
  <c r="BI878" i="12" s="1"/>
  <c r="BN878" i="12" s="1"/>
  <c r="BS878" i="12" s="1"/>
  <c r="BZ878" i="12" s="1"/>
  <c r="H878" i="12"/>
  <c r="N878" i="12" s="1"/>
  <c r="T878" i="12" s="1"/>
  <c r="AB878" i="12" s="1"/>
  <c r="AH878" i="12" s="1"/>
  <c r="AP878" i="12" s="1"/>
  <c r="AV878" i="12" s="1"/>
  <c r="BB878" i="12" s="1"/>
  <c r="BJ878" i="12" s="1"/>
  <c r="BT878" i="12" s="1"/>
  <c r="F666" i="12"/>
  <c r="L667" i="12"/>
  <c r="R667" i="12" s="1"/>
  <c r="V667" i="12" s="1"/>
  <c r="Z667" i="12" s="1"/>
  <c r="AF667" i="12" s="1"/>
  <c r="AJ667" i="12" s="1"/>
  <c r="AN667" i="12" s="1"/>
  <c r="AT667" i="12" s="1"/>
  <c r="AZ667" i="12" s="1"/>
  <c r="BD667" i="12" s="1"/>
  <c r="BH667" i="12" s="1"/>
  <c r="BM667" i="12" s="1"/>
  <c r="BR667" i="12" s="1"/>
  <c r="BV667" i="12" s="1"/>
  <c r="BY667" i="12" s="1"/>
  <c r="CB667" i="12" s="1"/>
  <c r="CD667" i="12" s="1"/>
  <c r="F749" i="12"/>
  <c r="L750" i="12"/>
  <c r="R750" i="12" s="1"/>
  <c r="V750" i="12" s="1"/>
  <c r="Z750" i="12" s="1"/>
  <c r="AF750" i="12" s="1"/>
  <c r="AJ750" i="12" s="1"/>
  <c r="AN750" i="12" s="1"/>
  <c r="AT750" i="12" s="1"/>
  <c r="AZ750" i="12" s="1"/>
  <c r="BD750" i="12" s="1"/>
  <c r="BH750" i="12" s="1"/>
  <c r="BM750" i="12" s="1"/>
  <c r="BR750" i="12" s="1"/>
  <c r="BV750" i="12" s="1"/>
  <c r="BY750" i="12" s="1"/>
  <c r="CB750" i="12" s="1"/>
  <c r="CD750" i="12" s="1"/>
  <c r="F770" i="12"/>
  <c r="L770" i="12" s="1"/>
  <c r="R770" i="12" s="1"/>
  <c r="V770" i="12" s="1"/>
  <c r="Z770" i="12" s="1"/>
  <c r="AF770" i="12" s="1"/>
  <c r="AJ770" i="12" s="1"/>
  <c r="AN770" i="12" s="1"/>
  <c r="AT770" i="12" s="1"/>
  <c r="AZ770" i="12" s="1"/>
  <c r="BD770" i="12" s="1"/>
  <c r="BH770" i="12" s="1"/>
  <c r="BM770" i="12" s="1"/>
  <c r="BR770" i="12" s="1"/>
  <c r="BV770" i="12" s="1"/>
  <c r="BY770" i="12" s="1"/>
  <c r="CB770" i="12" s="1"/>
  <c r="CD770" i="12" s="1"/>
  <c r="L771" i="12"/>
  <c r="R771" i="12" s="1"/>
  <c r="V771" i="12" s="1"/>
  <c r="Z771" i="12" s="1"/>
  <c r="AF771" i="12" s="1"/>
  <c r="AJ771" i="12" s="1"/>
  <c r="AN771" i="12" s="1"/>
  <c r="AT771" i="12" s="1"/>
  <c r="AZ771" i="12" s="1"/>
  <c r="BD771" i="12" s="1"/>
  <c r="BH771" i="12" s="1"/>
  <c r="BM771" i="12" s="1"/>
  <c r="BR771" i="12" s="1"/>
  <c r="BV771" i="12" s="1"/>
  <c r="BY771" i="12" s="1"/>
  <c r="CB771" i="12" s="1"/>
  <c r="CD771" i="12" s="1"/>
  <c r="F806" i="12"/>
  <c r="L807" i="12"/>
  <c r="R807" i="12" s="1"/>
  <c r="V807" i="12" s="1"/>
  <c r="Z807" i="12" s="1"/>
  <c r="AF807" i="12" s="1"/>
  <c r="AJ807" i="12" s="1"/>
  <c r="AN807" i="12" s="1"/>
  <c r="AT807" i="12" s="1"/>
  <c r="AZ807" i="12" s="1"/>
  <c r="BD807" i="12" s="1"/>
  <c r="BH807" i="12" s="1"/>
  <c r="BM807" i="12" s="1"/>
  <c r="BR807" i="12" s="1"/>
  <c r="BV807" i="12" s="1"/>
  <c r="BY807" i="12" s="1"/>
  <c r="CB807" i="12" s="1"/>
  <c r="CD807" i="12" s="1"/>
  <c r="F853" i="12"/>
  <c r="L854" i="12"/>
  <c r="R854" i="12" s="1"/>
  <c r="V854" i="12" s="1"/>
  <c r="Z854" i="12" s="1"/>
  <c r="AF854" i="12" s="1"/>
  <c r="AJ854" i="12" s="1"/>
  <c r="AN854" i="12" s="1"/>
  <c r="AT854" i="12" s="1"/>
  <c r="AZ854" i="12" s="1"/>
  <c r="BD854" i="12" s="1"/>
  <c r="BH854" i="12" s="1"/>
  <c r="BM854" i="12" s="1"/>
  <c r="BR854" i="12" s="1"/>
  <c r="BV854" i="12" s="1"/>
  <c r="BY854" i="12" s="1"/>
  <c r="CB854" i="12" s="1"/>
  <c r="CD854" i="12" s="1"/>
  <c r="L921" i="12"/>
  <c r="R921" i="12" s="1"/>
  <c r="V921" i="12" s="1"/>
  <c r="Z921" i="12" s="1"/>
  <c r="AF921" i="12" s="1"/>
  <c r="AJ921" i="12" s="1"/>
  <c r="AN921" i="12" s="1"/>
  <c r="AT921" i="12" s="1"/>
  <c r="AZ921" i="12" s="1"/>
  <c r="BD921" i="12" s="1"/>
  <c r="BH921" i="12" s="1"/>
  <c r="BM921" i="12" s="1"/>
  <c r="BR921" i="12" s="1"/>
  <c r="BV921" i="12" s="1"/>
  <c r="BY921" i="12" s="1"/>
  <c r="CB921" i="12" s="1"/>
  <c r="CD921" i="12" s="1"/>
  <c r="F920" i="12"/>
  <c r="L920" i="12" s="1"/>
  <c r="R920" i="12" s="1"/>
  <c r="V920" i="12" s="1"/>
  <c r="Z920" i="12" s="1"/>
  <c r="AF920" i="12" s="1"/>
  <c r="AJ920" i="12" s="1"/>
  <c r="AN920" i="12" s="1"/>
  <c r="AT920" i="12" s="1"/>
  <c r="AZ920" i="12" s="1"/>
  <c r="BD920" i="12" s="1"/>
  <c r="BH920" i="12" s="1"/>
  <c r="BM920" i="12" s="1"/>
  <c r="BR920" i="12" s="1"/>
  <c r="BV920" i="12" s="1"/>
  <c r="BY920" i="12" s="1"/>
  <c r="CB920" i="12" s="1"/>
  <c r="CD920" i="12" s="1"/>
  <c r="F703" i="12"/>
  <c r="L704" i="12"/>
  <c r="R704" i="12" s="1"/>
  <c r="V704" i="12" s="1"/>
  <c r="Z704" i="12" s="1"/>
  <c r="AF704" i="12" s="1"/>
  <c r="AJ704" i="12" s="1"/>
  <c r="AN704" i="12" s="1"/>
  <c r="AT704" i="12" s="1"/>
  <c r="AZ704" i="12" s="1"/>
  <c r="BD704" i="12" s="1"/>
  <c r="BH704" i="12" s="1"/>
  <c r="BM704" i="12" s="1"/>
  <c r="BR704" i="12" s="1"/>
  <c r="BV704" i="12" s="1"/>
  <c r="BY704" i="12" s="1"/>
  <c r="CB704" i="12" s="1"/>
  <c r="CD704" i="12" s="1"/>
  <c r="F725" i="12"/>
  <c r="L726" i="12"/>
  <c r="R726" i="12" s="1"/>
  <c r="V726" i="12" s="1"/>
  <c r="Z726" i="12" s="1"/>
  <c r="AF726" i="12" s="1"/>
  <c r="AJ726" i="12" s="1"/>
  <c r="AN726" i="12" s="1"/>
  <c r="AT726" i="12" s="1"/>
  <c r="AZ726" i="12" s="1"/>
  <c r="BD726" i="12" s="1"/>
  <c r="BH726" i="12" s="1"/>
  <c r="BM726" i="12" s="1"/>
  <c r="BR726" i="12" s="1"/>
  <c r="BV726" i="12" s="1"/>
  <c r="BY726" i="12" s="1"/>
  <c r="CB726" i="12" s="1"/>
  <c r="CD726" i="12" s="1"/>
  <c r="F767" i="12"/>
  <c r="L767" i="12" s="1"/>
  <c r="R767" i="12" s="1"/>
  <c r="V767" i="12" s="1"/>
  <c r="Z767" i="12" s="1"/>
  <c r="AF767" i="12" s="1"/>
  <c r="AJ767" i="12" s="1"/>
  <c r="AN767" i="12" s="1"/>
  <c r="AT767" i="12" s="1"/>
  <c r="AZ767" i="12" s="1"/>
  <c r="BD767" i="12" s="1"/>
  <c r="BH767" i="12" s="1"/>
  <c r="BM767" i="12" s="1"/>
  <c r="BR767" i="12" s="1"/>
  <c r="BV767" i="12" s="1"/>
  <c r="BY767" i="12" s="1"/>
  <c r="CB767" i="12" s="1"/>
  <c r="CD767" i="12" s="1"/>
  <c r="L768" i="12"/>
  <c r="R768" i="12" s="1"/>
  <c r="V768" i="12" s="1"/>
  <c r="Z768" i="12" s="1"/>
  <c r="AF768" i="12" s="1"/>
  <c r="AJ768" i="12" s="1"/>
  <c r="AN768" i="12" s="1"/>
  <c r="AT768" i="12" s="1"/>
  <c r="AZ768" i="12" s="1"/>
  <c r="BD768" i="12" s="1"/>
  <c r="BH768" i="12" s="1"/>
  <c r="BM768" i="12" s="1"/>
  <c r="BR768" i="12" s="1"/>
  <c r="BV768" i="12" s="1"/>
  <c r="BY768" i="12" s="1"/>
  <c r="CB768" i="12" s="1"/>
  <c r="CD768" i="12" s="1"/>
  <c r="F786" i="12"/>
  <c r="L786" i="12" s="1"/>
  <c r="R786" i="12" s="1"/>
  <c r="V786" i="12" s="1"/>
  <c r="Z786" i="12" s="1"/>
  <c r="AF786" i="12" s="1"/>
  <c r="AJ786" i="12" s="1"/>
  <c r="AN786" i="12" s="1"/>
  <c r="AT786" i="12" s="1"/>
  <c r="AZ786" i="12" s="1"/>
  <c r="BD786" i="12" s="1"/>
  <c r="BH786" i="12" s="1"/>
  <c r="BM786" i="12" s="1"/>
  <c r="BR786" i="12" s="1"/>
  <c r="BV786" i="12" s="1"/>
  <c r="BY786" i="12" s="1"/>
  <c r="CB786" i="12" s="1"/>
  <c r="CD786" i="12" s="1"/>
  <c r="L787" i="12"/>
  <c r="R787" i="12" s="1"/>
  <c r="V787" i="12" s="1"/>
  <c r="Z787" i="12" s="1"/>
  <c r="AF787" i="12" s="1"/>
  <c r="AJ787" i="12" s="1"/>
  <c r="AN787" i="12" s="1"/>
  <c r="AT787" i="12" s="1"/>
  <c r="AZ787" i="12" s="1"/>
  <c r="BD787" i="12" s="1"/>
  <c r="BH787" i="12" s="1"/>
  <c r="BM787" i="12" s="1"/>
  <c r="BR787" i="12" s="1"/>
  <c r="BV787" i="12" s="1"/>
  <c r="BY787" i="12" s="1"/>
  <c r="CB787" i="12" s="1"/>
  <c r="CD787" i="12" s="1"/>
  <c r="F801" i="12"/>
  <c r="L802" i="12"/>
  <c r="R802" i="12" s="1"/>
  <c r="V802" i="12" s="1"/>
  <c r="Z802" i="12" s="1"/>
  <c r="AF802" i="12" s="1"/>
  <c r="AJ802" i="12" s="1"/>
  <c r="AN802" i="12" s="1"/>
  <c r="AT802" i="12" s="1"/>
  <c r="AZ802" i="12" s="1"/>
  <c r="BD802" i="12" s="1"/>
  <c r="BH802" i="12" s="1"/>
  <c r="BM802" i="12" s="1"/>
  <c r="BR802" i="12" s="1"/>
  <c r="BV802" i="12" s="1"/>
  <c r="BY802" i="12" s="1"/>
  <c r="CB802" i="12" s="1"/>
  <c r="CD802" i="12" s="1"/>
  <c r="F849" i="12"/>
  <c r="L850" i="12"/>
  <c r="R850" i="12" s="1"/>
  <c r="V850" i="12" s="1"/>
  <c r="Z850" i="12" s="1"/>
  <c r="AF850" i="12" s="1"/>
  <c r="AJ850" i="12" s="1"/>
  <c r="AN850" i="12" s="1"/>
  <c r="AT850" i="12" s="1"/>
  <c r="AZ850" i="12" s="1"/>
  <c r="BD850" i="12" s="1"/>
  <c r="BH850" i="12" s="1"/>
  <c r="BM850" i="12" s="1"/>
  <c r="BR850" i="12" s="1"/>
  <c r="BV850" i="12" s="1"/>
  <c r="BY850" i="12" s="1"/>
  <c r="CB850" i="12" s="1"/>
  <c r="CD850" i="12" s="1"/>
  <c r="F673" i="12"/>
  <c r="F669" i="12" s="1"/>
  <c r="L674" i="12"/>
  <c r="R674" i="12" s="1"/>
  <c r="V674" i="12" s="1"/>
  <c r="Z674" i="12" s="1"/>
  <c r="AF674" i="12" s="1"/>
  <c r="AJ674" i="12" s="1"/>
  <c r="AN674" i="12" s="1"/>
  <c r="AT674" i="12" s="1"/>
  <c r="AZ674" i="12" s="1"/>
  <c r="BD674" i="12" s="1"/>
  <c r="BH674" i="12" s="1"/>
  <c r="BM674" i="12" s="1"/>
  <c r="BR674" i="12" s="1"/>
  <c r="BV674" i="12" s="1"/>
  <c r="BY674" i="12" s="1"/>
  <c r="CB674" i="12" s="1"/>
  <c r="CD674" i="12" s="1"/>
  <c r="F691" i="12"/>
  <c r="L692" i="12"/>
  <c r="R692" i="12" s="1"/>
  <c r="V692" i="12" s="1"/>
  <c r="Z692" i="12" s="1"/>
  <c r="AF692" i="12" s="1"/>
  <c r="AJ692" i="12" s="1"/>
  <c r="AN692" i="12" s="1"/>
  <c r="AT692" i="12" s="1"/>
  <c r="AZ692" i="12" s="1"/>
  <c r="BD692" i="12" s="1"/>
  <c r="BH692" i="12" s="1"/>
  <c r="BM692" i="12" s="1"/>
  <c r="BR692" i="12" s="1"/>
  <c r="BV692" i="12" s="1"/>
  <c r="BY692" i="12" s="1"/>
  <c r="CB692" i="12" s="1"/>
  <c r="CD692" i="12" s="1"/>
  <c r="F717" i="12"/>
  <c r="L718" i="12"/>
  <c r="R718" i="12" s="1"/>
  <c r="V718" i="12" s="1"/>
  <c r="Z718" i="12" s="1"/>
  <c r="AF718" i="12" s="1"/>
  <c r="AJ718" i="12" s="1"/>
  <c r="AN718" i="12" s="1"/>
  <c r="AT718" i="12" s="1"/>
  <c r="AZ718" i="12" s="1"/>
  <c r="BD718" i="12" s="1"/>
  <c r="BH718" i="12" s="1"/>
  <c r="BM718" i="12" s="1"/>
  <c r="BR718" i="12" s="1"/>
  <c r="BV718" i="12" s="1"/>
  <c r="BY718" i="12" s="1"/>
  <c r="CB718" i="12" s="1"/>
  <c r="CD718" i="12" s="1"/>
  <c r="F733" i="12"/>
  <c r="L734" i="12"/>
  <c r="R734" i="12" s="1"/>
  <c r="V734" i="12" s="1"/>
  <c r="Z734" i="12" s="1"/>
  <c r="AF734" i="12" s="1"/>
  <c r="AJ734" i="12" s="1"/>
  <c r="AN734" i="12" s="1"/>
  <c r="AT734" i="12" s="1"/>
  <c r="AZ734" i="12" s="1"/>
  <c r="BD734" i="12" s="1"/>
  <c r="BH734" i="12" s="1"/>
  <c r="BM734" i="12" s="1"/>
  <c r="BR734" i="12" s="1"/>
  <c r="BV734" i="12" s="1"/>
  <c r="BY734" i="12" s="1"/>
  <c r="CB734" i="12" s="1"/>
  <c r="CD734" i="12" s="1"/>
  <c r="F757" i="12"/>
  <c r="L758" i="12"/>
  <c r="R758" i="12" s="1"/>
  <c r="V758" i="12" s="1"/>
  <c r="Z758" i="12" s="1"/>
  <c r="AF758" i="12" s="1"/>
  <c r="AJ758" i="12" s="1"/>
  <c r="AN758" i="12" s="1"/>
  <c r="AT758" i="12" s="1"/>
  <c r="AZ758" i="12" s="1"/>
  <c r="BD758" i="12" s="1"/>
  <c r="BH758" i="12" s="1"/>
  <c r="BM758" i="12" s="1"/>
  <c r="BR758" i="12" s="1"/>
  <c r="BV758" i="12" s="1"/>
  <c r="BY758" i="12" s="1"/>
  <c r="CB758" i="12" s="1"/>
  <c r="CD758" i="12" s="1"/>
  <c r="F773" i="12"/>
  <c r="L773" i="12" s="1"/>
  <c r="R773" i="12" s="1"/>
  <c r="V773" i="12" s="1"/>
  <c r="Z773" i="12" s="1"/>
  <c r="AF773" i="12" s="1"/>
  <c r="AJ773" i="12" s="1"/>
  <c r="AN773" i="12" s="1"/>
  <c r="AT773" i="12" s="1"/>
  <c r="AZ773" i="12" s="1"/>
  <c r="BD773" i="12" s="1"/>
  <c r="BH773" i="12" s="1"/>
  <c r="BM773" i="12" s="1"/>
  <c r="BR773" i="12" s="1"/>
  <c r="BV773" i="12" s="1"/>
  <c r="BY773" i="12" s="1"/>
  <c r="CB773" i="12" s="1"/>
  <c r="CD773" i="12" s="1"/>
  <c r="L776" i="12"/>
  <c r="R776" i="12" s="1"/>
  <c r="V776" i="12" s="1"/>
  <c r="Z776" i="12" s="1"/>
  <c r="AF776" i="12" s="1"/>
  <c r="AJ776" i="12" s="1"/>
  <c r="AN776" i="12" s="1"/>
  <c r="AT776" i="12" s="1"/>
  <c r="AZ776" i="12" s="1"/>
  <c r="BD776" i="12" s="1"/>
  <c r="BH776" i="12" s="1"/>
  <c r="BM776" i="12" s="1"/>
  <c r="BR776" i="12" s="1"/>
  <c r="BV776" i="12" s="1"/>
  <c r="BY776" i="12" s="1"/>
  <c r="CB776" i="12" s="1"/>
  <c r="CD776" i="12" s="1"/>
  <c r="F793" i="12"/>
  <c r="L794" i="12"/>
  <c r="R794" i="12" s="1"/>
  <c r="V794" i="12" s="1"/>
  <c r="Z794" i="12" s="1"/>
  <c r="AF794" i="12" s="1"/>
  <c r="AJ794" i="12" s="1"/>
  <c r="AN794" i="12" s="1"/>
  <c r="AT794" i="12" s="1"/>
  <c r="AZ794" i="12" s="1"/>
  <c r="BD794" i="12" s="1"/>
  <c r="BH794" i="12" s="1"/>
  <c r="BM794" i="12" s="1"/>
  <c r="BR794" i="12" s="1"/>
  <c r="BV794" i="12" s="1"/>
  <c r="BY794" i="12" s="1"/>
  <c r="CB794" i="12" s="1"/>
  <c r="CD794" i="12" s="1"/>
  <c r="F810" i="12"/>
  <c r="L811" i="12"/>
  <c r="R811" i="12" s="1"/>
  <c r="V811" i="12" s="1"/>
  <c r="Z811" i="12" s="1"/>
  <c r="AF811" i="12" s="1"/>
  <c r="AJ811" i="12" s="1"/>
  <c r="AN811" i="12" s="1"/>
  <c r="AT811" i="12" s="1"/>
  <c r="AZ811" i="12" s="1"/>
  <c r="BD811" i="12" s="1"/>
  <c r="BH811" i="12" s="1"/>
  <c r="BM811" i="12" s="1"/>
  <c r="BR811" i="12" s="1"/>
  <c r="BV811" i="12" s="1"/>
  <c r="BY811" i="12" s="1"/>
  <c r="CB811" i="12" s="1"/>
  <c r="CD811" i="12" s="1"/>
  <c r="F832" i="12"/>
  <c r="L833" i="12"/>
  <c r="R833" i="12" s="1"/>
  <c r="V833" i="12" s="1"/>
  <c r="Z833" i="12" s="1"/>
  <c r="AF833" i="12" s="1"/>
  <c r="AJ833" i="12" s="1"/>
  <c r="AN833" i="12" s="1"/>
  <c r="AT833" i="12" s="1"/>
  <c r="AZ833" i="12" s="1"/>
  <c r="BD833" i="12" s="1"/>
  <c r="BH833" i="12" s="1"/>
  <c r="BM833" i="12" s="1"/>
  <c r="BR833" i="12" s="1"/>
  <c r="BV833" i="12" s="1"/>
  <c r="BY833" i="12" s="1"/>
  <c r="CB833" i="12" s="1"/>
  <c r="CD833" i="12" s="1"/>
  <c r="F858" i="12"/>
  <c r="L859" i="12"/>
  <c r="R859" i="12" s="1"/>
  <c r="V859" i="12" s="1"/>
  <c r="Z859" i="12" s="1"/>
  <c r="AF859" i="12" s="1"/>
  <c r="AJ859" i="12" s="1"/>
  <c r="AN859" i="12" s="1"/>
  <c r="AT859" i="12" s="1"/>
  <c r="AZ859" i="12" s="1"/>
  <c r="BD859" i="12" s="1"/>
  <c r="BH859" i="12" s="1"/>
  <c r="BM859" i="12" s="1"/>
  <c r="BR859" i="12" s="1"/>
  <c r="BV859" i="12" s="1"/>
  <c r="BY859" i="12" s="1"/>
  <c r="CB859" i="12" s="1"/>
  <c r="CD859" i="12" s="1"/>
  <c r="G1014" i="12"/>
  <c r="M1014" i="12" s="1"/>
  <c r="S1014" i="12" s="1"/>
  <c r="AA1014" i="12" s="1"/>
  <c r="AG1014" i="12" s="1"/>
  <c r="AO1014" i="12" s="1"/>
  <c r="AU1014" i="12" s="1"/>
  <c r="BA1014" i="12" s="1"/>
  <c r="BI1014" i="12" s="1"/>
  <c r="BN1014" i="12" s="1"/>
  <c r="BS1014" i="12" s="1"/>
  <c r="BZ1014" i="12" s="1"/>
  <c r="L985" i="12"/>
  <c r="R985" i="12" s="1"/>
  <c r="V985" i="12" s="1"/>
  <c r="Z985" i="12" s="1"/>
  <c r="AF985" i="12" s="1"/>
  <c r="AJ985" i="12" s="1"/>
  <c r="AN985" i="12" s="1"/>
  <c r="AT985" i="12" s="1"/>
  <c r="AZ985" i="12" s="1"/>
  <c r="BD985" i="12" s="1"/>
  <c r="BH985" i="12" s="1"/>
  <c r="BM985" i="12" s="1"/>
  <c r="BR985" i="12" s="1"/>
  <c r="BV985" i="12" s="1"/>
  <c r="BY985" i="12" s="1"/>
  <c r="CB985" i="12" s="1"/>
  <c r="CD985" i="12" s="1"/>
  <c r="F984" i="12"/>
  <c r="L984" i="12" s="1"/>
  <c r="R984" i="12" s="1"/>
  <c r="V984" i="12" s="1"/>
  <c r="Z984" i="12" s="1"/>
  <c r="AF984" i="12" s="1"/>
  <c r="AJ984" i="12" s="1"/>
  <c r="AN984" i="12" s="1"/>
  <c r="AT984" i="12" s="1"/>
  <c r="AZ984" i="12" s="1"/>
  <c r="BD984" i="12" s="1"/>
  <c r="BH984" i="12" s="1"/>
  <c r="BM984" i="12" s="1"/>
  <c r="BR984" i="12" s="1"/>
  <c r="BV984" i="12" s="1"/>
  <c r="BY984" i="12" s="1"/>
  <c r="CB984" i="12" s="1"/>
  <c r="CD984" i="12" s="1"/>
  <c r="H677" i="12"/>
  <c r="N678" i="12"/>
  <c r="T678" i="12" s="1"/>
  <c r="AB678" i="12" s="1"/>
  <c r="AH678" i="12" s="1"/>
  <c r="AP678" i="12" s="1"/>
  <c r="AV678" i="12" s="1"/>
  <c r="BB678" i="12" s="1"/>
  <c r="BJ678" i="12" s="1"/>
  <c r="BT678" i="12" s="1"/>
  <c r="G717" i="12"/>
  <c r="M718" i="12"/>
  <c r="S718" i="12" s="1"/>
  <c r="AA718" i="12" s="1"/>
  <c r="AG718" i="12" s="1"/>
  <c r="AO718" i="12" s="1"/>
  <c r="AU718" i="12" s="1"/>
  <c r="BA718" i="12" s="1"/>
  <c r="BI718" i="12" s="1"/>
  <c r="BN718" i="12" s="1"/>
  <c r="BS718" i="12" s="1"/>
  <c r="BZ718" i="12" s="1"/>
  <c r="H761" i="12"/>
  <c r="N762" i="12"/>
  <c r="T762" i="12" s="1"/>
  <c r="AB762" i="12" s="1"/>
  <c r="AH762" i="12" s="1"/>
  <c r="AP762" i="12" s="1"/>
  <c r="AV762" i="12" s="1"/>
  <c r="BB762" i="12" s="1"/>
  <c r="BJ762" i="12" s="1"/>
  <c r="BT762" i="12" s="1"/>
  <c r="H780" i="12"/>
  <c r="N781" i="12"/>
  <c r="T781" i="12" s="1"/>
  <c r="AB781" i="12" s="1"/>
  <c r="AH781" i="12" s="1"/>
  <c r="AP781" i="12" s="1"/>
  <c r="AV781" i="12" s="1"/>
  <c r="BB781" i="12" s="1"/>
  <c r="BJ781" i="12" s="1"/>
  <c r="BT781" i="12" s="1"/>
  <c r="H797" i="12"/>
  <c r="N798" i="12"/>
  <c r="T798" i="12" s="1"/>
  <c r="AB798" i="12" s="1"/>
  <c r="AH798" i="12" s="1"/>
  <c r="AP798" i="12" s="1"/>
  <c r="AV798" i="12" s="1"/>
  <c r="BB798" i="12" s="1"/>
  <c r="BJ798" i="12" s="1"/>
  <c r="BT798" i="12" s="1"/>
  <c r="H818" i="12"/>
  <c r="N819" i="12"/>
  <c r="T819" i="12" s="1"/>
  <c r="AB819" i="12" s="1"/>
  <c r="AH819" i="12" s="1"/>
  <c r="AP819" i="12" s="1"/>
  <c r="AV819" i="12" s="1"/>
  <c r="BB819" i="12" s="1"/>
  <c r="BJ819" i="12" s="1"/>
  <c r="BT819" i="12" s="1"/>
  <c r="G858" i="12"/>
  <c r="M859" i="12"/>
  <c r="S859" i="12" s="1"/>
  <c r="AA859" i="12" s="1"/>
  <c r="AG859" i="12" s="1"/>
  <c r="AO859" i="12" s="1"/>
  <c r="AU859" i="12" s="1"/>
  <c r="BA859" i="12" s="1"/>
  <c r="BI859" i="12" s="1"/>
  <c r="BN859" i="12" s="1"/>
  <c r="BS859" i="12" s="1"/>
  <c r="BZ859" i="12" s="1"/>
  <c r="M985" i="12"/>
  <c r="S985" i="12" s="1"/>
  <c r="AA985" i="12" s="1"/>
  <c r="AG985" i="12" s="1"/>
  <c r="AO985" i="12" s="1"/>
  <c r="AU985" i="12" s="1"/>
  <c r="BA985" i="12" s="1"/>
  <c r="BI985" i="12" s="1"/>
  <c r="BN985" i="12" s="1"/>
  <c r="BS985" i="12" s="1"/>
  <c r="BZ985" i="12" s="1"/>
  <c r="G984" i="12"/>
  <c r="M984" i="12" s="1"/>
  <c r="S984" i="12" s="1"/>
  <c r="AA984" i="12" s="1"/>
  <c r="AG984" i="12" s="1"/>
  <c r="AO984" i="12" s="1"/>
  <c r="AU984" i="12" s="1"/>
  <c r="BA984" i="12" s="1"/>
  <c r="BI984" i="12" s="1"/>
  <c r="BN984" i="12" s="1"/>
  <c r="BS984" i="12" s="1"/>
  <c r="BZ984" i="12" s="1"/>
  <c r="M921" i="12"/>
  <c r="S921" i="12" s="1"/>
  <c r="AA921" i="12" s="1"/>
  <c r="AG921" i="12" s="1"/>
  <c r="AO921" i="12" s="1"/>
  <c r="AU921" i="12" s="1"/>
  <c r="BA921" i="12" s="1"/>
  <c r="BI921" i="12" s="1"/>
  <c r="BN921" i="12" s="1"/>
  <c r="BS921" i="12" s="1"/>
  <c r="BZ921" i="12" s="1"/>
  <c r="G920" i="12"/>
  <c r="M920" i="12" s="1"/>
  <c r="S920" i="12" s="1"/>
  <c r="AA920" i="12" s="1"/>
  <c r="AG920" i="12" s="1"/>
  <c r="AO920" i="12" s="1"/>
  <c r="AU920" i="12" s="1"/>
  <c r="BA920" i="12" s="1"/>
  <c r="BI920" i="12" s="1"/>
  <c r="BN920" i="12" s="1"/>
  <c r="BS920" i="12" s="1"/>
  <c r="BZ920" i="12" s="1"/>
  <c r="H733" i="12"/>
  <c r="N734" i="12"/>
  <c r="T734" i="12" s="1"/>
  <c r="AB734" i="12" s="1"/>
  <c r="AH734" i="12" s="1"/>
  <c r="AP734" i="12" s="1"/>
  <c r="AV734" i="12" s="1"/>
  <c r="BB734" i="12" s="1"/>
  <c r="BJ734" i="12" s="1"/>
  <c r="BT734" i="12" s="1"/>
  <c r="G749" i="12"/>
  <c r="M750" i="12"/>
  <c r="S750" i="12" s="1"/>
  <c r="AA750" i="12" s="1"/>
  <c r="AG750" i="12" s="1"/>
  <c r="AO750" i="12" s="1"/>
  <c r="AU750" i="12" s="1"/>
  <c r="BA750" i="12" s="1"/>
  <c r="BI750" i="12" s="1"/>
  <c r="BN750" i="12" s="1"/>
  <c r="BS750" i="12" s="1"/>
  <c r="BZ750" i="12" s="1"/>
  <c r="H757" i="12"/>
  <c r="N758" i="12"/>
  <c r="T758" i="12" s="1"/>
  <c r="AB758" i="12" s="1"/>
  <c r="AH758" i="12" s="1"/>
  <c r="AP758" i="12" s="1"/>
  <c r="AV758" i="12" s="1"/>
  <c r="BB758" i="12" s="1"/>
  <c r="BJ758" i="12" s="1"/>
  <c r="BT758" i="12" s="1"/>
  <c r="G770" i="12"/>
  <c r="M770" i="12" s="1"/>
  <c r="S770" i="12" s="1"/>
  <c r="AA770" i="12" s="1"/>
  <c r="AG770" i="12" s="1"/>
  <c r="AO770" i="12" s="1"/>
  <c r="AU770" i="12" s="1"/>
  <c r="BA770" i="12" s="1"/>
  <c r="BI770" i="12" s="1"/>
  <c r="BN770" i="12" s="1"/>
  <c r="BS770" i="12" s="1"/>
  <c r="BZ770" i="12" s="1"/>
  <c r="M771" i="12"/>
  <c r="S771" i="12" s="1"/>
  <c r="AA771" i="12" s="1"/>
  <c r="AG771" i="12" s="1"/>
  <c r="AO771" i="12" s="1"/>
  <c r="AU771" i="12" s="1"/>
  <c r="BA771" i="12" s="1"/>
  <c r="BI771" i="12" s="1"/>
  <c r="BN771" i="12" s="1"/>
  <c r="BS771" i="12" s="1"/>
  <c r="BZ771" i="12" s="1"/>
  <c r="H773" i="12"/>
  <c r="N773" i="12" s="1"/>
  <c r="T773" i="12" s="1"/>
  <c r="AB773" i="12" s="1"/>
  <c r="AH773" i="12" s="1"/>
  <c r="AP773" i="12" s="1"/>
  <c r="AV773" i="12" s="1"/>
  <c r="BB773" i="12" s="1"/>
  <c r="BJ773" i="12" s="1"/>
  <c r="BT773" i="12" s="1"/>
  <c r="N776" i="12"/>
  <c r="T776" i="12" s="1"/>
  <c r="AB776" i="12" s="1"/>
  <c r="AH776" i="12" s="1"/>
  <c r="AP776" i="12" s="1"/>
  <c r="AV776" i="12" s="1"/>
  <c r="BB776" i="12" s="1"/>
  <c r="BJ776" i="12" s="1"/>
  <c r="BT776" i="12" s="1"/>
  <c r="G789" i="12"/>
  <c r="M789" i="12" s="1"/>
  <c r="S789" i="12" s="1"/>
  <c r="AA789" i="12" s="1"/>
  <c r="AG789" i="12" s="1"/>
  <c r="AO789" i="12" s="1"/>
  <c r="AU789" i="12" s="1"/>
  <c r="BA789" i="12" s="1"/>
  <c r="BI789" i="12" s="1"/>
  <c r="BN789" i="12" s="1"/>
  <c r="BS789" i="12" s="1"/>
  <c r="BZ789" i="12" s="1"/>
  <c r="M790" i="12"/>
  <c r="S790" i="12" s="1"/>
  <c r="AA790" i="12" s="1"/>
  <c r="AG790" i="12" s="1"/>
  <c r="AO790" i="12" s="1"/>
  <c r="AU790" i="12" s="1"/>
  <c r="BA790" i="12" s="1"/>
  <c r="BI790" i="12" s="1"/>
  <c r="BN790" i="12" s="1"/>
  <c r="BS790" i="12" s="1"/>
  <c r="BZ790" i="12" s="1"/>
  <c r="H793" i="12"/>
  <c r="N794" i="12"/>
  <c r="T794" i="12" s="1"/>
  <c r="AB794" i="12" s="1"/>
  <c r="AH794" i="12" s="1"/>
  <c r="AP794" i="12" s="1"/>
  <c r="AV794" i="12" s="1"/>
  <c r="BB794" i="12" s="1"/>
  <c r="BJ794" i="12" s="1"/>
  <c r="BT794" i="12" s="1"/>
  <c r="G806" i="12"/>
  <c r="M807" i="12"/>
  <c r="S807" i="12" s="1"/>
  <c r="AA807" i="12" s="1"/>
  <c r="AG807" i="12" s="1"/>
  <c r="AO807" i="12" s="1"/>
  <c r="AU807" i="12" s="1"/>
  <c r="BA807" i="12" s="1"/>
  <c r="BI807" i="12" s="1"/>
  <c r="BN807" i="12" s="1"/>
  <c r="BS807" i="12" s="1"/>
  <c r="BZ807" i="12" s="1"/>
  <c r="H810" i="12"/>
  <c r="N811" i="12"/>
  <c r="T811" i="12" s="1"/>
  <c r="AB811" i="12" s="1"/>
  <c r="AH811" i="12" s="1"/>
  <c r="AP811" i="12" s="1"/>
  <c r="AV811" i="12" s="1"/>
  <c r="BB811" i="12" s="1"/>
  <c r="BJ811" i="12" s="1"/>
  <c r="BT811" i="12" s="1"/>
  <c r="G827" i="12"/>
  <c r="M828" i="12"/>
  <c r="S828" i="12" s="1"/>
  <c r="AA828" i="12" s="1"/>
  <c r="AG828" i="12" s="1"/>
  <c r="AO828" i="12" s="1"/>
  <c r="AU828" i="12" s="1"/>
  <c r="BA828" i="12" s="1"/>
  <c r="BI828" i="12" s="1"/>
  <c r="BN828" i="12" s="1"/>
  <c r="BS828" i="12" s="1"/>
  <c r="BZ828" i="12" s="1"/>
  <c r="H832" i="12"/>
  <c r="N833" i="12"/>
  <c r="T833" i="12" s="1"/>
  <c r="AB833" i="12" s="1"/>
  <c r="AH833" i="12" s="1"/>
  <c r="AP833" i="12" s="1"/>
  <c r="AV833" i="12" s="1"/>
  <c r="BB833" i="12" s="1"/>
  <c r="BJ833" i="12" s="1"/>
  <c r="BT833" i="12" s="1"/>
  <c r="G853" i="12"/>
  <c r="M854" i="12"/>
  <c r="S854" i="12" s="1"/>
  <c r="AA854" i="12" s="1"/>
  <c r="AG854" i="12" s="1"/>
  <c r="AO854" i="12" s="1"/>
  <c r="AU854" i="12" s="1"/>
  <c r="BA854" i="12" s="1"/>
  <c r="BI854" i="12" s="1"/>
  <c r="BN854" i="12" s="1"/>
  <c r="BS854" i="12" s="1"/>
  <c r="BZ854" i="12" s="1"/>
  <c r="H858" i="12"/>
  <c r="N859" i="12"/>
  <c r="T859" i="12" s="1"/>
  <c r="AB859" i="12" s="1"/>
  <c r="AH859" i="12" s="1"/>
  <c r="AP859" i="12" s="1"/>
  <c r="AV859" i="12" s="1"/>
  <c r="BB859" i="12" s="1"/>
  <c r="BJ859" i="12" s="1"/>
  <c r="BT859" i="12" s="1"/>
  <c r="G874" i="12"/>
  <c r="M875" i="12"/>
  <c r="S875" i="12" s="1"/>
  <c r="AA875" i="12" s="1"/>
  <c r="AG875" i="12" s="1"/>
  <c r="AO875" i="12" s="1"/>
  <c r="AU875" i="12" s="1"/>
  <c r="BA875" i="12" s="1"/>
  <c r="BI875" i="12" s="1"/>
  <c r="BN875" i="12" s="1"/>
  <c r="BS875" i="12" s="1"/>
  <c r="BZ875" i="12" s="1"/>
  <c r="N921" i="12"/>
  <c r="T921" i="12" s="1"/>
  <c r="AB921" i="12" s="1"/>
  <c r="AH921" i="12" s="1"/>
  <c r="AP921" i="12" s="1"/>
  <c r="AV921" i="12" s="1"/>
  <c r="BB921" i="12" s="1"/>
  <c r="BJ921" i="12" s="1"/>
  <c r="BT921" i="12" s="1"/>
  <c r="H920" i="12"/>
  <c r="N920" i="12" s="1"/>
  <c r="T920" i="12" s="1"/>
  <c r="AB920" i="12" s="1"/>
  <c r="AH920" i="12" s="1"/>
  <c r="AP920" i="12" s="1"/>
  <c r="AV920" i="12" s="1"/>
  <c r="BB920" i="12" s="1"/>
  <c r="BJ920" i="12" s="1"/>
  <c r="BT920" i="12" s="1"/>
  <c r="G673" i="12"/>
  <c r="G669" i="12" s="1"/>
  <c r="M674" i="12"/>
  <c r="S674" i="12" s="1"/>
  <c r="AA674" i="12" s="1"/>
  <c r="AG674" i="12" s="1"/>
  <c r="AO674" i="12" s="1"/>
  <c r="AU674" i="12" s="1"/>
  <c r="BA674" i="12" s="1"/>
  <c r="BI674" i="12" s="1"/>
  <c r="BN674" i="12" s="1"/>
  <c r="BS674" i="12" s="1"/>
  <c r="BZ674" i="12" s="1"/>
  <c r="H699" i="12"/>
  <c r="N700" i="12"/>
  <c r="T700" i="12" s="1"/>
  <c r="AB700" i="12" s="1"/>
  <c r="AH700" i="12" s="1"/>
  <c r="AP700" i="12" s="1"/>
  <c r="AV700" i="12" s="1"/>
  <c r="BB700" i="12" s="1"/>
  <c r="BJ700" i="12" s="1"/>
  <c r="BT700" i="12" s="1"/>
  <c r="G733" i="12"/>
  <c r="M734" i="12"/>
  <c r="S734" i="12" s="1"/>
  <c r="AA734" i="12" s="1"/>
  <c r="AG734" i="12" s="1"/>
  <c r="AO734" i="12" s="1"/>
  <c r="AU734" i="12" s="1"/>
  <c r="BA734" i="12" s="1"/>
  <c r="BI734" i="12" s="1"/>
  <c r="BN734" i="12" s="1"/>
  <c r="BS734" i="12" s="1"/>
  <c r="BZ734" i="12" s="1"/>
  <c r="G832" i="12"/>
  <c r="M833" i="12"/>
  <c r="S833" i="12" s="1"/>
  <c r="AA833" i="12" s="1"/>
  <c r="AG833" i="12" s="1"/>
  <c r="AO833" i="12" s="1"/>
  <c r="AU833" i="12" s="1"/>
  <c r="BA833" i="12" s="1"/>
  <c r="BI833" i="12" s="1"/>
  <c r="BN833" i="12" s="1"/>
  <c r="BS833" i="12" s="1"/>
  <c r="BZ833" i="12" s="1"/>
  <c r="G666" i="12"/>
  <c r="M667" i="12"/>
  <c r="S667" i="12" s="1"/>
  <c r="AA667" i="12" s="1"/>
  <c r="AG667" i="12" s="1"/>
  <c r="AO667" i="12" s="1"/>
  <c r="AU667" i="12" s="1"/>
  <c r="BA667" i="12" s="1"/>
  <c r="BI667" i="12" s="1"/>
  <c r="BN667" i="12" s="1"/>
  <c r="BS667" i="12" s="1"/>
  <c r="BZ667" i="12" s="1"/>
  <c r="G686" i="12"/>
  <c r="M687" i="12"/>
  <c r="S687" i="12" s="1"/>
  <c r="AA687" i="12" s="1"/>
  <c r="AG687" i="12" s="1"/>
  <c r="AO687" i="12" s="1"/>
  <c r="AU687" i="12" s="1"/>
  <c r="BA687" i="12" s="1"/>
  <c r="BI687" i="12" s="1"/>
  <c r="BN687" i="12" s="1"/>
  <c r="BS687" i="12" s="1"/>
  <c r="BZ687" i="12" s="1"/>
  <c r="G713" i="12"/>
  <c r="M714" i="12"/>
  <c r="S714" i="12" s="1"/>
  <c r="AA714" i="12" s="1"/>
  <c r="AG714" i="12" s="1"/>
  <c r="AO714" i="12" s="1"/>
  <c r="AU714" i="12" s="1"/>
  <c r="BA714" i="12" s="1"/>
  <c r="BI714" i="12" s="1"/>
  <c r="BN714" i="12" s="1"/>
  <c r="BS714" i="12" s="1"/>
  <c r="BZ714" i="12" s="1"/>
  <c r="G729" i="12"/>
  <c r="M730" i="12"/>
  <c r="S730" i="12" s="1"/>
  <c r="AA730" i="12" s="1"/>
  <c r="AG730" i="12" s="1"/>
  <c r="AO730" i="12" s="1"/>
  <c r="AU730" i="12" s="1"/>
  <c r="BA730" i="12" s="1"/>
  <c r="BI730" i="12" s="1"/>
  <c r="BN730" i="12" s="1"/>
  <c r="BS730" i="12" s="1"/>
  <c r="BZ730" i="12" s="1"/>
  <c r="G725" i="12"/>
  <c r="M726" i="12"/>
  <c r="S726" i="12" s="1"/>
  <c r="AA726" i="12" s="1"/>
  <c r="AG726" i="12" s="1"/>
  <c r="AO726" i="12" s="1"/>
  <c r="AU726" i="12" s="1"/>
  <c r="BA726" i="12" s="1"/>
  <c r="BI726" i="12" s="1"/>
  <c r="BN726" i="12" s="1"/>
  <c r="BS726" i="12" s="1"/>
  <c r="BZ726" i="12" s="1"/>
  <c r="G741" i="12"/>
  <c r="M742" i="12"/>
  <c r="S742" i="12" s="1"/>
  <c r="AA742" i="12" s="1"/>
  <c r="AG742" i="12" s="1"/>
  <c r="AO742" i="12" s="1"/>
  <c r="AU742" i="12" s="1"/>
  <c r="BA742" i="12" s="1"/>
  <c r="BI742" i="12" s="1"/>
  <c r="BN742" i="12" s="1"/>
  <c r="BS742" i="12" s="1"/>
  <c r="BZ742" i="12" s="1"/>
  <c r="H749" i="12"/>
  <c r="N750" i="12"/>
  <c r="T750" i="12" s="1"/>
  <c r="AB750" i="12" s="1"/>
  <c r="AH750" i="12" s="1"/>
  <c r="AP750" i="12" s="1"/>
  <c r="AV750" i="12" s="1"/>
  <c r="BB750" i="12" s="1"/>
  <c r="BJ750" i="12" s="1"/>
  <c r="BT750" i="12" s="1"/>
  <c r="G767" i="12"/>
  <c r="M767" i="12" s="1"/>
  <c r="S767" i="12" s="1"/>
  <c r="AA767" i="12" s="1"/>
  <c r="AG767" i="12" s="1"/>
  <c r="AO767" i="12" s="1"/>
  <c r="AU767" i="12" s="1"/>
  <c r="BA767" i="12" s="1"/>
  <c r="BI767" i="12" s="1"/>
  <c r="BN767" i="12" s="1"/>
  <c r="BS767" i="12" s="1"/>
  <c r="BZ767" i="12" s="1"/>
  <c r="M768" i="12"/>
  <c r="S768" i="12" s="1"/>
  <c r="AA768" i="12" s="1"/>
  <c r="AG768" i="12" s="1"/>
  <c r="AO768" i="12" s="1"/>
  <c r="AU768" i="12" s="1"/>
  <c r="BA768" i="12" s="1"/>
  <c r="BI768" i="12" s="1"/>
  <c r="BN768" i="12" s="1"/>
  <c r="BS768" i="12" s="1"/>
  <c r="BZ768" i="12" s="1"/>
  <c r="H770" i="12"/>
  <c r="N770" i="12" s="1"/>
  <c r="T770" i="12" s="1"/>
  <c r="AB770" i="12" s="1"/>
  <c r="AH770" i="12" s="1"/>
  <c r="AP770" i="12" s="1"/>
  <c r="AV770" i="12" s="1"/>
  <c r="BB770" i="12" s="1"/>
  <c r="BJ770" i="12" s="1"/>
  <c r="BT770" i="12" s="1"/>
  <c r="N771" i="12"/>
  <c r="T771" i="12" s="1"/>
  <c r="AB771" i="12" s="1"/>
  <c r="AH771" i="12" s="1"/>
  <c r="AP771" i="12" s="1"/>
  <c r="AV771" i="12" s="1"/>
  <c r="BB771" i="12" s="1"/>
  <c r="BJ771" i="12" s="1"/>
  <c r="BT771" i="12" s="1"/>
  <c r="G786" i="12"/>
  <c r="M786" i="12" s="1"/>
  <c r="S786" i="12" s="1"/>
  <c r="AA786" i="12" s="1"/>
  <c r="AG786" i="12" s="1"/>
  <c r="AO786" i="12" s="1"/>
  <c r="AU786" i="12" s="1"/>
  <c r="BA786" i="12" s="1"/>
  <c r="BI786" i="12" s="1"/>
  <c r="BN786" i="12" s="1"/>
  <c r="BS786" i="12" s="1"/>
  <c r="BZ786" i="12" s="1"/>
  <c r="M787" i="12"/>
  <c r="S787" i="12" s="1"/>
  <c r="AA787" i="12" s="1"/>
  <c r="AG787" i="12" s="1"/>
  <c r="AO787" i="12" s="1"/>
  <c r="AU787" i="12" s="1"/>
  <c r="BA787" i="12" s="1"/>
  <c r="BI787" i="12" s="1"/>
  <c r="BN787" i="12" s="1"/>
  <c r="BS787" i="12" s="1"/>
  <c r="BZ787" i="12" s="1"/>
  <c r="H789" i="12"/>
  <c r="N789" i="12" s="1"/>
  <c r="T789" i="12" s="1"/>
  <c r="AB789" i="12" s="1"/>
  <c r="AH789" i="12" s="1"/>
  <c r="AP789" i="12" s="1"/>
  <c r="AV789" i="12" s="1"/>
  <c r="BB789" i="12" s="1"/>
  <c r="BJ789" i="12" s="1"/>
  <c r="BT789" i="12" s="1"/>
  <c r="N790" i="12"/>
  <c r="T790" i="12" s="1"/>
  <c r="AB790" i="12" s="1"/>
  <c r="AH790" i="12" s="1"/>
  <c r="AP790" i="12" s="1"/>
  <c r="AV790" i="12" s="1"/>
  <c r="BB790" i="12" s="1"/>
  <c r="BJ790" i="12" s="1"/>
  <c r="BT790" i="12" s="1"/>
  <c r="G801" i="12"/>
  <c r="M802" i="12"/>
  <c r="S802" i="12" s="1"/>
  <c r="AA802" i="12" s="1"/>
  <c r="AG802" i="12" s="1"/>
  <c r="AO802" i="12" s="1"/>
  <c r="AU802" i="12" s="1"/>
  <c r="BA802" i="12" s="1"/>
  <c r="BI802" i="12" s="1"/>
  <c r="BN802" i="12" s="1"/>
  <c r="BS802" i="12" s="1"/>
  <c r="BZ802" i="12" s="1"/>
  <c r="H806" i="12"/>
  <c r="N807" i="12"/>
  <c r="T807" i="12" s="1"/>
  <c r="AB807" i="12" s="1"/>
  <c r="AH807" i="12" s="1"/>
  <c r="AP807" i="12" s="1"/>
  <c r="AV807" i="12" s="1"/>
  <c r="BB807" i="12" s="1"/>
  <c r="BJ807" i="12" s="1"/>
  <c r="BT807" i="12" s="1"/>
  <c r="G823" i="12"/>
  <c r="M824" i="12"/>
  <c r="S824" i="12" s="1"/>
  <c r="AA824" i="12" s="1"/>
  <c r="AG824" i="12" s="1"/>
  <c r="AO824" i="12" s="1"/>
  <c r="AU824" i="12" s="1"/>
  <c r="BA824" i="12" s="1"/>
  <c r="BI824" i="12" s="1"/>
  <c r="BN824" i="12" s="1"/>
  <c r="BS824" i="12" s="1"/>
  <c r="BZ824" i="12" s="1"/>
  <c r="H827" i="12"/>
  <c r="N828" i="12"/>
  <c r="T828" i="12" s="1"/>
  <c r="AB828" i="12" s="1"/>
  <c r="AH828" i="12" s="1"/>
  <c r="AP828" i="12" s="1"/>
  <c r="AV828" i="12" s="1"/>
  <c r="BB828" i="12" s="1"/>
  <c r="BJ828" i="12" s="1"/>
  <c r="BT828" i="12" s="1"/>
  <c r="G849" i="12"/>
  <c r="M850" i="12"/>
  <c r="S850" i="12" s="1"/>
  <c r="AA850" i="12" s="1"/>
  <c r="AG850" i="12" s="1"/>
  <c r="AO850" i="12" s="1"/>
  <c r="AU850" i="12" s="1"/>
  <c r="BA850" i="12" s="1"/>
  <c r="BI850" i="12" s="1"/>
  <c r="BN850" i="12" s="1"/>
  <c r="BS850" i="12" s="1"/>
  <c r="BZ850" i="12" s="1"/>
  <c r="H853" i="12"/>
  <c r="N854" i="12"/>
  <c r="T854" i="12" s="1"/>
  <c r="AB854" i="12" s="1"/>
  <c r="AH854" i="12" s="1"/>
  <c r="AP854" i="12" s="1"/>
  <c r="AV854" i="12" s="1"/>
  <c r="BB854" i="12" s="1"/>
  <c r="BJ854" i="12" s="1"/>
  <c r="BT854" i="12" s="1"/>
  <c r="G870" i="12"/>
  <c r="M871" i="12"/>
  <c r="S871" i="12" s="1"/>
  <c r="AA871" i="12" s="1"/>
  <c r="AG871" i="12" s="1"/>
  <c r="AO871" i="12" s="1"/>
  <c r="AU871" i="12" s="1"/>
  <c r="BA871" i="12" s="1"/>
  <c r="BI871" i="12" s="1"/>
  <c r="BN871" i="12" s="1"/>
  <c r="BS871" i="12" s="1"/>
  <c r="BZ871" i="12" s="1"/>
  <c r="H874" i="12"/>
  <c r="N875" i="12"/>
  <c r="T875" i="12" s="1"/>
  <c r="AB875" i="12" s="1"/>
  <c r="AH875" i="12" s="1"/>
  <c r="AP875" i="12" s="1"/>
  <c r="AV875" i="12" s="1"/>
  <c r="BB875" i="12" s="1"/>
  <c r="BJ875" i="12" s="1"/>
  <c r="BT875" i="12" s="1"/>
  <c r="G691" i="12"/>
  <c r="M692" i="12"/>
  <c r="S692" i="12" s="1"/>
  <c r="AA692" i="12" s="1"/>
  <c r="AG692" i="12" s="1"/>
  <c r="AO692" i="12" s="1"/>
  <c r="AU692" i="12" s="1"/>
  <c r="BA692" i="12" s="1"/>
  <c r="BI692" i="12" s="1"/>
  <c r="BN692" i="12" s="1"/>
  <c r="BS692" i="12" s="1"/>
  <c r="BZ692" i="12" s="1"/>
  <c r="H721" i="12"/>
  <c r="N722" i="12"/>
  <c r="T722" i="12" s="1"/>
  <c r="AB722" i="12" s="1"/>
  <c r="AH722" i="12" s="1"/>
  <c r="AP722" i="12" s="1"/>
  <c r="AV722" i="12" s="1"/>
  <c r="BB722" i="12" s="1"/>
  <c r="BJ722" i="12" s="1"/>
  <c r="BT722" i="12" s="1"/>
  <c r="H737" i="12"/>
  <c r="N738" i="12"/>
  <c r="T738" i="12" s="1"/>
  <c r="AB738" i="12" s="1"/>
  <c r="AH738" i="12" s="1"/>
  <c r="AP738" i="12" s="1"/>
  <c r="AV738" i="12" s="1"/>
  <c r="BB738" i="12" s="1"/>
  <c r="BJ738" i="12" s="1"/>
  <c r="BT738" i="12" s="1"/>
  <c r="G757" i="12"/>
  <c r="M758" i="12"/>
  <c r="S758" i="12" s="1"/>
  <c r="AA758" i="12" s="1"/>
  <c r="AG758" i="12" s="1"/>
  <c r="AO758" i="12" s="1"/>
  <c r="AU758" i="12" s="1"/>
  <c r="BA758" i="12" s="1"/>
  <c r="BI758" i="12" s="1"/>
  <c r="BN758" i="12" s="1"/>
  <c r="BS758" i="12" s="1"/>
  <c r="BZ758" i="12" s="1"/>
  <c r="G773" i="12"/>
  <c r="M773" i="12" s="1"/>
  <c r="S773" i="12" s="1"/>
  <c r="AA773" i="12" s="1"/>
  <c r="AG773" i="12" s="1"/>
  <c r="AO773" i="12" s="1"/>
  <c r="AU773" i="12" s="1"/>
  <c r="BA773" i="12" s="1"/>
  <c r="BI773" i="12" s="1"/>
  <c r="BN773" i="12" s="1"/>
  <c r="BS773" i="12" s="1"/>
  <c r="BZ773" i="12" s="1"/>
  <c r="M776" i="12"/>
  <c r="S776" i="12" s="1"/>
  <c r="AA776" i="12" s="1"/>
  <c r="AG776" i="12" s="1"/>
  <c r="AO776" i="12" s="1"/>
  <c r="AU776" i="12" s="1"/>
  <c r="BA776" i="12" s="1"/>
  <c r="BI776" i="12" s="1"/>
  <c r="BN776" i="12" s="1"/>
  <c r="BS776" i="12" s="1"/>
  <c r="BZ776" i="12" s="1"/>
  <c r="G793" i="12"/>
  <c r="M794" i="12"/>
  <c r="S794" i="12" s="1"/>
  <c r="AA794" i="12" s="1"/>
  <c r="AG794" i="12" s="1"/>
  <c r="AO794" i="12" s="1"/>
  <c r="AU794" i="12" s="1"/>
  <c r="BA794" i="12" s="1"/>
  <c r="BI794" i="12" s="1"/>
  <c r="BN794" i="12" s="1"/>
  <c r="BS794" i="12" s="1"/>
  <c r="BZ794" i="12" s="1"/>
  <c r="G810" i="12"/>
  <c r="M811" i="12"/>
  <c r="S811" i="12" s="1"/>
  <c r="AA811" i="12" s="1"/>
  <c r="AG811" i="12" s="1"/>
  <c r="AO811" i="12" s="1"/>
  <c r="AU811" i="12" s="1"/>
  <c r="BA811" i="12" s="1"/>
  <c r="BI811" i="12" s="1"/>
  <c r="BN811" i="12" s="1"/>
  <c r="BS811" i="12" s="1"/>
  <c r="BZ811" i="12" s="1"/>
  <c r="H845" i="12"/>
  <c r="N846" i="12"/>
  <c r="T846" i="12" s="1"/>
  <c r="AB846" i="12" s="1"/>
  <c r="AH846" i="12" s="1"/>
  <c r="AP846" i="12" s="1"/>
  <c r="AV846" i="12" s="1"/>
  <c r="BB846" i="12" s="1"/>
  <c r="BJ846" i="12" s="1"/>
  <c r="BT846" i="12" s="1"/>
  <c r="H862" i="12"/>
  <c r="N863" i="12"/>
  <c r="T863" i="12" s="1"/>
  <c r="AB863" i="12" s="1"/>
  <c r="AH863" i="12" s="1"/>
  <c r="AP863" i="12" s="1"/>
  <c r="AV863" i="12" s="1"/>
  <c r="BB863" i="12" s="1"/>
  <c r="BJ863" i="12" s="1"/>
  <c r="BT863" i="12" s="1"/>
  <c r="H673" i="12"/>
  <c r="H669" i="12" s="1"/>
  <c r="N674" i="12"/>
  <c r="T674" i="12" s="1"/>
  <c r="AB674" i="12" s="1"/>
  <c r="AH674" i="12" s="1"/>
  <c r="AP674" i="12" s="1"/>
  <c r="AV674" i="12" s="1"/>
  <c r="BB674" i="12" s="1"/>
  <c r="BJ674" i="12" s="1"/>
  <c r="BT674" i="12" s="1"/>
  <c r="H691" i="12"/>
  <c r="N692" i="12"/>
  <c r="T692" i="12" s="1"/>
  <c r="AB692" i="12" s="1"/>
  <c r="AH692" i="12" s="1"/>
  <c r="AP692" i="12" s="1"/>
  <c r="AV692" i="12" s="1"/>
  <c r="BB692" i="12" s="1"/>
  <c r="BJ692" i="12" s="1"/>
  <c r="BT692" i="12" s="1"/>
  <c r="H717" i="12"/>
  <c r="N718" i="12"/>
  <c r="T718" i="12" s="1"/>
  <c r="AB718" i="12" s="1"/>
  <c r="AH718" i="12" s="1"/>
  <c r="AP718" i="12" s="1"/>
  <c r="AV718" i="12" s="1"/>
  <c r="BB718" i="12" s="1"/>
  <c r="BJ718" i="12" s="1"/>
  <c r="BT718" i="12" s="1"/>
  <c r="H666" i="12"/>
  <c r="N667" i="12"/>
  <c r="T667" i="12" s="1"/>
  <c r="AB667" i="12" s="1"/>
  <c r="AH667" i="12" s="1"/>
  <c r="AP667" i="12" s="1"/>
  <c r="AV667" i="12" s="1"/>
  <c r="BB667" i="12" s="1"/>
  <c r="BJ667" i="12" s="1"/>
  <c r="BT667" i="12" s="1"/>
  <c r="G681" i="12"/>
  <c r="M682" i="12"/>
  <c r="S682" i="12" s="1"/>
  <c r="AA682" i="12" s="1"/>
  <c r="AG682" i="12" s="1"/>
  <c r="AO682" i="12" s="1"/>
  <c r="AU682" i="12" s="1"/>
  <c r="BA682" i="12" s="1"/>
  <c r="BI682" i="12" s="1"/>
  <c r="BN682" i="12" s="1"/>
  <c r="BS682" i="12" s="1"/>
  <c r="BZ682" i="12" s="1"/>
  <c r="H686" i="12"/>
  <c r="N687" i="12"/>
  <c r="T687" i="12" s="1"/>
  <c r="AB687" i="12" s="1"/>
  <c r="AH687" i="12" s="1"/>
  <c r="AP687" i="12" s="1"/>
  <c r="AV687" i="12" s="1"/>
  <c r="BB687" i="12" s="1"/>
  <c r="BJ687" i="12" s="1"/>
  <c r="BT687" i="12" s="1"/>
  <c r="G703" i="12"/>
  <c r="M704" i="12"/>
  <c r="S704" i="12" s="1"/>
  <c r="AA704" i="12" s="1"/>
  <c r="AG704" i="12" s="1"/>
  <c r="AO704" i="12" s="1"/>
  <c r="AU704" i="12" s="1"/>
  <c r="BA704" i="12" s="1"/>
  <c r="BI704" i="12" s="1"/>
  <c r="BN704" i="12" s="1"/>
  <c r="BS704" i="12" s="1"/>
  <c r="BZ704" i="12" s="1"/>
  <c r="H713" i="12"/>
  <c r="N714" i="12"/>
  <c r="T714" i="12" s="1"/>
  <c r="AB714" i="12" s="1"/>
  <c r="AH714" i="12" s="1"/>
  <c r="AP714" i="12" s="1"/>
  <c r="AV714" i="12" s="1"/>
  <c r="BB714" i="12" s="1"/>
  <c r="BJ714" i="12" s="1"/>
  <c r="BT714" i="12" s="1"/>
  <c r="H729" i="12"/>
  <c r="N730" i="12"/>
  <c r="T730" i="12" s="1"/>
  <c r="AB730" i="12" s="1"/>
  <c r="AH730" i="12" s="1"/>
  <c r="AP730" i="12" s="1"/>
  <c r="AV730" i="12" s="1"/>
  <c r="BB730" i="12" s="1"/>
  <c r="BJ730" i="12" s="1"/>
  <c r="BT730" i="12" s="1"/>
  <c r="G677" i="12"/>
  <c r="M678" i="12"/>
  <c r="S678" i="12" s="1"/>
  <c r="AA678" i="12" s="1"/>
  <c r="AG678" i="12" s="1"/>
  <c r="AO678" i="12" s="1"/>
  <c r="AU678" i="12" s="1"/>
  <c r="BA678" i="12" s="1"/>
  <c r="BI678" i="12" s="1"/>
  <c r="BN678" i="12" s="1"/>
  <c r="BS678" i="12" s="1"/>
  <c r="BZ678" i="12" s="1"/>
  <c r="H681" i="12"/>
  <c r="N682" i="12"/>
  <c r="T682" i="12" s="1"/>
  <c r="AB682" i="12" s="1"/>
  <c r="AH682" i="12" s="1"/>
  <c r="AP682" i="12" s="1"/>
  <c r="AV682" i="12" s="1"/>
  <c r="BB682" i="12" s="1"/>
  <c r="BJ682" i="12" s="1"/>
  <c r="BT682" i="12" s="1"/>
  <c r="G699" i="12"/>
  <c r="M700" i="12"/>
  <c r="S700" i="12" s="1"/>
  <c r="AA700" i="12" s="1"/>
  <c r="AG700" i="12" s="1"/>
  <c r="AO700" i="12" s="1"/>
  <c r="AU700" i="12" s="1"/>
  <c r="BA700" i="12" s="1"/>
  <c r="BI700" i="12" s="1"/>
  <c r="BN700" i="12" s="1"/>
  <c r="BS700" i="12" s="1"/>
  <c r="BZ700" i="12" s="1"/>
  <c r="H703" i="12"/>
  <c r="N704" i="12"/>
  <c r="T704" i="12" s="1"/>
  <c r="AB704" i="12" s="1"/>
  <c r="AH704" i="12" s="1"/>
  <c r="AP704" i="12" s="1"/>
  <c r="AV704" i="12" s="1"/>
  <c r="BB704" i="12" s="1"/>
  <c r="BJ704" i="12" s="1"/>
  <c r="BT704" i="12" s="1"/>
  <c r="G721" i="12"/>
  <c r="M722" i="12"/>
  <c r="S722" i="12" s="1"/>
  <c r="AA722" i="12" s="1"/>
  <c r="AG722" i="12" s="1"/>
  <c r="AO722" i="12" s="1"/>
  <c r="AU722" i="12" s="1"/>
  <c r="BA722" i="12" s="1"/>
  <c r="BI722" i="12" s="1"/>
  <c r="BN722" i="12" s="1"/>
  <c r="BS722" i="12" s="1"/>
  <c r="BZ722" i="12" s="1"/>
  <c r="H725" i="12"/>
  <c r="N726" i="12"/>
  <c r="T726" i="12" s="1"/>
  <c r="AB726" i="12" s="1"/>
  <c r="AH726" i="12" s="1"/>
  <c r="AP726" i="12" s="1"/>
  <c r="AV726" i="12" s="1"/>
  <c r="BB726" i="12" s="1"/>
  <c r="BJ726" i="12" s="1"/>
  <c r="BT726" i="12" s="1"/>
  <c r="G737" i="12"/>
  <c r="M738" i="12"/>
  <c r="S738" i="12" s="1"/>
  <c r="AA738" i="12" s="1"/>
  <c r="AG738" i="12" s="1"/>
  <c r="AO738" i="12" s="1"/>
  <c r="AU738" i="12" s="1"/>
  <c r="BA738" i="12" s="1"/>
  <c r="BI738" i="12" s="1"/>
  <c r="BN738" i="12" s="1"/>
  <c r="BS738" i="12" s="1"/>
  <c r="BZ738" i="12" s="1"/>
  <c r="H741" i="12"/>
  <c r="N742" i="12"/>
  <c r="T742" i="12" s="1"/>
  <c r="AB742" i="12" s="1"/>
  <c r="AH742" i="12" s="1"/>
  <c r="AP742" i="12" s="1"/>
  <c r="AV742" i="12" s="1"/>
  <c r="BB742" i="12" s="1"/>
  <c r="BJ742" i="12" s="1"/>
  <c r="BT742" i="12" s="1"/>
  <c r="G761" i="12"/>
  <c r="M762" i="12"/>
  <c r="S762" i="12" s="1"/>
  <c r="AA762" i="12" s="1"/>
  <c r="AG762" i="12" s="1"/>
  <c r="AO762" i="12" s="1"/>
  <c r="AU762" i="12" s="1"/>
  <c r="BA762" i="12" s="1"/>
  <c r="BI762" i="12" s="1"/>
  <c r="BN762" i="12" s="1"/>
  <c r="BS762" i="12" s="1"/>
  <c r="BZ762" i="12" s="1"/>
  <c r="H767" i="12"/>
  <c r="N767" i="12" s="1"/>
  <c r="T767" i="12" s="1"/>
  <c r="AB767" i="12" s="1"/>
  <c r="AH767" i="12" s="1"/>
  <c r="AP767" i="12" s="1"/>
  <c r="AV767" i="12" s="1"/>
  <c r="BB767" i="12" s="1"/>
  <c r="BJ767" i="12" s="1"/>
  <c r="BT767" i="12" s="1"/>
  <c r="N768" i="12"/>
  <c r="T768" i="12" s="1"/>
  <c r="AB768" i="12" s="1"/>
  <c r="AH768" i="12" s="1"/>
  <c r="AP768" i="12" s="1"/>
  <c r="AV768" i="12" s="1"/>
  <c r="BB768" i="12" s="1"/>
  <c r="BJ768" i="12" s="1"/>
  <c r="BT768" i="12" s="1"/>
  <c r="G780" i="12"/>
  <c r="M781" i="12"/>
  <c r="S781" i="12" s="1"/>
  <c r="AA781" i="12" s="1"/>
  <c r="AG781" i="12" s="1"/>
  <c r="AO781" i="12" s="1"/>
  <c r="AU781" i="12" s="1"/>
  <c r="BA781" i="12" s="1"/>
  <c r="BI781" i="12" s="1"/>
  <c r="BN781" i="12" s="1"/>
  <c r="BS781" i="12" s="1"/>
  <c r="BZ781" i="12" s="1"/>
  <c r="H786" i="12"/>
  <c r="N786" i="12" s="1"/>
  <c r="T786" i="12" s="1"/>
  <c r="AB786" i="12" s="1"/>
  <c r="AH786" i="12" s="1"/>
  <c r="AP786" i="12" s="1"/>
  <c r="AV786" i="12" s="1"/>
  <c r="BB786" i="12" s="1"/>
  <c r="BJ786" i="12" s="1"/>
  <c r="BT786" i="12" s="1"/>
  <c r="N787" i="12"/>
  <c r="T787" i="12" s="1"/>
  <c r="AB787" i="12" s="1"/>
  <c r="AH787" i="12" s="1"/>
  <c r="AP787" i="12" s="1"/>
  <c r="AV787" i="12" s="1"/>
  <c r="BB787" i="12" s="1"/>
  <c r="BJ787" i="12" s="1"/>
  <c r="BT787" i="12" s="1"/>
  <c r="G797" i="12"/>
  <c r="M798" i="12"/>
  <c r="S798" i="12" s="1"/>
  <c r="AA798" i="12" s="1"/>
  <c r="AG798" i="12" s="1"/>
  <c r="AO798" i="12" s="1"/>
  <c r="AU798" i="12" s="1"/>
  <c r="BA798" i="12" s="1"/>
  <c r="BI798" i="12" s="1"/>
  <c r="BN798" i="12" s="1"/>
  <c r="BS798" i="12" s="1"/>
  <c r="BZ798" i="12" s="1"/>
  <c r="H801" i="12"/>
  <c r="N802" i="12"/>
  <c r="T802" i="12" s="1"/>
  <c r="AB802" i="12" s="1"/>
  <c r="AH802" i="12" s="1"/>
  <c r="AP802" i="12" s="1"/>
  <c r="AV802" i="12" s="1"/>
  <c r="BB802" i="12" s="1"/>
  <c r="BJ802" i="12" s="1"/>
  <c r="BT802" i="12" s="1"/>
  <c r="G818" i="12"/>
  <c r="M819" i="12"/>
  <c r="S819" i="12" s="1"/>
  <c r="AA819" i="12" s="1"/>
  <c r="AG819" i="12" s="1"/>
  <c r="AO819" i="12" s="1"/>
  <c r="AU819" i="12" s="1"/>
  <c r="BA819" i="12" s="1"/>
  <c r="BI819" i="12" s="1"/>
  <c r="BN819" i="12" s="1"/>
  <c r="BS819" i="12" s="1"/>
  <c r="BZ819" i="12" s="1"/>
  <c r="H823" i="12"/>
  <c r="N824" i="12"/>
  <c r="T824" i="12" s="1"/>
  <c r="AB824" i="12" s="1"/>
  <c r="AH824" i="12" s="1"/>
  <c r="AP824" i="12" s="1"/>
  <c r="AV824" i="12" s="1"/>
  <c r="BB824" i="12" s="1"/>
  <c r="BJ824" i="12" s="1"/>
  <c r="BT824" i="12" s="1"/>
  <c r="G845" i="12"/>
  <c r="M846" i="12"/>
  <c r="S846" i="12" s="1"/>
  <c r="AA846" i="12" s="1"/>
  <c r="AG846" i="12" s="1"/>
  <c r="AO846" i="12" s="1"/>
  <c r="AU846" i="12" s="1"/>
  <c r="BA846" i="12" s="1"/>
  <c r="BI846" i="12" s="1"/>
  <c r="BN846" i="12" s="1"/>
  <c r="BS846" i="12" s="1"/>
  <c r="BZ846" i="12" s="1"/>
  <c r="H849" i="12"/>
  <c r="N850" i="12"/>
  <c r="T850" i="12" s="1"/>
  <c r="AB850" i="12" s="1"/>
  <c r="AH850" i="12" s="1"/>
  <c r="AP850" i="12" s="1"/>
  <c r="AV850" i="12" s="1"/>
  <c r="BB850" i="12" s="1"/>
  <c r="BJ850" i="12" s="1"/>
  <c r="BT850" i="12" s="1"/>
  <c r="G862" i="12"/>
  <c r="M863" i="12"/>
  <c r="S863" i="12" s="1"/>
  <c r="AA863" i="12" s="1"/>
  <c r="AG863" i="12" s="1"/>
  <c r="AO863" i="12" s="1"/>
  <c r="AU863" i="12" s="1"/>
  <c r="BA863" i="12" s="1"/>
  <c r="BI863" i="12" s="1"/>
  <c r="BN863" i="12" s="1"/>
  <c r="BS863" i="12" s="1"/>
  <c r="BZ863" i="12" s="1"/>
  <c r="H870" i="12"/>
  <c r="N871" i="12"/>
  <c r="T871" i="12" s="1"/>
  <c r="AB871" i="12" s="1"/>
  <c r="AH871" i="12" s="1"/>
  <c r="AP871" i="12" s="1"/>
  <c r="AV871" i="12" s="1"/>
  <c r="BB871" i="12" s="1"/>
  <c r="BJ871" i="12" s="1"/>
  <c r="BT871" i="12" s="1"/>
  <c r="N985" i="12"/>
  <c r="T985" i="12" s="1"/>
  <c r="AB985" i="12" s="1"/>
  <c r="AH985" i="12" s="1"/>
  <c r="AP985" i="12" s="1"/>
  <c r="AV985" i="12" s="1"/>
  <c r="BB985" i="12" s="1"/>
  <c r="BJ985" i="12" s="1"/>
  <c r="BT985" i="12" s="1"/>
  <c r="H984" i="12"/>
  <c r="N984" i="12" s="1"/>
  <c r="T984" i="12" s="1"/>
  <c r="AB984" i="12" s="1"/>
  <c r="AH984" i="12" s="1"/>
  <c r="AP984" i="12" s="1"/>
  <c r="AV984" i="12" s="1"/>
  <c r="BB984" i="12" s="1"/>
  <c r="BJ984" i="12" s="1"/>
  <c r="BT984" i="12" s="1"/>
  <c r="N1015" i="12"/>
  <c r="T1015" i="12" s="1"/>
  <c r="AB1015" i="12" s="1"/>
  <c r="AH1015" i="12" s="1"/>
  <c r="AP1015" i="12" s="1"/>
  <c r="AV1015" i="12" s="1"/>
  <c r="BB1015" i="12" s="1"/>
  <c r="BJ1015" i="12" s="1"/>
  <c r="BT1015" i="12" s="1"/>
  <c r="H1014" i="12"/>
  <c r="N1014" i="12" s="1"/>
  <c r="T1014" i="12" s="1"/>
  <c r="AB1014" i="12" s="1"/>
  <c r="AH1014" i="12" s="1"/>
  <c r="AP1014" i="12" s="1"/>
  <c r="AV1014" i="12" s="1"/>
  <c r="BB1014" i="12" s="1"/>
  <c r="BJ1014" i="12" s="1"/>
  <c r="BT1014" i="12" s="1"/>
  <c r="H877" i="12" l="1"/>
  <c r="N877" i="12" s="1"/>
  <c r="T877" i="12" s="1"/>
  <c r="AB877" i="12" s="1"/>
  <c r="AH877" i="12" s="1"/>
  <c r="AP877" i="12" s="1"/>
  <c r="AV877" i="12" s="1"/>
  <c r="BB877" i="12" s="1"/>
  <c r="BJ877" i="12" s="1"/>
  <c r="BT877" i="12" s="1"/>
  <c r="G877" i="12"/>
  <c r="M877" i="12" s="1"/>
  <c r="S877" i="12" s="1"/>
  <c r="AA877" i="12" s="1"/>
  <c r="AG877" i="12" s="1"/>
  <c r="AO877" i="12" s="1"/>
  <c r="AU877" i="12" s="1"/>
  <c r="BA877" i="12" s="1"/>
  <c r="BI877" i="12" s="1"/>
  <c r="BN877" i="12" s="1"/>
  <c r="BS877" i="12" s="1"/>
  <c r="BZ877" i="12" s="1"/>
  <c r="H785" i="12"/>
  <c r="N785" i="12" s="1"/>
  <c r="T785" i="12" s="1"/>
  <c r="AB785" i="12" s="1"/>
  <c r="AH785" i="12" s="1"/>
  <c r="AP785" i="12" s="1"/>
  <c r="AV785" i="12" s="1"/>
  <c r="BB785" i="12" s="1"/>
  <c r="BJ785" i="12" s="1"/>
  <c r="BT785" i="12" s="1"/>
  <c r="F785" i="12"/>
  <c r="L785" i="12" s="1"/>
  <c r="R785" i="12" s="1"/>
  <c r="V785" i="12" s="1"/>
  <c r="Z785" i="12" s="1"/>
  <c r="AF785" i="12" s="1"/>
  <c r="AJ785" i="12" s="1"/>
  <c r="AN785" i="12" s="1"/>
  <c r="AT785" i="12" s="1"/>
  <c r="AZ785" i="12" s="1"/>
  <c r="BD785" i="12" s="1"/>
  <c r="BH785" i="12" s="1"/>
  <c r="BM785" i="12" s="1"/>
  <c r="BR785" i="12" s="1"/>
  <c r="BV785" i="12" s="1"/>
  <c r="BY785" i="12" s="1"/>
  <c r="CB785" i="12" s="1"/>
  <c r="CD785" i="12" s="1"/>
  <c r="H766" i="12"/>
  <c r="N766" i="12" s="1"/>
  <c r="T766" i="12" s="1"/>
  <c r="AB766" i="12" s="1"/>
  <c r="AH766" i="12" s="1"/>
  <c r="AP766" i="12" s="1"/>
  <c r="AV766" i="12" s="1"/>
  <c r="BB766" i="12" s="1"/>
  <c r="BJ766" i="12" s="1"/>
  <c r="BT766" i="12" s="1"/>
  <c r="F857" i="12"/>
  <c r="L858" i="12"/>
  <c r="R858" i="12" s="1"/>
  <c r="V858" i="12" s="1"/>
  <c r="Z858" i="12" s="1"/>
  <c r="AF858" i="12" s="1"/>
  <c r="AJ858" i="12" s="1"/>
  <c r="AN858" i="12" s="1"/>
  <c r="AT858" i="12" s="1"/>
  <c r="AZ858" i="12" s="1"/>
  <c r="BD858" i="12" s="1"/>
  <c r="BH858" i="12" s="1"/>
  <c r="BM858" i="12" s="1"/>
  <c r="BR858" i="12" s="1"/>
  <c r="BV858" i="12" s="1"/>
  <c r="BY858" i="12" s="1"/>
  <c r="CB858" i="12" s="1"/>
  <c r="CD858" i="12" s="1"/>
  <c r="F690" i="12"/>
  <c r="L691" i="12"/>
  <c r="R691" i="12" s="1"/>
  <c r="V691" i="12" s="1"/>
  <c r="Z691" i="12" s="1"/>
  <c r="AF691" i="12" s="1"/>
  <c r="AJ691" i="12" s="1"/>
  <c r="AN691" i="12" s="1"/>
  <c r="AT691" i="12" s="1"/>
  <c r="AZ691" i="12" s="1"/>
  <c r="BD691" i="12" s="1"/>
  <c r="BH691" i="12" s="1"/>
  <c r="BM691" i="12" s="1"/>
  <c r="BR691" i="12" s="1"/>
  <c r="BV691" i="12" s="1"/>
  <c r="BY691" i="12" s="1"/>
  <c r="CB691" i="12" s="1"/>
  <c r="CD691" i="12" s="1"/>
  <c r="F805" i="12"/>
  <c r="L806" i="12"/>
  <c r="R806" i="12" s="1"/>
  <c r="V806" i="12" s="1"/>
  <c r="Z806" i="12" s="1"/>
  <c r="AF806" i="12" s="1"/>
  <c r="AJ806" i="12" s="1"/>
  <c r="AN806" i="12" s="1"/>
  <c r="AT806" i="12" s="1"/>
  <c r="AZ806" i="12" s="1"/>
  <c r="BD806" i="12" s="1"/>
  <c r="BH806" i="12" s="1"/>
  <c r="BM806" i="12" s="1"/>
  <c r="BR806" i="12" s="1"/>
  <c r="BV806" i="12" s="1"/>
  <c r="BY806" i="12" s="1"/>
  <c r="CB806" i="12" s="1"/>
  <c r="CD806" i="12" s="1"/>
  <c r="F844" i="12"/>
  <c r="L844" i="12" s="1"/>
  <c r="R844" i="12" s="1"/>
  <c r="V844" i="12" s="1"/>
  <c r="Z844" i="12" s="1"/>
  <c r="AF844" i="12" s="1"/>
  <c r="AJ844" i="12" s="1"/>
  <c r="AN844" i="12" s="1"/>
  <c r="AT844" i="12" s="1"/>
  <c r="AZ844" i="12" s="1"/>
  <c r="BD844" i="12" s="1"/>
  <c r="BH844" i="12" s="1"/>
  <c r="BM844" i="12" s="1"/>
  <c r="BR844" i="12" s="1"/>
  <c r="BV844" i="12" s="1"/>
  <c r="BY844" i="12" s="1"/>
  <c r="CB844" i="12" s="1"/>
  <c r="CD844" i="12" s="1"/>
  <c r="L845" i="12"/>
  <c r="R845" i="12" s="1"/>
  <c r="V845" i="12" s="1"/>
  <c r="Z845" i="12" s="1"/>
  <c r="AF845" i="12" s="1"/>
  <c r="AJ845" i="12" s="1"/>
  <c r="AN845" i="12" s="1"/>
  <c r="AT845" i="12" s="1"/>
  <c r="AZ845" i="12" s="1"/>
  <c r="BD845" i="12" s="1"/>
  <c r="BH845" i="12" s="1"/>
  <c r="BM845" i="12" s="1"/>
  <c r="BR845" i="12" s="1"/>
  <c r="BV845" i="12" s="1"/>
  <c r="BY845" i="12" s="1"/>
  <c r="CB845" i="12" s="1"/>
  <c r="CD845" i="12" s="1"/>
  <c r="F796" i="12"/>
  <c r="L796" i="12" s="1"/>
  <c r="R796" i="12" s="1"/>
  <c r="V796" i="12" s="1"/>
  <c r="Z796" i="12" s="1"/>
  <c r="AF796" i="12" s="1"/>
  <c r="AJ796" i="12" s="1"/>
  <c r="AN796" i="12" s="1"/>
  <c r="AT796" i="12" s="1"/>
  <c r="AZ796" i="12" s="1"/>
  <c r="BD796" i="12" s="1"/>
  <c r="BH796" i="12" s="1"/>
  <c r="BM796" i="12" s="1"/>
  <c r="BR796" i="12" s="1"/>
  <c r="BV796" i="12" s="1"/>
  <c r="BY796" i="12" s="1"/>
  <c r="CB796" i="12" s="1"/>
  <c r="CD796" i="12" s="1"/>
  <c r="L797" i="12"/>
  <c r="R797" i="12" s="1"/>
  <c r="V797" i="12" s="1"/>
  <c r="Z797" i="12" s="1"/>
  <c r="AF797" i="12" s="1"/>
  <c r="AJ797" i="12" s="1"/>
  <c r="AN797" i="12" s="1"/>
  <c r="AT797" i="12" s="1"/>
  <c r="AZ797" i="12" s="1"/>
  <c r="BD797" i="12" s="1"/>
  <c r="BH797" i="12" s="1"/>
  <c r="BM797" i="12" s="1"/>
  <c r="BR797" i="12" s="1"/>
  <c r="BV797" i="12" s="1"/>
  <c r="BY797" i="12" s="1"/>
  <c r="CB797" i="12" s="1"/>
  <c r="CD797" i="12" s="1"/>
  <c r="F760" i="12"/>
  <c r="L760" i="12" s="1"/>
  <c r="R760" i="12" s="1"/>
  <c r="V760" i="12" s="1"/>
  <c r="Z760" i="12" s="1"/>
  <c r="AF760" i="12" s="1"/>
  <c r="AJ760" i="12" s="1"/>
  <c r="AN760" i="12" s="1"/>
  <c r="AT760" i="12" s="1"/>
  <c r="AZ760" i="12" s="1"/>
  <c r="BD760" i="12" s="1"/>
  <c r="BH760" i="12" s="1"/>
  <c r="BM760" i="12" s="1"/>
  <c r="BR760" i="12" s="1"/>
  <c r="BV760" i="12" s="1"/>
  <c r="BY760" i="12" s="1"/>
  <c r="CB760" i="12" s="1"/>
  <c r="CD760" i="12" s="1"/>
  <c r="L761" i="12"/>
  <c r="R761" i="12" s="1"/>
  <c r="V761" i="12" s="1"/>
  <c r="Z761" i="12" s="1"/>
  <c r="AF761" i="12" s="1"/>
  <c r="AJ761" i="12" s="1"/>
  <c r="AN761" i="12" s="1"/>
  <c r="AT761" i="12" s="1"/>
  <c r="AZ761" i="12" s="1"/>
  <c r="BD761" i="12" s="1"/>
  <c r="BH761" i="12" s="1"/>
  <c r="BM761" i="12" s="1"/>
  <c r="BR761" i="12" s="1"/>
  <c r="BV761" i="12" s="1"/>
  <c r="BY761" i="12" s="1"/>
  <c r="CB761" i="12" s="1"/>
  <c r="CD761" i="12" s="1"/>
  <c r="F720" i="12"/>
  <c r="L720" i="12" s="1"/>
  <c r="R720" i="12" s="1"/>
  <c r="V720" i="12" s="1"/>
  <c r="Z720" i="12" s="1"/>
  <c r="AF720" i="12" s="1"/>
  <c r="AJ720" i="12" s="1"/>
  <c r="AN720" i="12" s="1"/>
  <c r="AT720" i="12" s="1"/>
  <c r="AZ720" i="12" s="1"/>
  <c r="BD720" i="12" s="1"/>
  <c r="BH720" i="12" s="1"/>
  <c r="BM720" i="12" s="1"/>
  <c r="BR720" i="12" s="1"/>
  <c r="BV720" i="12" s="1"/>
  <c r="BY720" i="12" s="1"/>
  <c r="CB720" i="12" s="1"/>
  <c r="CD720" i="12" s="1"/>
  <c r="L721" i="12"/>
  <c r="R721" i="12" s="1"/>
  <c r="V721" i="12" s="1"/>
  <c r="Z721" i="12" s="1"/>
  <c r="AF721" i="12" s="1"/>
  <c r="AJ721" i="12" s="1"/>
  <c r="AN721" i="12" s="1"/>
  <c r="AT721" i="12" s="1"/>
  <c r="AZ721" i="12" s="1"/>
  <c r="BD721" i="12" s="1"/>
  <c r="BH721" i="12" s="1"/>
  <c r="BM721" i="12" s="1"/>
  <c r="BR721" i="12" s="1"/>
  <c r="BV721" i="12" s="1"/>
  <c r="BY721" i="12" s="1"/>
  <c r="CB721" i="12" s="1"/>
  <c r="CD721" i="12" s="1"/>
  <c r="F676" i="12"/>
  <c r="L676" i="12" s="1"/>
  <c r="R676" i="12" s="1"/>
  <c r="V676" i="12" s="1"/>
  <c r="Z676" i="12" s="1"/>
  <c r="AF676" i="12" s="1"/>
  <c r="AJ676" i="12" s="1"/>
  <c r="AN676" i="12" s="1"/>
  <c r="AT676" i="12" s="1"/>
  <c r="AZ676" i="12" s="1"/>
  <c r="BD676" i="12" s="1"/>
  <c r="BH676" i="12" s="1"/>
  <c r="BM676" i="12" s="1"/>
  <c r="BR676" i="12" s="1"/>
  <c r="BV676" i="12" s="1"/>
  <c r="BY676" i="12" s="1"/>
  <c r="CB676" i="12" s="1"/>
  <c r="CD676" i="12" s="1"/>
  <c r="L677" i="12"/>
  <c r="R677" i="12" s="1"/>
  <c r="V677" i="12" s="1"/>
  <c r="Z677" i="12" s="1"/>
  <c r="AF677" i="12" s="1"/>
  <c r="AJ677" i="12" s="1"/>
  <c r="AN677" i="12" s="1"/>
  <c r="AT677" i="12" s="1"/>
  <c r="AZ677" i="12" s="1"/>
  <c r="BD677" i="12" s="1"/>
  <c r="BH677" i="12" s="1"/>
  <c r="BM677" i="12" s="1"/>
  <c r="BR677" i="12" s="1"/>
  <c r="BV677" i="12" s="1"/>
  <c r="BY677" i="12" s="1"/>
  <c r="CB677" i="12" s="1"/>
  <c r="CD677" i="12" s="1"/>
  <c r="F869" i="12"/>
  <c r="L869" i="12" s="1"/>
  <c r="R869" i="12" s="1"/>
  <c r="V869" i="12" s="1"/>
  <c r="Z869" i="12" s="1"/>
  <c r="AF869" i="12" s="1"/>
  <c r="AJ869" i="12" s="1"/>
  <c r="AN869" i="12" s="1"/>
  <c r="AT869" i="12" s="1"/>
  <c r="AZ869" i="12" s="1"/>
  <c r="BD869" i="12" s="1"/>
  <c r="BH869" i="12" s="1"/>
  <c r="BM869" i="12" s="1"/>
  <c r="BR869" i="12" s="1"/>
  <c r="BV869" i="12" s="1"/>
  <c r="BY869" i="12" s="1"/>
  <c r="CB869" i="12" s="1"/>
  <c r="CD869" i="12" s="1"/>
  <c r="L870" i="12"/>
  <c r="R870" i="12" s="1"/>
  <c r="V870" i="12" s="1"/>
  <c r="Z870" i="12" s="1"/>
  <c r="AF870" i="12" s="1"/>
  <c r="AJ870" i="12" s="1"/>
  <c r="AN870" i="12" s="1"/>
  <c r="AT870" i="12" s="1"/>
  <c r="AZ870" i="12" s="1"/>
  <c r="BD870" i="12" s="1"/>
  <c r="BH870" i="12" s="1"/>
  <c r="BM870" i="12" s="1"/>
  <c r="BR870" i="12" s="1"/>
  <c r="BV870" i="12" s="1"/>
  <c r="BY870" i="12" s="1"/>
  <c r="CB870" i="12" s="1"/>
  <c r="CD870" i="12" s="1"/>
  <c r="F740" i="12"/>
  <c r="L740" i="12" s="1"/>
  <c r="R740" i="12" s="1"/>
  <c r="V740" i="12" s="1"/>
  <c r="Z740" i="12" s="1"/>
  <c r="AF740" i="12" s="1"/>
  <c r="AJ740" i="12" s="1"/>
  <c r="AN740" i="12" s="1"/>
  <c r="AT740" i="12" s="1"/>
  <c r="AZ740" i="12" s="1"/>
  <c r="BD740" i="12" s="1"/>
  <c r="BH740" i="12" s="1"/>
  <c r="BM740" i="12" s="1"/>
  <c r="BR740" i="12" s="1"/>
  <c r="BV740" i="12" s="1"/>
  <c r="BY740" i="12" s="1"/>
  <c r="CB740" i="12" s="1"/>
  <c r="CD740" i="12" s="1"/>
  <c r="L741" i="12"/>
  <c r="R741" i="12" s="1"/>
  <c r="V741" i="12" s="1"/>
  <c r="Z741" i="12" s="1"/>
  <c r="AF741" i="12" s="1"/>
  <c r="AJ741" i="12" s="1"/>
  <c r="AN741" i="12" s="1"/>
  <c r="AT741" i="12" s="1"/>
  <c r="AZ741" i="12" s="1"/>
  <c r="BD741" i="12" s="1"/>
  <c r="BH741" i="12" s="1"/>
  <c r="BM741" i="12" s="1"/>
  <c r="BR741" i="12" s="1"/>
  <c r="BV741" i="12" s="1"/>
  <c r="BY741" i="12" s="1"/>
  <c r="CB741" i="12" s="1"/>
  <c r="CD741" i="12" s="1"/>
  <c r="F873" i="12"/>
  <c r="L873" i="12" s="1"/>
  <c r="R873" i="12" s="1"/>
  <c r="V873" i="12" s="1"/>
  <c r="Z873" i="12" s="1"/>
  <c r="AF873" i="12" s="1"/>
  <c r="AJ873" i="12" s="1"/>
  <c r="AN873" i="12" s="1"/>
  <c r="AT873" i="12" s="1"/>
  <c r="AZ873" i="12" s="1"/>
  <c r="BD873" i="12" s="1"/>
  <c r="BH873" i="12" s="1"/>
  <c r="BM873" i="12" s="1"/>
  <c r="BR873" i="12" s="1"/>
  <c r="BV873" i="12" s="1"/>
  <c r="BY873" i="12" s="1"/>
  <c r="CB873" i="12" s="1"/>
  <c r="CD873" i="12" s="1"/>
  <c r="L874" i="12"/>
  <c r="R874" i="12" s="1"/>
  <c r="V874" i="12" s="1"/>
  <c r="Z874" i="12" s="1"/>
  <c r="AF874" i="12" s="1"/>
  <c r="AJ874" i="12" s="1"/>
  <c r="AN874" i="12" s="1"/>
  <c r="AT874" i="12" s="1"/>
  <c r="AZ874" i="12" s="1"/>
  <c r="BD874" i="12" s="1"/>
  <c r="BH874" i="12" s="1"/>
  <c r="BM874" i="12" s="1"/>
  <c r="BR874" i="12" s="1"/>
  <c r="BV874" i="12" s="1"/>
  <c r="BY874" i="12" s="1"/>
  <c r="CB874" i="12" s="1"/>
  <c r="CD874" i="12" s="1"/>
  <c r="F712" i="12"/>
  <c r="L713" i="12"/>
  <c r="R713" i="12" s="1"/>
  <c r="V713" i="12" s="1"/>
  <c r="Z713" i="12" s="1"/>
  <c r="AF713" i="12" s="1"/>
  <c r="AJ713" i="12" s="1"/>
  <c r="AN713" i="12" s="1"/>
  <c r="AT713" i="12" s="1"/>
  <c r="AZ713" i="12" s="1"/>
  <c r="BD713" i="12" s="1"/>
  <c r="BH713" i="12" s="1"/>
  <c r="BM713" i="12" s="1"/>
  <c r="BR713" i="12" s="1"/>
  <c r="BV713" i="12" s="1"/>
  <c r="BY713" i="12" s="1"/>
  <c r="CB713" i="12" s="1"/>
  <c r="CD713" i="12" s="1"/>
  <c r="G785" i="12"/>
  <c r="M785" i="12" s="1"/>
  <c r="S785" i="12" s="1"/>
  <c r="AA785" i="12" s="1"/>
  <c r="AG785" i="12" s="1"/>
  <c r="AO785" i="12" s="1"/>
  <c r="AU785" i="12" s="1"/>
  <c r="BA785" i="12" s="1"/>
  <c r="BI785" i="12" s="1"/>
  <c r="BN785" i="12" s="1"/>
  <c r="BS785" i="12" s="1"/>
  <c r="BZ785" i="12" s="1"/>
  <c r="F766" i="12"/>
  <c r="F831" i="12"/>
  <c r="L832" i="12"/>
  <c r="R832" i="12" s="1"/>
  <c r="V832" i="12" s="1"/>
  <c r="Z832" i="12" s="1"/>
  <c r="AF832" i="12" s="1"/>
  <c r="AJ832" i="12" s="1"/>
  <c r="AN832" i="12" s="1"/>
  <c r="AT832" i="12" s="1"/>
  <c r="AZ832" i="12" s="1"/>
  <c r="BD832" i="12" s="1"/>
  <c r="BH832" i="12" s="1"/>
  <c r="BM832" i="12" s="1"/>
  <c r="BR832" i="12" s="1"/>
  <c r="BV832" i="12" s="1"/>
  <c r="BY832" i="12" s="1"/>
  <c r="CB832" i="12" s="1"/>
  <c r="CD832" i="12" s="1"/>
  <c r="F792" i="12"/>
  <c r="L792" i="12" s="1"/>
  <c r="R792" i="12" s="1"/>
  <c r="V792" i="12" s="1"/>
  <c r="Z792" i="12" s="1"/>
  <c r="AF792" i="12" s="1"/>
  <c r="AJ792" i="12" s="1"/>
  <c r="AN792" i="12" s="1"/>
  <c r="AT792" i="12" s="1"/>
  <c r="AZ792" i="12" s="1"/>
  <c r="BD792" i="12" s="1"/>
  <c r="BH792" i="12" s="1"/>
  <c r="BM792" i="12" s="1"/>
  <c r="BR792" i="12" s="1"/>
  <c r="BV792" i="12" s="1"/>
  <c r="BY792" i="12" s="1"/>
  <c r="CB792" i="12" s="1"/>
  <c r="CD792" i="12" s="1"/>
  <c r="L793" i="12"/>
  <c r="R793" i="12" s="1"/>
  <c r="V793" i="12" s="1"/>
  <c r="Z793" i="12" s="1"/>
  <c r="AF793" i="12" s="1"/>
  <c r="AJ793" i="12" s="1"/>
  <c r="AN793" i="12" s="1"/>
  <c r="AT793" i="12" s="1"/>
  <c r="AZ793" i="12" s="1"/>
  <c r="BD793" i="12" s="1"/>
  <c r="BH793" i="12" s="1"/>
  <c r="BM793" i="12" s="1"/>
  <c r="BR793" i="12" s="1"/>
  <c r="BV793" i="12" s="1"/>
  <c r="BY793" i="12" s="1"/>
  <c r="CB793" i="12" s="1"/>
  <c r="CD793" i="12" s="1"/>
  <c r="F756" i="12"/>
  <c r="L756" i="12" s="1"/>
  <c r="R756" i="12" s="1"/>
  <c r="V756" i="12" s="1"/>
  <c r="Z756" i="12" s="1"/>
  <c r="AF756" i="12" s="1"/>
  <c r="AJ756" i="12" s="1"/>
  <c r="AN756" i="12" s="1"/>
  <c r="AT756" i="12" s="1"/>
  <c r="AZ756" i="12" s="1"/>
  <c r="BD756" i="12" s="1"/>
  <c r="BH756" i="12" s="1"/>
  <c r="BM756" i="12" s="1"/>
  <c r="BR756" i="12" s="1"/>
  <c r="BV756" i="12" s="1"/>
  <c r="BY756" i="12" s="1"/>
  <c r="CB756" i="12" s="1"/>
  <c r="CD756" i="12" s="1"/>
  <c r="L757" i="12"/>
  <c r="R757" i="12" s="1"/>
  <c r="V757" i="12" s="1"/>
  <c r="Z757" i="12" s="1"/>
  <c r="AF757" i="12" s="1"/>
  <c r="AJ757" i="12" s="1"/>
  <c r="AN757" i="12" s="1"/>
  <c r="AT757" i="12" s="1"/>
  <c r="AZ757" i="12" s="1"/>
  <c r="BD757" i="12" s="1"/>
  <c r="BH757" i="12" s="1"/>
  <c r="BM757" i="12" s="1"/>
  <c r="BR757" i="12" s="1"/>
  <c r="BV757" i="12" s="1"/>
  <c r="BY757" i="12" s="1"/>
  <c r="CB757" i="12" s="1"/>
  <c r="CD757" i="12" s="1"/>
  <c r="F716" i="12"/>
  <c r="L716" i="12" s="1"/>
  <c r="R716" i="12" s="1"/>
  <c r="V716" i="12" s="1"/>
  <c r="Z716" i="12" s="1"/>
  <c r="AF716" i="12" s="1"/>
  <c r="AJ716" i="12" s="1"/>
  <c r="AN716" i="12" s="1"/>
  <c r="AT716" i="12" s="1"/>
  <c r="AZ716" i="12" s="1"/>
  <c r="BD716" i="12" s="1"/>
  <c r="BH716" i="12" s="1"/>
  <c r="BM716" i="12" s="1"/>
  <c r="BR716" i="12" s="1"/>
  <c r="BV716" i="12" s="1"/>
  <c r="BY716" i="12" s="1"/>
  <c r="CB716" i="12" s="1"/>
  <c r="CD716" i="12" s="1"/>
  <c r="L717" i="12"/>
  <c r="R717" i="12" s="1"/>
  <c r="V717" i="12" s="1"/>
  <c r="Z717" i="12" s="1"/>
  <c r="AF717" i="12" s="1"/>
  <c r="AJ717" i="12" s="1"/>
  <c r="AN717" i="12" s="1"/>
  <c r="AT717" i="12" s="1"/>
  <c r="AZ717" i="12" s="1"/>
  <c r="BD717" i="12" s="1"/>
  <c r="BH717" i="12" s="1"/>
  <c r="BM717" i="12" s="1"/>
  <c r="BR717" i="12" s="1"/>
  <c r="BV717" i="12" s="1"/>
  <c r="BY717" i="12" s="1"/>
  <c r="CB717" i="12" s="1"/>
  <c r="CD717" i="12" s="1"/>
  <c r="L669" i="12"/>
  <c r="R669" i="12" s="1"/>
  <c r="V669" i="12" s="1"/>
  <c r="Z669" i="12" s="1"/>
  <c r="AF669" i="12" s="1"/>
  <c r="AJ669" i="12" s="1"/>
  <c r="AN669" i="12" s="1"/>
  <c r="AT669" i="12" s="1"/>
  <c r="AZ669" i="12" s="1"/>
  <c r="BD669" i="12" s="1"/>
  <c r="BH669" i="12" s="1"/>
  <c r="BM669" i="12" s="1"/>
  <c r="BR669" i="12" s="1"/>
  <c r="BV669" i="12" s="1"/>
  <c r="BY669" i="12" s="1"/>
  <c r="CB669" i="12" s="1"/>
  <c r="CD669" i="12" s="1"/>
  <c r="L673" i="12"/>
  <c r="R673" i="12" s="1"/>
  <c r="V673" i="12" s="1"/>
  <c r="Z673" i="12" s="1"/>
  <c r="AF673" i="12" s="1"/>
  <c r="AJ673" i="12" s="1"/>
  <c r="AN673" i="12" s="1"/>
  <c r="AT673" i="12" s="1"/>
  <c r="AZ673" i="12" s="1"/>
  <c r="BD673" i="12" s="1"/>
  <c r="BH673" i="12" s="1"/>
  <c r="BM673" i="12" s="1"/>
  <c r="BR673" i="12" s="1"/>
  <c r="BV673" i="12" s="1"/>
  <c r="BY673" i="12" s="1"/>
  <c r="CB673" i="12" s="1"/>
  <c r="CD673" i="12" s="1"/>
  <c r="F800" i="12"/>
  <c r="L800" i="12" s="1"/>
  <c r="R800" i="12" s="1"/>
  <c r="V800" i="12" s="1"/>
  <c r="Z800" i="12" s="1"/>
  <c r="AF800" i="12" s="1"/>
  <c r="AJ800" i="12" s="1"/>
  <c r="AN800" i="12" s="1"/>
  <c r="AT800" i="12" s="1"/>
  <c r="AZ800" i="12" s="1"/>
  <c r="BD800" i="12" s="1"/>
  <c r="BH800" i="12" s="1"/>
  <c r="BM800" i="12" s="1"/>
  <c r="BR800" i="12" s="1"/>
  <c r="BV800" i="12" s="1"/>
  <c r="BY800" i="12" s="1"/>
  <c r="CB800" i="12" s="1"/>
  <c r="CD800" i="12" s="1"/>
  <c r="L801" i="12"/>
  <c r="R801" i="12" s="1"/>
  <c r="V801" i="12" s="1"/>
  <c r="Z801" i="12" s="1"/>
  <c r="AF801" i="12" s="1"/>
  <c r="AJ801" i="12" s="1"/>
  <c r="AN801" i="12" s="1"/>
  <c r="AT801" i="12" s="1"/>
  <c r="AZ801" i="12" s="1"/>
  <c r="BD801" i="12" s="1"/>
  <c r="BH801" i="12" s="1"/>
  <c r="BM801" i="12" s="1"/>
  <c r="BR801" i="12" s="1"/>
  <c r="BV801" i="12" s="1"/>
  <c r="BY801" i="12" s="1"/>
  <c r="CB801" i="12" s="1"/>
  <c r="CD801" i="12" s="1"/>
  <c r="F702" i="12"/>
  <c r="L702" i="12" s="1"/>
  <c r="R702" i="12" s="1"/>
  <c r="V702" i="12" s="1"/>
  <c r="Z702" i="12" s="1"/>
  <c r="AF702" i="12" s="1"/>
  <c r="AJ702" i="12" s="1"/>
  <c r="AN702" i="12" s="1"/>
  <c r="AT702" i="12" s="1"/>
  <c r="AZ702" i="12" s="1"/>
  <c r="BD702" i="12" s="1"/>
  <c r="BH702" i="12" s="1"/>
  <c r="BM702" i="12" s="1"/>
  <c r="BR702" i="12" s="1"/>
  <c r="BV702" i="12" s="1"/>
  <c r="BY702" i="12" s="1"/>
  <c r="CB702" i="12" s="1"/>
  <c r="CD702" i="12" s="1"/>
  <c r="L703" i="12"/>
  <c r="R703" i="12" s="1"/>
  <c r="V703" i="12" s="1"/>
  <c r="Z703" i="12" s="1"/>
  <c r="AF703" i="12" s="1"/>
  <c r="AJ703" i="12" s="1"/>
  <c r="AN703" i="12" s="1"/>
  <c r="AT703" i="12" s="1"/>
  <c r="AZ703" i="12" s="1"/>
  <c r="BD703" i="12" s="1"/>
  <c r="BH703" i="12" s="1"/>
  <c r="BM703" i="12" s="1"/>
  <c r="BR703" i="12" s="1"/>
  <c r="BV703" i="12" s="1"/>
  <c r="BY703" i="12" s="1"/>
  <c r="CB703" i="12" s="1"/>
  <c r="CD703" i="12" s="1"/>
  <c r="F852" i="12"/>
  <c r="L852" i="12" s="1"/>
  <c r="R852" i="12" s="1"/>
  <c r="V852" i="12" s="1"/>
  <c r="Z852" i="12" s="1"/>
  <c r="AF852" i="12" s="1"/>
  <c r="AJ852" i="12" s="1"/>
  <c r="AN852" i="12" s="1"/>
  <c r="AT852" i="12" s="1"/>
  <c r="AZ852" i="12" s="1"/>
  <c r="BD852" i="12" s="1"/>
  <c r="BH852" i="12" s="1"/>
  <c r="BM852" i="12" s="1"/>
  <c r="BR852" i="12" s="1"/>
  <c r="BV852" i="12" s="1"/>
  <c r="BY852" i="12" s="1"/>
  <c r="CB852" i="12" s="1"/>
  <c r="CD852" i="12" s="1"/>
  <c r="L853" i="12"/>
  <c r="R853" i="12" s="1"/>
  <c r="V853" i="12" s="1"/>
  <c r="Z853" i="12" s="1"/>
  <c r="AF853" i="12" s="1"/>
  <c r="AJ853" i="12" s="1"/>
  <c r="AN853" i="12" s="1"/>
  <c r="AT853" i="12" s="1"/>
  <c r="AZ853" i="12" s="1"/>
  <c r="BD853" i="12" s="1"/>
  <c r="BH853" i="12" s="1"/>
  <c r="BM853" i="12" s="1"/>
  <c r="BR853" i="12" s="1"/>
  <c r="BV853" i="12" s="1"/>
  <c r="BY853" i="12" s="1"/>
  <c r="CB853" i="12" s="1"/>
  <c r="CD853" i="12" s="1"/>
  <c r="F665" i="12"/>
  <c r="L665" i="12" s="1"/>
  <c r="R665" i="12" s="1"/>
  <c r="V665" i="12" s="1"/>
  <c r="Z665" i="12" s="1"/>
  <c r="AF665" i="12" s="1"/>
  <c r="AJ665" i="12" s="1"/>
  <c r="AN665" i="12" s="1"/>
  <c r="AT665" i="12" s="1"/>
  <c r="AZ665" i="12" s="1"/>
  <c r="BD665" i="12" s="1"/>
  <c r="BH665" i="12" s="1"/>
  <c r="BM665" i="12" s="1"/>
  <c r="BR665" i="12" s="1"/>
  <c r="BV665" i="12" s="1"/>
  <c r="BY665" i="12" s="1"/>
  <c r="CB665" i="12" s="1"/>
  <c r="CD665" i="12" s="1"/>
  <c r="L666" i="12"/>
  <c r="R666" i="12" s="1"/>
  <c r="V666" i="12" s="1"/>
  <c r="Z666" i="12" s="1"/>
  <c r="AF666" i="12" s="1"/>
  <c r="AJ666" i="12" s="1"/>
  <c r="AN666" i="12" s="1"/>
  <c r="AT666" i="12" s="1"/>
  <c r="AZ666" i="12" s="1"/>
  <c r="BD666" i="12" s="1"/>
  <c r="BH666" i="12" s="1"/>
  <c r="BM666" i="12" s="1"/>
  <c r="BR666" i="12" s="1"/>
  <c r="BV666" i="12" s="1"/>
  <c r="BY666" i="12" s="1"/>
  <c r="CB666" i="12" s="1"/>
  <c r="CD666" i="12" s="1"/>
  <c r="F861" i="12"/>
  <c r="L861" i="12" s="1"/>
  <c r="R861" i="12" s="1"/>
  <c r="V861" i="12" s="1"/>
  <c r="Z861" i="12" s="1"/>
  <c r="AF861" i="12" s="1"/>
  <c r="AJ861" i="12" s="1"/>
  <c r="AN861" i="12" s="1"/>
  <c r="AT861" i="12" s="1"/>
  <c r="AZ861" i="12" s="1"/>
  <c r="BD861" i="12" s="1"/>
  <c r="BH861" i="12" s="1"/>
  <c r="BM861" i="12" s="1"/>
  <c r="BR861" i="12" s="1"/>
  <c r="BV861" i="12" s="1"/>
  <c r="BY861" i="12" s="1"/>
  <c r="CB861" i="12" s="1"/>
  <c r="CD861" i="12" s="1"/>
  <c r="L862" i="12"/>
  <c r="R862" i="12" s="1"/>
  <c r="V862" i="12" s="1"/>
  <c r="Z862" i="12" s="1"/>
  <c r="AF862" i="12" s="1"/>
  <c r="AJ862" i="12" s="1"/>
  <c r="AN862" i="12" s="1"/>
  <c r="AT862" i="12" s="1"/>
  <c r="AZ862" i="12" s="1"/>
  <c r="BD862" i="12" s="1"/>
  <c r="BH862" i="12" s="1"/>
  <c r="BM862" i="12" s="1"/>
  <c r="BR862" i="12" s="1"/>
  <c r="BV862" i="12" s="1"/>
  <c r="BY862" i="12" s="1"/>
  <c r="CB862" i="12" s="1"/>
  <c r="CD862" i="12" s="1"/>
  <c r="F817" i="12"/>
  <c r="L817" i="12" s="1"/>
  <c r="R817" i="12" s="1"/>
  <c r="V817" i="12" s="1"/>
  <c r="Z817" i="12" s="1"/>
  <c r="AF817" i="12" s="1"/>
  <c r="AJ817" i="12" s="1"/>
  <c r="AN817" i="12" s="1"/>
  <c r="AT817" i="12" s="1"/>
  <c r="AZ817" i="12" s="1"/>
  <c r="BD817" i="12" s="1"/>
  <c r="BH817" i="12" s="1"/>
  <c r="BM817" i="12" s="1"/>
  <c r="BR817" i="12" s="1"/>
  <c r="BV817" i="12" s="1"/>
  <c r="BY817" i="12" s="1"/>
  <c r="CB817" i="12" s="1"/>
  <c r="CD817" i="12" s="1"/>
  <c r="L818" i="12"/>
  <c r="R818" i="12" s="1"/>
  <c r="V818" i="12" s="1"/>
  <c r="Z818" i="12" s="1"/>
  <c r="AF818" i="12" s="1"/>
  <c r="AJ818" i="12" s="1"/>
  <c r="AN818" i="12" s="1"/>
  <c r="AT818" i="12" s="1"/>
  <c r="AZ818" i="12" s="1"/>
  <c r="BD818" i="12" s="1"/>
  <c r="BH818" i="12" s="1"/>
  <c r="BM818" i="12" s="1"/>
  <c r="BR818" i="12" s="1"/>
  <c r="BV818" i="12" s="1"/>
  <c r="BY818" i="12" s="1"/>
  <c r="CB818" i="12" s="1"/>
  <c r="CD818" i="12" s="1"/>
  <c r="F779" i="12"/>
  <c r="L780" i="12"/>
  <c r="R780" i="12" s="1"/>
  <c r="V780" i="12" s="1"/>
  <c r="Z780" i="12" s="1"/>
  <c r="AF780" i="12" s="1"/>
  <c r="AJ780" i="12" s="1"/>
  <c r="AN780" i="12" s="1"/>
  <c r="AT780" i="12" s="1"/>
  <c r="AZ780" i="12" s="1"/>
  <c r="BD780" i="12" s="1"/>
  <c r="BH780" i="12" s="1"/>
  <c r="BM780" i="12" s="1"/>
  <c r="BR780" i="12" s="1"/>
  <c r="BV780" i="12" s="1"/>
  <c r="BY780" i="12" s="1"/>
  <c r="CB780" i="12" s="1"/>
  <c r="CD780" i="12" s="1"/>
  <c r="F736" i="12"/>
  <c r="L736" i="12" s="1"/>
  <c r="R736" i="12" s="1"/>
  <c r="V736" i="12" s="1"/>
  <c r="Z736" i="12" s="1"/>
  <c r="AF736" i="12" s="1"/>
  <c r="AJ736" i="12" s="1"/>
  <c r="AN736" i="12" s="1"/>
  <c r="AT736" i="12" s="1"/>
  <c r="AZ736" i="12" s="1"/>
  <c r="BD736" i="12" s="1"/>
  <c r="BH736" i="12" s="1"/>
  <c r="BM736" i="12" s="1"/>
  <c r="BR736" i="12" s="1"/>
  <c r="BV736" i="12" s="1"/>
  <c r="BY736" i="12" s="1"/>
  <c r="CB736" i="12" s="1"/>
  <c r="CD736" i="12" s="1"/>
  <c r="L737" i="12"/>
  <c r="R737" i="12" s="1"/>
  <c r="V737" i="12" s="1"/>
  <c r="Z737" i="12" s="1"/>
  <c r="AF737" i="12" s="1"/>
  <c r="AJ737" i="12" s="1"/>
  <c r="AN737" i="12" s="1"/>
  <c r="AT737" i="12" s="1"/>
  <c r="AZ737" i="12" s="1"/>
  <c r="BD737" i="12" s="1"/>
  <c r="BH737" i="12" s="1"/>
  <c r="BM737" i="12" s="1"/>
  <c r="BR737" i="12" s="1"/>
  <c r="BV737" i="12" s="1"/>
  <c r="BY737" i="12" s="1"/>
  <c r="CB737" i="12" s="1"/>
  <c r="CD737" i="12" s="1"/>
  <c r="F698" i="12"/>
  <c r="L698" i="12" s="1"/>
  <c r="R698" i="12" s="1"/>
  <c r="V698" i="12" s="1"/>
  <c r="Z698" i="12" s="1"/>
  <c r="AF698" i="12" s="1"/>
  <c r="AJ698" i="12" s="1"/>
  <c r="AN698" i="12" s="1"/>
  <c r="AT698" i="12" s="1"/>
  <c r="AZ698" i="12" s="1"/>
  <c r="BD698" i="12" s="1"/>
  <c r="BH698" i="12" s="1"/>
  <c r="BM698" i="12" s="1"/>
  <c r="BR698" i="12" s="1"/>
  <c r="BV698" i="12" s="1"/>
  <c r="BY698" i="12" s="1"/>
  <c r="CB698" i="12" s="1"/>
  <c r="CD698" i="12" s="1"/>
  <c r="L699" i="12"/>
  <c r="R699" i="12" s="1"/>
  <c r="V699" i="12" s="1"/>
  <c r="Z699" i="12" s="1"/>
  <c r="AF699" i="12" s="1"/>
  <c r="AJ699" i="12" s="1"/>
  <c r="AN699" i="12" s="1"/>
  <c r="AT699" i="12" s="1"/>
  <c r="AZ699" i="12" s="1"/>
  <c r="BD699" i="12" s="1"/>
  <c r="BH699" i="12" s="1"/>
  <c r="BM699" i="12" s="1"/>
  <c r="BR699" i="12" s="1"/>
  <c r="BV699" i="12" s="1"/>
  <c r="BY699" i="12" s="1"/>
  <c r="CB699" i="12" s="1"/>
  <c r="CD699" i="12" s="1"/>
  <c r="F822" i="12"/>
  <c r="L823" i="12"/>
  <c r="R823" i="12" s="1"/>
  <c r="V823" i="12" s="1"/>
  <c r="Z823" i="12" s="1"/>
  <c r="AF823" i="12" s="1"/>
  <c r="AJ823" i="12" s="1"/>
  <c r="AN823" i="12" s="1"/>
  <c r="AT823" i="12" s="1"/>
  <c r="AZ823" i="12" s="1"/>
  <c r="BD823" i="12" s="1"/>
  <c r="BH823" i="12" s="1"/>
  <c r="BM823" i="12" s="1"/>
  <c r="BR823" i="12" s="1"/>
  <c r="BV823" i="12" s="1"/>
  <c r="BY823" i="12" s="1"/>
  <c r="CB823" i="12" s="1"/>
  <c r="CD823" i="12" s="1"/>
  <c r="F680" i="12"/>
  <c r="L680" i="12" s="1"/>
  <c r="R680" i="12" s="1"/>
  <c r="V680" i="12" s="1"/>
  <c r="Z680" i="12" s="1"/>
  <c r="AF680" i="12" s="1"/>
  <c r="AJ680" i="12" s="1"/>
  <c r="AN680" i="12" s="1"/>
  <c r="AT680" i="12" s="1"/>
  <c r="AZ680" i="12" s="1"/>
  <c r="BD680" i="12" s="1"/>
  <c r="BH680" i="12" s="1"/>
  <c r="BM680" i="12" s="1"/>
  <c r="BR680" i="12" s="1"/>
  <c r="BV680" i="12" s="1"/>
  <c r="BY680" i="12" s="1"/>
  <c r="CB680" i="12" s="1"/>
  <c r="CD680" i="12" s="1"/>
  <c r="L681" i="12"/>
  <c r="R681" i="12" s="1"/>
  <c r="V681" i="12" s="1"/>
  <c r="Z681" i="12" s="1"/>
  <c r="AF681" i="12" s="1"/>
  <c r="AJ681" i="12" s="1"/>
  <c r="AN681" i="12" s="1"/>
  <c r="AT681" i="12" s="1"/>
  <c r="AZ681" i="12" s="1"/>
  <c r="BD681" i="12" s="1"/>
  <c r="BH681" i="12" s="1"/>
  <c r="BM681" i="12" s="1"/>
  <c r="BR681" i="12" s="1"/>
  <c r="BV681" i="12" s="1"/>
  <c r="BY681" i="12" s="1"/>
  <c r="CB681" i="12" s="1"/>
  <c r="CD681" i="12" s="1"/>
  <c r="F809" i="12"/>
  <c r="L809" i="12" s="1"/>
  <c r="R809" i="12" s="1"/>
  <c r="V809" i="12" s="1"/>
  <c r="Z809" i="12" s="1"/>
  <c r="AF809" i="12" s="1"/>
  <c r="AJ809" i="12" s="1"/>
  <c r="AN809" i="12" s="1"/>
  <c r="AT809" i="12" s="1"/>
  <c r="AZ809" i="12" s="1"/>
  <c r="BD809" i="12" s="1"/>
  <c r="BH809" i="12" s="1"/>
  <c r="BM809" i="12" s="1"/>
  <c r="BR809" i="12" s="1"/>
  <c r="BV809" i="12" s="1"/>
  <c r="BY809" i="12" s="1"/>
  <c r="CB809" i="12" s="1"/>
  <c r="CD809" i="12" s="1"/>
  <c r="L810" i="12"/>
  <c r="R810" i="12" s="1"/>
  <c r="V810" i="12" s="1"/>
  <c r="Z810" i="12" s="1"/>
  <c r="AF810" i="12" s="1"/>
  <c r="AJ810" i="12" s="1"/>
  <c r="AN810" i="12" s="1"/>
  <c r="AT810" i="12" s="1"/>
  <c r="AZ810" i="12" s="1"/>
  <c r="BD810" i="12" s="1"/>
  <c r="BH810" i="12" s="1"/>
  <c r="BM810" i="12" s="1"/>
  <c r="BR810" i="12" s="1"/>
  <c r="BV810" i="12" s="1"/>
  <c r="BY810" i="12" s="1"/>
  <c r="CB810" i="12" s="1"/>
  <c r="CD810" i="12" s="1"/>
  <c r="F732" i="12"/>
  <c r="L732" i="12" s="1"/>
  <c r="R732" i="12" s="1"/>
  <c r="V732" i="12" s="1"/>
  <c r="Z732" i="12" s="1"/>
  <c r="AF732" i="12" s="1"/>
  <c r="AJ732" i="12" s="1"/>
  <c r="AN732" i="12" s="1"/>
  <c r="AT732" i="12" s="1"/>
  <c r="AZ732" i="12" s="1"/>
  <c r="BD732" i="12" s="1"/>
  <c r="BH732" i="12" s="1"/>
  <c r="BM732" i="12" s="1"/>
  <c r="BR732" i="12" s="1"/>
  <c r="BV732" i="12" s="1"/>
  <c r="BY732" i="12" s="1"/>
  <c r="CB732" i="12" s="1"/>
  <c r="CD732" i="12" s="1"/>
  <c r="L733" i="12"/>
  <c r="R733" i="12" s="1"/>
  <c r="V733" i="12" s="1"/>
  <c r="Z733" i="12" s="1"/>
  <c r="AF733" i="12" s="1"/>
  <c r="AJ733" i="12" s="1"/>
  <c r="AN733" i="12" s="1"/>
  <c r="AT733" i="12" s="1"/>
  <c r="AZ733" i="12" s="1"/>
  <c r="BD733" i="12" s="1"/>
  <c r="BH733" i="12" s="1"/>
  <c r="BM733" i="12" s="1"/>
  <c r="BR733" i="12" s="1"/>
  <c r="BV733" i="12" s="1"/>
  <c r="BY733" i="12" s="1"/>
  <c r="CB733" i="12" s="1"/>
  <c r="CD733" i="12" s="1"/>
  <c r="F848" i="12"/>
  <c r="L848" i="12" s="1"/>
  <c r="R848" i="12" s="1"/>
  <c r="V848" i="12" s="1"/>
  <c r="Z848" i="12" s="1"/>
  <c r="AF848" i="12" s="1"/>
  <c r="AJ848" i="12" s="1"/>
  <c r="AN848" i="12" s="1"/>
  <c r="AT848" i="12" s="1"/>
  <c r="AZ848" i="12" s="1"/>
  <c r="BD848" i="12" s="1"/>
  <c r="BH848" i="12" s="1"/>
  <c r="BM848" i="12" s="1"/>
  <c r="BR848" i="12" s="1"/>
  <c r="BV848" i="12" s="1"/>
  <c r="BY848" i="12" s="1"/>
  <c r="CB848" i="12" s="1"/>
  <c r="CD848" i="12" s="1"/>
  <c r="L849" i="12"/>
  <c r="R849" i="12" s="1"/>
  <c r="V849" i="12" s="1"/>
  <c r="Z849" i="12" s="1"/>
  <c r="AF849" i="12" s="1"/>
  <c r="AJ849" i="12" s="1"/>
  <c r="AN849" i="12" s="1"/>
  <c r="AT849" i="12" s="1"/>
  <c r="AZ849" i="12" s="1"/>
  <c r="BD849" i="12" s="1"/>
  <c r="BH849" i="12" s="1"/>
  <c r="BM849" i="12" s="1"/>
  <c r="BR849" i="12" s="1"/>
  <c r="BV849" i="12" s="1"/>
  <c r="BY849" i="12" s="1"/>
  <c r="CB849" i="12" s="1"/>
  <c r="CD849" i="12" s="1"/>
  <c r="F724" i="12"/>
  <c r="L724" i="12" s="1"/>
  <c r="R724" i="12" s="1"/>
  <c r="V724" i="12" s="1"/>
  <c r="Z724" i="12" s="1"/>
  <c r="AF724" i="12" s="1"/>
  <c r="AJ724" i="12" s="1"/>
  <c r="AN724" i="12" s="1"/>
  <c r="AT724" i="12" s="1"/>
  <c r="AZ724" i="12" s="1"/>
  <c r="BD724" i="12" s="1"/>
  <c r="BH724" i="12" s="1"/>
  <c r="BM724" i="12" s="1"/>
  <c r="BR724" i="12" s="1"/>
  <c r="BV724" i="12" s="1"/>
  <c r="BY724" i="12" s="1"/>
  <c r="CB724" i="12" s="1"/>
  <c r="CD724" i="12" s="1"/>
  <c r="L725" i="12"/>
  <c r="R725" i="12" s="1"/>
  <c r="V725" i="12" s="1"/>
  <c r="Z725" i="12" s="1"/>
  <c r="AF725" i="12" s="1"/>
  <c r="AJ725" i="12" s="1"/>
  <c r="AN725" i="12" s="1"/>
  <c r="AT725" i="12" s="1"/>
  <c r="AZ725" i="12" s="1"/>
  <c r="BD725" i="12" s="1"/>
  <c r="BH725" i="12" s="1"/>
  <c r="BM725" i="12" s="1"/>
  <c r="BR725" i="12" s="1"/>
  <c r="BV725" i="12" s="1"/>
  <c r="BY725" i="12" s="1"/>
  <c r="CB725" i="12" s="1"/>
  <c r="CD725" i="12" s="1"/>
  <c r="F748" i="12"/>
  <c r="L748" i="12" s="1"/>
  <c r="R748" i="12" s="1"/>
  <c r="V748" i="12" s="1"/>
  <c r="Z748" i="12" s="1"/>
  <c r="AF748" i="12" s="1"/>
  <c r="AJ748" i="12" s="1"/>
  <c r="AN748" i="12" s="1"/>
  <c r="AT748" i="12" s="1"/>
  <c r="AZ748" i="12" s="1"/>
  <c r="BD748" i="12" s="1"/>
  <c r="BH748" i="12" s="1"/>
  <c r="BM748" i="12" s="1"/>
  <c r="BR748" i="12" s="1"/>
  <c r="BV748" i="12" s="1"/>
  <c r="BY748" i="12" s="1"/>
  <c r="CB748" i="12" s="1"/>
  <c r="CD748" i="12" s="1"/>
  <c r="L749" i="12"/>
  <c r="R749" i="12" s="1"/>
  <c r="V749" i="12" s="1"/>
  <c r="Z749" i="12" s="1"/>
  <c r="AF749" i="12" s="1"/>
  <c r="AJ749" i="12" s="1"/>
  <c r="AN749" i="12" s="1"/>
  <c r="AT749" i="12" s="1"/>
  <c r="AZ749" i="12" s="1"/>
  <c r="BD749" i="12" s="1"/>
  <c r="BH749" i="12" s="1"/>
  <c r="BM749" i="12" s="1"/>
  <c r="BR749" i="12" s="1"/>
  <c r="BV749" i="12" s="1"/>
  <c r="BY749" i="12" s="1"/>
  <c r="CB749" i="12" s="1"/>
  <c r="CD749" i="12" s="1"/>
  <c r="L878" i="12"/>
  <c r="R878" i="12" s="1"/>
  <c r="V878" i="12" s="1"/>
  <c r="Z878" i="12" s="1"/>
  <c r="AF878" i="12" s="1"/>
  <c r="AJ878" i="12" s="1"/>
  <c r="AN878" i="12" s="1"/>
  <c r="AT878" i="12" s="1"/>
  <c r="AZ878" i="12" s="1"/>
  <c r="BD878" i="12" s="1"/>
  <c r="BH878" i="12" s="1"/>
  <c r="BM878" i="12" s="1"/>
  <c r="BR878" i="12" s="1"/>
  <c r="BV878" i="12" s="1"/>
  <c r="BY878" i="12" s="1"/>
  <c r="CB878" i="12" s="1"/>
  <c r="CD878" i="12" s="1"/>
  <c r="F877" i="12"/>
  <c r="L877" i="12" s="1"/>
  <c r="R877" i="12" s="1"/>
  <c r="V877" i="12" s="1"/>
  <c r="Z877" i="12" s="1"/>
  <c r="AF877" i="12" s="1"/>
  <c r="AJ877" i="12" s="1"/>
  <c r="AN877" i="12" s="1"/>
  <c r="AT877" i="12" s="1"/>
  <c r="AZ877" i="12" s="1"/>
  <c r="BD877" i="12" s="1"/>
  <c r="BH877" i="12" s="1"/>
  <c r="BM877" i="12" s="1"/>
  <c r="BR877" i="12" s="1"/>
  <c r="BV877" i="12" s="1"/>
  <c r="BY877" i="12" s="1"/>
  <c r="CB877" i="12" s="1"/>
  <c r="CD877" i="12" s="1"/>
  <c r="F826" i="12"/>
  <c r="L826" i="12" s="1"/>
  <c r="R826" i="12" s="1"/>
  <c r="V826" i="12" s="1"/>
  <c r="Z826" i="12" s="1"/>
  <c r="AF826" i="12" s="1"/>
  <c r="AJ826" i="12" s="1"/>
  <c r="AN826" i="12" s="1"/>
  <c r="AT826" i="12" s="1"/>
  <c r="AZ826" i="12" s="1"/>
  <c r="BD826" i="12" s="1"/>
  <c r="BH826" i="12" s="1"/>
  <c r="BM826" i="12" s="1"/>
  <c r="BR826" i="12" s="1"/>
  <c r="BV826" i="12" s="1"/>
  <c r="BY826" i="12" s="1"/>
  <c r="CB826" i="12" s="1"/>
  <c r="CD826" i="12" s="1"/>
  <c r="L827" i="12"/>
  <c r="R827" i="12" s="1"/>
  <c r="V827" i="12" s="1"/>
  <c r="Z827" i="12" s="1"/>
  <c r="AF827" i="12" s="1"/>
  <c r="AJ827" i="12" s="1"/>
  <c r="AN827" i="12" s="1"/>
  <c r="AT827" i="12" s="1"/>
  <c r="AZ827" i="12" s="1"/>
  <c r="BD827" i="12" s="1"/>
  <c r="BH827" i="12" s="1"/>
  <c r="BM827" i="12" s="1"/>
  <c r="BR827" i="12" s="1"/>
  <c r="BV827" i="12" s="1"/>
  <c r="BY827" i="12" s="1"/>
  <c r="CB827" i="12" s="1"/>
  <c r="CD827" i="12" s="1"/>
  <c r="F728" i="12"/>
  <c r="L728" i="12" s="1"/>
  <c r="R728" i="12" s="1"/>
  <c r="V728" i="12" s="1"/>
  <c r="Z728" i="12" s="1"/>
  <c r="AF728" i="12" s="1"/>
  <c r="AJ728" i="12" s="1"/>
  <c r="AN728" i="12" s="1"/>
  <c r="AT728" i="12" s="1"/>
  <c r="AZ728" i="12" s="1"/>
  <c r="BD728" i="12" s="1"/>
  <c r="BH728" i="12" s="1"/>
  <c r="BM728" i="12" s="1"/>
  <c r="BR728" i="12" s="1"/>
  <c r="BV728" i="12" s="1"/>
  <c r="BY728" i="12" s="1"/>
  <c r="CB728" i="12" s="1"/>
  <c r="CD728" i="12" s="1"/>
  <c r="L729" i="12"/>
  <c r="R729" i="12" s="1"/>
  <c r="V729" i="12" s="1"/>
  <c r="Z729" i="12" s="1"/>
  <c r="AF729" i="12" s="1"/>
  <c r="AJ729" i="12" s="1"/>
  <c r="AN729" i="12" s="1"/>
  <c r="AT729" i="12" s="1"/>
  <c r="AZ729" i="12" s="1"/>
  <c r="BD729" i="12" s="1"/>
  <c r="BH729" i="12" s="1"/>
  <c r="BM729" i="12" s="1"/>
  <c r="BR729" i="12" s="1"/>
  <c r="BV729" i="12" s="1"/>
  <c r="BY729" i="12" s="1"/>
  <c r="CB729" i="12" s="1"/>
  <c r="CD729" i="12" s="1"/>
  <c r="F685" i="12"/>
  <c r="L686" i="12"/>
  <c r="R686" i="12" s="1"/>
  <c r="V686" i="12" s="1"/>
  <c r="Z686" i="12" s="1"/>
  <c r="AF686" i="12" s="1"/>
  <c r="AJ686" i="12" s="1"/>
  <c r="AN686" i="12" s="1"/>
  <c r="AT686" i="12" s="1"/>
  <c r="AZ686" i="12" s="1"/>
  <c r="BD686" i="12" s="1"/>
  <c r="BH686" i="12" s="1"/>
  <c r="BM686" i="12" s="1"/>
  <c r="BR686" i="12" s="1"/>
  <c r="BV686" i="12" s="1"/>
  <c r="BY686" i="12" s="1"/>
  <c r="CB686" i="12" s="1"/>
  <c r="CD686" i="12" s="1"/>
  <c r="G817" i="12"/>
  <c r="M817" i="12" s="1"/>
  <c r="S817" i="12" s="1"/>
  <c r="AA817" i="12" s="1"/>
  <c r="AG817" i="12" s="1"/>
  <c r="AO817" i="12" s="1"/>
  <c r="AU817" i="12" s="1"/>
  <c r="BA817" i="12" s="1"/>
  <c r="BI817" i="12" s="1"/>
  <c r="BN817" i="12" s="1"/>
  <c r="BS817" i="12" s="1"/>
  <c r="BZ817" i="12" s="1"/>
  <c r="M818" i="12"/>
  <c r="S818" i="12" s="1"/>
  <c r="AA818" i="12" s="1"/>
  <c r="AG818" i="12" s="1"/>
  <c r="AO818" i="12" s="1"/>
  <c r="AU818" i="12" s="1"/>
  <c r="BA818" i="12" s="1"/>
  <c r="BI818" i="12" s="1"/>
  <c r="BN818" i="12" s="1"/>
  <c r="BS818" i="12" s="1"/>
  <c r="BZ818" i="12" s="1"/>
  <c r="G736" i="12"/>
  <c r="M736" i="12" s="1"/>
  <c r="S736" i="12" s="1"/>
  <c r="AA736" i="12" s="1"/>
  <c r="AG736" i="12" s="1"/>
  <c r="AO736" i="12" s="1"/>
  <c r="AU736" i="12" s="1"/>
  <c r="BA736" i="12" s="1"/>
  <c r="BI736" i="12" s="1"/>
  <c r="BN736" i="12" s="1"/>
  <c r="BS736" i="12" s="1"/>
  <c r="BZ736" i="12" s="1"/>
  <c r="M737" i="12"/>
  <c r="S737" i="12" s="1"/>
  <c r="AA737" i="12" s="1"/>
  <c r="AG737" i="12" s="1"/>
  <c r="AO737" i="12" s="1"/>
  <c r="AU737" i="12" s="1"/>
  <c r="BA737" i="12" s="1"/>
  <c r="BI737" i="12" s="1"/>
  <c r="BN737" i="12" s="1"/>
  <c r="BS737" i="12" s="1"/>
  <c r="BZ737" i="12" s="1"/>
  <c r="G676" i="12"/>
  <c r="M676" i="12" s="1"/>
  <c r="S676" i="12" s="1"/>
  <c r="AA676" i="12" s="1"/>
  <c r="AG676" i="12" s="1"/>
  <c r="AO676" i="12" s="1"/>
  <c r="AU676" i="12" s="1"/>
  <c r="BA676" i="12" s="1"/>
  <c r="BI676" i="12" s="1"/>
  <c r="BN676" i="12" s="1"/>
  <c r="BS676" i="12" s="1"/>
  <c r="BZ676" i="12" s="1"/>
  <c r="M677" i="12"/>
  <c r="S677" i="12" s="1"/>
  <c r="AA677" i="12" s="1"/>
  <c r="AG677" i="12" s="1"/>
  <c r="AO677" i="12" s="1"/>
  <c r="AU677" i="12" s="1"/>
  <c r="BA677" i="12" s="1"/>
  <c r="BI677" i="12" s="1"/>
  <c r="BN677" i="12" s="1"/>
  <c r="BS677" i="12" s="1"/>
  <c r="BZ677" i="12" s="1"/>
  <c r="H685" i="12"/>
  <c r="N686" i="12"/>
  <c r="T686" i="12" s="1"/>
  <c r="AB686" i="12" s="1"/>
  <c r="AH686" i="12" s="1"/>
  <c r="AP686" i="12" s="1"/>
  <c r="AV686" i="12" s="1"/>
  <c r="BB686" i="12" s="1"/>
  <c r="BJ686" i="12" s="1"/>
  <c r="BT686" i="12" s="1"/>
  <c r="H690" i="12"/>
  <c r="N691" i="12"/>
  <c r="T691" i="12" s="1"/>
  <c r="AB691" i="12" s="1"/>
  <c r="AH691" i="12" s="1"/>
  <c r="AP691" i="12" s="1"/>
  <c r="AV691" i="12" s="1"/>
  <c r="BB691" i="12" s="1"/>
  <c r="BJ691" i="12" s="1"/>
  <c r="BT691" i="12" s="1"/>
  <c r="G809" i="12"/>
  <c r="M809" i="12" s="1"/>
  <c r="S809" i="12" s="1"/>
  <c r="AA809" i="12" s="1"/>
  <c r="AG809" i="12" s="1"/>
  <c r="AO809" i="12" s="1"/>
  <c r="AU809" i="12" s="1"/>
  <c r="BA809" i="12" s="1"/>
  <c r="BI809" i="12" s="1"/>
  <c r="BN809" i="12" s="1"/>
  <c r="BS809" i="12" s="1"/>
  <c r="BZ809" i="12" s="1"/>
  <c r="M810" i="12"/>
  <c r="S810" i="12" s="1"/>
  <c r="AA810" i="12" s="1"/>
  <c r="AG810" i="12" s="1"/>
  <c r="AO810" i="12" s="1"/>
  <c r="AU810" i="12" s="1"/>
  <c r="BA810" i="12" s="1"/>
  <c r="BI810" i="12" s="1"/>
  <c r="BN810" i="12" s="1"/>
  <c r="BS810" i="12" s="1"/>
  <c r="BZ810" i="12" s="1"/>
  <c r="G690" i="12"/>
  <c r="M691" i="12"/>
  <c r="S691" i="12" s="1"/>
  <c r="AA691" i="12" s="1"/>
  <c r="AG691" i="12" s="1"/>
  <c r="AO691" i="12" s="1"/>
  <c r="AU691" i="12" s="1"/>
  <c r="BA691" i="12" s="1"/>
  <c r="BI691" i="12" s="1"/>
  <c r="BN691" i="12" s="1"/>
  <c r="BS691" i="12" s="1"/>
  <c r="BZ691" i="12" s="1"/>
  <c r="G848" i="12"/>
  <c r="M848" i="12" s="1"/>
  <c r="S848" i="12" s="1"/>
  <c r="AA848" i="12" s="1"/>
  <c r="AG848" i="12" s="1"/>
  <c r="AO848" i="12" s="1"/>
  <c r="AU848" i="12" s="1"/>
  <c r="BA848" i="12" s="1"/>
  <c r="BI848" i="12" s="1"/>
  <c r="BN848" i="12" s="1"/>
  <c r="BS848" i="12" s="1"/>
  <c r="BZ848" i="12" s="1"/>
  <c r="M849" i="12"/>
  <c r="S849" i="12" s="1"/>
  <c r="AA849" i="12" s="1"/>
  <c r="AG849" i="12" s="1"/>
  <c r="AO849" i="12" s="1"/>
  <c r="AU849" i="12" s="1"/>
  <c r="BA849" i="12" s="1"/>
  <c r="BI849" i="12" s="1"/>
  <c r="BN849" i="12" s="1"/>
  <c r="BS849" i="12" s="1"/>
  <c r="BZ849" i="12" s="1"/>
  <c r="G822" i="12"/>
  <c r="M823" i="12"/>
  <c r="S823" i="12" s="1"/>
  <c r="AA823" i="12" s="1"/>
  <c r="AG823" i="12" s="1"/>
  <c r="AO823" i="12" s="1"/>
  <c r="AU823" i="12" s="1"/>
  <c r="BA823" i="12" s="1"/>
  <c r="BI823" i="12" s="1"/>
  <c r="BN823" i="12" s="1"/>
  <c r="BS823" i="12" s="1"/>
  <c r="BZ823" i="12" s="1"/>
  <c r="G740" i="12"/>
  <c r="M740" i="12" s="1"/>
  <c r="S740" i="12" s="1"/>
  <c r="AA740" i="12" s="1"/>
  <c r="AG740" i="12" s="1"/>
  <c r="AO740" i="12" s="1"/>
  <c r="AU740" i="12" s="1"/>
  <c r="BA740" i="12" s="1"/>
  <c r="BI740" i="12" s="1"/>
  <c r="BN740" i="12" s="1"/>
  <c r="BS740" i="12" s="1"/>
  <c r="BZ740" i="12" s="1"/>
  <c r="M741" i="12"/>
  <c r="S741" i="12" s="1"/>
  <c r="AA741" i="12" s="1"/>
  <c r="AG741" i="12" s="1"/>
  <c r="AO741" i="12" s="1"/>
  <c r="AU741" i="12" s="1"/>
  <c r="BA741" i="12" s="1"/>
  <c r="BI741" i="12" s="1"/>
  <c r="BN741" i="12" s="1"/>
  <c r="BS741" i="12" s="1"/>
  <c r="BZ741" i="12" s="1"/>
  <c r="G728" i="12"/>
  <c r="M728" i="12" s="1"/>
  <c r="S728" i="12" s="1"/>
  <c r="AA728" i="12" s="1"/>
  <c r="AG728" i="12" s="1"/>
  <c r="AO728" i="12" s="1"/>
  <c r="AU728" i="12" s="1"/>
  <c r="BA728" i="12" s="1"/>
  <c r="BI728" i="12" s="1"/>
  <c r="BN728" i="12" s="1"/>
  <c r="BS728" i="12" s="1"/>
  <c r="BZ728" i="12" s="1"/>
  <c r="M729" i="12"/>
  <c r="S729" i="12" s="1"/>
  <c r="AA729" i="12" s="1"/>
  <c r="AG729" i="12" s="1"/>
  <c r="AO729" i="12" s="1"/>
  <c r="AU729" i="12" s="1"/>
  <c r="BA729" i="12" s="1"/>
  <c r="BI729" i="12" s="1"/>
  <c r="BN729" i="12" s="1"/>
  <c r="BS729" i="12" s="1"/>
  <c r="BZ729" i="12" s="1"/>
  <c r="G685" i="12"/>
  <c r="M686" i="12"/>
  <c r="S686" i="12" s="1"/>
  <c r="AA686" i="12" s="1"/>
  <c r="AG686" i="12" s="1"/>
  <c r="AO686" i="12" s="1"/>
  <c r="AU686" i="12" s="1"/>
  <c r="BA686" i="12" s="1"/>
  <c r="BI686" i="12" s="1"/>
  <c r="BN686" i="12" s="1"/>
  <c r="BS686" i="12" s="1"/>
  <c r="BZ686" i="12" s="1"/>
  <c r="G831" i="12"/>
  <c r="M832" i="12"/>
  <c r="S832" i="12" s="1"/>
  <c r="AA832" i="12" s="1"/>
  <c r="AG832" i="12" s="1"/>
  <c r="AO832" i="12" s="1"/>
  <c r="AU832" i="12" s="1"/>
  <c r="BA832" i="12" s="1"/>
  <c r="BI832" i="12" s="1"/>
  <c r="BN832" i="12" s="1"/>
  <c r="BS832" i="12" s="1"/>
  <c r="BZ832" i="12" s="1"/>
  <c r="H698" i="12"/>
  <c r="N698" i="12" s="1"/>
  <c r="T698" i="12" s="1"/>
  <c r="AB698" i="12" s="1"/>
  <c r="AH698" i="12" s="1"/>
  <c r="AP698" i="12" s="1"/>
  <c r="AV698" i="12" s="1"/>
  <c r="BB698" i="12" s="1"/>
  <c r="BJ698" i="12" s="1"/>
  <c r="BT698" i="12" s="1"/>
  <c r="N699" i="12"/>
  <c r="T699" i="12" s="1"/>
  <c r="AB699" i="12" s="1"/>
  <c r="AH699" i="12" s="1"/>
  <c r="AP699" i="12" s="1"/>
  <c r="AV699" i="12" s="1"/>
  <c r="BB699" i="12" s="1"/>
  <c r="BJ699" i="12" s="1"/>
  <c r="BT699" i="12" s="1"/>
  <c r="H857" i="12"/>
  <c r="N858" i="12"/>
  <c r="T858" i="12" s="1"/>
  <c r="AB858" i="12" s="1"/>
  <c r="AH858" i="12" s="1"/>
  <c r="AP858" i="12" s="1"/>
  <c r="AV858" i="12" s="1"/>
  <c r="BB858" i="12" s="1"/>
  <c r="BJ858" i="12" s="1"/>
  <c r="BT858" i="12" s="1"/>
  <c r="H831" i="12"/>
  <c r="N832" i="12"/>
  <c r="T832" i="12" s="1"/>
  <c r="AB832" i="12" s="1"/>
  <c r="AH832" i="12" s="1"/>
  <c r="AP832" i="12" s="1"/>
  <c r="AV832" i="12" s="1"/>
  <c r="BB832" i="12" s="1"/>
  <c r="BJ832" i="12" s="1"/>
  <c r="BT832" i="12" s="1"/>
  <c r="H809" i="12"/>
  <c r="N809" i="12" s="1"/>
  <c r="T809" i="12" s="1"/>
  <c r="AB809" i="12" s="1"/>
  <c r="AH809" i="12" s="1"/>
  <c r="AP809" i="12" s="1"/>
  <c r="AV809" i="12" s="1"/>
  <c r="BB809" i="12" s="1"/>
  <c r="BJ809" i="12" s="1"/>
  <c r="BT809" i="12" s="1"/>
  <c r="N810" i="12"/>
  <c r="T810" i="12" s="1"/>
  <c r="AB810" i="12" s="1"/>
  <c r="AH810" i="12" s="1"/>
  <c r="AP810" i="12" s="1"/>
  <c r="AV810" i="12" s="1"/>
  <c r="BB810" i="12" s="1"/>
  <c r="BJ810" i="12" s="1"/>
  <c r="BT810" i="12" s="1"/>
  <c r="H792" i="12"/>
  <c r="N792" i="12" s="1"/>
  <c r="T792" i="12" s="1"/>
  <c r="AB792" i="12" s="1"/>
  <c r="AH792" i="12" s="1"/>
  <c r="AP792" i="12" s="1"/>
  <c r="AV792" i="12" s="1"/>
  <c r="BB792" i="12" s="1"/>
  <c r="BJ792" i="12" s="1"/>
  <c r="BT792" i="12" s="1"/>
  <c r="N793" i="12"/>
  <c r="T793" i="12" s="1"/>
  <c r="AB793" i="12" s="1"/>
  <c r="AH793" i="12" s="1"/>
  <c r="AP793" i="12" s="1"/>
  <c r="AV793" i="12" s="1"/>
  <c r="BB793" i="12" s="1"/>
  <c r="BJ793" i="12" s="1"/>
  <c r="BT793" i="12" s="1"/>
  <c r="H756" i="12"/>
  <c r="N756" i="12" s="1"/>
  <c r="T756" i="12" s="1"/>
  <c r="AB756" i="12" s="1"/>
  <c r="AH756" i="12" s="1"/>
  <c r="AP756" i="12" s="1"/>
  <c r="AV756" i="12" s="1"/>
  <c r="BB756" i="12" s="1"/>
  <c r="BJ756" i="12" s="1"/>
  <c r="BT756" i="12" s="1"/>
  <c r="N757" i="12"/>
  <c r="T757" i="12" s="1"/>
  <c r="AB757" i="12" s="1"/>
  <c r="AH757" i="12" s="1"/>
  <c r="AP757" i="12" s="1"/>
  <c r="AV757" i="12" s="1"/>
  <c r="BB757" i="12" s="1"/>
  <c r="BJ757" i="12" s="1"/>
  <c r="BT757" i="12" s="1"/>
  <c r="H732" i="12"/>
  <c r="N732" i="12" s="1"/>
  <c r="T732" i="12" s="1"/>
  <c r="AB732" i="12" s="1"/>
  <c r="AH732" i="12" s="1"/>
  <c r="AP732" i="12" s="1"/>
  <c r="AV732" i="12" s="1"/>
  <c r="BB732" i="12" s="1"/>
  <c r="BJ732" i="12" s="1"/>
  <c r="BT732" i="12" s="1"/>
  <c r="N733" i="12"/>
  <c r="T733" i="12" s="1"/>
  <c r="AB733" i="12" s="1"/>
  <c r="AH733" i="12" s="1"/>
  <c r="AP733" i="12" s="1"/>
  <c r="AV733" i="12" s="1"/>
  <c r="BB733" i="12" s="1"/>
  <c r="BJ733" i="12" s="1"/>
  <c r="BT733" i="12" s="1"/>
  <c r="H817" i="12"/>
  <c r="N817" i="12" s="1"/>
  <c r="T817" i="12" s="1"/>
  <c r="AB817" i="12" s="1"/>
  <c r="AH817" i="12" s="1"/>
  <c r="AP817" i="12" s="1"/>
  <c r="AV817" i="12" s="1"/>
  <c r="BB817" i="12" s="1"/>
  <c r="BJ817" i="12" s="1"/>
  <c r="BT817" i="12" s="1"/>
  <c r="N818" i="12"/>
  <c r="T818" i="12" s="1"/>
  <c r="AB818" i="12" s="1"/>
  <c r="AH818" i="12" s="1"/>
  <c r="AP818" i="12" s="1"/>
  <c r="AV818" i="12" s="1"/>
  <c r="BB818" i="12" s="1"/>
  <c r="BJ818" i="12" s="1"/>
  <c r="BT818" i="12" s="1"/>
  <c r="H779" i="12"/>
  <c r="N780" i="12"/>
  <c r="T780" i="12" s="1"/>
  <c r="AB780" i="12" s="1"/>
  <c r="AH780" i="12" s="1"/>
  <c r="AP780" i="12" s="1"/>
  <c r="AV780" i="12" s="1"/>
  <c r="BB780" i="12" s="1"/>
  <c r="BJ780" i="12" s="1"/>
  <c r="BT780" i="12" s="1"/>
  <c r="G716" i="12"/>
  <c r="M716" i="12" s="1"/>
  <c r="S716" i="12" s="1"/>
  <c r="AA716" i="12" s="1"/>
  <c r="AG716" i="12" s="1"/>
  <c r="AO716" i="12" s="1"/>
  <c r="AU716" i="12" s="1"/>
  <c r="BA716" i="12" s="1"/>
  <c r="BI716" i="12" s="1"/>
  <c r="BN716" i="12" s="1"/>
  <c r="BS716" i="12" s="1"/>
  <c r="BZ716" i="12" s="1"/>
  <c r="M717" i="12"/>
  <c r="S717" i="12" s="1"/>
  <c r="AA717" i="12" s="1"/>
  <c r="AG717" i="12" s="1"/>
  <c r="AO717" i="12" s="1"/>
  <c r="AU717" i="12" s="1"/>
  <c r="BA717" i="12" s="1"/>
  <c r="BI717" i="12" s="1"/>
  <c r="BN717" i="12" s="1"/>
  <c r="BS717" i="12" s="1"/>
  <c r="BZ717" i="12" s="1"/>
  <c r="G844" i="12"/>
  <c r="M844" i="12" s="1"/>
  <c r="S844" i="12" s="1"/>
  <c r="AA844" i="12" s="1"/>
  <c r="AG844" i="12" s="1"/>
  <c r="AO844" i="12" s="1"/>
  <c r="AU844" i="12" s="1"/>
  <c r="BA844" i="12" s="1"/>
  <c r="BI844" i="12" s="1"/>
  <c r="BN844" i="12" s="1"/>
  <c r="BS844" i="12" s="1"/>
  <c r="BZ844" i="12" s="1"/>
  <c r="M845" i="12"/>
  <c r="S845" i="12" s="1"/>
  <c r="AA845" i="12" s="1"/>
  <c r="AG845" i="12" s="1"/>
  <c r="AO845" i="12" s="1"/>
  <c r="AU845" i="12" s="1"/>
  <c r="BA845" i="12" s="1"/>
  <c r="BI845" i="12" s="1"/>
  <c r="BN845" i="12" s="1"/>
  <c r="BS845" i="12" s="1"/>
  <c r="BZ845" i="12" s="1"/>
  <c r="G779" i="12"/>
  <c r="M780" i="12"/>
  <c r="S780" i="12" s="1"/>
  <c r="AA780" i="12" s="1"/>
  <c r="AG780" i="12" s="1"/>
  <c r="AO780" i="12" s="1"/>
  <c r="AU780" i="12" s="1"/>
  <c r="BA780" i="12" s="1"/>
  <c r="BI780" i="12" s="1"/>
  <c r="BN780" i="12" s="1"/>
  <c r="BS780" i="12" s="1"/>
  <c r="BZ780" i="12" s="1"/>
  <c r="G698" i="12"/>
  <c r="M698" i="12" s="1"/>
  <c r="S698" i="12" s="1"/>
  <c r="AA698" i="12" s="1"/>
  <c r="AG698" i="12" s="1"/>
  <c r="AO698" i="12" s="1"/>
  <c r="AU698" i="12" s="1"/>
  <c r="BA698" i="12" s="1"/>
  <c r="BI698" i="12" s="1"/>
  <c r="BN698" i="12" s="1"/>
  <c r="BS698" i="12" s="1"/>
  <c r="BZ698" i="12" s="1"/>
  <c r="M699" i="12"/>
  <c r="S699" i="12" s="1"/>
  <c r="AA699" i="12" s="1"/>
  <c r="AG699" i="12" s="1"/>
  <c r="AO699" i="12" s="1"/>
  <c r="AU699" i="12" s="1"/>
  <c r="BA699" i="12" s="1"/>
  <c r="BI699" i="12" s="1"/>
  <c r="BN699" i="12" s="1"/>
  <c r="BS699" i="12" s="1"/>
  <c r="BZ699" i="12" s="1"/>
  <c r="H665" i="12"/>
  <c r="N665" i="12" s="1"/>
  <c r="T665" i="12" s="1"/>
  <c r="AB665" i="12" s="1"/>
  <c r="AH665" i="12" s="1"/>
  <c r="AP665" i="12" s="1"/>
  <c r="AV665" i="12" s="1"/>
  <c r="BB665" i="12" s="1"/>
  <c r="BJ665" i="12" s="1"/>
  <c r="BT665" i="12" s="1"/>
  <c r="N666" i="12"/>
  <c r="T666" i="12" s="1"/>
  <c r="AB666" i="12" s="1"/>
  <c r="AH666" i="12" s="1"/>
  <c r="AP666" i="12" s="1"/>
  <c r="AV666" i="12" s="1"/>
  <c r="BB666" i="12" s="1"/>
  <c r="BJ666" i="12" s="1"/>
  <c r="BT666" i="12" s="1"/>
  <c r="H736" i="12"/>
  <c r="N736" i="12" s="1"/>
  <c r="T736" i="12" s="1"/>
  <c r="AB736" i="12" s="1"/>
  <c r="AH736" i="12" s="1"/>
  <c r="AP736" i="12" s="1"/>
  <c r="AV736" i="12" s="1"/>
  <c r="BB736" i="12" s="1"/>
  <c r="BJ736" i="12" s="1"/>
  <c r="BT736" i="12" s="1"/>
  <c r="N737" i="12"/>
  <c r="T737" i="12" s="1"/>
  <c r="AB737" i="12" s="1"/>
  <c r="AH737" i="12" s="1"/>
  <c r="AP737" i="12" s="1"/>
  <c r="AV737" i="12" s="1"/>
  <c r="BB737" i="12" s="1"/>
  <c r="BJ737" i="12" s="1"/>
  <c r="BT737" i="12" s="1"/>
  <c r="G869" i="12"/>
  <c r="M869" i="12" s="1"/>
  <c r="S869" i="12" s="1"/>
  <c r="AA869" i="12" s="1"/>
  <c r="AG869" i="12" s="1"/>
  <c r="AO869" i="12" s="1"/>
  <c r="AU869" i="12" s="1"/>
  <c r="BA869" i="12" s="1"/>
  <c r="BI869" i="12" s="1"/>
  <c r="BN869" i="12" s="1"/>
  <c r="BS869" i="12" s="1"/>
  <c r="BZ869" i="12" s="1"/>
  <c r="M870" i="12"/>
  <c r="S870" i="12" s="1"/>
  <c r="AA870" i="12" s="1"/>
  <c r="AG870" i="12" s="1"/>
  <c r="AO870" i="12" s="1"/>
  <c r="AU870" i="12" s="1"/>
  <c r="BA870" i="12" s="1"/>
  <c r="BI870" i="12" s="1"/>
  <c r="BN870" i="12" s="1"/>
  <c r="BS870" i="12" s="1"/>
  <c r="BZ870" i="12" s="1"/>
  <c r="G800" i="12"/>
  <c r="M800" i="12" s="1"/>
  <c r="S800" i="12" s="1"/>
  <c r="AA800" i="12" s="1"/>
  <c r="AG800" i="12" s="1"/>
  <c r="AO800" i="12" s="1"/>
  <c r="AU800" i="12" s="1"/>
  <c r="BA800" i="12" s="1"/>
  <c r="BI800" i="12" s="1"/>
  <c r="BN800" i="12" s="1"/>
  <c r="BS800" i="12" s="1"/>
  <c r="BZ800" i="12" s="1"/>
  <c r="M801" i="12"/>
  <c r="S801" i="12" s="1"/>
  <c r="AA801" i="12" s="1"/>
  <c r="AG801" i="12" s="1"/>
  <c r="AO801" i="12" s="1"/>
  <c r="AU801" i="12" s="1"/>
  <c r="BA801" i="12" s="1"/>
  <c r="BI801" i="12" s="1"/>
  <c r="BN801" i="12" s="1"/>
  <c r="BS801" i="12" s="1"/>
  <c r="BZ801" i="12" s="1"/>
  <c r="H869" i="12"/>
  <c r="N869" i="12" s="1"/>
  <c r="T869" i="12" s="1"/>
  <c r="AB869" i="12" s="1"/>
  <c r="AH869" i="12" s="1"/>
  <c r="AP869" i="12" s="1"/>
  <c r="AV869" i="12" s="1"/>
  <c r="BB869" i="12" s="1"/>
  <c r="BJ869" i="12" s="1"/>
  <c r="BT869" i="12" s="1"/>
  <c r="N870" i="12"/>
  <c r="T870" i="12" s="1"/>
  <c r="AB870" i="12" s="1"/>
  <c r="AH870" i="12" s="1"/>
  <c r="AP870" i="12" s="1"/>
  <c r="AV870" i="12" s="1"/>
  <c r="BB870" i="12" s="1"/>
  <c r="BJ870" i="12" s="1"/>
  <c r="BT870" i="12" s="1"/>
  <c r="H848" i="12"/>
  <c r="N848" i="12" s="1"/>
  <c r="T848" i="12" s="1"/>
  <c r="AB848" i="12" s="1"/>
  <c r="AH848" i="12" s="1"/>
  <c r="AP848" i="12" s="1"/>
  <c r="AV848" i="12" s="1"/>
  <c r="BB848" i="12" s="1"/>
  <c r="BJ848" i="12" s="1"/>
  <c r="BT848" i="12" s="1"/>
  <c r="N849" i="12"/>
  <c r="T849" i="12" s="1"/>
  <c r="AB849" i="12" s="1"/>
  <c r="AH849" i="12" s="1"/>
  <c r="AP849" i="12" s="1"/>
  <c r="AV849" i="12" s="1"/>
  <c r="BB849" i="12" s="1"/>
  <c r="BJ849" i="12" s="1"/>
  <c r="BT849" i="12" s="1"/>
  <c r="H822" i="12"/>
  <c r="N823" i="12"/>
  <c r="T823" i="12" s="1"/>
  <c r="AB823" i="12" s="1"/>
  <c r="AH823" i="12" s="1"/>
  <c r="AP823" i="12" s="1"/>
  <c r="AV823" i="12" s="1"/>
  <c r="BB823" i="12" s="1"/>
  <c r="BJ823" i="12" s="1"/>
  <c r="BT823" i="12" s="1"/>
  <c r="H800" i="12"/>
  <c r="N800" i="12" s="1"/>
  <c r="T800" i="12" s="1"/>
  <c r="AB800" i="12" s="1"/>
  <c r="AH800" i="12" s="1"/>
  <c r="AP800" i="12" s="1"/>
  <c r="AV800" i="12" s="1"/>
  <c r="BB800" i="12" s="1"/>
  <c r="BJ800" i="12" s="1"/>
  <c r="BT800" i="12" s="1"/>
  <c r="N801" i="12"/>
  <c r="T801" i="12" s="1"/>
  <c r="AB801" i="12" s="1"/>
  <c r="AH801" i="12" s="1"/>
  <c r="AP801" i="12" s="1"/>
  <c r="AV801" i="12" s="1"/>
  <c r="BB801" i="12" s="1"/>
  <c r="BJ801" i="12" s="1"/>
  <c r="BT801" i="12" s="1"/>
  <c r="H740" i="12"/>
  <c r="N740" i="12" s="1"/>
  <c r="T740" i="12" s="1"/>
  <c r="AB740" i="12" s="1"/>
  <c r="AH740" i="12" s="1"/>
  <c r="AP740" i="12" s="1"/>
  <c r="AV740" i="12" s="1"/>
  <c r="BB740" i="12" s="1"/>
  <c r="BJ740" i="12" s="1"/>
  <c r="BT740" i="12" s="1"/>
  <c r="N741" i="12"/>
  <c r="T741" i="12" s="1"/>
  <c r="AB741" i="12" s="1"/>
  <c r="AH741" i="12" s="1"/>
  <c r="AP741" i="12" s="1"/>
  <c r="AV741" i="12" s="1"/>
  <c r="BB741" i="12" s="1"/>
  <c r="BJ741" i="12" s="1"/>
  <c r="BT741" i="12" s="1"/>
  <c r="H724" i="12"/>
  <c r="N724" i="12" s="1"/>
  <c r="T724" i="12" s="1"/>
  <c r="AB724" i="12" s="1"/>
  <c r="AH724" i="12" s="1"/>
  <c r="AP724" i="12" s="1"/>
  <c r="AV724" i="12" s="1"/>
  <c r="BB724" i="12" s="1"/>
  <c r="BJ724" i="12" s="1"/>
  <c r="BT724" i="12" s="1"/>
  <c r="N725" i="12"/>
  <c r="T725" i="12" s="1"/>
  <c r="AB725" i="12" s="1"/>
  <c r="AH725" i="12" s="1"/>
  <c r="AP725" i="12" s="1"/>
  <c r="AV725" i="12" s="1"/>
  <c r="BB725" i="12" s="1"/>
  <c r="BJ725" i="12" s="1"/>
  <c r="BT725" i="12" s="1"/>
  <c r="H702" i="12"/>
  <c r="N702" i="12" s="1"/>
  <c r="T702" i="12" s="1"/>
  <c r="AB702" i="12" s="1"/>
  <c r="AH702" i="12" s="1"/>
  <c r="AP702" i="12" s="1"/>
  <c r="AV702" i="12" s="1"/>
  <c r="BB702" i="12" s="1"/>
  <c r="BJ702" i="12" s="1"/>
  <c r="BT702" i="12" s="1"/>
  <c r="N703" i="12"/>
  <c r="T703" i="12" s="1"/>
  <c r="AB703" i="12" s="1"/>
  <c r="AH703" i="12" s="1"/>
  <c r="AP703" i="12" s="1"/>
  <c r="AV703" i="12" s="1"/>
  <c r="BB703" i="12" s="1"/>
  <c r="BJ703" i="12" s="1"/>
  <c r="BT703" i="12" s="1"/>
  <c r="H680" i="12"/>
  <c r="N680" i="12" s="1"/>
  <c r="T680" i="12" s="1"/>
  <c r="AB680" i="12" s="1"/>
  <c r="AH680" i="12" s="1"/>
  <c r="AP680" i="12" s="1"/>
  <c r="AV680" i="12" s="1"/>
  <c r="BB680" i="12" s="1"/>
  <c r="BJ680" i="12" s="1"/>
  <c r="BT680" i="12" s="1"/>
  <c r="N681" i="12"/>
  <c r="T681" i="12" s="1"/>
  <c r="AB681" i="12" s="1"/>
  <c r="AH681" i="12" s="1"/>
  <c r="AP681" i="12" s="1"/>
  <c r="AV681" i="12" s="1"/>
  <c r="BB681" i="12" s="1"/>
  <c r="BJ681" i="12" s="1"/>
  <c r="BT681" i="12" s="1"/>
  <c r="H728" i="12"/>
  <c r="N728" i="12" s="1"/>
  <c r="T728" i="12" s="1"/>
  <c r="AB728" i="12" s="1"/>
  <c r="AH728" i="12" s="1"/>
  <c r="AP728" i="12" s="1"/>
  <c r="AV728" i="12" s="1"/>
  <c r="BB728" i="12" s="1"/>
  <c r="BJ728" i="12" s="1"/>
  <c r="BT728" i="12" s="1"/>
  <c r="N729" i="12"/>
  <c r="T729" i="12" s="1"/>
  <c r="AB729" i="12" s="1"/>
  <c r="AH729" i="12" s="1"/>
  <c r="AP729" i="12" s="1"/>
  <c r="AV729" i="12" s="1"/>
  <c r="BB729" i="12" s="1"/>
  <c r="BJ729" i="12" s="1"/>
  <c r="BT729" i="12" s="1"/>
  <c r="G702" i="12"/>
  <c r="M702" i="12" s="1"/>
  <c r="S702" i="12" s="1"/>
  <c r="AA702" i="12" s="1"/>
  <c r="AG702" i="12" s="1"/>
  <c r="AO702" i="12" s="1"/>
  <c r="AU702" i="12" s="1"/>
  <c r="BA702" i="12" s="1"/>
  <c r="BI702" i="12" s="1"/>
  <c r="BN702" i="12" s="1"/>
  <c r="BS702" i="12" s="1"/>
  <c r="BZ702" i="12" s="1"/>
  <c r="M703" i="12"/>
  <c r="S703" i="12" s="1"/>
  <c r="AA703" i="12" s="1"/>
  <c r="AG703" i="12" s="1"/>
  <c r="AO703" i="12" s="1"/>
  <c r="AU703" i="12" s="1"/>
  <c r="BA703" i="12" s="1"/>
  <c r="BI703" i="12" s="1"/>
  <c r="BN703" i="12" s="1"/>
  <c r="BS703" i="12" s="1"/>
  <c r="BZ703" i="12" s="1"/>
  <c r="G680" i="12"/>
  <c r="M680" i="12" s="1"/>
  <c r="S680" i="12" s="1"/>
  <c r="AA680" i="12" s="1"/>
  <c r="AG680" i="12" s="1"/>
  <c r="AO680" i="12" s="1"/>
  <c r="AU680" i="12" s="1"/>
  <c r="BA680" i="12" s="1"/>
  <c r="BI680" i="12" s="1"/>
  <c r="BN680" i="12" s="1"/>
  <c r="BS680" i="12" s="1"/>
  <c r="BZ680" i="12" s="1"/>
  <c r="M681" i="12"/>
  <c r="S681" i="12" s="1"/>
  <c r="AA681" i="12" s="1"/>
  <c r="AG681" i="12" s="1"/>
  <c r="AO681" i="12" s="1"/>
  <c r="AU681" i="12" s="1"/>
  <c r="BA681" i="12" s="1"/>
  <c r="BI681" i="12" s="1"/>
  <c r="BN681" i="12" s="1"/>
  <c r="BS681" i="12" s="1"/>
  <c r="BZ681" i="12" s="1"/>
  <c r="H716" i="12"/>
  <c r="N716" i="12" s="1"/>
  <c r="T716" i="12" s="1"/>
  <c r="AB716" i="12" s="1"/>
  <c r="AH716" i="12" s="1"/>
  <c r="AP716" i="12" s="1"/>
  <c r="AV716" i="12" s="1"/>
  <c r="BB716" i="12" s="1"/>
  <c r="BJ716" i="12" s="1"/>
  <c r="BT716" i="12" s="1"/>
  <c r="N717" i="12"/>
  <c r="T717" i="12" s="1"/>
  <c r="AB717" i="12" s="1"/>
  <c r="AH717" i="12" s="1"/>
  <c r="AP717" i="12" s="1"/>
  <c r="AV717" i="12" s="1"/>
  <c r="BB717" i="12" s="1"/>
  <c r="BJ717" i="12" s="1"/>
  <c r="BT717" i="12" s="1"/>
  <c r="N669" i="12"/>
  <c r="T669" i="12" s="1"/>
  <c r="AB669" i="12" s="1"/>
  <c r="AH669" i="12" s="1"/>
  <c r="AP669" i="12" s="1"/>
  <c r="AV669" i="12" s="1"/>
  <c r="BB669" i="12" s="1"/>
  <c r="BJ669" i="12" s="1"/>
  <c r="BT669" i="12" s="1"/>
  <c r="N673" i="12"/>
  <c r="T673" i="12" s="1"/>
  <c r="AB673" i="12" s="1"/>
  <c r="AH673" i="12" s="1"/>
  <c r="AP673" i="12" s="1"/>
  <c r="AV673" i="12" s="1"/>
  <c r="BB673" i="12" s="1"/>
  <c r="BJ673" i="12" s="1"/>
  <c r="BT673" i="12" s="1"/>
  <c r="H844" i="12"/>
  <c r="N844" i="12" s="1"/>
  <c r="T844" i="12" s="1"/>
  <c r="AB844" i="12" s="1"/>
  <c r="AH844" i="12" s="1"/>
  <c r="AP844" i="12" s="1"/>
  <c r="AV844" i="12" s="1"/>
  <c r="BB844" i="12" s="1"/>
  <c r="BJ844" i="12" s="1"/>
  <c r="BT844" i="12" s="1"/>
  <c r="N845" i="12"/>
  <c r="T845" i="12" s="1"/>
  <c r="AB845" i="12" s="1"/>
  <c r="AH845" i="12" s="1"/>
  <c r="AP845" i="12" s="1"/>
  <c r="AV845" i="12" s="1"/>
  <c r="BB845" i="12" s="1"/>
  <c r="BJ845" i="12" s="1"/>
  <c r="BT845" i="12" s="1"/>
  <c r="G792" i="12"/>
  <c r="M792" i="12" s="1"/>
  <c r="S792" i="12" s="1"/>
  <c r="AA792" i="12" s="1"/>
  <c r="AG792" i="12" s="1"/>
  <c r="AO792" i="12" s="1"/>
  <c r="AU792" i="12" s="1"/>
  <c r="BA792" i="12" s="1"/>
  <c r="BI792" i="12" s="1"/>
  <c r="BN792" i="12" s="1"/>
  <c r="BS792" i="12" s="1"/>
  <c r="BZ792" i="12" s="1"/>
  <c r="M793" i="12"/>
  <c r="S793" i="12" s="1"/>
  <c r="AA793" i="12" s="1"/>
  <c r="AG793" i="12" s="1"/>
  <c r="AO793" i="12" s="1"/>
  <c r="AU793" i="12" s="1"/>
  <c r="BA793" i="12" s="1"/>
  <c r="BI793" i="12" s="1"/>
  <c r="BN793" i="12" s="1"/>
  <c r="BS793" i="12" s="1"/>
  <c r="BZ793" i="12" s="1"/>
  <c r="G756" i="12"/>
  <c r="M756" i="12" s="1"/>
  <c r="S756" i="12" s="1"/>
  <c r="AA756" i="12" s="1"/>
  <c r="AG756" i="12" s="1"/>
  <c r="AO756" i="12" s="1"/>
  <c r="AU756" i="12" s="1"/>
  <c r="BA756" i="12" s="1"/>
  <c r="BI756" i="12" s="1"/>
  <c r="BN756" i="12" s="1"/>
  <c r="BS756" i="12" s="1"/>
  <c r="BZ756" i="12" s="1"/>
  <c r="M757" i="12"/>
  <c r="S757" i="12" s="1"/>
  <c r="AA757" i="12" s="1"/>
  <c r="AG757" i="12" s="1"/>
  <c r="AO757" i="12" s="1"/>
  <c r="AU757" i="12" s="1"/>
  <c r="BA757" i="12" s="1"/>
  <c r="BI757" i="12" s="1"/>
  <c r="BN757" i="12" s="1"/>
  <c r="BS757" i="12" s="1"/>
  <c r="BZ757" i="12" s="1"/>
  <c r="H720" i="12"/>
  <c r="N720" i="12" s="1"/>
  <c r="T720" i="12" s="1"/>
  <c r="AB720" i="12" s="1"/>
  <c r="AH720" i="12" s="1"/>
  <c r="AP720" i="12" s="1"/>
  <c r="AV720" i="12" s="1"/>
  <c r="BB720" i="12" s="1"/>
  <c r="BJ720" i="12" s="1"/>
  <c r="BT720" i="12" s="1"/>
  <c r="N721" i="12"/>
  <c r="T721" i="12" s="1"/>
  <c r="AB721" i="12" s="1"/>
  <c r="AH721" i="12" s="1"/>
  <c r="AP721" i="12" s="1"/>
  <c r="AV721" i="12" s="1"/>
  <c r="BB721" i="12" s="1"/>
  <c r="BJ721" i="12" s="1"/>
  <c r="BT721" i="12" s="1"/>
  <c r="H873" i="12"/>
  <c r="N873" i="12" s="1"/>
  <c r="T873" i="12" s="1"/>
  <c r="AB873" i="12" s="1"/>
  <c r="AH873" i="12" s="1"/>
  <c r="AP873" i="12" s="1"/>
  <c r="AV873" i="12" s="1"/>
  <c r="BB873" i="12" s="1"/>
  <c r="BJ873" i="12" s="1"/>
  <c r="BT873" i="12" s="1"/>
  <c r="N874" i="12"/>
  <c r="T874" i="12" s="1"/>
  <c r="AB874" i="12" s="1"/>
  <c r="AH874" i="12" s="1"/>
  <c r="AP874" i="12" s="1"/>
  <c r="AV874" i="12" s="1"/>
  <c r="BB874" i="12" s="1"/>
  <c r="BJ874" i="12" s="1"/>
  <c r="BT874" i="12" s="1"/>
  <c r="H852" i="12"/>
  <c r="N852" i="12" s="1"/>
  <c r="T852" i="12" s="1"/>
  <c r="AB852" i="12" s="1"/>
  <c r="AH852" i="12" s="1"/>
  <c r="AP852" i="12" s="1"/>
  <c r="AV852" i="12" s="1"/>
  <c r="BB852" i="12" s="1"/>
  <c r="BJ852" i="12" s="1"/>
  <c r="BT852" i="12" s="1"/>
  <c r="N853" i="12"/>
  <c r="T853" i="12" s="1"/>
  <c r="AB853" i="12" s="1"/>
  <c r="AH853" i="12" s="1"/>
  <c r="AP853" i="12" s="1"/>
  <c r="AV853" i="12" s="1"/>
  <c r="BB853" i="12" s="1"/>
  <c r="BJ853" i="12" s="1"/>
  <c r="BT853" i="12" s="1"/>
  <c r="H826" i="12"/>
  <c r="N826" i="12" s="1"/>
  <c r="T826" i="12" s="1"/>
  <c r="AB826" i="12" s="1"/>
  <c r="AH826" i="12" s="1"/>
  <c r="AP826" i="12" s="1"/>
  <c r="AV826" i="12" s="1"/>
  <c r="BB826" i="12" s="1"/>
  <c r="BJ826" i="12" s="1"/>
  <c r="BT826" i="12" s="1"/>
  <c r="N827" i="12"/>
  <c r="T827" i="12" s="1"/>
  <c r="AB827" i="12" s="1"/>
  <c r="AH827" i="12" s="1"/>
  <c r="AP827" i="12" s="1"/>
  <c r="AV827" i="12" s="1"/>
  <c r="BB827" i="12" s="1"/>
  <c r="BJ827" i="12" s="1"/>
  <c r="BT827" i="12" s="1"/>
  <c r="H805" i="12"/>
  <c r="H804" i="12" s="1"/>
  <c r="N806" i="12"/>
  <c r="T806" i="12" s="1"/>
  <c r="AB806" i="12" s="1"/>
  <c r="AH806" i="12" s="1"/>
  <c r="AP806" i="12" s="1"/>
  <c r="AV806" i="12" s="1"/>
  <c r="BB806" i="12" s="1"/>
  <c r="BJ806" i="12" s="1"/>
  <c r="BT806" i="12" s="1"/>
  <c r="H748" i="12"/>
  <c r="N748" i="12" s="1"/>
  <c r="T748" i="12" s="1"/>
  <c r="AB748" i="12" s="1"/>
  <c r="AH748" i="12" s="1"/>
  <c r="AP748" i="12" s="1"/>
  <c r="AV748" i="12" s="1"/>
  <c r="BB748" i="12" s="1"/>
  <c r="BJ748" i="12" s="1"/>
  <c r="BT748" i="12" s="1"/>
  <c r="N749" i="12"/>
  <c r="T749" i="12" s="1"/>
  <c r="AB749" i="12" s="1"/>
  <c r="AH749" i="12" s="1"/>
  <c r="AP749" i="12" s="1"/>
  <c r="AV749" i="12" s="1"/>
  <c r="BB749" i="12" s="1"/>
  <c r="BJ749" i="12" s="1"/>
  <c r="BT749" i="12" s="1"/>
  <c r="G724" i="12"/>
  <c r="M724" i="12" s="1"/>
  <c r="S724" i="12" s="1"/>
  <c r="AA724" i="12" s="1"/>
  <c r="AG724" i="12" s="1"/>
  <c r="AO724" i="12" s="1"/>
  <c r="AU724" i="12" s="1"/>
  <c r="BA724" i="12" s="1"/>
  <c r="BI724" i="12" s="1"/>
  <c r="BN724" i="12" s="1"/>
  <c r="BS724" i="12" s="1"/>
  <c r="BZ724" i="12" s="1"/>
  <c r="M725" i="12"/>
  <c r="S725" i="12" s="1"/>
  <c r="AA725" i="12" s="1"/>
  <c r="AG725" i="12" s="1"/>
  <c r="AO725" i="12" s="1"/>
  <c r="AU725" i="12" s="1"/>
  <c r="BA725" i="12" s="1"/>
  <c r="BI725" i="12" s="1"/>
  <c r="BN725" i="12" s="1"/>
  <c r="BS725" i="12" s="1"/>
  <c r="BZ725" i="12" s="1"/>
  <c r="G712" i="12"/>
  <c r="M713" i="12"/>
  <c r="S713" i="12" s="1"/>
  <c r="AA713" i="12" s="1"/>
  <c r="AG713" i="12" s="1"/>
  <c r="AO713" i="12" s="1"/>
  <c r="AU713" i="12" s="1"/>
  <c r="BA713" i="12" s="1"/>
  <c r="BI713" i="12" s="1"/>
  <c r="BN713" i="12" s="1"/>
  <c r="BS713" i="12" s="1"/>
  <c r="BZ713" i="12" s="1"/>
  <c r="G665" i="12"/>
  <c r="M665" i="12" s="1"/>
  <c r="S665" i="12" s="1"/>
  <c r="AA665" i="12" s="1"/>
  <c r="AG665" i="12" s="1"/>
  <c r="AO665" i="12" s="1"/>
  <c r="AU665" i="12" s="1"/>
  <c r="BA665" i="12" s="1"/>
  <c r="BI665" i="12" s="1"/>
  <c r="BN665" i="12" s="1"/>
  <c r="BS665" i="12" s="1"/>
  <c r="BZ665" i="12" s="1"/>
  <c r="M666" i="12"/>
  <c r="S666" i="12" s="1"/>
  <c r="AA666" i="12" s="1"/>
  <c r="AG666" i="12" s="1"/>
  <c r="AO666" i="12" s="1"/>
  <c r="AU666" i="12" s="1"/>
  <c r="BA666" i="12" s="1"/>
  <c r="BI666" i="12" s="1"/>
  <c r="BN666" i="12" s="1"/>
  <c r="BS666" i="12" s="1"/>
  <c r="BZ666" i="12" s="1"/>
  <c r="G732" i="12"/>
  <c r="M732" i="12" s="1"/>
  <c r="S732" i="12" s="1"/>
  <c r="AA732" i="12" s="1"/>
  <c r="AG732" i="12" s="1"/>
  <c r="AO732" i="12" s="1"/>
  <c r="AU732" i="12" s="1"/>
  <c r="BA732" i="12" s="1"/>
  <c r="BI732" i="12" s="1"/>
  <c r="BN732" i="12" s="1"/>
  <c r="BS732" i="12" s="1"/>
  <c r="BZ732" i="12" s="1"/>
  <c r="M733" i="12"/>
  <c r="S733" i="12" s="1"/>
  <c r="AA733" i="12" s="1"/>
  <c r="AG733" i="12" s="1"/>
  <c r="AO733" i="12" s="1"/>
  <c r="AU733" i="12" s="1"/>
  <c r="BA733" i="12" s="1"/>
  <c r="BI733" i="12" s="1"/>
  <c r="BN733" i="12" s="1"/>
  <c r="BS733" i="12" s="1"/>
  <c r="BZ733" i="12" s="1"/>
  <c r="M669" i="12"/>
  <c r="S669" i="12" s="1"/>
  <c r="AA669" i="12" s="1"/>
  <c r="AG669" i="12" s="1"/>
  <c r="AO669" i="12" s="1"/>
  <c r="AU669" i="12" s="1"/>
  <c r="BA669" i="12" s="1"/>
  <c r="BI669" i="12" s="1"/>
  <c r="BN669" i="12" s="1"/>
  <c r="BS669" i="12" s="1"/>
  <c r="BZ669" i="12" s="1"/>
  <c r="M673" i="12"/>
  <c r="S673" i="12" s="1"/>
  <c r="AA673" i="12" s="1"/>
  <c r="AG673" i="12" s="1"/>
  <c r="AO673" i="12" s="1"/>
  <c r="AU673" i="12" s="1"/>
  <c r="BA673" i="12" s="1"/>
  <c r="BI673" i="12" s="1"/>
  <c r="BN673" i="12" s="1"/>
  <c r="BS673" i="12" s="1"/>
  <c r="BZ673" i="12" s="1"/>
  <c r="G861" i="12"/>
  <c r="M861" i="12" s="1"/>
  <c r="S861" i="12" s="1"/>
  <c r="AA861" i="12" s="1"/>
  <c r="AG861" i="12" s="1"/>
  <c r="AO861" i="12" s="1"/>
  <c r="AU861" i="12" s="1"/>
  <c r="BA861" i="12" s="1"/>
  <c r="BI861" i="12" s="1"/>
  <c r="BN861" i="12" s="1"/>
  <c r="BS861" i="12" s="1"/>
  <c r="BZ861" i="12" s="1"/>
  <c r="M862" i="12"/>
  <c r="S862" i="12" s="1"/>
  <c r="AA862" i="12" s="1"/>
  <c r="AG862" i="12" s="1"/>
  <c r="AO862" i="12" s="1"/>
  <c r="AU862" i="12" s="1"/>
  <c r="BA862" i="12" s="1"/>
  <c r="BI862" i="12" s="1"/>
  <c r="BN862" i="12" s="1"/>
  <c r="BS862" i="12" s="1"/>
  <c r="BZ862" i="12" s="1"/>
  <c r="G796" i="12"/>
  <c r="M796" i="12" s="1"/>
  <c r="S796" i="12" s="1"/>
  <c r="AA796" i="12" s="1"/>
  <c r="AG796" i="12" s="1"/>
  <c r="AO796" i="12" s="1"/>
  <c r="AU796" i="12" s="1"/>
  <c r="BA796" i="12" s="1"/>
  <c r="BI796" i="12" s="1"/>
  <c r="BN796" i="12" s="1"/>
  <c r="BS796" i="12" s="1"/>
  <c r="BZ796" i="12" s="1"/>
  <c r="M797" i="12"/>
  <c r="S797" i="12" s="1"/>
  <c r="AA797" i="12" s="1"/>
  <c r="AG797" i="12" s="1"/>
  <c r="AO797" i="12" s="1"/>
  <c r="AU797" i="12" s="1"/>
  <c r="BA797" i="12" s="1"/>
  <c r="BI797" i="12" s="1"/>
  <c r="BN797" i="12" s="1"/>
  <c r="BS797" i="12" s="1"/>
  <c r="BZ797" i="12" s="1"/>
  <c r="G760" i="12"/>
  <c r="M760" i="12" s="1"/>
  <c r="S760" i="12" s="1"/>
  <c r="AA760" i="12" s="1"/>
  <c r="AG760" i="12" s="1"/>
  <c r="AO760" i="12" s="1"/>
  <c r="AU760" i="12" s="1"/>
  <c r="BA760" i="12" s="1"/>
  <c r="BI760" i="12" s="1"/>
  <c r="BN760" i="12" s="1"/>
  <c r="BS760" i="12" s="1"/>
  <c r="BZ760" i="12" s="1"/>
  <c r="M761" i="12"/>
  <c r="S761" i="12" s="1"/>
  <c r="AA761" i="12" s="1"/>
  <c r="AG761" i="12" s="1"/>
  <c r="AO761" i="12" s="1"/>
  <c r="AU761" i="12" s="1"/>
  <c r="BA761" i="12" s="1"/>
  <c r="BI761" i="12" s="1"/>
  <c r="BN761" i="12" s="1"/>
  <c r="BS761" i="12" s="1"/>
  <c r="BZ761" i="12" s="1"/>
  <c r="G720" i="12"/>
  <c r="M720" i="12" s="1"/>
  <c r="S720" i="12" s="1"/>
  <c r="AA720" i="12" s="1"/>
  <c r="AG720" i="12" s="1"/>
  <c r="AO720" i="12" s="1"/>
  <c r="AU720" i="12" s="1"/>
  <c r="BA720" i="12" s="1"/>
  <c r="BI720" i="12" s="1"/>
  <c r="BN720" i="12" s="1"/>
  <c r="BS720" i="12" s="1"/>
  <c r="BZ720" i="12" s="1"/>
  <c r="M721" i="12"/>
  <c r="S721" i="12" s="1"/>
  <c r="AA721" i="12" s="1"/>
  <c r="AG721" i="12" s="1"/>
  <c r="AO721" i="12" s="1"/>
  <c r="AU721" i="12" s="1"/>
  <c r="BA721" i="12" s="1"/>
  <c r="BI721" i="12" s="1"/>
  <c r="BN721" i="12" s="1"/>
  <c r="BS721" i="12" s="1"/>
  <c r="BZ721" i="12" s="1"/>
  <c r="H712" i="12"/>
  <c r="N713" i="12"/>
  <c r="T713" i="12" s="1"/>
  <c r="AB713" i="12" s="1"/>
  <c r="AH713" i="12" s="1"/>
  <c r="AP713" i="12" s="1"/>
  <c r="AV713" i="12" s="1"/>
  <c r="BB713" i="12" s="1"/>
  <c r="BJ713" i="12" s="1"/>
  <c r="BT713" i="12" s="1"/>
  <c r="H861" i="12"/>
  <c r="N861" i="12" s="1"/>
  <c r="T861" i="12" s="1"/>
  <c r="AB861" i="12" s="1"/>
  <c r="AH861" i="12" s="1"/>
  <c r="AP861" i="12" s="1"/>
  <c r="AV861" i="12" s="1"/>
  <c r="BB861" i="12" s="1"/>
  <c r="BJ861" i="12" s="1"/>
  <c r="BT861" i="12" s="1"/>
  <c r="N862" i="12"/>
  <c r="T862" i="12" s="1"/>
  <c r="AB862" i="12" s="1"/>
  <c r="AH862" i="12" s="1"/>
  <c r="AP862" i="12" s="1"/>
  <c r="AV862" i="12" s="1"/>
  <c r="BB862" i="12" s="1"/>
  <c r="BJ862" i="12" s="1"/>
  <c r="BT862" i="12" s="1"/>
  <c r="G766" i="12"/>
  <c r="H765" i="12"/>
  <c r="G873" i="12"/>
  <c r="M873" i="12" s="1"/>
  <c r="S873" i="12" s="1"/>
  <c r="AA873" i="12" s="1"/>
  <c r="AG873" i="12" s="1"/>
  <c r="AO873" i="12" s="1"/>
  <c r="AU873" i="12" s="1"/>
  <c r="BA873" i="12" s="1"/>
  <c r="BI873" i="12" s="1"/>
  <c r="BN873" i="12" s="1"/>
  <c r="BS873" i="12" s="1"/>
  <c r="BZ873" i="12" s="1"/>
  <c r="M874" i="12"/>
  <c r="S874" i="12" s="1"/>
  <c r="AA874" i="12" s="1"/>
  <c r="AG874" i="12" s="1"/>
  <c r="AO874" i="12" s="1"/>
  <c r="AU874" i="12" s="1"/>
  <c r="BA874" i="12" s="1"/>
  <c r="BI874" i="12" s="1"/>
  <c r="BN874" i="12" s="1"/>
  <c r="BS874" i="12" s="1"/>
  <c r="BZ874" i="12" s="1"/>
  <c r="G852" i="12"/>
  <c r="M852" i="12" s="1"/>
  <c r="S852" i="12" s="1"/>
  <c r="AA852" i="12" s="1"/>
  <c r="AG852" i="12" s="1"/>
  <c r="AO852" i="12" s="1"/>
  <c r="AU852" i="12" s="1"/>
  <c r="BA852" i="12" s="1"/>
  <c r="BI852" i="12" s="1"/>
  <c r="BN852" i="12" s="1"/>
  <c r="BS852" i="12" s="1"/>
  <c r="BZ852" i="12" s="1"/>
  <c r="M853" i="12"/>
  <c r="S853" i="12" s="1"/>
  <c r="AA853" i="12" s="1"/>
  <c r="AG853" i="12" s="1"/>
  <c r="AO853" i="12" s="1"/>
  <c r="AU853" i="12" s="1"/>
  <c r="BA853" i="12" s="1"/>
  <c r="BI853" i="12" s="1"/>
  <c r="BN853" i="12" s="1"/>
  <c r="BS853" i="12" s="1"/>
  <c r="BZ853" i="12" s="1"/>
  <c r="G826" i="12"/>
  <c r="M826" i="12" s="1"/>
  <c r="S826" i="12" s="1"/>
  <c r="AA826" i="12" s="1"/>
  <c r="AG826" i="12" s="1"/>
  <c r="AO826" i="12" s="1"/>
  <c r="AU826" i="12" s="1"/>
  <c r="BA826" i="12" s="1"/>
  <c r="BI826" i="12" s="1"/>
  <c r="BN826" i="12" s="1"/>
  <c r="BS826" i="12" s="1"/>
  <c r="BZ826" i="12" s="1"/>
  <c r="M827" i="12"/>
  <c r="S827" i="12" s="1"/>
  <c r="AA827" i="12" s="1"/>
  <c r="AG827" i="12" s="1"/>
  <c r="AO827" i="12" s="1"/>
  <c r="AU827" i="12" s="1"/>
  <c r="BA827" i="12" s="1"/>
  <c r="BI827" i="12" s="1"/>
  <c r="BN827" i="12" s="1"/>
  <c r="BS827" i="12" s="1"/>
  <c r="BZ827" i="12" s="1"/>
  <c r="G805" i="12"/>
  <c r="M806" i="12"/>
  <c r="S806" i="12" s="1"/>
  <c r="AA806" i="12" s="1"/>
  <c r="AG806" i="12" s="1"/>
  <c r="AO806" i="12" s="1"/>
  <c r="AU806" i="12" s="1"/>
  <c r="BA806" i="12" s="1"/>
  <c r="BI806" i="12" s="1"/>
  <c r="BN806" i="12" s="1"/>
  <c r="BS806" i="12" s="1"/>
  <c r="BZ806" i="12" s="1"/>
  <c r="G748" i="12"/>
  <c r="M748" i="12" s="1"/>
  <c r="S748" i="12" s="1"/>
  <c r="AA748" i="12" s="1"/>
  <c r="AG748" i="12" s="1"/>
  <c r="AO748" i="12" s="1"/>
  <c r="AU748" i="12" s="1"/>
  <c r="BA748" i="12" s="1"/>
  <c r="BI748" i="12" s="1"/>
  <c r="BN748" i="12" s="1"/>
  <c r="BS748" i="12" s="1"/>
  <c r="BZ748" i="12" s="1"/>
  <c r="M749" i="12"/>
  <c r="S749" i="12" s="1"/>
  <c r="AA749" i="12" s="1"/>
  <c r="AG749" i="12" s="1"/>
  <c r="AO749" i="12" s="1"/>
  <c r="AU749" i="12" s="1"/>
  <c r="BA749" i="12" s="1"/>
  <c r="BI749" i="12" s="1"/>
  <c r="BN749" i="12" s="1"/>
  <c r="BS749" i="12" s="1"/>
  <c r="BZ749" i="12" s="1"/>
  <c r="G857" i="12"/>
  <c r="M858" i="12"/>
  <c r="S858" i="12" s="1"/>
  <c r="AA858" i="12" s="1"/>
  <c r="AG858" i="12" s="1"/>
  <c r="AO858" i="12" s="1"/>
  <c r="AU858" i="12" s="1"/>
  <c r="BA858" i="12" s="1"/>
  <c r="BI858" i="12" s="1"/>
  <c r="BN858" i="12" s="1"/>
  <c r="BS858" i="12" s="1"/>
  <c r="BZ858" i="12" s="1"/>
  <c r="H796" i="12"/>
  <c r="N796" i="12" s="1"/>
  <c r="T796" i="12" s="1"/>
  <c r="AB796" i="12" s="1"/>
  <c r="AH796" i="12" s="1"/>
  <c r="AP796" i="12" s="1"/>
  <c r="AV796" i="12" s="1"/>
  <c r="BB796" i="12" s="1"/>
  <c r="BJ796" i="12" s="1"/>
  <c r="BT796" i="12" s="1"/>
  <c r="N797" i="12"/>
  <c r="T797" i="12" s="1"/>
  <c r="AB797" i="12" s="1"/>
  <c r="AH797" i="12" s="1"/>
  <c r="AP797" i="12" s="1"/>
  <c r="AV797" i="12" s="1"/>
  <c r="BB797" i="12" s="1"/>
  <c r="BJ797" i="12" s="1"/>
  <c r="BT797" i="12" s="1"/>
  <c r="H760" i="12"/>
  <c r="N760" i="12" s="1"/>
  <c r="T760" i="12" s="1"/>
  <c r="AB760" i="12" s="1"/>
  <c r="AH760" i="12" s="1"/>
  <c r="AP760" i="12" s="1"/>
  <c r="AV760" i="12" s="1"/>
  <c r="BB760" i="12" s="1"/>
  <c r="BJ760" i="12" s="1"/>
  <c r="BT760" i="12" s="1"/>
  <c r="N761" i="12"/>
  <c r="T761" i="12" s="1"/>
  <c r="AB761" i="12" s="1"/>
  <c r="AH761" i="12" s="1"/>
  <c r="AP761" i="12" s="1"/>
  <c r="AV761" i="12" s="1"/>
  <c r="BB761" i="12" s="1"/>
  <c r="BJ761" i="12" s="1"/>
  <c r="BT761" i="12" s="1"/>
  <c r="H676" i="12"/>
  <c r="N676" i="12" s="1"/>
  <c r="T676" i="12" s="1"/>
  <c r="AB676" i="12" s="1"/>
  <c r="AH676" i="12" s="1"/>
  <c r="AP676" i="12" s="1"/>
  <c r="AV676" i="12" s="1"/>
  <c r="BB676" i="12" s="1"/>
  <c r="BJ676" i="12" s="1"/>
  <c r="BT676" i="12" s="1"/>
  <c r="N677" i="12"/>
  <c r="T677" i="12" s="1"/>
  <c r="AB677" i="12" s="1"/>
  <c r="AH677" i="12" s="1"/>
  <c r="AP677" i="12" s="1"/>
  <c r="AV677" i="12" s="1"/>
  <c r="BB677" i="12" s="1"/>
  <c r="BJ677" i="12" s="1"/>
  <c r="BT677" i="12" s="1"/>
  <c r="G804" i="12" l="1"/>
  <c r="H707" i="12"/>
  <c r="G707" i="12"/>
  <c r="F707" i="12"/>
  <c r="F804" i="12"/>
  <c r="G856" i="12"/>
  <c r="H856" i="12"/>
  <c r="F856" i="12"/>
  <c r="F689" i="12"/>
  <c r="G689" i="12"/>
  <c r="H689" i="12"/>
  <c r="F684" i="12"/>
  <c r="L684" i="12" s="1"/>
  <c r="R684" i="12" s="1"/>
  <c r="V684" i="12" s="1"/>
  <c r="Z684" i="12" s="1"/>
  <c r="AF684" i="12" s="1"/>
  <c r="AJ684" i="12" s="1"/>
  <c r="AN684" i="12" s="1"/>
  <c r="AT684" i="12" s="1"/>
  <c r="AZ684" i="12" s="1"/>
  <c r="BD684" i="12" s="1"/>
  <c r="BH684" i="12" s="1"/>
  <c r="BM684" i="12" s="1"/>
  <c r="BR684" i="12" s="1"/>
  <c r="BV684" i="12" s="1"/>
  <c r="BY684" i="12" s="1"/>
  <c r="CB684" i="12" s="1"/>
  <c r="CD684" i="12" s="1"/>
  <c r="L685" i="12"/>
  <c r="R685" i="12" s="1"/>
  <c r="V685" i="12" s="1"/>
  <c r="Z685" i="12" s="1"/>
  <c r="AF685" i="12" s="1"/>
  <c r="AJ685" i="12" s="1"/>
  <c r="AN685" i="12" s="1"/>
  <c r="AT685" i="12" s="1"/>
  <c r="AZ685" i="12" s="1"/>
  <c r="BD685" i="12" s="1"/>
  <c r="BH685" i="12" s="1"/>
  <c r="BM685" i="12" s="1"/>
  <c r="BR685" i="12" s="1"/>
  <c r="BV685" i="12" s="1"/>
  <c r="BY685" i="12" s="1"/>
  <c r="CB685" i="12" s="1"/>
  <c r="CD685" i="12" s="1"/>
  <c r="F821" i="12"/>
  <c r="L821" i="12" s="1"/>
  <c r="R821" i="12" s="1"/>
  <c r="V821" i="12" s="1"/>
  <c r="Z821" i="12" s="1"/>
  <c r="AF821" i="12" s="1"/>
  <c r="AJ821" i="12" s="1"/>
  <c r="AN821" i="12" s="1"/>
  <c r="AT821" i="12" s="1"/>
  <c r="AZ821" i="12" s="1"/>
  <c r="BD821" i="12" s="1"/>
  <c r="BH821" i="12" s="1"/>
  <c r="BM821" i="12" s="1"/>
  <c r="BR821" i="12" s="1"/>
  <c r="BV821" i="12" s="1"/>
  <c r="BY821" i="12" s="1"/>
  <c r="CB821" i="12" s="1"/>
  <c r="CD821" i="12" s="1"/>
  <c r="L822" i="12"/>
  <c r="R822" i="12" s="1"/>
  <c r="V822" i="12" s="1"/>
  <c r="Z822" i="12" s="1"/>
  <c r="AF822" i="12" s="1"/>
  <c r="AJ822" i="12" s="1"/>
  <c r="AN822" i="12" s="1"/>
  <c r="AT822" i="12" s="1"/>
  <c r="AZ822" i="12" s="1"/>
  <c r="BD822" i="12" s="1"/>
  <c r="BH822" i="12" s="1"/>
  <c r="BM822" i="12" s="1"/>
  <c r="BR822" i="12" s="1"/>
  <c r="BV822" i="12" s="1"/>
  <c r="BY822" i="12" s="1"/>
  <c r="CB822" i="12" s="1"/>
  <c r="CD822" i="12" s="1"/>
  <c r="F830" i="12"/>
  <c r="L830" i="12" s="1"/>
  <c r="R830" i="12" s="1"/>
  <c r="V830" i="12" s="1"/>
  <c r="Z830" i="12" s="1"/>
  <c r="AF830" i="12" s="1"/>
  <c r="AJ830" i="12" s="1"/>
  <c r="AN830" i="12" s="1"/>
  <c r="AT830" i="12" s="1"/>
  <c r="AZ830" i="12" s="1"/>
  <c r="BD830" i="12" s="1"/>
  <c r="BH830" i="12" s="1"/>
  <c r="BM830" i="12" s="1"/>
  <c r="BR830" i="12" s="1"/>
  <c r="BV830" i="12" s="1"/>
  <c r="BY830" i="12" s="1"/>
  <c r="CB830" i="12" s="1"/>
  <c r="CD830" i="12" s="1"/>
  <c r="L831" i="12"/>
  <c r="R831" i="12" s="1"/>
  <c r="V831" i="12" s="1"/>
  <c r="Z831" i="12" s="1"/>
  <c r="AF831" i="12" s="1"/>
  <c r="AJ831" i="12" s="1"/>
  <c r="AN831" i="12" s="1"/>
  <c r="AT831" i="12" s="1"/>
  <c r="AZ831" i="12" s="1"/>
  <c r="BD831" i="12" s="1"/>
  <c r="BH831" i="12" s="1"/>
  <c r="BM831" i="12" s="1"/>
  <c r="BR831" i="12" s="1"/>
  <c r="BV831" i="12" s="1"/>
  <c r="BY831" i="12" s="1"/>
  <c r="CB831" i="12" s="1"/>
  <c r="CD831" i="12" s="1"/>
  <c r="L712" i="12"/>
  <c r="R712" i="12" s="1"/>
  <c r="V712" i="12" s="1"/>
  <c r="Z712" i="12" s="1"/>
  <c r="AF712" i="12" s="1"/>
  <c r="AJ712" i="12" s="1"/>
  <c r="AN712" i="12" s="1"/>
  <c r="AT712" i="12" s="1"/>
  <c r="AZ712" i="12" s="1"/>
  <c r="BD712" i="12" s="1"/>
  <c r="BH712" i="12" s="1"/>
  <c r="BM712" i="12" s="1"/>
  <c r="BR712" i="12" s="1"/>
  <c r="BV712" i="12" s="1"/>
  <c r="BY712" i="12" s="1"/>
  <c r="CB712" i="12" s="1"/>
  <c r="CD712" i="12" s="1"/>
  <c r="L690" i="12"/>
  <c r="R690" i="12" s="1"/>
  <c r="V690" i="12" s="1"/>
  <c r="Z690" i="12" s="1"/>
  <c r="AF690" i="12" s="1"/>
  <c r="AJ690" i="12" s="1"/>
  <c r="AN690" i="12" s="1"/>
  <c r="AT690" i="12" s="1"/>
  <c r="AZ690" i="12" s="1"/>
  <c r="BD690" i="12" s="1"/>
  <c r="BH690" i="12" s="1"/>
  <c r="BM690" i="12" s="1"/>
  <c r="BR690" i="12" s="1"/>
  <c r="BV690" i="12" s="1"/>
  <c r="BY690" i="12" s="1"/>
  <c r="CB690" i="12" s="1"/>
  <c r="CD690" i="12" s="1"/>
  <c r="F765" i="12"/>
  <c r="L766" i="12"/>
  <c r="R766" i="12" s="1"/>
  <c r="V766" i="12" s="1"/>
  <c r="Z766" i="12" s="1"/>
  <c r="AF766" i="12" s="1"/>
  <c r="AJ766" i="12" s="1"/>
  <c r="AN766" i="12" s="1"/>
  <c r="AT766" i="12" s="1"/>
  <c r="AZ766" i="12" s="1"/>
  <c r="BD766" i="12" s="1"/>
  <c r="BH766" i="12" s="1"/>
  <c r="BM766" i="12" s="1"/>
  <c r="BR766" i="12" s="1"/>
  <c r="BV766" i="12" s="1"/>
  <c r="BY766" i="12" s="1"/>
  <c r="CB766" i="12" s="1"/>
  <c r="CD766" i="12" s="1"/>
  <c r="F778" i="12"/>
  <c r="L778" i="12" s="1"/>
  <c r="R778" i="12" s="1"/>
  <c r="V778" i="12" s="1"/>
  <c r="Z778" i="12" s="1"/>
  <c r="AF778" i="12" s="1"/>
  <c r="AJ778" i="12" s="1"/>
  <c r="AN778" i="12" s="1"/>
  <c r="AT778" i="12" s="1"/>
  <c r="AZ778" i="12" s="1"/>
  <c r="BD778" i="12" s="1"/>
  <c r="BH778" i="12" s="1"/>
  <c r="BM778" i="12" s="1"/>
  <c r="BR778" i="12" s="1"/>
  <c r="BV778" i="12" s="1"/>
  <c r="BY778" i="12" s="1"/>
  <c r="CB778" i="12" s="1"/>
  <c r="CD778" i="12" s="1"/>
  <c r="L779" i="12"/>
  <c r="R779" i="12" s="1"/>
  <c r="V779" i="12" s="1"/>
  <c r="Z779" i="12" s="1"/>
  <c r="AF779" i="12" s="1"/>
  <c r="AJ779" i="12" s="1"/>
  <c r="AN779" i="12" s="1"/>
  <c r="AT779" i="12" s="1"/>
  <c r="AZ779" i="12" s="1"/>
  <c r="BD779" i="12" s="1"/>
  <c r="BH779" i="12" s="1"/>
  <c r="BM779" i="12" s="1"/>
  <c r="BR779" i="12" s="1"/>
  <c r="BV779" i="12" s="1"/>
  <c r="BY779" i="12" s="1"/>
  <c r="CB779" i="12" s="1"/>
  <c r="CD779" i="12" s="1"/>
  <c r="L805" i="12"/>
  <c r="R805" i="12" s="1"/>
  <c r="V805" i="12" s="1"/>
  <c r="Z805" i="12" s="1"/>
  <c r="AF805" i="12" s="1"/>
  <c r="AJ805" i="12" s="1"/>
  <c r="AN805" i="12" s="1"/>
  <c r="AT805" i="12" s="1"/>
  <c r="AZ805" i="12" s="1"/>
  <c r="BD805" i="12" s="1"/>
  <c r="BH805" i="12" s="1"/>
  <c r="BM805" i="12" s="1"/>
  <c r="BR805" i="12" s="1"/>
  <c r="BV805" i="12" s="1"/>
  <c r="BY805" i="12" s="1"/>
  <c r="CB805" i="12" s="1"/>
  <c r="CD805" i="12" s="1"/>
  <c r="L857" i="12"/>
  <c r="R857" i="12" s="1"/>
  <c r="V857" i="12" s="1"/>
  <c r="Z857" i="12" s="1"/>
  <c r="AF857" i="12" s="1"/>
  <c r="AJ857" i="12" s="1"/>
  <c r="AN857" i="12" s="1"/>
  <c r="AT857" i="12" s="1"/>
  <c r="AZ857" i="12" s="1"/>
  <c r="BD857" i="12" s="1"/>
  <c r="BH857" i="12" s="1"/>
  <c r="BM857" i="12" s="1"/>
  <c r="BR857" i="12" s="1"/>
  <c r="BV857" i="12" s="1"/>
  <c r="BY857" i="12" s="1"/>
  <c r="CB857" i="12" s="1"/>
  <c r="CD857" i="12" s="1"/>
  <c r="M857" i="12"/>
  <c r="S857" i="12" s="1"/>
  <c r="AA857" i="12" s="1"/>
  <c r="AG857" i="12" s="1"/>
  <c r="AO857" i="12" s="1"/>
  <c r="AU857" i="12" s="1"/>
  <c r="BA857" i="12" s="1"/>
  <c r="BI857" i="12" s="1"/>
  <c r="BN857" i="12" s="1"/>
  <c r="BS857" i="12" s="1"/>
  <c r="BZ857" i="12" s="1"/>
  <c r="N765" i="12"/>
  <c r="T765" i="12" s="1"/>
  <c r="AB765" i="12" s="1"/>
  <c r="AH765" i="12" s="1"/>
  <c r="AP765" i="12" s="1"/>
  <c r="AV765" i="12" s="1"/>
  <c r="BB765" i="12" s="1"/>
  <c r="BJ765" i="12" s="1"/>
  <c r="BT765" i="12" s="1"/>
  <c r="N712" i="12"/>
  <c r="T712" i="12" s="1"/>
  <c r="AB712" i="12" s="1"/>
  <c r="AH712" i="12" s="1"/>
  <c r="AP712" i="12" s="1"/>
  <c r="AV712" i="12" s="1"/>
  <c r="BB712" i="12" s="1"/>
  <c r="BJ712" i="12" s="1"/>
  <c r="BT712" i="12" s="1"/>
  <c r="M712" i="12"/>
  <c r="S712" i="12" s="1"/>
  <c r="AA712" i="12" s="1"/>
  <c r="AG712" i="12" s="1"/>
  <c r="AO712" i="12" s="1"/>
  <c r="AU712" i="12" s="1"/>
  <c r="BA712" i="12" s="1"/>
  <c r="BI712" i="12" s="1"/>
  <c r="BN712" i="12" s="1"/>
  <c r="BS712" i="12" s="1"/>
  <c r="BZ712" i="12" s="1"/>
  <c r="H778" i="12"/>
  <c r="N778" i="12" s="1"/>
  <c r="T778" i="12" s="1"/>
  <c r="AB778" i="12" s="1"/>
  <c r="AH778" i="12" s="1"/>
  <c r="AP778" i="12" s="1"/>
  <c r="AV778" i="12" s="1"/>
  <c r="BB778" i="12" s="1"/>
  <c r="BJ778" i="12" s="1"/>
  <c r="BT778" i="12" s="1"/>
  <c r="N779" i="12"/>
  <c r="T779" i="12" s="1"/>
  <c r="AB779" i="12" s="1"/>
  <c r="AH779" i="12" s="1"/>
  <c r="AP779" i="12" s="1"/>
  <c r="AV779" i="12" s="1"/>
  <c r="BB779" i="12" s="1"/>
  <c r="BJ779" i="12" s="1"/>
  <c r="BT779" i="12" s="1"/>
  <c r="H830" i="12"/>
  <c r="N830" i="12" s="1"/>
  <c r="T830" i="12" s="1"/>
  <c r="AB830" i="12" s="1"/>
  <c r="AH830" i="12" s="1"/>
  <c r="AP830" i="12" s="1"/>
  <c r="AV830" i="12" s="1"/>
  <c r="BB830" i="12" s="1"/>
  <c r="BJ830" i="12" s="1"/>
  <c r="BT830" i="12" s="1"/>
  <c r="N831" i="12"/>
  <c r="T831" i="12" s="1"/>
  <c r="AB831" i="12" s="1"/>
  <c r="AH831" i="12" s="1"/>
  <c r="AP831" i="12" s="1"/>
  <c r="AV831" i="12" s="1"/>
  <c r="BB831" i="12" s="1"/>
  <c r="BJ831" i="12" s="1"/>
  <c r="BT831" i="12" s="1"/>
  <c r="G684" i="12"/>
  <c r="M684" i="12" s="1"/>
  <c r="S684" i="12" s="1"/>
  <c r="AA684" i="12" s="1"/>
  <c r="AG684" i="12" s="1"/>
  <c r="AO684" i="12" s="1"/>
  <c r="AU684" i="12" s="1"/>
  <c r="BA684" i="12" s="1"/>
  <c r="BI684" i="12" s="1"/>
  <c r="BN684" i="12" s="1"/>
  <c r="BS684" i="12" s="1"/>
  <c r="BZ684" i="12" s="1"/>
  <c r="M685" i="12"/>
  <c r="S685" i="12" s="1"/>
  <c r="AA685" i="12" s="1"/>
  <c r="AG685" i="12" s="1"/>
  <c r="AO685" i="12" s="1"/>
  <c r="AU685" i="12" s="1"/>
  <c r="BA685" i="12" s="1"/>
  <c r="BI685" i="12" s="1"/>
  <c r="BN685" i="12" s="1"/>
  <c r="BS685" i="12" s="1"/>
  <c r="BZ685" i="12" s="1"/>
  <c r="H684" i="12"/>
  <c r="N684" i="12" s="1"/>
  <c r="T684" i="12" s="1"/>
  <c r="AB684" i="12" s="1"/>
  <c r="AH684" i="12" s="1"/>
  <c r="AP684" i="12" s="1"/>
  <c r="AV684" i="12" s="1"/>
  <c r="BB684" i="12" s="1"/>
  <c r="BJ684" i="12" s="1"/>
  <c r="BT684" i="12" s="1"/>
  <c r="N685" i="12"/>
  <c r="T685" i="12" s="1"/>
  <c r="AB685" i="12" s="1"/>
  <c r="AH685" i="12" s="1"/>
  <c r="AP685" i="12" s="1"/>
  <c r="AV685" i="12" s="1"/>
  <c r="BB685" i="12" s="1"/>
  <c r="BJ685" i="12" s="1"/>
  <c r="BT685" i="12" s="1"/>
  <c r="M805" i="12"/>
  <c r="S805" i="12" s="1"/>
  <c r="AA805" i="12" s="1"/>
  <c r="AG805" i="12" s="1"/>
  <c r="AO805" i="12" s="1"/>
  <c r="AU805" i="12" s="1"/>
  <c r="BA805" i="12" s="1"/>
  <c r="BI805" i="12" s="1"/>
  <c r="BN805" i="12" s="1"/>
  <c r="BS805" i="12" s="1"/>
  <c r="BZ805" i="12" s="1"/>
  <c r="G765" i="12"/>
  <c r="M766" i="12"/>
  <c r="S766" i="12" s="1"/>
  <c r="AA766" i="12" s="1"/>
  <c r="AG766" i="12" s="1"/>
  <c r="AO766" i="12" s="1"/>
  <c r="AU766" i="12" s="1"/>
  <c r="BA766" i="12" s="1"/>
  <c r="BI766" i="12" s="1"/>
  <c r="BN766" i="12" s="1"/>
  <c r="BS766" i="12" s="1"/>
  <c r="BZ766" i="12" s="1"/>
  <c r="N805" i="12"/>
  <c r="T805" i="12" s="1"/>
  <c r="AB805" i="12" s="1"/>
  <c r="AH805" i="12" s="1"/>
  <c r="AP805" i="12" s="1"/>
  <c r="AV805" i="12" s="1"/>
  <c r="BB805" i="12" s="1"/>
  <c r="BJ805" i="12" s="1"/>
  <c r="BT805" i="12" s="1"/>
  <c r="H821" i="12"/>
  <c r="N821" i="12" s="1"/>
  <c r="T821" i="12" s="1"/>
  <c r="AB821" i="12" s="1"/>
  <c r="AH821" i="12" s="1"/>
  <c r="AP821" i="12" s="1"/>
  <c r="AV821" i="12" s="1"/>
  <c r="BB821" i="12" s="1"/>
  <c r="BJ821" i="12" s="1"/>
  <c r="BT821" i="12" s="1"/>
  <c r="N822" i="12"/>
  <c r="T822" i="12" s="1"/>
  <c r="AB822" i="12" s="1"/>
  <c r="AH822" i="12" s="1"/>
  <c r="AP822" i="12" s="1"/>
  <c r="AV822" i="12" s="1"/>
  <c r="BB822" i="12" s="1"/>
  <c r="BJ822" i="12" s="1"/>
  <c r="BT822" i="12" s="1"/>
  <c r="G778" i="12"/>
  <c r="M778" i="12" s="1"/>
  <c r="S778" i="12" s="1"/>
  <c r="AA778" i="12" s="1"/>
  <c r="AG778" i="12" s="1"/>
  <c r="AO778" i="12" s="1"/>
  <c r="AU778" i="12" s="1"/>
  <c r="BA778" i="12" s="1"/>
  <c r="BI778" i="12" s="1"/>
  <c r="BN778" i="12" s="1"/>
  <c r="BS778" i="12" s="1"/>
  <c r="BZ778" i="12" s="1"/>
  <c r="M779" i="12"/>
  <c r="S779" i="12" s="1"/>
  <c r="AA779" i="12" s="1"/>
  <c r="AG779" i="12" s="1"/>
  <c r="AO779" i="12" s="1"/>
  <c r="AU779" i="12" s="1"/>
  <c r="BA779" i="12" s="1"/>
  <c r="BI779" i="12" s="1"/>
  <c r="BN779" i="12" s="1"/>
  <c r="BS779" i="12" s="1"/>
  <c r="BZ779" i="12" s="1"/>
  <c r="N857" i="12"/>
  <c r="T857" i="12" s="1"/>
  <c r="AB857" i="12" s="1"/>
  <c r="AH857" i="12" s="1"/>
  <c r="AP857" i="12" s="1"/>
  <c r="AV857" i="12" s="1"/>
  <c r="BB857" i="12" s="1"/>
  <c r="BJ857" i="12" s="1"/>
  <c r="BT857" i="12" s="1"/>
  <c r="G830" i="12"/>
  <c r="M830" i="12" s="1"/>
  <c r="S830" i="12" s="1"/>
  <c r="AA830" i="12" s="1"/>
  <c r="AG830" i="12" s="1"/>
  <c r="AO830" i="12" s="1"/>
  <c r="AU830" i="12" s="1"/>
  <c r="BA830" i="12" s="1"/>
  <c r="BI830" i="12" s="1"/>
  <c r="BN830" i="12" s="1"/>
  <c r="BS830" i="12" s="1"/>
  <c r="BZ830" i="12" s="1"/>
  <c r="M831" i="12"/>
  <c r="S831" i="12" s="1"/>
  <c r="AA831" i="12" s="1"/>
  <c r="AG831" i="12" s="1"/>
  <c r="AO831" i="12" s="1"/>
  <c r="AU831" i="12" s="1"/>
  <c r="BA831" i="12" s="1"/>
  <c r="BI831" i="12" s="1"/>
  <c r="BN831" i="12" s="1"/>
  <c r="BS831" i="12" s="1"/>
  <c r="BZ831" i="12" s="1"/>
  <c r="G821" i="12"/>
  <c r="M821" i="12" s="1"/>
  <c r="S821" i="12" s="1"/>
  <c r="AA821" i="12" s="1"/>
  <c r="AG821" i="12" s="1"/>
  <c r="AO821" i="12" s="1"/>
  <c r="AU821" i="12" s="1"/>
  <c r="BA821" i="12" s="1"/>
  <c r="BI821" i="12" s="1"/>
  <c r="BN821" i="12" s="1"/>
  <c r="BS821" i="12" s="1"/>
  <c r="BZ821" i="12" s="1"/>
  <c r="M822" i="12"/>
  <c r="S822" i="12" s="1"/>
  <c r="AA822" i="12" s="1"/>
  <c r="AG822" i="12" s="1"/>
  <c r="AO822" i="12" s="1"/>
  <c r="AU822" i="12" s="1"/>
  <c r="BA822" i="12" s="1"/>
  <c r="BI822" i="12" s="1"/>
  <c r="BN822" i="12" s="1"/>
  <c r="BS822" i="12" s="1"/>
  <c r="BZ822" i="12" s="1"/>
  <c r="M690" i="12"/>
  <c r="S690" i="12" s="1"/>
  <c r="AA690" i="12" s="1"/>
  <c r="AG690" i="12" s="1"/>
  <c r="AO690" i="12" s="1"/>
  <c r="AU690" i="12" s="1"/>
  <c r="BA690" i="12" s="1"/>
  <c r="BI690" i="12" s="1"/>
  <c r="BN690" i="12" s="1"/>
  <c r="BS690" i="12" s="1"/>
  <c r="BZ690" i="12" s="1"/>
  <c r="N690" i="12"/>
  <c r="T690" i="12" s="1"/>
  <c r="AB690" i="12" s="1"/>
  <c r="AH690" i="12" s="1"/>
  <c r="AP690" i="12" s="1"/>
  <c r="AV690" i="12" s="1"/>
  <c r="BB690" i="12" s="1"/>
  <c r="BJ690" i="12" s="1"/>
  <c r="BT690" i="12" s="1"/>
  <c r="H661" i="12"/>
  <c r="G661" i="12"/>
  <c r="F661" i="12"/>
  <c r="H657" i="12"/>
  <c r="G657" i="12"/>
  <c r="F657" i="12"/>
  <c r="H651" i="12"/>
  <c r="G651" i="12"/>
  <c r="F651" i="12"/>
  <c r="H648" i="12"/>
  <c r="G648" i="12"/>
  <c r="F648" i="12"/>
  <c r="H637" i="12"/>
  <c r="G637" i="12"/>
  <c r="F637" i="12"/>
  <c r="H633" i="12"/>
  <c r="G633" i="12"/>
  <c r="F633" i="12"/>
  <c r="H630" i="12"/>
  <c r="G630" i="12"/>
  <c r="F630" i="12"/>
  <c r="H621" i="12"/>
  <c r="G621" i="12"/>
  <c r="F621" i="12"/>
  <c r="H615" i="12"/>
  <c r="G615" i="12"/>
  <c r="F615" i="12"/>
  <c r="H612" i="12"/>
  <c r="G612" i="12"/>
  <c r="F612" i="12"/>
  <c r="H606" i="12"/>
  <c r="G606" i="12"/>
  <c r="F606" i="12"/>
  <c r="H764" i="12" l="1"/>
  <c r="N764" i="12" s="1"/>
  <c r="T764" i="12" s="1"/>
  <c r="AB764" i="12" s="1"/>
  <c r="AH764" i="12" s="1"/>
  <c r="AP764" i="12" s="1"/>
  <c r="AV764" i="12" s="1"/>
  <c r="BB764" i="12" s="1"/>
  <c r="BJ764" i="12" s="1"/>
  <c r="BT764" i="12" s="1"/>
  <c r="L804" i="12"/>
  <c r="R804" i="12" s="1"/>
  <c r="V804" i="12" s="1"/>
  <c r="Z804" i="12" s="1"/>
  <c r="AF804" i="12" s="1"/>
  <c r="AJ804" i="12" s="1"/>
  <c r="AN804" i="12" s="1"/>
  <c r="AT804" i="12" s="1"/>
  <c r="AZ804" i="12" s="1"/>
  <c r="BD804" i="12" s="1"/>
  <c r="BH804" i="12" s="1"/>
  <c r="BM804" i="12" s="1"/>
  <c r="BR804" i="12" s="1"/>
  <c r="BV804" i="12" s="1"/>
  <c r="BY804" i="12" s="1"/>
  <c r="CB804" i="12" s="1"/>
  <c r="CD804" i="12" s="1"/>
  <c r="F784" i="12"/>
  <c r="F706" i="12"/>
  <c r="L706" i="12" s="1"/>
  <c r="R706" i="12" s="1"/>
  <c r="V706" i="12" s="1"/>
  <c r="Z706" i="12" s="1"/>
  <c r="AF706" i="12" s="1"/>
  <c r="AJ706" i="12" s="1"/>
  <c r="AN706" i="12" s="1"/>
  <c r="AT706" i="12" s="1"/>
  <c r="AZ706" i="12" s="1"/>
  <c r="BD706" i="12" s="1"/>
  <c r="BH706" i="12" s="1"/>
  <c r="BM706" i="12" s="1"/>
  <c r="BR706" i="12" s="1"/>
  <c r="BV706" i="12" s="1"/>
  <c r="BY706" i="12" s="1"/>
  <c r="CB706" i="12" s="1"/>
  <c r="CD706" i="12" s="1"/>
  <c r="L707" i="12"/>
  <c r="R707" i="12" s="1"/>
  <c r="V707" i="12" s="1"/>
  <c r="Z707" i="12" s="1"/>
  <c r="AF707" i="12" s="1"/>
  <c r="AJ707" i="12" s="1"/>
  <c r="AN707" i="12" s="1"/>
  <c r="AT707" i="12" s="1"/>
  <c r="AZ707" i="12" s="1"/>
  <c r="BD707" i="12" s="1"/>
  <c r="BH707" i="12" s="1"/>
  <c r="BM707" i="12" s="1"/>
  <c r="BR707" i="12" s="1"/>
  <c r="BV707" i="12" s="1"/>
  <c r="BY707" i="12" s="1"/>
  <c r="CB707" i="12" s="1"/>
  <c r="CD707" i="12" s="1"/>
  <c r="F605" i="12"/>
  <c r="L606" i="12"/>
  <c r="R606" i="12" s="1"/>
  <c r="V606" i="12" s="1"/>
  <c r="Z606" i="12" s="1"/>
  <c r="AF606" i="12" s="1"/>
  <c r="AJ606" i="12" s="1"/>
  <c r="AN606" i="12" s="1"/>
  <c r="AT606" i="12" s="1"/>
  <c r="AZ606" i="12" s="1"/>
  <c r="BD606" i="12" s="1"/>
  <c r="BH606" i="12" s="1"/>
  <c r="BM606" i="12" s="1"/>
  <c r="BR606" i="12" s="1"/>
  <c r="BV606" i="12" s="1"/>
  <c r="BY606" i="12" s="1"/>
  <c r="CB606" i="12" s="1"/>
  <c r="CD606" i="12" s="1"/>
  <c r="F629" i="12"/>
  <c r="L629" i="12" s="1"/>
  <c r="R629" i="12" s="1"/>
  <c r="V629" i="12" s="1"/>
  <c r="Z629" i="12" s="1"/>
  <c r="AF629" i="12" s="1"/>
  <c r="AJ629" i="12" s="1"/>
  <c r="AN629" i="12" s="1"/>
  <c r="AT629" i="12" s="1"/>
  <c r="AZ629" i="12" s="1"/>
  <c r="BD629" i="12" s="1"/>
  <c r="BH629" i="12" s="1"/>
  <c r="BM629" i="12" s="1"/>
  <c r="BR629" i="12" s="1"/>
  <c r="BV629" i="12" s="1"/>
  <c r="BY629" i="12" s="1"/>
  <c r="CB629" i="12" s="1"/>
  <c r="CD629" i="12" s="1"/>
  <c r="L630" i="12"/>
  <c r="R630" i="12" s="1"/>
  <c r="V630" i="12" s="1"/>
  <c r="Z630" i="12" s="1"/>
  <c r="AF630" i="12" s="1"/>
  <c r="AJ630" i="12" s="1"/>
  <c r="AN630" i="12" s="1"/>
  <c r="AT630" i="12" s="1"/>
  <c r="AZ630" i="12" s="1"/>
  <c r="BD630" i="12" s="1"/>
  <c r="BH630" i="12" s="1"/>
  <c r="BM630" i="12" s="1"/>
  <c r="BR630" i="12" s="1"/>
  <c r="BV630" i="12" s="1"/>
  <c r="BY630" i="12" s="1"/>
  <c r="CB630" i="12" s="1"/>
  <c r="CD630" i="12" s="1"/>
  <c r="F650" i="12"/>
  <c r="L650" i="12" s="1"/>
  <c r="R650" i="12" s="1"/>
  <c r="V650" i="12" s="1"/>
  <c r="Z650" i="12" s="1"/>
  <c r="AF650" i="12" s="1"/>
  <c r="AJ650" i="12" s="1"/>
  <c r="AN650" i="12" s="1"/>
  <c r="AT650" i="12" s="1"/>
  <c r="AZ650" i="12" s="1"/>
  <c r="BD650" i="12" s="1"/>
  <c r="BH650" i="12" s="1"/>
  <c r="BM650" i="12" s="1"/>
  <c r="BR650" i="12" s="1"/>
  <c r="BV650" i="12" s="1"/>
  <c r="BY650" i="12" s="1"/>
  <c r="CB650" i="12" s="1"/>
  <c r="CD650" i="12" s="1"/>
  <c r="L651" i="12"/>
  <c r="R651" i="12" s="1"/>
  <c r="V651" i="12" s="1"/>
  <c r="Z651" i="12" s="1"/>
  <c r="AF651" i="12" s="1"/>
  <c r="AJ651" i="12" s="1"/>
  <c r="AN651" i="12" s="1"/>
  <c r="AT651" i="12" s="1"/>
  <c r="AZ651" i="12" s="1"/>
  <c r="BD651" i="12" s="1"/>
  <c r="BH651" i="12" s="1"/>
  <c r="BM651" i="12" s="1"/>
  <c r="BR651" i="12" s="1"/>
  <c r="BV651" i="12" s="1"/>
  <c r="BY651" i="12" s="1"/>
  <c r="CB651" i="12" s="1"/>
  <c r="CD651" i="12" s="1"/>
  <c r="F764" i="12"/>
  <c r="L764" i="12" s="1"/>
  <c r="R764" i="12" s="1"/>
  <c r="V764" i="12" s="1"/>
  <c r="Z764" i="12" s="1"/>
  <c r="AF764" i="12" s="1"/>
  <c r="AJ764" i="12" s="1"/>
  <c r="AN764" i="12" s="1"/>
  <c r="AT764" i="12" s="1"/>
  <c r="AZ764" i="12" s="1"/>
  <c r="BD764" i="12" s="1"/>
  <c r="BH764" i="12" s="1"/>
  <c r="BM764" i="12" s="1"/>
  <c r="BR764" i="12" s="1"/>
  <c r="BV764" i="12" s="1"/>
  <c r="BY764" i="12" s="1"/>
  <c r="CB764" i="12" s="1"/>
  <c r="CD764" i="12" s="1"/>
  <c r="L765" i="12"/>
  <c r="R765" i="12" s="1"/>
  <c r="V765" i="12" s="1"/>
  <c r="Z765" i="12" s="1"/>
  <c r="AF765" i="12" s="1"/>
  <c r="AJ765" i="12" s="1"/>
  <c r="AN765" i="12" s="1"/>
  <c r="AT765" i="12" s="1"/>
  <c r="AZ765" i="12" s="1"/>
  <c r="BD765" i="12" s="1"/>
  <c r="BH765" i="12" s="1"/>
  <c r="BM765" i="12" s="1"/>
  <c r="BR765" i="12" s="1"/>
  <c r="BV765" i="12" s="1"/>
  <c r="BY765" i="12" s="1"/>
  <c r="CB765" i="12" s="1"/>
  <c r="CD765" i="12" s="1"/>
  <c r="F632" i="12"/>
  <c r="L632" i="12" s="1"/>
  <c r="R632" i="12" s="1"/>
  <c r="V632" i="12" s="1"/>
  <c r="Z632" i="12" s="1"/>
  <c r="AF632" i="12" s="1"/>
  <c r="AJ632" i="12" s="1"/>
  <c r="AN632" i="12" s="1"/>
  <c r="AT632" i="12" s="1"/>
  <c r="AZ632" i="12" s="1"/>
  <c r="BD632" i="12" s="1"/>
  <c r="BH632" i="12" s="1"/>
  <c r="BM632" i="12" s="1"/>
  <c r="BR632" i="12" s="1"/>
  <c r="BV632" i="12" s="1"/>
  <c r="BY632" i="12" s="1"/>
  <c r="CB632" i="12" s="1"/>
  <c r="CD632" i="12" s="1"/>
  <c r="L633" i="12"/>
  <c r="R633" i="12" s="1"/>
  <c r="V633" i="12" s="1"/>
  <c r="Z633" i="12" s="1"/>
  <c r="AF633" i="12" s="1"/>
  <c r="AJ633" i="12" s="1"/>
  <c r="AN633" i="12" s="1"/>
  <c r="AT633" i="12" s="1"/>
  <c r="AZ633" i="12" s="1"/>
  <c r="BD633" i="12" s="1"/>
  <c r="BH633" i="12" s="1"/>
  <c r="BM633" i="12" s="1"/>
  <c r="BR633" i="12" s="1"/>
  <c r="BV633" i="12" s="1"/>
  <c r="BY633" i="12" s="1"/>
  <c r="CB633" i="12" s="1"/>
  <c r="CD633" i="12" s="1"/>
  <c r="F656" i="12"/>
  <c r="L657" i="12"/>
  <c r="R657" i="12" s="1"/>
  <c r="V657" i="12" s="1"/>
  <c r="Z657" i="12" s="1"/>
  <c r="AF657" i="12" s="1"/>
  <c r="AJ657" i="12" s="1"/>
  <c r="AN657" i="12" s="1"/>
  <c r="AT657" i="12" s="1"/>
  <c r="AZ657" i="12" s="1"/>
  <c r="BD657" i="12" s="1"/>
  <c r="BH657" i="12" s="1"/>
  <c r="BM657" i="12" s="1"/>
  <c r="BR657" i="12" s="1"/>
  <c r="BV657" i="12" s="1"/>
  <c r="BY657" i="12" s="1"/>
  <c r="CB657" i="12" s="1"/>
  <c r="CD657" i="12" s="1"/>
  <c r="F647" i="12"/>
  <c r="L647" i="12" s="1"/>
  <c r="R647" i="12" s="1"/>
  <c r="V647" i="12" s="1"/>
  <c r="Z647" i="12" s="1"/>
  <c r="AF647" i="12" s="1"/>
  <c r="AJ647" i="12" s="1"/>
  <c r="AN647" i="12" s="1"/>
  <c r="AT647" i="12" s="1"/>
  <c r="AZ647" i="12" s="1"/>
  <c r="BD647" i="12" s="1"/>
  <c r="BH647" i="12" s="1"/>
  <c r="BM647" i="12" s="1"/>
  <c r="BR647" i="12" s="1"/>
  <c r="BV647" i="12" s="1"/>
  <c r="BY647" i="12" s="1"/>
  <c r="CB647" i="12" s="1"/>
  <c r="CD647" i="12" s="1"/>
  <c r="L648" i="12"/>
  <c r="R648" i="12" s="1"/>
  <c r="V648" i="12" s="1"/>
  <c r="Z648" i="12" s="1"/>
  <c r="AF648" i="12" s="1"/>
  <c r="AJ648" i="12" s="1"/>
  <c r="AN648" i="12" s="1"/>
  <c r="AT648" i="12" s="1"/>
  <c r="AZ648" i="12" s="1"/>
  <c r="BD648" i="12" s="1"/>
  <c r="BH648" i="12" s="1"/>
  <c r="BM648" i="12" s="1"/>
  <c r="BR648" i="12" s="1"/>
  <c r="BV648" i="12" s="1"/>
  <c r="BY648" i="12" s="1"/>
  <c r="CB648" i="12" s="1"/>
  <c r="CD648" i="12" s="1"/>
  <c r="G650" i="12"/>
  <c r="M650" i="12" s="1"/>
  <c r="S650" i="12" s="1"/>
  <c r="AA650" i="12" s="1"/>
  <c r="AG650" i="12" s="1"/>
  <c r="AO650" i="12" s="1"/>
  <c r="AU650" i="12" s="1"/>
  <c r="BA650" i="12" s="1"/>
  <c r="BI650" i="12" s="1"/>
  <c r="BN650" i="12" s="1"/>
  <c r="BS650" i="12" s="1"/>
  <c r="BZ650" i="12" s="1"/>
  <c r="M651" i="12"/>
  <c r="S651" i="12" s="1"/>
  <c r="AA651" i="12" s="1"/>
  <c r="AG651" i="12" s="1"/>
  <c r="AO651" i="12" s="1"/>
  <c r="AU651" i="12" s="1"/>
  <c r="BA651" i="12" s="1"/>
  <c r="BI651" i="12" s="1"/>
  <c r="BN651" i="12" s="1"/>
  <c r="BS651" i="12" s="1"/>
  <c r="BZ651" i="12" s="1"/>
  <c r="F843" i="12"/>
  <c r="L843" i="12" s="1"/>
  <c r="R843" i="12" s="1"/>
  <c r="V843" i="12" s="1"/>
  <c r="Z843" i="12" s="1"/>
  <c r="AF843" i="12" s="1"/>
  <c r="AJ843" i="12" s="1"/>
  <c r="AN843" i="12" s="1"/>
  <c r="AT843" i="12" s="1"/>
  <c r="AZ843" i="12" s="1"/>
  <c r="BD843" i="12" s="1"/>
  <c r="BH843" i="12" s="1"/>
  <c r="BM843" i="12" s="1"/>
  <c r="BR843" i="12" s="1"/>
  <c r="BV843" i="12" s="1"/>
  <c r="BY843" i="12" s="1"/>
  <c r="CB843" i="12" s="1"/>
  <c r="CD843" i="12" s="1"/>
  <c r="L856" i="12"/>
  <c r="R856" i="12" s="1"/>
  <c r="V856" i="12" s="1"/>
  <c r="Z856" i="12" s="1"/>
  <c r="AF856" i="12" s="1"/>
  <c r="AJ856" i="12" s="1"/>
  <c r="AN856" i="12" s="1"/>
  <c r="AT856" i="12" s="1"/>
  <c r="AZ856" i="12" s="1"/>
  <c r="BD856" i="12" s="1"/>
  <c r="BH856" i="12" s="1"/>
  <c r="BM856" i="12" s="1"/>
  <c r="BR856" i="12" s="1"/>
  <c r="BV856" i="12" s="1"/>
  <c r="BY856" i="12" s="1"/>
  <c r="CB856" i="12" s="1"/>
  <c r="CD856" i="12" s="1"/>
  <c r="F664" i="12"/>
  <c r="L689" i="12"/>
  <c r="R689" i="12" s="1"/>
  <c r="V689" i="12" s="1"/>
  <c r="Z689" i="12" s="1"/>
  <c r="AF689" i="12" s="1"/>
  <c r="AJ689" i="12" s="1"/>
  <c r="AN689" i="12" s="1"/>
  <c r="AT689" i="12" s="1"/>
  <c r="AZ689" i="12" s="1"/>
  <c r="BD689" i="12" s="1"/>
  <c r="BH689" i="12" s="1"/>
  <c r="BM689" i="12" s="1"/>
  <c r="BR689" i="12" s="1"/>
  <c r="BV689" i="12" s="1"/>
  <c r="BY689" i="12" s="1"/>
  <c r="CB689" i="12" s="1"/>
  <c r="CD689" i="12" s="1"/>
  <c r="F611" i="12"/>
  <c r="L611" i="12" s="1"/>
  <c r="R611" i="12" s="1"/>
  <c r="V611" i="12" s="1"/>
  <c r="Z611" i="12" s="1"/>
  <c r="AF611" i="12" s="1"/>
  <c r="AJ611" i="12" s="1"/>
  <c r="AN611" i="12" s="1"/>
  <c r="AT611" i="12" s="1"/>
  <c r="AZ611" i="12" s="1"/>
  <c r="BD611" i="12" s="1"/>
  <c r="BH611" i="12" s="1"/>
  <c r="BM611" i="12" s="1"/>
  <c r="BR611" i="12" s="1"/>
  <c r="BV611" i="12" s="1"/>
  <c r="BY611" i="12" s="1"/>
  <c r="CB611" i="12" s="1"/>
  <c r="CD611" i="12" s="1"/>
  <c r="L612" i="12"/>
  <c r="R612" i="12" s="1"/>
  <c r="V612" i="12" s="1"/>
  <c r="Z612" i="12" s="1"/>
  <c r="AF612" i="12" s="1"/>
  <c r="AJ612" i="12" s="1"/>
  <c r="AN612" i="12" s="1"/>
  <c r="AT612" i="12" s="1"/>
  <c r="AZ612" i="12" s="1"/>
  <c r="BD612" i="12" s="1"/>
  <c r="BH612" i="12" s="1"/>
  <c r="BM612" i="12" s="1"/>
  <c r="BR612" i="12" s="1"/>
  <c r="BV612" i="12" s="1"/>
  <c r="BY612" i="12" s="1"/>
  <c r="CB612" i="12" s="1"/>
  <c r="CD612" i="12" s="1"/>
  <c r="F620" i="12"/>
  <c r="L621" i="12"/>
  <c r="R621" i="12" s="1"/>
  <c r="V621" i="12" s="1"/>
  <c r="Z621" i="12" s="1"/>
  <c r="AF621" i="12" s="1"/>
  <c r="AJ621" i="12" s="1"/>
  <c r="AN621" i="12" s="1"/>
  <c r="AT621" i="12" s="1"/>
  <c r="AZ621" i="12" s="1"/>
  <c r="BD621" i="12" s="1"/>
  <c r="BH621" i="12" s="1"/>
  <c r="BM621" i="12" s="1"/>
  <c r="BR621" i="12" s="1"/>
  <c r="BV621" i="12" s="1"/>
  <c r="BY621" i="12" s="1"/>
  <c r="CB621" i="12" s="1"/>
  <c r="CD621" i="12" s="1"/>
  <c r="F614" i="12"/>
  <c r="L614" i="12" s="1"/>
  <c r="R614" i="12" s="1"/>
  <c r="V614" i="12" s="1"/>
  <c r="Z614" i="12" s="1"/>
  <c r="AF614" i="12" s="1"/>
  <c r="AJ614" i="12" s="1"/>
  <c r="AN614" i="12" s="1"/>
  <c r="AT614" i="12" s="1"/>
  <c r="AZ614" i="12" s="1"/>
  <c r="BD614" i="12" s="1"/>
  <c r="BH614" i="12" s="1"/>
  <c r="BM614" i="12" s="1"/>
  <c r="BR614" i="12" s="1"/>
  <c r="BV614" i="12" s="1"/>
  <c r="BY614" i="12" s="1"/>
  <c r="CB614" i="12" s="1"/>
  <c r="CD614" i="12" s="1"/>
  <c r="L615" i="12"/>
  <c r="R615" i="12" s="1"/>
  <c r="V615" i="12" s="1"/>
  <c r="Z615" i="12" s="1"/>
  <c r="AF615" i="12" s="1"/>
  <c r="AJ615" i="12" s="1"/>
  <c r="AN615" i="12" s="1"/>
  <c r="AT615" i="12" s="1"/>
  <c r="AZ615" i="12" s="1"/>
  <c r="BD615" i="12" s="1"/>
  <c r="BH615" i="12" s="1"/>
  <c r="BM615" i="12" s="1"/>
  <c r="BR615" i="12" s="1"/>
  <c r="BV615" i="12" s="1"/>
  <c r="BY615" i="12" s="1"/>
  <c r="CB615" i="12" s="1"/>
  <c r="CD615" i="12" s="1"/>
  <c r="F636" i="12"/>
  <c r="L637" i="12"/>
  <c r="R637" i="12" s="1"/>
  <c r="V637" i="12" s="1"/>
  <c r="Z637" i="12" s="1"/>
  <c r="AF637" i="12" s="1"/>
  <c r="AJ637" i="12" s="1"/>
  <c r="AN637" i="12" s="1"/>
  <c r="AT637" i="12" s="1"/>
  <c r="AZ637" i="12" s="1"/>
  <c r="BD637" i="12" s="1"/>
  <c r="BH637" i="12" s="1"/>
  <c r="BM637" i="12" s="1"/>
  <c r="BR637" i="12" s="1"/>
  <c r="BV637" i="12" s="1"/>
  <c r="BY637" i="12" s="1"/>
  <c r="CB637" i="12" s="1"/>
  <c r="CD637" i="12" s="1"/>
  <c r="H650" i="12"/>
  <c r="N650" i="12" s="1"/>
  <c r="T650" i="12" s="1"/>
  <c r="AB650" i="12" s="1"/>
  <c r="AH650" i="12" s="1"/>
  <c r="AP650" i="12" s="1"/>
  <c r="AV650" i="12" s="1"/>
  <c r="BB650" i="12" s="1"/>
  <c r="BJ650" i="12" s="1"/>
  <c r="BT650" i="12" s="1"/>
  <c r="N651" i="12"/>
  <c r="T651" i="12" s="1"/>
  <c r="AB651" i="12" s="1"/>
  <c r="AH651" i="12" s="1"/>
  <c r="AP651" i="12" s="1"/>
  <c r="AV651" i="12" s="1"/>
  <c r="BB651" i="12" s="1"/>
  <c r="BJ651" i="12" s="1"/>
  <c r="BT651" i="12" s="1"/>
  <c r="F660" i="12"/>
  <c r="L661" i="12"/>
  <c r="R661" i="12" s="1"/>
  <c r="V661" i="12" s="1"/>
  <c r="Z661" i="12" s="1"/>
  <c r="AF661" i="12" s="1"/>
  <c r="AJ661" i="12" s="1"/>
  <c r="AN661" i="12" s="1"/>
  <c r="AT661" i="12" s="1"/>
  <c r="AZ661" i="12" s="1"/>
  <c r="BD661" i="12" s="1"/>
  <c r="BH661" i="12" s="1"/>
  <c r="BM661" i="12" s="1"/>
  <c r="BR661" i="12" s="1"/>
  <c r="BV661" i="12" s="1"/>
  <c r="BY661" i="12" s="1"/>
  <c r="CB661" i="12" s="1"/>
  <c r="CD661" i="12" s="1"/>
  <c r="G629" i="12"/>
  <c r="M629" i="12" s="1"/>
  <c r="S629" i="12" s="1"/>
  <c r="AA629" i="12" s="1"/>
  <c r="AG629" i="12" s="1"/>
  <c r="AO629" i="12" s="1"/>
  <c r="AU629" i="12" s="1"/>
  <c r="BA629" i="12" s="1"/>
  <c r="BI629" i="12" s="1"/>
  <c r="BN629" i="12" s="1"/>
  <c r="BS629" i="12" s="1"/>
  <c r="BZ629" i="12" s="1"/>
  <c r="M630" i="12"/>
  <c r="S630" i="12" s="1"/>
  <c r="AA630" i="12" s="1"/>
  <c r="AG630" i="12" s="1"/>
  <c r="AO630" i="12" s="1"/>
  <c r="AU630" i="12" s="1"/>
  <c r="BA630" i="12" s="1"/>
  <c r="BI630" i="12" s="1"/>
  <c r="BN630" i="12" s="1"/>
  <c r="BS630" i="12" s="1"/>
  <c r="BZ630" i="12" s="1"/>
  <c r="H656" i="12"/>
  <c r="N657" i="12"/>
  <c r="T657" i="12" s="1"/>
  <c r="AB657" i="12" s="1"/>
  <c r="AH657" i="12" s="1"/>
  <c r="AP657" i="12" s="1"/>
  <c r="AV657" i="12" s="1"/>
  <c r="BB657" i="12" s="1"/>
  <c r="BJ657" i="12" s="1"/>
  <c r="BT657" i="12" s="1"/>
  <c r="H664" i="12"/>
  <c r="N689" i="12"/>
  <c r="T689" i="12" s="1"/>
  <c r="AB689" i="12" s="1"/>
  <c r="AH689" i="12" s="1"/>
  <c r="AP689" i="12" s="1"/>
  <c r="AV689" i="12" s="1"/>
  <c r="BB689" i="12" s="1"/>
  <c r="BJ689" i="12" s="1"/>
  <c r="BT689" i="12" s="1"/>
  <c r="H843" i="12"/>
  <c r="N843" i="12" s="1"/>
  <c r="T843" i="12" s="1"/>
  <c r="AB843" i="12" s="1"/>
  <c r="AH843" i="12" s="1"/>
  <c r="AP843" i="12" s="1"/>
  <c r="AV843" i="12" s="1"/>
  <c r="BB843" i="12" s="1"/>
  <c r="BJ843" i="12" s="1"/>
  <c r="BT843" i="12" s="1"/>
  <c r="N856" i="12"/>
  <c r="T856" i="12" s="1"/>
  <c r="AB856" i="12" s="1"/>
  <c r="AH856" i="12" s="1"/>
  <c r="AP856" i="12" s="1"/>
  <c r="AV856" i="12" s="1"/>
  <c r="BB856" i="12" s="1"/>
  <c r="BJ856" i="12" s="1"/>
  <c r="BT856" i="12" s="1"/>
  <c r="G706" i="12"/>
  <c r="M706" i="12" s="1"/>
  <c r="S706" i="12" s="1"/>
  <c r="AA706" i="12" s="1"/>
  <c r="AG706" i="12" s="1"/>
  <c r="AO706" i="12" s="1"/>
  <c r="AU706" i="12" s="1"/>
  <c r="BA706" i="12" s="1"/>
  <c r="BI706" i="12" s="1"/>
  <c r="BN706" i="12" s="1"/>
  <c r="BS706" i="12" s="1"/>
  <c r="BZ706" i="12" s="1"/>
  <c r="M707" i="12"/>
  <c r="S707" i="12" s="1"/>
  <c r="AA707" i="12" s="1"/>
  <c r="AG707" i="12" s="1"/>
  <c r="AO707" i="12" s="1"/>
  <c r="AU707" i="12" s="1"/>
  <c r="BA707" i="12" s="1"/>
  <c r="BI707" i="12" s="1"/>
  <c r="BN707" i="12" s="1"/>
  <c r="BS707" i="12" s="1"/>
  <c r="BZ707" i="12" s="1"/>
  <c r="G605" i="12"/>
  <c r="M606" i="12"/>
  <c r="S606" i="12" s="1"/>
  <c r="AA606" i="12" s="1"/>
  <c r="AG606" i="12" s="1"/>
  <c r="AO606" i="12" s="1"/>
  <c r="AU606" i="12" s="1"/>
  <c r="BA606" i="12" s="1"/>
  <c r="BI606" i="12" s="1"/>
  <c r="BN606" i="12" s="1"/>
  <c r="BS606" i="12" s="1"/>
  <c r="BZ606" i="12" s="1"/>
  <c r="H611" i="12"/>
  <c r="N611" i="12" s="1"/>
  <c r="T611" i="12" s="1"/>
  <c r="AB611" i="12" s="1"/>
  <c r="AH611" i="12" s="1"/>
  <c r="AP611" i="12" s="1"/>
  <c r="AV611" i="12" s="1"/>
  <c r="BB611" i="12" s="1"/>
  <c r="BJ611" i="12" s="1"/>
  <c r="BT611" i="12" s="1"/>
  <c r="N612" i="12"/>
  <c r="T612" i="12" s="1"/>
  <c r="AB612" i="12" s="1"/>
  <c r="AH612" i="12" s="1"/>
  <c r="AP612" i="12" s="1"/>
  <c r="AV612" i="12" s="1"/>
  <c r="BB612" i="12" s="1"/>
  <c r="BJ612" i="12" s="1"/>
  <c r="BT612" i="12" s="1"/>
  <c r="H632" i="12"/>
  <c r="N632" i="12" s="1"/>
  <c r="T632" i="12" s="1"/>
  <c r="AB632" i="12" s="1"/>
  <c r="AH632" i="12" s="1"/>
  <c r="AP632" i="12" s="1"/>
  <c r="AV632" i="12" s="1"/>
  <c r="BB632" i="12" s="1"/>
  <c r="BJ632" i="12" s="1"/>
  <c r="BT632" i="12" s="1"/>
  <c r="N633" i="12"/>
  <c r="T633" i="12" s="1"/>
  <c r="AB633" i="12" s="1"/>
  <c r="AH633" i="12" s="1"/>
  <c r="AP633" i="12" s="1"/>
  <c r="AV633" i="12" s="1"/>
  <c r="BB633" i="12" s="1"/>
  <c r="BJ633" i="12" s="1"/>
  <c r="BT633" i="12" s="1"/>
  <c r="H605" i="12"/>
  <c r="N606" i="12"/>
  <c r="T606" i="12" s="1"/>
  <c r="AB606" i="12" s="1"/>
  <c r="AH606" i="12" s="1"/>
  <c r="AP606" i="12" s="1"/>
  <c r="AV606" i="12" s="1"/>
  <c r="BB606" i="12" s="1"/>
  <c r="BJ606" i="12" s="1"/>
  <c r="BT606" i="12" s="1"/>
  <c r="G620" i="12"/>
  <c r="M621" i="12"/>
  <c r="S621" i="12" s="1"/>
  <c r="AA621" i="12" s="1"/>
  <c r="AG621" i="12" s="1"/>
  <c r="AO621" i="12" s="1"/>
  <c r="AU621" i="12" s="1"/>
  <c r="BA621" i="12" s="1"/>
  <c r="BI621" i="12" s="1"/>
  <c r="BN621" i="12" s="1"/>
  <c r="BS621" i="12" s="1"/>
  <c r="BZ621" i="12" s="1"/>
  <c r="H629" i="12"/>
  <c r="N629" i="12" s="1"/>
  <c r="T629" i="12" s="1"/>
  <c r="AB629" i="12" s="1"/>
  <c r="AH629" i="12" s="1"/>
  <c r="AP629" i="12" s="1"/>
  <c r="AV629" i="12" s="1"/>
  <c r="BB629" i="12" s="1"/>
  <c r="BJ629" i="12" s="1"/>
  <c r="BT629" i="12" s="1"/>
  <c r="N630" i="12"/>
  <c r="T630" i="12" s="1"/>
  <c r="AB630" i="12" s="1"/>
  <c r="AH630" i="12" s="1"/>
  <c r="AP630" i="12" s="1"/>
  <c r="AV630" i="12" s="1"/>
  <c r="BB630" i="12" s="1"/>
  <c r="BJ630" i="12" s="1"/>
  <c r="BT630" i="12" s="1"/>
  <c r="G647" i="12"/>
  <c r="M647" i="12" s="1"/>
  <c r="S647" i="12" s="1"/>
  <c r="AA647" i="12" s="1"/>
  <c r="AG647" i="12" s="1"/>
  <c r="AO647" i="12" s="1"/>
  <c r="AU647" i="12" s="1"/>
  <c r="BA647" i="12" s="1"/>
  <c r="BI647" i="12" s="1"/>
  <c r="BN647" i="12" s="1"/>
  <c r="BS647" i="12" s="1"/>
  <c r="BZ647" i="12" s="1"/>
  <c r="M648" i="12"/>
  <c r="S648" i="12" s="1"/>
  <c r="AA648" i="12" s="1"/>
  <c r="AG648" i="12" s="1"/>
  <c r="AO648" i="12" s="1"/>
  <c r="AU648" i="12" s="1"/>
  <c r="BA648" i="12" s="1"/>
  <c r="BI648" i="12" s="1"/>
  <c r="BN648" i="12" s="1"/>
  <c r="BS648" i="12" s="1"/>
  <c r="BZ648" i="12" s="1"/>
  <c r="G764" i="12"/>
  <c r="M764" i="12" s="1"/>
  <c r="S764" i="12" s="1"/>
  <c r="AA764" i="12" s="1"/>
  <c r="AG764" i="12" s="1"/>
  <c r="AO764" i="12" s="1"/>
  <c r="AU764" i="12" s="1"/>
  <c r="BA764" i="12" s="1"/>
  <c r="BI764" i="12" s="1"/>
  <c r="BN764" i="12" s="1"/>
  <c r="BS764" i="12" s="1"/>
  <c r="BZ764" i="12" s="1"/>
  <c r="M765" i="12"/>
  <c r="S765" i="12" s="1"/>
  <c r="AA765" i="12" s="1"/>
  <c r="AG765" i="12" s="1"/>
  <c r="AO765" i="12" s="1"/>
  <c r="AU765" i="12" s="1"/>
  <c r="BA765" i="12" s="1"/>
  <c r="BI765" i="12" s="1"/>
  <c r="BN765" i="12" s="1"/>
  <c r="BS765" i="12" s="1"/>
  <c r="BZ765" i="12" s="1"/>
  <c r="H620" i="12"/>
  <c r="N621" i="12"/>
  <c r="T621" i="12" s="1"/>
  <c r="AB621" i="12" s="1"/>
  <c r="AH621" i="12" s="1"/>
  <c r="AP621" i="12" s="1"/>
  <c r="AV621" i="12" s="1"/>
  <c r="BB621" i="12" s="1"/>
  <c r="BJ621" i="12" s="1"/>
  <c r="BT621" i="12" s="1"/>
  <c r="G660" i="12"/>
  <c r="M661" i="12"/>
  <c r="S661" i="12" s="1"/>
  <c r="AA661" i="12" s="1"/>
  <c r="AG661" i="12" s="1"/>
  <c r="AO661" i="12" s="1"/>
  <c r="AU661" i="12" s="1"/>
  <c r="BA661" i="12" s="1"/>
  <c r="BI661" i="12" s="1"/>
  <c r="BN661" i="12" s="1"/>
  <c r="BS661" i="12" s="1"/>
  <c r="BZ661" i="12" s="1"/>
  <c r="M804" i="12"/>
  <c r="S804" i="12" s="1"/>
  <c r="AA804" i="12" s="1"/>
  <c r="AG804" i="12" s="1"/>
  <c r="AO804" i="12" s="1"/>
  <c r="AU804" i="12" s="1"/>
  <c r="BA804" i="12" s="1"/>
  <c r="BI804" i="12" s="1"/>
  <c r="BN804" i="12" s="1"/>
  <c r="BS804" i="12" s="1"/>
  <c r="BZ804" i="12" s="1"/>
  <c r="G784" i="12"/>
  <c r="H706" i="12"/>
  <c r="N706" i="12" s="1"/>
  <c r="T706" i="12" s="1"/>
  <c r="AB706" i="12" s="1"/>
  <c r="AH706" i="12" s="1"/>
  <c r="AP706" i="12" s="1"/>
  <c r="AV706" i="12" s="1"/>
  <c r="BB706" i="12" s="1"/>
  <c r="BJ706" i="12" s="1"/>
  <c r="BT706" i="12" s="1"/>
  <c r="N707" i="12"/>
  <c r="T707" i="12" s="1"/>
  <c r="AB707" i="12" s="1"/>
  <c r="AH707" i="12" s="1"/>
  <c r="AP707" i="12" s="1"/>
  <c r="AV707" i="12" s="1"/>
  <c r="BB707" i="12" s="1"/>
  <c r="BJ707" i="12" s="1"/>
  <c r="BT707" i="12" s="1"/>
  <c r="G843" i="12"/>
  <c r="M843" i="12" s="1"/>
  <c r="S843" i="12" s="1"/>
  <c r="AA843" i="12" s="1"/>
  <c r="AG843" i="12" s="1"/>
  <c r="AO843" i="12" s="1"/>
  <c r="AU843" i="12" s="1"/>
  <c r="BA843" i="12" s="1"/>
  <c r="BI843" i="12" s="1"/>
  <c r="BN843" i="12" s="1"/>
  <c r="BS843" i="12" s="1"/>
  <c r="BZ843" i="12" s="1"/>
  <c r="M856" i="12"/>
  <c r="S856" i="12" s="1"/>
  <c r="AA856" i="12" s="1"/>
  <c r="AG856" i="12" s="1"/>
  <c r="AO856" i="12" s="1"/>
  <c r="AU856" i="12" s="1"/>
  <c r="BA856" i="12" s="1"/>
  <c r="BI856" i="12" s="1"/>
  <c r="BN856" i="12" s="1"/>
  <c r="BS856" i="12" s="1"/>
  <c r="BZ856" i="12" s="1"/>
  <c r="G614" i="12"/>
  <c r="M614" i="12" s="1"/>
  <c r="S614" i="12" s="1"/>
  <c r="AA614" i="12" s="1"/>
  <c r="AG614" i="12" s="1"/>
  <c r="AO614" i="12" s="1"/>
  <c r="AU614" i="12" s="1"/>
  <c r="BA614" i="12" s="1"/>
  <c r="BI614" i="12" s="1"/>
  <c r="BN614" i="12" s="1"/>
  <c r="BS614" i="12" s="1"/>
  <c r="BZ614" i="12" s="1"/>
  <c r="M615" i="12"/>
  <c r="S615" i="12" s="1"/>
  <c r="AA615" i="12" s="1"/>
  <c r="AG615" i="12" s="1"/>
  <c r="AO615" i="12" s="1"/>
  <c r="AU615" i="12" s="1"/>
  <c r="BA615" i="12" s="1"/>
  <c r="BI615" i="12" s="1"/>
  <c r="BN615" i="12" s="1"/>
  <c r="BS615" i="12" s="1"/>
  <c r="BZ615" i="12" s="1"/>
  <c r="G636" i="12"/>
  <c r="M637" i="12"/>
  <c r="S637" i="12" s="1"/>
  <c r="AA637" i="12" s="1"/>
  <c r="AG637" i="12" s="1"/>
  <c r="AO637" i="12" s="1"/>
  <c r="AU637" i="12" s="1"/>
  <c r="BA637" i="12" s="1"/>
  <c r="BI637" i="12" s="1"/>
  <c r="BN637" i="12" s="1"/>
  <c r="BS637" i="12" s="1"/>
  <c r="BZ637" i="12" s="1"/>
  <c r="H647" i="12"/>
  <c r="N647" i="12" s="1"/>
  <c r="T647" i="12" s="1"/>
  <c r="AB647" i="12" s="1"/>
  <c r="AH647" i="12" s="1"/>
  <c r="AP647" i="12" s="1"/>
  <c r="AV647" i="12" s="1"/>
  <c r="BB647" i="12" s="1"/>
  <c r="BJ647" i="12" s="1"/>
  <c r="BT647" i="12" s="1"/>
  <c r="N648" i="12"/>
  <c r="T648" i="12" s="1"/>
  <c r="AB648" i="12" s="1"/>
  <c r="AH648" i="12" s="1"/>
  <c r="AP648" i="12" s="1"/>
  <c r="AV648" i="12" s="1"/>
  <c r="BB648" i="12" s="1"/>
  <c r="BJ648" i="12" s="1"/>
  <c r="BT648" i="12" s="1"/>
  <c r="G664" i="12"/>
  <c r="M689" i="12"/>
  <c r="S689" i="12" s="1"/>
  <c r="AA689" i="12" s="1"/>
  <c r="AG689" i="12" s="1"/>
  <c r="AO689" i="12" s="1"/>
  <c r="AU689" i="12" s="1"/>
  <c r="BA689" i="12" s="1"/>
  <c r="BI689" i="12" s="1"/>
  <c r="BN689" i="12" s="1"/>
  <c r="BS689" i="12" s="1"/>
  <c r="BZ689" i="12" s="1"/>
  <c r="N804" i="12"/>
  <c r="T804" i="12" s="1"/>
  <c r="AB804" i="12" s="1"/>
  <c r="AH804" i="12" s="1"/>
  <c r="AP804" i="12" s="1"/>
  <c r="AV804" i="12" s="1"/>
  <c r="BB804" i="12" s="1"/>
  <c r="BJ804" i="12" s="1"/>
  <c r="BT804" i="12" s="1"/>
  <c r="H784" i="12"/>
  <c r="G611" i="12"/>
  <c r="M611" i="12" s="1"/>
  <c r="S611" i="12" s="1"/>
  <c r="AA611" i="12" s="1"/>
  <c r="AG611" i="12" s="1"/>
  <c r="AO611" i="12" s="1"/>
  <c r="AU611" i="12" s="1"/>
  <c r="BA611" i="12" s="1"/>
  <c r="BI611" i="12" s="1"/>
  <c r="BN611" i="12" s="1"/>
  <c r="BS611" i="12" s="1"/>
  <c r="BZ611" i="12" s="1"/>
  <c r="M612" i="12"/>
  <c r="S612" i="12" s="1"/>
  <c r="AA612" i="12" s="1"/>
  <c r="AG612" i="12" s="1"/>
  <c r="AO612" i="12" s="1"/>
  <c r="AU612" i="12" s="1"/>
  <c r="BA612" i="12" s="1"/>
  <c r="BI612" i="12" s="1"/>
  <c r="BN612" i="12" s="1"/>
  <c r="BS612" i="12" s="1"/>
  <c r="BZ612" i="12" s="1"/>
  <c r="H614" i="12"/>
  <c r="N614" i="12" s="1"/>
  <c r="T614" i="12" s="1"/>
  <c r="AB614" i="12" s="1"/>
  <c r="AH614" i="12" s="1"/>
  <c r="AP614" i="12" s="1"/>
  <c r="AV614" i="12" s="1"/>
  <c r="BB614" i="12" s="1"/>
  <c r="BJ614" i="12" s="1"/>
  <c r="BT614" i="12" s="1"/>
  <c r="N615" i="12"/>
  <c r="T615" i="12" s="1"/>
  <c r="AB615" i="12" s="1"/>
  <c r="AH615" i="12" s="1"/>
  <c r="AP615" i="12" s="1"/>
  <c r="AV615" i="12" s="1"/>
  <c r="BB615" i="12" s="1"/>
  <c r="BJ615" i="12" s="1"/>
  <c r="BT615" i="12" s="1"/>
  <c r="G632" i="12"/>
  <c r="M632" i="12" s="1"/>
  <c r="S632" i="12" s="1"/>
  <c r="AA632" i="12" s="1"/>
  <c r="AG632" i="12" s="1"/>
  <c r="AO632" i="12" s="1"/>
  <c r="AU632" i="12" s="1"/>
  <c r="BA632" i="12" s="1"/>
  <c r="BI632" i="12" s="1"/>
  <c r="BN632" i="12" s="1"/>
  <c r="BS632" i="12" s="1"/>
  <c r="BZ632" i="12" s="1"/>
  <c r="M633" i="12"/>
  <c r="S633" i="12" s="1"/>
  <c r="AA633" i="12" s="1"/>
  <c r="AG633" i="12" s="1"/>
  <c r="AO633" i="12" s="1"/>
  <c r="AU633" i="12" s="1"/>
  <c r="BA633" i="12" s="1"/>
  <c r="BI633" i="12" s="1"/>
  <c r="BN633" i="12" s="1"/>
  <c r="BS633" i="12" s="1"/>
  <c r="BZ633" i="12" s="1"/>
  <c r="H636" i="12"/>
  <c r="N637" i="12"/>
  <c r="T637" i="12" s="1"/>
  <c r="AB637" i="12" s="1"/>
  <c r="AH637" i="12" s="1"/>
  <c r="AP637" i="12" s="1"/>
  <c r="AV637" i="12" s="1"/>
  <c r="BB637" i="12" s="1"/>
  <c r="BJ637" i="12" s="1"/>
  <c r="BT637" i="12" s="1"/>
  <c r="G656" i="12"/>
  <c r="M657" i="12"/>
  <c r="S657" i="12" s="1"/>
  <c r="AA657" i="12" s="1"/>
  <c r="AG657" i="12" s="1"/>
  <c r="AO657" i="12" s="1"/>
  <c r="AU657" i="12" s="1"/>
  <c r="BA657" i="12" s="1"/>
  <c r="BI657" i="12" s="1"/>
  <c r="BN657" i="12" s="1"/>
  <c r="BS657" i="12" s="1"/>
  <c r="BZ657" i="12" s="1"/>
  <c r="H660" i="12"/>
  <c r="N661" i="12"/>
  <c r="T661" i="12" s="1"/>
  <c r="AB661" i="12" s="1"/>
  <c r="AH661" i="12" s="1"/>
  <c r="AP661" i="12" s="1"/>
  <c r="AV661" i="12" s="1"/>
  <c r="BB661" i="12" s="1"/>
  <c r="BJ661" i="12" s="1"/>
  <c r="BT661" i="12" s="1"/>
  <c r="G646" i="12"/>
  <c r="H599" i="12"/>
  <c r="G599" i="12"/>
  <c r="F599" i="12"/>
  <c r="H596" i="12"/>
  <c r="G596" i="12"/>
  <c r="F596" i="12"/>
  <c r="H593" i="12"/>
  <c r="G593" i="12"/>
  <c r="F593" i="12"/>
  <c r="H590" i="12"/>
  <c r="G590" i="12"/>
  <c r="F590" i="12"/>
  <c r="H587" i="12"/>
  <c r="G587" i="12"/>
  <c r="F587" i="12"/>
  <c r="H582" i="12"/>
  <c r="G582" i="12"/>
  <c r="F582" i="12"/>
  <c r="H578" i="12"/>
  <c r="G578" i="12"/>
  <c r="F578" i="12"/>
  <c r="H575" i="12"/>
  <c r="G575" i="12"/>
  <c r="F575" i="12"/>
  <c r="H571" i="12"/>
  <c r="G571" i="12"/>
  <c r="F571" i="12"/>
  <c r="H568" i="12"/>
  <c r="G568" i="12"/>
  <c r="F568" i="12"/>
  <c r="H564" i="12"/>
  <c r="N564" i="12" s="1"/>
  <c r="T564" i="12" s="1"/>
  <c r="AB564" i="12" s="1"/>
  <c r="AH564" i="12" s="1"/>
  <c r="AP564" i="12" s="1"/>
  <c r="AV564" i="12" s="1"/>
  <c r="BB564" i="12" s="1"/>
  <c r="BJ564" i="12" s="1"/>
  <c r="BT564" i="12" s="1"/>
  <c r="G564" i="12"/>
  <c r="M564" i="12" s="1"/>
  <c r="S564" i="12" s="1"/>
  <c r="AA564" i="12" s="1"/>
  <c r="AG564" i="12" s="1"/>
  <c r="AO564" i="12" s="1"/>
  <c r="AU564" i="12" s="1"/>
  <c r="BA564" i="12" s="1"/>
  <c r="BI564" i="12" s="1"/>
  <c r="BN564" i="12" s="1"/>
  <c r="BS564" i="12" s="1"/>
  <c r="BZ564" i="12" s="1"/>
  <c r="F564" i="12"/>
  <c r="L564" i="12" s="1"/>
  <c r="R564" i="12" s="1"/>
  <c r="V564" i="12" s="1"/>
  <c r="Z564" i="12" s="1"/>
  <c r="AF564" i="12" s="1"/>
  <c r="AJ564" i="12" s="1"/>
  <c r="AN564" i="12" s="1"/>
  <c r="AT564" i="12" s="1"/>
  <c r="AZ564" i="12" s="1"/>
  <c r="BD564" i="12" s="1"/>
  <c r="BH564" i="12" s="1"/>
  <c r="BM564" i="12" s="1"/>
  <c r="BR564" i="12" s="1"/>
  <c r="BV564" i="12" s="1"/>
  <c r="BY564" i="12" s="1"/>
  <c r="CB564" i="12" s="1"/>
  <c r="CD564" i="12" s="1"/>
  <c r="H562" i="12"/>
  <c r="N562" i="12" s="1"/>
  <c r="T562" i="12" s="1"/>
  <c r="AB562" i="12" s="1"/>
  <c r="AH562" i="12" s="1"/>
  <c r="AP562" i="12" s="1"/>
  <c r="AV562" i="12" s="1"/>
  <c r="BB562" i="12" s="1"/>
  <c r="BJ562" i="12" s="1"/>
  <c r="BT562" i="12" s="1"/>
  <c r="G562" i="12"/>
  <c r="M562" i="12" s="1"/>
  <c r="S562" i="12" s="1"/>
  <c r="AA562" i="12" s="1"/>
  <c r="AG562" i="12" s="1"/>
  <c r="AO562" i="12" s="1"/>
  <c r="AU562" i="12" s="1"/>
  <c r="BA562" i="12" s="1"/>
  <c r="BI562" i="12" s="1"/>
  <c r="BN562" i="12" s="1"/>
  <c r="BS562" i="12" s="1"/>
  <c r="BZ562" i="12" s="1"/>
  <c r="F562" i="12"/>
  <c r="L562" i="12" s="1"/>
  <c r="R562" i="12" s="1"/>
  <c r="V562" i="12" s="1"/>
  <c r="Z562" i="12" s="1"/>
  <c r="AF562" i="12" s="1"/>
  <c r="AJ562" i="12" s="1"/>
  <c r="AN562" i="12" s="1"/>
  <c r="AT562" i="12" s="1"/>
  <c r="AZ562" i="12" s="1"/>
  <c r="BD562" i="12" s="1"/>
  <c r="BH562" i="12" s="1"/>
  <c r="BM562" i="12" s="1"/>
  <c r="BR562" i="12" s="1"/>
  <c r="BV562" i="12" s="1"/>
  <c r="BY562" i="12" s="1"/>
  <c r="CB562" i="12" s="1"/>
  <c r="CD562" i="12" s="1"/>
  <c r="H556" i="12"/>
  <c r="G556" i="12"/>
  <c r="F556" i="12"/>
  <c r="H552" i="12"/>
  <c r="G552" i="12"/>
  <c r="F552" i="12"/>
  <c r="H541" i="12"/>
  <c r="G541" i="12"/>
  <c r="F541" i="12"/>
  <c r="H538" i="12"/>
  <c r="G538" i="12"/>
  <c r="F538" i="12"/>
  <c r="H533" i="12"/>
  <c r="G533" i="12"/>
  <c r="F533" i="12"/>
  <c r="H529" i="12"/>
  <c r="G529" i="12"/>
  <c r="F529" i="12"/>
  <c r="F646" i="12" l="1"/>
  <c r="L646" i="12" s="1"/>
  <c r="R646" i="12" s="1"/>
  <c r="V646" i="12" s="1"/>
  <c r="Z646" i="12" s="1"/>
  <c r="AF646" i="12" s="1"/>
  <c r="AJ646" i="12" s="1"/>
  <c r="AN646" i="12" s="1"/>
  <c r="AT646" i="12" s="1"/>
  <c r="AZ646" i="12" s="1"/>
  <c r="BD646" i="12" s="1"/>
  <c r="BH646" i="12" s="1"/>
  <c r="BM646" i="12" s="1"/>
  <c r="BR646" i="12" s="1"/>
  <c r="BV646" i="12" s="1"/>
  <c r="BY646" i="12" s="1"/>
  <c r="CB646" i="12" s="1"/>
  <c r="CD646" i="12" s="1"/>
  <c r="H646" i="12"/>
  <c r="N646" i="12" s="1"/>
  <c r="T646" i="12" s="1"/>
  <c r="AB646" i="12" s="1"/>
  <c r="AH646" i="12" s="1"/>
  <c r="AP646" i="12" s="1"/>
  <c r="AV646" i="12" s="1"/>
  <c r="BB646" i="12" s="1"/>
  <c r="BJ646" i="12" s="1"/>
  <c r="BT646" i="12" s="1"/>
  <c r="G628" i="12"/>
  <c r="M628" i="12" s="1"/>
  <c r="S628" i="12" s="1"/>
  <c r="AA628" i="12" s="1"/>
  <c r="AG628" i="12" s="1"/>
  <c r="AO628" i="12" s="1"/>
  <c r="AU628" i="12" s="1"/>
  <c r="BA628" i="12" s="1"/>
  <c r="BI628" i="12" s="1"/>
  <c r="BN628" i="12" s="1"/>
  <c r="BS628" i="12" s="1"/>
  <c r="BZ628" i="12" s="1"/>
  <c r="F628" i="12"/>
  <c r="L628" i="12" s="1"/>
  <c r="R628" i="12" s="1"/>
  <c r="V628" i="12" s="1"/>
  <c r="Z628" i="12" s="1"/>
  <c r="AF628" i="12" s="1"/>
  <c r="AJ628" i="12" s="1"/>
  <c r="AN628" i="12" s="1"/>
  <c r="AT628" i="12" s="1"/>
  <c r="AZ628" i="12" s="1"/>
  <c r="BD628" i="12" s="1"/>
  <c r="BH628" i="12" s="1"/>
  <c r="BM628" i="12" s="1"/>
  <c r="BR628" i="12" s="1"/>
  <c r="BV628" i="12" s="1"/>
  <c r="BY628" i="12" s="1"/>
  <c r="CB628" i="12" s="1"/>
  <c r="CD628" i="12" s="1"/>
  <c r="F610" i="12"/>
  <c r="F609" i="12" s="1"/>
  <c r="H628" i="12"/>
  <c r="N628" i="12" s="1"/>
  <c r="T628" i="12" s="1"/>
  <c r="AB628" i="12" s="1"/>
  <c r="AH628" i="12" s="1"/>
  <c r="AP628" i="12" s="1"/>
  <c r="AV628" i="12" s="1"/>
  <c r="BB628" i="12" s="1"/>
  <c r="BJ628" i="12" s="1"/>
  <c r="BT628" i="12" s="1"/>
  <c r="H610" i="12"/>
  <c r="N610" i="12" s="1"/>
  <c r="T610" i="12" s="1"/>
  <c r="AB610" i="12" s="1"/>
  <c r="AH610" i="12" s="1"/>
  <c r="AP610" i="12" s="1"/>
  <c r="AV610" i="12" s="1"/>
  <c r="BB610" i="12" s="1"/>
  <c r="BJ610" i="12" s="1"/>
  <c r="BT610" i="12" s="1"/>
  <c r="G610" i="12"/>
  <c r="M610" i="12" s="1"/>
  <c r="S610" i="12" s="1"/>
  <c r="AA610" i="12" s="1"/>
  <c r="AG610" i="12" s="1"/>
  <c r="AO610" i="12" s="1"/>
  <c r="AU610" i="12" s="1"/>
  <c r="BA610" i="12" s="1"/>
  <c r="BI610" i="12" s="1"/>
  <c r="BN610" i="12" s="1"/>
  <c r="BS610" i="12" s="1"/>
  <c r="BZ610" i="12" s="1"/>
  <c r="F537" i="12"/>
  <c r="L537" i="12" s="1"/>
  <c r="R537" i="12" s="1"/>
  <c r="V537" i="12" s="1"/>
  <c r="Z537" i="12" s="1"/>
  <c r="AF537" i="12" s="1"/>
  <c r="AJ537" i="12" s="1"/>
  <c r="AN537" i="12" s="1"/>
  <c r="AT537" i="12" s="1"/>
  <c r="AZ537" i="12" s="1"/>
  <c r="BD537" i="12" s="1"/>
  <c r="BH537" i="12" s="1"/>
  <c r="BM537" i="12" s="1"/>
  <c r="BR537" i="12" s="1"/>
  <c r="BV537" i="12" s="1"/>
  <c r="BY537" i="12" s="1"/>
  <c r="CB537" i="12" s="1"/>
  <c r="CD537" i="12" s="1"/>
  <c r="L538" i="12"/>
  <c r="R538" i="12" s="1"/>
  <c r="V538" i="12" s="1"/>
  <c r="Z538" i="12" s="1"/>
  <c r="AF538" i="12" s="1"/>
  <c r="AJ538" i="12" s="1"/>
  <c r="AN538" i="12" s="1"/>
  <c r="AT538" i="12" s="1"/>
  <c r="AZ538" i="12" s="1"/>
  <c r="BD538" i="12" s="1"/>
  <c r="BH538" i="12" s="1"/>
  <c r="BM538" i="12" s="1"/>
  <c r="BR538" i="12" s="1"/>
  <c r="BV538" i="12" s="1"/>
  <c r="BY538" i="12" s="1"/>
  <c r="CB538" i="12" s="1"/>
  <c r="CD538" i="12" s="1"/>
  <c r="F555" i="12"/>
  <c r="L556" i="12"/>
  <c r="R556" i="12" s="1"/>
  <c r="V556" i="12" s="1"/>
  <c r="Z556" i="12" s="1"/>
  <c r="AF556" i="12" s="1"/>
  <c r="AJ556" i="12" s="1"/>
  <c r="AN556" i="12" s="1"/>
  <c r="AT556" i="12" s="1"/>
  <c r="AZ556" i="12" s="1"/>
  <c r="BD556" i="12" s="1"/>
  <c r="BH556" i="12" s="1"/>
  <c r="BM556" i="12" s="1"/>
  <c r="BR556" i="12" s="1"/>
  <c r="BV556" i="12" s="1"/>
  <c r="BY556" i="12" s="1"/>
  <c r="CB556" i="12" s="1"/>
  <c r="CD556" i="12" s="1"/>
  <c r="F570" i="12"/>
  <c r="L570" i="12" s="1"/>
  <c r="R570" i="12" s="1"/>
  <c r="V570" i="12" s="1"/>
  <c r="Z570" i="12" s="1"/>
  <c r="AF570" i="12" s="1"/>
  <c r="AJ570" i="12" s="1"/>
  <c r="AN570" i="12" s="1"/>
  <c r="AT570" i="12" s="1"/>
  <c r="AZ570" i="12" s="1"/>
  <c r="BD570" i="12" s="1"/>
  <c r="BH570" i="12" s="1"/>
  <c r="BM570" i="12" s="1"/>
  <c r="BR570" i="12" s="1"/>
  <c r="BV570" i="12" s="1"/>
  <c r="BY570" i="12" s="1"/>
  <c r="CB570" i="12" s="1"/>
  <c r="CD570" i="12" s="1"/>
  <c r="L571" i="12"/>
  <c r="R571" i="12" s="1"/>
  <c r="V571" i="12" s="1"/>
  <c r="Z571" i="12" s="1"/>
  <c r="AF571" i="12" s="1"/>
  <c r="AJ571" i="12" s="1"/>
  <c r="AN571" i="12" s="1"/>
  <c r="AT571" i="12" s="1"/>
  <c r="AZ571" i="12" s="1"/>
  <c r="BD571" i="12" s="1"/>
  <c r="BH571" i="12" s="1"/>
  <c r="BM571" i="12" s="1"/>
  <c r="BR571" i="12" s="1"/>
  <c r="BV571" i="12" s="1"/>
  <c r="BY571" i="12" s="1"/>
  <c r="CB571" i="12" s="1"/>
  <c r="CD571" i="12" s="1"/>
  <c r="F586" i="12"/>
  <c r="L586" i="12" s="1"/>
  <c r="R586" i="12" s="1"/>
  <c r="V586" i="12" s="1"/>
  <c r="Z586" i="12" s="1"/>
  <c r="AF586" i="12" s="1"/>
  <c r="AJ586" i="12" s="1"/>
  <c r="AN586" i="12" s="1"/>
  <c r="AT586" i="12" s="1"/>
  <c r="AZ586" i="12" s="1"/>
  <c r="BD586" i="12" s="1"/>
  <c r="BH586" i="12" s="1"/>
  <c r="BM586" i="12" s="1"/>
  <c r="BR586" i="12" s="1"/>
  <c r="BV586" i="12" s="1"/>
  <c r="BY586" i="12" s="1"/>
  <c r="CB586" i="12" s="1"/>
  <c r="CD586" i="12" s="1"/>
  <c r="L587" i="12"/>
  <c r="R587" i="12" s="1"/>
  <c r="V587" i="12" s="1"/>
  <c r="Z587" i="12" s="1"/>
  <c r="AF587" i="12" s="1"/>
  <c r="AJ587" i="12" s="1"/>
  <c r="AN587" i="12" s="1"/>
  <c r="AT587" i="12" s="1"/>
  <c r="AZ587" i="12" s="1"/>
  <c r="BD587" i="12" s="1"/>
  <c r="BH587" i="12" s="1"/>
  <c r="BM587" i="12" s="1"/>
  <c r="BR587" i="12" s="1"/>
  <c r="BV587" i="12" s="1"/>
  <c r="BY587" i="12" s="1"/>
  <c r="CB587" i="12" s="1"/>
  <c r="CD587" i="12" s="1"/>
  <c r="F598" i="12"/>
  <c r="L598" i="12" s="1"/>
  <c r="R598" i="12" s="1"/>
  <c r="V598" i="12" s="1"/>
  <c r="Z598" i="12" s="1"/>
  <c r="AF598" i="12" s="1"/>
  <c r="AJ598" i="12" s="1"/>
  <c r="AN598" i="12" s="1"/>
  <c r="AT598" i="12" s="1"/>
  <c r="AZ598" i="12" s="1"/>
  <c r="BD598" i="12" s="1"/>
  <c r="BH598" i="12" s="1"/>
  <c r="BM598" i="12" s="1"/>
  <c r="BR598" i="12" s="1"/>
  <c r="BV598" i="12" s="1"/>
  <c r="BY598" i="12" s="1"/>
  <c r="CB598" i="12" s="1"/>
  <c r="CD598" i="12" s="1"/>
  <c r="L599" i="12"/>
  <c r="R599" i="12" s="1"/>
  <c r="V599" i="12" s="1"/>
  <c r="Z599" i="12" s="1"/>
  <c r="AF599" i="12" s="1"/>
  <c r="AJ599" i="12" s="1"/>
  <c r="AN599" i="12" s="1"/>
  <c r="AT599" i="12" s="1"/>
  <c r="AZ599" i="12" s="1"/>
  <c r="BD599" i="12" s="1"/>
  <c r="BH599" i="12" s="1"/>
  <c r="BM599" i="12" s="1"/>
  <c r="BR599" i="12" s="1"/>
  <c r="BV599" i="12" s="1"/>
  <c r="BY599" i="12" s="1"/>
  <c r="CB599" i="12" s="1"/>
  <c r="CD599" i="12" s="1"/>
  <c r="F659" i="12"/>
  <c r="L659" i="12" s="1"/>
  <c r="R659" i="12" s="1"/>
  <c r="V659" i="12" s="1"/>
  <c r="Z659" i="12" s="1"/>
  <c r="AF659" i="12" s="1"/>
  <c r="AJ659" i="12" s="1"/>
  <c r="AN659" i="12" s="1"/>
  <c r="AT659" i="12" s="1"/>
  <c r="AZ659" i="12" s="1"/>
  <c r="BD659" i="12" s="1"/>
  <c r="BH659" i="12" s="1"/>
  <c r="BM659" i="12" s="1"/>
  <c r="BR659" i="12" s="1"/>
  <c r="BV659" i="12" s="1"/>
  <c r="BY659" i="12" s="1"/>
  <c r="CB659" i="12" s="1"/>
  <c r="CD659" i="12" s="1"/>
  <c r="L660" i="12"/>
  <c r="R660" i="12" s="1"/>
  <c r="V660" i="12" s="1"/>
  <c r="Z660" i="12" s="1"/>
  <c r="AF660" i="12" s="1"/>
  <c r="AJ660" i="12" s="1"/>
  <c r="AN660" i="12" s="1"/>
  <c r="AT660" i="12" s="1"/>
  <c r="AZ660" i="12" s="1"/>
  <c r="BD660" i="12" s="1"/>
  <c r="BH660" i="12" s="1"/>
  <c r="BM660" i="12" s="1"/>
  <c r="BR660" i="12" s="1"/>
  <c r="BV660" i="12" s="1"/>
  <c r="BY660" i="12" s="1"/>
  <c r="CB660" i="12" s="1"/>
  <c r="CD660" i="12" s="1"/>
  <c r="F635" i="12"/>
  <c r="L635" i="12" s="1"/>
  <c r="R635" i="12" s="1"/>
  <c r="V635" i="12" s="1"/>
  <c r="Z635" i="12" s="1"/>
  <c r="AF635" i="12" s="1"/>
  <c r="AJ635" i="12" s="1"/>
  <c r="AN635" i="12" s="1"/>
  <c r="AT635" i="12" s="1"/>
  <c r="AZ635" i="12" s="1"/>
  <c r="BD635" i="12" s="1"/>
  <c r="BH635" i="12" s="1"/>
  <c r="BM635" i="12" s="1"/>
  <c r="BR635" i="12" s="1"/>
  <c r="BV635" i="12" s="1"/>
  <c r="BY635" i="12" s="1"/>
  <c r="CB635" i="12" s="1"/>
  <c r="CD635" i="12" s="1"/>
  <c r="L636" i="12"/>
  <c r="R636" i="12" s="1"/>
  <c r="V636" i="12" s="1"/>
  <c r="Z636" i="12" s="1"/>
  <c r="AF636" i="12" s="1"/>
  <c r="AJ636" i="12" s="1"/>
  <c r="AN636" i="12" s="1"/>
  <c r="AT636" i="12" s="1"/>
  <c r="AZ636" i="12" s="1"/>
  <c r="BD636" i="12" s="1"/>
  <c r="BH636" i="12" s="1"/>
  <c r="BM636" i="12" s="1"/>
  <c r="BR636" i="12" s="1"/>
  <c r="BV636" i="12" s="1"/>
  <c r="BY636" i="12" s="1"/>
  <c r="CB636" i="12" s="1"/>
  <c r="CD636" i="12" s="1"/>
  <c r="F619" i="12"/>
  <c r="L620" i="12"/>
  <c r="R620" i="12" s="1"/>
  <c r="V620" i="12" s="1"/>
  <c r="Z620" i="12" s="1"/>
  <c r="AF620" i="12" s="1"/>
  <c r="AJ620" i="12" s="1"/>
  <c r="AN620" i="12" s="1"/>
  <c r="AT620" i="12" s="1"/>
  <c r="AZ620" i="12" s="1"/>
  <c r="BD620" i="12" s="1"/>
  <c r="BH620" i="12" s="1"/>
  <c r="BM620" i="12" s="1"/>
  <c r="BR620" i="12" s="1"/>
  <c r="BV620" i="12" s="1"/>
  <c r="BY620" i="12" s="1"/>
  <c r="CB620" i="12" s="1"/>
  <c r="CD620" i="12" s="1"/>
  <c r="L664" i="12"/>
  <c r="R664" i="12" s="1"/>
  <c r="V664" i="12" s="1"/>
  <c r="Z664" i="12" s="1"/>
  <c r="AF664" i="12" s="1"/>
  <c r="AJ664" i="12" s="1"/>
  <c r="AN664" i="12" s="1"/>
  <c r="AT664" i="12" s="1"/>
  <c r="AZ664" i="12" s="1"/>
  <c r="BD664" i="12" s="1"/>
  <c r="BH664" i="12" s="1"/>
  <c r="BM664" i="12" s="1"/>
  <c r="BR664" i="12" s="1"/>
  <c r="BV664" i="12" s="1"/>
  <c r="BY664" i="12" s="1"/>
  <c r="CB664" i="12" s="1"/>
  <c r="CD664" i="12" s="1"/>
  <c r="F663" i="12"/>
  <c r="L663" i="12" s="1"/>
  <c r="R663" i="12" s="1"/>
  <c r="V663" i="12" s="1"/>
  <c r="Z663" i="12" s="1"/>
  <c r="AF663" i="12" s="1"/>
  <c r="AJ663" i="12" s="1"/>
  <c r="AN663" i="12" s="1"/>
  <c r="AT663" i="12" s="1"/>
  <c r="AZ663" i="12" s="1"/>
  <c r="BD663" i="12" s="1"/>
  <c r="BH663" i="12" s="1"/>
  <c r="BM663" i="12" s="1"/>
  <c r="BR663" i="12" s="1"/>
  <c r="BV663" i="12" s="1"/>
  <c r="BY663" i="12" s="1"/>
  <c r="CB663" i="12" s="1"/>
  <c r="CD663" i="12" s="1"/>
  <c r="F655" i="12"/>
  <c r="L656" i="12"/>
  <c r="R656" i="12" s="1"/>
  <c r="V656" i="12" s="1"/>
  <c r="Z656" i="12" s="1"/>
  <c r="AF656" i="12" s="1"/>
  <c r="AJ656" i="12" s="1"/>
  <c r="AN656" i="12" s="1"/>
  <c r="AT656" i="12" s="1"/>
  <c r="AZ656" i="12" s="1"/>
  <c r="BD656" i="12" s="1"/>
  <c r="BH656" i="12" s="1"/>
  <c r="BM656" i="12" s="1"/>
  <c r="BR656" i="12" s="1"/>
  <c r="BV656" i="12" s="1"/>
  <c r="BY656" i="12" s="1"/>
  <c r="CB656" i="12" s="1"/>
  <c r="CD656" i="12" s="1"/>
  <c r="F540" i="12"/>
  <c r="L540" i="12" s="1"/>
  <c r="R540" i="12" s="1"/>
  <c r="V540" i="12" s="1"/>
  <c r="Z540" i="12" s="1"/>
  <c r="AF540" i="12" s="1"/>
  <c r="AJ540" i="12" s="1"/>
  <c r="AN540" i="12" s="1"/>
  <c r="AT540" i="12" s="1"/>
  <c r="AZ540" i="12" s="1"/>
  <c r="BD540" i="12" s="1"/>
  <c r="BH540" i="12" s="1"/>
  <c r="BM540" i="12" s="1"/>
  <c r="BR540" i="12" s="1"/>
  <c r="BV540" i="12" s="1"/>
  <c r="BY540" i="12" s="1"/>
  <c r="CB540" i="12" s="1"/>
  <c r="CD540" i="12" s="1"/>
  <c r="L541" i="12"/>
  <c r="R541" i="12" s="1"/>
  <c r="V541" i="12" s="1"/>
  <c r="Z541" i="12" s="1"/>
  <c r="AF541" i="12" s="1"/>
  <c r="AJ541" i="12" s="1"/>
  <c r="AN541" i="12" s="1"/>
  <c r="AT541" i="12" s="1"/>
  <c r="AZ541" i="12" s="1"/>
  <c r="BD541" i="12" s="1"/>
  <c r="BH541" i="12" s="1"/>
  <c r="BM541" i="12" s="1"/>
  <c r="BR541" i="12" s="1"/>
  <c r="BV541" i="12" s="1"/>
  <c r="BY541" i="12" s="1"/>
  <c r="CB541" i="12" s="1"/>
  <c r="CD541" i="12" s="1"/>
  <c r="F532" i="12"/>
  <c r="L533" i="12"/>
  <c r="R533" i="12" s="1"/>
  <c r="V533" i="12" s="1"/>
  <c r="Z533" i="12" s="1"/>
  <c r="AF533" i="12" s="1"/>
  <c r="AJ533" i="12" s="1"/>
  <c r="AN533" i="12" s="1"/>
  <c r="AT533" i="12" s="1"/>
  <c r="AZ533" i="12" s="1"/>
  <c r="BD533" i="12" s="1"/>
  <c r="BH533" i="12" s="1"/>
  <c r="BM533" i="12" s="1"/>
  <c r="BR533" i="12" s="1"/>
  <c r="BV533" i="12" s="1"/>
  <c r="BY533" i="12" s="1"/>
  <c r="CB533" i="12" s="1"/>
  <c r="CD533" i="12" s="1"/>
  <c r="F551" i="12"/>
  <c r="L552" i="12"/>
  <c r="R552" i="12" s="1"/>
  <c r="V552" i="12" s="1"/>
  <c r="Z552" i="12" s="1"/>
  <c r="AF552" i="12" s="1"/>
  <c r="AJ552" i="12" s="1"/>
  <c r="AN552" i="12" s="1"/>
  <c r="AT552" i="12" s="1"/>
  <c r="AZ552" i="12" s="1"/>
  <c r="BD552" i="12" s="1"/>
  <c r="BH552" i="12" s="1"/>
  <c r="BM552" i="12" s="1"/>
  <c r="BR552" i="12" s="1"/>
  <c r="BV552" i="12" s="1"/>
  <c r="BY552" i="12" s="1"/>
  <c r="CB552" i="12" s="1"/>
  <c r="CD552" i="12" s="1"/>
  <c r="F567" i="12"/>
  <c r="L567" i="12" s="1"/>
  <c r="R567" i="12" s="1"/>
  <c r="V567" i="12" s="1"/>
  <c r="Z567" i="12" s="1"/>
  <c r="AF567" i="12" s="1"/>
  <c r="AJ567" i="12" s="1"/>
  <c r="AN567" i="12" s="1"/>
  <c r="AT567" i="12" s="1"/>
  <c r="AZ567" i="12" s="1"/>
  <c r="BD567" i="12" s="1"/>
  <c r="BH567" i="12" s="1"/>
  <c r="BM567" i="12" s="1"/>
  <c r="BR567" i="12" s="1"/>
  <c r="BV567" i="12" s="1"/>
  <c r="BY567" i="12" s="1"/>
  <c r="CB567" i="12" s="1"/>
  <c r="CD567" i="12" s="1"/>
  <c r="L568" i="12"/>
  <c r="R568" i="12" s="1"/>
  <c r="V568" i="12" s="1"/>
  <c r="Z568" i="12" s="1"/>
  <c r="AF568" i="12" s="1"/>
  <c r="AJ568" i="12" s="1"/>
  <c r="AN568" i="12" s="1"/>
  <c r="AT568" i="12" s="1"/>
  <c r="AZ568" i="12" s="1"/>
  <c r="BD568" i="12" s="1"/>
  <c r="BH568" i="12" s="1"/>
  <c r="BM568" i="12" s="1"/>
  <c r="BR568" i="12" s="1"/>
  <c r="BV568" i="12" s="1"/>
  <c r="BY568" i="12" s="1"/>
  <c r="CB568" i="12" s="1"/>
  <c r="CD568" i="12" s="1"/>
  <c r="F581" i="12"/>
  <c r="L582" i="12"/>
  <c r="R582" i="12" s="1"/>
  <c r="V582" i="12" s="1"/>
  <c r="Z582" i="12" s="1"/>
  <c r="AF582" i="12" s="1"/>
  <c r="AJ582" i="12" s="1"/>
  <c r="AN582" i="12" s="1"/>
  <c r="AT582" i="12" s="1"/>
  <c r="AZ582" i="12" s="1"/>
  <c r="BD582" i="12" s="1"/>
  <c r="BH582" i="12" s="1"/>
  <c r="BM582" i="12" s="1"/>
  <c r="BR582" i="12" s="1"/>
  <c r="BV582" i="12" s="1"/>
  <c r="BY582" i="12" s="1"/>
  <c r="CB582" i="12" s="1"/>
  <c r="CD582" i="12" s="1"/>
  <c r="F595" i="12"/>
  <c r="L595" i="12" s="1"/>
  <c r="R595" i="12" s="1"/>
  <c r="V595" i="12" s="1"/>
  <c r="Z595" i="12" s="1"/>
  <c r="AF595" i="12" s="1"/>
  <c r="AJ595" i="12" s="1"/>
  <c r="AN595" i="12" s="1"/>
  <c r="AT595" i="12" s="1"/>
  <c r="AZ595" i="12" s="1"/>
  <c r="BD595" i="12" s="1"/>
  <c r="BH595" i="12" s="1"/>
  <c r="BM595" i="12" s="1"/>
  <c r="BR595" i="12" s="1"/>
  <c r="BV595" i="12" s="1"/>
  <c r="BY595" i="12" s="1"/>
  <c r="CB595" i="12" s="1"/>
  <c r="CD595" i="12" s="1"/>
  <c r="L596" i="12"/>
  <c r="R596" i="12" s="1"/>
  <c r="V596" i="12" s="1"/>
  <c r="Z596" i="12" s="1"/>
  <c r="AF596" i="12" s="1"/>
  <c r="AJ596" i="12" s="1"/>
  <c r="AN596" i="12" s="1"/>
  <c r="AT596" i="12" s="1"/>
  <c r="AZ596" i="12" s="1"/>
  <c r="BD596" i="12" s="1"/>
  <c r="BH596" i="12" s="1"/>
  <c r="BM596" i="12" s="1"/>
  <c r="BR596" i="12" s="1"/>
  <c r="BV596" i="12" s="1"/>
  <c r="BY596" i="12" s="1"/>
  <c r="CB596" i="12" s="1"/>
  <c r="CD596" i="12" s="1"/>
  <c r="F783" i="12"/>
  <c r="L783" i="12" s="1"/>
  <c r="R783" i="12" s="1"/>
  <c r="V783" i="12" s="1"/>
  <c r="Z783" i="12" s="1"/>
  <c r="AF783" i="12" s="1"/>
  <c r="AJ783" i="12" s="1"/>
  <c r="AN783" i="12" s="1"/>
  <c r="AT783" i="12" s="1"/>
  <c r="AZ783" i="12" s="1"/>
  <c r="BD783" i="12" s="1"/>
  <c r="BH783" i="12" s="1"/>
  <c r="BM783" i="12" s="1"/>
  <c r="BR783" i="12" s="1"/>
  <c r="BV783" i="12" s="1"/>
  <c r="BY783" i="12" s="1"/>
  <c r="CB783" i="12" s="1"/>
  <c r="CD783" i="12" s="1"/>
  <c r="L784" i="12"/>
  <c r="R784" i="12" s="1"/>
  <c r="V784" i="12" s="1"/>
  <c r="Z784" i="12" s="1"/>
  <c r="AF784" i="12" s="1"/>
  <c r="AJ784" i="12" s="1"/>
  <c r="AN784" i="12" s="1"/>
  <c r="AT784" i="12" s="1"/>
  <c r="AZ784" i="12" s="1"/>
  <c r="BD784" i="12" s="1"/>
  <c r="BH784" i="12" s="1"/>
  <c r="BM784" i="12" s="1"/>
  <c r="BR784" i="12" s="1"/>
  <c r="BV784" i="12" s="1"/>
  <c r="BY784" i="12" s="1"/>
  <c r="CB784" i="12" s="1"/>
  <c r="CD784" i="12" s="1"/>
  <c r="F574" i="12"/>
  <c r="L574" i="12" s="1"/>
  <c r="R574" i="12" s="1"/>
  <c r="V574" i="12" s="1"/>
  <c r="Z574" i="12" s="1"/>
  <c r="AF574" i="12" s="1"/>
  <c r="AJ574" i="12" s="1"/>
  <c r="AN574" i="12" s="1"/>
  <c r="AT574" i="12" s="1"/>
  <c r="AZ574" i="12" s="1"/>
  <c r="BD574" i="12" s="1"/>
  <c r="BH574" i="12" s="1"/>
  <c r="BM574" i="12" s="1"/>
  <c r="BR574" i="12" s="1"/>
  <c r="BV574" i="12" s="1"/>
  <c r="BY574" i="12" s="1"/>
  <c r="CB574" i="12" s="1"/>
  <c r="CD574" i="12" s="1"/>
  <c r="L575" i="12"/>
  <c r="R575" i="12" s="1"/>
  <c r="V575" i="12" s="1"/>
  <c r="Z575" i="12" s="1"/>
  <c r="AF575" i="12" s="1"/>
  <c r="AJ575" i="12" s="1"/>
  <c r="AN575" i="12" s="1"/>
  <c r="AT575" i="12" s="1"/>
  <c r="AZ575" i="12" s="1"/>
  <c r="BD575" i="12" s="1"/>
  <c r="BH575" i="12" s="1"/>
  <c r="BM575" i="12" s="1"/>
  <c r="BR575" i="12" s="1"/>
  <c r="BV575" i="12" s="1"/>
  <c r="BY575" i="12" s="1"/>
  <c r="CB575" i="12" s="1"/>
  <c r="CD575" i="12" s="1"/>
  <c r="F589" i="12"/>
  <c r="L589" i="12" s="1"/>
  <c r="R589" i="12" s="1"/>
  <c r="V589" i="12" s="1"/>
  <c r="Z589" i="12" s="1"/>
  <c r="AF589" i="12" s="1"/>
  <c r="AJ589" i="12" s="1"/>
  <c r="AN589" i="12" s="1"/>
  <c r="AT589" i="12" s="1"/>
  <c r="AZ589" i="12" s="1"/>
  <c r="BD589" i="12" s="1"/>
  <c r="BH589" i="12" s="1"/>
  <c r="BM589" i="12" s="1"/>
  <c r="BR589" i="12" s="1"/>
  <c r="BV589" i="12" s="1"/>
  <c r="BY589" i="12" s="1"/>
  <c r="CB589" i="12" s="1"/>
  <c r="CD589" i="12" s="1"/>
  <c r="L590" i="12"/>
  <c r="R590" i="12" s="1"/>
  <c r="V590" i="12" s="1"/>
  <c r="Z590" i="12" s="1"/>
  <c r="AF590" i="12" s="1"/>
  <c r="AJ590" i="12" s="1"/>
  <c r="AN590" i="12" s="1"/>
  <c r="AT590" i="12" s="1"/>
  <c r="AZ590" i="12" s="1"/>
  <c r="BD590" i="12" s="1"/>
  <c r="BH590" i="12" s="1"/>
  <c r="BM590" i="12" s="1"/>
  <c r="BR590" i="12" s="1"/>
  <c r="BV590" i="12" s="1"/>
  <c r="BY590" i="12" s="1"/>
  <c r="CB590" i="12" s="1"/>
  <c r="CD590" i="12" s="1"/>
  <c r="F528" i="12"/>
  <c r="L529" i="12"/>
  <c r="R529" i="12" s="1"/>
  <c r="V529" i="12" s="1"/>
  <c r="Z529" i="12" s="1"/>
  <c r="AF529" i="12" s="1"/>
  <c r="AJ529" i="12" s="1"/>
  <c r="AN529" i="12" s="1"/>
  <c r="AT529" i="12" s="1"/>
  <c r="AZ529" i="12" s="1"/>
  <c r="BD529" i="12" s="1"/>
  <c r="BH529" i="12" s="1"/>
  <c r="BM529" i="12" s="1"/>
  <c r="BR529" i="12" s="1"/>
  <c r="BV529" i="12" s="1"/>
  <c r="BY529" i="12" s="1"/>
  <c r="CB529" i="12" s="1"/>
  <c r="CD529" i="12" s="1"/>
  <c r="F546" i="12"/>
  <c r="L547" i="12"/>
  <c r="R547" i="12" s="1"/>
  <c r="V547" i="12" s="1"/>
  <c r="Z547" i="12" s="1"/>
  <c r="AF547" i="12" s="1"/>
  <c r="AJ547" i="12" s="1"/>
  <c r="AN547" i="12" s="1"/>
  <c r="AT547" i="12" s="1"/>
  <c r="AZ547" i="12" s="1"/>
  <c r="BD547" i="12" s="1"/>
  <c r="BH547" i="12" s="1"/>
  <c r="BM547" i="12" s="1"/>
  <c r="BR547" i="12" s="1"/>
  <c r="BV547" i="12" s="1"/>
  <c r="BY547" i="12" s="1"/>
  <c r="CB547" i="12" s="1"/>
  <c r="CD547" i="12" s="1"/>
  <c r="F577" i="12"/>
  <c r="L577" i="12" s="1"/>
  <c r="R577" i="12" s="1"/>
  <c r="V577" i="12" s="1"/>
  <c r="Z577" i="12" s="1"/>
  <c r="AF577" i="12" s="1"/>
  <c r="AJ577" i="12" s="1"/>
  <c r="AN577" i="12" s="1"/>
  <c r="AT577" i="12" s="1"/>
  <c r="AZ577" i="12" s="1"/>
  <c r="BD577" i="12" s="1"/>
  <c r="BH577" i="12" s="1"/>
  <c r="BM577" i="12" s="1"/>
  <c r="BR577" i="12" s="1"/>
  <c r="BV577" i="12" s="1"/>
  <c r="BY577" i="12" s="1"/>
  <c r="CB577" i="12" s="1"/>
  <c r="CD577" i="12" s="1"/>
  <c r="L578" i="12"/>
  <c r="R578" i="12" s="1"/>
  <c r="V578" i="12" s="1"/>
  <c r="Z578" i="12" s="1"/>
  <c r="AF578" i="12" s="1"/>
  <c r="AJ578" i="12" s="1"/>
  <c r="AN578" i="12" s="1"/>
  <c r="AT578" i="12" s="1"/>
  <c r="AZ578" i="12" s="1"/>
  <c r="BD578" i="12" s="1"/>
  <c r="BH578" i="12" s="1"/>
  <c r="BM578" i="12" s="1"/>
  <c r="BR578" i="12" s="1"/>
  <c r="BV578" i="12" s="1"/>
  <c r="BY578" i="12" s="1"/>
  <c r="CB578" i="12" s="1"/>
  <c r="CD578" i="12" s="1"/>
  <c r="F592" i="12"/>
  <c r="L592" i="12" s="1"/>
  <c r="R592" i="12" s="1"/>
  <c r="V592" i="12" s="1"/>
  <c r="Z592" i="12" s="1"/>
  <c r="AF592" i="12" s="1"/>
  <c r="AJ592" i="12" s="1"/>
  <c r="AN592" i="12" s="1"/>
  <c r="AT592" i="12" s="1"/>
  <c r="AZ592" i="12" s="1"/>
  <c r="BD592" i="12" s="1"/>
  <c r="BH592" i="12" s="1"/>
  <c r="BM592" i="12" s="1"/>
  <c r="BR592" i="12" s="1"/>
  <c r="BV592" i="12" s="1"/>
  <c r="BY592" i="12" s="1"/>
  <c r="CB592" i="12" s="1"/>
  <c r="CD592" i="12" s="1"/>
  <c r="L593" i="12"/>
  <c r="R593" i="12" s="1"/>
  <c r="V593" i="12" s="1"/>
  <c r="Z593" i="12" s="1"/>
  <c r="AF593" i="12" s="1"/>
  <c r="AJ593" i="12" s="1"/>
  <c r="AN593" i="12" s="1"/>
  <c r="AT593" i="12" s="1"/>
  <c r="AZ593" i="12" s="1"/>
  <c r="BD593" i="12" s="1"/>
  <c r="BH593" i="12" s="1"/>
  <c r="BM593" i="12" s="1"/>
  <c r="BR593" i="12" s="1"/>
  <c r="BV593" i="12" s="1"/>
  <c r="BY593" i="12" s="1"/>
  <c r="CB593" i="12" s="1"/>
  <c r="CD593" i="12" s="1"/>
  <c r="F604" i="12"/>
  <c r="L605" i="12"/>
  <c r="R605" i="12" s="1"/>
  <c r="V605" i="12" s="1"/>
  <c r="Z605" i="12" s="1"/>
  <c r="AF605" i="12" s="1"/>
  <c r="AJ605" i="12" s="1"/>
  <c r="AN605" i="12" s="1"/>
  <c r="AT605" i="12" s="1"/>
  <c r="AZ605" i="12" s="1"/>
  <c r="BD605" i="12" s="1"/>
  <c r="BH605" i="12" s="1"/>
  <c r="BM605" i="12" s="1"/>
  <c r="BR605" i="12" s="1"/>
  <c r="BV605" i="12" s="1"/>
  <c r="BY605" i="12" s="1"/>
  <c r="CB605" i="12" s="1"/>
  <c r="CD605" i="12" s="1"/>
  <c r="H555" i="12"/>
  <c r="N556" i="12"/>
  <c r="T556" i="12" s="1"/>
  <c r="AB556" i="12" s="1"/>
  <c r="AH556" i="12" s="1"/>
  <c r="AP556" i="12" s="1"/>
  <c r="AV556" i="12" s="1"/>
  <c r="BB556" i="12" s="1"/>
  <c r="BJ556" i="12" s="1"/>
  <c r="BT556" i="12" s="1"/>
  <c r="H570" i="12"/>
  <c r="N570" i="12" s="1"/>
  <c r="T570" i="12" s="1"/>
  <c r="AB570" i="12" s="1"/>
  <c r="AH570" i="12" s="1"/>
  <c r="AP570" i="12" s="1"/>
  <c r="AV570" i="12" s="1"/>
  <c r="BB570" i="12" s="1"/>
  <c r="BJ570" i="12" s="1"/>
  <c r="BT570" i="12" s="1"/>
  <c r="N571" i="12"/>
  <c r="T571" i="12" s="1"/>
  <c r="AB571" i="12" s="1"/>
  <c r="AH571" i="12" s="1"/>
  <c r="AP571" i="12" s="1"/>
  <c r="AV571" i="12" s="1"/>
  <c r="BB571" i="12" s="1"/>
  <c r="BJ571" i="12" s="1"/>
  <c r="BT571" i="12" s="1"/>
  <c r="H532" i="12"/>
  <c r="N533" i="12"/>
  <c r="T533" i="12" s="1"/>
  <c r="AB533" i="12" s="1"/>
  <c r="AH533" i="12" s="1"/>
  <c r="AP533" i="12" s="1"/>
  <c r="AV533" i="12" s="1"/>
  <c r="BB533" i="12" s="1"/>
  <c r="BJ533" i="12" s="1"/>
  <c r="BT533" i="12" s="1"/>
  <c r="G546" i="12"/>
  <c r="M547" i="12"/>
  <c r="S547" i="12" s="1"/>
  <c r="AA547" i="12" s="1"/>
  <c r="AG547" i="12" s="1"/>
  <c r="AO547" i="12" s="1"/>
  <c r="AU547" i="12" s="1"/>
  <c r="BA547" i="12" s="1"/>
  <c r="BI547" i="12" s="1"/>
  <c r="BN547" i="12" s="1"/>
  <c r="BS547" i="12" s="1"/>
  <c r="BZ547" i="12" s="1"/>
  <c r="H551" i="12"/>
  <c r="N552" i="12"/>
  <c r="T552" i="12" s="1"/>
  <c r="AB552" i="12" s="1"/>
  <c r="AH552" i="12" s="1"/>
  <c r="AP552" i="12" s="1"/>
  <c r="AV552" i="12" s="1"/>
  <c r="BB552" i="12" s="1"/>
  <c r="BJ552" i="12" s="1"/>
  <c r="BT552" i="12" s="1"/>
  <c r="H567" i="12"/>
  <c r="N567" i="12" s="1"/>
  <c r="T567" i="12" s="1"/>
  <c r="AB567" i="12" s="1"/>
  <c r="AH567" i="12" s="1"/>
  <c r="AP567" i="12" s="1"/>
  <c r="AV567" i="12" s="1"/>
  <c r="BB567" i="12" s="1"/>
  <c r="BJ567" i="12" s="1"/>
  <c r="BT567" i="12" s="1"/>
  <c r="N568" i="12"/>
  <c r="T568" i="12" s="1"/>
  <c r="AB568" i="12" s="1"/>
  <c r="AH568" i="12" s="1"/>
  <c r="AP568" i="12" s="1"/>
  <c r="AV568" i="12" s="1"/>
  <c r="BB568" i="12" s="1"/>
  <c r="BJ568" i="12" s="1"/>
  <c r="BT568" i="12" s="1"/>
  <c r="G577" i="12"/>
  <c r="M577" i="12" s="1"/>
  <c r="S577" i="12" s="1"/>
  <c r="AA577" i="12" s="1"/>
  <c r="AG577" i="12" s="1"/>
  <c r="AO577" i="12" s="1"/>
  <c r="AU577" i="12" s="1"/>
  <c r="BA577" i="12" s="1"/>
  <c r="BI577" i="12" s="1"/>
  <c r="BN577" i="12" s="1"/>
  <c r="BS577" i="12" s="1"/>
  <c r="BZ577" i="12" s="1"/>
  <c r="M578" i="12"/>
  <c r="S578" i="12" s="1"/>
  <c r="AA578" i="12" s="1"/>
  <c r="AG578" i="12" s="1"/>
  <c r="AO578" i="12" s="1"/>
  <c r="AU578" i="12" s="1"/>
  <c r="BA578" i="12" s="1"/>
  <c r="BI578" i="12" s="1"/>
  <c r="BN578" i="12" s="1"/>
  <c r="BS578" i="12" s="1"/>
  <c r="BZ578" i="12" s="1"/>
  <c r="G592" i="12"/>
  <c r="M592" i="12" s="1"/>
  <c r="S592" i="12" s="1"/>
  <c r="AA592" i="12" s="1"/>
  <c r="AG592" i="12" s="1"/>
  <c r="AO592" i="12" s="1"/>
  <c r="AU592" i="12" s="1"/>
  <c r="BA592" i="12" s="1"/>
  <c r="BI592" i="12" s="1"/>
  <c r="BN592" i="12" s="1"/>
  <c r="BS592" i="12" s="1"/>
  <c r="BZ592" i="12" s="1"/>
  <c r="M593" i="12"/>
  <c r="S593" i="12" s="1"/>
  <c r="AA593" i="12" s="1"/>
  <c r="AG593" i="12" s="1"/>
  <c r="AO593" i="12" s="1"/>
  <c r="AU593" i="12" s="1"/>
  <c r="BA593" i="12" s="1"/>
  <c r="BI593" i="12" s="1"/>
  <c r="BN593" i="12" s="1"/>
  <c r="BS593" i="12" s="1"/>
  <c r="BZ593" i="12" s="1"/>
  <c r="H528" i="12"/>
  <c r="N529" i="12"/>
  <c r="T529" i="12" s="1"/>
  <c r="AB529" i="12" s="1"/>
  <c r="AH529" i="12" s="1"/>
  <c r="AP529" i="12" s="1"/>
  <c r="AV529" i="12" s="1"/>
  <c r="BB529" i="12" s="1"/>
  <c r="BJ529" i="12" s="1"/>
  <c r="BT529" i="12" s="1"/>
  <c r="G540" i="12"/>
  <c r="M540" i="12" s="1"/>
  <c r="S540" i="12" s="1"/>
  <c r="AA540" i="12" s="1"/>
  <c r="AG540" i="12" s="1"/>
  <c r="AO540" i="12" s="1"/>
  <c r="AU540" i="12" s="1"/>
  <c r="BA540" i="12" s="1"/>
  <c r="BI540" i="12" s="1"/>
  <c r="BN540" i="12" s="1"/>
  <c r="BS540" i="12" s="1"/>
  <c r="BZ540" i="12" s="1"/>
  <c r="M541" i="12"/>
  <c r="S541" i="12" s="1"/>
  <c r="AA541" i="12" s="1"/>
  <c r="AG541" i="12" s="1"/>
  <c r="AO541" i="12" s="1"/>
  <c r="AU541" i="12" s="1"/>
  <c r="BA541" i="12" s="1"/>
  <c r="BI541" i="12" s="1"/>
  <c r="BN541" i="12" s="1"/>
  <c r="BS541" i="12" s="1"/>
  <c r="BZ541" i="12" s="1"/>
  <c r="H546" i="12"/>
  <c r="N547" i="12"/>
  <c r="T547" i="12" s="1"/>
  <c r="AB547" i="12" s="1"/>
  <c r="AH547" i="12" s="1"/>
  <c r="AP547" i="12" s="1"/>
  <c r="AV547" i="12" s="1"/>
  <c r="BB547" i="12" s="1"/>
  <c r="BJ547" i="12" s="1"/>
  <c r="BT547" i="12" s="1"/>
  <c r="G574" i="12"/>
  <c r="M574" i="12" s="1"/>
  <c r="S574" i="12" s="1"/>
  <c r="AA574" i="12" s="1"/>
  <c r="AG574" i="12" s="1"/>
  <c r="AO574" i="12" s="1"/>
  <c r="AU574" i="12" s="1"/>
  <c r="BA574" i="12" s="1"/>
  <c r="BI574" i="12" s="1"/>
  <c r="BN574" i="12" s="1"/>
  <c r="BS574" i="12" s="1"/>
  <c r="BZ574" i="12" s="1"/>
  <c r="M575" i="12"/>
  <c r="S575" i="12" s="1"/>
  <c r="AA575" i="12" s="1"/>
  <c r="AG575" i="12" s="1"/>
  <c r="AO575" i="12" s="1"/>
  <c r="AU575" i="12" s="1"/>
  <c r="BA575" i="12" s="1"/>
  <c r="BI575" i="12" s="1"/>
  <c r="BN575" i="12" s="1"/>
  <c r="BS575" i="12" s="1"/>
  <c r="BZ575" i="12" s="1"/>
  <c r="H577" i="12"/>
  <c r="N577" i="12" s="1"/>
  <c r="T577" i="12" s="1"/>
  <c r="AB577" i="12" s="1"/>
  <c r="AH577" i="12" s="1"/>
  <c r="AP577" i="12" s="1"/>
  <c r="AV577" i="12" s="1"/>
  <c r="BB577" i="12" s="1"/>
  <c r="BJ577" i="12" s="1"/>
  <c r="BT577" i="12" s="1"/>
  <c r="N578" i="12"/>
  <c r="T578" i="12" s="1"/>
  <c r="AB578" i="12" s="1"/>
  <c r="AH578" i="12" s="1"/>
  <c r="AP578" i="12" s="1"/>
  <c r="AV578" i="12" s="1"/>
  <c r="BB578" i="12" s="1"/>
  <c r="BJ578" i="12" s="1"/>
  <c r="BT578" i="12" s="1"/>
  <c r="H592" i="12"/>
  <c r="N592" i="12" s="1"/>
  <c r="T592" i="12" s="1"/>
  <c r="AB592" i="12" s="1"/>
  <c r="AH592" i="12" s="1"/>
  <c r="AP592" i="12" s="1"/>
  <c r="AV592" i="12" s="1"/>
  <c r="BB592" i="12" s="1"/>
  <c r="BJ592" i="12" s="1"/>
  <c r="BT592" i="12" s="1"/>
  <c r="N593" i="12"/>
  <c r="T593" i="12" s="1"/>
  <c r="AB593" i="12" s="1"/>
  <c r="AH593" i="12" s="1"/>
  <c r="AP593" i="12" s="1"/>
  <c r="AV593" i="12" s="1"/>
  <c r="BB593" i="12" s="1"/>
  <c r="BJ593" i="12" s="1"/>
  <c r="BT593" i="12" s="1"/>
  <c r="G537" i="12"/>
  <c r="M537" i="12" s="1"/>
  <c r="S537" i="12" s="1"/>
  <c r="AA537" i="12" s="1"/>
  <c r="AG537" i="12" s="1"/>
  <c r="AO537" i="12" s="1"/>
  <c r="AU537" i="12" s="1"/>
  <c r="BA537" i="12" s="1"/>
  <c r="BI537" i="12" s="1"/>
  <c r="BN537" i="12" s="1"/>
  <c r="BS537" i="12" s="1"/>
  <c r="BZ537" i="12" s="1"/>
  <c r="M538" i="12"/>
  <c r="S538" i="12" s="1"/>
  <c r="AA538" i="12" s="1"/>
  <c r="AG538" i="12" s="1"/>
  <c r="AO538" i="12" s="1"/>
  <c r="AU538" i="12" s="1"/>
  <c r="BA538" i="12" s="1"/>
  <c r="BI538" i="12" s="1"/>
  <c r="BN538" i="12" s="1"/>
  <c r="BS538" i="12" s="1"/>
  <c r="BZ538" i="12" s="1"/>
  <c r="H540" i="12"/>
  <c r="N540" i="12" s="1"/>
  <c r="T540" i="12" s="1"/>
  <c r="AB540" i="12" s="1"/>
  <c r="AH540" i="12" s="1"/>
  <c r="AP540" i="12" s="1"/>
  <c r="AV540" i="12" s="1"/>
  <c r="BB540" i="12" s="1"/>
  <c r="BJ540" i="12" s="1"/>
  <c r="BT540" i="12" s="1"/>
  <c r="N541" i="12"/>
  <c r="T541" i="12" s="1"/>
  <c r="AB541" i="12" s="1"/>
  <c r="AH541" i="12" s="1"/>
  <c r="AP541" i="12" s="1"/>
  <c r="AV541" i="12" s="1"/>
  <c r="BB541" i="12" s="1"/>
  <c r="BJ541" i="12" s="1"/>
  <c r="BT541" i="12" s="1"/>
  <c r="G555" i="12"/>
  <c r="M556" i="12"/>
  <c r="S556" i="12" s="1"/>
  <c r="AA556" i="12" s="1"/>
  <c r="AG556" i="12" s="1"/>
  <c r="AO556" i="12" s="1"/>
  <c r="AU556" i="12" s="1"/>
  <c r="BA556" i="12" s="1"/>
  <c r="BI556" i="12" s="1"/>
  <c r="BN556" i="12" s="1"/>
  <c r="BS556" i="12" s="1"/>
  <c r="BZ556" i="12" s="1"/>
  <c r="G570" i="12"/>
  <c r="M570" i="12" s="1"/>
  <c r="S570" i="12" s="1"/>
  <c r="AA570" i="12" s="1"/>
  <c r="AG570" i="12" s="1"/>
  <c r="AO570" i="12" s="1"/>
  <c r="AU570" i="12" s="1"/>
  <c r="BA570" i="12" s="1"/>
  <c r="BI570" i="12" s="1"/>
  <c r="BN570" i="12" s="1"/>
  <c r="BS570" i="12" s="1"/>
  <c r="BZ570" i="12" s="1"/>
  <c r="M571" i="12"/>
  <c r="S571" i="12" s="1"/>
  <c r="AA571" i="12" s="1"/>
  <c r="AG571" i="12" s="1"/>
  <c r="AO571" i="12" s="1"/>
  <c r="AU571" i="12" s="1"/>
  <c r="BA571" i="12" s="1"/>
  <c r="BI571" i="12" s="1"/>
  <c r="BN571" i="12" s="1"/>
  <c r="BS571" i="12" s="1"/>
  <c r="BZ571" i="12" s="1"/>
  <c r="H574" i="12"/>
  <c r="N574" i="12" s="1"/>
  <c r="T574" i="12" s="1"/>
  <c r="AB574" i="12" s="1"/>
  <c r="AH574" i="12" s="1"/>
  <c r="AP574" i="12" s="1"/>
  <c r="AV574" i="12" s="1"/>
  <c r="BB574" i="12" s="1"/>
  <c r="BJ574" i="12" s="1"/>
  <c r="BT574" i="12" s="1"/>
  <c r="N575" i="12"/>
  <c r="T575" i="12" s="1"/>
  <c r="AB575" i="12" s="1"/>
  <c r="AH575" i="12" s="1"/>
  <c r="AP575" i="12" s="1"/>
  <c r="AV575" i="12" s="1"/>
  <c r="BB575" i="12" s="1"/>
  <c r="BJ575" i="12" s="1"/>
  <c r="BT575" i="12" s="1"/>
  <c r="G586" i="12"/>
  <c r="M586" i="12" s="1"/>
  <c r="S586" i="12" s="1"/>
  <c r="AA586" i="12" s="1"/>
  <c r="AG586" i="12" s="1"/>
  <c r="AO586" i="12" s="1"/>
  <c r="AU586" i="12" s="1"/>
  <c r="BA586" i="12" s="1"/>
  <c r="BI586" i="12" s="1"/>
  <c r="BN586" i="12" s="1"/>
  <c r="BS586" i="12" s="1"/>
  <c r="BZ586" i="12" s="1"/>
  <c r="M587" i="12"/>
  <c r="S587" i="12" s="1"/>
  <c r="AA587" i="12" s="1"/>
  <c r="AG587" i="12" s="1"/>
  <c r="AO587" i="12" s="1"/>
  <c r="AU587" i="12" s="1"/>
  <c r="BA587" i="12" s="1"/>
  <c r="BI587" i="12" s="1"/>
  <c r="BN587" i="12" s="1"/>
  <c r="BS587" i="12" s="1"/>
  <c r="BZ587" i="12" s="1"/>
  <c r="H589" i="12"/>
  <c r="N589" i="12" s="1"/>
  <c r="T589" i="12" s="1"/>
  <c r="AB589" i="12" s="1"/>
  <c r="AH589" i="12" s="1"/>
  <c r="AP589" i="12" s="1"/>
  <c r="AV589" i="12" s="1"/>
  <c r="BB589" i="12" s="1"/>
  <c r="BJ589" i="12" s="1"/>
  <c r="BT589" i="12" s="1"/>
  <c r="N590" i="12"/>
  <c r="T590" i="12" s="1"/>
  <c r="AB590" i="12" s="1"/>
  <c r="AH590" i="12" s="1"/>
  <c r="AP590" i="12" s="1"/>
  <c r="AV590" i="12" s="1"/>
  <c r="BB590" i="12" s="1"/>
  <c r="BJ590" i="12" s="1"/>
  <c r="BT590" i="12" s="1"/>
  <c r="G598" i="12"/>
  <c r="M598" i="12" s="1"/>
  <c r="S598" i="12" s="1"/>
  <c r="AA598" i="12" s="1"/>
  <c r="AG598" i="12" s="1"/>
  <c r="AO598" i="12" s="1"/>
  <c r="AU598" i="12" s="1"/>
  <c r="BA598" i="12" s="1"/>
  <c r="BI598" i="12" s="1"/>
  <c r="BN598" i="12" s="1"/>
  <c r="BS598" i="12" s="1"/>
  <c r="BZ598" i="12" s="1"/>
  <c r="M599" i="12"/>
  <c r="S599" i="12" s="1"/>
  <c r="AA599" i="12" s="1"/>
  <c r="AG599" i="12" s="1"/>
  <c r="AO599" i="12" s="1"/>
  <c r="AU599" i="12" s="1"/>
  <c r="BA599" i="12" s="1"/>
  <c r="BI599" i="12" s="1"/>
  <c r="BN599" i="12" s="1"/>
  <c r="BS599" i="12" s="1"/>
  <c r="BZ599" i="12" s="1"/>
  <c r="G783" i="12"/>
  <c r="M783" i="12" s="1"/>
  <c r="S783" i="12" s="1"/>
  <c r="AA783" i="12" s="1"/>
  <c r="AG783" i="12" s="1"/>
  <c r="AO783" i="12" s="1"/>
  <c r="AU783" i="12" s="1"/>
  <c r="BA783" i="12" s="1"/>
  <c r="BI783" i="12" s="1"/>
  <c r="BN783" i="12" s="1"/>
  <c r="BS783" i="12" s="1"/>
  <c r="BZ783" i="12" s="1"/>
  <c r="M784" i="12"/>
  <c r="S784" i="12" s="1"/>
  <c r="AA784" i="12" s="1"/>
  <c r="AG784" i="12" s="1"/>
  <c r="AO784" i="12" s="1"/>
  <c r="AU784" i="12" s="1"/>
  <c r="BA784" i="12" s="1"/>
  <c r="BI784" i="12" s="1"/>
  <c r="BN784" i="12" s="1"/>
  <c r="BS784" i="12" s="1"/>
  <c r="BZ784" i="12" s="1"/>
  <c r="G532" i="12"/>
  <c r="M533" i="12"/>
  <c r="S533" i="12" s="1"/>
  <c r="AA533" i="12" s="1"/>
  <c r="AG533" i="12" s="1"/>
  <c r="AO533" i="12" s="1"/>
  <c r="AU533" i="12" s="1"/>
  <c r="BA533" i="12" s="1"/>
  <c r="BI533" i="12" s="1"/>
  <c r="BN533" i="12" s="1"/>
  <c r="BS533" i="12" s="1"/>
  <c r="BZ533" i="12" s="1"/>
  <c r="G567" i="12"/>
  <c r="M567" i="12" s="1"/>
  <c r="S567" i="12" s="1"/>
  <c r="AA567" i="12" s="1"/>
  <c r="AG567" i="12" s="1"/>
  <c r="AO567" i="12" s="1"/>
  <c r="AU567" i="12" s="1"/>
  <c r="BA567" i="12" s="1"/>
  <c r="BI567" i="12" s="1"/>
  <c r="BN567" i="12" s="1"/>
  <c r="BS567" i="12" s="1"/>
  <c r="BZ567" i="12" s="1"/>
  <c r="M568" i="12"/>
  <c r="S568" i="12" s="1"/>
  <c r="AA568" i="12" s="1"/>
  <c r="AG568" i="12" s="1"/>
  <c r="AO568" i="12" s="1"/>
  <c r="AU568" i="12" s="1"/>
  <c r="BA568" i="12" s="1"/>
  <c r="BI568" i="12" s="1"/>
  <c r="BN568" i="12" s="1"/>
  <c r="BS568" i="12" s="1"/>
  <c r="BZ568" i="12" s="1"/>
  <c r="G581" i="12"/>
  <c r="M582" i="12"/>
  <c r="S582" i="12" s="1"/>
  <c r="AA582" i="12" s="1"/>
  <c r="AG582" i="12" s="1"/>
  <c r="AO582" i="12" s="1"/>
  <c r="AU582" i="12" s="1"/>
  <c r="BA582" i="12" s="1"/>
  <c r="BI582" i="12" s="1"/>
  <c r="BN582" i="12" s="1"/>
  <c r="BS582" i="12" s="1"/>
  <c r="BZ582" i="12" s="1"/>
  <c r="H586" i="12"/>
  <c r="N586" i="12" s="1"/>
  <c r="T586" i="12" s="1"/>
  <c r="AB586" i="12" s="1"/>
  <c r="AH586" i="12" s="1"/>
  <c r="AP586" i="12" s="1"/>
  <c r="AV586" i="12" s="1"/>
  <c r="BB586" i="12" s="1"/>
  <c r="BJ586" i="12" s="1"/>
  <c r="BT586" i="12" s="1"/>
  <c r="N587" i="12"/>
  <c r="T587" i="12" s="1"/>
  <c r="AB587" i="12" s="1"/>
  <c r="AH587" i="12" s="1"/>
  <c r="AP587" i="12" s="1"/>
  <c r="AV587" i="12" s="1"/>
  <c r="BB587" i="12" s="1"/>
  <c r="BJ587" i="12" s="1"/>
  <c r="BT587" i="12" s="1"/>
  <c r="G595" i="12"/>
  <c r="M595" i="12" s="1"/>
  <c r="S595" i="12" s="1"/>
  <c r="AA595" i="12" s="1"/>
  <c r="AG595" i="12" s="1"/>
  <c r="AO595" i="12" s="1"/>
  <c r="AU595" i="12" s="1"/>
  <c r="BA595" i="12" s="1"/>
  <c r="BI595" i="12" s="1"/>
  <c r="BN595" i="12" s="1"/>
  <c r="BS595" i="12" s="1"/>
  <c r="BZ595" i="12" s="1"/>
  <c r="M596" i="12"/>
  <c r="S596" i="12" s="1"/>
  <c r="AA596" i="12" s="1"/>
  <c r="AG596" i="12" s="1"/>
  <c r="AO596" i="12" s="1"/>
  <c r="AU596" i="12" s="1"/>
  <c r="BA596" i="12" s="1"/>
  <c r="BI596" i="12" s="1"/>
  <c r="BN596" i="12" s="1"/>
  <c r="BS596" i="12" s="1"/>
  <c r="BZ596" i="12" s="1"/>
  <c r="H598" i="12"/>
  <c r="N598" i="12" s="1"/>
  <c r="T598" i="12" s="1"/>
  <c r="AB598" i="12" s="1"/>
  <c r="AH598" i="12" s="1"/>
  <c r="AP598" i="12" s="1"/>
  <c r="AV598" i="12" s="1"/>
  <c r="BB598" i="12" s="1"/>
  <c r="BJ598" i="12" s="1"/>
  <c r="BT598" i="12" s="1"/>
  <c r="N599" i="12"/>
  <c r="T599" i="12" s="1"/>
  <c r="AB599" i="12" s="1"/>
  <c r="AH599" i="12" s="1"/>
  <c r="AP599" i="12" s="1"/>
  <c r="AV599" i="12" s="1"/>
  <c r="BB599" i="12" s="1"/>
  <c r="BJ599" i="12" s="1"/>
  <c r="BT599" i="12" s="1"/>
  <c r="G641" i="12"/>
  <c r="M641" i="12" s="1"/>
  <c r="S641" i="12" s="1"/>
  <c r="AA641" i="12" s="1"/>
  <c r="AG641" i="12" s="1"/>
  <c r="AO641" i="12" s="1"/>
  <c r="AU641" i="12" s="1"/>
  <c r="BA641" i="12" s="1"/>
  <c r="BI641" i="12" s="1"/>
  <c r="BN641" i="12" s="1"/>
  <c r="BS641" i="12" s="1"/>
  <c r="BZ641" i="12" s="1"/>
  <c r="M646" i="12"/>
  <c r="S646" i="12" s="1"/>
  <c r="AA646" i="12" s="1"/>
  <c r="AG646" i="12" s="1"/>
  <c r="AO646" i="12" s="1"/>
  <c r="AU646" i="12" s="1"/>
  <c r="BA646" i="12" s="1"/>
  <c r="BI646" i="12" s="1"/>
  <c r="BN646" i="12" s="1"/>
  <c r="BS646" i="12" s="1"/>
  <c r="BZ646" i="12" s="1"/>
  <c r="G655" i="12"/>
  <c r="M656" i="12"/>
  <c r="S656" i="12" s="1"/>
  <c r="AA656" i="12" s="1"/>
  <c r="AG656" i="12" s="1"/>
  <c r="AO656" i="12" s="1"/>
  <c r="AU656" i="12" s="1"/>
  <c r="BA656" i="12" s="1"/>
  <c r="BI656" i="12" s="1"/>
  <c r="BN656" i="12" s="1"/>
  <c r="BS656" i="12" s="1"/>
  <c r="BZ656" i="12" s="1"/>
  <c r="M664" i="12"/>
  <c r="S664" i="12" s="1"/>
  <c r="AA664" i="12" s="1"/>
  <c r="AG664" i="12" s="1"/>
  <c r="AO664" i="12" s="1"/>
  <c r="AU664" i="12" s="1"/>
  <c r="BA664" i="12" s="1"/>
  <c r="BI664" i="12" s="1"/>
  <c r="BN664" i="12" s="1"/>
  <c r="BS664" i="12" s="1"/>
  <c r="BZ664" i="12" s="1"/>
  <c r="G663" i="12"/>
  <c r="M663" i="12" s="1"/>
  <c r="S663" i="12" s="1"/>
  <c r="AA663" i="12" s="1"/>
  <c r="AG663" i="12" s="1"/>
  <c r="AO663" i="12" s="1"/>
  <c r="AU663" i="12" s="1"/>
  <c r="BA663" i="12" s="1"/>
  <c r="BI663" i="12" s="1"/>
  <c r="BN663" i="12" s="1"/>
  <c r="BS663" i="12" s="1"/>
  <c r="BZ663" i="12" s="1"/>
  <c r="G635" i="12"/>
  <c r="M635" i="12" s="1"/>
  <c r="S635" i="12" s="1"/>
  <c r="AA635" i="12" s="1"/>
  <c r="AG635" i="12" s="1"/>
  <c r="AO635" i="12" s="1"/>
  <c r="AU635" i="12" s="1"/>
  <c r="BA635" i="12" s="1"/>
  <c r="BI635" i="12" s="1"/>
  <c r="BN635" i="12" s="1"/>
  <c r="BS635" i="12" s="1"/>
  <c r="BZ635" i="12" s="1"/>
  <c r="M636" i="12"/>
  <c r="S636" i="12" s="1"/>
  <c r="AA636" i="12" s="1"/>
  <c r="AG636" i="12" s="1"/>
  <c r="AO636" i="12" s="1"/>
  <c r="AU636" i="12" s="1"/>
  <c r="BA636" i="12" s="1"/>
  <c r="BI636" i="12" s="1"/>
  <c r="BN636" i="12" s="1"/>
  <c r="BS636" i="12" s="1"/>
  <c r="BZ636" i="12" s="1"/>
  <c r="H619" i="12"/>
  <c r="N620" i="12"/>
  <c r="T620" i="12" s="1"/>
  <c r="AB620" i="12" s="1"/>
  <c r="AH620" i="12" s="1"/>
  <c r="AP620" i="12" s="1"/>
  <c r="AV620" i="12" s="1"/>
  <c r="BB620" i="12" s="1"/>
  <c r="BJ620" i="12" s="1"/>
  <c r="BT620" i="12" s="1"/>
  <c r="G619" i="12"/>
  <c r="M620" i="12"/>
  <c r="S620" i="12" s="1"/>
  <c r="AA620" i="12" s="1"/>
  <c r="AG620" i="12" s="1"/>
  <c r="AO620" i="12" s="1"/>
  <c r="AU620" i="12" s="1"/>
  <c r="BA620" i="12" s="1"/>
  <c r="BI620" i="12" s="1"/>
  <c r="BN620" i="12" s="1"/>
  <c r="BS620" i="12" s="1"/>
  <c r="BZ620" i="12" s="1"/>
  <c r="G604" i="12"/>
  <c r="M605" i="12"/>
  <c r="S605" i="12" s="1"/>
  <c r="AA605" i="12" s="1"/>
  <c r="AG605" i="12" s="1"/>
  <c r="AO605" i="12" s="1"/>
  <c r="AU605" i="12" s="1"/>
  <c r="BA605" i="12" s="1"/>
  <c r="BI605" i="12" s="1"/>
  <c r="BN605" i="12" s="1"/>
  <c r="BS605" i="12" s="1"/>
  <c r="BZ605" i="12" s="1"/>
  <c r="H655" i="12"/>
  <c r="N656" i="12"/>
  <c r="T656" i="12" s="1"/>
  <c r="AB656" i="12" s="1"/>
  <c r="AH656" i="12" s="1"/>
  <c r="AP656" i="12" s="1"/>
  <c r="AV656" i="12" s="1"/>
  <c r="BB656" i="12" s="1"/>
  <c r="BJ656" i="12" s="1"/>
  <c r="BT656" i="12" s="1"/>
  <c r="H595" i="12"/>
  <c r="N595" i="12" s="1"/>
  <c r="T595" i="12" s="1"/>
  <c r="AB595" i="12" s="1"/>
  <c r="AH595" i="12" s="1"/>
  <c r="AP595" i="12" s="1"/>
  <c r="AV595" i="12" s="1"/>
  <c r="BB595" i="12" s="1"/>
  <c r="BJ595" i="12" s="1"/>
  <c r="BT595" i="12" s="1"/>
  <c r="N596" i="12"/>
  <c r="T596" i="12" s="1"/>
  <c r="AB596" i="12" s="1"/>
  <c r="AH596" i="12" s="1"/>
  <c r="AP596" i="12" s="1"/>
  <c r="AV596" i="12" s="1"/>
  <c r="BB596" i="12" s="1"/>
  <c r="BJ596" i="12" s="1"/>
  <c r="BT596" i="12" s="1"/>
  <c r="H783" i="12"/>
  <c r="N783" i="12" s="1"/>
  <c r="T783" i="12" s="1"/>
  <c r="AB783" i="12" s="1"/>
  <c r="AH783" i="12" s="1"/>
  <c r="AP783" i="12" s="1"/>
  <c r="AV783" i="12" s="1"/>
  <c r="BB783" i="12" s="1"/>
  <c r="BJ783" i="12" s="1"/>
  <c r="BT783" i="12" s="1"/>
  <c r="N784" i="12"/>
  <c r="T784" i="12" s="1"/>
  <c r="AB784" i="12" s="1"/>
  <c r="AH784" i="12" s="1"/>
  <c r="AP784" i="12" s="1"/>
  <c r="AV784" i="12" s="1"/>
  <c r="BB784" i="12" s="1"/>
  <c r="BJ784" i="12" s="1"/>
  <c r="BT784" i="12" s="1"/>
  <c r="H537" i="12"/>
  <c r="N537" i="12" s="1"/>
  <c r="T537" i="12" s="1"/>
  <c r="AB537" i="12" s="1"/>
  <c r="AH537" i="12" s="1"/>
  <c r="AP537" i="12" s="1"/>
  <c r="AV537" i="12" s="1"/>
  <c r="BB537" i="12" s="1"/>
  <c r="BJ537" i="12" s="1"/>
  <c r="BT537" i="12" s="1"/>
  <c r="N538" i="12"/>
  <c r="T538" i="12" s="1"/>
  <c r="AB538" i="12" s="1"/>
  <c r="AH538" i="12" s="1"/>
  <c r="AP538" i="12" s="1"/>
  <c r="AV538" i="12" s="1"/>
  <c r="BB538" i="12" s="1"/>
  <c r="BJ538" i="12" s="1"/>
  <c r="BT538" i="12" s="1"/>
  <c r="G551" i="12"/>
  <c r="M552" i="12"/>
  <c r="S552" i="12" s="1"/>
  <c r="AA552" i="12" s="1"/>
  <c r="AG552" i="12" s="1"/>
  <c r="AO552" i="12" s="1"/>
  <c r="AU552" i="12" s="1"/>
  <c r="BA552" i="12" s="1"/>
  <c r="BI552" i="12" s="1"/>
  <c r="BN552" i="12" s="1"/>
  <c r="BS552" i="12" s="1"/>
  <c r="BZ552" i="12" s="1"/>
  <c r="G528" i="12"/>
  <c r="M529" i="12"/>
  <c r="S529" i="12" s="1"/>
  <c r="AA529" i="12" s="1"/>
  <c r="AG529" i="12" s="1"/>
  <c r="AO529" i="12" s="1"/>
  <c r="AU529" i="12" s="1"/>
  <c r="BA529" i="12" s="1"/>
  <c r="BI529" i="12" s="1"/>
  <c r="BN529" i="12" s="1"/>
  <c r="BS529" i="12" s="1"/>
  <c r="BZ529" i="12" s="1"/>
  <c r="H581" i="12"/>
  <c r="N582" i="12"/>
  <c r="T582" i="12" s="1"/>
  <c r="AB582" i="12" s="1"/>
  <c r="AH582" i="12" s="1"/>
  <c r="AP582" i="12" s="1"/>
  <c r="AV582" i="12" s="1"/>
  <c r="BB582" i="12" s="1"/>
  <c r="BJ582" i="12" s="1"/>
  <c r="BT582" i="12" s="1"/>
  <c r="G589" i="12"/>
  <c r="M589" i="12" s="1"/>
  <c r="S589" i="12" s="1"/>
  <c r="AA589" i="12" s="1"/>
  <c r="AG589" i="12" s="1"/>
  <c r="AO589" i="12" s="1"/>
  <c r="AU589" i="12" s="1"/>
  <c r="BA589" i="12" s="1"/>
  <c r="BI589" i="12" s="1"/>
  <c r="BN589" i="12" s="1"/>
  <c r="BS589" i="12" s="1"/>
  <c r="BZ589" i="12" s="1"/>
  <c r="M590" i="12"/>
  <c r="S590" i="12" s="1"/>
  <c r="AA590" i="12" s="1"/>
  <c r="AG590" i="12" s="1"/>
  <c r="AO590" i="12" s="1"/>
  <c r="AU590" i="12" s="1"/>
  <c r="BA590" i="12" s="1"/>
  <c r="BI590" i="12" s="1"/>
  <c r="BN590" i="12" s="1"/>
  <c r="BS590" i="12" s="1"/>
  <c r="BZ590" i="12" s="1"/>
  <c r="H659" i="12"/>
  <c r="N659" i="12" s="1"/>
  <c r="T659" i="12" s="1"/>
  <c r="AB659" i="12" s="1"/>
  <c r="AH659" i="12" s="1"/>
  <c r="AP659" i="12" s="1"/>
  <c r="AV659" i="12" s="1"/>
  <c r="BB659" i="12" s="1"/>
  <c r="BJ659" i="12" s="1"/>
  <c r="BT659" i="12" s="1"/>
  <c r="N660" i="12"/>
  <c r="T660" i="12" s="1"/>
  <c r="AB660" i="12" s="1"/>
  <c r="AH660" i="12" s="1"/>
  <c r="AP660" i="12" s="1"/>
  <c r="AV660" i="12" s="1"/>
  <c r="BB660" i="12" s="1"/>
  <c r="BJ660" i="12" s="1"/>
  <c r="BT660" i="12" s="1"/>
  <c r="H635" i="12"/>
  <c r="N635" i="12" s="1"/>
  <c r="T635" i="12" s="1"/>
  <c r="AB635" i="12" s="1"/>
  <c r="AH635" i="12" s="1"/>
  <c r="AP635" i="12" s="1"/>
  <c r="AV635" i="12" s="1"/>
  <c r="BB635" i="12" s="1"/>
  <c r="BJ635" i="12" s="1"/>
  <c r="BT635" i="12" s="1"/>
  <c r="N636" i="12"/>
  <c r="T636" i="12" s="1"/>
  <c r="AB636" i="12" s="1"/>
  <c r="AH636" i="12" s="1"/>
  <c r="AP636" i="12" s="1"/>
  <c r="AV636" i="12" s="1"/>
  <c r="BB636" i="12" s="1"/>
  <c r="BJ636" i="12" s="1"/>
  <c r="BT636" i="12" s="1"/>
  <c r="G659" i="12"/>
  <c r="M659" i="12" s="1"/>
  <c r="S659" i="12" s="1"/>
  <c r="AA659" i="12" s="1"/>
  <c r="AG659" i="12" s="1"/>
  <c r="AO659" i="12" s="1"/>
  <c r="AU659" i="12" s="1"/>
  <c r="BA659" i="12" s="1"/>
  <c r="BI659" i="12" s="1"/>
  <c r="BN659" i="12" s="1"/>
  <c r="BS659" i="12" s="1"/>
  <c r="BZ659" i="12" s="1"/>
  <c r="M660" i="12"/>
  <c r="S660" i="12" s="1"/>
  <c r="AA660" i="12" s="1"/>
  <c r="AG660" i="12" s="1"/>
  <c r="AO660" i="12" s="1"/>
  <c r="AU660" i="12" s="1"/>
  <c r="BA660" i="12" s="1"/>
  <c r="BI660" i="12" s="1"/>
  <c r="BN660" i="12" s="1"/>
  <c r="BS660" i="12" s="1"/>
  <c r="BZ660" i="12" s="1"/>
  <c r="H604" i="12"/>
  <c r="N605" i="12"/>
  <c r="T605" i="12" s="1"/>
  <c r="AB605" i="12" s="1"/>
  <c r="AH605" i="12" s="1"/>
  <c r="AP605" i="12" s="1"/>
  <c r="AV605" i="12" s="1"/>
  <c r="BB605" i="12" s="1"/>
  <c r="BJ605" i="12" s="1"/>
  <c r="BT605" i="12" s="1"/>
  <c r="N664" i="12"/>
  <c r="T664" i="12" s="1"/>
  <c r="AB664" i="12" s="1"/>
  <c r="AH664" i="12" s="1"/>
  <c r="AP664" i="12" s="1"/>
  <c r="AV664" i="12" s="1"/>
  <c r="BB664" i="12" s="1"/>
  <c r="BJ664" i="12" s="1"/>
  <c r="BT664" i="12" s="1"/>
  <c r="H663" i="12"/>
  <c r="N663" i="12" s="1"/>
  <c r="T663" i="12" s="1"/>
  <c r="AB663" i="12" s="1"/>
  <c r="AH663" i="12" s="1"/>
  <c r="AP663" i="12" s="1"/>
  <c r="AV663" i="12" s="1"/>
  <c r="BB663" i="12" s="1"/>
  <c r="BJ663" i="12" s="1"/>
  <c r="BT663" i="12" s="1"/>
  <c r="F561" i="12"/>
  <c r="G561" i="12"/>
  <c r="H561" i="12"/>
  <c r="H518" i="12"/>
  <c r="G518" i="12"/>
  <c r="F518" i="12"/>
  <c r="H515" i="12"/>
  <c r="G515" i="12"/>
  <c r="F515" i="12"/>
  <c r="H507" i="12"/>
  <c r="G507" i="12"/>
  <c r="F507" i="12"/>
  <c r="H504" i="12"/>
  <c r="G504" i="12"/>
  <c r="F504" i="12"/>
  <c r="H498" i="12"/>
  <c r="G498" i="12"/>
  <c r="F498" i="12"/>
  <c r="H494" i="12"/>
  <c r="G494" i="12"/>
  <c r="F494" i="12"/>
  <c r="H490" i="12"/>
  <c r="G490" i="12"/>
  <c r="F490" i="12"/>
  <c r="H486" i="12"/>
  <c r="G486" i="12"/>
  <c r="F486" i="12"/>
  <c r="H480" i="12"/>
  <c r="G480" i="12"/>
  <c r="F480" i="12"/>
  <c r="N472" i="12"/>
  <c r="T472" i="12" s="1"/>
  <c r="AB472" i="12" s="1"/>
  <c r="AH472" i="12" s="1"/>
  <c r="AP472" i="12" s="1"/>
  <c r="AV472" i="12" s="1"/>
  <c r="BB472" i="12" s="1"/>
  <c r="BJ472" i="12" s="1"/>
  <c r="BT472" i="12" s="1"/>
  <c r="M472" i="12"/>
  <c r="S472" i="12" s="1"/>
  <c r="AA472" i="12" s="1"/>
  <c r="AG472" i="12" s="1"/>
  <c r="AO472" i="12" s="1"/>
  <c r="AU472" i="12" s="1"/>
  <c r="BA472" i="12" s="1"/>
  <c r="BI472" i="12" s="1"/>
  <c r="BN472" i="12" s="1"/>
  <c r="BS472" i="12" s="1"/>
  <c r="BZ472" i="12" s="1"/>
  <c r="L472" i="12"/>
  <c r="R472" i="12" s="1"/>
  <c r="V472" i="12" s="1"/>
  <c r="Z472" i="12" s="1"/>
  <c r="AF472" i="12" s="1"/>
  <c r="AJ472" i="12" s="1"/>
  <c r="AN472" i="12" s="1"/>
  <c r="AT472" i="12" s="1"/>
  <c r="AZ472" i="12" s="1"/>
  <c r="BD472" i="12" s="1"/>
  <c r="BH472" i="12" s="1"/>
  <c r="BM472" i="12" s="1"/>
  <c r="BR472" i="12" s="1"/>
  <c r="BV472" i="12" s="1"/>
  <c r="BY472" i="12" s="1"/>
  <c r="CB472" i="12" s="1"/>
  <c r="CD472" i="12" s="1"/>
  <c r="N469" i="12"/>
  <c r="T469" i="12" s="1"/>
  <c r="AB469" i="12" s="1"/>
  <c r="AH469" i="12" s="1"/>
  <c r="AP469" i="12" s="1"/>
  <c r="AV469" i="12" s="1"/>
  <c r="BB469" i="12" s="1"/>
  <c r="BJ469" i="12" s="1"/>
  <c r="BT469" i="12" s="1"/>
  <c r="M469" i="12"/>
  <c r="S469" i="12" s="1"/>
  <c r="AA469" i="12" s="1"/>
  <c r="AG469" i="12" s="1"/>
  <c r="AO469" i="12" s="1"/>
  <c r="AU469" i="12" s="1"/>
  <c r="BA469" i="12" s="1"/>
  <c r="BI469" i="12" s="1"/>
  <c r="BN469" i="12" s="1"/>
  <c r="BS469" i="12" s="1"/>
  <c r="BZ469" i="12" s="1"/>
  <c r="L469" i="12"/>
  <c r="R469" i="12" s="1"/>
  <c r="V469" i="12" s="1"/>
  <c r="Z469" i="12" s="1"/>
  <c r="AF469" i="12" s="1"/>
  <c r="AJ469" i="12" s="1"/>
  <c r="AN469" i="12" s="1"/>
  <c r="AT469" i="12" s="1"/>
  <c r="AZ469" i="12" s="1"/>
  <c r="BD469" i="12" s="1"/>
  <c r="BH469" i="12" s="1"/>
  <c r="BM469" i="12" s="1"/>
  <c r="BR469" i="12" s="1"/>
  <c r="BV469" i="12" s="1"/>
  <c r="BY469" i="12" s="1"/>
  <c r="CB469" i="12" s="1"/>
  <c r="CD469" i="12" s="1"/>
  <c r="H466" i="12"/>
  <c r="G466" i="12"/>
  <c r="F466" i="12"/>
  <c r="H462" i="12"/>
  <c r="G462" i="12"/>
  <c r="F462" i="12"/>
  <c r="H452" i="12"/>
  <c r="G452" i="12"/>
  <c r="F452" i="12"/>
  <c r="H449" i="12"/>
  <c r="G449" i="12"/>
  <c r="F449" i="12"/>
  <c r="H446" i="12"/>
  <c r="G446" i="12"/>
  <c r="F446" i="12"/>
  <c r="H441" i="12"/>
  <c r="G441" i="12"/>
  <c r="F441" i="12"/>
  <c r="H433" i="12"/>
  <c r="G433" i="12"/>
  <c r="F433" i="12"/>
  <c r="H428" i="12"/>
  <c r="N428" i="12" s="1"/>
  <c r="T428" i="12" s="1"/>
  <c r="AB428" i="12" s="1"/>
  <c r="AH428" i="12" s="1"/>
  <c r="AP428" i="12" s="1"/>
  <c r="AV428" i="12" s="1"/>
  <c r="BB428" i="12" s="1"/>
  <c r="BJ428" i="12" s="1"/>
  <c r="BT428" i="12" s="1"/>
  <c r="G428" i="12"/>
  <c r="M428" i="12" s="1"/>
  <c r="S428" i="12" s="1"/>
  <c r="AA428" i="12" s="1"/>
  <c r="AG428" i="12" s="1"/>
  <c r="AO428" i="12" s="1"/>
  <c r="AU428" i="12" s="1"/>
  <c r="BA428" i="12" s="1"/>
  <c r="BI428" i="12" s="1"/>
  <c r="BN428" i="12" s="1"/>
  <c r="BS428" i="12" s="1"/>
  <c r="BZ428" i="12" s="1"/>
  <c r="F428" i="12"/>
  <c r="L428" i="12" s="1"/>
  <c r="R428" i="12" s="1"/>
  <c r="V428" i="12" s="1"/>
  <c r="Z428" i="12" s="1"/>
  <c r="AF428" i="12" s="1"/>
  <c r="AJ428" i="12" s="1"/>
  <c r="AN428" i="12" s="1"/>
  <c r="AT428" i="12" s="1"/>
  <c r="AZ428" i="12" s="1"/>
  <c r="BD428" i="12" s="1"/>
  <c r="BH428" i="12" s="1"/>
  <c r="BM428" i="12" s="1"/>
  <c r="BR428" i="12" s="1"/>
  <c r="BV428" i="12" s="1"/>
  <c r="BY428" i="12" s="1"/>
  <c r="CB428" i="12" s="1"/>
  <c r="CD428" i="12" s="1"/>
  <c r="H426" i="12"/>
  <c r="N426" i="12" s="1"/>
  <c r="T426" i="12" s="1"/>
  <c r="AB426" i="12" s="1"/>
  <c r="AH426" i="12" s="1"/>
  <c r="AP426" i="12" s="1"/>
  <c r="AV426" i="12" s="1"/>
  <c r="BB426" i="12" s="1"/>
  <c r="BJ426" i="12" s="1"/>
  <c r="BT426" i="12" s="1"/>
  <c r="G426" i="12"/>
  <c r="M426" i="12" s="1"/>
  <c r="S426" i="12" s="1"/>
  <c r="AA426" i="12" s="1"/>
  <c r="AG426" i="12" s="1"/>
  <c r="AO426" i="12" s="1"/>
  <c r="AU426" i="12" s="1"/>
  <c r="BA426" i="12" s="1"/>
  <c r="BI426" i="12" s="1"/>
  <c r="BN426" i="12" s="1"/>
  <c r="BS426" i="12" s="1"/>
  <c r="BZ426" i="12" s="1"/>
  <c r="F426" i="12"/>
  <c r="L426" i="12" s="1"/>
  <c r="R426" i="12" s="1"/>
  <c r="V426" i="12" s="1"/>
  <c r="Z426" i="12" s="1"/>
  <c r="AF426" i="12" s="1"/>
  <c r="AJ426" i="12" s="1"/>
  <c r="AN426" i="12" s="1"/>
  <c r="AT426" i="12" s="1"/>
  <c r="AZ426" i="12" s="1"/>
  <c r="BD426" i="12" s="1"/>
  <c r="BH426" i="12" s="1"/>
  <c r="BM426" i="12" s="1"/>
  <c r="BR426" i="12" s="1"/>
  <c r="BV426" i="12" s="1"/>
  <c r="BY426" i="12" s="1"/>
  <c r="CB426" i="12" s="1"/>
  <c r="CD426" i="12" s="1"/>
  <c r="H422" i="12"/>
  <c r="G422" i="12"/>
  <c r="F422" i="12"/>
  <c r="N360" i="12"/>
  <c r="T360" i="12" s="1"/>
  <c r="AB360" i="12" s="1"/>
  <c r="AH360" i="12" s="1"/>
  <c r="AP360" i="12" s="1"/>
  <c r="AV360" i="12" s="1"/>
  <c r="BB360" i="12" s="1"/>
  <c r="BJ360" i="12" s="1"/>
  <c r="BT360" i="12" s="1"/>
  <c r="M360" i="12"/>
  <c r="S360" i="12" s="1"/>
  <c r="AA360" i="12" s="1"/>
  <c r="AG360" i="12" s="1"/>
  <c r="AO360" i="12" s="1"/>
  <c r="AU360" i="12" s="1"/>
  <c r="BA360" i="12" s="1"/>
  <c r="BI360" i="12" s="1"/>
  <c r="BN360" i="12" s="1"/>
  <c r="BS360" i="12" s="1"/>
  <c r="BZ360" i="12" s="1"/>
  <c r="L360" i="12"/>
  <c r="R360" i="12" s="1"/>
  <c r="V360" i="12" s="1"/>
  <c r="Z360" i="12" s="1"/>
  <c r="AF360" i="12" s="1"/>
  <c r="AJ360" i="12" s="1"/>
  <c r="AN360" i="12" s="1"/>
  <c r="AT360" i="12" s="1"/>
  <c r="AZ360" i="12" s="1"/>
  <c r="BD360" i="12" s="1"/>
  <c r="BH360" i="12" s="1"/>
  <c r="BM360" i="12" s="1"/>
  <c r="BR360" i="12" s="1"/>
  <c r="BV360" i="12" s="1"/>
  <c r="BY360" i="12" s="1"/>
  <c r="CB360" i="12" s="1"/>
  <c r="CD360" i="12" s="1"/>
  <c r="N357" i="12"/>
  <c r="T357" i="12" s="1"/>
  <c r="AB357" i="12" s="1"/>
  <c r="AH357" i="12" s="1"/>
  <c r="AP357" i="12" s="1"/>
  <c r="AV357" i="12" s="1"/>
  <c r="BB357" i="12" s="1"/>
  <c r="BJ357" i="12" s="1"/>
  <c r="BT357" i="12" s="1"/>
  <c r="M357" i="12"/>
  <c r="S357" i="12" s="1"/>
  <c r="AA357" i="12" s="1"/>
  <c r="AG357" i="12" s="1"/>
  <c r="AO357" i="12" s="1"/>
  <c r="AU357" i="12" s="1"/>
  <c r="BA357" i="12" s="1"/>
  <c r="BI357" i="12" s="1"/>
  <c r="BN357" i="12" s="1"/>
  <c r="BS357" i="12" s="1"/>
  <c r="BZ357" i="12" s="1"/>
  <c r="L357" i="12"/>
  <c r="R357" i="12" s="1"/>
  <c r="V357" i="12" s="1"/>
  <c r="Z357" i="12" s="1"/>
  <c r="AF357" i="12" s="1"/>
  <c r="AJ357" i="12" s="1"/>
  <c r="AN357" i="12" s="1"/>
  <c r="AT357" i="12" s="1"/>
  <c r="AZ357" i="12" s="1"/>
  <c r="BD357" i="12" s="1"/>
  <c r="BH357" i="12" s="1"/>
  <c r="BM357" i="12" s="1"/>
  <c r="BR357" i="12" s="1"/>
  <c r="BV357" i="12" s="1"/>
  <c r="BY357" i="12" s="1"/>
  <c r="CB357" i="12" s="1"/>
  <c r="CD357" i="12" s="1"/>
  <c r="N352" i="12"/>
  <c r="T352" i="12" s="1"/>
  <c r="AB352" i="12" s="1"/>
  <c r="AH352" i="12" s="1"/>
  <c r="AP352" i="12" s="1"/>
  <c r="AV352" i="12" s="1"/>
  <c r="BB352" i="12" s="1"/>
  <c r="BJ352" i="12" s="1"/>
  <c r="BT352" i="12" s="1"/>
  <c r="M352" i="12"/>
  <c r="S352" i="12" s="1"/>
  <c r="AA352" i="12" s="1"/>
  <c r="AG352" i="12" s="1"/>
  <c r="AO352" i="12" s="1"/>
  <c r="AU352" i="12" s="1"/>
  <c r="BA352" i="12" s="1"/>
  <c r="BI352" i="12" s="1"/>
  <c r="BN352" i="12" s="1"/>
  <c r="BS352" i="12" s="1"/>
  <c r="BZ352" i="12" s="1"/>
  <c r="L352" i="12"/>
  <c r="R352" i="12" s="1"/>
  <c r="V352" i="12" s="1"/>
  <c r="Z352" i="12" s="1"/>
  <c r="AF352" i="12" s="1"/>
  <c r="AJ352" i="12" s="1"/>
  <c r="AN352" i="12" s="1"/>
  <c r="AT352" i="12" s="1"/>
  <c r="AZ352" i="12" s="1"/>
  <c r="BD352" i="12" s="1"/>
  <c r="BH352" i="12" s="1"/>
  <c r="BM352" i="12" s="1"/>
  <c r="BR352" i="12" s="1"/>
  <c r="BV352" i="12" s="1"/>
  <c r="BY352" i="12" s="1"/>
  <c r="CB352" i="12" s="1"/>
  <c r="CD352" i="12" s="1"/>
  <c r="N349" i="12"/>
  <c r="T349" i="12" s="1"/>
  <c r="AB349" i="12" s="1"/>
  <c r="AH349" i="12" s="1"/>
  <c r="AP349" i="12" s="1"/>
  <c r="AV349" i="12" s="1"/>
  <c r="BB349" i="12" s="1"/>
  <c r="BJ349" i="12" s="1"/>
  <c r="BT349" i="12" s="1"/>
  <c r="M349" i="12"/>
  <c r="S349" i="12" s="1"/>
  <c r="AA349" i="12" s="1"/>
  <c r="AG349" i="12" s="1"/>
  <c r="AO349" i="12" s="1"/>
  <c r="AU349" i="12" s="1"/>
  <c r="BA349" i="12" s="1"/>
  <c r="BI349" i="12" s="1"/>
  <c r="BN349" i="12" s="1"/>
  <c r="BS349" i="12" s="1"/>
  <c r="BZ349" i="12" s="1"/>
  <c r="L349" i="12"/>
  <c r="R349" i="12" s="1"/>
  <c r="V349" i="12" s="1"/>
  <c r="Z349" i="12" s="1"/>
  <c r="AF349" i="12" s="1"/>
  <c r="AJ349" i="12" s="1"/>
  <c r="AN349" i="12" s="1"/>
  <c r="AT349" i="12" s="1"/>
  <c r="AZ349" i="12" s="1"/>
  <c r="BD349" i="12" s="1"/>
  <c r="BH349" i="12" s="1"/>
  <c r="BM349" i="12" s="1"/>
  <c r="BR349" i="12" s="1"/>
  <c r="BV349" i="12" s="1"/>
  <c r="BY349" i="12" s="1"/>
  <c r="CB349" i="12" s="1"/>
  <c r="CD349" i="12" s="1"/>
  <c r="H340" i="12"/>
  <c r="G340" i="12"/>
  <c r="F340" i="12"/>
  <c r="H336" i="12"/>
  <c r="G336" i="12"/>
  <c r="F336" i="12"/>
  <c r="H332" i="12"/>
  <c r="G332" i="12"/>
  <c r="F332" i="12"/>
  <c r="H327" i="12"/>
  <c r="G327" i="12"/>
  <c r="F327" i="12"/>
  <c r="N321" i="12"/>
  <c r="T321" i="12" s="1"/>
  <c r="AB321" i="12" s="1"/>
  <c r="AH321" i="12" s="1"/>
  <c r="AP321" i="12" s="1"/>
  <c r="AV321" i="12" s="1"/>
  <c r="BB321" i="12" s="1"/>
  <c r="BJ321" i="12" s="1"/>
  <c r="BT321" i="12" s="1"/>
  <c r="M321" i="12"/>
  <c r="S321" i="12" s="1"/>
  <c r="AA321" i="12" s="1"/>
  <c r="AG321" i="12" s="1"/>
  <c r="AO321" i="12" s="1"/>
  <c r="AU321" i="12" s="1"/>
  <c r="BA321" i="12" s="1"/>
  <c r="BI321" i="12" s="1"/>
  <c r="BN321" i="12" s="1"/>
  <c r="BS321" i="12" s="1"/>
  <c r="BZ321" i="12" s="1"/>
  <c r="L321" i="12"/>
  <c r="R321" i="12" s="1"/>
  <c r="V321" i="12" s="1"/>
  <c r="Z321" i="12" s="1"/>
  <c r="AF321" i="12" s="1"/>
  <c r="AJ321" i="12" s="1"/>
  <c r="AN321" i="12" s="1"/>
  <c r="AT321" i="12" s="1"/>
  <c r="AZ321" i="12" s="1"/>
  <c r="BD321" i="12" s="1"/>
  <c r="BH321" i="12" s="1"/>
  <c r="BM321" i="12" s="1"/>
  <c r="BR321" i="12" s="1"/>
  <c r="BV321" i="12" s="1"/>
  <c r="BY321" i="12" s="1"/>
  <c r="CB321" i="12" s="1"/>
  <c r="CD321" i="12" s="1"/>
  <c r="N318" i="12"/>
  <c r="T318" i="12" s="1"/>
  <c r="AB318" i="12" s="1"/>
  <c r="AH318" i="12" s="1"/>
  <c r="AP318" i="12" s="1"/>
  <c r="AV318" i="12" s="1"/>
  <c r="BB318" i="12" s="1"/>
  <c r="BJ318" i="12" s="1"/>
  <c r="BT318" i="12" s="1"/>
  <c r="M318" i="12"/>
  <c r="S318" i="12" s="1"/>
  <c r="AA318" i="12" s="1"/>
  <c r="AG318" i="12" s="1"/>
  <c r="AO318" i="12" s="1"/>
  <c r="AU318" i="12" s="1"/>
  <c r="BA318" i="12" s="1"/>
  <c r="BI318" i="12" s="1"/>
  <c r="BN318" i="12" s="1"/>
  <c r="BS318" i="12" s="1"/>
  <c r="BZ318" i="12" s="1"/>
  <c r="L318" i="12"/>
  <c r="R318" i="12" s="1"/>
  <c r="V318" i="12" s="1"/>
  <c r="Z318" i="12" s="1"/>
  <c r="AF318" i="12" s="1"/>
  <c r="AJ318" i="12" s="1"/>
  <c r="AN318" i="12" s="1"/>
  <c r="AT318" i="12" s="1"/>
  <c r="AZ318" i="12" s="1"/>
  <c r="BD318" i="12" s="1"/>
  <c r="BH318" i="12" s="1"/>
  <c r="BM318" i="12" s="1"/>
  <c r="BR318" i="12" s="1"/>
  <c r="BV318" i="12" s="1"/>
  <c r="BY318" i="12" s="1"/>
  <c r="CB318" i="12" s="1"/>
  <c r="CD318" i="12" s="1"/>
  <c r="H310" i="12"/>
  <c r="G310" i="12"/>
  <c r="F310" i="12"/>
  <c r="H306" i="12"/>
  <c r="G306" i="12"/>
  <c r="F306" i="12"/>
  <c r="H297" i="12"/>
  <c r="G297" i="12"/>
  <c r="F297" i="12"/>
  <c r="F641" i="12" l="1"/>
  <c r="L641" i="12" s="1"/>
  <c r="R641" i="12" s="1"/>
  <c r="V641" i="12" s="1"/>
  <c r="Z641" i="12" s="1"/>
  <c r="AF641" i="12" s="1"/>
  <c r="AJ641" i="12" s="1"/>
  <c r="AN641" i="12" s="1"/>
  <c r="AT641" i="12" s="1"/>
  <c r="AZ641" i="12" s="1"/>
  <c r="BD641" i="12" s="1"/>
  <c r="BH641" i="12" s="1"/>
  <c r="BM641" i="12" s="1"/>
  <c r="BR641" i="12" s="1"/>
  <c r="BV641" i="12" s="1"/>
  <c r="BY641" i="12" s="1"/>
  <c r="CB641" i="12" s="1"/>
  <c r="CD641" i="12" s="1"/>
  <c r="H566" i="12"/>
  <c r="N566" i="12" s="1"/>
  <c r="T566" i="12" s="1"/>
  <c r="AB566" i="12" s="1"/>
  <c r="AH566" i="12" s="1"/>
  <c r="AP566" i="12" s="1"/>
  <c r="AV566" i="12" s="1"/>
  <c r="BB566" i="12" s="1"/>
  <c r="BJ566" i="12" s="1"/>
  <c r="BT566" i="12" s="1"/>
  <c r="H641" i="12"/>
  <c r="N641" i="12" s="1"/>
  <c r="T641" i="12" s="1"/>
  <c r="AB641" i="12" s="1"/>
  <c r="AH641" i="12" s="1"/>
  <c r="AP641" i="12" s="1"/>
  <c r="AV641" i="12" s="1"/>
  <c r="BB641" i="12" s="1"/>
  <c r="BJ641" i="12" s="1"/>
  <c r="BT641" i="12" s="1"/>
  <c r="F536" i="12"/>
  <c r="F535" i="12" s="1"/>
  <c r="H609" i="12"/>
  <c r="N609" i="12" s="1"/>
  <c r="T609" i="12" s="1"/>
  <c r="AB609" i="12" s="1"/>
  <c r="AH609" i="12" s="1"/>
  <c r="AP609" i="12" s="1"/>
  <c r="AV609" i="12" s="1"/>
  <c r="BB609" i="12" s="1"/>
  <c r="BJ609" i="12" s="1"/>
  <c r="BT609" i="12" s="1"/>
  <c r="G609" i="12"/>
  <c r="G608" i="12" s="1"/>
  <c r="M608" i="12" s="1"/>
  <c r="S608" i="12" s="1"/>
  <c r="AA608" i="12" s="1"/>
  <c r="AG608" i="12" s="1"/>
  <c r="AO608" i="12" s="1"/>
  <c r="AU608" i="12" s="1"/>
  <c r="BA608" i="12" s="1"/>
  <c r="BI608" i="12" s="1"/>
  <c r="BN608" i="12" s="1"/>
  <c r="BS608" i="12" s="1"/>
  <c r="BZ608" i="12" s="1"/>
  <c r="G536" i="12"/>
  <c r="G535" i="12" s="1"/>
  <c r="F566" i="12"/>
  <c r="L566" i="12" s="1"/>
  <c r="R566" i="12" s="1"/>
  <c r="V566" i="12" s="1"/>
  <c r="Z566" i="12" s="1"/>
  <c r="AF566" i="12" s="1"/>
  <c r="AJ566" i="12" s="1"/>
  <c r="AN566" i="12" s="1"/>
  <c r="AT566" i="12" s="1"/>
  <c r="AZ566" i="12" s="1"/>
  <c r="BD566" i="12" s="1"/>
  <c r="BH566" i="12" s="1"/>
  <c r="BM566" i="12" s="1"/>
  <c r="BR566" i="12" s="1"/>
  <c r="BV566" i="12" s="1"/>
  <c r="BY566" i="12" s="1"/>
  <c r="CB566" i="12" s="1"/>
  <c r="CD566" i="12" s="1"/>
  <c r="F573" i="12"/>
  <c r="L573" i="12" s="1"/>
  <c r="R573" i="12" s="1"/>
  <c r="V573" i="12" s="1"/>
  <c r="Z573" i="12" s="1"/>
  <c r="AF573" i="12" s="1"/>
  <c r="AJ573" i="12" s="1"/>
  <c r="AN573" i="12" s="1"/>
  <c r="AT573" i="12" s="1"/>
  <c r="AZ573" i="12" s="1"/>
  <c r="BD573" i="12" s="1"/>
  <c r="BH573" i="12" s="1"/>
  <c r="BM573" i="12" s="1"/>
  <c r="BR573" i="12" s="1"/>
  <c r="BV573" i="12" s="1"/>
  <c r="BY573" i="12" s="1"/>
  <c r="CB573" i="12" s="1"/>
  <c r="CD573" i="12" s="1"/>
  <c r="L610" i="12"/>
  <c r="R610" i="12" s="1"/>
  <c r="V610" i="12" s="1"/>
  <c r="Z610" i="12" s="1"/>
  <c r="AF610" i="12" s="1"/>
  <c r="AJ610" i="12" s="1"/>
  <c r="AN610" i="12" s="1"/>
  <c r="AT610" i="12" s="1"/>
  <c r="AZ610" i="12" s="1"/>
  <c r="BD610" i="12" s="1"/>
  <c r="BH610" i="12" s="1"/>
  <c r="BM610" i="12" s="1"/>
  <c r="BR610" i="12" s="1"/>
  <c r="BV610" i="12" s="1"/>
  <c r="BY610" i="12" s="1"/>
  <c r="CB610" i="12" s="1"/>
  <c r="CD610" i="12" s="1"/>
  <c r="G573" i="12"/>
  <c r="M573" i="12" s="1"/>
  <c r="S573" i="12" s="1"/>
  <c r="AA573" i="12" s="1"/>
  <c r="AG573" i="12" s="1"/>
  <c r="AO573" i="12" s="1"/>
  <c r="AU573" i="12" s="1"/>
  <c r="BA573" i="12" s="1"/>
  <c r="BI573" i="12" s="1"/>
  <c r="BN573" i="12" s="1"/>
  <c r="BS573" i="12" s="1"/>
  <c r="BZ573" i="12" s="1"/>
  <c r="H573" i="12"/>
  <c r="N573" i="12" s="1"/>
  <c r="T573" i="12" s="1"/>
  <c r="AB573" i="12" s="1"/>
  <c r="AH573" i="12" s="1"/>
  <c r="AP573" i="12" s="1"/>
  <c r="AV573" i="12" s="1"/>
  <c r="BB573" i="12" s="1"/>
  <c r="BJ573" i="12" s="1"/>
  <c r="BT573" i="12" s="1"/>
  <c r="H585" i="12"/>
  <c r="H584" i="12" s="1"/>
  <c r="N584" i="12" s="1"/>
  <c r="T584" i="12" s="1"/>
  <c r="AB584" i="12" s="1"/>
  <c r="AH584" i="12" s="1"/>
  <c r="AP584" i="12" s="1"/>
  <c r="AV584" i="12" s="1"/>
  <c r="BB584" i="12" s="1"/>
  <c r="BJ584" i="12" s="1"/>
  <c r="BT584" i="12" s="1"/>
  <c r="G566" i="12"/>
  <c r="M566" i="12" s="1"/>
  <c r="S566" i="12" s="1"/>
  <c r="AA566" i="12" s="1"/>
  <c r="AG566" i="12" s="1"/>
  <c r="AO566" i="12" s="1"/>
  <c r="AU566" i="12" s="1"/>
  <c r="BA566" i="12" s="1"/>
  <c r="BI566" i="12" s="1"/>
  <c r="BN566" i="12" s="1"/>
  <c r="BS566" i="12" s="1"/>
  <c r="BZ566" i="12" s="1"/>
  <c r="F585" i="12"/>
  <c r="L585" i="12" s="1"/>
  <c r="R585" i="12" s="1"/>
  <c r="V585" i="12" s="1"/>
  <c r="Z585" i="12" s="1"/>
  <c r="AF585" i="12" s="1"/>
  <c r="AJ585" i="12" s="1"/>
  <c r="AN585" i="12" s="1"/>
  <c r="AT585" i="12" s="1"/>
  <c r="AZ585" i="12" s="1"/>
  <c r="BD585" i="12" s="1"/>
  <c r="BH585" i="12" s="1"/>
  <c r="BM585" i="12" s="1"/>
  <c r="BR585" i="12" s="1"/>
  <c r="BV585" i="12" s="1"/>
  <c r="BY585" i="12" s="1"/>
  <c r="CB585" i="12" s="1"/>
  <c r="CD585" i="12" s="1"/>
  <c r="F627" i="12"/>
  <c r="L627" i="12" s="1"/>
  <c r="R627" i="12" s="1"/>
  <c r="V627" i="12" s="1"/>
  <c r="Z627" i="12" s="1"/>
  <c r="AF627" i="12" s="1"/>
  <c r="AJ627" i="12" s="1"/>
  <c r="AN627" i="12" s="1"/>
  <c r="AT627" i="12" s="1"/>
  <c r="AZ627" i="12" s="1"/>
  <c r="BD627" i="12" s="1"/>
  <c r="BH627" i="12" s="1"/>
  <c r="BM627" i="12" s="1"/>
  <c r="BR627" i="12" s="1"/>
  <c r="BV627" i="12" s="1"/>
  <c r="BY627" i="12" s="1"/>
  <c r="CB627" i="12" s="1"/>
  <c r="CD627" i="12" s="1"/>
  <c r="F296" i="12"/>
  <c r="L297" i="12"/>
  <c r="R297" i="12" s="1"/>
  <c r="V297" i="12" s="1"/>
  <c r="Z297" i="12" s="1"/>
  <c r="AF297" i="12" s="1"/>
  <c r="AJ297" i="12" s="1"/>
  <c r="AN297" i="12" s="1"/>
  <c r="AT297" i="12" s="1"/>
  <c r="AZ297" i="12" s="1"/>
  <c r="BD297" i="12" s="1"/>
  <c r="BH297" i="12" s="1"/>
  <c r="BM297" i="12" s="1"/>
  <c r="BR297" i="12" s="1"/>
  <c r="BV297" i="12" s="1"/>
  <c r="BY297" i="12" s="1"/>
  <c r="CB297" i="12" s="1"/>
  <c r="CD297" i="12" s="1"/>
  <c r="F339" i="12"/>
  <c r="L340" i="12"/>
  <c r="R340" i="12" s="1"/>
  <c r="V340" i="12" s="1"/>
  <c r="Z340" i="12" s="1"/>
  <c r="AF340" i="12" s="1"/>
  <c r="AJ340" i="12" s="1"/>
  <c r="AN340" i="12" s="1"/>
  <c r="AT340" i="12" s="1"/>
  <c r="AZ340" i="12" s="1"/>
  <c r="BD340" i="12" s="1"/>
  <c r="BH340" i="12" s="1"/>
  <c r="BM340" i="12" s="1"/>
  <c r="BR340" i="12" s="1"/>
  <c r="BV340" i="12" s="1"/>
  <c r="BY340" i="12" s="1"/>
  <c r="CB340" i="12" s="1"/>
  <c r="CD340" i="12" s="1"/>
  <c r="F421" i="12"/>
  <c r="L422" i="12"/>
  <c r="R422" i="12" s="1"/>
  <c r="V422" i="12" s="1"/>
  <c r="Z422" i="12" s="1"/>
  <c r="AF422" i="12" s="1"/>
  <c r="AJ422" i="12" s="1"/>
  <c r="AN422" i="12" s="1"/>
  <c r="AT422" i="12" s="1"/>
  <c r="AZ422" i="12" s="1"/>
  <c r="BD422" i="12" s="1"/>
  <c r="BH422" i="12" s="1"/>
  <c r="BM422" i="12" s="1"/>
  <c r="BR422" i="12" s="1"/>
  <c r="BV422" i="12" s="1"/>
  <c r="BY422" i="12" s="1"/>
  <c r="CB422" i="12" s="1"/>
  <c r="CD422" i="12" s="1"/>
  <c r="F440" i="12"/>
  <c r="L441" i="12"/>
  <c r="R441" i="12" s="1"/>
  <c r="V441" i="12" s="1"/>
  <c r="Z441" i="12" s="1"/>
  <c r="AF441" i="12" s="1"/>
  <c r="AJ441" i="12" s="1"/>
  <c r="AN441" i="12" s="1"/>
  <c r="AT441" i="12" s="1"/>
  <c r="AZ441" i="12" s="1"/>
  <c r="BD441" i="12" s="1"/>
  <c r="BH441" i="12" s="1"/>
  <c r="BM441" i="12" s="1"/>
  <c r="BR441" i="12" s="1"/>
  <c r="BV441" i="12" s="1"/>
  <c r="BY441" i="12" s="1"/>
  <c r="CB441" i="12" s="1"/>
  <c r="CD441" i="12" s="1"/>
  <c r="F461" i="12"/>
  <c r="L462" i="12"/>
  <c r="R462" i="12" s="1"/>
  <c r="V462" i="12" s="1"/>
  <c r="Z462" i="12" s="1"/>
  <c r="AF462" i="12" s="1"/>
  <c r="AJ462" i="12" s="1"/>
  <c r="AN462" i="12" s="1"/>
  <c r="AT462" i="12" s="1"/>
  <c r="AZ462" i="12" s="1"/>
  <c r="BD462" i="12" s="1"/>
  <c r="BH462" i="12" s="1"/>
  <c r="BM462" i="12" s="1"/>
  <c r="BR462" i="12" s="1"/>
  <c r="BV462" i="12" s="1"/>
  <c r="BY462" i="12" s="1"/>
  <c r="CB462" i="12" s="1"/>
  <c r="CD462" i="12" s="1"/>
  <c r="F479" i="12"/>
  <c r="L480" i="12"/>
  <c r="R480" i="12" s="1"/>
  <c r="V480" i="12" s="1"/>
  <c r="Z480" i="12" s="1"/>
  <c r="AF480" i="12" s="1"/>
  <c r="AJ480" i="12" s="1"/>
  <c r="AN480" i="12" s="1"/>
  <c r="AT480" i="12" s="1"/>
  <c r="AZ480" i="12" s="1"/>
  <c r="BD480" i="12" s="1"/>
  <c r="BH480" i="12" s="1"/>
  <c r="BM480" i="12" s="1"/>
  <c r="BR480" i="12" s="1"/>
  <c r="BV480" i="12" s="1"/>
  <c r="BY480" i="12" s="1"/>
  <c r="CB480" i="12" s="1"/>
  <c r="CD480" i="12" s="1"/>
  <c r="F497" i="12"/>
  <c r="L498" i="12"/>
  <c r="R498" i="12" s="1"/>
  <c r="V498" i="12" s="1"/>
  <c r="Z498" i="12" s="1"/>
  <c r="AF498" i="12" s="1"/>
  <c r="AJ498" i="12" s="1"/>
  <c r="AN498" i="12" s="1"/>
  <c r="AT498" i="12" s="1"/>
  <c r="AZ498" i="12" s="1"/>
  <c r="BD498" i="12" s="1"/>
  <c r="BH498" i="12" s="1"/>
  <c r="BM498" i="12" s="1"/>
  <c r="BR498" i="12" s="1"/>
  <c r="BV498" i="12" s="1"/>
  <c r="BY498" i="12" s="1"/>
  <c r="CB498" i="12" s="1"/>
  <c r="CD498" i="12" s="1"/>
  <c r="F517" i="12"/>
  <c r="L517" i="12" s="1"/>
  <c r="R517" i="12" s="1"/>
  <c r="V517" i="12" s="1"/>
  <c r="Z517" i="12" s="1"/>
  <c r="AF517" i="12" s="1"/>
  <c r="AJ517" i="12" s="1"/>
  <c r="AN517" i="12" s="1"/>
  <c r="AT517" i="12" s="1"/>
  <c r="AZ517" i="12" s="1"/>
  <c r="BD517" i="12" s="1"/>
  <c r="BH517" i="12" s="1"/>
  <c r="BM517" i="12" s="1"/>
  <c r="BR517" i="12" s="1"/>
  <c r="BV517" i="12" s="1"/>
  <c r="BY517" i="12" s="1"/>
  <c r="CB517" i="12" s="1"/>
  <c r="CD517" i="12" s="1"/>
  <c r="L518" i="12"/>
  <c r="R518" i="12" s="1"/>
  <c r="V518" i="12" s="1"/>
  <c r="Z518" i="12" s="1"/>
  <c r="AF518" i="12" s="1"/>
  <c r="AJ518" i="12" s="1"/>
  <c r="AN518" i="12" s="1"/>
  <c r="AT518" i="12" s="1"/>
  <c r="AZ518" i="12" s="1"/>
  <c r="BD518" i="12" s="1"/>
  <c r="BH518" i="12" s="1"/>
  <c r="BM518" i="12" s="1"/>
  <c r="BR518" i="12" s="1"/>
  <c r="BV518" i="12" s="1"/>
  <c r="BY518" i="12" s="1"/>
  <c r="CB518" i="12" s="1"/>
  <c r="CD518" i="12" s="1"/>
  <c r="F545" i="12"/>
  <c r="L546" i="12"/>
  <c r="R546" i="12" s="1"/>
  <c r="V546" i="12" s="1"/>
  <c r="Z546" i="12" s="1"/>
  <c r="AF546" i="12" s="1"/>
  <c r="AJ546" i="12" s="1"/>
  <c r="AN546" i="12" s="1"/>
  <c r="AT546" i="12" s="1"/>
  <c r="AZ546" i="12" s="1"/>
  <c r="BD546" i="12" s="1"/>
  <c r="BH546" i="12" s="1"/>
  <c r="BM546" i="12" s="1"/>
  <c r="BR546" i="12" s="1"/>
  <c r="BV546" i="12" s="1"/>
  <c r="BY546" i="12" s="1"/>
  <c r="CB546" i="12" s="1"/>
  <c r="CD546" i="12" s="1"/>
  <c r="F608" i="12"/>
  <c r="L608" i="12" s="1"/>
  <c r="R608" i="12" s="1"/>
  <c r="V608" i="12" s="1"/>
  <c r="Z608" i="12" s="1"/>
  <c r="AF608" i="12" s="1"/>
  <c r="AJ608" i="12" s="1"/>
  <c r="AN608" i="12" s="1"/>
  <c r="AT608" i="12" s="1"/>
  <c r="AZ608" i="12" s="1"/>
  <c r="BD608" i="12" s="1"/>
  <c r="BH608" i="12" s="1"/>
  <c r="BM608" i="12" s="1"/>
  <c r="BR608" i="12" s="1"/>
  <c r="BV608" i="12" s="1"/>
  <c r="BY608" i="12" s="1"/>
  <c r="CB608" i="12" s="1"/>
  <c r="CD608" i="12" s="1"/>
  <c r="L609" i="12"/>
  <c r="R609" i="12" s="1"/>
  <c r="V609" i="12" s="1"/>
  <c r="Z609" i="12" s="1"/>
  <c r="AF609" i="12" s="1"/>
  <c r="AJ609" i="12" s="1"/>
  <c r="AN609" i="12" s="1"/>
  <c r="AT609" i="12" s="1"/>
  <c r="AZ609" i="12" s="1"/>
  <c r="BD609" i="12" s="1"/>
  <c r="BH609" i="12" s="1"/>
  <c r="BM609" i="12" s="1"/>
  <c r="BR609" i="12" s="1"/>
  <c r="BV609" i="12" s="1"/>
  <c r="BY609" i="12" s="1"/>
  <c r="CB609" i="12" s="1"/>
  <c r="CD609" i="12" s="1"/>
  <c r="F580" i="12"/>
  <c r="L580" i="12" s="1"/>
  <c r="R580" i="12" s="1"/>
  <c r="V580" i="12" s="1"/>
  <c r="Z580" i="12" s="1"/>
  <c r="AF580" i="12" s="1"/>
  <c r="AJ580" i="12" s="1"/>
  <c r="AN580" i="12" s="1"/>
  <c r="AT580" i="12" s="1"/>
  <c r="AZ580" i="12" s="1"/>
  <c r="BD580" i="12" s="1"/>
  <c r="BH580" i="12" s="1"/>
  <c r="BM580" i="12" s="1"/>
  <c r="BR580" i="12" s="1"/>
  <c r="BV580" i="12" s="1"/>
  <c r="BY580" i="12" s="1"/>
  <c r="CB580" i="12" s="1"/>
  <c r="CD580" i="12" s="1"/>
  <c r="L581" i="12"/>
  <c r="R581" i="12" s="1"/>
  <c r="V581" i="12" s="1"/>
  <c r="Z581" i="12" s="1"/>
  <c r="AF581" i="12" s="1"/>
  <c r="AJ581" i="12" s="1"/>
  <c r="AN581" i="12" s="1"/>
  <c r="AT581" i="12" s="1"/>
  <c r="AZ581" i="12" s="1"/>
  <c r="BD581" i="12" s="1"/>
  <c r="BH581" i="12" s="1"/>
  <c r="BM581" i="12" s="1"/>
  <c r="BR581" i="12" s="1"/>
  <c r="BV581" i="12" s="1"/>
  <c r="BY581" i="12" s="1"/>
  <c r="CB581" i="12" s="1"/>
  <c r="CD581" i="12" s="1"/>
  <c r="F550" i="12"/>
  <c r="L550" i="12" s="1"/>
  <c r="R550" i="12" s="1"/>
  <c r="V550" i="12" s="1"/>
  <c r="Z550" i="12" s="1"/>
  <c r="AF550" i="12" s="1"/>
  <c r="AJ550" i="12" s="1"/>
  <c r="AN550" i="12" s="1"/>
  <c r="AT550" i="12" s="1"/>
  <c r="AZ550" i="12" s="1"/>
  <c r="BD550" i="12" s="1"/>
  <c r="BH550" i="12" s="1"/>
  <c r="BM550" i="12" s="1"/>
  <c r="BR550" i="12" s="1"/>
  <c r="BV550" i="12" s="1"/>
  <c r="BY550" i="12" s="1"/>
  <c r="CB550" i="12" s="1"/>
  <c r="CD550" i="12" s="1"/>
  <c r="L551" i="12"/>
  <c r="R551" i="12" s="1"/>
  <c r="V551" i="12" s="1"/>
  <c r="Z551" i="12" s="1"/>
  <c r="AF551" i="12" s="1"/>
  <c r="AJ551" i="12" s="1"/>
  <c r="AN551" i="12" s="1"/>
  <c r="AT551" i="12" s="1"/>
  <c r="AZ551" i="12" s="1"/>
  <c r="BD551" i="12" s="1"/>
  <c r="BH551" i="12" s="1"/>
  <c r="BM551" i="12" s="1"/>
  <c r="BR551" i="12" s="1"/>
  <c r="BV551" i="12" s="1"/>
  <c r="BY551" i="12" s="1"/>
  <c r="CB551" i="12" s="1"/>
  <c r="CD551" i="12" s="1"/>
  <c r="F465" i="12"/>
  <c r="L465" i="12" s="1"/>
  <c r="R465" i="12" s="1"/>
  <c r="V465" i="12" s="1"/>
  <c r="Z465" i="12" s="1"/>
  <c r="AF465" i="12" s="1"/>
  <c r="AJ465" i="12" s="1"/>
  <c r="AN465" i="12" s="1"/>
  <c r="AT465" i="12" s="1"/>
  <c r="AZ465" i="12" s="1"/>
  <c r="BD465" i="12" s="1"/>
  <c r="BH465" i="12" s="1"/>
  <c r="BM465" i="12" s="1"/>
  <c r="BR465" i="12" s="1"/>
  <c r="BV465" i="12" s="1"/>
  <c r="BY465" i="12" s="1"/>
  <c r="CB465" i="12" s="1"/>
  <c r="CD465" i="12" s="1"/>
  <c r="L466" i="12"/>
  <c r="R466" i="12" s="1"/>
  <c r="V466" i="12" s="1"/>
  <c r="Z466" i="12" s="1"/>
  <c r="AF466" i="12" s="1"/>
  <c r="AJ466" i="12" s="1"/>
  <c r="AN466" i="12" s="1"/>
  <c r="AT466" i="12" s="1"/>
  <c r="AZ466" i="12" s="1"/>
  <c r="BD466" i="12" s="1"/>
  <c r="BH466" i="12" s="1"/>
  <c r="BM466" i="12" s="1"/>
  <c r="BR466" i="12" s="1"/>
  <c r="BV466" i="12" s="1"/>
  <c r="BY466" i="12" s="1"/>
  <c r="CB466" i="12" s="1"/>
  <c r="CD466" i="12" s="1"/>
  <c r="F335" i="12"/>
  <c r="L336" i="12"/>
  <c r="R336" i="12" s="1"/>
  <c r="V336" i="12" s="1"/>
  <c r="Z336" i="12" s="1"/>
  <c r="AF336" i="12" s="1"/>
  <c r="AJ336" i="12" s="1"/>
  <c r="AN336" i="12" s="1"/>
  <c r="AT336" i="12" s="1"/>
  <c r="AZ336" i="12" s="1"/>
  <c r="BD336" i="12" s="1"/>
  <c r="BH336" i="12" s="1"/>
  <c r="BM336" i="12" s="1"/>
  <c r="BR336" i="12" s="1"/>
  <c r="BV336" i="12" s="1"/>
  <c r="BY336" i="12" s="1"/>
  <c r="CB336" i="12" s="1"/>
  <c r="CD336" i="12" s="1"/>
  <c r="F378" i="12"/>
  <c r="L381" i="12"/>
  <c r="R381" i="12" s="1"/>
  <c r="V381" i="12" s="1"/>
  <c r="Z381" i="12" s="1"/>
  <c r="AF381" i="12" s="1"/>
  <c r="AJ381" i="12" s="1"/>
  <c r="AN381" i="12" s="1"/>
  <c r="AT381" i="12" s="1"/>
  <c r="AZ381" i="12" s="1"/>
  <c r="BD381" i="12" s="1"/>
  <c r="BH381" i="12" s="1"/>
  <c r="BM381" i="12" s="1"/>
  <c r="BR381" i="12" s="1"/>
  <c r="BV381" i="12" s="1"/>
  <c r="BY381" i="12" s="1"/>
  <c r="CB381" i="12" s="1"/>
  <c r="CD381" i="12" s="1"/>
  <c r="F432" i="12"/>
  <c r="L433" i="12"/>
  <c r="R433" i="12" s="1"/>
  <c r="V433" i="12" s="1"/>
  <c r="Z433" i="12" s="1"/>
  <c r="AF433" i="12" s="1"/>
  <c r="AJ433" i="12" s="1"/>
  <c r="AN433" i="12" s="1"/>
  <c r="AT433" i="12" s="1"/>
  <c r="AZ433" i="12" s="1"/>
  <c r="BD433" i="12" s="1"/>
  <c r="BH433" i="12" s="1"/>
  <c r="BM433" i="12" s="1"/>
  <c r="BR433" i="12" s="1"/>
  <c r="BV433" i="12" s="1"/>
  <c r="BY433" i="12" s="1"/>
  <c r="CB433" i="12" s="1"/>
  <c r="CD433" i="12" s="1"/>
  <c r="F451" i="12"/>
  <c r="L451" i="12" s="1"/>
  <c r="R451" i="12" s="1"/>
  <c r="V451" i="12" s="1"/>
  <c r="Z451" i="12" s="1"/>
  <c r="AF451" i="12" s="1"/>
  <c r="AJ451" i="12" s="1"/>
  <c r="AN451" i="12" s="1"/>
  <c r="AT451" i="12" s="1"/>
  <c r="AZ451" i="12" s="1"/>
  <c r="BD451" i="12" s="1"/>
  <c r="BH451" i="12" s="1"/>
  <c r="BM451" i="12" s="1"/>
  <c r="BR451" i="12" s="1"/>
  <c r="BV451" i="12" s="1"/>
  <c r="BY451" i="12" s="1"/>
  <c r="CB451" i="12" s="1"/>
  <c r="CD451" i="12" s="1"/>
  <c r="L452" i="12"/>
  <c r="R452" i="12" s="1"/>
  <c r="V452" i="12" s="1"/>
  <c r="Z452" i="12" s="1"/>
  <c r="AF452" i="12" s="1"/>
  <c r="AJ452" i="12" s="1"/>
  <c r="AN452" i="12" s="1"/>
  <c r="AT452" i="12" s="1"/>
  <c r="AZ452" i="12" s="1"/>
  <c r="BD452" i="12" s="1"/>
  <c r="BH452" i="12" s="1"/>
  <c r="BM452" i="12" s="1"/>
  <c r="BR452" i="12" s="1"/>
  <c r="BV452" i="12" s="1"/>
  <c r="BY452" i="12" s="1"/>
  <c r="CB452" i="12" s="1"/>
  <c r="CD452" i="12" s="1"/>
  <c r="F493" i="12"/>
  <c r="L494" i="12"/>
  <c r="R494" i="12" s="1"/>
  <c r="V494" i="12" s="1"/>
  <c r="Z494" i="12" s="1"/>
  <c r="AF494" i="12" s="1"/>
  <c r="AJ494" i="12" s="1"/>
  <c r="AN494" i="12" s="1"/>
  <c r="AT494" i="12" s="1"/>
  <c r="AZ494" i="12" s="1"/>
  <c r="BD494" i="12" s="1"/>
  <c r="BH494" i="12" s="1"/>
  <c r="BM494" i="12" s="1"/>
  <c r="BR494" i="12" s="1"/>
  <c r="BV494" i="12" s="1"/>
  <c r="BY494" i="12" s="1"/>
  <c r="CB494" i="12" s="1"/>
  <c r="CD494" i="12" s="1"/>
  <c r="F514" i="12"/>
  <c r="L514" i="12" s="1"/>
  <c r="R514" i="12" s="1"/>
  <c r="V514" i="12" s="1"/>
  <c r="Z514" i="12" s="1"/>
  <c r="AF514" i="12" s="1"/>
  <c r="AJ514" i="12" s="1"/>
  <c r="AN514" i="12" s="1"/>
  <c r="AT514" i="12" s="1"/>
  <c r="AZ514" i="12" s="1"/>
  <c r="BD514" i="12" s="1"/>
  <c r="BH514" i="12" s="1"/>
  <c r="BM514" i="12" s="1"/>
  <c r="BR514" i="12" s="1"/>
  <c r="BV514" i="12" s="1"/>
  <c r="BY514" i="12" s="1"/>
  <c r="CB514" i="12" s="1"/>
  <c r="CD514" i="12" s="1"/>
  <c r="L515" i="12"/>
  <c r="R515" i="12" s="1"/>
  <c r="V515" i="12" s="1"/>
  <c r="Z515" i="12" s="1"/>
  <c r="AF515" i="12" s="1"/>
  <c r="AJ515" i="12" s="1"/>
  <c r="AN515" i="12" s="1"/>
  <c r="AT515" i="12" s="1"/>
  <c r="AZ515" i="12" s="1"/>
  <c r="BD515" i="12" s="1"/>
  <c r="BH515" i="12" s="1"/>
  <c r="BM515" i="12" s="1"/>
  <c r="BR515" i="12" s="1"/>
  <c r="BV515" i="12" s="1"/>
  <c r="BY515" i="12" s="1"/>
  <c r="CB515" i="12" s="1"/>
  <c r="CD515" i="12" s="1"/>
  <c r="F560" i="12"/>
  <c r="L560" i="12" s="1"/>
  <c r="R560" i="12" s="1"/>
  <c r="V560" i="12" s="1"/>
  <c r="Z560" i="12" s="1"/>
  <c r="AF560" i="12" s="1"/>
  <c r="AJ560" i="12" s="1"/>
  <c r="AN560" i="12" s="1"/>
  <c r="AT560" i="12" s="1"/>
  <c r="AZ560" i="12" s="1"/>
  <c r="BD560" i="12" s="1"/>
  <c r="BH560" i="12" s="1"/>
  <c r="BM560" i="12" s="1"/>
  <c r="BR560" i="12" s="1"/>
  <c r="BV560" i="12" s="1"/>
  <c r="BY560" i="12" s="1"/>
  <c r="CB560" i="12" s="1"/>
  <c r="CD560" i="12" s="1"/>
  <c r="L561" i="12"/>
  <c r="R561" i="12" s="1"/>
  <c r="V561" i="12" s="1"/>
  <c r="Z561" i="12" s="1"/>
  <c r="AF561" i="12" s="1"/>
  <c r="AJ561" i="12" s="1"/>
  <c r="AN561" i="12" s="1"/>
  <c r="AT561" i="12" s="1"/>
  <c r="AZ561" i="12" s="1"/>
  <c r="BD561" i="12" s="1"/>
  <c r="BH561" i="12" s="1"/>
  <c r="BM561" i="12" s="1"/>
  <c r="BR561" i="12" s="1"/>
  <c r="BV561" i="12" s="1"/>
  <c r="BY561" i="12" s="1"/>
  <c r="CB561" i="12" s="1"/>
  <c r="CD561" i="12" s="1"/>
  <c r="F305" i="12"/>
  <c r="L306" i="12"/>
  <c r="R306" i="12" s="1"/>
  <c r="V306" i="12" s="1"/>
  <c r="Z306" i="12" s="1"/>
  <c r="AF306" i="12" s="1"/>
  <c r="AJ306" i="12" s="1"/>
  <c r="AN306" i="12" s="1"/>
  <c r="AT306" i="12" s="1"/>
  <c r="AZ306" i="12" s="1"/>
  <c r="BD306" i="12" s="1"/>
  <c r="BH306" i="12" s="1"/>
  <c r="BM306" i="12" s="1"/>
  <c r="BR306" i="12" s="1"/>
  <c r="BV306" i="12" s="1"/>
  <c r="BY306" i="12" s="1"/>
  <c r="CB306" i="12" s="1"/>
  <c r="CD306" i="12" s="1"/>
  <c r="F326" i="12"/>
  <c r="L327" i="12"/>
  <c r="R327" i="12" s="1"/>
  <c r="V327" i="12" s="1"/>
  <c r="Z327" i="12" s="1"/>
  <c r="AF327" i="12" s="1"/>
  <c r="AJ327" i="12" s="1"/>
  <c r="AN327" i="12" s="1"/>
  <c r="AT327" i="12" s="1"/>
  <c r="AZ327" i="12" s="1"/>
  <c r="BD327" i="12" s="1"/>
  <c r="BH327" i="12" s="1"/>
  <c r="BM327" i="12" s="1"/>
  <c r="BR327" i="12" s="1"/>
  <c r="BV327" i="12" s="1"/>
  <c r="BY327" i="12" s="1"/>
  <c r="CB327" i="12" s="1"/>
  <c r="CD327" i="12" s="1"/>
  <c r="F364" i="12"/>
  <c r="L365" i="12"/>
  <c r="R365" i="12" s="1"/>
  <c r="V365" i="12" s="1"/>
  <c r="Z365" i="12" s="1"/>
  <c r="AF365" i="12" s="1"/>
  <c r="AJ365" i="12" s="1"/>
  <c r="AN365" i="12" s="1"/>
  <c r="AT365" i="12" s="1"/>
  <c r="AZ365" i="12" s="1"/>
  <c r="BD365" i="12" s="1"/>
  <c r="BH365" i="12" s="1"/>
  <c r="BM365" i="12" s="1"/>
  <c r="BR365" i="12" s="1"/>
  <c r="BV365" i="12" s="1"/>
  <c r="BY365" i="12" s="1"/>
  <c r="CB365" i="12" s="1"/>
  <c r="CD365" i="12" s="1"/>
  <c r="F445" i="12"/>
  <c r="L445" i="12" s="1"/>
  <c r="R445" i="12" s="1"/>
  <c r="V445" i="12" s="1"/>
  <c r="Z445" i="12" s="1"/>
  <c r="AF445" i="12" s="1"/>
  <c r="AJ445" i="12" s="1"/>
  <c r="AN445" i="12" s="1"/>
  <c r="AT445" i="12" s="1"/>
  <c r="AZ445" i="12" s="1"/>
  <c r="BD445" i="12" s="1"/>
  <c r="BH445" i="12" s="1"/>
  <c r="BM445" i="12" s="1"/>
  <c r="BR445" i="12" s="1"/>
  <c r="BV445" i="12" s="1"/>
  <c r="BY445" i="12" s="1"/>
  <c r="CB445" i="12" s="1"/>
  <c r="CD445" i="12" s="1"/>
  <c r="L446" i="12"/>
  <c r="R446" i="12" s="1"/>
  <c r="V446" i="12" s="1"/>
  <c r="Z446" i="12" s="1"/>
  <c r="AF446" i="12" s="1"/>
  <c r="AJ446" i="12" s="1"/>
  <c r="AN446" i="12" s="1"/>
  <c r="AT446" i="12" s="1"/>
  <c r="AZ446" i="12" s="1"/>
  <c r="BD446" i="12" s="1"/>
  <c r="BH446" i="12" s="1"/>
  <c r="BM446" i="12" s="1"/>
  <c r="BR446" i="12" s="1"/>
  <c r="BV446" i="12" s="1"/>
  <c r="BY446" i="12" s="1"/>
  <c r="CB446" i="12" s="1"/>
  <c r="CD446" i="12" s="1"/>
  <c r="F485" i="12"/>
  <c r="L486" i="12"/>
  <c r="R486" i="12" s="1"/>
  <c r="V486" i="12" s="1"/>
  <c r="Z486" i="12" s="1"/>
  <c r="AF486" i="12" s="1"/>
  <c r="AJ486" i="12" s="1"/>
  <c r="AN486" i="12" s="1"/>
  <c r="AT486" i="12" s="1"/>
  <c r="AZ486" i="12" s="1"/>
  <c r="BD486" i="12" s="1"/>
  <c r="BH486" i="12" s="1"/>
  <c r="BM486" i="12" s="1"/>
  <c r="BR486" i="12" s="1"/>
  <c r="BV486" i="12" s="1"/>
  <c r="BY486" i="12" s="1"/>
  <c r="CB486" i="12" s="1"/>
  <c r="CD486" i="12" s="1"/>
  <c r="F503" i="12"/>
  <c r="L503" i="12" s="1"/>
  <c r="R503" i="12" s="1"/>
  <c r="V503" i="12" s="1"/>
  <c r="Z503" i="12" s="1"/>
  <c r="AF503" i="12" s="1"/>
  <c r="AJ503" i="12" s="1"/>
  <c r="AN503" i="12" s="1"/>
  <c r="AT503" i="12" s="1"/>
  <c r="AZ503" i="12" s="1"/>
  <c r="BD503" i="12" s="1"/>
  <c r="BH503" i="12" s="1"/>
  <c r="BM503" i="12" s="1"/>
  <c r="BR503" i="12" s="1"/>
  <c r="BV503" i="12" s="1"/>
  <c r="BY503" i="12" s="1"/>
  <c r="CB503" i="12" s="1"/>
  <c r="CD503" i="12" s="1"/>
  <c r="L504" i="12"/>
  <c r="R504" i="12" s="1"/>
  <c r="V504" i="12" s="1"/>
  <c r="Z504" i="12" s="1"/>
  <c r="AF504" i="12" s="1"/>
  <c r="AJ504" i="12" s="1"/>
  <c r="AN504" i="12" s="1"/>
  <c r="AT504" i="12" s="1"/>
  <c r="AZ504" i="12" s="1"/>
  <c r="BD504" i="12" s="1"/>
  <c r="BH504" i="12" s="1"/>
  <c r="BM504" i="12" s="1"/>
  <c r="BR504" i="12" s="1"/>
  <c r="BV504" i="12" s="1"/>
  <c r="BY504" i="12" s="1"/>
  <c r="CB504" i="12" s="1"/>
  <c r="CD504" i="12" s="1"/>
  <c r="F309" i="12"/>
  <c r="L310" i="12"/>
  <c r="R310" i="12" s="1"/>
  <c r="V310" i="12" s="1"/>
  <c r="Z310" i="12" s="1"/>
  <c r="AF310" i="12" s="1"/>
  <c r="AJ310" i="12" s="1"/>
  <c r="AN310" i="12" s="1"/>
  <c r="AT310" i="12" s="1"/>
  <c r="AZ310" i="12" s="1"/>
  <c r="BD310" i="12" s="1"/>
  <c r="BH310" i="12" s="1"/>
  <c r="BM310" i="12" s="1"/>
  <c r="BR310" i="12" s="1"/>
  <c r="BV310" i="12" s="1"/>
  <c r="BY310" i="12" s="1"/>
  <c r="CB310" i="12" s="1"/>
  <c r="CD310" i="12" s="1"/>
  <c r="F331" i="12"/>
  <c r="L332" i="12"/>
  <c r="R332" i="12" s="1"/>
  <c r="V332" i="12" s="1"/>
  <c r="Z332" i="12" s="1"/>
  <c r="AF332" i="12" s="1"/>
  <c r="AJ332" i="12" s="1"/>
  <c r="AN332" i="12" s="1"/>
  <c r="AT332" i="12" s="1"/>
  <c r="AZ332" i="12" s="1"/>
  <c r="BD332" i="12" s="1"/>
  <c r="BH332" i="12" s="1"/>
  <c r="BM332" i="12" s="1"/>
  <c r="BR332" i="12" s="1"/>
  <c r="BV332" i="12" s="1"/>
  <c r="BY332" i="12" s="1"/>
  <c r="CB332" i="12" s="1"/>
  <c r="CD332" i="12" s="1"/>
  <c r="F369" i="12"/>
  <c r="L370" i="12"/>
  <c r="R370" i="12" s="1"/>
  <c r="V370" i="12" s="1"/>
  <c r="Z370" i="12" s="1"/>
  <c r="AF370" i="12" s="1"/>
  <c r="AJ370" i="12" s="1"/>
  <c r="AN370" i="12" s="1"/>
  <c r="AT370" i="12" s="1"/>
  <c r="AZ370" i="12" s="1"/>
  <c r="BD370" i="12" s="1"/>
  <c r="BH370" i="12" s="1"/>
  <c r="BM370" i="12" s="1"/>
  <c r="BR370" i="12" s="1"/>
  <c r="BV370" i="12" s="1"/>
  <c r="BY370" i="12" s="1"/>
  <c r="CB370" i="12" s="1"/>
  <c r="CD370" i="12" s="1"/>
  <c r="F448" i="12"/>
  <c r="L448" i="12" s="1"/>
  <c r="R448" i="12" s="1"/>
  <c r="V448" i="12" s="1"/>
  <c r="Z448" i="12" s="1"/>
  <c r="AF448" i="12" s="1"/>
  <c r="AJ448" i="12" s="1"/>
  <c r="AN448" i="12" s="1"/>
  <c r="AT448" i="12" s="1"/>
  <c r="AZ448" i="12" s="1"/>
  <c r="BD448" i="12" s="1"/>
  <c r="BH448" i="12" s="1"/>
  <c r="BM448" i="12" s="1"/>
  <c r="BR448" i="12" s="1"/>
  <c r="BV448" i="12" s="1"/>
  <c r="BY448" i="12" s="1"/>
  <c r="CB448" i="12" s="1"/>
  <c r="CD448" i="12" s="1"/>
  <c r="L449" i="12"/>
  <c r="R449" i="12" s="1"/>
  <c r="V449" i="12" s="1"/>
  <c r="Z449" i="12" s="1"/>
  <c r="AF449" i="12" s="1"/>
  <c r="AJ449" i="12" s="1"/>
  <c r="AN449" i="12" s="1"/>
  <c r="AT449" i="12" s="1"/>
  <c r="AZ449" i="12" s="1"/>
  <c r="BD449" i="12" s="1"/>
  <c r="BH449" i="12" s="1"/>
  <c r="BM449" i="12" s="1"/>
  <c r="BR449" i="12" s="1"/>
  <c r="BV449" i="12" s="1"/>
  <c r="BY449" i="12" s="1"/>
  <c r="CB449" i="12" s="1"/>
  <c r="CD449" i="12" s="1"/>
  <c r="F489" i="12"/>
  <c r="L490" i="12"/>
  <c r="R490" i="12" s="1"/>
  <c r="V490" i="12" s="1"/>
  <c r="Z490" i="12" s="1"/>
  <c r="AF490" i="12" s="1"/>
  <c r="AJ490" i="12" s="1"/>
  <c r="AN490" i="12" s="1"/>
  <c r="AT490" i="12" s="1"/>
  <c r="AZ490" i="12" s="1"/>
  <c r="BD490" i="12" s="1"/>
  <c r="BH490" i="12" s="1"/>
  <c r="BM490" i="12" s="1"/>
  <c r="BR490" i="12" s="1"/>
  <c r="BV490" i="12" s="1"/>
  <c r="BY490" i="12" s="1"/>
  <c r="CB490" i="12" s="1"/>
  <c r="CD490" i="12" s="1"/>
  <c r="F506" i="12"/>
  <c r="L506" i="12" s="1"/>
  <c r="R506" i="12" s="1"/>
  <c r="V506" i="12" s="1"/>
  <c r="Z506" i="12" s="1"/>
  <c r="AF506" i="12" s="1"/>
  <c r="AJ506" i="12" s="1"/>
  <c r="AN506" i="12" s="1"/>
  <c r="AT506" i="12" s="1"/>
  <c r="AZ506" i="12" s="1"/>
  <c r="BD506" i="12" s="1"/>
  <c r="BH506" i="12" s="1"/>
  <c r="BM506" i="12" s="1"/>
  <c r="BR506" i="12" s="1"/>
  <c r="BV506" i="12" s="1"/>
  <c r="BY506" i="12" s="1"/>
  <c r="CB506" i="12" s="1"/>
  <c r="CD506" i="12" s="1"/>
  <c r="L507" i="12"/>
  <c r="R507" i="12" s="1"/>
  <c r="V507" i="12" s="1"/>
  <c r="Z507" i="12" s="1"/>
  <c r="AF507" i="12" s="1"/>
  <c r="AJ507" i="12" s="1"/>
  <c r="AN507" i="12" s="1"/>
  <c r="AT507" i="12" s="1"/>
  <c r="AZ507" i="12" s="1"/>
  <c r="BD507" i="12" s="1"/>
  <c r="BH507" i="12" s="1"/>
  <c r="BM507" i="12" s="1"/>
  <c r="BR507" i="12" s="1"/>
  <c r="BV507" i="12" s="1"/>
  <c r="BY507" i="12" s="1"/>
  <c r="CB507" i="12" s="1"/>
  <c r="CD507" i="12" s="1"/>
  <c r="F603" i="12"/>
  <c r="L604" i="12"/>
  <c r="R604" i="12" s="1"/>
  <c r="V604" i="12" s="1"/>
  <c r="Z604" i="12" s="1"/>
  <c r="AF604" i="12" s="1"/>
  <c r="AJ604" i="12" s="1"/>
  <c r="AN604" i="12" s="1"/>
  <c r="AT604" i="12" s="1"/>
  <c r="AZ604" i="12" s="1"/>
  <c r="BD604" i="12" s="1"/>
  <c r="BH604" i="12" s="1"/>
  <c r="BM604" i="12" s="1"/>
  <c r="BR604" i="12" s="1"/>
  <c r="BV604" i="12" s="1"/>
  <c r="BY604" i="12" s="1"/>
  <c r="CB604" i="12" s="1"/>
  <c r="CD604" i="12" s="1"/>
  <c r="F527" i="12"/>
  <c r="L527" i="12" s="1"/>
  <c r="R527" i="12" s="1"/>
  <c r="V527" i="12" s="1"/>
  <c r="Z527" i="12" s="1"/>
  <c r="AF527" i="12" s="1"/>
  <c r="AJ527" i="12" s="1"/>
  <c r="AN527" i="12" s="1"/>
  <c r="AT527" i="12" s="1"/>
  <c r="AZ527" i="12" s="1"/>
  <c r="BD527" i="12" s="1"/>
  <c r="BH527" i="12" s="1"/>
  <c r="BM527" i="12" s="1"/>
  <c r="BR527" i="12" s="1"/>
  <c r="BV527" i="12" s="1"/>
  <c r="BY527" i="12" s="1"/>
  <c r="CB527" i="12" s="1"/>
  <c r="CD527" i="12" s="1"/>
  <c r="L528" i="12"/>
  <c r="R528" i="12" s="1"/>
  <c r="V528" i="12" s="1"/>
  <c r="Z528" i="12" s="1"/>
  <c r="AF528" i="12" s="1"/>
  <c r="AJ528" i="12" s="1"/>
  <c r="AN528" i="12" s="1"/>
  <c r="AT528" i="12" s="1"/>
  <c r="AZ528" i="12" s="1"/>
  <c r="BD528" i="12" s="1"/>
  <c r="BH528" i="12" s="1"/>
  <c r="BM528" i="12" s="1"/>
  <c r="BR528" i="12" s="1"/>
  <c r="BV528" i="12" s="1"/>
  <c r="BY528" i="12" s="1"/>
  <c r="CB528" i="12" s="1"/>
  <c r="CD528" i="12" s="1"/>
  <c r="F531" i="12"/>
  <c r="L531" i="12" s="1"/>
  <c r="R531" i="12" s="1"/>
  <c r="V531" i="12" s="1"/>
  <c r="Z531" i="12" s="1"/>
  <c r="AF531" i="12" s="1"/>
  <c r="AJ531" i="12" s="1"/>
  <c r="AN531" i="12" s="1"/>
  <c r="AT531" i="12" s="1"/>
  <c r="AZ531" i="12" s="1"/>
  <c r="BD531" i="12" s="1"/>
  <c r="BH531" i="12" s="1"/>
  <c r="BM531" i="12" s="1"/>
  <c r="BR531" i="12" s="1"/>
  <c r="BV531" i="12" s="1"/>
  <c r="BY531" i="12" s="1"/>
  <c r="CB531" i="12" s="1"/>
  <c r="CD531" i="12" s="1"/>
  <c r="L532" i="12"/>
  <c r="R532" i="12" s="1"/>
  <c r="V532" i="12" s="1"/>
  <c r="Z532" i="12" s="1"/>
  <c r="AF532" i="12" s="1"/>
  <c r="AJ532" i="12" s="1"/>
  <c r="AN532" i="12" s="1"/>
  <c r="AT532" i="12" s="1"/>
  <c r="AZ532" i="12" s="1"/>
  <c r="BD532" i="12" s="1"/>
  <c r="BH532" i="12" s="1"/>
  <c r="BM532" i="12" s="1"/>
  <c r="BR532" i="12" s="1"/>
  <c r="BV532" i="12" s="1"/>
  <c r="BY532" i="12" s="1"/>
  <c r="CB532" i="12" s="1"/>
  <c r="CD532" i="12" s="1"/>
  <c r="L655" i="12"/>
  <c r="R655" i="12" s="1"/>
  <c r="V655" i="12" s="1"/>
  <c r="Z655" i="12" s="1"/>
  <c r="AF655" i="12" s="1"/>
  <c r="AJ655" i="12" s="1"/>
  <c r="AN655" i="12" s="1"/>
  <c r="AT655" i="12" s="1"/>
  <c r="AZ655" i="12" s="1"/>
  <c r="BD655" i="12" s="1"/>
  <c r="BH655" i="12" s="1"/>
  <c r="BM655" i="12" s="1"/>
  <c r="BR655" i="12" s="1"/>
  <c r="BV655" i="12" s="1"/>
  <c r="BY655" i="12" s="1"/>
  <c r="CB655" i="12" s="1"/>
  <c r="CD655" i="12" s="1"/>
  <c r="F654" i="12"/>
  <c r="F618" i="12"/>
  <c r="L619" i="12"/>
  <c r="R619" i="12" s="1"/>
  <c r="V619" i="12" s="1"/>
  <c r="Z619" i="12" s="1"/>
  <c r="AF619" i="12" s="1"/>
  <c r="AJ619" i="12" s="1"/>
  <c r="AN619" i="12" s="1"/>
  <c r="AT619" i="12" s="1"/>
  <c r="AZ619" i="12" s="1"/>
  <c r="BD619" i="12" s="1"/>
  <c r="BH619" i="12" s="1"/>
  <c r="BM619" i="12" s="1"/>
  <c r="BR619" i="12" s="1"/>
  <c r="BV619" i="12" s="1"/>
  <c r="BY619" i="12" s="1"/>
  <c r="CB619" i="12" s="1"/>
  <c r="CD619" i="12" s="1"/>
  <c r="F554" i="12"/>
  <c r="L554" i="12" s="1"/>
  <c r="R554" i="12" s="1"/>
  <c r="V554" i="12" s="1"/>
  <c r="Z554" i="12" s="1"/>
  <c r="AF554" i="12" s="1"/>
  <c r="AJ554" i="12" s="1"/>
  <c r="AN554" i="12" s="1"/>
  <c r="AT554" i="12" s="1"/>
  <c r="AZ554" i="12" s="1"/>
  <c r="BD554" i="12" s="1"/>
  <c r="BH554" i="12" s="1"/>
  <c r="BM554" i="12" s="1"/>
  <c r="BR554" i="12" s="1"/>
  <c r="BV554" i="12" s="1"/>
  <c r="BY554" i="12" s="1"/>
  <c r="CB554" i="12" s="1"/>
  <c r="CD554" i="12" s="1"/>
  <c r="L555" i="12"/>
  <c r="R555" i="12" s="1"/>
  <c r="V555" i="12" s="1"/>
  <c r="Z555" i="12" s="1"/>
  <c r="AF555" i="12" s="1"/>
  <c r="AJ555" i="12" s="1"/>
  <c r="AN555" i="12" s="1"/>
  <c r="AT555" i="12" s="1"/>
  <c r="AZ555" i="12" s="1"/>
  <c r="BD555" i="12" s="1"/>
  <c r="BH555" i="12" s="1"/>
  <c r="BM555" i="12" s="1"/>
  <c r="BR555" i="12" s="1"/>
  <c r="BV555" i="12" s="1"/>
  <c r="BY555" i="12" s="1"/>
  <c r="CB555" i="12" s="1"/>
  <c r="CD555" i="12" s="1"/>
  <c r="H309" i="12"/>
  <c r="N310" i="12"/>
  <c r="T310" i="12" s="1"/>
  <c r="AB310" i="12" s="1"/>
  <c r="AH310" i="12" s="1"/>
  <c r="AP310" i="12" s="1"/>
  <c r="AV310" i="12" s="1"/>
  <c r="BB310" i="12" s="1"/>
  <c r="BJ310" i="12" s="1"/>
  <c r="BT310" i="12" s="1"/>
  <c r="G364" i="12"/>
  <c r="M365" i="12"/>
  <c r="S365" i="12" s="1"/>
  <c r="AA365" i="12" s="1"/>
  <c r="AG365" i="12" s="1"/>
  <c r="AO365" i="12" s="1"/>
  <c r="AU365" i="12" s="1"/>
  <c r="BA365" i="12" s="1"/>
  <c r="BI365" i="12" s="1"/>
  <c r="BN365" i="12" s="1"/>
  <c r="BS365" i="12" s="1"/>
  <c r="BZ365" i="12" s="1"/>
  <c r="H305" i="12"/>
  <c r="N306" i="12"/>
  <c r="T306" i="12" s="1"/>
  <c r="AB306" i="12" s="1"/>
  <c r="AH306" i="12" s="1"/>
  <c r="AP306" i="12" s="1"/>
  <c r="AV306" i="12" s="1"/>
  <c r="BB306" i="12" s="1"/>
  <c r="BJ306" i="12" s="1"/>
  <c r="BT306" i="12" s="1"/>
  <c r="H326" i="12"/>
  <c r="N327" i="12"/>
  <c r="T327" i="12" s="1"/>
  <c r="AB327" i="12" s="1"/>
  <c r="AH327" i="12" s="1"/>
  <c r="AP327" i="12" s="1"/>
  <c r="AV327" i="12" s="1"/>
  <c r="BB327" i="12" s="1"/>
  <c r="BJ327" i="12" s="1"/>
  <c r="BT327" i="12" s="1"/>
  <c r="G339" i="12"/>
  <c r="M340" i="12"/>
  <c r="S340" i="12" s="1"/>
  <c r="AA340" i="12" s="1"/>
  <c r="AG340" i="12" s="1"/>
  <c r="AO340" i="12" s="1"/>
  <c r="AU340" i="12" s="1"/>
  <c r="BA340" i="12" s="1"/>
  <c r="BI340" i="12" s="1"/>
  <c r="BN340" i="12" s="1"/>
  <c r="BS340" i="12" s="1"/>
  <c r="BZ340" i="12" s="1"/>
  <c r="H364" i="12"/>
  <c r="N365" i="12"/>
  <c r="T365" i="12" s="1"/>
  <c r="AB365" i="12" s="1"/>
  <c r="AH365" i="12" s="1"/>
  <c r="AP365" i="12" s="1"/>
  <c r="AV365" i="12" s="1"/>
  <c r="BB365" i="12" s="1"/>
  <c r="BJ365" i="12" s="1"/>
  <c r="BT365" i="12" s="1"/>
  <c r="G421" i="12"/>
  <c r="M422" i="12"/>
  <c r="S422" i="12" s="1"/>
  <c r="AA422" i="12" s="1"/>
  <c r="AG422" i="12" s="1"/>
  <c r="AO422" i="12" s="1"/>
  <c r="AU422" i="12" s="1"/>
  <c r="BA422" i="12" s="1"/>
  <c r="BI422" i="12" s="1"/>
  <c r="BN422" i="12" s="1"/>
  <c r="BS422" i="12" s="1"/>
  <c r="BZ422" i="12" s="1"/>
  <c r="H445" i="12"/>
  <c r="N445" i="12" s="1"/>
  <c r="T445" i="12" s="1"/>
  <c r="AB445" i="12" s="1"/>
  <c r="AH445" i="12" s="1"/>
  <c r="AP445" i="12" s="1"/>
  <c r="AV445" i="12" s="1"/>
  <c r="BB445" i="12" s="1"/>
  <c r="BJ445" i="12" s="1"/>
  <c r="BT445" i="12" s="1"/>
  <c r="N446" i="12"/>
  <c r="T446" i="12" s="1"/>
  <c r="AB446" i="12" s="1"/>
  <c r="AH446" i="12" s="1"/>
  <c r="AP446" i="12" s="1"/>
  <c r="AV446" i="12" s="1"/>
  <c r="BB446" i="12" s="1"/>
  <c r="BJ446" i="12" s="1"/>
  <c r="BT446" i="12" s="1"/>
  <c r="G479" i="12"/>
  <c r="M480" i="12"/>
  <c r="S480" i="12" s="1"/>
  <c r="AA480" i="12" s="1"/>
  <c r="AG480" i="12" s="1"/>
  <c r="AO480" i="12" s="1"/>
  <c r="AU480" i="12" s="1"/>
  <c r="BA480" i="12" s="1"/>
  <c r="BI480" i="12" s="1"/>
  <c r="BN480" i="12" s="1"/>
  <c r="BS480" i="12" s="1"/>
  <c r="BZ480" i="12" s="1"/>
  <c r="H296" i="12"/>
  <c r="N297" i="12"/>
  <c r="T297" i="12" s="1"/>
  <c r="AB297" i="12" s="1"/>
  <c r="AH297" i="12" s="1"/>
  <c r="AP297" i="12" s="1"/>
  <c r="AV297" i="12" s="1"/>
  <c r="BB297" i="12" s="1"/>
  <c r="BJ297" i="12" s="1"/>
  <c r="BT297" i="12" s="1"/>
  <c r="G335" i="12"/>
  <c r="M336" i="12"/>
  <c r="S336" i="12" s="1"/>
  <c r="AA336" i="12" s="1"/>
  <c r="AG336" i="12" s="1"/>
  <c r="AO336" i="12" s="1"/>
  <c r="AU336" i="12" s="1"/>
  <c r="BA336" i="12" s="1"/>
  <c r="BI336" i="12" s="1"/>
  <c r="BN336" i="12" s="1"/>
  <c r="BS336" i="12" s="1"/>
  <c r="BZ336" i="12" s="1"/>
  <c r="H339" i="12"/>
  <c r="N340" i="12"/>
  <c r="T340" i="12" s="1"/>
  <c r="AB340" i="12" s="1"/>
  <c r="AH340" i="12" s="1"/>
  <c r="AP340" i="12" s="1"/>
  <c r="AV340" i="12" s="1"/>
  <c r="BB340" i="12" s="1"/>
  <c r="BJ340" i="12" s="1"/>
  <c r="BT340" i="12" s="1"/>
  <c r="G378" i="12"/>
  <c r="M381" i="12"/>
  <c r="S381" i="12" s="1"/>
  <c r="AA381" i="12" s="1"/>
  <c r="AG381" i="12" s="1"/>
  <c r="AO381" i="12" s="1"/>
  <c r="AU381" i="12" s="1"/>
  <c r="BA381" i="12" s="1"/>
  <c r="BI381" i="12" s="1"/>
  <c r="BN381" i="12" s="1"/>
  <c r="BS381" i="12" s="1"/>
  <c r="BZ381" i="12" s="1"/>
  <c r="H421" i="12"/>
  <c r="N422" i="12"/>
  <c r="T422" i="12" s="1"/>
  <c r="AB422" i="12" s="1"/>
  <c r="AH422" i="12" s="1"/>
  <c r="AP422" i="12" s="1"/>
  <c r="AV422" i="12" s="1"/>
  <c r="BB422" i="12" s="1"/>
  <c r="BJ422" i="12" s="1"/>
  <c r="BT422" i="12" s="1"/>
  <c r="H440" i="12"/>
  <c r="N441" i="12"/>
  <c r="T441" i="12" s="1"/>
  <c r="AB441" i="12" s="1"/>
  <c r="AH441" i="12" s="1"/>
  <c r="AP441" i="12" s="1"/>
  <c r="AV441" i="12" s="1"/>
  <c r="BB441" i="12" s="1"/>
  <c r="BJ441" i="12" s="1"/>
  <c r="BT441" i="12" s="1"/>
  <c r="H461" i="12"/>
  <c r="N462" i="12"/>
  <c r="T462" i="12" s="1"/>
  <c r="AB462" i="12" s="1"/>
  <c r="AH462" i="12" s="1"/>
  <c r="AP462" i="12" s="1"/>
  <c r="AV462" i="12" s="1"/>
  <c r="BB462" i="12" s="1"/>
  <c r="BJ462" i="12" s="1"/>
  <c r="BT462" i="12" s="1"/>
  <c r="G309" i="12"/>
  <c r="M310" i="12"/>
  <c r="S310" i="12" s="1"/>
  <c r="AA310" i="12" s="1"/>
  <c r="AG310" i="12" s="1"/>
  <c r="AO310" i="12" s="1"/>
  <c r="AU310" i="12" s="1"/>
  <c r="BA310" i="12" s="1"/>
  <c r="BI310" i="12" s="1"/>
  <c r="BN310" i="12" s="1"/>
  <c r="BS310" i="12" s="1"/>
  <c r="BZ310" i="12" s="1"/>
  <c r="G331" i="12"/>
  <c r="M332" i="12"/>
  <c r="S332" i="12" s="1"/>
  <c r="AA332" i="12" s="1"/>
  <c r="AG332" i="12" s="1"/>
  <c r="AO332" i="12" s="1"/>
  <c r="AU332" i="12" s="1"/>
  <c r="BA332" i="12" s="1"/>
  <c r="BI332" i="12" s="1"/>
  <c r="BN332" i="12" s="1"/>
  <c r="BS332" i="12" s="1"/>
  <c r="BZ332" i="12" s="1"/>
  <c r="H335" i="12"/>
  <c r="N336" i="12"/>
  <c r="T336" i="12" s="1"/>
  <c r="AB336" i="12" s="1"/>
  <c r="AH336" i="12" s="1"/>
  <c r="AP336" i="12" s="1"/>
  <c r="AV336" i="12" s="1"/>
  <c r="BB336" i="12" s="1"/>
  <c r="BJ336" i="12" s="1"/>
  <c r="BT336" i="12" s="1"/>
  <c r="G369" i="12"/>
  <c r="M370" i="12"/>
  <c r="S370" i="12" s="1"/>
  <c r="AA370" i="12" s="1"/>
  <c r="AG370" i="12" s="1"/>
  <c r="AO370" i="12" s="1"/>
  <c r="AU370" i="12" s="1"/>
  <c r="BA370" i="12" s="1"/>
  <c r="BI370" i="12" s="1"/>
  <c r="BN370" i="12" s="1"/>
  <c r="BS370" i="12" s="1"/>
  <c r="BZ370" i="12" s="1"/>
  <c r="H378" i="12"/>
  <c r="N381" i="12"/>
  <c r="T381" i="12" s="1"/>
  <c r="AB381" i="12" s="1"/>
  <c r="AH381" i="12" s="1"/>
  <c r="AP381" i="12" s="1"/>
  <c r="AV381" i="12" s="1"/>
  <c r="BB381" i="12" s="1"/>
  <c r="BJ381" i="12" s="1"/>
  <c r="BT381" i="12" s="1"/>
  <c r="H432" i="12"/>
  <c r="N433" i="12"/>
  <c r="T433" i="12" s="1"/>
  <c r="AB433" i="12" s="1"/>
  <c r="AH433" i="12" s="1"/>
  <c r="AP433" i="12" s="1"/>
  <c r="AV433" i="12" s="1"/>
  <c r="BB433" i="12" s="1"/>
  <c r="BJ433" i="12" s="1"/>
  <c r="BT433" i="12" s="1"/>
  <c r="G448" i="12"/>
  <c r="M448" i="12" s="1"/>
  <c r="S448" i="12" s="1"/>
  <c r="AA448" i="12" s="1"/>
  <c r="AG448" i="12" s="1"/>
  <c r="AO448" i="12" s="1"/>
  <c r="AU448" i="12" s="1"/>
  <c r="BA448" i="12" s="1"/>
  <c r="BI448" i="12" s="1"/>
  <c r="BN448" i="12" s="1"/>
  <c r="BS448" i="12" s="1"/>
  <c r="BZ448" i="12" s="1"/>
  <c r="M449" i="12"/>
  <c r="S449" i="12" s="1"/>
  <c r="AA449" i="12" s="1"/>
  <c r="AG449" i="12" s="1"/>
  <c r="AO449" i="12" s="1"/>
  <c r="AU449" i="12" s="1"/>
  <c r="BA449" i="12" s="1"/>
  <c r="BI449" i="12" s="1"/>
  <c r="BN449" i="12" s="1"/>
  <c r="BS449" i="12" s="1"/>
  <c r="BZ449" i="12" s="1"/>
  <c r="H451" i="12"/>
  <c r="N451" i="12" s="1"/>
  <c r="T451" i="12" s="1"/>
  <c r="AB451" i="12" s="1"/>
  <c r="AH451" i="12" s="1"/>
  <c r="AP451" i="12" s="1"/>
  <c r="AV451" i="12" s="1"/>
  <c r="BB451" i="12" s="1"/>
  <c r="BJ451" i="12" s="1"/>
  <c r="BT451" i="12" s="1"/>
  <c r="N452" i="12"/>
  <c r="T452" i="12" s="1"/>
  <c r="AB452" i="12" s="1"/>
  <c r="AH452" i="12" s="1"/>
  <c r="AP452" i="12" s="1"/>
  <c r="AV452" i="12" s="1"/>
  <c r="BB452" i="12" s="1"/>
  <c r="BJ452" i="12" s="1"/>
  <c r="BT452" i="12" s="1"/>
  <c r="G489" i="12"/>
  <c r="M490" i="12"/>
  <c r="S490" i="12" s="1"/>
  <c r="AA490" i="12" s="1"/>
  <c r="AG490" i="12" s="1"/>
  <c r="AO490" i="12" s="1"/>
  <c r="AU490" i="12" s="1"/>
  <c r="BA490" i="12" s="1"/>
  <c r="BI490" i="12" s="1"/>
  <c r="BN490" i="12" s="1"/>
  <c r="BS490" i="12" s="1"/>
  <c r="BZ490" i="12" s="1"/>
  <c r="H493" i="12"/>
  <c r="N494" i="12"/>
  <c r="T494" i="12" s="1"/>
  <c r="AB494" i="12" s="1"/>
  <c r="AH494" i="12" s="1"/>
  <c r="AP494" i="12" s="1"/>
  <c r="AV494" i="12" s="1"/>
  <c r="BB494" i="12" s="1"/>
  <c r="BJ494" i="12" s="1"/>
  <c r="BT494" i="12" s="1"/>
  <c r="G506" i="12"/>
  <c r="M506" i="12" s="1"/>
  <c r="S506" i="12" s="1"/>
  <c r="AA506" i="12" s="1"/>
  <c r="AG506" i="12" s="1"/>
  <c r="AO506" i="12" s="1"/>
  <c r="AU506" i="12" s="1"/>
  <c r="BA506" i="12" s="1"/>
  <c r="BI506" i="12" s="1"/>
  <c r="BN506" i="12" s="1"/>
  <c r="BS506" i="12" s="1"/>
  <c r="BZ506" i="12" s="1"/>
  <c r="M507" i="12"/>
  <c r="S507" i="12" s="1"/>
  <c r="AA507" i="12" s="1"/>
  <c r="AG507" i="12" s="1"/>
  <c r="AO507" i="12" s="1"/>
  <c r="AU507" i="12" s="1"/>
  <c r="BA507" i="12" s="1"/>
  <c r="BI507" i="12" s="1"/>
  <c r="BN507" i="12" s="1"/>
  <c r="BS507" i="12" s="1"/>
  <c r="BZ507" i="12" s="1"/>
  <c r="H514" i="12"/>
  <c r="N514" i="12" s="1"/>
  <c r="T514" i="12" s="1"/>
  <c r="AB514" i="12" s="1"/>
  <c r="AH514" i="12" s="1"/>
  <c r="AP514" i="12" s="1"/>
  <c r="AV514" i="12" s="1"/>
  <c r="BB514" i="12" s="1"/>
  <c r="BJ514" i="12" s="1"/>
  <c r="BT514" i="12" s="1"/>
  <c r="N515" i="12"/>
  <c r="T515" i="12" s="1"/>
  <c r="AB515" i="12" s="1"/>
  <c r="AH515" i="12" s="1"/>
  <c r="AP515" i="12" s="1"/>
  <c r="AV515" i="12" s="1"/>
  <c r="BB515" i="12" s="1"/>
  <c r="BJ515" i="12" s="1"/>
  <c r="BT515" i="12" s="1"/>
  <c r="G585" i="12"/>
  <c r="H536" i="12"/>
  <c r="G445" i="12"/>
  <c r="M445" i="12" s="1"/>
  <c r="S445" i="12" s="1"/>
  <c r="AA445" i="12" s="1"/>
  <c r="AG445" i="12" s="1"/>
  <c r="AO445" i="12" s="1"/>
  <c r="AU445" i="12" s="1"/>
  <c r="BA445" i="12" s="1"/>
  <c r="BI445" i="12" s="1"/>
  <c r="BN445" i="12" s="1"/>
  <c r="BS445" i="12" s="1"/>
  <c r="BZ445" i="12" s="1"/>
  <c r="M446" i="12"/>
  <c r="S446" i="12" s="1"/>
  <c r="AA446" i="12" s="1"/>
  <c r="AG446" i="12" s="1"/>
  <c r="AO446" i="12" s="1"/>
  <c r="AU446" i="12" s="1"/>
  <c r="BA446" i="12" s="1"/>
  <c r="BI446" i="12" s="1"/>
  <c r="BN446" i="12" s="1"/>
  <c r="BS446" i="12" s="1"/>
  <c r="BZ446" i="12" s="1"/>
  <c r="H448" i="12"/>
  <c r="N448" i="12" s="1"/>
  <c r="T448" i="12" s="1"/>
  <c r="AB448" i="12" s="1"/>
  <c r="AH448" i="12" s="1"/>
  <c r="AP448" i="12" s="1"/>
  <c r="AV448" i="12" s="1"/>
  <c r="BB448" i="12" s="1"/>
  <c r="BJ448" i="12" s="1"/>
  <c r="BT448" i="12" s="1"/>
  <c r="N449" i="12"/>
  <c r="T449" i="12" s="1"/>
  <c r="AB449" i="12" s="1"/>
  <c r="AH449" i="12" s="1"/>
  <c r="AP449" i="12" s="1"/>
  <c r="AV449" i="12" s="1"/>
  <c r="BB449" i="12" s="1"/>
  <c r="BJ449" i="12" s="1"/>
  <c r="BT449" i="12" s="1"/>
  <c r="G465" i="12"/>
  <c r="M465" i="12" s="1"/>
  <c r="S465" i="12" s="1"/>
  <c r="AA465" i="12" s="1"/>
  <c r="AG465" i="12" s="1"/>
  <c r="AO465" i="12" s="1"/>
  <c r="AU465" i="12" s="1"/>
  <c r="BA465" i="12" s="1"/>
  <c r="BI465" i="12" s="1"/>
  <c r="BN465" i="12" s="1"/>
  <c r="BS465" i="12" s="1"/>
  <c r="BZ465" i="12" s="1"/>
  <c r="M466" i="12"/>
  <c r="S466" i="12" s="1"/>
  <c r="AA466" i="12" s="1"/>
  <c r="AG466" i="12" s="1"/>
  <c r="AO466" i="12" s="1"/>
  <c r="AU466" i="12" s="1"/>
  <c r="BA466" i="12" s="1"/>
  <c r="BI466" i="12" s="1"/>
  <c r="BN466" i="12" s="1"/>
  <c r="BS466" i="12" s="1"/>
  <c r="BZ466" i="12" s="1"/>
  <c r="G485" i="12"/>
  <c r="M486" i="12"/>
  <c r="S486" i="12" s="1"/>
  <c r="AA486" i="12" s="1"/>
  <c r="AG486" i="12" s="1"/>
  <c r="AO486" i="12" s="1"/>
  <c r="AU486" i="12" s="1"/>
  <c r="BA486" i="12" s="1"/>
  <c r="BI486" i="12" s="1"/>
  <c r="BN486" i="12" s="1"/>
  <c r="BS486" i="12" s="1"/>
  <c r="BZ486" i="12" s="1"/>
  <c r="H489" i="12"/>
  <c r="N490" i="12"/>
  <c r="T490" i="12" s="1"/>
  <c r="AB490" i="12" s="1"/>
  <c r="AH490" i="12" s="1"/>
  <c r="AP490" i="12" s="1"/>
  <c r="AV490" i="12" s="1"/>
  <c r="BB490" i="12" s="1"/>
  <c r="BJ490" i="12" s="1"/>
  <c r="BT490" i="12" s="1"/>
  <c r="G503" i="12"/>
  <c r="M503" i="12" s="1"/>
  <c r="S503" i="12" s="1"/>
  <c r="AA503" i="12" s="1"/>
  <c r="AG503" i="12" s="1"/>
  <c r="AO503" i="12" s="1"/>
  <c r="AU503" i="12" s="1"/>
  <c r="BA503" i="12" s="1"/>
  <c r="BI503" i="12" s="1"/>
  <c r="BN503" i="12" s="1"/>
  <c r="BS503" i="12" s="1"/>
  <c r="BZ503" i="12" s="1"/>
  <c r="M504" i="12"/>
  <c r="S504" i="12" s="1"/>
  <c r="AA504" i="12" s="1"/>
  <c r="AG504" i="12" s="1"/>
  <c r="AO504" i="12" s="1"/>
  <c r="AU504" i="12" s="1"/>
  <c r="BA504" i="12" s="1"/>
  <c r="BI504" i="12" s="1"/>
  <c r="BN504" i="12" s="1"/>
  <c r="BS504" i="12" s="1"/>
  <c r="BZ504" i="12" s="1"/>
  <c r="H506" i="12"/>
  <c r="N506" i="12" s="1"/>
  <c r="T506" i="12" s="1"/>
  <c r="AB506" i="12" s="1"/>
  <c r="AH506" i="12" s="1"/>
  <c r="AP506" i="12" s="1"/>
  <c r="AV506" i="12" s="1"/>
  <c r="BB506" i="12" s="1"/>
  <c r="BJ506" i="12" s="1"/>
  <c r="BT506" i="12" s="1"/>
  <c r="N507" i="12"/>
  <c r="T507" i="12" s="1"/>
  <c r="AB507" i="12" s="1"/>
  <c r="AH507" i="12" s="1"/>
  <c r="AP507" i="12" s="1"/>
  <c r="AV507" i="12" s="1"/>
  <c r="BB507" i="12" s="1"/>
  <c r="BJ507" i="12" s="1"/>
  <c r="BT507" i="12" s="1"/>
  <c r="G527" i="12"/>
  <c r="M527" i="12" s="1"/>
  <c r="S527" i="12" s="1"/>
  <c r="AA527" i="12" s="1"/>
  <c r="AG527" i="12" s="1"/>
  <c r="AO527" i="12" s="1"/>
  <c r="AU527" i="12" s="1"/>
  <c r="BA527" i="12" s="1"/>
  <c r="BI527" i="12" s="1"/>
  <c r="BN527" i="12" s="1"/>
  <c r="BS527" i="12" s="1"/>
  <c r="BZ527" i="12" s="1"/>
  <c r="M528" i="12"/>
  <c r="S528" i="12" s="1"/>
  <c r="AA528" i="12" s="1"/>
  <c r="AG528" i="12" s="1"/>
  <c r="AO528" i="12" s="1"/>
  <c r="AU528" i="12" s="1"/>
  <c r="BA528" i="12" s="1"/>
  <c r="BI528" i="12" s="1"/>
  <c r="BN528" i="12" s="1"/>
  <c r="BS528" i="12" s="1"/>
  <c r="BZ528" i="12" s="1"/>
  <c r="N655" i="12"/>
  <c r="T655" i="12" s="1"/>
  <c r="AB655" i="12" s="1"/>
  <c r="AH655" i="12" s="1"/>
  <c r="AP655" i="12" s="1"/>
  <c r="AV655" i="12" s="1"/>
  <c r="BB655" i="12" s="1"/>
  <c r="BJ655" i="12" s="1"/>
  <c r="BT655" i="12" s="1"/>
  <c r="H654" i="12"/>
  <c r="N654" i="12" s="1"/>
  <c r="T654" i="12" s="1"/>
  <c r="AB654" i="12" s="1"/>
  <c r="AH654" i="12" s="1"/>
  <c r="AP654" i="12" s="1"/>
  <c r="AV654" i="12" s="1"/>
  <c r="BB654" i="12" s="1"/>
  <c r="BJ654" i="12" s="1"/>
  <c r="BT654" i="12" s="1"/>
  <c r="G618" i="12"/>
  <c r="M619" i="12"/>
  <c r="S619" i="12" s="1"/>
  <c r="AA619" i="12" s="1"/>
  <c r="AG619" i="12" s="1"/>
  <c r="AO619" i="12" s="1"/>
  <c r="AU619" i="12" s="1"/>
  <c r="BA619" i="12" s="1"/>
  <c r="BI619" i="12" s="1"/>
  <c r="BN619" i="12" s="1"/>
  <c r="BS619" i="12" s="1"/>
  <c r="BZ619" i="12" s="1"/>
  <c r="M655" i="12"/>
  <c r="S655" i="12" s="1"/>
  <c r="AA655" i="12" s="1"/>
  <c r="AG655" i="12" s="1"/>
  <c r="AO655" i="12" s="1"/>
  <c r="AU655" i="12" s="1"/>
  <c r="BA655" i="12" s="1"/>
  <c r="BI655" i="12" s="1"/>
  <c r="BN655" i="12" s="1"/>
  <c r="BS655" i="12" s="1"/>
  <c r="BZ655" i="12" s="1"/>
  <c r="G654" i="12"/>
  <c r="G627" i="12"/>
  <c r="M627" i="12" s="1"/>
  <c r="S627" i="12" s="1"/>
  <c r="AA627" i="12" s="1"/>
  <c r="AG627" i="12" s="1"/>
  <c r="AO627" i="12" s="1"/>
  <c r="AU627" i="12" s="1"/>
  <c r="BA627" i="12" s="1"/>
  <c r="BI627" i="12" s="1"/>
  <c r="BN627" i="12" s="1"/>
  <c r="BS627" i="12" s="1"/>
  <c r="BZ627" i="12" s="1"/>
  <c r="G554" i="12"/>
  <c r="M554" i="12" s="1"/>
  <c r="S554" i="12" s="1"/>
  <c r="AA554" i="12" s="1"/>
  <c r="AG554" i="12" s="1"/>
  <c r="AO554" i="12" s="1"/>
  <c r="AU554" i="12" s="1"/>
  <c r="BA554" i="12" s="1"/>
  <c r="BI554" i="12" s="1"/>
  <c r="BN554" i="12" s="1"/>
  <c r="BS554" i="12" s="1"/>
  <c r="BZ554" i="12" s="1"/>
  <c r="M555" i="12"/>
  <c r="S555" i="12" s="1"/>
  <c r="AA555" i="12" s="1"/>
  <c r="AG555" i="12" s="1"/>
  <c r="AO555" i="12" s="1"/>
  <c r="AU555" i="12" s="1"/>
  <c r="BA555" i="12" s="1"/>
  <c r="BI555" i="12" s="1"/>
  <c r="BN555" i="12" s="1"/>
  <c r="BS555" i="12" s="1"/>
  <c r="BZ555" i="12" s="1"/>
  <c r="G545" i="12"/>
  <c r="M546" i="12"/>
  <c r="S546" i="12" s="1"/>
  <c r="AA546" i="12" s="1"/>
  <c r="AG546" i="12" s="1"/>
  <c r="AO546" i="12" s="1"/>
  <c r="AU546" i="12" s="1"/>
  <c r="BA546" i="12" s="1"/>
  <c r="BI546" i="12" s="1"/>
  <c r="BN546" i="12" s="1"/>
  <c r="BS546" i="12" s="1"/>
  <c r="BZ546" i="12" s="1"/>
  <c r="G326" i="12"/>
  <c r="M327" i="12"/>
  <c r="S327" i="12" s="1"/>
  <c r="AA327" i="12" s="1"/>
  <c r="AG327" i="12" s="1"/>
  <c r="AO327" i="12" s="1"/>
  <c r="AU327" i="12" s="1"/>
  <c r="BA327" i="12" s="1"/>
  <c r="BI327" i="12" s="1"/>
  <c r="BN327" i="12" s="1"/>
  <c r="BS327" i="12" s="1"/>
  <c r="BZ327" i="12" s="1"/>
  <c r="G461" i="12"/>
  <c r="M462" i="12"/>
  <c r="S462" i="12" s="1"/>
  <c r="AA462" i="12" s="1"/>
  <c r="AG462" i="12" s="1"/>
  <c r="AO462" i="12" s="1"/>
  <c r="AU462" i="12" s="1"/>
  <c r="BA462" i="12" s="1"/>
  <c r="BI462" i="12" s="1"/>
  <c r="BN462" i="12" s="1"/>
  <c r="BS462" i="12" s="1"/>
  <c r="BZ462" i="12" s="1"/>
  <c r="H503" i="12"/>
  <c r="N503" i="12" s="1"/>
  <c r="T503" i="12" s="1"/>
  <c r="AB503" i="12" s="1"/>
  <c r="AH503" i="12" s="1"/>
  <c r="AP503" i="12" s="1"/>
  <c r="AV503" i="12" s="1"/>
  <c r="BB503" i="12" s="1"/>
  <c r="BJ503" i="12" s="1"/>
  <c r="BT503" i="12" s="1"/>
  <c r="N504" i="12"/>
  <c r="T504" i="12" s="1"/>
  <c r="AB504" i="12" s="1"/>
  <c r="AH504" i="12" s="1"/>
  <c r="AP504" i="12" s="1"/>
  <c r="AV504" i="12" s="1"/>
  <c r="BB504" i="12" s="1"/>
  <c r="BJ504" i="12" s="1"/>
  <c r="BT504" i="12" s="1"/>
  <c r="G517" i="12"/>
  <c r="M517" i="12" s="1"/>
  <c r="S517" i="12" s="1"/>
  <c r="AA517" i="12" s="1"/>
  <c r="AG517" i="12" s="1"/>
  <c r="AO517" i="12" s="1"/>
  <c r="AU517" i="12" s="1"/>
  <c r="BA517" i="12" s="1"/>
  <c r="BI517" i="12" s="1"/>
  <c r="BN517" i="12" s="1"/>
  <c r="BS517" i="12" s="1"/>
  <c r="BZ517" i="12" s="1"/>
  <c r="M518" i="12"/>
  <c r="S518" i="12" s="1"/>
  <c r="AA518" i="12" s="1"/>
  <c r="AG518" i="12" s="1"/>
  <c r="AO518" i="12" s="1"/>
  <c r="AU518" i="12" s="1"/>
  <c r="BA518" i="12" s="1"/>
  <c r="BI518" i="12" s="1"/>
  <c r="BN518" i="12" s="1"/>
  <c r="BS518" i="12" s="1"/>
  <c r="BZ518" i="12" s="1"/>
  <c r="H560" i="12"/>
  <c r="N560" i="12" s="1"/>
  <c r="T560" i="12" s="1"/>
  <c r="AB560" i="12" s="1"/>
  <c r="AH560" i="12" s="1"/>
  <c r="AP560" i="12" s="1"/>
  <c r="AV560" i="12" s="1"/>
  <c r="BB560" i="12" s="1"/>
  <c r="BJ560" i="12" s="1"/>
  <c r="BT560" i="12" s="1"/>
  <c r="N561" i="12"/>
  <c r="T561" i="12" s="1"/>
  <c r="AB561" i="12" s="1"/>
  <c r="AH561" i="12" s="1"/>
  <c r="AP561" i="12" s="1"/>
  <c r="AV561" i="12" s="1"/>
  <c r="BB561" i="12" s="1"/>
  <c r="BJ561" i="12" s="1"/>
  <c r="BT561" i="12" s="1"/>
  <c r="G305" i="12"/>
  <c r="M306" i="12"/>
  <c r="S306" i="12" s="1"/>
  <c r="AA306" i="12" s="1"/>
  <c r="AG306" i="12" s="1"/>
  <c r="AO306" i="12" s="1"/>
  <c r="AU306" i="12" s="1"/>
  <c r="BA306" i="12" s="1"/>
  <c r="BI306" i="12" s="1"/>
  <c r="BN306" i="12" s="1"/>
  <c r="BS306" i="12" s="1"/>
  <c r="BZ306" i="12" s="1"/>
  <c r="H331" i="12"/>
  <c r="N332" i="12"/>
  <c r="T332" i="12" s="1"/>
  <c r="AB332" i="12" s="1"/>
  <c r="AH332" i="12" s="1"/>
  <c r="AP332" i="12" s="1"/>
  <c r="AV332" i="12" s="1"/>
  <c r="BB332" i="12" s="1"/>
  <c r="BJ332" i="12" s="1"/>
  <c r="BT332" i="12" s="1"/>
  <c r="H369" i="12"/>
  <c r="N370" i="12"/>
  <c r="T370" i="12" s="1"/>
  <c r="AB370" i="12" s="1"/>
  <c r="AH370" i="12" s="1"/>
  <c r="AP370" i="12" s="1"/>
  <c r="AV370" i="12" s="1"/>
  <c r="BB370" i="12" s="1"/>
  <c r="BJ370" i="12" s="1"/>
  <c r="BT370" i="12" s="1"/>
  <c r="G296" i="12"/>
  <c r="M297" i="12"/>
  <c r="S297" i="12" s="1"/>
  <c r="AA297" i="12" s="1"/>
  <c r="AG297" i="12" s="1"/>
  <c r="AO297" i="12" s="1"/>
  <c r="AU297" i="12" s="1"/>
  <c r="BA297" i="12" s="1"/>
  <c r="BI297" i="12" s="1"/>
  <c r="BN297" i="12" s="1"/>
  <c r="BS297" i="12" s="1"/>
  <c r="BZ297" i="12" s="1"/>
  <c r="G440" i="12"/>
  <c r="M441" i="12"/>
  <c r="S441" i="12" s="1"/>
  <c r="AA441" i="12" s="1"/>
  <c r="AG441" i="12" s="1"/>
  <c r="AO441" i="12" s="1"/>
  <c r="AU441" i="12" s="1"/>
  <c r="BA441" i="12" s="1"/>
  <c r="BI441" i="12" s="1"/>
  <c r="BN441" i="12" s="1"/>
  <c r="BS441" i="12" s="1"/>
  <c r="BZ441" i="12" s="1"/>
  <c r="H465" i="12"/>
  <c r="N465" i="12" s="1"/>
  <c r="T465" i="12" s="1"/>
  <c r="AB465" i="12" s="1"/>
  <c r="AH465" i="12" s="1"/>
  <c r="AP465" i="12" s="1"/>
  <c r="AV465" i="12" s="1"/>
  <c r="BB465" i="12" s="1"/>
  <c r="BJ465" i="12" s="1"/>
  <c r="BT465" i="12" s="1"/>
  <c r="N466" i="12"/>
  <c r="T466" i="12" s="1"/>
  <c r="AB466" i="12" s="1"/>
  <c r="AH466" i="12" s="1"/>
  <c r="AP466" i="12" s="1"/>
  <c r="AV466" i="12" s="1"/>
  <c r="BB466" i="12" s="1"/>
  <c r="BJ466" i="12" s="1"/>
  <c r="BT466" i="12" s="1"/>
  <c r="H485" i="12"/>
  <c r="N486" i="12"/>
  <c r="T486" i="12" s="1"/>
  <c r="AB486" i="12" s="1"/>
  <c r="AH486" i="12" s="1"/>
  <c r="AP486" i="12" s="1"/>
  <c r="AV486" i="12" s="1"/>
  <c r="BB486" i="12" s="1"/>
  <c r="BJ486" i="12" s="1"/>
  <c r="BT486" i="12" s="1"/>
  <c r="G497" i="12"/>
  <c r="M498" i="12"/>
  <c r="S498" i="12" s="1"/>
  <c r="AA498" i="12" s="1"/>
  <c r="AG498" i="12" s="1"/>
  <c r="AO498" i="12" s="1"/>
  <c r="AU498" i="12" s="1"/>
  <c r="BA498" i="12" s="1"/>
  <c r="BI498" i="12" s="1"/>
  <c r="BN498" i="12" s="1"/>
  <c r="BS498" i="12" s="1"/>
  <c r="BZ498" i="12" s="1"/>
  <c r="G432" i="12"/>
  <c r="M433" i="12"/>
  <c r="S433" i="12" s="1"/>
  <c r="AA433" i="12" s="1"/>
  <c r="AG433" i="12" s="1"/>
  <c r="AO433" i="12" s="1"/>
  <c r="AU433" i="12" s="1"/>
  <c r="BA433" i="12" s="1"/>
  <c r="BI433" i="12" s="1"/>
  <c r="BN433" i="12" s="1"/>
  <c r="BS433" i="12" s="1"/>
  <c r="BZ433" i="12" s="1"/>
  <c r="G451" i="12"/>
  <c r="M451" i="12" s="1"/>
  <c r="S451" i="12" s="1"/>
  <c r="AA451" i="12" s="1"/>
  <c r="AG451" i="12" s="1"/>
  <c r="AO451" i="12" s="1"/>
  <c r="AU451" i="12" s="1"/>
  <c r="BA451" i="12" s="1"/>
  <c r="BI451" i="12" s="1"/>
  <c r="BN451" i="12" s="1"/>
  <c r="BS451" i="12" s="1"/>
  <c r="BZ451" i="12" s="1"/>
  <c r="M452" i="12"/>
  <c r="S452" i="12" s="1"/>
  <c r="AA452" i="12" s="1"/>
  <c r="AG452" i="12" s="1"/>
  <c r="AO452" i="12" s="1"/>
  <c r="AU452" i="12" s="1"/>
  <c r="BA452" i="12" s="1"/>
  <c r="BI452" i="12" s="1"/>
  <c r="BN452" i="12" s="1"/>
  <c r="BS452" i="12" s="1"/>
  <c r="BZ452" i="12" s="1"/>
  <c r="H479" i="12"/>
  <c r="N480" i="12"/>
  <c r="T480" i="12" s="1"/>
  <c r="AB480" i="12" s="1"/>
  <c r="AH480" i="12" s="1"/>
  <c r="AP480" i="12" s="1"/>
  <c r="AV480" i="12" s="1"/>
  <c r="BB480" i="12" s="1"/>
  <c r="BJ480" i="12" s="1"/>
  <c r="BT480" i="12" s="1"/>
  <c r="G493" i="12"/>
  <c r="M494" i="12"/>
  <c r="S494" i="12" s="1"/>
  <c r="AA494" i="12" s="1"/>
  <c r="AG494" i="12" s="1"/>
  <c r="AO494" i="12" s="1"/>
  <c r="AU494" i="12" s="1"/>
  <c r="BA494" i="12" s="1"/>
  <c r="BI494" i="12" s="1"/>
  <c r="BN494" i="12" s="1"/>
  <c r="BS494" i="12" s="1"/>
  <c r="BZ494" i="12" s="1"/>
  <c r="H497" i="12"/>
  <c r="N498" i="12"/>
  <c r="T498" i="12" s="1"/>
  <c r="AB498" i="12" s="1"/>
  <c r="AH498" i="12" s="1"/>
  <c r="AP498" i="12" s="1"/>
  <c r="AV498" i="12" s="1"/>
  <c r="BB498" i="12" s="1"/>
  <c r="BJ498" i="12" s="1"/>
  <c r="BT498" i="12" s="1"/>
  <c r="G514" i="12"/>
  <c r="M514" i="12" s="1"/>
  <c r="S514" i="12" s="1"/>
  <c r="AA514" i="12" s="1"/>
  <c r="AG514" i="12" s="1"/>
  <c r="AO514" i="12" s="1"/>
  <c r="AU514" i="12" s="1"/>
  <c r="BA514" i="12" s="1"/>
  <c r="BI514" i="12" s="1"/>
  <c r="BN514" i="12" s="1"/>
  <c r="BS514" i="12" s="1"/>
  <c r="BZ514" i="12" s="1"/>
  <c r="M515" i="12"/>
  <c r="S515" i="12" s="1"/>
  <c r="AA515" i="12" s="1"/>
  <c r="AG515" i="12" s="1"/>
  <c r="AO515" i="12" s="1"/>
  <c r="AU515" i="12" s="1"/>
  <c r="BA515" i="12" s="1"/>
  <c r="BI515" i="12" s="1"/>
  <c r="BN515" i="12" s="1"/>
  <c r="BS515" i="12" s="1"/>
  <c r="BZ515" i="12" s="1"/>
  <c r="H517" i="12"/>
  <c r="N517" i="12" s="1"/>
  <c r="T517" i="12" s="1"/>
  <c r="AB517" i="12" s="1"/>
  <c r="AH517" i="12" s="1"/>
  <c r="AP517" i="12" s="1"/>
  <c r="AV517" i="12" s="1"/>
  <c r="BB517" i="12" s="1"/>
  <c r="BJ517" i="12" s="1"/>
  <c r="BT517" i="12" s="1"/>
  <c r="N518" i="12"/>
  <c r="T518" i="12" s="1"/>
  <c r="AB518" i="12" s="1"/>
  <c r="AH518" i="12" s="1"/>
  <c r="AP518" i="12" s="1"/>
  <c r="AV518" i="12" s="1"/>
  <c r="BB518" i="12" s="1"/>
  <c r="BJ518" i="12" s="1"/>
  <c r="BT518" i="12" s="1"/>
  <c r="G560" i="12"/>
  <c r="M560" i="12" s="1"/>
  <c r="S560" i="12" s="1"/>
  <c r="AA560" i="12" s="1"/>
  <c r="AG560" i="12" s="1"/>
  <c r="AO560" i="12" s="1"/>
  <c r="AU560" i="12" s="1"/>
  <c r="BA560" i="12" s="1"/>
  <c r="BI560" i="12" s="1"/>
  <c r="BN560" i="12" s="1"/>
  <c r="BS560" i="12" s="1"/>
  <c r="BZ560" i="12" s="1"/>
  <c r="M561" i="12"/>
  <c r="S561" i="12" s="1"/>
  <c r="AA561" i="12" s="1"/>
  <c r="AG561" i="12" s="1"/>
  <c r="AO561" i="12" s="1"/>
  <c r="AU561" i="12" s="1"/>
  <c r="BA561" i="12" s="1"/>
  <c r="BI561" i="12" s="1"/>
  <c r="BN561" i="12" s="1"/>
  <c r="BS561" i="12" s="1"/>
  <c r="BZ561" i="12" s="1"/>
  <c r="H603" i="12"/>
  <c r="N604" i="12"/>
  <c r="T604" i="12" s="1"/>
  <c r="AB604" i="12" s="1"/>
  <c r="AH604" i="12" s="1"/>
  <c r="AP604" i="12" s="1"/>
  <c r="AV604" i="12" s="1"/>
  <c r="BB604" i="12" s="1"/>
  <c r="BJ604" i="12" s="1"/>
  <c r="BT604" i="12" s="1"/>
  <c r="H580" i="12"/>
  <c r="N580" i="12" s="1"/>
  <c r="T580" i="12" s="1"/>
  <c r="AB580" i="12" s="1"/>
  <c r="AH580" i="12" s="1"/>
  <c r="AP580" i="12" s="1"/>
  <c r="AV580" i="12" s="1"/>
  <c r="BB580" i="12" s="1"/>
  <c r="BJ580" i="12" s="1"/>
  <c r="BT580" i="12" s="1"/>
  <c r="N581" i="12"/>
  <c r="T581" i="12" s="1"/>
  <c r="AB581" i="12" s="1"/>
  <c r="AH581" i="12" s="1"/>
  <c r="AP581" i="12" s="1"/>
  <c r="AV581" i="12" s="1"/>
  <c r="BB581" i="12" s="1"/>
  <c r="BJ581" i="12" s="1"/>
  <c r="BT581" i="12" s="1"/>
  <c r="G550" i="12"/>
  <c r="M550" i="12" s="1"/>
  <c r="S550" i="12" s="1"/>
  <c r="AA550" i="12" s="1"/>
  <c r="AG550" i="12" s="1"/>
  <c r="AO550" i="12" s="1"/>
  <c r="AU550" i="12" s="1"/>
  <c r="BA550" i="12" s="1"/>
  <c r="BI550" i="12" s="1"/>
  <c r="BN550" i="12" s="1"/>
  <c r="BS550" i="12" s="1"/>
  <c r="BZ550" i="12" s="1"/>
  <c r="M551" i="12"/>
  <c r="S551" i="12" s="1"/>
  <c r="AA551" i="12" s="1"/>
  <c r="AG551" i="12" s="1"/>
  <c r="AO551" i="12" s="1"/>
  <c r="AU551" i="12" s="1"/>
  <c r="BA551" i="12" s="1"/>
  <c r="BI551" i="12" s="1"/>
  <c r="BN551" i="12" s="1"/>
  <c r="BS551" i="12" s="1"/>
  <c r="BZ551" i="12" s="1"/>
  <c r="G603" i="12"/>
  <c r="M604" i="12"/>
  <c r="S604" i="12" s="1"/>
  <c r="AA604" i="12" s="1"/>
  <c r="AG604" i="12" s="1"/>
  <c r="AO604" i="12" s="1"/>
  <c r="AU604" i="12" s="1"/>
  <c r="BA604" i="12" s="1"/>
  <c r="BI604" i="12" s="1"/>
  <c r="BN604" i="12" s="1"/>
  <c r="BS604" i="12" s="1"/>
  <c r="BZ604" i="12" s="1"/>
  <c r="H618" i="12"/>
  <c r="N619" i="12"/>
  <c r="T619" i="12" s="1"/>
  <c r="AB619" i="12" s="1"/>
  <c r="AH619" i="12" s="1"/>
  <c r="AP619" i="12" s="1"/>
  <c r="AV619" i="12" s="1"/>
  <c r="BB619" i="12" s="1"/>
  <c r="BJ619" i="12" s="1"/>
  <c r="BT619" i="12" s="1"/>
  <c r="H627" i="12"/>
  <c r="N627" i="12" s="1"/>
  <c r="T627" i="12" s="1"/>
  <c r="AB627" i="12" s="1"/>
  <c r="AH627" i="12" s="1"/>
  <c r="AP627" i="12" s="1"/>
  <c r="AV627" i="12" s="1"/>
  <c r="BB627" i="12" s="1"/>
  <c r="BJ627" i="12" s="1"/>
  <c r="BT627" i="12" s="1"/>
  <c r="G580" i="12"/>
  <c r="M580" i="12" s="1"/>
  <c r="S580" i="12" s="1"/>
  <c r="AA580" i="12" s="1"/>
  <c r="AG580" i="12" s="1"/>
  <c r="AO580" i="12" s="1"/>
  <c r="AU580" i="12" s="1"/>
  <c r="BA580" i="12" s="1"/>
  <c r="BI580" i="12" s="1"/>
  <c r="BN580" i="12" s="1"/>
  <c r="BS580" i="12" s="1"/>
  <c r="BZ580" i="12" s="1"/>
  <c r="M581" i="12"/>
  <c r="S581" i="12" s="1"/>
  <c r="AA581" i="12" s="1"/>
  <c r="AG581" i="12" s="1"/>
  <c r="AO581" i="12" s="1"/>
  <c r="AU581" i="12" s="1"/>
  <c r="BA581" i="12" s="1"/>
  <c r="BI581" i="12" s="1"/>
  <c r="BN581" i="12" s="1"/>
  <c r="BS581" i="12" s="1"/>
  <c r="BZ581" i="12" s="1"/>
  <c r="G531" i="12"/>
  <c r="M531" i="12" s="1"/>
  <c r="S531" i="12" s="1"/>
  <c r="AA531" i="12" s="1"/>
  <c r="AG531" i="12" s="1"/>
  <c r="AO531" i="12" s="1"/>
  <c r="AU531" i="12" s="1"/>
  <c r="BA531" i="12" s="1"/>
  <c r="BI531" i="12" s="1"/>
  <c r="BN531" i="12" s="1"/>
  <c r="BS531" i="12" s="1"/>
  <c r="BZ531" i="12" s="1"/>
  <c r="M532" i="12"/>
  <c r="S532" i="12" s="1"/>
  <c r="AA532" i="12" s="1"/>
  <c r="AG532" i="12" s="1"/>
  <c r="AO532" i="12" s="1"/>
  <c r="AU532" i="12" s="1"/>
  <c r="BA532" i="12" s="1"/>
  <c r="BI532" i="12" s="1"/>
  <c r="BN532" i="12" s="1"/>
  <c r="BS532" i="12" s="1"/>
  <c r="BZ532" i="12" s="1"/>
  <c r="H545" i="12"/>
  <c r="N546" i="12"/>
  <c r="T546" i="12" s="1"/>
  <c r="AB546" i="12" s="1"/>
  <c r="AH546" i="12" s="1"/>
  <c r="AP546" i="12" s="1"/>
  <c r="AV546" i="12" s="1"/>
  <c r="BB546" i="12" s="1"/>
  <c r="BJ546" i="12" s="1"/>
  <c r="BT546" i="12" s="1"/>
  <c r="H527" i="12"/>
  <c r="N527" i="12" s="1"/>
  <c r="T527" i="12" s="1"/>
  <c r="AB527" i="12" s="1"/>
  <c r="AH527" i="12" s="1"/>
  <c r="AP527" i="12" s="1"/>
  <c r="AV527" i="12" s="1"/>
  <c r="BB527" i="12" s="1"/>
  <c r="BJ527" i="12" s="1"/>
  <c r="BT527" i="12" s="1"/>
  <c r="N528" i="12"/>
  <c r="T528" i="12" s="1"/>
  <c r="AB528" i="12" s="1"/>
  <c r="AH528" i="12" s="1"/>
  <c r="AP528" i="12" s="1"/>
  <c r="AV528" i="12" s="1"/>
  <c r="BB528" i="12" s="1"/>
  <c r="BJ528" i="12" s="1"/>
  <c r="BT528" i="12" s="1"/>
  <c r="H550" i="12"/>
  <c r="N550" i="12" s="1"/>
  <c r="T550" i="12" s="1"/>
  <c r="AB550" i="12" s="1"/>
  <c r="AH550" i="12" s="1"/>
  <c r="AP550" i="12" s="1"/>
  <c r="AV550" i="12" s="1"/>
  <c r="BB550" i="12" s="1"/>
  <c r="BJ550" i="12" s="1"/>
  <c r="BT550" i="12" s="1"/>
  <c r="N551" i="12"/>
  <c r="T551" i="12" s="1"/>
  <c r="AB551" i="12" s="1"/>
  <c r="AH551" i="12" s="1"/>
  <c r="AP551" i="12" s="1"/>
  <c r="AV551" i="12" s="1"/>
  <c r="BB551" i="12" s="1"/>
  <c r="BJ551" i="12" s="1"/>
  <c r="BT551" i="12" s="1"/>
  <c r="H531" i="12"/>
  <c r="N531" i="12" s="1"/>
  <c r="T531" i="12" s="1"/>
  <c r="AB531" i="12" s="1"/>
  <c r="AH531" i="12" s="1"/>
  <c r="AP531" i="12" s="1"/>
  <c r="AV531" i="12" s="1"/>
  <c r="BB531" i="12" s="1"/>
  <c r="BJ531" i="12" s="1"/>
  <c r="BT531" i="12" s="1"/>
  <c r="N532" i="12"/>
  <c r="T532" i="12" s="1"/>
  <c r="AB532" i="12" s="1"/>
  <c r="AH532" i="12" s="1"/>
  <c r="AP532" i="12" s="1"/>
  <c r="AV532" i="12" s="1"/>
  <c r="BB532" i="12" s="1"/>
  <c r="BJ532" i="12" s="1"/>
  <c r="BT532" i="12" s="1"/>
  <c r="H554" i="12"/>
  <c r="N554" i="12" s="1"/>
  <c r="T554" i="12" s="1"/>
  <c r="AB554" i="12" s="1"/>
  <c r="AH554" i="12" s="1"/>
  <c r="AP554" i="12" s="1"/>
  <c r="AV554" i="12" s="1"/>
  <c r="BB554" i="12" s="1"/>
  <c r="BJ554" i="12" s="1"/>
  <c r="BT554" i="12" s="1"/>
  <c r="N555" i="12"/>
  <c r="T555" i="12" s="1"/>
  <c r="AB555" i="12" s="1"/>
  <c r="AH555" i="12" s="1"/>
  <c r="AP555" i="12" s="1"/>
  <c r="AV555" i="12" s="1"/>
  <c r="BB555" i="12" s="1"/>
  <c r="BJ555" i="12" s="1"/>
  <c r="BT555" i="12" s="1"/>
  <c r="H468" i="12"/>
  <c r="G468" i="12"/>
  <c r="H348" i="12"/>
  <c r="F317" i="12"/>
  <c r="G356" i="12"/>
  <c r="F425" i="12"/>
  <c r="H317" i="12"/>
  <c r="F348" i="12"/>
  <c r="G425" i="12"/>
  <c r="F468" i="12"/>
  <c r="G348" i="12"/>
  <c r="H425" i="12"/>
  <c r="G317" i="12"/>
  <c r="H356" i="12"/>
  <c r="F356" i="12"/>
  <c r="H290" i="12"/>
  <c r="G290" i="12"/>
  <c r="F290" i="12"/>
  <c r="H286" i="12"/>
  <c r="G286" i="12"/>
  <c r="F286" i="12"/>
  <c r="H281" i="12"/>
  <c r="G281" i="12"/>
  <c r="F281" i="12"/>
  <c r="H277" i="12"/>
  <c r="G277" i="12"/>
  <c r="F277" i="12"/>
  <c r="H274" i="12"/>
  <c r="G274" i="12"/>
  <c r="F274" i="12"/>
  <c r="H271" i="12"/>
  <c r="G271" i="12"/>
  <c r="F271" i="12"/>
  <c r="H267" i="12"/>
  <c r="G267" i="12"/>
  <c r="F267" i="12"/>
  <c r="H260" i="12"/>
  <c r="G260" i="12"/>
  <c r="F260" i="12"/>
  <c r="H248" i="12"/>
  <c r="G248" i="12"/>
  <c r="F248" i="12"/>
  <c r="H244" i="12"/>
  <c r="G244" i="12"/>
  <c r="F244" i="12"/>
  <c r="H238" i="12"/>
  <c r="G238" i="12"/>
  <c r="F238" i="12"/>
  <c r="H234" i="12"/>
  <c r="G234" i="12"/>
  <c r="F234" i="12"/>
  <c r="H230" i="12"/>
  <c r="G230" i="12"/>
  <c r="F230" i="12"/>
  <c r="H217" i="12"/>
  <c r="G217" i="12"/>
  <c r="F217" i="12"/>
  <c r="H213" i="12"/>
  <c r="G213" i="12"/>
  <c r="F213" i="12"/>
  <c r="H205" i="12"/>
  <c r="N205" i="12" s="1"/>
  <c r="T205" i="12" s="1"/>
  <c r="AB205" i="12" s="1"/>
  <c r="AH205" i="12" s="1"/>
  <c r="AP205" i="12" s="1"/>
  <c r="AV205" i="12" s="1"/>
  <c r="BB205" i="12" s="1"/>
  <c r="BJ205" i="12" s="1"/>
  <c r="BT205" i="12" s="1"/>
  <c r="G205" i="12"/>
  <c r="M205" i="12" s="1"/>
  <c r="S205" i="12" s="1"/>
  <c r="AA205" i="12" s="1"/>
  <c r="AG205" i="12" s="1"/>
  <c r="AO205" i="12" s="1"/>
  <c r="AU205" i="12" s="1"/>
  <c r="BA205" i="12" s="1"/>
  <c r="BI205" i="12" s="1"/>
  <c r="BN205" i="12" s="1"/>
  <c r="BS205" i="12" s="1"/>
  <c r="BZ205" i="12" s="1"/>
  <c r="F205" i="12"/>
  <c r="L205" i="12" s="1"/>
  <c r="R205" i="12" s="1"/>
  <c r="V205" i="12" s="1"/>
  <c r="Z205" i="12" s="1"/>
  <c r="AF205" i="12" s="1"/>
  <c r="AJ205" i="12" s="1"/>
  <c r="AN205" i="12" s="1"/>
  <c r="AT205" i="12" s="1"/>
  <c r="AZ205" i="12" s="1"/>
  <c r="BD205" i="12" s="1"/>
  <c r="BH205" i="12" s="1"/>
  <c r="BM205" i="12" s="1"/>
  <c r="BR205" i="12" s="1"/>
  <c r="BV205" i="12" s="1"/>
  <c r="BY205" i="12" s="1"/>
  <c r="CB205" i="12" s="1"/>
  <c r="CD205" i="12" s="1"/>
  <c r="H203" i="12"/>
  <c r="N203" i="12" s="1"/>
  <c r="T203" i="12" s="1"/>
  <c r="AB203" i="12" s="1"/>
  <c r="AH203" i="12" s="1"/>
  <c r="AP203" i="12" s="1"/>
  <c r="AV203" i="12" s="1"/>
  <c r="BB203" i="12" s="1"/>
  <c r="BJ203" i="12" s="1"/>
  <c r="BT203" i="12" s="1"/>
  <c r="G203" i="12"/>
  <c r="M203" i="12" s="1"/>
  <c r="S203" i="12" s="1"/>
  <c r="AA203" i="12" s="1"/>
  <c r="AG203" i="12" s="1"/>
  <c r="AO203" i="12" s="1"/>
  <c r="AU203" i="12" s="1"/>
  <c r="BA203" i="12" s="1"/>
  <c r="BI203" i="12" s="1"/>
  <c r="BN203" i="12" s="1"/>
  <c r="BS203" i="12" s="1"/>
  <c r="BZ203" i="12" s="1"/>
  <c r="F203" i="12"/>
  <c r="L203" i="12" s="1"/>
  <c r="R203" i="12" s="1"/>
  <c r="V203" i="12" s="1"/>
  <c r="Z203" i="12" s="1"/>
  <c r="AF203" i="12" s="1"/>
  <c r="AJ203" i="12" s="1"/>
  <c r="AN203" i="12" s="1"/>
  <c r="AT203" i="12" s="1"/>
  <c r="AZ203" i="12" s="1"/>
  <c r="BD203" i="12" s="1"/>
  <c r="BH203" i="12" s="1"/>
  <c r="BM203" i="12" s="1"/>
  <c r="BR203" i="12" s="1"/>
  <c r="BV203" i="12" s="1"/>
  <c r="BY203" i="12" s="1"/>
  <c r="CB203" i="12" s="1"/>
  <c r="CD203" i="12" s="1"/>
  <c r="H198" i="12"/>
  <c r="G198" i="12"/>
  <c r="F198" i="12"/>
  <c r="H189" i="12"/>
  <c r="G189" i="12"/>
  <c r="F189" i="12"/>
  <c r="H180" i="12"/>
  <c r="G180" i="12"/>
  <c r="F180" i="12"/>
  <c r="H176" i="12"/>
  <c r="G176" i="12"/>
  <c r="F176" i="12"/>
  <c r="H172" i="12"/>
  <c r="G172" i="12"/>
  <c r="F172" i="12"/>
  <c r="H168" i="12"/>
  <c r="N168" i="12" s="1"/>
  <c r="T168" i="12" s="1"/>
  <c r="AB168" i="12" s="1"/>
  <c r="AH168" i="12" s="1"/>
  <c r="AP168" i="12" s="1"/>
  <c r="AV168" i="12" s="1"/>
  <c r="BB168" i="12" s="1"/>
  <c r="BJ168" i="12" s="1"/>
  <c r="BT168" i="12" s="1"/>
  <c r="G168" i="12"/>
  <c r="M168" i="12" s="1"/>
  <c r="S168" i="12" s="1"/>
  <c r="AA168" i="12" s="1"/>
  <c r="AG168" i="12" s="1"/>
  <c r="AO168" i="12" s="1"/>
  <c r="AU168" i="12" s="1"/>
  <c r="BA168" i="12" s="1"/>
  <c r="BI168" i="12" s="1"/>
  <c r="BN168" i="12" s="1"/>
  <c r="BS168" i="12" s="1"/>
  <c r="BZ168" i="12" s="1"/>
  <c r="F168" i="12"/>
  <c r="L168" i="12" s="1"/>
  <c r="R168" i="12" s="1"/>
  <c r="V168" i="12" s="1"/>
  <c r="Z168" i="12" s="1"/>
  <c r="AF168" i="12" s="1"/>
  <c r="AJ168" i="12" s="1"/>
  <c r="AN168" i="12" s="1"/>
  <c r="AT168" i="12" s="1"/>
  <c r="AZ168" i="12" s="1"/>
  <c r="BD168" i="12" s="1"/>
  <c r="BH168" i="12" s="1"/>
  <c r="BM168" i="12" s="1"/>
  <c r="BR168" i="12" s="1"/>
  <c r="BV168" i="12" s="1"/>
  <c r="BY168" i="12" s="1"/>
  <c r="CB168" i="12" s="1"/>
  <c r="CD168" i="12" s="1"/>
  <c r="H166" i="12"/>
  <c r="N166" i="12" s="1"/>
  <c r="T166" i="12" s="1"/>
  <c r="AB166" i="12" s="1"/>
  <c r="AH166" i="12" s="1"/>
  <c r="AP166" i="12" s="1"/>
  <c r="AV166" i="12" s="1"/>
  <c r="BB166" i="12" s="1"/>
  <c r="BJ166" i="12" s="1"/>
  <c r="BT166" i="12" s="1"/>
  <c r="G166" i="12"/>
  <c r="M166" i="12" s="1"/>
  <c r="S166" i="12" s="1"/>
  <c r="AA166" i="12" s="1"/>
  <c r="AG166" i="12" s="1"/>
  <c r="AO166" i="12" s="1"/>
  <c r="AU166" i="12" s="1"/>
  <c r="BA166" i="12" s="1"/>
  <c r="BI166" i="12" s="1"/>
  <c r="BN166" i="12" s="1"/>
  <c r="BS166" i="12" s="1"/>
  <c r="BZ166" i="12" s="1"/>
  <c r="F166" i="12"/>
  <c r="L166" i="12" s="1"/>
  <c r="R166" i="12" s="1"/>
  <c r="V166" i="12" s="1"/>
  <c r="Z166" i="12" s="1"/>
  <c r="AF166" i="12" s="1"/>
  <c r="AJ166" i="12" s="1"/>
  <c r="AN166" i="12" s="1"/>
  <c r="AT166" i="12" s="1"/>
  <c r="AZ166" i="12" s="1"/>
  <c r="BD166" i="12" s="1"/>
  <c r="BH166" i="12" s="1"/>
  <c r="BM166" i="12" s="1"/>
  <c r="BR166" i="12" s="1"/>
  <c r="BV166" i="12" s="1"/>
  <c r="BY166" i="12" s="1"/>
  <c r="CB166" i="12" s="1"/>
  <c r="CD166" i="12" s="1"/>
  <c r="H147" i="12"/>
  <c r="N147" i="12" s="1"/>
  <c r="T147" i="12" s="1"/>
  <c r="AB147" i="12" s="1"/>
  <c r="AH147" i="12" s="1"/>
  <c r="AP147" i="12" s="1"/>
  <c r="AV147" i="12" s="1"/>
  <c r="BB147" i="12" s="1"/>
  <c r="BJ147" i="12" s="1"/>
  <c r="BT147" i="12" s="1"/>
  <c r="G147" i="12"/>
  <c r="M147" i="12" s="1"/>
  <c r="S147" i="12" s="1"/>
  <c r="AA147" i="12" s="1"/>
  <c r="AG147" i="12" s="1"/>
  <c r="AO147" i="12" s="1"/>
  <c r="AU147" i="12" s="1"/>
  <c r="BA147" i="12" s="1"/>
  <c r="BI147" i="12" s="1"/>
  <c r="BN147" i="12" s="1"/>
  <c r="BS147" i="12" s="1"/>
  <c r="BZ147" i="12" s="1"/>
  <c r="F147" i="12"/>
  <c r="L147" i="12" s="1"/>
  <c r="R147" i="12" s="1"/>
  <c r="V147" i="12" s="1"/>
  <c r="Z147" i="12" s="1"/>
  <c r="AF147" i="12" s="1"/>
  <c r="AJ147" i="12" s="1"/>
  <c r="AN147" i="12" s="1"/>
  <c r="AT147" i="12" s="1"/>
  <c r="AZ147" i="12" s="1"/>
  <c r="BD147" i="12" s="1"/>
  <c r="BH147" i="12" s="1"/>
  <c r="BM147" i="12" s="1"/>
  <c r="BR147" i="12" s="1"/>
  <c r="BV147" i="12" s="1"/>
  <c r="BY147" i="12" s="1"/>
  <c r="CB147" i="12" s="1"/>
  <c r="CD147" i="12" s="1"/>
  <c r="H145" i="12"/>
  <c r="N145" i="12" s="1"/>
  <c r="T145" i="12" s="1"/>
  <c r="AB145" i="12" s="1"/>
  <c r="AH145" i="12" s="1"/>
  <c r="AP145" i="12" s="1"/>
  <c r="AV145" i="12" s="1"/>
  <c r="BB145" i="12" s="1"/>
  <c r="BJ145" i="12" s="1"/>
  <c r="BT145" i="12" s="1"/>
  <c r="G145" i="12"/>
  <c r="M145" i="12" s="1"/>
  <c r="S145" i="12" s="1"/>
  <c r="AA145" i="12" s="1"/>
  <c r="AG145" i="12" s="1"/>
  <c r="AO145" i="12" s="1"/>
  <c r="AU145" i="12" s="1"/>
  <c r="BA145" i="12" s="1"/>
  <c r="BI145" i="12" s="1"/>
  <c r="BN145" i="12" s="1"/>
  <c r="BS145" i="12" s="1"/>
  <c r="BZ145" i="12" s="1"/>
  <c r="F145" i="12"/>
  <c r="L145" i="12" s="1"/>
  <c r="R145" i="12" s="1"/>
  <c r="V145" i="12" s="1"/>
  <c r="Z145" i="12" s="1"/>
  <c r="AF145" i="12" s="1"/>
  <c r="AJ145" i="12" s="1"/>
  <c r="AN145" i="12" s="1"/>
  <c r="AT145" i="12" s="1"/>
  <c r="AZ145" i="12" s="1"/>
  <c r="BD145" i="12" s="1"/>
  <c r="BH145" i="12" s="1"/>
  <c r="BM145" i="12" s="1"/>
  <c r="BR145" i="12" s="1"/>
  <c r="BV145" i="12" s="1"/>
  <c r="BY145" i="12" s="1"/>
  <c r="CB145" i="12" s="1"/>
  <c r="CD145" i="12" s="1"/>
  <c r="H139" i="12"/>
  <c r="G139" i="12"/>
  <c r="F139" i="12"/>
  <c r="H136" i="12"/>
  <c r="G136" i="12"/>
  <c r="F136" i="12"/>
  <c r="H132" i="12"/>
  <c r="N132" i="12" s="1"/>
  <c r="T132" i="12" s="1"/>
  <c r="AB132" i="12" s="1"/>
  <c r="AH132" i="12" s="1"/>
  <c r="AP132" i="12" s="1"/>
  <c r="AV132" i="12" s="1"/>
  <c r="BB132" i="12" s="1"/>
  <c r="BJ132" i="12" s="1"/>
  <c r="BT132" i="12" s="1"/>
  <c r="G132" i="12"/>
  <c r="M132" i="12" s="1"/>
  <c r="S132" i="12" s="1"/>
  <c r="AA132" i="12" s="1"/>
  <c r="AG132" i="12" s="1"/>
  <c r="AO132" i="12" s="1"/>
  <c r="AU132" i="12" s="1"/>
  <c r="BA132" i="12" s="1"/>
  <c r="BI132" i="12" s="1"/>
  <c r="BN132" i="12" s="1"/>
  <c r="BS132" i="12" s="1"/>
  <c r="BZ132" i="12" s="1"/>
  <c r="F132" i="12"/>
  <c r="L132" i="12" s="1"/>
  <c r="R132" i="12" s="1"/>
  <c r="V132" i="12" s="1"/>
  <c r="Z132" i="12" s="1"/>
  <c r="AF132" i="12" s="1"/>
  <c r="AJ132" i="12" s="1"/>
  <c r="AN132" i="12" s="1"/>
  <c r="AT132" i="12" s="1"/>
  <c r="AZ132" i="12" s="1"/>
  <c r="BD132" i="12" s="1"/>
  <c r="BH132" i="12" s="1"/>
  <c r="BM132" i="12" s="1"/>
  <c r="BR132" i="12" s="1"/>
  <c r="BV132" i="12" s="1"/>
  <c r="BY132" i="12" s="1"/>
  <c r="CB132" i="12" s="1"/>
  <c r="CD132" i="12" s="1"/>
  <c r="H130" i="12"/>
  <c r="N130" i="12" s="1"/>
  <c r="T130" i="12" s="1"/>
  <c r="AB130" i="12" s="1"/>
  <c r="AH130" i="12" s="1"/>
  <c r="AP130" i="12" s="1"/>
  <c r="AV130" i="12" s="1"/>
  <c r="BB130" i="12" s="1"/>
  <c r="BJ130" i="12" s="1"/>
  <c r="BT130" i="12" s="1"/>
  <c r="G130" i="12"/>
  <c r="M130" i="12" s="1"/>
  <c r="S130" i="12" s="1"/>
  <c r="AA130" i="12" s="1"/>
  <c r="AG130" i="12" s="1"/>
  <c r="AO130" i="12" s="1"/>
  <c r="AU130" i="12" s="1"/>
  <c r="BA130" i="12" s="1"/>
  <c r="BI130" i="12" s="1"/>
  <c r="BN130" i="12" s="1"/>
  <c r="BS130" i="12" s="1"/>
  <c r="BZ130" i="12" s="1"/>
  <c r="F130" i="12"/>
  <c r="L130" i="12" s="1"/>
  <c r="R130" i="12" s="1"/>
  <c r="V130" i="12" s="1"/>
  <c r="Z130" i="12" s="1"/>
  <c r="AF130" i="12" s="1"/>
  <c r="AJ130" i="12" s="1"/>
  <c r="AN130" i="12" s="1"/>
  <c r="AT130" i="12" s="1"/>
  <c r="AZ130" i="12" s="1"/>
  <c r="BD130" i="12" s="1"/>
  <c r="BH130" i="12" s="1"/>
  <c r="BM130" i="12" s="1"/>
  <c r="BR130" i="12" s="1"/>
  <c r="BV130" i="12" s="1"/>
  <c r="BY130" i="12" s="1"/>
  <c r="CB130" i="12" s="1"/>
  <c r="CD130" i="12" s="1"/>
  <c r="H608" i="12" l="1"/>
  <c r="N608" i="12" s="1"/>
  <c r="T608" i="12" s="1"/>
  <c r="AB608" i="12" s="1"/>
  <c r="AH608" i="12" s="1"/>
  <c r="AP608" i="12" s="1"/>
  <c r="AV608" i="12" s="1"/>
  <c r="BB608" i="12" s="1"/>
  <c r="BJ608" i="12" s="1"/>
  <c r="BT608" i="12" s="1"/>
  <c r="L536" i="12"/>
  <c r="R536" i="12" s="1"/>
  <c r="V536" i="12" s="1"/>
  <c r="Z536" i="12" s="1"/>
  <c r="AF536" i="12" s="1"/>
  <c r="AJ536" i="12" s="1"/>
  <c r="AN536" i="12" s="1"/>
  <c r="AT536" i="12" s="1"/>
  <c r="AZ536" i="12" s="1"/>
  <c r="BD536" i="12" s="1"/>
  <c r="BH536" i="12" s="1"/>
  <c r="BM536" i="12" s="1"/>
  <c r="BR536" i="12" s="1"/>
  <c r="BV536" i="12" s="1"/>
  <c r="BY536" i="12" s="1"/>
  <c r="CB536" i="12" s="1"/>
  <c r="CD536" i="12" s="1"/>
  <c r="M536" i="12"/>
  <c r="S536" i="12" s="1"/>
  <c r="AA536" i="12" s="1"/>
  <c r="AG536" i="12" s="1"/>
  <c r="AO536" i="12" s="1"/>
  <c r="AU536" i="12" s="1"/>
  <c r="BA536" i="12" s="1"/>
  <c r="BI536" i="12" s="1"/>
  <c r="BN536" i="12" s="1"/>
  <c r="BS536" i="12" s="1"/>
  <c r="BZ536" i="12" s="1"/>
  <c r="M609" i="12"/>
  <c r="S609" i="12" s="1"/>
  <c r="AA609" i="12" s="1"/>
  <c r="AG609" i="12" s="1"/>
  <c r="AO609" i="12" s="1"/>
  <c r="AU609" i="12" s="1"/>
  <c r="BA609" i="12" s="1"/>
  <c r="BI609" i="12" s="1"/>
  <c r="BN609" i="12" s="1"/>
  <c r="BS609" i="12" s="1"/>
  <c r="BZ609" i="12" s="1"/>
  <c r="N585" i="12"/>
  <c r="T585" i="12" s="1"/>
  <c r="AB585" i="12" s="1"/>
  <c r="AH585" i="12" s="1"/>
  <c r="AP585" i="12" s="1"/>
  <c r="AV585" i="12" s="1"/>
  <c r="BB585" i="12" s="1"/>
  <c r="BJ585" i="12" s="1"/>
  <c r="BT585" i="12" s="1"/>
  <c r="F584" i="12"/>
  <c r="L584" i="12" s="1"/>
  <c r="R584" i="12" s="1"/>
  <c r="V584" i="12" s="1"/>
  <c r="Z584" i="12" s="1"/>
  <c r="AF584" i="12" s="1"/>
  <c r="AJ584" i="12" s="1"/>
  <c r="AN584" i="12" s="1"/>
  <c r="AT584" i="12" s="1"/>
  <c r="AZ584" i="12" s="1"/>
  <c r="BD584" i="12" s="1"/>
  <c r="BH584" i="12" s="1"/>
  <c r="BM584" i="12" s="1"/>
  <c r="BR584" i="12" s="1"/>
  <c r="BV584" i="12" s="1"/>
  <c r="BY584" i="12" s="1"/>
  <c r="CB584" i="12" s="1"/>
  <c r="CD584" i="12" s="1"/>
  <c r="F513" i="12"/>
  <c r="L513" i="12" s="1"/>
  <c r="R513" i="12" s="1"/>
  <c r="V513" i="12" s="1"/>
  <c r="Z513" i="12" s="1"/>
  <c r="AF513" i="12" s="1"/>
  <c r="AJ513" i="12" s="1"/>
  <c r="AN513" i="12" s="1"/>
  <c r="AT513" i="12" s="1"/>
  <c r="AZ513" i="12" s="1"/>
  <c r="BD513" i="12" s="1"/>
  <c r="BH513" i="12" s="1"/>
  <c r="BM513" i="12" s="1"/>
  <c r="BR513" i="12" s="1"/>
  <c r="BV513" i="12" s="1"/>
  <c r="BY513" i="12" s="1"/>
  <c r="CB513" i="12" s="1"/>
  <c r="CD513" i="12" s="1"/>
  <c r="F559" i="12"/>
  <c r="G502" i="12"/>
  <c r="M502" i="12" s="1"/>
  <c r="S502" i="12" s="1"/>
  <c r="AA502" i="12" s="1"/>
  <c r="AG502" i="12" s="1"/>
  <c r="AO502" i="12" s="1"/>
  <c r="AU502" i="12" s="1"/>
  <c r="BA502" i="12" s="1"/>
  <c r="BI502" i="12" s="1"/>
  <c r="BN502" i="12" s="1"/>
  <c r="BS502" i="12" s="1"/>
  <c r="BZ502" i="12" s="1"/>
  <c r="F502" i="12"/>
  <c r="L502" i="12" s="1"/>
  <c r="R502" i="12" s="1"/>
  <c r="V502" i="12" s="1"/>
  <c r="Z502" i="12" s="1"/>
  <c r="AF502" i="12" s="1"/>
  <c r="AJ502" i="12" s="1"/>
  <c r="AN502" i="12" s="1"/>
  <c r="AT502" i="12" s="1"/>
  <c r="AZ502" i="12" s="1"/>
  <c r="BD502" i="12" s="1"/>
  <c r="BH502" i="12" s="1"/>
  <c r="BM502" i="12" s="1"/>
  <c r="BR502" i="12" s="1"/>
  <c r="BV502" i="12" s="1"/>
  <c r="BY502" i="12" s="1"/>
  <c r="CB502" i="12" s="1"/>
  <c r="CD502" i="12" s="1"/>
  <c r="F444" i="12"/>
  <c r="F443" i="12" s="1"/>
  <c r="L443" i="12" s="1"/>
  <c r="R443" i="12" s="1"/>
  <c r="V443" i="12" s="1"/>
  <c r="Z443" i="12" s="1"/>
  <c r="AF443" i="12" s="1"/>
  <c r="AJ443" i="12" s="1"/>
  <c r="AN443" i="12" s="1"/>
  <c r="AT443" i="12" s="1"/>
  <c r="AZ443" i="12" s="1"/>
  <c r="BD443" i="12" s="1"/>
  <c r="BH443" i="12" s="1"/>
  <c r="BM443" i="12" s="1"/>
  <c r="BR443" i="12" s="1"/>
  <c r="BV443" i="12" s="1"/>
  <c r="BY443" i="12" s="1"/>
  <c r="CB443" i="12" s="1"/>
  <c r="CD443" i="12" s="1"/>
  <c r="H502" i="12"/>
  <c r="N502" i="12" s="1"/>
  <c r="T502" i="12" s="1"/>
  <c r="AB502" i="12" s="1"/>
  <c r="AH502" i="12" s="1"/>
  <c r="AP502" i="12" s="1"/>
  <c r="AV502" i="12" s="1"/>
  <c r="BB502" i="12" s="1"/>
  <c r="BJ502" i="12" s="1"/>
  <c r="BT502" i="12" s="1"/>
  <c r="F171" i="12"/>
  <c r="L172" i="12"/>
  <c r="R172" i="12" s="1"/>
  <c r="V172" i="12" s="1"/>
  <c r="Z172" i="12" s="1"/>
  <c r="AF172" i="12" s="1"/>
  <c r="AJ172" i="12" s="1"/>
  <c r="AN172" i="12" s="1"/>
  <c r="AT172" i="12" s="1"/>
  <c r="AZ172" i="12" s="1"/>
  <c r="BD172" i="12" s="1"/>
  <c r="BH172" i="12" s="1"/>
  <c r="BM172" i="12" s="1"/>
  <c r="BR172" i="12" s="1"/>
  <c r="BV172" i="12" s="1"/>
  <c r="BY172" i="12" s="1"/>
  <c r="CB172" i="12" s="1"/>
  <c r="CD172" i="12" s="1"/>
  <c r="F197" i="12"/>
  <c r="L198" i="12"/>
  <c r="R198" i="12" s="1"/>
  <c r="V198" i="12" s="1"/>
  <c r="Z198" i="12" s="1"/>
  <c r="AF198" i="12" s="1"/>
  <c r="AJ198" i="12" s="1"/>
  <c r="AN198" i="12" s="1"/>
  <c r="AT198" i="12" s="1"/>
  <c r="AZ198" i="12" s="1"/>
  <c r="BD198" i="12" s="1"/>
  <c r="BH198" i="12" s="1"/>
  <c r="BM198" i="12" s="1"/>
  <c r="BR198" i="12" s="1"/>
  <c r="BV198" i="12" s="1"/>
  <c r="BY198" i="12" s="1"/>
  <c r="CB198" i="12" s="1"/>
  <c r="CD198" i="12" s="1"/>
  <c r="F138" i="12"/>
  <c r="L138" i="12" s="1"/>
  <c r="R138" i="12" s="1"/>
  <c r="V138" i="12" s="1"/>
  <c r="Z138" i="12" s="1"/>
  <c r="AF138" i="12" s="1"/>
  <c r="AJ138" i="12" s="1"/>
  <c r="AN138" i="12" s="1"/>
  <c r="AT138" i="12" s="1"/>
  <c r="AZ138" i="12" s="1"/>
  <c r="BD138" i="12" s="1"/>
  <c r="BH138" i="12" s="1"/>
  <c r="BM138" i="12" s="1"/>
  <c r="BR138" i="12" s="1"/>
  <c r="BV138" i="12" s="1"/>
  <c r="BY138" i="12" s="1"/>
  <c r="CB138" i="12" s="1"/>
  <c r="CD138" i="12" s="1"/>
  <c r="L139" i="12"/>
  <c r="R139" i="12" s="1"/>
  <c r="V139" i="12" s="1"/>
  <c r="Z139" i="12" s="1"/>
  <c r="AF139" i="12" s="1"/>
  <c r="AJ139" i="12" s="1"/>
  <c r="AN139" i="12" s="1"/>
  <c r="AT139" i="12" s="1"/>
  <c r="AZ139" i="12" s="1"/>
  <c r="BD139" i="12" s="1"/>
  <c r="BH139" i="12" s="1"/>
  <c r="BM139" i="12" s="1"/>
  <c r="BR139" i="12" s="1"/>
  <c r="BV139" i="12" s="1"/>
  <c r="BY139" i="12" s="1"/>
  <c r="CB139" i="12" s="1"/>
  <c r="CD139" i="12" s="1"/>
  <c r="F188" i="12"/>
  <c r="L189" i="12"/>
  <c r="R189" i="12" s="1"/>
  <c r="V189" i="12" s="1"/>
  <c r="Z189" i="12" s="1"/>
  <c r="AF189" i="12" s="1"/>
  <c r="AJ189" i="12" s="1"/>
  <c r="AN189" i="12" s="1"/>
  <c r="AT189" i="12" s="1"/>
  <c r="AZ189" i="12" s="1"/>
  <c r="BD189" i="12" s="1"/>
  <c r="BH189" i="12" s="1"/>
  <c r="BM189" i="12" s="1"/>
  <c r="BR189" i="12" s="1"/>
  <c r="BV189" i="12" s="1"/>
  <c r="BY189" i="12" s="1"/>
  <c r="CB189" i="12" s="1"/>
  <c r="CD189" i="12" s="1"/>
  <c r="F212" i="12"/>
  <c r="L213" i="12"/>
  <c r="R213" i="12" s="1"/>
  <c r="V213" i="12" s="1"/>
  <c r="Z213" i="12" s="1"/>
  <c r="AF213" i="12" s="1"/>
  <c r="AJ213" i="12" s="1"/>
  <c r="AN213" i="12" s="1"/>
  <c r="AT213" i="12" s="1"/>
  <c r="AZ213" i="12" s="1"/>
  <c r="BD213" i="12" s="1"/>
  <c r="BH213" i="12" s="1"/>
  <c r="BM213" i="12" s="1"/>
  <c r="BR213" i="12" s="1"/>
  <c r="BV213" i="12" s="1"/>
  <c r="BY213" i="12" s="1"/>
  <c r="CB213" i="12" s="1"/>
  <c r="CD213" i="12" s="1"/>
  <c r="G216" i="12"/>
  <c r="G215" i="12" s="1"/>
  <c r="M215" i="12" s="1"/>
  <c r="S215" i="12" s="1"/>
  <c r="AA215" i="12" s="1"/>
  <c r="AG215" i="12" s="1"/>
  <c r="AO215" i="12" s="1"/>
  <c r="AU215" i="12" s="1"/>
  <c r="BA215" i="12" s="1"/>
  <c r="BI215" i="12" s="1"/>
  <c r="BN215" i="12" s="1"/>
  <c r="BS215" i="12" s="1"/>
  <c r="BZ215" i="12" s="1"/>
  <c r="M217" i="12"/>
  <c r="S217" i="12" s="1"/>
  <c r="AA217" i="12" s="1"/>
  <c r="AG217" i="12" s="1"/>
  <c r="AO217" i="12" s="1"/>
  <c r="AU217" i="12" s="1"/>
  <c r="BA217" i="12" s="1"/>
  <c r="BI217" i="12" s="1"/>
  <c r="BN217" i="12" s="1"/>
  <c r="BS217" i="12" s="1"/>
  <c r="BZ217" i="12" s="1"/>
  <c r="F237" i="12"/>
  <c r="L238" i="12"/>
  <c r="R238" i="12" s="1"/>
  <c r="V238" i="12" s="1"/>
  <c r="Z238" i="12" s="1"/>
  <c r="AF238" i="12" s="1"/>
  <c r="AJ238" i="12" s="1"/>
  <c r="AN238" i="12" s="1"/>
  <c r="AT238" i="12" s="1"/>
  <c r="AZ238" i="12" s="1"/>
  <c r="BD238" i="12" s="1"/>
  <c r="BH238" i="12" s="1"/>
  <c r="BM238" i="12" s="1"/>
  <c r="BR238" i="12" s="1"/>
  <c r="BV238" i="12" s="1"/>
  <c r="BY238" i="12" s="1"/>
  <c r="CB238" i="12" s="1"/>
  <c r="CD238" i="12" s="1"/>
  <c r="F266" i="12"/>
  <c r="L267" i="12"/>
  <c r="R267" i="12" s="1"/>
  <c r="V267" i="12" s="1"/>
  <c r="Z267" i="12" s="1"/>
  <c r="AF267" i="12" s="1"/>
  <c r="AJ267" i="12" s="1"/>
  <c r="AN267" i="12" s="1"/>
  <c r="AT267" i="12" s="1"/>
  <c r="AZ267" i="12" s="1"/>
  <c r="BD267" i="12" s="1"/>
  <c r="BH267" i="12" s="1"/>
  <c r="BM267" i="12" s="1"/>
  <c r="BR267" i="12" s="1"/>
  <c r="BV267" i="12" s="1"/>
  <c r="BY267" i="12" s="1"/>
  <c r="CB267" i="12" s="1"/>
  <c r="CD267" i="12" s="1"/>
  <c r="F280" i="12"/>
  <c r="L281" i="12"/>
  <c r="R281" i="12" s="1"/>
  <c r="V281" i="12" s="1"/>
  <c r="Z281" i="12" s="1"/>
  <c r="AF281" i="12" s="1"/>
  <c r="AJ281" i="12" s="1"/>
  <c r="AN281" i="12" s="1"/>
  <c r="AT281" i="12" s="1"/>
  <c r="AZ281" i="12" s="1"/>
  <c r="BD281" i="12" s="1"/>
  <c r="BH281" i="12" s="1"/>
  <c r="BM281" i="12" s="1"/>
  <c r="BR281" i="12" s="1"/>
  <c r="BV281" i="12" s="1"/>
  <c r="BY281" i="12" s="1"/>
  <c r="CB281" i="12" s="1"/>
  <c r="CD281" i="12" s="1"/>
  <c r="F355" i="12"/>
  <c r="L355" i="12" s="1"/>
  <c r="R355" i="12" s="1"/>
  <c r="V355" i="12" s="1"/>
  <c r="Z355" i="12" s="1"/>
  <c r="AF355" i="12" s="1"/>
  <c r="AJ355" i="12" s="1"/>
  <c r="AN355" i="12" s="1"/>
  <c r="AT355" i="12" s="1"/>
  <c r="AZ355" i="12" s="1"/>
  <c r="BD355" i="12" s="1"/>
  <c r="BH355" i="12" s="1"/>
  <c r="BM355" i="12" s="1"/>
  <c r="BR355" i="12" s="1"/>
  <c r="BV355" i="12" s="1"/>
  <c r="BY355" i="12" s="1"/>
  <c r="CB355" i="12" s="1"/>
  <c r="CD355" i="12" s="1"/>
  <c r="L356" i="12"/>
  <c r="R356" i="12" s="1"/>
  <c r="V356" i="12" s="1"/>
  <c r="Z356" i="12" s="1"/>
  <c r="AF356" i="12" s="1"/>
  <c r="AJ356" i="12" s="1"/>
  <c r="AN356" i="12" s="1"/>
  <c r="AT356" i="12" s="1"/>
  <c r="AZ356" i="12" s="1"/>
  <c r="BD356" i="12" s="1"/>
  <c r="BH356" i="12" s="1"/>
  <c r="BM356" i="12" s="1"/>
  <c r="BR356" i="12" s="1"/>
  <c r="BV356" i="12" s="1"/>
  <c r="BY356" i="12" s="1"/>
  <c r="CB356" i="12" s="1"/>
  <c r="CD356" i="12" s="1"/>
  <c r="F347" i="12"/>
  <c r="L347" i="12" s="1"/>
  <c r="R347" i="12" s="1"/>
  <c r="V347" i="12" s="1"/>
  <c r="Z347" i="12" s="1"/>
  <c r="AF347" i="12" s="1"/>
  <c r="AJ347" i="12" s="1"/>
  <c r="AN347" i="12" s="1"/>
  <c r="AT347" i="12" s="1"/>
  <c r="AZ347" i="12" s="1"/>
  <c r="BD347" i="12" s="1"/>
  <c r="BH347" i="12" s="1"/>
  <c r="BM347" i="12" s="1"/>
  <c r="BR347" i="12" s="1"/>
  <c r="BV347" i="12" s="1"/>
  <c r="BY347" i="12" s="1"/>
  <c r="CB347" i="12" s="1"/>
  <c r="CD347" i="12" s="1"/>
  <c r="L348" i="12"/>
  <c r="R348" i="12" s="1"/>
  <c r="V348" i="12" s="1"/>
  <c r="Z348" i="12" s="1"/>
  <c r="AF348" i="12" s="1"/>
  <c r="AJ348" i="12" s="1"/>
  <c r="AN348" i="12" s="1"/>
  <c r="AT348" i="12" s="1"/>
  <c r="AZ348" i="12" s="1"/>
  <c r="BD348" i="12" s="1"/>
  <c r="BH348" i="12" s="1"/>
  <c r="BM348" i="12" s="1"/>
  <c r="BR348" i="12" s="1"/>
  <c r="BV348" i="12" s="1"/>
  <c r="BY348" i="12" s="1"/>
  <c r="CB348" i="12" s="1"/>
  <c r="CD348" i="12" s="1"/>
  <c r="H559" i="12"/>
  <c r="N559" i="12" s="1"/>
  <c r="T559" i="12" s="1"/>
  <c r="AB559" i="12" s="1"/>
  <c r="AH559" i="12" s="1"/>
  <c r="AP559" i="12" s="1"/>
  <c r="AV559" i="12" s="1"/>
  <c r="BB559" i="12" s="1"/>
  <c r="BJ559" i="12" s="1"/>
  <c r="BT559" i="12" s="1"/>
  <c r="F330" i="12"/>
  <c r="L331" i="12"/>
  <c r="R331" i="12" s="1"/>
  <c r="V331" i="12" s="1"/>
  <c r="Z331" i="12" s="1"/>
  <c r="AF331" i="12" s="1"/>
  <c r="AJ331" i="12" s="1"/>
  <c r="AN331" i="12" s="1"/>
  <c r="AT331" i="12" s="1"/>
  <c r="AZ331" i="12" s="1"/>
  <c r="BD331" i="12" s="1"/>
  <c r="BH331" i="12" s="1"/>
  <c r="BM331" i="12" s="1"/>
  <c r="BR331" i="12" s="1"/>
  <c r="BV331" i="12" s="1"/>
  <c r="BY331" i="12" s="1"/>
  <c r="CB331" i="12" s="1"/>
  <c r="CD331" i="12" s="1"/>
  <c r="F325" i="12"/>
  <c r="L325" i="12" s="1"/>
  <c r="R325" i="12" s="1"/>
  <c r="V325" i="12" s="1"/>
  <c r="Z325" i="12" s="1"/>
  <c r="AF325" i="12" s="1"/>
  <c r="AJ325" i="12" s="1"/>
  <c r="AN325" i="12" s="1"/>
  <c r="AT325" i="12" s="1"/>
  <c r="AZ325" i="12" s="1"/>
  <c r="BD325" i="12" s="1"/>
  <c r="BH325" i="12" s="1"/>
  <c r="BM325" i="12" s="1"/>
  <c r="BR325" i="12" s="1"/>
  <c r="BV325" i="12" s="1"/>
  <c r="BY325" i="12" s="1"/>
  <c r="CB325" i="12" s="1"/>
  <c r="CD325" i="12" s="1"/>
  <c r="L326" i="12"/>
  <c r="R326" i="12" s="1"/>
  <c r="V326" i="12" s="1"/>
  <c r="Z326" i="12" s="1"/>
  <c r="AF326" i="12" s="1"/>
  <c r="AJ326" i="12" s="1"/>
  <c r="AN326" i="12" s="1"/>
  <c r="AT326" i="12" s="1"/>
  <c r="AZ326" i="12" s="1"/>
  <c r="BD326" i="12" s="1"/>
  <c r="BH326" i="12" s="1"/>
  <c r="BM326" i="12" s="1"/>
  <c r="BR326" i="12" s="1"/>
  <c r="BV326" i="12" s="1"/>
  <c r="BY326" i="12" s="1"/>
  <c r="CB326" i="12" s="1"/>
  <c r="CD326" i="12" s="1"/>
  <c r="F373" i="12"/>
  <c r="L373" i="12" s="1"/>
  <c r="R373" i="12" s="1"/>
  <c r="V373" i="12" s="1"/>
  <c r="Z373" i="12" s="1"/>
  <c r="AF373" i="12" s="1"/>
  <c r="AJ373" i="12" s="1"/>
  <c r="AN373" i="12" s="1"/>
  <c r="AT373" i="12" s="1"/>
  <c r="AZ373" i="12" s="1"/>
  <c r="BD373" i="12" s="1"/>
  <c r="BH373" i="12" s="1"/>
  <c r="BM373" i="12" s="1"/>
  <c r="BR373" i="12" s="1"/>
  <c r="BV373" i="12" s="1"/>
  <c r="BY373" i="12" s="1"/>
  <c r="CB373" i="12" s="1"/>
  <c r="CD373" i="12" s="1"/>
  <c r="L378" i="12"/>
  <c r="R378" i="12" s="1"/>
  <c r="V378" i="12" s="1"/>
  <c r="Z378" i="12" s="1"/>
  <c r="AF378" i="12" s="1"/>
  <c r="AJ378" i="12" s="1"/>
  <c r="AN378" i="12" s="1"/>
  <c r="AT378" i="12" s="1"/>
  <c r="AZ378" i="12" s="1"/>
  <c r="BD378" i="12" s="1"/>
  <c r="BH378" i="12" s="1"/>
  <c r="BM378" i="12" s="1"/>
  <c r="BR378" i="12" s="1"/>
  <c r="BV378" i="12" s="1"/>
  <c r="BY378" i="12" s="1"/>
  <c r="CB378" i="12" s="1"/>
  <c r="CD378" i="12" s="1"/>
  <c r="F478" i="12"/>
  <c r="L479" i="12"/>
  <c r="R479" i="12" s="1"/>
  <c r="V479" i="12" s="1"/>
  <c r="Z479" i="12" s="1"/>
  <c r="AF479" i="12" s="1"/>
  <c r="AJ479" i="12" s="1"/>
  <c r="AN479" i="12" s="1"/>
  <c r="AT479" i="12" s="1"/>
  <c r="AZ479" i="12" s="1"/>
  <c r="BD479" i="12" s="1"/>
  <c r="BH479" i="12" s="1"/>
  <c r="BM479" i="12" s="1"/>
  <c r="BR479" i="12" s="1"/>
  <c r="BV479" i="12" s="1"/>
  <c r="BY479" i="12" s="1"/>
  <c r="CB479" i="12" s="1"/>
  <c r="CD479" i="12" s="1"/>
  <c r="F439" i="12"/>
  <c r="L439" i="12" s="1"/>
  <c r="R439" i="12" s="1"/>
  <c r="V439" i="12" s="1"/>
  <c r="Z439" i="12" s="1"/>
  <c r="AF439" i="12" s="1"/>
  <c r="AJ439" i="12" s="1"/>
  <c r="AN439" i="12" s="1"/>
  <c r="AT439" i="12" s="1"/>
  <c r="AZ439" i="12" s="1"/>
  <c r="BD439" i="12" s="1"/>
  <c r="BH439" i="12" s="1"/>
  <c r="BM439" i="12" s="1"/>
  <c r="BR439" i="12" s="1"/>
  <c r="BV439" i="12" s="1"/>
  <c r="BY439" i="12" s="1"/>
  <c r="CB439" i="12" s="1"/>
  <c r="CD439" i="12" s="1"/>
  <c r="L440" i="12"/>
  <c r="R440" i="12" s="1"/>
  <c r="V440" i="12" s="1"/>
  <c r="Z440" i="12" s="1"/>
  <c r="AF440" i="12" s="1"/>
  <c r="AJ440" i="12" s="1"/>
  <c r="AN440" i="12" s="1"/>
  <c r="AT440" i="12" s="1"/>
  <c r="AZ440" i="12" s="1"/>
  <c r="BD440" i="12" s="1"/>
  <c r="BH440" i="12" s="1"/>
  <c r="BM440" i="12" s="1"/>
  <c r="BR440" i="12" s="1"/>
  <c r="BV440" i="12" s="1"/>
  <c r="BY440" i="12" s="1"/>
  <c r="CB440" i="12" s="1"/>
  <c r="CD440" i="12" s="1"/>
  <c r="F338" i="12"/>
  <c r="L338" i="12" s="1"/>
  <c r="R338" i="12" s="1"/>
  <c r="V338" i="12" s="1"/>
  <c r="Z338" i="12" s="1"/>
  <c r="AF338" i="12" s="1"/>
  <c r="AJ338" i="12" s="1"/>
  <c r="AN338" i="12" s="1"/>
  <c r="AT338" i="12" s="1"/>
  <c r="AZ338" i="12" s="1"/>
  <c r="BD338" i="12" s="1"/>
  <c r="BH338" i="12" s="1"/>
  <c r="BM338" i="12" s="1"/>
  <c r="BR338" i="12" s="1"/>
  <c r="BV338" i="12" s="1"/>
  <c r="BY338" i="12" s="1"/>
  <c r="CB338" i="12" s="1"/>
  <c r="CD338" i="12" s="1"/>
  <c r="L339" i="12"/>
  <c r="R339" i="12" s="1"/>
  <c r="V339" i="12" s="1"/>
  <c r="Z339" i="12" s="1"/>
  <c r="AF339" i="12" s="1"/>
  <c r="AJ339" i="12" s="1"/>
  <c r="AN339" i="12" s="1"/>
  <c r="AT339" i="12" s="1"/>
  <c r="AZ339" i="12" s="1"/>
  <c r="BD339" i="12" s="1"/>
  <c r="BH339" i="12" s="1"/>
  <c r="BM339" i="12" s="1"/>
  <c r="BR339" i="12" s="1"/>
  <c r="BV339" i="12" s="1"/>
  <c r="BY339" i="12" s="1"/>
  <c r="CB339" i="12" s="1"/>
  <c r="CD339" i="12" s="1"/>
  <c r="F216" i="12"/>
  <c r="L217" i="12"/>
  <c r="R217" i="12" s="1"/>
  <c r="V217" i="12" s="1"/>
  <c r="Z217" i="12" s="1"/>
  <c r="AF217" i="12" s="1"/>
  <c r="AJ217" i="12" s="1"/>
  <c r="AN217" i="12" s="1"/>
  <c r="AT217" i="12" s="1"/>
  <c r="AZ217" i="12" s="1"/>
  <c r="BD217" i="12" s="1"/>
  <c r="BH217" i="12" s="1"/>
  <c r="BM217" i="12" s="1"/>
  <c r="BR217" i="12" s="1"/>
  <c r="BV217" i="12" s="1"/>
  <c r="BY217" i="12" s="1"/>
  <c r="CB217" i="12" s="1"/>
  <c r="CD217" i="12" s="1"/>
  <c r="F243" i="12"/>
  <c r="L244" i="12"/>
  <c r="R244" i="12" s="1"/>
  <c r="V244" i="12" s="1"/>
  <c r="Z244" i="12" s="1"/>
  <c r="AF244" i="12" s="1"/>
  <c r="AJ244" i="12" s="1"/>
  <c r="AN244" i="12" s="1"/>
  <c r="AT244" i="12" s="1"/>
  <c r="AZ244" i="12" s="1"/>
  <c r="BD244" i="12" s="1"/>
  <c r="BH244" i="12" s="1"/>
  <c r="BM244" i="12" s="1"/>
  <c r="BR244" i="12" s="1"/>
  <c r="BV244" i="12" s="1"/>
  <c r="BY244" i="12" s="1"/>
  <c r="CB244" i="12" s="1"/>
  <c r="CD244" i="12" s="1"/>
  <c r="F285" i="12"/>
  <c r="L286" i="12"/>
  <c r="R286" i="12" s="1"/>
  <c r="V286" i="12" s="1"/>
  <c r="Z286" i="12" s="1"/>
  <c r="AF286" i="12" s="1"/>
  <c r="AJ286" i="12" s="1"/>
  <c r="AN286" i="12" s="1"/>
  <c r="AT286" i="12" s="1"/>
  <c r="AZ286" i="12" s="1"/>
  <c r="BD286" i="12" s="1"/>
  <c r="BH286" i="12" s="1"/>
  <c r="BM286" i="12" s="1"/>
  <c r="BR286" i="12" s="1"/>
  <c r="BV286" i="12" s="1"/>
  <c r="BY286" i="12" s="1"/>
  <c r="CB286" i="12" s="1"/>
  <c r="CD286" i="12" s="1"/>
  <c r="H216" i="12"/>
  <c r="H215" i="12" s="1"/>
  <c r="N215" i="12" s="1"/>
  <c r="T215" i="12" s="1"/>
  <c r="AB215" i="12" s="1"/>
  <c r="AH215" i="12" s="1"/>
  <c r="AP215" i="12" s="1"/>
  <c r="AV215" i="12" s="1"/>
  <c r="BB215" i="12" s="1"/>
  <c r="BJ215" i="12" s="1"/>
  <c r="BT215" i="12" s="1"/>
  <c r="N217" i="12"/>
  <c r="T217" i="12" s="1"/>
  <c r="AB217" i="12" s="1"/>
  <c r="AH217" i="12" s="1"/>
  <c r="AP217" i="12" s="1"/>
  <c r="AV217" i="12" s="1"/>
  <c r="BB217" i="12" s="1"/>
  <c r="BJ217" i="12" s="1"/>
  <c r="BT217" i="12" s="1"/>
  <c r="F233" i="12"/>
  <c r="L234" i="12"/>
  <c r="R234" i="12" s="1"/>
  <c r="V234" i="12" s="1"/>
  <c r="Z234" i="12" s="1"/>
  <c r="AF234" i="12" s="1"/>
  <c r="AJ234" i="12" s="1"/>
  <c r="AN234" i="12" s="1"/>
  <c r="AT234" i="12" s="1"/>
  <c r="AZ234" i="12" s="1"/>
  <c r="BD234" i="12" s="1"/>
  <c r="BH234" i="12" s="1"/>
  <c r="BM234" i="12" s="1"/>
  <c r="BR234" i="12" s="1"/>
  <c r="BV234" i="12" s="1"/>
  <c r="BY234" i="12" s="1"/>
  <c r="CB234" i="12" s="1"/>
  <c r="CD234" i="12" s="1"/>
  <c r="F259" i="12"/>
  <c r="L260" i="12"/>
  <c r="R260" i="12" s="1"/>
  <c r="V260" i="12" s="1"/>
  <c r="Z260" i="12" s="1"/>
  <c r="AF260" i="12" s="1"/>
  <c r="AJ260" i="12" s="1"/>
  <c r="AN260" i="12" s="1"/>
  <c r="AT260" i="12" s="1"/>
  <c r="AZ260" i="12" s="1"/>
  <c r="BD260" i="12" s="1"/>
  <c r="BH260" i="12" s="1"/>
  <c r="BM260" i="12" s="1"/>
  <c r="BR260" i="12" s="1"/>
  <c r="BV260" i="12" s="1"/>
  <c r="BY260" i="12" s="1"/>
  <c r="CB260" i="12" s="1"/>
  <c r="CD260" i="12" s="1"/>
  <c r="F276" i="12"/>
  <c r="L276" i="12" s="1"/>
  <c r="R276" i="12" s="1"/>
  <c r="V276" i="12" s="1"/>
  <c r="Z276" i="12" s="1"/>
  <c r="AF276" i="12" s="1"/>
  <c r="AJ276" i="12" s="1"/>
  <c r="AN276" i="12" s="1"/>
  <c r="AT276" i="12" s="1"/>
  <c r="AZ276" i="12" s="1"/>
  <c r="BD276" i="12" s="1"/>
  <c r="BH276" i="12" s="1"/>
  <c r="BM276" i="12" s="1"/>
  <c r="BR276" i="12" s="1"/>
  <c r="BV276" i="12" s="1"/>
  <c r="BY276" i="12" s="1"/>
  <c r="CB276" i="12" s="1"/>
  <c r="CD276" i="12" s="1"/>
  <c r="L277" i="12"/>
  <c r="R277" i="12" s="1"/>
  <c r="V277" i="12" s="1"/>
  <c r="Z277" i="12" s="1"/>
  <c r="AF277" i="12" s="1"/>
  <c r="AJ277" i="12" s="1"/>
  <c r="AN277" i="12" s="1"/>
  <c r="AT277" i="12" s="1"/>
  <c r="AZ277" i="12" s="1"/>
  <c r="BD277" i="12" s="1"/>
  <c r="BH277" i="12" s="1"/>
  <c r="BM277" i="12" s="1"/>
  <c r="BR277" i="12" s="1"/>
  <c r="BV277" i="12" s="1"/>
  <c r="BY277" i="12" s="1"/>
  <c r="CB277" i="12" s="1"/>
  <c r="CD277" i="12" s="1"/>
  <c r="F270" i="12"/>
  <c r="L270" i="12" s="1"/>
  <c r="R270" i="12" s="1"/>
  <c r="V270" i="12" s="1"/>
  <c r="Z270" i="12" s="1"/>
  <c r="AF270" i="12" s="1"/>
  <c r="AJ270" i="12" s="1"/>
  <c r="AN270" i="12" s="1"/>
  <c r="AT270" i="12" s="1"/>
  <c r="AZ270" i="12" s="1"/>
  <c r="BD270" i="12" s="1"/>
  <c r="BH270" i="12" s="1"/>
  <c r="BM270" i="12" s="1"/>
  <c r="BR270" i="12" s="1"/>
  <c r="BV270" i="12" s="1"/>
  <c r="BY270" i="12" s="1"/>
  <c r="CB270" i="12" s="1"/>
  <c r="CD270" i="12" s="1"/>
  <c r="L271" i="12"/>
  <c r="R271" i="12" s="1"/>
  <c r="V271" i="12" s="1"/>
  <c r="Z271" i="12" s="1"/>
  <c r="AF271" i="12" s="1"/>
  <c r="AJ271" i="12" s="1"/>
  <c r="AN271" i="12" s="1"/>
  <c r="AT271" i="12" s="1"/>
  <c r="AZ271" i="12" s="1"/>
  <c r="BD271" i="12" s="1"/>
  <c r="BH271" i="12" s="1"/>
  <c r="BM271" i="12" s="1"/>
  <c r="BR271" i="12" s="1"/>
  <c r="BV271" i="12" s="1"/>
  <c r="BY271" i="12" s="1"/>
  <c r="CB271" i="12" s="1"/>
  <c r="CD271" i="12" s="1"/>
  <c r="F424" i="12"/>
  <c r="L424" i="12" s="1"/>
  <c r="R424" i="12" s="1"/>
  <c r="V424" i="12" s="1"/>
  <c r="Z424" i="12" s="1"/>
  <c r="AF424" i="12" s="1"/>
  <c r="AJ424" i="12" s="1"/>
  <c r="AN424" i="12" s="1"/>
  <c r="AT424" i="12" s="1"/>
  <c r="AZ424" i="12" s="1"/>
  <c r="BD424" i="12" s="1"/>
  <c r="BH424" i="12" s="1"/>
  <c r="BM424" i="12" s="1"/>
  <c r="BR424" i="12" s="1"/>
  <c r="BV424" i="12" s="1"/>
  <c r="BY424" i="12" s="1"/>
  <c r="CB424" i="12" s="1"/>
  <c r="CD424" i="12" s="1"/>
  <c r="L425" i="12"/>
  <c r="R425" i="12" s="1"/>
  <c r="V425" i="12" s="1"/>
  <c r="Z425" i="12" s="1"/>
  <c r="AF425" i="12" s="1"/>
  <c r="AJ425" i="12" s="1"/>
  <c r="AN425" i="12" s="1"/>
  <c r="AT425" i="12" s="1"/>
  <c r="AZ425" i="12" s="1"/>
  <c r="BD425" i="12" s="1"/>
  <c r="BH425" i="12" s="1"/>
  <c r="BM425" i="12" s="1"/>
  <c r="BR425" i="12" s="1"/>
  <c r="BV425" i="12" s="1"/>
  <c r="BY425" i="12" s="1"/>
  <c r="CB425" i="12" s="1"/>
  <c r="CD425" i="12" s="1"/>
  <c r="L654" i="12"/>
  <c r="R654" i="12" s="1"/>
  <c r="V654" i="12" s="1"/>
  <c r="Z654" i="12" s="1"/>
  <c r="AF654" i="12" s="1"/>
  <c r="AJ654" i="12" s="1"/>
  <c r="AN654" i="12" s="1"/>
  <c r="AT654" i="12" s="1"/>
  <c r="AZ654" i="12" s="1"/>
  <c r="BD654" i="12" s="1"/>
  <c r="BH654" i="12" s="1"/>
  <c r="BM654" i="12" s="1"/>
  <c r="BR654" i="12" s="1"/>
  <c r="BV654" i="12" s="1"/>
  <c r="BY654" i="12" s="1"/>
  <c r="CB654" i="12" s="1"/>
  <c r="CD654" i="12" s="1"/>
  <c r="F640" i="12"/>
  <c r="F135" i="12"/>
  <c r="L135" i="12" s="1"/>
  <c r="R135" i="12" s="1"/>
  <c r="V135" i="12" s="1"/>
  <c r="Z135" i="12" s="1"/>
  <c r="AF135" i="12" s="1"/>
  <c r="AJ135" i="12" s="1"/>
  <c r="AN135" i="12" s="1"/>
  <c r="AT135" i="12" s="1"/>
  <c r="AZ135" i="12" s="1"/>
  <c r="BD135" i="12" s="1"/>
  <c r="BH135" i="12" s="1"/>
  <c r="BM135" i="12" s="1"/>
  <c r="BR135" i="12" s="1"/>
  <c r="BV135" i="12" s="1"/>
  <c r="BY135" i="12" s="1"/>
  <c r="CB135" i="12" s="1"/>
  <c r="CD135" i="12" s="1"/>
  <c r="L136" i="12"/>
  <c r="R136" i="12" s="1"/>
  <c r="V136" i="12" s="1"/>
  <c r="Z136" i="12" s="1"/>
  <c r="AF136" i="12" s="1"/>
  <c r="AJ136" i="12" s="1"/>
  <c r="AN136" i="12" s="1"/>
  <c r="AT136" i="12" s="1"/>
  <c r="AZ136" i="12" s="1"/>
  <c r="BD136" i="12" s="1"/>
  <c r="BH136" i="12" s="1"/>
  <c r="BM136" i="12" s="1"/>
  <c r="BR136" i="12" s="1"/>
  <c r="BV136" i="12" s="1"/>
  <c r="BY136" i="12" s="1"/>
  <c r="CB136" i="12" s="1"/>
  <c r="CD136" i="12" s="1"/>
  <c r="F179" i="12"/>
  <c r="L180" i="12"/>
  <c r="R180" i="12" s="1"/>
  <c r="V180" i="12" s="1"/>
  <c r="Z180" i="12" s="1"/>
  <c r="AF180" i="12" s="1"/>
  <c r="AJ180" i="12" s="1"/>
  <c r="AN180" i="12" s="1"/>
  <c r="AT180" i="12" s="1"/>
  <c r="AZ180" i="12" s="1"/>
  <c r="BD180" i="12" s="1"/>
  <c r="BH180" i="12" s="1"/>
  <c r="BM180" i="12" s="1"/>
  <c r="BR180" i="12" s="1"/>
  <c r="BV180" i="12" s="1"/>
  <c r="BY180" i="12" s="1"/>
  <c r="CB180" i="12" s="1"/>
  <c r="CD180" i="12" s="1"/>
  <c r="F175" i="12"/>
  <c r="L176" i="12"/>
  <c r="R176" i="12" s="1"/>
  <c r="V176" i="12" s="1"/>
  <c r="Z176" i="12" s="1"/>
  <c r="AF176" i="12" s="1"/>
  <c r="AJ176" i="12" s="1"/>
  <c r="AN176" i="12" s="1"/>
  <c r="AT176" i="12" s="1"/>
  <c r="AZ176" i="12" s="1"/>
  <c r="BD176" i="12" s="1"/>
  <c r="BH176" i="12" s="1"/>
  <c r="BM176" i="12" s="1"/>
  <c r="BR176" i="12" s="1"/>
  <c r="BV176" i="12" s="1"/>
  <c r="BY176" i="12" s="1"/>
  <c r="CB176" i="12" s="1"/>
  <c r="CD176" i="12" s="1"/>
  <c r="F229" i="12"/>
  <c r="L230" i="12"/>
  <c r="R230" i="12" s="1"/>
  <c r="V230" i="12" s="1"/>
  <c r="Z230" i="12" s="1"/>
  <c r="AF230" i="12" s="1"/>
  <c r="AJ230" i="12" s="1"/>
  <c r="AN230" i="12" s="1"/>
  <c r="AT230" i="12" s="1"/>
  <c r="AZ230" i="12" s="1"/>
  <c r="BD230" i="12" s="1"/>
  <c r="BH230" i="12" s="1"/>
  <c r="BM230" i="12" s="1"/>
  <c r="BR230" i="12" s="1"/>
  <c r="BV230" i="12" s="1"/>
  <c r="BY230" i="12" s="1"/>
  <c r="CB230" i="12" s="1"/>
  <c r="CD230" i="12" s="1"/>
  <c r="F247" i="12"/>
  <c r="L248" i="12"/>
  <c r="R248" i="12" s="1"/>
  <c r="V248" i="12" s="1"/>
  <c r="Z248" i="12" s="1"/>
  <c r="AF248" i="12" s="1"/>
  <c r="AJ248" i="12" s="1"/>
  <c r="AN248" i="12" s="1"/>
  <c r="AT248" i="12" s="1"/>
  <c r="AZ248" i="12" s="1"/>
  <c r="BD248" i="12" s="1"/>
  <c r="BH248" i="12" s="1"/>
  <c r="BM248" i="12" s="1"/>
  <c r="BR248" i="12" s="1"/>
  <c r="BV248" i="12" s="1"/>
  <c r="BY248" i="12" s="1"/>
  <c r="CB248" i="12" s="1"/>
  <c r="CD248" i="12" s="1"/>
  <c r="F273" i="12"/>
  <c r="L273" i="12" s="1"/>
  <c r="R273" i="12" s="1"/>
  <c r="V273" i="12" s="1"/>
  <c r="Z273" i="12" s="1"/>
  <c r="AF273" i="12" s="1"/>
  <c r="AJ273" i="12" s="1"/>
  <c r="AN273" i="12" s="1"/>
  <c r="AT273" i="12" s="1"/>
  <c r="AZ273" i="12" s="1"/>
  <c r="BD273" i="12" s="1"/>
  <c r="BH273" i="12" s="1"/>
  <c r="BM273" i="12" s="1"/>
  <c r="BR273" i="12" s="1"/>
  <c r="BV273" i="12" s="1"/>
  <c r="BY273" i="12" s="1"/>
  <c r="CB273" i="12" s="1"/>
  <c r="CD273" i="12" s="1"/>
  <c r="L274" i="12"/>
  <c r="R274" i="12" s="1"/>
  <c r="V274" i="12" s="1"/>
  <c r="Z274" i="12" s="1"/>
  <c r="AF274" i="12" s="1"/>
  <c r="AJ274" i="12" s="1"/>
  <c r="AN274" i="12" s="1"/>
  <c r="AT274" i="12" s="1"/>
  <c r="AZ274" i="12" s="1"/>
  <c r="BD274" i="12" s="1"/>
  <c r="BH274" i="12" s="1"/>
  <c r="BM274" i="12" s="1"/>
  <c r="BR274" i="12" s="1"/>
  <c r="BV274" i="12" s="1"/>
  <c r="BY274" i="12" s="1"/>
  <c r="CB274" i="12" s="1"/>
  <c r="CD274" i="12" s="1"/>
  <c r="F289" i="12"/>
  <c r="L290" i="12"/>
  <c r="R290" i="12" s="1"/>
  <c r="V290" i="12" s="1"/>
  <c r="Z290" i="12" s="1"/>
  <c r="AF290" i="12" s="1"/>
  <c r="AJ290" i="12" s="1"/>
  <c r="AN290" i="12" s="1"/>
  <c r="AT290" i="12" s="1"/>
  <c r="AZ290" i="12" s="1"/>
  <c r="BD290" i="12" s="1"/>
  <c r="BH290" i="12" s="1"/>
  <c r="BM290" i="12" s="1"/>
  <c r="BR290" i="12" s="1"/>
  <c r="BV290" i="12" s="1"/>
  <c r="BY290" i="12" s="1"/>
  <c r="CB290" i="12" s="1"/>
  <c r="CD290" i="12" s="1"/>
  <c r="G444" i="12"/>
  <c r="G443" i="12" s="1"/>
  <c r="M443" i="12" s="1"/>
  <c r="S443" i="12" s="1"/>
  <c r="AA443" i="12" s="1"/>
  <c r="AG443" i="12" s="1"/>
  <c r="AO443" i="12" s="1"/>
  <c r="AU443" i="12" s="1"/>
  <c r="BA443" i="12" s="1"/>
  <c r="BI443" i="12" s="1"/>
  <c r="BN443" i="12" s="1"/>
  <c r="BS443" i="12" s="1"/>
  <c r="BZ443" i="12" s="1"/>
  <c r="F464" i="12"/>
  <c r="L468" i="12"/>
  <c r="R468" i="12" s="1"/>
  <c r="V468" i="12" s="1"/>
  <c r="Z468" i="12" s="1"/>
  <c r="AF468" i="12" s="1"/>
  <c r="AJ468" i="12" s="1"/>
  <c r="AN468" i="12" s="1"/>
  <c r="AT468" i="12" s="1"/>
  <c r="AZ468" i="12" s="1"/>
  <c r="BD468" i="12" s="1"/>
  <c r="BH468" i="12" s="1"/>
  <c r="BM468" i="12" s="1"/>
  <c r="BR468" i="12" s="1"/>
  <c r="BV468" i="12" s="1"/>
  <c r="BY468" i="12" s="1"/>
  <c r="CB468" i="12" s="1"/>
  <c r="CD468" i="12" s="1"/>
  <c r="F313" i="12"/>
  <c r="L317" i="12"/>
  <c r="R317" i="12" s="1"/>
  <c r="V317" i="12" s="1"/>
  <c r="Z317" i="12" s="1"/>
  <c r="AF317" i="12" s="1"/>
  <c r="AJ317" i="12" s="1"/>
  <c r="AN317" i="12" s="1"/>
  <c r="AT317" i="12" s="1"/>
  <c r="AZ317" i="12" s="1"/>
  <c r="BD317" i="12" s="1"/>
  <c r="BH317" i="12" s="1"/>
  <c r="BM317" i="12" s="1"/>
  <c r="BR317" i="12" s="1"/>
  <c r="BV317" i="12" s="1"/>
  <c r="BY317" i="12" s="1"/>
  <c r="CB317" i="12" s="1"/>
  <c r="CD317" i="12" s="1"/>
  <c r="L618" i="12"/>
  <c r="R618" i="12" s="1"/>
  <c r="V618" i="12" s="1"/>
  <c r="Z618" i="12" s="1"/>
  <c r="AF618" i="12" s="1"/>
  <c r="AJ618" i="12" s="1"/>
  <c r="AN618" i="12" s="1"/>
  <c r="AT618" i="12" s="1"/>
  <c r="AZ618" i="12" s="1"/>
  <c r="BD618" i="12" s="1"/>
  <c r="BH618" i="12" s="1"/>
  <c r="BM618" i="12" s="1"/>
  <c r="BR618" i="12" s="1"/>
  <c r="BV618" i="12" s="1"/>
  <c r="BY618" i="12" s="1"/>
  <c r="CB618" i="12" s="1"/>
  <c r="CD618" i="12" s="1"/>
  <c r="F617" i="12"/>
  <c r="F602" i="12"/>
  <c r="L602" i="12" s="1"/>
  <c r="R602" i="12" s="1"/>
  <c r="V602" i="12" s="1"/>
  <c r="Z602" i="12" s="1"/>
  <c r="AF602" i="12" s="1"/>
  <c r="AJ602" i="12" s="1"/>
  <c r="AN602" i="12" s="1"/>
  <c r="AT602" i="12" s="1"/>
  <c r="AZ602" i="12" s="1"/>
  <c r="BD602" i="12" s="1"/>
  <c r="BH602" i="12" s="1"/>
  <c r="BM602" i="12" s="1"/>
  <c r="BR602" i="12" s="1"/>
  <c r="BV602" i="12" s="1"/>
  <c r="BY602" i="12" s="1"/>
  <c r="CB602" i="12" s="1"/>
  <c r="CD602" i="12" s="1"/>
  <c r="L603" i="12"/>
  <c r="R603" i="12" s="1"/>
  <c r="V603" i="12" s="1"/>
  <c r="Z603" i="12" s="1"/>
  <c r="AF603" i="12" s="1"/>
  <c r="AJ603" i="12" s="1"/>
  <c r="AN603" i="12" s="1"/>
  <c r="AT603" i="12" s="1"/>
  <c r="AZ603" i="12" s="1"/>
  <c r="BD603" i="12" s="1"/>
  <c r="BH603" i="12" s="1"/>
  <c r="BM603" i="12" s="1"/>
  <c r="BR603" i="12" s="1"/>
  <c r="BV603" i="12" s="1"/>
  <c r="BY603" i="12" s="1"/>
  <c r="CB603" i="12" s="1"/>
  <c r="CD603" i="12" s="1"/>
  <c r="F488" i="12"/>
  <c r="L488" i="12" s="1"/>
  <c r="R488" i="12" s="1"/>
  <c r="V488" i="12" s="1"/>
  <c r="Z488" i="12" s="1"/>
  <c r="AF488" i="12" s="1"/>
  <c r="AJ488" i="12" s="1"/>
  <c r="AN488" i="12" s="1"/>
  <c r="AT488" i="12" s="1"/>
  <c r="AZ488" i="12" s="1"/>
  <c r="BD488" i="12" s="1"/>
  <c r="BH488" i="12" s="1"/>
  <c r="BM488" i="12" s="1"/>
  <c r="BR488" i="12" s="1"/>
  <c r="BV488" i="12" s="1"/>
  <c r="BY488" i="12" s="1"/>
  <c r="CB488" i="12" s="1"/>
  <c r="CD488" i="12" s="1"/>
  <c r="L489" i="12"/>
  <c r="R489" i="12" s="1"/>
  <c r="V489" i="12" s="1"/>
  <c r="Z489" i="12" s="1"/>
  <c r="AF489" i="12" s="1"/>
  <c r="AJ489" i="12" s="1"/>
  <c r="AN489" i="12" s="1"/>
  <c r="AT489" i="12" s="1"/>
  <c r="AZ489" i="12" s="1"/>
  <c r="BD489" i="12" s="1"/>
  <c r="BH489" i="12" s="1"/>
  <c r="BM489" i="12" s="1"/>
  <c r="BR489" i="12" s="1"/>
  <c r="BV489" i="12" s="1"/>
  <c r="BY489" i="12" s="1"/>
  <c r="CB489" i="12" s="1"/>
  <c r="CD489" i="12" s="1"/>
  <c r="F368" i="12"/>
  <c r="L368" i="12" s="1"/>
  <c r="R368" i="12" s="1"/>
  <c r="V368" i="12" s="1"/>
  <c r="Z368" i="12" s="1"/>
  <c r="AF368" i="12" s="1"/>
  <c r="AJ368" i="12" s="1"/>
  <c r="AN368" i="12" s="1"/>
  <c r="AT368" i="12" s="1"/>
  <c r="AZ368" i="12" s="1"/>
  <c r="BD368" i="12" s="1"/>
  <c r="BH368" i="12" s="1"/>
  <c r="BM368" i="12" s="1"/>
  <c r="BR368" i="12" s="1"/>
  <c r="BV368" i="12" s="1"/>
  <c r="BY368" i="12" s="1"/>
  <c r="CB368" i="12" s="1"/>
  <c r="CD368" i="12" s="1"/>
  <c r="L369" i="12"/>
  <c r="R369" i="12" s="1"/>
  <c r="V369" i="12" s="1"/>
  <c r="Z369" i="12" s="1"/>
  <c r="AF369" i="12" s="1"/>
  <c r="AJ369" i="12" s="1"/>
  <c r="AN369" i="12" s="1"/>
  <c r="AT369" i="12" s="1"/>
  <c r="AZ369" i="12" s="1"/>
  <c r="BD369" i="12" s="1"/>
  <c r="BH369" i="12" s="1"/>
  <c r="BM369" i="12" s="1"/>
  <c r="BR369" i="12" s="1"/>
  <c r="BV369" i="12" s="1"/>
  <c r="BY369" i="12" s="1"/>
  <c r="CB369" i="12" s="1"/>
  <c r="CD369" i="12" s="1"/>
  <c r="F308" i="12"/>
  <c r="L308" i="12" s="1"/>
  <c r="R308" i="12" s="1"/>
  <c r="V308" i="12" s="1"/>
  <c r="Z308" i="12" s="1"/>
  <c r="AF308" i="12" s="1"/>
  <c r="AJ308" i="12" s="1"/>
  <c r="AN308" i="12" s="1"/>
  <c r="AT308" i="12" s="1"/>
  <c r="AZ308" i="12" s="1"/>
  <c r="BD308" i="12" s="1"/>
  <c r="BH308" i="12" s="1"/>
  <c r="BM308" i="12" s="1"/>
  <c r="BR308" i="12" s="1"/>
  <c r="BV308" i="12" s="1"/>
  <c r="BY308" i="12" s="1"/>
  <c r="CB308" i="12" s="1"/>
  <c r="CD308" i="12" s="1"/>
  <c r="L309" i="12"/>
  <c r="R309" i="12" s="1"/>
  <c r="V309" i="12" s="1"/>
  <c r="Z309" i="12" s="1"/>
  <c r="AF309" i="12" s="1"/>
  <c r="AJ309" i="12" s="1"/>
  <c r="AN309" i="12" s="1"/>
  <c r="AT309" i="12" s="1"/>
  <c r="AZ309" i="12" s="1"/>
  <c r="BD309" i="12" s="1"/>
  <c r="BH309" i="12" s="1"/>
  <c r="BM309" i="12" s="1"/>
  <c r="BR309" i="12" s="1"/>
  <c r="BV309" i="12" s="1"/>
  <c r="BY309" i="12" s="1"/>
  <c r="CB309" i="12" s="1"/>
  <c r="CD309" i="12" s="1"/>
  <c r="F484" i="12"/>
  <c r="L485" i="12"/>
  <c r="R485" i="12" s="1"/>
  <c r="V485" i="12" s="1"/>
  <c r="Z485" i="12" s="1"/>
  <c r="AF485" i="12" s="1"/>
  <c r="AJ485" i="12" s="1"/>
  <c r="AN485" i="12" s="1"/>
  <c r="AT485" i="12" s="1"/>
  <c r="AZ485" i="12" s="1"/>
  <c r="BD485" i="12" s="1"/>
  <c r="BH485" i="12" s="1"/>
  <c r="BM485" i="12" s="1"/>
  <c r="BR485" i="12" s="1"/>
  <c r="BV485" i="12" s="1"/>
  <c r="BY485" i="12" s="1"/>
  <c r="CB485" i="12" s="1"/>
  <c r="CD485" i="12" s="1"/>
  <c r="F363" i="12"/>
  <c r="L363" i="12" s="1"/>
  <c r="R363" i="12" s="1"/>
  <c r="V363" i="12" s="1"/>
  <c r="Z363" i="12" s="1"/>
  <c r="AF363" i="12" s="1"/>
  <c r="AJ363" i="12" s="1"/>
  <c r="AN363" i="12" s="1"/>
  <c r="AT363" i="12" s="1"/>
  <c r="AZ363" i="12" s="1"/>
  <c r="BD363" i="12" s="1"/>
  <c r="BH363" i="12" s="1"/>
  <c r="BM363" i="12" s="1"/>
  <c r="BR363" i="12" s="1"/>
  <c r="BV363" i="12" s="1"/>
  <c r="BY363" i="12" s="1"/>
  <c r="CB363" i="12" s="1"/>
  <c r="CD363" i="12" s="1"/>
  <c r="L364" i="12"/>
  <c r="R364" i="12" s="1"/>
  <c r="V364" i="12" s="1"/>
  <c r="Z364" i="12" s="1"/>
  <c r="AF364" i="12" s="1"/>
  <c r="AJ364" i="12" s="1"/>
  <c r="AN364" i="12" s="1"/>
  <c r="AT364" i="12" s="1"/>
  <c r="AZ364" i="12" s="1"/>
  <c r="BD364" i="12" s="1"/>
  <c r="BH364" i="12" s="1"/>
  <c r="BM364" i="12" s="1"/>
  <c r="BR364" i="12" s="1"/>
  <c r="BV364" i="12" s="1"/>
  <c r="BY364" i="12" s="1"/>
  <c r="CB364" i="12" s="1"/>
  <c r="CD364" i="12" s="1"/>
  <c r="F304" i="12"/>
  <c r="L304" i="12" s="1"/>
  <c r="R304" i="12" s="1"/>
  <c r="V304" i="12" s="1"/>
  <c r="Z304" i="12" s="1"/>
  <c r="AF304" i="12" s="1"/>
  <c r="AJ304" i="12" s="1"/>
  <c r="AN304" i="12" s="1"/>
  <c r="AT304" i="12" s="1"/>
  <c r="AZ304" i="12" s="1"/>
  <c r="BD304" i="12" s="1"/>
  <c r="BH304" i="12" s="1"/>
  <c r="BM304" i="12" s="1"/>
  <c r="BR304" i="12" s="1"/>
  <c r="BV304" i="12" s="1"/>
  <c r="BY304" i="12" s="1"/>
  <c r="CB304" i="12" s="1"/>
  <c r="CD304" i="12" s="1"/>
  <c r="L305" i="12"/>
  <c r="R305" i="12" s="1"/>
  <c r="V305" i="12" s="1"/>
  <c r="Z305" i="12" s="1"/>
  <c r="AF305" i="12" s="1"/>
  <c r="AJ305" i="12" s="1"/>
  <c r="AN305" i="12" s="1"/>
  <c r="AT305" i="12" s="1"/>
  <c r="AZ305" i="12" s="1"/>
  <c r="BD305" i="12" s="1"/>
  <c r="BH305" i="12" s="1"/>
  <c r="BM305" i="12" s="1"/>
  <c r="BR305" i="12" s="1"/>
  <c r="BV305" i="12" s="1"/>
  <c r="BY305" i="12" s="1"/>
  <c r="CB305" i="12" s="1"/>
  <c r="CD305" i="12" s="1"/>
  <c r="F526" i="12"/>
  <c r="L526" i="12" s="1"/>
  <c r="R526" i="12" s="1"/>
  <c r="V526" i="12" s="1"/>
  <c r="Z526" i="12" s="1"/>
  <c r="AF526" i="12" s="1"/>
  <c r="AJ526" i="12" s="1"/>
  <c r="AN526" i="12" s="1"/>
  <c r="AT526" i="12" s="1"/>
  <c r="AZ526" i="12" s="1"/>
  <c r="BD526" i="12" s="1"/>
  <c r="BH526" i="12" s="1"/>
  <c r="BM526" i="12" s="1"/>
  <c r="BR526" i="12" s="1"/>
  <c r="BV526" i="12" s="1"/>
  <c r="BY526" i="12" s="1"/>
  <c r="CB526" i="12" s="1"/>
  <c r="CD526" i="12" s="1"/>
  <c r="L535" i="12"/>
  <c r="R535" i="12" s="1"/>
  <c r="V535" i="12" s="1"/>
  <c r="Z535" i="12" s="1"/>
  <c r="AF535" i="12" s="1"/>
  <c r="AJ535" i="12" s="1"/>
  <c r="AN535" i="12" s="1"/>
  <c r="AT535" i="12" s="1"/>
  <c r="AZ535" i="12" s="1"/>
  <c r="BD535" i="12" s="1"/>
  <c r="BH535" i="12" s="1"/>
  <c r="BM535" i="12" s="1"/>
  <c r="BR535" i="12" s="1"/>
  <c r="BV535" i="12" s="1"/>
  <c r="BY535" i="12" s="1"/>
  <c r="CB535" i="12" s="1"/>
  <c r="CD535" i="12" s="1"/>
  <c r="F492" i="12"/>
  <c r="L492" i="12" s="1"/>
  <c r="R492" i="12" s="1"/>
  <c r="V492" i="12" s="1"/>
  <c r="Z492" i="12" s="1"/>
  <c r="AF492" i="12" s="1"/>
  <c r="AJ492" i="12" s="1"/>
  <c r="AN492" i="12" s="1"/>
  <c r="AT492" i="12" s="1"/>
  <c r="AZ492" i="12" s="1"/>
  <c r="BD492" i="12" s="1"/>
  <c r="BH492" i="12" s="1"/>
  <c r="BM492" i="12" s="1"/>
  <c r="BR492" i="12" s="1"/>
  <c r="BV492" i="12" s="1"/>
  <c r="BY492" i="12" s="1"/>
  <c r="CB492" i="12" s="1"/>
  <c r="CD492" i="12" s="1"/>
  <c r="L493" i="12"/>
  <c r="R493" i="12" s="1"/>
  <c r="V493" i="12" s="1"/>
  <c r="Z493" i="12" s="1"/>
  <c r="AF493" i="12" s="1"/>
  <c r="AJ493" i="12" s="1"/>
  <c r="AN493" i="12" s="1"/>
  <c r="AT493" i="12" s="1"/>
  <c r="AZ493" i="12" s="1"/>
  <c r="BD493" i="12" s="1"/>
  <c r="BH493" i="12" s="1"/>
  <c r="BM493" i="12" s="1"/>
  <c r="BR493" i="12" s="1"/>
  <c r="BV493" i="12" s="1"/>
  <c r="BY493" i="12" s="1"/>
  <c r="CB493" i="12" s="1"/>
  <c r="CD493" i="12" s="1"/>
  <c r="F431" i="12"/>
  <c r="L432" i="12"/>
  <c r="R432" i="12" s="1"/>
  <c r="V432" i="12" s="1"/>
  <c r="Z432" i="12" s="1"/>
  <c r="AF432" i="12" s="1"/>
  <c r="AJ432" i="12" s="1"/>
  <c r="AN432" i="12" s="1"/>
  <c r="AT432" i="12" s="1"/>
  <c r="AZ432" i="12" s="1"/>
  <c r="BD432" i="12" s="1"/>
  <c r="BH432" i="12" s="1"/>
  <c r="BM432" i="12" s="1"/>
  <c r="BR432" i="12" s="1"/>
  <c r="BV432" i="12" s="1"/>
  <c r="BY432" i="12" s="1"/>
  <c r="CB432" i="12" s="1"/>
  <c r="CD432" i="12" s="1"/>
  <c r="F334" i="12"/>
  <c r="L334" i="12" s="1"/>
  <c r="R334" i="12" s="1"/>
  <c r="V334" i="12" s="1"/>
  <c r="Z334" i="12" s="1"/>
  <c r="AF334" i="12" s="1"/>
  <c r="AJ334" i="12" s="1"/>
  <c r="AN334" i="12" s="1"/>
  <c r="AT334" i="12" s="1"/>
  <c r="AZ334" i="12" s="1"/>
  <c r="BD334" i="12" s="1"/>
  <c r="BH334" i="12" s="1"/>
  <c r="BM334" i="12" s="1"/>
  <c r="BR334" i="12" s="1"/>
  <c r="BV334" i="12" s="1"/>
  <c r="BY334" i="12" s="1"/>
  <c r="CB334" i="12" s="1"/>
  <c r="CD334" i="12" s="1"/>
  <c r="L335" i="12"/>
  <c r="R335" i="12" s="1"/>
  <c r="V335" i="12" s="1"/>
  <c r="Z335" i="12" s="1"/>
  <c r="AF335" i="12" s="1"/>
  <c r="AJ335" i="12" s="1"/>
  <c r="AN335" i="12" s="1"/>
  <c r="AT335" i="12" s="1"/>
  <c r="AZ335" i="12" s="1"/>
  <c r="BD335" i="12" s="1"/>
  <c r="BH335" i="12" s="1"/>
  <c r="BM335" i="12" s="1"/>
  <c r="BR335" i="12" s="1"/>
  <c r="BV335" i="12" s="1"/>
  <c r="BY335" i="12" s="1"/>
  <c r="CB335" i="12" s="1"/>
  <c r="CD335" i="12" s="1"/>
  <c r="L545" i="12"/>
  <c r="R545" i="12" s="1"/>
  <c r="V545" i="12" s="1"/>
  <c r="Z545" i="12" s="1"/>
  <c r="AF545" i="12" s="1"/>
  <c r="AJ545" i="12" s="1"/>
  <c r="AN545" i="12" s="1"/>
  <c r="AT545" i="12" s="1"/>
  <c r="AZ545" i="12" s="1"/>
  <c r="BD545" i="12" s="1"/>
  <c r="BH545" i="12" s="1"/>
  <c r="BM545" i="12" s="1"/>
  <c r="BR545" i="12" s="1"/>
  <c r="BV545" i="12" s="1"/>
  <c r="BY545" i="12" s="1"/>
  <c r="CB545" i="12" s="1"/>
  <c r="CD545" i="12" s="1"/>
  <c r="F544" i="12"/>
  <c r="F496" i="12"/>
  <c r="L496" i="12" s="1"/>
  <c r="R496" i="12" s="1"/>
  <c r="V496" i="12" s="1"/>
  <c r="Z496" i="12" s="1"/>
  <c r="AF496" i="12" s="1"/>
  <c r="AJ496" i="12" s="1"/>
  <c r="AN496" i="12" s="1"/>
  <c r="AT496" i="12" s="1"/>
  <c r="AZ496" i="12" s="1"/>
  <c r="BD496" i="12" s="1"/>
  <c r="BH496" i="12" s="1"/>
  <c r="BM496" i="12" s="1"/>
  <c r="BR496" i="12" s="1"/>
  <c r="BV496" i="12" s="1"/>
  <c r="BY496" i="12" s="1"/>
  <c r="CB496" i="12" s="1"/>
  <c r="CD496" i="12" s="1"/>
  <c r="L497" i="12"/>
  <c r="R497" i="12" s="1"/>
  <c r="V497" i="12" s="1"/>
  <c r="Z497" i="12" s="1"/>
  <c r="AF497" i="12" s="1"/>
  <c r="AJ497" i="12" s="1"/>
  <c r="AN497" i="12" s="1"/>
  <c r="AT497" i="12" s="1"/>
  <c r="AZ497" i="12" s="1"/>
  <c r="BD497" i="12" s="1"/>
  <c r="BH497" i="12" s="1"/>
  <c r="BM497" i="12" s="1"/>
  <c r="BR497" i="12" s="1"/>
  <c r="BV497" i="12" s="1"/>
  <c r="BY497" i="12" s="1"/>
  <c r="CB497" i="12" s="1"/>
  <c r="CD497" i="12" s="1"/>
  <c r="F460" i="12"/>
  <c r="L461" i="12"/>
  <c r="R461" i="12" s="1"/>
  <c r="V461" i="12" s="1"/>
  <c r="Z461" i="12" s="1"/>
  <c r="AF461" i="12" s="1"/>
  <c r="AJ461" i="12" s="1"/>
  <c r="AN461" i="12" s="1"/>
  <c r="AT461" i="12" s="1"/>
  <c r="AZ461" i="12" s="1"/>
  <c r="BD461" i="12" s="1"/>
  <c r="BH461" i="12" s="1"/>
  <c r="BM461" i="12" s="1"/>
  <c r="BR461" i="12" s="1"/>
  <c r="BV461" i="12" s="1"/>
  <c r="BY461" i="12" s="1"/>
  <c r="CB461" i="12" s="1"/>
  <c r="CD461" i="12" s="1"/>
  <c r="F420" i="12"/>
  <c r="L420" i="12" s="1"/>
  <c r="R420" i="12" s="1"/>
  <c r="V420" i="12" s="1"/>
  <c r="Z420" i="12" s="1"/>
  <c r="AF420" i="12" s="1"/>
  <c r="AJ420" i="12" s="1"/>
  <c r="AN420" i="12" s="1"/>
  <c r="AT420" i="12" s="1"/>
  <c r="AZ420" i="12" s="1"/>
  <c r="BD420" i="12" s="1"/>
  <c r="BH420" i="12" s="1"/>
  <c r="BM420" i="12" s="1"/>
  <c r="BR420" i="12" s="1"/>
  <c r="BV420" i="12" s="1"/>
  <c r="BY420" i="12" s="1"/>
  <c r="CB420" i="12" s="1"/>
  <c r="CD420" i="12" s="1"/>
  <c r="L421" i="12"/>
  <c r="R421" i="12" s="1"/>
  <c r="V421" i="12" s="1"/>
  <c r="Z421" i="12" s="1"/>
  <c r="AF421" i="12" s="1"/>
  <c r="AJ421" i="12" s="1"/>
  <c r="AN421" i="12" s="1"/>
  <c r="AT421" i="12" s="1"/>
  <c r="AZ421" i="12" s="1"/>
  <c r="BD421" i="12" s="1"/>
  <c r="BH421" i="12" s="1"/>
  <c r="BM421" i="12" s="1"/>
  <c r="BR421" i="12" s="1"/>
  <c r="BV421" i="12" s="1"/>
  <c r="BY421" i="12" s="1"/>
  <c r="CB421" i="12" s="1"/>
  <c r="CD421" i="12" s="1"/>
  <c r="F295" i="12"/>
  <c r="L296" i="12"/>
  <c r="R296" i="12" s="1"/>
  <c r="V296" i="12" s="1"/>
  <c r="Z296" i="12" s="1"/>
  <c r="AF296" i="12" s="1"/>
  <c r="AJ296" i="12" s="1"/>
  <c r="AN296" i="12" s="1"/>
  <c r="AT296" i="12" s="1"/>
  <c r="AZ296" i="12" s="1"/>
  <c r="BD296" i="12" s="1"/>
  <c r="BH296" i="12" s="1"/>
  <c r="BM296" i="12" s="1"/>
  <c r="BR296" i="12" s="1"/>
  <c r="BV296" i="12" s="1"/>
  <c r="BY296" i="12" s="1"/>
  <c r="CB296" i="12" s="1"/>
  <c r="CD296" i="12" s="1"/>
  <c r="H135" i="12"/>
  <c r="N135" i="12" s="1"/>
  <c r="T135" i="12" s="1"/>
  <c r="AB135" i="12" s="1"/>
  <c r="AH135" i="12" s="1"/>
  <c r="AP135" i="12" s="1"/>
  <c r="AV135" i="12" s="1"/>
  <c r="BB135" i="12" s="1"/>
  <c r="BJ135" i="12" s="1"/>
  <c r="BT135" i="12" s="1"/>
  <c r="N136" i="12"/>
  <c r="T136" i="12" s="1"/>
  <c r="AB136" i="12" s="1"/>
  <c r="AH136" i="12" s="1"/>
  <c r="AP136" i="12" s="1"/>
  <c r="AV136" i="12" s="1"/>
  <c r="BB136" i="12" s="1"/>
  <c r="BJ136" i="12" s="1"/>
  <c r="BT136" i="12" s="1"/>
  <c r="H233" i="12"/>
  <c r="N234" i="12"/>
  <c r="T234" i="12" s="1"/>
  <c r="AB234" i="12" s="1"/>
  <c r="AH234" i="12" s="1"/>
  <c r="AP234" i="12" s="1"/>
  <c r="AV234" i="12" s="1"/>
  <c r="BB234" i="12" s="1"/>
  <c r="BJ234" i="12" s="1"/>
  <c r="BT234" i="12" s="1"/>
  <c r="G247" i="12"/>
  <c r="M248" i="12"/>
  <c r="S248" i="12" s="1"/>
  <c r="AA248" i="12" s="1"/>
  <c r="AG248" i="12" s="1"/>
  <c r="AO248" i="12" s="1"/>
  <c r="AU248" i="12" s="1"/>
  <c r="BA248" i="12" s="1"/>
  <c r="BI248" i="12" s="1"/>
  <c r="BN248" i="12" s="1"/>
  <c r="BS248" i="12" s="1"/>
  <c r="BZ248" i="12" s="1"/>
  <c r="H276" i="12"/>
  <c r="N276" i="12" s="1"/>
  <c r="T276" i="12" s="1"/>
  <c r="AB276" i="12" s="1"/>
  <c r="AH276" i="12" s="1"/>
  <c r="AP276" i="12" s="1"/>
  <c r="AV276" i="12" s="1"/>
  <c r="BB276" i="12" s="1"/>
  <c r="BJ276" i="12" s="1"/>
  <c r="BT276" i="12" s="1"/>
  <c r="N277" i="12"/>
  <c r="T277" i="12" s="1"/>
  <c r="AB277" i="12" s="1"/>
  <c r="AH277" i="12" s="1"/>
  <c r="AP277" i="12" s="1"/>
  <c r="AV277" i="12" s="1"/>
  <c r="BB277" i="12" s="1"/>
  <c r="BJ277" i="12" s="1"/>
  <c r="BT277" i="12" s="1"/>
  <c r="G171" i="12"/>
  <c r="M172" i="12"/>
  <c r="S172" i="12" s="1"/>
  <c r="AA172" i="12" s="1"/>
  <c r="AG172" i="12" s="1"/>
  <c r="AO172" i="12" s="1"/>
  <c r="AU172" i="12" s="1"/>
  <c r="BA172" i="12" s="1"/>
  <c r="BI172" i="12" s="1"/>
  <c r="BN172" i="12" s="1"/>
  <c r="BS172" i="12" s="1"/>
  <c r="BZ172" i="12" s="1"/>
  <c r="H229" i="12"/>
  <c r="N230" i="12"/>
  <c r="T230" i="12" s="1"/>
  <c r="AB230" i="12" s="1"/>
  <c r="AH230" i="12" s="1"/>
  <c r="AP230" i="12" s="1"/>
  <c r="AV230" i="12" s="1"/>
  <c r="BB230" i="12" s="1"/>
  <c r="BJ230" i="12" s="1"/>
  <c r="BT230" i="12" s="1"/>
  <c r="G243" i="12"/>
  <c r="M244" i="12"/>
  <c r="S244" i="12" s="1"/>
  <c r="AA244" i="12" s="1"/>
  <c r="AG244" i="12" s="1"/>
  <c r="AO244" i="12" s="1"/>
  <c r="AU244" i="12" s="1"/>
  <c r="BA244" i="12" s="1"/>
  <c r="BI244" i="12" s="1"/>
  <c r="BN244" i="12" s="1"/>
  <c r="BS244" i="12" s="1"/>
  <c r="BZ244" i="12" s="1"/>
  <c r="G270" i="12"/>
  <c r="M270" i="12" s="1"/>
  <c r="S270" i="12" s="1"/>
  <c r="AA270" i="12" s="1"/>
  <c r="AG270" i="12" s="1"/>
  <c r="AO270" i="12" s="1"/>
  <c r="AU270" i="12" s="1"/>
  <c r="BA270" i="12" s="1"/>
  <c r="BI270" i="12" s="1"/>
  <c r="BN270" i="12" s="1"/>
  <c r="BS270" i="12" s="1"/>
  <c r="BZ270" i="12" s="1"/>
  <c r="M271" i="12"/>
  <c r="S271" i="12" s="1"/>
  <c r="AA271" i="12" s="1"/>
  <c r="AG271" i="12" s="1"/>
  <c r="AO271" i="12" s="1"/>
  <c r="AU271" i="12" s="1"/>
  <c r="BA271" i="12" s="1"/>
  <c r="BI271" i="12" s="1"/>
  <c r="BN271" i="12" s="1"/>
  <c r="BS271" i="12" s="1"/>
  <c r="BZ271" i="12" s="1"/>
  <c r="G285" i="12"/>
  <c r="M286" i="12"/>
  <c r="S286" i="12" s="1"/>
  <c r="AA286" i="12" s="1"/>
  <c r="AG286" i="12" s="1"/>
  <c r="AO286" i="12" s="1"/>
  <c r="AU286" i="12" s="1"/>
  <c r="BA286" i="12" s="1"/>
  <c r="BI286" i="12" s="1"/>
  <c r="BN286" i="12" s="1"/>
  <c r="BS286" i="12" s="1"/>
  <c r="BZ286" i="12" s="1"/>
  <c r="H171" i="12"/>
  <c r="N172" i="12"/>
  <c r="T172" i="12" s="1"/>
  <c r="AB172" i="12" s="1"/>
  <c r="AH172" i="12" s="1"/>
  <c r="AP172" i="12" s="1"/>
  <c r="AV172" i="12" s="1"/>
  <c r="BB172" i="12" s="1"/>
  <c r="BJ172" i="12" s="1"/>
  <c r="BT172" i="12" s="1"/>
  <c r="G188" i="12"/>
  <c r="M189" i="12"/>
  <c r="S189" i="12" s="1"/>
  <c r="AA189" i="12" s="1"/>
  <c r="AG189" i="12" s="1"/>
  <c r="AO189" i="12" s="1"/>
  <c r="AU189" i="12" s="1"/>
  <c r="BA189" i="12" s="1"/>
  <c r="BI189" i="12" s="1"/>
  <c r="BN189" i="12" s="1"/>
  <c r="BS189" i="12" s="1"/>
  <c r="BZ189" i="12" s="1"/>
  <c r="H197" i="12"/>
  <c r="N198" i="12"/>
  <c r="T198" i="12" s="1"/>
  <c r="AB198" i="12" s="1"/>
  <c r="AH198" i="12" s="1"/>
  <c r="AP198" i="12" s="1"/>
  <c r="AV198" i="12" s="1"/>
  <c r="BB198" i="12" s="1"/>
  <c r="BJ198" i="12" s="1"/>
  <c r="BT198" i="12" s="1"/>
  <c r="G212" i="12"/>
  <c r="M213" i="12"/>
  <c r="S213" i="12" s="1"/>
  <c r="AA213" i="12" s="1"/>
  <c r="AG213" i="12" s="1"/>
  <c r="AO213" i="12" s="1"/>
  <c r="AU213" i="12" s="1"/>
  <c r="BA213" i="12" s="1"/>
  <c r="BI213" i="12" s="1"/>
  <c r="BN213" i="12" s="1"/>
  <c r="BS213" i="12" s="1"/>
  <c r="BZ213" i="12" s="1"/>
  <c r="H243" i="12"/>
  <c r="N244" i="12"/>
  <c r="T244" i="12" s="1"/>
  <c r="AB244" i="12" s="1"/>
  <c r="AH244" i="12" s="1"/>
  <c r="AP244" i="12" s="1"/>
  <c r="AV244" i="12" s="1"/>
  <c r="BB244" i="12" s="1"/>
  <c r="BJ244" i="12" s="1"/>
  <c r="BT244" i="12" s="1"/>
  <c r="G266" i="12"/>
  <c r="M267" i="12"/>
  <c r="S267" i="12" s="1"/>
  <c r="AA267" i="12" s="1"/>
  <c r="AG267" i="12" s="1"/>
  <c r="AO267" i="12" s="1"/>
  <c r="AU267" i="12" s="1"/>
  <c r="BA267" i="12" s="1"/>
  <c r="BI267" i="12" s="1"/>
  <c r="BN267" i="12" s="1"/>
  <c r="BS267" i="12" s="1"/>
  <c r="BZ267" i="12" s="1"/>
  <c r="H270" i="12"/>
  <c r="N270" i="12" s="1"/>
  <c r="T270" i="12" s="1"/>
  <c r="AB270" i="12" s="1"/>
  <c r="AH270" i="12" s="1"/>
  <c r="AP270" i="12" s="1"/>
  <c r="AV270" i="12" s="1"/>
  <c r="BB270" i="12" s="1"/>
  <c r="BJ270" i="12" s="1"/>
  <c r="BT270" i="12" s="1"/>
  <c r="N271" i="12"/>
  <c r="T271" i="12" s="1"/>
  <c r="AB271" i="12" s="1"/>
  <c r="AH271" i="12" s="1"/>
  <c r="AP271" i="12" s="1"/>
  <c r="AV271" i="12" s="1"/>
  <c r="BB271" i="12" s="1"/>
  <c r="BJ271" i="12" s="1"/>
  <c r="BT271" i="12" s="1"/>
  <c r="H285" i="12"/>
  <c r="N286" i="12"/>
  <c r="T286" i="12" s="1"/>
  <c r="AB286" i="12" s="1"/>
  <c r="AH286" i="12" s="1"/>
  <c r="AP286" i="12" s="1"/>
  <c r="AV286" i="12" s="1"/>
  <c r="BB286" i="12" s="1"/>
  <c r="BJ286" i="12" s="1"/>
  <c r="BT286" i="12" s="1"/>
  <c r="H313" i="12"/>
  <c r="N317" i="12"/>
  <c r="T317" i="12" s="1"/>
  <c r="AB317" i="12" s="1"/>
  <c r="AH317" i="12" s="1"/>
  <c r="AP317" i="12" s="1"/>
  <c r="AV317" i="12" s="1"/>
  <c r="BB317" i="12" s="1"/>
  <c r="BJ317" i="12" s="1"/>
  <c r="BT317" i="12" s="1"/>
  <c r="G135" i="12"/>
  <c r="M135" i="12" s="1"/>
  <c r="S135" i="12" s="1"/>
  <c r="AA135" i="12" s="1"/>
  <c r="AG135" i="12" s="1"/>
  <c r="AO135" i="12" s="1"/>
  <c r="AU135" i="12" s="1"/>
  <c r="BA135" i="12" s="1"/>
  <c r="BI135" i="12" s="1"/>
  <c r="BN135" i="12" s="1"/>
  <c r="BS135" i="12" s="1"/>
  <c r="BZ135" i="12" s="1"/>
  <c r="M136" i="12"/>
  <c r="S136" i="12" s="1"/>
  <c r="AA136" i="12" s="1"/>
  <c r="AG136" i="12" s="1"/>
  <c r="AO136" i="12" s="1"/>
  <c r="AU136" i="12" s="1"/>
  <c r="BA136" i="12" s="1"/>
  <c r="BI136" i="12" s="1"/>
  <c r="BN136" i="12" s="1"/>
  <c r="BS136" i="12" s="1"/>
  <c r="BZ136" i="12" s="1"/>
  <c r="H138" i="12"/>
  <c r="N138" i="12" s="1"/>
  <c r="T138" i="12" s="1"/>
  <c r="AB138" i="12" s="1"/>
  <c r="AH138" i="12" s="1"/>
  <c r="AP138" i="12" s="1"/>
  <c r="AV138" i="12" s="1"/>
  <c r="BB138" i="12" s="1"/>
  <c r="BJ138" i="12" s="1"/>
  <c r="BT138" i="12" s="1"/>
  <c r="N139" i="12"/>
  <c r="T139" i="12" s="1"/>
  <c r="AB139" i="12" s="1"/>
  <c r="AH139" i="12" s="1"/>
  <c r="AP139" i="12" s="1"/>
  <c r="AV139" i="12" s="1"/>
  <c r="BB139" i="12" s="1"/>
  <c r="BJ139" i="12" s="1"/>
  <c r="BT139" i="12" s="1"/>
  <c r="G179" i="12"/>
  <c r="M180" i="12"/>
  <c r="S180" i="12" s="1"/>
  <c r="AA180" i="12" s="1"/>
  <c r="AG180" i="12" s="1"/>
  <c r="AO180" i="12" s="1"/>
  <c r="AU180" i="12" s="1"/>
  <c r="BA180" i="12" s="1"/>
  <c r="BI180" i="12" s="1"/>
  <c r="BN180" i="12" s="1"/>
  <c r="BS180" i="12" s="1"/>
  <c r="BZ180" i="12" s="1"/>
  <c r="H188" i="12"/>
  <c r="N189" i="12"/>
  <c r="T189" i="12" s="1"/>
  <c r="AB189" i="12" s="1"/>
  <c r="AH189" i="12" s="1"/>
  <c r="AP189" i="12" s="1"/>
  <c r="AV189" i="12" s="1"/>
  <c r="BB189" i="12" s="1"/>
  <c r="BJ189" i="12" s="1"/>
  <c r="BT189" i="12" s="1"/>
  <c r="H212" i="12"/>
  <c r="N213" i="12"/>
  <c r="T213" i="12" s="1"/>
  <c r="AB213" i="12" s="1"/>
  <c r="AH213" i="12" s="1"/>
  <c r="AP213" i="12" s="1"/>
  <c r="AV213" i="12" s="1"/>
  <c r="BB213" i="12" s="1"/>
  <c r="BJ213" i="12" s="1"/>
  <c r="BT213" i="12" s="1"/>
  <c r="G233" i="12"/>
  <c r="M234" i="12"/>
  <c r="S234" i="12" s="1"/>
  <c r="AA234" i="12" s="1"/>
  <c r="AG234" i="12" s="1"/>
  <c r="AO234" i="12" s="1"/>
  <c r="AU234" i="12" s="1"/>
  <c r="BA234" i="12" s="1"/>
  <c r="BI234" i="12" s="1"/>
  <c r="BN234" i="12" s="1"/>
  <c r="BS234" i="12" s="1"/>
  <c r="BZ234" i="12" s="1"/>
  <c r="H237" i="12"/>
  <c r="N238" i="12"/>
  <c r="T238" i="12" s="1"/>
  <c r="AB238" i="12" s="1"/>
  <c r="AH238" i="12" s="1"/>
  <c r="AP238" i="12" s="1"/>
  <c r="AV238" i="12" s="1"/>
  <c r="BB238" i="12" s="1"/>
  <c r="BJ238" i="12" s="1"/>
  <c r="BT238" i="12" s="1"/>
  <c r="G259" i="12"/>
  <c r="M260" i="12"/>
  <c r="S260" i="12" s="1"/>
  <c r="AA260" i="12" s="1"/>
  <c r="AG260" i="12" s="1"/>
  <c r="AO260" i="12" s="1"/>
  <c r="AU260" i="12" s="1"/>
  <c r="BA260" i="12" s="1"/>
  <c r="BI260" i="12" s="1"/>
  <c r="BN260" i="12" s="1"/>
  <c r="BS260" i="12" s="1"/>
  <c r="BZ260" i="12" s="1"/>
  <c r="H266" i="12"/>
  <c r="N267" i="12"/>
  <c r="T267" i="12" s="1"/>
  <c r="AB267" i="12" s="1"/>
  <c r="AH267" i="12" s="1"/>
  <c r="AP267" i="12" s="1"/>
  <c r="AV267" i="12" s="1"/>
  <c r="BB267" i="12" s="1"/>
  <c r="BJ267" i="12" s="1"/>
  <c r="BT267" i="12" s="1"/>
  <c r="G276" i="12"/>
  <c r="M276" i="12" s="1"/>
  <c r="S276" i="12" s="1"/>
  <c r="AA276" i="12" s="1"/>
  <c r="AG276" i="12" s="1"/>
  <c r="AO276" i="12" s="1"/>
  <c r="AU276" i="12" s="1"/>
  <c r="BA276" i="12" s="1"/>
  <c r="BI276" i="12" s="1"/>
  <c r="BN276" i="12" s="1"/>
  <c r="BS276" i="12" s="1"/>
  <c r="BZ276" i="12" s="1"/>
  <c r="M277" i="12"/>
  <c r="S277" i="12" s="1"/>
  <c r="AA277" i="12" s="1"/>
  <c r="AG277" i="12" s="1"/>
  <c r="AO277" i="12" s="1"/>
  <c r="AU277" i="12" s="1"/>
  <c r="BA277" i="12" s="1"/>
  <c r="BI277" i="12" s="1"/>
  <c r="BN277" i="12" s="1"/>
  <c r="BS277" i="12" s="1"/>
  <c r="BZ277" i="12" s="1"/>
  <c r="H280" i="12"/>
  <c r="N281" i="12"/>
  <c r="T281" i="12" s="1"/>
  <c r="AB281" i="12" s="1"/>
  <c r="AH281" i="12" s="1"/>
  <c r="AP281" i="12" s="1"/>
  <c r="AV281" i="12" s="1"/>
  <c r="BB281" i="12" s="1"/>
  <c r="BJ281" i="12" s="1"/>
  <c r="BT281" i="12" s="1"/>
  <c r="G513" i="12"/>
  <c r="M513" i="12" s="1"/>
  <c r="S513" i="12" s="1"/>
  <c r="AA513" i="12" s="1"/>
  <c r="AG513" i="12" s="1"/>
  <c r="AO513" i="12" s="1"/>
  <c r="AU513" i="12" s="1"/>
  <c r="BA513" i="12" s="1"/>
  <c r="BI513" i="12" s="1"/>
  <c r="BN513" i="12" s="1"/>
  <c r="BS513" i="12" s="1"/>
  <c r="BZ513" i="12" s="1"/>
  <c r="H355" i="12"/>
  <c r="N355" i="12" s="1"/>
  <c r="T355" i="12" s="1"/>
  <c r="AB355" i="12" s="1"/>
  <c r="AH355" i="12" s="1"/>
  <c r="AP355" i="12" s="1"/>
  <c r="AV355" i="12" s="1"/>
  <c r="BB355" i="12" s="1"/>
  <c r="BJ355" i="12" s="1"/>
  <c r="BT355" i="12" s="1"/>
  <c r="N356" i="12"/>
  <c r="T356" i="12" s="1"/>
  <c r="AB356" i="12" s="1"/>
  <c r="AH356" i="12" s="1"/>
  <c r="AP356" i="12" s="1"/>
  <c r="AV356" i="12" s="1"/>
  <c r="BB356" i="12" s="1"/>
  <c r="BJ356" i="12" s="1"/>
  <c r="BT356" i="12" s="1"/>
  <c r="H444" i="12"/>
  <c r="G424" i="12"/>
  <c r="M424" i="12" s="1"/>
  <c r="S424" i="12" s="1"/>
  <c r="AA424" i="12" s="1"/>
  <c r="AG424" i="12" s="1"/>
  <c r="AO424" i="12" s="1"/>
  <c r="AU424" i="12" s="1"/>
  <c r="BA424" i="12" s="1"/>
  <c r="BI424" i="12" s="1"/>
  <c r="BN424" i="12" s="1"/>
  <c r="BS424" i="12" s="1"/>
  <c r="BZ424" i="12" s="1"/>
  <c r="M425" i="12"/>
  <c r="S425" i="12" s="1"/>
  <c r="AA425" i="12" s="1"/>
  <c r="AG425" i="12" s="1"/>
  <c r="AO425" i="12" s="1"/>
  <c r="AU425" i="12" s="1"/>
  <c r="BA425" i="12" s="1"/>
  <c r="BI425" i="12" s="1"/>
  <c r="BN425" i="12" s="1"/>
  <c r="BS425" i="12" s="1"/>
  <c r="BZ425" i="12" s="1"/>
  <c r="G559" i="12"/>
  <c r="N545" i="12"/>
  <c r="T545" i="12" s="1"/>
  <c r="AB545" i="12" s="1"/>
  <c r="AH545" i="12" s="1"/>
  <c r="AP545" i="12" s="1"/>
  <c r="AV545" i="12" s="1"/>
  <c r="BB545" i="12" s="1"/>
  <c r="BJ545" i="12" s="1"/>
  <c r="BT545" i="12" s="1"/>
  <c r="H544" i="12"/>
  <c r="M618" i="12"/>
  <c r="S618" i="12" s="1"/>
  <c r="AA618" i="12" s="1"/>
  <c r="AG618" i="12" s="1"/>
  <c r="AO618" i="12" s="1"/>
  <c r="AU618" i="12" s="1"/>
  <c r="BA618" i="12" s="1"/>
  <c r="BI618" i="12" s="1"/>
  <c r="BN618" i="12" s="1"/>
  <c r="BS618" i="12" s="1"/>
  <c r="BZ618" i="12" s="1"/>
  <c r="G617" i="12"/>
  <c r="H488" i="12"/>
  <c r="N488" i="12" s="1"/>
  <c r="T488" i="12" s="1"/>
  <c r="AB488" i="12" s="1"/>
  <c r="AH488" i="12" s="1"/>
  <c r="AP488" i="12" s="1"/>
  <c r="AV488" i="12" s="1"/>
  <c r="BB488" i="12" s="1"/>
  <c r="BJ488" i="12" s="1"/>
  <c r="BT488" i="12" s="1"/>
  <c r="N489" i="12"/>
  <c r="T489" i="12" s="1"/>
  <c r="AB489" i="12" s="1"/>
  <c r="AH489" i="12" s="1"/>
  <c r="AP489" i="12" s="1"/>
  <c r="AV489" i="12" s="1"/>
  <c r="BB489" i="12" s="1"/>
  <c r="BJ489" i="12" s="1"/>
  <c r="BT489" i="12" s="1"/>
  <c r="H602" i="12"/>
  <c r="N602" i="12" s="1"/>
  <c r="T602" i="12" s="1"/>
  <c r="AB602" i="12" s="1"/>
  <c r="AH602" i="12" s="1"/>
  <c r="AP602" i="12" s="1"/>
  <c r="AV602" i="12" s="1"/>
  <c r="BB602" i="12" s="1"/>
  <c r="BJ602" i="12" s="1"/>
  <c r="BT602" i="12" s="1"/>
  <c r="N603" i="12"/>
  <c r="T603" i="12" s="1"/>
  <c r="AB603" i="12" s="1"/>
  <c r="AH603" i="12" s="1"/>
  <c r="AP603" i="12" s="1"/>
  <c r="AV603" i="12" s="1"/>
  <c r="BB603" i="12" s="1"/>
  <c r="BJ603" i="12" s="1"/>
  <c r="BT603" i="12" s="1"/>
  <c r="G526" i="12"/>
  <c r="M526" i="12" s="1"/>
  <c r="S526" i="12" s="1"/>
  <c r="AA526" i="12" s="1"/>
  <c r="AG526" i="12" s="1"/>
  <c r="AO526" i="12" s="1"/>
  <c r="AU526" i="12" s="1"/>
  <c r="BA526" i="12" s="1"/>
  <c r="BI526" i="12" s="1"/>
  <c r="BN526" i="12" s="1"/>
  <c r="BS526" i="12" s="1"/>
  <c r="BZ526" i="12" s="1"/>
  <c r="M535" i="12"/>
  <c r="S535" i="12" s="1"/>
  <c r="AA535" i="12" s="1"/>
  <c r="AG535" i="12" s="1"/>
  <c r="AO535" i="12" s="1"/>
  <c r="AU535" i="12" s="1"/>
  <c r="BA535" i="12" s="1"/>
  <c r="BI535" i="12" s="1"/>
  <c r="BN535" i="12" s="1"/>
  <c r="BS535" i="12" s="1"/>
  <c r="BZ535" i="12" s="1"/>
  <c r="H496" i="12"/>
  <c r="N496" i="12" s="1"/>
  <c r="T496" i="12" s="1"/>
  <c r="AB496" i="12" s="1"/>
  <c r="AH496" i="12" s="1"/>
  <c r="AP496" i="12" s="1"/>
  <c r="AV496" i="12" s="1"/>
  <c r="BB496" i="12" s="1"/>
  <c r="BJ496" i="12" s="1"/>
  <c r="BT496" i="12" s="1"/>
  <c r="N497" i="12"/>
  <c r="T497" i="12" s="1"/>
  <c r="AB497" i="12" s="1"/>
  <c r="AH497" i="12" s="1"/>
  <c r="AP497" i="12" s="1"/>
  <c r="AV497" i="12" s="1"/>
  <c r="BB497" i="12" s="1"/>
  <c r="BJ497" i="12" s="1"/>
  <c r="BT497" i="12" s="1"/>
  <c r="H478" i="12"/>
  <c r="N479" i="12"/>
  <c r="T479" i="12" s="1"/>
  <c r="AB479" i="12" s="1"/>
  <c r="AH479" i="12" s="1"/>
  <c r="AP479" i="12" s="1"/>
  <c r="AV479" i="12" s="1"/>
  <c r="BB479" i="12" s="1"/>
  <c r="BJ479" i="12" s="1"/>
  <c r="BT479" i="12" s="1"/>
  <c r="G431" i="12"/>
  <c r="M432" i="12"/>
  <c r="S432" i="12" s="1"/>
  <c r="AA432" i="12" s="1"/>
  <c r="AG432" i="12" s="1"/>
  <c r="AO432" i="12" s="1"/>
  <c r="AU432" i="12" s="1"/>
  <c r="BA432" i="12" s="1"/>
  <c r="BI432" i="12" s="1"/>
  <c r="BN432" i="12" s="1"/>
  <c r="BS432" i="12" s="1"/>
  <c r="BZ432" i="12" s="1"/>
  <c r="H484" i="12"/>
  <c r="N485" i="12"/>
  <c r="T485" i="12" s="1"/>
  <c r="AB485" i="12" s="1"/>
  <c r="AH485" i="12" s="1"/>
  <c r="AP485" i="12" s="1"/>
  <c r="AV485" i="12" s="1"/>
  <c r="BB485" i="12" s="1"/>
  <c r="BJ485" i="12" s="1"/>
  <c r="BT485" i="12" s="1"/>
  <c r="G439" i="12"/>
  <c r="M439" i="12" s="1"/>
  <c r="S439" i="12" s="1"/>
  <c r="AA439" i="12" s="1"/>
  <c r="AG439" i="12" s="1"/>
  <c r="AO439" i="12" s="1"/>
  <c r="AU439" i="12" s="1"/>
  <c r="BA439" i="12" s="1"/>
  <c r="BI439" i="12" s="1"/>
  <c r="BN439" i="12" s="1"/>
  <c r="BS439" i="12" s="1"/>
  <c r="BZ439" i="12" s="1"/>
  <c r="M440" i="12"/>
  <c r="S440" i="12" s="1"/>
  <c r="AA440" i="12" s="1"/>
  <c r="AG440" i="12" s="1"/>
  <c r="AO440" i="12" s="1"/>
  <c r="AU440" i="12" s="1"/>
  <c r="BA440" i="12" s="1"/>
  <c r="BI440" i="12" s="1"/>
  <c r="BN440" i="12" s="1"/>
  <c r="BS440" i="12" s="1"/>
  <c r="BZ440" i="12" s="1"/>
  <c r="H368" i="12"/>
  <c r="N368" i="12" s="1"/>
  <c r="T368" i="12" s="1"/>
  <c r="AB368" i="12" s="1"/>
  <c r="AH368" i="12" s="1"/>
  <c r="AP368" i="12" s="1"/>
  <c r="AV368" i="12" s="1"/>
  <c r="BB368" i="12" s="1"/>
  <c r="BJ368" i="12" s="1"/>
  <c r="BT368" i="12" s="1"/>
  <c r="N369" i="12"/>
  <c r="T369" i="12" s="1"/>
  <c r="AB369" i="12" s="1"/>
  <c r="AH369" i="12" s="1"/>
  <c r="AP369" i="12" s="1"/>
  <c r="AV369" i="12" s="1"/>
  <c r="BB369" i="12" s="1"/>
  <c r="BJ369" i="12" s="1"/>
  <c r="BT369" i="12" s="1"/>
  <c r="G304" i="12"/>
  <c r="M304" i="12" s="1"/>
  <c r="S304" i="12" s="1"/>
  <c r="AA304" i="12" s="1"/>
  <c r="AG304" i="12" s="1"/>
  <c r="AO304" i="12" s="1"/>
  <c r="AU304" i="12" s="1"/>
  <c r="BA304" i="12" s="1"/>
  <c r="BI304" i="12" s="1"/>
  <c r="BN304" i="12" s="1"/>
  <c r="BS304" i="12" s="1"/>
  <c r="BZ304" i="12" s="1"/>
  <c r="M305" i="12"/>
  <c r="S305" i="12" s="1"/>
  <c r="AA305" i="12" s="1"/>
  <c r="AG305" i="12" s="1"/>
  <c r="AO305" i="12" s="1"/>
  <c r="AU305" i="12" s="1"/>
  <c r="BA305" i="12" s="1"/>
  <c r="BI305" i="12" s="1"/>
  <c r="BN305" i="12" s="1"/>
  <c r="BS305" i="12" s="1"/>
  <c r="BZ305" i="12" s="1"/>
  <c r="G460" i="12"/>
  <c r="M461" i="12"/>
  <c r="S461" i="12" s="1"/>
  <c r="AA461" i="12" s="1"/>
  <c r="AG461" i="12" s="1"/>
  <c r="AO461" i="12" s="1"/>
  <c r="AU461" i="12" s="1"/>
  <c r="BA461" i="12" s="1"/>
  <c r="BI461" i="12" s="1"/>
  <c r="BN461" i="12" s="1"/>
  <c r="BS461" i="12" s="1"/>
  <c r="BZ461" i="12" s="1"/>
  <c r="M545" i="12"/>
  <c r="S545" i="12" s="1"/>
  <c r="AA545" i="12" s="1"/>
  <c r="AG545" i="12" s="1"/>
  <c r="AO545" i="12" s="1"/>
  <c r="AU545" i="12" s="1"/>
  <c r="BA545" i="12" s="1"/>
  <c r="BI545" i="12" s="1"/>
  <c r="BN545" i="12" s="1"/>
  <c r="BS545" i="12" s="1"/>
  <c r="BZ545" i="12" s="1"/>
  <c r="G544" i="12"/>
  <c r="M654" i="12"/>
  <c r="S654" i="12" s="1"/>
  <c r="AA654" i="12" s="1"/>
  <c r="AG654" i="12" s="1"/>
  <c r="AO654" i="12" s="1"/>
  <c r="AU654" i="12" s="1"/>
  <c r="BA654" i="12" s="1"/>
  <c r="BI654" i="12" s="1"/>
  <c r="BN654" i="12" s="1"/>
  <c r="BS654" i="12" s="1"/>
  <c r="BZ654" i="12" s="1"/>
  <c r="G640" i="12"/>
  <c r="H640" i="12"/>
  <c r="H492" i="12"/>
  <c r="N492" i="12" s="1"/>
  <c r="T492" i="12" s="1"/>
  <c r="AB492" i="12" s="1"/>
  <c r="AH492" i="12" s="1"/>
  <c r="AP492" i="12" s="1"/>
  <c r="AV492" i="12" s="1"/>
  <c r="BB492" i="12" s="1"/>
  <c r="BJ492" i="12" s="1"/>
  <c r="BT492" i="12" s="1"/>
  <c r="N493" i="12"/>
  <c r="T493" i="12" s="1"/>
  <c r="AB493" i="12" s="1"/>
  <c r="AH493" i="12" s="1"/>
  <c r="AP493" i="12" s="1"/>
  <c r="AV493" i="12" s="1"/>
  <c r="BB493" i="12" s="1"/>
  <c r="BJ493" i="12" s="1"/>
  <c r="BT493" i="12" s="1"/>
  <c r="H431" i="12"/>
  <c r="N432" i="12"/>
  <c r="T432" i="12" s="1"/>
  <c r="AB432" i="12" s="1"/>
  <c r="AH432" i="12" s="1"/>
  <c r="AP432" i="12" s="1"/>
  <c r="AV432" i="12" s="1"/>
  <c r="BB432" i="12" s="1"/>
  <c r="BJ432" i="12" s="1"/>
  <c r="BT432" i="12" s="1"/>
  <c r="G368" i="12"/>
  <c r="M368" i="12" s="1"/>
  <c r="S368" i="12" s="1"/>
  <c r="AA368" i="12" s="1"/>
  <c r="AG368" i="12" s="1"/>
  <c r="AO368" i="12" s="1"/>
  <c r="AU368" i="12" s="1"/>
  <c r="BA368" i="12" s="1"/>
  <c r="BI368" i="12" s="1"/>
  <c r="BN368" i="12" s="1"/>
  <c r="BS368" i="12" s="1"/>
  <c r="BZ368" i="12" s="1"/>
  <c r="M369" i="12"/>
  <c r="S369" i="12" s="1"/>
  <c r="AA369" i="12" s="1"/>
  <c r="AG369" i="12" s="1"/>
  <c r="AO369" i="12" s="1"/>
  <c r="AU369" i="12" s="1"/>
  <c r="BA369" i="12" s="1"/>
  <c r="BI369" i="12" s="1"/>
  <c r="BN369" i="12" s="1"/>
  <c r="BS369" i="12" s="1"/>
  <c r="BZ369" i="12" s="1"/>
  <c r="G330" i="12"/>
  <c r="M331" i="12"/>
  <c r="S331" i="12" s="1"/>
  <c r="AA331" i="12" s="1"/>
  <c r="AG331" i="12" s="1"/>
  <c r="AO331" i="12" s="1"/>
  <c r="AU331" i="12" s="1"/>
  <c r="BA331" i="12" s="1"/>
  <c r="BI331" i="12" s="1"/>
  <c r="BN331" i="12" s="1"/>
  <c r="BS331" i="12" s="1"/>
  <c r="BZ331" i="12" s="1"/>
  <c r="H460" i="12"/>
  <c r="N461" i="12"/>
  <c r="T461" i="12" s="1"/>
  <c r="AB461" i="12" s="1"/>
  <c r="AH461" i="12" s="1"/>
  <c r="AP461" i="12" s="1"/>
  <c r="AV461" i="12" s="1"/>
  <c r="BB461" i="12" s="1"/>
  <c r="BJ461" i="12" s="1"/>
  <c r="BT461" i="12" s="1"/>
  <c r="H420" i="12"/>
  <c r="N420" i="12" s="1"/>
  <c r="T420" i="12" s="1"/>
  <c r="AB420" i="12" s="1"/>
  <c r="AH420" i="12" s="1"/>
  <c r="AP420" i="12" s="1"/>
  <c r="AV420" i="12" s="1"/>
  <c r="BB420" i="12" s="1"/>
  <c r="BJ420" i="12" s="1"/>
  <c r="BT420" i="12" s="1"/>
  <c r="N421" i="12"/>
  <c r="T421" i="12" s="1"/>
  <c r="AB421" i="12" s="1"/>
  <c r="AH421" i="12" s="1"/>
  <c r="AP421" i="12" s="1"/>
  <c r="AV421" i="12" s="1"/>
  <c r="BB421" i="12" s="1"/>
  <c r="BJ421" i="12" s="1"/>
  <c r="BT421" i="12" s="1"/>
  <c r="H338" i="12"/>
  <c r="N338" i="12" s="1"/>
  <c r="T338" i="12" s="1"/>
  <c r="AB338" i="12" s="1"/>
  <c r="AH338" i="12" s="1"/>
  <c r="AP338" i="12" s="1"/>
  <c r="AV338" i="12" s="1"/>
  <c r="BB338" i="12" s="1"/>
  <c r="BJ338" i="12" s="1"/>
  <c r="BT338" i="12" s="1"/>
  <c r="N339" i="12"/>
  <c r="T339" i="12" s="1"/>
  <c r="AB339" i="12" s="1"/>
  <c r="AH339" i="12" s="1"/>
  <c r="AP339" i="12" s="1"/>
  <c r="AV339" i="12" s="1"/>
  <c r="BB339" i="12" s="1"/>
  <c r="BJ339" i="12" s="1"/>
  <c r="BT339" i="12" s="1"/>
  <c r="H295" i="12"/>
  <c r="N296" i="12"/>
  <c r="T296" i="12" s="1"/>
  <c r="AB296" i="12" s="1"/>
  <c r="AH296" i="12" s="1"/>
  <c r="AP296" i="12" s="1"/>
  <c r="AV296" i="12" s="1"/>
  <c r="BB296" i="12" s="1"/>
  <c r="BJ296" i="12" s="1"/>
  <c r="BT296" i="12" s="1"/>
  <c r="H363" i="12"/>
  <c r="N363" i="12" s="1"/>
  <c r="T363" i="12" s="1"/>
  <c r="AB363" i="12" s="1"/>
  <c r="AH363" i="12" s="1"/>
  <c r="AP363" i="12" s="1"/>
  <c r="AV363" i="12" s="1"/>
  <c r="BB363" i="12" s="1"/>
  <c r="BJ363" i="12" s="1"/>
  <c r="BT363" i="12" s="1"/>
  <c r="N364" i="12"/>
  <c r="T364" i="12" s="1"/>
  <c r="AB364" i="12" s="1"/>
  <c r="AH364" i="12" s="1"/>
  <c r="AP364" i="12" s="1"/>
  <c r="AV364" i="12" s="1"/>
  <c r="BB364" i="12" s="1"/>
  <c r="BJ364" i="12" s="1"/>
  <c r="BT364" i="12" s="1"/>
  <c r="H325" i="12"/>
  <c r="N325" i="12" s="1"/>
  <c r="T325" i="12" s="1"/>
  <c r="AB325" i="12" s="1"/>
  <c r="AH325" i="12" s="1"/>
  <c r="AP325" i="12" s="1"/>
  <c r="AV325" i="12" s="1"/>
  <c r="BB325" i="12" s="1"/>
  <c r="BJ325" i="12" s="1"/>
  <c r="BT325" i="12" s="1"/>
  <c r="N326" i="12"/>
  <c r="T326" i="12" s="1"/>
  <c r="AB326" i="12" s="1"/>
  <c r="AH326" i="12" s="1"/>
  <c r="AP326" i="12" s="1"/>
  <c r="AV326" i="12" s="1"/>
  <c r="BB326" i="12" s="1"/>
  <c r="BJ326" i="12" s="1"/>
  <c r="BT326" i="12" s="1"/>
  <c r="G363" i="12"/>
  <c r="M363" i="12" s="1"/>
  <c r="S363" i="12" s="1"/>
  <c r="AA363" i="12" s="1"/>
  <c r="AG363" i="12" s="1"/>
  <c r="AO363" i="12" s="1"/>
  <c r="AU363" i="12" s="1"/>
  <c r="BA363" i="12" s="1"/>
  <c r="BI363" i="12" s="1"/>
  <c r="BN363" i="12" s="1"/>
  <c r="BS363" i="12" s="1"/>
  <c r="BZ363" i="12" s="1"/>
  <c r="M364" i="12"/>
  <c r="S364" i="12" s="1"/>
  <c r="AA364" i="12" s="1"/>
  <c r="AG364" i="12" s="1"/>
  <c r="AO364" i="12" s="1"/>
  <c r="AU364" i="12" s="1"/>
  <c r="BA364" i="12" s="1"/>
  <c r="BI364" i="12" s="1"/>
  <c r="BN364" i="12" s="1"/>
  <c r="BS364" i="12" s="1"/>
  <c r="BZ364" i="12" s="1"/>
  <c r="G175" i="12"/>
  <c r="M176" i="12"/>
  <c r="S176" i="12" s="1"/>
  <c r="AA176" i="12" s="1"/>
  <c r="AG176" i="12" s="1"/>
  <c r="AO176" i="12" s="1"/>
  <c r="AU176" i="12" s="1"/>
  <c r="BA176" i="12" s="1"/>
  <c r="BI176" i="12" s="1"/>
  <c r="BN176" i="12" s="1"/>
  <c r="BS176" i="12" s="1"/>
  <c r="BZ176" i="12" s="1"/>
  <c r="G229" i="12"/>
  <c r="M230" i="12"/>
  <c r="S230" i="12" s="1"/>
  <c r="AA230" i="12" s="1"/>
  <c r="AG230" i="12" s="1"/>
  <c r="AO230" i="12" s="1"/>
  <c r="AU230" i="12" s="1"/>
  <c r="BA230" i="12" s="1"/>
  <c r="BI230" i="12" s="1"/>
  <c r="BN230" i="12" s="1"/>
  <c r="BS230" i="12" s="1"/>
  <c r="BZ230" i="12" s="1"/>
  <c r="G273" i="12"/>
  <c r="M273" i="12" s="1"/>
  <c r="S273" i="12" s="1"/>
  <c r="AA273" i="12" s="1"/>
  <c r="AG273" i="12" s="1"/>
  <c r="AO273" i="12" s="1"/>
  <c r="AU273" i="12" s="1"/>
  <c r="BA273" i="12" s="1"/>
  <c r="BI273" i="12" s="1"/>
  <c r="BN273" i="12" s="1"/>
  <c r="BS273" i="12" s="1"/>
  <c r="BZ273" i="12" s="1"/>
  <c r="M274" i="12"/>
  <c r="S274" i="12" s="1"/>
  <c r="AA274" i="12" s="1"/>
  <c r="AG274" i="12" s="1"/>
  <c r="AO274" i="12" s="1"/>
  <c r="AU274" i="12" s="1"/>
  <c r="BA274" i="12" s="1"/>
  <c r="BI274" i="12" s="1"/>
  <c r="BN274" i="12" s="1"/>
  <c r="BS274" i="12" s="1"/>
  <c r="BZ274" i="12" s="1"/>
  <c r="N618" i="12"/>
  <c r="T618" i="12" s="1"/>
  <c r="AB618" i="12" s="1"/>
  <c r="AH618" i="12" s="1"/>
  <c r="AP618" i="12" s="1"/>
  <c r="AV618" i="12" s="1"/>
  <c r="BB618" i="12" s="1"/>
  <c r="BJ618" i="12" s="1"/>
  <c r="BT618" i="12" s="1"/>
  <c r="H617" i="12"/>
  <c r="G347" i="12"/>
  <c r="M347" i="12" s="1"/>
  <c r="S347" i="12" s="1"/>
  <c r="AA347" i="12" s="1"/>
  <c r="AG347" i="12" s="1"/>
  <c r="AO347" i="12" s="1"/>
  <c r="AU347" i="12" s="1"/>
  <c r="BA347" i="12" s="1"/>
  <c r="BI347" i="12" s="1"/>
  <c r="BN347" i="12" s="1"/>
  <c r="BS347" i="12" s="1"/>
  <c r="BZ347" i="12" s="1"/>
  <c r="M348" i="12"/>
  <c r="S348" i="12" s="1"/>
  <c r="AA348" i="12" s="1"/>
  <c r="AG348" i="12" s="1"/>
  <c r="AO348" i="12" s="1"/>
  <c r="AU348" i="12" s="1"/>
  <c r="BA348" i="12" s="1"/>
  <c r="BI348" i="12" s="1"/>
  <c r="BN348" i="12" s="1"/>
  <c r="BS348" i="12" s="1"/>
  <c r="BZ348" i="12" s="1"/>
  <c r="G464" i="12"/>
  <c r="M468" i="12"/>
  <c r="S468" i="12" s="1"/>
  <c r="AA468" i="12" s="1"/>
  <c r="AG468" i="12" s="1"/>
  <c r="AO468" i="12" s="1"/>
  <c r="AU468" i="12" s="1"/>
  <c r="BA468" i="12" s="1"/>
  <c r="BI468" i="12" s="1"/>
  <c r="BN468" i="12" s="1"/>
  <c r="BS468" i="12" s="1"/>
  <c r="BZ468" i="12" s="1"/>
  <c r="G484" i="12"/>
  <c r="M485" i="12"/>
  <c r="S485" i="12" s="1"/>
  <c r="AA485" i="12" s="1"/>
  <c r="AG485" i="12" s="1"/>
  <c r="AO485" i="12" s="1"/>
  <c r="AU485" i="12" s="1"/>
  <c r="BA485" i="12" s="1"/>
  <c r="BI485" i="12" s="1"/>
  <c r="BN485" i="12" s="1"/>
  <c r="BS485" i="12" s="1"/>
  <c r="BZ485" i="12" s="1"/>
  <c r="H535" i="12"/>
  <c r="N536" i="12"/>
  <c r="T536" i="12" s="1"/>
  <c r="AB536" i="12" s="1"/>
  <c r="AH536" i="12" s="1"/>
  <c r="AP536" i="12" s="1"/>
  <c r="AV536" i="12" s="1"/>
  <c r="BB536" i="12" s="1"/>
  <c r="BJ536" i="12" s="1"/>
  <c r="BT536" i="12" s="1"/>
  <c r="H179" i="12"/>
  <c r="N180" i="12"/>
  <c r="T180" i="12" s="1"/>
  <c r="AB180" i="12" s="1"/>
  <c r="AH180" i="12" s="1"/>
  <c r="AP180" i="12" s="1"/>
  <c r="AV180" i="12" s="1"/>
  <c r="BB180" i="12" s="1"/>
  <c r="BJ180" i="12" s="1"/>
  <c r="BT180" i="12" s="1"/>
  <c r="H259" i="12"/>
  <c r="N260" i="12"/>
  <c r="T260" i="12" s="1"/>
  <c r="AB260" i="12" s="1"/>
  <c r="AH260" i="12" s="1"/>
  <c r="AP260" i="12" s="1"/>
  <c r="AV260" i="12" s="1"/>
  <c r="BB260" i="12" s="1"/>
  <c r="BJ260" i="12" s="1"/>
  <c r="BT260" i="12" s="1"/>
  <c r="G289" i="12"/>
  <c r="M290" i="12"/>
  <c r="S290" i="12" s="1"/>
  <c r="AA290" i="12" s="1"/>
  <c r="AG290" i="12" s="1"/>
  <c r="AO290" i="12" s="1"/>
  <c r="AU290" i="12" s="1"/>
  <c r="BA290" i="12" s="1"/>
  <c r="BI290" i="12" s="1"/>
  <c r="BN290" i="12" s="1"/>
  <c r="BS290" i="12" s="1"/>
  <c r="BZ290" i="12" s="1"/>
  <c r="H424" i="12"/>
  <c r="N424" i="12" s="1"/>
  <c r="T424" i="12" s="1"/>
  <c r="AB424" i="12" s="1"/>
  <c r="AH424" i="12" s="1"/>
  <c r="AP424" i="12" s="1"/>
  <c r="AV424" i="12" s="1"/>
  <c r="BB424" i="12" s="1"/>
  <c r="BJ424" i="12" s="1"/>
  <c r="BT424" i="12" s="1"/>
  <c r="N425" i="12"/>
  <c r="T425" i="12" s="1"/>
  <c r="AB425" i="12" s="1"/>
  <c r="AH425" i="12" s="1"/>
  <c r="AP425" i="12" s="1"/>
  <c r="AV425" i="12" s="1"/>
  <c r="BB425" i="12" s="1"/>
  <c r="BJ425" i="12" s="1"/>
  <c r="BT425" i="12" s="1"/>
  <c r="H347" i="12"/>
  <c r="N347" i="12" s="1"/>
  <c r="T347" i="12" s="1"/>
  <c r="AB347" i="12" s="1"/>
  <c r="AH347" i="12" s="1"/>
  <c r="AP347" i="12" s="1"/>
  <c r="AV347" i="12" s="1"/>
  <c r="BB347" i="12" s="1"/>
  <c r="BJ347" i="12" s="1"/>
  <c r="BT347" i="12" s="1"/>
  <c r="N348" i="12"/>
  <c r="T348" i="12" s="1"/>
  <c r="AB348" i="12" s="1"/>
  <c r="AH348" i="12" s="1"/>
  <c r="AP348" i="12" s="1"/>
  <c r="AV348" i="12" s="1"/>
  <c r="BB348" i="12" s="1"/>
  <c r="BJ348" i="12" s="1"/>
  <c r="BT348" i="12" s="1"/>
  <c r="H175" i="12"/>
  <c r="N176" i="12"/>
  <c r="T176" i="12" s="1"/>
  <c r="AB176" i="12" s="1"/>
  <c r="AH176" i="12" s="1"/>
  <c r="AP176" i="12" s="1"/>
  <c r="AV176" i="12" s="1"/>
  <c r="BB176" i="12" s="1"/>
  <c r="BJ176" i="12" s="1"/>
  <c r="BT176" i="12" s="1"/>
  <c r="G197" i="12"/>
  <c r="M198" i="12"/>
  <c r="S198" i="12" s="1"/>
  <c r="AA198" i="12" s="1"/>
  <c r="AG198" i="12" s="1"/>
  <c r="AO198" i="12" s="1"/>
  <c r="AU198" i="12" s="1"/>
  <c r="BA198" i="12" s="1"/>
  <c r="BI198" i="12" s="1"/>
  <c r="BN198" i="12" s="1"/>
  <c r="BS198" i="12" s="1"/>
  <c r="BZ198" i="12" s="1"/>
  <c r="H247" i="12"/>
  <c r="N248" i="12"/>
  <c r="T248" i="12" s="1"/>
  <c r="AB248" i="12" s="1"/>
  <c r="AH248" i="12" s="1"/>
  <c r="AP248" i="12" s="1"/>
  <c r="AV248" i="12" s="1"/>
  <c r="BB248" i="12" s="1"/>
  <c r="BJ248" i="12" s="1"/>
  <c r="BT248" i="12" s="1"/>
  <c r="H273" i="12"/>
  <c r="N273" i="12" s="1"/>
  <c r="T273" i="12" s="1"/>
  <c r="AB273" i="12" s="1"/>
  <c r="AH273" i="12" s="1"/>
  <c r="AP273" i="12" s="1"/>
  <c r="AV273" i="12" s="1"/>
  <c r="BB273" i="12" s="1"/>
  <c r="BJ273" i="12" s="1"/>
  <c r="BT273" i="12" s="1"/>
  <c r="N274" i="12"/>
  <c r="T274" i="12" s="1"/>
  <c r="AB274" i="12" s="1"/>
  <c r="AH274" i="12" s="1"/>
  <c r="AP274" i="12" s="1"/>
  <c r="AV274" i="12" s="1"/>
  <c r="BB274" i="12" s="1"/>
  <c r="BJ274" i="12" s="1"/>
  <c r="BT274" i="12" s="1"/>
  <c r="H289" i="12"/>
  <c r="N290" i="12"/>
  <c r="T290" i="12" s="1"/>
  <c r="AB290" i="12" s="1"/>
  <c r="AH290" i="12" s="1"/>
  <c r="AP290" i="12" s="1"/>
  <c r="AV290" i="12" s="1"/>
  <c r="BB290" i="12" s="1"/>
  <c r="BJ290" i="12" s="1"/>
  <c r="BT290" i="12" s="1"/>
  <c r="H513" i="12"/>
  <c r="N513" i="12" s="1"/>
  <c r="T513" i="12" s="1"/>
  <c r="AB513" i="12" s="1"/>
  <c r="AH513" i="12" s="1"/>
  <c r="AP513" i="12" s="1"/>
  <c r="AV513" i="12" s="1"/>
  <c r="BB513" i="12" s="1"/>
  <c r="BJ513" i="12" s="1"/>
  <c r="BT513" i="12" s="1"/>
  <c r="G138" i="12"/>
  <c r="M138" i="12" s="1"/>
  <c r="S138" i="12" s="1"/>
  <c r="AA138" i="12" s="1"/>
  <c r="AG138" i="12" s="1"/>
  <c r="AO138" i="12" s="1"/>
  <c r="AU138" i="12" s="1"/>
  <c r="BA138" i="12" s="1"/>
  <c r="BI138" i="12" s="1"/>
  <c r="BN138" i="12" s="1"/>
  <c r="BS138" i="12" s="1"/>
  <c r="BZ138" i="12" s="1"/>
  <c r="M139" i="12"/>
  <c r="S139" i="12" s="1"/>
  <c r="AA139" i="12" s="1"/>
  <c r="AG139" i="12" s="1"/>
  <c r="AO139" i="12" s="1"/>
  <c r="AU139" i="12" s="1"/>
  <c r="BA139" i="12" s="1"/>
  <c r="BI139" i="12" s="1"/>
  <c r="BN139" i="12" s="1"/>
  <c r="BS139" i="12" s="1"/>
  <c r="BZ139" i="12" s="1"/>
  <c r="G237" i="12"/>
  <c r="M238" i="12"/>
  <c r="S238" i="12" s="1"/>
  <c r="AA238" i="12" s="1"/>
  <c r="AG238" i="12" s="1"/>
  <c r="AO238" i="12" s="1"/>
  <c r="AU238" i="12" s="1"/>
  <c r="BA238" i="12" s="1"/>
  <c r="BI238" i="12" s="1"/>
  <c r="BN238" i="12" s="1"/>
  <c r="BS238" i="12" s="1"/>
  <c r="BZ238" i="12" s="1"/>
  <c r="G280" i="12"/>
  <c r="M281" i="12"/>
  <c r="S281" i="12" s="1"/>
  <c r="AA281" i="12" s="1"/>
  <c r="AG281" i="12" s="1"/>
  <c r="AO281" i="12" s="1"/>
  <c r="AU281" i="12" s="1"/>
  <c r="BA281" i="12" s="1"/>
  <c r="BI281" i="12" s="1"/>
  <c r="BN281" i="12" s="1"/>
  <c r="BS281" i="12" s="1"/>
  <c r="BZ281" i="12" s="1"/>
  <c r="G313" i="12"/>
  <c r="M317" i="12"/>
  <c r="S317" i="12" s="1"/>
  <c r="AA317" i="12" s="1"/>
  <c r="AG317" i="12" s="1"/>
  <c r="AO317" i="12" s="1"/>
  <c r="AU317" i="12" s="1"/>
  <c r="BA317" i="12" s="1"/>
  <c r="BI317" i="12" s="1"/>
  <c r="BN317" i="12" s="1"/>
  <c r="BS317" i="12" s="1"/>
  <c r="BZ317" i="12" s="1"/>
  <c r="G355" i="12"/>
  <c r="M355" i="12" s="1"/>
  <c r="S355" i="12" s="1"/>
  <c r="AA355" i="12" s="1"/>
  <c r="AG355" i="12" s="1"/>
  <c r="AO355" i="12" s="1"/>
  <c r="AU355" i="12" s="1"/>
  <c r="BA355" i="12" s="1"/>
  <c r="BI355" i="12" s="1"/>
  <c r="BN355" i="12" s="1"/>
  <c r="BS355" i="12" s="1"/>
  <c r="BZ355" i="12" s="1"/>
  <c r="M356" i="12"/>
  <c r="S356" i="12" s="1"/>
  <c r="AA356" i="12" s="1"/>
  <c r="AG356" i="12" s="1"/>
  <c r="AO356" i="12" s="1"/>
  <c r="AU356" i="12" s="1"/>
  <c r="BA356" i="12" s="1"/>
  <c r="BI356" i="12" s="1"/>
  <c r="BN356" i="12" s="1"/>
  <c r="BS356" i="12" s="1"/>
  <c r="BZ356" i="12" s="1"/>
  <c r="H464" i="12"/>
  <c r="N468" i="12"/>
  <c r="T468" i="12" s="1"/>
  <c r="AB468" i="12" s="1"/>
  <c r="AH468" i="12" s="1"/>
  <c r="AP468" i="12" s="1"/>
  <c r="AV468" i="12" s="1"/>
  <c r="BB468" i="12" s="1"/>
  <c r="BJ468" i="12" s="1"/>
  <c r="BT468" i="12" s="1"/>
  <c r="G602" i="12"/>
  <c r="M602" i="12" s="1"/>
  <c r="S602" i="12" s="1"/>
  <c r="AA602" i="12" s="1"/>
  <c r="AG602" i="12" s="1"/>
  <c r="AO602" i="12" s="1"/>
  <c r="AU602" i="12" s="1"/>
  <c r="BA602" i="12" s="1"/>
  <c r="BI602" i="12" s="1"/>
  <c r="BN602" i="12" s="1"/>
  <c r="BS602" i="12" s="1"/>
  <c r="BZ602" i="12" s="1"/>
  <c r="M603" i="12"/>
  <c r="S603" i="12" s="1"/>
  <c r="AA603" i="12" s="1"/>
  <c r="AG603" i="12" s="1"/>
  <c r="AO603" i="12" s="1"/>
  <c r="AU603" i="12" s="1"/>
  <c r="BA603" i="12" s="1"/>
  <c r="BI603" i="12" s="1"/>
  <c r="BN603" i="12" s="1"/>
  <c r="BS603" i="12" s="1"/>
  <c r="BZ603" i="12" s="1"/>
  <c r="G492" i="12"/>
  <c r="M492" i="12" s="1"/>
  <c r="S492" i="12" s="1"/>
  <c r="AA492" i="12" s="1"/>
  <c r="AG492" i="12" s="1"/>
  <c r="AO492" i="12" s="1"/>
  <c r="AU492" i="12" s="1"/>
  <c r="BA492" i="12" s="1"/>
  <c r="BI492" i="12" s="1"/>
  <c r="BN492" i="12" s="1"/>
  <c r="BS492" i="12" s="1"/>
  <c r="BZ492" i="12" s="1"/>
  <c r="M493" i="12"/>
  <c r="S493" i="12" s="1"/>
  <c r="AA493" i="12" s="1"/>
  <c r="AG493" i="12" s="1"/>
  <c r="AO493" i="12" s="1"/>
  <c r="AU493" i="12" s="1"/>
  <c r="BA493" i="12" s="1"/>
  <c r="BI493" i="12" s="1"/>
  <c r="BN493" i="12" s="1"/>
  <c r="BS493" i="12" s="1"/>
  <c r="BZ493" i="12" s="1"/>
  <c r="G496" i="12"/>
  <c r="M496" i="12" s="1"/>
  <c r="S496" i="12" s="1"/>
  <c r="AA496" i="12" s="1"/>
  <c r="AG496" i="12" s="1"/>
  <c r="AO496" i="12" s="1"/>
  <c r="AU496" i="12" s="1"/>
  <c r="BA496" i="12" s="1"/>
  <c r="BI496" i="12" s="1"/>
  <c r="BN496" i="12" s="1"/>
  <c r="BS496" i="12" s="1"/>
  <c r="BZ496" i="12" s="1"/>
  <c r="M497" i="12"/>
  <c r="S497" i="12" s="1"/>
  <c r="AA497" i="12" s="1"/>
  <c r="AG497" i="12" s="1"/>
  <c r="AO497" i="12" s="1"/>
  <c r="AU497" i="12" s="1"/>
  <c r="BA497" i="12" s="1"/>
  <c r="BI497" i="12" s="1"/>
  <c r="BN497" i="12" s="1"/>
  <c r="BS497" i="12" s="1"/>
  <c r="BZ497" i="12" s="1"/>
  <c r="G295" i="12"/>
  <c r="M296" i="12"/>
  <c r="S296" i="12" s="1"/>
  <c r="AA296" i="12" s="1"/>
  <c r="AG296" i="12" s="1"/>
  <c r="AO296" i="12" s="1"/>
  <c r="AU296" i="12" s="1"/>
  <c r="BA296" i="12" s="1"/>
  <c r="BI296" i="12" s="1"/>
  <c r="BN296" i="12" s="1"/>
  <c r="BS296" i="12" s="1"/>
  <c r="BZ296" i="12" s="1"/>
  <c r="H330" i="12"/>
  <c r="N331" i="12"/>
  <c r="T331" i="12" s="1"/>
  <c r="AB331" i="12" s="1"/>
  <c r="AH331" i="12" s="1"/>
  <c r="AP331" i="12" s="1"/>
  <c r="AV331" i="12" s="1"/>
  <c r="BB331" i="12" s="1"/>
  <c r="BJ331" i="12" s="1"/>
  <c r="BT331" i="12" s="1"/>
  <c r="G325" i="12"/>
  <c r="M325" i="12" s="1"/>
  <c r="S325" i="12" s="1"/>
  <c r="AA325" i="12" s="1"/>
  <c r="AG325" i="12" s="1"/>
  <c r="AO325" i="12" s="1"/>
  <c r="AU325" i="12" s="1"/>
  <c r="BA325" i="12" s="1"/>
  <c r="BI325" i="12" s="1"/>
  <c r="BN325" i="12" s="1"/>
  <c r="BS325" i="12" s="1"/>
  <c r="BZ325" i="12" s="1"/>
  <c r="M326" i="12"/>
  <c r="S326" i="12" s="1"/>
  <c r="AA326" i="12" s="1"/>
  <c r="AG326" i="12" s="1"/>
  <c r="AO326" i="12" s="1"/>
  <c r="AU326" i="12" s="1"/>
  <c r="BA326" i="12" s="1"/>
  <c r="BI326" i="12" s="1"/>
  <c r="BN326" i="12" s="1"/>
  <c r="BS326" i="12" s="1"/>
  <c r="BZ326" i="12" s="1"/>
  <c r="G584" i="12"/>
  <c r="M584" i="12" s="1"/>
  <c r="S584" i="12" s="1"/>
  <c r="AA584" i="12" s="1"/>
  <c r="AG584" i="12" s="1"/>
  <c r="AO584" i="12" s="1"/>
  <c r="AU584" i="12" s="1"/>
  <c r="BA584" i="12" s="1"/>
  <c r="BI584" i="12" s="1"/>
  <c r="BN584" i="12" s="1"/>
  <c r="BS584" i="12" s="1"/>
  <c r="BZ584" i="12" s="1"/>
  <c r="M585" i="12"/>
  <c r="S585" i="12" s="1"/>
  <c r="AA585" i="12" s="1"/>
  <c r="AG585" i="12" s="1"/>
  <c r="AO585" i="12" s="1"/>
  <c r="AU585" i="12" s="1"/>
  <c r="BA585" i="12" s="1"/>
  <c r="BI585" i="12" s="1"/>
  <c r="BN585" i="12" s="1"/>
  <c r="BS585" i="12" s="1"/>
  <c r="BZ585" i="12" s="1"/>
  <c r="G488" i="12"/>
  <c r="M488" i="12" s="1"/>
  <c r="S488" i="12" s="1"/>
  <c r="AA488" i="12" s="1"/>
  <c r="AG488" i="12" s="1"/>
  <c r="AO488" i="12" s="1"/>
  <c r="AU488" i="12" s="1"/>
  <c r="BA488" i="12" s="1"/>
  <c r="BI488" i="12" s="1"/>
  <c r="BN488" i="12" s="1"/>
  <c r="BS488" i="12" s="1"/>
  <c r="BZ488" i="12" s="1"/>
  <c r="M489" i="12"/>
  <c r="S489" i="12" s="1"/>
  <c r="AA489" i="12" s="1"/>
  <c r="AG489" i="12" s="1"/>
  <c r="AO489" i="12" s="1"/>
  <c r="AU489" i="12" s="1"/>
  <c r="BA489" i="12" s="1"/>
  <c r="BI489" i="12" s="1"/>
  <c r="BN489" i="12" s="1"/>
  <c r="BS489" i="12" s="1"/>
  <c r="BZ489" i="12" s="1"/>
  <c r="H373" i="12"/>
  <c r="N373" i="12" s="1"/>
  <c r="T373" i="12" s="1"/>
  <c r="AB373" i="12" s="1"/>
  <c r="AH373" i="12" s="1"/>
  <c r="AP373" i="12" s="1"/>
  <c r="AV373" i="12" s="1"/>
  <c r="BB373" i="12" s="1"/>
  <c r="BJ373" i="12" s="1"/>
  <c r="BT373" i="12" s="1"/>
  <c r="N378" i="12"/>
  <c r="T378" i="12" s="1"/>
  <c r="AB378" i="12" s="1"/>
  <c r="AH378" i="12" s="1"/>
  <c r="AP378" i="12" s="1"/>
  <c r="AV378" i="12" s="1"/>
  <c r="BB378" i="12" s="1"/>
  <c r="BJ378" i="12" s="1"/>
  <c r="BT378" i="12" s="1"/>
  <c r="H334" i="12"/>
  <c r="N334" i="12" s="1"/>
  <c r="T334" i="12" s="1"/>
  <c r="AB334" i="12" s="1"/>
  <c r="AH334" i="12" s="1"/>
  <c r="AP334" i="12" s="1"/>
  <c r="AV334" i="12" s="1"/>
  <c r="BB334" i="12" s="1"/>
  <c r="BJ334" i="12" s="1"/>
  <c r="BT334" i="12" s="1"/>
  <c r="N335" i="12"/>
  <c r="T335" i="12" s="1"/>
  <c r="AB335" i="12" s="1"/>
  <c r="AH335" i="12" s="1"/>
  <c r="AP335" i="12" s="1"/>
  <c r="AV335" i="12" s="1"/>
  <c r="BB335" i="12" s="1"/>
  <c r="BJ335" i="12" s="1"/>
  <c r="BT335" i="12" s="1"/>
  <c r="G308" i="12"/>
  <c r="M308" i="12" s="1"/>
  <c r="S308" i="12" s="1"/>
  <c r="AA308" i="12" s="1"/>
  <c r="AG308" i="12" s="1"/>
  <c r="AO308" i="12" s="1"/>
  <c r="AU308" i="12" s="1"/>
  <c r="BA308" i="12" s="1"/>
  <c r="BI308" i="12" s="1"/>
  <c r="BN308" i="12" s="1"/>
  <c r="BS308" i="12" s="1"/>
  <c r="BZ308" i="12" s="1"/>
  <c r="M309" i="12"/>
  <c r="S309" i="12" s="1"/>
  <c r="AA309" i="12" s="1"/>
  <c r="AG309" i="12" s="1"/>
  <c r="AO309" i="12" s="1"/>
  <c r="AU309" i="12" s="1"/>
  <c r="BA309" i="12" s="1"/>
  <c r="BI309" i="12" s="1"/>
  <c r="BN309" i="12" s="1"/>
  <c r="BS309" i="12" s="1"/>
  <c r="BZ309" i="12" s="1"/>
  <c r="H439" i="12"/>
  <c r="N439" i="12" s="1"/>
  <c r="T439" i="12" s="1"/>
  <c r="AB439" i="12" s="1"/>
  <c r="AH439" i="12" s="1"/>
  <c r="AP439" i="12" s="1"/>
  <c r="AV439" i="12" s="1"/>
  <c r="BB439" i="12" s="1"/>
  <c r="BJ439" i="12" s="1"/>
  <c r="BT439" i="12" s="1"/>
  <c r="N440" i="12"/>
  <c r="T440" i="12" s="1"/>
  <c r="AB440" i="12" s="1"/>
  <c r="AH440" i="12" s="1"/>
  <c r="AP440" i="12" s="1"/>
  <c r="AV440" i="12" s="1"/>
  <c r="BB440" i="12" s="1"/>
  <c r="BJ440" i="12" s="1"/>
  <c r="BT440" i="12" s="1"/>
  <c r="G373" i="12"/>
  <c r="M373" i="12" s="1"/>
  <c r="S373" i="12" s="1"/>
  <c r="AA373" i="12" s="1"/>
  <c r="AG373" i="12" s="1"/>
  <c r="AO373" i="12" s="1"/>
  <c r="AU373" i="12" s="1"/>
  <c r="BA373" i="12" s="1"/>
  <c r="BI373" i="12" s="1"/>
  <c r="BN373" i="12" s="1"/>
  <c r="BS373" i="12" s="1"/>
  <c r="BZ373" i="12" s="1"/>
  <c r="M378" i="12"/>
  <c r="S378" i="12" s="1"/>
  <c r="AA378" i="12" s="1"/>
  <c r="AG378" i="12" s="1"/>
  <c r="AO378" i="12" s="1"/>
  <c r="AU378" i="12" s="1"/>
  <c r="BA378" i="12" s="1"/>
  <c r="BI378" i="12" s="1"/>
  <c r="BN378" i="12" s="1"/>
  <c r="BS378" i="12" s="1"/>
  <c r="BZ378" i="12" s="1"/>
  <c r="G334" i="12"/>
  <c r="M334" i="12" s="1"/>
  <c r="S334" i="12" s="1"/>
  <c r="AA334" i="12" s="1"/>
  <c r="AG334" i="12" s="1"/>
  <c r="AO334" i="12" s="1"/>
  <c r="AU334" i="12" s="1"/>
  <c r="BA334" i="12" s="1"/>
  <c r="BI334" i="12" s="1"/>
  <c r="BN334" i="12" s="1"/>
  <c r="BS334" i="12" s="1"/>
  <c r="BZ334" i="12" s="1"/>
  <c r="M335" i="12"/>
  <c r="S335" i="12" s="1"/>
  <c r="AA335" i="12" s="1"/>
  <c r="AG335" i="12" s="1"/>
  <c r="AO335" i="12" s="1"/>
  <c r="AU335" i="12" s="1"/>
  <c r="BA335" i="12" s="1"/>
  <c r="BI335" i="12" s="1"/>
  <c r="BN335" i="12" s="1"/>
  <c r="BS335" i="12" s="1"/>
  <c r="BZ335" i="12" s="1"/>
  <c r="G478" i="12"/>
  <c r="M479" i="12"/>
  <c r="S479" i="12" s="1"/>
  <c r="AA479" i="12" s="1"/>
  <c r="AG479" i="12" s="1"/>
  <c r="AO479" i="12" s="1"/>
  <c r="AU479" i="12" s="1"/>
  <c r="BA479" i="12" s="1"/>
  <c r="BI479" i="12" s="1"/>
  <c r="BN479" i="12" s="1"/>
  <c r="BS479" i="12" s="1"/>
  <c r="BZ479" i="12" s="1"/>
  <c r="G420" i="12"/>
  <c r="M420" i="12" s="1"/>
  <c r="S420" i="12" s="1"/>
  <c r="AA420" i="12" s="1"/>
  <c r="AG420" i="12" s="1"/>
  <c r="AO420" i="12" s="1"/>
  <c r="AU420" i="12" s="1"/>
  <c r="BA420" i="12" s="1"/>
  <c r="BI420" i="12" s="1"/>
  <c r="BN420" i="12" s="1"/>
  <c r="BS420" i="12" s="1"/>
  <c r="BZ420" i="12" s="1"/>
  <c r="M421" i="12"/>
  <c r="S421" i="12" s="1"/>
  <c r="AA421" i="12" s="1"/>
  <c r="AG421" i="12" s="1"/>
  <c r="AO421" i="12" s="1"/>
  <c r="AU421" i="12" s="1"/>
  <c r="BA421" i="12" s="1"/>
  <c r="BI421" i="12" s="1"/>
  <c r="BN421" i="12" s="1"/>
  <c r="BS421" i="12" s="1"/>
  <c r="BZ421" i="12" s="1"/>
  <c r="G338" i="12"/>
  <c r="M338" i="12" s="1"/>
  <c r="S338" i="12" s="1"/>
  <c r="AA338" i="12" s="1"/>
  <c r="AG338" i="12" s="1"/>
  <c r="AO338" i="12" s="1"/>
  <c r="AU338" i="12" s="1"/>
  <c r="BA338" i="12" s="1"/>
  <c r="BI338" i="12" s="1"/>
  <c r="BN338" i="12" s="1"/>
  <c r="BS338" i="12" s="1"/>
  <c r="BZ338" i="12" s="1"/>
  <c r="M339" i="12"/>
  <c r="S339" i="12" s="1"/>
  <c r="AA339" i="12" s="1"/>
  <c r="AG339" i="12" s="1"/>
  <c r="AO339" i="12" s="1"/>
  <c r="AU339" i="12" s="1"/>
  <c r="BA339" i="12" s="1"/>
  <c r="BI339" i="12" s="1"/>
  <c r="BN339" i="12" s="1"/>
  <c r="BS339" i="12" s="1"/>
  <c r="BZ339" i="12" s="1"/>
  <c r="H304" i="12"/>
  <c r="N304" i="12" s="1"/>
  <c r="T304" i="12" s="1"/>
  <c r="AB304" i="12" s="1"/>
  <c r="AH304" i="12" s="1"/>
  <c r="AP304" i="12" s="1"/>
  <c r="AV304" i="12" s="1"/>
  <c r="BB304" i="12" s="1"/>
  <c r="BJ304" i="12" s="1"/>
  <c r="BT304" i="12" s="1"/>
  <c r="N305" i="12"/>
  <c r="T305" i="12" s="1"/>
  <c r="AB305" i="12" s="1"/>
  <c r="AH305" i="12" s="1"/>
  <c r="AP305" i="12" s="1"/>
  <c r="AV305" i="12" s="1"/>
  <c r="BB305" i="12" s="1"/>
  <c r="BJ305" i="12" s="1"/>
  <c r="BT305" i="12" s="1"/>
  <c r="H308" i="12"/>
  <c r="N308" i="12" s="1"/>
  <c r="T308" i="12" s="1"/>
  <c r="AB308" i="12" s="1"/>
  <c r="AH308" i="12" s="1"/>
  <c r="AP308" i="12" s="1"/>
  <c r="AV308" i="12" s="1"/>
  <c r="BB308" i="12" s="1"/>
  <c r="BJ308" i="12" s="1"/>
  <c r="BT308" i="12" s="1"/>
  <c r="N309" i="12"/>
  <c r="T309" i="12" s="1"/>
  <c r="AB309" i="12" s="1"/>
  <c r="AH309" i="12" s="1"/>
  <c r="AP309" i="12" s="1"/>
  <c r="AV309" i="12" s="1"/>
  <c r="BB309" i="12" s="1"/>
  <c r="BJ309" i="12" s="1"/>
  <c r="BT309" i="12" s="1"/>
  <c r="H129" i="12"/>
  <c r="H144" i="12"/>
  <c r="F202" i="12"/>
  <c r="F144" i="12"/>
  <c r="H165" i="12"/>
  <c r="G202" i="12"/>
  <c r="G144" i="12"/>
  <c r="F129" i="12"/>
  <c r="F165" i="12"/>
  <c r="H202" i="12"/>
  <c r="G129" i="12"/>
  <c r="G165" i="12"/>
  <c r="F558" i="12" l="1"/>
  <c r="M444" i="12"/>
  <c r="S444" i="12" s="1"/>
  <c r="AA444" i="12" s="1"/>
  <c r="AG444" i="12" s="1"/>
  <c r="AO444" i="12" s="1"/>
  <c r="AU444" i="12" s="1"/>
  <c r="BA444" i="12" s="1"/>
  <c r="BI444" i="12" s="1"/>
  <c r="BN444" i="12" s="1"/>
  <c r="BS444" i="12" s="1"/>
  <c r="BZ444" i="12" s="1"/>
  <c r="H558" i="12"/>
  <c r="N558" i="12" s="1"/>
  <c r="T558" i="12" s="1"/>
  <c r="AB558" i="12" s="1"/>
  <c r="AH558" i="12" s="1"/>
  <c r="AP558" i="12" s="1"/>
  <c r="AV558" i="12" s="1"/>
  <c r="BB558" i="12" s="1"/>
  <c r="BJ558" i="12" s="1"/>
  <c r="BT558" i="12" s="1"/>
  <c r="M216" i="12"/>
  <c r="S216" i="12" s="1"/>
  <c r="AA216" i="12" s="1"/>
  <c r="AG216" i="12" s="1"/>
  <c r="AO216" i="12" s="1"/>
  <c r="AU216" i="12" s="1"/>
  <c r="BA216" i="12" s="1"/>
  <c r="BI216" i="12" s="1"/>
  <c r="BN216" i="12" s="1"/>
  <c r="BS216" i="12" s="1"/>
  <c r="BZ216" i="12" s="1"/>
  <c r="F501" i="12"/>
  <c r="L501" i="12" s="1"/>
  <c r="R501" i="12" s="1"/>
  <c r="V501" i="12" s="1"/>
  <c r="Z501" i="12" s="1"/>
  <c r="AF501" i="12" s="1"/>
  <c r="AJ501" i="12" s="1"/>
  <c r="AN501" i="12" s="1"/>
  <c r="AT501" i="12" s="1"/>
  <c r="AZ501" i="12" s="1"/>
  <c r="BD501" i="12" s="1"/>
  <c r="BH501" i="12" s="1"/>
  <c r="BM501" i="12" s="1"/>
  <c r="BR501" i="12" s="1"/>
  <c r="BV501" i="12" s="1"/>
  <c r="BY501" i="12" s="1"/>
  <c r="CB501" i="12" s="1"/>
  <c r="CD501" i="12" s="1"/>
  <c r="L559" i="12"/>
  <c r="R559" i="12" s="1"/>
  <c r="V559" i="12" s="1"/>
  <c r="Z559" i="12" s="1"/>
  <c r="AF559" i="12" s="1"/>
  <c r="AJ559" i="12" s="1"/>
  <c r="AN559" i="12" s="1"/>
  <c r="AT559" i="12" s="1"/>
  <c r="AZ559" i="12" s="1"/>
  <c r="BD559" i="12" s="1"/>
  <c r="BH559" i="12" s="1"/>
  <c r="BM559" i="12" s="1"/>
  <c r="BR559" i="12" s="1"/>
  <c r="BV559" i="12" s="1"/>
  <c r="BY559" i="12" s="1"/>
  <c r="CB559" i="12" s="1"/>
  <c r="CD559" i="12" s="1"/>
  <c r="L444" i="12"/>
  <c r="R444" i="12" s="1"/>
  <c r="V444" i="12" s="1"/>
  <c r="Z444" i="12" s="1"/>
  <c r="AF444" i="12" s="1"/>
  <c r="AJ444" i="12" s="1"/>
  <c r="AN444" i="12" s="1"/>
  <c r="AT444" i="12" s="1"/>
  <c r="AZ444" i="12" s="1"/>
  <c r="BD444" i="12" s="1"/>
  <c r="BH444" i="12" s="1"/>
  <c r="BM444" i="12" s="1"/>
  <c r="BR444" i="12" s="1"/>
  <c r="BV444" i="12" s="1"/>
  <c r="BY444" i="12" s="1"/>
  <c r="CB444" i="12" s="1"/>
  <c r="CD444" i="12" s="1"/>
  <c r="N216" i="12"/>
  <c r="T216" i="12" s="1"/>
  <c r="AB216" i="12" s="1"/>
  <c r="AH216" i="12" s="1"/>
  <c r="AP216" i="12" s="1"/>
  <c r="AV216" i="12" s="1"/>
  <c r="BB216" i="12" s="1"/>
  <c r="BJ216" i="12" s="1"/>
  <c r="BT216" i="12" s="1"/>
  <c r="F269" i="12"/>
  <c r="L269" i="12" s="1"/>
  <c r="R269" i="12" s="1"/>
  <c r="V269" i="12" s="1"/>
  <c r="Z269" i="12" s="1"/>
  <c r="AF269" i="12" s="1"/>
  <c r="AJ269" i="12" s="1"/>
  <c r="AN269" i="12" s="1"/>
  <c r="AT269" i="12" s="1"/>
  <c r="AZ269" i="12" s="1"/>
  <c r="BD269" i="12" s="1"/>
  <c r="BH269" i="12" s="1"/>
  <c r="BM269" i="12" s="1"/>
  <c r="BR269" i="12" s="1"/>
  <c r="BV269" i="12" s="1"/>
  <c r="BY269" i="12" s="1"/>
  <c r="CB269" i="12" s="1"/>
  <c r="CD269" i="12" s="1"/>
  <c r="G501" i="12"/>
  <c r="M501" i="12" s="1"/>
  <c r="S501" i="12" s="1"/>
  <c r="AA501" i="12" s="1"/>
  <c r="AG501" i="12" s="1"/>
  <c r="AO501" i="12" s="1"/>
  <c r="AU501" i="12" s="1"/>
  <c r="BA501" i="12" s="1"/>
  <c r="BI501" i="12" s="1"/>
  <c r="BN501" i="12" s="1"/>
  <c r="BS501" i="12" s="1"/>
  <c r="BZ501" i="12" s="1"/>
  <c r="H134" i="12"/>
  <c r="N134" i="12" s="1"/>
  <c r="T134" i="12" s="1"/>
  <c r="AB134" i="12" s="1"/>
  <c r="AH134" i="12" s="1"/>
  <c r="AP134" i="12" s="1"/>
  <c r="AV134" i="12" s="1"/>
  <c r="BB134" i="12" s="1"/>
  <c r="BJ134" i="12" s="1"/>
  <c r="BT134" i="12" s="1"/>
  <c r="F346" i="12"/>
  <c r="L346" i="12" s="1"/>
  <c r="R346" i="12" s="1"/>
  <c r="V346" i="12" s="1"/>
  <c r="Z346" i="12" s="1"/>
  <c r="AF346" i="12" s="1"/>
  <c r="AJ346" i="12" s="1"/>
  <c r="AN346" i="12" s="1"/>
  <c r="AT346" i="12" s="1"/>
  <c r="AZ346" i="12" s="1"/>
  <c r="BD346" i="12" s="1"/>
  <c r="BH346" i="12" s="1"/>
  <c r="BM346" i="12" s="1"/>
  <c r="BR346" i="12" s="1"/>
  <c r="BV346" i="12" s="1"/>
  <c r="BY346" i="12" s="1"/>
  <c r="CB346" i="12" s="1"/>
  <c r="CD346" i="12" s="1"/>
  <c r="G134" i="12"/>
  <c r="M134" i="12" s="1"/>
  <c r="S134" i="12" s="1"/>
  <c r="AA134" i="12" s="1"/>
  <c r="AG134" i="12" s="1"/>
  <c r="AO134" i="12" s="1"/>
  <c r="AU134" i="12" s="1"/>
  <c r="BA134" i="12" s="1"/>
  <c r="BI134" i="12" s="1"/>
  <c r="BN134" i="12" s="1"/>
  <c r="BS134" i="12" s="1"/>
  <c r="BZ134" i="12" s="1"/>
  <c r="F543" i="12"/>
  <c r="L543" i="12" s="1"/>
  <c r="R543" i="12" s="1"/>
  <c r="V543" i="12" s="1"/>
  <c r="Z543" i="12" s="1"/>
  <c r="AF543" i="12" s="1"/>
  <c r="AJ543" i="12" s="1"/>
  <c r="AN543" i="12" s="1"/>
  <c r="AT543" i="12" s="1"/>
  <c r="AZ543" i="12" s="1"/>
  <c r="BD543" i="12" s="1"/>
  <c r="BH543" i="12" s="1"/>
  <c r="BM543" i="12" s="1"/>
  <c r="BR543" i="12" s="1"/>
  <c r="BV543" i="12" s="1"/>
  <c r="BY543" i="12" s="1"/>
  <c r="CB543" i="12" s="1"/>
  <c r="CD543" i="12" s="1"/>
  <c r="L544" i="12"/>
  <c r="R544" i="12" s="1"/>
  <c r="V544" i="12" s="1"/>
  <c r="Z544" i="12" s="1"/>
  <c r="AF544" i="12" s="1"/>
  <c r="AJ544" i="12" s="1"/>
  <c r="AN544" i="12" s="1"/>
  <c r="AT544" i="12" s="1"/>
  <c r="AZ544" i="12" s="1"/>
  <c r="BD544" i="12" s="1"/>
  <c r="BH544" i="12" s="1"/>
  <c r="BM544" i="12" s="1"/>
  <c r="BR544" i="12" s="1"/>
  <c r="BV544" i="12" s="1"/>
  <c r="BY544" i="12" s="1"/>
  <c r="CB544" i="12" s="1"/>
  <c r="CD544" i="12" s="1"/>
  <c r="F601" i="12"/>
  <c r="L601" i="12" s="1"/>
  <c r="R601" i="12" s="1"/>
  <c r="V601" i="12" s="1"/>
  <c r="Z601" i="12" s="1"/>
  <c r="AF601" i="12" s="1"/>
  <c r="AJ601" i="12" s="1"/>
  <c r="AN601" i="12" s="1"/>
  <c r="AT601" i="12" s="1"/>
  <c r="AZ601" i="12" s="1"/>
  <c r="BD601" i="12" s="1"/>
  <c r="BH601" i="12" s="1"/>
  <c r="BM601" i="12" s="1"/>
  <c r="BR601" i="12" s="1"/>
  <c r="BV601" i="12" s="1"/>
  <c r="BY601" i="12" s="1"/>
  <c r="CB601" i="12" s="1"/>
  <c r="CD601" i="12" s="1"/>
  <c r="L617" i="12"/>
  <c r="R617" i="12" s="1"/>
  <c r="V617" i="12" s="1"/>
  <c r="Z617" i="12" s="1"/>
  <c r="AF617" i="12" s="1"/>
  <c r="AJ617" i="12" s="1"/>
  <c r="AN617" i="12" s="1"/>
  <c r="AT617" i="12" s="1"/>
  <c r="AZ617" i="12" s="1"/>
  <c r="BD617" i="12" s="1"/>
  <c r="BH617" i="12" s="1"/>
  <c r="BM617" i="12" s="1"/>
  <c r="BR617" i="12" s="1"/>
  <c r="BV617" i="12" s="1"/>
  <c r="BY617" i="12" s="1"/>
  <c r="CB617" i="12" s="1"/>
  <c r="CD617" i="12" s="1"/>
  <c r="F288" i="12"/>
  <c r="L288" i="12" s="1"/>
  <c r="R288" i="12" s="1"/>
  <c r="V288" i="12" s="1"/>
  <c r="Z288" i="12" s="1"/>
  <c r="AF288" i="12" s="1"/>
  <c r="AJ288" i="12" s="1"/>
  <c r="AN288" i="12" s="1"/>
  <c r="AT288" i="12" s="1"/>
  <c r="AZ288" i="12" s="1"/>
  <c r="BD288" i="12" s="1"/>
  <c r="BH288" i="12" s="1"/>
  <c r="BM288" i="12" s="1"/>
  <c r="BR288" i="12" s="1"/>
  <c r="BV288" i="12" s="1"/>
  <c r="BY288" i="12" s="1"/>
  <c r="CB288" i="12" s="1"/>
  <c r="CD288" i="12" s="1"/>
  <c r="L289" i="12"/>
  <c r="R289" i="12" s="1"/>
  <c r="V289" i="12" s="1"/>
  <c r="Z289" i="12" s="1"/>
  <c r="AF289" i="12" s="1"/>
  <c r="AJ289" i="12" s="1"/>
  <c r="AN289" i="12" s="1"/>
  <c r="AT289" i="12" s="1"/>
  <c r="AZ289" i="12" s="1"/>
  <c r="BD289" i="12" s="1"/>
  <c r="BH289" i="12" s="1"/>
  <c r="BM289" i="12" s="1"/>
  <c r="BR289" i="12" s="1"/>
  <c r="BV289" i="12" s="1"/>
  <c r="BY289" i="12" s="1"/>
  <c r="CB289" i="12" s="1"/>
  <c r="CD289" i="12" s="1"/>
  <c r="F246" i="12"/>
  <c r="L246" i="12" s="1"/>
  <c r="R246" i="12" s="1"/>
  <c r="V246" i="12" s="1"/>
  <c r="Z246" i="12" s="1"/>
  <c r="AF246" i="12" s="1"/>
  <c r="AJ246" i="12" s="1"/>
  <c r="AN246" i="12" s="1"/>
  <c r="AT246" i="12" s="1"/>
  <c r="AZ246" i="12" s="1"/>
  <c r="BD246" i="12" s="1"/>
  <c r="BH246" i="12" s="1"/>
  <c r="BM246" i="12" s="1"/>
  <c r="BR246" i="12" s="1"/>
  <c r="BV246" i="12" s="1"/>
  <c r="BY246" i="12" s="1"/>
  <c r="CB246" i="12" s="1"/>
  <c r="CD246" i="12" s="1"/>
  <c r="L247" i="12"/>
  <c r="R247" i="12" s="1"/>
  <c r="V247" i="12" s="1"/>
  <c r="Z247" i="12" s="1"/>
  <c r="AF247" i="12" s="1"/>
  <c r="AJ247" i="12" s="1"/>
  <c r="AN247" i="12" s="1"/>
  <c r="AT247" i="12" s="1"/>
  <c r="AZ247" i="12" s="1"/>
  <c r="BD247" i="12" s="1"/>
  <c r="BH247" i="12" s="1"/>
  <c r="BM247" i="12" s="1"/>
  <c r="BR247" i="12" s="1"/>
  <c r="BV247" i="12" s="1"/>
  <c r="BY247" i="12" s="1"/>
  <c r="CB247" i="12" s="1"/>
  <c r="CD247" i="12" s="1"/>
  <c r="F174" i="12"/>
  <c r="L174" i="12" s="1"/>
  <c r="R174" i="12" s="1"/>
  <c r="V174" i="12" s="1"/>
  <c r="Z174" i="12" s="1"/>
  <c r="AF174" i="12" s="1"/>
  <c r="AJ174" i="12" s="1"/>
  <c r="AN174" i="12" s="1"/>
  <c r="AT174" i="12" s="1"/>
  <c r="AZ174" i="12" s="1"/>
  <c r="BD174" i="12" s="1"/>
  <c r="BH174" i="12" s="1"/>
  <c r="BM174" i="12" s="1"/>
  <c r="BR174" i="12" s="1"/>
  <c r="BV174" i="12" s="1"/>
  <c r="BY174" i="12" s="1"/>
  <c r="CB174" i="12" s="1"/>
  <c r="CD174" i="12" s="1"/>
  <c r="L175" i="12"/>
  <c r="R175" i="12" s="1"/>
  <c r="V175" i="12" s="1"/>
  <c r="Z175" i="12" s="1"/>
  <c r="AF175" i="12" s="1"/>
  <c r="AJ175" i="12" s="1"/>
  <c r="AN175" i="12" s="1"/>
  <c r="AT175" i="12" s="1"/>
  <c r="AZ175" i="12" s="1"/>
  <c r="BD175" i="12" s="1"/>
  <c r="BH175" i="12" s="1"/>
  <c r="BM175" i="12" s="1"/>
  <c r="BR175" i="12" s="1"/>
  <c r="BV175" i="12" s="1"/>
  <c r="BY175" i="12" s="1"/>
  <c r="CB175" i="12" s="1"/>
  <c r="CD175" i="12" s="1"/>
  <c r="F232" i="12"/>
  <c r="L232" i="12" s="1"/>
  <c r="R232" i="12" s="1"/>
  <c r="V232" i="12" s="1"/>
  <c r="Z232" i="12" s="1"/>
  <c r="AF232" i="12" s="1"/>
  <c r="AJ232" i="12" s="1"/>
  <c r="AN232" i="12" s="1"/>
  <c r="AT232" i="12" s="1"/>
  <c r="AZ232" i="12" s="1"/>
  <c r="BD232" i="12" s="1"/>
  <c r="BH232" i="12" s="1"/>
  <c r="BM232" i="12" s="1"/>
  <c r="BR232" i="12" s="1"/>
  <c r="BV232" i="12" s="1"/>
  <c r="BY232" i="12" s="1"/>
  <c r="CB232" i="12" s="1"/>
  <c r="CD232" i="12" s="1"/>
  <c r="L233" i="12"/>
  <c r="R233" i="12" s="1"/>
  <c r="V233" i="12" s="1"/>
  <c r="Z233" i="12" s="1"/>
  <c r="AF233" i="12" s="1"/>
  <c r="AJ233" i="12" s="1"/>
  <c r="AN233" i="12" s="1"/>
  <c r="AT233" i="12" s="1"/>
  <c r="AZ233" i="12" s="1"/>
  <c r="BD233" i="12" s="1"/>
  <c r="BH233" i="12" s="1"/>
  <c r="BM233" i="12" s="1"/>
  <c r="BR233" i="12" s="1"/>
  <c r="BV233" i="12" s="1"/>
  <c r="BY233" i="12" s="1"/>
  <c r="CB233" i="12" s="1"/>
  <c r="CD233" i="12" s="1"/>
  <c r="F284" i="12"/>
  <c r="L285" i="12"/>
  <c r="R285" i="12" s="1"/>
  <c r="V285" i="12" s="1"/>
  <c r="Z285" i="12" s="1"/>
  <c r="AF285" i="12" s="1"/>
  <c r="AJ285" i="12" s="1"/>
  <c r="AN285" i="12" s="1"/>
  <c r="AT285" i="12" s="1"/>
  <c r="AZ285" i="12" s="1"/>
  <c r="BD285" i="12" s="1"/>
  <c r="BH285" i="12" s="1"/>
  <c r="BM285" i="12" s="1"/>
  <c r="BR285" i="12" s="1"/>
  <c r="BV285" i="12" s="1"/>
  <c r="BY285" i="12" s="1"/>
  <c r="CB285" i="12" s="1"/>
  <c r="CD285" i="12" s="1"/>
  <c r="F215" i="12"/>
  <c r="L215" i="12" s="1"/>
  <c r="R215" i="12" s="1"/>
  <c r="V215" i="12" s="1"/>
  <c r="Z215" i="12" s="1"/>
  <c r="AF215" i="12" s="1"/>
  <c r="AJ215" i="12" s="1"/>
  <c r="AN215" i="12" s="1"/>
  <c r="AT215" i="12" s="1"/>
  <c r="AZ215" i="12" s="1"/>
  <c r="BD215" i="12" s="1"/>
  <c r="BH215" i="12" s="1"/>
  <c r="BM215" i="12" s="1"/>
  <c r="BR215" i="12" s="1"/>
  <c r="BV215" i="12" s="1"/>
  <c r="BY215" i="12" s="1"/>
  <c r="CB215" i="12" s="1"/>
  <c r="CD215" i="12" s="1"/>
  <c r="L216" i="12"/>
  <c r="R216" i="12" s="1"/>
  <c r="V216" i="12" s="1"/>
  <c r="Z216" i="12" s="1"/>
  <c r="AF216" i="12" s="1"/>
  <c r="AJ216" i="12" s="1"/>
  <c r="AN216" i="12" s="1"/>
  <c r="AT216" i="12" s="1"/>
  <c r="AZ216" i="12" s="1"/>
  <c r="BD216" i="12" s="1"/>
  <c r="BH216" i="12" s="1"/>
  <c r="BM216" i="12" s="1"/>
  <c r="BR216" i="12" s="1"/>
  <c r="BV216" i="12" s="1"/>
  <c r="BY216" i="12" s="1"/>
  <c r="CB216" i="12" s="1"/>
  <c r="CD216" i="12" s="1"/>
  <c r="L330" i="12"/>
  <c r="R330" i="12" s="1"/>
  <c r="V330" i="12" s="1"/>
  <c r="Z330" i="12" s="1"/>
  <c r="AF330" i="12" s="1"/>
  <c r="AJ330" i="12" s="1"/>
  <c r="AN330" i="12" s="1"/>
  <c r="AT330" i="12" s="1"/>
  <c r="AZ330" i="12" s="1"/>
  <c r="BD330" i="12" s="1"/>
  <c r="BH330" i="12" s="1"/>
  <c r="BM330" i="12" s="1"/>
  <c r="BR330" i="12" s="1"/>
  <c r="BV330" i="12" s="1"/>
  <c r="BY330" i="12" s="1"/>
  <c r="CB330" i="12" s="1"/>
  <c r="CD330" i="12" s="1"/>
  <c r="F329" i="12"/>
  <c r="L329" i="12" s="1"/>
  <c r="R329" i="12" s="1"/>
  <c r="V329" i="12" s="1"/>
  <c r="Z329" i="12" s="1"/>
  <c r="AF329" i="12" s="1"/>
  <c r="AJ329" i="12" s="1"/>
  <c r="AN329" i="12" s="1"/>
  <c r="AT329" i="12" s="1"/>
  <c r="AZ329" i="12" s="1"/>
  <c r="BD329" i="12" s="1"/>
  <c r="BH329" i="12" s="1"/>
  <c r="BM329" i="12" s="1"/>
  <c r="BR329" i="12" s="1"/>
  <c r="BV329" i="12" s="1"/>
  <c r="BY329" i="12" s="1"/>
  <c r="CB329" i="12" s="1"/>
  <c r="CD329" i="12" s="1"/>
  <c r="H269" i="12"/>
  <c r="N269" i="12" s="1"/>
  <c r="T269" i="12" s="1"/>
  <c r="AB269" i="12" s="1"/>
  <c r="AH269" i="12" s="1"/>
  <c r="AP269" i="12" s="1"/>
  <c r="AV269" i="12" s="1"/>
  <c r="BB269" i="12" s="1"/>
  <c r="BJ269" i="12" s="1"/>
  <c r="BT269" i="12" s="1"/>
  <c r="F164" i="12"/>
  <c r="L165" i="12"/>
  <c r="R165" i="12" s="1"/>
  <c r="V165" i="12" s="1"/>
  <c r="Z165" i="12" s="1"/>
  <c r="AF165" i="12" s="1"/>
  <c r="AJ165" i="12" s="1"/>
  <c r="AN165" i="12" s="1"/>
  <c r="AT165" i="12" s="1"/>
  <c r="AZ165" i="12" s="1"/>
  <c r="BD165" i="12" s="1"/>
  <c r="BH165" i="12" s="1"/>
  <c r="BM165" i="12" s="1"/>
  <c r="BR165" i="12" s="1"/>
  <c r="BV165" i="12" s="1"/>
  <c r="BY165" i="12" s="1"/>
  <c r="CB165" i="12" s="1"/>
  <c r="CD165" i="12" s="1"/>
  <c r="G269" i="12"/>
  <c r="M269" i="12" s="1"/>
  <c r="S269" i="12" s="1"/>
  <c r="AA269" i="12" s="1"/>
  <c r="AG269" i="12" s="1"/>
  <c r="AO269" i="12" s="1"/>
  <c r="AU269" i="12" s="1"/>
  <c r="BA269" i="12" s="1"/>
  <c r="BI269" i="12" s="1"/>
  <c r="BN269" i="12" s="1"/>
  <c r="BS269" i="12" s="1"/>
  <c r="BZ269" i="12" s="1"/>
  <c r="F134" i="12"/>
  <c r="L134" i="12" s="1"/>
  <c r="R134" i="12" s="1"/>
  <c r="V134" i="12" s="1"/>
  <c r="Z134" i="12" s="1"/>
  <c r="AF134" i="12" s="1"/>
  <c r="AJ134" i="12" s="1"/>
  <c r="AN134" i="12" s="1"/>
  <c r="AT134" i="12" s="1"/>
  <c r="AZ134" i="12" s="1"/>
  <c r="BD134" i="12" s="1"/>
  <c r="BH134" i="12" s="1"/>
  <c r="BM134" i="12" s="1"/>
  <c r="BR134" i="12" s="1"/>
  <c r="BV134" i="12" s="1"/>
  <c r="BY134" i="12" s="1"/>
  <c r="CB134" i="12" s="1"/>
  <c r="CD134" i="12" s="1"/>
  <c r="L295" i="12"/>
  <c r="R295" i="12" s="1"/>
  <c r="V295" i="12" s="1"/>
  <c r="Z295" i="12" s="1"/>
  <c r="AF295" i="12" s="1"/>
  <c r="AJ295" i="12" s="1"/>
  <c r="AN295" i="12" s="1"/>
  <c r="AT295" i="12" s="1"/>
  <c r="AZ295" i="12" s="1"/>
  <c r="BD295" i="12" s="1"/>
  <c r="BH295" i="12" s="1"/>
  <c r="BM295" i="12" s="1"/>
  <c r="BR295" i="12" s="1"/>
  <c r="BV295" i="12" s="1"/>
  <c r="BY295" i="12" s="1"/>
  <c r="CB295" i="12" s="1"/>
  <c r="CD295" i="12" s="1"/>
  <c r="F294" i="12"/>
  <c r="L294" i="12" s="1"/>
  <c r="R294" i="12" s="1"/>
  <c r="V294" i="12" s="1"/>
  <c r="Z294" i="12" s="1"/>
  <c r="AF294" i="12" s="1"/>
  <c r="AJ294" i="12" s="1"/>
  <c r="AN294" i="12" s="1"/>
  <c r="AT294" i="12" s="1"/>
  <c r="AZ294" i="12" s="1"/>
  <c r="BD294" i="12" s="1"/>
  <c r="BH294" i="12" s="1"/>
  <c r="BM294" i="12" s="1"/>
  <c r="BR294" i="12" s="1"/>
  <c r="BV294" i="12" s="1"/>
  <c r="BY294" i="12" s="1"/>
  <c r="CB294" i="12" s="1"/>
  <c r="CD294" i="12" s="1"/>
  <c r="F459" i="12"/>
  <c r="L459" i="12" s="1"/>
  <c r="R459" i="12" s="1"/>
  <c r="V459" i="12" s="1"/>
  <c r="Z459" i="12" s="1"/>
  <c r="AF459" i="12" s="1"/>
  <c r="AJ459" i="12" s="1"/>
  <c r="AN459" i="12" s="1"/>
  <c r="AT459" i="12" s="1"/>
  <c r="AZ459" i="12" s="1"/>
  <c r="BD459" i="12" s="1"/>
  <c r="BH459" i="12" s="1"/>
  <c r="BM459" i="12" s="1"/>
  <c r="BR459" i="12" s="1"/>
  <c r="BV459" i="12" s="1"/>
  <c r="BY459" i="12" s="1"/>
  <c r="CB459" i="12" s="1"/>
  <c r="CD459" i="12" s="1"/>
  <c r="L460" i="12"/>
  <c r="R460" i="12" s="1"/>
  <c r="V460" i="12" s="1"/>
  <c r="Z460" i="12" s="1"/>
  <c r="AF460" i="12" s="1"/>
  <c r="AJ460" i="12" s="1"/>
  <c r="AN460" i="12" s="1"/>
  <c r="AT460" i="12" s="1"/>
  <c r="AZ460" i="12" s="1"/>
  <c r="BD460" i="12" s="1"/>
  <c r="BH460" i="12" s="1"/>
  <c r="BM460" i="12" s="1"/>
  <c r="BR460" i="12" s="1"/>
  <c r="BV460" i="12" s="1"/>
  <c r="BY460" i="12" s="1"/>
  <c r="CB460" i="12" s="1"/>
  <c r="CD460" i="12" s="1"/>
  <c r="F430" i="12"/>
  <c r="L430" i="12" s="1"/>
  <c r="R430" i="12" s="1"/>
  <c r="V430" i="12" s="1"/>
  <c r="Z430" i="12" s="1"/>
  <c r="AF430" i="12" s="1"/>
  <c r="AJ430" i="12" s="1"/>
  <c r="AN430" i="12" s="1"/>
  <c r="AT430" i="12" s="1"/>
  <c r="AZ430" i="12" s="1"/>
  <c r="BD430" i="12" s="1"/>
  <c r="BH430" i="12" s="1"/>
  <c r="BM430" i="12" s="1"/>
  <c r="BR430" i="12" s="1"/>
  <c r="BV430" i="12" s="1"/>
  <c r="BY430" i="12" s="1"/>
  <c r="CB430" i="12" s="1"/>
  <c r="CD430" i="12" s="1"/>
  <c r="L431" i="12"/>
  <c r="R431" i="12" s="1"/>
  <c r="V431" i="12" s="1"/>
  <c r="Z431" i="12" s="1"/>
  <c r="AF431" i="12" s="1"/>
  <c r="AJ431" i="12" s="1"/>
  <c r="AN431" i="12" s="1"/>
  <c r="AT431" i="12" s="1"/>
  <c r="AZ431" i="12" s="1"/>
  <c r="BD431" i="12" s="1"/>
  <c r="BH431" i="12" s="1"/>
  <c r="BM431" i="12" s="1"/>
  <c r="BR431" i="12" s="1"/>
  <c r="BV431" i="12" s="1"/>
  <c r="BY431" i="12" s="1"/>
  <c r="CB431" i="12" s="1"/>
  <c r="CD431" i="12" s="1"/>
  <c r="F312" i="12"/>
  <c r="L312" i="12" s="1"/>
  <c r="R312" i="12" s="1"/>
  <c r="V312" i="12" s="1"/>
  <c r="Z312" i="12" s="1"/>
  <c r="AF312" i="12" s="1"/>
  <c r="AJ312" i="12" s="1"/>
  <c r="AN312" i="12" s="1"/>
  <c r="AT312" i="12" s="1"/>
  <c r="AZ312" i="12" s="1"/>
  <c r="BD312" i="12" s="1"/>
  <c r="BH312" i="12" s="1"/>
  <c r="BM312" i="12" s="1"/>
  <c r="BR312" i="12" s="1"/>
  <c r="BV312" i="12" s="1"/>
  <c r="BY312" i="12" s="1"/>
  <c r="CB312" i="12" s="1"/>
  <c r="CD312" i="12" s="1"/>
  <c r="L313" i="12"/>
  <c r="R313" i="12" s="1"/>
  <c r="V313" i="12" s="1"/>
  <c r="Z313" i="12" s="1"/>
  <c r="AF313" i="12" s="1"/>
  <c r="AJ313" i="12" s="1"/>
  <c r="AN313" i="12" s="1"/>
  <c r="AT313" i="12" s="1"/>
  <c r="AZ313" i="12" s="1"/>
  <c r="BD313" i="12" s="1"/>
  <c r="BH313" i="12" s="1"/>
  <c r="BM313" i="12" s="1"/>
  <c r="BR313" i="12" s="1"/>
  <c r="BV313" i="12" s="1"/>
  <c r="BY313" i="12" s="1"/>
  <c r="CB313" i="12" s="1"/>
  <c r="CD313" i="12" s="1"/>
  <c r="L464" i="12"/>
  <c r="R464" i="12" s="1"/>
  <c r="V464" i="12" s="1"/>
  <c r="Z464" i="12" s="1"/>
  <c r="AF464" i="12" s="1"/>
  <c r="AJ464" i="12" s="1"/>
  <c r="AN464" i="12" s="1"/>
  <c r="AT464" i="12" s="1"/>
  <c r="AZ464" i="12" s="1"/>
  <c r="BD464" i="12" s="1"/>
  <c r="BH464" i="12" s="1"/>
  <c r="BM464" i="12" s="1"/>
  <c r="BR464" i="12" s="1"/>
  <c r="BV464" i="12" s="1"/>
  <c r="BY464" i="12" s="1"/>
  <c r="CB464" i="12" s="1"/>
  <c r="CD464" i="12" s="1"/>
  <c r="F639" i="12"/>
  <c r="L639" i="12" s="1"/>
  <c r="R639" i="12" s="1"/>
  <c r="V639" i="12" s="1"/>
  <c r="Z639" i="12" s="1"/>
  <c r="AF639" i="12" s="1"/>
  <c r="AJ639" i="12" s="1"/>
  <c r="AN639" i="12" s="1"/>
  <c r="AT639" i="12" s="1"/>
  <c r="AZ639" i="12" s="1"/>
  <c r="BD639" i="12" s="1"/>
  <c r="BH639" i="12" s="1"/>
  <c r="BM639" i="12" s="1"/>
  <c r="BR639" i="12" s="1"/>
  <c r="BV639" i="12" s="1"/>
  <c r="BY639" i="12" s="1"/>
  <c r="CB639" i="12" s="1"/>
  <c r="CD639" i="12" s="1"/>
  <c r="L640" i="12"/>
  <c r="R640" i="12" s="1"/>
  <c r="V640" i="12" s="1"/>
  <c r="Z640" i="12" s="1"/>
  <c r="AF640" i="12" s="1"/>
  <c r="AJ640" i="12" s="1"/>
  <c r="AN640" i="12" s="1"/>
  <c r="AT640" i="12" s="1"/>
  <c r="AZ640" i="12" s="1"/>
  <c r="BD640" i="12" s="1"/>
  <c r="BH640" i="12" s="1"/>
  <c r="BM640" i="12" s="1"/>
  <c r="BR640" i="12" s="1"/>
  <c r="BV640" i="12" s="1"/>
  <c r="BY640" i="12" s="1"/>
  <c r="CB640" i="12" s="1"/>
  <c r="CD640" i="12" s="1"/>
  <c r="F265" i="12"/>
  <c r="L265" i="12" s="1"/>
  <c r="R265" i="12" s="1"/>
  <c r="V265" i="12" s="1"/>
  <c r="Z265" i="12" s="1"/>
  <c r="AF265" i="12" s="1"/>
  <c r="AJ265" i="12" s="1"/>
  <c r="AN265" i="12" s="1"/>
  <c r="AT265" i="12" s="1"/>
  <c r="AZ265" i="12" s="1"/>
  <c r="BD265" i="12" s="1"/>
  <c r="BH265" i="12" s="1"/>
  <c r="BM265" i="12" s="1"/>
  <c r="BR265" i="12" s="1"/>
  <c r="BV265" i="12" s="1"/>
  <c r="BY265" i="12" s="1"/>
  <c r="CB265" i="12" s="1"/>
  <c r="CD265" i="12" s="1"/>
  <c r="L266" i="12"/>
  <c r="R266" i="12" s="1"/>
  <c r="V266" i="12" s="1"/>
  <c r="Z266" i="12" s="1"/>
  <c r="AF266" i="12" s="1"/>
  <c r="AJ266" i="12" s="1"/>
  <c r="AN266" i="12" s="1"/>
  <c r="AT266" i="12" s="1"/>
  <c r="AZ266" i="12" s="1"/>
  <c r="BD266" i="12" s="1"/>
  <c r="BH266" i="12" s="1"/>
  <c r="BM266" i="12" s="1"/>
  <c r="BR266" i="12" s="1"/>
  <c r="BV266" i="12" s="1"/>
  <c r="BY266" i="12" s="1"/>
  <c r="CB266" i="12" s="1"/>
  <c r="CD266" i="12" s="1"/>
  <c r="F187" i="12"/>
  <c r="L188" i="12"/>
  <c r="R188" i="12" s="1"/>
  <c r="V188" i="12" s="1"/>
  <c r="Z188" i="12" s="1"/>
  <c r="AF188" i="12" s="1"/>
  <c r="AJ188" i="12" s="1"/>
  <c r="AN188" i="12" s="1"/>
  <c r="AT188" i="12" s="1"/>
  <c r="AZ188" i="12" s="1"/>
  <c r="BD188" i="12" s="1"/>
  <c r="BH188" i="12" s="1"/>
  <c r="BM188" i="12" s="1"/>
  <c r="BR188" i="12" s="1"/>
  <c r="BV188" i="12" s="1"/>
  <c r="BY188" i="12" s="1"/>
  <c r="CB188" i="12" s="1"/>
  <c r="CD188" i="12" s="1"/>
  <c r="F196" i="12"/>
  <c r="L197" i="12"/>
  <c r="R197" i="12" s="1"/>
  <c r="V197" i="12" s="1"/>
  <c r="Z197" i="12" s="1"/>
  <c r="AF197" i="12" s="1"/>
  <c r="AJ197" i="12" s="1"/>
  <c r="AN197" i="12" s="1"/>
  <c r="AT197" i="12" s="1"/>
  <c r="AZ197" i="12" s="1"/>
  <c r="BD197" i="12" s="1"/>
  <c r="BH197" i="12" s="1"/>
  <c r="BM197" i="12" s="1"/>
  <c r="BR197" i="12" s="1"/>
  <c r="BV197" i="12" s="1"/>
  <c r="BY197" i="12" s="1"/>
  <c r="CB197" i="12" s="1"/>
  <c r="CD197" i="12" s="1"/>
  <c r="G346" i="12"/>
  <c r="M346" i="12" s="1"/>
  <c r="S346" i="12" s="1"/>
  <c r="AA346" i="12" s="1"/>
  <c r="AG346" i="12" s="1"/>
  <c r="AO346" i="12" s="1"/>
  <c r="AU346" i="12" s="1"/>
  <c r="BA346" i="12" s="1"/>
  <c r="BI346" i="12" s="1"/>
  <c r="BN346" i="12" s="1"/>
  <c r="BS346" i="12" s="1"/>
  <c r="BZ346" i="12" s="1"/>
  <c r="F228" i="12"/>
  <c r="L228" i="12" s="1"/>
  <c r="R228" i="12" s="1"/>
  <c r="V228" i="12" s="1"/>
  <c r="Z228" i="12" s="1"/>
  <c r="AF228" i="12" s="1"/>
  <c r="AJ228" i="12" s="1"/>
  <c r="AN228" i="12" s="1"/>
  <c r="AT228" i="12" s="1"/>
  <c r="AZ228" i="12" s="1"/>
  <c r="BD228" i="12" s="1"/>
  <c r="BH228" i="12" s="1"/>
  <c r="BM228" i="12" s="1"/>
  <c r="BR228" i="12" s="1"/>
  <c r="BV228" i="12" s="1"/>
  <c r="BY228" i="12" s="1"/>
  <c r="CB228" i="12" s="1"/>
  <c r="CD228" i="12" s="1"/>
  <c r="L229" i="12"/>
  <c r="R229" i="12" s="1"/>
  <c r="V229" i="12" s="1"/>
  <c r="Z229" i="12" s="1"/>
  <c r="AF229" i="12" s="1"/>
  <c r="AJ229" i="12" s="1"/>
  <c r="AN229" i="12" s="1"/>
  <c r="AT229" i="12" s="1"/>
  <c r="AZ229" i="12" s="1"/>
  <c r="BD229" i="12" s="1"/>
  <c r="BH229" i="12" s="1"/>
  <c r="BM229" i="12" s="1"/>
  <c r="BR229" i="12" s="1"/>
  <c r="BV229" i="12" s="1"/>
  <c r="BY229" i="12" s="1"/>
  <c r="CB229" i="12" s="1"/>
  <c r="CD229" i="12" s="1"/>
  <c r="F178" i="12"/>
  <c r="L178" i="12" s="1"/>
  <c r="R178" i="12" s="1"/>
  <c r="V178" i="12" s="1"/>
  <c r="Z178" i="12" s="1"/>
  <c r="AF178" i="12" s="1"/>
  <c r="AJ178" i="12" s="1"/>
  <c r="AN178" i="12" s="1"/>
  <c r="AT178" i="12" s="1"/>
  <c r="AZ178" i="12" s="1"/>
  <c r="BD178" i="12" s="1"/>
  <c r="BH178" i="12" s="1"/>
  <c r="BM178" i="12" s="1"/>
  <c r="BR178" i="12" s="1"/>
  <c r="BV178" i="12" s="1"/>
  <c r="BY178" i="12" s="1"/>
  <c r="CB178" i="12" s="1"/>
  <c r="CD178" i="12" s="1"/>
  <c r="L179" i="12"/>
  <c r="R179" i="12" s="1"/>
  <c r="V179" i="12" s="1"/>
  <c r="Z179" i="12" s="1"/>
  <c r="AF179" i="12" s="1"/>
  <c r="AJ179" i="12" s="1"/>
  <c r="AN179" i="12" s="1"/>
  <c r="AT179" i="12" s="1"/>
  <c r="AZ179" i="12" s="1"/>
  <c r="BD179" i="12" s="1"/>
  <c r="BH179" i="12" s="1"/>
  <c r="BM179" i="12" s="1"/>
  <c r="BR179" i="12" s="1"/>
  <c r="BV179" i="12" s="1"/>
  <c r="BY179" i="12" s="1"/>
  <c r="CB179" i="12" s="1"/>
  <c r="CD179" i="12" s="1"/>
  <c r="F258" i="12"/>
  <c r="L258" i="12" s="1"/>
  <c r="R258" i="12" s="1"/>
  <c r="V258" i="12" s="1"/>
  <c r="Z258" i="12" s="1"/>
  <c r="AF258" i="12" s="1"/>
  <c r="AJ258" i="12" s="1"/>
  <c r="AN258" i="12" s="1"/>
  <c r="AT258" i="12" s="1"/>
  <c r="AZ258" i="12" s="1"/>
  <c r="BD258" i="12" s="1"/>
  <c r="BH258" i="12" s="1"/>
  <c r="BM258" i="12" s="1"/>
  <c r="BR258" i="12" s="1"/>
  <c r="BV258" i="12" s="1"/>
  <c r="BY258" i="12" s="1"/>
  <c r="CB258" i="12" s="1"/>
  <c r="CD258" i="12" s="1"/>
  <c r="L259" i="12"/>
  <c r="R259" i="12" s="1"/>
  <c r="V259" i="12" s="1"/>
  <c r="Z259" i="12" s="1"/>
  <c r="AF259" i="12" s="1"/>
  <c r="AJ259" i="12" s="1"/>
  <c r="AN259" i="12" s="1"/>
  <c r="AT259" i="12" s="1"/>
  <c r="AZ259" i="12" s="1"/>
  <c r="BD259" i="12" s="1"/>
  <c r="BH259" i="12" s="1"/>
  <c r="BM259" i="12" s="1"/>
  <c r="BR259" i="12" s="1"/>
  <c r="BV259" i="12" s="1"/>
  <c r="BY259" i="12" s="1"/>
  <c r="CB259" i="12" s="1"/>
  <c r="CD259" i="12" s="1"/>
  <c r="F242" i="12"/>
  <c r="L243" i="12"/>
  <c r="R243" i="12" s="1"/>
  <c r="V243" i="12" s="1"/>
  <c r="Z243" i="12" s="1"/>
  <c r="AF243" i="12" s="1"/>
  <c r="AJ243" i="12" s="1"/>
  <c r="AN243" i="12" s="1"/>
  <c r="AT243" i="12" s="1"/>
  <c r="AZ243" i="12" s="1"/>
  <c r="BD243" i="12" s="1"/>
  <c r="BH243" i="12" s="1"/>
  <c r="BM243" i="12" s="1"/>
  <c r="BR243" i="12" s="1"/>
  <c r="BV243" i="12" s="1"/>
  <c r="BY243" i="12" s="1"/>
  <c r="CB243" i="12" s="1"/>
  <c r="CD243" i="12" s="1"/>
  <c r="F477" i="12"/>
  <c r="L478" i="12"/>
  <c r="R478" i="12" s="1"/>
  <c r="V478" i="12" s="1"/>
  <c r="Z478" i="12" s="1"/>
  <c r="AF478" i="12" s="1"/>
  <c r="AJ478" i="12" s="1"/>
  <c r="AN478" i="12" s="1"/>
  <c r="AT478" i="12" s="1"/>
  <c r="AZ478" i="12" s="1"/>
  <c r="BD478" i="12" s="1"/>
  <c r="BH478" i="12" s="1"/>
  <c r="BM478" i="12" s="1"/>
  <c r="BR478" i="12" s="1"/>
  <c r="BV478" i="12" s="1"/>
  <c r="BY478" i="12" s="1"/>
  <c r="CB478" i="12" s="1"/>
  <c r="CD478" i="12" s="1"/>
  <c r="F143" i="12"/>
  <c r="F142" i="12" s="1"/>
  <c r="L144" i="12"/>
  <c r="R144" i="12" s="1"/>
  <c r="V144" i="12" s="1"/>
  <c r="Z144" i="12" s="1"/>
  <c r="AF144" i="12" s="1"/>
  <c r="AJ144" i="12" s="1"/>
  <c r="AN144" i="12" s="1"/>
  <c r="AT144" i="12" s="1"/>
  <c r="AZ144" i="12" s="1"/>
  <c r="BD144" i="12" s="1"/>
  <c r="BH144" i="12" s="1"/>
  <c r="BM144" i="12" s="1"/>
  <c r="BR144" i="12" s="1"/>
  <c r="BV144" i="12" s="1"/>
  <c r="BY144" i="12" s="1"/>
  <c r="CB144" i="12" s="1"/>
  <c r="CD144" i="12" s="1"/>
  <c r="F128" i="12"/>
  <c r="L128" i="12" s="1"/>
  <c r="R128" i="12" s="1"/>
  <c r="V128" i="12" s="1"/>
  <c r="Z128" i="12" s="1"/>
  <c r="AF128" i="12" s="1"/>
  <c r="AJ128" i="12" s="1"/>
  <c r="AN128" i="12" s="1"/>
  <c r="AT128" i="12" s="1"/>
  <c r="AZ128" i="12" s="1"/>
  <c r="BD128" i="12" s="1"/>
  <c r="BH128" i="12" s="1"/>
  <c r="BM128" i="12" s="1"/>
  <c r="BR128" i="12" s="1"/>
  <c r="BV128" i="12" s="1"/>
  <c r="BY128" i="12" s="1"/>
  <c r="CB128" i="12" s="1"/>
  <c r="CD128" i="12" s="1"/>
  <c r="L129" i="12"/>
  <c r="R129" i="12" s="1"/>
  <c r="V129" i="12" s="1"/>
  <c r="Z129" i="12" s="1"/>
  <c r="AF129" i="12" s="1"/>
  <c r="AJ129" i="12" s="1"/>
  <c r="AN129" i="12" s="1"/>
  <c r="AT129" i="12" s="1"/>
  <c r="AZ129" i="12" s="1"/>
  <c r="BD129" i="12" s="1"/>
  <c r="BH129" i="12" s="1"/>
  <c r="BM129" i="12" s="1"/>
  <c r="BR129" i="12" s="1"/>
  <c r="BV129" i="12" s="1"/>
  <c r="BY129" i="12" s="1"/>
  <c r="CB129" i="12" s="1"/>
  <c r="CD129" i="12" s="1"/>
  <c r="F201" i="12"/>
  <c r="L202" i="12"/>
  <c r="R202" i="12" s="1"/>
  <c r="V202" i="12" s="1"/>
  <c r="Z202" i="12" s="1"/>
  <c r="AF202" i="12" s="1"/>
  <c r="AJ202" i="12" s="1"/>
  <c r="AN202" i="12" s="1"/>
  <c r="AT202" i="12" s="1"/>
  <c r="AZ202" i="12" s="1"/>
  <c r="BD202" i="12" s="1"/>
  <c r="BH202" i="12" s="1"/>
  <c r="BM202" i="12" s="1"/>
  <c r="BR202" i="12" s="1"/>
  <c r="BV202" i="12" s="1"/>
  <c r="BY202" i="12" s="1"/>
  <c r="CB202" i="12" s="1"/>
  <c r="CD202" i="12" s="1"/>
  <c r="L484" i="12"/>
  <c r="R484" i="12" s="1"/>
  <c r="V484" i="12" s="1"/>
  <c r="Z484" i="12" s="1"/>
  <c r="AF484" i="12" s="1"/>
  <c r="AJ484" i="12" s="1"/>
  <c r="AN484" i="12" s="1"/>
  <c r="AT484" i="12" s="1"/>
  <c r="AZ484" i="12" s="1"/>
  <c r="BD484" i="12" s="1"/>
  <c r="BH484" i="12" s="1"/>
  <c r="BM484" i="12" s="1"/>
  <c r="BR484" i="12" s="1"/>
  <c r="BV484" i="12" s="1"/>
  <c r="BY484" i="12" s="1"/>
  <c r="CB484" i="12" s="1"/>
  <c r="CD484" i="12" s="1"/>
  <c r="F483" i="12"/>
  <c r="L558" i="12"/>
  <c r="R558" i="12" s="1"/>
  <c r="V558" i="12" s="1"/>
  <c r="Z558" i="12" s="1"/>
  <c r="AF558" i="12" s="1"/>
  <c r="AJ558" i="12" s="1"/>
  <c r="AN558" i="12" s="1"/>
  <c r="AT558" i="12" s="1"/>
  <c r="AZ558" i="12" s="1"/>
  <c r="BD558" i="12" s="1"/>
  <c r="BH558" i="12" s="1"/>
  <c r="BM558" i="12" s="1"/>
  <c r="BR558" i="12" s="1"/>
  <c r="BV558" i="12" s="1"/>
  <c r="BY558" i="12" s="1"/>
  <c r="CB558" i="12" s="1"/>
  <c r="CD558" i="12" s="1"/>
  <c r="F279" i="12"/>
  <c r="L279" i="12" s="1"/>
  <c r="R279" i="12" s="1"/>
  <c r="V279" i="12" s="1"/>
  <c r="Z279" i="12" s="1"/>
  <c r="AF279" i="12" s="1"/>
  <c r="AJ279" i="12" s="1"/>
  <c r="AN279" i="12" s="1"/>
  <c r="AT279" i="12" s="1"/>
  <c r="AZ279" i="12" s="1"/>
  <c r="BD279" i="12" s="1"/>
  <c r="BH279" i="12" s="1"/>
  <c r="BM279" i="12" s="1"/>
  <c r="BR279" i="12" s="1"/>
  <c r="BV279" i="12" s="1"/>
  <c r="BY279" i="12" s="1"/>
  <c r="CB279" i="12" s="1"/>
  <c r="CD279" i="12" s="1"/>
  <c r="L280" i="12"/>
  <c r="R280" i="12" s="1"/>
  <c r="V280" i="12" s="1"/>
  <c r="Z280" i="12" s="1"/>
  <c r="AF280" i="12" s="1"/>
  <c r="AJ280" i="12" s="1"/>
  <c r="AN280" i="12" s="1"/>
  <c r="AT280" i="12" s="1"/>
  <c r="AZ280" i="12" s="1"/>
  <c r="BD280" i="12" s="1"/>
  <c r="BH280" i="12" s="1"/>
  <c r="BM280" i="12" s="1"/>
  <c r="BR280" i="12" s="1"/>
  <c r="BV280" i="12" s="1"/>
  <c r="BY280" i="12" s="1"/>
  <c r="CB280" i="12" s="1"/>
  <c r="CD280" i="12" s="1"/>
  <c r="F236" i="12"/>
  <c r="L236" i="12" s="1"/>
  <c r="R236" i="12" s="1"/>
  <c r="V236" i="12" s="1"/>
  <c r="Z236" i="12" s="1"/>
  <c r="AF236" i="12" s="1"/>
  <c r="AJ236" i="12" s="1"/>
  <c r="AN236" i="12" s="1"/>
  <c r="AT236" i="12" s="1"/>
  <c r="AZ236" i="12" s="1"/>
  <c r="BD236" i="12" s="1"/>
  <c r="BH236" i="12" s="1"/>
  <c r="BM236" i="12" s="1"/>
  <c r="BR236" i="12" s="1"/>
  <c r="BV236" i="12" s="1"/>
  <c r="BY236" i="12" s="1"/>
  <c r="CB236" i="12" s="1"/>
  <c r="CD236" i="12" s="1"/>
  <c r="L237" i="12"/>
  <c r="R237" i="12" s="1"/>
  <c r="V237" i="12" s="1"/>
  <c r="Z237" i="12" s="1"/>
  <c r="AF237" i="12" s="1"/>
  <c r="AJ237" i="12" s="1"/>
  <c r="AN237" i="12" s="1"/>
  <c r="AT237" i="12" s="1"/>
  <c r="AZ237" i="12" s="1"/>
  <c r="BD237" i="12" s="1"/>
  <c r="BH237" i="12" s="1"/>
  <c r="BM237" i="12" s="1"/>
  <c r="BR237" i="12" s="1"/>
  <c r="BV237" i="12" s="1"/>
  <c r="BY237" i="12" s="1"/>
  <c r="CB237" i="12" s="1"/>
  <c r="CD237" i="12" s="1"/>
  <c r="F211" i="12"/>
  <c r="L212" i="12"/>
  <c r="R212" i="12" s="1"/>
  <c r="V212" i="12" s="1"/>
  <c r="Z212" i="12" s="1"/>
  <c r="AF212" i="12" s="1"/>
  <c r="AJ212" i="12" s="1"/>
  <c r="AN212" i="12" s="1"/>
  <c r="AT212" i="12" s="1"/>
  <c r="AZ212" i="12" s="1"/>
  <c r="BD212" i="12" s="1"/>
  <c r="BH212" i="12" s="1"/>
  <c r="BM212" i="12" s="1"/>
  <c r="BR212" i="12" s="1"/>
  <c r="BV212" i="12" s="1"/>
  <c r="BY212" i="12" s="1"/>
  <c r="CB212" i="12" s="1"/>
  <c r="CD212" i="12" s="1"/>
  <c r="F170" i="12"/>
  <c r="L170" i="12" s="1"/>
  <c r="R170" i="12" s="1"/>
  <c r="V170" i="12" s="1"/>
  <c r="Z170" i="12" s="1"/>
  <c r="AF170" i="12" s="1"/>
  <c r="AJ170" i="12" s="1"/>
  <c r="AN170" i="12" s="1"/>
  <c r="AT170" i="12" s="1"/>
  <c r="AZ170" i="12" s="1"/>
  <c r="BD170" i="12" s="1"/>
  <c r="BH170" i="12" s="1"/>
  <c r="BM170" i="12" s="1"/>
  <c r="BR170" i="12" s="1"/>
  <c r="BV170" i="12" s="1"/>
  <c r="BY170" i="12" s="1"/>
  <c r="CB170" i="12" s="1"/>
  <c r="CD170" i="12" s="1"/>
  <c r="L171" i="12"/>
  <c r="R171" i="12" s="1"/>
  <c r="V171" i="12" s="1"/>
  <c r="Z171" i="12" s="1"/>
  <c r="AF171" i="12" s="1"/>
  <c r="AJ171" i="12" s="1"/>
  <c r="AN171" i="12" s="1"/>
  <c r="AT171" i="12" s="1"/>
  <c r="AZ171" i="12" s="1"/>
  <c r="BD171" i="12" s="1"/>
  <c r="BH171" i="12" s="1"/>
  <c r="BM171" i="12" s="1"/>
  <c r="BR171" i="12" s="1"/>
  <c r="BV171" i="12" s="1"/>
  <c r="BY171" i="12" s="1"/>
  <c r="CB171" i="12" s="1"/>
  <c r="CD171" i="12" s="1"/>
  <c r="G164" i="12"/>
  <c r="M165" i="12"/>
  <c r="S165" i="12" s="1"/>
  <c r="AA165" i="12" s="1"/>
  <c r="AG165" i="12" s="1"/>
  <c r="AO165" i="12" s="1"/>
  <c r="AU165" i="12" s="1"/>
  <c r="BA165" i="12" s="1"/>
  <c r="BI165" i="12" s="1"/>
  <c r="BN165" i="12" s="1"/>
  <c r="BS165" i="12" s="1"/>
  <c r="BZ165" i="12" s="1"/>
  <c r="H128" i="12"/>
  <c r="N128" i="12" s="1"/>
  <c r="T128" i="12" s="1"/>
  <c r="AB128" i="12" s="1"/>
  <c r="AH128" i="12" s="1"/>
  <c r="AP128" i="12" s="1"/>
  <c r="AV128" i="12" s="1"/>
  <c r="BB128" i="12" s="1"/>
  <c r="BJ128" i="12" s="1"/>
  <c r="BT128" i="12" s="1"/>
  <c r="N129" i="12"/>
  <c r="T129" i="12" s="1"/>
  <c r="AB129" i="12" s="1"/>
  <c r="AH129" i="12" s="1"/>
  <c r="AP129" i="12" s="1"/>
  <c r="AV129" i="12" s="1"/>
  <c r="BB129" i="12" s="1"/>
  <c r="BJ129" i="12" s="1"/>
  <c r="BT129" i="12" s="1"/>
  <c r="N464" i="12"/>
  <c r="T464" i="12" s="1"/>
  <c r="AB464" i="12" s="1"/>
  <c r="AH464" i="12" s="1"/>
  <c r="AP464" i="12" s="1"/>
  <c r="AV464" i="12" s="1"/>
  <c r="BB464" i="12" s="1"/>
  <c r="BJ464" i="12" s="1"/>
  <c r="BT464" i="12" s="1"/>
  <c r="G312" i="12"/>
  <c r="M312" i="12" s="1"/>
  <c r="S312" i="12" s="1"/>
  <c r="AA312" i="12" s="1"/>
  <c r="AG312" i="12" s="1"/>
  <c r="AO312" i="12" s="1"/>
  <c r="AU312" i="12" s="1"/>
  <c r="BA312" i="12" s="1"/>
  <c r="BI312" i="12" s="1"/>
  <c r="BN312" i="12" s="1"/>
  <c r="BS312" i="12" s="1"/>
  <c r="BZ312" i="12" s="1"/>
  <c r="M313" i="12"/>
  <c r="S313" i="12" s="1"/>
  <c r="AA313" i="12" s="1"/>
  <c r="AG313" i="12" s="1"/>
  <c r="AO313" i="12" s="1"/>
  <c r="AU313" i="12" s="1"/>
  <c r="BA313" i="12" s="1"/>
  <c r="BI313" i="12" s="1"/>
  <c r="BN313" i="12" s="1"/>
  <c r="BS313" i="12" s="1"/>
  <c r="BZ313" i="12" s="1"/>
  <c r="G128" i="12"/>
  <c r="M128" i="12" s="1"/>
  <c r="S128" i="12" s="1"/>
  <c r="AA128" i="12" s="1"/>
  <c r="AG128" i="12" s="1"/>
  <c r="AO128" i="12" s="1"/>
  <c r="AU128" i="12" s="1"/>
  <c r="BA128" i="12" s="1"/>
  <c r="BI128" i="12" s="1"/>
  <c r="BN128" i="12" s="1"/>
  <c r="BS128" i="12" s="1"/>
  <c r="BZ128" i="12" s="1"/>
  <c r="M129" i="12"/>
  <c r="S129" i="12" s="1"/>
  <c r="AA129" i="12" s="1"/>
  <c r="AG129" i="12" s="1"/>
  <c r="AO129" i="12" s="1"/>
  <c r="AU129" i="12" s="1"/>
  <c r="BA129" i="12" s="1"/>
  <c r="BI129" i="12" s="1"/>
  <c r="BN129" i="12" s="1"/>
  <c r="BS129" i="12" s="1"/>
  <c r="BZ129" i="12" s="1"/>
  <c r="H201" i="12"/>
  <c r="N202" i="12"/>
  <c r="T202" i="12" s="1"/>
  <c r="AB202" i="12" s="1"/>
  <c r="AH202" i="12" s="1"/>
  <c r="AP202" i="12" s="1"/>
  <c r="AV202" i="12" s="1"/>
  <c r="BB202" i="12" s="1"/>
  <c r="BJ202" i="12" s="1"/>
  <c r="BT202" i="12" s="1"/>
  <c r="G201" i="12"/>
  <c r="M202" i="12"/>
  <c r="S202" i="12" s="1"/>
  <c r="AA202" i="12" s="1"/>
  <c r="AG202" i="12" s="1"/>
  <c r="AO202" i="12" s="1"/>
  <c r="AU202" i="12" s="1"/>
  <c r="BA202" i="12" s="1"/>
  <c r="BI202" i="12" s="1"/>
  <c r="BN202" i="12" s="1"/>
  <c r="BS202" i="12" s="1"/>
  <c r="BZ202" i="12" s="1"/>
  <c r="H346" i="12"/>
  <c r="H501" i="12"/>
  <c r="G477" i="12"/>
  <c r="M477" i="12" s="1"/>
  <c r="S477" i="12" s="1"/>
  <c r="AA477" i="12" s="1"/>
  <c r="AG477" i="12" s="1"/>
  <c r="AO477" i="12" s="1"/>
  <c r="AU477" i="12" s="1"/>
  <c r="BA477" i="12" s="1"/>
  <c r="BI477" i="12" s="1"/>
  <c r="BN477" i="12" s="1"/>
  <c r="BS477" i="12" s="1"/>
  <c r="BZ477" i="12" s="1"/>
  <c r="M478" i="12"/>
  <c r="S478" i="12" s="1"/>
  <c r="AA478" i="12" s="1"/>
  <c r="AG478" i="12" s="1"/>
  <c r="AO478" i="12" s="1"/>
  <c r="AU478" i="12" s="1"/>
  <c r="BA478" i="12" s="1"/>
  <c r="BI478" i="12" s="1"/>
  <c r="BN478" i="12" s="1"/>
  <c r="BS478" i="12" s="1"/>
  <c r="BZ478" i="12" s="1"/>
  <c r="N330" i="12"/>
  <c r="T330" i="12" s="1"/>
  <c r="AB330" i="12" s="1"/>
  <c r="AH330" i="12" s="1"/>
  <c r="AP330" i="12" s="1"/>
  <c r="AV330" i="12" s="1"/>
  <c r="BB330" i="12" s="1"/>
  <c r="BJ330" i="12" s="1"/>
  <c r="BT330" i="12" s="1"/>
  <c r="H329" i="12"/>
  <c r="N329" i="12" s="1"/>
  <c r="T329" i="12" s="1"/>
  <c r="AB329" i="12" s="1"/>
  <c r="AH329" i="12" s="1"/>
  <c r="AP329" i="12" s="1"/>
  <c r="AV329" i="12" s="1"/>
  <c r="BB329" i="12" s="1"/>
  <c r="BJ329" i="12" s="1"/>
  <c r="BT329" i="12" s="1"/>
  <c r="G279" i="12"/>
  <c r="M279" i="12" s="1"/>
  <c r="S279" i="12" s="1"/>
  <c r="AA279" i="12" s="1"/>
  <c r="AG279" i="12" s="1"/>
  <c r="AO279" i="12" s="1"/>
  <c r="AU279" i="12" s="1"/>
  <c r="BA279" i="12" s="1"/>
  <c r="BI279" i="12" s="1"/>
  <c r="BN279" i="12" s="1"/>
  <c r="BS279" i="12" s="1"/>
  <c r="BZ279" i="12" s="1"/>
  <c r="M280" i="12"/>
  <c r="S280" i="12" s="1"/>
  <c r="AA280" i="12" s="1"/>
  <c r="AG280" i="12" s="1"/>
  <c r="AO280" i="12" s="1"/>
  <c r="AU280" i="12" s="1"/>
  <c r="BA280" i="12" s="1"/>
  <c r="BI280" i="12" s="1"/>
  <c r="BN280" i="12" s="1"/>
  <c r="BS280" i="12" s="1"/>
  <c r="BZ280" i="12" s="1"/>
  <c r="G459" i="12"/>
  <c r="M459" i="12" s="1"/>
  <c r="S459" i="12" s="1"/>
  <c r="AA459" i="12" s="1"/>
  <c r="AG459" i="12" s="1"/>
  <c r="AO459" i="12" s="1"/>
  <c r="AU459" i="12" s="1"/>
  <c r="BA459" i="12" s="1"/>
  <c r="BI459" i="12" s="1"/>
  <c r="BN459" i="12" s="1"/>
  <c r="BS459" i="12" s="1"/>
  <c r="BZ459" i="12" s="1"/>
  <c r="M460" i="12"/>
  <c r="S460" i="12" s="1"/>
  <c r="AA460" i="12" s="1"/>
  <c r="AG460" i="12" s="1"/>
  <c r="AO460" i="12" s="1"/>
  <c r="AU460" i="12" s="1"/>
  <c r="BA460" i="12" s="1"/>
  <c r="BI460" i="12" s="1"/>
  <c r="BN460" i="12" s="1"/>
  <c r="BS460" i="12" s="1"/>
  <c r="BZ460" i="12" s="1"/>
  <c r="N484" i="12"/>
  <c r="T484" i="12" s="1"/>
  <c r="AB484" i="12" s="1"/>
  <c r="AH484" i="12" s="1"/>
  <c r="AP484" i="12" s="1"/>
  <c r="AV484" i="12" s="1"/>
  <c r="BB484" i="12" s="1"/>
  <c r="BJ484" i="12" s="1"/>
  <c r="BT484" i="12" s="1"/>
  <c r="H483" i="12"/>
  <c r="H477" i="12"/>
  <c r="N477" i="12" s="1"/>
  <c r="T477" i="12" s="1"/>
  <c r="AB477" i="12" s="1"/>
  <c r="AH477" i="12" s="1"/>
  <c r="AP477" i="12" s="1"/>
  <c r="AV477" i="12" s="1"/>
  <c r="BB477" i="12" s="1"/>
  <c r="BJ477" i="12" s="1"/>
  <c r="BT477" i="12" s="1"/>
  <c r="N478" i="12"/>
  <c r="T478" i="12" s="1"/>
  <c r="AB478" i="12" s="1"/>
  <c r="AH478" i="12" s="1"/>
  <c r="AP478" i="12" s="1"/>
  <c r="AV478" i="12" s="1"/>
  <c r="BB478" i="12" s="1"/>
  <c r="BJ478" i="12" s="1"/>
  <c r="BT478" i="12" s="1"/>
  <c r="H443" i="12"/>
  <c r="N443" i="12" s="1"/>
  <c r="T443" i="12" s="1"/>
  <c r="AB443" i="12" s="1"/>
  <c r="AH443" i="12" s="1"/>
  <c r="AP443" i="12" s="1"/>
  <c r="AV443" i="12" s="1"/>
  <c r="BB443" i="12" s="1"/>
  <c r="BJ443" i="12" s="1"/>
  <c r="BT443" i="12" s="1"/>
  <c r="N444" i="12"/>
  <c r="T444" i="12" s="1"/>
  <c r="AB444" i="12" s="1"/>
  <c r="AH444" i="12" s="1"/>
  <c r="AP444" i="12" s="1"/>
  <c r="AV444" i="12" s="1"/>
  <c r="BB444" i="12" s="1"/>
  <c r="BJ444" i="12" s="1"/>
  <c r="BT444" i="12" s="1"/>
  <c r="H164" i="12"/>
  <c r="N165" i="12"/>
  <c r="T165" i="12" s="1"/>
  <c r="AB165" i="12" s="1"/>
  <c r="AH165" i="12" s="1"/>
  <c r="AP165" i="12" s="1"/>
  <c r="AV165" i="12" s="1"/>
  <c r="BB165" i="12" s="1"/>
  <c r="BJ165" i="12" s="1"/>
  <c r="BT165" i="12" s="1"/>
  <c r="H288" i="12"/>
  <c r="N288" i="12" s="1"/>
  <c r="T288" i="12" s="1"/>
  <c r="AB288" i="12" s="1"/>
  <c r="AH288" i="12" s="1"/>
  <c r="AP288" i="12" s="1"/>
  <c r="AV288" i="12" s="1"/>
  <c r="BB288" i="12" s="1"/>
  <c r="BJ288" i="12" s="1"/>
  <c r="BT288" i="12" s="1"/>
  <c r="N289" i="12"/>
  <c r="T289" i="12" s="1"/>
  <c r="AB289" i="12" s="1"/>
  <c r="AH289" i="12" s="1"/>
  <c r="AP289" i="12" s="1"/>
  <c r="AV289" i="12" s="1"/>
  <c r="BB289" i="12" s="1"/>
  <c r="BJ289" i="12" s="1"/>
  <c r="BT289" i="12" s="1"/>
  <c r="H246" i="12"/>
  <c r="N246" i="12" s="1"/>
  <c r="T246" i="12" s="1"/>
  <c r="AB246" i="12" s="1"/>
  <c r="AH246" i="12" s="1"/>
  <c r="AP246" i="12" s="1"/>
  <c r="AV246" i="12" s="1"/>
  <c r="BB246" i="12" s="1"/>
  <c r="BJ246" i="12" s="1"/>
  <c r="BT246" i="12" s="1"/>
  <c r="N247" i="12"/>
  <c r="T247" i="12" s="1"/>
  <c r="AB247" i="12" s="1"/>
  <c r="AH247" i="12" s="1"/>
  <c r="AP247" i="12" s="1"/>
  <c r="AV247" i="12" s="1"/>
  <c r="BB247" i="12" s="1"/>
  <c r="BJ247" i="12" s="1"/>
  <c r="BT247" i="12" s="1"/>
  <c r="G196" i="12"/>
  <c r="M197" i="12"/>
  <c r="S197" i="12" s="1"/>
  <c r="AA197" i="12" s="1"/>
  <c r="AG197" i="12" s="1"/>
  <c r="AO197" i="12" s="1"/>
  <c r="AU197" i="12" s="1"/>
  <c r="BA197" i="12" s="1"/>
  <c r="BI197" i="12" s="1"/>
  <c r="BN197" i="12" s="1"/>
  <c r="BS197" i="12" s="1"/>
  <c r="BZ197" i="12" s="1"/>
  <c r="G288" i="12"/>
  <c r="M288" i="12" s="1"/>
  <c r="S288" i="12" s="1"/>
  <c r="AA288" i="12" s="1"/>
  <c r="AG288" i="12" s="1"/>
  <c r="AO288" i="12" s="1"/>
  <c r="AU288" i="12" s="1"/>
  <c r="BA288" i="12" s="1"/>
  <c r="BI288" i="12" s="1"/>
  <c r="BN288" i="12" s="1"/>
  <c r="BS288" i="12" s="1"/>
  <c r="BZ288" i="12" s="1"/>
  <c r="M289" i="12"/>
  <c r="S289" i="12" s="1"/>
  <c r="AA289" i="12" s="1"/>
  <c r="AG289" i="12" s="1"/>
  <c r="AO289" i="12" s="1"/>
  <c r="AU289" i="12" s="1"/>
  <c r="BA289" i="12" s="1"/>
  <c r="BI289" i="12" s="1"/>
  <c r="BN289" i="12" s="1"/>
  <c r="BS289" i="12" s="1"/>
  <c r="BZ289" i="12" s="1"/>
  <c r="H178" i="12"/>
  <c r="N178" i="12" s="1"/>
  <c r="T178" i="12" s="1"/>
  <c r="AB178" i="12" s="1"/>
  <c r="AH178" i="12" s="1"/>
  <c r="AP178" i="12" s="1"/>
  <c r="AV178" i="12" s="1"/>
  <c r="BB178" i="12" s="1"/>
  <c r="BJ178" i="12" s="1"/>
  <c r="BT178" i="12" s="1"/>
  <c r="N179" i="12"/>
  <c r="T179" i="12" s="1"/>
  <c r="AB179" i="12" s="1"/>
  <c r="AH179" i="12" s="1"/>
  <c r="AP179" i="12" s="1"/>
  <c r="AV179" i="12" s="1"/>
  <c r="BB179" i="12" s="1"/>
  <c r="BJ179" i="12" s="1"/>
  <c r="BT179" i="12" s="1"/>
  <c r="M484" i="12"/>
  <c r="S484" i="12" s="1"/>
  <c r="AA484" i="12" s="1"/>
  <c r="AG484" i="12" s="1"/>
  <c r="AO484" i="12" s="1"/>
  <c r="AU484" i="12" s="1"/>
  <c r="BA484" i="12" s="1"/>
  <c r="BI484" i="12" s="1"/>
  <c r="BN484" i="12" s="1"/>
  <c r="BS484" i="12" s="1"/>
  <c r="BZ484" i="12" s="1"/>
  <c r="G483" i="12"/>
  <c r="G228" i="12"/>
  <c r="M228" i="12" s="1"/>
  <c r="S228" i="12" s="1"/>
  <c r="AA228" i="12" s="1"/>
  <c r="AG228" i="12" s="1"/>
  <c r="AO228" i="12" s="1"/>
  <c r="AU228" i="12" s="1"/>
  <c r="BA228" i="12" s="1"/>
  <c r="BI228" i="12" s="1"/>
  <c r="BN228" i="12" s="1"/>
  <c r="BS228" i="12" s="1"/>
  <c r="BZ228" i="12" s="1"/>
  <c r="M229" i="12"/>
  <c r="S229" i="12" s="1"/>
  <c r="AA229" i="12" s="1"/>
  <c r="AG229" i="12" s="1"/>
  <c r="AO229" i="12" s="1"/>
  <c r="AU229" i="12" s="1"/>
  <c r="BA229" i="12" s="1"/>
  <c r="BI229" i="12" s="1"/>
  <c r="BN229" i="12" s="1"/>
  <c r="BS229" i="12" s="1"/>
  <c r="BZ229" i="12" s="1"/>
  <c r="H459" i="12"/>
  <c r="N459" i="12" s="1"/>
  <c r="T459" i="12" s="1"/>
  <c r="AB459" i="12" s="1"/>
  <c r="AH459" i="12" s="1"/>
  <c r="AP459" i="12" s="1"/>
  <c r="AV459" i="12" s="1"/>
  <c r="BB459" i="12" s="1"/>
  <c r="BJ459" i="12" s="1"/>
  <c r="BT459" i="12" s="1"/>
  <c r="N460" i="12"/>
  <c r="T460" i="12" s="1"/>
  <c r="AB460" i="12" s="1"/>
  <c r="AH460" i="12" s="1"/>
  <c r="AP460" i="12" s="1"/>
  <c r="AV460" i="12" s="1"/>
  <c r="BB460" i="12" s="1"/>
  <c r="BJ460" i="12" s="1"/>
  <c r="BT460" i="12" s="1"/>
  <c r="G543" i="12"/>
  <c r="M543" i="12" s="1"/>
  <c r="S543" i="12" s="1"/>
  <c r="AA543" i="12" s="1"/>
  <c r="AG543" i="12" s="1"/>
  <c r="AO543" i="12" s="1"/>
  <c r="AU543" i="12" s="1"/>
  <c r="BA543" i="12" s="1"/>
  <c r="BI543" i="12" s="1"/>
  <c r="BN543" i="12" s="1"/>
  <c r="BS543" i="12" s="1"/>
  <c r="BZ543" i="12" s="1"/>
  <c r="M544" i="12"/>
  <c r="S544" i="12" s="1"/>
  <c r="AA544" i="12" s="1"/>
  <c r="AG544" i="12" s="1"/>
  <c r="AO544" i="12" s="1"/>
  <c r="AU544" i="12" s="1"/>
  <c r="BA544" i="12" s="1"/>
  <c r="BI544" i="12" s="1"/>
  <c r="BN544" i="12" s="1"/>
  <c r="BS544" i="12" s="1"/>
  <c r="BZ544" i="12" s="1"/>
  <c r="G601" i="12"/>
  <c r="M601" i="12" s="1"/>
  <c r="S601" i="12" s="1"/>
  <c r="AA601" i="12" s="1"/>
  <c r="AG601" i="12" s="1"/>
  <c r="AO601" i="12" s="1"/>
  <c r="AU601" i="12" s="1"/>
  <c r="BA601" i="12" s="1"/>
  <c r="BI601" i="12" s="1"/>
  <c r="BN601" i="12" s="1"/>
  <c r="BS601" i="12" s="1"/>
  <c r="BZ601" i="12" s="1"/>
  <c r="M617" i="12"/>
  <c r="S617" i="12" s="1"/>
  <c r="AA617" i="12" s="1"/>
  <c r="AG617" i="12" s="1"/>
  <c r="AO617" i="12" s="1"/>
  <c r="AU617" i="12" s="1"/>
  <c r="BA617" i="12" s="1"/>
  <c r="BI617" i="12" s="1"/>
  <c r="BN617" i="12" s="1"/>
  <c r="BS617" i="12" s="1"/>
  <c r="BZ617" i="12" s="1"/>
  <c r="G558" i="12"/>
  <c r="M559" i="12"/>
  <c r="S559" i="12" s="1"/>
  <c r="AA559" i="12" s="1"/>
  <c r="AG559" i="12" s="1"/>
  <c r="AO559" i="12" s="1"/>
  <c r="AU559" i="12" s="1"/>
  <c r="BA559" i="12" s="1"/>
  <c r="BI559" i="12" s="1"/>
  <c r="BN559" i="12" s="1"/>
  <c r="BS559" i="12" s="1"/>
  <c r="BZ559" i="12" s="1"/>
  <c r="H279" i="12"/>
  <c r="N279" i="12" s="1"/>
  <c r="T279" i="12" s="1"/>
  <c r="AB279" i="12" s="1"/>
  <c r="AH279" i="12" s="1"/>
  <c r="AP279" i="12" s="1"/>
  <c r="AV279" i="12" s="1"/>
  <c r="BB279" i="12" s="1"/>
  <c r="BJ279" i="12" s="1"/>
  <c r="BT279" i="12" s="1"/>
  <c r="N280" i="12"/>
  <c r="T280" i="12" s="1"/>
  <c r="AB280" i="12" s="1"/>
  <c r="AH280" i="12" s="1"/>
  <c r="AP280" i="12" s="1"/>
  <c r="AV280" i="12" s="1"/>
  <c r="BB280" i="12" s="1"/>
  <c r="BJ280" i="12" s="1"/>
  <c r="BT280" i="12" s="1"/>
  <c r="H265" i="12"/>
  <c r="N265" i="12" s="1"/>
  <c r="T265" i="12" s="1"/>
  <c r="AB265" i="12" s="1"/>
  <c r="AH265" i="12" s="1"/>
  <c r="AP265" i="12" s="1"/>
  <c r="AV265" i="12" s="1"/>
  <c r="BB265" i="12" s="1"/>
  <c r="BJ265" i="12" s="1"/>
  <c r="BT265" i="12" s="1"/>
  <c r="N266" i="12"/>
  <c r="T266" i="12" s="1"/>
  <c r="AB266" i="12" s="1"/>
  <c r="AH266" i="12" s="1"/>
  <c r="AP266" i="12" s="1"/>
  <c r="AV266" i="12" s="1"/>
  <c r="BB266" i="12" s="1"/>
  <c r="BJ266" i="12" s="1"/>
  <c r="BT266" i="12" s="1"/>
  <c r="H236" i="12"/>
  <c r="N236" i="12" s="1"/>
  <c r="T236" i="12" s="1"/>
  <c r="AB236" i="12" s="1"/>
  <c r="AH236" i="12" s="1"/>
  <c r="AP236" i="12" s="1"/>
  <c r="AV236" i="12" s="1"/>
  <c r="BB236" i="12" s="1"/>
  <c r="BJ236" i="12" s="1"/>
  <c r="BT236" i="12" s="1"/>
  <c r="N237" i="12"/>
  <c r="T237" i="12" s="1"/>
  <c r="AB237" i="12" s="1"/>
  <c r="AH237" i="12" s="1"/>
  <c r="AP237" i="12" s="1"/>
  <c r="AV237" i="12" s="1"/>
  <c r="BB237" i="12" s="1"/>
  <c r="BJ237" i="12" s="1"/>
  <c r="BT237" i="12" s="1"/>
  <c r="H211" i="12"/>
  <c r="N212" i="12"/>
  <c r="T212" i="12" s="1"/>
  <c r="AB212" i="12" s="1"/>
  <c r="AH212" i="12" s="1"/>
  <c r="AP212" i="12" s="1"/>
  <c r="AV212" i="12" s="1"/>
  <c r="BB212" i="12" s="1"/>
  <c r="BJ212" i="12" s="1"/>
  <c r="BT212" i="12" s="1"/>
  <c r="G178" i="12"/>
  <c r="M178" i="12" s="1"/>
  <c r="S178" i="12" s="1"/>
  <c r="AA178" i="12" s="1"/>
  <c r="AG178" i="12" s="1"/>
  <c r="AO178" i="12" s="1"/>
  <c r="AU178" i="12" s="1"/>
  <c r="BA178" i="12" s="1"/>
  <c r="BI178" i="12" s="1"/>
  <c r="BN178" i="12" s="1"/>
  <c r="BS178" i="12" s="1"/>
  <c r="BZ178" i="12" s="1"/>
  <c r="M179" i="12"/>
  <c r="S179" i="12" s="1"/>
  <c r="AA179" i="12" s="1"/>
  <c r="AG179" i="12" s="1"/>
  <c r="AO179" i="12" s="1"/>
  <c r="AU179" i="12" s="1"/>
  <c r="BA179" i="12" s="1"/>
  <c r="BI179" i="12" s="1"/>
  <c r="BN179" i="12" s="1"/>
  <c r="BS179" i="12" s="1"/>
  <c r="BZ179" i="12" s="1"/>
  <c r="H284" i="12"/>
  <c r="N285" i="12"/>
  <c r="T285" i="12" s="1"/>
  <c r="AB285" i="12" s="1"/>
  <c r="AH285" i="12" s="1"/>
  <c r="AP285" i="12" s="1"/>
  <c r="AV285" i="12" s="1"/>
  <c r="BB285" i="12" s="1"/>
  <c r="BJ285" i="12" s="1"/>
  <c r="BT285" i="12" s="1"/>
  <c r="G265" i="12"/>
  <c r="M265" i="12" s="1"/>
  <c r="S265" i="12" s="1"/>
  <c r="AA265" i="12" s="1"/>
  <c r="AG265" i="12" s="1"/>
  <c r="AO265" i="12" s="1"/>
  <c r="AU265" i="12" s="1"/>
  <c r="BA265" i="12" s="1"/>
  <c r="BI265" i="12" s="1"/>
  <c r="BN265" i="12" s="1"/>
  <c r="BS265" i="12" s="1"/>
  <c r="BZ265" i="12" s="1"/>
  <c r="M266" i="12"/>
  <c r="S266" i="12" s="1"/>
  <c r="AA266" i="12" s="1"/>
  <c r="AG266" i="12" s="1"/>
  <c r="AO266" i="12" s="1"/>
  <c r="AU266" i="12" s="1"/>
  <c r="BA266" i="12" s="1"/>
  <c r="BI266" i="12" s="1"/>
  <c r="BN266" i="12" s="1"/>
  <c r="BS266" i="12" s="1"/>
  <c r="BZ266" i="12" s="1"/>
  <c r="H196" i="12"/>
  <c r="N197" i="12"/>
  <c r="T197" i="12" s="1"/>
  <c r="AB197" i="12" s="1"/>
  <c r="AH197" i="12" s="1"/>
  <c r="AP197" i="12" s="1"/>
  <c r="AV197" i="12" s="1"/>
  <c r="BB197" i="12" s="1"/>
  <c r="BJ197" i="12" s="1"/>
  <c r="BT197" i="12" s="1"/>
  <c r="H170" i="12"/>
  <c r="N170" i="12" s="1"/>
  <c r="T170" i="12" s="1"/>
  <c r="AB170" i="12" s="1"/>
  <c r="AH170" i="12" s="1"/>
  <c r="AP170" i="12" s="1"/>
  <c r="AV170" i="12" s="1"/>
  <c r="BB170" i="12" s="1"/>
  <c r="BJ170" i="12" s="1"/>
  <c r="BT170" i="12" s="1"/>
  <c r="N171" i="12"/>
  <c r="T171" i="12" s="1"/>
  <c r="AB171" i="12" s="1"/>
  <c r="AH171" i="12" s="1"/>
  <c r="AP171" i="12" s="1"/>
  <c r="AV171" i="12" s="1"/>
  <c r="BB171" i="12" s="1"/>
  <c r="BJ171" i="12" s="1"/>
  <c r="BT171" i="12" s="1"/>
  <c r="H228" i="12"/>
  <c r="N228" i="12" s="1"/>
  <c r="T228" i="12" s="1"/>
  <c r="AB228" i="12" s="1"/>
  <c r="AH228" i="12" s="1"/>
  <c r="AP228" i="12" s="1"/>
  <c r="AV228" i="12" s="1"/>
  <c r="BB228" i="12" s="1"/>
  <c r="BJ228" i="12" s="1"/>
  <c r="BT228" i="12" s="1"/>
  <c r="N229" i="12"/>
  <c r="T229" i="12" s="1"/>
  <c r="AB229" i="12" s="1"/>
  <c r="AH229" i="12" s="1"/>
  <c r="AP229" i="12" s="1"/>
  <c r="AV229" i="12" s="1"/>
  <c r="BB229" i="12" s="1"/>
  <c r="BJ229" i="12" s="1"/>
  <c r="BT229" i="12" s="1"/>
  <c r="H232" i="12"/>
  <c r="N232" i="12" s="1"/>
  <c r="T232" i="12" s="1"/>
  <c r="AB232" i="12" s="1"/>
  <c r="AH232" i="12" s="1"/>
  <c r="AP232" i="12" s="1"/>
  <c r="AV232" i="12" s="1"/>
  <c r="BB232" i="12" s="1"/>
  <c r="BJ232" i="12" s="1"/>
  <c r="BT232" i="12" s="1"/>
  <c r="N233" i="12"/>
  <c r="T233" i="12" s="1"/>
  <c r="AB233" i="12" s="1"/>
  <c r="AH233" i="12" s="1"/>
  <c r="AP233" i="12" s="1"/>
  <c r="AV233" i="12" s="1"/>
  <c r="BB233" i="12" s="1"/>
  <c r="BJ233" i="12" s="1"/>
  <c r="BT233" i="12" s="1"/>
  <c r="H601" i="12"/>
  <c r="N601" i="12" s="1"/>
  <c r="T601" i="12" s="1"/>
  <c r="AB601" i="12" s="1"/>
  <c r="AH601" i="12" s="1"/>
  <c r="AP601" i="12" s="1"/>
  <c r="AV601" i="12" s="1"/>
  <c r="BB601" i="12" s="1"/>
  <c r="BJ601" i="12" s="1"/>
  <c r="BT601" i="12" s="1"/>
  <c r="N617" i="12"/>
  <c r="T617" i="12" s="1"/>
  <c r="AB617" i="12" s="1"/>
  <c r="AH617" i="12" s="1"/>
  <c r="AP617" i="12" s="1"/>
  <c r="AV617" i="12" s="1"/>
  <c r="BB617" i="12" s="1"/>
  <c r="BJ617" i="12" s="1"/>
  <c r="BT617" i="12" s="1"/>
  <c r="H639" i="12"/>
  <c r="N639" i="12" s="1"/>
  <c r="T639" i="12" s="1"/>
  <c r="AB639" i="12" s="1"/>
  <c r="AH639" i="12" s="1"/>
  <c r="AP639" i="12" s="1"/>
  <c r="AV639" i="12" s="1"/>
  <c r="BB639" i="12" s="1"/>
  <c r="BJ639" i="12" s="1"/>
  <c r="BT639" i="12" s="1"/>
  <c r="N640" i="12"/>
  <c r="T640" i="12" s="1"/>
  <c r="AB640" i="12" s="1"/>
  <c r="AH640" i="12" s="1"/>
  <c r="AP640" i="12" s="1"/>
  <c r="AV640" i="12" s="1"/>
  <c r="BB640" i="12" s="1"/>
  <c r="BJ640" i="12" s="1"/>
  <c r="BT640" i="12" s="1"/>
  <c r="G430" i="12"/>
  <c r="M430" i="12" s="1"/>
  <c r="S430" i="12" s="1"/>
  <c r="AA430" i="12" s="1"/>
  <c r="AG430" i="12" s="1"/>
  <c r="AO430" i="12" s="1"/>
  <c r="AU430" i="12" s="1"/>
  <c r="BA430" i="12" s="1"/>
  <c r="BI430" i="12" s="1"/>
  <c r="BN430" i="12" s="1"/>
  <c r="BS430" i="12" s="1"/>
  <c r="BZ430" i="12" s="1"/>
  <c r="M431" i="12"/>
  <c r="S431" i="12" s="1"/>
  <c r="AA431" i="12" s="1"/>
  <c r="AG431" i="12" s="1"/>
  <c r="AO431" i="12" s="1"/>
  <c r="AU431" i="12" s="1"/>
  <c r="BA431" i="12" s="1"/>
  <c r="BI431" i="12" s="1"/>
  <c r="BN431" i="12" s="1"/>
  <c r="BS431" i="12" s="1"/>
  <c r="BZ431" i="12" s="1"/>
  <c r="H143" i="12"/>
  <c r="H142" i="12" s="1"/>
  <c r="N144" i="12"/>
  <c r="T144" i="12" s="1"/>
  <c r="AB144" i="12" s="1"/>
  <c r="AH144" i="12" s="1"/>
  <c r="AP144" i="12" s="1"/>
  <c r="AV144" i="12" s="1"/>
  <c r="BB144" i="12" s="1"/>
  <c r="BJ144" i="12" s="1"/>
  <c r="BT144" i="12" s="1"/>
  <c r="M295" i="12"/>
  <c r="S295" i="12" s="1"/>
  <c r="AA295" i="12" s="1"/>
  <c r="AG295" i="12" s="1"/>
  <c r="AO295" i="12" s="1"/>
  <c r="AU295" i="12" s="1"/>
  <c r="BA295" i="12" s="1"/>
  <c r="BI295" i="12" s="1"/>
  <c r="BN295" i="12" s="1"/>
  <c r="BS295" i="12" s="1"/>
  <c r="BZ295" i="12" s="1"/>
  <c r="G294" i="12"/>
  <c r="M294" i="12" s="1"/>
  <c r="S294" i="12" s="1"/>
  <c r="AA294" i="12" s="1"/>
  <c r="AG294" i="12" s="1"/>
  <c r="AO294" i="12" s="1"/>
  <c r="AU294" i="12" s="1"/>
  <c r="BA294" i="12" s="1"/>
  <c r="BI294" i="12" s="1"/>
  <c r="BN294" i="12" s="1"/>
  <c r="BS294" i="12" s="1"/>
  <c r="BZ294" i="12" s="1"/>
  <c r="G236" i="12"/>
  <c r="M236" i="12" s="1"/>
  <c r="S236" i="12" s="1"/>
  <c r="AA236" i="12" s="1"/>
  <c r="AG236" i="12" s="1"/>
  <c r="AO236" i="12" s="1"/>
  <c r="AU236" i="12" s="1"/>
  <c r="BA236" i="12" s="1"/>
  <c r="BI236" i="12" s="1"/>
  <c r="BN236" i="12" s="1"/>
  <c r="BS236" i="12" s="1"/>
  <c r="BZ236" i="12" s="1"/>
  <c r="M237" i="12"/>
  <c r="S237" i="12" s="1"/>
  <c r="AA237" i="12" s="1"/>
  <c r="AG237" i="12" s="1"/>
  <c r="AO237" i="12" s="1"/>
  <c r="AU237" i="12" s="1"/>
  <c r="BA237" i="12" s="1"/>
  <c r="BI237" i="12" s="1"/>
  <c r="BN237" i="12" s="1"/>
  <c r="BS237" i="12" s="1"/>
  <c r="BZ237" i="12" s="1"/>
  <c r="G143" i="12"/>
  <c r="G142" i="12" s="1"/>
  <c r="M144" i="12"/>
  <c r="S144" i="12" s="1"/>
  <c r="AA144" i="12" s="1"/>
  <c r="AG144" i="12" s="1"/>
  <c r="AO144" i="12" s="1"/>
  <c r="AU144" i="12" s="1"/>
  <c r="BA144" i="12" s="1"/>
  <c r="BI144" i="12" s="1"/>
  <c r="BN144" i="12" s="1"/>
  <c r="BS144" i="12" s="1"/>
  <c r="BZ144" i="12" s="1"/>
  <c r="H174" i="12"/>
  <c r="N174" i="12" s="1"/>
  <c r="T174" i="12" s="1"/>
  <c r="AB174" i="12" s="1"/>
  <c r="AH174" i="12" s="1"/>
  <c r="AP174" i="12" s="1"/>
  <c r="AV174" i="12" s="1"/>
  <c r="BB174" i="12" s="1"/>
  <c r="BJ174" i="12" s="1"/>
  <c r="BT174" i="12" s="1"/>
  <c r="N175" i="12"/>
  <c r="T175" i="12" s="1"/>
  <c r="AB175" i="12" s="1"/>
  <c r="AH175" i="12" s="1"/>
  <c r="AP175" i="12" s="1"/>
  <c r="AV175" i="12" s="1"/>
  <c r="BB175" i="12" s="1"/>
  <c r="BJ175" i="12" s="1"/>
  <c r="BT175" i="12" s="1"/>
  <c r="H258" i="12"/>
  <c r="N258" i="12" s="1"/>
  <c r="T258" i="12" s="1"/>
  <c r="AB258" i="12" s="1"/>
  <c r="AH258" i="12" s="1"/>
  <c r="AP258" i="12" s="1"/>
  <c r="AV258" i="12" s="1"/>
  <c r="BB258" i="12" s="1"/>
  <c r="BJ258" i="12" s="1"/>
  <c r="BT258" i="12" s="1"/>
  <c r="N259" i="12"/>
  <c r="T259" i="12" s="1"/>
  <c r="AB259" i="12" s="1"/>
  <c r="AH259" i="12" s="1"/>
  <c r="AP259" i="12" s="1"/>
  <c r="AV259" i="12" s="1"/>
  <c r="BB259" i="12" s="1"/>
  <c r="BJ259" i="12" s="1"/>
  <c r="BT259" i="12" s="1"/>
  <c r="H526" i="12"/>
  <c r="N526" i="12" s="1"/>
  <c r="T526" i="12" s="1"/>
  <c r="AB526" i="12" s="1"/>
  <c r="AH526" i="12" s="1"/>
  <c r="AP526" i="12" s="1"/>
  <c r="AV526" i="12" s="1"/>
  <c r="BB526" i="12" s="1"/>
  <c r="BJ526" i="12" s="1"/>
  <c r="BT526" i="12" s="1"/>
  <c r="N535" i="12"/>
  <c r="T535" i="12" s="1"/>
  <c r="AB535" i="12" s="1"/>
  <c r="AH535" i="12" s="1"/>
  <c r="AP535" i="12" s="1"/>
  <c r="AV535" i="12" s="1"/>
  <c r="BB535" i="12" s="1"/>
  <c r="BJ535" i="12" s="1"/>
  <c r="BT535" i="12" s="1"/>
  <c r="M464" i="12"/>
  <c r="S464" i="12" s="1"/>
  <c r="AA464" i="12" s="1"/>
  <c r="AG464" i="12" s="1"/>
  <c r="AO464" i="12" s="1"/>
  <c r="AU464" i="12" s="1"/>
  <c r="BA464" i="12" s="1"/>
  <c r="BI464" i="12" s="1"/>
  <c r="BN464" i="12" s="1"/>
  <c r="BS464" i="12" s="1"/>
  <c r="BZ464" i="12" s="1"/>
  <c r="G174" i="12"/>
  <c r="M174" i="12" s="1"/>
  <c r="S174" i="12" s="1"/>
  <c r="AA174" i="12" s="1"/>
  <c r="AG174" i="12" s="1"/>
  <c r="AO174" i="12" s="1"/>
  <c r="AU174" i="12" s="1"/>
  <c r="BA174" i="12" s="1"/>
  <c r="BI174" i="12" s="1"/>
  <c r="BN174" i="12" s="1"/>
  <c r="BS174" i="12" s="1"/>
  <c r="BZ174" i="12" s="1"/>
  <c r="M175" i="12"/>
  <c r="S175" i="12" s="1"/>
  <c r="AA175" i="12" s="1"/>
  <c r="AG175" i="12" s="1"/>
  <c r="AO175" i="12" s="1"/>
  <c r="AU175" i="12" s="1"/>
  <c r="BA175" i="12" s="1"/>
  <c r="BI175" i="12" s="1"/>
  <c r="BN175" i="12" s="1"/>
  <c r="BS175" i="12" s="1"/>
  <c r="BZ175" i="12" s="1"/>
  <c r="N295" i="12"/>
  <c r="T295" i="12" s="1"/>
  <c r="AB295" i="12" s="1"/>
  <c r="AH295" i="12" s="1"/>
  <c r="AP295" i="12" s="1"/>
  <c r="AV295" i="12" s="1"/>
  <c r="BB295" i="12" s="1"/>
  <c r="BJ295" i="12" s="1"/>
  <c r="BT295" i="12" s="1"/>
  <c r="H294" i="12"/>
  <c r="N294" i="12" s="1"/>
  <c r="T294" i="12" s="1"/>
  <c r="AB294" i="12" s="1"/>
  <c r="AH294" i="12" s="1"/>
  <c r="AP294" i="12" s="1"/>
  <c r="AV294" i="12" s="1"/>
  <c r="BB294" i="12" s="1"/>
  <c r="BJ294" i="12" s="1"/>
  <c r="BT294" i="12" s="1"/>
  <c r="M330" i="12"/>
  <c r="S330" i="12" s="1"/>
  <c r="AA330" i="12" s="1"/>
  <c r="AG330" i="12" s="1"/>
  <c r="AO330" i="12" s="1"/>
  <c r="AU330" i="12" s="1"/>
  <c r="BA330" i="12" s="1"/>
  <c r="BI330" i="12" s="1"/>
  <c r="BN330" i="12" s="1"/>
  <c r="BS330" i="12" s="1"/>
  <c r="BZ330" i="12" s="1"/>
  <c r="G329" i="12"/>
  <c r="M329" i="12" s="1"/>
  <c r="S329" i="12" s="1"/>
  <c r="AA329" i="12" s="1"/>
  <c r="AG329" i="12" s="1"/>
  <c r="AO329" i="12" s="1"/>
  <c r="AU329" i="12" s="1"/>
  <c r="BA329" i="12" s="1"/>
  <c r="BI329" i="12" s="1"/>
  <c r="BN329" i="12" s="1"/>
  <c r="BS329" i="12" s="1"/>
  <c r="BZ329" i="12" s="1"/>
  <c r="H430" i="12"/>
  <c r="N430" i="12" s="1"/>
  <c r="T430" i="12" s="1"/>
  <c r="AB430" i="12" s="1"/>
  <c r="AH430" i="12" s="1"/>
  <c r="AP430" i="12" s="1"/>
  <c r="AV430" i="12" s="1"/>
  <c r="BB430" i="12" s="1"/>
  <c r="BJ430" i="12" s="1"/>
  <c r="BT430" i="12" s="1"/>
  <c r="N431" i="12"/>
  <c r="T431" i="12" s="1"/>
  <c r="AB431" i="12" s="1"/>
  <c r="AH431" i="12" s="1"/>
  <c r="AP431" i="12" s="1"/>
  <c r="AV431" i="12" s="1"/>
  <c r="BB431" i="12" s="1"/>
  <c r="BJ431" i="12" s="1"/>
  <c r="BT431" i="12" s="1"/>
  <c r="G639" i="12"/>
  <c r="M639" i="12" s="1"/>
  <c r="S639" i="12" s="1"/>
  <c r="AA639" i="12" s="1"/>
  <c r="AG639" i="12" s="1"/>
  <c r="AO639" i="12" s="1"/>
  <c r="AU639" i="12" s="1"/>
  <c r="BA639" i="12" s="1"/>
  <c r="BI639" i="12" s="1"/>
  <c r="BN639" i="12" s="1"/>
  <c r="BS639" i="12" s="1"/>
  <c r="BZ639" i="12" s="1"/>
  <c r="M640" i="12"/>
  <c r="S640" i="12" s="1"/>
  <c r="AA640" i="12" s="1"/>
  <c r="AG640" i="12" s="1"/>
  <c r="AO640" i="12" s="1"/>
  <c r="AU640" i="12" s="1"/>
  <c r="BA640" i="12" s="1"/>
  <c r="BI640" i="12" s="1"/>
  <c r="BN640" i="12" s="1"/>
  <c r="BS640" i="12" s="1"/>
  <c r="BZ640" i="12" s="1"/>
  <c r="H543" i="12"/>
  <c r="N543" i="12" s="1"/>
  <c r="T543" i="12" s="1"/>
  <c r="AB543" i="12" s="1"/>
  <c r="AH543" i="12" s="1"/>
  <c r="AP543" i="12" s="1"/>
  <c r="AV543" i="12" s="1"/>
  <c r="BB543" i="12" s="1"/>
  <c r="BJ543" i="12" s="1"/>
  <c r="BT543" i="12" s="1"/>
  <c r="N544" i="12"/>
  <c r="T544" i="12" s="1"/>
  <c r="AB544" i="12" s="1"/>
  <c r="AH544" i="12" s="1"/>
  <c r="AP544" i="12" s="1"/>
  <c r="AV544" i="12" s="1"/>
  <c r="BB544" i="12" s="1"/>
  <c r="BJ544" i="12" s="1"/>
  <c r="BT544" i="12" s="1"/>
  <c r="G258" i="12"/>
  <c r="M258" i="12" s="1"/>
  <c r="S258" i="12" s="1"/>
  <c r="AA258" i="12" s="1"/>
  <c r="AG258" i="12" s="1"/>
  <c r="AO258" i="12" s="1"/>
  <c r="AU258" i="12" s="1"/>
  <c r="BA258" i="12" s="1"/>
  <c r="BI258" i="12" s="1"/>
  <c r="BN258" i="12" s="1"/>
  <c r="BS258" i="12" s="1"/>
  <c r="BZ258" i="12" s="1"/>
  <c r="M259" i="12"/>
  <c r="S259" i="12" s="1"/>
  <c r="AA259" i="12" s="1"/>
  <c r="AG259" i="12" s="1"/>
  <c r="AO259" i="12" s="1"/>
  <c r="AU259" i="12" s="1"/>
  <c r="BA259" i="12" s="1"/>
  <c r="BI259" i="12" s="1"/>
  <c r="BN259" i="12" s="1"/>
  <c r="BS259" i="12" s="1"/>
  <c r="BZ259" i="12" s="1"/>
  <c r="G232" i="12"/>
  <c r="M232" i="12" s="1"/>
  <c r="S232" i="12" s="1"/>
  <c r="AA232" i="12" s="1"/>
  <c r="AG232" i="12" s="1"/>
  <c r="AO232" i="12" s="1"/>
  <c r="AU232" i="12" s="1"/>
  <c r="BA232" i="12" s="1"/>
  <c r="BI232" i="12" s="1"/>
  <c r="BN232" i="12" s="1"/>
  <c r="BS232" i="12" s="1"/>
  <c r="BZ232" i="12" s="1"/>
  <c r="M233" i="12"/>
  <c r="S233" i="12" s="1"/>
  <c r="AA233" i="12" s="1"/>
  <c r="AG233" i="12" s="1"/>
  <c r="AO233" i="12" s="1"/>
  <c r="AU233" i="12" s="1"/>
  <c r="BA233" i="12" s="1"/>
  <c r="BI233" i="12" s="1"/>
  <c r="BN233" i="12" s="1"/>
  <c r="BS233" i="12" s="1"/>
  <c r="BZ233" i="12" s="1"/>
  <c r="H187" i="12"/>
  <c r="N188" i="12"/>
  <c r="T188" i="12" s="1"/>
  <c r="AB188" i="12" s="1"/>
  <c r="AH188" i="12" s="1"/>
  <c r="AP188" i="12" s="1"/>
  <c r="AV188" i="12" s="1"/>
  <c r="BB188" i="12" s="1"/>
  <c r="BJ188" i="12" s="1"/>
  <c r="BT188" i="12" s="1"/>
  <c r="H312" i="12"/>
  <c r="N312" i="12" s="1"/>
  <c r="T312" i="12" s="1"/>
  <c r="AB312" i="12" s="1"/>
  <c r="AH312" i="12" s="1"/>
  <c r="AP312" i="12" s="1"/>
  <c r="AV312" i="12" s="1"/>
  <c r="BB312" i="12" s="1"/>
  <c r="BJ312" i="12" s="1"/>
  <c r="BT312" i="12" s="1"/>
  <c r="N313" i="12"/>
  <c r="T313" i="12" s="1"/>
  <c r="AB313" i="12" s="1"/>
  <c r="AH313" i="12" s="1"/>
  <c r="AP313" i="12" s="1"/>
  <c r="AV313" i="12" s="1"/>
  <c r="BB313" i="12" s="1"/>
  <c r="BJ313" i="12" s="1"/>
  <c r="BT313" i="12" s="1"/>
  <c r="H242" i="12"/>
  <c r="N243" i="12"/>
  <c r="T243" i="12" s="1"/>
  <c r="AB243" i="12" s="1"/>
  <c r="AH243" i="12" s="1"/>
  <c r="AP243" i="12" s="1"/>
  <c r="AV243" i="12" s="1"/>
  <c r="BB243" i="12" s="1"/>
  <c r="BJ243" i="12" s="1"/>
  <c r="BT243" i="12" s="1"/>
  <c r="G211" i="12"/>
  <c r="M212" i="12"/>
  <c r="S212" i="12" s="1"/>
  <c r="AA212" i="12" s="1"/>
  <c r="AG212" i="12" s="1"/>
  <c r="AO212" i="12" s="1"/>
  <c r="AU212" i="12" s="1"/>
  <c r="BA212" i="12" s="1"/>
  <c r="BI212" i="12" s="1"/>
  <c r="BN212" i="12" s="1"/>
  <c r="BS212" i="12" s="1"/>
  <c r="BZ212" i="12" s="1"/>
  <c r="G187" i="12"/>
  <c r="M188" i="12"/>
  <c r="S188" i="12" s="1"/>
  <c r="AA188" i="12" s="1"/>
  <c r="AG188" i="12" s="1"/>
  <c r="AO188" i="12" s="1"/>
  <c r="AU188" i="12" s="1"/>
  <c r="BA188" i="12" s="1"/>
  <c r="BI188" i="12" s="1"/>
  <c r="BN188" i="12" s="1"/>
  <c r="BS188" i="12" s="1"/>
  <c r="BZ188" i="12" s="1"/>
  <c r="G284" i="12"/>
  <c r="M285" i="12"/>
  <c r="S285" i="12" s="1"/>
  <c r="AA285" i="12" s="1"/>
  <c r="AG285" i="12" s="1"/>
  <c r="AO285" i="12" s="1"/>
  <c r="AU285" i="12" s="1"/>
  <c r="BA285" i="12" s="1"/>
  <c r="BI285" i="12" s="1"/>
  <c r="BN285" i="12" s="1"/>
  <c r="BS285" i="12" s="1"/>
  <c r="BZ285" i="12" s="1"/>
  <c r="G242" i="12"/>
  <c r="M243" i="12"/>
  <c r="S243" i="12" s="1"/>
  <c r="AA243" i="12" s="1"/>
  <c r="AG243" i="12" s="1"/>
  <c r="AO243" i="12" s="1"/>
  <c r="AU243" i="12" s="1"/>
  <c r="BA243" i="12" s="1"/>
  <c r="BI243" i="12" s="1"/>
  <c r="BN243" i="12" s="1"/>
  <c r="BS243" i="12" s="1"/>
  <c r="BZ243" i="12" s="1"/>
  <c r="G170" i="12"/>
  <c r="M170" i="12" s="1"/>
  <c r="S170" i="12" s="1"/>
  <c r="AA170" i="12" s="1"/>
  <c r="AG170" i="12" s="1"/>
  <c r="AO170" i="12" s="1"/>
  <c r="AU170" i="12" s="1"/>
  <c r="BA170" i="12" s="1"/>
  <c r="BI170" i="12" s="1"/>
  <c r="BN170" i="12" s="1"/>
  <c r="BS170" i="12" s="1"/>
  <c r="BZ170" i="12" s="1"/>
  <c r="M171" i="12"/>
  <c r="S171" i="12" s="1"/>
  <c r="AA171" i="12" s="1"/>
  <c r="AG171" i="12" s="1"/>
  <c r="AO171" i="12" s="1"/>
  <c r="AU171" i="12" s="1"/>
  <c r="BA171" i="12" s="1"/>
  <c r="BI171" i="12" s="1"/>
  <c r="BN171" i="12" s="1"/>
  <c r="BS171" i="12" s="1"/>
  <c r="BZ171" i="12" s="1"/>
  <c r="G246" i="12"/>
  <c r="M246" i="12" s="1"/>
  <c r="S246" i="12" s="1"/>
  <c r="AA246" i="12" s="1"/>
  <c r="AG246" i="12" s="1"/>
  <c r="AO246" i="12" s="1"/>
  <c r="AU246" i="12" s="1"/>
  <c r="BA246" i="12" s="1"/>
  <c r="BI246" i="12" s="1"/>
  <c r="BN246" i="12" s="1"/>
  <c r="BS246" i="12" s="1"/>
  <c r="BZ246" i="12" s="1"/>
  <c r="M247" i="12"/>
  <c r="S247" i="12" s="1"/>
  <c r="AA247" i="12" s="1"/>
  <c r="AG247" i="12" s="1"/>
  <c r="AO247" i="12" s="1"/>
  <c r="AU247" i="12" s="1"/>
  <c r="BA247" i="12" s="1"/>
  <c r="BI247" i="12" s="1"/>
  <c r="BN247" i="12" s="1"/>
  <c r="BS247" i="12" s="1"/>
  <c r="BZ247" i="12" s="1"/>
  <c r="F525" i="12" l="1"/>
  <c r="L525" i="12" s="1"/>
  <c r="R525" i="12" s="1"/>
  <c r="V525" i="12" s="1"/>
  <c r="Z525" i="12" s="1"/>
  <c r="AF525" i="12" s="1"/>
  <c r="AJ525" i="12" s="1"/>
  <c r="AN525" i="12" s="1"/>
  <c r="AT525" i="12" s="1"/>
  <c r="AZ525" i="12" s="1"/>
  <c r="BD525" i="12" s="1"/>
  <c r="BH525" i="12" s="1"/>
  <c r="BM525" i="12" s="1"/>
  <c r="BR525" i="12" s="1"/>
  <c r="BV525" i="12" s="1"/>
  <c r="BY525" i="12" s="1"/>
  <c r="CB525" i="12" s="1"/>
  <c r="CD525" i="12" s="1"/>
  <c r="G500" i="12"/>
  <c r="M500" i="12" s="1"/>
  <c r="S500" i="12" s="1"/>
  <c r="AA500" i="12" s="1"/>
  <c r="AG500" i="12" s="1"/>
  <c r="AO500" i="12" s="1"/>
  <c r="AU500" i="12" s="1"/>
  <c r="BA500" i="12" s="1"/>
  <c r="BI500" i="12" s="1"/>
  <c r="BN500" i="12" s="1"/>
  <c r="BS500" i="12" s="1"/>
  <c r="BZ500" i="12" s="1"/>
  <c r="F500" i="12"/>
  <c r="L500" i="12" s="1"/>
  <c r="R500" i="12" s="1"/>
  <c r="V500" i="12" s="1"/>
  <c r="Z500" i="12" s="1"/>
  <c r="AF500" i="12" s="1"/>
  <c r="AJ500" i="12" s="1"/>
  <c r="AN500" i="12" s="1"/>
  <c r="AT500" i="12" s="1"/>
  <c r="AZ500" i="12" s="1"/>
  <c r="BD500" i="12" s="1"/>
  <c r="BH500" i="12" s="1"/>
  <c r="BM500" i="12" s="1"/>
  <c r="BR500" i="12" s="1"/>
  <c r="BV500" i="12" s="1"/>
  <c r="BY500" i="12" s="1"/>
  <c r="CB500" i="12" s="1"/>
  <c r="CD500" i="12" s="1"/>
  <c r="G127" i="12"/>
  <c r="G126" i="12" s="1"/>
  <c r="M126" i="12" s="1"/>
  <c r="S126" i="12" s="1"/>
  <c r="AA126" i="12" s="1"/>
  <c r="AG126" i="12" s="1"/>
  <c r="AO126" i="12" s="1"/>
  <c r="AU126" i="12" s="1"/>
  <c r="BA126" i="12" s="1"/>
  <c r="BI126" i="12" s="1"/>
  <c r="BN126" i="12" s="1"/>
  <c r="BS126" i="12" s="1"/>
  <c r="BZ126" i="12" s="1"/>
  <c r="F458" i="12"/>
  <c r="L458" i="12" s="1"/>
  <c r="R458" i="12" s="1"/>
  <c r="V458" i="12" s="1"/>
  <c r="Z458" i="12" s="1"/>
  <c r="AF458" i="12" s="1"/>
  <c r="AJ458" i="12" s="1"/>
  <c r="AN458" i="12" s="1"/>
  <c r="AT458" i="12" s="1"/>
  <c r="AZ458" i="12" s="1"/>
  <c r="BD458" i="12" s="1"/>
  <c r="BH458" i="12" s="1"/>
  <c r="BM458" i="12" s="1"/>
  <c r="BR458" i="12" s="1"/>
  <c r="BV458" i="12" s="1"/>
  <c r="BY458" i="12" s="1"/>
  <c r="CB458" i="12" s="1"/>
  <c r="CD458" i="12" s="1"/>
  <c r="F293" i="12"/>
  <c r="L293" i="12" s="1"/>
  <c r="R293" i="12" s="1"/>
  <c r="V293" i="12" s="1"/>
  <c r="Z293" i="12" s="1"/>
  <c r="AF293" i="12" s="1"/>
  <c r="AJ293" i="12" s="1"/>
  <c r="AN293" i="12" s="1"/>
  <c r="AT293" i="12" s="1"/>
  <c r="AZ293" i="12" s="1"/>
  <c r="BD293" i="12" s="1"/>
  <c r="BH293" i="12" s="1"/>
  <c r="BM293" i="12" s="1"/>
  <c r="BR293" i="12" s="1"/>
  <c r="BV293" i="12" s="1"/>
  <c r="BY293" i="12" s="1"/>
  <c r="CB293" i="12" s="1"/>
  <c r="CD293" i="12" s="1"/>
  <c r="F127" i="12"/>
  <c r="L127" i="12" s="1"/>
  <c r="R127" i="12" s="1"/>
  <c r="V127" i="12" s="1"/>
  <c r="Z127" i="12" s="1"/>
  <c r="AF127" i="12" s="1"/>
  <c r="AJ127" i="12" s="1"/>
  <c r="AN127" i="12" s="1"/>
  <c r="AT127" i="12" s="1"/>
  <c r="AZ127" i="12" s="1"/>
  <c r="BD127" i="12" s="1"/>
  <c r="BH127" i="12" s="1"/>
  <c r="BM127" i="12" s="1"/>
  <c r="BR127" i="12" s="1"/>
  <c r="BV127" i="12" s="1"/>
  <c r="BY127" i="12" s="1"/>
  <c r="CB127" i="12" s="1"/>
  <c r="CD127" i="12" s="1"/>
  <c r="H127" i="12"/>
  <c r="N127" i="12" s="1"/>
  <c r="T127" i="12" s="1"/>
  <c r="AB127" i="12" s="1"/>
  <c r="AH127" i="12" s="1"/>
  <c r="AP127" i="12" s="1"/>
  <c r="AV127" i="12" s="1"/>
  <c r="BB127" i="12" s="1"/>
  <c r="BJ127" i="12" s="1"/>
  <c r="BT127" i="12" s="1"/>
  <c r="G458" i="12"/>
  <c r="M458" i="12" s="1"/>
  <c r="S458" i="12" s="1"/>
  <c r="AA458" i="12" s="1"/>
  <c r="AG458" i="12" s="1"/>
  <c r="AO458" i="12" s="1"/>
  <c r="AU458" i="12" s="1"/>
  <c r="BA458" i="12" s="1"/>
  <c r="BI458" i="12" s="1"/>
  <c r="BN458" i="12" s="1"/>
  <c r="BS458" i="12" s="1"/>
  <c r="BZ458" i="12" s="1"/>
  <c r="G264" i="12"/>
  <c r="M264" i="12" s="1"/>
  <c r="S264" i="12" s="1"/>
  <c r="AA264" i="12" s="1"/>
  <c r="AG264" i="12" s="1"/>
  <c r="AO264" i="12" s="1"/>
  <c r="AU264" i="12" s="1"/>
  <c r="BA264" i="12" s="1"/>
  <c r="BI264" i="12" s="1"/>
  <c r="BN264" i="12" s="1"/>
  <c r="BS264" i="12" s="1"/>
  <c r="BZ264" i="12" s="1"/>
  <c r="F264" i="12"/>
  <c r="F186" i="12"/>
  <c r="L186" i="12" s="1"/>
  <c r="R186" i="12" s="1"/>
  <c r="V186" i="12" s="1"/>
  <c r="Z186" i="12" s="1"/>
  <c r="AF186" i="12" s="1"/>
  <c r="AJ186" i="12" s="1"/>
  <c r="AN186" i="12" s="1"/>
  <c r="AT186" i="12" s="1"/>
  <c r="AZ186" i="12" s="1"/>
  <c r="BD186" i="12" s="1"/>
  <c r="BH186" i="12" s="1"/>
  <c r="BM186" i="12" s="1"/>
  <c r="BR186" i="12" s="1"/>
  <c r="BV186" i="12" s="1"/>
  <c r="BY186" i="12" s="1"/>
  <c r="CB186" i="12" s="1"/>
  <c r="CD186" i="12" s="1"/>
  <c r="L187" i="12"/>
  <c r="R187" i="12" s="1"/>
  <c r="V187" i="12" s="1"/>
  <c r="Z187" i="12" s="1"/>
  <c r="AF187" i="12" s="1"/>
  <c r="AJ187" i="12" s="1"/>
  <c r="AN187" i="12" s="1"/>
  <c r="AT187" i="12" s="1"/>
  <c r="AZ187" i="12" s="1"/>
  <c r="BD187" i="12" s="1"/>
  <c r="BH187" i="12" s="1"/>
  <c r="BM187" i="12" s="1"/>
  <c r="BR187" i="12" s="1"/>
  <c r="BV187" i="12" s="1"/>
  <c r="BY187" i="12" s="1"/>
  <c r="CB187" i="12" s="1"/>
  <c r="CD187" i="12" s="1"/>
  <c r="F163" i="12"/>
  <c r="L163" i="12" s="1"/>
  <c r="R163" i="12" s="1"/>
  <c r="V163" i="12" s="1"/>
  <c r="Z163" i="12" s="1"/>
  <c r="AF163" i="12" s="1"/>
  <c r="AJ163" i="12" s="1"/>
  <c r="AN163" i="12" s="1"/>
  <c r="AT163" i="12" s="1"/>
  <c r="AZ163" i="12" s="1"/>
  <c r="BD163" i="12" s="1"/>
  <c r="BH163" i="12" s="1"/>
  <c r="BM163" i="12" s="1"/>
  <c r="BR163" i="12" s="1"/>
  <c r="BV163" i="12" s="1"/>
  <c r="BY163" i="12" s="1"/>
  <c r="CB163" i="12" s="1"/>
  <c r="CD163" i="12" s="1"/>
  <c r="L164" i="12"/>
  <c r="R164" i="12" s="1"/>
  <c r="V164" i="12" s="1"/>
  <c r="Z164" i="12" s="1"/>
  <c r="AF164" i="12" s="1"/>
  <c r="AJ164" i="12" s="1"/>
  <c r="AN164" i="12" s="1"/>
  <c r="AT164" i="12" s="1"/>
  <c r="AZ164" i="12" s="1"/>
  <c r="BD164" i="12" s="1"/>
  <c r="BH164" i="12" s="1"/>
  <c r="BM164" i="12" s="1"/>
  <c r="BR164" i="12" s="1"/>
  <c r="BV164" i="12" s="1"/>
  <c r="BY164" i="12" s="1"/>
  <c r="CB164" i="12" s="1"/>
  <c r="CD164" i="12" s="1"/>
  <c r="L477" i="12"/>
  <c r="R477" i="12" s="1"/>
  <c r="V477" i="12" s="1"/>
  <c r="Z477" i="12" s="1"/>
  <c r="AF477" i="12" s="1"/>
  <c r="AJ477" i="12" s="1"/>
  <c r="AN477" i="12" s="1"/>
  <c r="AT477" i="12" s="1"/>
  <c r="AZ477" i="12" s="1"/>
  <c r="BD477" i="12" s="1"/>
  <c r="BH477" i="12" s="1"/>
  <c r="BM477" i="12" s="1"/>
  <c r="BR477" i="12" s="1"/>
  <c r="BV477" i="12" s="1"/>
  <c r="BY477" i="12" s="1"/>
  <c r="CB477" i="12" s="1"/>
  <c r="CD477" i="12" s="1"/>
  <c r="H264" i="12"/>
  <c r="N264" i="12" s="1"/>
  <c r="T264" i="12" s="1"/>
  <c r="AB264" i="12" s="1"/>
  <c r="AH264" i="12" s="1"/>
  <c r="AP264" i="12" s="1"/>
  <c r="AV264" i="12" s="1"/>
  <c r="BB264" i="12" s="1"/>
  <c r="BJ264" i="12" s="1"/>
  <c r="BT264" i="12" s="1"/>
  <c r="F482" i="12"/>
  <c r="L482" i="12" s="1"/>
  <c r="R482" i="12" s="1"/>
  <c r="V482" i="12" s="1"/>
  <c r="Z482" i="12" s="1"/>
  <c r="AF482" i="12" s="1"/>
  <c r="AJ482" i="12" s="1"/>
  <c r="AN482" i="12" s="1"/>
  <c r="AT482" i="12" s="1"/>
  <c r="AZ482" i="12" s="1"/>
  <c r="BD482" i="12" s="1"/>
  <c r="BH482" i="12" s="1"/>
  <c r="BM482" i="12" s="1"/>
  <c r="BR482" i="12" s="1"/>
  <c r="BV482" i="12" s="1"/>
  <c r="BY482" i="12" s="1"/>
  <c r="CB482" i="12" s="1"/>
  <c r="CD482" i="12" s="1"/>
  <c r="L483" i="12"/>
  <c r="R483" i="12" s="1"/>
  <c r="V483" i="12" s="1"/>
  <c r="Z483" i="12" s="1"/>
  <c r="AF483" i="12" s="1"/>
  <c r="AJ483" i="12" s="1"/>
  <c r="AN483" i="12" s="1"/>
  <c r="AT483" i="12" s="1"/>
  <c r="AZ483" i="12" s="1"/>
  <c r="BD483" i="12" s="1"/>
  <c r="BH483" i="12" s="1"/>
  <c r="BM483" i="12" s="1"/>
  <c r="BR483" i="12" s="1"/>
  <c r="BV483" i="12" s="1"/>
  <c r="BY483" i="12" s="1"/>
  <c r="CB483" i="12" s="1"/>
  <c r="CD483" i="12" s="1"/>
  <c r="F195" i="12"/>
  <c r="L195" i="12" s="1"/>
  <c r="R195" i="12" s="1"/>
  <c r="V195" i="12" s="1"/>
  <c r="Z195" i="12" s="1"/>
  <c r="AF195" i="12" s="1"/>
  <c r="AJ195" i="12" s="1"/>
  <c r="AN195" i="12" s="1"/>
  <c r="AT195" i="12" s="1"/>
  <c r="AZ195" i="12" s="1"/>
  <c r="BD195" i="12" s="1"/>
  <c r="BH195" i="12" s="1"/>
  <c r="BM195" i="12" s="1"/>
  <c r="BR195" i="12" s="1"/>
  <c r="BV195" i="12" s="1"/>
  <c r="BY195" i="12" s="1"/>
  <c r="CB195" i="12" s="1"/>
  <c r="CD195" i="12" s="1"/>
  <c r="L196" i="12"/>
  <c r="R196" i="12" s="1"/>
  <c r="V196" i="12" s="1"/>
  <c r="Z196" i="12" s="1"/>
  <c r="AF196" i="12" s="1"/>
  <c r="AJ196" i="12" s="1"/>
  <c r="AN196" i="12" s="1"/>
  <c r="AT196" i="12" s="1"/>
  <c r="AZ196" i="12" s="1"/>
  <c r="BD196" i="12" s="1"/>
  <c r="BH196" i="12" s="1"/>
  <c r="BM196" i="12" s="1"/>
  <c r="BR196" i="12" s="1"/>
  <c r="BV196" i="12" s="1"/>
  <c r="BY196" i="12" s="1"/>
  <c r="CB196" i="12" s="1"/>
  <c r="CD196" i="12" s="1"/>
  <c r="L211" i="12"/>
  <c r="R211" i="12" s="1"/>
  <c r="V211" i="12" s="1"/>
  <c r="Z211" i="12" s="1"/>
  <c r="AF211" i="12" s="1"/>
  <c r="AJ211" i="12" s="1"/>
  <c r="AN211" i="12" s="1"/>
  <c r="AT211" i="12" s="1"/>
  <c r="AZ211" i="12" s="1"/>
  <c r="BD211" i="12" s="1"/>
  <c r="BH211" i="12" s="1"/>
  <c r="BM211" i="12" s="1"/>
  <c r="BR211" i="12" s="1"/>
  <c r="BV211" i="12" s="1"/>
  <c r="BY211" i="12" s="1"/>
  <c r="CB211" i="12" s="1"/>
  <c r="CD211" i="12" s="1"/>
  <c r="F210" i="12"/>
  <c r="F200" i="12"/>
  <c r="L200" i="12" s="1"/>
  <c r="R200" i="12" s="1"/>
  <c r="V200" i="12" s="1"/>
  <c r="Z200" i="12" s="1"/>
  <c r="AF200" i="12" s="1"/>
  <c r="AJ200" i="12" s="1"/>
  <c r="AN200" i="12" s="1"/>
  <c r="AT200" i="12" s="1"/>
  <c r="AZ200" i="12" s="1"/>
  <c r="BD200" i="12" s="1"/>
  <c r="BH200" i="12" s="1"/>
  <c r="BM200" i="12" s="1"/>
  <c r="BR200" i="12" s="1"/>
  <c r="BV200" i="12" s="1"/>
  <c r="BY200" i="12" s="1"/>
  <c r="CB200" i="12" s="1"/>
  <c r="CD200" i="12" s="1"/>
  <c r="L201" i="12"/>
  <c r="R201" i="12" s="1"/>
  <c r="V201" i="12" s="1"/>
  <c r="Z201" i="12" s="1"/>
  <c r="AF201" i="12" s="1"/>
  <c r="AJ201" i="12" s="1"/>
  <c r="AN201" i="12" s="1"/>
  <c r="AT201" i="12" s="1"/>
  <c r="AZ201" i="12" s="1"/>
  <c r="BD201" i="12" s="1"/>
  <c r="BH201" i="12" s="1"/>
  <c r="BM201" i="12" s="1"/>
  <c r="BR201" i="12" s="1"/>
  <c r="BV201" i="12" s="1"/>
  <c r="BY201" i="12" s="1"/>
  <c r="CB201" i="12" s="1"/>
  <c r="CD201" i="12" s="1"/>
  <c r="L143" i="12"/>
  <c r="R143" i="12" s="1"/>
  <c r="V143" i="12" s="1"/>
  <c r="Z143" i="12" s="1"/>
  <c r="AF143" i="12" s="1"/>
  <c r="AJ143" i="12" s="1"/>
  <c r="AN143" i="12" s="1"/>
  <c r="AT143" i="12" s="1"/>
  <c r="AZ143" i="12" s="1"/>
  <c r="BD143" i="12" s="1"/>
  <c r="BH143" i="12" s="1"/>
  <c r="BM143" i="12" s="1"/>
  <c r="BR143" i="12" s="1"/>
  <c r="BV143" i="12" s="1"/>
  <c r="BY143" i="12" s="1"/>
  <c r="CB143" i="12" s="1"/>
  <c r="CD143" i="12" s="1"/>
  <c r="L242" i="12"/>
  <c r="R242" i="12" s="1"/>
  <c r="V242" i="12" s="1"/>
  <c r="Z242" i="12" s="1"/>
  <c r="AF242" i="12" s="1"/>
  <c r="AJ242" i="12" s="1"/>
  <c r="AN242" i="12" s="1"/>
  <c r="AT242" i="12" s="1"/>
  <c r="AZ242" i="12" s="1"/>
  <c r="BD242" i="12" s="1"/>
  <c r="BH242" i="12" s="1"/>
  <c r="BM242" i="12" s="1"/>
  <c r="BR242" i="12" s="1"/>
  <c r="BV242" i="12" s="1"/>
  <c r="BY242" i="12" s="1"/>
  <c r="CB242" i="12" s="1"/>
  <c r="CD242" i="12" s="1"/>
  <c r="F241" i="12"/>
  <c r="L284" i="12"/>
  <c r="R284" i="12" s="1"/>
  <c r="V284" i="12" s="1"/>
  <c r="Z284" i="12" s="1"/>
  <c r="AF284" i="12" s="1"/>
  <c r="AJ284" i="12" s="1"/>
  <c r="AN284" i="12" s="1"/>
  <c r="AT284" i="12" s="1"/>
  <c r="AZ284" i="12" s="1"/>
  <c r="BD284" i="12" s="1"/>
  <c r="BH284" i="12" s="1"/>
  <c r="BM284" i="12" s="1"/>
  <c r="BR284" i="12" s="1"/>
  <c r="BV284" i="12" s="1"/>
  <c r="BY284" i="12" s="1"/>
  <c r="CB284" i="12" s="1"/>
  <c r="CD284" i="12" s="1"/>
  <c r="F283" i="12"/>
  <c r="L283" i="12" s="1"/>
  <c r="R283" i="12" s="1"/>
  <c r="V283" i="12" s="1"/>
  <c r="Z283" i="12" s="1"/>
  <c r="AF283" i="12" s="1"/>
  <c r="AJ283" i="12" s="1"/>
  <c r="AN283" i="12" s="1"/>
  <c r="AT283" i="12" s="1"/>
  <c r="AZ283" i="12" s="1"/>
  <c r="BD283" i="12" s="1"/>
  <c r="BH283" i="12" s="1"/>
  <c r="BM283" i="12" s="1"/>
  <c r="BR283" i="12" s="1"/>
  <c r="BV283" i="12" s="1"/>
  <c r="BY283" i="12" s="1"/>
  <c r="CB283" i="12" s="1"/>
  <c r="CD283" i="12" s="1"/>
  <c r="M284" i="12"/>
  <c r="S284" i="12" s="1"/>
  <c r="AA284" i="12" s="1"/>
  <c r="AG284" i="12" s="1"/>
  <c r="AO284" i="12" s="1"/>
  <c r="AU284" i="12" s="1"/>
  <c r="BA284" i="12" s="1"/>
  <c r="BI284" i="12" s="1"/>
  <c r="BN284" i="12" s="1"/>
  <c r="BS284" i="12" s="1"/>
  <c r="BZ284" i="12" s="1"/>
  <c r="G283" i="12"/>
  <c r="M283" i="12" s="1"/>
  <c r="S283" i="12" s="1"/>
  <c r="AA283" i="12" s="1"/>
  <c r="AG283" i="12" s="1"/>
  <c r="AO283" i="12" s="1"/>
  <c r="AU283" i="12" s="1"/>
  <c r="BA283" i="12" s="1"/>
  <c r="BI283" i="12" s="1"/>
  <c r="BN283" i="12" s="1"/>
  <c r="BS283" i="12" s="1"/>
  <c r="BZ283" i="12" s="1"/>
  <c r="M242" i="12"/>
  <c r="S242" i="12" s="1"/>
  <c r="AA242" i="12" s="1"/>
  <c r="AG242" i="12" s="1"/>
  <c r="AO242" i="12" s="1"/>
  <c r="AU242" i="12" s="1"/>
  <c r="BA242" i="12" s="1"/>
  <c r="BI242" i="12" s="1"/>
  <c r="BN242" i="12" s="1"/>
  <c r="BS242" i="12" s="1"/>
  <c r="BZ242" i="12" s="1"/>
  <c r="G241" i="12"/>
  <c r="G186" i="12"/>
  <c r="M186" i="12" s="1"/>
  <c r="S186" i="12" s="1"/>
  <c r="AA186" i="12" s="1"/>
  <c r="AG186" i="12" s="1"/>
  <c r="AO186" i="12" s="1"/>
  <c r="AU186" i="12" s="1"/>
  <c r="BA186" i="12" s="1"/>
  <c r="BI186" i="12" s="1"/>
  <c r="BN186" i="12" s="1"/>
  <c r="BS186" i="12" s="1"/>
  <c r="BZ186" i="12" s="1"/>
  <c r="M187" i="12"/>
  <c r="S187" i="12" s="1"/>
  <c r="AA187" i="12" s="1"/>
  <c r="AG187" i="12" s="1"/>
  <c r="AO187" i="12" s="1"/>
  <c r="AU187" i="12" s="1"/>
  <c r="BA187" i="12" s="1"/>
  <c r="BI187" i="12" s="1"/>
  <c r="BN187" i="12" s="1"/>
  <c r="BS187" i="12" s="1"/>
  <c r="BZ187" i="12" s="1"/>
  <c r="N242" i="12"/>
  <c r="T242" i="12" s="1"/>
  <c r="AB242" i="12" s="1"/>
  <c r="AH242" i="12" s="1"/>
  <c r="AP242" i="12" s="1"/>
  <c r="AV242" i="12" s="1"/>
  <c r="BB242" i="12" s="1"/>
  <c r="BJ242" i="12" s="1"/>
  <c r="BT242" i="12" s="1"/>
  <c r="H241" i="12"/>
  <c r="G482" i="12"/>
  <c r="M482" i="12" s="1"/>
  <c r="S482" i="12" s="1"/>
  <c r="AA482" i="12" s="1"/>
  <c r="AG482" i="12" s="1"/>
  <c r="AO482" i="12" s="1"/>
  <c r="AU482" i="12" s="1"/>
  <c r="BA482" i="12" s="1"/>
  <c r="BI482" i="12" s="1"/>
  <c r="BN482" i="12" s="1"/>
  <c r="BS482" i="12" s="1"/>
  <c r="BZ482" i="12" s="1"/>
  <c r="M483" i="12"/>
  <c r="S483" i="12" s="1"/>
  <c r="AA483" i="12" s="1"/>
  <c r="AG483" i="12" s="1"/>
  <c r="AO483" i="12" s="1"/>
  <c r="AU483" i="12" s="1"/>
  <c r="BA483" i="12" s="1"/>
  <c r="BI483" i="12" s="1"/>
  <c r="BN483" i="12" s="1"/>
  <c r="BS483" i="12" s="1"/>
  <c r="BZ483" i="12" s="1"/>
  <c r="H500" i="12"/>
  <c r="N501" i="12"/>
  <c r="T501" i="12" s="1"/>
  <c r="AB501" i="12" s="1"/>
  <c r="AH501" i="12" s="1"/>
  <c r="AP501" i="12" s="1"/>
  <c r="AV501" i="12" s="1"/>
  <c r="BB501" i="12" s="1"/>
  <c r="BJ501" i="12" s="1"/>
  <c r="BT501" i="12" s="1"/>
  <c r="M143" i="12"/>
  <c r="S143" i="12" s="1"/>
  <c r="AA143" i="12" s="1"/>
  <c r="AG143" i="12" s="1"/>
  <c r="AO143" i="12" s="1"/>
  <c r="AU143" i="12" s="1"/>
  <c r="BA143" i="12" s="1"/>
  <c r="BI143" i="12" s="1"/>
  <c r="BN143" i="12" s="1"/>
  <c r="BS143" i="12" s="1"/>
  <c r="BZ143" i="12" s="1"/>
  <c r="H163" i="12"/>
  <c r="N163" i="12" s="1"/>
  <c r="T163" i="12" s="1"/>
  <c r="AB163" i="12" s="1"/>
  <c r="AH163" i="12" s="1"/>
  <c r="AP163" i="12" s="1"/>
  <c r="AV163" i="12" s="1"/>
  <c r="BB163" i="12" s="1"/>
  <c r="BJ163" i="12" s="1"/>
  <c r="BT163" i="12" s="1"/>
  <c r="N164" i="12"/>
  <c r="T164" i="12" s="1"/>
  <c r="AB164" i="12" s="1"/>
  <c r="AH164" i="12" s="1"/>
  <c r="AP164" i="12" s="1"/>
  <c r="AV164" i="12" s="1"/>
  <c r="BB164" i="12" s="1"/>
  <c r="BJ164" i="12" s="1"/>
  <c r="BT164" i="12" s="1"/>
  <c r="H293" i="12"/>
  <c r="N346" i="12"/>
  <c r="T346" i="12" s="1"/>
  <c r="AB346" i="12" s="1"/>
  <c r="AH346" i="12" s="1"/>
  <c r="AP346" i="12" s="1"/>
  <c r="AV346" i="12" s="1"/>
  <c r="BB346" i="12" s="1"/>
  <c r="BJ346" i="12" s="1"/>
  <c r="BT346" i="12" s="1"/>
  <c r="H200" i="12"/>
  <c r="N200" i="12" s="1"/>
  <c r="T200" i="12" s="1"/>
  <c r="AB200" i="12" s="1"/>
  <c r="AH200" i="12" s="1"/>
  <c r="AP200" i="12" s="1"/>
  <c r="AV200" i="12" s="1"/>
  <c r="BB200" i="12" s="1"/>
  <c r="BJ200" i="12" s="1"/>
  <c r="BT200" i="12" s="1"/>
  <c r="N201" i="12"/>
  <c r="T201" i="12" s="1"/>
  <c r="AB201" i="12" s="1"/>
  <c r="AH201" i="12" s="1"/>
  <c r="AP201" i="12" s="1"/>
  <c r="AV201" i="12" s="1"/>
  <c r="BB201" i="12" s="1"/>
  <c r="BJ201" i="12" s="1"/>
  <c r="BT201" i="12" s="1"/>
  <c r="H458" i="12"/>
  <c r="N458" i="12" s="1"/>
  <c r="T458" i="12" s="1"/>
  <c r="AB458" i="12" s="1"/>
  <c r="AH458" i="12" s="1"/>
  <c r="AP458" i="12" s="1"/>
  <c r="AV458" i="12" s="1"/>
  <c r="BB458" i="12" s="1"/>
  <c r="BJ458" i="12" s="1"/>
  <c r="BT458" i="12" s="1"/>
  <c r="G163" i="12"/>
  <c r="M163" i="12" s="1"/>
  <c r="S163" i="12" s="1"/>
  <c r="AA163" i="12" s="1"/>
  <c r="AG163" i="12" s="1"/>
  <c r="AO163" i="12" s="1"/>
  <c r="AU163" i="12" s="1"/>
  <c r="BA163" i="12" s="1"/>
  <c r="BI163" i="12" s="1"/>
  <c r="BN163" i="12" s="1"/>
  <c r="BS163" i="12" s="1"/>
  <c r="BZ163" i="12" s="1"/>
  <c r="M164" i="12"/>
  <c r="S164" i="12" s="1"/>
  <c r="AA164" i="12" s="1"/>
  <c r="AG164" i="12" s="1"/>
  <c r="AO164" i="12" s="1"/>
  <c r="AU164" i="12" s="1"/>
  <c r="BA164" i="12" s="1"/>
  <c r="BI164" i="12" s="1"/>
  <c r="BN164" i="12" s="1"/>
  <c r="BS164" i="12" s="1"/>
  <c r="BZ164" i="12" s="1"/>
  <c r="H482" i="12"/>
  <c r="N482" i="12" s="1"/>
  <c r="T482" i="12" s="1"/>
  <c r="AB482" i="12" s="1"/>
  <c r="AH482" i="12" s="1"/>
  <c r="AP482" i="12" s="1"/>
  <c r="AV482" i="12" s="1"/>
  <c r="BB482" i="12" s="1"/>
  <c r="BJ482" i="12" s="1"/>
  <c r="BT482" i="12" s="1"/>
  <c r="N483" i="12"/>
  <c r="T483" i="12" s="1"/>
  <c r="AB483" i="12" s="1"/>
  <c r="AH483" i="12" s="1"/>
  <c r="AP483" i="12" s="1"/>
  <c r="AV483" i="12" s="1"/>
  <c r="BB483" i="12" s="1"/>
  <c r="BJ483" i="12" s="1"/>
  <c r="BT483" i="12" s="1"/>
  <c r="M211" i="12"/>
  <c r="S211" i="12" s="1"/>
  <c r="AA211" i="12" s="1"/>
  <c r="AG211" i="12" s="1"/>
  <c r="AO211" i="12" s="1"/>
  <c r="AU211" i="12" s="1"/>
  <c r="BA211" i="12" s="1"/>
  <c r="BI211" i="12" s="1"/>
  <c r="BN211" i="12" s="1"/>
  <c r="BS211" i="12" s="1"/>
  <c r="BZ211" i="12" s="1"/>
  <c r="G210" i="12"/>
  <c r="H186" i="12"/>
  <c r="N186" i="12" s="1"/>
  <c r="T186" i="12" s="1"/>
  <c r="AB186" i="12" s="1"/>
  <c r="AH186" i="12" s="1"/>
  <c r="AP186" i="12" s="1"/>
  <c r="AV186" i="12" s="1"/>
  <c r="BB186" i="12" s="1"/>
  <c r="BJ186" i="12" s="1"/>
  <c r="BT186" i="12" s="1"/>
  <c r="N187" i="12"/>
  <c r="T187" i="12" s="1"/>
  <c r="AB187" i="12" s="1"/>
  <c r="AH187" i="12" s="1"/>
  <c r="AP187" i="12" s="1"/>
  <c r="AV187" i="12" s="1"/>
  <c r="BB187" i="12" s="1"/>
  <c r="BJ187" i="12" s="1"/>
  <c r="BT187" i="12" s="1"/>
  <c r="N143" i="12"/>
  <c r="T143" i="12" s="1"/>
  <c r="AB143" i="12" s="1"/>
  <c r="AH143" i="12" s="1"/>
  <c r="AP143" i="12" s="1"/>
  <c r="AV143" i="12" s="1"/>
  <c r="BB143" i="12" s="1"/>
  <c r="BJ143" i="12" s="1"/>
  <c r="BT143" i="12" s="1"/>
  <c r="H525" i="12"/>
  <c r="N525" i="12" s="1"/>
  <c r="T525" i="12" s="1"/>
  <c r="AB525" i="12" s="1"/>
  <c r="AH525" i="12" s="1"/>
  <c r="AP525" i="12" s="1"/>
  <c r="AV525" i="12" s="1"/>
  <c r="BB525" i="12" s="1"/>
  <c r="BJ525" i="12" s="1"/>
  <c r="BT525" i="12" s="1"/>
  <c r="H195" i="12"/>
  <c r="N195" i="12" s="1"/>
  <c r="T195" i="12" s="1"/>
  <c r="AB195" i="12" s="1"/>
  <c r="AH195" i="12" s="1"/>
  <c r="AP195" i="12" s="1"/>
  <c r="AV195" i="12" s="1"/>
  <c r="BB195" i="12" s="1"/>
  <c r="BJ195" i="12" s="1"/>
  <c r="BT195" i="12" s="1"/>
  <c r="N196" i="12"/>
  <c r="T196" i="12" s="1"/>
  <c r="AB196" i="12" s="1"/>
  <c r="AH196" i="12" s="1"/>
  <c r="AP196" i="12" s="1"/>
  <c r="AV196" i="12" s="1"/>
  <c r="BB196" i="12" s="1"/>
  <c r="BJ196" i="12" s="1"/>
  <c r="BT196" i="12" s="1"/>
  <c r="N284" i="12"/>
  <c r="T284" i="12" s="1"/>
  <c r="AB284" i="12" s="1"/>
  <c r="AH284" i="12" s="1"/>
  <c r="AP284" i="12" s="1"/>
  <c r="AV284" i="12" s="1"/>
  <c r="BB284" i="12" s="1"/>
  <c r="BJ284" i="12" s="1"/>
  <c r="BT284" i="12" s="1"/>
  <c r="H283" i="12"/>
  <c r="N211" i="12"/>
  <c r="T211" i="12" s="1"/>
  <c r="AB211" i="12" s="1"/>
  <c r="AH211" i="12" s="1"/>
  <c r="AP211" i="12" s="1"/>
  <c r="AV211" i="12" s="1"/>
  <c r="BB211" i="12" s="1"/>
  <c r="BJ211" i="12" s="1"/>
  <c r="BT211" i="12" s="1"/>
  <c r="H210" i="12"/>
  <c r="G525" i="12"/>
  <c r="M525" i="12" s="1"/>
  <c r="S525" i="12" s="1"/>
  <c r="AA525" i="12" s="1"/>
  <c r="AG525" i="12" s="1"/>
  <c r="AO525" i="12" s="1"/>
  <c r="AU525" i="12" s="1"/>
  <c r="BA525" i="12" s="1"/>
  <c r="BI525" i="12" s="1"/>
  <c r="BN525" i="12" s="1"/>
  <c r="BS525" i="12" s="1"/>
  <c r="BZ525" i="12" s="1"/>
  <c r="M558" i="12"/>
  <c r="S558" i="12" s="1"/>
  <c r="AA558" i="12" s="1"/>
  <c r="AG558" i="12" s="1"/>
  <c r="AO558" i="12" s="1"/>
  <c r="AU558" i="12" s="1"/>
  <c r="BA558" i="12" s="1"/>
  <c r="BI558" i="12" s="1"/>
  <c r="BN558" i="12" s="1"/>
  <c r="BS558" i="12" s="1"/>
  <c r="BZ558" i="12" s="1"/>
  <c r="G195" i="12"/>
  <c r="M195" i="12" s="1"/>
  <c r="S195" i="12" s="1"/>
  <c r="AA195" i="12" s="1"/>
  <c r="AG195" i="12" s="1"/>
  <c r="AO195" i="12" s="1"/>
  <c r="AU195" i="12" s="1"/>
  <c r="BA195" i="12" s="1"/>
  <c r="BI195" i="12" s="1"/>
  <c r="BN195" i="12" s="1"/>
  <c r="BS195" i="12" s="1"/>
  <c r="BZ195" i="12" s="1"/>
  <c r="M196" i="12"/>
  <c r="S196" i="12" s="1"/>
  <c r="AA196" i="12" s="1"/>
  <c r="AG196" i="12" s="1"/>
  <c r="AO196" i="12" s="1"/>
  <c r="AU196" i="12" s="1"/>
  <c r="BA196" i="12" s="1"/>
  <c r="BI196" i="12" s="1"/>
  <c r="BN196" i="12" s="1"/>
  <c r="BS196" i="12" s="1"/>
  <c r="BZ196" i="12" s="1"/>
  <c r="G200" i="12"/>
  <c r="M200" i="12" s="1"/>
  <c r="S200" i="12" s="1"/>
  <c r="AA200" i="12" s="1"/>
  <c r="AG200" i="12" s="1"/>
  <c r="AO200" i="12" s="1"/>
  <c r="AU200" i="12" s="1"/>
  <c r="BA200" i="12" s="1"/>
  <c r="BI200" i="12" s="1"/>
  <c r="BN200" i="12" s="1"/>
  <c r="BS200" i="12" s="1"/>
  <c r="BZ200" i="12" s="1"/>
  <c r="M201" i="12"/>
  <c r="S201" i="12" s="1"/>
  <c r="AA201" i="12" s="1"/>
  <c r="AG201" i="12" s="1"/>
  <c r="AO201" i="12" s="1"/>
  <c r="AU201" i="12" s="1"/>
  <c r="BA201" i="12" s="1"/>
  <c r="BI201" i="12" s="1"/>
  <c r="BN201" i="12" s="1"/>
  <c r="BS201" i="12" s="1"/>
  <c r="BZ201" i="12" s="1"/>
  <c r="G293" i="12"/>
  <c r="H123" i="12"/>
  <c r="G123" i="12"/>
  <c r="F123" i="12"/>
  <c r="H119" i="12"/>
  <c r="G119" i="12"/>
  <c r="F119" i="12"/>
  <c r="H113" i="12"/>
  <c r="N113" i="12" s="1"/>
  <c r="T113" i="12" s="1"/>
  <c r="AB113" i="12" s="1"/>
  <c r="AH113" i="12" s="1"/>
  <c r="AP113" i="12" s="1"/>
  <c r="AV113" i="12" s="1"/>
  <c r="BB113" i="12" s="1"/>
  <c r="BJ113" i="12" s="1"/>
  <c r="BT113" i="12" s="1"/>
  <c r="G113" i="12"/>
  <c r="M113" i="12" s="1"/>
  <c r="S113" i="12" s="1"/>
  <c r="AA113" i="12" s="1"/>
  <c r="AG113" i="12" s="1"/>
  <c r="AO113" i="12" s="1"/>
  <c r="AU113" i="12" s="1"/>
  <c r="BA113" i="12" s="1"/>
  <c r="BI113" i="12" s="1"/>
  <c r="BN113" i="12" s="1"/>
  <c r="BS113" i="12" s="1"/>
  <c r="BZ113" i="12" s="1"/>
  <c r="F113" i="12"/>
  <c r="L113" i="12" s="1"/>
  <c r="R113" i="12" s="1"/>
  <c r="V113" i="12" s="1"/>
  <c r="Z113" i="12" s="1"/>
  <c r="AF113" i="12" s="1"/>
  <c r="AJ113" i="12" s="1"/>
  <c r="AN113" i="12" s="1"/>
  <c r="AT113" i="12" s="1"/>
  <c r="AZ113" i="12" s="1"/>
  <c r="BD113" i="12" s="1"/>
  <c r="BH113" i="12" s="1"/>
  <c r="BM113" i="12" s="1"/>
  <c r="BR113" i="12" s="1"/>
  <c r="BV113" i="12" s="1"/>
  <c r="BY113" i="12" s="1"/>
  <c r="CB113" i="12" s="1"/>
  <c r="CD113" i="12" s="1"/>
  <c r="H109" i="12"/>
  <c r="N109" i="12" s="1"/>
  <c r="T109" i="12" s="1"/>
  <c r="AB109" i="12" s="1"/>
  <c r="AH109" i="12" s="1"/>
  <c r="AP109" i="12" s="1"/>
  <c r="AV109" i="12" s="1"/>
  <c r="BB109" i="12" s="1"/>
  <c r="BJ109" i="12" s="1"/>
  <c r="BT109" i="12" s="1"/>
  <c r="G109" i="12"/>
  <c r="M109" i="12" s="1"/>
  <c r="S109" i="12" s="1"/>
  <c r="AA109" i="12" s="1"/>
  <c r="AG109" i="12" s="1"/>
  <c r="AO109" i="12" s="1"/>
  <c r="AU109" i="12" s="1"/>
  <c r="BA109" i="12" s="1"/>
  <c r="BI109" i="12" s="1"/>
  <c r="BN109" i="12" s="1"/>
  <c r="BS109" i="12" s="1"/>
  <c r="BZ109" i="12" s="1"/>
  <c r="F109" i="12"/>
  <c r="L109" i="12" s="1"/>
  <c r="R109" i="12" s="1"/>
  <c r="V109" i="12" s="1"/>
  <c r="Z109" i="12" s="1"/>
  <c r="AF109" i="12" s="1"/>
  <c r="AJ109" i="12" s="1"/>
  <c r="AN109" i="12" s="1"/>
  <c r="AT109" i="12" s="1"/>
  <c r="AZ109" i="12" s="1"/>
  <c r="BD109" i="12" s="1"/>
  <c r="BH109" i="12" s="1"/>
  <c r="BM109" i="12" s="1"/>
  <c r="BR109" i="12" s="1"/>
  <c r="BV109" i="12" s="1"/>
  <c r="BY109" i="12" s="1"/>
  <c r="CB109" i="12" s="1"/>
  <c r="CD109" i="12" s="1"/>
  <c r="H106" i="12"/>
  <c r="G106" i="12"/>
  <c r="F106" i="12"/>
  <c r="H101" i="12"/>
  <c r="G101" i="12"/>
  <c r="F101" i="12"/>
  <c r="H97" i="12"/>
  <c r="G97" i="12"/>
  <c r="F97" i="12"/>
  <c r="H93" i="12"/>
  <c r="G93" i="12"/>
  <c r="F93" i="12"/>
  <c r="H89" i="12"/>
  <c r="G89" i="12"/>
  <c r="F89" i="12"/>
  <c r="H86" i="12"/>
  <c r="G86" i="12"/>
  <c r="F86" i="12"/>
  <c r="H82" i="12"/>
  <c r="N82" i="12" s="1"/>
  <c r="T82" i="12" s="1"/>
  <c r="AB82" i="12" s="1"/>
  <c r="AH82" i="12" s="1"/>
  <c r="AP82" i="12" s="1"/>
  <c r="AV82" i="12" s="1"/>
  <c r="BB82" i="12" s="1"/>
  <c r="BJ82" i="12" s="1"/>
  <c r="BT82" i="12" s="1"/>
  <c r="G82" i="12"/>
  <c r="M82" i="12" s="1"/>
  <c r="S82" i="12" s="1"/>
  <c r="AA82" i="12" s="1"/>
  <c r="AG82" i="12" s="1"/>
  <c r="AO82" i="12" s="1"/>
  <c r="AU82" i="12" s="1"/>
  <c r="BA82" i="12" s="1"/>
  <c r="BI82" i="12" s="1"/>
  <c r="BN82" i="12" s="1"/>
  <c r="BS82" i="12" s="1"/>
  <c r="BZ82" i="12" s="1"/>
  <c r="F82" i="12"/>
  <c r="L82" i="12" s="1"/>
  <c r="R82" i="12" s="1"/>
  <c r="V82" i="12" s="1"/>
  <c r="Z82" i="12" s="1"/>
  <c r="AF82" i="12" s="1"/>
  <c r="AJ82" i="12" s="1"/>
  <c r="AN82" i="12" s="1"/>
  <c r="AT82" i="12" s="1"/>
  <c r="AZ82" i="12" s="1"/>
  <c r="BD82" i="12" s="1"/>
  <c r="BH82" i="12" s="1"/>
  <c r="BM82" i="12" s="1"/>
  <c r="BR82" i="12" s="1"/>
  <c r="BV82" i="12" s="1"/>
  <c r="BY82" i="12" s="1"/>
  <c r="CB82" i="12" s="1"/>
  <c r="CD82" i="12" s="1"/>
  <c r="H80" i="12"/>
  <c r="N80" i="12" s="1"/>
  <c r="T80" i="12" s="1"/>
  <c r="AB80" i="12" s="1"/>
  <c r="AH80" i="12" s="1"/>
  <c r="AP80" i="12" s="1"/>
  <c r="AV80" i="12" s="1"/>
  <c r="BB80" i="12" s="1"/>
  <c r="BJ80" i="12" s="1"/>
  <c r="BT80" i="12" s="1"/>
  <c r="G80" i="12"/>
  <c r="M80" i="12" s="1"/>
  <c r="S80" i="12" s="1"/>
  <c r="AA80" i="12" s="1"/>
  <c r="AG80" i="12" s="1"/>
  <c r="AO80" i="12" s="1"/>
  <c r="AU80" i="12" s="1"/>
  <c r="BA80" i="12" s="1"/>
  <c r="BI80" i="12" s="1"/>
  <c r="BN80" i="12" s="1"/>
  <c r="BS80" i="12" s="1"/>
  <c r="BZ80" i="12" s="1"/>
  <c r="F80" i="12"/>
  <c r="L80" i="12" s="1"/>
  <c r="R80" i="12" s="1"/>
  <c r="V80" i="12" s="1"/>
  <c r="Z80" i="12" s="1"/>
  <c r="AF80" i="12" s="1"/>
  <c r="AJ80" i="12" s="1"/>
  <c r="AN80" i="12" s="1"/>
  <c r="AT80" i="12" s="1"/>
  <c r="AZ80" i="12" s="1"/>
  <c r="BD80" i="12" s="1"/>
  <c r="BH80" i="12" s="1"/>
  <c r="BM80" i="12" s="1"/>
  <c r="BR80" i="12" s="1"/>
  <c r="BV80" i="12" s="1"/>
  <c r="BY80" i="12" s="1"/>
  <c r="CB80" i="12" s="1"/>
  <c r="CD80" i="12" s="1"/>
  <c r="H76" i="12"/>
  <c r="N76" i="12" s="1"/>
  <c r="T76" i="12" s="1"/>
  <c r="AB76" i="12" s="1"/>
  <c r="AH76" i="12" s="1"/>
  <c r="AP76" i="12" s="1"/>
  <c r="AV76" i="12" s="1"/>
  <c r="BB76" i="12" s="1"/>
  <c r="BJ76" i="12" s="1"/>
  <c r="BT76" i="12" s="1"/>
  <c r="G76" i="12"/>
  <c r="M76" i="12" s="1"/>
  <c r="S76" i="12" s="1"/>
  <c r="AA76" i="12" s="1"/>
  <c r="AG76" i="12" s="1"/>
  <c r="AO76" i="12" s="1"/>
  <c r="AU76" i="12" s="1"/>
  <c r="BA76" i="12" s="1"/>
  <c r="BI76" i="12" s="1"/>
  <c r="BN76" i="12" s="1"/>
  <c r="BS76" i="12" s="1"/>
  <c r="BZ76" i="12" s="1"/>
  <c r="F76" i="12"/>
  <c r="L76" i="12" s="1"/>
  <c r="R76" i="12" s="1"/>
  <c r="V76" i="12" s="1"/>
  <c r="Z76" i="12" s="1"/>
  <c r="AF76" i="12" s="1"/>
  <c r="AJ76" i="12" s="1"/>
  <c r="AN76" i="12" s="1"/>
  <c r="AT76" i="12" s="1"/>
  <c r="AZ76" i="12" s="1"/>
  <c r="BD76" i="12" s="1"/>
  <c r="BH76" i="12" s="1"/>
  <c r="BM76" i="12" s="1"/>
  <c r="BR76" i="12" s="1"/>
  <c r="BV76" i="12" s="1"/>
  <c r="BY76" i="12" s="1"/>
  <c r="CB76" i="12" s="1"/>
  <c r="CD76" i="12" s="1"/>
  <c r="H74" i="12"/>
  <c r="N74" i="12" s="1"/>
  <c r="T74" i="12" s="1"/>
  <c r="AB74" i="12" s="1"/>
  <c r="AH74" i="12" s="1"/>
  <c r="AP74" i="12" s="1"/>
  <c r="AV74" i="12" s="1"/>
  <c r="BB74" i="12" s="1"/>
  <c r="BJ74" i="12" s="1"/>
  <c r="BT74" i="12" s="1"/>
  <c r="G74" i="12"/>
  <c r="M74" i="12" s="1"/>
  <c r="S74" i="12" s="1"/>
  <c r="AA74" i="12" s="1"/>
  <c r="AG74" i="12" s="1"/>
  <c r="AO74" i="12" s="1"/>
  <c r="AU74" i="12" s="1"/>
  <c r="BA74" i="12" s="1"/>
  <c r="BI74" i="12" s="1"/>
  <c r="BN74" i="12" s="1"/>
  <c r="BS74" i="12" s="1"/>
  <c r="BZ74" i="12" s="1"/>
  <c r="F74" i="12"/>
  <c r="L74" i="12" s="1"/>
  <c r="R74" i="12" s="1"/>
  <c r="V74" i="12" s="1"/>
  <c r="Z74" i="12" s="1"/>
  <c r="AF74" i="12" s="1"/>
  <c r="AJ74" i="12" s="1"/>
  <c r="AN74" i="12" s="1"/>
  <c r="AT74" i="12" s="1"/>
  <c r="AZ74" i="12" s="1"/>
  <c r="BD74" i="12" s="1"/>
  <c r="BH74" i="12" s="1"/>
  <c r="BM74" i="12" s="1"/>
  <c r="BR74" i="12" s="1"/>
  <c r="BV74" i="12" s="1"/>
  <c r="BY74" i="12" s="1"/>
  <c r="CB74" i="12" s="1"/>
  <c r="CD74" i="12" s="1"/>
  <c r="H69" i="12"/>
  <c r="G69" i="12"/>
  <c r="F69" i="12"/>
  <c r="H65" i="12"/>
  <c r="G65" i="12"/>
  <c r="F65" i="12"/>
  <c r="H60" i="12"/>
  <c r="G60" i="12"/>
  <c r="F60" i="12"/>
  <c r="H56" i="12"/>
  <c r="G56" i="12"/>
  <c r="F56" i="12"/>
  <c r="H51" i="12"/>
  <c r="G51" i="12"/>
  <c r="F51" i="12"/>
  <c r="M127" i="12" l="1"/>
  <c r="S127" i="12" s="1"/>
  <c r="AA127" i="12" s="1"/>
  <c r="AG127" i="12" s="1"/>
  <c r="AO127" i="12" s="1"/>
  <c r="AU127" i="12" s="1"/>
  <c r="BA127" i="12" s="1"/>
  <c r="BI127" i="12" s="1"/>
  <c r="BN127" i="12" s="1"/>
  <c r="BS127" i="12" s="1"/>
  <c r="BZ127" i="12" s="1"/>
  <c r="F126" i="12"/>
  <c r="L126" i="12" s="1"/>
  <c r="R126" i="12" s="1"/>
  <c r="V126" i="12" s="1"/>
  <c r="Z126" i="12" s="1"/>
  <c r="AF126" i="12" s="1"/>
  <c r="AJ126" i="12" s="1"/>
  <c r="AN126" i="12" s="1"/>
  <c r="AT126" i="12" s="1"/>
  <c r="AZ126" i="12" s="1"/>
  <c r="BD126" i="12" s="1"/>
  <c r="BH126" i="12" s="1"/>
  <c r="BM126" i="12" s="1"/>
  <c r="BR126" i="12" s="1"/>
  <c r="BV126" i="12" s="1"/>
  <c r="BY126" i="12" s="1"/>
  <c r="CB126" i="12" s="1"/>
  <c r="CD126" i="12" s="1"/>
  <c r="F292" i="12"/>
  <c r="L292" i="12" s="1"/>
  <c r="R292" i="12" s="1"/>
  <c r="V292" i="12" s="1"/>
  <c r="Z292" i="12" s="1"/>
  <c r="AF292" i="12" s="1"/>
  <c r="AJ292" i="12" s="1"/>
  <c r="AN292" i="12" s="1"/>
  <c r="AT292" i="12" s="1"/>
  <c r="AZ292" i="12" s="1"/>
  <c r="BD292" i="12" s="1"/>
  <c r="BH292" i="12" s="1"/>
  <c r="BM292" i="12" s="1"/>
  <c r="BR292" i="12" s="1"/>
  <c r="BV292" i="12" s="1"/>
  <c r="BY292" i="12" s="1"/>
  <c r="CB292" i="12" s="1"/>
  <c r="CD292" i="12" s="1"/>
  <c r="H126" i="12"/>
  <c r="N126" i="12" s="1"/>
  <c r="T126" i="12" s="1"/>
  <c r="AB126" i="12" s="1"/>
  <c r="AH126" i="12" s="1"/>
  <c r="AP126" i="12" s="1"/>
  <c r="AV126" i="12" s="1"/>
  <c r="BB126" i="12" s="1"/>
  <c r="BJ126" i="12" s="1"/>
  <c r="BT126" i="12" s="1"/>
  <c r="G476" i="12"/>
  <c r="M476" i="12" s="1"/>
  <c r="S476" i="12" s="1"/>
  <c r="AA476" i="12" s="1"/>
  <c r="AG476" i="12" s="1"/>
  <c r="AO476" i="12" s="1"/>
  <c r="AU476" i="12" s="1"/>
  <c r="BA476" i="12" s="1"/>
  <c r="BI476" i="12" s="1"/>
  <c r="BN476" i="12" s="1"/>
  <c r="BS476" i="12" s="1"/>
  <c r="BZ476" i="12" s="1"/>
  <c r="F476" i="12"/>
  <c r="L476" i="12" s="1"/>
  <c r="R476" i="12" s="1"/>
  <c r="V476" i="12" s="1"/>
  <c r="Z476" i="12" s="1"/>
  <c r="AF476" i="12" s="1"/>
  <c r="AJ476" i="12" s="1"/>
  <c r="AN476" i="12" s="1"/>
  <c r="AT476" i="12" s="1"/>
  <c r="AZ476" i="12" s="1"/>
  <c r="BD476" i="12" s="1"/>
  <c r="BH476" i="12" s="1"/>
  <c r="BM476" i="12" s="1"/>
  <c r="BR476" i="12" s="1"/>
  <c r="BV476" i="12" s="1"/>
  <c r="BY476" i="12" s="1"/>
  <c r="CB476" i="12" s="1"/>
  <c r="CD476" i="12" s="1"/>
  <c r="F59" i="12"/>
  <c r="L60" i="12"/>
  <c r="R60" i="12" s="1"/>
  <c r="V60" i="12" s="1"/>
  <c r="Z60" i="12" s="1"/>
  <c r="AF60" i="12" s="1"/>
  <c r="AJ60" i="12" s="1"/>
  <c r="AN60" i="12" s="1"/>
  <c r="AT60" i="12" s="1"/>
  <c r="AZ60" i="12" s="1"/>
  <c r="BD60" i="12" s="1"/>
  <c r="BH60" i="12" s="1"/>
  <c r="BM60" i="12" s="1"/>
  <c r="BR60" i="12" s="1"/>
  <c r="BV60" i="12" s="1"/>
  <c r="BY60" i="12" s="1"/>
  <c r="CB60" i="12" s="1"/>
  <c r="CD60" i="12" s="1"/>
  <c r="F88" i="12"/>
  <c r="L88" i="12" s="1"/>
  <c r="R88" i="12" s="1"/>
  <c r="V88" i="12" s="1"/>
  <c r="Z88" i="12" s="1"/>
  <c r="AF88" i="12" s="1"/>
  <c r="AJ88" i="12" s="1"/>
  <c r="AN88" i="12" s="1"/>
  <c r="AT88" i="12" s="1"/>
  <c r="AZ88" i="12" s="1"/>
  <c r="BD88" i="12" s="1"/>
  <c r="BH88" i="12" s="1"/>
  <c r="BM88" i="12" s="1"/>
  <c r="BR88" i="12" s="1"/>
  <c r="BV88" i="12" s="1"/>
  <c r="BY88" i="12" s="1"/>
  <c r="CB88" i="12" s="1"/>
  <c r="CD88" i="12" s="1"/>
  <c r="L89" i="12"/>
  <c r="R89" i="12" s="1"/>
  <c r="V89" i="12" s="1"/>
  <c r="Z89" i="12" s="1"/>
  <c r="AF89" i="12" s="1"/>
  <c r="AJ89" i="12" s="1"/>
  <c r="AN89" i="12" s="1"/>
  <c r="AT89" i="12" s="1"/>
  <c r="AZ89" i="12" s="1"/>
  <c r="BD89" i="12" s="1"/>
  <c r="BH89" i="12" s="1"/>
  <c r="BM89" i="12" s="1"/>
  <c r="BR89" i="12" s="1"/>
  <c r="BV89" i="12" s="1"/>
  <c r="BY89" i="12" s="1"/>
  <c r="CB89" i="12" s="1"/>
  <c r="CD89" i="12" s="1"/>
  <c r="F105" i="12"/>
  <c r="L105" i="12" s="1"/>
  <c r="R105" i="12" s="1"/>
  <c r="V105" i="12" s="1"/>
  <c r="Z105" i="12" s="1"/>
  <c r="AF105" i="12" s="1"/>
  <c r="AJ105" i="12" s="1"/>
  <c r="AN105" i="12" s="1"/>
  <c r="AT105" i="12" s="1"/>
  <c r="AZ105" i="12" s="1"/>
  <c r="BD105" i="12" s="1"/>
  <c r="BH105" i="12" s="1"/>
  <c r="BM105" i="12" s="1"/>
  <c r="BR105" i="12" s="1"/>
  <c r="BV105" i="12" s="1"/>
  <c r="BY105" i="12" s="1"/>
  <c r="CB105" i="12" s="1"/>
  <c r="CD105" i="12" s="1"/>
  <c r="L106" i="12"/>
  <c r="R106" i="12" s="1"/>
  <c r="V106" i="12" s="1"/>
  <c r="Z106" i="12" s="1"/>
  <c r="AF106" i="12" s="1"/>
  <c r="AJ106" i="12" s="1"/>
  <c r="AN106" i="12" s="1"/>
  <c r="AT106" i="12" s="1"/>
  <c r="AZ106" i="12" s="1"/>
  <c r="BD106" i="12" s="1"/>
  <c r="BH106" i="12" s="1"/>
  <c r="BM106" i="12" s="1"/>
  <c r="BR106" i="12" s="1"/>
  <c r="BV106" i="12" s="1"/>
  <c r="BY106" i="12" s="1"/>
  <c r="CB106" i="12" s="1"/>
  <c r="CD106" i="12" s="1"/>
  <c r="F122" i="12"/>
  <c r="L123" i="12"/>
  <c r="R123" i="12" s="1"/>
  <c r="V123" i="12" s="1"/>
  <c r="Z123" i="12" s="1"/>
  <c r="AF123" i="12" s="1"/>
  <c r="AJ123" i="12" s="1"/>
  <c r="AN123" i="12" s="1"/>
  <c r="AT123" i="12" s="1"/>
  <c r="AZ123" i="12" s="1"/>
  <c r="BD123" i="12" s="1"/>
  <c r="BH123" i="12" s="1"/>
  <c r="BM123" i="12" s="1"/>
  <c r="BR123" i="12" s="1"/>
  <c r="BV123" i="12" s="1"/>
  <c r="BY123" i="12" s="1"/>
  <c r="CB123" i="12" s="1"/>
  <c r="CD123" i="12" s="1"/>
  <c r="F209" i="12"/>
  <c r="L209" i="12" s="1"/>
  <c r="R209" i="12" s="1"/>
  <c r="V209" i="12" s="1"/>
  <c r="Z209" i="12" s="1"/>
  <c r="AF209" i="12" s="1"/>
  <c r="AJ209" i="12" s="1"/>
  <c r="AN209" i="12" s="1"/>
  <c r="AT209" i="12" s="1"/>
  <c r="AZ209" i="12" s="1"/>
  <c r="BD209" i="12" s="1"/>
  <c r="BH209" i="12" s="1"/>
  <c r="BM209" i="12" s="1"/>
  <c r="BR209" i="12" s="1"/>
  <c r="BV209" i="12" s="1"/>
  <c r="BY209" i="12" s="1"/>
  <c r="CB209" i="12" s="1"/>
  <c r="CD209" i="12" s="1"/>
  <c r="L210" i="12"/>
  <c r="R210" i="12" s="1"/>
  <c r="V210" i="12" s="1"/>
  <c r="Z210" i="12" s="1"/>
  <c r="AF210" i="12" s="1"/>
  <c r="AJ210" i="12" s="1"/>
  <c r="AN210" i="12" s="1"/>
  <c r="AT210" i="12" s="1"/>
  <c r="AZ210" i="12" s="1"/>
  <c r="BD210" i="12" s="1"/>
  <c r="BH210" i="12" s="1"/>
  <c r="BM210" i="12" s="1"/>
  <c r="BR210" i="12" s="1"/>
  <c r="BV210" i="12" s="1"/>
  <c r="BY210" i="12" s="1"/>
  <c r="CB210" i="12" s="1"/>
  <c r="CD210" i="12" s="1"/>
  <c r="F50" i="12"/>
  <c r="L51" i="12"/>
  <c r="R51" i="12" s="1"/>
  <c r="V51" i="12" s="1"/>
  <c r="Z51" i="12" s="1"/>
  <c r="AF51" i="12" s="1"/>
  <c r="AJ51" i="12" s="1"/>
  <c r="AN51" i="12" s="1"/>
  <c r="AT51" i="12" s="1"/>
  <c r="AZ51" i="12" s="1"/>
  <c r="BD51" i="12" s="1"/>
  <c r="BH51" i="12" s="1"/>
  <c r="BM51" i="12" s="1"/>
  <c r="BR51" i="12" s="1"/>
  <c r="BV51" i="12" s="1"/>
  <c r="BY51" i="12" s="1"/>
  <c r="CB51" i="12" s="1"/>
  <c r="CD51" i="12" s="1"/>
  <c r="F55" i="12"/>
  <c r="L56" i="12"/>
  <c r="R56" i="12" s="1"/>
  <c r="V56" i="12" s="1"/>
  <c r="Z56" i="12" s="1"/>
  <c r="AF56" i="12" s="1"/>
  <c r="AJ56" i="12" s="1"/>
  <c r="AN56" i="12" s="1"/>
  <c r="AT56" i="12" s="1"/>
  <c r="AZ56" i="12" s="1"/>
  <c r="BD56" i="12" s="1"/>
  <c r="BH56" i="12" s="1"/>
  <c r="BM56" i="12" s="1"/>
  <c r="BR56" i="12" s="1"/>
  <c r="BV56" i="12" s="1"/>
  <c r="BY56" i="12" s="1"/>
  <c r="CB56" i="12" s="1"/>
  <c r="CD56" i="12" s="1"/>
  <c r="F85" i="12"/>
  <c r="L85" i="12" s="1"/>
  <c r="R85" i="12" s="1"/>
  <c r="V85" i="12" s="1"/>
  <c r="Z85" i="12" s="1"/>
  <c r="AF85" i="12" s="1"/>
  <c r="AJ85" i="12" s="1"/>
  <c r="AN85" i="12" s="1"/>
  <c r="AT85" i="12" s="1"/>
  <c r="AZ85" i="12" s="1"/>
  <c r="BD85" i="12" s="1"/>
  <c r="BH85" i="12" s="1"/>
  <c r="BM85" i="12" s="1"/>
  <c r="BR85" i="12" s="1"/>
  <c r="BV85" i="12" s="1"/>
  <c r="BY85" i="12" s="1"/>
  <c r="CB85" i="12" s="1"/>
  <c r="CD85" i="12" s="1"/>
  <c r="L86" i="12"/>
  <c r="R86" i="12" s="1"/>
  <c r="V86" i="12" s="1"/>
  <c r="Z86" i="12" s="1"/>
  <c r="AF86" i="12" s="1"/>
  <c r="AJ86" i="12" s="1"/>
  <c r="AN86" i="12" s="1"/>
  <c r="AT86" i="12" s="1"/>
  <c r="AZ86" i="12" s="1"/>
  <c r="BD86" i="12" s="1"/>
  <c r="BH86" i="12" s="1"/>
  <c r="BM86" i="12" s="1"/>
  <c r="BR86" i="12" s="1"/>
  <c r="BV86" i="12" s="1"/>
  <c r="BY86" i="12" s="1"/>
  <c r="CB86" i="12" s="1"/>
  <c r="CD86" i="12" s="1"/>
  <c r="F100" i="12"/>
  <c r="L101" i="12"/>
  <c r="R101" i="12" s="1"/>
  <c r="V101" i="12" s="1"/>
  <c r="Z101" i="12" s="1"/>
  <c r="AF101" i="12" s="1"/>
  <c r="AJ101" i="12" s="1"/>
  <c r="AN101" i="12" s="1"/>
  <c r="AT101" i="12" s="1"/>
  <c r="AZ101" i="12" s="1"/>
  <c r="BD101" i="12" s="1"/>
  <c r="BH101" i="12" s="1"/>
  <c r="BM101" i="12" s="1"/>
  <c r="BR101" i="12" s="1"/>
  <c r="BV101" i="12" s="1"/>
  <c r="BY101" i="12" s="1"/>
  <c r="CB101" i="12" s="1"/>
  <c r="CD101" i="12" s="1"/>
  <c r="F118" i="12"/>
  <c r="L119" i="12"/>
  <c r="R119" i="12" s="1"/>
  <c r="V119" i="12" s="1"/>
  <c r="Z119" i="12" s="1"/>
  <c r="AF119" i="12" s="1"/>
  <c r="AJ119" i="12" s="1"/>
  <c r="AN119" i="12" s="1"/>
  <c r="AT119" i="12" s="1"/>
  <c r="AZ119" i="12" s="1"/>
  <c r="BD119" i="12" s="1"/>
  <c r="BH119" i="12" s="1"/>
  <c r="BM119" i="12" s="1"/>
  <c r="BR119" i="12" s="1"/>
  <c r="BV119" i="12" s="1"/>
  <c r="BY119" i="12" s="1"/>
  <c r="CB119" i="12" s="1"/>
  <c r="CD119" i="12" s="1"/>
  <c r="L142" i="12"/>
  <c r="R142" i="12" s="1"/>
  <c r="V142" i="12" s="1"/>
  <c r="Z142" i="12" s="1"/>
  <c r="AF142" i="12" s="1"/>
  <c r="AJ142" i="12" s="1"/>
  <c r="AN142" i="12" s="1"/>
  <c r="AT142" i="12" s="1"/>
  <c r="AZ142" i="12" s="1"/>
  <c r="BD142" i="12" s="1"/>
  <c r="BH142" i="12" s="1"/>
  <c r="BM142" i="12" s="1"/>
  <c r="BR142" i="12" s="1"/>
  <c r="BV142" i="12" s="1"/>
  <c r="BY142" i="12" s="1"/>
  <c r="CB142" i="12" s="1"/>
  <c r="CD142" i="12" s="1"/>
  <c r="F141" i="12"/>
  <c r="L264" i="12"/>
  <c r="R264" i="12" s="1"/>
  <c r="V264" i="12" s="1"/>
  <c r="Z264" i="12" s="1"/>
  <c r="AF264" i="12" s="1"/>
  <c r="AJ264" i="12" s="1"/>
  <c r="AN264" i="12" s="1"/>
  <c r="AT264" i="12" s="1"/>
  <c r="AZ264" i="12" s="1"/>
  <c r="BD264" i="12" s="1"/>
  <c r="BH264" i="12" s="1"/>
  <c r="BM264" i="12" s="1"/>
  <c r="BR264" i="12" s="1"/>
  <c r="BV264" i="12" s="1"/>
  <c r="BY264" i="12" s="1"/>
  <c r="CB264" i="12" s="1"/>
  <c r="CD264" i="12" s="1"/>
  <c r="F263" i="12"/>
  <c r="F240" i="12"/>
  <c r="L240" i="12" s="1"/>
  <c r="R240" i="12" s="1"/>
  <c r="V240" i="12" s="1"/>
  <c r="Z240" i="12" s="1"/>
  <c r="AF240" i="12" s="1"/>
  <c r="AJ240" i="12" s="1"/>
  <c r="AN240" i="12" s="1"/>
  <c r="AT240" i="12" s="1"/>
  <c r="AZ240" i="12" s="1"/>
  <c r="BD240" i="12" s="1"/>
  <c r="BH240" i="12" s="1"/>
  <c r="BM240" i="12" s="1"/>
  <c r="BR240" i="12" s="1"/>
  <c r="BV240" i="12" s="1"/>
  <c r="BY240" i="12" s="1"/>
  <c r="CB240" i="12" s="1"/>
  <c r="CD240" i="12" s="1"/>
  <c r="L241" i="12"/>
  <c r="R241" i="12" s="1"/>
  <c r="V241" i="12" s="1"/>
  <c r="Z241" i="12" s="1"/>
  <c r="AF241" i="12" s="1"/>
  <c r="AJ241" i="12" s="1"/>
  <c r="AN241" i="12" s="1"/>
  <c r="AT241" i="12" s="1"/>
  <c r="AZ241" i="12" s="1"/>
  <c r="BD241" i="12" s="1"/>
  <c r="BH241" i="12" s="1"/>
  <c r="BM241" i="12" s="1"/>
  <c r="BR241" i="12" s="1"/>
  <c r="BV241" i="12" s="1"/>
  <c r="BY241" i="12" s="1"/>
  <c r="CB241" i="12" s="1"/>
  <c r="CD241" i="12" s="1"/>
  <c r="F68" i="12"/>
  <c r="L69" i="12"/>
  <c r="R69" i="12" s="1"/>
  <c r="V69" i="12" s="1"/>
  <c r="Z69" i="12" s="1"/>
  <c r="AF69" i="12" s="1"/>
  <c r="AJ69" i="12" s="1"/>
  <c r="AN69" i="12" s="1"/>
  <c r="AT69" i="12" s="1"/>
  <c r="AZ69" i="12" s="1"/>
  <c r="BD69" i="12" s="1"/>
  <c r="BH69" i="12" s="1"/>
  <c r="BM69" i="12" s="1"/>
  <c r="BR69" i="12" s="1"/>
  <c r="BV69" i="12" s="1"/>
  <c r="BY69" i="12" s="1"/>
  <c r="CB69" i="12" s="1"/>
  <c r="CD69" i="12" s="1"/>
  <c r="F96" i="12"/>
  <c r="L97" i="12"/>
  <c r="R97" i="12" s="1"/>
  <c r="V97" i="12" s="1"/>
  <c r="Z97" i="12" s="1"/>
  <c r="AF97" i="12" s="1"/>
  <c r="AJ97" i="12" s="1"/>
  <c r="AN97" i="12" s="1"/>
  <c r="AT97" i="12" s="1"/>
  <c r="AZ97" i="12" s="1"/>
  <c r="BD97" i="12" s="1"/>
  <c r="BH97" i="12" s="1"/>
  <c r="BM97" i="12" s="1"/>
  <c r="BR97" i="12" s="1"/>
  <c r="BV97" i="12" s="1"/>
  <c r="BY97" i="12" s="1"/>
  <c r="CB97" i="12" s="1"/>
  <c r="CD97" i="12" s="1"/>
  <c r="F64" i="12"/>
  <c r="L65" i="12"/>
  <c r="R65" i="12" s="1"/>
  <c r="V65" i="12" s="1"/>
  <c r="Z65" i="12" s="1"/>
  <c r="AF65" i="12" s="1"/>
  <c r="AJ65" i="12" s="1"/>
  <c r="AN65" i="12" s="1"/>
  <c r="AT65" i="12" s="1"/>
  <c r="AZ65" i="12" s="1"/>
  <c r="BD65" i="12" s="1"/>
  <c r="BH65" i="12" s="1"/>
  <c r="BM65" i="12" s="1"/>
  <c r="BR65" i="12" s="1"/>
  <c r="BV65" i="12" s="1"/>
  <c r="BY65" i="12" s="1"/>
  <c r="CB65" i="12" s="1"/>
  <c r="CD65" i="12" s="1"/>
  <c r="F92" i="12"/>
  <c r="L93" i="12"/>
  <c r="R93" i="12" s="1"/>
  <c r="V93" i="12" s="1"/>
  <c r="Z93" i="12" s="1"/>
  <c r="AF93" i="12" s="1"/>
  <c r="AJ93" i="12" s="1"/>
  <c r="AN93" i="12" s="1"/>
  <c r="AT93" i="12" s="1"/>
  <c r="AZ93" i="12" s="1"/>
  <c r="BD93" i="12" s="1"/>
  <c r="BH93" i="12" s="1"/>
  <c r="BM93" i="12" s="1"/>
  <c r="BR93" i="12" s="1"/>
  <c r="BV93" i="12" s="1"/>
  <c r="BY93" i="12" s="1"/>
  <c r="CB93" i="12" s="1"/>
  <c r="CD93" i="12" s="1"/>
  <c r="G263" i="12"/>
  <c r="G262" i="12" s="1"/>
  <c r="M262" i="12" s="1"/>
  <c r="S262" i="12" s="1"/>
  <c r="AA262" i="12" s="1"/>
  <c r="AG262" i="12" s="1"/>
  <c r="AO262" i="12" s="1"/>
  <c r="AU262" i="12" s="1"/>
  <c r="BA262" i="12" s="1"/>
  <c r="BI262" i="12" s="1"/>
  <c r="BN262" i="12" s="1"/>
  <c r="BS262" i="12" s="1"/>
  <c r="BZ262" i="12" s="1"/>
  <c r="G50" i="12"/>
  <c r="M51" i="12"/>
  <c r="S51" i="12" s="1"/>
  <c r="AA51" i="12" s="1"/>
  <c r="AG51" i="12" s="1"/>
  <c r="AO51" i="12" s="1"/>
  <c r="AU51" i="12" s="1"/>
  <c r="BA51" i="12" s="1"/>
  <c r="BI51" i="12" s="1"/>
  <c r="BN51" i="12" s="1"/>
  <c r="BS51" i="12" s="1"/>
  <c r="BZ51" i="12" s="1"/>
  <c r="H50" i="12"/>
  <c r="N51" i="12"/>
  <c r="T51" i="12" s="1"/>
  <c r="AB51" i="12" s="1"/>
  <c r="AH51" i="12" s="1"/>
  <c r="AP51" i="12" s="1"/>
  <c r="AV51" i="12" s="1"/>
  <c r="BB51" i="12" s="1"/>
  <c r="BJ51" i="12" s="1"/>
  <c r="BT51" i="12" s="1"/>
  <c r="H68" i="12"/>
  <c r="N69" i="12"/>
  <c r="T69" i="12" s="1"/>
  <c r="AB69" i="12" s="1"/>
  <c r="AH69" i="12" s="1"/>
  <c r="AP69" i="12" s="1"/>
  <c r="AV69" i="12" s="1"/>
  <c r="BB69" i="12" s="1"/>
  <c r="BJ69" i="12" s="1"/>
  <c r="BT69" i="12" s="1"/>
  <c r="G92" i="12"/>
  <c r="M93" i="12"/>
  <c r="S93" i="12" s="1"/>
  <c r="AA93" i="12" s="1"/>
  <c r="AG93" i="12" s="1"/>
  <c r="AO93" i="12" s="1"/>
  <c r="AU93" i="12" s="1"/>
  <c r="BA93" i="12" s="1"/>
  <c r="BI93" i="12" s="1"/>
  <c r="BN93" i="12" s="1"/>
  <c r="BS93" i="12" s="1"/>
  <c r="BZ93" i="12" s="1"/>
  <c r="G59" i="12"/>
  <c r="M60" i="12"/>
  <c r="S60" i="12" s="1"/>
  <c r="AA60" i="12" s="1"/>
  <c r="AG60" i="12" s="1"/>
  <c r="AO60" i="12" s="1"/>
  <c r="AU60" i="12" s="1"/>
  <c r="BA60" i="12" s="1"/>
  <c r="BI60" i="12" s="1"/>
  <c r="BN60" i="12" s="1"/>
  <c r="BS60" i="12" s="1"/>
  <c r="BZ60" i="12" s="1"/>
  <c r="G55" i="12"/>
  <c r="M56" i="12"/>
  <c r="S56" i="12" s="1"/>
  <c r="AA56" i="12" s="1"/>
  <c r="AG56" i="12" s="1"/>
  <c r="AO56" i="12" s="1"/>
  <c r="AU56" i="12" s="1"/>
  <c r="BA56" i="12" s="1"/>
  <c r="BI56" i="12" s="1"/>
  <c r="BN56" i="12" s="1"/>
  <c r="BS56" i="12" s="1"/>
  <c r="BZ56" i="12" s="1"/>
  <c r="H59" i="12"/>
  <c r="N60" i="12"/>
  <c r="T60" i="12" s="1"/>
  <c r="AB60" i="12" s="1"/>
  <c r="AH60" i="12" s="1"/>
  <c r="AP60" i="12" s="1"/>
  <c r="AV60" i="12" s="1"/>
  <c r="BB60" i="12" s="1"/>
  <c r="BJ60" i="12" s="1"/>
  <c r="BT60" i="12" s="1"/>
  <c r="G85" i="12"/>
  <c r="M85" i="12" s="1"/>
  <c r="S85" i="12" s="1"/>
  <c r="AA85" i="12" s="1"/>
  <c r="AG85" i="12" s="1"/>
  <c r="AO85" i="12" s="1"/>
  <c r="AU85" i="12" s="1"/>
  <c r="BA85" i="12" s="1"/>
  <c r="BI85" i="12" s="1"/>
  <c r="BN85" i="12" s="1"/>
  <c r="BS85" i="12" s="1"/>
  <c r="BZ85" i="12" s="1"/>
  <c r="M86" i="12"/>
  <c r="S86" i="12" s="1"/>
  <c r="AA86" i="12" s="1"/>
  <c r="AG86" i="12" s="1"/>
  <c r="AO86" i="12" s="1"/>
  <c r="AU86" i="12" s="1"/>
  <c r="BA86" i="12" s="1"/>
  <c r="BI86" i="12" s="1"/>
  <c r="BN86" i="12" s="1"/>
  <c r="BS86" i="12" s="1"/>
  <c r="BZ86" i="12" s="1"/>
  <c r="H88" i="12"/>
  <c r="N88" i="12" s="1"/>
  <c r="T88" i="12" s="1"/>
  <c r="AB88" i="12" s="1"/>
  <c r="AH88" i="12" s="1"/>
  <c r="AP88" i="12" s="1"/>
  <c r="AV88" i="12" s="1"/>
  <c r="BB88" i="12" s="1"/>
  <c r="BJ88" i="12" s="1"/>
  <c r="BT88" i="12" s="1"/>
  <c r="N89" i="12"/>
  <c r="T89" i="12" s="1"/>
  <c r="AB89" i="12" s="1"/>
  <c r="AH89" i="12" s="1"/>
  <c r="AP89" i="12" s="1"/>
  <c r="AV89" i="12" s="1"/>
  <c r="BB89" i="12" s="1"/>
  <c r="BJ89" i="12" s="1"/>
  <c r="BT89" i="12" s="1"/>
  <c r="G100" i="12"/>
  <c r="M101" i="12"/>
  <c r="S101" i="12" s="1"/>
  <c r="AA101" i="12" s="1"/>
  <c r="AG101" i="12" s="1"/>
  <c r="AO101" i="12" s="1"/>
  <c r="AU101" i="12" s="1"/>
  <c r="BA101" i="12" s="1"/>
  <c r="BI101" i="12" s="1"/>
  <c r="BN101" i="12" s="1"/>
  <c r="BS101" i="12" s="1"/>
  <c r="BZ101" i="12" s="1"/>
  <c r="H105" i="12"/>
  <c r="N105" i="12" s="1"/>
  <c r="T105" i="12" s="1"/>
  <c r="AB105" i="12" s="1"/>
  <c r="AH105" i="12" s="1"/>
  <c r="AP105" i="12" s="1"/>
  <c r="AV105" i="12" s="1"/>
  <c r="BB105" i="12" s="1"/>
  <c r="BJ105" i="12" s="1"/>
  <c r="BT105" i="12" s="1"/>
  <c r="N106" i="12"/>
  <c r="T106" i="12" s="1"/>
  <c r="AB106" i="12" s="1"/>
  <c r="AH106" i="12" s="1"/>
  <c r="AP106" i="12" s="1"/>
  <c r="AV106" i="12" s="1"/>
  <c r="BB106" i="12" s="1"/>
  <c r="BJ106" i="12" s="1"/>
  <c r="BT106" i="12" s="1"/>
  <c r="G118" i="12"/>
  <c r="M119" i="12"/>
  <c r="S119" i="12" s="1"/>
  <c r="AA119" i="12" s="1"/>
  <c r="AG119" i="12" s="1"/>
  <c r="AO119" i="12" s="1"/>
  <c r="AU119" i="12" s="1"/>
  <c r="BA119" i="12" s="1"/>
  <c r="BI119" i="12" s="1"/>
  <c r="BN119" i="12" s="1"/>
  <c r="BS119" i="12" s="1"/>
  <c r="BZ119" i="12" s="1"/>
  <c r="H122" i="12"/>
  <c r="N123" i="12"/>
  <c r="T123" i="12" s="1"/>
  <c r="AB123" i="12" s="1"/>
  <c r="AH123" i="12" s="1"/>
  <c r="AP123" i="12" s="1"/>
  <c r="AV123" i="12" s="1"/>
  <c r="BB123" i="12" s="1"/>
  <c r="BJ123" i="12" s="1"/>
  <c r="BT123" i="12" s="1"/>
  <c r="G292" i="12"/>
  <c r="M292" i="12" s="1"/>
  <c r="S292" i="12" s="1"/>
  <c r="AA292" i="12" s="1"/>
  <c r="AG292" i="12" s="1"/>
  <c r="AO292" i="12" s="1"/>
  <c r="AU292" i="12" s="1"/>
  <c r="BA292" i="12" s="1"/>
  <c r="BI292" i="12" s="1"/>
  <c r="BN292" i="12" s="1"/>
  <c r="BS292" i="12" s="1"/>
  <c r="BZ292" i="12" s="1"/>
  <c r="M293" i="12"/>
  <c r="S293" i="12" s="1"/>
  <c r="AA293" i="12" s="1"/>
  <c r="AG293" i="12" s="1"/>
  <c r="AO293" i="12" s="1"/>
  <c r="AU293" i="12" s="1"/>
  <c r="BA293" i="12" s="1"/>
  <c r="BI293" i="12" s="1"/>
  <c r="BN293" i="12" s="1"/>
  <c r="BS293" i="12" s="1"/>
  <c r="BZ293" i="12" s="1"/>
  <c r="H292" i="12"/>
  <c r="N292" i="12" s="1"/>
  <c r="T292" i="12" s="1"/>
  <c r="AB292" i="12" s="1"/>
  <c r="AH292" i="12" s="1"/>
  <c r="AP292" i="12" s="1"/>
  <c r="AV292" i="12" s="1"/>
  <c r="BB292" i="12" s="1"/>
  <c r="BJ292" i="12" s="1"/>
  <c r="BT292" i="12" s="1"/>
  <c r="N293" i="12"/>
  <c r="T293" i="12" s="1"/>
  <c r="AB293" i="12" s="1"/>
  <c r="AH293" i="12" s="1"/>
  <c r="AP293" i="12" s="1"/>
  <c r="AV293" i="12" s="1"/>
  <c r="BB293" i="12" s="1"/>
  <c r="BJ293" i="12" s="1"/>
  <c r="BT293" i="12" s="1"/>
  <c r="M142" i="12"/>
  <c r="S142" i="12" s="1"/>
  <c r="AA142" i="12" s="1"/>
  <c r="AG142" i="12" s="1"/>
  <c r="AO142" i="12" s="1"/>
  <c r="AU142" i="12" s="1"/>
  <c r="BA142" i="12" s="1"/>
  <c r="BI142" i="12" s="1"/>
  <c r="BN142" i="12" s="1"/>
  <c r="BS142" i="12" s="1"/>
  <c r="BZ142" i="12" s="1"/>
  <c r="G141" i="12"/>
  <c r="H240" i="12"/>
  <c r="N240" i="12" s="1"/>
  <c r="T240" i="12" s="1"/>
  <c r="AB240" i="12" s="1"/>
  <c r="AH240" i="12" s="1"/>
  <c r="AP240" i="12" s="1"/>
  <c r="AV240" i="12" s="1"/>
  <c r="BB240" i="12" s="1"/>
  <c r="BJ240" i="12" s="1"/>
  <c r="BT240" i="12" s="1"/>
  <c r="N241" i="12"/>
  <c r="T241" i="12" s="1"/>
  <c r="AB241" i="12" s="1"/>
  <c r="AH241" i="12" s="1"/>
  <c r="AP241" i="12" s="1"/>
  <c r="AV241" i="12" s="1"/>
  <c r="BB241" i="12" s="1"/>
  <c r="BJ241" i="12" s="1"/>
  <c r="BT241" i="12" s="1"/>
  <c r="G240" i="12"/>
  <c r="M240" i="12" s="1"/>
  <c r="S240" i="12" s="1"/>
  <c r="AA240" i="12" s="1"/>
  <c r="AG240" i="12" s="1"/>
  <c r="AO240" i="12" s="1"/>
  <c r="AU240" i="12" s="1"/>
  <c r="BA240" i="12" s="1"/>
  <c r="BI240" i="12" s="1"/>
  <c r="BN240" i="12" s="1"/>
  <c r="BS240" i="12" s="1"/>
  <c r="BZ240" i="12" s="1"/>
  <c r="M241" i="12"/>
  <c r="S241" i="12" s="1"/>
  <c r="AA241" i="12" s="1"/>
  <c r="AG241" i="12" s="1"/>
  <c r="AO241" i="12" s="1"/>
  <c r="AU241" i="12" s="1"/>
  <c r="BA241" i="12" s="1"/>
  <c r="BI241" i="12" s="1"/>
  <c r="BN241" i="12" s="1"/>
  <c r="BS241" i="12" s="1"/>
  <c r="BZ241" i="12" s="1"/>
  <c r="H55" i="12"/>
  <c r="N56" i="12"/>
  <c r="T56" i="12" s="1"/>
  <c r="AB56" i="12" s="1"/>
  <c r="AH56" i="12" s="1"/>
  <c r="AP56" i="12" s="1"/>
  <c r="AV56" i="12" s="1"/>
  <c r="BB56" i="12" s="1"/>
  <c r="BJ56" i="12" s="1"/>
  <c r="BT56" i="12" s="1"/>
  <c r="H85" i="12"/>
  <c r="N85" i="12" s="1"/>
  <c r="T85" i="12" s="1"/>
  <c r="AB85" i="12" s="1"/>
  <c r="AH85" i="12" s="1"/>
  <c r="AP85" i="12" s="1"/>
  <c r="AV85" i="12" s="1"/>
  <c r="BB85" i="12" s="1"/>
  <c r="BJ85" i="12" s="1"/>
  <c r="BT85" i="12" s="1"/>
  <c r="N86" i="12"/>
  <c r="T86" i="12" s="1"/>
  <c r="AB86" i="12" s="1"/>
  <c r="AH86" i="12" s="1"/>
  <c r="AP86" i="12" s="1"/>
  <c r="AV86" i="12" s="1"/>
  <c r="BB86" i="12" s="1"/>
  <c r="BJ86" i="12" s="1"/>
  <c r="BT86" i="12" s="1"/>
  <c r="G96" i="12"/>
  <c r="M97" i="12"/>
  <c r="S97" i="12" s="1"/>
  <c r="AA97" i="12" s="1"/>
  <c r="AG97" i="12" s="1"/>
  <c r="AO97" i="12" s="1"/>
  <c r="AU97" i="12" s="1"/>
  <c r="BA97" i="12" s="1"/>
  <c r="BI97" i="12" s="1"/>
  <c r="BN97" i="12" s="1"/>
  <c r="BS97" i="12" s="1"/>
  <c r="BZ97" i="12" s="1"/>
  <c r="H100" i="12"/>
  <c r="N101" i="12"/>
  <c r="T101" i="12" s="1"/>
  <c r="AB101" i="12" s="1"/>
  <c r="AH101" i="12" s="1"/>
  <c r="AP101" i="12" s="1"/>
  <c r="AV101" i="12" s="1"/>
  <c r="BB101" i="12" s="1"/>
  <c r="BJ101" i="12" s="1"/>
  <c r="BT101" i="12" s="1"/>
  <c r="H118" i="12"/>
  <c r="N119" i="12"/>
  <c r="T119" i="12" s="1"/>
  <c r="AB119" i="12" s="1"/>
  <c r="AH119" i="12" s="1"/>
  <c r="AP119" i="12" s="1"/>
  <c r="AV119" i="12" s="1"/>
  <c r="BB119" i="12" s="1"/>
  <c r="BJ119" i="12" s="1"/>
  <c r="BT119" i="12" s="1"/>
  <c r="H209" i="12"/>
  <c r="N209" i="12" s="1"/>
  <c r="T209" i="12" s="1"/>
  <c r="AB209" i="12" s="1"/>
  <c r="AH209" i="12" s="1"/>
  <c r="AP209" i="12" s="1"/>
  <c r="AV209" i="12" s="1"/>
  <c r="BB209" i="12" s="1"/>
  <c r="BJ209" i="12" s="1"/>
  <c r="BT209" i="12" s="1"/>
  <c r="N210" i="12"/>
  <c r="T210" i="12" s="1"/>
  <c r="AB210" i="12" s="1"/>
  <c r="AH210" i="12" s="1"/>
  <c r="AP210" i="12" s="1"/>
  <c r="AV210" i="12" s="1"/>
  <c r="BB210" i="12" s="1"/>
  <c r="BJ210" i="12" s="1"/>
  <c r="BT210" i="12" s="1"/>
  <c r="N142" i="12"/>
  <c r="T142" i="12" s="1"/>
  <c r="AB142" i="12" s="1"/>
  <c r="AH142" i="12" s="1"/>
  <c r="AP142" i="12" s="1"/>
  <c r="AV142" i="12" s="1"/>
  <c r="BB142" i="12" s="1"/>
  <c r="BJ142" i="12" s="1"/>
  <c r="BT142" i="12" s="1"/>
  <c r="H141" i="12"/>
  <c r="H96" i="12"/>
  <c r="N97" i="12"/>
  <c r="T97" i="12" s="1"/>
  <c r="AB97" i="12" s="1"/>
  <c r="AH97" i="12" s="1"/>
  <c r="AP97" i="12" s="1"/>
  <c r="AV97" i="12" s="1"/>
  <c r="BB97" i="12" s="1"/>
  <c r="BJ97" i="12" s="1"/>
  <c r="BT97" i="12" s="1"/>
  <c r="G209" i="12"/>
  <c r="M209" i="12" s="1"/>
  <c r="S209" i="12" s="1"/>
  <c r="AA209" i="12" s="1"/>
  <c r="AG209" i="12" s="1"/>
  <c r="AO209" i="12" s="1"/>
  <c r="AU209" i="12" s="1"/>
  <c r="BA209" i="12" s="1"/>
  <c r="BI209" i="12" s="1"/>
  <c r="BN209" i="12" s="1"/>
  <c r="BS209" i="12" s="1"/>
  <c r="BZ209" i="12" s="1"/>
  <c r="M210" i="12"/>
  <c r="S210" i="12" s="1"/>
  <c r="AA210" i="12" s="1"/>
  <c r="AG210" i="12" s="1"/>
  <c r="AO210" i="12" s="1"/>
  <c r="AU210" i="12" s="1"/>
  <c r="BA210" i="12" s="1"/>
  <c r="BI210" i="12" s="1"/>
  <c r="BN210" i="12" s="1"/>
  <c r="BS210" i="12" s="1"/>
  <c r="BZ210" i="12" s="1"/>
  <c r="H476" i="12"/>
  <c r="N476" i="12" s="1"/>
  <c r="T476" i="12" s="1"/>
  <c r="AB476" i="12" s="1"/>
  <c r="AH476" i="12" s="1"/>
  <c r="AP476" i="12" s="1"/>
  <c r="AV476" i="12" s="1"/>
  <c r="BB476" i="12" s="1"/>
  <c r="BJ476" i="12" s="1"/>
  <c r="BT476" i="12" s="1"/>
  <c r="N500" i="12"/>
  <c r="T500" i="12" s="1"/>
  <c r="AB500" i="12" s="1"/>
  <c r="AH500" i="12" s="1"/>
  <c r="AP500" i="12" s="1"/>
  <c r="AV500" i="12" s="1"/>
  <c r="BB500" i="12" s="1"/>
  <c r="BJ500" i="12" s="1"/>
  <c r="BT500" i="12" s="1"/>
  <c r="G68" i="12"/>
  <c r="M69" i="12"/>
  <c r="S69" i="12" s="1"/>
  <c r="AA69" i="12" s="1"/>
  <c r="AG69" i="12" s="1"/>
  <c r="AO69" i="12" s="1"/>
  <c r="AU69" i="12" s="1"/>
  <c r="BA69" i="12" s="1"/>
  <c r="BI69" i="12" s="1"/>
  <c r="BN69" i="12" s="1"/>
  <c r="BS69" i="12" s="1"/>
  <c r="BZ69" i="12" s="1"/>
  <c r="G64" i="12"/>
  <c r="M65" i="12"/>
  <c r="S65" i="12" s="1"/>
  <c r="AA65" i="12" s="1"/>
  <c r="AG65" i="12" s="1"/>
  <c r="AO65" i="12" s="1"/>
  <c r="AU65" i="12" s="1"/>
  <c r="BA65" i="12" s="1"/>
  <c r="BI65" i="12" s="1"/>
  <c r="BN65" i="12" s="1"/>
  <c r="BS65" i="12" s="1"/>
  <c r="BZ65" i="12" s="1"/>
  <c r="H64" i="12"/>
  <c r="N65" i="12"/>
  <c r="T65" i="12" s="1"/>
  <c r="AB65" i="12" s="1"/>
  <c r="AH65" i="12" s="1"/>
  <c r="AP65" i="12" s="1"/>
  <c r="AV65" i="12" s="1"/>
  <c r="BB65" i="12" s="1"/>
  <c r="BJ65" i="12" s="1"/>
  <c r="BT65" i="12" s="1"/>
  <c r="G88" i="12"/>
  <c r="M88" i="12" s="1"/>
  <c r="S88" i="12" s="1"/>
  <c r="AA88" i="12" s="1"/>
  <c r="AG88" i="12" s="1"/>
  <c r="AO88" i="12" s="1"/>
  <c r="AU88" i="12" s="1"/>
  <c r="BA88" i="12" s="1"/>
  <c r="BI88" i="12" s="1"/>
  <c r="BN88" i="12" s="1"/>
  <c r="BS88" i="12" s="1"/>
  <c r="BZ88" i="12" s="1"/>
  <c r="M89" i="12"/>
  <c r="S89" i="12" s="1"/>
  <c r="AA89" i="12" s="1"/>
  <c r="AG89" i="12" s="1"/>
  <c r="AO89" i="12" s="1"/>
  <c r="AU89" i="12" s="1"/>
  <c r="BA89" i="12" s="1"/>
  <c r="BI89" i="12" s="1"/>
  <c r="BN89" i="12" s="1"/>
  <c r="BS89" i="12" s="1"/>
  <c r="BZ89" i="12" s="1"/>
  <c r="H92" i="12"/>
  <c r="N93" i="12"/>
  <c r="T93" i="12" s="1"/>
  <c r="AB93" i="12" s="1"/>
  <c r="AH93" i="12" s="1"/>
  <c r="AP93" i="12" s="1"/>
  <c r="AV93" i="12" s="1"/>
  <c r="BB93" i="12" s="1"/>
  <c r="BJ93" i="12" s="1"/>
  <c r="BT93" i="12" s="1"/>
  <c r="G105" i="12"/>
  <c r="M105" i="12" s="1"/>
  <c r="S105" i="12" s="1"/>
  <c r="AA105" i="12" s="1"/>
  <c r="AG105" i="12" s="1"/>
  <c r="AO105" i="12" s="1"/>
  <c r="AU105" i="12" s="1"/>
  <c r="BA105" i="12" s="1"/>
  <c r="BI105" i="12" s="1"/>
  <c r="BN105" i="12" s="1"/>
  <c r="BS105" i="12" s="1"/>
  <c r="BZ105" i="12" s="1"/>
  <c r="M106" i="12"/>
  <c r="S106" i="12" s="1"/>
  <c r="AA106" i="12" s="1"/>
  <c r="AG106" i="12" s="1"/>
  <c r="AO106" i="12" s="1"/>
  <c r="AU106" i="12" s="1"/>
  <c r="BA106" i="12" s="1"/>
  <c r="BI106" i="12" s="1"/>
  <c r="BN106" i="12" s="1"/>
  <c r="BS106" i="12" s="1"/>
  <c r="BZ106" i="12" s="1"/>
  <c r="G122" i="12"/>
  <c r="M123" i="12"/>
  <c r="S123" i="12" s="1"/>
  <c r="AA123" i="12" s="1"/>
  <c r="AG123" i="12" s="1"/>
  <c r="AO123" i="12" s="1"/>
  <c r="AU123" i="12" s="1"/>
  <c r="BA123" i="12" s="1"/>
  <c r="BI123" i="12" s="1"/>
  <c r="BN123" i="12" s="1"/>
  <c r="BS123" i="12" s="1"/>
  <c r="BZ123" i="12" s="1"/>
  <c r="N283" i="12"/>
  <c r="T283" i="12" s="1"/>
  <c r="AB283" i="12" s="1"/>
  <c r="AH283" i="12" s="1"/>
  <c r="AP283" i="12" s="1"/>
  <c r="AV283" i="12" s="1"/>
  <c r="BB283" i="12" s="1"/>
  <c r="BJ283" i="12" s="1"/>
  <c r="BT283" i="12" s="1"/>
  <c r="H263" i="12"/>
  <c r="F79" i="12"/>
  <c r="F73" i="12"/>
  <c r="F108" i="12"/>
  <c r="H79" i="12"/>
  <c r="H73" i="12"/>
  <c r="G73" i="12"/>
  <c r="G79" i="12"/>
  <c r="G108" i="12"/>
  <c r="H108" i="12"/>
  <c r="H45" i="12"/>
  <c r="G45" i="12"/>
  <c r="F45" i="12"/>
  <c r="H40" i="12"/>
  <c r="N40" i="12" s="1"/>
  <c r="T40" i="12" s="1"/>
  <c r="AB40" i="12" s="1"/>
  <c r="AH40" i="12" s="1"/>
  <c r="AP40" i="12" s="1"/>
  <c r="AV40" i="12" s="1"/>
  <c r="BB40" i="12" s="1"/>
  <c r="BJ40" i="12" s="1"/>
  <c r="BT40" i="12" s="1"/>
  <c r="G40" i="12"/>
  <c r="M40" i="12" s="1"/>
  <c r="S40" i="12" s="1"/>
  <c r="AA40" i="12" s="1"/>
  <c r="AG40" i="12" s="1"/>
  <c r="AO40" i="12" s="1"/>
  <c r="AU40" i="12" s="1"/>
  <c r="BA40" i="12" s="1"/>
  <c r="BI40" i="12" s="1"/>
  <c r="BN40" i="12" s="1"/>
  <c r="BS40" i="12" s="1"/>
  <c r="BZ40" i="12" s="1"/>
  <c r="F40" i="12"/>
  <c r="L40" i="12" s="1"/>
  <c r="R40" i="12" s="1"/>
  <c r="V40" i="12" s="1"/>
  <c r="Z40" i="12" s="1"/>
  <c r="AF40" i="12" s="1"/>
  <c r="AJ40" i="12" s="1"/>
  <c r="AN40" i="12" s="1"/>
  <c r="AT40" i="12" s="1"/>
  <c r="AZ40" i="12" s="1"/>
  <c r="BD40" i="12" s="1"/>
  <c r="BH40" i="12" s="1"/>
  <c r="BM40" i="12" s="1"/>
  <c r="BR40" i="12" s="1"/>
  <c r="BV40" i="12" s="1"/>
  <c r="BY40" i="12" s="1"/>
  <c r="CB40" i="12" s="1"/>
  <c r="CD40" i="12" s="1"/>
  <c r="H38" i="12"/>
  <c r="N38" i="12" s="1"/>
  <c r="T38" i="12" s="1"/>
  <c r="AB38" i="12" s="1"/>
  <c r="AH38" i="12" s="1"/>
  <c r="AP38" i="12" s="1"/>
  <c r="AV38" i="12" s="1"/>
  <c r="BB38" i="12" s="1"/>
  <c r="BJ38" i="12" s="1"/>
  <c r="BT38" i="12" s="1"/>
  <c r="G38" i="12"/>
  <c r="M38" i="12" s="1"/>
  <c r="S38" i="12" s="1"/>
  <c r="AA38" i="12" s="1"/>
  <c r="AG38" i="12" s="1"/>
  <c r="AO38" i="12" s="1"/>
  <c r="AU38" i="12" s="1"/>
  <c r="BA38" i="12" s="1"/>
  <c r="BI38" i="12" s="1"/>
  <c r="BN38" i="12" s="1"/>
  <c r="BS38" i="12" s="1"/>
  <c r="BZ38" i="12" s="1"/>
  <c r="F38" i="12"/>
  <c r="L38" i="12" s="1"/>
  <c r="R38" i="12" s="1"/>
  <c r="V38" i="12" s="1"/>
  <c r="Z38" i="12" s="1"/>
  <c r="AF38" i="12" s="1"/>
  <c r="AJ38" i="12" s="1"/>
  <c r="AN38" i="12" s="1"/>
  <c r="AT38" i="12" s="1"/>
  <c r="AZ38" i="12" s="1"/>
  <c r="BD38" i="12" s="1"/>
  <c r="BH38" i="12" s="1"/>
  <c r="BM38" i="12" s="1"/>
  <c r="BR38" i="12" s="1"/>
  <c r="BV38" i="12" s="1"/>
  <c r="BY38" i="12" s="1"/>
  <c r="CB38" i="12" s="1"/>
  <c r="CD38" i="12" s="1"/>
  <c r="H35" i="12"/>
  <c r="G35" i="12"/>
  <c r="F35" i="12"/>
  <c r="H30" i="12"/>
  <c r="N30" i="12" s="1"/>
  <c r="T30" i="12" s="1"/>
  <c r="AB30" i="12" s="1"/>
  <c r="AH30" i="12" s="1"/>
  <c r="AP30" i="12" s="1"/>
  <c r="AV30" i="12" s="1"/>
  <c r="BB30" i="12" s="1"/>
  <c r="BJ30" i="12" s="1"/>
  <c r="BT30" i="12" s="1"/>
  <c r="G30" i="12"/>
  <c r="M30" i="12" s="1"/>
  <c r="S30" i="12" s="1"/>
  <c r="AA30" i="12" s="1"/>
  <c r="AG30" i="12" s="1"/>
  <c r="AO30" i="12" s="1"/>
  <c r="AU30" i="12" s="1"/>
  <c r="BA30" i="12" s="1"/>
  <c r="BI30" i="12" s="1"/>
  <c r="BN30" i="12" s="1"/>
  <c r="BS30" i="12" s="1"/>
  <c r="BZ30" i="12" s="1"/>
  <c r="F30" i="12"/>
  <c r="L30" i="12" s="1"/>
  <c r="R30" i="12" s="1"/>
  <c r="V30" i="12" s="1"/>
  <c r="Z30" i="12" s="1"/>
  <c r="AF30" i="12" s="1"/>
  <c r="AJ30" i="12" s="1"/>
  <c r="AN30" i="12" s="1"/>
  <c r="AT30" i="12" s="1"/>
  <c r="AZ30" i="12" s="1"/>
  <c r="BD30" i="12" s="1"/>
  <c r="BH30" i="12" s="1"/>
  <c r="BM30" i="12" s="1"/>
  <c r="BR30" i="12" s="1"/>
  <c r="BV30" i="12" s="1"/>
  <c r="BY30" i="12" s="1"/>
  <c r="CB30" i="12" s="1"/>
  <c r="CD30" i="12" s="1"/>
  <c r="H26" i="12"/>
  <c r="N26" i="12" s="1"/>
  <c r="T26" i="12" s="1"/>
  <c r="AB26" i="12" s="1"/>
  <c r="AH26" i="12" s="1"/>
  <c r="AP26" i="12" s="1"/>
  <c r="AV26" i="12" s="1"/>
  <c r="BB26" i="12" s="1"/>
  <c r="BJ26" i="12" s="1"/>
  <c r="BT26" i="12" s="1"/>
  <c r="G26" i="12"/>
  <c r="M26" i="12" s="1"/>
  <c r="S26" i="12" s="1"/>
  <c r="AA26" i="12" s="1"/>
  <c r="AG26" i="12" s="1"/>
  <c r="AO26" i="12" s="1"/>
  <c r="AU26" i="12" s="1"/>
  <c r="BA26" i="12" s="1"/>
  <c r="BI26" i="12" s="1"/>
  <c r="BN26" i="12" s="1"/>
  <c r="BS26" i="12" s="1"/>
  <c r="BZ26" i="12" s="1"/>
  <c r="F26" i="12"/>
  <c r="L26" i="12" s="1"/>
  <c r="R26" i="12" s="1"/>
  <c r="V26" i="12" s="1"/>
  <c r="Z26" i="12" s="1"/>
  <c r="AF26" i="12" s="1"/>
  <c r="AJ26" i="12" s="1"/>
  <c r="AN26" i="12" s="1"/>
  <c r="AT26" i="12" s="1"/>
  <c r="AZ26" i="12" s="1"/>
  <c r="BD26" i="12" s="1"/>
  <c r="BH26" i="12" s="1"/>
  <c r="BM26" i="12" s="1"/>
  <c r="BR26" i="12" s="1"/>
  <c r="BV26" i="12" s="1"/>
  <c r="BY26" i="12" s="1"/>
  <c r="CB26" i="12" s="1"/>
  <c r="CD26" i="12" s="1"/>
  <c r="H24" i="12"/>
  <c r="N24" i="12" s="1"/>
  <c r="T24" i="12" s="1"/>
  <c r="AB24" i="12" s="1"/>
  <c r="AH24" i="12" s="1"/>
  <c r="AP24" i="12" s="1"/>
  <c r="AV24" i="12" s="1"/>
  <c r="BB24" i="12" s="1"/>
  <c r="BJ24" i="12" s="1"/>
  <c r="BT24" i="12" s="1"/>
  <c r="G24" i="12"/>
  <c r="M24" i="12" s="1"/>
  <c r="S24" i="12" s="1"/>
  <c r="AA24" i="12" s="1"/>
  <c r="AG24" i="12" s="1"/>
  <c r="AO24" i="12" s="1"/>
  <c r="AU24" i="12" s="1"/>
  <c r="BA24" i="12" s="1"/>
  <c r="BI24" i="12" s="1"/>
  <c r="BN24" i="12" s="1"/>
  <c r="BS24" i="12" s="1"/>
  <c r="BZ24" i="12" s="1"/>
  <c r="F24" i="12"/>
  <c r="L24" i="12" s="1"/>
  <c r="R24" i="12" s="1"/>
  <c r="V24" i="12" s="1"/>
  <c r="Z24" i="12" s="1"/>
  <c r="AF24" i="12" s="1"/>
  <c r="AJ24" i="12" s="1"/>
  <c r="AN24" i="12" s="1"/>
  <c r="AT24" i="12" s="1"/>
  <c r="AZ24" i="12" s="1"/>
  <c r="BD24" i="12" s="1"/>
  <c r="BH24" i="12" s="1"/>
  <c r="BM24" i="12" s="1"/>
  <c r="BR24" i="12" s="1"/>
  <c r="BV24" i="12" s="1"/>
  <c r="BY24" i="12" s="1"/>
  <c r="CB24" i="12" s="1"/>
  <c r="CD24" i="12" s="1"/>
  <c r="H20" i="12"/>
  <c r="G20" i="12"/>
  <c r="F20" i="12"/>
  <c r="H84" i="12" l="1"/>
  <c r="N84" i="12" s="1"/>
  <c r="T84" i="12" s="1"/>
  <c r="AB84" i="12" s="1"/>
  <c r="AH84" i="12" s="1"/>
  <c r="AP84" i="12" s="1"/>
  <c r="AV84" i="12" s="1"/>
  <c r="BB84" i="12" s="1"/>
  <c r="BJ84" i="12" s="1"/>
  <c r="BT84" i="12" s="1"/>
  <c r="M263" i="12"/>
  <c r="S263" i="12" s="1"/>
  <c r="AA263" i="12" s="1"/>
  <c r="AG263" i="12" s="1"/>
  <c r="AO263" i="12" s="1"/>
  <c r="AU263" i="12" s="1"/>
  <c r="BA263" i="12" s="1"/>
  <c r="BI263" i="12" s="1"/>
  <c r="BN263" i="12" s="1"/>
  <c r="BS263" i="12" s="1"/>
  <c r="BZ263" i="12" s="1"/>
  <c r="F84" i="12"/>
  <c r="L84" i="12" s="1"/>
  <c r="R84" i="12" s="1"/>
  <c r="V84" i="12" s="1"/>
  <c r="Z84" i="12" s="1"/>
  <c r="AF84" i="12" s="1"/>
  <c r="AJ84" i="12" s="1"/>
  <c r="AN84" i="12" s="1"/>
  <c r="AT84" i="12" s="1"/>
  <c r="AZ84" i="12" s="1"/>
  <c r="BD84" i="12" s="1"/>
  <c r="BH84" i="12" s="1"/>
  <c r="BM84" i="12" s="1"/>
  <c r="BR84" i="12" s="1"/>
  <c r="BV84" i="12" s="1"/>
  <c r="BY84" i="12" s="1"/>
  <c r="CB84" i="12" s="1"/>
  <c r="CD84" i="12" s="1"/>
  <c r="G104" i="12"/>
  <c r="M104" i="12" s="1"/>
  <c r="S104" i="12" s="1"/>
  <c r="AA104" i="12" s="1"/>
  <c r="AG104" i="12" s="1"/>
  <c r="AO104" i="12" s="1"/>
  <c r="AU104" i="12" s="1"/>
  <c r="BA104" i="12" s="1"/>
  <c r="BI104" i="12" s="1"/>
  <c r="BN104" i="12" s="1"/>
  <c r="BS104" i="12" s="1"/>
  <c r="BZ104" i="12" s="1"/>
  <c r="M108" i="12"/>
  <c r="S108" i="12" s="1"/>
  <c r="AA108" i="12" s="1"/>
  <c r="AG108" i="12" s="1"/>
  <c r="AO108" i="12" s="1"/>
  <c r="AU108" i="12" s="1"/>
  <c r="BA108" i="12" s="1"/>
  <c r="BI108" i="12" s="1"/>
  <c r="BN108" i="12" s="1"/>
  <c r="BS108" i="12" s="1"/>
  <c r="BZ108" i="12" s="1"/>
  <c r="G19" i="12"/>
  <c r="M19" i="12" s="1"/>
  <c r="S19" i="12" s="1"/>
  <c r="AA19" i="12" s="1"/>
  <c r="AG19" i="12" s="1"/>
  <c r="AO19" i="12" s="1"/>
  <c r="AU19" i="12" s="1"/>
  <c r="BA19" i="12" s="1"/>
  <c r="BI19" i="12" s="1"/>
  <c r="BN19" i="12" s="1"/>
  <c r="BS19" i="12" s="1"/>
  <c r="BZ19" i="12" s="1"/>
  <c r="M20" i="12"/>
  <c r="S20" i="12" s="1"/>
  <c r="AA20" i="12" s="1"/>
  <c r="AG20" i="12" s="1"/>
  <c r="AO20" i="12" s="1"/>
  <c r="AU20" i="12" s="1"/>
  <c r="BA20" i="12" s="1"/>
  <c r="BI20" i="12" s="1"/>
  <c r="BN20" i="12" s="1"/>
  <c r="BS20" i="12" s="1"/>
  <c r="BZ20" i="12" s="1"/>
  <c r="H19" i="12"/>
  <c r="N19" i="12" s="1"/>
  <c r="T19" i="12" s="1"/>
  <c r="AB19" i="12" s="1"/>
  <c r="AH19" i="12" s="1"/>
  <c r="AP19" i="12" s="1"/>
  <c r="AV19" i="12" s="1"/>
  <c r="BB19" i="12" s="1"/>
  <c r="BJ19" i="12" s="1"/>
  <c r="BT19" i="12" s="1"/>
  <c r="N20" i="12"/>
  <c r="T20" i="12" s="1"/>
  <c r="AB20" i="12" s="1"/>
  <c r="AH20" i="12" s="1"/>
  <c r="AP20" i="12" s="1"/>
  <c r="AV20" i="12" s="1"/>
  <c r="BB20" i="12" s="1"/>
  <c r="BJ20" i="12" s="1"/>
  <c r="BT20" i="12" s="1"/>
  <c r="H104" i="12"/>
  <c r="N104" i="12" s="1"/>
  <c r="T104" i="12" s="1"/>
  <c r="AB104" i="12" s="1"/>
  <c r="AH104" i="12" s="1"/>
  <c r="AP104" i="12" s="1"/>
  <c r="AV104" i="12" s="1"/>
  <c r="BB104" i="12" s="1"/>
  <c r="BJ104" i="12" s="1"/>
  <c r="BT104" i="12" s="1"/>
  <c r="N108" i="12"/>
  <c r="T108" i="12" s="1"/>
  <c r="AB108" i="12" s="1"/>
  <c r="AH108" i="12" s="1"/>
  <c r="AP108" i="12" s="1"/>
  <c r="AV108" i="12" s="1"/>
  <c r="BB108" i="12" s="1"/>
  <c r="BJ108" i="12" s="1"/>
  <c r="BT108" i="12" s="1"/>
  <c r="F72" i="12"/>
  <c r="L72" i="12" s="1"/>
  <c r="R72" i="12" s="1"/>
  <c r="V72" i="12" s="1"/>
  <c r="Z72" i="12" s="1"/>
  <c r="AF72" i="12" s="1"/>
  <c r="AJ72" i="12" s="1"/>
  <c r="AN72" i="12" s="1"/>
  <c r="AT72" i="12" s="1"/>
  <c r="AZ72" i="12" s="1"/>
  <c r="BD72" i="12" s="1"/>
  <c r="BH72" i="12" s="1"/>
  <c r="BM72" i="12" s="1"/>
  <c r="BR72" i="12" s="1"/>
  <c r="BV72" i="12" s="1"/>
  <c r="BY72" i="12" s="1"/>
  <c r="CB72" i="12" s="1"/>
  <c r="CD72" i="12" s="1"/>
  <c r="L73" i="12"/>
  <c r="R73" i="12" s="1"/>
  <c r="V73" i="12" s="1"/>
  <c r="Z73" i="12" s="1"/>
  <c r="AF73" i="12" s="1"/>
  <c r="AJ73" i="12" s="1"/>
  <c r="AN73" i="12" s="1"/>
  <c r="AT73" i="12" s="1"/>
  <c r="AZ73" i="12" s="1"/>
  <c r="BD73" i="12" s="1"/>
  <c r="BH73" i="12" s="1"/>
  <c r="BM73" i="12" s="1"/>
  <c r="BR73" i="12" s="1"/>
  <c r="BV73" i="12" s="1"/>
  <c r="BY73" i="12" s="1"/>
  <c r="CB73" i="12" s="1"/>
  <c r="CD73" i="12" s="1"/>
  <c r="F262" i="12"/>
  <c r="L262" i="12" s="1"/>
  <c r="R262" i="12" s="1"/>
  <c r="V262" i="12" s="1"/>
  <c r="Z262" i="12" s="1"/>
  <c r="AF262" i="12" s="1"/>
  <c r="AJ262" i="12" s="1"/>
  <c r="AN262" i="12" s="1"/>
  <c r="AT262" i="12" s="1"/>
  <c r="AZ262" i="12" s="1"/>
  <c r="BD262" i="12" s="1"/>
  <c r="BH262" i="12" s="1"/>
  <c r="BM262" i="12" s="1"/>
  <c r="BR262" i="12" s="1"/>
  <c r="BV262" i="12" s="1"/>
  <c r="BY262" i="12" s="1"/>
  <c r="CB262" i="12" s="1"/>
  <c r="CD262" i="12" s="1"/>
  <c r="L263" i="12"/>
  <c r="R263" i="12" s="1"/>
  <c r="V263" i="12" s="1"/>
  <c r="Z263" i="12" s="1"/>
  <c r="AF263" i="12" s="1"/>
  <c r="AJ263" i="12" s="1"/>
  <c r="AN263" i="12" s="1"/>
  <c r="AT263" i="12" s="1"/>
  <c r="AZ263" i="12" s="1"/>
  <c r="BD263" i="12" s="1"/>
  <c r="BH263" i="12" s="1"/>
  <c r="BM263" i="12" s="1"/>
  <c r="BR263" i="12" s="1"/>
  <c r="BV263" i="12" s="1"/>
  <c r="BY263" i="12" s="1"/>
  <c r="CB263" i="12" s="1"/>
  <c r="CD263" i="12" s="1"/>
  <c r="F78" i="12"/>
  <c r="L78" i="12" s="1"/>
  <c r="R78" i="12" s="1"/>
  <c r="V78" i="12" s="1"/>
  <c r="Z78" i="12" s="1"/>
  <c r="AF78" i="12" s="1"/>
  <c r="AJ78" i="12" s="1"/>
  <c r="AN78" i="12" s="1"/>
  <c r="AT78" i="12" s="1"/>
  <c r="AZ78" i="12" s="1"/>
  <c r="BD78" i="12" s="1"/>
  <c r="BH78" i="12" s="1"/>
  <c r="BM78" i="12" s="1"/>
  <c r="BR78" i="12" s="1"/>
  <c r="BV78" i="12" s="1"/>
  <c r="BY78" i="12" s="1"/>
  <c r="CB78" i="12" s="1"/>
  <c r="CD78" i="12" s="1"/>
  <c r="L79" i="12"/>
  <c r="R79" i="12" s="1"/>
  <c r="V79" i="12" s="1"/>
  <c r="Z79" i="12" s="1"/>
  <c r="AF79" i="12" s="1"/>
  <c r="AJ79" i="12" s="1"/>
  <c r="AN79" i="12" s="1"/>
  <c r="AT79" i="12" s="1"/>
  <c r="AZ79" i="12" s="1"/>
  <c r="BD79" i="12" s="1"/>
  <c r="BH79" i="12" s="1"/>
  <c r="BM79" i="12" s="1"/>
  <c r="BR79" i="12" s="1"/>
  <c r="BV79" i="12" s="1"/>
  <c r="BY79" i="12" s="1"/>
  <c r="CB79" i="12" s="1"/>
  <c r="CD79" i="12" s="1"/>
  <c r="F63" i="12"/>
  <c r="L64" i="12"/>
  <c r="R64" i="12" s="1"/>
  <c r="V64" i="12" s="1"/>
  <c r="Z64" i="12" s="1"/>
  <c r="AF64" i="12" s="1"/>
  <c r="AJ64" i="12" s="1"/>
  <c r="AN64" i="12" s="1"/>
  <c r="AT64" i="12" s="1"/>
  <c r="AZ64" i="12" s="1"/>
  <c r="BD64" i="12" s="1"/>
  <c r="BH64" i="12" s="1"/>
  <c r="BM64" i="12" s="1"/>
  <c r="BR64" i="12" s="1"/>
  <c r="BV64" i="12" s="1"/>
  <c r="BY64" i="12" s="1"/>
  <c r="CB64" i="12" s="1"/>
  <c r="CD64" i="12" s="1"/>
  <c r="F67" i="12"/>
  <c r="L67" i="12" s="1"/>
  <c r="R67" i="12" s="1"/>
  <c r="V67" i="12" s="1"/>
  <c r="Z67" i="12" s="1"/>
  <c r="AF67" i="12" s="1"/>
  <c r="AJ67" i="12" s="1"/>
  <c r="AN67" i="12" s="1"/>
  <c r="AT67" i="12" s="1"/>
  <c r="AZ67" i="12" s="1"/>
  <c r="BD67" i="12" s="1"/>
  <c r="BH67" i="12" s="1"/>
  <c r="BM67" i="12" s="1"/>
  <c r="BR67" i="12" s="1"/>
  <c r="BV67" i="12" s="1"/>
  <c r="BY67" i="12" s="1"/>
  <c r="CB67" i="12" s="1"/>
  <c r="CD67" i="12" s="1"/>
  <c r="L68" i="12"/>
  <c r="R68" i="12" s="1"/>
  <c r="V68" i="12" s="1"/>
  <c r="Z68" i="12" s="1"/>
  <c r="AF68" i="12" s="1"/>
  <c r="AJ68" i="12" s="1"/>
  <c r="AN68" i="12" s="1"/>
  <c r="AT68" i="12" s="1"/>
  <c r="AZ68" i="12" s="1"/>
  <c r="BD68" i="12" s="1"/>
  <c r="BH68" i="12" s="1"/>
  <c r="BM68" i="12" s="1"/>
  <c r="BR68" i="12" s="1"/>
  <c r="BV68" i="12" s="1"/>
  <c r="BY68" i="12" s="1"/>
  <c r="CB68" i="12" s="1"/>
  <c r="CD68" i="12" s="1"/>
  <c r="F117" i="12"/>
  <c r="L117" i="12" s="1"/>
  <c r="R117" i="12" s="1"/>
  <c r="V117" i="12" s="1"/>
  <c r="Z117" i="12" s="1"/>
  <c r="AF117" i="12" s="1"/>
  <c r="AJ117" i="12" s="1"/>
  <c r="AN117" i="12" s="1"/>
  <c r="AT117" i="12" s="1"/>
  <c r="AZ117" i="12" s="1"/>
  <c r="BD117" i="12" s="1"/>
  <c r="BH117" i="12" s="1"/>
  <c r="BM117" i="12" s="1"/>
  <c r="BR117" i="12" s="1"/>
  <c r="BV117" i="12" s="1"/>
  <c r="BY117" i="12" s="1"/>
  <c r="CB117" i="12" s="1"/>
  <c r="CD117" i="12" s="1"/>
  <c r="L118" i="12"/>
  <c r="R118" i="12" s="1"/>
  <c r="V118" i="12" s="1"/>
  <c r="Z118" i="12" s="1"/>
  <c r="AF118" i="12" s="1"/>
  <c r="AJ118" i="12" s="1"/>
  <c r="AN118" i="12" s="1"/>
  <c r="AT118" i="12" s="1"/>
  <c r="AZ118" i="12" s="1"/>
  <c r="BD118" i="12" s="1"/>
  <c r="BH118" i="12" s="1"/>
  <c r="BM118" i="12" s="1"/>
  <c r="BR118" i="12" s="1"/>
  <c r="BV118" i="12" s="1"/>
  <c r="BY118" i="12" s="1"/>
  <c r="CB118" i="12" s="1"/>
  <c r="CD118" i="12" s="1"/>
  <c r="F49" i="12"/>
  <c r="L49" i="12" s="1"/>
  <c r="R49" i="12" s="1"/>
  <c r="V49" i="12" s="1"/>
  <c r="Z49" i="12" s="1"/>
  <c r="AF49" i="12" s="1"/>
  <c r="AJ49" i="12" s="1"/>
  <c r="AN49" i="12" s="1"/>
  <c r="AT49" i="12" s="1"/>
  <c r="AZ49" i="12" s="1"/>
  <c r="BD49" i="12" s="1"/>
  <c r="BH49" i="12" s="1"/>
  <c r="BM49" i="12" s="1"/>
  <c r="BR49" i="12" s="1"/>
  <c r="BV49" i="12" s="1"/>
  <c r="BY49" i="12" s="1"/>
  <c r="CB49" i="12" s="1"/>
  <c r="CD49" i="12" s="1"/>
  <c r="L50" i="12"/>
  <c r="R50" i="12" s="1"/>
  <c r="V50" i="12" s="1"/>
  <c r="Z50" i="12" s="1"/>
  <c r="AF50" i="12" s="1"/>
  <c r="AJ50" i="12" s="1"/>
  <c r="AN50" i="12" s="1"/>
  <c r="AT50" i="12" s="1"/>
  <c r="AZ50" i="12" s="1"/>
  <c r="BD50" i="12" s="1"/>
  <c r="BH50" i="12" s="1"/>
  <c r="BM50" i="12" s="1"/>
  <c r="BR50" i="12" s="1"/>
  <c r="BV50" i="12" s="1"/>
  <c r="BY50" i="12" s="1"/>
  <c r="CB50" i="12" s="1"/>
  <c r="CD50" i="12" s="1"/>
  <c r="F121" i="12"/>
  <c r="L121" i="12" s="1"/>
  <c r="R121" i="12" s="1"/>
  <c r="V121" i="12" s="1"/>
  <c r="Z121" i="12" s="1"/>
  <c r="AF121" i="12" s="1"/>
  <c r="AJ121" i="12" s="1"/>
  <c r="AN121" i="12" s="1"/>
  <c r="AT121" i="12" s="1"/>
  <c r="AZ121" i="12" s="1"/>
  <c r="BD121" i="12" s="1"/>
  <c r="BH121" i="12" s="1"/>
  <c r="BM121" i="12" s="1"/>
  <c r="BR121" i="12" s="1"/>
  <c r="BV121" i="12" s="1"/>
  <c r="BY121" i="12" s="1"/>
  <c r="CB121" i="12" s="1"/>
  <c r="CD121" i="12" s="1"/>
  <c r="L122" i="12"/>
  <c r="R122" i="12" s="1"/>
  <c r="V122" i="12" s="1"/>
  <c r="Z122" i="12" s="1"/>
  <c r="AF122" i="12" s="1"/>
  <c r="AJ122" i="12" s="1"/>
  <c r="AN122" i="12" s="1"/>
  <c r="AT122" i="12" s="1"/>
  <c r="AZ122" i="12" s="1"/>
  <c r="BD122" i="12" s="1"/>
  <c r="BH122" i="12" s="1"/>
  <c r="BM122" i="12" s="1"/>
  <c r="BR122" i="12" s="1"/>
  <c r="BV122" i="12" s="1"/>
  <c r="BY122" i="12" s="1"/>
  <c r="CB122" i="12" s="1"/>
  <c r="CD122" i="12" s="1"/>
  <c r="F34" i="12"/>
  <c r="L34" i="12" s="1"/>
  <c r="R34" i="12" s="1"/>
  <c r="V34" i="12" s="1"/>
  <c r="Z34" i="12" s="1"/>
  <c r="AF34" i="12" s="1"/>
  <c r="AJ34" i="12" s="1"/>
  <c r="AN34" i="12" s="1"/>
  <c r="AT34" i="12" s="1"/>
  <c r="AZ34" i="12" s="1"/>
  <c r="BD34" i="12" s="1"/>
  <c r="BH34" i="12" s="1"/>
  <c r="BM34" i="12" s="1"/>
  <c r="BR34" i="12" s="1"/>
  <c r="BV34" i="12" s="1"/>
  <c r="BY34" i="12" s="1"/>
  <c r="CB34" i="12" s="1"/>
  <c r="CD34" i="12" s="1"/>
  <c r="L35" i="12"/>
  <c r="R35" i="12" s="1"/>
  <c r="V35" i="12" s="1"/>
  <c r="Z35" i="12" s="1"/>
  <c r="AF35" i="12" s="1"/>
  <c r="AJ35" i="12" s="1"/>
  <c r="AN35" i="12" s="1"/>
  <c r="AT35" i="12" s="1"/>
  <c r="AZ35" i="12" s="1"/>
  <c r="BD35" i="12" s="1"/>
  <c r="BH35" i="12" s="1"/>
  <c r="BM35" i="12" s="1"/>
  <c r="BR35" i="12" s="1"/>
  <c r="BV35" i="12" s="1"/>
  <c r="BY35" i="12" s="1"/>
  <c r="CB35" i="12" s="1"/>
  <c r="CD35" i="12" s="1"/>
  <c r="L141" i="12"/>
  <c r="R141" i="12" s="1"/>
  <c r="V141" i="12" s="1"/>
  <c r="Z141" i="12" s="1"/>
  <c r="AF141" i="12" s="1"/>
  <c r="AJ141" i="12" s="1"/>
  <c r="AN141" i="12" s="1"/>
  <c r="AT141" i="12" s="1"/>
  <c r="AZ141" i="12" s="1"/>
  <c r="BD141" i="12" s="1"/>
  <c r="BH141" i="12" s="1"/>
  <c r="BM141" i="12" s="1"/>
  <c r="BR141" i="12" s="1"/>
  <c r="BV141" i="12" s="1"/>
  <c r="BY141" i="12" s="1"/>
  <c r="CB141" i="12" s="1"/>
  <c r="CD141" i="12" s="1"/>
  <c r="F125" i="12"/>
  <c r="L125" i="12" s="1"/>
  <c r="R125" i="12" s="1"/>
  <c r="V125" i="12" s="1"/>
  <c r="Z125" i="12" s="1"/>
  <c r="AF125" i="12" s="1"/>
  <c r="AJ125" i="12" s="1"/>
  <c r="AN125" i="12" s="1"/>
  <c r="AT125" i="12" s="1"/>
  <c r="AZ125" i="12" s="1"/>
  <c r="BD125" i="12" s="1"/>
  <c r="BH125" i="12" s="1"/>
  <c r="BM125" i="12" s="1"/>
  <c r="BR125" i="12" s="1"/>
  <c r="BV125" i="12" s="1"/>
  <c r="BY125" i="12" s="1"/>
  <c r="CB125" i="12" s="1"/>
  <c r="CD125" i="12" s="1"/>
  <c r="F19" i="12"/>
  <c r="L19" i="12" s="1"/>
  <c r="R19" i="12" s="1"/>
  <c r="V19" i="12" s="1"/>
  <c r="Z19" i="12" s="1"/>
  <c r="AF19" i="12" s="1"/>
  <c r="AJ19" i="12" s="1"/>
  <c r="AN19" i="12" s="1"/>
  <c r="AT19" i="12" s="1"/>
  <c r="AZ19" i="12" s="1"/>
  <c r="BD19" i="12" s="1"/>
  <c r="BH19" i="12" s="1"/>
  <c r="BM19" i="12" s="1"/>
  <c r="BR19" i="12" s="1"/>
  <c r="BV19" i="12" s="1"/>
  <c r="BY19" i="12" s="1"/>
  <c r="CB19" i="12" s="1"/>
  <c r="CD19" i="12" s="1"/>
  <c r="L20" i="12"/>
  <c r="R20" i="12" s="1"/>
  <c r="V20" i="12" s="1"/>
  <c r="Z20" i="12" s="1"/>
  <c r="AF20" i="12" s="1"/>
  <c r="AJ20" i="12" s="1"/>
  <c r="AN20" i="12" s="1"/>
  <c r="AT20" i="12" s="1"/>
  <c r="AZ20" i="12" s="1"/>
  <c r="BD20" i="12" s="1"/>
  <c r="BH20" i="12" s="1"/>
  <c r="BM20" i="12" s="1"/>
  <c r="BR20" i="12" s="1"/>
  <c r="BV20" i="12" s="1"/>
  <c r="BY20" i="12" s="1"/>
  <c r="CB20" i="12" s="1"/>
  <c r="CD20" i="12" s="1"/>
  <c r="F44" i="12"/>
  <c r="L45" i="12"/>
  <c r="R45" i="12" s="1"/>
  <c r="V45" i="12" s="1"/>
  <c r="Z45" i="12" s="1"/>
  <c r="AF45" i="12" s="1"/>
  <c r="AJ45" i="12" s="1"/>
  <c r="AN45" i="12" s="1"/>
  <c r="AT45" i="12" s="1"/>
  <c r="AZ45" i="12" s="1"/>
  <c r="BD45" i="12" s="1"/>
  <c r="BH45" i="12" s="1"/>
  <c r="BM45" i="12" s="1"/>
  <c r="BR45" i="12" s="1"/>
  <c r="BV45" i="12" s="1"/>
  <c r="BY45" i="12" s="1"/>
  <c r="CB45" i="12" s="1"/>
  <c r="CD45" i="12" s="1"/>
  <c r="F104" i="12"/>
  <c r="L108" i="12"/>
  <c r="R108" i="12" s="1"/>
  <c r="V108" i="12" s="1"/>
  <c r="Z108" i="12" s="1"/>
  <c r="AF108" i="12" s="1"/>
  <c r="AJ108" i="12" s="1"/>
  <c r="AN108" i="12" s="1"/>
  <c r="AT108" i="12" s="1"/>
  <c r="AZ108" i="12" s="1"/>
  <c r="BD108" i="12" s="1"/>
  <c r="BH108" i="12" s="1"/>
  <c r="BM108" i="12" s="1"/>
  <c r="BR108" i="12" s="1"/>
  <c r="BV108" i="12" s="1"/>
  <c r="BY108" i="12" s="1"/>
  <c r="CB108" i="12" s="1"/>
  <c r="CD108" i="12" s="1"/>
  <c r="F91" i="12"/>
  <c r="L91" i="12" s="1"/>
  <c r="R91" i="12" s="1"/>
  <c r="V91" i="12" s="1"/>
  <c r="Z91" i="12" s="1"/>
  <c r="AF91" i="12" s="1"/>
  <c r="AJ91" i="12" s="1"/>
  <c r="AN91" i="12" s="1"/>
  <c r="AT91" i="12" s="1"/>
  <c r="AZ91" i="12" s="1"/>
  <c r="BD91" i="12" s="1"/>
  <c r="BH91" i="12" s="1"/>
  <c r="BM91" i="12" s="1"/>
  <c r="BR91" i="12" s="1"/>
  <c r="BV91" i="12" s="1"/>
  <c r="BY91" i="12" s="1"/>
  <c r="CB91" i="12" s="1"/>
  <c r="CD91" i="12" s="1"/>
  <c r="L92" i="12"/>
  <c r="R92" i="12" s="1"/>
  <c r="V92" i="12" s="1"/>
  <c r="Z92" i="12" s="1"/>
  <c r="AF92" i="12" s="1"/>
  <c r="AJ92" i="12" s="1"/>
  <c r="AN92" i="12" s="1"/>
  <c r="AT92" i="12" s="1"/>
  <c r="AZ92" i="12" s="1"/>
  <c r="BD92" i="12" s="1"/>
  <c r="BH92" i="12" s="1"/>
  <c r="BM92" i="12" s="1"/>
  <c r="BR92" i="12" s="1"/>
  <c r="BV92" i="12" s="1"/>
  <c r="BY92" i="12" s="1"/>
  <c r="CB92" i="12" s="1"/>
  <c r="CD92" i="12" s="1"/>
  <c r="F95" i="12"/>
  <c r="L95" i="12" s="1"/>
  <c r="R95" i="12" s="1"/>
  <c r="V95" i="12" s="1"/>
  <c r="Z95" i="12" s="1"/>
  <c r="AF95" i="12" s="1"/>
  <c r="AJ95" i="12" s="1"/>
  <c r="AN95" i="12" s="1"/>
  <c r="AT95" i="12" s="1"/>
  <c r="AZ95" i="12" s="1"/>
  <c r="BD95" i="12" s="1"/>
  <c r="BH95" i="12" s="1"/>
  <c r="BM95" i="12" s="1"/>
  <c r="BR95" i="12" s="1"/>
  <c r="BV95" i="12" s="1"/>
  <c r="BY95" i="12" s="1"/>
  <c r="CB95" i="12" s="1"/>
  <c r="CD95" i="12" s="1"/>
  <c r="L96" i="12"/>
  <c r="R96" i="12" s="1"/>
  <c r="V96" i="12" s="1"/>
  <c r="Z96" i="12" s="1"/>
  <c r="AF96" i="12" s="1"/>
  <c r="AJ96" i="12" s="1"/>
  <c r="AN96" i="12" s="1"/>
  <c r="AT96" i="12" s="1"/>
  <c r="AZ96" i="12" s="1"/>
  <c r="BD96" i="12" s="1"/>
  <c r="BH96" i="12" s="1"/>
  <c r="BM96" i="12" s="1"/>
  <c r="BR96" i="12" s="1"/>
  <c r="BV96" i="12" s="1"/>
  <c r="BY96" i="12" s="1"/>
  <c r="CB96" i="12" s="1"/>
  <c r="CD96" i="12" s="1"/>
  <c r="F99" i="12"/>
  <c r="L99" i="12" s="1"/>
  <c r="R99" i="12" s="1"/>
  <c r="V99" i="12" s="1"/>
  <c r="Z99" i="12" s="1"/>
  <c r="AF99" i="12" s="1"/>
  <c r="AJ99" i="12" s="1"/>
  <c r="AN99" i="12" s="1"/>
  <c r="AT99" i="12" s="1"/>
  <c r="AZ99" i="12" s="1"/>
  <c r="BD99" i="12" s="1"/>
  <c r="BH99" i="12" s="1"/>
  <c r="BM99" i="12" s="1"/>
  <c r="BR99" i="12" s="1"/>
  <c r="BV99" i="12" s="1"/>
  <c r="BY99" i="12" s="1"/>
  <c r="CB99" i="12" s="1"/>
  <c r="CD99" i="12" s="1"/>
  <c r="L100" i="12"/>
  <c r="R100" i="12" s="1"/>
  <c r="V100" i="12" s="1"/>
  <c r="Z100" i="12" s="1"/>
  <c r="AF100" i="12" s="1"/>
  <c r="AJ100" i="12" s="1"/>
  <c r="AN100" i="12" s="1"/>
  <c r="AT100" i="12" s="1"/>
  <c r="AZ100" i="12" s="1"/>
  <c r="BD100" i="12" s="1"/>
  <c r="BH100" i="12" s="1"/>
  <c r="BM100" i="12" s="1"/>
  <c r="BR100" i="12" s="1"/>
  <c r="BV100" i="12" s="1"/>
  <c r="BY100" i="12" s="1"/>
  <c r="CB100" i="12" s="1"/>
  <c r="CD100" i="12" s="1"/>
  <c r="F54" i="12"/>
  <c r="L55" i="12"/>
  <c r="R55" i="12" s="1"/>
  <c r="V55" i="12" s="1"/>
  <c r="Z55" i="12" s="1"/>
  <c r="AF55" i="12" s="1"/>
  <c r="AJ55" i="12" s="1"/>
  <c r="AN55" i="12" s="1"/>
  <c r="AT55" i="12" s="1"/>
  <c r="AZ55" i="12" s="1"/>
  <c r="BD55" i="12" s="1"/>
  <c r="BH55" i="12" s="1"/>
  <c r="BM55" i="12" s="1"/>
  <c r="BR55" i="12" s="1"/>
  <c r="BV55" i="12" s="1"/>
  <c r="BY55" i="12" s="1"/>
  <c r="CB55" i="12" s="1"/>
  <c r="CD55" i="12" s="1"/>
  <c r="F58" i="12"/>
  <c r="L58" i="12" s="1"/>
  <c r="R58" i="12" s="1"/>
  <c r="V58" i="12" s="1"/>
  <c r="Z58" i="12" s="1"/>
  <c r="AF58" i="12" s="1"/>
  <c r="AJ58" i="12" s="1"/>
  <c r="AN58" i="12" s="1"/>
  <c r="AT58" i="12" s="1"/>
  <c r="AZ58" i="12" s="1"/>
  <c r="BD58" i="12" s="1"/>
  <c r="BH58" i="12" s="1"/>
  <c r="BM58" i="12" s="1"/>
  <c r="BR58" i="12" s="1"/>
  <c r="BV58" i="12" s="1"/>
  <c r="BY58" i="12" s="1"/>
  <c r="CB58" i="12" s="1"/>
  <c r="CD58" i="12" s="1"/>
  <c r="L59" i="12"/>
  <c r="R59" i="12" s="1"/>
  <c r="V59" i="12" s="1"/>
  <c r="Z59" i="12" s="1"/>
  <c r="AF59" i="12" s="1"/>
  <c r="AJ59" i="12" s="1"/>
  <c r="AN59" i="12" s="1"/>
  <c r="AT59" i="12" s="1"/>
  <c r="AZ59" i="12" s="1"/>
  <c r="BD59" i="12" s="1"/>
  <c r="BH59" i="12" s="1"/>
  <c r="BM59" i="12" s="1"/>
  <c r="BR59" i="12" s="1"/>
  <c r="BV59" i="12" s="1"/>
  <c r="BY59" i="12" s="1"/>
  <c r="CB59" i="12" s="1"/>
  <c r="CD59" i="12" s="1"/>
  <c r="H34" i="12"/>
  <c r="N34" i="12" s="1"/>
  <c r="T34" i="12" s="1"/>
  <c r="AB34" i="12" s="1"/>
  <c r="AH34" i="12" s="1"/>
  <c r="AP34" i="12" s="1"/>
  <c r="AV34" i="12" s="1"/>
  <c r="BB34" i="12" s="1"/>
  <c r="BJ34" i="12" s="1"/>
  <c r="BT34" i="12" s="1"/>
  <c r="N35" i="12"/>
  <c r="T35" i="12" s="1"/>
  <c r="AB35" i="12" s="1"/>
  <c r="AH35" i="12" s="1"/>
  <c r="AP35" i="12" s="1"/>
  <c r="AV35" i="12" s="1"/>
  <c r="BB35" i="12" s="1"/>
  <c r="BJ35" i="12" s="1"/>
  <c r="BT35" i="12" s="1"/>
  <c r="G78" i="12"/>
  <c r="M78" i="12" s="1"/>
  <c r="S78" i="12" s="1"/>
  <c r="AA78" i="12" s="1"/>
  <c r="AG78" i="12" s="1"/>
  <c r="AO78" i="12" s="1"/>
  <c r="AU78" i="12" s="1"/>
  <c r="BA78" i="12" s="1"/>
  <c r="BI78" i="12" s="1"/>
  <c r="BN78" i="12" s="1"/>
  <c r="BS78" i="12" s="1"/>
  <c r="BZ78" i="12" s="1"/>
  <c r="M79" i="12"/>
  <c r="S79" i="12" s="1"/>
  <c r="AA79" i="12" s="1"/>
  <c r="AG79" i="12" s="1"/>
  <c r="AO79" i="12" s="1"/>
  <c r="AU79" i="12" s="1"/>
  <c r="BA79" i="12" s="1"/>
  <c r="BI79" i="12" s="1"/>
  <c r="BN79" i="12" s="1"/>
  <c r="BS79" i="12" s="1"/>
  <c r="BZ79" i="12" s="1"/>
  <c r="G84" i="12"/>
  <c r="M84" i="12" s="1"/>
  <c r="S84" i="12" s="1"/>
  <c r="AA84" i="12" s="1"/>
  <c r="AG84" i="12" s="1"/>
  <c r="AO84" i="12" s="1"/>
  <c r="AU84" i="12" s="1"/>
  <c r="BA84" i="12" s="1"/>
  <c r="BI84" i="12" s="1"/>
  <c r="BN84" i="12" s="1"/>
  <c r="BS84" i="12" s="1"/>
  <c r="BZ84" i="12" s="1"/>
  <c r="H262" i="12"/>
  <c r="N262" i="12" s="1"/>
  <c r="T262" i="12" s="1"/>
  <c r="AB262" i="12" s="1"/>
  <c r="AH262" i="12" s="1"/>
  <c r="AP262" i="12" s="1"/>
  <c r="AV262" i="12" s="1"/>
  <c r="BB262" i="12" s="1"/>
  <c r="BJ262" i="12" s="1"/>
  <c r="BT262" i="12" s="1"/>
  <c r="N263" i="12"/>
  <c r="T263" i="12" s="1"/>
  <c r="AB263" i="12" s="1"/>
  <c r="AH263" i="12" s="1"/>
  <c r="AP263" i="12" s="1"/>
  <c r="AV263" i="12" s="1"/>
  <c r="BB263" i="12" s="1"/>
  <c r="BJ263" i="12" s="1"/>
  <c r="BT263" i="12" s="1"/>
  <c r="M141" i="12"/>
  <c r="S141" i="12" s="1"/>
  <c r="AA141" i="12" s="1"/>
  <c r="AG141" i="12" s="1"/>
  <c r="AO141" i="12" s="1"/>
  <c r="AU141" i="12" s="1"/>
  <c r="BA141" i="12" s="1"/>
  <c r="BI141" i="12" s="1"/>
  <c r="BN141" i="12" s="1"/>
  <c r="BS141" i="12" s="1"/>
  <c r="BZ141" i="12" s="1"/>
  <c r="G125" i="12"/>
  <c r="M125" i="12" s="1"/>
  <c r="S125" i="12" s="1"/>
  <c r="AA125" i="12" s="1"/>
  <c r="AG125" i="12" s="1"/>
  <c r="AO125" i="12" s="1"/>
  <c r="AU125" i="12" s="1"/>
  <c r="BA125" i="12" s="1"/>
  <c r="BI125" i="12" s="1"/>
  <c r="BN125" i="12" s="1"/>
  <c r="BS125" i="12" s="1"/>
  <c r="BZ125" i="12" s="1"/>
  <c r="G34" i="12"/>
  <c r="M34" i="12" s="1"/>
  <c r="S34" i="12" s="1"/>
  <c r="AA34" i="12" s="1"/>
  <c r="AG34" i="12" s="1"/>
  <c r="AO34" i="12" s="1"/>
  <c r="AU34" i="12" s="1"/>
  <c r="BA34" i="12" s="1"/>
  <c r="BI34" i="12" s="1"/>
  <c r="BN34" i="12" s="1"/>
  <c r="BS34" i="12" s="1"/>
  <c r="BZ34" i="12" s="1"/>
  <c r="M35" i="12"/>
  <c r="S35" i="12" s="1"/>
  <c r="AA35" i="12" s="1"/>
  <c r="AG35" i="12" s="1"/>
  <c r="AO35" i="12" s="1"/>
  <c r="AU35" i="12" s="1"/>
  <c r="BA35" i="12" s="1"/>
  <c r="BI35" i="12" s="1"/>
  <c r="BN35" i="12" s="1"/>
  <c r="BS35" i="12" s="1"/>
  <c r="BZ35" i="12" s="1"/>
  <c r="G63" i="12"/>
  <c r="M64" i="12"/>
  <c r="S64" i="12" s="1"/>
  <c r="AA64" i="12" s="1"/>
  <c r="AG64" i="12" s="1"/>
  <c r="AO64" i="12" s="1"/>
  <c r="AU64" i="12" s="1"/>
  <c r="BA64" i="12" s="1"/>
  <c r="BI64" i="12" s="1"/>
  <c r="BN64" i="12" s="1"/>
  <c r="BS64" i="12" s="1"/>
  <c r="BZ64" i="12" s="1"/>
  <c r="H95" i="12"/>
  <c r="N95" i="12" s="1"/>
  <c r="T95" i="12" s="1"/>
  <c r="AB95" i="12" s="1"/>
  <c r="AH95" i="12" s="1"/>
  <c r="AP95" i="12" s="1"/>
  <c r="AV95" i="12" s="1"/>
  <c r="BB95" i="12" s="1"/>
  <c r="BJ95" i="12" s="1"/>
  <c r="BT95" i="12" s="1"/>
  <c r="N96" i="12"/>
  <c r="T96" i="12" s="1"/>
  <c r="AB96" i="12" s="1"/>
  <c r="AH96" i="12" s="1"/>
  <c r="AP96" i="12" s="1"/>
  <c r="AV96" i="12" s="1"/>
  <c r="BB96" i="12" s="1"/>
  <c r="BJ96" i="12" s="1"/>
  <c r="BT96" i="12" s="1"/>
  <c r="H99" i="12"/>
  <c r="N99" i="12" s="1"/>
  <c r="T99" i="12" s="1"/>
  <c r="AB99" i="12" s="1"/>
  <c r="AH99" i="12" s="1"/>
  <c r="AP99" i="12" s="1"/>
  <c r="AV99" i="12" s="1"/>
  <c r="BB99" i="12" s="1"/>
  <c r="BJ99" i="12" s="1"/>
  <c r="BT99" i="12" s="1"/>
  <c r="N100" i="12"/>
  <c r="T100" i="12" s="1"/>
  <c r="AB100" i="12" s="1"/>
  <c r="AH100" i="12" s="1"/>
  <c r="AP100" i="12" s="1"/>
  <c r="AV100" i="12" s="1"/>
  <c r="BB100" i="12" s="1"/>
  <c r="BJ100" i="12" s="1"/>
  <c r="BT100" i="12" s="1"/>
  <c r="G117" i="12"/>
  <c r="M117" i="12" s="1"/>
  <c r="S117" i="12" s="1"/>
  <c r="AA117" i="12" s="1"/>
  <c r="AG117" i="12" s="1"/>
  <c r="AO117" i="12" s="1"/>
  <c r="AU117" i="12" s="1"/>
  <c r="BA117" i="12" s="1"/>
  <c r="BI117" i="12" s="1"/>
  <c r="BN117" i="12" s="1"/>
  <c r="BS117" i="12" s="1"/>
  <c r="BZ117" i="12" s="1"/>
  <c r="M118" i="12"/>
  <c r="S118" i="12" s="1"/>
  <c r="AA118" i="12" s="1"/>
  <c r="AG118" i="12" s="1"/>
  <c r="AO118" i="12" s="1"/>
  <c r="AU118" i="12" s="1"/>
  <c r="BA118" i="12" s="1"/>
  <c r="BI118" i="12" s="1"/>
  <c r="BN118" i="12" s="1"/>
  <c r="BS118" i="12" s="1"/>
  <c r="BZ118" i="12" s="1"/>
  <c r="G99" i="12"/>
  <c r="M99" i="12" s="1"/>
  <c r="S99" i="12" s="1"/>
  <c r="AA99" i="12" s="1"/>
  <c r="AG99" i="12" s="1"/>
  <c r="AO99" i="12" s="1"/>
  <c r="AU99" i="12" s="1"/>
  <c r="BA99" i="12" s="1"/>
  <c r="BI99" i="12" s="1"/>
  <c r="BN99" i="12" s="1"/>
  <c r="BS99" i="12" s="1"/>
  <c r="BZ99" i="12" s="1"/>
  <c r="M100" i="12"/>
  <c r="S100" i="12" s="1"/>
  <c r="AA100" i="12" s="1"/>
  <c r="AG100" i="12" s="1"/>
  <c r="AO100" i="12" s="1"/>
  <c r="AU100" i="12" s="1"/>
  <c r="BA100" i="12" s="1"/>
  <c r="BI100" i="12" s="1"/>
  <c r="BN100" i="12" s="1"/>
  <c r="BS100" i="12" s="1"/>
  <c r="BZ100" i="12" s="1"/>
  <c r="G54" i="12"/>
  <c r="M55" i="12"/>
  <c r="S55" i="12" s="1"/>
  <c r="AA55" i="12" s="1"/>
  <c r="AG55" i="12" s="1"/>
  <c r="AO55" i="12" s="1"/>
  <c r="AU55" i="12" s="1"/>
  <c r="BA55" i="12" s="1"/>
  <c r="BI55" i="12" s="1"/>
  <c r="BN55" i="12" s="1"/>
  <c r="BS55" i="12" s="1"/>
  <c r="BZ55" i="12" s="1"/>
  <c r="G91" i="12"/>
  <c r="M91" i="12" s="1"/>
  <c r="S91" i="12" s="1"/>
  <c r="AA91" i="12" s="1"/>
  <c r="AG91" i="12" s="1"/>
  <c r="AO91" i="12" s="1"/>
  <c r="AU91" i="12" s="1"/>
  <c r="BA91" i="12" s="1"/>
  <c r="BI91" i="12" s="1"/>
  <c r="BN91" i="12" s="1"/>
  <c r="BS91" i="12" s="1"/>
  <c r="BZ91" i="12" s="1"/>
  <c r="M92" i="12"/>
  <c r="S92" i="12" s="1"/>
  <c r="AA92" i="12" s="1"/>
  <c r="AG92" i="12" s="1"/>
  <c r="AO92" i="12" s="1"/>
  <c r="AU92" i="12" s="1"/>
  <c r="BA92" i="12" s="1"/>
  <c r="BI92" i="12" s="1"/>
  <c r="BN92" i="12" s="1"/>
  <c r="BS92" i="12" s="1"/>
  <c r="BZ92" i="12" s="1"/>
  <c r="H49" i="12"/>
  <c r="N49" i="12" s="1"/>
  <c r="T49" i="12" s="1"/>
  <c r="AB49" i="12" s="1"/>
  <c r="AH49" i="12" s="1"/>
  <c r="AP49" i="12" s="1"/>
  <c r="AV49" i="12" s="1"/>
  <c r="BB49" i="12" s="1"/>
  <c r="BJ49" i="12" s="1"/>
  <c r="BT49" i="12" s="1"/>
  <c r="N50" i="12"/>
  <c r="T50" i="12" s="1"/>
  <c r="AB50" i="12" s="1"/>
  <c r="AH50" i="12" s="1"/>
  <c r="AP50" i="12" s="1"/>
  <c r="AV50" i="12" s="1"/>
  <c r="BB50" i="12" s="1"/>
  <c r="BJ50" i="12" s="1"/>
  <c r="BT50" i="12" s="1"/>
  <c r="N141" i="12"/>
  <c r="T141" i="12" s="1"/>
  <c r="AB141" i="12" s="1"/>
  <c r="AH141" i="12" s="1"/>
  <c r="AP141" i="12" s="1"/>
  <c r="AV141" i="12" s="1"/>
  <c r="BB141" i="12" s="1"/>
  <c r="BJ141" i="12" s="1"/>
  <c r="BT141" i="12" s="1"/>
  <c r="H125" i="12"/>
  <c r="N125" i="12" s="1"/>
  <c r="T125" i="12" s="1"/>
  <c r="AB125" i="12" s="1"/>
  <c r="AH125" i="12" s="1"/>
  <c r="AP125" i="12" s="1"/>
  <c r="AV125" i="12" s="1"/>
  <c r="BB125" i="12" s="1"/>
  <c r="BJ125" i="12" s="1"/>
  <c r="BT125" i="12" s="1"/>
  <c r="G44" i="12"/>
  <c r="M45" i="12"/>
  <c r="S45" i="12" s="1"/>
  <c r="AA45" i="12" s="1"/>
  <c r="AG45" i="12" s="1"/>
  <c r="AO45" i="12" s="1"/>
  <c r="AU45" i="12" s="1"/>
  <c r="BA45" i="12" s="1"/>
  <c r="BI45" i="12" s="1"/>
  <c r="BN45" i="12" s="1"/>
  <c r="BS45" i="12" s="1"/>
  <c r="BZ45" i="12" s="1"/>
  <c r="H72" i="12"/>
  <c r="N72" i="12" s="1"/>
  <c r="T72" i="12" s="1"/>
  <c r="AB72" i="12" s="1"/>
  <c r="AH72" i="12" s="1"/>
  <c r="AP72" i="12" s="1"/>
  <c r="AV72" i="12" s="1"/>
  <c r="BB72" i="12" s="1"/>
  <c r="BJ72" i="12" s="1"/>
  <c r="BT72" i="12" s="1"/>
  <c r="N73" i="12"/>
  <c r="T73" i="12" s="1"/>
  <c r="AB73" i="12" s="1"/>
  <c r="AH73" i="12" s="1"/>
  <c r="AP73" i="12" s="1"/>
  <c r="AV73" i="12" s="1"/>
  <c r="BB73" i="12" s="1"/>
  <c r="BJ73" i="12" s="1"/>
  <c r="BT73" i="12" s="1"/>
  <c r="H44" i="12"/>
  <c r="N45" i="12"/>
  <c r="T45" i="12" s="1"/>
  <c r="AB45" i="12" s="1"/>
  <c r="AH45" i="12" s="1"/>
  <c r="AP45" i="12" s="1"/>
  <c r="AV45" i="12" s="1"/>
  <c r="BB45" i="12" s="1"/>
  <c r="BJ45" i="12" s="1"/>
  <c r="BT45" i="12" s="1"/>
  <c r="G72" i="12"/>
  <c r="M72" i="12" s="1"/>
  <c r="S72" i="12" s="1"/>
  <c r="AA72" i="12" s="1"/>
  <c r="AG72" i="12" s="1"/>
  <c r="AO72" i="12" s="1"/>
  <c r="AU72" i="12" s="1"/>
  <c r="BA72" i="12" s="1"/>
  <c r="BI72" i="12" s="1"/>
  <c r="BN72" i="12" s="1"/>
  <c r="BS72" i="12" s="1"/>
  <c r="BZ72" i="12" s="1"/>
  <c r="M73" i="12"/>
  <c r="S73" i="12" s="1"/>
  <c r="AA73" i="12" s="1"/>
  <c r="AG73" i="12" s="1"/>
  <c r="AO73" i="12" s="1"/>
  <c r="AU73" i="12" s="1"/>
  <c r="BA73" i="12" s="1"/>
  <c r="BI73" i="12" s="1"/>
  <c r="BN73" i="12" s="1"/>
  <c r="BS73" i="12" s="1"/>
  <c r="BZ73" i="12" s="1"/>
  <c r="H78" i="12"/>
  <c r="N78" i="12" s="1"/>
  <c r="T78" i="12" s="1"/>
  <c r="AB78" i="12" s="1"/>
  <c r="AH78" i="12" s="1"/>
  <c r="AP78" i="12" s="1"/>
  <c r="AV78" i="12" s="1"/>
  <c r="BB78" i="12" s="1"/>
  <c r="BJ78" i="12" s="1"/>
  <c r="BT78" i="12" s="1"/>
  <c r="N79" i="12"/>
  <c r="T79" i="12" s="1"/>
  <c r="AB79" i="12" s="1"/>
  <c r="AH79" i="12" s="1"/>
  <c r="AP79" i="12" s="1"/>
  <c r="AV79" i="12" s="1"/>
  <c r="BB79" i="12" s="1"/>
  <c r="BJ79" i="12" s="1"/>
  <c r="BT79" i="12" s="1"/>
  <c r="G121" i="12"/>
  <c r="M121" i="12" s="1"/>
  <c r="S121" i="12" s="1"/>
  <c r="AA121" i="12" s="1"/>
  <c r="AG121" i="12" s="1"/>
  <c r="AO121" i="12" s="1"/>
  <c r="AU121" i="12" s="1"/>
  <c r="BA121" i="12" s="1"/>
  <c r="BI121" i="12" s="1"/>
  <c r="BN121" i="12" s="1"/>
  <c r="BS121" i="12" s="1"/>
  <c r="BZ121" i="12" s="1"/>
  <c r="M122" i="12"/>
  <c r="S122" i="12" s="1"/>
  <c r="AA122" i="12" s="1"/>
  <c r="AG122" i="12" s="1"/>
  <c r="AO122" i="12" s="1"/>
  <c r="AU122" i="12" s="1"/>
  <c r="BA122" i="12" s="1"/>
  <c r="BI122" i="12" s="1"/>
  <c r="BN122" i="12" s="1"/>
  <c r="BS122" i="12" s="1"/>
  <c r="BZ122" i="12" s="1"/>
  <c r="H91" i="12"/>
  <c r="N91" i="12" s="1"/>
  <c r="T91" i="12" s="1"/>
  <c r="AB91" i="12" s="1"/>
  <c r="AH91" i="12" s="1"/>
  <c r="AP91" i="12" s="1"/>
  <c r="AV91" i="12" s="1"/>
  <c r="BB91" i="12" s="1"/>
  <c r="BJ91" i="12" s="1"/>
  <c r="BT91" i="12" s="1"/>
  <c r="N92" i="12"/>
  <c r="T92" i="12" s="1"/>
  <c r="AB92" i="12" s="1"/>
  <c r="AH92" i="12" s="1"/>
  <c r="AP92" i="12" s="1"/>
  <c r="AV92" i="12" s="1"/>
  <c r="BB92" i="12" s="1"/>
  <c r="BJ92" i="12" s="1"/>
  <c r="BT92" i="12" s="1"/>
  <c r="H63" i="12"/>
  <c r="N64" i="12"/>
  <c r="T64" i="12" s="1"/>
  <c r="AB64" i="12" s="1"/>
  <c r="AH64" i="12" s="1"/>
  <c r="AP64" i="12" s="1"/>
  <c r="AV64" i="12" s="1"/>
  <c r="BB64" i="12" s="1"/>
  <c r="BJ64" i="12" s="1"/>
  <c r="BT64" i="12" s="1"/>
  <c r="G67" i="12"/>
  <c r="M67" i="12" s="1"/>
  <c r="S67" i="12" s="1"/>
  <c r="AA67" i="12" s="1"/>
  <c r="AG67" i="12" s="1"/>
  <c r="AO67" i="12" s="1"/>
  <c r="AU67" i="12" s="1"/>
  <c r="BA67" i="12" s="1"/>
  <c r="BI67" i="12" s="1"/>
  <c r="BN67" i="12" s="1"/>
  <c r="BS67" i="12" s="1"/>
  <c r="BZ67" i="12" s="1"/>
  <c r="M68" i="12"/>
  <c r="S68" i="12" s="1"/>
  <c r="AA68" i="12" s="1"/>
  <c r="AG68" i="12" s="1"/>
  <c r="AO68" i="12" s="1"/>
  <c r="AU68" i="12" s="1"/>
  <c r="BA68" i="12" s="1"/>
  <c r="BI68" i="12" s="1"/>
  <c r="BN68" i="12" s="1"/>
  <c r="BS68" i="12" s="1"/>
  <c r="BZ68" i="12" s="1"/>
  <c r="H117" i="12"/>
  <c r="N117" i="12" s="1"/>
  <c r="T117" i="12" s="1"/>
  <c r="AB117" i="12" s="1"/>
  <c r="AH117" i="12" s="1"/>
  <c r="AP117" i="12" s="1"/>
  <c r="AV117" i="12" s="1"/>
  <c r="BB117" i="12" s="1"/>
  <c r="BJ117" i="12" s="1"/>
  <c r="BT117" i="12" s="1"/>
  <c r="N118" i="12"/>
  <c r="T118" i="12" s="1"/>
  <c r="AB118" i="12" s="1"/>
  <c r="AH118" i="12" s="1"/>
  <c r="AP118" i="12" s="1"/>
  <c r="AV118" i="12" s="1"/>
  <c r="BB118" i="12" s="1"/>
  <c r="BJ118" i="12" s="1"/>
  <c r="BT118" i="12" s="1"/>
  <c r="G95" i="12"/>
  <c r="M95" i="12" s="1"/>
  <c r="S95" i="12" s="1"/>
  <c r="AA95" i="12" s="1"/>
  <c r="AG95" i="12" s="1"/>
  <c r="AO95" i="12" s="1"/>
  <c r="AU95" i="12" s="1"/>
  <c r="BA95" i="12" s="1"/>
  <c r="BI95" i="12" s="1"/>
  <c r="BN95" i="12" s="1"/>
  <c r="BS95" i="12" s="1"/>
  <c r="BZ95" i="12" s="1"/>
  <c r="M96" i="12"/>
  <c r="S96" i="12" s="1"/>
  <c r="AA96" i="12" s="1"/>
  <c r="AG96" i="12" s="1"/>
  <c r="AO96" i="12" s="1"/>
  <c r="AU96" i="12" s="1"/>
  <c r="BA96" i="12" s="1"/>
  <c r="BI96" i="12" s="1"/>
  <c r="BN96" i="12" s="1"/>
  <c r="BS96" i="12" s="1"/>
  <c r="BZ96" i="12" s="1"/>
  <c r="H54" i="12"/>
  <c r="N55" i="12"/>
  <c r="T55" i="12" s="1"/>
  <c r="AB55" i="12" s="1"/>
  <c r="AH55" i="12" s="1"/>
  <c r="AP55" i="12" s="1"/>
  <c r="AV55" i="12" s="1"/>
  <c r="BB55" i="12" s="1"/>
  <c r="BJ55" i="12" s="1"/>
  <c r="BT55" i="12" s="1"/>
  <c r="H121" i="12"/>
  <c r="N121" i="12" s="1"/>
  <c r="T121" i="12" s="1"/>
  <c r="AB121" i="12" s="1"/>
  <c r="AH121" i="12" s="1"/>
  <c r="AP121" i="12" s="1"/>
  <c r="AV121" i="12" s="1"/>
  <c r="BB121" i="12" s="1"/>
  <c r="BJ121" i="12" s="1"/>
  <c r="BT121" i="12" s="1"/>
  <c r="N122" i="12"/>
  <c r="T122" i="12" s="1"/>
  <c r="AB122" i="12" s="1"/>
  <c r="AH122" i="12" s="1"/>
  <c r="AP122" i="12" s="1"/>
  <c r="AV122" i="12" s="1"/>
  <c r="BB122" i="12" s="1"/>
  <c r="BJ122" i="12" s="1"/>
  <c r="BT122" i="12" s="1"/>
  <c r="H58" i="12"/>
  <c r="N58" i="12" s="1"/>
  <c r="T58" i="12" s="1"/>
  <c r="AB58" i="12" s="1"/>
  <c r="AH58" i="12" s="1"/>
  <c r="AP58" i="12" s="1"/>
  <c r="AV58" i="12" s="1"/>
  <c r="BB58" i="12" s="1"/>
  <c r="BJ58" i="12" s="1"/>
  <c r="BT58" i="12" s="1"/>
  <c r="N59" i="12"/>
  <c r="T59" i="12" s="1"/>
  <c r="AB59" i="12" s="1"/>
  <c r="AH59" i="12" s="1"/>
  <c r="AP59" i="12" s="1"/>
  <c r="AV59" i="12" s="1"/>
  <c r="BB59" i="12" s="1"/>
  <c r="BJ59" i="12" s="1"/>
  <c r="BT59" i="12" s="1"/>
  <c r="G58" i="12"/>
  <c r="M58" i="12" s="1"/>
  <c r="S58" i="12" s="1"/>
  <c r="AA58" i="12" s="1"/>
  <c r="AG58" i="12" s="1"/>
  <c r="AO58" i="12" s="1"/>
  <c r="AU58" i="12" s="1"/>
  <c r="BA58" i="12" s="1"/>
  <c r="BI58" i="12" s="1"/>
  <c r="BN58" i="12" s="1"/>
  <c r="BS58" i="12" s="1"/>
  <c r="BZ58" i="12" s="1"/>
  <c r="M59" i="12"/>
  <c r="S59" i="12" s="1"/>
  <c r="AA59" i="12" s="1"/>
  <c r="AG59" i="12" s="1"/>
  <c r="AO59" i="12" s="1"/>
  <c r="AU59" i="12" s="1"/>
  <c r="BA59" i="12" s="1"/>
  <c r="BI59" i="12" s="1"/>
  <c r="BN59" i="12" s="1"/>
  <c r="BS59" i="12" s="1"/>
  <c r="BZ59" i="12" s="1"/>
  <c r="H67" i="12"/>
  <c r="N67" i="12" s="1"/>
  <c r="T67" i="12" s="1"/>
  <c r="AB67" i="12" s="1"/>
  <c r="AH67" i="12" s="1"/>
  <c r="AP67" i="12" s="1"/>
  <c r="AV67" i="12" s="1"/>
  <c r="BB67" i="12" s="1"/>
  <c r="BJ67" i="12" s="1"/>
  <c r="BT67" i="12" s="1"/>
  <c r="N68" i="12"/>
  <c r="T68" i="12" s="1"/>
  <c r="AB68" i="12" s="1"/>
  <c r="AH68" i="12" s="1"/>
  <c r="AP68" i="12" s="1"/>
  <c r="AV68" i="12" s="1"/>
  <c r="BB68" i="12" s="1"/>
  <c r="BJ68" i="12" s="1"/>
  <c r="BT68" i="12" s="1"/>
  <c r="G49" i="12"/>
  <c r="M49" i="12" s="1"/>
  <c r="S49" i="12" s="1"/>
  <c r="AA49" i="12" s="1"/>
  <c r="AG49" i="12" s="1"/>
  <c r="AO49" i="12" s="1"/>
  <c r="AU49" i="12" s="1"/>
  <c r="BA49" i="12" s="1"/>
  <c r="BI49" i="12" s="1"/>
  <c r="BN49" i="12" s="1"/>
  <c r="BS49" i="12" s="1"/>
  <c r="BZ49" i="12" s="1"/>
  <c r="M50" i="12"/>
  <c r="S50" i="12" s="1"/>
  <c r="AA50" i="12" s="1"/>
  <c r="AG50" i="12" s="1"/>
  <c r="AO50" i="12" s="1"/>
  <c r="AU50" i="12" s="1"/>
  <c r="BA50" i="12" s="1"/>
  <c r="BI50" i="12" s="1"/>
  <c r="BN50" i="12" s="1"/>
  <c r="BS50" i="12" s="1"/>
  <c r="BZ50" i="12" s="1"/>
  <c r="G37" i="12"/>
  <c r="G23" i="12"/>
  <c r="F37" i="12"/>
  <c r="H37" i="12"/>
  <c r="H23" i="12"/>
  <c r="F23" i="12"/>
  <c r="F71" i="12" l="1"/>
  <c r="L71" i="12" s="1"/>
  <c r="R71" i="12" s="1"/>
  <c r="V71" i="12" s="1"/>
  <c r="Z71" i="12" s="1"/>
  <c r="AF71" i="12" s="1"/>
  <c r="AJ71" i="12" s="1"/>
  <c r="AN71" i="12" s="1"/>
  <c r="AT71" i="12" s="1"/>
  <c r="AZ71" i="12" s="1"/>
  <c r="BD71" i="12" s="1"/>
  <c r="BH71" i="12" s="1"/>
  <c r="BM71" i="12" s="1"/>
  <c r="BR71" i="12" s="1"/>
  <c r="BV71" i="12" s="1"/>
  <c r="BY71" i="12" s="1"/>
  <c r="CB71" i="12" s="1"/>
  <c r="CD71" i="12" s="1"/>
  <c r="H71" i="12"/>
  <c r="N71" i="12" s="1"/>
  <c r="T71" i="12" s="1"/>
  <c r="AB71" i="12" s="1"/>
  <c r="AH71" i="12" s="1"/>
  <c r="AP71" i="12" s="1"/>
  <c r="AV71" i="12" s="1"/>
  <c r="BB71" i="12" s="1"/>
  <c r="BJ71" i="12" s="1"/>
  <c r="BT71" i="12" s="1"/>
  <c r="G71" i="12"/>
  <c r="M71" i="12" s="1"/>
  <c r="S71" i="12" s="1"/>
  <c r="AA71" i="12" s="1"/>
  <c r="AG71" i="12" s="1"/>
  <c r="AO71" i="12" s="1"/>
  <c r="AU71" i="12" s="1"/>
  <c r="BA71" i="12" s="1"/>
  <c r="BI71" i="12" s="1"/>
  <c r="BN71" i="12" s="1"/>
  <c r="BS71" i="12" s="1"/>
  <c r="BZ71" i="12" s="1"/>
  <c r="F33" i="12"/>
  <c r="L37" i="12"/>
  <c r="R37" i="12" s="1"/>
  <c r="V37" i="12" s="1"/>
  <c r="Z37" i="12" s="1"/>
  <c r="AF37" i="12" s="1"/>
  <c r="AJ37" i="12" s="1"/>
  <c r="AN37" i="12" s="1"/>
  <c r="AT37" i="12" s="1"/>
  <c r="AZ37" i="12" s="1"/>
  <c r="BD37" i="12" s="1"/>
  <c r="BH37" i="12" s="1"/>
  <c r="BM37" i="12" s="1"/>
  <c r="BR37" i="12" s="1"/>
  <c r="BV37" i="12" s="1"/>
  <c r="BY37" i="12" s="1"/>
  <c r="CB37" i="12" s="1"/>
  <c r="CD37" i="12" s="1"/>
  <c r="F43" i="12"/>
  <c r="L44" i="12"/>
  <c r="R44" i="12" s="1"/>
  <c r="V44" i="12" s="1"/>
  <c r="Z44" i="12" s="1"/>
  <c r="AF44" i="12" s="1"/>
  <c r="AJ44" i="12" s="1"/>
  <c r="AN44" i="12" s="1"/>
  <c r="AT44" i="12" s="1"/>
  <c r="AZ44" i="12" s="1"/>
  <c r="BD44" i="12" s="1"/>
  <c r="BH44" i="12" s="1"/>
  <c r="BM44" i="12" s="1"/>
  <c r="BR44" i="12" s="1"/>
  <c r="BV44" i="12" s="1"/>
  <c r="BY44" i="12" s="1"/>
  <c r="CB44" i="12" s="1"/>
  <c r="CD44" i="12" s="1"/>
  <c r="L63" i="12"/>
  <c r="R63" i="12" s="1"/>
  <c r="V63" i="12" s="1"/>
  <c r="Z63" i="12" s="1"/>
  <c r="AF63" i="12" s="1"/>
  <c r="AJ63" i="12" s="1"/>
  <c r="AN63" i="12" s="1"/>
  <c r="AT63" i="12" s="1"/>
  <c r="AZ63" i="12" s="1"/>
  <c r="BD63" i="12" s="1"/>
  <c r="BH63" i="12" s="1"/>
  <c r="BM63" i="12" s="1"/>
  <c r="BR63" i="12" s="1"/>
  <c r="BV63" i="12" s="1"/>
  <c r="BY63" i="12" s="1"/>
  <c r="CB63" i="12" s="1"/>
  <c r="CD63" i="12" s="1"/>
  <c r="F62" i="12"/>
  <c r="L62" i="12" s="1"/>
  <c r="R62" i="12" s="1"/>
  <c r="V62" i="12" s="1"/>
  <c r="Z62" i="12" s="1"/>
  <c r="AF62" i="12" s="1"/>
  <c r="AJ62" i="12" s="1"/>
  <c r="AN62" i="12" s="1"/>
  <c r="AT62" i="12" s="1"/>
  <c r="AZ62" i="12" s="1"/>
  <c r="BD62" i="12" s="1"/>
  <c r="BH62" i="12" s="1"/>
  <c r="BM62" i="12" s="1"/>
  <c r="BR62" i="12" s="1"/>
  <c r="BV62" i="12" s="1"/>
  <c r="BY62" i="12" s="1"/>
  <c r="CB62" i="12" s="1"/>
  <c r="CD62" i="12" s="1"/>
  <c r="F18" i="12"/>
  <c r="L23" i="12"/>
  <c r="R23" i="12" s="1"/>
  <c r="V23" i="12" s="1"/>
  <c r="Z23" i="12" s="1"/>
  <c r="AF23" i="12" s="1"/>
  <c r="AJ23" i="12" s="1"/>
  <c r="AN23" i="12" s="1"/>
  <c r="AT23" i="12" s="1"/>
  <c r="AZ23" i="12" s="1"/>
  <c r="BD23" i="12" s="1"/>
  <c r="BH23" i="12" s="1"/>
  <c r="BM23" i="12" s="1"/>
  <c r="BR23" i="12" s="1"/>
  <c r="BV23" i="12" s="1"/>
  <c r="BY23" i="12" s="1"/>
  <c r="CB23" i="12" s="1"/>
  <c r="CD23" i="12" s="1"/>
  <c r="L54" i="12"/>
  <c r="R54" i="12" s="1"/>
  <c r="V54" i="12" s="1"/>
  <c r="Z54" i="12" s="1"/>
  <c r="AF54" i="12" s="1"/>
  <c r="AJ54" i="12" s="1"/>
  <c r="AN54" i="12" s="1"/>
  <c r="AT54" i="12" s="1"/>
  <c r="AZ54" i="12" s="1"/>
  <c r="BD54" i="12" s="1"/>
  <c r="BH54" i="12" s="1"/>
  <c r="BM54" i="12" s="1"/>
  <c r="BR54" i="12" s="1"/>
  <c r="BV54" i="12" s="1"/>
  <c r="BY54" i="12" s="1"/>
  <c r="CB54" i="12" s="1"/>
  <c r="CD54" i="12" s="1"/>
  <c r="F53" i="12"/>
  <c r="L53" i="12" s="1"/>
  <c r="R53" i="12" s="1"/>
  <c r="V53" i="12" s="1"/>
  <c r="Z53" i="12" s="1"/>
  <c r="AF53" i="12" s="1"/>
  <c r="AJ53" i="12" s="1"/>
  <c r="AN53" i="12" s="1"/>
  <c r="AT53" i="12" s="1"/>
  <c r="AZ53" i="12" s="1"/>
  <c r="BD53" i="12" s="1"/>
  <c r="BH53" i="12" s="1"/>
  <c r="BM53" i="12" s="1"/>
  <c r="BR53" i="12" s="1"/>
  <c r="BV53" i="12" s="1"/>
  <c r="BY53" i="12" s="1"/>
  <c r="CB53" i="12" s="1"/>
  <c r="CD53" i="12" s="1"/>
  <c r="F103" i="12"/>
  <c r="L103" i="12" s="1"/>
  <c r="R103" i="12" s="1"/>
  <c r="V103" i="12" s="1"/>
  <c r="Z103" i="12" s="1"/>
  <c r="AF103" i="12" s="1"/>
  <c r="AJ103" i="12" s="1"/>
  <c r="AN103" i="12" s="1"/>
  <c r="AT103" i="12" s="1"/>
  <c r="AZ103" i="12" s="1"/>
  <c r="BD103" i="12" s="1"/>
  <c r="BH103" i="12" s="1"/>
  <c r="BM103" i="12" s="1"/>
  <c r="BR103" i="12" s="1"/>
  <c r="BV103" i="12" s="1"/>
  <c r="BY103" i="12" s="1"/>
  <c r="CB103" i="12" s="1"/>
  <c r="CD103" i="12" s="1"/>
  <c r="L104" i="12"/>
  <c r="R104" i="12" s="1"/>
  <c r="V104" i="12" s="1"/>
  <c r="Z104" i="12" s="1"/>
  <c r="AF104" i="12" s="1"/>
  <c r="AJ104" i="12" s="1"/>
  <c r="AN104" i="12" s="1"/>
  <c r="AT104" i="12" s="1"/>
  <c r="AZ104" i="12" s="1"/>
  <c r="BD104" i="12" s="1"/>
  <c r="BH104" i="12" s="1"/>
  <c r="BM104" i="12" s="1"/>
  <c r="BR104" i="12" s="1"/>
  <c r="BV104" i="12" s="1"/>
  <c r="BY104" i="12" s="1"/>
  <c r="CB104" i="12" s="1"/>
  <c r="CD104" i="12" s="1"/>
  <c r="G33" i="12"/>
  <c r="M37" i="12"/>
  <c r="S37" i="12" s="1"/>
  <c r="AA37" i="12" s="1"/>
  <c r="AG37" i="12" s="1"/>
  <c r="AO37" i="12" s="1"/>
  <c r="AU37" i="12" s="1"/>
  <c r="BA37" i="12" s="1"/>
  <c r="BI37" i="12" s="1"/>
  <c r="BN37" i="12" s="1"/>
  <c r="BS37" i="12" s="1"/>
  <c r="BZ37" i="12" s="1"/>
  <c r="G18" i="12"/>
  <c r="M23" i="12"/>
  <c r="S23" i="12" s="1"/>
  <c r="AA23" i="12" s="1"/>
  <c r="AG23" i="12" s="1"/>
  <c r="AO23" i="12" s="1"/>
  <c r="AU23" i="12" s="1"/>
  <c r="BA23" i="12" s="1"/>
  <c r="BI23" i="12" s="1"/>
  <c r="BN23" i="12" s="1"/>
  <c r="BS23" i="12" s="1"/>
  <c r="BZ23" i="12" s="1"/>
  <c r="N54" i="12"/>
  <c r="T54" i="12" s="1"/>
  <c r="AB54" i="12" s="1"/>
  <c r="AH54" i="12" s="1"/>
  <c r="AP54" i="12" s="1"/>
  <c r="AV54" i="12" s="1"/>
  <c r="BB54" i="12" s="1"/>
  <c r="BJ54" i="12" s="1"/>
  <c r="BT54" i="12" s="1"/>
  <c r="H53" i="12"/>
  <c r="N53" i="12" s="1"/>
  <c r="T53" i="12" s="1"/>
  <c r="AB53" i="12" s="1"/>
  <c r="AH53" i="12" s="1"/>
  <c r="AP53" i="12" s="1"/>
  <c r="AV53" i="12" s="1"/>
  <c r="BB53" i="12" s="1"/>
  <c r="BJ53" i="12" s="1"/>
  <c r="BT53" i="12" s="1"/>
  <c r="N63" i="12"/>
  <c r="T63" i="12" s="1"/>
  <c r="AB63" i="12" s="1"/>
  <c r="AH63" i="12" s="1"/>
  <c r="AP63" i="12" s="1"/>
  <c r="AV63" i="12" s="1"/>
  <c r="BB63" i="12" s="1"/>
  <c r="BJ63" i="12" s="1"/>
  <c r="BT63" i="12" s="1"/>
  <c r="H62" i="12"/>
  <c r="N62" i="12" s="1"/>
  <c r="T62" i="12" s="1"/>
  <c r="AB62" i="12" s="1"/>
  <c r="AH62" i="12" s="1"/>
  <c r="AP62" i="12" s="1"/>
  <c r="AV62" i="12" s="1"/>
  <c r="BB62" i="12" s="1"/>
  <c r="BJ62" i="12" s="1"/>
  <c r="BT62" i="12" s="1"/>
  <c r="H43" i="12"/>
  <c r="N44" i="12"/>
  <c r="T44" i="12" s="1"/>
  <c r="AB44" i="12" s="1"/>
  <c r="AH44" i="12" s="1"/>
  <c r="AP44" i="12" s="1"/>
  <c r="AV44" i="12" s="1"/>
  <c r="BB44" i="12" s="1"/>
  <c r="BJ44" i="12" s="1"/>
  <c r="BT44" i="12" s="1"/>
  <c r="G43" i="12"/>
  <c r="M44" i="12"/>
  <c r="S44" i="12" s="1"/>
  <c r="AA44" i="12" s="1"/>
  <c r="AG44" i="12" s="1"/>
  <c r="AO44" i="12" s="1"/>
  <c r="AU44" i="12" s="1"/>
  <c r="BA44" i="12" s="1"/>
  <c r="BI44" i="12" s="1"/>
  <c r="BN44" i="12" s="1"/>
  <c r="BS44" i="12" s="1"/>
  <c r="BZ44" i="12" s="1"/>
  <c r="M54" i="12"/>
  <c r="S54" i="12" s="1"/>
  <c r="AA54" i="12" s="1"/>
  <c r="AG54" i="12" s="1"/>
  <c r="AO54" i="12" s="1"/>
  <c r="AU54" i="12" s="1"/>
  <c r="BA54" i="12" s="1"/>
  <c r="BI54" i="12" s="1"/>
  <c r="BN54" i="12" s="1"/>
  <c r="BS54" i="12" s="1"/>
  <c r="BZ54" i="12" s="1"/>
  <c r="G53" i="12"/>
  <c r="M53" i="12" s="1"/>
  <c r="S53" i="12" s="1"/>
  <c r="AA53" i="12" s="1"/>
  <c r="AG53" i="12" s="1"/>
  <c r="AO53" i="12" s="1"/>
  <c r="AU53" i="12" s="1"/>
  <c r="BA53" i="12" s="1"/>
  <c r="BI53" i="12" s="1"/>
  <c r="BN53" i="12" s="1"/>
  <c r="BS53" i="12" s="1"/>
  <c r="BZ53" i="12" s="1"/>
  <c r="G103" i="12"/>
  <c r="M103" i="12" s="1"/>
  <c r="S103" i="12" s="1"/>
  <c r="AA103" i="12" s="1"/>
  <c r="AG103" i="12" s="1"/>
  <c r="AO103" i="12" s="1"/>
  <c r="AU103" i="12" s="1"/>
  <c r="BA103" i="12" s="1"/>
  <c r="BI103" i="12" s="1"/>
  <c r="BN103" i="12" s="1"/>
  <c r="BS103" i="12" s="1"/>
  <c r="BZ103" i="12" s="1"/>
  <c r="H103" i="12"/>
  <c r="N103" i="12" s="1"/>
  <c r="T103" i="12" s="1"/>
  <c r="AB103" i="12" s="1"/>
  <c r="AH103" i="12" s="1"/>
  <c r="AP103" i="12" s="1"/>
  <c r="AV103" i="12" s="1"/>
  <c r="BB103" i="12" s="1"/>
  <c r="BJ103" i="12" s="1"/>
  <c r="BT103" i="12" s="1"/>
  <c r="M63" i="12"/>
  <c r="S63" i="12" s="1"/>
  <c r="AA63" i="12" s="1"/>
  <c r="AG63" i="12" s="1"/>
  <c r="AO63" i="12" s="1"/>
  <c r="AU63" i="12" s="1"/>
  <c r="BA63" i="12" s="1"/>
  <c r="BI63" i="12" s="1"/>
  <c r="BN63" i="12" s="1"/>
  <c r="BS63" i="12" s="1"/>
  <c r="BZ63" i="12" s="1"/>
  <c r="G62" i="12"/>
  <c r="M62" i="12" s="1"/>
  <c r="S62" i="12" s="1"/>
  <c r="AA62" i="12" s="1"/>
  <c r="AG62" i="12" s="1"/>
  <c r="AO62" i="12" s="1"/>
  <c r="AU62" i="12" s="1"/>
  <c r="BA62" i="12" s="1"/>
  <c r="BI62" i="12" s="1"/>
  <c r="BN62" i="12" s="1"/>
  <c r="BS62" i="12" s="1"/>
  <c r="BZ62" i="12" s="1"/>
  <c r="H18" i="12"/>
  <c r="N23" i="12"/>
  <c r="T23" i="12" s="1"/>
  <c r="AB23" i="12" s="1"/>
  <c r="AH23" i="12" s="1"/>
  <c r="AP23" i="12" s="1"/>
  <c r="AV23" i="12" s="1"/>
  <c r="BB23" i="12" s="1"/>
  <c r="BJ23" i="12" s="1"/>
  <c r="BT23" i="12" s="1"/>
  <c r="H33" i="12"/>
  <c r="N37" i="12"/>
  <c r="T37" i="12" s="1"/>
  <c r="AB37" i="12" s="1"/>
  <c r="AH37" i="12" s="1"/>
  <c r="AP37" i="12" s="1"/>
  <c r="AV37" i="12" s="1"/>
  <c r="BB37" i="12" s="1"/>
  <c r="BJ37" i="12" s="1"/>
  <c r="BT37" i="12" s="1"/>
  <c r="H48" i="12" l="1"/>
  <c r="H47" i="12" s="1"/>
  <c r="N47" i="12" s="1"/>
  <c r="T47" i="12" s="1"/>
  <c r="AB47" i="12" s="1"/>
  <c r="AH47" i="12" s="1"/>
  <c r="AP47" i="12" s="1"/>
  <c r="AV47" i="12" s="1"/>
  <c r="BB47" i="12" s="1"/>
  <c r="BJ47" i="12" s="1"/>
  <c r="BT47" i="12" s="1"/>
  <c r="F32" i="12"/>
  <c r="L32" i="12" s="1"/>
  <c r="R32" i="12" s="1"/>
  <c r="V32" i="12" s="1"/>
  <c r="Z32" i="12" s="1"/>
  <c r="AF32" i="12" s="1"/>
  <c r="AJ32" i="12" s="1"/>
  <c r="AN32" i="12" s="1"/>
  <c r="AT32" i="12" s="1"/>
  <c r="AZ32" i="12" s="1"/>
  <c r="BD32" i="12" s="1"/>
  <c r="BH32" i="12" s="1"/>
  <c r="BM32" i="12" s="1"/>
  <c r="BR32" i="12" s="1"/>
  <c r="BV32" i="12" s="1"/>
  <c r="BY32" i="12" s="1"/>
  <c r="CB32" i="12" s="1"/>
  <c r="CD32" i="12" s="1"/>
  <c r="L33" i="12"/>
  <c r="R33" i="12" s="1"/>
  <c r="V33" i="12" s="1"/>
  <c r="Z33" i="12" s="1"/>
  <c r="AF33" i="12" s="1"/>
  <c r="AJ33" i="12" s="1"/>
  <c r="AN33" i="12" s="1"/>
  <c r="AT33" i="12" s="1"/>
  <c r="AZ33" i="12" s="1"/>
  <c r="BD33" i="12" s="1"/>
  <c r="BH33" i="12" s="1"/>
  <c r="BM33" i="12" s="1"/>
  <c r="BR33" i="12" s="1"/>
  <c r="BV33" i="12" s="1"/>
  <c r="BY33" i="12" s="1"/>
  <c r="CB33" i="12" s="1"/>
  <c r="CD33" i="12" s="1"/>
  <c r="F17" i="12"/>
  <c r="L18" i="12"/>
  <c r="R18" i="12" s="1"/>
  <c r="V18" i="12" s="1"/>
  <c r="Z18" i="12" s="1"/>
  <c r="AF18" i="12" s="1"/>
  <c r="AJ18" i="12" s="1"/>
  <c r="AN18" i="12" s="1"/>
  <c r="AT18" i="12" s="1"/>
  <c r="AZ18" i="12" s="1"/>
  <c r="BD18" i="12" s="1"/>
  <c r="BH18" i="12" s="1"/>
  <c r="BM18" i="12" s="1"/>
  <c r="BR18" i="12" s="1"/>
  <c r="BV18" i="12" s="1"/>
  <c r="BY18" i="12" s="1"/>
  <c r="CB18" i="12" s="1"/>
  <c r="CD18" i="12" s="1"/>
  <c r="F42" i="12"/>
  <c r="L42" i="12" s="1"/>
  <c r="R42" i="12" s="1"/>
  <c r="V42" i="12" s="1"/>
  <c r="Z42" i="12" s="1"/>
  <c r="AF42" i="12" s="1"/>
  <c r="AJ42" i="12" s="1"/>
  <c r="AN42" i="12" s="1"/>
  <c r="AT42" i="12" s="1"/>
  <c r="AZ42" i="12" s="1"/>
  <c r="BD42" i="12" s="1"/>
  <c r="BH42" i="12" s="1"/>
  <c r="BM42" i="12" s="1"/>
  <c r="BR42" i="12" s="1"/>
  <c r="BV42" i="12" s="1"/>
  <c r="BY42" i="12" s="1"/>
  <c r="CB42" i="12" s="1"/>
  <c r="CD42" i="12" s="1"/>
  <c r="L43" i="12"/>
  <c r="R43" i="12" s="1"/>
  <c r="V43" i="12" s="1"/>
  <c r="Z43" i="12" s="1"/>
  <c r="AF43" i="12" s="1"/>
  <c r="AJ43" i="12" s="1"/>
  <c r="AN43" i="12" s="1"/>
  <c r="AT43" i="12" s="1"/>
  <c r="AZ43" i="12" s="1"/>
  <c r="BD43" i="12" s="1"/>
  <c r="BH43" i="12" s="1"/>
  <c r="BM43" i="12" s="1"/>
  <c r="BR43" i="12" s="1"/>
  <c r="BV43" i="12" s="1"/>
  <c r="BY43" i="12" s="1"/>
  <c r="CB43" i="12" s="1"/>
  <c r="CD43" i="12" s="1"/>
  <c r="F48" i="12"/>
  <c r="G48" i="12"/>
  <c r="H32" i="12"/>
  <c r="N32" i="12" s="1"/>
  <c r="T32" i="12" s="1"/>
  <c r="AB32" i="12" s="1"/>
  <c r="AH32" i="12" s="1"/>
  <c r="AP32" i="12" s="1"/>
  <c r="AV32" i="12" s="1"/>
  <c r="BB32" i="12" s="1"/>
  <c r="BJ32" i="12" s="1"/>
  <c r="BT32" i="12" s="1"/>
  <c r="N33" i="12"/>
  <c r="T33" i="12" s="1"/>
  <c r="AB33" i="12" s="1"/>
  <c r="AH33" i="12" s="1"/>
  <c r="AP33" i="12" s="1"/>
  <c r="AV33" i="12" s="1"/>
  <c r="BB33" i="12" s="1"/>
  <c r="BJ33" i="12" s="1"/>
  <c r="BT33" i="12" s="1"/>
  <c r="G42" i="12"/>
  <c r="M42" i="12" s="1"/>
  <c r="S42" i="12" s="1"/>
  <c r="AA42" i="12" s="1"/>
  <c r="AG42" i="12" s="1"/>
  <c r="AO42" i="12" s="1"/>
  <c r="AU42" i="12" s="1"/>
  <c r="BA42" i="12" s="1"/>
  <c r="BI42" i="12" s="1"/>
  <c r="BN42" i="12" s="1"/>
  <c r="BS42" i="12" s="1"/>
  <c r="BZ42" i="12" s="1"/>
  <c r="M43" i="12"/>
  <c r="S43" i="12" s="1"/>
  <c r="AA43" i="12" s="1"/>
  <c r="AG43" i="12" s="1"/>
  <c r="AO43" i="12" s="1"/>
  <c r="AU43" i="12" s="1"/>
  <c r="BA43" i="12" s="1"/>
  <c r="BI43" i="12" s="1"/>
  <c r="BN43" i="12" s="1"/>
  <c r="BS43" i="12" s="1"/>
  <c r="BZ43" i="12" s="1"/>
  <c r="G17" i="12"/>
  <c r="M18" i="12"/>
  <c r="S18" i="12" s="1"/>
  <c r="AA18" i="12" s="1"/>
  <c r="AG18" i="12" s="1"/>
  <c r="AO18" i="12" s="1"/>
  <c r="AU18" i="12" s="1"/>
  <c r="BA18" i="12" s="1"/>
  <c r="BI18" i="12" s="1"/>
  <c r="BN18" i="12" s="1"/>
  <c r="BS18" i="12" s="1"/>
  <c r="BZ18" i="12" s="1"/>
  <c r="H17" i="12"/>
  <c r="N18" i="12"/>
  <c r="T18" i="12" s="1"/>
  <c r="AB18" i="12" s="1"/>
  <c r="AH18" i="12" s="1"/>
  <c r="AP18" i="12" s="1"/>
  <c r="AV18" i="12" s="1"/>
  <c r="BB18" i="12" s="1"/>
  <c r="BJ18" i="12" s="1"/>
  <c r="BT18" i="12" s="1"/>
  <c r="H42" i="12"/>
  <c r="N42" i="12" s="1"/>
  <c r="T42" i="12" s="1"/>
  <c r="AB42" i="12" s="1"/>
  <c r="AH42" i="12" s="1"/>
  <c r="AP42" i="12" s="1"/>
  <c r="AV42" i="12" s="1"/>
  <c r="BB42" i="12" s="1"/>
  <c r="BJ42" i="12" s="1"/>
  <c r="BT42" i="12" s="1"/>
  <c r="N43" i="12"/>
  <c r="T43" i="12" s="1"/>
  <c r="AB43" i="12" s="1"/>
  <c r="AH43" i="12" s="1"/>
  <c r="AP43" i="12" s="1"/>
  <c r="AV43" i="12" s="1"/>
  <c r="BB43" i="12" s="1"/>
  <c r="BJ43" i="12" s="1"/>
  <c r="BT43" i="12" s="1"/>
  <c r="G32" i="12"/>
  <c r="M32" i="12" s="1"/>
  <c r="S32" i="12" s="1"/>
  <c r="AA32" i="12" s="1"/>
  <c r="AG32" i="12" s="1"/>
  <c r="AO32" i="12" s="1"/>
  <c r="AU32" i="12" s="1"/>
  <c r="BA32" i="12" s="1"/>
  <c r="BI32" i="12" s="1"/>
  <c r="BN32" i="12" s="1"/>
  <c r="BS32" i="12" s="1"/>
  <c r="BZ32" i="12" s="1"/>
  <c r="M33" i="12"/>
  <c r="S33" i="12" s="1"/>
  <c r="AA33" i="12" s="1"/>
  <c r="AG33" i="12" s="1"/>
  <c r="AO33" i="12" s="1"/>
  <c r="AU33" i="12" s="1"/>
  <c r="BA33" i="12" s="1"/>
  <c r="BI33" i="12" s="1"/>
  <c r="BN33" i="12" s="1"/>
  <c r="BS33" i="12" s="1"/>
  <c r="BZ33" i="12" s="1"/>
  <c r="N48" i="12" l="1"/>
  <c r="T48" i="12" s="1"/>
  <c r="AB48" i="12" s="1"/>
  <c r="AH48" i="12" s="1"/>
  <c r="AP48" i="12" s="1"/>
  <c r="AV48" i="12" s="1"/>
  <c r="BB48" i="12" s="1"/>
  <c r="BJ48" i="12" s="1"/>
  <c r="BT48" i="12" s="1"/>
  <c r="F47" i="12"/>
  <c r="L47" i="12" s="1"/>
  <c r="R47" i="12" s="1"/>
  <c r="V47" i="12" s="1"/>
  <c r="Z47" i="12" s="1"/>
  <c r="AF47" i="12" s="1"/>
  <c r="AJ47" i="12" s="1"/>
  <c r="AN47" i="12" s="1"/>
  <c r="AT47" i="12" s="1"/>
  <c r="AZ47" i="12" s="1"/>
  <c r="BD47" i="12" s="1"/>
  <c r="BH47" i="12" s="1"/>
  <c r="BM47" i="12" s="1"/>
  <c r="BR47" i="12" s="1"/>
  <c r="BV47" i="12" s="1"/>
  <c r="BY47" i="12" s="1"/>
  <c r="CB47" i="12" s="1"/>
  <c r="CD47" i="12" s="1"/>
  <c r="L48" i="12"/>
  <c r="R48" i="12" s="1"/>
  <c r="V48" i="12" s="1"/>
  <c r="Z48" i="12" s="1"/>
  <c r="AF48" i="12" s="1"/>
  <c r="AJ48" i="12" s="1"/>
  <c r="AN48" i="12" s="1"/>
  <c r="AT48" i="12" s="1"/>
  <c r="AZ48" i="12" s="1"/>
  <c r="BD48" i="12" s="1"/>
  <c r="BH48" i="12" s="1"/>
  <c r="BM48" i="12" s="1"/>
  <c r="BR48" i="12" s="1"/>
  <c r="BV48" i="12" s="1"/>
  <c r="BY48" i="12" s="1"/>
  <c r="CB48" i="12" s="1"/>
  <c r="CD48" i="12" s="1"/>
  <c r="L17" i="12"/>
  <c r="R17" i="12" s="1"/>
  <c r="V17" i="12" s="1"/>
  <c r="Z17" i="12" s="1"/>
  <c r="AF17" i="12" s="1"/>
  <c r="AJ17" i="12" s="1"/>
  <c r="AN17" i="12" s="1"/>
  <c r="AT17" i="12" s="1"/>
  <c r="AZ17" i="12" s="1"/>
  <c r="BD17" i="12" s="1"/>
  <c r="BH17" i="12" s="1"/>
  <c r="BM17" i="12" s="1"/>
  <c r="BR17" i="12" s="1"/>
  <c r="BV17" i="12" s="1"/>
  <c r="BY17" i="12" s="1"/>
  <c r="CB17" i="12" s="1"/>
  <c r="CD17" i="12" s="1"/>
  <c r="F16" i="12"/>
  <c r="N17" i="12"/>
  <c r="T17" i="12" s="1"/>
  <c r="AB17" i="12" s="1"/>
  <c r="AH17" i="12" s="1"/>
  <c r="AP17" i="12" s="1"/>
  <c r="AV17" i="12" s="1"/>
  <c r="BB17" i="12" s="1"/>
  <c r="BJ17" i="12" s="1"/>
  <c r="BT17" i="12" s="1"/>
  <c r="H16" i="12"/>
  <c r="M17" i="12"/>
  <c r="S17" i="12" s="1"/>
  <c r="AA17" i="12" s="1"/>
  <c r="AG17" i="12" s="1"/>
  <c r="AO17" i="12" s="1"/>
  <c r="AU17" i="12" s="1"/>
  <c r="BA17" i="12" s="1"/>
  <c r="BI17" i="12" s="1"/>
  <c r="BN17" i="12" s="1"/>
  <c r="BS17" i="12" s="1"/>
  <c r="BZ17" i="12" s="1"/>
  <c r="G16" i="12"/>
  <c r="G47" i="12"/>
  <c r="M47" i="12" s="1"/>
  <c r="S47" i="12" s="1"/>
  <c r="AA47" i="12" s="1"/>
  <c r="AG47" i="12" s="1"/>
  <c r="AO47" i="12" s="1"/>
  <c r="AU47" i="12" s="1"/>
  <c r="BA47" i="12" s="1"/>
  <c r="BI47" i="12" s="1"/>
  <c r="BN47" i="12" s="1"/>
  <c r="BS47" i="12" s="1"/>
  <c r="BZ47" i="12" s="1"/>
  <c r="M48" i="12"/>
  <c r="S48" i="12" s="1"/>
  <c r="AA48" i="12" s="1"/>
  <c r="AG48" i="12" s="1"/>
  <c r="AO48" i="12" s="1"/>
  <c r="AU48" i="12" s="1"/>
  <c r="BA48" i="12" s="1"/>
  <c r="BI48" i="12" s="1"/>
  <c r="BN48" i="12" s="1"/>
  <c r="BS48" i="12" s="1"/>
  <c r="BZ48" i="12" s="1"/>
  <c r="F2433" i="12" l="1"/>
  <c r="L2433" i="12" s="1"/>
  <c r="R2433" i="12" s="1"/>
  <c r="V2433" i="12" s="1"/>
  <c r="Z2433" i="12" s="1"/>
  <c r="AF2433" i="12" s="1"/>
  <c r="AJ2433" i="12" s="1"/>
  <c r="AN2433" i="12" s="1"/>
  <c r="AT2433" i="12" s="1"/>
  <c r="AZ2433" i="12" s="1"/>
  <c r="BD2433" i="12" s="1"/>
  <c r="BH2433" i="12" s="1"/>
  <c r="BM2433" i="12" s="1"/>
  <c r="BR2433" i="12" s="1"/>
  <c r="BV2433" i="12" s="1"/>
  <c r="BY2433" i="12" s="1"/>
  <c r="CB2433" i="12" s="1"/>
  <c r="CD2433" i="12" s="1"/>
  <c r="L16" i="12"/>
  <c r="R16" i="12" s="1"/>
  <c r="V16" i="12" s="1"/>
  <c r="Z16" i="12" s="1"/>
  <c r="AF16" i="12" s="1"/>
  <c r="AJ16" i="12" s="1"/>
  <c r="AN16" i="12" s="1"/>
  <c r="AT16" i="12" s="1"/>
  <c r="AZ16" i="12" s="1"/>
  <c r="BD16" i="12" s="1"/>
  <c r="BH16" i="12" s="1"/>
  <c r="BM16" i="12" s="1"/>
  <c r="BR16" i="12" s="1"/>
  <c r="BV16" i="12" s="1"/>
  <c r="BY16" i="12" s="1"/>
  <c r="CB16" i="12" s="1"/>
  <c r="CD16" i="12" s="1"/>
  <c r="G2433" i="12"/>
  <c r="M2433" i="12" s="1"/>
  <c r="S2433" i="12" s="1"/>
  <c r="AA2433" i="12" s="1"/>
  <c r="AG2433" i="12" s="1"/>
  <c r="AO2433" i="12" s="1"/>
  <c r="AU2433" i="12" s="1"/>
  <c r="BA2433" i="12" s="1"/>
  <c r="BI2433" i="12" s="1"/>
  <c r="BN2433" i="12" s="1"/>
  <c r="BS2433" i="12" s="1"/>
  <c r="BZ2433" i="12" s="1"/>
  <c r="M16" i="12"/>
  <c r="S16" i="12" s="1"/>
  <c r="AA16" i="12" s="1"/>
  <c r="AG16" i="12" s="1"/>
  <c r="AO16" i="12" s="1"/>
  <c r="AU16" i="12" s="1"/>
  <c r="BA16" i="12" s="1"/>
  <c r="BI16" i="12" s="1"/>
  <c r="BN16" i="12" s="1"/>
  <c r="BS16" i="12" s="1"/>
  <c r="BZ16" i="12" s="1"/>
  <c r="H2433" i="12"/>
  <c r="N2433" i="12" s="1"/>
  <c r="T2433" i="12" s="1"/>
  <c r="AB2433" i="12" s="1"/>
  <c r="AH2433" i="12" s="1"/>
  <c r="AP2433" i="12" s="1"/>
  <c r="AV2433" i="12" s="1"/>
  <c r="BB2433" i="12" s="1"/>
  <c r="BJ2433" i="12" s="1"/>
  <c r="BT2433" i="12" s="1"/>
  <c r="N16" i="12"/>
  <c r="T16" i="12" s="1"/>
  <c r="AB16" i="12" s="1"/>
  <c r="AH16" i="12" s="1"/>
  <c r="AP16" i="12" s="1"/>
  <c r="AV16" i="12" s="1"/>
  <c r="BB16" i="12" s="1"/>
  <c r="BJ16" i="12" s="1"/>
  <c r="BT16" i="12" s="1"/>
</calcChain>
</file>

<file path=xl/sharedStrings.xml><?xml version="1.0" encoding="utf-8"?>
<sst xmlns="http://schemas.openxmlformats.org/spreadsheetml/2006/main" count="6276" uniqueCount="1337">
  <si>
    <t>Целевая статья</t>
  </si>
  <si>
    <t>Вид расходов</t>
  </si>
  <si>
    <t>000</t>
  </si>
  <si>
    <t xml:space="preserve">2016 год </t>
  </si>
  <si>
    <t xml:space="preserve">2017 год </t>
  </si>
  <si>
    <t xml:space="preserve">2018 год 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</si>
  <si>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</si>
  <si>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</si>
  <si>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</si>
  <si>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</si>
  <si>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</si>
  <si>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</si>
  <si>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</si>
  <si>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</si>
  <si>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</si>
  <si>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</si>
  <si>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</si>
  <si>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</si>
  <si>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</si>
  <si>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</si>
  <si>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1010521250</t>
  </si>
  <si>
    <t>1010623160</t>
  </si>
  <si>
    <t>1010671010</t>
  </si>
  <si>
    <t>1010700000</t>
  </si>
  <si>
    <t>102012T070</t>
  </si>
  <si>
    <t>1020141230</t>
  </si>
  <si>
    <t>1020141480</t>
  </si>
  <si>
    <t>1020141490</t>
  </si>
  <si>
    <t>1020141500</t>
  </si>
  <si>
    <t>1020141510</t>
  </si>
  <si>
    <t>1020141520</t>
  </si>
  <si>
    <t>1020141730</t>
  </si>
  <si>
    <t>1020142050</t>
  </si>
  <si>
    <t>10201ST070</t>
  </si>
  <si>
    <t>1020200000</t>
  </si>
  <si>
    <t>1030100590</t>
  </si>
  <si>
    <t>1030200590</t>
  </si>
  <si>
    <t>1110100000</t>
  </si>
  <si>
    <t>1110200000</t>
  </si>
  <si>
    <t>1110300000</t>
  </si>
  <si>
    <t>1110400000</t>
  </si>
  <si>
    <t>1110541750</t>
  </si>
  <si>
    <t>1110541760</t>
  </si>
  <si>
    <t>1110600000</t>
  </si>
  <si>
    <t>1110741740</t>
  </si>
  <si>
    <t>1110800000</t>
  </si>
  <si>
    <t>1110922060</t>
  </si>
  <si>
    <t>1120100000</t>
  </si>
  <si>
    <t>1120200000</t>
  </si>
  <si>
    <t>1120300000</t>
  </si>
  <si>
    <t>112042P050</t>
  </si>
  <si>
    <t>1120441060</t>
  </si>
  <si>
    <t>1120441540</t>
  </si>
  <si>
    <t>11204SP050</t>
  </si>
  <si>
    <t>1220123280</t>
  </si>
  <si>
    <t>1220171060</t>
  </si>
  <si>
    <t>1220171070</t>
  </si>
  <si>
    <t>1220171080</t>
  </si>
  <si>
    <t>1220171090</t>
  </si>
  <si>
    <t>1220171100</t>
  </si>
  <si>
    <t>1220171110</t>
  </si>
  <si>
    <t>1220171170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</si>
  <si>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</si>
  <si>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</si>
  <si>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</si>
  <si>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</si>
  <si>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</si>
  <si>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</si>
  <si>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</si>
  <si>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</si>
  <si>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</si>
  <si>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</si>
  <si>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</si>
  <si>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</si>
  <si>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1510195020</t>
  </si>
  <si>
    <t>1510196020</t>
  </si>
  <si>
    <t>1510200000</t>
  </si>
  <si>
    <t>1510300000</t>
  </si>
  <si>
    <t>1520100590</t>
  </si>
  <si>
    <t>1520121500</t>
  </si>
  <si>
    <t>1530100000</t>
  </si>
  <si>
    <t>1530241800</t>
  </si>
  <si>
    <t>1530321320</t>
  </si>
  <si>
    <t>153042С030</t>
  </si>
  <si>
    <t>1610100000</t>
  </si>
  <si>
    <t>1710141080</t>
  </si>
  <si>
    <t>1710141090</t>
  </si>
  <si>
    <t>1710141130</t>
  </si>
  <si>
    <t>1710141140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</si>
  <si>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</si>
  <si>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</si>
  <si>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</si>
  <si>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</si>
  <si>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</si>
  <si>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</si>
  <si>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</si>
  <si>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</si>
  <si>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1720171050</t>
  </si>
  <si>
    <t>1720223090</t>
  </si>
  <si>
    <t>1720321710</t>
  </si>
  <si>
    <t>1730182110</t>
  </si>
  <si>
    <t>1730200000</t>
  </si>
  <si>
    <t>1730300590</t>
  </si>
  <si>
    <t>1730400000</t>
  </si>
  <si>
    <t>1730571180</t>
  </si>
  <si>
    <t>1730671190</t>
  </si>
  <si>
    <t>1740100590</t>
  </si>
  <si>
    <t>1740121740</t>
  </si>
  <si>
    <t>1810100000</t>
  </si>
  <si>
    <t>1810200590</t>
  </si>
  <si>
    <t>1810223300</t>
  </si>
  <si>
    <t>1810300000</t>
  </si>
  <si>
    <t>1820123200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</si>
  <si>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</si>
  <si>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</si>
  <si>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</si>
  <si>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</si>
  <si>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</si>
  <si>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</si>
  <si>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</si>
  <si>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</si>
  <si>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</si>
  <si>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2010221540</t>
  </si>
  <si>
    <t>2020100590</t>
  </si>
  <si>
    <t>2020221590</t>
  </si>
  <si>
    <t>2220100690</t>
  </si>
  <si>
    <t>2220100700</t>
  </si>
  <si>
    <t>2220100590</t>
  </si>
  <si>
    <t>2220100620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</si>
  <si>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</si>
  <si>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</si>
  <si>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</si>
  <si>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</si>
  <si>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</si>
  <si>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</si>
  <si>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</si>
  <si>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</si>
  <si>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</si>
  <si>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</si>
  <si>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</si>
  <si>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</si>
  <si>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</si>
  <si>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</si>
  <si>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</si>
  <si>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</si>
  <si>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</si>
  <si>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</si>
  <si>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</si>
  <si>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</si>
  <si>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</si>
  <si>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</si>
  <si>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</si>
  <si>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</si>
  <si>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</si>
  <si>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</si>
  <si>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</si>
  <si>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2240470080</t>
  </si>
  <si>
    <t>2420141330</t>
  </si>
  <si>
    <t>2420141290</t>
  </si>
  <si>
    <t>2420141300</t>
  </si>
  <si>
    <t>2420141180</t>
  </si>
  <si>
    <t>2420141170</t>
  </si>
  <si>
    <t>2420141380</t>
  </si>
  <si>
    <t>2420141400</t>
  </si>
  <si>
    <t>2420141390</t>
  </si>
  <si>
    <t>2420141160</t>
  </si>
  <si>
    <t>2420141450</t>
  </si>
  <si>
    <t>24201SP050</t>
  </si>
  <si>
    <t>242012Р050</t>
  </si>
  <si>
    <t>2410141660</t>
  </si>
  <si>
    <t>2410141690</t>
  </si>
  <si>
    <t>2410141620</t>
  </si>
  <si>
    <t>2410141610</t>
  </si>
  <si>
    <t>2410141670</t>
  </si>
  <si>
    <t>2410141650</t>
  </si>
  <si>
    <t>2410278000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</si>
  <si>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</si>
  <si>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</si>
  <si>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</si>
  <si>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</si>
  <si>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</si>
  <si>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</si>
  <si>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</si>
  <si>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</si>
  <si>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</si>
  <si>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</si>
  <si>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</si>
  <si>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</si>
  <si>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</si>
  <si>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</si>
  <si>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</si>
  <si>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</si>
  <si>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</si>
  <si>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</si>
  <si>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</si>
  <si>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</si>
  <si>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</si>
  <si>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0520181030</t>
  </si>
  <si>
    <t>0520200000</t>
  </si>
  <si>
    <t>0510142000</t>
  </si>
  <si>
    <t>0510142110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</si>
  <si>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</si>
  <si>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</si>
  <si>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</si>
  <si>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</si>
  <si>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</si>
  <si>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</si>
  <si>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</si>
  <si>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0510421580</t>
  </si>
  <si>
    <t>0510400600</t>
  </si>
  <si>
    <t>0510400800</t>
  </si>
  <si>
    <t>0510400810</t>
  </si>
  <si>
    <t>0510400830</t>
  </si>
  <si>
    <t>0510500000</t>
  </si>
  <si>
    <t>0510600590</t>
  </si>
  <si>
    <t>0510700000</t>
  </si>
  <si>
    <t>0510800590</t>
  </si>
  <si>
    <t>0320100590</t>
  </si>
  <si>
    <t>0320200590</t>
  </si>
  <si>
    <t>0320200670</t>
  </si>
  <si>
    <t>0320200660</t>
  </si>
  <si>
    <t>0320200760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</si>
  <si>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</si>
  <si>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</si>
  <si>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</si>
  <si>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</si>
  <si>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</si>
  <si>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</si>
  <si>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</si>
  <si>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</si>
  <si>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</si>
  <si>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</si>
  <si>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</si>
  <si>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</si>
  <si>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0340200000</t>
  </si>
  <si>
    <t>0410100590</t>
  </si>
  <si>
    <t>0410170040</t>
  </si>
  <si>
    <t>0410123140</t>
  </si>
  <si>
    <t>0410270070</t>
  </si>
  <si>
    <t>0410200740</t>
  </si>
  <si>
    <t>0220100000</t>
  </si>
  <si>
    <t>0220200000</t>
  </si>
  <si>
    <t>0220300000</t>
  </si>
  <si>
    <t>0210100000</t>
  </si>
  <si>
    <t>0210221000</t>
  </si>
  <si>
    <t>0210281000</t>
  </si>
  <si>
    <t>0210321030</t>
  </si>
  <si>
    <t>0210381010</t>
  </si>
  <si>
    <t>0210423220</t>
  </si>
  <si>
    <t>021042С070</t>
  </si>
  <si>
    <t>0210500000</t>
  </si>
  <si>
    <t>0210600000</t>
  </si>
  <si>
    <t>0210700000</t>
  </si>
  <si>
    <t>0210800000</t>
  </si>
  <si>
    <t>0000000000</t>
  </si>
  <si>
    <t>2110121660</t>
  </si>
  <si>
    <t>2110121640</t>
  </si>
  <si>
    <t>2110221690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</si>
  <si>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</si>
  <si>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</si>
  <si>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</si>
  <si>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</si>
  <si>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</si>
  <si>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</si>
  <si>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</si>
  <si>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</si>
  <si>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</si>
  <si>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</si>
  <si>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</si>
  <si>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1410200590</t>
  </si>
  <si>
    <t>1410321100</t>
  </si>
  <si>
    <t>1410321970</t>
  </si>
  <si>
    <t>1410341410</t>
  </si>
  <si>
    <t>1410341030</t>
  </si>
  <si>
    <t>1420121110</t>
  </si>
  <si>
    <t>1420221120</t>
  </si>
  <si>
    <t>1420322070</t>
  </si>
  <si>
    <t>1420382280</t>
  </si>
  <si>
    <t>1420372290</t>
  </si>
  <si>
    <t>1420441020</t>
  </si>
  <si>
    <t>9410000110</t>
  </si>
  <si>
    <t>9490000110</t>
  </si>
  <si>
    <t>9490000190</t>
  </si>
  <si>
    <t>9490020600</t>
  </si>
  <si>
    <t>9120021840</t>
  </si>
  <si>
    <t>9110021850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</si>
  <si>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</si>
  <si>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</si>
  <si>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</si>
  <si>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</si>
  <si>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</si>
  <si>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</si>
  <si>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</si>
  <si>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</si>
  <si>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</si>
  <si>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</si>
  <si>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9190041530</t>
  </si>
  <si>
    <t>9190081050</t>
  </si>
  <si>
    <t>9190081100</t>
  </si>
  <si>
    <t>9190081110</t>
  </si>
  <si>
    <t>9190082080</t>
  </si>
  <si>
    <t>9190082070</t>
  </si>
  <si>
    <t>9190041770</t>
  </si>
  <si>
    <t>9190021880</t>
  </si>
  <si>
    <t>919002П160</t>
  </si>
  <si>
    <t>919002С030</t>
  </si>
  <si>
    <t>919002С080</t>
  </si>
  <si>
    <t>919002Т110</t>
  </si>
  <si>
    <t>919002У140</t>
  </si>
  <si>
    <t>9170021930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</si>
  <si>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</si>
  <si>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</si>
  <si>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</si>
  <si>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</si>
  <si>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</si>
  <si>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</si>
  <si>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</si>
  <si>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</si>
  <si>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</si>
  <si>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</si>
  <si>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</si>
  <si>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</si>
  <si>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</si>
  <si>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</si>
  <si>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</si>
  <si>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</si>
  <si>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</si>
  <si>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</si>
  <si>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</si>
  <si>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</si>
  <si>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</si>
  <si>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</si>
  <si>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</si>
  <si>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</si>
  <si>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</si>
  <si>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</si>
  <si>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</si>
  <si>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</si>
  <si>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</si>
  <si>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</si>
  <si>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</si>
  <si>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</si>
  <si>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</si>
  <si>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</si>
  <si>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</si>
  <si>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</si>
  <si>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</si>
  <si>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</si>
  <si>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</si>
  <si>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</si>
  <si>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</si>
  <si>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</si>
  <si>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</si>
  <si>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</si>
  <si>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</si>
  <si>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</si>
  <si>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</si>
  <si>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</si>
  <si>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</si>
  <si>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</si>
  <si>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</si>
  <si>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</si>
  <si>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</si>
  <si>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</si>
  <si>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</si>
  <si>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</si>
  <si>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</si>
  <si>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</si>
  <si>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</si>
  <si>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</si>
  <si>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</si>
  <si>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</si>
  <si>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</si>
  <si>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0410200000</t>
  </si>
  <si>
    <t>0500000000</t>
  </si>
  <si>
    <t>0510000000</t>
  </si>
  <si>
    <t>0510100000</t>
  </si>
  <si>
    <t>0510200000</t>
  </si>
  <si>
    <t>0510300000</t>
  </si>
  <si>
    <t>0510400000</t>
  </si>
  <si>
    <t>0510600000</t>
  </si>
  <si>
    <t>0510800000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</si>
  <si>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</si>
  <si>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</si>
  <si>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</si>
  <si>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</si>
  <si>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</si>
  <si>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</si>
  <si>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</si>
  <si>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</si>
  <si>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</si>
  <si>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</si>
  <si>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</si>
  <si>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</si>
  <si>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</si>
  <si>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</si>
  <si>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</si>
  <si>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</si>
  <si>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</si>
  <si>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</si>
  <si>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</si>
  <si>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</si>
  <si>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</si>
  <si>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</si>
  <si>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</si>
  <si>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</si>
  <si>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</si>
  <si>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</si>
  <si>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</si>
  <si>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</si>
  <si>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</si>
  <si>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</si>
  <si>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1010500000</t>
  </si>
  <si>
    <t>1010600000</t>
  </si>
  <si>
    <t>1020000000</t>
  </si>
  <si>
    <t>1020100000</t>
  </si>
  <si>
    <t>1030000000</t>
  </si>
  <si>
    <t>1030100000</t>
  </si>
  <si>
    <t>1030200000</t>
  </si>
  <si>
    <t>1100000000</t>
  </si>
  <si>
    <t>1110000000</t>
  </si>
  <si>
    <t>1110500000</t>
  </si>
  <si>
    <t>1110700000</t>
  </si>
  <si>
    <t>1110900000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</si>
  <si>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</si>
  <si>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</si>
  <si>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</si>
  <si>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</si>
  <si>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</si>
  <si>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</si>
  <si>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</si>
  <si>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</si>
  <si>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</si>
  <si>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</si>
  <si>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</si>
  <si>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</si>
  <si>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</si>
  <si>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</si>
  <si>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</si>
  <si>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</si>
  <si>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</si>
  <si>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</si>
  <si>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</si>
  <si>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</si>
  <si>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</si>
  <si>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</si>
  <si>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</si>
  <si>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</si>
  <si>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</si>
  <si>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</si>
  <si>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</si>
  <si>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</si>
  <si>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</si>
  <si>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</si>
  <si>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</si>
  <si>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</si>
  <si>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</si>
  <si>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</si>
  <si>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</si>
  <si>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</si>
  <si>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1530400000</t>
  </si>
  <si>
    <t>1600000000</t>
  </si>
  <si>
    <t>1610000000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</si>
  <si>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</si>
  <si>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</si>
  <si>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</si>
  <si>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</si>
  <si>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</si>
  <si>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</si>
  <si>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</si>
  <si>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</si>
  <si>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1720200000</t>
  </si>
  <si>
    <t>1720300000</t>
  </si>
  <si>
    <t>1730000000</t>
  </si>
  <si>
    <t>1730100000</t>
  </si>
  <si>
    <t>1730300000</t>
  </si>
  <si>
    <t>1730500000</t>
  </si>
  <si>
    <t>1730600000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</si>
  <si>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</si>
  <si>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</si>
  <si>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</si>
  <si>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</si>
  <si>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</si>
  <si>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</si>
  <si>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</si>
  <si>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</si>
  <si>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</si>
  <si>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</si>
  <si>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</si>
  <si>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</si>
  <si>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</si>
  <si>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</si>
  <si>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</si>
  <si>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</si>
  <si>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</si>
  <si>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</si>
  <si>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</si>
  <si>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2010200000</t>
  </si>
  <si>
    <t>2020000000</t>
  </si>
  <si>
    <t>2020100000</t>
  </si>
  <si>
    <t>2020200000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</si>
  <si>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</si>
  <si>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</si>
  <si>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</si>
  <si>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</si>
  <si>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</si>
  <si>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</si>
  <si>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</si>
  <si>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</si>
  <si>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</si>
  <si>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</si>
  <si>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</si>
  <si>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</si>
  <si>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</si>
  <si>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</si>
  <si>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</si>
  <si>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</si>
  <si>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</si>
  <si>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</si>
  <si>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</si>
  <si>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</si>
  <si>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</si>
  <si>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2240400000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</si>
  <si>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</si>
  <si>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</si>
  <si>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</si>
  <si>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</si>
  <si>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</si>
  <si>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</si>
  <si>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</si>
  <si>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</si>
  <si>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</si>
  <si>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</si>
  <si>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</si>
  <si>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9110000000</t>
  </si>
  <si>
    <t>9120000000</t>
  </si>
  <si>
    <t>9130000000</t>
  </si>
  <si>
    <t>9140000000</t>
  </si>
  <si>
    <t>9150000000</t>
  </si>
  <si>
    <t>9160000000</t>
  </si>
  <si>
    <t>9170000000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</si>
  <si>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</si>
  <si>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</si>
  <si>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</si>
  <si>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</si>
  <si>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</si>
  <si>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</si>
  <si>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</si>
  <si>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</si>
  <si>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</si>
  <si>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</si>
  <si>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</si>
  <si>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</si>
  <si>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</si>
  <si>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</si>
  <si>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</si>
  <si>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</si>
  <si>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</si>
  <si>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</si>
  <si>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</si>
  <si>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</si>
  <si>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</si>
  <si>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</si>
  <si>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</si>
  <si>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</si>
  <si>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</si>
  <si>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</si>
  <si>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</si>
  <si>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</si>
  <si>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</si>
  <si>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</si>
  <si>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</si>
  <si>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</si>
  <si>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</si>
  <si>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Водное хозяйство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</si>
  <si>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</si>
  <si>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</si>
  <si>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</si>
  <si>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</si>
  <si>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</si>
  <si>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</si>
  <si>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</si>
  <si>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</si>
  <si>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</si>
  <si>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</si>
  <si>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</si>
  <si>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</si>
  <si>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</si>
  <si>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</si>
  <si>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</si>
  <si>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</si>
  <si>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</si>
  <si>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</si>
  <si>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</si>
  <si>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</si>
  <si>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</si>
  <si>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</si>
  <si>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</si>
  <si>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</si>
  <si>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</si>
  <si>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</si>
  <si>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</si>
  <si>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</si>
  <si>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</si>
  <si>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</si>
  <si>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</si>
  <si>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</si>
  <si>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</si>
  <si>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</si>
  <si>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</si>
  <si>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</si>
  <si>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</si>
  <si>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</si>
  <si>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</si>
  <si>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</si>
  <si>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</si>
  <si>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</si>
  <si>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</si>
  <si>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</si>
  <si>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</si>
  <si>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</si>
  <si>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</si>
  <si>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</si>
  <si>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</si>
  <si>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</si>
  <si>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</si>
  <si>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</si>
  <si>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</si>
  <si>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</si>
  <si>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</si>
  <si>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</si>
  <si>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</si>
  <si>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жителей»</t>
  </si>
  <si>
    <t>Основное мероприятие «Предоставление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недостаточностью»</t>
  </si>
  <si>
    <t>Администрирование выплаты в части оплаты услуг организациям по перечислению средств гражданам</t>
  </si>
  <si>
    <t>Выплата гражданам за проезд в медицинские организации для проведения амбулаторного гемодиализа</t>
  </si>
  <si>
    <t>Основное мероприятие «Предоставление ежемесячных денежных муниципальных выплат студентам и учащимся города Перми»</t>
  </si>
  <si>
    <t>Администрирование выплаты в части оплаты услуг кредитных организаций по зачислению данных выплат на лицевые счета граждан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</si>
  <si>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</si>
  <si>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</si>
  <si>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муниципальных учреждений города Перми путевками на санаторно-курортное лечение и оздоровление – средства города Перми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</si>
  <si>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</si>
  <si>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«Проведение мероприятий социальной направленности»</t>
  </si>
  <si>
    <t>Основное мероприятие «Выплата ежегодной премии Главы города Перми - председателя Пермской городской Думы «Преодоление»</t>
  </si>
  <si>
    <t>Основное мероприятие «Содействие в организации и проведении мероприятий общественными объединениями инвалидов, общественными организациями»</t>
  </si>
  <si>
    <t>Основное мероприятие «Осуществление персонифицированного учета жителей города Перми по направлениям деятельности департамента социальной политики администрации города Перми»</t>
  </si>
  <si>
    <t>Подпрограмма «Создание безбарьерной среды для маломобильных граждан»</t>
  </si>
  <si>
    <t>Основное мероприятие «Оборудование объектов городской инфраструктуры средствами беспрепятственного доступа, обеспечение информационной доступности»</t>
  </si>
  <si>
    <t>Основное мероприятие «Реконструкция светофорных объектов в части устройства звукового сопровождения»</t>
  </si>
  <si>
    <t>Основное мероприятие «Реконструкция светофорных объектов в части устройства голосового и звукового сопровождения»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</si>
  <si>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</si>
  <si>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</si>
  <si>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</si>
  <si>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</si>
  <si>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</si>
  <si>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</si>
  <si>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«Оказание услуг театрально-сценического искусства, концертной деятельности»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</si>
  <si>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</si>
  <si>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«Оказание услуг в сферах досуговой и культурно-просветительской деятельности»</t>
  </si>
  <si>
    <t>Целевая субсидия Пермскому зоопарку на уплату земельного налога</t>
  </si>
  <si>
    <t>Целевая субсидия ПермьПарку на содержание сада им. Миндовского, парка культуры и отдыха им. А.П.Чехова</t>
  </si>
  <si>
    <t>Основное мероприятие «Оказание услуг библиотечного обслуживания»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</si>
  <si>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</si>
  <si>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</si>
  <si>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</si>
  <si>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</si>
  <si>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Основное мероприятие «Оказание услуг по реализации дополнительных образовательных программ в области культуры и искусства»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</si>
  <si>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</si>
  <si>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</si>
  <si>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</si>
  <si>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культуры и искусства»</t>
  </si>
  <si>
    <t>Подпрограмма «Определение и развитие культурной идентичности города Перми»</t>
  </si>
  <si>
    <t>Основное мероприятие «Оказание услуг по изучению, сохранению, использованию и популяризации объектов культурного наследия, объектов монументального искусства»</t>
  </si>
  <si>
    <t>Целевая субсидия Центру охраны памятников на приведение в нормативное состояние объектов культурного наследия и объектов монументального искусства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</si>
  <si>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</si>
  <si>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</si>
  <si>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</si>
  <si>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</si>
  <si>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</si>
  <si>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Основное мероприятие «Организация и проведение мероприятий в области молодежной политики»</t>
  </si>
  <si>
    <t>Целевая субсидия Дворцу молодежи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</si>
  <si>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занятости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</si>
  <si>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</si>
  <si>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</si>
  <si>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</si>
  <si>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плавательного бассейна в Кировском районе (ул.Сысольская, 10/5)</t>
  </si>
  <si>
    <t>Строительство физкультурно-оздоровительного комплекса в Свердловском районе (ул. Обвинская, 9) - софинансируемый проект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</si>
  <si>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</si>
  <si>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</si>
  <si>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</si>
  <si>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</si>
  <si>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</si>
  <si>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</si>
  <si>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Возмещение затрат, связанных с организацией и проведением всероссийских соревнований суперлиги на территории города Перми</t>
  </si>
  <si>
    <t>Возмещение затрат, связанных с организацией и проведением всероссийских соревнований премьер – лиги на территории города Перми</t>
  </si>
  <si>
    <t>Основное мероприятие «Оказание услуг по реализации дополнительных образовательных программ спортивной подготовки»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</si>
  <si>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</si>
  <si>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содержание физкультурно-оздоровительного комплекса в Свердловском районе (ул. Обвинская, 9)</t>
  </si>
  <si>
    <t>Целевая субсидия на содержание спортивного комплекса «Прикамье»</t>
  </si>
  <si>
    <t>Целевая субсидия на внедрение системы персонифицированного учета получателей дополнительного образования</t>
  </si>
  <si>
    <t>Расходы в области физической культуры и спорта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</si>
  <si>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физической культуры и спорта»</t>
  </si>
  <si>
    <t>Основное мероприятие «Организация и проведение занятий физкультурно-спортивной направленности»</t>
  </si>
  <si>
    <t>Основное мероприятие «Организация и проведение физкультурно-оздоровительных и спортивно-массовых мероприятий среди населения в районах города Перми»</t>
  </si>
  <si>
    <t>Основное мероприятие «Организация и проведение спортивно-оздоровительных занятий на плоскостных сооружениях по месту жительства»</t>
  </si>
  <si>
    <t>Основное мероприятие «Публичные нормативные обязательства в сфере физической культуры и спорта»</t>
  </si>
  <si>
    <t>Основное мероприятие «Проведение официальных физкультурных, физкультурно-оздоровительных и спортивных мероприятий»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</si>
  <si>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</si>
  <si>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</si>
  <si>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</si>
  <si>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Основное мероприятие «Финансовая и имущественная поддержка деятельности социально ориентированных некоммерческих организаций и развитие конкурсных механизмов»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</si>
  <si>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</si>
  <si>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</si>
  <si>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советам ветеранов войны, труда, Вооруженных сил и правоохранительных органов на оказание содействия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</si>
  <si>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</si>
  <si>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Подпрограмма «Развитие инфраструктуры поддержки социально ориентированных некоммерческих организаций»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</si>
  <si>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</si>
  <si>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</si>
  <si>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</si>
  <si>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</si>
  <si>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</si>
  <si>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</si>
  <si>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</si>
  <si>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</si>
  <si>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</si>
  <si>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</si>
  <si>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</si>
  <si>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</si>
  <si>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</si>
  <si>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</si>
  <si>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</si>
  <si>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</si>
  <si>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</si>
  <si>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</si>
  <si>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</si>
  <si>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</si>
  <si>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</si>
  <si>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</si>
  <si>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Основное мероприятие «Обеспечение координации планов и программ развития города Перми и крупных предприятий, в том числе по формированию кластеров для содействия предприятиям города в получении ресурсов на модернизацию и развитие»</t>
  </si>
  <si>
    <t>Организация проведения городского смотра-конкурса "Лучшее предприятие города по эффективности производства и решению социальных вопросов"</t>
  </si>
  <si>
    <t>Подпрограмма «Инвестиционная привлекательность»</t>
  </si>
  <si>
    <t>Основное мероприятие «Формирование благоприятной инвестиционной среды»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</si>
  <si>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</si>
  <si>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</si>
  <si>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Основное мероприятие «Развитие инфраструктуры поддержки малого и среднего предпринимательства»</t>
  </si>
  <si>
    <t>Основное мероприятие «Развитие инновационного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</si>
  <si>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</si>
  <si>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</si>
  <si>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Подпрограмма «Создание условий для обеспечения жителей города Перми услугами торговли, общественного питания, бытового обслуживания, местами массового отдыха у воды»</t>
  </si>
  <si>
    <t>Основное мероприятие «Упорядочение размещения нестационарных торговых объектов, автостоянок открытого типа, рекламных конструкций на территории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</si>
  <si>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</si>
  <si>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</si>
  <si>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</si>
  <si>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</si>
  <si>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«Содержание и ремонт автомобильных дорог»</t>
  </si>
  <si>
    <t>Основное мероприятие «Содержание (обследование, прочистка) и паспортизация ливневой канализации и очистных сооружений»</t>
  </si>
  <si>
    <t>Основное мероприятие «Содержание, ремонт и обследование искусственных дорожных сооружений»</t>
  </si>
  <si>
    <t>Основное мероприятие «Обеспечение работы пунктов весового и габаритного контроля на автомобильных дорогах»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</si>
  <si>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 в рамках капитального ремонта»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</si>
  <si>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</si>
  <si>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</si>
  <si>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"Бумкомбинат"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</si>
  <si>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</si>
  <si>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«Ремонт тротуаров, пешеходных дорожек и газонов вдоль тротуаров, пешеходных дорожек»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</si>
  <si>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</si>
  <si>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</si>
  <si>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</t>
  </si>
  <si>
    <t>Строительство разворотных колец</t>
  </si>
  <si>
    <t>Строительство очистных сооружений и водоотвода ливневых стоков набережной реки Камы</t>
  </si>
  <si>
    <t>Реконструкция ул. Революции от площади центрального колхозного рынка до ул. Сибирской (проектно-изыскательские работы)</t>
  </si>
  <si>
    <t>Реконструкция ул. Карпинского от ул. Свиязева до ул. Советской Армии (проектно-изыскательские работы)</t>
  </si>
  <si>
    <t>Реконструкция ул. Карпинского от ул. Мира до шоссе Космонавтов (проектно-изыскательские работы)</t>
  </si>
  <si>
    <t>Реконструкция площади Восстания, 1-й этап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</si>
  <si>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</t>
  </si>
  <si>
    <t>Основное мероприятие «Строительство (реконструкция)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</si>
  <si>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</si>
  <si>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</si>
  <si>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Основное мероприятие «Создание муниципального учреждения по содержанию и ремонту автомобильных дорог центрального района города Перми»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</si>
  <si>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</si>
  <si>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</si>
  <si>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«Содержание объектов озеленения общего пользования»</t>
  </si>
  <si>
    <t>Основное мероприятие «Содержание пустошей, логов и водоохранных зон»</t>
  </si>
  <si>
    <t>Основное мероприятие «Содержание фонтанов»</t>
  </si>
  <si>
    <t>Основное мероприятие «Капитальный ремонт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</si>
  <si>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</si>
  <si>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</si>
  <si>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Шпалопропиточной, 4б, 6</t>
  </si>
  <si>
    <t>Основное мероприятие «Содержание искусственных инженерных сооружений, предназначенных для движения пешеходов»</t>
  </si>
  <si>
    <t>Основное мероприятие «Строительство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</si>
  <si>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</si>
  <si>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«Демонтаж, перемещение и хранение, транспортирование и захоронение либо утилизация самовольно установленных и незаконно размещенных движимых объектов»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</si>
  <si>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</si>
  <si>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</si>
  <si>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Подпрограмма «Восстановление нормативного состояния и развитие объектов ритуального назначения»</t>
  </si>
  <si>
    <t>Основное мероприятие «Содержание объектов ритуального назначения»</t>
  </si>
  <si>
    <t>Основное мероприятие «Организация эвакуации умерших»</t>
  </si>
  <si>
    <t>Основное мероприятие «Капитальный ремонт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</si>
  <si>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</si>
  <si>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</si>
  <si>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</si>
  <si>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Муниципальная программа «Организация дорожного движения и развитие городского пассажирского транспорта общего пользования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</si>
  <si>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</si>
  <si>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</si>
  <si>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</si>
  <si>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</si>
  <si>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</si>
  <si>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</si>
  <si>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Основное мероприятие «Капитальные вложения в объекты муниципальной собственности в сфере организации дорожного движения»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</si>
  <si>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</si>
  <si>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</si>
  <si>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</si>
  <si>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</si>
  <si>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городского пассажирского транспорта общего пользования города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</si>
  <si>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городским электрическим транспортом на поселенческих и межмуниципальных маршрутах городского и пригородного сообщений»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</si>
  <si>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</si>
  <si>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</si>
  <si>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</si>
  <si>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</si>
  <si>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</si>
  <si>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</si>
  <si>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Возмещение затрат по перевозке пассажиров на межмуниципальных автобусных маршрутах пригородного сообщения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</si>
  <si>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</si>
  <si>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Обустройство остановочных пунктов городского пассажирского транспорта общего пользования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</si>
  <si>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</si>
  <si>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</si>
  <si>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</si>
  <si>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</si>
  <si>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</si>
  <si>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тыс. руб.</t>
  </si>
  <si>
    <t>Основное мероприятие «Организация каникулярной занятости»</t>
  </si>
  <si>
    <t>Мероприятия по профилактике правонарушений среди несовершеннолетних</t>
  </si>
  <si>
    <t>Подпрограмма «Совершенствование системы первичной профилактики употребления психоактивных веществ»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</si>
  <si>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</si>
  <si>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</si>
  <si>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</si>
  <si>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</si>
  <si>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</si>
  <si>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</si>
  <si>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«Обеспечение защиты населения и территории города Перми от чрезвычайных ситуаций»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</si>
  <si>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вкл. поддержку в постоянной готовности к использованию систем оповещения населения об опасности</t>
  </si>
  <si>
    <t>Противооползневые мероприятия</t>
  </si>
  <si>
    <t>Инвестиционный проект "Организация противооползневых мероприятий в районе жилых домов по ул. Ким,5, Ивановская,19 и Чехова,2"</t>
  </si>
  <si>
    <t>Инвестиционный проект «Организация противооползневых мероприятий в районе жилого дома по ул. Куфонина, 32»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</si>
  <si>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</si>
  <si>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</si>
  <si>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</si>
  <si>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Основное мероприятие «Организация приведения источников противопожарного водоснабжения в нормативной состояние»</t>
  </si>
  <si>
    <t>Мероприятия по приведению источников противопожарного водоснабжения в нормативной состояние</t>
  </si>
  <si>
    <t>Основное мероприятие «Создание условий для организации добровольной пожарной охраны на территории города Перми»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</si>
  <si>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</si>
  <si>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</si>
  <si>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</si>
  <si>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«Капитальные вложения в объекты муниципальной собственности в сфере развития инфраструктуры»</t>
  </si>
  <si>
    <t>Строительство источников противопожарного водоснабжения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</si>
  <si>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</si>
  <si>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</si>
  <si>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</si>
  <si>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</si>
  <si>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мероприятий по переселению граждан из аварийного жилищного фонда</t>
  </si>
  <si>
    <t>Основное мероприятие «Организация и проведение мероприятий в области жилищно-коммунального хозяйства»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</si>
  <si>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</si>
  <si>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</si>
  <si>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</si>
  <si>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</si>
  <si>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</si>
  <si>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</si>
  <si>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</si>
  <si>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</si>
  <si>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</si>
  <si>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</si>
  <si>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</si>
  <si>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</si>
  <si>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«Капитальный ремонт общего имущества в многоквартирных домах города Перми»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</si>
  <si>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</si>
  <si>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«Уплата взносов на капитальный ремонт общего имущества в многоквартирных домах в части муниципальной доли собственности»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</si>
  <si>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</si>
  <si>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</si>
  <si>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</si>
  <si>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(2 очередь) канализации города Перми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</si>
  <si>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</si>
  <si>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</si>
  <si>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сетей водоснабжения и водоотведения микрорайона «Заозерье» для земельных участков многодетных семей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</si>
  <si>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</si>
  <si>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</si>
  <si>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</si>
  <si>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</si>
  <si>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микрорайоне индивидуальной застройки города Перми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</si>
  <si>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</si>
  <si>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в связи с производством (реализацией) товаров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</si>
  <si>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</si>
  <si>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</si>
  <si>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</si>
  <si>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«Капитальный ремонт набережной реки Камы»</t>
  </si>
  <si>
    <t>Подпрограмма «Создание эффективной системы обращения с твердыми бытовыми отходами»</t>
  </si>
  <si>
    <t>Основное мероприятие «Муниципальная поддержка организаций в области  обращения с твердыми бытовыми отходами»</t>
  </si>
  <si>
    <t>Возмещение затрат организациям, осуществляющим сортировку ТБО на территории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</si>
  <si>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в области обращения с твердыми бытовыми отходами»</t>
  </si>
  <si>
    <t>Исполнение обязанностей по уплате земельного налога по объектам капитальных вложений в области обращения с твердыми бытовыми отходами</t>
  </si>
  <si>
    <t>Основное мероприятие «Обеспечение соблюдения санитарно-эпидемиологических требований законодательства РФ»</t>
  </si>
  <si>
    <t>Ликвидация несанкционированных свалок ТБО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</si>
  <si>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</si>
  <si>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</si>
  <si>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</si>
  <si>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</si>
  <si>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«Управление муниципальной долей собственности в многоквартирных домах в соответствии с жилищным законодательством РФ»</t>
  </si>
  <si>
    <t>Основное мероприятие «Мониторинг качества управления многоквартирными домами»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</si>
  <si>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</si>
  <si>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</si>
  <si>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</si>
  <si>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Возмещение затрат по благоустройству придомовых территорий многоквартирных домов, находящихся в общей долевой собственности собственников помещений многоквартирных домов города Перми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</si>
  <si>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</si>
  <si>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</si>
  <si>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</si>
  <si>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</si>
  <si>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</si>
  <si>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«Актуализация Правил землепользования и застройки города Перми и подготовка карт (планов) территориальных зон»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</si>
  <si>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</si>
  <si>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Мероприятия, связанные с подготовкой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</si>
  <si>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</si>
  <si>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</si>
  <si>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</si>
  <si>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Разработка колерных паспортов зданий на центральных улицах города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</si>
  <si>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</si>
  <si>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</si>
  <si>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</si>
  <si>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</si>
  <si>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</si>
  <si>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</si>
  <si>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</si>
  <si>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</si>
  <si>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</si>
  <si>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</si>
  <si>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</si>
  <si>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</si>
  <si>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</si>
  <si>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</si>
  <si>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</si>
  <si>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</si>
  <si>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</si>
  <si>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</si>
  <si>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</si>
  <si>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«Организация ведения реестра муниципального имущества города Перми»</t>
  </si>
  <si>
    <t>Сопровождение и техническая поддержка программных продуктов</t>
  </si>
  <si>
    <t>Подпрограмма «Содержание муниципального имущества»</t>
  </si>
  <si>
    <t>Основное мероприятие «Финансовое обеспечение на выполнение функций муниципального казенного учреждения»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</si>
  <si>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</si>
  <si>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</si>
  <si>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</si>
  <si>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Подпрограмма «Организация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</si>
  <si>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</si>
  <si>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</si>
  <si>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</si>
  <si>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</si>
  <si>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Предоставление субсидий некоммерческим организациям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</si>
  <si>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</si>
  <si>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</si>
  <si>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</si>
  <si>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</si>
  <si>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</si>
  <si>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</si>
  <si>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</si>
  <si>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</si>
  <si>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рекреационно-привлекательных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</si>
  <si>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</si>
  <si>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</si>
  <si>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</si>
  <si>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содержанию детей, осваивающих образовательные программы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</si>
  <si>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</si>
  <si>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</si>
  <si>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</si>
  <si>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</si>
  <si>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воспитания и обучения детей-инвалидов в дошкольных образовательных организациях и на дому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</si>
  <si>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</si>
  <si>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</si>
  <si>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</si>
  <si>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</si>
  <si>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</si>
  <si>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Целевые субсидии общеобразовательным организациям на уплату земельного налога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</si>
  <si>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</si>
  <si>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</si>
  <si>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</si>
  <si>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</si>
  <si>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</si>
  <si>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</si>
  <si>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</si>
  <si>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Предоставление государственных гарантий на получение общедоступного бесплатного дошкольного, начального, основного, среднего общего  образования, а также дополнительного образования в общеобразовательных организациях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</si>
  <si>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</si>
  <si>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Организация предоставления общедоступного и бесплатного дошкольного, начального, основного общего образования для обучающихся с ограниченными возможностями здоровья в отдельных муниципальных общеобразовательных организациях, осуществляющих образовательную деятельность по адаптированным основным общеобразовательным программам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</si>
  <si>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</si>
  <si>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</si>
  <si>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</si>
  <si>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</si>
  <si>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</si>
  <si>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</si>
  <si>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</si>
  <si>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</si>
  <si>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</si>
  <si>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</si>
  <si>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«Предоставление мер социальной поддержки педагогическим работникам образовательных организаций»</t>
  </si>
  <si>
    <t>Основное мероприятие «Оказание мер государственной поддержки работникам образовательных организаций»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</si>
  <si>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</si>
  <si>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</si>
  <si>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</si>
  <si>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Муниципальная программа «Приведение в нормативное состояние образовательных учреждений города Перми»</t>
  </si>
  <si>
    <t>Подпрограмма «Приведение в нормативное состояние муниципальных образовательных учреждений города Перми»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</si>
  <si>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</si>
  <si>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</si>
  <si>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</si>
  <si>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учреждений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</si>
  <si>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</si>
  <si>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</si>
  <si>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</si>
  <si>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</si>
  <si>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</si>
  <si>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Возмещение затрат, связанных с созданием мест для детей дошкольного возраста</t>
  </si>
  <si>
    <t>Подпрограмма «Развитие сети муниципальных учреждений города Перми общего и дополнительного образования»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</si>
  <si>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</si>
  <si>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</si>
  <si>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нового корпуса МБОУ «СОШ № 42» г. Перми</t>
  </si>
  <si>
    <t>Строительство спортивного зала в МАОУ «СОШ № 50 с углубленным изучением английского языка» г. Перми</t>
  </si>
  <si>
    <t>Строительство спортивного зала в МБОУ «СОШ № 45» г. Перми</t>
  </si>
  <si>
    <t>Реконструкция здания МАОУ «СОШ № 32 имени Г.А.Сборщикова» г. Перми (пристройка спортивного зала)</t>
  </si>
  <si>
    <t>Строительство межшкольного стадиона в МАОУ «Гимназия № 7»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</si>
  <si>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</si>
  <si>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</si>
  <si>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«Создание условий для повышения эффективности деятельности администрации города Перми за счет применения информационных технологий»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</si>
  <si>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</si>
  <si>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</si>
  <si>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</si>
  <si>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</si>
  <si>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</si>
  <si>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</si>
  <si>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Мероприятия по отлову, содержанию, эвтаназии и утилизации (кремации) умерших в период содержания и эвтаназированных безнадзорных животных на территории города Перми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</si>
  <si>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</si>
  <si>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</si>
  <si>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</si>
  <si>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</si>
  <si>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</si>
  <si>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</si>
  <si>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</si>
  <si>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</si>
  <si>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</si>
  <si>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</si>
  <si>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</si>
  <si>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</si>
  <si>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полномочий по организации проведения мероприятий по отлову, содержанию, эвтаназии и утилизации (кремации) умерших в период содержания и эвтаназированных безнадзорных животных</t>
  </si>
  <si>
    <t>Приобретение в муниципальную собственность здания для размещения муниципального архива</t>
  </si>
  <si>
    <t>Приобретение в собственность муниципального образования помещения для размещения МФЦ по ул. Уральская, 47а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</si>
  <si>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</si>
  <si>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</si>
  <si>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</si>
  <si>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</si>
  <si>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</si>
  <si>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</si>
  <si>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</si>
  <si>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</si>
  <si>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</si>
  <si>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</si>
  <si>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</si>
  <si>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</si>
  <si>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</si>
  <si>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</si>
  <si>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</si>
  <si>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</si>
  <si>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Мероприятия по проведению выборов в Пермскую городскую Думу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</si>
  <si>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</si>
  <si>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</si>
  <si>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</si>
  <si>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</si>
  <si>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</si>
  <si>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</si>
  <si>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</si>
  <si>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</si>
  <si>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</si>
  <si>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Реконструкция кладбища "Северное"</t>
  </si>
  <si>
    <t>Мероприятия для обеспечения жителей местами массового отдыха у воды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</si>
  <si>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</si>
  <si>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</si>
  <si>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</si>
  <si>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</si>
  <si>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мест массового отдыха у воды»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</si>
  <si>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</si>
  <si>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</si>
  <si>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</si>
  <si>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Основное мероприятие «Выполнение функции по управлению регулярными перевозками и контролю за работой маршрутов общественного транспорта»</t>
  </si>
  <si>
    <t>Снос многоквартирных домов, признанных аварийными и подлежащих сносу</t>
  </si>
  <si>
    <t>Основное мероприятие «Выполнение нормативных требований, предписаний надзорных органов, приведение в нормативное состояние имущественных комплексов»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</si>
  <si>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</si>
  <si>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Поправки ко II чтению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</si>
  <si>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</si>
  <si>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</si>
  <si>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</si>
  <si>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</si>
  <si>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Предоставление мер социальной поддержки педагогическим работникам образовательных государственных и муниципальных учреждений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</si>
  <si>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Обеспечение пожарной безопасности</t>
  </si>
  <si>
    <t>1510109602</t>
  </si>
  <si>
    <t>1510109502</t>
  </si>
  <si>
    <t>2230200000</t>
  </si>
  <si>
    <t>2220100850</t>
  </si>
  <si>
    <t>2210100850</t>
  </si>
  <si>
    <t>2250170090</t>
  </si>
  <si>
    <t>1010623170</t>
  </si>
  <si>
    <t>10201SP050</t>
  </si>
  <si>
    <t>102012P050</t>
  </si>
  <si>
    <t>1120441070</t>
  </si>
  <si>
    <t>Паспортизация, инвентаризация бесхозяйных сетей наружного освещения</t>
  </si>
  <si>
    <t>Реконструкция кладбища Банная гора (новое)</t>
  </si>
  <si>
    <t>Целевые субсидии организациям дошкольного образования на льготную категорию родителей (законных представителей) с которых плата за присмотр и уход за детьми не взимается или ее размер снижается</t>
  </si>
  <si>
    <t>Целевые субсидии общеобразовательным организациям на льготную категорию родителей (законных представителей), с которых плата за присмотр и уход за детьми не взимается или ее размер снижается</t>
  </si>
  <si>
    <t>Основное мероприятие "Предоставление мер социальной поддержки педагогическим работникам организаций"</t>
  </si>
  <si>
    <t>0320100870</t>
  </si>
  <si>
    <t>1110541780</t>
  </si>
  <si>
    <t>2220100880</t>
  </si>
  <si>
    <t>1020141790</t>
  </si>
  <si>
    <t>1530481060</t>
  </si>
  <si>
    <t>1220171030</t>
  </si>
  <si>
    <t>9690000000</t>
  </si>
  <si>
    <t>9690094000</t>
  </si>
  <si>
    <t>1610200000</t>
  </si>
  <si>
    <t>1610221020</t>
  </si>
  <si>
    <t>0320100860</t>
  </si>
  <si>
    <t>Целевая субсидия на создание театральных постановок и концертных программ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</si>
  <si>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</si>
  <si>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</si>
  <si>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Капитальный ремонт фасадов многоквартирных домов</t>
  </si>
  <si>
    <t>Иные непрограммные расходы</t>
  </si>
  <si>
    <t>1610209601</t>
  </si>
  <si>
    <t>1610221040</t>
  </si>
  <si>
    <t>1730182100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</si>
  <si>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</si>
  <si>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Обеспечение мероприятий по капитальному ремонту многоквартирных домов</t>
  </si>
  <si>
    <t>Строительство сквера по ул.Гашкова, 20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</si>
  <si>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</si>
  <si>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службы, и компенсационных выплат депутатам Пермской городской Думы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</si>
  <si>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</si>
  <si>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</si>
  <si>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</si>
  <si>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Субсидия на предоставление финансовой помощи для погашения денежных обязательств и обязательных платежей и восстановления платежеспособности МУП «Пермгорэлектротранс»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</si>
  <si>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</si>
  <si>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2016 год (изменения)</t>
  </si>
  <si>
    <t>2017 год (изменения)</t>
  </si>
  <si>
    <t>2018 год (изменения)</t>
  </si>
  <si>
    <t>15101S9602</t>
  </si>
  <si>
    <t>Строительство кладбища "Восточное" с крематорием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</si>
  <si>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</si>
  <si>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9190051200</t>
  </si>
  <si>
    <t>Судебная система</t>
  </si>
  <si>
    <t>9190059300</t>
  </si>
  <si>
    <t>Осуществление полномочий по составлению (изменению) списков кандидатов в присяжные заседатели федеральных судов юрисдикции в Российской Федерации</t>
  </si>
  <si>
    <t>Государственная регистрация актов гражданского состояния</t>
  </si>
  <si>
    <t>1530421340</t>
  </si>
  <si>
    <t>1530451350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</si>
  <si>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</si>
  <si>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спортивной площадки на территории МАОУ «СОШ № 140» г.Перми</t>
  </si>
  <si>
    <t>Реконструкция здания МАДОУ "Детский сад № 409" г.Перми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</si>
  <si>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</si>
  <si>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</si>
  <si>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организациям, осуществляющим образовательную деятельность и содержание ребенка - льготная категория родителей (законных представителей) (присмотр и уход за ребенком)</t>
  </si>
  <si>
    <t>9190053910</t>
  </si>
  <si>
    <t>Проведение Всероссийской сельскохозяйственной переписи в 2016 году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</si>
  <si>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1941 - 1945 годов"</t>
  </si>
  <si>
    <t>16102S9601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</si>
  <si>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21б</t>
  </si>
  <si>
    <t>Решение комитета от 18.02.2016</t>
  </si>
  <si>
    <t>2016 год</t>
  </si>
  <si>
    <t>2017 год</t>
  </si>
  <si>
    <t>2018 год</t>
  </si>
  <si>
    <t xml:space="preserve">2016 год (с учетом решения комитета от 18.02.2016) </t>
  </si>
  <si>
    <t xml:space="preserve">2017 год (с учетом решения комитета от 18.02.2016) </t>
  </si>
  <si>
    <t xml:space="preserve">2018 год (с учетом решения комитета от 18.02.2016) </t>
  </si>
  <si>
    <t>Изменения</t>
  </si>
  <si>
    <t>0510400890</t>
  </si>
  <si>
    <t>Целевая субсидия на погашение задолженности по налогу на доходы физических лиц МАУ ДО "СДЮШОР "Темп" г. Перми образовавшейся в связи с реорганизацией с МАУ ФКиС "ГЦСП "Гайва"</t>
  </si>
  <si>
    <t>1740121760</t>
  </si>
  <si>
    <t>Техническая инвентаризация и паспортизация объектов инженерной инфраструктуры</t>
  </si>
  <si>
    <t>Строительство тротуара со ступеньками и поручнями в микрорайоне Соболи по ул. 1-й Соболинской от дома № 9 до дома № 23</t>
  </si>
  <si>
    <t>Основное мероприятие «Снос самовольных построек, приведение объектов капитального строительства в первоначальное положение»</t>
  </si>
  <si>
    <t>2016 год (решение комитета от 17.03.2016)</t>
  </si>
  <si>
    <t>2230100900</t>
  </si>
  <si>
    <t>2220100910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</si>
  <si>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</t>
  </si>
  <si>
    <t>2420141500</t>
  </si>
  <si>
    <t>Строительство спортивной площадки МАОУ "Средняя общеобразовательная школа № 41" г.Перми</t>
  </si>
  <si>
    <t>2230100920</t>
  </si>
  <si>
    <t>Целевая субсидия на содержание спортивного комплекса "Прикамье"</t>
  </si>
  <si>
    <t>9190071120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</si>
  <si>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</si>
  <si>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0630121320</t>
  </si>
  <si>
    <t>1610223320</t>
  </si>
  <si>
    <t>Капитальный ремонт жилых помещений инвалидов и ветеранов Великой Отечественной войны, проживающих в муниципальном жилом фонде</t>
  </si>
  <si>
    <t>1710141150</t>
  </si>
  <si>
    <t>Строительство резервуара для воды емкостью 5000 кубических метров на территории насосной станции "Заречная" города Перми</t>
  </si>
  <si>
    <t>0510400930</t>
  </si>
  <si>
    <t>2420141470</t>
  </si>
  <si>
    <t>2420141460</t>
  </si>
  <si>
    <t>Приобретение в собственность муниципального образования здания, оснащенного средствами обучения и воспитания, для размещения общеобразовательного учреждения по ул.Костычева, 16</t>
  </si>
  <si>
    <t>2420141480</t>
  </si>
  <si>
    <t>2420141490</t>
  </si>
  <si>
    <t>0350100940</t>
  </si>
  <si>
    <t>1830123020</t>
  </si>
  <si>
    <t>Целевая субсидия Центру охраны памятников на проектно-изыскательские работы по обследованию здания объекта культурного наследия ул. Пермская, 66</t>
  </si>
  <si>
    <t>Целевая субсидия на участие команды девушек МАУ ДО "ДЮСШ по баскетболу "Урал-Грейт-Юниор" г.Перми в Первенстве России ДЮБЛ сезона 2016-2017 гг.</t>
  </si>
  <si>
    <t>Капитальный ремонт общественных центров</t>
  </si>
  <si>
    <t>Формирование земельных участков в целях предоставления многодетным семьям</t>
  </si>
  <si>
    <t>Строительство физкультурного комплекса открытого типа МАОУ "СОШ № 79", г. Пермь – средства города Перми</t>
  </si>
  <si>
    <t>Строительство спортивного зала в МАОУ "СОШ № 12"</t>
  </si>
  <si>
    <t>Строительство межшкольного стадиона МАОУ "Средняя общеобразовательная школа "Мастерград" г.Перми</t>
  </si>
  <si>
    <t>Строительство спортивной площадки МАОУ "Средняя общеобразовательная школа № 34" г.Перми по ул.Маяковского,33</t>
  </si>
  <si>
    <t>2420141430</t>
  </si>
  <si>
    <t>Строительство спортивной площадки в МАОУ "Лицей №10"</t>
  </si>
  <si>
    <t>2016 год (с учетом решения комитета от 21.04.2016 № 23)</t>
  </si>
  <si>
    <t>2017 год (с учетом решения комитета от 21.04.2016 № 23)</t>
  </si>
  <si>
    <t>2018 год (с учетом решения комитета от 21.04.2016 № 23)</t>
  </si>
  <si>
    <t>0510400950</t>
  </si>
  <si>
    <t>Целевая субсидия на содержание лыжной базы МБОУ ДОД "ДЮСШ "Закамск" г.Перми"</t>
  </si>
  <si>
    <t>1410321990</t>
  </si>
  <si>
    <t>1310300000</t>
  </si>
  <si>
    <t>2210100960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</si>
  <si>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</si>
  <si>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0510400960</t>
  </si>
  <si>
    <t>Целевая субсидия Муниципальному автономному учреждению дополнительного образования "Детско-юношеская спортивная школа олимпийского резерва" на погашение исков ФКП "Пермский пороховой завод" за пользование земельными участками</t>
  </si>
  <si>
    <t>0510800960</t>
  </si>
  <si>
    <t>Целевая субсидия организациям дошкольного образования на погашение исков ВКП "Пермский пороховой завод" за пользование земельными участками</t>
  </si>
  <si>
    <t>Строительство тротуара по ул.Таежной в микрорайоне Соболи</t>
  </si>
  <si>
    <t>Целевая субсидия учреждениям культуры по проведению и организационно-техническому обеспечению концертов</t>
  </si>
  <si>
    <t>2016 год (решение комитета от 17.05.2016)</t>
  </si>
  <si>
    <t>2016 год (с учетом решения комитета)</t>
  </si>
  <si>
    <t>0340100990</t>
  </si>
  <si>
    <t>Целевая субсидия на проведение мероприятий в сфере образования</t>
  </si>
  <si>
    <t>0510141440</t>
  </si>
  <si>
    <t>2220100980</t>
  </si>
  <si>
    <t>0320200960</t>
  </si>
  <si>
    <t>9640000000</t>
  </si>
  <si>
    <t>Проведение мониторинга оползневых склонов</t>
  </si>
  <si>
    <t>1220121060</t>
  </si>
  <si>
    <t>0630200000</t>
  </si>
  <si>
    <t>0630242300</t>
  </si>
  <si>
    <t>Целевая субсидия на содержание нового корпуса МБОУ "Гимназия № 11 им. С.П.Дягилева"</t>
  </si>
  <si>
    <t>Материальное поощрение в случае рождения троих и более детей одновременно</t>
  </si>
  <si>
    <t>Изготовление бланков карты маршрута регулярных перевозок</t>
  </si>
  <si>
    <t>Приобретение в собственность муниципального образования помещения для размещения общественного центра по ул.Камышловская, 21</t>
  </si>
  <si>
    <t>Основное мероприятие "Капитальные вложения в объекты недвижимого имущества муниципальной собственности для общественных центров"</t>
  </si>
  <si>
    <t>9190021070</t>
  </si>
  <si>
    <t>Возврат средств Фонда содействия реформированию жилищно-коммунального хозяйства на обеспечение мероприятий по капитальному ремонту общего имущества многоквартирных домов</t>
  </si>
  <si>
    <t>2016 год (решение комитета от 23.06.2016)</t>
  </si>
  <si>
    <t>2017 год (решение комитета от 23.06.2016)</t>
  </si>
  <si>
    <t>2016 год (с учетом решения комитета от 23.06.2016)</t>
  </si>
  <si>
    <t>2017 год (с учетом решения комитета от 23.06.2016)</t>
  </si>
  <si>
    <t>2420155200</t>
  </si>
  <si>
    <t>2420141580</t>
  </si>
  <si>
    <t>Строительство нового корпуса МАОУ "СОШ № 129" г.Перми</t>
  </si>
  <si>
    <t>2420141590</t>
  </si>
  <si>
    <t>241012Р050</t>
  </si>
  <si>
    <t>24101SP050</t>
  </si>
  <si>
    <t>Субсидии на реализацию мероприятий по содействию созданию в субъектах Российской Федерации новых мест в общеобразовательных организациях в рамках подпрограммы "Развитие дошкольного, общего и дополнительного образования детей" государственной программы "Развитие образования" на 2013-2020 годы</t>
  </si>
  <si>
    <t>11109S0160</t>
  </si>
  <si>
    <t>0510401030</t>
  </si>
  <si>
    <t>0510401020</t>
  </si>
  <si>
    <t>2220101010</t>
  </si>
  <si>
    <t>2230101000</t>
  </si>
  <si>
    <t>9190071150</t>
  </si>
  <si>
    <t>0830101050</t>
  </si>
  <si>
    <t>1410400000</t>
  </si>
  <si>
    <t>1710600000</t>
  </si>
  <si>
    <t>1710672120</t>
  </si>
  <si>
    <t>Возмещение недополученных доходов ООО "ТС Кондратово"</t>
  </si>
  <si>
    <t>Основное мероприятие "Обеспечение компенсации финансовых убытков теплоснабжающих организаций"</t>
  </si>
  <si>
    <t>1730321800</t>
  </si>
  <si>
    <t>Снижение и ликвидация дебиторской задолженности населения за жилищно-коммунальные услуги</t>
  </si>
  <si>
    <t>1730700000</t>
  </si>
  <si>
    <t>Основное мероприятие "Проведение мероприятий, направленных на развитие системы общественного контроля в сфере жилищно-коммунального хозяйства"</t>
  </si>
  <si>
    <t>Материальное стимулирование деятельности народных дружинников</t>
  </si>
  <si>
    <t>Основное мероприятие "Обеспечение охраны помещений и избирательной документации в период проведения муниципальных выборов в 2016 году"</t>
  </si>
  <si>
    <t>Целевая субсидия Центру развития предпринимательства на проведение ремонта помещения по ул.Пермская, 1</t>
  </si>
  <si>
    <t>Целевая субсидия на участие в первенстве России баскетбольной команды МБУ ДО "ДЮСШ "Искра"</t>
  </si>
  <si>
    <t>Целевая субсидия на организацию и участие в Первенстве России баскетбольных команд МАУ ДО "ДЮСШ "Урал-Грейт-Юниор" г.Перми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</si>
  <si>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</si>
  <si>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Целевая субсидия на реализацию историко-культурной образовательной программы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</si>
  <si>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социальных проездных документов</t>
  </si>
  <si>
    <t>2016 год (с учетом решения комитета от 17.03.2016)</t>
  </si>
  <si>
    <t>2016 год (решение комитета от 21.04.2016 № 23)</t>
  </si>
  <si>
    <t>2017 год (решение комитета от 21.04.2016 № 23)</t>
  </si>
  <si>
    <t>2018 год (решение комитета от 21.04.2016 № 23)</t>
  </si>
  <si>
    <t>Целевая субсидия Муниципальному автономному учреждению культуры "Пермский дворец культуры им. С.М.Кирова" на погашение исков ФКП "Пермский пороховой завод" за пользование земельным участком</t>
  </si>
  <si>
    <t>Целевая субсидия Муниципальному казенному учреждению "городской спортивный культурный комплекс" на погашение исков ФКП "Пермский пороховой завод" за пользование земельными участками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</si>
  <si>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</t>
  </si>
  <si>
    <t>Проведение инженерно-геодезических работ по определению зон подтопления</t>
  </si>
  <si>
    <t>2016 год (с учетом решения комитета от 18.08.2016 № 52)</t>
  </si>
  <si>
    <t>Реконструкция здания МАОУ "СОШ № 93" г.Перми (пристройка нового корпуса)</t>
  </si>
  <si>
    <t>2016 год (решение комитета от 18.08.2016 № 52)</t>
  </si>
  <si>
    <t>0910121010</t>
  </si>
  <si>
    <t>0510401100</t>
  </si>
  <si>
    <t>0510401110</t>
  </si>
  <si>
    <t>2020300000</t>
  </si>
  <si>
    <t>Реконструкция здания МАУ ДО "ДЮЦ им. В. Соломина" г. Перми</t>
  </si>
  <si>
    <t>Строительство спортивной базы "Летающий лыжник" г.Перми, ул.Тихая, 22</t>
  </si>
  <si>
    <t>11109L0160</t>
  </si>
  <si>
    <t>0350101090</t>
  </si>
  <si>
    <t>0340101080</t>
  </si>
  <si>
    <t>0320101080</t>
  </si>
  <si>
    <t>0320301080</t>
  </si>
  <si>
    <t>2240101040</t>
  </si>
  <si>
    <t>0510401070</t>
  </si>
  <si>
    <t>0510601070</t>
  </si>
  <si>
    <t>0510372210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</si>
  <si>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</si>
  <si>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</si>
  <si>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Целевая субсидия на оплату взносов на капитальный ремонт</t>
  </si>
  <si>
    <t>Целевая субсидия Центру охраны памятников на изготовление и установку мемориальной доски</t>
  </si>
  <si>
    <t>Возмещение затрат, связанных с организацией и проведением всероссийских спортивных соревнований по баскетболу</t>
  </si>
  <si>
    <t>Целевая субсидия организациям дополнительного образования на оплату взносов на капитальный ремонт</t>
  </si>
  <si>
    <t>Целевая субсидия учреждениям физической культуры и спорта на оплату взносов на капитальный ремонт</t>
  </si>
  <si>
    <t>Ежегодный конкурс на лучшее оформление предприятий города Перми к Новому году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</si>
  <si>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</si>
  <si>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Основное мероприятие "Выполнение работ по списанию движимого имущества"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</si>
  <si>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</si>
  <si>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Молодежная политика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</si>
  <si>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</si>
  <si>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Целевая субсидия на организацию и проведение календарных игр Первенства России по хоккею среди хоккейных школ региона Урал-Западная Сибирь для обучающихся МАУ ДО "СДЮШОР "Молот" г.Перми</t>
  </si>
  <si>
    <t>2016 год (решение комитета от 17.11.2016 № 6)</t>
  </si>
  <si>
    <t>2016 год (с учетом решения комитета от 17.11.2016 № 6)</t>
  </si>
  <si>
    <t>Целевая субсидия на участие в выездных соревнованиях учащихся МАУ ДО "ДЮСШОР" г.Перми</t>
  </si>
  <si>
    <t>2210101120</t>
  </si>
  <si>
    <t>2230101130</t>
  </si>
  <si>
    <t>Целевая субсидия организациям дошкольного образования на проведение иммунизации против гепатита "А"</t>
  </si>
  <si>
    <t>Целевая субсидия учреждениям дополнительного образования на доведение оплаты труда педагогов до уровня среднего для учителей, в соответствии с Указом Президента РФ от 01.06.2012 № 761</t>
  </si>
  <si>
    <t>Стипендии Главы города Перми - председателя Пермской городской Думы "Спортивные надежды"</t>
  </si>
  <si>
    <t>9190021910</t>
  </si>
  <si>
    <t>Глава администрации города Перми</t>
  </si>
  <si>
    <t>9520000000</t>
  </si>
  <si>
    <t>9520000110</t>
  </si>
  <si>
    <t>ПРИЛОЖЕНИЕ 6</t>
  </si>
  <si>
    <t>к решению</t>
  </si>
  <si>
    <t>Пермской городской Думы</t>
  </si>
  <si>
    <t>ПРИЛОЖЕНИЕ 9</t>
  </si>
  <si>
    <t>от 22.12.2015 № 275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</si>
  <si>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2016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</si>
</sst>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3" fillId="0" borderId="5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49" fontId="1" fillId="0" borderId="5" xfId="0" applyNumberFormat="1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F2434"/>
  <sheetViews>
    <sheetView tabSelected="1" workbookViewId="0">
      <selection activeCell="CI2422" sqref="CI2422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7" width="16.140625" style="5" hidden="1" customWidth="1"/>
    <col min="8" max="81" width="15.140625" style="5" hidden="1" customWidth="1"/>
    <col min="82" max="82" width="16" style="5" customWidth="1"/>
    <col min="83" max="83" width="15.140625" style="5" hidden="1" customWidth="1"/>
    <col min="84" max="84" width="13.28515625" style="1" hidden="1" customWidth="1"/>
    <col min="85" max="16384" width="9.140625" style="2"/>
  </cols>
  <sheetData>
    <row r="1" spans="1:84" x14ac:dyDescent="0.25">
      <c r="E1" s="54" t="s">
        <v>1331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</row>
    <row r="2" spans="1:84" x14ac:dyDescent="0.25">
      <c r="E2" s="54" t="s">
        <v>1332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</row>
    <row r="3" spans="1:84" x14ac:dyDescent="0.25">
      <c r="E3" s="54" t="s">
        <v>1333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</row>
    <row r="5" spans="1:84" x14ac:dyDescent="0.25">
      <c r="E5" s="54" t="s">
        <v>1334</v>
      </c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</row>
    <row r="6" spans="1:84" x14ac:dyDescent="0.25">
      <c r="E6" s="54" t="s">
        <v>1332</v>
      </c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</row>
    <row r="7" spans="1:84" x14ac:dyDescent="0.25">
      <c r="E7" s="54" t="s">
        <v>1333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</row>
    <row r="8" spans="1:84" x14ac:dyDescent="0.25">
      <c r="E8" s="54" t="s">
        <v>1335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</row>
    <row r="11" spans="1:84" s="1" customFormat="1" ht="52.5" customHeight="1" x14ac:dyDescent="0.25">
      <c r="A11" s="44" t="s">
        <v>1336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30"/>
    </row>
    <row r="12" spans="1:84" s="1" customFormat="1" x14ac:dyDescent="0.25">
      <c r="A12" s="40"/>
      <c r="B12" s="40"/>
      <c r="C12" s="40"/>
      <c r="D12" s="40"/>
      <c r="E12" s="40"/>
      <c r="F12" s="40"/>
      <c r="G12" s="40"/>
      <c r="H12" s="40"/>
      <c r="I12" s="40"/>
      <c r="J12" s="40"/>
      <c r="K12" s="40"/>
      <c r="O12" s="40"/>
      <c r="P12" s="40"/>
      <c r="Q12" s="40"/>
      <c r="U12" s="40"/>
      <c r="W12" s="40"/>
      <c r="X12" s="40"/>
      <c r="Y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</row>
    <row r="13" spans="1:84" x14ac:dyDescent="0.25">
      <c r="H13" s="5" t="s">
        <v>828</v>
      </c>
      <c r="CD13" s="55" t="s">
        <v>828</v>
      </c>
    </row>
    <row r="14" spans="1:84" ht="15.75" customHeight="1" x14ac:dyDescent="0.25">
      <c r="A14" s="51" t="s">
        <v>0</v>
      </c>
      <c r="B14" s="41" t="s">
        <v>1</v>
      </c>
      <c r="C14" s="51" t="s">
        <v>329</v>
      </c>
      <c r="D14" s="51" t="s">
        <v>330</v>
      </c>
      <c r="E14" s="51" t="s">
        <v>563</v>
      </c>
      <c r="F14" s="41" t="s">
        <v>3</v>
      </c>
      <c r="G14" s="41" t="s">
        <v>4</v>
      </c>
      <c r="H14" s="41" t="s">
        <v>5</v>
      </c>
      <c r="I14" s="45" t="s">
        <v>1088</v>
      </c>
      <c r="J14" s="46"/>
      <c r="K14" s="47"/>
      <c r="L14" s="41" t="s">
        <v>3</v>
      </c>
      <c r="M14" s="41" t="s">
        <v>4</v>
      </c>
      <c r="N14" s="41" t="s">
        <v>5</v>
      </c>
      <c r="O14" s="41" t="s">
        <v>1139</v>
      </c>
      <c r="P14" s="41" t="s">
        <v>1140</v>
      </c>
      <c r="Q14" s="41" t="s">
        <v>1141</v>
      </c>
      <c r="R14" s="41" t="s">
        <v>3</v>
      </c>
      <c r="S14" s="41" t="s">
        <v>4</v>
      </c>
      <c r="T14" s="41" t="s">
        <v>5</v>
      </c>
      <c r="U14" s="41" t="s">
        <v>1139</v>
      </c>
      <c r="V14" s="41" t="s">
        <v>3</v>
      </c>
      <c r="W14" s="45" t="s">
        <v>1163</v>
      </c>
      <c r="X14" s="46"/>
      <c r="Y14" s="47"/>
      <c r="Z14" s="41" t="s">
        <v>1167</v>
      </c>
      <c r="AA14" s="41" t="s">
        <v>1168</v>
      </c>
      <c r="AB14" s="41" t="s">
        <v>1169</v>
      </c>
      <c r="AC14" s="43" t="s">
        <v>1170</v>
      </c>
      <c r="AD14" s="43"/>
      <c r="AE14" s="43"/>
      <c r="AF14" s="41" t="s">
        <v>1164</v>
      </c>
      <c r="AG14" s="41" t="s">
        <v>1165</v>
      </c>
      <c r="AH14" s="41" t="s">
        <v>1166</v>
      </c>
      <c r="AI14" s="41" t="s">
        <v>1177</v>
      </c>
      <c r="AJ14" s="41" t="s">
        <v>1279</v>
      </c>
      <c r="AK14" s="41" t="s">
        <v>1139</v>
      </c>
      <c r="AL14" s="41" t="s">
        <v>1140</v>
      </c>
      <c r="AM14" s="41" t="s">
        <v>1141</v>
      </c>
      <c r="AN14" s="41" t="s">
        <v>1164</v>
      </c>
      <c r="AO14" s="41" t="s">
        <v>1165</v>
      </c>
      <c r="AP14" s="41" t="s">
        <v>1166</v>
      </c>
      <c r="AQ14" s="41" t="s">
        <v>1280</v>
      </c>
      <c r="AR14" s="41" t="s">
        <v>1281</v>
      </c>
      <c r="AS14" s="41" t="s">
        <v>1282</v>
      </c>
      <c r="AT14" s="41" t="s">
        <v>1210</v>
      </c>
      <c r="AU14" s="41" t="s">
        <v>1211</v>
      </c>
      <c r="AV14" s="41" t="s">
        <v>1212</v>
      </c>
      <c r="AW14" s="43" t="s">
        <v>1170</v>
      </c>
      <c r="AX14" s="43"/>
      <c r="AY14" s="43"/>
      <c r="AZ14" s="41" t="s">
        <v>1164</v>
      </c>
      <c r="BA14" s="41" t="s">
        <v>1165</v>
      </c>
      <c r="BB14" s="41" t="s">
        <v>1166</v>
      </c>
      <c r="BC14" s="41" t="s">
        <v>1225</v>
      </c>
      <c r="BD14" s="41" t="s">
        <v>1226</v>
      </c>
      <c r="BE14" s="41" t="s">
        <v>1139</v>
      </c>
      <c r="BF14" s="41" t="s">
        <v>1140</v>
      </c>
      <c r="BG14" s="41" t="s">
        <v>1141</v>
      </c>
      <c r="BH14" s="41" t="s">
        <v>1164</v>
      </c>
      <c r="BI14" s="41" t="s">
        <v>1165</v>
      </c>
      <c r="BJ14" s="41" t="s">
        <v>1166</v>
      </c>
      <c r="BK14" s="41" t="s">
        <v>1244</v>
      </c>
      <c r="BL14" s="41" t="s">
        <v>1245</v>
      </c>
      <c r="BM14" s="41" t="s">
        <v>1246</v>
      </c>
      <c r="BN14" s="41" t="s">
        <v>1247</v>
      </c>
      <c r="BO14" s="43" t="s">
        <v>1170</v>
      </c>
      <c r="BP14" s="43"/>
      <c r="BQ14" s="43"/>
      <c r="BR14" s="41" t="s">
        <v>1164</v>
      </c>
      <c r="BS14" s="41" t="s">
        <v>1165</v>
      </c>
      <c r="BT14" s="41" t="s">
        <v>1166</v>
      </c>
      <c r="BU14" s="41" t="s">
        <v>1289</v>
      </c>
      <c r="BV14" s="41" t="s">
        <v>1287</v>
      </c>
      <c r="BW14" s="43" t="s">
        <v>1170</v>
      </c>
      <c r="BX14" s="43"/>
      <c r="BY14" s="41" t="s">
        <v>1164</v>
      </c>
      <c r="BZ14" s="41" t="s">
        <v>1165</v>
      </c>
      <c r="CA14" s="41" t="s">
        <v>1319</v>
      </c>
      <c r="CB14" s="41" t="s">
        <v>1320</v>
      </c>
      <c r="CC14" s="41" t="s">
        <v>1139</v>
      </c>
      <c r="CD14" s="41" t="s">
        <v>3</v>
      </c>
      <c r="CE14" s="41" t="s">
        <v>562</v>
      </c>
    </row>
    <row r="15" spans="1:84" ht="24.75" customHeight="1" x14ac:dyDescent="0.25">
      <c r="A15" s="52"/>
      <c r="B15" s="42"/>
      <c r="C15" s="52"/>
      <c r="D15" s="52"/>
      <c r="E15" s="52"/>
      <c r="F15" s="42"/>
      <c r="G15" s="42"/>
      <c r="H15" s="42"/>
      <c r="I15" s="39">
        <v>2016</v>
      </c>
      <c r="J15" s="39">
        <v>2017</v>
      </c>
      <c r="K15" s="39">
        <v>2018</v>
      </c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38" t="s">
        <v>1164</v>
      </c>
      <c r="X15" s="38" t="s">
        <v>1165</v>
      </c>
      <c r="Y15" s="38" t="s">
        <v>1166</v>
      </c>
      <c r="Z15" s="42"/>
      <c r="AA15" s="42"/>
      <c r="AB15" s="42"/>
      <c r="AC15" s="39" t="s">
        <v>1164</v>
      </c>
      <c r="AD15" s="39" t="s">
        <v>1165</v>
      </c>
      <c r="AE15" s="39" t="s">
        <v>1166</v>
      </c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39" t="s">
        <v>1164</v>
      </c>
      <c r="AX15" s="39" t="s">
        <v>1165</v>
      </c>
      <c r="AY15" s="39" t="s">
        <v>1166</v>
      </c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39" t="s">
        <v>1164</v>
      </c>
      <c r="BP15" s="39" t="s">
        <v>1165</v>
      </c>
      <c r="BQ15" s="39" t="s">
        <v>1166</v>
      </c>
      <c r="BR15" s="42"/>
      <c r="BS15" s="42"/>
      <c r="BT15" s="42"/>
      <c r="BU15" s="42"/>
      <c r="BV15" s="42"/>
      <c r="BW15" s="38" t="s">
        <v>1164</v>
      </c>
      <c r="BX15" s="38" t="s">
        <v>1165</v>
      </c>
      <c r="BY15" s="42"/>
      <c r="BZ15" s="42"/>
      <c r="CA15" s="42"/>
      <c r="CB15" s="42"/>
      <c r="CC15" s="42"/>
      <c r="CD15" s="42"/>
      <c r="CE15" s="42"/>
    </row>
    <row r="16" spans="1:84" s="4" customFormat="1" ht="63" x14ac:dyDescent="0.25">
      <c r="A16" s="11" t="s">
        <v>349</v>
      </c>
      <c r="B16" s="12"/>
      <c r="C16" s="11"/>
      <c r="D16" s="11"/>
      <c r="E16" s="26" t="s">
        <v>624</v>
      </c>
      <c r="F16" s="13">
        <f>F17+F32+F42</f>
        <v>12175</v>
      </c>
      <c r="G16" s="13">
        <f t="shared" ref="G16:K16" si="0">G17+G32+G42</f>
        <v>11875</v>
      </c>
      <c r="H16" s="13">
        <f t="shared" si="0"/>
        <v>11875</v>
      </c>
      <c r="I16" s="13">
        <f t="shared" si="0"/>
        <v>0</v>
      </c>
      <c r="J16" s="13">
        <f t="shared" si="0"/>
        <v>0</v>
      </c>
      <c r="K16" s="13">
        <f t="shared" si="0"/>
        <v>0</v>
      </c>
      <c r="L16" s="9">
        <f t="shared" ref="L16:L79" si="1">F16+I16</f>
        <v>12175</v>
      </c>
      <c r="M16" s="9">
        <f t="shared" ref="M16:M79" si="2">G16+J16</f>
        <v>11875</v>
      </c>
      <c r="N16" s="9">
        <f t="shared" ref="N16:N79" si="3">H16+K16</f>
        <v>11875</v>
      </c>
      <c r="O16" s="13">
        <f t="shared" ref="O16:Q16" si="4">O17+O32+O42</f>
        <v>0</v>
      </c>
      <c r="P16" s="13">
        <f t="shared" si="4"/>
        <v>0</v>
      </c>
      <c r="Q16" s="13">
        <f t="shared" si="4"/>
        <v>0</v>
      </c>
      <c r="R16" s="9">
        <f t="shared" ref="R16:R79" si="5">L16+O16</f>
        <v>12175</v>
      </c>
      <c r="S16" s="9">
        <f t="shared" ref="S16:S79" si="6">M16+P16</f>
        <v>11875</v>
      </c>
      <c r="T16" s="9">
        <f t="shared" ref="T16:T79" si="7">N16+Q16</f>
        <v>11875</v>
      </c>
      <c r="U16" s="13">
        <f t="shared" ref="U16:CE16" si="8">U17+U32+U42</f>
        <v>0</v>
      </c>
      <c r="V16" s="9">
        <f t="shared" ref="V16:V79" si="9">R16+U16</f>
        <v>12175</v>
      </c>
      <c r="W16" s="13">
        <f t="shared" ref="W16:Y16" si="10">W17+W32+W42</f>
        <v>0</v>
      </c>
      <c r="X16" s="13">
        <f t="shared" si="10"/>
        <v>0</v>
      </c>
      <c r="Y16" s="13">
        <f t="shared" si="10"/>
        <v>0</v>
      </c>
      <c r="Z16" s="20">
        <f t="shared" ref="Z16:Z79" si="11">W16+V16</f>
        <v>12175</v>
      </c>
      <c r="AA16" s="20">
        <f t="shared" ref="AA16:AA79" si="12">X16+S16</f>
        <v>11875</v>
      </c>
      <c r="AB16" s="20">
        <f t="shared" ref="AB16:AB79" si="13">Y16+T16</f>
        <v>11875</v>
      </c>
      <c r="AC16" s="13">
        <f t="shared" ref="AC16:AE16" si="14">AC17+AC32+AC42</f>
        <v>0</v>
      </c>
      <c r="AD16" s="13">
        <f t="shared" si="14"/>
        <v>0</v>
      </c>
      <c r="AE16" s="13">
        <f t="shared" si="14"/>
        <v>0</v>
      </c>
      <c r="AF16" s="20">
        <f t="shared" ref="AF16:AF79" si="15">Z16+AC16</f>
        <v>12175</v>
      </c>
      <c r="AG16" s="20">
        <f t="shared" ref="AG16:AG79" si="16">AA16+AD16</f>
        <v>11875</v>
      </c>
      <c r="AH16" s="20">
        <f t="shared" ref="AH16:AH79" si="17">AB16+AE16</f>
        <v>11875</v>
      </c>
      <c r="AI16" s="13">
        <f t="shared" ref="AI16" si="18">AI17+AI32+AI42</f>
        <v>0</v>
      </c>
      <c r="AJ16" s="20">
        <f t="shared" ref="AJ16:AJ79" si="19">AF16+AI16</f>
        <v>12175</v>
      </c>
      <c r="AK16" s="13">
        <f t="shared" ref="AK16:AM16" si="20">AK17+AK32+AK42</f>
        <v>0</v>
      </c>
      <c r="AL16" s="13">
        <f t="shared" si="20"/>
        <v>0</v>
      </c>
      <c r="AM16" s="13">
        <f t="shared" si="20"/>
        <v>0</v>
      </c>
      <c r="AN16" s="20">
        <f t="shared" ref="AN16:AN79" si="21">AJ16+AK16</f>
        <v>12175</v>
      </c>
      <c r="AO16" s="20">
        <f t="shared" ref="AO16:AO79" si="22">AG16+AL16</f>
        <v>11875</v>
      </c>
      <c r="AP16" s="20">
        <f t="shared" ref="AP16:AP79" si="23">AH16+AM16</f>
        <v>11875</v>
      </c>
      <c r="AQ16" s="13">
        <f t="shared" ref="AQ16:AS16" si="24">AQ17+AQ32+AQ42</f>
        <v>0</v>
      </c>
      <c r="AR16" s="13">
        <f t="shared" si="24"/>
        <v>0</v>
      </c>
      <c r="AS16" s="13">
        <f t="shared" si="24"/>
        <v>0</v>
      </c>
      <c r="AT16" s="20">
        <f t="shared" ref="AT16:AT79" si="25">AN16+AQ16</f>
        <v>12175</v>
      </c>
      <c r="AU16" s="20">
        <f t="shared" ref="AU16:AU79" si="26">AO16+AR16</f>
        <v>11875</v>
      </c>
      <c r="AV16" s="20">
        <f t="shared" ref="AV16:AV79" si="27">AP16+AS16</f>
        <v>11875</v>
      </c>
      <c r="AW16" s="13">
        <f t="shared" ref="AW16:AY16" si="28">AW17+AW32+AW42</f>
        <v>0</v>
      </c>
      <c r="AX16" s="13">
        <f t="shared" si="28"/>
        <v>0</v>
      </c>
      <c r="AY16" s="13">
        <f t="shared" si="28"/>
        <v>0</v>
      </c>
      <c r="AZ16" s="20">
        <f t="shared" ref="AZ16:AZ79" si="29">AT16+AW16</f>
        <v>12175</v>
      </c>
      <c r="BA16" s="20">
        <f t="shared" ref="BA16:BA79" si="30">AU16+AX16</f>
        <v>11875</v>
      </c>
      <c r="BB16" s="20">
        <f t="shared" ref="BB16:BB79" si="31">AV16+AY16</f>
        <v>11875</v>
      </c>
      <c r="BC16" s="13">
        <f t="shared" ref="BC16" si="32">BC17+BC32+BC42</f>
        <v>0</v>
      </c>
      <c r="BD16" s="20">
        <f t="shared" ref="BD16:BD79" si="33">AZ16+BC16</f>
        <v>12175</v>
      </c>
      <c r="BE16" s="13">
        <f t="shared" ref="BE16:BG16" si="34">BE17+BE32+BE42</f>
        <v>-100</v>
      </c>
      <c r="BF16" s="13">
        <f t="shared" si="34"/>
        <v>0</v>
      </c>
      <c r="BG16" s="13">
        <f t="shared" si="34"/>
        <v>0</v>
      </c>
      <c r="BH16" s="20">
        <f t="shared" ref="BH16:BH79" si="35">BD16+BE16</f>
        <v>12075</v>
      </c>
      <c r="BI16" s="20">
        <f t="shared" ref="BI16:BI79" si="36">BA16+BF16</f>
        <v>11875</v>
      </c>
      <c r="BJ16" s="20">
        <f t="shared" ref="BJ16:BJ79" si="37">BB16+BG16</f>
        <v>11875</v>
      </c>
      <c r="BK16" s="13">
        <f t="shared" ref="BK16:BL16" si="38">BK17+BK32+BK42</f>
        <v>0</v>
      </c>
      <c r="BL16" s="13">
        <f t="shared" si="38"/>
        <v>0</v>
      </c>
      <c r="BM16" s="20">
        <f t="shared" ref="BM16:BM79" si="39">BH16+BK16</f>
        <v>12075</v>
      </c>
      <c r="BN16" s="20">
        <f t="shared" ref="BN16:BN79" si="40">BI16+BL16</f>
        <v>11875</v>
      </c>
      <c r="BO16" s="13">
        <f t="shared" ref="BO16:BQ16" si="41">BO17+BO32+BO42</f>
        <v>0</v>
      </c>
      <c r="BP16" s="13">
        <f t="shared" si="41"/>
        <v>0</v>
      </c>
      <c r="BQ16" s="13">
        <f t="shared" si="41"/>
        <v>0</v>
      </c>
      <c r="BR16" s="20">
        <f t="shared" ref="BR16:BR79" si="42">BM16+BO16</f>
        <v>12075</v>
      </c>
      <c r="BS16" s="20">
        <f t="shared" ref="BS16:BS79" si="43">BN16+BP16</f>
        <v>11875</v>
      </c>
      <c r="BT16" s="20">
        <f t="shared" ref="BT16:BT79" si="44">BJ16+BQ16</f>
        <v>11875</v>
      </c>
      <c r="BU16" s="13">
        <f t="shared" ref="BU16" si="45">BU17+BU32+BU42</f>
        <v>0</v>
      </c>
      <c r="BV16" s="20">
        <f t="shared" ref="BV16:BV79" si="46">BR16+BU16</f>
        <v>12075</v>
      </c>
      <c r="BW16" s="13">
        <f t="shared" ref="BW16:BX16" si="47">BW17+BW32+BW42</f>
        <v>-146.25</v>
      </c>
      <c r="BX16" s="13">
        <f t="shared" si="47"/>
        <v>0</v>
      </c>
      <c r="BY16" s="20">
        <f t="shared" ref="BY16:BY79" si="48">BV16+BW16</f>
        <v>11928.75</v>
      </c>
      <c r="BZ16" s="20">
        <f t="shared" ref="BZ16:BZ79" si="49">BS16+BX16</f>
        <v>11875</v>
      </c>
      <c r="CA16" s="13">
        <f t="shared" ref="CA16" si="50">CA17+CA32+CA42</f>
        <v>0</v>
      </c>
      <c r="CB16" s="20">
        <f t="shared" ref="CB16:CB79" si="51">BY16+CA16</f>
        <v>11928.75</v>
      </c>
      <c r="CC16" s="13">
        <f t="shared" ref="CC16" si="52">CC17+CC32+CC42</f>
        <v>0</v>
      </c>
      <c r="CD16" s="9">
        <f t="shared" ref="CD16:CD79" si="53">CB16+CC16</f>
        <v>11928.75</v>
      </c>
      <c r="CE16" s="13">
        <f t="shared" si="8"/>
        <v>0</v>
      </c>
      <c r="CF16" s="40"/>
    </row>
    <row r="17" spans="1:84" s="17" customFormat="1" ht="47.25" x14ac:dyDescent="0.25">
      <c r="A17" s="14" t="s">
        <v>350</v>
      </c>
      <c r="B17" s="15"/>
      <c r="C17" s="14"/>
      <c r="D17" s="14"/>
      <c r="E17" s="27" t="s">
        <v>625</v>
      </c>
      <c r="F17" s="16">
        <f>F18</f>
        <v>9560</v>
      </c>
      <c r="G17" s="16">
        <f t="shared" ref="G17:CE17" si="54">G18</f>
        <v>9260</v>
      </c>
      <c r="H17" s="16">
        <f t="shared" si="54"/>
        <v>9260</v>
      </c>
      <c r="I17" s="16">
        <f t="shared" si="54"/>
        <v>0</v>
      </c>
      <c r="J17" s="16">
        <f t="shared" si="54"/>
        <v>0</v>
      </c>
      <c r="K17" s="16">
        <f t="shared" si="54"/>
        <v>0</v>
      </c>
      <c r="L17" s="23">
        <f t="shared" si="1"/>
        <v>9560</v>
      </c>
      <c r="M17" s="23">
        <f t="shared" si="2"/>
        <v>9260</v>
      </c>
      <c r="N17" s="23">
        <f t="shared" si="3"/>
        <v>9260</v>
      </c>
      <c r="O17" s="16">
        <f t="shared" si="54"/>
        <v>0</v>
      </c>
      <c r="P17" s="16">
        <f t="shared" si="54"/>
        <v>0</v>
      </c>
      <c r="Q17" s="16">
        <f t="shared" si="54"/>
        <v>0</v>
      </c>
      <c r="R17" s="23">
        <f t="shared" si="5"/>
        <v>9560</v>
      </c>
      <c r="S17" s="23">
        <f t="shared" si="6"/>
        <v>9260</v>
      </c>
      <c r="T17" s="23">
        <f t="shared" si="7"/>
        <v>9260</v>
      </c>
      <c r="U17" s="16">
        <f t="shared" si="54"/>
        <v>0</v>
      </c>
      <c r="V17" s="23">
        <f t="shared" si="9"/>
        <v>9560</v>
      </c>
      <c r="W17" s="16">
        <f t="shared" si="54"/>
        <v>0</v>
      </c>
      <c r="X17" s="16">
        <f t="shared" si="54"/>
        <v>0</v>
      </c>
      <c r="Y17" s="16">
        <f t="shared" si="54"/>
        <v>0</v>
      </c>
      <c r="Z17" s="20">
        <f t="shared" si="11"/>
        <v>9560</v>
      </c>
      <c r="AA17" s="20">
        <f t="shared" si="12"/>
        <v>9260</v>
      </c>
      <c r="AB17" s="20">
        <f t="shared" si="13"/>
        <v>9260</v>
      </c>
      <c r="AC17" s="16">
        <f t="shared" si="54"/>
        <v>0</v>
      </c>
      <c r="AD17" s="16">
        <f t="shared" si="54"/>
        <v>0</v>
      </c>
      <c r="AE17" s="16">
        <f t="shared" si="54"/>
        <v>0</v>
      </c>
      <c r="AF17" s="20">
        <f t="shared" si="15"/>
        <v>9560</v>
      </c>
      <c r="AG17" s="20">
        <f t="shared" si="16"/>
        <v>9260</v>
      </c>
      <c r="AH17" s="20">
        <f t="shared" si="17"/>
        <v>9260</v>
      </c>
      <c r="AI17" s="16">
        <f t="shared" si="54"/>
        <v>0</v>
      </c>
      <c r="AJ17" s="20">
        <f t="shared" si="19"/>
        <v>9560</v>
      </c>
      <c r="AK17" s="16">
        <f t="shared" si="54"/>
        <v>0</v>
      </c>
      <c r="AL17" s="16">
        <f t="shared" si="54"/>
        <v>0</v>
      </c>
      <c r="AM17" s="16">
        <f t="shared" si="54"/>
        <v>0</v>
      </c>
      <c r="AN17" s="20">
        <f t="shared" si="21"/>
        <v>9560</v>
      </c>
      <c r="AO17" s="20">
        <f t="shared" si="22"/>
        <v>9260</v>
      </c>
      <c r="AP17" s="20">
        <f t="shared" si="23"/>
        <v>9260</v>
      </c>
      <c r="AQ17" s="16">
        <f t="shared" si="54"/>
        <v>0</v>
      </c>
      <c r="AR17" s="16">
        <f t="shared" si="54"/>
        <v>0</v>
      </c>
      <c r="AS17" s="16">
        <f t="shared" si="54"/>
        <v>0</v>
      </c>
      <c r="AT17" s="20">
        <f t="shared" si="25"/>
        <v>9560</v>
      </c>
      <c r="AU17" s="20">
        <f t="shared" si="26"/>
        <v>9260</v>
      </c>
      <c r="AV17" s="20">
        <f t="shared" si="27"/>
        <v>9260</v>
      </c>
      <c r="AW17" s="16">
        <f t="shared" si="54"/>
        <v>0</v>
      </c>
      <c r="AX17" s="16">
        <f t="shared" si="54"/>
        <v>0</v>
      </c>
      <c r="AY17" s="16">
        <f t="shared" si="54"/>
        <v>0</v>
      </c>
      <c r="AZ17" s="20">
        <f t="shared" si="29"/>
        <v>9560</v>
      </c>
      <c r="BA17" s="20">
        <f t="shared" si="30"/>
        <v>9260</v>
      </c>
      <c r="BB17" s="20">
        <f t="shared" si="31"/>
        <v>9260</v>
      </c>
      <c r="BC17" s="16">
        <f t="shared" si="54"/>
        <v>0</v>
      </c>
      <c r="BD17" s="20">
        <f t="shared" si="33"/>
        <v>9560</v>
      </c>
      <c r="BE17" s="16">
        <f t="shared" si="54"/>
        <v>0</v>
      </c>
      <c r="BF17" s="16">
        <f t="shared" si="54"/>
        <v>0</v>
      </c>
      <c r="BG17" s="16">
        <f t="shared" si="54"/>
        <v>0</v>
      </c>
      <c r="BH17" s="20">
        <f t="shared" si="35"/>
        <v>9560</v>
      </c>
      <c r="BI17" s="20">
        <f t="shared" si="36"/>
        <v>9260</v>
      </c>
      <c r="BJ17" s="20">
        <f t="shared" si="37"/>
        <v>9260</v>
      </c>
      <c r="BK17" s="16">
        <f t="shared" si="54"/>
        <v>0</v>
      </c>
      <c r="BL17" s="16">
        <f t="shared" si="54"/>
        <v>0</v>
      </c>
      <c r="BM17" s="20">
        <f t="shared" si="39"/>
        <v>9560</v>
      </c>
      <c r="BN17" s="20">
        <f t="shared" si="40"/>
        <v>9260</v>
      </c>
      <c r="BO17" s="16">
        <f t="shared" si="54"/>
        <v>0</v>
      </c>
      <c r="BP17" s="16">
        <f t="shared" si="54"/>
        <v>0</v>
      </c>
      <c r="BQ17" s="16">
        <f t="shared" si="54"/>
        <v>0</v>
      </c>
      <c r="BR17" s="20">
        <f t="shared" si="42"/>
        <v>9560</v>
      </c>
      <c r="BS17" s="20">
        <f t="shared" si="43"/>
        <v>9260</v>
      </c>
      <c r="BT17" s="20">
        <f t="shared" si="44"/>
        <v>9260</v>
      </c>
      <c r="BU17" s="16">
        <f t="shared" si="54"/>
        <v>0</v>
      </c>
      <c r="BV17" s="20">
        <f t="shared" si="46"/>
        <v>9560</v>
      </c>
      <c r="BW17" s="16">
        <f t="shared" si="54"/>
        <v>-40</v>
      </c>
      <c r="BX17" s="16">
        <f t="shared" si="54"/>
        <v>0</v>
      </c>
      <c r="BY17" s="20">
        <f t="shared" si="48"/>
        <v>9520</v>
      </c>
      <c r="BZ17" s="20">
        <f t="shared" si="49"/>
        <v>9260</v>
      </c>
      <c r="CA17" s="16">
        <f t="shared" si="54"/>
        <v>0</v>
      </c>
      <c r="CB17" s="20">
        <f t="shared" si="51"/>
        <v>9520</v>
      </c>
      <c r="CC17" s="16">
        <f t="shared" si="54"/>
        <v>0</v>
      </c>
      <c r="CD17" s="23">
        <f t="shared" si="53"/>
        <v>9520</v>
      </c>
      <c r="CE17" s="16">
        <f t="shared" si="54"/>
        <v>0</v>
      </c>
      <c r="CF17" s="32"/>
    </row>
    <row r="18" spans="1:84" ht="63" x14ac:dyDescent="0.25">
      <c r="A18" s="10" t="s">
        <v>6</v>
      </c>
      <c r="B18" s="39"/>
      <c r="C18" s="3"/>
      <c r="D18" s="3"/>
      <c r="E18" s="25" t="s">
        <v>626</v>
      </c>
      <c r="F18" s="18">
        <f>F19+F23</f>
        <v>9560</v>
      </c>
      <c r="G18" s="18">
        <f t="shared" ref="G18:K18" si="55">G19+G23</f>
        <v>9260</v>
      </c>
      <c r="H18" s="18">
        <f t="shared" si="55"/>
        <v>9260</v>
      </c>
      <c r="I18" s="18">
        <f t="shared" si="55"/>
        <v>0</v>
      </c>
      <c r="J18" s="18">
        <f t="shared" si="55"/>
        <v>0</v>
      </c>
      <c r="K18" s="18">
        <f t="shared" si="55"/>
        <v>0</v>
      </c>
      <c r="L18" s="20">
        <f t="shared" si="1"/>
        <v>9560</v>
      </c>
      <c r="M18" s="20">
        <f t="shared" si="2"/>
        <v>9260</v>
      </c>
      <c r="N18" s="20">
        <f t="shared" si="3"/>
        <v>9260</v>
      </c>
      <c r="O18" s="18">
        <f t="shared" ref="O18:Q18" si="56">O19+O23</f>
        <v>0</v>
      </c>
      <c r="P18" s="18">
        <f t="shared" si="56"/>
        <v>0</v>
      </c>
      <c r="Q18" s="18">
        <f t="shared" si="56"/>
        <v>0</v>
      </c>
      <c r="R18" s="20">
        <f t="shared" si="5"/>
        <v>9560</v>
      </c>
      <c r="S18" s="20">
        <f t="shared" si="6"/>
        <v>9260</v>
      </c>
      <c r="T18" s="20">
        <f t="shared" si="7"/>
        <v>9260</v>
      </c>
      <c r="U18" s="18">
        <f t="shared" ref="U18:CE18" si="57">U19+U23</f>
        <v>0</v>
      </c>
      <c r="V18" s="20">
        <f t="shared" si="9"/>
        <v>9560</v>
      </c>
      <c r="W18" s="18">
        <f t="shared" ref="W18:Y18" si="58">W19+W23</f>
        <v>0</v>
      </c>
      <c r="X18" s="18">
        <f t="shared" si="58"/>
        <v>0</v>
      </c>
      <c r="Y18" s="18">
        <f t="shared" si="58"/>
        <v>0</v>
      </c>
      <c r="Z18" s="20">
        <f t="shared" si="11"/>
        <v>9560</v>
      </c>
      <c r="AA18" s="20">
        <f t="shared" si="12"/>
        <v>9260</v>
      </c>
      <c r="AB18" s="20">
        <f t="shared" si="13"/>
        <v>9260</v>
      </c>
      <c r="AC18" s="18">
        <f t="shared" ref="AC18:AE18" si="59">AC19+AC23</f>
        <v>0</v>
      </c>
      <c r="AD18" s="18">
        <f t="shared" si="59"/>
        <v>0</v>
      </c>
      <c r="AE18" s="18">
        <f t="shared" si="59"/>
        <v>0</v>
      </c>
      <c r="AF18" s="20">
        <f t="shared" si="15"/>
        <v>9560</v>
      </c>
      <c r="AG18" s="20">
        <f t="shared" si="16"/>
        <v>9260</v>
      </c>
      <c r="AH18" s="20">
        <f t="shared" si="17"/>
        <v>9260</v>
      </c>
      <c r="AI18" s="18">
        <f t="shared" ref="AI18" si="60">AI19+AI23</f>
        <v>0</v>
      </c>
      <c r="AJ18" s="20">
        <f t="shared" si="19"/>
        <v>9560</v>
      </c>
      <c r="AK18" s="18">
        <f t="shared" ref="AK18:AM18" si="61">AK19+AK23</f>
        <v>0</v>
      </c>
      <c r="AL18" s="18">
        <f t="shared" si="61"/>
        <v>0</v>
      </c>
      <c r="AM18" s="18">
        <f t="shared" si="61"/>
        <v>0</v>
      </c>
      <c r="AN18" s="20">
        <f t="shared" si="21"/>
        <v>9560</v>
      </c>
      <c r="AO18" s="20">
        <f t="shared" si="22"/>
        <v>9260</v>
      </c>
      <c r="AP18" s="20">
        <f t="shared" si="23"/>
        <v>9260</v>
      </c>
      <c r="AQ18" s="18">
        <f t="shared" ref="AQ18:AS18" si="62">AQ19+AQ23</f>
        <v>0</v>
      </c>
      <c r="AR18" s="18">
        <f t="shared" si="62"/>
        <v>0</v>
      </c>
      <c r="AS18" s="18">
        <f t="shared" si="62"/>
        <v>0</v>
      </c>
      <c r="AT18" s="20">
        <f t="shared" si="25"/>
        <v>9560</v>
      </c>
      <c r="AU18" s="20">
        <f t="shared" si="26"/>
        <v>9260</v>
      </c>
      <c r="AV18" s="20">
        <f t="shared" si="27"/>
        <v>9260</v>
      </c>
      <c r="AW18" s="18">
        <f t="shared" ref="AW18:AY18" si="63">AW19+AW23</f>
        <v>0</v>
      </c>
      <c r="AX18" s="18">
        <f t="shared" si="63"/>
        <v>0</v>
      </c>
      <c r="AY18" s="18">
        <f t="shared" si="63"/>
        <v>0</v>
      </c>
      <c r="AZ18" s="20">
        <f t="shared" si="29"/>
        <v>9560</v>
      </c>
      <c r="BA18" s="20">
        <f t="shared" si="30"/>
        <v>9260</v>
      </c>
      <c r="BB18" s="20">
        <f t="shared" si="31"/>
        <v>9260</v>
      </c>
      <c r="BC18" s="18">
        <f t="shared" ref="BC18" si="64">BC19+BC23</f>
        <v>0</v>
      </c>
      <c r="BD18" s="20">
        <f t="shared" si="33"/>
        <v>9560</v>
      </c>
      <c r="BE18" s="18">
        <f t="shared" ref="BE18:BG18" si="65">BE19+BE23</f>
        <v>0</v>
      </c>
      <c r="BF18" s="18">
        <f t="shared" si="65"/>
        <v>0</v>
      </c>
      <c r="BG18" s="18">
        <f t="shared" si="65"/>
        <v>0</v>
      </c>
      <c r="BH18" s="20">
        <f t="shared" si="35"/>
        <v>9560</v>
      </c>
      <c r="BI18" s="20">
        <f t="shared" si="36"/>
        <v>9260</v>
      </c>
      <c r="BJ18" s="20">
        <f t="shared" si="37"/>
        <v>9260</v>
      </c>
      <c r="BK18" s="18">
        <f t="shared" ref="BK18:BL18" si="66">BK19+BK23</f>
        <v>0</v>
      </c>
      <c r="BL18" s="18">
        <f t="shared" si="66"/>
        <v>0</v>
      </c>
      <c r="BM18" s="20">
        <f t="shared" si="39"/>
        <v>9560</v>
      </c>
      <c r="BN18" s="20">
        <f t="shared" si="40"/>
        <v>9260</v>
      </c>
      <c r="BO18" s="18">
        <f t="shared" ref="BO18:BQ18" si="67">BO19+BO23</f>
        <v>0</v>
      </c>
      <c r="BP18" s="18">
        <f t="shared" si="67"/>
        <v>0</v>
      </c>
      <c r="BQ18" s="18">
        <f t="shared" si="67"/>
        <v>0</v>
      </c>
      <c r="BR18" s="20">
        <f t="shared" si="42"/>
        <v>9560</v>
      </c>
      <c r="BS18" s="20">
        <f t="shared" si="43"/>
        <v>9260</v>
      </c>
      <c r="BT18" s="20">
        <f t="shared" si="44"/>
        <v>9260</v>
      </c>
      <c r="BU18" s="18">
        <f t="shared" ref="BU18" si="68">BU19+BU23</f>
        <v>0</v>
      </c>
      <c r="BV18" s="20">
        <f t="shared" si="46"/>
        <v>9560</v>
      </c>
      <c r="BW18" s="18">
        <f t="shared" ref="BW18:BX18" si="69">BW19+BW23</f>
        <v>-40</v>
      </c>
      <c r="BX18" s="18">
        <f t="shared" si="69"/>
        <v>0</v>
      </c>
      <c r="BY18" s="20">
        <f t="shared" si="48"/>
        <v>9520</v>
      </c>
      <c r="BZ18" s="20">
        <f t="shared" si="49"/>
        <v>9260</v>
      </c>
      <c r="CA18" s="18">
        <f t="shared" ref="CA18" si="70">CA19+CA23</f>
        <v>0</v>
      </c>
      <c r="CB18" s="20">
        <f t="shared" si="51"/>
        <v>9520</v>
      </c>
      <c r="CC18" s="18">
        <f t="shared" ref="CC18" si="71">CC19+CC23</f>
        <v>0</v>
      </c>
      <c r="CD18" s="20">
        <f t="shared" si="53"/>
        <v>9520</v>
      </c>
      <c r="CE18" s="18">
        <f t="shared" si="57"/>
        <v>0</v>
      </c>
    </row>
    <row r="19" spans="1:84" ht="47.25" x14ac:dyDescent="0.25">
      <c r="A19" s="10" t="s">
        <v>6</v>
      </c>
      <c r="B19" s="39">
        <v>200</v>
      </c>
      <c r="C19" s="3"/>
      <c r="D19" s="3"/>
      <c r="E19" s="25" t="s">
        <v>602</v>
      </c>
      <c r="F19" s="18">
        <f>F20</f>
        <v>3590</v>
      </c>
      <c r="G19" s="18">
        <f t="shared" ref="G19:CE19" si="72">G20</f>
        <v>3590</v>
      </c>
      <c r="H19" s="18">
        <f t="shared" si="72"/>
        <v>3590</v>
      </c>
      <c r="I19" s="18">
        <f t="shared" si="72"/>
        <v>0</v>
      </c>
      <c r="J19" s="18">
        <f t="shared" si="72"/>
        <v>0</v>
      </c>
      <c r="K19" s="18">
        <f t="shared" si="72"/>
        <v>0</v>
      </c>
      <c r="L19" s="20">
        <f t="shared" si="1"/>
        <v>3590</v>
      </c>
      <c r="M19" s="20">
        <f t="shared" si="2"/>
        <v>3590</v>
      </c>
      <c r="N19" s="20">
        <f t="shared" si="3"/>
        <v>3590</v>
      </c>
      <c r="O19" s="18">
        <f t="shared" si="72"/>
        <v>0</v>
      </c>
      <c r="P19" s="18">
        <f t="shared" si="72"/>
        <v>0</v>
      </c>
      <c r="Q19" s="18">
        <f t="shared" si="72"/>
        <v>0</v>
      </c>
      <c r="R19" s="20">
        <f t="shared" si="5"/>
        <v>3590</v>
      </c>
      <c r="S19" s="20">
        <f t="shared" si="6"/>
        <v>3590</v>
      </c>
      <c r="T19" s="20">
        <f t="shared" si="7"/>
        <v>3590</v>
      </c>
      <c r="U19" s="18">
        <f t="shared" si="72"/>
        <v>0</v>
      </c>
      <c r="V19" s="20">
        <f t="shared" si="9"/>
        <v>3590</v>
      </c>
      <c r="W19" s="18">
        <f t="shared" si="72"/>
        <v>0</v>
      </c>
      <c r="X19" s="18">
        <f t="shared" si="72"/>
        <v>0</v>
      </c>
      <c r="Y19" s="18">
        <f t="shared" si="72"/>
        <v>0</v>
      </c>
      <c r="Z19" s="20">
        <f t="shared" si="11"/>
        <v>3590</v>
      </c>
      <c r="AA19" s="20">
        <f t="shared" si="12"/>
        <v>3590</v>
      </c>
      <c r="AB19" s="20">
        <f t="shared" si="13"/>
        <v>3590</v>
      </c>
      <c r="AC19" s="18">
        <f t="shared" si="72"/>
        <v>0</v>
      </c>
      <c r="AD19" s="18">
        <f t="shared" si="72"/>
        <v>0</v>
      </c>
      <c r="AE19" s="18">
        <f t="shared" si="72"/>
        <v>0</v>
      </c>
      <c r="AF19" s="20">
        <f t="shared" si="15"/>
        <v>3590</v>
      </c>
      <c r="AG19" s="20">
        <f t="shared" si="16"/>
        <v>3590</v>
      </c>
      <c r="AH19" s="20">
        <f t="shared" si="17"/>
        <v>3590</v>
      </c>
      <c r="AI19" s="18">
        <f t="shared" si="72"/>
        <v>0</v>
      </c>
      <c r="AJ19" s="20">
        <f t="shared" si="19"/>
        <v>3590</v>
      </c>
      <c r="AK19" s="18">
        <f t="shared" si="72"/>
        <v>0</v>
      </c>
      <c r="AL19" s="18">
        <f t="shared" si="72"/>
        <v>0</v>
      </c>
      <c r="AM19" s="18">
        <f t="shared" si="72"/>
        <v>0</v>
      </c>
      <c r="AN19" s="20">
        <f t="shared" si="21"/>
        <v>3590</v>
      </c>
      <c r="AO19" s="20">
        <f t="shared" si="22"/>
        <v>3590</v>
      </c>
      <c r="AP19" s="20">
        <f t="shared" si="23"/>
        <v>3590</v>
      </c>
      <c r="AQ19" s="18">
        <f t="shared" si="72"/>
        <v>0</v>
      </c>
      <c r="AR19" s="18">
        <f t="shared" si="72"/>
        <v>0</v>
      </c>
      <c r="AS19" s="18">
        <f t="shared" si="72"/>
        <v>0</v>
      </c>
      <c r="AT19" s="20">
        <f t="shared" si="25"/>
        <v>3590</v>
      </c>
      <c r="AU19" s="20">
        <f t="shared" si="26"/>
        <v>3590</v>
      </c>
      <c r="AV19" s="20">
        <f t="shared" si="27"/>
        <v>3590</v>
      </c>
      <c r="AW19" s="18">
        <f t="shared" si="72"/>
        <v>0</v>
      </c>
      <c r="AX19" s="18">
        <f t="shared" si="72"/>
        <v>0</v>
      </c>
      <c r="AY19" s="18">
        <f t="shared" si="72"/>
        <v>0</v>
      </c>
      <c r="AZ19" s="20">
        <f t="shared" si="29"/>
        <v>3590</v>
      </c>
      <c r="BA19" s="20">
        <f t="shared" si="30"/>
        <v>3590</v>
      </c>
      <c r="BB19" s="20">
        <f t="shared" si="31"/>
        <v>3590</v>
      </c>
      <c r="BC19" s="18">
        <f t="shared" si="72"/>
        <v>0</v>
      </c>
      <c r="BD19" s="20">
        <f t="shared" si="33"/>
        <v>3590</v>
      </c>
      <c r="BE19" s="18">
        <f t="shared" si="72"/>
        <v>0</v>
      </c>
      <c r="BF19" s="18">
        <f t="shared" si="72"/>
        <v>0</v>
      </c>
      <c r="BG19" s="18">
        <f t="shared" si="72"/>
        <v>0</v>
      </c>
      <c r="BH19" s="20">
        <f t="shared" si="35"/>
        <v>3590</v>
      </c>
      <c r="BI19" s="20">
        <f t="shared" si="36"/>
        <v>3590</v>
      </c>
      <c r="BJ19" s="20">
        <f t="shared" si="37"/>
        <v>3590</v>
      </c>
      <c r="BK19" s="18">
        <f t="shared" si="72"/>
        <v>0</v>
      </c>
      <c r="BL19" s="18">
        <f t="shared" si="72"/>
        <v>0</v>
      </c>
      <c r="BM19" s="20">
        <f t="shared" si="39"/>
        <v>3590</v>
      </c>
      <c r="BN19" s="20">
        <f t="shared" si="40"/>
        <v>3590</v>
      </c>
      <c r="BO19" s="18">
        <f t="shared" si="72"/>
        <v>0</v>
      </c>
      <c r="BP19" s="18">
        <f t="shared" si="72"/>
        <v>0</v>
      </c>
      <c r="BQ19" s="18">
        <f t="shared" si="72"/>
        <v>0</v>
      </c>
      <c r="BR19" s="20">
        <f t="shared" si="42"/>
        <v>3590</v>
      </c>
      <c r="BS19" s="20">
        <f t="shared" si="43"/>
        <v>3590</v>
      </c>
      <c r="BT19" s="20">
        <f t="shared" si="44"/>
        <v>3590</v>
      </c>
      <c r="BU19" s="18">
        <f t="shared" si="72"/>
        <v>0</v>
      </c>
      <c r="BV19" s="20">
        <f t="shared" si="46"/>
        <v>3590</v>
      </c>
      <c r="BW19" s="18">
        <f t="shared" si="72"/>
        <v>-40</v>
      </c>
      <c r="BX19" s="18">
        <f t="shared" si="72"/>
        <v>0</v>
      </c>
      <c r="BY19" s="20">
        <f t="shared" si="48"/>
        <v>3550</v>
      </c>
      <c r="BZ19" s="20">
        <f t="shared" si="49"/>
        <v>3590</v>
      </c>
      <c r="CA19" s="18">
        <f t="shared" si="72"/>
        <v>0</v>
      </c>
      <c r="CB19" s="20">
        <f t="shared" si="51"/>
        <v>3550</v>
      </c>
      <c r="CC19" s="18">
        <f t="shared" si="72"/>
        <v>0</v>
      </c>
      <c r="CD19" s="20">
        <f t="shared" si="53"/>
        <v>3550</v>
      </c>
      <c r="CE19" s="18">
        <f t="shared" si="72"/>
        <v>0</v>
      </c>
    </row>
    <row r="20" spans="1:84" ht="47.25" x14ac:dyDescent="0.25">
      <c r="A20" s="10" t="s">
        <v>6</v>
      </c>
      <c r="B20" s="39">
        <v>240</v>
      </c>
      <c r="C20" s="3"/>
      <c r="D20" s="3"/>
      <c r="E20" s="25" t="s">
        <v>603</v>
      </c>
      <c r="F20" s="18">
        <f>F21+F22</f>
        <v>3590</v>
      </c>
      <c r="G20" s="18">
        <f t="shared" ref="G20:K20" si="73">G21+G22</f>
        <v>3590</v>
      </c>
      <c r="H20" s="18">
        <f t="shared" si="73"/>
        <v>3590</v>
      </c>
      <c r="I20" s="18">
        <f t="shared" si="73"/>
        <v>0</v>
      </c>
      <c r="J20" s="18">
        <f t="shared" si="73"/>
        <v>0</v>
      </c>
      <c r="K20" s="18">
        <f t="shared" si="73"/>
        <v>0</v>
      </c>
      <c r="L20" s="20">
        <f t="shared" si="1"/>
        <v>3590</v>
      </c>
      <c r="M20" s="20">
        <f t="shared" si="2"/>
        <v>3590</v>
      </c>
      <c r="N20" s="20">
        <f t="shared" si="3"/>
        <v>3590</v>
      </c>
      <c r="O20" s="18">
        <f t="shared" ref="O20:Q20" si="74">O21+O22</f>
        <v>0</v>
      </c>
      <c r="P20" s="18">
        <f t="shared" si="74"/>
        <v>0</v>
      </c>
      <c r="Q20" s="18">
        <f t="shared" si="74"/>
        <v>0</v>
      </c>
      <c r="R20" s="20">
        <f t="shared" si="5"/>
        <v>3590</v>
      </c>
      <c r="S20" s="20">
        <f t="shared" si="6"/>
        <v>3590</v>
      </c>
      <c r="T20" s="20">
        <f t="shared" si="7"/>
        <v>3590</v>
      </c>
      <c r="U20" s="18">
        <f t="shared" ref="U20:CE20" si="75">U21+U22</f>
        <v>0</v>
      </c>
      <c r="V20" s="20">
        <f t="shared" si="9"/>
        <v>3590</v>
      </c>
      <c r="W20" s="18">
        <f t="shared" ref="W20:Y20" si="76">W21+W22</f>
        <v>0</v>
      </c>
      <c r="X20" s="18">
        <f t="shared" si="76"/>
        <v>0</v>
      </c>
      <c r="Y20" s="18">
        <f t="shared" si="76"/>
        <v>0</v>
      </c>
      <c r="Z20" s="20">
        <f t="shared" si="11"/>
        <v>3590</v>
      </c>
      <c r="AA20" s="20">
        <f t="shared" si="12"/>
        <v>3590</v>
      </c>
      <c r="AB20" s="20">
        <f t="shared" si="13"/>
        <v>3590</v>
      </c>
      <c r="AC20" s="18">
        <f t="shared" ref="AC20:AE20" si="77">AC21+AC22</f>
        <v>0</v>
      </c>
      <c r="AD20" s="18">
        <f t="shared" si="77"/>
        <v>0</v>
      </c>
      <c r="AE20" s="18">
        <f t="shared" si="77"/>
        <v>0</v>
      </c>
      <c r="AF20" s="20">
        <f t="shared" si="15"/>
        <v>3590</v>
      </c>
      <c r="AG20" s="20">
        <f t="shared" si="16"/>
        <v>3590</v>
      </c>
      <c r="AH20" s="20">
        <f t="shared" si="17"/>
        <v>3590</v>
      </c>
      <c r="AI20" s="18">
        <f t="shared" ref="AI20" si="78">AI21+AI22</f>
        <v>0</v>
      </c>
      <c r="AJ20" s="20">
        <f t="shared" si="19"/>
        <v>3590</v>
      </c>
      <c r="AK20" s="18">
        <f t="shared" ref="AK20:AM20" si="79">AK21+AK22</f>
        <v>0</v>
      </c>
      <c r="AL20" s="18">
        <f t="shared" si="79"/>
        <v>0</v>
      </c>
      <c r="AM20" s="18">
        <f t="shared" si="79"/>
        <v>0</v>
      </c>
      <c r="AN20" s="20">
        <f t="shared" si="21"/>
        <v>3590</v>
      </c>
      <c r="AO20" s="20">
        <f t="shared" si="22"/>
        <v>3590</v>
      </c>
      <c r="AP20" s="20">
        <f t="shared" si="23"/>
        <v>3590</v>
      </c>
      <c r="AQ20" s="18">
        <f t="shared" ref="AQ20:AS20" si="80">AQ21+AQ22</f>
        <v>0</v>
      </c>
      <c r="AR20" s="18">
        <f t="shared" si="80"/>
        <v>0</v>
      </c>
      <c r="AS20" s="18">
        <f t="shared" si="80"/>
        <v>0</v>
      </c>
      <c r="AT20" s="20">
        <f t="shared" si="25"/>
        <v>3590</v>
      </c>
      <c r="AU20" s="20">
        <f t="shared" si="26"/>
        <v>3590</v>
      </c>
      <c r="AV20" s="20">
        <f t="shared" si="27"/>
        <v>3590</v>
      </c>
      <c r="AW20" s="18">
        <f t="shared" ref="AW20:AY20" si="81">AW21+AW22</f>
        <v>0</v>
      </c>
      <c r="AX20" s="18">
        <f t="shared" si="81"/>
        <v>0</v>
      </c>
      <c r="AY20" s="18">
        <f t="shared" si="81"/>
        <v>0</v>
      </c>
      <c r="AZ20" s="20">
        <f t="shared" si="29"/>
        <v>3590</v>
      </c>
      <c r="BA20" s="20">
        <f t="shared" si="30"/>
        <v>3590</v>
      </c>
      <c r="BB20" s="20">
        <f t="shared" si="31"/>
        <v>3590</v>
      </c>
      <c r="BC20" s="18">
        <f t="shared" ref="BC20" si="82">BC21+BC22</f>
        <v>0</v>
      </c>
      <c r="BD20" s="20">
        <f t="shared" si="33"/>
        <v>3590</v>
      </c>
      <c r="BE20" s="18">
        <f t="shared" ref="BE20:BG20" si="83">BE21+BE22</f>
        <v>0</v>
      </c>
      <c r="BF20" s="18">
        <f t="shared" si="83"/>
        <v>0</v>
      </c>
      <c r="BG20" s="18">
        <f t="shared" si="83"/>
        <v>0</v>
      </c>
      <c r="BH20" s="20">
        <f t="shared" si="35"/>
        <v>3590</v>
      </c>
      <c r="BI20" s="20">
        <f t="shared" si="36"/>
        <v>3590</v>
      </c>
      <c r="BJ20" s="20">
        <f t="shared" si="37"/>
        <v>3590</v>
      </c>
      <c r="BK20" s="18">
        <f t="shared" ref="BK20:BL20" si="84">BK21+BK22</f>
        <v>0</v>
      </c>
      <c r="BL20" s="18">
        <f t="shared" si="84"/>
        <v>0</v>
      </c>
      <c r="BM20" s="20">
        <f t="shared" si="39"/>
        <v>3590</v>
      </c>
      <c r="BN20" s="20">
        <f t="shared" si="40"/>
        <v>3590</v>
      </c>
      <c r="BO20" s="18">
        <f t="shared" ref="BO20:BQ20" si="85">BO21+BO22</f>
        <v>0</v>
      </c>
      <c r="BP20" s="18">
        <f t="shared" si="85"/>
        <v>0</v>
      </c>
      <c r="BQ20" s="18">
        <f t="shared" si="85"/>
        <v>0</v>
      </c>
      <c r="BR20" s="20">
        <f t="shared" si="42"/>
        <v>3590</v>
      </c>
      <c r="BS20" s="20">
        <f t="shared" si="43"/>
        <v>3590</v>
      </c>
      <c r="BT20" s="20">
        <f t="shared" si="44"/>
        <v>3590</v>
      </c>
      <c r="BU20" s="18">
        <f t="shared" ref="BU20" si="86">BU21+BU22</f>
        <v>0</v>
      </c>
      <c r="BV20" s="20">
        <f t="shared" si="46"/>
        <v>3590</v>
      </c>
      <c r="BW20" s="18">
        <f t="shared" ref="BW20:BX20" si="87">BW21+BW22</f>
        <v>-40</v>
      </c>
      <c r="BX20" s="18">
        <f t="shared" si="87"/>
        <v>0</v>
      </c>
      <c r="BY20" s="20">
        <f t="shared" si="48"/>
        <v>3550</v>
      </c>
      <c r="BZ20" s="20">
        <f t="shared" si="49"/>
        <v>3590</v>
      </c>
      <c r="CA20" s="18">
        <f t="shared" ref="CA20" si="88">CA21+CA22</f>
        <v>0</v>
      </c>
      <c r="CB20" s="20">
        <f t="shared" si="51"/>
        <v>3550</v>
      </c>
      <c r="CC20" s="18">
        <f t="shared" ref="CC20" si="89">CC21+CC22</f>
        <v>0</v>
      </c>
      <c r="CD20" s="20">
        <f t="shared" si="53"/>
        <v>3550</v>
      </c>
      <c r="CE20" s="18">
        <f t="shared" si="75"/>
        <v>0</v>
      </c>
    </row>
    <row r="21" spans="1:84" x14ac:dyDescent="0.25">
      <c r="A21" s="10" t="s">
        <v>6</v>
      </c>
      <c r="B21" s="19">
        <v>240</v>
      </c>
      <c r="C21" s="10" t="s">
        <v>336</v>
      </c>
      <c r="D21" s="10" t="s">
        <v>340</v>
      </c>
      <c r="E21" s="25" t="s">
        <v>571</v>
      </c>
      <c r="F21" s="20">
        <v>3190</v>
      </c>
      <c r="G21" s="20">
        <v>3190</v>
      </c>
      <c r="H21" s="20">
        <v>3190</v>
      </c>
      <c r="I21" s="20"/>
      <c r="J21" s="20"/>
      <c r="K21" s="20"/>
      <c r="L21" s="20">
        <f t="shared" si="1"/>
        <v>3190</v>
      </c>
      <c r="M21" s="20">
        <f t="shared" si="2"/>
        <v>3190</v>
      </c>
      <c r="N21" s="20">
        <f t="shared" si="3"/>
        <v>3190</v>
      </c>
      <c r="O21" s="20"/>
      <c r="P21" s="20"/>
      <c r="Q21" s="20"/>
      <c r="R21" s="20">
        <f t="shared" si="5"/>
        <v>3190</v>
      </c>
      <c r="S21" s="20">
        <f t="shared" si="6"/>
        <v>3190</v>
      </c>
      <c r="T21" s="20">
        <f t="shared" si="7"/>
        <v>3190</v>
      </c>
      <c r="U21" s="20"/>
      <c r="V21" s="20">
        <f t="shared" si="9"/>
        <v>3190</v>
      </c>
      <c r="W21" s="20"/>
      <c r="X21" s="20"/>
      <c r="Y21" s="20"/>
      <c r="Z21" s="20">
        <f t="shared" si="11"/>
        <v>3190</v>
      </c>
      <c r="AA21" s="20">
        <f t="shared" si="12"/>
        <v>3190</v>
      </c>
      <c r="AB21" s="20">
        <f t="shared" si="13"/>
        <v>3190</v>
      </c>
      <c r="AC21" s="20"/>
      <c r="AD21" s="20"/>
      <c r="AE21" s="20"/>
      <c r="AF21" s="20">
        <f t="shared" si="15"/>
        <v>3190</v>
      </c>
      <c r="AG21" s="20">
        <f t="shared" si="16"/>
        <v>3190</v>
      </c>
      <c r="AH21" s="20">
        <f t="shared" si="17"/>
        <v>3190</v>
      </c>
      <c r="AI21" s="20"/>
      <c r="AJ21" s="20">
        <f t="shared" si="19"/>
        <v>3190</v>
      </c>
      <c r="AK21" s="20"/>
      <c r="AL21" s="20"/>
      <c r="AM21" s="20"/>
      <c r="AN21" s="20">
        <f t="shared" si="21"/>
        <v>3190</v>
      </c>
      <c r="AO21" s="20">
        <f t="shared" si="22"/>
        <v>3190</v>
      </c>
      <c r="AP21" s="20">
        <f t="shared" si="23"/>
        <v>3190</v>
      </c>
      <c r="AQ21" s="20"/>
      <c r="AR21" s="20"/>
      <c r="AS21" s="20"/>
      <c r="AT21" s="20">
        <f t="shared" si="25"/>
        <v>3190</v>
      </c>
      <c r="AU21" s="20">
        <f t="shared" si="26"/>
        <v>3190</v>
      </c>
      <c r="AV21" s="20">
        <f t="shared" si="27"/>
        <v>3190</v>
      </c>
      <c r="AW21" s="20"/>
      <c r="AX21" s="20"/>
      <c r="AY21" s="20"/>
      <c r="AZ21" s="20">
        <f t="shared" si="29"/>
        <v>3190</v>
      </c>
      <c r="BA21" s="20">
        <f t="shared" si="30"/>
        <v>3190</v>
      </c>
      <c r="BB21" s="20">
        <f t="shared" si="31"/>
        <v>3190</v>
      </c>
      <c r="BC21" s="20"/>
      <c r="BD21" s="20">
        <f t="shared" si="33"/>
        <v>3190</v>
      </c>
      <c r="BE21" s="20"/>
      <c r="BF21" s="20"/>
      <c r="BG21" s="20"/>
      <c r="BH21" s="20">
        <f t="shared" si="35"/>
        <v>3190</v>
      </c>
      <c r="BI21" s="20">
        <f t="shared" si="36"/>
        <v>3190</v>
      </c>
      <c r="BJ21" s="20">
        <f t="shared" si="37"/>
        <v>3190</v>
      </c>
      <c r="BK21" s="20"/>
      <c r="BL21" s="20"/>
      <c r="BM21" s="20">
        <f t="shared" si="39"/>
        <v>3190</v>
      </c>
      <c r="BN21" s="20">
        <f t="shared" si="40"/>
        <v>3190</v>
      </c>
      <c r="BO21" s="20"/>
      <c r="BP21" s="20"/>
      <c r="BQ21" s="20"/>
      <c r="BR21" s="20">
        <f t="shared" si="42"/>
        <v>3190</v>
      </c>
      <c r="BS21" s="20">
        <f t="shared" si="43"/>
        <v>3190</v>
      </c>
      <c r="BT21" s="20">
        <f t="shared" si="44"/>
        <v>3190</v>
      </c>
      <c r="BU21" s="20"/>
      <c r="BV21" s="20">
        <f t="shared" si="46"/>
        <v>3190</v>
      </c>
      <c r="BW21" s="20">
        <v>-40</v>
      </c>
      <c r="BX21" s="20"/>
      <c r="BY21" s="20">
        <f t="shared" si="48"/>
        <v>3150</v>
      </c>
      <c r="BZ21" s="20">
        <f t="shared" si="49"/>
        <v>3190</v>
      </c>
      <c r="CA21" s="20"/>
      <c r="CB21" s="20">
        <f t="shared" si="51"/>
        <v>3150</v>
      </c>
      <c r="CC21" s="20"/>
      <c r="CD21" s="20">
        <f t="shared" si="53"/>
        <v>3150</v>
      </c>
      <c r="CE21" s="20"/>
    </row>
    <row r="22" spans="1:84" x14ac:dyDescent="0.25">
      <c r="A22" s="10" t="s">
        <v>6</v>
      </c>
      <c r="B22" s="19">
        <v>240</v>
      </c>
      <c r="C22" s="10" t="s">
        <v>343</v>
      </c>
      <c r="D22" s="10" t="s">
        <v>336</v>
      </c>
      <c r="E22" s="25" t="s">
        <v>589</v>
      </c>
      <c r="F22" s="20">
        <v>400</v>
      </c>
      <c r="G22" s="20">
        <v>400</v>
      </c>
      <c r="H22" s="20">
        <v>400</v>
      </c>
      <c r="I22" s="20"/>
      <c r="J22" s="20"/>
      <c r="K22" s="20"/>
      <c r="L22" s="20">
        <f t="shared" si="1"/>
        <v>400</v>
      </c>
      <c r="M22" s="20">
        <f t="shared" si="2"/>
        <v>400</v>
      </c>
      <c r="N22" s="20">
        <f t="shared" si="3"/>
        <v>400</v>
      </c>
      <c r="O22" s="20"/>
      <c r="P22" s="20"/>
      <c r="Q22" s="20"/>
      <c r="R22" s="20">
        <f t="shared" si="5"/>
        <v>400</v>
      </c>
      <c r="S22" s="20">
        <f t="shared" si="6"/>
        <v>400</v>
      </c>
      <c r="T22" s="20">
        <f t="shared" si="7"/>
        <v>400</v>
      </c>
      <c r="U22" s="20"/>
      <c r="V22" s="20">
        <f t="shared" si="9"/>
        <v>400</v>
      </c>
      <c r="W22" s="20"/>
      <c r="X22" s="20"/>
      <c r="Y22" s="20"/>
      <c r="Z22" s="20">
        <f t="shared" si="11"/>
        <v>400</v>
      </c>
      <c r="AA22" s="20">
        <f t="shared" si="12"/>
        <v>400</v>
      </c>
      <c r="AB22" s="20">
        <f t="shared" si="13"/>
        <v>400</v>
      </c>
      <c r="AC22" s="20"/>
      <c r="AD22" s="20"/>
      <c r="AE22" s="20"/>
      <c r="AF22" s="20">
        <f t="shared" si="15"/>
        <v>400</v>
      </c>
      <c r="AG22" s="20">
        <f t="shared" si="16"/>
        <v>400</v>
      </c>
      <c r="AH22" s="20">
        <f t="shared" si="17"/>
        <v>400</v>
      </c>
      <c r="AI22" s="20"/>
      <c r="AJ22" s="20">
        <f t="shared" si="19"/>
        <v>400</v>
      </c>
      <c r="AK22" s="20"/>
      <c r="AL22" s="20"/>
      <c r="AM22" s="20"/>
      <c r="AN22" s="20">
        <f t="shared" si="21"/>
        <v>400</v>
      </c>
      <c r="AO22" s="20">
        <f t="shared" si="22"/>
        <v>400</v>
      </c>
      <c r="AP22" s="20">
        <f t="shared" si="23"/>
        <v>400</v>
      </c>
      <c r="AQ22" s="20"/>
      <c r="AR22" s="20"/>
      <c r="AS22" s="20"/>
      <c r="AT22" s="20">
        <f t="shared" si="25"/>
        <v>400</v>
      </c>
      <c r="AU22" s="20">
        <f t="shared" si="26"/>
        <v>400</v>
      </c>
      <c r="AV22" s="20">
        <f t="shared" si="27"/>
        <v>400</v>
      </c>
      <c r="AW22" s="20"/>
      <c r="AX22" s="20"/>
      <c r="AY22" s="20"/>
      <c r="AZ22" s="20">
        <f t="shared" si="29"/>
        <v>400</v>
      </c>
      <c r="BA22" s="20">
        <f t="shared" si="30"/>
        <v>400</v>
      </c>
      <c r="BB22" s="20">
        <f t="shared" si="31"/>
        <v>400</v>
      </c>
      <c r="BC22" s="20"/>
      <c r="BD22" s="20">
        <f t="shared" si="33"/>
        <v>400</v>
      </c>
      <c r="BE22" s="20"/>
      <c r="BF22" s="20"/>
      <c r="BG22" s="20"/>
      <c r="BH22" s="20">
        <f t="shared" si="35"/>
        <v>400</v>
      </c>
      <c r="BI22" s="20">
        <f t="shared" si="36"/>
        <v>400</v>
      </c>
      <c r="BJ22" s="20">
        <f t="shared" si="37"/>
        <v>400</v>
      </c>
      <c r="BK22" s="20"/>
      <c r="BL22" s="20"/>
      <c r="BM22" s="20">
        <f t="shared" si="39"/>
        <v>400</v>
      </c>
      <c r="BN22" s="20">
        <f t="shared" si="40"/>
        <v>400</v>
      </c>
      <c r="BO22" s="20"/>
      <c r="BP22" s="20"/>
      <c r="BQ22" s="20"/>
      <c r="BR22" s="20">
        <f t="shared" si="42"/>
        <v>400</v>
      </c>
      <c r="BS22" s="20">
        <f t="shared" si="43"/>
        <v>400</v>
      </c>
      <c r="BT22" s="20">
        <f t="shared" si="44"/>
        <v>400</v>
      </c>
      <c r="BU22" s="20"/>
      <c r="BV22" s="20">
        <f t="shared" si="46"/>
        <v>400</v>
      </c>
      <c r="BW22" s="20"/>
      <c r="BX22" s="20"/>
      <c r="BY22" s="20">
        <f t="shared" si="48"/>
        <v>400</v>
      </c>
      <c r="BZ22" s="20">
        <f t="shared" si="49"/>
        <v>400</v>
      </c>
      <c r="CA22" s="20"/>
      <c r="CB22" s="20">
        <f t="shared" si="51"/>
        <v>400</v>
      </c>
      <c r="CC22" s="20"/>
      <c r="CD22" s="20">
        <f t="shared" si="53"/>
        <v>400</v>
      </c>
      <c r="CE22" s="20"/>
    </row>
    <row r="23" spans="1:84" ht="47.25" x14ac:dyDescent="0.25">
      <c r="A23" s="10" t="s">
        <v>6</v>
      </c>
      <c r="B23" s="19">
        <v>600</v>
      </c>
      <c r="C23" s="10"/>
      <c r="D23" s="10"/>
      <c r="E23" s="25" t="s">
        <v>614</v>
      </c>
      <c r="F23" s="20">
        <f>F24+F26+F30</f>
        <v>5970</v>
      </c>
      <c r="G23" s="20">
        <f t="shared" ref="G23:K23" si="90">G24+G26+G30</f>
        <v>5670</v>
      </c>
      <c r="H23" s="20">
        <f t="shared" si="90"/>
        <v>5670</v>
      </c>
      <c r="I23" s="20">
        <f t="shared" si="90"/>
        <v>0</v>
      </c>
      <c r="J23" s="20">
        <f t="shared" si="90"/>
        <v>0</v>
      </c>
      <c r="K23" s="20">
        <f t="shared" si="90"/>
        <v>0</v>
      </c>
      <c r="L23" s="20">
        <f t="shared" si="1"/>
        <v>5970</v>
      </c>
      <c r="M23" s="20">
        <f t="shared" si="2"/>
        <v>5670</v>
      </c>
      <c r="N23" s="20">
        <f t="shared" si="3"/>
        <v>5670</v>
      </c>
      <c r="O23" s="20">
        <f t="shared" ref="O23:Q23" si="91">O24+O26+O30</f>
        <v>0</v>
      </c>
      <c r="P23" s="20">
        <f t="shared" si="91"/>
        <v>0</v>
      </c>
      <c r="Q23" s="20">
        <f t="shared" si="91"/>
        <v>0</v>
      </c>
      <c r="R23" s="20">
        <f t="shared" si="5"/>
        <v>5970</v>
      </c>
      <c r="S23" s="20">
        <f t="shared" si="6"/>
        <v>5670</v>
      </c>
      <c r="T23" s="20">
        <f t="shared" si="7"/>
        <v>5670</v>
      </c>
      <c r="U23" s="20">
        <f t="shared" ref="U23:CE23" si="92">U24+U26+U30</f>
        <v>0</v>
      </c>
      <c r="V23" s="20">
        <f t="shared" si="9"/>
        <v>5970</v>
      </c>
      <c r="W23" s="20">
        <f t="shared" ref="W23:Y23" si="93">W24+W26+W30</f>
        <v>0</v>
      </c>
      <c r="X23" s="20">
        <f t="shared" si="93"/>
        <v>0</v>
      </c>
      <c r="Y23" s="20">
        <f t="shared" si="93"/>
        <v>0</v>
      </c>
      <c r="Z23" s="20">
        <f t="shared" si="11"/>
        <v>5970</v>
      </c>
      <c r="AA23" s="20">
        <f t="shared" si="12"/>
        <v>5670</v>
      </c>
      <c r="AB23" s="20">
        <f t="shared" si="13"/>
        <v>5670</v>
      </c>
      <c r="AC23" s="20">
        <f t="shared" ref="AC23:AE23" si="94">AC24+AC26+AC30</f>
        <v>0</v>
      </c>
      <c r="AD23" s="20">
        <f t="shared" si="94"/>
        <v>0</v>
      </c>
      <c r="AE23" s="20">
        <f t="shared" si="94"/>
        <v>0</v>
      </c>
      <c r="AF23" s="20">
        <f t="shared" si="15"/>
        <v>5970</v>
      </c>
      <c r="AG23" s="20">
        <f t="shared" si="16"/>
        <v>5670</v>
      </c>
      <c r="AH23" s="20">
        <f t="shared" si="17"/>
        <v>5670</v>
      </c>
      <c r="AI23" s="20">
        <f t="shared" ref="AI23" si="95">AI24+AI26+AI30</f>
        <v>0</v>
      </c>
      <c r="AJ23" s="20">
        <f t="shared" si="19"/>
        <v>5970</v>
      </c>
      <c r="AK23" s="20">
        <f t="shared" ref="AK23:AM23" si="96">AK24+AK26+AK30</f>
        <v>0</v>
      </c>
      <c r="AL23" s="20">
        <f t="shared" si="96"/>
        <v>0</v>
      </c>
      <c r="AM23" s="20">
        <f t="shared" si="96"/>
        <v>0</v>
      </c>
      <c r="AN23" s="20">
        <f t="shared" si="21"/>
        <v>5970</v>
      </c>
      <c r="AO23" s="20">
        <f t="shared" si="22"/>
        <v>5670</v>
      </c>
      <c r="AP23" s="20">
        <f t="shared" si="23"/>
        <v>5670</v>
      </c>
      <c r="AQ23" s="20">
        <f t="shared" ref="AQ23:AS23" si="97">AQ24+AQ26+AQ30</f>
        <v>0</v>
      </c>
      <c r="AR23" s="20">
        <f t="shared" si="97"/>
        <v>0</v>
      </c>
      <c r="AS23" s="20">
        <f t="shared" si="97"/>
        <v>0</v>
      </c>
      <c r="AT23" s="20">
        <f t="shared" si="25"/>
        <v>5970</v>
      </c>
      <c r="AU23" s="20">
        <f t="shared" si="26"/>
        <v>5670</v>
      </c>
      <c r="AV23" s="20">
        <f t="shared" si="27"/>
        <v>5670</v>
      </c>
      <c r="AW23" s="20">
        <f t="shared" ref="AW23:AY23" si="98">AW24+AW26+AW30</f>
        <v>0</v>
      </c>
      <c r="AX23" s="20">
        <f t="shared" si="98"/>
        <v>0</v>
      </c>
      <c r="AY23" s="20">
        <f t="shared" si="98"/>
        <v>0</v>
      </c>
      <c r="AZ23" s="20">
        <f t="shared" si="29"/>
        <v>5970</v>
      </c>
      <c r="BA23" s="20">
        <f t="shared" si="30"/>
        <v>5670</v>
      </c>
      <c r="BB23" s="20">
        <f t="shared" si="31"/>
        <v>5670</v>
      </c>
      <c r="BC23" s="20">
        <f t="shared" ref="BC23" si="99">BC24+BC26+BC30</f>
        <v>0</v>
      </c>
      <c r="BD23" s="20">
        <f t="shared" si="33"/>
        <v>5970</v>
      </c>
      <c r="BE23" s="20">
        <f t="shared" ref="BE23:BG23" si="100">BE24+BE26+BE30</f>
        <v>0</v>
      </c>
      <c r="BF23" s="20">
        <f t="shared" si="100"/>
        <v>0</v>
      </c>
      <c r="BG23" s="20">
        <f t="shared" si="100"/>
        <v>0</v>
      </c>
      <c r="BH23" s="20">
        <f t="shared" si="35"/>
        <v>5970</v>
      </c>
      <c r="BI23" s="20">
        <f t="shared" si="36"/>
        <v>5670</v>
      </c>
      <c r="BJ23" s="20">
        <f t="shared" si="37"/>
        <v>5670</v>
      </c>
      <c r="BK23" s="20">
        <f t="shared" ref="BK23:BL23" si="101">BK24+BK26+BK30</f>
        <v>0</v>
      </c>
      <c r="BL23" s="20">
        <f t="shared" si="101"/>
        <v>0</v>
      </c>
      <c r="BM23" s="20">
        <f t="shared" si="39"/>
        <v>5970</v>
      </c>
      <c r="BN23" s="20">
        <f t="shared" si="40"/>
        <v>5670</v>
      </c>
      <c r="BO23" s="20">
        <f t="shared" ref="BO23:BQ23" si="102">BO24+BO26+BO30</f>
        <v>0</v>
      </c>
      <c r="BP23" s="20">
        <f t="shared" si="102"/>
        <v>0</v>
      </c>
      <c r="BQ23" s="20">
        <f t="shared" si="102"/>
        <v>0</v>
      </c>
      <c r="BR23" s="20">
        <f t="shared" si="42"/>
        <v>5970</v>
      </c>
      <c r="BS23" s="20">
        <f t="shared" si="43"/>
        <v>5670</v>
      </c>
      <c r="BT23" s="20">
        <f t="shared" si="44"/>
        <v>5670</v>
      </c>
      <c r="BU23" s="20">
        <f t="shared" ref="BU23" si="103">BU24+BU26+BU30</f>
        <v>0</v>
      </c>
      <c r="BV23" s="20">
        <f t="shared" si="46"/>
        <v>5970</v>
      </c>
      <c r="BW23" s="20">
        <f t="shared" ref="BW23:BX23" si="104">BW24+BW26+BW30</f>
        <v>0</v>
      </c>
      <c r="BX23" s="20">
        <f t="shared" si="104"/>
        <v>0</v>
      </c>
      <c r="BY23" s="20">
        <f t="shared" si="48"/>
        <v>5970</v>
      </c>
      <c r="BZ23" s="20">
        <f t="shared" si="49"/>
        <v>5670</v>
      </c>
      <c r="CA23" s="20">
        <f t="shared" ref="CA23" si="105">CA24+CA26+CA30</f>
        <v>0</v>
      </c>
      <c r="CB23" s="20">
        <f t="shared" si="51"/>
        <v>5970</v>
      </c>
      <c r="CC23" s="20">
        <f t="shared" ref="CC23" si="106">CC24+CC26+CC30</f>
        <v>0</v>
      </c>
      <c r="CD23" s="20">
        <f t="shared" si="53"/>
        <v>5970</v>
      </c>
      <c r="CE23" s="20">
        <f t="shared" si="92"/>
        <v>0</v>
      </c>
    </row>
    <row r="24" spans="1:84" x14ac:dyDescent="0.25">
      <c r="A24" s="10" t="s">
        <v>6</v>
      </c>
      <c r="B24" s="19">
        <v>610</v>
      </c>
      <c r="C24" s="10"/>
      <c r="D24" s="10"/>
      <c r="E24" s="25" t="s">
        <v>615</v>
      </c>
      <c r="F24" s="20">
        <f>F25</f>
        <v>593</v>
      </c>
      <c r="G24" s="20">
        <f t="shared" ref="G24:CE24" si="107">G25</f>
        <v>593</v>
      </c>
      <c r="H24" s="20">
        <f t="shared" si="107"/>
        <v>593</v>
      </c>
      <c r="I24" s="20">
        <f t="shared" si="107"/>
        <v>0</v>
      </c>
      <c r="J24" s="20">
        <f t="shared" si="107"/>
        <v>0</v>
      </c>
      <c r="K24" s="20">
        <f t="shared" si="107"/>
        <v>0</v>
      </c>
      <c r="L24" s="20">
        <f t="shared" si="1"/>
        <v>593</v>
      </c>
      <c r="M24" s="20">
        <f t="shared" si="2"/>
        <v>593</v>
      </c>
      <c r="N24" s="20">
        <f t="shared" si="3"/>
        <v>593</v>
      </c>
      <c r="O24" s="20">
        <f t="shared" si="107"/>
        <v>0</v>
      </c>
      <c r="P24" s="20">
        <f t="shared" si="107"/>
        <v>0</v>
      </c>
      <c r="Q24" s="20">
        <f t="shared" si="107"/>
        <v>0</v>
      </c>
      <c r="R24" s="20">
        <f t="shared" si="5"/>
        <v>593</v>
      </c>
      <c r="S24" s="20">
        <f t="shared" si="6"/>
        <v>593</v>
      </c>
      <c r="T24" s="20">
        <f t="shared" si="7"/>
        <v>593</v>
      </c>
      <c r="U24" s="20">
        <f t="shared" si="107"/>
        <v>0</v>
      </c>
      <c r="V24" s="20">
        <f t="shared" si="9"/>
        <v>593</v>
      </c>
      <c r="W24" s="20">
        <f t="shared" si="107"/>
        <v>0</v>
      </c>
      <c r="X24" s="20">
        <f t="shared" si="107"/>
        <v>0</v>
      </c>
      <c r="Y24" s="20">
        <f t="shared" si="107"/>
        <v>0</v>
      </c>
      <c r="Z24" s="20">
        <f t="shared" si="11"/>
        <v>593</v>
      </c>
      <c r="AA24" s="20">
        <f t="shared" si="12"/>
        <v>593</v>
      </c>
      <c r="AB24" s="20">
        <f t="shared" si="13"/>
        <v>593</v>
      </c>
      <c r="AC24" s="20">
        <f t="shared" si="107"/>
        <v>0</v>
      </c>
      <c r="AD24" s="20">
        <f t="shared" si="107"/>
        <v>0</v>
      </c>
      <c r="AE24" s="20">
        <f t="shared" si="107"/>
        <v>0</v>
      </c>
      <c r="AF24" s="20">
        <f t="shared" si="15"/>
        <v>593</v>
      </c>
      <c r="AG24" s="20">
        <f t="shared" si="16"/>
        <v>593</v>
      </c>
      <c r="AH24" s="20">
        <f t="shared" si="17"/>
        <v>593</v>
      </c>
      <c r="AI24" s="20">
        <f t="shared" si="107"/>
        <v>0</v>
      </c>
      <c r="AJ24" s="20">
        <f t="shared" si="19"/>
        <v>593</v>
      </c>
      <c r="AK24" s="20">
        <f t="shared" si="107"/>
        <v>0</v>
      </c>
      <c r="AL24" s="20">
        <f t="shared" si="107"/>
        <v>0</v>
      </c>
      <c r="AM24" s="20">
        <f t="shared" si="107"/>
        <v>0</v>
      </c>
      <c r="AN24" s="20">
        <f t="shared" si="21"/>
        <v>593</v>
      </c>
      <c r="AO24" s="20">
        <f t="shared" si="22"/>
        <v>593</v>
      </c>
      <c r="AP24" s="20">
        <f t="shared" si="23"/>
        <v>593</v>
      </c>
      <c r="AQ24" s="20">
        <f t="shared" si="107"/>
        <v>0</v>
      </c>
      <c r="AR24" s="20">
        <f t="shared" si="107"/>
        <v>0</v>
      </c>
      <c r="AS24" s="20">
        <f t="shared" si="107"/>
        <v>0</v>
      </c>
      <c r="AT24" s="20">
        <f t="shared" si="25"/>
        <v>593</v>
      </c>
      <c r="AU24" s="20">
        <f t="shared" si="26"/>
        <v>593</v>
      </c>
      <c r="AV24" s="20">
        <f t="shared" si="27"/>
        <v>593</v>
      </c>
      <c r="AW24" s="20">
        <f t="shared" si="107"/>
        <v>0</v>
      </c>
      <c r="AX24" s="20">
        <f t="shared" si="107"/>
        <v>0</v>
      </c>
      <c r="AY24" s="20">
        <f t="shared" si="107"/>
        <v>0</v>
      </c>
      <c r="AZ24" s="20">
        <f t="shared" si="29"/>
        <v>593</v>
      </c>
      <c r="BA24" s="20">
        <f t="shared" si="30"/>
        <v>593</v>
      </c>
      <c r="BB24" s="20">
        <f t="shared" si="31"/>
        <v>593</v>
      </c>
      <c r="BC24" s="20">
        <f t="shared" si="107"/>
        <v>0</v>
      </c>
      <c r="BD24" s="20">
        <f t="shared" si="33"/>
        <v>593</v>
      </c>
      <c r="BE24" s="20">
        <f t="shared" si="107"/>
        <v>0</v>
      </c>
      <c r="BF24" s="20">
        <f t="shared" si="107"/>
        <v>0</v>
      </c>
      <c r="BG24" s="20">
        <f t="shared" si="107"/>
        <v>0</v>
      </c>
      <c r="BH24" s="20">
        <f t="shared" si="35"/>
        <v>593</v>
      </c>
      <c r="BI24" s="20">
        <f t="shared" si="36"/>
        <v>593</v>
      </c>
      <c r="BJ24" s="20">
        <f t="shared" si="37"/>
        <v>593</v>
      </c>
      <c r="BK24" s="20">
        <f t="shared" si="107"/>
        <v>0</v>
      </c>
      <c r="BL24" s="20">
        <f t="shared" si="107"/>
        <v>0</v>
      </c>
      <c r="BM24" s="20">
        <f t="shared" si="39"/>
        <v>593</v>
      </c>
      <c r="BN24" s="20">
        <f t="shared" si="40"/>
        <v>593</v>
      </c>
      <c r="BO24" s="20">
        <f t="shared" si="107"/>
        <v>0</v>
      </c>
      <c r="BP24" s="20">
        <f t="shared" si="107"/>
        <v>0</v>
      </c>
      <c r="BQ24" s="20">
        <f t="shared" si="107"/>
        <v>0</v>
      </c>
      <c r="BR24" s="20">
        <f t="shared" si="42"/>
        <v>593</v>
      </c>
      <c r="BS24" s="20">
        <f t="shared" si="43"/>
        <v>593</v>
      </c>
      <c r="BT24" s="20">
        <f t="shared" si="44"/>
        <v>593</v>
      </c>
      <c r="BU24" s="20">
        <f t="shared" si="107"/>
        <v>0</v>
      </c>
      <c r="BV24" s="20">
        <f t="shared" si="46"/>
        <v>593</v>
      </c>
      <c r="BW24" s="20">
        <f t="shared" si="107"/>
        <v>0</v>
      </c>
      <c r="BX24" s="20">
        <f t="shared" si="107"/>
        <v>0</v>
      </c>
      <c r="BY24" s="20">
        <f t="shared" si="48"/>
        <v>593</v>
      </c>
      <c r="BZ24" s="20">
        <f t="shared" si="49"/>
        <v>593</v>
      </c>
      <c r="CA24" s="20">
        <f t="shared" si="107"/>
        <v>0</v>
      </c>
      <c r="CB24" s="20">
        <f t="shared" si="51"/>
        <v>593</v>
      </c>
      <c r="CC24" s="20">
        <f t="shared" si="107"/>
        <v>0</v>
      </c>
      <c r="CD24" s="20">
        <f t="shared" si="53"/>
        <v>593</v>
      </c>
      <c r="CE24" s="20">
        <f t="shared" si="107"/>
        <v>0</v>
      </c>
    </row>
    <row r="25" spans="1:84" x14ac:dyDescent="0.25">
      <c r="A25" s="10" t="s">
        <v>6</v>
      </c>
      <c r="B25" s="19">
        <v>610</v>
      </c>
      <c r="C25" s="10" t="s">
        <v>343</v>
      </c>
      <c r="D25" s="10" t="s">
        <v>336</v>
      </c>
      <c r="E25" s="25" t="s">
        <v>589</v>
      </c>
      <c r="F25" s="20">
        <v>593</v>
      </c>
      <c r="G25" s="20">
        <v>593</v>
      </c>
      <c r="H25" s="20">
        <v>593</v>
      </c>
      <c r="I25" s="20"/>
      <c r="J25" s="20"/>
      <c r="K25" s="20"/>
      <c r="L25" s="20">
        <f t="shared" si="1"/>
        <v>593</v>
      </c>
      <c r="M25" s="20">
        <f t="shared" si="2"/>
        <v>593</v>
      </c>
      <c r="N25" s="20">
        <f t="shared" si="3"/>
        <v>593</v>
      </c>
      <c r="O25" s="20"/>
      <c r="P25" s="20"/>
      <c r="Q25" s="20"/>
      <c r="R25" s="20">
        <f t="shared" si="5"/>
        <v>593</v>
      </c>
      <c r="S25" s="20">
        <f t="shared" si="6"/>
        <v>593</v>
      </c>
      <c r="T25" s="20">
        <f t="shared" si="7"/>
        <v>593</v>
      </c>
      <c r="U25" s="20"/>
      <c r="V25" s="20">
        <f t="shared" si="9"/>
        <v>593</v>
      </c>
      <c r="W25" s="20"/>
      <c r="X25" s="20"/>
      <c r="Y25" s="20"/>
      <c r="Z25" s="20">
        <f t="shared" si="11"/>
        <v>593</v>
      </c>
      <c r="AA25" s="20">
        <f t="shared" si="12"/>
        <v>593</v>
      </c>
      <c r="AB25" s="20">
        <f t="shared" si="13"/>
        <v>593</v>
      </c>
      <c r="AC25" s="20"/>
      <c r="AD25" s="20"/>
      <c r="AE25" s="20"/>
      <c r="AF25" s="20">
        <f t="shared" si="15"/>
        <v>593</v>
      </c>
      <c r="AG25" s="20">
        <f t="shared" si="16"/>
        <v>593</v>
      </c>
      <c r="AH25" s="20">
        <f t="shared" si="17"/>
        <v>593</v>
      </c>
      <c r="AI25" s="20"/>
      <c r="AJ25" s="20">
        <f t="shared" si="19"/>
        <v>593</v>
      </c>
      <c r="AK25" s="20"/>
      <c r="AL25" s="20"/>
      <c r="AM25" s="20"/>
      <c r="AN25" s="20">
        <f t="shared" si="21"/>
        <v>593</v>
      </c>
      <c r="AO25" s="20">
        <f t="shared" si="22"/>
        <v>593</v>
      </c>
      <c r="AP25" s="20">
        <f t="shared" si="23"/>
        <v>593</v>
      </c>
      <c r="AQ25" s="20"/>
      <c r="AR25" s="20"/>
      <c r="AS25" s="20"/>
      <c r="AT25" s="20">
        <f t="shared" si="25"/>
        <v>593</v>
      </c>
      <c r="AU25" s="20">
        <f t="shared" si="26"/>
        <v>593</v>
      </c>
      <c r="AV25" s="20">
        <f t="shared" si="27"/>
        <v>593</v>
      </c>
      <c r="AW25" s="20"/>
      <c r="AX25" s="20"/>
      <c r="AY25" s="20"/>
      <c r="AZ25" s="20">
        <f t="shared" si="29"/>
        <v>593</v>
      </c>
      <c r="BA25" s="20">
        <f t="shared" si="30"/>
        <v>593</v>
      </c>
      <c r="BB25" s="20">
        <f t="shared" si="31"/>
        <v>593</v>
      </c>
      <c r="BC25" s="20"/>
      <c r="BD25" s="20">
        <f t="shared" si="33"/>
        <v>593</v>
      </c>
      <c r="BE25" s="20"/>
      <c r="BF25" s="20"/>
      <c r="BG25" s="20"/>
      <c r="BH25" s="20">
        <f t="shared" si="35"/>
        <v>593</v>
      </c>
      <c r="BI25" s="20">
        <f t="shared" si="36"/>
        <v>593</v>
      </c>
      <c r="BJ25" s="20">
        <f t="shared" si="37"/>
        <v>593</v>
      </c>
      <c r="BK25" s="20"/>
      <c r="BL25" s="20"/>
      <c r="BM25" s="20">
        <f t="shared" si="39"/>
        <v>593</v>
      </c>
      <c r="BN25" s="20">
        <f t="shared" si="40"/>
        <v>593</v>
      </c>
      <c r="BO25" s="20"/>
      <c r="BP25" s="20"/>
      <c r="BQ25" s="20"/>
      <c r="BR25" s="20">
        <f t="shared" si="42"/>
        <v>593</v>
      </c>
      <c r="BS25" s="20">
        <f t="shared" si="43"/>
        <v>593</v>
      </c>
      <c r="BT25" s="20">
        <f t="shared" si="44"/>
        <v>593</v>
      </c>
      <c r="BU25" s="20"/>
      <c r="BV25" s="20">
        <f t="shared" si="46"/>
        <v>593</v>
      </c>
      <c r="BW25" s="20"/>
      <c r="BX25" s="20"/>
      <c r="BY25" s="20">
        <f t="shared" si="48"/>
        <v>593</v>
      </c>
      <c r="BZ25" s="20">
        <f t="shared" si="49"/>
        <v>593</v>
      </c>
      <c r="CA25" s="20"/>
      <c r="CB25" s="20">
        <f t="shared" si="51"/>
        <v>593</v>
      </c>
      <c r="CC25" s="20"/>
      <c r="CD25" s="20">
        <f t="shared" si="53"/>
        <v>593</v>
      </c>
      <c r="CE25" s="20"/>
    </row>
    <row r="26" spans="1:84" x14ac:dyDescent="0.25">
      <c r="A26" s="10" t="s">
        <v>6</v>
      </c>
      <c r="B26" s="19">
        <v>620</v>
      </c>
      <c r="C26" s="10"/>
      <c r="D26" s="10"/>
      <c r="E26" s="25" t="s">
        <v>616</v>
      </c>
      <c r="F26" s="20">
        <f>F27+F28+F29</f>
        <v>1400</v>
      </c>
      <c r="G26" s="20">
        <f t="shared" ref="G26:K26" si="108">G27+G28+G29</f>
        <v>1100</v>
      </c>
      <c r="H26" s="20">
        <f t="shared" si="108"/>
        <v>1100</v>
      </c>
      <c r="I26" s="20">
        <f t="shared" si="108"/>
        <v>0</v>
      </c>
      <c r="J26" s="20">
        <f t="shared" si="108"/>
        <v>0</v>
      </c>
      <c r="K26" s="20">
        <f t="shared" si="108"/>
        <v>0</v>
      </c>
      <c r="L26" s="20">
        <f t="shared" si="1"/>
        <v>1400</v>
      </c>
      <c r="M26" s="20">
        <f t="shared" si="2"/>
        <v>1100</v>
      </c>
      <c r="N26" s="20">
        <f t="shared" si="3"/>
        <v>1100</v>
      </c>
      <c r="O26" s="20">
        <f t="shared" ref="O26:Q26" si="109">O27+O28+O29</f>
        <v>0</v>
      </c>
      <c r="P26" s="20">
        <f t="shared" si="109"/>
        <v>0</v>
      </c>
      <c r="Q26" s="20">
        <f t="shared" si="109"/>
        <v>0</v>
      </c>
      <c r="R26" s="20">
        <f t="shared" si="5"/>
        <v>1400</v>
      </c>
      <c r="S26" s="20">
        <f t="shared" si="6"/>
        <v>1100</v>
      </c>
      <c r="T26" s="20">
        <f t="shared" si="7"/>
        <v>1100</v>
      </c>
      <c r="U26" s="20">
        <f t="shared" ref="U26:CE26" si="110">U27+U28+U29</f>
        <v>0</v>
      </c>
      <c r="V26" s="20">
        <f t="shared" si="9"/>
        <v>1400</v>
      </c>
      <c r="W26" s="20">
        <f t="shared" ref="W26:Y26" si="111">W27+W28+W29</f>
        <v>0</v>
      </c>
      <c r="X26" s="20">
        <f t="shared" si="111"/>
        <v>0</v>
      </c>
      <c r="Y26" s="20">
        <f t="shared" si="111"/>
        <v>0</v>
      </c>
      <c r="Z26" s="20">
        <f t="shared" si="11"/>
        <v>1400</v>
      </c>
      <c r="AA26" s="20">
        <f t="shared" si="12"/>
        <v>1100</v>
      </c>
      <c r="AB26" s="20">
        <f t="shared" si="13"/>
        <v>1100</v>
      </c>
      <c r="AC26" s="20">
        <f t="shared" ref="AC26:AE26" si="112">AC27+AC28+AC29</f>
        <v>0</v>
      </c>
      <c r="AD26" s="20">
        <f t="shared" si="112"/>
        <v>0</v>
      </c>
      <c r="AE26" s="20">
        <f t="shared" si="112"/>
        <v>0</v>
      </c>
      <c r="AF26" s="20">
        <f t="shared" si="15"/>
        <v>1400</v>
      </c>
      <c r="AG26" s="20">
        <f t="shared" si="16"/>
        <v>1100</v>
      </c>
      <c r="AH26" s="20">
        <f t="shared" si="17"/>
        <v>1100</v>
      </c>
      <c r="AI26" s="20">
        <f t="shared" ref="AI26" si="113">AI27+AI28+AI29</f>
        <v>0</v>
      </c>
      <c r="AJ26" s="20">
        <f t="shared" si="19"/>
        <v>1400</v>
      </c>
      <c r="AK26" s="20">
        <f t="shared" ref="AK26:AM26" si="114">AK27+AK28+AK29</f>
        <v>0</v>
      </c>
      <c r="AL26" s="20">
        <f t="shared" si="114"/>
        <v>0</v>
      </c>
      <c r="AM26" s="20">
        <f t="shared" si="114"/>
        <v>0</v>
      </c>
      <c r="AN26" s="20">
        <f t="shared" si="21"/>
        <v>1400</v>
      </c>
      <c r="AO26" s="20">
        <f t="shared" si="22"/>
        <v>1100</v>
      </c>
      <c r="AP26" s="20">
        <f t="shared" si="23"/>
        <v>1100</v>
      </c>
      <c r="AQ26" s="20">
        <f t="shared" ref="AQ26:AS26" si="115">AQ27+AQ28+AQ29</f>
        <v>0</v>
      </c>
      <c r="AR26" s="20">
        <f t="shared" si="115"/>
        <v>0</v>
      </c>
      <c r="AS26" s="20">
        <f t="shared" si="115"/>
        <v>0</v>
      </c>
      <c r="AT26" s="20">
        <f t="shared" si="25"/>
        <v>1400</v>
      </c>
      <c r="AU26" s="20">
        <f t="shared" si="26"/>
        <v>1100</v>
      </c>
      <c r="AV26" s="20">
        <f t="shared" si="27"/>
        <v>1100</v>
      </c>
      <c r="AW26" s="20">
        <f t="shared" ref="AW26:AY26" si="116">AW27+AW28+AW29</f>
        <v>0</v>
      </c>
      <c r="AX26" s="20">
        <f t="shared" si="116"/>
        <v>0</v>
      </c>
      <c r="AY26" s="20">
        <f t="shared" si="116"/>
        <v>0</v>
      </c>
      <c r="AZ26" s="20">
        <f t="shared" si="29"/>
        <v>1400</v>
      </c>
      <c r="BA26" s="20">
        <f t="shared" si="30"/>
        <v>1100</v>
      </c>
      <c r="BB26" s="20">
        <f t="shared" si="31"/>
        <v>1100</v>
      </c>
      <c r="BC26" s="20">
        <f t="shared" ref="BC26" si="117">BC27+BC28+BC29</f>
        <v>0</v>
      </c>
      <c r="BD26" s="20">
        <f t="shared" si="33"/>
        <v>1400</v>
      </c>
      <c r="BE26" s="20">
        <f t="shared" ref="BE26:BG26" si="118">BE27+BE28+BE29</f>
        <v>0</v>
      </c>
      <c r="BF26" s="20">
        <f t="shared" si="118"/>
        <v>0</v>
      </c>
      <c r="BG26" s="20">
        <f t="shared" si="118"/>
        <v>0</v>
      </c>
      <c r="BH26" s="20">
        <f t="shared" si="35"/>
        <v>1400</v>
      </c>
      <c r="BI26" s="20">
        <f t="shared" si="36"/>
        <v>1100</v>
      </c>
      <c r="BJ26" s="20">
        <f t="shared" si="37"/>
        <v>1100</v>
      </c>
      <c r="BK26" s="20">
        <f t="shared" ref="BK26:BL26" si="119">BK27+BK28+BK29</f>
        <v>0</v>
      </c>
      <c r="BL26" s="20">
        <f t="shared" si="119"/>
        <v>0</v>
      </c>
      <c r="BM26" s="20">
        <f t="shared" si="39"/>
        <v>1400</v>
      </c>
      <c r="BN26" s="20">
        <f t="shared" si="40"/>
        <v>1100</v>
      </c>
      <c r="BO26" s="20">
        <f t="shared" ref="BO26:BQ26" si="120">BO27+BO28+BO29</f>
        <v>0</v>
      </c>
      <c r="BP26" s="20">
        <f t="shared" si="120"/>
        <v>0</v>
      </c>
      <c r="BQ26" s="20">
        <f t="shared" si="120"/>
        <v>0</v>
      </c>
      <c r="BR26" s="20">
        <f t="shared" si="42"/>
        <v>1400</v>
      </c>
      <c r="BS26" s="20">
        <f t="shared" si="43"/>
        <v>1100</v>
      </c>
      <c r="BT26" s="20">
        <f t="shared" si="44"/>
        <v>1100</v>
      </c>
      <c r="BU26" s="20">
        <f t="shared" ref="BU26" si="121">BU27+BU28+BU29</f>
        <v>0</v>
      </c>
      <c r="BV26" s="20">
        <f t="shared" si="46"/>
        <v>1400</v>
      </c>
      <c r="BW26" s="20">
        <f t="shared" ref="BW26:BX26" si="122">BW27+BW28+BW29</f>
        <v>0</v>
      </c>
      <c r="BX26" s="20">
        <f t="shared" si="122"/>
        <v>0</v>
      </c>
      <c r="BY26" s="20">
        <f t="shared" si="48"/>
        <v>1400</v>
      </c>
      <c r="BZ26" s="20">
        <f t="shared" si="49"/>
        <v>1100</v>
      </c>
      <c r="CA26" s="20">
        <f t="shared" ref="CA26" si="123">CA27+CA28+CA29</f>
        <v>0</v>
      </c>
      <c r="CB26" s="20">
        <f t="shared" si="51"/>
        <v>1400</v>
      </c>
      <c r="CC26" s="20">
        <f t="shared" ref="CC26" si="124">CC27+CC28+CC29</f>
        <v>0</v>
      </c>
      <c r="CD26" s="20">
        <f t="shared" si="53"/>
        <v>1400</v>
      </c>
      <c r="CE26" s="20">
        <f t="shared" si="110"/>
        <v>0</v>
      </c>
    </row>
    <row r="27" spans="1:84" x14ac:dyDescent="0.25">
      <c r="A27" s="10" t="s">
        <v>6</v>
      </c>
      <c r="B27" s="19">
        <v>620</v>
      </c>
      <c r="C27" s="10" t="s">
        <v>338</v>
      </c>
      <c r="D27" s="10" t="s">
        <v>338</v>
      </c>
      <c r="E27" s="25" t="s">
        <v>1316</v>
      </c>
      <c r="F27" s="20">
        <v>200</v>
      </c>
      <c r="G27" s="20">
        <v>200</v>
      </c>
      <c r="H27" s="20">
        <v>200</v>
      </c>
      <c r="I27" s="20"/>
      <c r="J27" s="20"/>
      <c r="K27" s="20"/>
      <c r="L27" s="20">
        <f t="shared" si="1"/>
        <v>200</v>
      </c>
      <c r="M27" s="20">
        <f t="shared" si="2"/>
        <v>200</v>
      </c>
      <c r="N27" s="20">
        <f t="shared" si="3"/>
        <v>200</v>
      </c>
      <c r="O27" s="20"/>
      <c r="P27" s="20"/>
      <c r="Q27" s="20"/>
      <c r="R27" s="20">
        <f t="shared" si="5"/>
        <v>200</v>
      </c>
      <c r="S27" s="20">
        <f t="shared" si="6"/>
        <v>200</v>
      </c>
      <c r="T27" s="20">
        <f t="shared" si="7"/>
        <v>200</v>
      </c>
      <c r="U27" s="20"/>
      <c r="V27" s="20">
        <f t="shared" si="9"/>
        <v>200</v>
      </c>
      <c r="W27" s="20"/>
      <c r="X27" s="20"/>
      <c r="Y27" s="20"/>
      <c r="Z27" s="20">
        <f t="shared" si="11"/>
        <v>200</v>
      </c>
      <c r="AA27" s="20">
        <f t="shared" si="12"/>
        <v>200</v>
      </c>
      <c r="AB27" s="20">
        <f t="shared" si="13"/>
        <v>200</v>
      </c>
      <c r="AC27" s="20"/>
      <c r="AD27" s="20"/>
      <c r="AE27" s="20"/>
      <c r="AF27" s="20">
        <f t="shared" si="15"/>
        <v>200</v>
      </c>
      <c r="AG27" s="20">
        <f t="shared" si="16"/>
        <v>200</v>
      </c>
      <c r="AH27" s="20">
        <f t="shared" si="17"/>
        <v>200</v>
      </c>
      <c r="AI27" s="20"/>
      <c r="AJ27" s="20">
        <f t="shared" si="19"/>
        <v>200</v>
      </c>
      <c r="AK27" s="20"/>
      <c r="AL27" s="20"/>
      <c r="AM27" s="20"/>
      <c r="AN27" s="20">
        <f t="shared" si="21"/>
        <v>200</v>
      </c>
      <c r="AO27" s="20">
        <f t="shared" si="22"/>
        <v>200</v>
      </c>
      <c r="AP27" s="20">
        <f t="shared" si="23"/>
        <v>200</v>
      </c>
      <c r="AQ27" s="20"/>
      <c r="AR27" s="20"/>
      <c r="AS27" s="20"/>
      <c r="AT27" s="20">
        <f t="shared" si="25"/>
        <v>200</v>
      </c>
      <c r="AU27" s="20">
        <f t="shared" si="26"/>
        <v>200</v>
      </c>
      <c r="AV27" s="20">
        <f t="shared" si="27"/>
        <v>200</v>
      </c>
      <c r="AW27" s="20"/>
      <c r="AX27" s="20"/>
      <c r="AY27" s="20"/>
      <c r="AZ27" s="20">
        <f t="shared" si="29"/>
        <v>200</v>
      </c>
      <c r="BA27" s="20">
        <f t="shared" si="30"/>
        <v>200</v>
      </c>
      <c r="BB27" s="20">
        <f t="shared" si="31"/>
        <v>200</v>
      </c>
      <c r="BC27" s="20"/>
      <c r="BD27" s="20">
        <f t="shared" si="33"/>
        <v>200</v>
      </c>
      <c r="BE27" s="20"/>
      <c r="BF27" s="20"/>
      <c r="BG27" s="20"/>
      <c r="BH27" s="20">
        <f t="shared" si="35"/>
        <v>200</v>
      </c>
      <c r="BI27" s="20">
        <f t="shared" si="36"/>
        <v>200</v>
      </c>
      <c r="BJ27" s="20">
        <f t="shared" si="37"/>
        <v>200</v>
      </c>
      <c r="BK27" s="20"/>
      <c r="BL27" s="20"/>
      <c r="BM27" s="20">
        <f t="shared" si="39"/>
        <v>200</v>
      </c>
      <c r="BN27" s="20">
        <f t="shared" si="40"/>
        <v>200</v>
      </c>
      <c r="BO27" s="20"/>
      <c r="BP27" s="20"/>
      <c r="BQ27" s="20"/>
      <c r="BR27" s="20">
        <f t="shared" si="42"/>
        <v>200</v>
      </c>
      <c r="BS27" s="20">
        <f t="shared" si="43"/>
        <v>200</v>
      </c>
      <c r="BT27" s="20">
        <f t="shared" si="44"/>
        <v>200</v>
      </c>
      <c r="BU27" s="20"/>
      <c r="BV27" s="20">
        <f t="shared" si="46"/>
        <v>200</v>
      </c>
      <c r="BW27" s="20"/>
      <c r="BX27" s="20"/>
      <c r="BY27" s="20">
        <f t="shared" si="48"/>
        <v>200</v>
      </c>
      <c r="BZ27" s="20">
        <f t="shared" si="49"/>
        <v>200</v>
      </c>
      <c r="CA27" s="20"/>
      <c r="CB27" s="20">
        <f t="shared" si="51"/>
        <v>200</v>
      </c>
      <c r="CC27" s="20"/>
      <c r="CD27" s="20">
        <f t="shared" si="53"/>
        <v>200</v>
      </c>
      <c r="CE27" s="20"/>
    </row>
    <row r="28" spans="1:84" x14ac:dyDescent="0.25">
      <c r="A28" s="10" t="s">
        <v>6</v>
      </c>
      <c r="B28" s="19">
        <v>620</v>
      </c>
      <c r="C28" s="10" t="s">
        <v>338</v>
      </c>
      <c r="D28" s="10" t="s">
        <v>341</v>
      </c>
      <c r="E28" s="25" t="s">
        <v>588</v>
      </c>
      <c r="F28" s="20">
        <v>300</v>
      </c>
      <c r="G28" s="20">
        <v>0</v>
      </c>
      <c r="H28" s="20">
        <v>0</v>
      </c>
      <c r="I28" s="20"/>
      <c r="J28" s="20"/>
      <c r="K28" s="20"/>
      <c r="L28" s="20">
        <f t="shared" si="1"/>
        <v>300</v>
      </c>
      <c r="M28" s="20">
        <f t="shared" si="2"/>
        <v>0</v>
      </c>
      <c r="N28" s="20">
        <f t="shared" si="3"/>
        <v>0</v>
      </c>
      <c r="O28" s="20"/>
      <c r="P28" s="20"/>
      <c r="Q28" s="20"/>
      <c r="R28" s="20">
        <f t="shared" si="5"/>
        <v>300</v>
      </c>
      <c r="S28" s="20">
        <f t="shared" si="6"/>
        <v>0</v>
      </c>
      <c r="T28" s="20">
        <f t="shared" si="7"/>
        <v>0</v>
      </c>
      <c r="U28" s="20"/>
      <c r="V28" s="20">
        <f t="shared" si="9"/>
        <v>300</v>
      </c>
      <c r="W28" s="20"/>
      <c r="X28" s="20"/>
      <c r="Y28" s="20"/>
      <c r="Z28" s="20">
        <f t="shared" si="11"/>
        <v>300</v>
      </c>
      <c r="AA28" s="20">
        <f t="shared" si="12"/>
        <v>0</v>
      </c>
      <c r="AB28" s="20">
        <f t="shared" si="13"/>
        <v>0</v>
      </c>
      <c r="AC28" s="20"/>
      <c r="AD28" s="20"/>
      <c r="AE28" s="20"/>
      <c r="AF28" s="20">
        <f t="shared" si="15"/>
        <v>300</v>
      </c>
      <c r="AG28" s="20">
        <f t="shared" si="16"/>
        <v>0</v>
      </c>
      <c r="AH28" s="20">
        <f t="shared" si="17"/>
        <v>0</v>
      </c>
      <c r="AI28" s="20"/>
      <c r="AJ28" s="20">
        <f t="shared" si="19"/>
        <v>300</v>
      </c>
      <c r="AK28" s="20"/>
      <c r="AL28" s="20"/>
      <c r="AM28" s="20"/>
      <c r="AN28" s="20">
        <f t="shared" si="21"/>
        <v>300</v>
      </c>
      <c r="AO28" s="20">
        <f t="shared" si="22"/>
        <v>0</v>
      </c>
      <c r="AP28" s="20">
        <f t="shared" si="23"/>
        <v>0</v>
      </c>
      <c r="AQ28" s="20"/>
      <c r="AR28" s="20"/>
      <c r="AS28" s="20"/>
      <c r="AT28" s="20">
        <f t="shared" si="25"/>
        <v>300</v>
      </c>
      <c r="AU28" s="20">
        <f t="shared" si="26"/>
        <v>0</v>
      </c>
      <c r="AV28" s="20">
        <f t="shared" si="27"/>
        <v>0</v>
      </c>
      <c r="AW28" s="20"/>
      <c r="AX28" s="20"/>
      <c r="AY28" s="20"/>
      <c r="AZ28" s="20">
        <f t="shared" si="29"/>
        <v>300</v>
      </c>
      <c r="BA28" s="20">
        <f t="shared" si="30"/>
        <v>0</v>
      </c>
      <c r="BB28" s="20">
        <f t="shared" si="31"/>
        <v>0</v>
      </c>
      <c r="BC28" s="20"/>
      <c r="BD28" s="20">
        <f t="shared" si="33"/>
        <v>300</v>
      </c>
      <c r="BE28" s="20"/>
      <c r="BF28" s="20"/>
      <c r="BG28" s="20"/>
      <c r="BH28" s="20">
        <f t="shared" si="35"/>
        <v>300</v>
      </c>
      <c r="BI28" s="20">
        <f t="shared" si="36"/>
        <v>0</v>
      </c>
      <c r="BJ28" s="20">
        <f t="shared" si="37"/>
        <v>0</v>
      </c>
      <c r="BK28" s="20"/>
      <c r="BL28" s="20"/>
      <c r="BM28" s="20">
        <f t="shared" si="39"/>
        <v>300</v>
      </c>
      <c r="BN28" s="20">
        <f t="shared" si="40"/>
        <v>0</v>
      </c>
      <c r="BO28" s="20"/>
      <c r="BP28" s="20"/>
      <c r="BQ28" s="20"/>
      <c r="BR28" s="20">
        <f t="shared" si="42"/>
        <v>300</v>
      </c>
      <c r="BS28" s="20">
        <f t="shared" si="43"/>
        <v>0</v>
      </c>
      <c r="BT28" s="20">
        <f t="shared" si="44"/>
        <v>0</v>
      </c>
      <c r="BU28" s="20"/>
      <c r="BV28" s="20">
        <f t="shared" si="46"/>
        <v>300</v>
      </c>
      <c r="BW28" s="20"/>
      <c r="BX28" s="20"/>
      <c r="BY28" s="20">
        <f t="shared" si="48"/>
        <v>300</v>
      </c>
      <c r="BZ28" s="20">
        <f t="shared" si="49"/>
        <v>0</v>
      </c>
      <c r="CA28" s="20"/>
      <c r="CB28" s="20">
        <f t="shared" si="51"/>
        <v>300</v>
      </c>
      <c r="CC28" s="20"/>
      <c r="CD28" s="20">
        <f t="shared" si="53"/>
        <v>300</v>
      </c>
      <c r="CE28" s="20"/>
    </row>
    <row r="29" spans="1:84" x14ac:dyDescent="0.25">
      <c r="A29" s="10" t="s">
        <v>6</v>
      </c>
      <c r="B29" s="19">
        <v>620</v>
      </c>
      <c r="C29" s="10" t="s">
        <v>343</v>
      </c>
      <c r="D29" s="10" t="s">
        <v>336</v>
      </c>
      <c r="E29" s="25" t="s">
        <v>589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2"/>
        <v>900</v>
      </c>
      <c r="N29" s="20">
        <f t="shared" si="3"/>
        <v>900</v>
      </c>
      <c r="O29" s="20"/>
      <c r="P29" s="20"/>
      <c r="Q29" s="20"/>
      <c r="R29" s="20">
        <f t="shared" si="5"/>
        <v>900</v>
      </c>
      <c r="S29" s="20">
        <f t="shared" si="6"/>
        <v>900</v>
      </c>
      <c r="T29" s="20">
        <f t="shared" si="7"/>
        <v>900</v>
      </c>
      <c r="U29" s="20"/>
      <c r="V29" s="20">
        <f t="shared" si="9"/>
        <v>900</v>
      </c>
      <c r="W29" s="20"/>
      <c r="X29" s="20"/>
      <c r="Y29" s="20"/>
      <c r="Z29" s="20">
        <f t="shared" si="11"/>
        <v>900</v>
      </c>
      <c r="AA29" s="20">
        <f t="shared" si="12"/>
        <v>900</v>
      </c>
      <c r="AB29" s="20">
        <f t="shared" si="13"/>
        <v>900</v>
      </c>
      <c r="AC29" s="20"/>
      <c r="AD29" s="20"/>
      <c r="AE29" s="20"/>
      <c r="AF29" s="20">
        <f t="shared" si="15"/>
        <v>900</v>
      </c>
      <c r="AG29" s="20">
        <f t="shared" si="16"/>
        <v>900</v>
      </c>
      <c r="AH29" s="20">
        <f t="shared" si="17"/>
        <v>900</v>
      </c>
      <c r="AI29" s="20"/>
      <c r="AJ29" s="20">
        <f t="shared" si="19"/>
        <v>900</v>
      </c>
      <c r="AK29" s="20"/>
      <c r="AL29" s="20"/>
      <c r="AM29" s="20"/>
      <c r="AN29" s="20">
        <f t="shared" si="21"/>
        <v>900</v>
      </c>
      <c r="AO29" s="20">
        <f t="shared" si="22"/>
        <v>900</v>
      </c>
      <c r="AP29" s="20">
        <f t="shared" si="23"/>
        <v>900</v>
      </c>
      <c r="AQ29" s="20"/>
      <c r="AR29" s="20"/>
      <c r="AS29" s="20"/>
      <c r="AT29" s="20">
        <f t="shared" si="25"/>
        <v>900</v>
      </c>
      <c r="AU29" s="20">
        <f t="shared" si="26"/>
        <v>900</v>
      </c>
      <c r="AV29" s="20">
        <f t="shared" si="27"/>
        <v>900</v>
      </c>
      <c r="AW29" s="20"/>
      <c r="AX29" s="20"/>
      <c r="AY29" s="20"/>
      <c r="AZ29" s="20">
        <f t="shared" si="29"/>
        <v>900</v>
      </c>
      <c r="BA29" s="20">
        <f t="shared" si="30"/>
        <v>900</v>
      </c>
      <c r="BB29" s="20">
        <f t="shared" si="31"/>
        <v>900</v>
      </c>
      <c r="BC29" s="20"/>
      <c r="BD29" s="20">
        <f t="shared" si="33"/>
        <v>900</v>
      </c>
      <c r="BE29" s="20"/>
      <c r="BF29" s="20"/>
      <c r="BG29" s="20"/>
      <c r="BH29" s="20">
        <f t="shared" si="35"/>
        <v>900</v>
      </c>
      <c r="BI29" s="20">
        <f t="shared" si="36"/>
        <v>900</v>
      </c>
      <c r="BJ29" s="20">
        <f t="shared" si="37"/>
        <v>900</v>
      </c>
      <c r="BK29" s="20"/>
      <c r="BL29" s="20"/>
      <c r="BM29" s="20">
        <f t="shared" si="39"/>
        <v>900</v>
      </c>
      <c r="BN29" s="20">
        <f t="shared" si="40"/>
        <v>900</v>
      </c>
      <c r="BO29" s="20"/>
      <c r="BP29" s="20"/>
      <c r="BQ29" s="20"/>
      <c r="BR29" s="20">
        <f t="shared" si="42"/>
        <v>900</v>
      </c>
      <c r="BS29" s="20">
        <f t="shared" si="43"/>
        <v>900</v>
      </c>
      <c r="BT29" s="20">
        <f t="shared" si="44"/>
        <v>900</v>
      </c>
      <c r="BU29" s="20"/>
      <c r="BV29" s="20">
        <f t="shared" si="46"/>
        <v>900</v>
      </c>
      <c r="BW29" s="20"/>
      <c r="BX29" s="20"/>
      <c r="BY29" s="20">
        <f t="shared" si="48"/>
        <v>900</v>
      </c>
      <c r="BZ29" s="20">
        <f t="shared" si="49"/>
        <v>900</v>
      </c>
      <c r="CA29" s="20"/>
      <c r="CB29" s="20">
        <f t="shared" si="51"/>
        <v>900</v>
      </c>
      <c r="CC29" s="20"/>
      <c r="CD29" s="20">
        <f t="shared" si="53"/>
        <v>900</v>
      </c>
      <c r="CE29" s="20"/>
    </row>
    <row r="30" spans="1:84" ht="47.25" x14ac:dyDescent="0.25">
      <c r="A30" s="10" t="s">
        <v>6</v>
      </c>
      <c r="B30" s="19">
        <v>630</v>
      </c>
      <c r="C30" s="10"/>
      <c r="D30" s="10"/>
      <c r="E30" s="25" t="s">
        <v>617</v>
      </c>
      <c r="F30" s="20">
        <f>F31</f>
        <v>3977</v>
      </c>
      <c r="G30" s="20">
        <f t="shared" ref="G30:CE30" si="125">G31</f>
        <v>3977</v>
      </c>
      <c r="H30" s="20">
        <f t="shared" si="125"/>
        <v>3977</v>
      </c>
      <c r="I30" s="20">
        <f t="shared" si="125"/>
        <v>0</v>
      </c>
      <c r="J30" s="20">
        <f t="shared" si="125"/>
        <v>0</v>
      </c>
      <c r="K30" s="20">
        <f t="shared" si="125"/>
        <v>0</v>
      </c>
      <c r="L30" s="20">
        <f t="shared" si="1"/>
        <v>3977</v>
      </c>
      <c r="M30" s="20">
        <f t="shared" si="2"/>
        <v>3977</v>
      </c>
      <c r="N30" s="20">
        <f t="shared" si="3"/>
        <v>3977</v>
      </c>
      <c r="O30" s="20">
        <f t="shared" si="125"/>
        <v>0</v>
      </c>
      <c r="P30" s="20">
        <f t="shared" si="125"/>
        <v>0</v>
      </c>
      <c r="Q30" s="20">
        <f t="shared" si="125"/>
        <v>0</v>
      </c>
      <c r="R30" s="20">
        <f t="shared" si="5"/>
        <v>3977</v>
      </c>
      <c r="S30" s="20">
        <f t="shared" si="6"/>
        <v>3977</v>
      </c>
      <c r="T30" s="20">
        <f t="shared" si="7"/>
        <v>3977</v>
      </c>
      <c r="U30" s="20">
        <f t="shared" si="125"/>
        <v>0</v>
      </c>
      <c r="V30" s="20">
        <f t="shared" si="9"/>
        <v>3977</v>
      </c>
      <c r="W30" s="20">
        <f t="shared" si="125"/>
        <v>0</v>
      </c>
      <c r="X30" s="20">
        <f t="shared" si="125"/>
        <v>0</v>
      </c>
      <c r="Y30" s="20">
        <f t="shared" si="125"/>
        <v>0</v>
      </c>
      <c r="Z30" s="20">
        <f t="shared" si="11"/>
        <v>3977</v>
      </c>
      <c r="AA30" s="20">
        <f t="shared" si="12"/>
        <v>3977</v>
      </c>
      <c r="AB30" s="20">
        <f t="shared" si="13"/>
        <v>3977</v>
      </c>
      <c r="AC30" s="20">
        <f t="shared" si="125"/>
        <v>0</v>
      </c>
      <c r="AD30" s="20">
        <f t="shared" si="125"/>
        <v>0</v>
      </c>
      <c r="AE30" s="20">
        <f t="shared" si="125"/>
        <v>0</v>
      </c>
      <c r="AF30" s="20">
        <f t="shared" si="15"/>
        <v>3977</v>
      </c>
      <c r="AG30" s="20">
        <f t="shared" si="16"/>
        <v>3977</v>
      </c>
      <c r="AH30" s="20">
        <f t="shared" si="17"/>
        <v>3977</v>
      </c>
      <c r="AI30" s="20">
        <f t="shared" si="125"/>
        <v>0</v>
      </c>
      <c r="AJ30" s="20">
        <f t="shared" si="19"/>
        <v>3977</v>
      </c>
      <c r="AK30" s="20">
        <f t="shared" si="125"/>
        <v>0</v>
      </c>
      <c r="AL30" s="20">
        <f t="shared" si="125"/>
        <v>0</v>
      </c>
      <c r="AM30" s="20">
        <f t="shared" si="125"/>
        <v>0</v>
      </c>
      <c r="AN30" s="20">
        <f t="shared" si="21"/>
        <v>3977</v>
      </c>
      <c r="AO30" s="20">
        <f t="shared" si="22"/>
        <v>3977</v>
      </c>
      <c r="AP30" s="20">
        <f t="shared" si="23"/>
        <v>3977</v>
      </c>
      <c r="AQ30" s="20">
        <f t="shared" si="125"/>
        <v>0</v>
      </c>
      <c r="AR30" s="20">
        <f t="shared" si="125"/>
        <v>0</v>
      </c>
      <c r="AS30" s="20">
        <f t="shared" si="125"/>
        <v>0</v>
      </c>
      <c r="AT30" s="20">
        <f t="shared" si="25"/>
        <v>3977</v>
      </c>
      <c r="AU30" s="20">
        <f t="shared" si="26"/>
        <v>3977</v>
      </c>
      <c r="AV30" s="20">
        <f t="shared" si="27"/>
        <v>3977</v>
      </c>
      <c r="AW30" s="20">
        <f t="shared" si="125"/>
        <v>0</v>
      </c>
      <c r="AX30" s="20">
        <f t="shared" si="125"/>
        <v>0</v>
      </c>
      <c r="AY30" s="20">
        <f t="shared" si="125"/>
        <v>0</v>
      </c>
      <c r="AZ30" s="20">
        <f t="shared" si="29"/>
        <v>3977</v>
      </c>
      <c r="BA30" s="20">
        <f t="shared" si="30"/>
        <v>3977</v>
      </c>
      <c r="BB30" s="20">
        <f t="shared" si="31"/>
        <v>3977</v>
      </c>
      <c r="BC30" s="20">
        <f t="shared" si="125"/>
        <v>0</v>
      </c>
      <c r="BD30" s="20">
        <f t="shared" si="33"/>
        <v>3977</v>
      </c>
      <c r="BE30" s="20">
        <f t="shared" si="125"/>
        <v>0</v>
      </c>
      <c r="BF30" s="20">
        <f t="shared" si="125"/>
        <v>0</v>
      </c>
      <c r="BG30" s="20">
        <f t="shared" si="125"/>
        <v>0</v>
      </c>
      <c r="BH30" s="20">
        <f t="shared" si="35"/>
        <v>3977</v>
      </c>
      <c r="BI30" s="20">
        <f t="shared" si="36"/>
        <v>3977</v>
      </c>
      <c r="BJ30" s="20">
        <f t="shared" si="37"/>
        <v>3977</v>
      </c>
      <c r="BK30" s="20">
        <f t="shared" si="125"/>
        <v>0</v>
      </c>
      <c r="BL30" s="20">
        <f t="shared" si="125"/>
        <v>0</v>
      </c>
      <c r="BM30" s="20">
        <f t="shared" si="39"/>
        <v>3977</v>
      </c>
      <c r="BN30" s="20">
        <f t="shared" si="40"/>
        <v>3977</v>
      </c>
      <c r="BO30" s="20">
        <f t="shared" si="125"/>
        <v>0</v>
      </c>
      <c r="BP30" s="20">
        <f t="shared" si="125"/>
        <v>0</v>
      </c>
      <c r="BQ30" s="20">
        <f t="shared" si="125"/>
        <v>0</v>
      </c>
      <c r="BR30" s="20">
        <f t="shared" si="42"/>
        <v>3977</v>
      </c>
      <c r="BS30" s="20">
        <f t="shared" si="43"/>
        <v>3977</v>
      </c>
      <c r="BT30" s="20">
        <f t="shared" si="44"/>
        <v>3977</v>
      </c>
      <c r="BU30" s="20">
        <f t="shared" si="125"/>
        <v>0</v>
      </c>
      <c r="BV30" s="20">
        <f t="shared" si="46"/>
        <v>3977</v>
      </c>
      <c r="BW30" s="20">
        <f t="shared" si="125"/>
        <v>0</v>
      </c>
      <c r="BX30" s="20">
        <f t="shared" si="125"/>
        <v>0</v>
      </c>
      <c r="BY30" s="20">
        <f t="shared" si="48"/>
        <v>3977</v>
      </c>
      <c r="BZ30" s="20">
        <f t="shared" si="49"/>
        <v>3977</v>
      </c>
      <c r="CA30" s="20">
        <f t="shared" si="125"/>
        <v>0</v>
      </c>
      <c r="CB30" s="20">
        <f t="shared" si="51"/>
        <v>3977</v>
      </c>
      <c r="CC30" s="20">
        <f t="shared" si="125"/>
        <v>0</v>
      </c>
      <c r="CD30" s="20">
        <f t="shared" si="53"/>
        <v>3977</v>
      </c>
      <c r="CE30" s="20">
        <f t="shared" si="125"/>
        <v>0</v>
      </c>
    </row>
    <row r="31" spans="1:84" x14ac:dyDescent="0.25">
      <c r="A31" s="10" t="s">
        <v>6</v>
      </c>
      <c r="B31" s="19">
        <v>630</v>
      </c>
      <c r="C31" s="10" t="s">
        <v>336</v>
      </c>
      <c r="D31" s="10" t="s">
        <v>340</v>
      </c>
      <c r="E31" s="25" t="s">
        <v>571</v>
      </c>
      <c r="F31" s="20">
        <v>3977</v>
      </c>
      <c r="G31" s="20">
        <v>3977</v>
      </c>
      <c r="H31" s="20">
        <v>3977</v>
      </c>
      <c r="I31" s="20"/>
      <c r="J31" s="20"/>
      <c r="K31" s="20"/>
      <c r="L31" s="20">
        <f t="shared" si="1"/>
        <v>3977</v>
      </c>
      <c r="M31" s="20">
        <f t="shared" si="2"/>
        <v>3977</v>
      </c>
      <c r="N31" s="20">
        <f t="shared" si="3"/>
        <v>3977</v>
      </c>
      <c r="O31" s="20"/>
      <c r="P31" s="20"/>
      <c r="Q31" s="20"/>
      <c r="R31" s="20">
        <f t="shared" si="5"/>
        <v>3977</v>
      </c>
      <c r="S31" s="20">
        <f t="shared" si="6"/>
        <v>3977</v>
      </c>
      <c r="T31" s="20">
        <f t="shared" si="7"/>
        <v>3977</v>
      </c>
      <c r="U31" s="20"/>
      <c r="V31" s="20">
        <f t="shared" si="9"/>
        <v>3977</v>
      </c>
      <c r="W31" s="20"/>
      <c r="X31" s="20"/>
      <c r="Y31" s="20"/>
      <c r="Z31" s="20">
        <f t="shared" si="11"/>
        <v>3977</v>
      </c>
      <c r="AA31" s="20">
        <f t="shared" si="12"/>
        <v>3977</v>
      </c>
      <c r="AB31" s="20">
        <f t="shared" si="13"/>
        <v>3977</v>
      </c>
      <c r="AC31" s="20"/>
      <c r="AD31" s="20"/>
      <c r="AE31" s="20"/>
      <c r="AF31" s="20">
        <f t="shared" si="15"/>
        <v>3977</v>
      </c>
      <c r="AG31" s="20">
        <f t="shared" si="16"/>
        <v>3977</v>
      </c>
      <c r="AH31" s="20">
        <f t="shared" si="17"/>
        <v>3977</v>
      </c>
      <c r="AI31" s="20"/>
      <c r="AJ31" s="20">
        <f t="shared" si="19"/>
        <v>3977</v>
      </c>
      <c r="AK31" s="20"/>
      <c r="AL31" s="20"/>
      <c r="AM31" s="20"/>
      <c r="AN31" s="20">
        <f t="shared" si="21"/>
        <v>3977</v>
      </c>
      <c r="AO31" s="20">
        <f t="shared" si="22"/>
        <v>3977</v>
      </c>
      <c r="AP31" s="20">
        <f t="shared" si="23"/>
        <v>3977</v>
      </c>
      <c r="AQ31" s="20"/>
      <c r="AR31" s="20"/>
      <c r="AS31" s="20"/>
      <c r="AT31" s="20">
        <f t="shared" si="25"/>
        <v>3977</v>
      </c>
      <c r="AU31" s="20">
        <f t="shared" si="26"/>
        <v>3977</v>
      </c>
      <c r="AV31" s="20">
        <f t="shared" si="27"/>
        <v>3977</v>
      </c>
      <c r="AW31" s="20"/>
      <c r="AX31" s="20"/>
      <c r="AY31" s="20"/>
      <c r="AZ31" s="20">
        <f t="shared" si="29"/>
        <v>3977</v>
      </c>
      <c r="BA31" s="20">
        <f t="shared" si="30"/>
        <v>3977</v>
      </c>
      <c r="BB31" s="20">
        <f t="shared" si="31"/>
        <v>3977</v>
      </c>
      <c r="BC31" s="20"/>
      <c r="BD31" s="20">
        <f t="shared" si="33"/>
        <v>3977</v>
      </c>
      <c r="BE31" s="20"/>
      <c r="BF31" s="20"/>
      <c r="BG31" s="20"/>
      <c r="BH31" s="20">
        <f t="shared" si="35"/>
        <v>3977</v>
      </c>
      <c r="BI31" s="20">
        <f t="shared" si="36"/>
        <v>3977</v>
      </c>
      <c r="BJ31" s="20">
        <f t="shared" si="37"/>
        <v>3977</v>
      </c>
      <c r="BK31" s="20"/>
      <c r="BL31" s="20"/>
      <c r="BM31" s="20">
        <f t="shared" si="39"/>
        <v>3977</v>
      </c>
      <c r="BN31" s="20">
        <f t="shared" si="40"/>
        <v>3977</v>
      </c>
      <c r="BO31" s="20"/>
      <c r="BP31" s="20"/>
      <c r="BQ31" s="20"/>
      <c r="BR31" s="20">
        <f t="shared" si="42"/>
        <v>3977</v>
      </c>
      <c r="BS31" s="20">
        <f t="shared" si="43"/>
        <v>3977</v>
      </c>
      <c r="BT31" s="20">
        <f t="shared" si="44"/>
        <v>3977</v>
      </c>
      <c r="BU31" s="20"/>
      <c r="BV31" s="20">
        <f t="shared" si="46"/>
        <v>3977</v>
      </c>
      <c r="BW31" s="20"/>
      <c r="BX31" s="20"/>
      <c r="BY31" s="20">
        <f t="shared" si="48"/>
        <v>3977</v>
      </c>
      <c r="BZ31" s="20">
        <f t="shared" si="49"/>
        <v>3977</v>
      </c>
      <c r="CA31" s="20"/>
      <c r="CB31" s="20">
        <f t="shared" si="51"/>
        <v>3977</v>
      </c>
      <c r="CC31" s="20"/>
      <c r="CD31" s="20">
        <f t="shared" si="53"/>
        <v>3977</v>
      </c>
      <c r="CE31" s="20"/>
    </row>
    <row r="32" spans="1:84" s="17" customFormat="1" ht="47.25" x14ac:dyDescent="0.25">
      <c r="A32" s="21" t="s">
        <v>347</v>
      </c>
      <c r="B32" s="22"/>
      <c r="C32" s="21"/>
      <c r="D32" s="21"/>
      <c r="E32" s="27" t="s">
        <v>627</v>
      </c>
      <c r="F32" s="23">
        <f>F33</f>
        <v>1865</v>
      </c>
      <c r="G32" s="23">
        <f t="shared" ref="G32:CE32" si="126">G33</f>
        <v>1865</v>
      </c>
      <c r="H32" s="23">
        <f t="shared" si="126"/>
        <v>1865</v>
      </c>
      <c r="I32" s="23">
        <f t="shared" si="126"/>
        <v>0</v>
      </c>
      <c r="J32" s="23">
        <f t="shared" si="126"/>
        <v>0</v>
      </c>
      <c r="K32" s="23">
        <f t="shared" si="126"/>
        <v>0</v>
      </c>
      <c r="L32" s="23">
        <f t="shared" si="1"/>
        <v>1865</v>
      </c>
      <c r="M32" s="23">
        <f t="shared" si="2"/>
        <v>1865</v>
      </c>
      <c r="N32" s="23">
        <f t="shared" si="3"/>
        <v>1865</v>
      </c>
      <c r="O32" s="23">
        <f t="shared" si="126"/>
        <v>0</v>
      </c>
      <c r="P32" s="23">
        <f t="shared" si="126"/>
        <v>0</v>
      </c>
      <c r="Q32" s="23">
        <f t="shared" si="126"/>
        <v>0</v>
      </c>
      <c r="R32" s="23">
        <f t="shared" si="5"/>
        <v>1865</v>
      </c>
      <c r="S32" s="23">
        <f t="shared" si="6"/>
        <v>1865</v>
      </c>
      <c r="T32" s="23">
        <f t="shared" si="7"/>
        <v>1865</v>
      </c>
      <c r="U32" s="23">
        <f t="shared" si="126"/>
        <v>0</v>
      </c>
      <c r="V32" s="23">
        <f t="shared" si="9"/>
        <v>1865</v>
      </c>
      <c r="W32" s="23">
        <f t="shared" si="126"/>
        <v>0</v>
      </c>
      <c r="X32" s="23">
        <f t="shared" si="126"/>
        <v>0</v>
      </c>
      <c r="Y32" s="23">
        <f t="shared" si="126"/>
        <v>0</v>
      </c>
      <c r="Z32" s="20">
        <f t="shared" si="11"/>
        <v>1865</v>
      </c>
      <c r="AA32" s="20">
        <f t="shared" si="12"/>
        <v>1865</v>
      </c>
      <c r="AB32" s="20">
        <f t="shared" si="13"/>
        <v>1865</v>
      </c>
      <c r="AC32" s="23">
        <f t="shared" si="126"/>
        <v>0</v>
      </c>
      <c r="AD32" s="23">
        <f t="shared" si="126"/>
        <v>0</v>
      </c>
      <c r="AE32" s="23">
        <f t="shared" si="126"/>
        <v>0</v>
      </c>
      <c r="AF32" s="20">
        <f t="shared" si="15"/>
        <v>1865</v>
      </c>
      <c r="AG32" s="20">
        <f t="shared" si="16"/>
        <v>1865</v>
      </c>
      <c r="AH32" s="20">
        <f t="shared" si="17"/>
        <v>1865</v>
      </c>
      <c r="AI32" s="23">
        <f t="shared" si="126"/>
        <v>0</v>
      </c>
      <c r="AJ32" s="20">
        <f t="shared" si="19"/>
        <v>1865</v>
      </c>
      <c r="AK32" s="23">
        <f t="shared" si="126"/>
        <v>0</v>
      </c>
      <c r="AL32" s="23">
        <f t="shared" si="126"/>
        <v>0</v>
      </c>
      <c r="AM32" s="23">
        <f t="shared" si="126"/>
        <v>0</v>
      </c>
      <c r="AN32" s="20">
        <f t="shared" si="21"/>
        <v>1865</v>
      </c>
      <c r="AO32" s="20">
        <f t="shared" si="22"/>
        <v>1865</v>
      </c>
      <c r="AP32" s="20">
        <f t="shared" si="23"/>
        <v>1865</v>
      </c>
      <c r="AQ32" s="23">
        <f t="shared" si="126"/>
        <v>0</v>
      </c>
      <c r="AR32" s="23">
        <f t="shared" si="126"/>
        <v>0</v>
      </c>
      <c r="AS32" s="23">
        <f t="shared" si="126"/>
        <v>0</v>
      </c>
      <c r="AT32" s="20">
        <f t="shared" si="25"/>
        <v>1865</v>
      </c>
      <c r="AU32" s="20">
        <f t="shared" si="26"/>
        <v>1865</v>
      </c>
      <c r="AV32" s="20">
        <f t="shared" si="27"/>
        <v>1865</v>
      </c>
      <c r="AW32" s="23">
        <f t="shared" si="126"/>
        <v>0</v>
      </c>
      <c r="AX32" s="23">
        <f t="shared" si="126"/>
        <v>0</v>
      </c>
      <c r="AY32" s="23">
        <f t="shared" si="126"/>
        <v>0</v>
      </c>
      <c r="AZ32" s="20">
        <f t="shared" si="29"/>
        <v>1865</v>
      </c>
      <c r="BA32" s="20">
        <f t="shared" si="30"/>
        <v>1865</v>
      </c>
      <c r="BB32" s="20">
        <f t="shared" si="31"/>
        <v>1865</v>
      </c>
      <c r="BC32" s="23">
        <f t="shared" si="126"/>
        <v>0</v>
      </c>
      <c r="BD32" s="20">
        <f t="shared" si="33"/>
        <v>1865</v>
      </c>
      <c r="BE32" s="23">
        <f t="shared" si="126"/>
        <v>0</v>
      </c>
      <c r="BF32" s="23">
        <f t="shared" si="126"/>
        <v>0</v>
      </c>
      <c r="BG32" s="23">
        <f t="shared" si="126"/>
        <v>0</v>
      </c>
      <c r="BH32" s="20">
        <f t="shared" si="35"/>
        <v>1865</v>
      </c>
      <c r="BI32" s="20">
        <f t="shared" si="36"/>
        <v>1865</v>
      </c>
      <c r="BJ32" s="20">
        <f t="shared" si="37"/>
        <v>1865</v>
      </c>
      <c r="BK32" s="23">
        <f t="shared" si="126"/>
        <v>0</v>
      </c>
      <c r="BL32" s="23">
        <f t="shared" si="126"/>
        <v>0</v>
      </c>
      <c r="BM32" s="20">
        <f t="shared" si="39"/>
        <v>1865</v>
      </c>
      <c r="BN32" s="20">
        <f t="shared" si="40"/>
        <v>1865</v>
      </c>
      <c r="BO32" s="23">
        <f t="shared" si="126"/>
        <v>0</v>
      </c>
      <c r="BP32" s="23">
        <f t="shared" si="126"/>
        <v>0</v>
      </c>
      <c r="BQ32" s="23">
        <f t="shared" si="126"/>
        <v>0</v>
      </c>
      <c r="BR32" s="20">
        <f t="shared" si="42"/>
        <v>1865</v>
      </c>
      <c r="BS32" s="20">
        <f t="shared" si="43"/>
        <v>1865</v>
      </c>
      <c r="BT32" s="20">
        <f t="shared" si="44"/>
        <v>1865</v>
      </c>
      <c r="BU32" s="23">
        <f t="shared" si="126"/>
        <v>0</v>
      </c>
      <c r="BV32" s="20">
        <f t="shared" si="46"/>
        <v>1865</v>
      </c>
      <c r="BW32" s="23">
        <f t="shared" si="126"/>
        <v>-56.25</v>
      </c>
      <c r="BX32" s="23">
        <f t="shared" si="126"/>
        <v>0</v>
      </c>
      <c r="BY32" s="20">
        <f t="shared" si="48"/>
        <v>1808.75</v>
      </c>
      <c r="BZ32" s="20">
        <f t="shared" si="49"/>
        <v>1865</v>
      </c>
      <c r="CA32" s="23">
        <f t="shared" si="126"/>
        <v>0</v>
      </c>
      <c r="CB32" s="20">
        <f t="shared" si="51"/>
        <v>1808.75</v>
      </c>
      <c r="CC32" s="23">
        <f t="shared" si="126"/>
        <v>0</v>
      </c>
      <c r="CD32" s="23">
        <f t="shared" si="53"/>
        <v>1808.75</v>
      </c>
      <c r="CE32" s="23">
        <f t="shared" si="126"/>
        <v>0</v>
      </c>
      <c r="CF32" s="32"/>
    </row>
    <row r="33" spans="1:84" ht="78.75" x14ac:dyDescent="0.25">
      <c r="A33" s="10" t="s">
        <v>7</v>
      </c>
      <c r="B33" s="19"/>
      <c r="C33" s="10"/>
      <c r="D33" s="10"/>
      <c r="E33" s="25" t="s">
        <v>628</v>
      </c>
      <c r="F33" s="20">
        <f>F34+F37</f>
        <v>1865</v>
      </c>
      <c r="G33" s="20">
        <f t="shared" ref="G33:K33" si="127">G34+G37</f>
        <v>1865</v>
      </c>
      <c r="H33" s="20">
        <f t="shared" si="127"/>
        <v>1865</v>
      </c>
      <c r="I33" s="20">
        <f t="shared" si="127"/>
        <v>0</v>
      </c>
      <c r="J33" s="20">
        <f t="shared" si="127"/>
        <v>0</v>
      </c>
      <c r="K33" s="20">
        <f t="shared" si="127"/>
        <v>0</v>
      </c>
      <c r="L33" s="20">
        <f t="shared" si="1"/>
        <v>1865</v>
      </c>
      <c r="M33" s="20">
        <f t="shared" si="2"/>
        <v>1865</v>
      </c>
      <c r="N33" s="20">
        <f t="shared" si="3"/>
        <v>1865</v>
      </c>
      <c r="O33" s="20">
        <f t="shared" ref="O33:Q33" si="128">O34+O37</f>
        <v>0</v>
      </c>
      <c r="P33" s="20">
        <f t="shared" si="128"/>
        <v>0</v>
      </c>
      <c r="Q33" s="20">
        <f t="shared" si="128"/>
        <v>0</v>
      </c>
      <c r="R33" s="20">
        <f t="shared" si="5"/>
        <v>1865</v>
      </c>
      <c r="S33" s="20">
        <f t="shared" si="6"/>
        <v>1865</v>
      </c>
      <c r="T33" s="20">
        <f t="shared" si="7"/>
        <v>1865</v>
      </c>
      <c r="U33" s="20">
        <f t="shared" ref="U33:CE33" si="129">U34+U37</f>
        <v>0</v>
      </c>
      <c r="V33" s="20">
        <f t="shared" si="9"/>
        <v>1865</v>
      </c>
      <c r="W33" s="20">
        <f t="shared" ref="W33:Y33" si="130">W34+W37</f>
        <v>0</v>
      </c>
      <c r="X33" s="20">
        <f t="shared" si="130"/>
        <v>0</v>
      </c>
      <c r="Y33" s="20">
        <f t="shared" si="130"/>
        <v>0</v>
      </c>
      <c r="Z33" s="20">
        <f t="shared" si="11"/>
        <v>1865</v>
      </c>
      <c r="AA33" s="20">
        <f t="shared" si="12"/>
        <v>1865</v>
      </c>
      <c r="AB33" s="20">
        <f t="shared" si="13"/>
        <v>1865</v>
      </c>
      <c r="AC33" s="20">
        <f t="shared" ref="AC33:AE33" si="131">AC34+AC37</f>
        <v>0</v>
      </c>
      <c r="AD33" s="20">
        <f t="shared" si="131"/>
        <v>0</v>
      </c>
      <c r="AE33" s="20">
        <f t="shared" si="131"/>
        <v>0</v>
      </c>
      <c r="AF33" s="20">
        <f t="shared" si="15"/>
        <v>1865</v>
      </c>
      <c r="AG33" s="20">
        <f t="shared" si="16"/>
        <v>1865</v>
      </c>
      <c r="AH33" s="20">
        <f t="shared" si="17"/>
        <v>1865</v>
      </c>
      <c r="AI33" s="20">
        <f t="shared" ref="AI33" si="132">AI34+AI37</f>
        <v>0</v>
      </c>
      <c r="AJ33" s="20">
        <f t="shared" si="19"/>
        <v>1865</v>
      </c>
      <c r="AK33" s="20">
        <f t="shared" ref="AK33:AM33" si="133">AK34+AK37</f>
        <v>0</v>
      </c>
      <c r="AL33" s="20">
        <f t="shared" si="133"/>
        <v>0</v>
      </c>
      <c r="AM33" s="20">
        <f t="shared" si="133"/>
        <v>0</v>
      </c>
      <c r="AN33" s="20">
        <f t="shared" si="21"/>
        <v>1865</v>
      </c>
      <c r="AO33" s="20">
        <f t="shared" si="22"/>
        <v>1865</v>
      </c>
      <c r="AP33" s="20">
        <f t="shared" si="23"/>
        <v>1865</v>
      </c>
      <c r="AQ33" s="20">
        <f t="shared" ref="AQ33:AS33" si="134">AQ34+AQ37</f>
        <v>0</v>
      </c>
      <c r="AR33" s="20">
        <f t="shared" si="134"/>
        <v>0</v>
      </c>
      <c r="AS33" s="20">
        <f t="shared" si="134"/>
        <v>0</v>
      </c>
      <c r="AT33" s="20">
        <f t="shared" si="25"/>
        <v>1865</v>
      </c>
      <c r="AU33" s="20">
        <f t="shared" si="26"/>
        <v>1865</v>
      </c>
      <c r="AV33" s="20">
        <f t="shared" si="27"/>
        <v>1865</v>
      </c>
      <c r="AW33" s="20">
        <f t="shared" ref="AW33:AY33" si="135">AW34+AW37</f>
        <v>0</v>
      </c>
      <c r="AX33" s="20">
        <f t="shared" si="135"/>
        <v>0</v>
      </c>
      <c r="AY33" s="20">
        <f t="shared" si="135"/>
        <v>0</v>
      </c>
      <c r="AZ33" s="20">
        <f t="shared" si="29"/>
        <v>1865</v>
      </c>
      <c r="BA33" s="20">
        <f t="shared" si="30"/>
        <v>1865</v>
      </c>
      <c r="BB33" s="20">
        <f t="shared" si="31"/>
        <v>1865</v>
      </c>
      <c r="BC33" s="20">
        <f t="shared" ref="BC33" si="136">BC34+BC37</f>
        <v>0</v>
      </c>
      <c r="BD33" s="20">
        <f t="shared" si="33"/>
        <v>1865</v>
      </c>
      <c r="BE33" s="20">
        <f t="shared" ref="BE33:BG33" si="137">BE34+BE37</f>
        <v>0</v>
      </c>
      <c r="BF33" s="20">
        <f t="shared" si="137"/>
        <v>0</v>
      </c>
      <c r="BG33" s="20">
        <f t="shared" si="137"/>
        <v>0</v>
      </c>
      <c r="BH33" s="20">
        <f t="shared" si="35"/>
        <v>1865</v>
      </c>
      <c r="BI33" s="20">
        <f t="shared" si="36"/>
        <v>1865</v>
      </c>
      <c r="BJ33" s="20">
        <f t="shared" si="37"/>
        <v>1865</v>
      </c>
      <c r="BK33" s="20">
        <f t="shared" ref="BK33:BL33" si="138">BK34+BK37</f>
        <v>0</v>
      </c>
      <c r="BL33" s="20">
        <f t="shared" si="138"/>
        <v>0</v>
      </c>
      <c r="BM33" s="20">
        <f t="shared" si="39"/>
        <v>1865</v>
      </c>
      <c r="BN33" s="20">
        <f t="shared" si="40"/>
        <v>1865</v>
      </c>
      <c r="BO33" s="20">
        <f t="shared" ref="BO33:BQ33" si="139">BO34+BO37</f>
        <v>0</v>
      </c>
      <c r="BP33" s="20">
        <f t="shared" si="139"/>
        <v>0</v>
      </c>
      <c r="BQ33" s="20">
        <f t="shared" si="139"/>
        <v>0</v>
      </c>
      <c r="BR33" s="20">
        <f t="shared" si="42"/>
        <v>1865</v>
      </c>
      <c r="BS33" s="20">
        <f t="shared" si="43"/>
        <v>1865</v>
      </c>
      <c r="BT33" s="20">
        <f t="shared" si="44"/>
        <v>1865</v>
      </c>
      <c r="BU33" s="20">
        <f t="shared" ref="BU33" si="140">BU34+BU37</f>
        <v>0</v>
      </c>
      <c r="BV33" s="20">
        <f t="shared" si="46"/>
        <v>1865</v>
      </c>
      <c r="BW33" s="20">
        <f t="shared" ref="BW33:BX33" si="141">BW34+BW37</f>
        <v>-56.25</v>
      </c>
      <c r="BX33" s="20">
        <f t="shared" si="141"/>
        <v>0</v>
      </c>
      <c r="BY33" s="20">
        <f t="shared" si="48"/>
        <v>1808.75</v>
      </c>
      <c r="BZ33" s="20">
        <f t="shared" si="49"/>
        <v>1865</v>
      </c>
      <c r="CA33" s="20">
        <f t="shared" ref="CA33" si="142">CA34+CA37</f>
        <v>0</v>
      </c>
      <c r="CB33" s="20">
        <f t="shared" si="51"/>
        <v>1808.75</v>
      </c>
      <c r="CC33" s="20">
        <f t="shared" ref="CC33" si="143">CC34+CC37</f>
        <v>0</v>
      </c>
      <c r="CD33" s="20">
        <f t="shared" si="53"/>
        <v>1808.75</v>
      </c>
      <c r="CE33" s="20">
        <f t="shared" si="129"/>
        <v>0</v>
      </c>
    </row>
    <row r="34" spans="1:84" ht="47.25" x14ac:dyDescent="0.25">
      <c r="A34" s="10" t="s">
        <v>7</v>
      </c>
      <c r="B34" s="19">
        <v>200</v>
      </c>
      <c r="C34" s="10"/>
      <c r="D34" s="10"/>
      <c r="E34" s="25" t="s">
        <v>602</v>
      </c>
      <c r="F34" s="20">
        <f>F35</f>
        <v>100</v>
      </c>
      <c r="G34" s="20">
        <f t="shared" ref="G34:CE35" si="144">G35</f>
        <v>100</v>
      </c>
      <c r="H34" s="20">
        <f t="shared" si="144"/>
        <v>100</v>
      </c>
      <c r="I34" s="20">
        <f t="shared" si="144"/>
        <v>0</v>
      </c>
      <c r="J34" s="20">
        <f t="shared" si="144"/>
        <v>0</v>
      </c>
      <c r="K34" s="20">
        <f t="shared" si="144"/>
        <v>0</v>
      </c>
      <c r="L34" s="20">
        <f t="shared" si="1"/>
        <v>100</v>
      </c>
      <c r="M34" s="20">
        <f t="shared" si="2"/>
        <v>100</v>
      </c>
      <c r="N34" s="20">
        <f t="shared" si="3"/>
        <v>100</v>
      </c>
      <c r="O34" s="20">
        <f t="shared" si="144"/>
        <v>0</v>
      </c>
      <c r="P34" s="20">
        <f t="shared" si="144"/>
        <v>0</v>
      </c>
      <c r="Q34" s="20">
        <f t="shared" si="144"/>
        <v>0</v>
      </c>
      <c r="R34" s="20">
        <f t="shared" si="5"/>
        <v>100</v>
      </c>
      <c r="S34" s="20">
        <f t="shared" si="6"/>
        <v>100</v>
      </c>
      <c r="T34" s="20">
        <f t="shared" si="7"/>
        <v>100</v>
      </c>
      <c r="U34" s="20">
        <f t="shared" si="144"/>
        <v>0</v>
      </c>
      <c r="V34" s="20">
        <f t="shared" si="9"/>
        <v>100</v>
      </c>
      <c r="W34" s="20">
        <f t="shared" si="144"/>
        <v>0</v>
      </c>
      <c r="X34" s="20">
        <f t="shared" si="144"/>
        <v>0</v>
      </c>
      <c r="Y34" s="20">
        <f t="shared" si="144"/>
        <v>0</v>
      </c>
      <c r="Z34" s="20">
        <f t="shared" si="11"/>
        <v>100</v>
      </c>
      <c r="AA34" s="20">
        <f t="shared" si="12"/>
        <v>100</v>
      </c>
      <c r="AB34" s="20">
        <f t="shared" si="13"/>
        <v>100</v>
      </c>
      <c r="AC34" s="20">
        <f t="shared" si="144"/>
        <v>0</v>
      </c>
      <c r="AD34" s="20">
        <f t="shared" si="144"/>
        <v>0</v>
      </c>
      <c r="AE34" s="20">
        <f t="shared" si="144"/>
        <v>0</v>
      </c>
      <c r="AF34" s="20">
        <f t="shared" si="15"/>
        <v>100</v>
      </c>
      <c r="AG34" s="20">
        <f t="shared" si="16"/>
        <v>100</v>
      </c>
      <c r="AH34" s="20">
        <f t="shared" si="17"/>
        <v>100</v>
      </c>
      <c r="AI34" s="20">
        <f t="shared" si="144"/>
        <v>0</v>
      </c>
      <c r="AJ34" s="20">
        <f t="shared" si="19"/>
        <v>100</v>
      </c>
      <c r="AK34" s="20">
        <f t="shared" si="144"/>
        <v>0</v>
      </c>
      <c r="AL34" s="20">
        <f t="shared" si="144"/>
        <v>0</v>
      </c>
      <c r="AM34" s="20">
        <f t="shared" si="144"/>
        <v>0</v>
      </c>
      <c r="AN34" s="20">
        <f t="shared" si="21"/>
        <v>100</v>
      </c>
      <c r="AO34" s="20">
        <f t="shared" si="22"/>
        <v>100</v>
      </c>
      <c r="AP34" s="20">
        <f t="shared" si="23"/>
        <v>100</v>
      </c>
      <c r="AQ34" s="20">
        <f t="shared" si="144"/>
        <v>0</v>
      </c>
      <c r="AR34" s="20">
        <f t="shared" si="144"/>
        <v>0</v>
      </c>
      <c r="AS34" s="20">
        <f t="shared" si="144"/>
        <v>0</v>
      </c>
      <c r="AT34" s="20">
        <f t="shared" si="25"/>
        <v>100</v>
      </c>
      <c r="AU34" s="20">
        <f t="shared" si="26"/>
        <v>100</v>
      </c>
      <c r="AV34" s="20">
        <f t="shared" si="27"/>
        <v>100</v>
      </c>
      <c r="AW34" s="20">
        <f t="shared" si="144"/>
        <v>0</v>
      </c>
      <c r="AX34" s="20">
        <f t="shared" si="144"/>
        <v>0</v>
      </c>
      <c r="AY34" s="20">
        <f t="shared" si="144"/>
        <v>0</v>
      </c>
      <c r="AZ34" s="20">
        <f t="shared" si="29"/>
        <v>100</v>
      </c>
      <c r="BA34" s="20">
        <f t="shared" si="30"/>
        <v>100</v>
      </c>
      <c r="BB34" s="20">
        <f t="shared" si="31"/>
        <v>100</v>
      </c>
      <c r="BC34" s="20">
        <f t="shared" si="144"/>
        <v>0</v>
      </c>
      <c r="BD34" s="20">
        <f t="shared" si="33"/>
        <v>100</v>
      </c>
      <c r="BE34" s="20">
        <f t="shared" si="144"/>
        <v>0</v>
      </c>
      <c r="BF34" s="20">
        <f t="shared" si="144"/>
        <v>0</v>
      </c>
      <c r="BG34" s="20">
        <f t="shared" si="144"/>
        <v>0</v>
      </c>
      <c r="BH34" s="20">
        <f t="shared" si="35"/>
        <v>100</v>
      </c>
      <c r="BI34" s="20">
        <f t="shared" si="36"/>
        <v>100</v>
      </c>
      <c r="BJ34" s="20">
        <f t="shared" si="37"/>
        <v>100</v>
      </c>
      <c r="BK34" s="20">
        <f t="shared" si="144"/>
        <v>0</v>
      </c>
      <c r="BL34" s="20">
        <f t="shared" si="144"/>
        <v>0</v>
      </c>
      <c r="BM34" s="20">
        <f t="shared" si="39"/>
        <v>100</v>
      </c>
      <c r="BN34" s="20">
        <f t="shared" si="40"/>
        <v>100</v>
      </c>
      <c r="BO34" s="20">
        <f t="shared" si="144"/>
        <v>0</v>
      </c>
      <c r="BP34" s="20">
        <f t="shared" si="144"/>
        <v>0</v>
      </c>
      <c r="BQ34" s="20">
        <f t="shared" si="144"/>
        <v>0</v>
      </c>
      <c r="BR34" s="20">
        <f t="shared" si="42"/>
        <v>100</v>
      </c>
      <c r="BS34" s="20">
        <f t="shared" si="43"/>
        <v>100</v>
      </c>
      <c r="BT34" s="20">
        <f t="shared" si="44"/>
        <v>100</v>
      </c>
      <c r="BU34" s="20">
        <f t="shared" si="144"/>
        <v>0</v>
      </c>
      <c r="BV34" s="20">
        <f t="shared" si="46"/>
        <v>100</v>
      </c>
      <c r="BW34" s="20">
        <f t="shared" si="144"/>
        <v>-56.25</v>
      </c>
      <c r="BX34" s="20">
        <f t="shared" si="144"/>
        <v>0</v>
      </c>
      <c r="BY34" s="20">
        <f t="shared" si="48"/>
        <v>43.75</v>
      </c>
      <c r="BZ34" s="20">
        <f t="shared" si="49"/>
        <v>100</v>
      </c>
      <c r="CA34" s="20">
        <f t="shared" si="144"/>
        <v>0</v>
      </c>
      <c r="CB34" s="20">
        <f t="shared" si="51"/>
        <v>43.75</v>
      </c>
      <c r="CC34" s="20">
        <f t="shared" si="144"/>
        <v>0</v>
      </c>
      <c r="CD34" s="20">
        <f t="shared" si="53"/>
        <v>43.75</v>
      </c>
      <c r="CE34" s="20">
        <f t="shared" si="144"/>
        <v>0</v>
      </c>
    </row>
    <row r="35" spans="1:84" ht="47.25" x14ac:dyDescent="0.25">
      <c r="A35" s="10" t="s">
        <v>7</v>
      </c>
      <c r="B35" s="19">
        <v>240</v>
      </c>
      <c r="C35" s="10"/>
      <c r="D35" s="10"/>
      <c r="E35" s="25" t="s">
        <v>603</v>
      </c>
      <c r="F35" s="20">
        <f>F36</f>
        <v>100</v>
      </c>
      <c r="G35" s="20">
        <f t="shared" si="144"/>
        <v>100</v>
      </c>
      <c r="H35" s="20">
        <f t="shared" si="144"/>
        <v>100</v>
      </c>
      <c r="I35" s="20">
        <f t="shared" si="144"/>
        <v>0</v>
      </c>
      <c r="J35" s="20">
        <f t="shared" si="144"/>
        <v>0</v>
      </c>
      <c r="K35" s="20">
        <f t="shared" si="144"/>
        <v>0</v>
      </c>
      <c r="L35" s="20">
        <f t="shared" si="1"/>
        <v>100</v>
      </c>
      <c r="M35" s="20">
        <f t="shared" si="2"/>
        <v>100</v>
      </c>
      <c r="N35" s="20">
        <f t="shared" si="3"/>
        <v>100</v>
      </c>
      <c r="O35" s="20">
        <f t="shared" si="144"/>
        <v>0</v>
      </c>
      <c r="P35" s="20">
        <f t="shared" si="144"/>
        <v>0</v>
      </c>
      <c r="Q35" s="20">
        <f t="shared" si="144"/>
        <v>0</v>
      </c>
      <c r="R35" s="20">
        <f t="shared" si="5"/>
        <v>100</v>
      </c>
      <c r="S35" s="20">
        <f t="shared" si="6"/>
        <v>100</v>
      </c>
      <c r="T35" s="20">
        <f t="shared" si="7"/>
        <v>100</v>
      </c>
      <c r="U35" s="20">
        <f t="shared" si="144"/>
        <v>0</v>
      </c>
      <c r="V35" s="20">
        <f t="shared" si="9"/>
        <v>100</v>
      </c>
      <c r="W35" s="20">
        <f t="shared" si="144"/>
        <v>0</v>
      </c>
      <c r="X35" s="20">
        <f t="shared" si="144"/>
        <v>0</v>
      </c>
      <c r="Y35" s="20">
        <f t="shared" si="144"/>
        <v>0</v>
      </c>
      <c r="Z35" s="20">
        <f t="shared" si="11"/>
        <v>100</v>
      </c>
      <c r="AA35" s="20">
        <f t="shared" si="12"/>
        <v>100</v>
      </c>
      <c r="AB35" s="20">
        <f t="shared" si="13"/>
        <v>100</v>
      </c>
      <c r="AC35" s="20">
        <f t="shared" si="144"/>
        <v>0</v>
      </c>
      <c r="AD35" s="20">
        <f t="shared" si="144"/>
        <v>0</v>
      </c>
      <c r="AE35" s="20">
        <f t="shared" si="144"/>
        <v>0</v>
      </c>
      <c r="AF35" s="20">
        <f t="shared" si="15"/>
        <v>100</v>
      </c>
      <c r="AG35" s="20">
        <f t="shared" si="16"/>
        <v>100</v>
      </c>
      <c r="AH35" s="20">
        <f t="shared" si="17"/>
        <v>100</v>
      </c>
      <c r="AI35" s="20">
        <f t="shared" si="144"/>
        <v>0</v>
      </c>
      <c r="AJ35" s="20">
        <f t="shared" si="19"/>
        <v>100</v>
      </c>
      <c r="AK35" s="20">
        <f t="shared" si="144"/>
        <v>0</v>
      </c>
      <c r="AL35" s="20">
        <f t="shared" si="144"/>
        <v>0</v>
      </c>
      <c r="AM35" s="20">
        <f t="shared" si="144"/>
        <v>0</v>
      </c>
      <c r="AN35" s="20">
        <f t="shared" si="21"/>
        <v>100</v>
      </c>
      <c r="AO35" s="20">
        <f t="shared" si="22"/>
        <v>100</v>
      </c>
      <c r="AP35" s="20">
        <f t="shared" si="23"/>
        <v>100</v>
      </c>
      <c r="AQ35" s="20">
        <f t="shared" si="144"/>
        <v>0</v>
      </c>
      <c r="AR35" s="20">
        <f t="shared" si="144"/>
        <v>0</v>
      </c>
      <c r="AS35" s="20">
        <f t="shared" si="144"/>
        <v>0</v>
      </c>
      <c r="AT35" s="20">
        <f t="shared" si="25"/>
        <v>100</v>
      </c>
      <c r="AU35" s="20">
        <f t="shared" si="26"/>
        <v>100</v>
      </c>
      <c r="AV35" s="20">
        <f t="shared" si="27"/>
        <v>100</v>
      </c>
      <c r="AW35" s="20">
        <f t="shared" si="144"/>
        <v>0</v>
      </c>
      <c r="AX35" s="20">
        <f t="shared" si="144"/>
        <v>0</v>
      </c>
      <c r="AY35" s="20">
        <f t="shared" si="144"/>
        <v>0</v>
      </c>
      <c r="AZ35" s="20">
        <f t="shared" si="29"/>
        <v>100</v>
      </c>
      <c r="BA35" s="20">
        <f t="shared" si="30"/>
        <v>100</v>
      </c>
      <c r="BB35" s="20">
        <f t="shared" si="31"/>
        <v>100</v>
      </c>
      <c r="BC35" s="20">
        <f t="shared" si="144"/>
        <v>0</v>
      </c>
      <c r="BD35" s="20">
        <f t="shared" si="33"/>
        <v>100</v>
      </c>
      <c r="BE35" s="20">
        <f t="shared" si="144"/>
        <v>0</v>
      </c>
      <c r="BF35" s="20">
        <f t="shared" si="144"/>
        <v>0</v>
      </c>
      <c r="BG35" s="20">
        <f t="shared" si="144"/>
        <v>0</v>
      </c>
      <c r="BH35" s="20">
        <f t="shared" si="35"/>
        <v>100</v>
      </c>
      <c r="BI35" s="20">
        <f t="shared" si="36"/>
        <v>100</v>
      </c>
      <c r="BJ35" s="20">
        <f t="shared" si="37"/>
        <v>100</v>
      </c>
      <c r="BK35" s="20">
        <f t="shared" si="144"/>
        <v>0</v>
      </c>
      <c r="BL35" s="20">
        <f t="shared" si="144"/>
        <v>0</v>
      </c>
      <c r="BM35" s="20">
        <f t="shared" si="39"/>
        <v>100</v>
      </c>
      <c r="BN35" s="20">
        <f t="shared" si="40"/>
        <v>100</v>
      </c>
      <c r="BO35" s="20">
        <f t="shared" si="144"/>
        <v>0</v>
      </c>
      <c r="BP35" s="20">
        <f t="shared" si="144"/>
        <v>0</v>
      </c>
      <c r="BQ35" s="20">
        <f t="shared" si="144"/>
        <v>0</v>
      </c>
      <c r="BR35" s="20">
        <f t="shared" si="42"/>
        <v>100</v>
      </c>
      <c r="BS35" s="20">
        <f t="shared" si="43"/>
        <v>100</v>
      </c>
      <c r="BT35" s="20">
        <f t="shared" si="44"/>
        <v>100</v>
      </c>
      <c r="BU35" s="20">
        <f t="shared" si="144"/>
        <v>0</v>
      </c>
      <c r="BV35" s="20">
        <f t="shared" si="46"/>
        <v>100</v>
      </c>
      <c r="BW35" s="20">
        <f t="shared" si="144"/>
        <v>-56.25</v>
      </c>
      <c r="BX35" s="20">
        <f t="shared" si="144"/>
        <v>0</v>
      </c>
      <c r="BY35" s="20">
        <f t="shared" si="48"/>
        <v>43.75</v>
      </c>
      <c r="BZ35" s="20">
        <f t="shared" si="49"/>
        <v>100</v>
      </c>
      <c r="CA35" s="20">
        <f t="shared" si="144"/>
        <v>0</v>
      </c>
      <c r="CB35" s="20">
        <f t="shared" si="51"/>
        <v>43.75</v>
      </c>
      <c r="CC35" s="20">
        <f t="shared" si="144"/>
        <v>0</v>
      </c>
      <c r="CD35" s="20">
        <f t="shared" si="53"/>
        <v>43.75</v>
      </c>
      <c r="CE35" s="20">
        <f t="shared" si="144"/>
        <v>0</v>
      </c>
    </row>
    <row r="36" spans="1:84" x14ac:dyDescent="0.25">
      <c r="A36" s="10" t="s">
        <v>7</v>
      </c>
      <c r="B36" s="19">
        <v>240</v>
      </c>
      <c r="C36" s="10" t="s">
        <v>336</v>
      </c>
      <c r="D36" s="10" t="s">
        <v>340</v>
      </c>
      <c r="E36" s="25" t="s">
        <v>571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2"/>
        <v>100</v>
      </c>
      <c r="N36" s="20">
        <f t="shared" si="3"/>
        <v>100</v>
      </c>
      <c r="O36" s="20"/>
      <c r="P36" s="20"/>
      <c r="Q36" s="20"/>
      <c r="R36" s="20">
        <f t="shared" si="5"/>
        <v>100</v>
      </c>
      <c r="S36" s="20">
        <f t="shared" si="6"/>
        <v>100</v>
      </c>
      <c r="T36" s="20">
        <f t="shared" si="7"/>
        <v>100</v>
      </c>
      <c r="U36" s="20"/>
      <c r="V36" s="20">
        <f t="shared" si="9"/>
        <v>100</v>
      </c>
      <c r="W36" s="20"/>
      <c r="X36" s="20"/>
      <c r="Y36" s="20"/>
      <c r="Z36" s="20">
        <f t="shared" si="11"/>
        <v>100</v>
      </c>
      <c r="AA36" s="20">
        <f t="shared" si="12"/>
        <v>100</v>
      </c>
      <c r="AB36" s="20">
        <f t="shared" si="13"/>
        <v>100</v>
      </c>
      <c r="AC36" s="20"/>
      <c r="AD36" s="20"/>
      <c r="AE36" s="20"/>
      <c r="AF36" s="20">
        <f t="shared" si="15"/>
        <v>100</v>
      </c>
      <c r="AG36" s="20">
        <f t="shared" si="16"/>
        <v>100</v>
      </c>
      <c r="AH36" s="20">
        <f t="shared" si="17"/>
        <v>100</v>
      </c>
      <c r="AI36" s="20"/>
      <c r="AJ36" s="20">
        <f t="shared" si="19"/>
        <v>100</v>
      </c>
      <c r="AK36" s="20"/>
      <c r="AL36" s="20"/>
      <c r="AM36" s="20"/>
      <c r="AN36" s="20">
        <f t="shared" si="21"/>
        <v>100</v>
      </c>
      <c r="AO36" s="20">
        <f t="shared" si="22"/>
        <v>100</v>
      </c>
      <c r="AP36" s="20">
        <f t="shared" si="23"/>
        <v>100</v>
      </c>
      <c r="AQ36" s="20"/>
      <c r="AR36" s="20"/>
      <c r="AS36" s="20"/>
      <c r="AT36" s="20">
        <f t="shared" si="25"/>
        <v>100</v>
      </c>
      <c r="AU36" s="20">
        <f t="shared" si="26"/>
        <v>100</v>
      </c>
      <c r="AV36" s="20">
        <f t="shared" si="27"/>
        <v>100</v>
      </c>
      <c r="AW36" s="20"/>
      <c r="AX36" s="20"/>
      <c r="AY36" s="20"/>
      <c r="AZ36" s="20">
        <f t="shared" si="29"/>
        <v>100</v>
      </c>
      <c r="BA36" s="20">
        <f t="shared" si="30"/>
        <v>100</v>
      </c>
      <c r="BB36" s="20">
        <f t="shared" si="31"/>
        <v>100</v>
      </c>
      <c r="BC36" s="20"/>
      <c r="BD36" s="20">
        <f t="shared" si="33"/>
        <v>100</v>
      </c>
      <c r="BE36" s="20"/>
      <c r="BF36" s="20"/>
      <c r="BG36" s="20"/>
      <c r="BH36" s="20">
        <f t="shared" si="35"/>
        <v>100</v>
      </c>
      <c r="BI36" s="20">
        <f t="shared" si="36"/>
        <v>100</v>
      </c>
      <c r="BJ36" s="20">
        <f t="shared" si="37"/>
        <v>100</v>
      </c>
      <c r="BK36" s="20"/>
      <c r="BL36" s="20"/>
      <c r="BM36" s="20">
        <f t="shared" si="39"/>
        <v>100</v>
      </c>
      <c r="BN36" s="20">
        <f t="shared" si="40"/>
        <v>100</v>
      </c>
      <c r="BO36" s="20"/>
      <c r="BP36" s="20"/>
      <c r="BQ36" s="20"/>
      <c r="BR36" s="20">
        <f t="shared" si="42"/>
        <v>100</v>
      </c>
      <c r="BS36" s="20">
        <f t="shared" si="43"/>
        <v>100</v>
      </c>
      <c r="BT36" s="20">
        <f t="shared" si="44"/>
        <v>100</v>
      </c>
      <c r="BU36" s="20"/>
      <c r="BV36" s="20">
        <f t="shared" si="46"/>
        <v>100</v>
      </c>
      <c r="BW36" s="20">
        <f>-19.45-27.8-9</f>
        <v>-56.25</v>
      </c>
      <c r="BX36" s="20"/>
      <c r="BY36" s="20">
        <f t="shared" si="48"/>
        <v>43.75</v>
      </c>
      <c r="BZ36" s="20">
        <f t="shared" si="49"/>
        <v>100</v>
      </c>
      <c r="CA36" s="20"/>
      <c r="CB36" s="20">
        <f t="shared" si="51"/>
        <v>43.75</v>
      </c>
      <c r="CC36" s="20"/>
      <c r="CD36" s="20">
        <f t="shared" si="53"/>
        <v>43.75</v>
      </c>
      <c r="CE36" s="20"/>
    </row>
    <row r="37" spans="1:84" ht="47.25" x14ac:dyDescent="0.25">
      <c r="A37" s="10" t="s">
        <v>7</v>
      </c>
      <c r="B37" s="19">
        <v>600</v>
      </c>
      <c r="C37" s="10"/>
      <c r="D37" s="10"/>
      <c r="E37" s="25" t="s">
        <v>614</v>
      </c>
      <c r="F37" s="20">
        <f>F38+F40</f>
        <v>1765</v>
      </c>
      <c r="G37" s="20">
        <f t="shared" ref="G37:K37" si="145">G38+G40</f>
        <v>1765</v>
      </c>
      <c r="H37" s="20">
        <f t="shared" si="145"/>
        <v>1765</v>
      </c>
      <c r="I37" s="20">
        <f t="shared" si="145"/>
        <v>0</v>
      </c>
      <c r="J37" s="20">
        <f t="shared" si="145"/>
        <v>0</v>
      </c>
      <c r="K37" s="20">
        <f t="shared" si="145"/>
        <v>0</v>
      </c>
      <c r="L37" s="20">
        <f t="shared" si="1"/>
        <v>1765</v>
      </c>
      <c r="M37" s="20">
        <f t="shared" si="2"/>
        <v>1765</v>
      </c>
      <c r="N37" s="20">
        <f t="shared" si="3"/>
        <v>1765</v>
      </c>
      <c r="O37" s="20">
        <f t="shared" ref="O37:Q37" si="146">O38+O40</f>
        <v>0</v>
      </c>
      <c r="P37" s="20">
        <f t="shared" si="146"/>
        <v>0</v>
      </c>
      <c r="Q37" s="20">
        <f t="shared" si="146"/>
        <v>0</v>
      </c>
      <c r="R37" s="20">
        <f t="shared" si="5"/>
        <v>1765</v>
      </c>
      <c r="S37" s="20">
        <f t="shared" si="6"/>
        <v>1765</v>
      </c>
      <c r="T37" s="20">
        <f t="shared" si="7"/>
        <v>1765</v>
      </c>
      <c r="U37" s="20">
        <f t="shared" ref="U37:CE37" si="147">U38+U40</f>
        <v>0</v>
      </c>
      <c r="V37" s="20">
        <f t="shared" si="9"/>
        <v>1765</v>
      </c>
      <c r="W37" s="20">
        <f t="shared" ref="W37:Y37" si="148">W38+W40</f>
        <v>0</v>
      </c>
      <c r="X37" s="20">
        <f t="shared" si="148"/>
        <v>0</v>
      </c>
      <c r="Y37" s="20">
        <f t="shared" si="148"/>
        <v>0</v>
      </c>
      <c r="Z37" s="20">
        <f t="shared" si="11"/>
        <v>1765</v>
      </c>
      <c r="AA37" s="20">
        <f t="shared" si="12"/>
        <v>1765</v>
      </c>
      <c r="AB37" s="20">
        <f t="shared" si="13"/>
        <v>1765</v>
      </c>
      <c r="AC37" s="20">
        <f t="shared" ref="AC37:AE37" si="149">AC38+AC40</f>
        <v>0</v>
      </c>
      <c r="AD37" s="20">
        <f t="shared" si="149"/>
        <v>0</v>
      </c>
      <c r="AE37" s="20">
        <f t="shared" si="149"/>
        <v>0</v>
      </c>
      <c r="AF37" s="20">
        <f t="shared" si="15"/>
        <v>1765</v>
      </c>
      <c r="AG37" s="20">
        <f t="shared" si="16"/>
        <v>1765</v>
      </c>
      <c r="AH37" s="20">
        <f t="shared" si="17"/>
        <v>1765</v>
      </c>
      <c r="AI37" s="20">
        <f t="shared" ref="AI37" si="150">AI38+AI40</f>
        <v>0</v>
      </c>
      <c r="AJ37" s="20">
        <f t="shared" si="19"/>
        <v>1765</v>
      </c>
      <c r="AK37" s="20">
        <f t="shared" ref="AK37:AM37" si="151">AK38+AK40</f>
        <v>0</v>
      </c>
      <c r="AL37" s="20">
        <f t="shared" si="151"/>
        <v>0</v>
      </c>
      <c r="AM37" s="20">
        <f t="shared" si="151"/>
        <v>0</v>
      </c>
      <c r="AN37" s="20">
        <f t="shared" si="21"/>
        <v>1765</v>
      </c>
      <c r="AO37" s="20">
        <f t="shared" si="22"/>
        <v>1765</v>
      </c>
      <c r="AP37" s="20">
        <f t="shared" si="23"/>
        <v>1765</v>
      </c>
      <c r="AQ37" s="20">
        <f t="shared" ref="AQ37:AS37" si="152">AQ38+AQ40</f>
        <v>0</v>
      </c>
      <c r="AR37" s="20">
        <f t="shared" si="152"/>
        <v>0</v>
      </c>
      <c r="AS37" s="20">
        <f t="shared" si="152"/>
        <v>0</v>
      </c>
      <c r="AT37" s="20">
        <f t="shared" si="25"/>
        <v>1765</v>
      </c>
      <c r="AU37" s="20">
        <f t="shared" si="26"/>
        <v>1765</v>
      </c>
      <c r="AV37" s="20">
        <f t="shared" si="27"/>
        <v>1765</v>
      </c>
      <c r="AW37" s="20">
        <f t="shared" ref="AW37:AY37" si="153">AW38+AW40</f>
        <v>0</v>
      </c>
      <c r="AX37" s="20">
        <f t="shared" si="153"/>
        <v>0</v>
      </c>
      <c r="AY37" s="20">
        <f t="shared" si="153"/>
        <v>0</v>
      </c>
      <c r="AZ37" s="20">
        <f t="shared" si="29"/>
        <v>1765</v>
      </c>
      <c r="BA37" s="20">
        <f t="shared" si="30"/>
        <v>1765</v>
      </c>
      <c r="BB37" s="20">
        <f t="shared" si="31"/>
        <v>1765</v>
      </c>
      <c r="BC37" s="20">
        <f t="shared" ref="BC37" si="154">BC38+BC40</f>
        <v>0</v>
      </c>
      <c r="BD37" s="20">
        <f t="shared" si="33"/>
        <v>1765</v>
      </c>
      <c r="BE37" s="20">
        <f t="shared" ref="BE37:BG37" si="155">BE38+BE40</f>
        <v>0</v>
      </c>
      <c r="BF37" s="20">
        <f t="shared" si="155"/>
        <v>0</v>
      </c>
      <c r="BG37" s="20">
        <f t="shared" si="155"/>
        <v>0</v>
      </c>
      <c r="BH37" s="20">
        <f t="shared" si="35"/>
        <v>1765</v>
      </c>
      <c r="BI37" s="20">
        <f t="shared" si="36"/>
        <v>1765</v>
      </c>
      <c r="BJ37" s="20">
        <f t="shared" si="37"/>
        <v>1765</v>
      </c>
      <c r="BK37" s="20">
        <f t="shared" ref="BK37:BL37" si="156">BK38+BK40</f>
        <v>0</v>
      </c>
      <c r="BL37" s="20">
        <f t="shared" si="156"/>
        <v>0</v>
      </c>
      <c r="BM37" s="20">
        <f t="shared" si="39"/>
        <v>1765</v>
      </c>
      <c r="BN37" s="20">
        <f t="shared" si="40"/>
        <v>1765</v>
      </c>
      <c r="BO37" s="20">
        <f t="shared" ref="BO37:BQ37" si="157">BO38+BO40</f>
        <v>0</v>
      </c>
      <c r="BP37" s="20">
        <f t="shared" si="157"/>
        <v>0</v>
      </c>
      <c r="BQ37" s="20">
        <f t="shared" si="157"/>
        <v>0</v>
      </c>
      <c r="BR37" s="20">
        <f t="shared" si="42"/>
        <v>1765</v>
      </c>
      <c r="BS37" s="20">
        <f t="shared" si="43"/>
        <v>1765</v>
      </c>
      <c r="BT37" s="20">
        <f t="shared" si="44"/>
        <v>1765</v>
      </c>
      <c r="BU37" s="20">
        <f t="shared" ref="BU37" si="158">BU38+BU40</f>
        <v>0</v>
      </c>
      <c r="BV37" s="20">
        <f t="shared" si="46"/>
        <v>1765</v>
      </c>
      <c r="BW37" s="20">
        <f t="shared" ref="BW37:BX37" si="159">BW38+BW40</f>
        <v>0</v>
      </c>
      <c r="BX37" s="20">
        <f t="shared" si="159"/>
        <v>0</v>
      </c>
      <c r="BY37" s="20">
        <f t="shared" si="48"/>
        <v>1765</v>
      </c>
      <c r="BZ37" s="20">
        <f t="shared" si="49"/>
        <v>1765</v>
      </c>
      <c r="CA37" s="20">
        <f t="shared" ref="CA37" si="160">CA38+CA40</f>
        <v>0</v>
      </c>
      <c r="CB37" s="20">
        <f t="shared" si="51"/>
        <v>1765</v>
      </c>
      <c r="CC37" s="20">
        <f t="shared" ref="CC37" si="161">CC38+CC40</f>
        <v>0</v>
      </c>
      <c r="CD37" s="20">
        <f t="shared" si="53"/>
        <v>1765</v>
      </c>
      <c r="CE37" s="20">
        <f t="shared" si="147"/>
        <v>0</v>
      </c>
    </row>
    <row r="38" spans="1:84" x14ac:dyDescent="0.25">
      <c r="A38" s="10" t="s">
        <v>7</v>
      </c>
      <c r="B38" s="19">
        <v>620</v>
      </c>
      <c r="C38" s="10"/>
      <c r="D38" s="10"/>
      <c r="E38" s="25" t="s">
        <v>616</v>
      </c>
      <c r="F38" s="20">
        <f>F39</f>
        <v>540</v>
      </c>
      <c r="G38" s="20">
        <f t="shared" ref="G38:CE38" si="162">G39</f>
        <v>540</v>
      </c>
      <c r="H38" s="20">
        <f t="shared" si="162"/>
        <v>540</v>
      </c>
      <c r="I38" s="20">
        <f t="shared" si="162"/>
        <v>0</v>
      </c>
      <c r="J38" s="20">
        <f t="shared" si="162"/>
        <v>0</v>
      </c>
      <c r="K38" s="20">
        <f t="shared" si="162"/>
        <v>0</v>
      </c>
      <c r="L38" s="20">
        <f t="shared" si="1"/>
        <v>540</v>
      </c>
      <c r="M38" s="20">
        <f t="shared" si="2"/>
        <v>540</v>
      </c>
      <c r="N38" s="20">
        <f t="shared" si="3"/>
        <v>540</v>
      </c>
      <c r="O38" s="20">
        <f t="shared" si="162"/>
        <v>0</v>
      </c>
      <c r="P38" s="20">
        <f t="shared" si="162"/>
        <v>0</v>
      </c>
      <c r="Q38" s="20">
        <f t="shared" si="162"/>
        <v>0</v>
      </c>
      <c r="R38" s="20">
        <f t="shared" si="5"/>
        <v>540</v>
      </c>
      <c r="S38" s="20">
        <f t="shared" si="6"/>
        <v>540</v>
      </c>
      <c r="T38" s="20">
        <f t="shared" si="7"/>
        <v>540</v>
      </c>
      <c r="U38" s="20">
        <f t="shared" si="162"/>
        <v>0</v>
      </c>
      <c r="V38" s="20">
        <f t="shared" si="9"/>
        <v>540</v>
      </c>
      <c r="W38" s="20">
        <f t="shared" si="162"/>
        <v>0</v>
      </c>
      <c r="X38" s="20">
        <f t="shared" si="162"/>
        <v>0</v>
      </c>
      <c r="Y38" s="20">
        <f t="shared" si="162"/>
        <v>0</v>
      </c>
      <c r="Z38" s="20">
        <f t="shared" si="11"/>
        <v>540</v>
      </c>
      <c r="AA38" s="20">
        <f t="shared" si="12"/>
        <v>540</v>
      </c>
      <c r="AB38" s="20">
        <f t="shared" si="13"/>
        <v>540</v>
      </c>
      <c r="AC38" s="20">
        <f t="shared" si="162"/>
        <v>0</v>
      </c>
      <c r="AD38" s="20">
        <f t="shared" si="162"/>
        <v>0</v>
      </c>
      <c r="AE38" s="20">
        <f t="shared" si="162"/>
        <v>0</v>
      </c>
      <c r="AF38" s="20">
        <f t="shared" si="15"/>
        <v>540</v>
      </c>
      <c r="AG38" s="20">
        <f t="shared" si="16"/>
        <v>540</v>
      </c>
      <c r="AH38" s="20">
        <f t="shared" si="17"/>
        <v>540</v>
      </c>
      <c r="AI38" s="20">
        <f t="shared" si="162"/>
        <v>0</v>
      </c>
      <c r="AJ38" s="20">
        <f t="shared" si="19"/>
        <v>540</v>
      </c>
      <c r="AK38" s="20">
        <f t="shared" si="162"/>
        <v>0</v>
      </c>
      <c r="AL38" s="20">
        <f t="shared" si="162"/>
        <v>0</v>
      </c>
      <c r="AM38" s="20">
        <f t="shared" si="162"/>
        <v>0</v>
      </c>
      <c r="AN38" s="20">
        <f t="shared" si="21"/>
        <v>540</v>
      </c>
      <c r="AO38" s="20">
        <f t="shared" si="22"/>
        <v>540</v>
      </c>
      <c r="AP38" s="20">
        <f t="shared" si="23"/>
        <v>540</v>
      </c>
      <c r="AQ38" s="20">
        <f t="shared" si="162"/>
        <v>0</v>
      </c>
      <c r="AR38" s="20">
        <f t="shared" si="162"/>
        <v>0</v>
      </c>
      <c r="AS38" s="20">
        <f t="shared" si="162"/>
        <v>0</v>
      </c>
      <c r="AT38" s="20">
        <f t="shared" si="25"/>
        <v>540</v>
      </c>
      <c r="AU38" s="20">
        <f t="shared" si="26"/>
        <v>540</v>
      </c>
      <c r="AV38" s="20">
        <f t="shared" si="27"/>
        <v>540</v>
      </c>
      <c r="AW38" s="20">
        <f t="shared" si="162"/>
        <v>0</v>
      </c>
      <c r="AX38" s="20">
        <f t="shared" si="162"/>
        <v>0</v>
      </c>
      <c r="AY38" s="20">
        <f t="shared" si="162"/>
        <v>0</v>
      </c>
      <c r="AZ38" s="20">
        <f t="shared" si="29"/>
        <v>540</v>
      </c>
      <c r="BA38" s="20">
        <f t="shared" si="30"/>
        <v>540</v>
      </c>
      <c r="BB38" s="20">
        <f t="shared" si="31"/>
        <v>540</v>
      </c>
      <c r="BC38" s="20">
        <f t="shared" si="162"/>
        <v>0</v>
      </c>
      <c r="BD38" s="20">
        <f t="shared" si="33"/>
        <v>540</v>
      </c>
      <c r="BE38" s="20">
        <f t="shared" si="162"/>
        <v>0</v>
      </c>
      <c r="BF38" s="20">
        <f t="shared" si="162"/>
        <v>0</v>
      </c>
      <c r="BG38" s="20">
        <f t="shared" si="162"/>
        <v>0</v>
      </c>
      <c r="BH38" s="20">
        <f t="shared" si="35"/>
        <v>540</v>
      </c>
      <c r="BI38" s="20">
        <f t="shared" si="36"/>
        <v>540</v>
      </c>
      <c r="BJ38" s="20">
        <f t="shared" si="37"/>
        <v>540</v>
      </c>
      <c r="BK38" s="20">
        <f t="shared" si="162"/>
        <v>0</v>
      </c>
      <c r="BL38" s="20">
        <f t="shared" si="162"/>
        <v>0</v>
      </c>
      <c r="BM38" s="20">
        <f t="shared" si="39"/>
        <v>540</v>
      </c>
      <c r="BN38" s="20">
        <f t="shared" si="40"/>
        <v>540</v>
      </c>
      <c r="BO38" s="20">
        <f t="shared" si="162"/>
        <v>0</v>
      </c>
      <c r="BP38" s="20">
        <f t="shared" si="162"/>
        <v>0</v>
      </c>
      <c r="BQ38" s="20">
        <f t="shared" si="162"/>
        <v>0</v>
      </c>
      <c r="BR38" s="20">
        <f t="shared" si="42"/>
        <v>540</v>
      </c>
      <c r="BS38" s="20">
        <f t="shared" si="43"/>
        <v>540</v>
      </c>
      <c r="BT38" s="20">
        <f t="shared" si="44"/>
        <v>540</v>
      </c>
      <c r="BU38" s="20">
        <f t="shared" si="162"/>
        <v>0</v>
      </c>
      <c r="BV38" s="20">
        <f t="shared" si="46"/>
        <v>540</v>
      </c>
      <c r="BW38" s="20">
        <f t="shared" si="162"/>
        <v>0</v>
      </c>
      <c r="BX38" s="20">
        <f t="shared" si="162"/>
        <v>0</v>
      </c>
      <c r="BY38" s="20">
        <f t="shared" si="48"/>
        <v>540</v>
      </c>
      <c r="BZ38" s="20">
        <f t="shared" si="49"/>
        <v>540</v>
      </c>
      <c r="CA38" s="20">
        <f t="shared" si="162"/>
        <v>0</v>
      </c>
      <c r="CB38" s="20">
        <f t="shared" si="51"/>
        <v>540</v>
      </c>
      <c r="CC38" s="20">
        <f t="shared" si="162"/>
        <v>0</v>
      </c>
      <c r="CD38" s="20">
        <f t="shared" si="53"/>
        <v>540</v>
      </c>
      <c r="CE38" s="20">
        <f t="shared" si="162"/>
        <v>0</v>
      </c>
    </row>
    <row r="39" spans="1:84" x14ac:dyDescent="0.25">
      <c r="A39" s="10" t="s">
        <v>7</v>
      </c>
      <c r="B39" s="19">
        <v>620</v>
      </c>
      <c r="C39" s="10" t="s">
        <v>343</v>
      </c>
      <c r="D39" s="10" t="s">
        <v>336</v>
      </c>
      <c r="E39" s="25" t="s">
        <v>589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2"/>
        <v>540</v>
      </c>
      <c r="N39" s="20">
        <f t="shared" si="3"/>
        <v>540</v>
      </c>
      <c r="O39" s="20"/>
      <c r="P39" s="20"/>
      <c r="Q39" s="20"/>
      <c r="R39" s="20">
        <f t="shared" si="5"/>
        <v>540</v>
      </c>
      <c r="S39" s="20">
        <f t="shared" si="6"/>
        <v>540</v>
      </c>
      <c r="T39" s="20">
        <f t="shared" si="7"/>
        <v>540</v>
      </c>
      <c r="U39" s="20"/>
      <c r="V39" s="20">
        <f t="shared" si="9"/>
        <v>540</v>
      </c>
      <c r="W39" s="20"/>
      <c r="X39" s="20"/>
      <c r="Y39" s="20"/>
      <c r="Z39" s="20">
        <f t="shared" si="11"/>
        <v>540</v>
      </c>
      <c r="AA39" s="20">
        <f t="shared" si="12"/>
        <v>540</v>
      </c>
      <c r="AB39" s="20">
        <f t="shared" si="13"/>
        <v>540</v>
      </c>
      <c r="AC39" s="20"/>
      <c r="AD39" s="20"/>
      <c r="AE39" s="20"/>
      <c r="AF39" s="20">
        <f t="shared" si="15"/>
        <v>540</v>
      </c>
      <c r="AG39" s="20">
        <f t="shared" si="16"/>
        <v>540</v>
      </c>
      <c r="AH39" s="20">
        <f t="shared" si="17"/>
        <v>540</v>
      </c>
      <c r="AI39" s="20"/>
      <c r="AJ39" s="20">
        <f t="shared" si="19"/>
        <v>540</v>
      </c>
      <c r="AK39" s="20"/>
      <c r="AL39" s="20"/>
      <c r="AM39" s="20"/>
      <c r="AN39" s="20">
        <f t="shared" si="21"/>
        <v>540</v>
      </c>
      <c r="AO39" s="20">
        <f t="shared" si="22"/>
        <v>540</v>
      </c>
      <c r="AP39" s="20">
        <f t="shared" si="23"/>
        <v>540</v>
      </c>
      <c r="AQ39" s="20"/>
      <c r="AR39" s="20"/>
      <c r="AS39" s="20"/>
      <c r="AT39" s="20">
        <f t="shared" si="25"/>
        <v>540</v>
      </c>
      <c r="AU39" s="20">
        <f t="shared" si="26"/>
        <v>540</v>
      </c>
      <c r="AV39" s="20">
        <f t="shared" si="27"/>
        <v>540</v>
      </c>
      <c r="AW39" s="20"/>
      <c r="AX39" s="20"/>
      <c r="AY39" s="20"/>
      <c r="AZ39" s="20">
        <f t="shared" si="29"/>
        <v>540</v>
      </c>
      <c r="BA39" s="20">
        <f t="shared" si="30"/>
        <v>540</v>
      </c>
      <c r="BB39" s="20">
        <f t="shared" si="31"/>
        <v>540</v>
      </c>
      <c r="BC39" s="20"/>
      <c r="BD39" s="20">
        <f t="shared" si="33"/>
        <v>540</v>
      </c>
      <c r="BE39" s="20"/>
      <c r="BF39" s="20"/>
      <c r="BG39" s="20"/>
      <c r="BH39" s="20">
        <f t="shared" si="35"/>
        <v>540</v>
      </c>
      <c r="BI39" s="20">
        <f t="shared" si="36"/>
        <v>540</v>
      </c>
      <c r="BJ39" s="20">
        <f t="shared" si="37"/>
        <v>540</v>
      </c>
      <c r="BK39" s="20"/>
      <c r="BL39" s="20"/>
      <c r="BM39" s="20">
        <f t="shared" si="39"/>
        <v>540</v>
      </c>
      <c r="BN39" s="20">
        <f t="shared" si="40"/>
        <v>540</v>
      </c>
      <c r="BO39" s="20"/>
      <c r="BP39" s="20"/>
      <c r="BQ39" s="20"/>
      <c r="BR39" s="20">
        <f t="shared" si="42"/>
        <v>540</v>
      </c>
      <c r="BS39" s="20">
        <f t="shared" si="43"/>
        <v>540</v>
      </c>
      <c r="BT39" s="20">
        <f t="shared" si="44"/>
        <v>540</v>
      </c>
      <c r="BU39" s="20"/>
      <c r="BV39" s="20">
        <f t="shared" si="46"/>
        <v>540</v>
      </c>
      <c r="BW39" s="20"/>
      <c r="BX39" s="20"/>
      <c r="BY39" s="20">
        <f t="shared" si="48"/>
        <v>540</v>
      </c>
      <c r="BZ39" s="20">
        <f t="shared" si="49"/>
        <v>540</v>
      </c>
      <c r="CA39" s="20"/>
      <c r="CB39" s="20">
        <f t="shared" si="51"/>
        <v>540</v>
      </c>
      <c r="CC39" s="20"/>
      <c r="CD39" s="20">
        <f t="shared" si="53"/>
        <v>540</v>
      </c>
      <c r="CE39" s="20"/>
    </row>
    <row r="40" spans="1:84" ht="47.25" x14ac:dyDescent="0.25">
      <c r="A40" s="10" t="s">
        <v>7</v>
      </c>
      <c r="B40" s="19">
        <v>630</v>
      </c>
      <c r="C40" s="10"/>
      <c r="D40" s="10"/>
      <c r="E40" s="25" t="s">
        <v>617</v>
      </c>
      <c r="F40" s="20">
        <f>F41</f>
        <v>1225</v>
      </c>
      <c r="G40" s="20">
        <f t="shared" ref="G40:CE40" si="163">G41</f>
        <v>1225</v>
      </c>
      <c r="H40" s="20">
        <f t="shared" si="163"/>
        <v>1225</v>
      </c>
      <c r="I40" s="20">
        <f t="shared" si="163"/>
        <v>0</v>
      </c>
      <c r="J40" s="20">
        <f t="shared" si="163"/>
        <v>0</v>
      </c>
      <c r="K40" s="20">
        <f t="shared" si="163"/>
        <v>0</v>
      </c>
      <c r="L40" s="20">
        <f t="shared" si="1"/>
        <v>1225</v>
      </c>
      <c r="M40" s="20">
        <f t="shared" si="2"/>
        <v>1225</v>
      </c>
      <c r="N40" s="20">
        <f t="shared" si="3"/>
        <v>1225</v>
      </c>
      <c r="O40" s="20">
        <f t="shared" si="163"/>
        <v>0</v>
      </c>
      <c r="P40" s="20">
        <f t="shared" si="163"/>
        <v>0</v>
      </c>
      <c r="Q40" s="20">
        <f t="shared" si="163"/>
        <v>0</v>
      </c>
      <c r="R40" s="20">
        <f t="shared" si="5"/>
        <v>1225</v>
      </c>
      <c r="S40" s="20">
        <f t="shared" si="6"/>
        <v>1225</v>
      </c>
      <c r="T40" s="20">
        <f t="shared" si="7"/>
        <v>1225</v>
      </c>
      <c r="U40" s="20">
        <f t="shared" si="163"/>
        <v>0</v>
      </c>
      <c r="V40" s="20">
        <f t="shared" si="9"/>
        <v>1225</v>
      </c>
      <c r="W40" s="20">
        <f t="shared" si="163"/>
        <v>0</v>
      </c>
      <c r="X40" s="20">
        <f t="shared" si="163"/>
        <v>0</v>
      </c>
      <c r="Y40" s="20">
        <f t="shared" si="163"/>
        <v>0</v>
      </c>
      <c r="Z40" s="20">
        <f t="shared" si="11"/>
        <v>1225</v>
      </c>
      <c r="AA40" s="20">
        <f t="shared" si="12"/>
        <v>1225</v>
      </c>
      <c r="AB40" s="20">
        <f t="shared" si="13"/>
        <v>1225</v>
      </c>
      <c r="AC40" s="20">
        <f t="shared" si="163"/>
        <v>0</v>
      </c>
      <c r="AD40" s="20">
        <f t="shared" si="163"/>
        <v>0</v>
      </c>
      <c r="AE40" s="20">
        <f t="shared" si="163"/>
        <v>0</v>
      </c>
      <c r="AF40" s="20">
        <f t="shared" si="15"/>
        <v>1225</v>
      </c>
      <c r="AG40" s="20">
        <f t="shared" si="16"/>
        <v>1225</v>
      </c>
      <c r="AH40" s="20">
        <f t="shared" si="17"/>
        <v>1225</v>
      </c>
      <c r="AI40" s="20">
        <f t="shared" si="163"/>
        <v>0</v>
      </c>
      <c r="AJ40" s="20">
        <f t="shared" si="19"/>
        <v>1225</v>
      </c>
      <c r="AK40" s="20">
        <f t="shared" si="163"/>
        <v>0</v>
      </c>
      <c r="AL40" s="20">
        <f t="shared" si="163"/>
        <v>0</v>
      </c>
      <c r="AM40" s="20">
        <f t="shared" si="163"/>
        <v>0</v>
      </c>
      <c r="AN40" s="20">
        <f t="shared" si="21"/>
        <v>1225</v>
      </c>
      <c r="AO40" s="20">
        <f t="shared" si="22"/>
        <v>1225</v>
      </c>
      <c r="AP40" s="20">
        <f t="shared" si="23"/>
        <v>1225</v>
      </c>
      <c r="AQ40" s="20">
        <f t="shared" si="163"/>
        <v>0</v>
      </c>
      <c r="AR40" s="20">
        <f t="shared" si="163"/>
        <v>0</v>
      </c>
      <c r="AS40" s="20">
        <f t="shared" si="163"/>
        <v>0</v>
      </c>
      <c r="AT40" s="20">
        <f t="shared" si="25"/>
        <v>1225</v>
      </c>
      <c r="AU40" s="20">
        <f t="shared" si="26"/>
        <v>1225</v>
      </c>
      <c r="AV40" s="20">
        <f t="shared" si="27"/>
        <v>1225</v>
      </c>
      <c r="AW40" s="20">
        <f t="shared" si="163"/>
        <v>0</v>
      </c>
      <c r="AX40" s="20">
        <f t="shared" si="163"/>
        <v>0</v>
      </c>
      <c r="AY40" s="20">
        <f t="shared" si="163"/>
        <v>0</v>
      </c>
      <c r="AZ40" s="20">
        <f t="shared" si="29"/>
        <v>1225</v>
      </c>
      <c r="BA40" s="20">
        <f t="shared" si="30"/>
        <v>1225</v>
      </c>
      <c r="BB40" s="20">
        <f t="shared" si="31"/>
        <v>1225</v>
      </c>
      <c r="BC40" s="20">
        <f t="shared" si="163"/>
        <v>0</v>
      </c>
      <c r="BD40" s="20">
        <f t="shared" si="33"/>
        <v>1225</v>
      </c>
      <c r="BE40" s="20">
        <f t="shared" si="163"/>
        <v>0</v>
      </c>
      <c r="BF40" s="20">
        <f t="shared" si="163"/>
        <v>0</v>
      </c>
      <c r="BG40" s="20">
        <f t="shared" si="163"/>
        <v>0</v>
      </c>
      <c r="BH40" s="20">
        <f t="shared" si="35"/>
        <v>1225</v>
      </c>
      <c r="BI40" s="20">
        <f t="shared" si="36"/>
        <v>1225</v>
      </c>
      <c r="BJ40" s="20">
        <f t="shared" si="37"/>
        <v>1225</v>
      </c>
      <c r="BK40" s="20">
        <f t="shared" si="163"/>
        <v>0</v>
      </c>
      <c r="BL40" s="20">
        <f t="shared" si="163"/>
        <v>0</v>
      </c>
      <c r="BM40" s="20">
        <f t="shared" si="39"/>
        <v>1225</v>
      </c>
      <c r="BN40" s="20">
        <f t="shared" si="40"/>
        <v>1225</v>
      </c>
      <c r="BO40" s="20">
        <f t="shared" si="163"/>
        <v>0</v>
      </c>
      <c r="BP40" s="20">
        <f t="shared" si="163"/>
        <v>0</v>
      </c>
      <c r="BQ40" s="20">
        <f t="shared" si="163"/>
        <v>0</v>
      </c>
      <c r="BR40" s="20">
        <f t="shared" si="42"/>
        <v>1225</v>
      </c>
      <c r="BS40" s="20">
        <f t="shared" si="43"/>
        <v>1225</v>
      </c>
      <c r="BT40" s="20">
        <f t="shared" si="44"/>
        <v>1225</v>
      </c>
      <c r="BU40" s="20">
        <f t="shared" si="163"/>
        <v>0</v>
      </c>
      <c r="BV40" s="20">
        <f t="shared" si="46"/>
        <v>1225</v>
      </c>
      <c r="BW40" s="20">
        <f t="shared" si="163"/>
        <v>0</v>
      </c>
      <c r="BX40" s="20">
        <f t="shared" si="163"/>
        <v>0</v>
      </c>
      <c r="BY40" s="20">
        <f t="shared" si="48"/>
        <v>1225</v>
      </c>
      <c r="BZ40" s="20">
        <f t="shared" si="49"/>
        <v>1225</v>
      </c>
      <c r="CA40" s="20">
        <f t="shared" si="163"/>
        <v>0</v>
      </c>
      <c r="CB40" s="20">
        <f t="shared" si="51"/>
        <v>1225</v>
      </c>
      <c r="CC40" s="20">
        <f t="shared" si="163"/>
        <v>0</v>
      </c>
      <c r="CD40" s="20">
        <f t="shared" si="53"/>
        <v>1225</v>
      </c>
      <c r="CE40" s="20">
        <f t="shared" si="163"/>
        <v>0</v>
      </c>
    </row>
    <row r="41" spans="1:84" x14ac:dyDescent="0.25">
      <c r="A41" s="10" t="s">
        <v>7</v>
      </c>
      <c r="B41" s="19">
        <v>630</v>
      </c>
      <c r="C41" s="10" t="s">
        <v>336</v>
      </c>
      <c r="D41" s="10" t="s">
        <v>340</v>
      </c>
      <c r="E41" s="25" t="s">
        <v>571</v>
      </c>
      <c r="F41" s="20">
        <v>1225</v>
      </c>
      <c r="G41" s="20">
        <v>1225</v>
      </c>
      <c r="H41" s="20">
        <v>1225</v>
      </c>
      <c r="I41" s="20"/>
      <c r="J41" s="20"/>
      <c r="K41" s="20"/>
      <c r="L41" s="20">
        <f t="shared" si="1"/>
        <v>1225</v>
      </c>
      <c r="M41" s="20">
        <f t="shared" si="2"/>
        <v>1225</v>
      </c>
      <c r="N41" s="20">
        <f t="shared" si="3"/>
        <v>1225</v>
      </c>
      <c r="O41" s="20"/>
      <c r="P41" s="20"/>
      <c r="Q41" s="20"/>
      <c r="R41" s="20">
        <f t="shared" si="5"/>
        <v>1225</v>
      </c>
      <c r="S41" s="20">
        <f t="shared" si="6"/>
        <v>1225</v>
      </c>
      <c r="T41" s="20">
        <f t="shared" si="7"/>
        <v>1225</v>
      </c>
      <c r="U41" s="20"/>
      <c r="V41" s="20">
        <f t="shared" si="9"/>
        <v>1225</v>
      </c>
      <c r="W41" s="20"/>
      <c r="X41" s="20"/>
      <c r="Y41" s="20"/>
      <c r="Z41" s="20">
        <f t="shared" si="11"/>
        <v>1225</v>
      </c>
      <c r="AA41" s="20">
        <f t="shared" si="12"/>
        <v>1225</v>
      </c>
      <c r="AB41" s="20">
        <f t="shared" si="13"/>
        <v>1225</v>
      </c>
      <c r="AC41" s="20"/>
      <c r="AD41" s="20"/>
      <c r="AE41" s="20"/>
      <c r="AF41" s="20">
        <f t="shared" si="15"/>
        <v>1225</v>
      </c>
      <c r="AG41" s="20">
        <f t="shared" si="16"/>
        <v>1225</v>
      </c>
      <c r="AH41" s="20">
        <f t="shared" si="17"/>
        <v>1225</v>
      </c>
      <c r="AI41" s="20"/>
      <c r="AJ41" s="20">
        <f t="shared" si="19"/>
        <v>1225</v>
      </c>
      <c r="AK41" s="20"/>
      <c r="AL41" s="20"/>
      <c r="AM41" s="20"/>
      <c r="AN41" s="20">
        <f t="shared" si="21"/>
        <v>1225</v>
      </c>
      <c r="AO41" s="20">
        <f t="shared" si="22"/>
        <v>1225</v>
      </c>
      <c r="AP41" s="20">
        <f t="shared" si="23"/>
        <v>1225</v>
      </c>
      <c r="AQ41" s="20"/>
      <c r="AR41" s="20"/>
      <c r="AS41" s="20"/>
      <c r="AT41" s="20">
        <f t="shared" si="25"/>
        <v>1225</v>
      </c>
      <c r="AU41" s="20">
        <f t="shared" si="26"/>
        <v>1225</v>
      </c>
      <c r="AV41" s="20">
        <f t="shared" si="27"/>
        <v>1225</v>
      </c>
      <c r="AW41" s="20"/>
      <c r="AX41" s="20"/>
      <c r="AY41" s="20"/>
      <c r="AZ41" s="20">
        <f t="shared" si="29"/>
        <v>1225</v>
      </c>
      <c r="BA41" s="20">
        <f t="shared" si="30"/>
        <v>1225</v>
      </c>
      <c r="BB41" s="20">
        <f t="shared" si="31"/>
        <v>1225</v>
      </c>
      <c r="BC41" s="20"/>
      <c r="BD41" s="20">
        <f t="shared" si="33"/>
        <v>1225</v>
      </c>
      <c r="BE41" s="20"/>
      <c r="BF41" s="20"/>
      <c r="BG41" s="20"/>
      <c r="BH41" s="20">
        <f t="shared" si="35"/>
        <v>1225</v>
      </c>
      <c r="BI41" s="20">
        <f t="shared" si="36"/>
        <v>1225</v>
      </c>
      <c r="BJ41" s="20">
        <f t="shared" si="37"/>
        <v>1225</v>
      </c>
      <c r="BK41" s="20"/>
      <c r="BL41" s="20"/>
      <c r="BM41" s="20">
        <f t="shared" si="39"/>
        <v>1225</v>
      </c>
      <c r="BN41" s="20">
        <f t="shared" si="40"/>
        <v>1225</v>
      </c>
      <c r="BO41" s="20"/>
      <c r="BP41" s="20"/>
      <c r="BQ41" s="20"/>
      <c r="BR41" s="20">
        <f t="shared" si="42"/>
        <v>1225</v>
      </c>
      <c r="BS41" s="20">
        <f t="shared" si="43"/>
        <v>1225</v>
      </c>
      <c r="BT41" s="20">
        <f t="shared" si="44"/>
        <v>1225</v>
      </c>
      <c r="BU41" s="20"/>
      <c r="BV41" s="20">
        <f t="shared" si="46"/>
        <v>1225</v>
      </c>
      <c r="BW41" s="20"/>
      <c r="BX41" s="20"/>
      <c r="BY41" s="20">
        <f t="shared" si="48"/>
        <v>1225</v>
      </c>
      <c r="BZ41" s="20">
        <f t="shared" si="49"/>
        <v>1225</v>
      </c>
      <c r="CA41" s="20"/>
      <c r="CB41" s="20">
        <f t="shared" si="51"/>
        <v>1225</v>
      </c>
      <c r="CC41" s="20"/>
      <c r="CD41" s="20">
        <f t="shared" si="53"/>
        <v>1225</v>
      </c>
      <c r="CE41" s="20"/>
    </row>
    <row r="42" spans="1:84" s="17" customFormat="1" ht="47.25" x14ac:dyDescent="0.25">
      <c r="A42" s="21" t="s">
        <v>348</v>
      </c>
      <c r="B42" s="22"/>
      <c r="C42" s="21"/>
      <c r="D42" s="21"/>
      <c r="E42" s="27" t="s">
        <v>629</v>
      </c>
      <c r="F42" s="23">
        <f>F43</f>
        <v>750</v>
      </c>
      <c r="G42" s="23">
        <f t="shared" ref="G42:CE45" si="164">G43</f>
        <v>750</v>
      </c>
      <c r="H42" s="23">
        <f t="shared" si="164"/>
        <v>750</v>
      </c>
      <c r="I42" s="23">
        <f t="shared" si="164"/>
        <v>0</v>
      </c>
      <c r="J42" s="23">
        <f t="shared" si="164"/>
        <v>0</v>
      </c>
      <c r="K42" s="23">
        <f t="shared" si="164"/>
        <v>0</v>
      </c>
      <c r="L42" s="23">
        <f t="shared" si="1"/>
        <v>750</v>
      </c>
      <c r="M42" s="23">
        <f t="shared" si="2"/>
        <v>750</v>
      </c>
      <c r="N42" s="23">
        <f t="shared" si="3"/>
        <v>750</v>
      </c>
      <c r="O42" s="23">
        <f t="shared" si="164"/>
        <v>0</v>
      </c>
      <c r="P42" s="23">
        <f t="shared" si="164"/>
        <v>0</v>
      </c>
      <c r="Q42" s="23">
        <f t="shared" si="164"/>
        <v>0</v>
      </c>
      <c r="R42" s="23">
        <f t="shared" si="5"/>
        <v>750</v>
      </c>
      <c r="S42" s="23">
        <f t="shared" si="6"/>
        <v>750</v>
      </c>
      <c r="T42" s="23">
        <f t="shared" si="7"/>
        <v>750</v>
      </c>
      <c r="U42" s="23">
        <f t="shared" si="164"/>
        <v>0</v>
      </c>
      <c r="V42" s="23">
        <f t="shared" si="9"/>
        <v>750</v>
      </c>
      <c r="W42" s="23">
        <f t="shared" si="164"/>
        <v>0</v>
      </c>
      <c r="X42" s="23">
        <f t="shared" si="164"/>
        <v>0</v>
      </c>
      <c r="Y42" s="23">
        <f t="shared" si="164"/>
        <v>0</v>
      </c>
      <c r="Z42" s="20">
        <f t="shared" si="11"/>
        <v>750</v>
      </c>
      <c r="AA42" s="20">
        <f t="shared" si="12"/>
        <v>750</v>
      </c>
      <c r="AB42" s="20">
        <f t="shared" si="13"/>
        <v>750</v>
      </c>
      <c r="AC42" s="23">
        <f t="shared" si="164"/>
        <v>0</v>
      </c>
      <c r="AD42" s="23">
        <f t="shared" si="164"/>
        <v>0</v>
      </c>
      <c r="AE42" s="23">
        <f t="shared" si="164"/>
        <v>0</v>
      </c>
      <c r="AF42" s="20">
        <f t="shared" si="15"/>
        <v>750</v>
      </c>
      <c r="AG42" s="20">
        <f t="shared" si="16"/>
        <v>750</v>
      </c>
      <c r="AH42" s="20">
        <f t="shared" si="17"/>
        <v>750</v>
      </c>
      <c r="AI42" s="23">
        <f t="shared" si="164"/>
        <v>0</v>
      </c>
      <c r="AJ42" s="20">
        <f t="shared" si="19"/>
        <v>750</v>
      </c>
      <c r="AK42" s="23">
        <f t="shared" si="164"/>
        <v>0</v>
      </c>
      <c r="AL42" s="23">
        <f t="shared" si="164"/>
        <v>0</v>
      </c>
      <c r="AM42" s="23">
        <f t="shared" si="164"/>
        <v>0</v>
      </c>
      <c r="AN42" s="20">
        <f t="shared" si="21"/>
        <v>750</v>
      </c>
      <c r="AO42" s="20">
        <f t="shared" si="22"/>
        <v>750</v>
      </c>
      <c r="AP42" s="20">
        <f t="shared" si="23"/>
        <v>750</v>
      </c>
      <c r="AQ42" s="23">
        <f t="shared" si="164"/>
        <v>0</v>
      </c>
      <c r="AR42" s="23">
        <f t="shared" si="164"/>
        <v>0</v>
      </c>
      <c r="AS42" s="23">
        <f t="shared" si="164"/>
        <v>0</v>
      </c>
      <c r="AT42" s="20">
        <f t="shared" si="25"/>
        <v>750</v>
      </c>
      <c r="AU42" s="20">
        <f t="shared" si="26"/>
        <v>750</v>
      </c>
      <c r="AV42" s="20">
        <f t="shared" si="27"/>
        <v>750</v>
      </c>
      <c r="AW42" s="23">
        <f t="shared" si="164"/>
        <v>0</v>
      </c>
      <c r="AX42" s="23">
        <f t="shared" si="164"/>
        <v>0</v>
      </c>
      <c r="AY42" s="23">
        <f t="shared" si="164"/>
        <v>0</v>
      </c>
      <c r="AZ42" s="20">
        <f t="shared" si="29"/>
        <v>750</v>
      </c>
      <c r="BA42" s="20">
        <f t="shared" si="30"/>
        <v>750</v>
      </c>
      <c r="BB42" s="20">
        <f t="shared" si="31"/>
        <v>750</v>
      </c>
      <c r="BC42" s="23">
        <f t="shared" si="164"/>
        <v>0</v>
      </c>
      <c r="BD42" s="20">
        <f t="shared" si="33"/>
        <v>750</v>
      </c>
      <c r="BE42" s="23">
        <f t="shared" si="164"/>
        <v>-100</v>
      </c>
      <c r="BF42" s="23">
        <f t="shared" si="164"/>
        <v>0</v>
      </c>
      <c r="BG42" s="23">
        <f t="shared" si="164"/>
        <v>0</v>
      </c>
      <c r="BH42" s="20">
        <f t="shared" si="35"/>
        <v>650</v>
      </c>
      <c r="BI42" s="20">
        <f t="shared" si="36"/>
        <v>750</v>
      </c>
      <c r="BJ42" s="20">
        <f t="shared" si="37"/>
        <v>750</v>
      </c>
      <c r="BK42" s="23">
        <f t="shared" si="164"/>
        <v>0</v>
      </c>
      <c r="BL42" s="23">
        <f t="shared" si="164"/>
        <v>0</v>
      </c>
      <c r="BM42" s="20">
        <f t="shared" si="39"/>
        <v>650</v>
      </c>
      <c r="BN42" s="20">
        <f t="shared" si="40"/>
        <v>750</v>
      </c>
      <c r="BO42" s="23">
        <f t="shared" si="164"/>
        <v>0</v>
      </c>
      <c r="BP42" s="23">
        <f t="shared" si="164"/>
        <v>0</v>
      </c>
      <c r="BQ42" s="23">
        <f t="shared" si="164"/>
        <v>0</v>
      </c>
      <c r="BR42" s="20">
        <f t="shared" si="42"/>
        <v>650</v>
      </c>
      <c r="BS42" s="20">
        <f t="shared" si="43"/>
        <v>750</v>
      </c>
      <c r="BT42" s="20">
        <f t="shared" si="44"/>
        <v>750</v>
      </c>
      <c r="BU42" s="23">
        <f t="shared" si="164"/>
        <v>0</v>
      </c>
      <c r="BV42" s="20">
        <f t="shared" si="46"/>
        <v>650</v>
      </c>
      <c r="BW42" s="23">
        <f t="shared" si="164"/>
        <v>-50</v>
      </c>
      <c r="BX42" s="23">
        <f t="shared" si="164"/>
        <v>0</v>
      </c>
      <c r="BY42" s="20">
        <f t="shared" si="48"/>
        <v>600</v>
      </c>
      <c r="BZ42" s="20">
        <f t="shared" si="49"/>
        <v>750</v>
      </c>
      <c r="CA42" s="23">
        <f t="shared" si="164"/>
        <v>0</v>
      </c>
      <c r="CB42" s="20">
        <f t="shared" si="51"/>
        <v>600</v>
      </c>
      <c r="CC42" s="23">
        <f t="shared" si="164"/>
        <v>0</v>
      </c>
      <c r="CD42" s="23">
        <f t="shared" si="53"/>
        <v>600</v>
      </c>
      <c r="CE42" s="23">
        <f t="shared" si="164"/>
        <v>0</v>
      </c>
      <c r="CF42" s="32"/>
    </row>
    <row r="43" spans="1:84" ht="63" x14ac:dyDescent="0.25">
      <c r="A43" s="10" t="s">
        <v>8</v>
      </c>
      <c r="B43" s="19"/>
      <c r="C43" s="10"/>
      <c r="D43" s="10"/>
      <c r="E43" s="29" t="s">
        <v>1134</v>
      </c>
      <c r="F43" s="20">
        <f>F44</f>
        <v>750</v>
      </c>
      <c r="G43" s="20">
        <f t="shared" si="164"/>
        <v>750</v>
      </c>
      <c r="H43" s="20">
        <f t="shared" si="164"/>
        <v>750</v>
      </c>
      <c r="I43" s="20">
        <f t="shared" si="164"/>
        <v>0</v>
      </c>
      <c r="J43" s="20">
        <f t="shared" si="164"/>
        <v>0</v>
      </c>
      <c r="K43" s="20">
        <f t="shared" si="164"/>
        <v>0</v>
      </c>
      <c r="L43" s="20">
        <f t="shared" si="1"/>
        <v>750</v>
      </c>
      <c r="M43" s="20">
        <f t="shared" si="2"/>
        <v>750</v>
      </c>
      <c r="N43" s="20">
        <f t="shared" si="3"/>
        <v>750</v>
      </c>
      <c r="O43" s="20">
        <f t="shared" si="164"/>
        <v>0</v>
      </c>
      <c r="P43" s="20">
        <f t="shared" si="164"/>
        <v>0</v>
      </c>
      <c r="Q43" s="20">
        <f t="shared" si="164"/>
        <v>0</v>
      </c>
      <c r="R43" s="20">
        <f t="shared" si="5"/>
        <v>750</v>
      </c>
      <c r="S43" s="20">
        <f t="shared" si="6"/>
        <v>750</v>
      </c>
      <c r="T43" s="20">
        <f t="shared" si="7"/>
        <v>750</v>
      </c>
      <c r="U43" s="20">
        <f t="shared" si="164"/>
        <v>0</v>
      </c>
      <c r="V43" s="20">
        <f t="shared" si="9"/>
        <v>750</v>
      </c>
      <c r="W43" s="20">
        <f t="shared" si="164"/>
        <v>0</v>
      </c>
      <c r="X43" s="20">
        <f t="shared" si="164"/>
        <v>0</v>
      </c>
      <c r="Y43" s="20">
        <f t="shared" si="164"/>
        <v>0</v>
      </c>
      <c r="Z43" s="20">
        <f t="shared" si="11"/>
        <v>750</v>
      </c>
      <c r="AA43" s="20">
        <f t="shared" si="12"/>
        <v>750</v>
      </c>
      <c r="AB43" s="20">
        <f t="shared" si="13"/>
        <v>750</v>
      </c>
      <c r="AC43" s="20">
        <f t="shared" si="164"/>
        <v>0</v>
      </c>
      <c r="AD43" s="20">
        <f t="shared" si="164"/>
        <v>0</v>
      </c>
      <c r="AE43" s="20">
        <f t="shared" si="164"/>
        <v>0</v>
      </c>
      <c r="AF43" s="20">
        <f t="shared" si="15"/>
        <v>750</v>
      </c>
      <c r="AG43" s="20">
        <f t="shared" si="16"/>
        <v>750</v>
      </c>
      <c r="AH43" s="20">
        <f t="shared" si="17"/>
        <v>750</v>
      </c>
      <c r="AI43" s="20">
        <f t="shared" si="164"/>
        <v>0</v>
      </c>
      <c r="AJ43" s="20">
        <f t="shared" si="19"/>
        <v>750</v>
      </c>
      <c r="AK43" s="20">
        <f t="shared" si="164"/>
        <v>0</v>
      </c>
      <c r="AL43" s="20">
        <f t="shared" si="164"/>
        <v>0</v>
      </c>
      <c r="AM43" s="20">
        <f t="shared" si="164"/>
        <v>0</v>
      </c>
      <c r="AN43" s="20">
        <f t="shared" si="21"/>
        <v>750</v>
      </c>
      <c r="AO43" s="20">
        <f t="shared" si="22"/>
        <v>750</v>
      </c>
      <c r="AP43" s="20">
        <f t="shared" si="23"/>
        <v>750</v>
      </c>
      <c r="AQ43" s="20">
        <f t="shared" si="164"/>
        <v>0</v>
      </c>
      <c r="AR43" s="20">
        <f t="shared" si="164"/>
        <v>0</v>
      </c>
      <c r="AS43" s="20">
        <f t="shared" si="164"/>
        <v>0</v>
      </c>
      <c r="AT43" s="20">
        <f t="shared" si="25"/>
        <v>750</v>
      </c>
      <c r="AU43" s="20">
        <f t="shared" si="26"/>
        <v>750</v>
      </c>
      <c r="AV43" s="20">
        <f t="shared" si="27"/>
        <v>750</v>
      </c>
      <c r="AW43" s="20">
        <f t="shared" si="164"/>
        <v>0</v>
      </c>
      <c r="AX43" s="20">
        <f t="shared" si="164"/>
        <v>0</v>
      </c>
      <c r="AY43" s="20">
        <f t="shared" si="164"/>
        <v>0</v>
      </c>
      <c r="AZ43" s="20">
        <f t="shared" si="29"/>
        <v>750</v>
      </c>
      <c r="BA43" s="20">
        <f t="shared" si="30"/>
        <v>750</v>
      </c>
      <c r="BB43" s="20">
        <f t="shared" si="31"/>
        <v>750</v>
      </c>
      <c r="BC43" s="20">
        <f t="shared" si="164"/>
        <v>0</v>
      </c>
      <c r="BD43" s="20">
        <f t="shared" si="33"/>
        <v>750</v>
      </c>
      <c r="BE43" s="20">
        <f t="shared" si="164"/>
        <v>-100</v>
      </c>
      <c r="BF43" s="20">
        <f t="shared" si="164"/>
        <v>0</v>
      </c>
      <c r="BG43" s="20">
        <f t="shared" si="164"/>
        <v>0</v>
      </c>
      <c r="BH43" s="20">
        <f t="shared" si="35"/>
        <v>650</v>
      </c>
      <c r="BI43" s="20">
        <f t="shared" si="36"/>
        <v>750</v>
      </c>
      <c r="BJ43" s="20">
        <f t="shared" si="37"/>
        <v>750</v>
      </c>
      <c r="BK43" s="20">
        <f t="shared" si="164"/>
        <v>0</v>
      </c>
      <c r="BL43" s="20">
        <f t="shared" si="164"/>
        <v>0</v>
      </c>
      <c r="BM43" s="20">
        <f t="shared" si="39"/>
        <v>650</v>
      </c>
      <c r="BN43" s="20">
        <f t="shared" si="40"/>
        <v>750</v>
      </c>
      <c r="BO43" s="20">
        <f t="shared" si="164"/>
        <v>0</v>
      </c>
      <c r="BP43" s="20">
        <f t="shared" si="164"/>
        <v>0</v>
      </c>
      <c r="BQ43" s="20">
        <f t="shared" si="164"/>
        <v>0</v>
      </c>
      <c r="BR43" s="20">
        <f t="shared" si="42"/>
        <v>650</v>
      </c>
      <c r="BS43" s="20">
        <f t="shared" si="43"/>
        <v>750</v>
      </c>
      <c r="BT43" s="20">
        <f t="shared" si="44"/>
        <v>750</v>
      </c>
      <c r="BU43" s="20">
        <f t="shared" si="164"/>
        <v>0</v>
      </c>
      <c r="BV43" s="20">
        <f t="shared" si="46"/>
        <v>650</v>
      </c>
      <c r="BW43" s="20">
        <f t="shared" si="164"/>
        <v>-50</v>
      </c>
      <c r="BX43" s="20">
        <f t="shared" si="164"/>
        <v>0</v>
      </c>
      <c r="BY43" s="20">
        <f t="shared" si="48"/>
        <v>600</v>
      </c>
      <c r="BZ43" s="20">
        <f t="shared" si="49"/>
        <v>750</v>
      </c>
      <c r="CA43" s="20">
        <f t="shared" si="164"/>
        <v>0</v>
      </c>
      <c r="CB43" s="20">
        <f t="shared" si="51"/>
        <v>600</v>
      </c>
      <c r="CC43" s="20">
        <f t="shared" si="164"/>
        <v>0</v>
      </c>
      <c r="CD43" s="20">
        <f t="shared" si="53"/>
        <v>600</v>
      </c>
      <c r="CE43" s="20">
        <f t="shared" si="164"/>
        <v>0</v>
      </c>
    </row>
    <row r="44" spans="1:84" ht="47.25" x14ac:dyDescent="0.25">
      <c r="A44" s="10" t="s">
        <v>8</v>
      </c>
      <c r="B44" s="19">
        <v>200</v>
      </c>
      <c r="C44" s="10"/>
      <c r="D44" s="10"/>
      <c r="E44" s="25" t="s">
        <v>602</v>
      </c>
      <c r="F44" s="20">
        <f>F45</f>
        <v>750</v>
      </c>
      <c r="G44" s="20">
        <f t="shared" si="164"/>
        <v>750</v>
      </c>
      <c r="H44" s="20">
        <f t="shared" si="164"/>
        <v>750</v>
      </c>
      <c r="I44" s="20">
        <f t="shared" si="164"/>
        <v>0</v>
      </c>
      <c r="J44" s="20">
        <f t="shared" si="164"/>
        <v>0</v>
      </c>
      <c r="K44" s="20">
        <f t="shared" si="164"/>
        <v>0</v>
      </c>
      <c r="L44" s="20">
        <f t="shared" si="1"/>
        <v>750</v>
      </c>
      <c r="M44" s="20">
        <f t="shared" si="2"/>
        <v>750</v>
      </c>
      <c r="N44" s="20">
        <f t="shared" si="3"/>
        <v>750</v>
      </c>
      <c r="O44" s="20">
        <f t="shared" si="164"/>
        <v>0</v>
      </c>
      <c r="P44" s="20">
        <f t="shared" si="164"/>
        <v>0</v>
      </c>
      <c r="Q44" s="20">
        <f t="shared" si="164"/>
        <v>0</v>
      </c>
      <c r="R44" s="20">
        <f t="shared" si="5"/>
        <v>750</v>
      </c>
      <c r="S44" s="20">
        <f t="shared" si="6"/>
        <v>750</v>
      </c>
      <c r="T44" s="20">
        <f t="shared" si="7"/>
        <v>750</v>
      </c>
      <c r="U44" s="20">
        <f t="shared" si="164"/>
        <v>0</v>
      </c>
      <c r="V44" s="20">
        <f t="shared" si="9"/>
        <v>750</v>
      </c>
      <c r="W44" s="20">
        <f t="shared" si="164"/>
        <v>0</v>
      </c>
      <c r="X44" s="20">
        <f t="shared" si="164"/>
        <v>0</v>
      </c>
      <c r="Y44" s="20">
        <f t="shared" si="164"/>
        <v>0</v>
      </c>
      <c r="Z44" s="20">
        <f t="shared" si="11"/>
        <v>750</v>
      </c>
      <c r="AA44" s="20">
        <f t="shared" si="12"/>
        <v>750</v>
      </c>
      <c r="AB44" s="20">
        <f t="shared" si="13"/>
        <v>750</v>
      </c>
      <c r="AC44" s="20">
        <f t="shared" si="164"/>
        <v>0</v>
      </c>
      <c r="AD44" s="20">
        <f t="shared" si="164"/>
        <v>0</v>
      </c>
      <c r="AE44" s="20">
        <f t="shared" si="164"/>
        <v>0</v>
      </c>
      <c r="AF44" s="20">
        <f t="shared" si="15"/>
        <v>750</v>
      </c>
      <c r="AG44" s="20">
        <f t="shared" si="16"/>
        <v>750</v>
      </c>
      <c r="AH44" s="20">
        <f t="shared" si="17"/>
        <v>750</v>
      </c>
      <c r="AI44" s="20">
        <f t="shared" si="164"/>
        <v>0</v>
      </c>
      <c r="AJ44" s="20">
        <f t="shared" si="19"/>
        <v>750</v>
      </c>
      <c r="AK44" s="20">
        <f t="shared" si="164"/>
        <v>0</v>
      </c>
      <c r="AL44" s="20">
        <f t="shared" si="164"/>
        <v>0</v>
      </c>
      <c r="AM44" s="20">
        <f t="shared" si="164"/>
        <v>0</v>
      </c>
      <c r="AN44" s="20">
        <f t="shared" si="21"/>
        <v>750</v>
      </c>
      <c r="AO44" s="20">
        <f t="shared" si="22"/>
        <v>750</v>
      </c>
      <c r="AP44" s="20">
        <f t="shared" si="23"/>
        <v>750</v>
      </c>
      <c r="AQ44" s="20">
        <f t="shared" si="164"/>
        <v>0</v>
      </c>
      <c r="AR44" s="20">
        <f t="shared" si="164"/>
        <v>0</v>
      </c>
      <c r="AS44" s="20">
        <f t="shared" si="164"/>
        <v>0</v>
      </c>
      <c r="AT44" s="20">
        <f t="shared" si="25"/>
        <v>750</v>
      </c>
      <c r="AU44" s="20">
        <f t="shared" si="26"/>
        <v>750</v>
      </c>
      <c r="AV44" s="20">
        <f t="shared" si="27"/>
        <v>750</v>
      </c>
      <c r="AW44" s="20">
        <f t="shared" si="164"/>
        <v>0</v>
      </c>
      <c r="AX44" s="20">
        <f t="shared" si="164"/>
        <v>0</v>
      </c>
      <c r="AY44" s="20">
        <f t="shared" si="164"/>
        <v>0</v>
      </c>
      <c r="AZ44" s="20">
        <f t="shared" si="29"/>
        <v>750</v>
      </c>
      <c r="BA44" s="20">
        <f t="shared" si="30"/>
        <v>750</v>
      </c>
      <c r="BB44" s="20">
        <f t="shared" si="31"/>
        <v>750</v>
      </c>
      <c r="BC44" s="20">
        <f t="shared" si="164"/>
        <v>0</v>
      </c>
      <c r="BD44" s="20">
        <f t="shared" si="33"/>
        <v>750</v>
      </c>
      <c r="BE44" s="20">
        <f t="shared" si="164"/>
        <v>-100</v>
      </c>
      <c r="BF44" s="20">
        <f t="shared" si="164"/>
        <v>0</v>
      </c>
      <c r="BG44" s="20">
        <f t="shared" si="164"/>
        <v>0</v>
      </c>
      <c r="BH44" s="20">
        <f t="shared" si="35"/>
        <v>650</v>
      </c>
      <c r="BI44" s="20">
        <f t="shared" si="36"/>
        <v>750</v>
      </c>
      <c r="BJ44" s="20">
        <f t="shared" si="37"/>
        <v>750</v>
      </c>
      <c r="BK44" s="20">
        <f t="shared" si="164"/>
        <v>0</v>
      </c>
      <c r="BL44" s="20">
        <f t="shared" si="164"/>
        <v>0</v>
      </c>
      <c r="BM44" s="20">
        <f t="shared" si="39"/>
        <v>650</v>
      </c>
      <c r="BN44" s="20">
        <f t="shared" si="40"/>
        <v>750</v>
      </c>
      <c r="BO44" s="20">
        <f t="shared" si="164"/>
        <v>0</v>
      </c>
      <c r="BP44" s="20">
        <f t="shared" si="164"/>
        <v>0</v>
      </c>
      <c r="BQ44" s="20">
        <f t="shared" si="164"/>
        <v>0</v>
      </c>
      <c r="BR44" s="20">
        <f t="shared" si="42"/>
        <v>650</v>
      </c>
      <c r="BS44" s="20">
        <f t="shared" si="43"/>
        <v>750</v>
      </c>
      <c r="BT44" s="20">
        <f t="shared" si="44"/>
        <v>750</v>
      </c>
      <c r="BU44" s="20">
        <f t="shared" si="164"/>
        <v>0</v>
      </c>
      <c r="BV44" s="20">
        <f t="shared" si="46"/>
        <v>650</v>
      </c>
      <c r="BW44" s="20">
        <f t="shared" si="164"/>
        <v>-50</v>
      </c>
      <c r="BX44" s="20">
        <f t="shared" si="164"/>
        <v>0</v>
      </c>
      <c r="BY44" s="20">
        <f t="shared" si="48"/>
        <v>600</v>
      </c>
      <c r="BZ44" s="20">
        <f t="shared" si="49"/>
        <v>750</v>
      </c>
      <c r="CA44" s="20">
        <f t="shared" si="164"/>
        <v>0</v>
      </c>
      <c r="CB44" s="20">
        <f t="shared" si="51"/>
        <v>600</v>
      </c>
      <c r="CC44" s="20">
        <f t="shared" si="164"/>
        <v>0</v>
      </c>
      <c r="CD44" s="20">
        <f t="shared" si="53"/>
        <v>600</v>
      </c>
      <c r="CE44" s="20">
        <f t="shared" si="164"/>
        <v>0</v>
      </c>
    </row>
    <row r="45" spans="1:84" ht="47.25" x14ac:dyDescent="0.25">
      <c r="A45" s="10" t="s">
        <v>8</v>
      </c>
      <c r="B45" s="19">
        <v>240</v>
      </c>
      <c r="C45" s="10"/>
      <c r="D45" s="10"/>
      <c r="E45" s="25" t="s">
        <v>603</v>
      </c>
      <c r="F45" s="20">
        <f>F46</f>
        <v>750</v>
      </c>
      <c r="G45" s="20">
        <f t="shared" si="164"/>
        <v>750</v>
      </c>
      <c r="H45" s="20">
        <f t="shared" si="164"/>
        <v>750</v>
      </c>
      <c r="I45" s="20">
        <f t="shared" si="164"/>
        <v>0</v>
      </c>
      <c r="J45" s="20">
        <f t="shared" si="164"/>
        <v>0</v>
      </c>
      <c r="K45" s="20">
        <f t="shared" si="164"/>
        <v>0</v>
      </c>
      <c r="L45" s="20">
        <f t="shared" si="1"/>
        <v>750</v>
      </c>
      <c r="M45" s="20">
        <f t="shared" si="2"/>
        <v>750</v>
      </c>
      <c r="N45" s="20">
        <f t="shared" si="3"/>
        <v>750</v>
      </c>
      <c r="O45" s="20">
        <f t="shared" si="164"/>
        <v>0</v>
      </c>
      <c r="P45" s="20">
        <f t="shared" si="164"/>
        <v>0</v>
      </c>
      <c r="Q45" s="20">
        <f t="shared" si="164"/>
        <v>0</v>
      </c>
      <c r="R45" s="20">
        <f t="shared" si="5"/>
        <v>750</v>
      </c>
      <c r="S45" s="20">
        <f t="shared" si="6"/>
        <v>750</v>
      </c>
      <c r="T45" s="20">
        <f t="shared" si="7"/>
        <v>750</v>
      </c>
      <c r="U45" s="20">
        <f t="shared" si="164"/>
        <v>0</v>
      </c>
      <c r="V45" s="20">
        <f t="shared" si="9"/>
        <v>750</v>
      </c>
      <c r="W45" s="20">
        <f t="shared" si="164"/>
        <v>0</v>
      </c>
      <c r="X45" s="20">
        <f t="shared" si="164"/>
        <v>0</v>
      </c>
      <c r="Y45" s="20">
        <f t="shared" si="164"/>
        <v>0</v>
      </c>
      <c r="Z45" s="20">
        <f t="shared" si="11"/>
        <v>750</v>
      </c>
      <c r="AA45" s="20">
        <f t="shared" si="12"/>
        <v>750</v>
      </c>
      <c r="AB45" s="20">
        <f t="shared" si="13"/>
        <v>750</v>
      </c>
      <c r="AC45" s="20">
        <f t="shared" si="164"/>
        <v>0</v>
      </c>
      <c r="AD45" s="20">
        <f t="shared" si="164"/>
        <v>0</v>
      </c>
      <c r="AE45" s="20">
        <f t="shared" si="164"/>
        <v>0</v>
      </c>
      <c r="AF45" s="20">
        <f t="shared" si="15"/>
        <v>750</v>
      </c>
      <c r="AG45" s="20">
        <f t="shared" si="16"/>
        <v>750</v>
      </c>
      <c r="AH45" s="20">
        <f t="shared" si="17"/>
        <v>750</v>
      </c>
      <c r="AI45" s="20">
        <f t="shared" si="164"/>
        <v>0</v>
      </c>
      <c r="AJ45" s="20">
        <f t="shared" si="19"/>
        <v>750</v>
      </c>
      <c r="AK45" s="20">
        <f t="shared" si="164"/>
        <v>0</v>
      </c>
      <c r="AL45" s="20">
        <f t="shared" si="164"/>
        <v>0</v>
      </c>
      <c r="AM45" s="20">
        <f t="shared" si="164"/>
        <v>0</v>
      </c>
      <c r="AN45" s="20">
        <f t="shared" si="21"/>
        <v>750</v>
      </c>
      <c r="AO45" s="20">
        <f t="shared" si="22"/>
        <v>750</v>
      </c>
      <c r="AP45" s="20">
        <f t="shared" si="23"/>
        <v>750</v>
      </c>
      <c r="AQ45" s="20">
        <f t="shared" si="164"/>
        <v>0</v>
      </c>
      <c r="AR45" s="20">
        <f t="shared" si="164"/>
        <v>0</v>
      </c>
      <c r="AS45" s="20">
        <f t="shared" si="164"/>
        <v>0</v>
      </c>
      <c r="AT45" s="20">
        <f t="shared" si="25"/>
        <v>750</v>
      </c>
      <c r="AU45" s="20">
        <f t="shared" si="26"/>
        <v>750</v>
      </c>
      <c r="AV45" s="20">
        <f t="shared" si="27"/>
        <v>750</v>
      </c>
      <c r="AW45" s="20">
        <f t="shared" si="164"/>
        <v>0</v>
      </c>
      <c r="AX45" s="20">
        <f t="shared" si="164"/>
        <v>0</v>
      </c>
      <c r="AY45" s="20">
        <f t="shared" si="164"/>
        <v>0</v>
      </c>
      <c r="AZ45" s="20">
        <f t="shared" si="29"/>
        <v>750</v>
      </c>
      <c r="BA45" s="20">
        <f t="shared" si="30"/>
        <v>750</v>
      </c>
      <c r="BB45" s="20">
        <f t="shared" si="31"/>
        <v>750</v>
      </c>
      <c r="BC45" s="20">
        <f t="shared" si="164"/>
        <v>0</v>
      </c>
      <c r="BD45" s="20">
        <f t="shared" si="33"/>
        <v>750</v>
      </c>
      <c r="BE45" s="20">
        <f t="shared" si="164"/>
        <v>-100</v>
      </c>
      <c r="BF45" s="20">
        <f t="shared" si="164"/>
        <v>0</v>
      </c>
      <c r="BG45" s="20">
        <f t="shared" si="164"/>
        <v>0</v>
      </c>
      <c r="BH45" s="20">
        <f t="shared" si="35"/>
        <v>650</v>
      </c>
      <c r="BI45" s="20">
        <f t="shared" si="36"/>
        <v>750</v>
      </c>
      <c r="BJ45" s="20">
        <f t="shared" si="37"/>
        <v>750</v>
      </c>
      <c r="BK45" s="20">
        <f t="shared" si="164"/>
        <v>0</v>
      </c>
      <c r="BL45" s="20">
        <f t="shared" si="164"/>
        <v>0</v>
      </c>
      <c r="BM45" s="20">
        <f t="shared" si="39"/>
        <v>650</v>
      </c>
      <c r="BN45" s="20">
        <f t="shared" si="40"/>
        <v>750</v>
      </c>
      <c r="BO45" s="20">
        <f t="shared" si="164"/>
        <v>0</v>
      </c>
      <c r="BP45" s="20">
        <f t="shared" si="164"/>
        <v>0</v>
      </c>
      <c r="BQ45" s="20">
        <f t="shared" si="164"/>
        <v>0</v>
      </c>
      <c r="BR45" s="20">
        <f t="shared" si="42"/>
        <v>650</v>
      </c>
      <c r="BS45" s="20">
        <f t="shared" si="43"/>
        <v>750</v>
      </c>
      <c r="BT45" s="20">
        <f t="shared" si="44"/>
        <v>750</v>
      </c>
      <c r="BU45" s="20">
        <f t="shared" si="164"/>
        <v>0</v>
      </c>
      <c r="BV45" s="20">
        <f t="shared" si="46"/>
        <v>650</v>
      </c>
      <c r="BW45" s="20">
        <f t="shared" si="164"/>
        <v>-50</v>
      </c>
      <c r="BX45" s="20">
        <f t="shared" si="164"/>
        <v>0</v>
      </c>
      <c r="BY45" s="20">
        <f t="shared" si="48"/>
        <v>600</v>
      </c>
      <c r="BZ45" s="20">
        <f t="shared" si="49"/>
        <v>750</v>
      </c>
      <c r="CA45" s="20">
        <f t="shared" si="164"/>
        <v>0</v>
      </c>
      <c r="CB45" s="20">
        <f t="shared" si="51"/>
        <v>600</v>
      </c>
      <c r="CC45" s="20">
        <f t="shared" si="164"/>
        <v>0</v>
      </c>
      <c r="CD45" s="20">
        <f t="shared" si="53"/>
        <v>600</v>
      </c>
      <c r="CE45" s="20">
        <f t="shared" si="164"/>
        <v>0</v>
      </c>
    </row>
    <row r="46" spans="1:84" x14ac:dyDescent="0.25">
      <c r="A46" s="10" t="s">
        <v>8</v>
      </c>
      <c r="B46" s="19">
        <v>240</v>
      </c>
      <c r="C46" s="10" t="s">
        <v>336</v>
      </c>
      <c r="D46" s="10" t="s">
        <v>340</v>
      </c>
      <c r="E46" s="25" t="s">
        <v>571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2"/>
        <v>750</v>
      </c>
      <c r="N46" s="20">
        <f t="shared" si="3"/>
        <v>750</v>
      </c>
      <c r="O46" s="20"/>
      <c r="P46" s="20"/>
      <c r="Q46" s="20"/>
      <c r="R46" s="20">
        <f t="shared" si="5"/>
        <v>750</v>
      </c>
      <c r="S46" s="20">
        <f t="shared" si="6"/>
        <v>750</v>
      </c>
      <c r="T46" s="20">
        <f t="shared" si="7"/>
        <v>750</v>
      </c>
      <c r="U46" s="20"/>
      <c r="V46" s="20">
        <f t="shared" si="9"/>
        <v>750</v>
      </c>
      <c r="W46" s="20"/>
      <c r="X46" s="20"/>
      <c r="Y46" s="20"/>
      <c r="Z46" s="20">
        <f t="shared" si="11"/>
        <v>750</v>
      </c>
      <c r="AA46" s="20">
        <f t="shared" si="12"/>
        <v>750</v>
      </c>
      <c r="AB46" s="20">
        <f t="shared" si="13"/>
        <v>750</v>
      </c>
      <c r="AC46" s="20"/>
      <c r="AD46" s="20"/>
      <c r="AE46" s="20"/>
      <c r="AF46" s="20">
        <f t="shared" si="15"/>
        <v>750</v>
      </c>
      <c r="AG46" s="20">
        <f t="shared" si="16"/>
        <v>750</v>
      </c>
      <c r="AH46" s="20">
        <f t="shared" si="17"/>
        <v>750</v>
      </c>
      <c r="AI46" s="20"/>
      <c r="AJ46" s="20">
        <f t="shared" si="19"/>
        <v>750</v>
      </c>
      <c r="AK46" s="20"/>
      <c r="AL46" s="20"/>
      <c r="AM46" s="20"/>
      <c r="AN46" s="20">
        <f t="shared" si="21"/>
        <v>750</v>
      </c>
      <c r="AO46" s="20">
        <f t="shared" si="22"/>
        <v>750</v>
      </c>
      <c r="AP46" s="20">
        <f t="shared" si="23"/>
        <v>750</v>
      </c>
      <c r="AQ46" s="20"/>
      <c r="AR46" s="20"/>
      <c r="AS46" s="20"/>
      <c r="AT46" s="20">
        <f t="shared" si="25"/>
        <v>750</v>
      </c>
      <c r="AU46" s="20">
        <f t="shared" si="26"/>
        <v>750</v>
      </c>
      <c r="AV46" s="20">
        <f t="shared" si="27"/>
        <v>750</v>
      </c>
      <c r="AW46" s="20"/>
      <c r="AX46" s="20"/>
      <c r="AY46" s="20"/>
      <c r="AZ46" s="20">
        <f t="shared" si="29"/>
        <v>750</v>
      </c>
      <c r="BA46" s="20">
        <f t="shared" si="30"/>
        <v>750</v>
      </c>
      <c r="BB46" s="20">
        <f t="shared" si="31"/>
        <v>750</v>
      </c>
      <c r="BC46" s="20"/>
      <c r="BD46" s="20">
        <f t="shared" si="33"/>
        <v>750</v>
      </c>
      <c r="BE46" s="20">
        <v>-100</v>
      </c>
      <c r="BF46" s="20"/>
      <c r="BG46" s="20"/>
      <c r="BH46" s="20">
        <f t="shared" si="35"/>
        <v>650</v>
      </c>
      <c r="BI46" s="20">
        <f t="shared" si="36"/>
        <v>750</v>
      </c>
      <c r="BJ46" s="20">
        <f t="shared" si="37"/>
        <v>750</v>
      </c>
      <c r="BK46" s="20"/>
      <c r="BL46" s="20"/>
      <c r="BM46" s="20">
        <f t="shared" si="39"/>
        <v>650</v>
      </c>
      <c r="BN46" s="20">
        <f t="shared" si="40"/>
        <v>750</v>
      </c>
      <c r="BO46" s="20"/>
      <c r="BP46" s="20"/>
      <c r="BQ46" s="20"/>
      <c r="BR46" s="20">
        <f t="shared" si="42"/>
        <v>650</v>
      </c>
      <c r="BS46" s="20">
        <f t="shared" si="43"/>
        <v>750</v>
      </c>
      <c r="BT46" s="20">
        <f t="shared" si="44"/>
        <v>750</v>
      </c>
      <c r="BU46" s="20"/>
      <c r="BV46" s="20">
        <f t="shared" si="46"/>
        <v>650</v>
      </c>
      <c r="BW46" s="20">
        <v>-50</v>
      </c>
      <c r="BX46" s="20"/>
      <c r="BY46" s="20">
        <f t="shared" si="48"/>
        <v>600</v>
      </c>
      <c r="BZ46" s="20">
        <f t="shared" si="49"/>
        <v>750</v>
      </c>
      <c r="CA46" s="20"/>
      <c r="CB46" s="20">
        <f t="shared" si="51"/>
        <v>600</v>
      </c>
      <c r="CC46" s="20"/>
      <c r="CD46" s="20">
        <f t="shared" si="53"/>
        <v>600</v>
      </c>
      <c r="CE46" s="20"/>
    </row>
    <row r="47" spans="1:84" s="4" customFormat="1" ht="31.5" x14ac:dyDescent="0.25">
      <c r="A47" s="8" t="s">
        <v>351</v>
      </c>
      <c r="B47" s="7"/>
      <c r="C47" s="8"/>
      <c r="D47" s="8"/>
      <c r="E47" s="26" t="s">
        <v>630</v>
      </c>
      <c r="F47" s="9">
        <f>F48+F103</f>
        <v>34133.700000000004</v>
      </c>
      <c r="G47" s="9">
        <f t="shared" ref="G47:K47" si="165">G48+G103</f>
        <v>34803.800000000003</v>
      </c>
      <c r="H47" s="9">
        <f t="shared" si="165"/>
        <v>29301.100000000002</v>
      </c>
      <c r="I47" s="9">
        <f t="shared" si="165"/>
        <v>0</v>
      </c>
      <c r="J47" s="9">
        <f t="shared" si="165"/>
        <v>0</v>
      </c>
      <c r="K47" s="9">
        <f t="shared" si="165"/>
        <v>0</v>
      </c>
      <c r="L47" s="9">
        <f t="shared" si="1"/>
        <v>34133.700000000004</v>
      </c>
      <c r="M47" s="9">
        <f t="shared" si="2"/>
        <v>34803.800000000003</v>
      </c>
      <c r="N47" s="9">
        <f t="shared" si="3"/>
        <v>29301.100000000002</v>
      </c>
      <c r="O47" s="9">
        <f t="shared" ref="O47:Q47" si="166">O48+O103</f>
        <v>0</v>
      </c>
      <c r="P47" s="9">
        <f t="shared" si="166"/>
        <v>0</v>
      </c>
      <c r="Q47" s="9">
        <f t="shared" si="166"/>
        <v>0</v>
      </c>
      <c r="R47" s="9">
        <f t="shared" si="5"/>
        <v>34133.700000000004</v>
      </c>
      <c r="S47" s="9">
        <f t="shared" si="6"/>
        <v>34803.800000000003</v>
      </c>
      <c r="T47" s="9">
        <f t="shared" si="7"/>
        <v>29301.100000000002</v>
      </c>
      <c r="U47" s="9">
        <f t="shared" ref="U47:CE47" si="167">U48+U103</f>
        <v>0</v>
      </c>
      <c r="V47" s="9">
        <f t="shared" si="9"/>
        <v>34133.700000000004</v>
      </c>
      <c r="W47" s="9">
        <f t="shared" ref="W47:Y47" si="168">W48+W103</f>
        <v>0</v>
      </c>
      <c r="X47" s="9">
        <f t="shared" si="168"/>
        <v>0</v>
      </c>
      <c r="Y47" s="9">
        <f t="shared" si="168"/>
        <v>0</v>
      </c>
      <c r="Z47" s="20">
        <f t="shared" si="11"/>
        <v>34133.700000000004</v>
      </c>
      <c r="AA47" s="20">
        <f t="shared" si="12"/>
        <v>34803.800000000003</v>
      </c>
      <c r="AB47" s="20">
        <f t="shared" si="13"/>
        <v>29301.100000000002</v>
      </c>
      <c r="AC47" s="9">
        <f t="shared" ref="AC47:AE47" si="169">AC48+AC103</f>
        <v>0</v>
      </c>
      <c r="AD47" s="9">
        <f t="shared" si="169"/>
        <v>0</v>
      </c>
      <c r="AE47" s="9">
        <f t="shared" si="169"/>
        <v>0</v>
      </c>
      <c r="AF47" s="20">
        <f t="shared" si="15"/>
        <v>34133.700000000004</v>
      </c>
      <c r="AG47" s="20">
        <f t="shared" si="16"/>
        <v>34803.800000000003</v>
      </c>
      <c r="AH47" s="20">
        <f t="shared" si="17"/>
        <v>29301.100000000002</v>
      </c>
      <c r="AI47" s="9">
        <f t="shared" ref="AI47" si="170">AI48+AI103</f>
        <v>0</v>
      </c>
      <c r="AJ47" s="20">
        <f t="shared" si="19"/>
        <v>34133.700000000004</v>
      </c>
      <c r="AK47" s="9">
        <f t="shared" ref="AK47:AM47" si="171">AK48+AK103</f>
        <v>123.81699999999999</v>
      </c>
      <c r="AL47" s="9">
        <f t="shared" si="171"/>
        <v>0</v>
      </c>
      <c r="AM47" s="9">
        <f t="shared" si="171"/>
        <v>0</v>
      </c>
      <c r="AN47" s="20">
        <f t="shared" si="21"/>
        <v>34257.517000000007</v>
      </c>
      <c r="AO47" s="20">
        <f t="shared" si="22"/>
        <v>34803.800000000003</v>
      </c>
      <c r="AP47" s="20">
        <f t="shared" si="23"/>
        <v>29301.100000000002</v>
      </c>
      <c r="AQ47" s="9">
        <f t="shared" ref="AQ47:AS47" si="172">AQ48+AQ103</f>
        <v>0</v>
      </c>
      <c r="AR47" s="9">
        <f t="shared" si="172"/>
        <v>0</v>
      </c>
      <c r="AS47" s="9">
        <f t="shared" si="172"/>
        <v>0</v>
      </c>
      <c r="AT47" s="20">
        <f t="shared" si="25"/>
        <v>34257.517000000007</v>
      </c>
      <c r="AU47" s="20">
        <f t="shared" si="26"/>
        <v>34803.800000000003</v>
      </c>
      <c r="AV47" s="20">
        <f t="shared" si="27"/>
        <v>29301.100000000002</v>
      </c>
      <c r="AW47" s="9">
        <f t="shared" ref="AW47:AY47" si="173">AW48+AW103</f>
        <v>0</v>
      </c>
      <c r="AX47" s="9">
        <f t="shared" si="173"/>
        <v>0</v>
      </c>
      <c r="AY47" s="9">
        <f t="shared" si="173"/>
        <v>0</v>
      </c>
      <c r="AZ47" s="20">
        <f t="shared" si="29"/>
        <v>34257.517000000007</v>
      </c>
      <c r="BA47" s="20">
        <f t="shared" si="30"/>
        <v>34803.800000000003</v>
      </c>
      <c r="BB47" s="20">
        <f t="shared" si="31"/>
        <v>29301.100000000002</v>
      </c>
      <c r="BC47" s="9">
        <f t="shared" ref="BC47" si="174">BC48+BC103</f>
        <v>0</v>
      </c>
      <c r="BD47" s="20">
        <f t="shared" si="33"/>
        <v>34257.517000000007</v>
      </c>
      <c r="BE47" s="9">
        <f t="shared" ref="BE47:BG47" si="175">BE48+BE103</f>
        <v>0</v>
      </c>
      <c r="BF47" s="9">
        <f t="shared" si="175"/>
        <v>0</v>
      </c>
      <c r="BG47" s="9">
        <f t="shared" si="175"/>
        <v>0</v>
      </c>
      <c r="BH47" s="20">
        <f t="shared" si="35"/>
        <v>34257.517000000007</v>
      </c>
      <c r="BI47" s="20">
        <f t="shared" si="36"/>
        <v>34803.800000000003</v>
      </c>
      <c r="BJ47" s="20">
        <f t="shared" si="37"/>
        <v>29301.100000000002</v>
      </c>
      <c r="BK47" s="9">
        <f t="shared" ref="BK47:BL47" si="176">BK48+BK103</f>
        <v>0</v>
      </c>
      <c r="BL47" s="9">
        <f t="shared" si="176"/>
        <v>0</v>
      </c>
      <c r="BM47" s="20">
        <f t="shared" si="39"/>
        <v>34257.517000000007</v>
      </c>
      <c r="BN47" s="20">
        <f t="shared" si="40"/>
        <v>34803.800000000003</v>
      </c>
      <c r="BO47" s="9">
        <f t="shared" ref="BO47:BQ47" si="177">BO48+BO103</f>
        <v>-28.015999999999998</v>
      </c>
      <c r="BP47" s="9">
        <f t="shared" si="177"/>
        <v>0</v>
      </c>
      <c r="BQ47" s="9">
        <f t="shared" si="177"/>
        <v>0</v>
      </c>
      <c r="BR47" s="20">
        <f t="shared" si="42"/>
        <v>34229.501000000004</v>
      </c>
      <c r="BS47" s="20">
        <f t="shared" si="43"/>
        <v>34803.800000000003</v>
      </c>
      <c r="BT47" s="20">
        <f t="shared" si="44"/>
        <v>29301.100000000002</v>
      </c>
      <c r="BU47" s="9">
        <f t="shared" ref="BU47" si="178">BU48+BU103</f>
        <v>0</v>
      </c>
      <c r="BV47" s="20">
        <f t="shared" si="46"/>
        <v>34229.501000000004</v>
      </c>
      <c r="BW47" s="9">
        <f t="shared" ref="BW47:BX47" si="179">BW48+BW103</f>
        <v>830.96500000000003</v>
      </c>
      <c r="BX47" s="9">
        <f t="shared" si="179"/>
        <v>0</v>
      </c>
      <c r="BY47" s="20">
        <f t="shared" si="48"/>
        <v>35060.466</v>
      </c>
      <c r="BZ47" s="20">
        <f t="shared" si="49"/>
        <v>34803.800000000003</v>
      </c>
      <c r="CA47" s="9">
        <f t="shared" ref="CA47" si="180">CA48+CA103</f>
        <v>0</v>
      </c>
      <c r="CB47" s="20">
        <f t="shared" si="51"/>
        <v>35060.466</v>
      </c>
      <c r="CC47" s="9">
        <f t="shared" ref="CC47" si="181">CC48+CC103</f>
        <v>-796.07500000000005</v>
      </c>
      <c r="CD47" s="9">
        <f t="shared" si="53"/>
        <v>34264.391000000003</v>
      </c>
      <c r="CE47" s="9">
        <f t="shared" si="167"/>
        <v>0</v>
      </c>
      <c r="CF47" s="40"/>
    </row>
    <row r="48" spans="1:84" s="17" customFormat="1" ht="63" x14ac:dyDescent="0.25">
      <c r="A48" s="21" t="s">
        <v>352</v>
      </c>
      <c r="B48" s="22"/>
      <c r="C48" s="21"/>
      <c r="D48" s="21"/>
      <c r="E48" s="27" t="s">
        <v>631</v>
      </c>
      <c r="F48" s="23">
        <f>F49+F53+F62+F71+F84+F91+F95+F99</f>
        <v>25288.9</v>
      </c>
      <c r="G48" s="23">
        <f t="shared" ref="G48:K48" si="182">G49+G53+G62+G71+G84+G91+G95+G99</f>
        <v>25496.899999999998</v>
      </c>
      <c r="H48" s="23">
        <f t="shared" si="182"/>
        <v>20467.2</v>
      </c>
      <c r="I48" s="23">
        <f t="shared" si="182"/>
        <v>0</v>
      </c>
      <c r="J48" s="23">
        <f t="shared" si="182"/>
        <v>0</v>
      </c>
      <c r="K48" s="23">
        <f t="shared" si="182"/>
        <v>0</v>
      </c>
      <c r="L48" s="23">
        <f t="shared" si="1"/>
        <v>25288.9</v>
      </c>
      <c r="M48" s="23">
        <f t="shared" si="2"/>
        <v>25496.899999999998</v>
      </c>
      <c r="N48" s="23">
        <f t="shared" si="3"/>
        <v>20467.2</v>
      </c>
      <c r="O48" s="23">
        <f t="shared" ref="O48:Q48" si="183">O49+O53+O62+O71+O84+O91+O95+O99</f>
        <v>0</v>
      </c>
      <c r="P48" s="23">
        <f t="shared" si="183"/>
        <v>0</v>
      </c>
      <c r="Q48" s="23">
        <f t="shared" si="183"/>
        <v>0</v>
      </c>
      <c r="R48" s="23">
        <f t="shared" si="5"/>
        <v>25288.9</v>
      </c>
      <c r="S48" s="23">
        <f t="shared" si="6"/>
        <v>25496.899999999998</v>
      </c>
      <c r="T48" s="23">
        <f t="shared" si="7"/>
        <v>20467.2</v>
      </c>
      <c r="U48" s="23">
        <f t="shared" ref="U48:CE48" si="184">U49+U53+U62+U71+U84+U91+U95+U99</f>
        <v>0</v>
      </c>
      <c r="V48" s="23">
        <f t="shared" si="9"/>
        <v>25288.9</v>
      </c>
      <c r="W48" s="23">
        <f t="shared" ref="W48:Y48" si="185">W49+W53+W62+W71+W84+W91+W95+W99</f>
        <v>0</v>
      </c>
      <c r="X48" s="23">
        <f t="shared" si="185"/>
        <v>0</v>
      </c>
      <c r="Y48" s="23">
        <f t="shared" si="185"/>
        <v>0</v>
      </c>
      <c r="Z48" s="20">
        <f t="shared" si="11"/>
        <v>25288.9</v>
      </c>
      <c r="AA48" s="20">
        <f t="shared" si="12"/>
        <v>25496.899999999998</v>
      </c>
      <c r="AB48" s="20">
        <f t="shared" si="13"/>
        <v>20467.2</v>
      </c>
      <c r="AC48" s="23">
        <f t="shared" ref="AC48:AE48" si="186">AC49+AC53+AC62+AC71+AC84+AC91+AC95+AC99</f>
        <v>0</v>
      </c>
      <c r="AD48" s="23">
        <f t="shared" si="186"/>
        <v>0</v>
      </c>
      <c r="AE48" s="23">
        <f t="shared" si="186"/>
        <v>0</v>
      </c>
      <c r="AF48" s="20">
        <f t="shared" si="15"/>
        <v>25288.9</v>
      </c>
      <c r="AG48" s="20">
        <f t="shared" si="16"/>
        <v>25496.899999999998</v>
      </c>
      <c r="AH48" s="20">
        <f t="shared" si="17"/>
        <v>20467.2</v>
      </c>
      <c r="AI48" s="23">
        <f t="shared" ref="AI48" si="187">AI49+AI53+AI62+AI71+AI84+AI91+AI95+AI99</f>
        <v>0</v>
      </c>
      <c r="AJ48" s="20">
        <f t="shared" si="19"/>
        <v>25288.9</v>
      </c>
      <c r="AK48" s="23">
        <f t="shared" ref="AK48:AM48" si="188">AK49+AK53+AK62+AK71+AK84+AK91+AK95+AK99</f>
        <v>0</v>
      </c>
      <c r="AL48" s="23">
        <f t="shared" si="188"/>
        <v>0</v>
      </c>
      <c r="AM48" s="23">
        <f t="shared" si="188"/>
        <v>0</v>
      </c>
      <c r="AN48" s="20">
        <f t="shared" si="21"/>
        <v>25288.9</v>
      </c>
      <c r="AO48" s="20">
        <f t="shared" si="22"/>
        <v>25496.899999999998</v>
      </c>
      <c r="AP48" s="20">
        <f t="shared" si="23"/>
        <v>20467.2</v>
      </c>
      <c r="AQ48" s="23">
        <f t="shared" ref="AQ48:AS48" si="189">AQ49+AQ53+AQ62+AQ71+AQ84+AQ91+AQ95+AQ99</f>
        <v>0</v>
      </c>
      <c r="AR48" s="23">
        <f t="shared" si="189"/>
        <v>0</v>
      </c>
      <c r="AS48" s="23">
        <f t="shared" si="189"/>
        <v>0</v>
      </c>
      <c r="AT48" s="20">
        <f t="shared" si="25"/>
        <v>25288.9</v>
      </c>
      <c r="AU48" s="20">
        <f t="shared" si="26"/>
        <v>25496.899999999998</v>
      </c>
      <c r="AV48" s="20">
        <f t="shared" si="27"/>
        <v>20467.2</v>
      </c>
      <c r="AW48" s="23">
        <f t="shared" ref="AW48:AY48" si="190">AW49+AW53+AW62+AW71+AW84+AW91+AW95+AW99</f>
        <v>0</v>
      </c>
      <c r="AX48" s="23">
        <f t="shared" si="190"/>
        <v>0</v>
      </c>
      <c r="AY48" s="23">
        <f t="shared" si="190"/>
        <v>0</v>
      </c>
      <c r="AZ48" s="20">
        <f t="shared" si="29"/>
        <v>25288.9</v>
      </c>
      <c r="BA48" s="20">
        <f t="shared" si="30"/>
        <v>25496.899999999998</v>
      </c>
      <c r="BB48" s="20">
        <f t="shared" si="31"/>
        <v>20467.2</v>
      </c>
      <c r="BC48" s="23">
        <f t="shared" ref="BC48" si="191">BC49+BC53+BC62+BC71+BC84+BC91+BC95+BC99</f>
        <v>0</v>
      </c>
      <c r="BD48" s="20">
        <f t="shared" si="33"/>
        <v>25288.9</v>
      </c>
      <c r="BE48" s="23">
        <f t="shared" ref="BE48:BG48" si="192">BE49+BE53+BE62+BE71+BE84+BE91+BE95+BE99</f>
        <v>0</v>
      </c>
      <c r="BF48" s="23">
        <f t="shared" si="192"/>
        <v>0</v>
      </c>
      <c r="BG48" s="23">
        <f t="shared" si="192"/>
        <v>0</v>
      </c>
      <c r="BH48" s="20">
        <f t="shared" si="35"/>
        <v>25288.9</v>
      </c>
      <c r="BI48" s="20">
        <f t="shared" si="36"/>
        <v>25496.899999999998</v>
      </c>
      <c r="BJ48" s="20">
        <f t="shared" si="37"/>
        <v>20467.2</v>
      </c>
      <c r="BK48" s="23">
        <f t="shared" ref="BK48:BL48" si="193">BK49+BK53+BK62+BK71+BK84+BK91+BK95+BK99</f>
        <v>0</v>
      </c>
      <c r="BL48" s="23">
        <f t="shared" si="193"/>
        <v>0</v>
      </c>
      <c r="BM48" s="20">
        <f t="shared" si="39"/>
        <v>25288.9</v>
      </c>
      <c r="BN48" s="20">
        <f t="shared" si="40"/>
        <v>25496.899999999998</v>
      </c>
      <c r="BO48" s="23">
        <f t="shared" ref="BO48:BQ48" si="194">BO49+BO53+BO62+BO71+BO84+BO91+BO95+BO99</f>
        <v>0</v>
      </c>
      <c r="BP48" s="23">
        <f t="shared" si="194"/>
        <v>0</v>
      </c>
      <c r="BQ48" s="23">
        <f t="shared" si="194"/>
        <v>0</v>
      </c>
      <c r="BR48" s="20">
        <f t="shared" si="42"/>
        <v>25288.9</v>
      </c>
      <c r="BS48" s="20">
        <f t="shared" si="43"/>
        <v>25496.899999999998</v>
      </c>
      <c r="BT48" s="20">
        <f t="shared" si="44"/>
        <v>20467.2</v>
      </c>
      <c r="BU48" s="23">
        <f t="shared" ref="BU48" si="195">BU49+BU53+BU62+BU71+BU84+BU91+BU95+BU99</f>
        <v>0</v>
      </c>
      <c r="BV48" s="20">
        <f t="shared" si="46"/>
        <v>25288.9</v>
      </c>
      <c r="BW48" s="23">
        <f t="shared" ref="BW48:BX48" si="196">BW49+BW53+BW62+BW71+BW84+BW91+BW95+BW99</f>
        <v>830.96500000000003</v>
      </c>
      <c r="BX48" s="23">
        <f t="shared" si="196"/>
        <v>0</v>
      </c>
      <c r="BY48" s="20">
        <f t="shared" si="48"/>
        <v>26119.865000000002</v>
      </c>
      <c r="BZ48" s="20">
        <f t="shared" si="49"/>
        <v>25496.899999999998</v>
      </c>
      <c r="CA48" s="23">
        <f t="shared" ref="CA48" si="197">CA49+CA53+CA62+CA71+CA84+CA91+CA95+CA99</f>
        <v>0</v>
      </c>
      <c r="CB48" s="20">
        <f t="shared" si="51"/>
        <v>26119.865000000002</v>
      </c>
      <c r="CC48" s="23">
        <f t="shared" ref="CC48" si="198">CC49+CC53+CC62+CC71+CC84+CC91+CC95+CC99</f>
        <v>-796.07500000000005</v>
      </c>
      <c r="CD48" s="23">
        <f t="shared" si="53"/>
        <v>25323.79</v>
      </c>
      <c r="CE48" s="23">
        <f t="shared" si="184"/>
        <v>0</v>
      </c>
      <c r="CF48" s="32"/>
    </row>
    <row r="49" spans="1:83" ht="47.25" x14ac:dyDescent="0.25">
      <c r="A49" s="10" t="s">
        <v>243</v>
      </c>
      <c r="B49" s="19"/>
      <c r="C49" s="10"/>
      <c r="D49" s="10"/>
      <c r="E49" s="25" t="s">
        <v>632</v>
      </c>
      <c r="F49" s="20">
        <f>F50</f>
        <v>7074.5</v>
      </c>
      <c r="G49" s="20">
        <f t="shared" ref="G49:CE51" si="199">G50</f>
        <v>7074.5</v>
      </c>
      <c r="H49" s="20">
        <f t="shared" si="199"/>
        <v>7074.5</v>
      </c>
      <c r="I49" s="20">
        <f t="shared" si="199"/>
        <v>0</v>
      </c>
      <c r="J49" s="20">
        <f t="shared" si="199"/>
        <v>0</v>
      </c>
      <c r="K49" s="20">
        <f t="shared" si="199"/>
        <v>0</v>
      </c>
      <c r="L49" s="20">
        <f t="shared" si="1"/>
        <v>7074.5</v>
      </c>
      <c r="M49" s="20">
        <f t="shared" si="2"/>
        <v>7074.5</v>
      </c>
      <c r="N49" s="20">
        <f t="shared" si="3"/>
        <v>7074.5</v>
      </c>
      <c r="O49" s="20">
        <f t="shared" si="199"/>
        <v>0</v>
      </c>
      <c r="P49" s="20">
        <f t="shared" si="199"/>
        <v>0</v>
      </c>
      <c r="Q49" s="20">
        <f t="shared" si="199"/>
        <v>0</v>
      </c>
      <c r="R49" s="20">
        <f t="shared" si="5"/>
        <v>7074.5</v>
      </c>
      <c r="S49" s="20">
        <f t="shared" si="6"/>
        <v>7074.5</v>
      </c>
      <c r="T49" s="20">
        <f t="shared" si="7"/>
        <v>7074.5</v>
      </c>
      <c r="U49" s="20">
        <f t="shared" si="199"/>
        <v>0</v>
      </c>
      <c r="V49" s="20">
        <f t="shared" si="9"/>
        <v>7074.5</v>
      </c>
      <c r="W49" s="20">
        <f t="shared" si="199"/>
        <v>0</v>
      </c>
      <c r="X49" s="20">
        <f t="shared" si="199"/>
        <v>0</v>
      </c>
      <c r="Y49" s="20">
        <f t="shared" si="199"/>
        <v>0</v>
      </c>
      <c r="Z49" s="20">
        <f t="shared" si="11"/>
        <v>7074.5</v>
      </c>
      <c r="AA49" s="20">
        <f t="shared" si="12"/>
        <v>7074.5</v>
      </c>
      <c r="AB49" s="20">
        <f t="shared" si="13"/>
        <v>7074.5</v>
      </c>
      <c r="AC49" s="20">
        <f t="shared" si="199"/>
        <v>0</v>
      </c>
      <c r="AD49" s="20">
        <f t="shared" si="199"/>
        <v>0</v>
      </c>
      <c r="AE49" s="20">
        <f t="shared" si="199"/>
        <v>0</v>
      </c>
      <c r="AF49" s="20">
        <f t="shared" si="15"/>
        <v>7074.5</v>
      </c>
      <c r="AG49" s="20">
        <f t="shared" si="16"/>
        <v>7074.5</v>
      </c>
      <c r="AH49" s="20">
        <f t="shared" si="17"/>
        <v>7074.5</v>
      </c>
      <c r="AI49" s="20">
        <f t="shared" si="199"/>
        <v>0</v>
      </c>
      <c r="AJ49" s="20">
        <f t="shared" si="19"/>
        <v>7074.5</v>
      </c>
      <c r="AK49" s="20">
        <f t="shared" si="199"/>
        <v>0</v>
      </c>
      <c r="AL49" s="20">
        <f t="shared" si="199"/>
        <v>0</v>
      </c>
      <c r="AM49" s="20">
        <f t="shared" si="199"/>
        <v>0</v>
      </c>
      <c r="AN49" s="20">
        <f t="shared" si="21"/>
        <v>7074.5</v>
      </c>
      <c r="AO49" s="20">
        <f t="shared" si="22"/>
        <v>7074.5</v>
      </c>
      <c r="AP49" s="20">
        <f t="shared" si="23"/>
        <v>7074.5</v>
      </c>
      <c r="AQ49" s="20">
        <f t="shared" si="199"/>
        <v>0</v>
      </c>
      <c r="AR49" s="20">
        <f t="shared" si="199"/>
        <v>0</v>
      </c>
      <c r="AS49" s="20">
        <f t="shared" si="199"/>
        <v>0</v>
      </c>
      <c r="AT49" s="20">
        <f t="shared" si="25"/>
        <v>7074.5</v>
      </c>
      <c r="AU49" s="20">
        <f t="shared" si="26"/>
        <v>7074.5</v>
      </c>
      <c r="AV49" s="20">
        <f t="shared" si="27"/>
        <v>7074.5</v>
      </c>
      <c r="AW49" s="20">
        <f t="shared" si="199"/>
        <v>0</v>
      </c>
      <c r="AX49" s="20">
        <f t="shared" si="199"/>
        <v>0</v>
      </c>
      <c r="AY49" s="20">
        <f t="shared" si="199"/>
        <v>0</v>
      </c>
      <c r="AZ49" s="20">
        <f t="shared" si="29"/>
        <v>7074.5</v>
      </c>
      <c r="BA49" s="20">
        <f t="shared" si="30"/>
        <v>7074.5</v>
      </c>
      <c r="BB49" s="20">
        <f t="shared" si="31"/>
        <v>7074.5</v>
      </c>
      <c r="BC49" s="20">
        <f t="shared" si="199"/>
        <v>0</v>
      </c>
      <c r="BD49" s="20">
        <f t="shared" si="33"/>
        <v>7074.5</v>
      </c>
      <c r="BE49" s="20">
        <f t="shared" si="199"/>
        <v>0</v>
      </c>
      <c r="BF49" s="20">
        <f t="shared" si="199"/>
        <v>0</v>
      </c>
      <c r="BG49" s="20">
        <f t="shared" si="199"/>
        <v>0</v>
      </c>
      <c r="BH49" s="20">
        <f t="shared" si="35"/>
        <v>7074.5</v>
      </c>
      <c r="BI49" s="20">
        <f t="shared" si="36"/>
        <v>7074.5</v>
      </c>
      <c r="BJ49" s="20">
        <f t="shared" si="37"/>
        <v>7074.5</v>
      </c>
      <c r="BK49" s="20">
        <f t="shared" si="199"/>
        <v>0</v>
      </c>
      <c r="BL49" s="20">
        <f t="shared" si="199"/>
        <v>0</v>
      </c>
      <c r="BM49" s="20">
        <f t="shared" si="39"/>
        <v>7074.5</v>
      </c>
      <c r="BN49" s="20">
        <f t="shared" si="40"/>
        <v>7074.5</v>
      </c>
      <c r="BO49" s="20">
        <f t="shared" si="199"/>
        <v>0</v>
      </c>
      <c r="BP49" s="20">
        <f t="shared" si="199"/>
        <v>0</v>
      </c>
      <c r="BQ49" s="20">
        <f t="shared" si="199"/>
        <v>0</v>
      </c>
      <c r="BR49" s="20">
        <f t="shared" si="42"/>
        <v>7074.5</v>
      </c>
      <c r="BS49" s="20">
        <f t="shared" si="43"/>
        <v>7074.5</v>
      </c>
      <c r="BT49" s="20">
        <f t="shared" si="44"/>
        <v>7074.5</v>
      </c>
      <c r="BU49" s="20">
        <f t="shared" si="199"/>
        <v>0</v>
      </c>
      <c r="BV49" s="20">
        <f t="shared" si="46"/>
        <v>7074.5</v>
      </c>
      <c r="BW49" s="20">
        <f t="shared" si="199"/>
        <v>0</v>
      </c>
      <c r="BX49" s="20">
        <f t="shared" si="199"/>
        <v>0</v>
      </c>
      <c r="BY49" s="20">
        <f t="shared" si="48"/>
        <v>7074.5</v>
      </c>
      <c r="BZ49" s="20">
        <f t="shared" si="49"/>
        <v>7074.5</v>
      </c>
      <c r="CA49" s="20">
        <f t="shared" si="199"/>
        <v>0</v>
      </c>
      <c r="CB49" s="20">
        <f t="shared" si="51"/>
        <v>7074.5</v>
      </c>
      <c r="CC49" s="20">
        <f t="shared" si="199"/>
        <v>0</v>
      </c>
      <c r="CD49" s="20">
        <f t="shared" si="53"/>
        <v>7074.5</v>
      </c>
      <c r="CE49" s="20">
        <f t="shared" si="199"/>
        <v>0</v>
      </c>
    </row>
    <row r="50" spans="1:83" ht="31.5" x14ac:dyDescent="0.25">
      <c r="A50" s="10" t="s">
        <v>243</v>
      </c>
      <c r="B50" s="19">
        <v>300</v>
      </c>
      <c r="C50" s="10"/>
      <c r="D50" s="10"/>
      <c r="E50" s="25" t="s">
        <v>604</v>
      </c>
      <c r="F50" s="20">
        <f>F51</f>
        <v>7074.5</v>
      </c>
      <c r="G50" s="20">
        <f t="shared" si="199"/>
        <v>7074.5</v>
      </c>
      <c r="H50" s="20">
        <f t="shared" si="199"/>
        <v>7074.5</v>
      </c>
      <c r="I50" s="20">
        <f t="shared" si="199"/>
        <v>0</v>
      </c>
      <c r="J50" s="20">
        <f t="shared" si="199"/>
        <v>0</v>
      </c>
      <c r="K50" s="20">
        <f t="shared" si="199"/>
        <v>0</v>
      </c>
      <c r="L50" s="20">
        <f t="shared" si="1"/>
        <v>7074.5</v>
      </c>
      <c r="M50" s="20">
        <f t="shared" si="2"/>
        <v>7074.5</v>
      </c>
      <c r="N50" s="20">
        <f t="shared" si="3"/>
        <v>7074.5</v>
      </c>
      <c r="O50" s="20">
        <f t="shared" si="199"/>
        <v>0</v>
      </c>
      <c r="P50" s="20">
        <f t="shared" si="199"/>
        <v>0</v>
      </c>
      <c r="Q50" s="20">
        <f t="shared" si="199"/>
        <v>0</v>
      </c>
      <c r="R50" s="20">
        <f t="shared" si="5"/>
        <v>7074.5</v>
      </c>
      <c r="S50" s="20">
        <f t="shared" si="6"/>
        <v>7074.5</v>
      </c>
      <c r="T50" s="20">
        <f t="shared" si="7"/>
        <v>7074.5</v>
      </c>
      <c r="U50" s="20">
        <f t="shared" si="199"/>
        <v>0</v>
      </c>
      <c r="V50" s="20">
        <f t="shared" si="9"/>
        <v>7074.5</v>
      </c>
      <c r="W50" s="20">
        <f t="shared" si="199"/>
        <v>0</v>
      </c>
      <c r="X50" s="20">
        <f t="shared" si="199"/>
        <v>0</v>
      </c>
      <c r="Y50" s="20">
        <f t="shared" si="199"/>
        <v>0</v>
      </c>
      <c r="Z50" s="20">
        <f t="shared" si="11"/>
        <v>7074.5</v>
      </c>
      <c r="AA50" s="20">
        <f t="shared" si="12"/>
        <v>7074.5</v>
      </c>
      <c r="AB50" s="20">
        <f t="shared" si="13"/>
        <v>7074.5</v>
      </c>
      <c r="AC50" s="20">
        <f t="shared" si="199"/>
        <v>0</v>
      </c>
      <c r="AD50" s="20">
        <f t="shared" si="199"/>
        <v>0</v>
      </c>
      <c r="AE50" s="20">
        <f t="shared" si="199"/>
        <v>0</v>
      </c>
      <c r="AF50" s="20">
        <f t="shared" si="15"/>
        <v>7074.5</v>
      </c>
      <c r="AG50" s="20">
        <f t="shared" si="16"/>
        <v>7074.5</v>
      </c>
      <c r="AH50" s="20">
        <f t="shared" si="17"/>
        <v>7074.5</v>
      </c>
      <c r="AI50" s="20">
        <f t="shared" si="199"/>
        <v>0</v>
      </c>
      <c r="AJ50" s="20">
        <f t="shared" si="19"/>
        <v>7074.5</v>
      </c>
      <c r="AK50" s="20">
        <f t="shared" si="199"/>
        <v>0</v>
      </c>
      <c r="AL50" s="20">
        <f t="shared" si="199"/>
        <v>0</v>
      </c>
      <c r="AM50" s="20">
        <f t="shared" si="199"/>
        <v>0</v>
      </c>
      <c r="AN50" s="20">
        <f t="shared" si="21"/>
        <v>7074.5</v>
      </c>
      <c r="AO50" s="20">
        <f t="shared" si="22"/>
        <v>7074.5</v>
      </c>
      <c r="AP50" s="20">
        <f t="shared" si="23"/>
        <v>7074.5</v>
      </c>
      <c r="AQ50" s="20">
        <f t="shared" si="199"/>
        <v>0</v>
      </c>
      <c r="AR50" s="20">
        <f t="shared" si="199"/>
        <v>0</v>
      </c>
      <c r="AS50" s="20">
        <f t="shared" si="199"/>
        <v>0</v>
      </c>
      <c r="AT50" s="20">
        <f t="shared" si="25"/>
        <v>7074.5</v>
      </c>
      <c r="AU50" s="20">
        <f t="shared" si="26"/>
        <v>7074.5</v>
      </c>
      <c r="AV50" s="20">
        <f t="shared" si="27"/>
        <v>7074.5</v>
      </c>
      <c r="AW50" s="20">
        <f t="shared" si="199"/>
        <v>0</v>
      </c>
      <c r="AX50" s="20">
        <f t="shared" si="199"/>
        <v>0</v>
      </c>
      <c r="AY50" s="20">
        <f t="shared" si="199"/>
        <v>0</v>
      </c>
      <c r="AZ50" s="20">
        <f t="shared" si="29"/>
        <v>7074.5</v>
      </c>
      <c r="BA50" s="20">
        <f t="shared" si="30"/>
        <v>7074.5</v>
      </c>
      <c r="BB50" s="20">
        <f t="shared" si="31"/>
        <v>7074.5</v>
      </c>
      <c r="BC50" s="20">
        <f t="shared" si="199"/>
        <v>0</v>
      </c>
      <c r="BD50" s="20">
        <f t="shared" si="33"/>
        <v>7074.5</v>
      </c>
      <c r="BE50" s="20">
        <f t="shared" si="199"/>
        <v>0</v>
      </c>
      <c r="BF50" s="20">
        <f t="shared" si="199"/>
        <v>0</v>
      </c>
      <c r="BG50" s="20">
        <f t="shared" si="199"/>
        <v>0</v>
      </c>
      <c r="BH50" s="20">
        <f t="shared" si="35"/>
        <v>7074.5</v>
      </c>
      <c r="BI50" s="20">
        <f t="shared" si="36"/>
        <v>7074.5</v>
      </c>
      <c r="BJ50" s="20">
        <f t="shared" si="37"/>
        <v>7074.5</v>
      </c>
      <c r="BK50" s="20">
        <f t="shared" si="199"/>
        <v>0</v>
      </c>
      <c r="BL50" s="20">
        <f t="shared" si="199"/>
        <v>0</v>
      </c>
      <c r="BM50" s="20">
        <f t="shared" si="39"/>
        <v>7074.5</v>
      </c>
      <c r="BN50" s="20">
        <f t="shared" si="40"/>
        <v>7074.5</v>
      </c>
      <c r="BO50" s="20">
        <f t="shared" si="199"/>
        <v>0</v>
      </c>
      <c r="BP50" s="20">
        <f t="shared" si="199"/>
        <v>0</v>
      </c>
      <c r="BQ50" s="20">
        <f t="shared" si="199"/>
        <v>0</v>
      </c>
      <c r="BR50" s="20">
        <f t="shared" si="42"/>
        <v>7074.5</v>
      </c>
      <c r="BS50" s="20">
        <f t="shared" si="43"/>
        <v>7074.5</v>
      </c>
      <c r="BT50" s="20">
        <f t="shared" si="44"/>
        <v>7074.5</v>
      </c>
      <c r="BU50" s="20">
        <f t="shared" si="199"/>
        <v>0</v>
      </c>
      <c r="BV50" s="20">
        <f t="shared" si="46"/>
        <v>7074.5</v>
      </c>
      <c r="BW50" s="20">
        <f t="shared" si="199"/>
        <v>0</v>
      </c>
      <c r="BX50" s="20">
        <f t="shared" si="199"/>
        <v>0</v>
      </c>
      <c r="BY50" s="20">
        <f t="shared" si="48"/>
        <v>7074.5</v>
      </c>
      <c r="BZ50" s="20">
        <f t="shared" si="49"/>
        <v>7074.5</v>
      </c>
      <c r="CA50" s="20">
        <f t="shared" si="199"/>
        <v>0</v>
      </c>
      <c r="CB50" s="20">
        <f t="shared" si="51"/>
        <v>7074.5</v>
      </c>
      <c r="CC50" s="20">
        <f t="shared" si="199"/>
        <v>0</v>
      </c>
      <c r="CD50" s="20">
        <f t="shared" si="53"/>
        <v>7074.5</v>
      </c>
      <c r="CE50" s="20">
        <f t="shared" si="199"/>
        <v>0</v>
      </c>
    </row>
    <row r="51" spans="1:83" ht="31.5" x14ac:dyDescent="0.25">
      <c r="A51" s="10" t="s">
        <v>243</v>
      </c>
      <c r="B51" s="19">
        <v>320</v>
      </c>
      <c r="C51" s="10"/>
      <c r="D51" s="10"/>
      <c r="E51" s="25" t="s">
        <v>606</v>
      </c>
      <c r="F51" s="20">
        <f>F52</f>
        <v>7074.5</v>
      </c>
      <c r="G51" s="20">
        <f t="shared" si="199"/>
        <v>7074.5</v>
      </c>
      <c r="H51" s="20">
        <f t="shared" si="199"/>
        <v>7074.5</v>
      </c>
      <c r="I51" s="20">
        <f t="shared" si="199"/>
        <v>0</v>
      </c>
      <c r="J51" s="20">
        <f t="shared" si="199"/>
        <v>0</v>
      </c>
      <c r="K51" s="20">
        <f t="shared" si="199"/>
        <v>0</v>
      </c>
      <c r="L51" s="20">
        <f t="shared" si="1"/>
        <v>7074.5</v>
      </c>
      <c r="M51" s="20">
        <f t="shared" si="2"/>
        <v>7074.5</v>
      </c>
      <c r="N51" s="20">
        <f t="shared" si="3"/>
        <v>7074.5</v>
      </c>
      <c r="O51" s="20">
        <f t="shared" si="199"/>
        <v>0</v>
      </c>
      <c r="P51" s="20">
        <f t="shared" si="199"/>
        <v>0</v>
      </c>
      <c r="Q51" s="20">
        <f t="shared" si="199"/>
        <v>0</v>
      </c>
      <c r="R51" s="20">
        <f t="shared" si="5"/>
        <v>7074.5</v>
      </c>
      <c r="S51" s="20">
        <f t="shared" si="6"/>
        <v>7074.5</v>
      </c>
      <c r="T51" s="20">
        <f t="shared" si="7"/>
        <v>7074.5</v>
      </c>
      <c r="U51" s="20">
        <f t="shared" si="199"/>
        <v>0</v>
      </c>
      <c r="V51" s="20">
        <f t="shared" si="9"/>
        <v>7074.5</v>
      </c>
      <c r="W51" s="20">
        <f t="shared" si="199"/>
        <v>0</v>
      </c>
      <c r="X51" s="20">
        <f t="shared" si="199"/>
        <v>0</v>
      </c>
      <c r="Y51" s="20">
        <f t="shared" si="199"/>
        <v>0</v>
      </c>
      <c r="Z51" s="20">
        <f t="shared" si="11"/>
        <v>7074.5</v>
      </c>
      <c r="AA51" s="20">
        <f t="shared" si="12"/>
        <v>7074.5</v>
      </c>
      <c r="AB51" s="20">
        <f t="shared" si="13"/>
        <v>7074.5</v>
      </c>
      <c r="AC51" s="20">
        <f t="shared" si="199"/>
        <v>0</v>
      </c>
      <c r="AD51" s="20">
        <f t="shared" si="199"/>
        <v>0</v>
      </c>
      <c r="AE51" s="20">
        <f t="shared" si="199"/>
        <v>0</v>
      </c>
      <c r="AF51" s="20">
        <f t="shared" si="15"/>
        <v>7074.5</v>
      </c>
      <c r="AG51" s="20">
        <f t="shared" si="16"/>
        <v>7074.5</v>
      </c>
      <c r="AH51" s="20">
        <f t="shared" si="17"/>
        <v>7074.5</v>
      </c>
      <c r="AI51" s="20">
        <f t="shared" si="199"/>
        <v>0</v>
      </c>
      <c r="AJ51" s="20">
        <f t="shared" si="19"/>
        <v>7074.5</v>
      </c>
      <c r="AK51" s="20">
        <f t="shared" si="199"/>
        <v>0</v>
      </c>
      <c r="AL51" s="20">
        <f t="shared" si="199"/>
        <v>0</v>
      </c>
      <c r="AM51" s="20">
        <f t="shared" si="199"/>
        <v>0</v>
      </c>
      <c r="AN51" s="20">
        <f t="shared" si="21"/>
        <v>7074.5</v>
      </c>
      <c r="AO51" s="20">
        <f t="shared" si="22"/>
        <v>7074.5</v>
      </c>
      <c r="AP51" s="20">
        <f t="shared" si="23"/>
        <v>7074.5</v>
      </c>
      <c r="AQ51" s="20">
        <f t="shared" si="199"/>
        <v>0</v>
      </c>
      <c r="AR51" s="20">
        <f t="shared" si="199"/>
        <v>0</v>
      </c>
      <c r="AS51" s="20">
        <f t="shared" si="199"/>
        <v>0</v>
      </c>
      <c r="AT51" s="20">
        <f t="shared" si="25"/>
        <v>7074.5</v>
      </c>
      <c r="AU51" s="20">
        <f t="shared" si="26"/>
        <v>7074.5</v>
      </c>
      <c r="AV51" s="20">
        <f t="shared" si="27"/>
        <v>7074.5</v>
      </c>
      <c r="AW51" s="20">
        <f t="shared" si="199"/>
        <v>0</v>
      </c>
      <c r="AX51" s="20">
        <f t="shared" si="199"/>
        <v>0</v>
      </c>
      <c r="AY51" s="20">
        <f t="shared" si="199"/>
        <v>0</v>
      </c>
      <c r="AZ51" s="20">
        <f t="shared" si="29"/>
        <v>7074.5</v>
      </c>
      <c r="BA51" s="20">
        <f t="shared" si="30"/>
        <v>7074.5</v>
      </c>
      <c r="BB51" s="20">
        <f t="shared" si="31"/>
        <v>7074.5</v>
      </c>
      <c r="BC51" s="20">
        <f t="shared" si="199"/>
        <v>0</v>
      </c>
      <c r="BD51" s="20">
        <f t="shared" si="33"/>
        <v>7074.5</v>
      </c>
      <c r="BE51" s="20">
        <f t="shared" si="199"/>
        <v>0</v>
      </c>
      <c r="BF51" s="20">
        <f t="shared" si="199"/>
        <v>0</v>
      </c>
      <c r="BG51" s="20">
        <f t="shared" si="199"/>
        <v>0</v>
      </c>
      <c r="BH51" s="20">
        <f t="shared" si="35"/>
        <v>7074.5</v>
      </c>
      <c r="BI51" s="20">
        <f t="shared" si="36"/>
        <v>7074.5</v>
      </c>
      <c r="BJ51" s="20">
        <f t="shared" si="37"/>
        <v>7074.5</v>
      </c>
      <c r="BK51" s="20">
        <f t="shared" si="199"/>
        <v>0</v>
      </c>
      <c r="BL51" s="20">
        <f t="shared" si="199"/>
        <v>0</v>
      </c>
      <c r="BM51" s="20">
        <f t="shared" si="39"/>
        <v>7074.5</v>
      </c>
      <c r="BN51" s="20">
        <f t="shared" si="40"/>
        <v>7074.5</v>
      </c>
      <c r="BO51" s="20">
        <f t="shared" si="199"/>
        <v>0</v>
      </c>
      <c r="BP51" s="20">
        <f t="shared" si="199"/>
        <v>0</v>
      </c>
      <c r="BQ51" s="20">
        <f t="shared" si="199"/>
        <v>0</v>
      </c>
      <c r="BR51" s="20">
        <f t="shared" si="42"/>
        <v>7074.5</v>
      </c>
      <c r="BS51" s="20">
        <f t="shared" si="43"/>
        <v>7074.5</v>
      </c>
      <c r="BT51" s="20">
        <f t="shared" si="44"/>
        <v>7074.5</v>
      </c>
      <c r="BU51" s="20">
        <f t="shared" si="199"/>
        <v>0</v>
      </c>
      <c r="BV51" s="20">
        <f t="shared" si="46"/>
        <v>7074.5</v>
      </c>
      <c r="BW51" s="20">
        <f t="shared" si="199"/>
        <v>0</v>
      </c>
      <c r="BX51" s="20">
        <f t="shared" si="199"/>
        <v>0</v>
      </c>
      <c r="BY51" s="20">
        <f t="shared" si="48"/>
        <v>7074.5</v>
      </c>
      <c r="BZ51" s="20">
        <f t="shared" si="49"/>
        <v>7074.5</v>
      </c>
      <c r="CA51" s="20">
        <f t="shared" si="199"/>
        <v>0</v>
      </c>
      <c r="CB51" s="20">
        <f t="shared" si="51"/>
        <v>7074.5</v>
      </c>
      <c r="CC51" s="20">
        <f t="shared" si="199"/>
        <v>0</v>
      </c>
      <c r="CD51" s="20">
        <f t="shared" si="53"/>
        <v>7074.5</v>
      </c>
      <c r="CE51" s="20">
        <f t="shared" si="199"/>
        <v>0</v>
      </c>
    </row>
    <row r="52" spans="1:83" ht="31.5" x14ac:dyDescent="0.25">
      <c r="A52" s="10" t="s">
        <v>243</v>
      </c>
      <c r="B52" s="19">
        <v>320</v>
      </c>
      <c r="C52" s="10" t="s">
        <v>346</v>
      </c>
      <c r="D52" s="10" t="s">
        <v>337</v>
      </c>
      <c r="E52" s="25" t="s">
        <v>594</v>
      </c>
      <c r="F52" s="20">
        <v>7074.5</v>
      </c>
      <c r="G52" s="20">
        <v>7074.5</v>
      </c>
      <c r="H52" s="20">
        <v>7074.5</v>
      </c>
      <c r="I52" s="20"/>
      <c r="J52" s="20"/>
      <c r="K52" s="20"/>
      <c r="L52" s="20">
        <f t="shared" si="1"/>
        <v>7074.5</v>
      </c>
      <c r="M52" s="20">
        <f t="shared" si="2"/>
        <v>7074.5</v>
      </c>
      <c r="N52" s="20">
        <f t="shared" si="3"/>
        <v>7074.5</v>
      </c>
      <c r="O52" s="20"/>
      <c r="P52" s="20"/>
      <c r="Q52" s="20"/>
      <c r="R52" s="20">
        <f t="shared" si="5"/>
        <v>7074.5</v>
      </c>
      <c r="S52" s="20">
        <f t="shared" si="6"/>
        <v>7074.5</v>
      </c>
      <c r="T52" s="20">
        <f t="shared" si="7"/>
        <v>7074.5</v>
      </c>
      <c r="U52" s="20"/>
      <c r="V52" s="20">
        <f t="shared" si="9"/>
        <v>7074.5</v>
      </c>
      <c r="W52" s="20"/>
      <c r="X52" s="20"/>
      <c r="Y52" s="20"/>
      <c r="Z52" s="20">
        <f t="shared" si="11"/>
        <v>7074.5</v>
      </c>
      <c r="AA52" s="20">
        <f t="shared" si="12"/>
        <v>7074.5</v>
      </c>
      <c r="AB52" s="20">
        <f t="shared" si="13"/>
        <v>7074.5</v>
      </c>
      <c r="AC52" s="20"/>
      <c r="AD52" s="20"/>
      <c r="AE52" s="20"/>
      <c r="AF52" s="20">
        <f t="shared" si="15"/>
        <v>7074.5</v>
      </c>
      <c r="AG52" s="20">
        <f t="shared" si="16"/>
        <v>7074.5</v>
      </c>
      <c r="AH52" s="20">
        <f t="shared" si="17"/>
        <v>7074.5</v>
      </c>
      <c r="AI52" s="20"/>
      <c r="AJ52" s="20">
        <f t="shared" si="19"/>
        <v>7074.5</v>
      </c>
      <c r="AK52" s="20"/>
      <c r="AL52" s="20"/>
      <c r="AM52" s="20"/>
      <c r="AN52" s="20">
        <f t="shared" si="21"/>
        <v>7074.5</v>
      </c>
      <c r="AO52" s="20">
        <f t="shared" si="22"/>
        <v>7074.5</v>
      </c>
      <c r="AP52" s="20">
        <f t="shared" si="23"/>
        <v>7074.5</v>
      </c>
      <c r="AQ52" s="20"/>
      <c r="AR52" s="20"/>
      <c r="AS52" s="20"/>
      <c r="AT52" s="20">
        <f t="shared" si="25"/>
        <v>7074.5</v>
      </c>
      <c r="AU52" s="20">
        <f t="shared" si="26"/>
        <v>7074.5</v>
      </c>
      <c r="AV52" s="20">
        <f t="shared" si="27"/>
        <v>7074.5</v>
      </c>
      <c r="AW52" s="20"/>
      <c r="AX52" s="20"/>
      <c r="AY52" s="20"/>
      <c r="AZ52" s="20">
        <f t="shared" si="29"/>
        <v>7074.5</v>
      </c>
      <c r="BA52" s="20">
        <f t="shared" si="30"/>
        <v>7074.5</v>
      </c>
      <c r="BB52" s="20">
        <f t="shared" si="31"/>
        <v>7074.5</v>
      </c>
      <c r="BC52" s="20"/>
      <c r="BD52" s="20">
        <f t="shared" si="33"/>
        <v>7074.5</v>
      </c>
      <c r="BE52" s="20"/>
      <c r="BF52" s="20"/>
      <c r="BG52" s="20"/>
      <c r="BH52" s="20">
        <f t="shared" si="35"/>
        <v>7074.5</v>
      </c>
      <c r="BI52" s="20">
        <f t="shared" si="36"/>
        <v>7074.5</v>
      </c>
      <c r="BJ52" s="20">
        <f t="shared" si="37"/>
        <v>7074.5</v>
      </c>
      <c r="BK52" s="20"/>
      <c r="BL52" s="20"/>
      <c r="BM52" s="20">
        <f t="shared" si="39"/>
        <v>7074.5</v>
      </c>
      <c r="BN52" s="20">
        <f t="shared" si="40"/>
        <v>7074.5</v>
      </c>
      <c r="BO52" s="20"/>
      <c r="BP52" s="20"/>
      <c r="BQ52" s="20"/>
      <c r="BR52" s="20">
        <f t="shared" si="42"/>
        <v>7074.5</v>
      </c>
      <c r="BS52" s="20">
        <f t="shared" si="43"/>
        <v>7074.5</v>
      </c>
      <c r="BT52" s="20">
        <f t="shared" si="44"/>
        <v>7074.5</v>
      </c>
      <c r="BU52" s="20"/>
      <c r="BV52" s="20">
        <f t="shared" si="46"/>
        <v>7074.5</v>
      </c>
      <c r="BW52" s="20"/>
      <c r="BX52" s="20"/>
      <c r="BY52" s="20">
        <f t="shared" si="48"/>
        <v>7074.5</v>
      </c>
      <c r="BZ52" s="20">
        <f t="shared" si="49"/>
        <v>7074.5</v>
      </c>
      <c r="CA52" s="20"/>
      <c r="CB52" s="20">
        <f t="shared" si="51"/>
        <v>7074.5</v>
      </c>
      <c r="CC52" s="20"/>
      <c r="CD52" s="20">
        <f t="shared" si="53"/>
        <v>7074.5</v>
      </c>
      <c r="CE52" s="20"/>
    </row>
    <row r="53" spans="1:83" ht="126" x14ac:dyDescent="0.25">
      <c r="A53" s="10" t="s">
        <v>353</v>
      </c>
      <c r="B53" s="19"/>
      <c r="C53" s="10"/>
      <c r="D53" s="10"/>
      <c r="E53" s="25" t="s">
        <v>633</v>
      </c>
      <c r="F53" s="20">
        <f>F54+F58</f>
        <v>4600.3999999999996</v>
      </c>
      <c r="G53" s="20">
        <f t="shared" ref="G53:K53" si="200">G54+G58</f>
        <v>4756.8</v>
      </c>
      <c r="H53" s="20">
        <f t="shared" si="200"/>
        <v>4913.1000000000004</v>
      </c>
      <c r="I53" s="20">
        <f t="shared" si="200"/>
        <v>0</v>
      </c>
      <c r="J53" s="20">
        <f t="shared" si="200"/>
        <v>0</v>
      </c>
      <c r="K53" s="20">
        <f t="shared" si="200"/>
        <v>0</v>
      </c>
      <c r="L53" s="20">
        <f t="shared" si="1"/>
        <v>4600.3999999999996</v>
      </c>
      <c r="M53" s="20">
        <f t="shared" si="2"/>
        <v>4756.8</v>
      </c>
      <c r="N53" s="20">
        <f t="shared" si="3"/>
        <v>4913.1000000000004</v>
      </c>
      <c r="O53" s="20">
        <f t="shared" ref="O53:Q53" si="201">O54+O58</f>
        <v>0</v>
      </c>
      <c r="P53" s="20">
        <f t="shared" si="201"/>
        <v>0</v>
      </c>
      <c r="Q53" s="20">
        <f t="shared" si="201"/>
        <v>0</v>
      </c>
      <c r="R53" s="20">
        <f t="shared" si="5"/>
        <v>4600.3999999999996</v>
      </c>
      <c r="S53" s="20">
        <f t="shared" si="6"/>
        <v>4756.8</v>
      </c>
      <c r="T53" s="20">
        <f t="shared" si="7"/>
        <v>4913.1000000000004</v>
      </c>
      <c r="U53" s="20">
        <f t="shared" ref="U53:CE53" si="202">U54+U58</f>
        <v>0</v>
      </c>
      <c r="V53" s="20">
        <f t="shared" si="9"/>
        <v>4600.3999999999996</v>
      </c>
      <c r="W53" s="20">
        <f t="shared" ref="W53:Y53" si="203">W54+W58</f>
        <v>0</v>
      </c>
      <c r="X53" s="20">
        <f t="shared" si="203"/>
        <v>0</v>
      </c>
      <c r="Y53" s="20">
        <f t="shared" si="203"/>
        <v>0</v>
      </c>
      <c r="Z53" s="20">
        <f t="shared" si="11"/>
        <v>4600.3999999999996</v>
      </c>
      <c r="AA53" s="20">
        <f t="shared" si="12"/>
        <v>4756.8</v>
      </c>
      <c r="AB53" s="20">
        <f t="shared" si="13"/>
        <v>4913.1000000000004</v>
      </c>
      <c r="AC53" s="20">
        <f t="shared" ref="AC53:AE53" si="204">AC54+AC58</f>
        <v>0</v>
      </c>
      <c r="AD53" s="20">
        <f t="shared" si="204"/>
        <v>0</v>
      </c>
      <c r="AE53" s="20">
        <f t="shared" si="204"/>
        <v>0</v>
      </c>
      <c r="AF53" s="20">
        <f t="shared" si="15"/>
        <v>4600.3999999999996</v>
      </c>
      <c r="AG53" s="20">
        <f t="shared" si="16"/>
        <v>4756.8</v>
      </c>
      <c r="AH53" s="20">
        <f t="shared" si="17"/>
        <v>4913.1000000000004</v>
      </c>
      <c r="AI53" s="20">
        <f t="shared" ref="AI53" si="205">AI54+AI58</f>
        <v>0</v>
      </c>
      <c r="AJ53" s="20">
        <f t="shared" si="19"/>
        <v>4600.3999999999996</v>
      </c>
      <c r="AK53" s="20">
        <f t="shared" ref="AK53:AM53" si="206">AK54+AK58</f>
        <v>0</v>
      </c>
      <c r="AL53" s="20">
        <f t="shared" si="206"/>
        <v>0</v>
      </c>
      <c r="AM53" s="20">
        <f t="shared" si="206"/>
        <v>0</v>
      </c>
      <c r="AN53" s="20">
        <f t="shared" si="21"/>
        <v>4600.3999999999996</v>
      </c>
      <c r="AO53" s="20">
        <f t="shared" si="22"/>
        <v>4756.8</v>
      </c>
      <c r="AP53" s="20">
        <f t="shared" si="23"/>
        <v>4913.1000000000004</v>
      </c>
      <c r="AQ53" s="20">
        <f t="shared" ref="AQ53:AS53" si="207">AQ54+AQ58</f>
        <v>0</v>
      </c>
      <c r="AR53" s="20">
        <f t="shared" si="207"/>
        <v>0</v>
      </c>
      <c r="AS53" s="20">
        <f t="shared" si="207"/>
        <v>0</v>
      </c>
      <c r="AT53" s="20">
        <f t="shared" si="25"/>
        <v>4600.3999999999996</v>
      </c>
      <c r="AU53" s="20">
        <f t="shared" si="26"/>
        <v>4756.8</v>
      </c>
      <c r="AV53" s="20">
        <f t="shared" si="27"/>
        <v>4913.1000000000004</v>
      </c>
      <c r="AW53" s="20">
        <f t="shared" ref="AW53:AY53" si="208">AW54+AW58</f>
        <v>0</v>
      </c>
      <c r="AX53" s="20">
        <f t="shared" si="208"/>
        <v>0</v>
      </c>
      <c r="AY53" s="20">
        <f t="shared" si="208"/>
        <v>0</v>
      </c>
      <c r="AZ53" s="20">
        <f t="shared" si="29"/>
        <v>4600.3999999999996</v>
      </c>
      <c r="BA53" s="20">
        <f t="shared" si="30"/>
        <v>4756.8</v>
      </c>
      <c r="BB53" s="20">
        <f t="shared" si="31"/>
        <v>4913.1000000000004</v>
      </c>
      <c r="BC53" s="20">
        <f t="shared" ref="BC53" si="209">BC54+BC58</f>
        <v>0</v>
      </c>
      <c r="BD53" s="20">
        <f t="shared" si="33"/>
        <v>4600.3999999999996</v>
      </c>
      <c r="BE53" s="20">
        <f t="shared" ref="BE53:BG53" si="210">BE54+BE58</f>
        <v>0</v>
      </c>
      <c r="BF53" s="20">
        <f t="shared" si="210"/>
        <v>0</v>
      </c>
      <c r="BG53" s="20">
        <f t="shared" si="210"/>
        <v>0</v>
      </c>
      <c r="BH53" s="20">
        <f t="shared" si="35"/>
        <v>4600.3999999999996</v>
      </c>
      <c r="BI53" s="20">
        <f t="shared" si="36"/>
        <v>4756.8</v>
      </c>
      <c r="BJ53" s="20">
        <f t="shared" si="37"/>
        <v>4913.1000000000004</v>
      </c>
      <c r="BK53" s="20">
        <f t="shared" ref="BK53:BL53" si="211">BK54+BK58</f>
        <v>0</v>
      </c>
      <c r="BL53" s="20">
        <f t="shared" si="211"/>
        <v>0</v>
      </c>
      <c r="BM53" s="20">
        <f t="shared" si="39"/>
        <v>4600.3999999999996</v>
      </c>
      <c r="BN53" s="20">
        <f t="shared" si="40"/>
        <v>4756.8</v>
      </c>
      <c r="BO53" s="20">
        <f t="shared" ref="BO53:BQ53" si="212">BO54+BO58</f>
        <v>0</v>
      </c>
      <c r="BP53" s="20">
        <f t="shared" si="212"/>
        <v>0</v>
      </c>
      <c r="BQ53" s="20">
        <f t="shared" si="212"/>
        <v>0</v>
      </c>
      <c r="BR53" s="20">
        <f t="shared" si="42"/>
        <v>4600.3999999999996</v>
      </c>
      <c r="BS53" s="20">
        <f t="shared" si="43"/>
        <v>4756.8</v>
      </c>
      <c r="BT53" s="20">
        <f t="shared" si="44"/>
        <v>4913.1000000000004</v>
      </c>
      <c r="BU53" s="20">
        <f t="shared" ref="BU53" si="213">BU54+BU58</f>
        <v>0</v>
      </c>
      <c r="BV53" s="20">
        <f t="shared" si="46"/>
        <v>4600.3999999999996</v>
      </c>
      <c r="BW53" s="20">
        <f t="shared" ref="BW53:BX53" si="214">BW54+BW58</f>
        <v>434.24299999999999</v>
      </c>
      <c r="BX53" s="20">
        <f t="shared" si="214"/>
        <v>0</v>
      </c>
      <c r="BY53" s="20">
        <f t="shared" si="48"/>
        <v>5034.643</v>
      </c>
      <c r="BZ53" s="20">
        <f t="shared" si="49"/>
        <v>4756.8</v>
      </c>
      <c r="CA53" s="20">
        <f t="shared" ref="CA53" si="215">CA54+CA58</f>
        <v>0</v>
      </c>
      <c r="CB53" s="20">
        <f t="shared" si="51"/>
        <v>5034.643</v>
      </c>
      <c r="CC53" s="20">
        <f t="shared" ref="CC53" si="216">CC54+CC58</f>
        <v>0</v>
      </c>
      <c r="CD53" s="20">
        <f t="shared" si="53"/>
        <v>5034.643</v>
      </c>
      <c r="CE53" s="20">
        <f t="shared" si="202"/>
        <v>0</v>
      </c>
    </row>
    <row r="54" spans="1:83" ht="47.25" x14ac:dyDescent="0.25">
      <c r="A54" s="10" t="s">
        <v>244</v>
      </c>
      <c r="B54" s="19"/>
      <c r="C54" s="10"/>
      <c r="D54" s="10"/>
      <c r="E54" s="25" t="s">
        <v>634</v>
      </c>
      <c r="F54" s="20">
        <f>F55</f>
        <v>23.9</v>
      </c>
      <c r="G54" s="20">
        <f t="shared" ref="G54:CE56" si="217">G55</f>
        <v>24.7</v>
      </c>
      <c r="H54" s="20">
        <f t="shared" si="217"/>
        <v>25.5</v>
      </c>
      <c r="I54" s="20">
        <f t="shared" si="217"/>
        <v>0</v>
      </c>
      <c r="J54" s="20">
        <f t="shared" si="217"/>
        <v>0</v>
      </c>
      <c r="K54" s="20">
        <f t="shared" si="217"/>
        <v>0</v>
      </c>
      <c r="L54" s="20">
        <f t="shared" si="1"/>
        <v>23.9</v>
      </c>
      <c r="M54" s="20">
        <f t="shared" si="2"/>
        <v>24.7</v>
      </c>
      <c r="N54" s="20">
        <f t="shared" si="3"/>
        <v>25.5</v>
      </c>
      <c r="O54" s="20">
        <f t="shared" si="217"/>
        <v>0</v>
      </c>
      <c r="P54" s="20">
        <f t="shared" si="217"/>
        <v>0</v>
      </c>
      <c r="Q54" s="20">
        <f t="shared" si="217"/>
        <v>0</v>
      </c>
      <c r="R54" s="20">
        <f t="shared" si="5"/>
        <v>23.9</v>
      </c>
      <c r="S54" s="20">
        <f t="shared" si="6"/>
        <v>24.7</v>
      </c>
      <c r="T54" s="20">
        <f t="shared" si="7"/>
        <v>25.5</v>
      </c>
      <c r="U54" s="20">
        <f t="shared" si="217"/>
        <v>0</v>
      </c>
      <c r="V54" s="20">
        <f t="shared" si="9"/>
        <v>23.9</v>
      </c>
      <c r="W54" s="20">
        <f t="shared" si="217"/>
        <v>0</v>
      </c>
      <c r="X54" s="20">
        <f t="shared" si="217"/>
        <v>0</v>
      </c>
      <c r="Y54" s="20">
        <f t="shared" si="217"/>
        <v>0</v>
      </c>
      <c r="Z54" s="20">
        <f t="shared" si="11"/>
        <v>23.9</v>
      </c>
      <c r="AA54" s="20">
        <f t="shared" si="12"/>
        <v>24.7</v>
      </c>
      <c r="AB54" s="20">
        <f t="shared" si="13"/>
        <v>25.5</v>
      </c>
      <c r="AC54" s="20">
        <f t="shared" si="217"/>
        <v>0</v>
      </c>
      <c r="AD54" s="20">
        <f t="shared" si="217"/>
        <v>0</v>
      </c>
      <c r="AE54" s="20">
        <f t="shared" si="217"/>
        <v>0</v>
      </c>
      <c r="AF54" s="20">
        <f t="shared" si="15"/>
        <v>23.9</v>
      </c>
      <c r="AG54" s="20">
        <f t="shared" si="16"/>
        <v>24.7</v>
      </c>
      <c r="AH54" s="20">
        <f t="shared" si="17"/>
        <v>25.5</v>
      </c>
      <c r="AI54" s="20">
        <f t="shared" si="217"/>
        <v>0</v>
      </c>
      <c r="AJ54" s="20">
        <f t="shared" si="19"/>
        <v>23.9</v>
      </c>
      <c r="AK54" s="20">
        <f t="shared" si="217"/>
        <v>0</v>
      </c>
      <c r="AL54" s="20">
        <f t="shared" si="217"/>
        <v>0</v>
      </c>
      <c r="AM54" s="20">
        <f t="shared" si="217"/>
        <v>0</v>
      </c>
      <c r="AN54" s="20">
        <f t="shared" si="21"/>
        <v>23.9</v>
      </c>
      <c r="AO54" s="20">
        <f t="shared" si="22"/>
        <v>24.7</v>
      </c>
      <c r="AP54" s="20">
        <f t="shared" si="23"/>
        <v>25.5</v>
      </c>
      <c r="AQ54" s="20">
        <f t="shared" si="217"/>
        <v>0</v>
      </c>
      <c r="AR54" s="20">
        <f t="shared" si="217"/>
        <v>0</v>
      </c>
      <c r="AS54" s="20">
        <f t="shared" si="217"/>
        <v>0</v>
      </c>
      <c r="AT54" s="20">
        <f t="shared" si="25"/>
        <v>23.9</v>
      </c>
      <c r="AU54" s="20">
        <f t="shared" si="26"/>
        <v>24.7</v>
      </c>
      <c r="AV54" s="20">
        <f t="shared" si="27"/>
        <v>25.5</v>
      </c>
      <c r="AW54" s="20">
        <f t="shared" si="217"/>
        <v>0</v>
      </c>
      <c r="AX54" s="20">
        <f t="shared" si="217"/>
        <v>0</v>
      </c>
      <c r="AY54" s="20">
        <f t="shared" si="217"/>
        <v>0</v>
      </c>
      <c r="AZ54" s="20">
        <f t="shared" si="29"/>
        <v>23.9</v>
      </c>
      <c r="BA54" s="20">
        <f t="shared" si="30"/>
        <v>24.7</v>
      </c>
      <c r="BB54" s="20">
        <f t="shared" si="31"/>
        <v>25.5</v>
      </c>
      <c r="BC54" s="20">
        <f t="shared" si="217"/>
        <v>0</v>
      </c>
      <c r="BD54" s="20">
        <f t="shared" si="33"/>
        <v>23.9</v>
      </c>
      <c r="BE54" s="20">
        <f t="shared" si="217"/>
        <v>0</v>
      </c>
      <c r="BF54" s="20">
        <f t="shared" si="217"/>
        <v>0</v>
      </c>
      <c r="BG54" s="20">
        <f t="shared" si="217"/>
        <v>0</v>
      </c>
      <c r="BH54" s="20">
        <f t="shared" si="35"/>
        <v>23.9</v>
      </c>
      <c r="BI54" s="20">
        <f t="shared" si="36"/>
        <v>24.7</v>
      </c>
      <c r="BJ54" s="20">
        <f t="shared" si="37"/>
        <v>25.5</v>
      </c>
      <c r="BK54" s="20">
        <f t="shared" si="217"/>
        <v>0</v>
      </c>
      <c r="BL54" s="20">
        <f t="shared" si="217"/>
        <v>0</v>
      </c>
      <c r="BM54" s="20">
        <f t="shared" si="39"/>
        <v>23.9</v>
      </c>
      <c r="BN54" s="20">
        <f t="shared" si="40"/>
        <v>24.7</v>
      </c>
      <c r="BO54" s="20">
        <f t="shared" si="217"/>
        <v>0</v>
      </c>
      <c r="BP54" s="20">
        <f t="shared" si="217"/>
        <v>0</v>
      </c>
      <c r="BQ54" s="20">
        <f t="shared" si="217"/>
        <v>0</v>
      </c>
      <c r="BR54" s="20">
        <f t="shared" si="42"/>
        <v>23.9</v>
      </c>
      <c r="BS54" s="20">
        <f t="shared" si="43"/>
        <v>24.7</v>
      </c>
      <c r="BT54" s="20">
        <f t="shared" si="44"/>
        <v>25.5</v>
      </c>
      <c r="BU54" s="20">
        <f t="shared" si="217"/>
        <v>0</v>
      </c>
      <c r="BV54" s="20">
        <f t="shared" si="46"/>
        <v>23.9</v>
      </c>
      <c r="BW54" s="20">
        <f t="shared" si="217"/>
        <v>2.0059999999999998</v>
      </c>
      <c r="BX54" s="20">
        <f t="shared" si="217"/>
        <v>0</v>
      </c>
      <c r="BY54" s="20">
        <f t="shared" si="48"/>
        <v>25.905999999999999</v>
      </c>
      <c r="BZ54" s="20">
        <f t="shared" si="49"/>
        <v>24.7</v>
      </c>
      <c r="CA54" s="20">
        <f t="shared" si="217"/>
        <v>0</v>
      </c>
      <c r="CB54" s="20">
        <f t="shared" si="51"/>
        <v>25.905999999999999</v>
      </c>
      <c r="CC54" s="20">
        <f t="shared" si="217"/>
        <v>0</v>
      </c>
      <c r="CD54" s="20">
        <f t="shared" si="53"/>
        <v>25.905999999999999</v>
      </c>
      <c r="CE54" s="20">
        <f t="shared" si="217"/>
        <v>0</v>
      </c>
    </row>
    <row r="55" spans="1:83" ht="47.25" x14ac:dyDescent="0.25">
      <c r="A55" s="10" t="s">
        <v>244</v>
      </c>
      <c r="B55" s="19">
        <v>200</v>
      </c>
      <c r="C55" s="10"/>
      <c r="D55" s="10"/>
      <c r="E55" s="25" t="s">
        <v>602</v>
      </c>
      <c r="F55" s="20">
        <f>F56</f>
        <v>23.9</v>
      </c>
      <c r="G55" s="20">
        <f t="shared" si="217"/>
        <v>24.7</v>
      </c>
      <c r="H55" s="20">
        <f t="shared" si="217"/>
        <v>25.5</v>
      </c>
      <c r="I55" s="20">
        <f t="shared" si="217"/>
        <v>0</v>
      </c>
      <c r="J55" s="20">
        <f t="shared" si="217"/>
        <v>0</v>
      </c>
      <c r="K55" s="20">
        <f t="shared" si="217"/>
        <v>0</v>
      </c>
      <c r="L55" s="20">
        <f t="shared" si="1"/>
        <v>23.9</v>
      </c>
      <c r="M55" s="20">
        <f t="shared" si="2"/>
        <v>24.7</v>
      </c>
      <c r="N55" s="20">
        <f t="shared" si="3"/>
        <v>25.5</v>
      </c>
      <c r="O55" s="20">
        <f t="shared" si="217"/>
        <v>0</v>
      </c>
      <c r="P55" s="20">
        <f t="shared" si="217"/>
        <v>0</v>
      </c>
      <c r="Q55" s="20">
        <f t="shared" si="217"/>
        <v>0</v>
      </c>
      <c r="R55" s="20">
        <f t="shared" si="5"/>
        <v>23.9</v>
      </c>
      <c r="S55" s="20">
        <f t="shared" si="6"/>
        <v>24.7</v>
      </c>
      <c r="T55" s="20">
        <f t="shared" si="7"/>
        <v>25.5</v>
      </c>
      <c r="U55" s="20">
        <f t="shared" si="217"/>
        <v>0</v>
      </c>
      <c r="V55" s="20">
        <f t="shared" si="9"/>
        <v>23.9</v>
      </c>
      <c r="W55" s="20">
        <f t="shared" si="217"/>
        <v>0</v>
      </c>
      <c r="X55" s="20">
        <f t="shared" si="217"/>
        <v>0</v>
      </c>
      <c r="Y55" s="20">
        <f t="shared" si="217"/>
        <v>0</v>
      </c>
      <c r="Z55" s="20">
        <f t="shared" si="11"/>
        <v>23.9</v>
      </c>
      <c r="AA55" s="20">
        <f t="shared" si="12"/>
        <v>24.7</v>
      </c>
      <c r="AB55" s="20">
        <f t="shared" si="13"/>
        <v>25.5</v>
      </c>
      <c r="AC55" s="20">
        <f t="shared" si="217"/>
        <v>0</v>
      </c>
      <c r="AD55" s="20">
        <f t="shared" si="217"/>
        <v>0</v>
      </c>
      <c r="AE55" s="20">
        <f t="shared" si="217"/>
        <v>0</v>
      </c>
      <c r="AF55" s="20">
        <f t="shared" si="15"/>
        <v>23.9</v>
      </c>
      <c r="AG55" s="20">
        <f t="shared" si="16"/>
        <v>24.7</v>
      </c>
      <c r="AH55" s="20">
        <f t="shared" si="17"/>
        <v>25.5</v>
      </c>
      <c r="AI55" s="20">
        <f t="shared" si="217"/>
        <v>0</v>
      </c>
      <c r="AJ55" s="20">
        <f t="shared" si="19"/>
        <v>23.9</v>
      </c>
      <c r="AK55" s="20">
        <f t="shared" si="217"/>
        <v>0</v>
      </c>
      <c r="AL55" s="20">
        <f t="shared" si="217"/>
        <v>0</v>
      </c>
      <c r="AM55" s="20">
        <f t="shared" si="217"/>
        <v>0</v>
      </c>
      <c r="AN55" s="20">
        <f t="shared" si="21"/>
        <v>23.9</v>
      </c>
      <c r="AO55" s="20">
        <f t="shared" si="22"/>
        <v>24.7</v>
      </c>
      <c r="AP55" s="20">
        <f t="shared" si="23"/>
        <v>25.5</v>
      </c>
      <c r="AQ55" s="20">
        <f t="shared" si="217"/>
        <v>0</v>
      </c>
      <c r="AR55" s="20">
        <f t="shared" si="217"/>
        <v>0</v>
      </c>
      <c r="AS55" s="20">
        <f t="shared" si="217"/>
        <v>0</v>
      </c>
      <c r="AT55" s="20">
        <f t="shared" si="25"/>
        <v>23.9</v>
      </c>
      <c r="AU55" s="20">
        <f t="shared" si="26"/>
        <v>24.7</v>
      </c>
      <c r="AV55" s="20">
        <f t="shared" si="27"/>
        <v>25.5</v>
      </c>
      <c r="AW55" s="20">
        <f t="shared" si="217"/>
        <v>0</v>
      </c>
      <c r="AX55" s="20">
        <f t="shared" si="217"/>
        <v>0</v>
      </c>
      <c r="AY55" s="20">
        <f t="shared" si="217"/>
        <v>0</v>
      </c>
      <c r="AZ55" s="20">
        <f t="shared" si="29"/>
        <v>23.9</v>
      </c>
      <c r="BA55" s="20">
        <f t="shared" si="30"/>
        <v>24.7</v>
      </c>
      <c r="BB55" s="20">
        <f t="shared" si="31"/>
        <v>25.5</v>
      </c>
      <c r="BC55" s="20">
        <f t="shared" si="217"/>
        <v>0</v>
      </c>
      <c r="BD55" s="20">
        <f t="shared" si="33"/>
        <v>23.9</v>
      </c>
      <c r="BE55" s="20">
        <f t="shared" si="217"/>
        <v>0</v>
      </c>
      <c r="BF55" s="20">
        <f t="shared" si="217"/>
        <v>0</v>
      </c>
      <c r="BG55" s="20">
        <f t="shared" si="217"/>
        <v>0</v>
      </c>
      <c r="BH55" s="20">
        <f t="shared" si="35"/>
        <v>23.9</v>
      </c>
      <c r="BI55" s="20">
        <f t="shared" si="36"/>
        <v>24.7</v>
      </c>
      <c r="BJ55" s="20">
        <f t="shared" si="37"/>
        <v>25.5</v>
      </c>
      <c r="BK55" s="20">
        <f t="shared" si="217"/>
        <v>0</v>
      </c>
      <c r="BL55" s="20">
        <f t="shared" si="217"/>
        <v>0</v>
      </c>
      <c r="BM55" s="20">
        <f t="shared" si="39"/>
        <v>23.9</v>
      </c>
      <c r="BN55" s="20">
        <f t="shared" si="40"/>
        <v>24.7</v>
      </c>
      <c r="BO55" s="20">
        <f t="shared" si="217"/>
        <v>0</v>
      </c>
      <c r="BP55" s="20">
        <f t="shared" si="217"/>
        <v>0</v>
      </c>
      <c r="BQ55" s="20">
        <f t="shared" si="217"/>
        <v>0</v>
      </c>
      <c r="BR55" s="20">
        <f t="shared" si="42"/>
        <v>23.9</v>
      </c>
      <c r="BS55" s="20">
        <f t="shared" si="43"/>
        <v>24.7</v>
      </c>
      <c r="BT55" s="20">
        <f t="shared" si="44"/>
        <v>25.5</v>
      </c>
      <c r="BU55" s="20">
        <f t="shared" si="217"/>
        <v>0</v>
      </c>
      <c r="BV55" s="20">
        <f t="shared" si="46"/>
        <v>23.9</v>
      </c>
      <c r="BW55" s="20">
        <f t="shared" si="217"/>
        <v>2.0059999999999998</v>
      </c>
      <c r="BX55" s="20">
        <f t="shared" si="217"/>
        <v>0</v>
      </c>
      <c r="BY55" s="20">
        <f t="shared" si="48"/>
        <v>25.905999999999999</v>
      </c>
      <c r="BZ55" s="20">
        <f t="shared" si="49"/>
        <v>24.7</v>
      </c>
      <c r="CA55" s="20">
        <f t="shared" si="217"/>
        <v>0</v>
      </c>
      <c r="CB55" s="20">
        <f t="shared" si="51"/>
        <v>25.905999999999999</v>
      </c>
      <c r="CC55" s="20">
        <f t="shared" si="217"/>
        <v>0</v>
      </c>
      <c r="CD55" s="20">
        <f t="shared" si="53"/>
        <v>25.905999999999999</v>
      </c>
      <c r="CE55" s="20">
        <f t="shared" si="217"/>
        <v>0</v>
      </c>
    </row>
    <row r="56" spans="1:83" ht="47.25" x14ac:dyDescent="0.25">
      <c r="A56" s="10" t="s">
        <v>244</v>
      </c>
      <c r="B56" s="19">
        <v>240</v>
      </c>
      <c r="C56" s="10"/>
      <c r="D56" s="10"/>
      <c r="E56" s="25" t="s">
        <v>603</v>
      </c>
      <c r="F56" s="20">
        <f>F57</f>
        <v>23.9</v>
      </c>
      <c r="G56" s="20">
        <f t="shared" si="217"/>
        <v>24.7</v>
      </c>
      <c r="H56" s="20">
        <f t="shared" si="217"/>
        <v>25.5</v>
      </c>
      <c r="I56" s="20">
        <f t="shared" si="217"/>
        <v>0</v>
      </c>
      <c r="J56" s="20">
        <f t="shared" si="217"/>
        <v>0</v>
      </c>
      <c r="K56" s="20">
        <f t="shared" si="217"/>
        <v>0</v>
      </c>
      <c r="L56" s="20">
        <f t="shared" si="1"/>
        <v>23.9</v>
      </c>
      <c r="M56" s="20">
        <f t="shared" si="2"/>
        <v>24.7</v>
      </c>
      <c r="N56" s="20">
        <f t="shared" si="3"/>
        <v>25.5</v>
      </c>
      <c r="O56" s="20">
        <f t="shared" si="217"/>
        <v>0</v>
      </c>
      <c r="P56" s="20">
        <f t="shared" si="217"/>
        <v>0</v>
      </c>
      <c r="Q56" s="20">
        <f t="shared" si="217"/>
        <v>0</v>
      </c>
      <c r="R56" s="20">
        <f t="shared" si="5"/>
        <v>23.9</v>
      </c>
      <c r="S56" s="20">
        <f t="shared" si="6"/>
        <v>24.7</v>
      </c>
      <c r="T56" s="20">
        <f t="shared" si="7"/>
        <v>25.5</v>
      </c>
      <c r="U56" s="20">
        <f t="shared" si="217"/>
        <v>0</v>
      </c>
      <c r="V56" s="20">
        <f t="shared" si="9"/>
        <v>23.9</v>
      </c>
      <c r="W56" s="20">
        <f t="shared" si="217"/>
        <v>0</v>
      </c>
      <c r="X56" s="20">
        <f t="shared" si="217"/>
        <v>0</v>
      </c>
      <c r="Y56" s="20">
        <f t="shared" si="217"/>
        <v>0</v>
      </c>
      <c r="Z56" s="20">
        <f t="shared" si="11"/>
        <v>23.9</v>
      </c>
      <c r="AA56" s="20">
        <f t="shared" si="12"/>
        <v>24.7</v>
      </c>
      <c r="AB56" s="20">
        <f t="shared" si="13"/>
        <v>25.5</v>
      </c>
      <c r="AC56" s="20">
        <f t="shared" si="217"/>
        <v>0</v>
      </c>
      <c r="AD56" s="20">
        <f t="shared" si="217"/>
        <v>0</v>
      </c>
      <c r="AE56" s="20">
        <f t="shared" si="217"/>
        <v>0</v>
      </c>
      <c r="AF56" s="20">
        <f t="shared" si="15"/>
        <v>23.9</v>
      </c>
      <c r="AG56" s="20">
        <f t="shared" si="16"/>
        <v>24.7</v>
      </c>
      <c r="AH56" s="20">
        <f t="shared" si="17"/>
        <v>25.5</v>
      </c>
      <c r="AI56" s="20">
        <f t="shared" si="217"/>
        <v>0</v>
      </c>
      <c r="AJ56" s="20">
        <f t="shared" si="19"/>
        <v>23.9</v>
      </c>
      <c r="AK56" s="20">
        <f t="shared" si="217"/>
        <v>0</v>
      </c>
      <c r="AL56" s="20">
        <f t="shared" si="217"/>
        <v>0</v>
      </c>
      <c r="AM56" s="20">
        <f t="shared" si="217"/>
        <v>0</v>
      </c>
      <c r="AN56" s="20">
        <f t="shared" si="21"/>
        <v>23.9</v>
      </c>
      <c r="AO56" s="20">
        <f t="shared" si="22"/>
        <v>24.7</v>
      </c>
      <c r="AP56" s="20">
        <f t="shared" si="23"/>
        <v>25.5</v>
      </c>
      <c r="AQ56" s="20">
        <f t="shared" si="217"/>
        <v>0</v>
      </c>
      <c r="AR56" s="20">
        <f t="shared" si="217"/>
        <v>0</v>
      </c>
      <c r="AS56" s="20">
        <f t="shared" si="217"/>
        <v>0</v>
      </c>
      <c r="AT56" s="20">
        <f t="shared" si="25"/>
        <v>23.9</v>
      </c>
      <c r="AU56" s="20">
        <f t="shared" si="26"/>
        <v>24.7</v>
      </c>
      <c r="AV56" s="20">
        <f t="shared" si="27"/>
        <v>25.5</v>
      </c>
      <c r="AW56" s="20">
        <f t="shared" si="217"/>
        <v>0</v>
      </c>
      <c r="AX56" s="20">
        <f t="shared" si="217"/>
        <v>0</v>
      </c>
      <c r="AY56" s="20">
        <f t="shared" si="217"/>
        <v>0</v>
      </c>
      <c r="AZ56" s="20">
        <f t="shared" si="29"/>
        <v>23.9</v>
      </c>
      <c r="BA56" s="20">
        <f t="shared" si="30"/>
        <v>24.7</v>
      </c>
      <c r="BB56" s="20">
        <f t="shared" si="31"/>
        <v>25.5</v>
      </c>
      <c r="BC56" s="20">
        <f t="shared" si="217"/>
        <v>0</v>
      </c>
      <c r="BD56" s="20">
        <f t="shared" si="33"/>
        <v>23.9</v>
      </c>
      <c r="BE56" s="20">
        <f t="shared" si="217"/>
        <v>0</v>
      </c>
      <c r="BF56" s="20">
        <f t="shared" si="217"/>
        <v>0</v>
      </c>
      <c r="BG56" s="20">
        <f t="shared" si="217"/>
        <v>0</v>
      </c>
      <c r="BH56" s="20">
        <f t="shared" si="35"/>
        <v>23.9</v>
      </c>
      <c r="BI56" s="20">
        <f t="shared" si="36"/>
        <v>24.7</v>
      </c>
      <c r="BJ56" s="20">
        <f t="shared" si="37"/>
        <v>25.5</v>
      </c>
      <c r="BK56" s="20">
        <f t="shared" si="217"/>
        <v>0</v>
      </c>
      <c r="BL56" s="20">
        <f t="shared" si="217"/>
        <v>0</v>
      </c>
      <c r="BM56" s="20">
        <f t="shared" si="39"/>
        <v>23.9</v>
      </c>
      <c r="BN56" s="20">
        <f t="shared" si="40"/>
        <v>24.7</v>
      </c>
      <c r="BO56" s="20">
        <f t="shared" si="217"/>
        <v>0</v>
      </c>
      <c r="BP56" s="20">
        <f t="shared" si="217"/>
        <v>0</v>
      </c>
      <c r="BQ56" s="20">
        <f t="shared" si="217"/>
        <v>0</v>
      </c>
      <c r="BR56" s="20">
        <f t="shared" si="42"/>
        <v>23.9</v>
      </c>
      <c r="BS56" s="20">
        <f t="shared" si="43"/>
        <v>24.7</v>
      </c>
      <c r="BT56" s="20">
        <f t="shared" si="44"/>
        <v>25.5</v>
      </c>
      <c r="BU56" s="20">
        <f t="shared" si="217"/>
        <v>0</v>
      </c>
      <c r="BV56" s="20">
        <f t="shared" si="46"/>
        <v>23.9</v>
      </c>
      <c r="BW56" s="20">
        <f t="shared" si="217"/>
        <v>2.0059999999999998</v>
      </c>
      <c r="BX56" s="20">
        <f t="shared" si="217"/>
        <v>0</v>
      </c>
      <c r="BY56" s="20">
        <f t="shared" si="48"/>
        <v>25.905999999999999</v>
      </c>
      <c r="BZ56" s="20">
        <f t="shared" si="49"/>
        <v>24.7</v>
      </c>
      <c r="CA56" s="20">
        <f t="shared" si="217"/>
        <v>0</v>
      </c>
      <c r="CB56" s="20">
        <f t="shared" si="51"/>
        <v>25.905999999999999</v>
      </c>
      <c r="CC56" s="20">
        <f t="shared" si="217"/>
        <v>0</v>
      </c>
      <c r="CD56" s="20">
        <f t="shared" si="53"/>
        <v>25.905999999999999</v>
      </c>
      <c r="CE56" s="20">
        <f t="shared" si="217"/>
        <v>0</v>
      </c>
    </row>
    <row r="57" spans="1:83" ht="31.5" x14ac:dyDescent="0.25">
      <c r="A57" s="10" t="s">
        <v>244</v>
      </c>
      <c r="B57" s="19">
        <v>240</v>
      </c>
      <c r="C57" s="10" t="s">
        <v>346</v>
      </c>
      <c r="D57" s="10" t="s">
        <v>337</v>
      </c>
      <c r="E57" s="25" t="s">
        <v>594</v>
      </c>
      <c r="F57" s="20">
        <v>23.9</v>
      </c>
      <c r="G57" s="20">
        <v>24.7</v>
      </c>
      <c r="H57" s="20">
        <v>25.5</v>
      </c>
      <c r="I57" s="20"/>
      <c r="J57" s="20"/>
      <c r="K57" s="20"/>
      <c r="L57" s="20">
        <f t="shared" si="1"/>
        <v>23.9</v>
      </c>
      <c r="M57" s="20">
        <f t="shared" si="2"/>
        <v>24.7</v>
      </c>
      <c r="N57" s="20">
        <f t="shared" si="3"/>
        <v>25.5</v>
      </c>
      <c r="O57" s="20"/>
      <c r="P57" s="20"/>
      <c r="Q57" s="20"/>
      <c r="R57" s="20">
        <f t="shared" si="5"/>
        <v>23.9</v>
      </c>
      <c r="S57" s="20">
        <f t="shared" si="6"/>
        <v>24.7</v>
      </c>
      <c r="T57" s="20">
        <f t="shared" si="7"/>
        <v>25.5</v>
      </c>
      <c r="U57" s="20"/>
      <c r="V57" s="20">
        <f t="shared" si="9"/>
        <v>23.9</v>
      </c>
      <c r="W57" s="20"/>
      <c r="X57" s="20"/>
      <c r="Y57" s="20"/>
      <c r="Z57" s="20">
        <f t="shared" si="11"/>
        <v>23.9</v>
      </c>
      <c r="AA57" s="20">
        <f t="shared" si="12"/>
        <v>24.7</v>
      </c>
      <c r="AB57" s="20">
        <f t="shared" si="13"/>
        <v>25.5</v>
      </c>
      <c r="AC57" s="20"/>
      <c r="AD57" s="20"/>
      <c r="AE57" s="20"/>
      <c r="AF57" s="20">
        <f t="shared" si="15"/>
        <v>23.9</v>
      </c>
      <c r="AG57" s="20">
        <f t="shared" si="16"/>
        <v>24.7</v>
      </c>
      <c r="AH57" s="20">
        <f t="shared" si="17"/>
        <v>25.5</v>
      </c>
      <c r="AI57" s="20"/>
      <c r="AJ57" s="20">
        <f t="shared" si="19"/>
        <v>23.9</v>
      </c>
      <c r="AK57" s="20"/>
      <c r="AL57" s="20"/>
      <c r="AM57" s="20"/>
      <c r="AN57" s="20">
        <f t="shared" si="21"/>
        <v>23.9</v>
      </c>
      <c r="AO57" s="20">
        <f t="shared" si="22"/>
        <v>24.7</v>
      </c>
      <c r="AP57" s="20">
        <f t="shared" si="23"/>
        <v>25.5</v>
      </c>
      <c r="AQ57" s="20"/>
      <c r="AR57" s="20"/>
      <c r="AS57" s="20"/>
      <c r="AT57" s="20">
        <f t="shared" si="25"/>
        <v>23.9</v>
      </c>
      <c r="AU57" s="20">
        <f t="shared" si="26"/>
        <v>24.7</v>
      </c>
      <c r="AV57" s="20">
        <f t="shared" si="27"/>
        <v>25.5</v>
      </c>
      <c r="AW57" s="20"/>
      <c r="AX57" s="20"/>
      <c r="AY57" s="20"/>
      <c r="AZ57" s="20">
        <f t="shared" si="29"/>
        <v>23.9</v>
      </c>
      <c r="BA57" s="20">
        <f t="shared" si="30"/>
        <v>24.7</v>
      </c>
      <c r="BB57" s="20">
        <f t="shared" si="31"/>
        <v>25.5</v>
      </c>
      <c r="BC57" s="20"/>
      <c r="BD57" s="20">
        <f t="shared" si="33"/>
        <v>23.9</v>
      </c>
      <c r="BE57" s="20"/>
      <c r="BF57" s="20"/>
      <c r="BG57" s="20"/>
      <c r="BH57" s="20">
        <f t="shared" si="35"/>
        <v>23.9</v>
      </c>
      <c r="BI57" s="20">
        <f t="shared" si="36"/>
        <v>24.7</v>
      </c>
      <c r="BJ57" s="20">
        <f t="shared" si="37"/>
        <v>25.5</v>
      </c>
      <c r="BK57" s="20"/>
      <c r="BL57" s="20"/>
      <c r="BM57" s="20">
        <f t="shared" si="39"/>
        <v>23.9</v>
      </c>
      <c r="BN57" s="20">
        <f t="shared" si="40"/>
        <v>24.7</v>
      </c>
      <c r="BO57" s="20"/>
      <c r="BP57" s="20"/>
      <c r="BQ57" s="20"/>
      <c r="BR57" s="20">
        <f t="shared" si="42"/>
        <v>23.9</v>
      </c>
      <c r="BS57" s="20">
        <f t="shared" si="43"/>
        <v>24.7</v>
      </c>
      <c r="BT57" s="20">
        <f t="shared" si="44"/>
        <v>25.5</v>
      </c>
      <c r="BU57" s="20"/>
      <c r="BV57" s="20">
        <f t="shared" si="46"/>
        <v>23.9</v>
      </c>
      <c r="BW57" s="20">
        <v>2.0059999999999998</v>
      </c>
      <c r="BX57" s="20"/>
      <c r="BY57" s="20">
        <f t="shared" si="48"/>
        <v>25.905999999999999</v>
      </c>
      <c r="BZ57" s="20">
        <f t="shared" si="49"/>
        <v>24.7</v>
      </c>
      <c r="CA57" s="20"/>
      <c r="CB57" s="20">
        <f t="shared" si="51"/>
        <v>25.905999999999999</v>
      </c>
      <c r="CC57" s="20"/>
      <c r="CD57" s="20">
        <f t="shared" si="53"/>
        <v>25.905999999999999</v>
      </c>
      <c r="CE57" s="20"/>
    </row>
    <row r="58" spans="1:83" ht="47.25" x14ac:dyDescent="0.25">
      <c r="A58" s="10" t="s">
        <v>245</v>
      </c>
      <c r="B58" s="19"/>
      <c r="C58" s="10"/>
      <c r="D58" s="10"/>
      <c r="E58" s="25" t="s">
        <v>635</v>
      </c>
      <c r="F58" s="20">
        <f>F59</f>
        <v>4576.5</v>
      </c>
      <c r="G58" s="20">
        <f t="shared" ref="G58:CE60" si="218">G59</f>
        <v>4732.1000000000004</v>
      </c>
      <c r="H58" s="20">
        <f t="shared" si="218"/>
        <v>4887.6000000000004</v>
      </c>
      <c r="I58" s="20">
        <f t="shared" si="218"/>
        <v>0</v>
      </c>
      <c r="J58" s="20">
        <f t="shared" si="218"/>
        <v>0</v>
      </c>
      <c r="K58" s="20">
        <f t="shared" si="218"/>
        <v>0</v>
      </c>
      <c r="L58" s="20">
        <f t="shared" si="1"/>
        <v>4576.5</v>
      </c>
      <c r="M58" s="20">
        <f t="shared" si="2"/>
        <v>4732.1000000000004</v>
      </c>
      <c r="N58" s="20">
        <f t="shared" si="3"/>
        <v>4887.6000000000004</v>
      </c>
      <c r="O58" s="20">
        <f t="shared" si="218"/>
        <v>0</v>
      </c>
      <c r="P58" s="20">
        <f t="shared" si="218"/>
        <v>0</v>
      </c>
      <c r="Q58" s="20">
        <f t="shared" si="218"/>
        <v>0</v>
      </c>
      <c r="R58" s="20">
        <f t="shared" si="5"/>
        <v>4576.5</v>
      </c>
      <c r="S58" s="20">
        <f t="shared" si="6"/>
        <v>4732.1000000000004</v>
      </c>
      <c r="T58" s="20">
        <f t="shared" si="7"/>
        <v>4887.6000000000004</v>
      </c>
      <c r="U58" s="20">
        <f t="shared" si="218"/>
        <v>0</v>
      </c>
      <c r="V58" s="20">
        <f t="shared" si="9"/>
        <v>4576.5</v>
      </c>
      <c r="W58" s="20">
        <f t="shared" si="218"/>
        <v>0</v>
      </c>
      <c r="X58" s="20">
        <f t="shared" si="218"/>
        <v>0</v>
      </c>
      <c r="Y58" s="20">
        <f t="shared" si="218"/>
        <v>0</v>
      </c>
      <c r="Z58" s="20">
        <f t="shared" si="11"/>
        <v>4576.5</v>
      </c>
      <c r="AA58" s="20">
        <f t="shared" si="12"/>
        <v>4732.1000000000004</v>
      </c>
      <c r="AB58" s="20">
        <f t="shared" si="13"/>
        <v>4887.6000000000004</v>
      </c>
      <c r="AC58" s="20">
        <f t="shared" si="218"/>
        <v>0</v>
      </c>
      <c r="AD58" s="20">
        <f t="shared" si="218"/>
        <v>0</v>
      </c>
      <c r="AE58" s="20">
        <f t="shared" si="218"/>
        <v>0</v>
      </c>
      <c r="AF58" s="20">
        <f t="shared" si="15"/>
        <v>4576.5</v>
      </c>
      <c r="AG58" s="20">
        <f t="shared" si="16"/>
        <v>4732.1000000000004</v>
      </c>
      <c r="AH58" s="20">
        <f t="shared" si="17"/>
        <v>4887.6000000000004</v>
      </c>
      <c r="AI58" s="20">
        <f t="shared" si="218"/>
        <v>0</v>
      </c>
      <c r="AJ58" s="20">
        <f t="shared" si="19"/>
        <v>4576.5</v>
      </c>
      <c r="AK58" s="20">
        <f t="shared" si="218"/>
        <v>0</v>
      </c>
      <c r="AL58" s="20">
        <f t="shared" si="218"/>
        <v>0</v>
      </c>
      <c r="AM58" s="20">
        <f t="shared" si="218"/>
        <v>0</v>
      </c>
      <c r="AN58" s="20">
        <f t="shared" si="21"/>
        <v>4576.5</v>
      </c>
      <c r="AO58" s="20">
        <f t="shared" si="22"/>
        <v>4732.1000000000004</v>
      </c>
      <c r="AP58" s="20">
        <f t="shared" si="23"/>
        <v>4887.6000000000004</v>
      </c>
      <c r="AQ58" s="20">
        <f t="shared" si="218"/>
        <v>0</v>
      </c>
      <c r="AR58" s="20">
        <f t="shared" si="218"/>
        <v>0</v>
      </c>
      <c r="AS58" s="20">
        <f t="shared" si="218"/>
        <v>0</v>
      </c>
      <c r="AT58" s="20">
        <f t="shared" si="25"/>
        <v>4576.5</v>
      </c>
      <c r="AU58" s="20">
        <f t="shared" si="26"/>
        <v>4732.1000000000004</v>
      </c>
      <c r="AV58" s="20">
        <f t="shared" si="27"/>
        <v>4887.6000000000004</v>
      </c>
      <c r="AW58" s="20">
        <f t="shared" si="218"/>
        <v>0</v>
      </c>
      <c r="AX58" s="20">
        <f t="shared" si="218"/>
        <v>0</v>
      </c>
      <c r="AY58" s="20">
        <f t="shared" si="218"/>
        <v>0</v>
      </c>
      <c r="AZ58" s="20">
        <f t="shared" si="29"/>
        <v>4576.5</v>
      </c>
      <c r="BA58" s="20">
        <f t="shared" si="30"/>
        <v>4732.1000000000004</v>
      </c>
      <c r="BB58" s="20">
        <f t="shared" si="31"/>
        <v>4887.6000000000004</v>
      </c>
      <c r="BC58" s="20">
        <f t="shared" si="218"/>
        <v>0</v>
      </c>
      <c r="BD58" s="20">
        <f t="shared" si="33"/>
        <v>4576.5</v>
      </c>
      <c r="BE58" s="20">
        <f t="shared" si="218"/>
        <v>0</v>
      </c>
      <c r="BF58" s="20">
        <f t="shared" si="218"/>
        <v>0</v>
      </c>
      <c r="BG58" s="20">
        <f t="shared" si="218"/>
        <v>0</v>
      </c>
      <c r="BH58" s="20">
        <f t="shared" si="35"/>
        <v>4576.5</v>
      </c>
      <c r="BI58" s="20">
        <f t="shared" si="36"/>
        <v>4732.1000000000004</v>
      </c>
      <c r="BJ58" s="20">
        <f t="shared" si="37"/>
        <v>4887.6000000000004</v>
      </c>
      <c r="BK58" s="20">
        <f t="shared" si="218"/>
        <v>0</v>
      </c>
      <c r="BL58" s="20">
        <f t="shared" si="218"/>
        <v>0</v>
      </c>
      <c r="BM58" s="20">
        <f t="shared" si="39"/>
        <v>4576.5</v>
      </c>
      <c r="BN58" s="20">
        <f t="shared" si="40"/>
        <v>4732.1000000000004</v>
      </c>
      <c r="BO58" s="20">
        <f t="shared" si="218"/>
        <v>0</v>
      </c>
      <c r="BP58" s="20">
        <f t="shared" si="218"/>
        <v>0</v>
      </c>
      <c r="BQ58" s="20">
        <f t="shared" si="218"/>
        <v>0</v>
      </c>
      <c r="BR58" s="20">
        <f t="shared" si="42"/>
        <v>4576.5</v>
      </c>
      <c r="BS58" s="20">
        <f t="shared" si="43"/>
        <v>4732.1000000000004</v>
      </c>
      <c r="BT58" s="20">
        <f t="shared" si="44"/>
        <v>4887.6000000000004</v>
      </c>
      <c r="BU58" s="20">
        <f t="shared" si="218"/>
        <v>0</v>
      </c>
      <c r="BV58" s="20">
        <f t="shared" si="46"/>
        <v>4576.5</v>
      </c>
      <c r="BW58" s="20">
        <f t="shared" si="218"/>
        <v>432.23700000000002</v>
      </c>
      <c r="BX58" s="20">
        <f t="shared" si="218"/>
        <v>0</v>
      </c>
      <c r="BY58" s="20">
        <f t="shared" si="48"/>
        <v>5008.7370000000001</v>
      </c>
      <c r="BZ58" s="20">
        <f t="shared" si="49"/>
        <v>4732.1000000000004</v>
      </c>
      <c r="CA58" s="20">
        <f t="shared" si="218"/>
        <v>0</v>
      </c>
      <c r="CB58" s="20">
        <f t="shared" si="51"/>
        <v>5008.7370000000001</v>
      </c>
      <c r="CC58" s="20">
        <f t="shared" si="218"/>
        <v>0</v>
      </c>
      <c r="CD58" s="20">
        <f t="shared" si="53"/>
        <v>5008.7370000000001</v>
      </c>
      <c r="CE58" s="20">
        <f t="shared" si="218"/>
        <v>0</v>
      </c>
    </row>
    <row r="59" spans="1:83" ht="31.5" x14ac:dyDescent="0.25">
      <c r="A59" s="10" t="s">
        <v>245</v>
      </c>
      <c r="B59" s="19">
        <v>300</v>
      </c>
      <c r="C59" s="10"/>
      <c r="D59" s="10"/>
      <c r="E59" s="25" t="s">
        <v>604</v>
      </c>
      <c r="F59" s="20">
        <f>F60</f>
        <v>4576.5</v>
      </c>
      <c r="G59" s="20">
        <f t="shared" si="218"/>
        <v>4732.1000000000004</v>
      </c>
      <c r="H59" s="20">
        <f t="shared" si="218"/>
        <v>4887.6000000000004</v>
      </c>
      <c r="I59" s="20">
        <f t="shared" si="218"/>
        <v>0</v>
      </c>
      <c r="J59" s="20">
        <f t="shared" si="218"/>
        <v>0</v>
      </c>
      <c r="K59" s="20">
        <f t="shared" si="218"/>
        <v>0</v>
      </c>
      <c r="L59" s="20">
        <f t="shared" si="1"/>
        <v>4576.5</v>
      </c>
      <c r="M59" s="20">
        <f t="shared" si="2"/>
        <v>4732.1000000000004</v>
      </c>
      <c r="N59" s="20">
        <f t="shared" si="3"/>
        <v>4887.6000000000004</v>
      </c>
      <c r="O59" s="20">
        <f t="shared" si="218"/>
        <v>0</v>
      </c>
      <c r="P59" s="20">
        <f t="shared" si="218"/>
        <v>0</v>
      </c>
      <c r="Q59" s="20">
        <f t="shared" si="218"/>
        <v>0</v>
      </c>
      <c r="R59" s="20">
        <f t="shared" si="5"/>
        <v>4576.5</v>
      </c>
      <c r="S59" s="20">
        <f t="shared" si="6"/>
        <v>4732.1000000000004</v>
      </c>
      <c r="T59" s="20">
        <f t="shared" si="7"/>
        <v>4887.6000000000004</v>
      </c>
      <c r="U59" s="20">
        <f t="shared" si="218"/>
        <v>0</v>
      </c>
      <c r="V59" s="20">
        <f t="shared" si="9"/>
        <v>4576.5</v>
      </c>
      <c r="W59" s="20">
        <f t="shared" si="218"/>
        <v>0</v>
      </c>
      <c r="X59" s="20">
        <f t="shared" si="218"/>
        <v>0</v>
      </c>
      <c r="Y59" s="20">
        <f t="shared" si="218"/>
        <v>0</v>
      </c>
      <c r="Z59" s="20">
        <f t="shared" si="11"/>
        <v>4576.5</v>
      </c>
      <c r="AA59" s="20">
        <f t="shared" si="12"/>
        <v>4732.1000000000004</v>
      </c>
      <c r="AB59" s="20">
        <f t="shared" si="13"/>
        <v>4887.6000000000004</v>
      </c>
      <c r="AC59" s="20">
        <f t="shared" si="218"/>
        <v>0</v>
      </c>
      <c r="AD59" s="20">
        <f t="shared" si="218"/>
        <v>0</v>
      </c>
      <c r="AE59" s="20">
        <f t="shared" si="218"/>
        <v>0</v>
      </c>
      <c r="AF59" s="20">
        <f t="shared" si="15"/>
        <v>4576.5</v>
      </c>
      <c r="AG59" s="20">
        <f t="shared" si="16"/>
        <v>4732.1000000000004</v>
      </c>
      <c r="AH59" s="20">
        <f t="shared" si="17"/>
        <v>4887.6000000000004</v>
      </c>
      <c r="AI59" s="20">
        <f t="shared" si="218"/>
        <v>0</v>
      </c>
      <c r="AJ59" s="20">
        <f t="shared" si="19"/>
        <v>4576.5</v>
      </c>
      <c r="AK59" s="20">
        <f t="shared" si="218"/>
        <v>0</v>
      </c>
      <c r="AL59" s="20">
        <f t="shared" si="218"/>
        <v>0</v>
      </c>
      <c r="AM59" s="20">
        <f t="shared" si="218"/>
        <v>0</v>
      </c>
      <c r="AN59" s="20">
        <f t="shared" si="21"/>
        <v>4576.5</v>
      </c>
      <c r="AO59" s="20">
        <f t="shared" si="22"/>
        <v>4732.1000000000004</v>
      </c>
      <c r="AP59" s="20">
        <f t="shared" si="23"/>
        <v>4887.6000000000004</v>
      </c>
      <c r="AQ59" s="20">
        <f t="shared" si="218"/>
        <v>0</v>
      </c>
      <c r="AR59" s="20">
        <f t="shared" si="218"/>
        <v>0</v>
      </c>
      <c r="AS59" s="20">
        <f t="shared" si="218"/>
        <v>0</v>
      </c>
      <c r="AT59" s="20">
        <f t="shared" si="25"/>
        <v>4576.5</v>
      </c>
      <c r="AU59" s="20">
        <f t="shared" si="26"/>
        <v>4732.1000000000004</v>
      </c>
      <c r="AV59" s="20">
        <f t="shared" si="27"/>
        <v>4887.6000000000004</v>
      </c>
      <c r="AW59" s="20">
        <f t="shared" si="218"/>
        <v>0</v>
      </c>
      <c r="AX59" s="20">
        <f t="shared" si="218"/>
        <v>0</v>
      </c>
      <c r="AY59" s="20">
        <f t="shared" si="218"/>
        <v>0</v>
      </c>
      <c r="AZ59" s="20">
        <f t="shared" si="29"/>
        <v>4576.5</v>
      </c>
      <c r="BA59" s="20">
        <f t="shared" si="30"/>
        <v>4732.1000000000004</v>
      </c>
      <c r="BB59" s="20">
        <f t="shared" si="31"/>
        <v>4887.6000000000004</v>
      </c>
      <c r="BC59" s="20">
        <f t="shared" si="218"/>
        <v>0</v>
      </c>
      <c r="BD59" s="20">
        <f t="shared" si="33"/>
        <v>4576.5</v>
      </c>
      <c r="BE59" s="20">
        <f t="shared" si="218"/>
        <v>0</v>
      </c>
      <c r="BF59" s="20">
        <f t="shared" si="218"/>
        <v>0</v>
      </c>
      <c r="BG59" s="20">
        <f t="shared" si="218"/>
        <v>0</v>
      </c>
      <c r="BH59" s="20">
        <f t="shared" si="35"/>
        <v>4576.5</v>
      </c>
      <c r="BI59" s="20">
        <f t="shared" si="36"/>
        <v>4732.1000000000004</v>
      </c>
      <c r="BJ59" s="20">
        <f t="shared" si="37"/>
        <v>4887.6000000000004</v>
      </c>
      <c r="BK59" s="20">
        <f t="shared" si="218"/>
        <v>0</v>
      </c>
      <c r="BL59" s="20">
        <f t="shared" si="218"/>
        <v>0</v>
      </c>
      <c r="BM59" s="20">
        <f t="shared" si="39"/>
        <v>4576.5</v>
      </c>
      <c r="BN59" s="20">
        <f t="shared" si="40"/>
        <v>4732.1000000000004</v>
      </c>
      <c r="BO59" s="20">
        <f t="shared" si="218"/>
        <v>0</v>
      </c>
      <c r="BP59" s="20">
        <f t="shared" si="218"/>
        <v>0</v>
      </c>
      <c r="BQ59" s="20">
        <f t="shared" si="218"/>
        <v>0</v>
      </c>
      <c r="BR59" s="20">
        <f t="shared" si="42"/>
        <v>4576.5</v>
      </c>
      <c r="BS59" s="20">
        <f t="shared" si="43"/>
        <v>4732.1000000000004</v>
      </c>
      <c r="BT59" s="20">
        <f t="shared" si="44"/>
        <v>4887.6000000000004</v>
      </c>
      <c r="BU59" s="20">
        <f t="shared" si="218"/>
        <v>0</v>
      </c>
      <c r="BV59" s="20">
        <f t="shared" si="46"/>
        <v>4576.5</v>
      </c>
      <c r="BW59" s="20">
        <f t="shared" si="218"/>
        <v>432.23700000000002</v>
      </c>
      <c r="BX59" s="20">
        <f t="shared" si="218"/>
        <v>0</v>
      </c>
      <c r="BY59" s="20">
        <f t="shared" si="48"/>
        <v>5008.7370000000001</v>
      </c>
      <c r="BZ59" s="20">
        <f t="shared" si="49"/>
        <v>4732.1000000000004</v>
      </c>
      <c r="CA59" s="20">
        <f t="shared" si="218"/>
        <v>0</v>
      </c>
      <c r="CB59" s="20">
        <f t="shared" si="51"/>
        <v>5008.7370000000001</v>
      </c>
      <c r="CC59" s="20">
        <f t="shared" si="218"/>
        <v>0</v>
      </c>
      <c r="CD59" s="20">
        <f t="shared" si="53"/>
        <v>5008.7370000000001</v>
      </c>
      <c r="CE59" s="20">
        <f t="shared" si="218"/>
        <v>0</v>
      </c>
    </row>
    <row r="60" spans="1:83" ht="31.5" x14ac:dyDescent="0.25">
      <c r="A60" s="10" t="s">
        <v>245</v>
      </c>
      <c r="B60" s="19">
        <v>310</v>
      </c>
      <c r="C60" s="10"/>
      <c r="D60" s="10"/>
      <c r="E60" s="25" t="s">
        <v>605</v>
      </c>
      <c r="F60" s="20">
        <f>F61</f>
        <v>4576.5</v>
      </c>
      <c r="G60" s="20">
        <f t="shared" si="218"/>
        <v>4732.1000000000004</v>
      </c>
      <c r="H60" s="20">
        <f t="shared" si="218"/>
        <v>4887.6000000000004</v>
      </c>
      <c r="I60" s="20">
        <f t="shared" si="218"/>
        <v>0</v>
      </c>
      <c r="J60" s="20">
        <f t="shared" si="218"/>
        <v>0</v>
      </c>
      <c r="K60" s="20">
        <f t="shared" si="218"/>
        <v>0</v>
      </c>
      <c r="L60" s="20">
        <f t="shared" si="1"/>
        <v>4576.5</v>
      </c>
      <c r="M60" s="20">
        <f t="shared" si="2"/>
        <v>4732.1000000000004</v>
      </c>
      <c r="N60" s="20">
        <f t="shared" si="3"/>
        <v>4887.6000000000004</v>
      </c>
      <c r="O60" s="20">
        <f t="shared" si="218"/>
        <v>0</v>
      </c>
      <c r="P60" s="20">
        <f t="shared" si="218"/>
        <v>0</v>
      </c>
      <c r="Q60" s="20">
        <f t="shared" si="218"/>
        <v>0</v>
      </c>
      <c r="R60" s="20">
        <f t="shared" si="5"/>
        <v>4576.5</v>
      </c>
      <c r="S60" s="20">
        <f t="shared" si="6"/>
        <v>4732.1000000000004</v>
      </c>
      <c r="T60" s="20">
        <f t="shared" si="7"/>
        <v>4887.6000000000004</v>
      </c>
      <c r="U60" s="20">
        <f t="shared" si="218"/>
        <v>0</v>
      </c>
      <c r="V60" s="20">
        <f t="shared" si="9"/>
        <v>4576.5</v>
      </c>
      <c r="W60" s="20">
        <f t="shared" si="218"/>
        <v>0</v>
      </c>
      <c r="X60" s="20">
        <f t="shared" si="218"/>
        <v>0</v>
      </c>
      <c r="Y60" s="20">
        <f t="shared" si="218"/>
        <v>0</v>
      </c>
      <c r="Z60" s="20">
        <f t="shared" si="11"/>
        <v>4576.5</v>
      </c>
      <c r="AA60" s="20">
        <f t="shared" si="12"/>
        <v>4732.1000000000004</v>
      </c>
      <c r="AB60" s="20">
        <f t="shared" si="13"/>
        <v>4887.6000000000004</v>
      </c>
      <c r="AC60" s="20">
        <f t="shared" si="218"/>
        <v>0</v>
      </c>
      <c r="AD60" s="20">
        <f t="shared" si="218"/>
        <v>0</v>
      </c>
      <c r="AE60" s="20">
        <f t="shared" si="218"/>
        <v>0</v>
      </c>
      <c r="AF60" s="20">
        <f t="shared" si="15"/>
        <v>4576.5</v>
      </c>
      <c r="AG60" s="20">
        <f t="shared" si="16"/>
        <v>4732.1000000000004</v>
      </c>
      <c r="AH60" s="20">
        <f t="shared" si="17"/>
        <v>4887.6000000000004</v>
      </c>
      <c r="AI60" s="20">
        <f t="shared" si="218"/>
        <v>0</v>
      </c>
      <c r="AJ60" s="20">
        <f t="shared" si="19"/>
        <v>4576.5</v>
      </c>
      <c r="AK60" s="20">
        <f t="shared" si="218"/>
        <v>0</v>
      </c>
      <c r="AL60" s="20">
        <f t="shared" si="218"/>
        <v>0</v>
      </c>
      <c r="AM60" s="20">
        <f t="shared" si="218"/>
        <v>0</v>
      </c>
      <c r="AN60" s="20">
        <f t="shared" si="21"/>
        <v>4576.5</v>
      </c>
      <c r="AO60" s="20">
        <f t="shared" si="22"/>
        <v>4732.1000000000004</v>
      </c>
      <c r="AP60" s="20">
        <f t="shared" si="23"/>
        <v>4887.6000000000004</v>
      </c>
      <c r="AQ60" s="20">
        <f t="shared" si="218"/>
        <v>0</v>
      </c>
      <c r="AR60" s="20">
        <f t="shared" si="218"/>
        <v>0</v>
      </c>
      <c r="AS60" s="20">
        <f t="shared" si="218"/>
        <v>0</v>
      </c>
      <c r="AT60" s="20">
        <f t="shared" si="25"/>
        <v>4576.5</v>
      </c>
      <c r="AU60" s="20">
        <f t="shared" si="26"/>
        <v>4732.1000000000004</v>
      </c>
      <c r="AV60" s="20">
        <f t="shared" si="27"/>
        <v>4887.6000000000004</v>
      </c>
      <c r="AW60" s="20">
        <f t="shared" si="218"/>
        <v>0</v>
      </c>
      <c r="AX60" s="20">
        <f t="shared" si="218"/>
        <v>0</v>
      </c>
      <c r="AY60" s="20">
        <f t="shared" si="218"/>
        <v>0</v>
      </c>
      <c r="AZ60" s="20">
        <f t="shared" si="29"/>
        <v>4576.5</v>
      </c>
      <c r="BA60" s="20">
        <f t="shared" si="30"/>
        <v>4732.1000000000004</v>
      </c>
      <c r="BB60" s="20">
        <f t="shared" si="31"/>
        <v>4887.6000000000004</v>
      </c>
      <c r="BC60" s="20">
        <f t="shared" si="218"/>
        <v>0</v>
      </c>
      <c r="BD60" s="20">
        <f t="shared" si="33"/>
        <v>4576.5</v>
      </c>
      <c r="BE60" s="20">
        <f t="shared" si="218"/>
        <v>0</v>
      </c>
      <c r="BF60" s="20">
        <f t="shared" si="218"/>
        <v>0</v>
      </c>
      <c r="BG60" s="20">
        <f t="shared" si="218"/>
        <v>0</v>
      </c>
      <c r="BH60" s="20">
        <f t="shared" si="35"/>
        <v>4576.5</v>
      </c>
      <c r="BI60" s="20">
        <f t="shared" si="36"/>
        <v>4732.1000000000004</v>
      </c>
      <c r="BJ60" s="20">
        <f t="shared" si="37"/>
        <v>4887.6000000000004</v>
      </c>
      <c r="BK60" s="20">
        <f t="shared" si="218"/>
        <v>0</v>
      </c>
      <c r="BL60" s="20">
        <f t="shared" si="218"/>
        <v>0</v>
      </c>
      <c r="BM60" s="20">
        <f t="shared" si="39"/>
        <v>4576.5</v>
      </c>
      <c r="BN60" s="20">
        <f t="shared" si="40"/>
        <v>4732.1000000000004</v>
      </c>
      <c r="BO60" s="20">
        <f t="shared" si="218"/>
        <v>0</v>
      </c>
      <c r="BP60" s="20">
        <f t="shared" si="218"/>
        <v>0</v>
      </c>
      <c r="BQ60" s="20">
        <f t="shared" si="218"/>
        <v>0</v>
      </c>
      <c r="BR60" s="20">
        <f t="shared" si="42"/>
        <v>4576.5</v>
      </c>
      <c r="BS60" s="20">
        <f t="shared" si="43"/>
        <v>4732.1000000000004</v>
      </c>
      <c r="BT60" s="20">
        <f t="shared" si="44"/>
        <v>4887.6000000000004</v>
      </c>
      <c r="BU60" s="20">
        <f t="shared" si="218"/>
        <v>0</v>
      </c>
      <c r="BV60" s="20">
        <f t="shared" si="46"/>
        <v>4576.5</v>
      </c>
      <c r="BW60" s="20">
        <f t="shared" si="218"/>
        <v>432.23700000000002</v>
      </c>
      <c r="BX60" s="20">
        <f t="shared" si="218"/>
        <v>0</v>
      </c>
      <c r="BY60" s="20">
        <f t="shared" si="48"/>
        <v>5008.7370000000001</v>
      </c>
      <c r="BZ60" s="20">
        <f t="shared" si="49"/>
        <v>4732.1000000000004</v>
      </c>
      <c r="CA60" s="20">
        <f t="shared" si="218"/>
        <v>0</v>
      </c>
      <c r="CB60" s="20">
        <f t="shared" si="51"/>
        <v>5008.7370000000001</v>
      </c>
      <c r="CC60" s="20">
        <f t="shared" si="218"/>
        <v>0</v>
      </c>
      <c r="CD60" s="20">
        <f t="shared" si="53"/>
        <v>5008.7370000000001</v>
      </c>
      <c r="CE60" s="20">
        <f t="shared" si="218"/>
        <v>0</v>
      </c>
    </row>
    <row r="61" spans="1:83" x14ac:dyDescent="0.25">
      <c r="A61" s="10" t="s">
        <v>245</v>
      </c>
      <c r="B61" s="19">
        <v>310</v>
      </c>
      <c r="C61" s="10" t="s">
        <v>346</v>
      </c>
      <c r="D61" s="10" t="s">
        <v>334</v>
      </c>
      <c r="E61" s="25" t="s">
        <v>592</v>
      </c>
      <c r="F61" s="20">
        <v>4576.5</v>
      </c>
      <c r="G61" s="20">
        <v>4732.1000000000004</v>
      </c>
      <c r="H61" s="20">
        <v>4887.6000000000004</v>
      </c>
      <c r="I61" s="20"/>
      <c r="J61" s="20"/>
      <c r="K61" s="20"/>
      <c r="L61" s="20">
        <f t="shared" si="1"/>
        <v>4576.5</v>
      </c>
      <c r="M61" s="20">
        <f t="shared" si="2"/>
        <v>4732.1000000000004</v>
      </c>
      <c r="N61" s="20">
        <f t="shared" si="3"/>
        <v>4887.6000000000004</v>
      </c>
      <c r="O61" s="20"/>
      <c r="P61" s="20"/>
      <c r="Q61" s="20"/>
      <c r="R61" s="20">
        <f t="shared" si="5"/>
        <v>4576.5</v>
      </c>
      <c r="S61" s="20">
        <f t="shared" si="6"/>
        <v>4732.1000000000004</v>
      </c>
      <c r="T61" s="20">
        <f t="shared" si="7"/>
        <v>4887.6000000000004</v>
      </c>
      <c r="U61" s="20"/>
      <c r="V61" s="20">
        <f t="shared" si="9"/>
        <v>4576.5</v>
      </c>
      <c r="W61" s="20"/>
      <c r="X61" s="20"/>
      <c r="Y61" s="20"/>
      <c r="Z61" s="20">
        <f t="shared" si="11"/>
        <v>4576.5</v>
      </c>
      <c r="AA61" s="20">
        <f t="shared" si="12"/>
        <v>4732.1000000000004</v>
      </c>
      <c r="AB61" s="20">
        <f t="shared" si="13"/>
        <v>4887.6000000000004</v>
      </c>
      <c r="AC61" s="20"/>
      <c r="AD61" s="20"/>
      <c r="AE61" s="20"/>
      <c r="AF61" s="20">
        <f t="shared" si="15"/>
        <v>4576.5</v>
      </c>
      <c r="AG61" s="20">
        <f t="shared" si="16"/>
        <v>4732.1000000000004</v>
      </c>
      <c r="AH61" s="20">
        <f t="shared" si="17"/>
        <v>4887.6000000000004</v>
      </c>
      <c r="AI61" s="20"/>
      <c r="AJ61" s="20">
        <f t="shared" si="19"/>
        <v>4576.5</v>
      </c>
      <c r="AK61" s="20"/>
      <c r="AL61" s="20"/>
      <c r="AM61" s="20"/>
      <c r="AN61" s="20">
        <f t="shared" si="21"/>
        <v>4576.5</v>
      </c>
      <c r="AO61" s="20">
        <f t="shared" si="22"/>
        <v>4732.1000000000004</v>
      </c>
      <c r="AP61" s="20">
        <f t="shared" si="23"/>
        <v>4887.6000000000004</v>
      </c>
      <c r="AQ61" s="20"/>
      <c r="AR61" s="20"/>
      <c r="AS61" s="20"/>
      <c r="AT61" s="20">
        <f t="shared" si="25"/>
        <v>4576.5</v>
      </c>
      <c r="AU61" s="20">
        <f t="shared" si="26"/>
        <v>4732.1000000000004</v>
      </c>
      <c r="AV61" s="20">
        <f t="shared" si="27"/>
        <v>4887.6000000000004</v>
      </c>
      <c r="AW61" s="20"/>
      <c r="AX61" s="20"/>
      <c r="AY61" s="20"/>
      <c r="AZ61" s="20">
        <f t="shared" si="29"/>
        <v>4576.5</v>
      </c>
      <c r="BA61" s="20">
        <f t="shared" si="30"/>
        <v>4732.1000000000004</v>
      </c>
      <c r="BB61" s="20">
        <f t="shared" si="31"/>
        <v>4887.6000000000004</v>
      </c>
      <c r="BC61" s="20"/>
      <c r="BD61" s="20">
        <f t="shared" si="33"/>
        <v>4576.5</v>
      </c>
      <c r="BE61" s="20"/>
      <c r="BF61" s="20"/>
      <c r="BG61" s="20"/>
      <c r="BH61" s="20">
        <f t="shared" si="35"/>
        <v>4576.5</v>
      </c>
      <c r="BI61" s="20">
        <f t="shared" si="36"/>
        <v>4732.1000000000004</v>
      </c>
      <c r="BJ61" s="20">
        <f t="shared" si="37"/>
        <v>4887.6000000000004</v>
      </c>
      <c r="BK61" s="20"/>
      <c r="BL61" s="20"/>
      <c r="BM61" s="20">
        <f t="shared" si="39"/>
        <v>4576.5</v>
      </c>
      <c r="BN61" s="20">
        <f t="shared" si="40"/>
        <v>4732.1000000000004</v>
      </c>
      <c r="BO61" s="20"/>
      <c r="BP61" s="20"/>
      <c r="BQ61" s="20"/>
      <c r="BR61" s="20">
        <f t="shared" si="42"/>
        <v>4576.5</v>
      </c>
      <c r="BS61" s="20">
        <f t="shared" si="43"/>
        <v>4732.1000000000004</v>
      </c>
      <c r="BT61" s="20">
        <f t="shared" si="44"/>
        <v>4887.6000000000004</v>
      </c>
      <c r="BU61" s="20"/>
      <c r="BV61" s="20">
        <f t="shared" si="46"/>
        <v>4576.5</v>
      </c>
      <c r="BW61" s="20">
        <v>432.23700000000002</v>
      </c>
      <c r="BX61" s="20"/>
      <c r="BY61" s="20">
        <f t="shared" si="48"/>
        <v>5008.7370000000001</v>
      </c>
      <c r="BZ61" s="20">
        <f t="shared" si="49"/>
        <v>4732.1000000000004</v>
      </c>
      <c r="CA61" s="20"/>
      <c r="CB61" s="20">
        <f t="shared" si="51"/>
        <v>5008.7370000000001</v>
      </c>
      <c r="CC61" s="20"/>
      <c r="CD61" s="20">
        <f t="shared" si="53"/>
        <v>5008.7370000000001</v>
      </c>
      <c r="CE61" s="20"/>
    </row>
    <row r="62" spans="1:83" ht="47.25" x14ac:dyDescent="0.25">
      <c r="A62" s="10" t="s">
        <v>354</v>
      </c>
      <c r="B62" s="19"/>
      <c r="C62" s="10"/>
      <c r="D62" s="10"/>
      <c r="E62" s="25" t="s">
        <v>636</v>
      </c>
      <c r="F62" s="20">
        <f>F63+F67</f>
        <v>4279</v>
      </c>
      <c r="G62" s="20">
        <f t="shared" ref="G62:K62" si="219">G63+G67</f>
        <v>4401.2999999999993</v>
      </c>
      <c r="H62" s="20">
        <f t="shared" si="219"/>
        <v>4523.6000000000004</v>
      </c>
      <c r="I62" s="20">
        <f t="shared" si="219"/>
        <v>0</v>
      </c>
      <c r="J62" s="20">
        <f t="shared" si="219"/>
        <v>0</v>
      </c>
      <c r="K62" s="20">
        <f t="shared" si="219"/>
        <v>0</v>
      </c>
      <c r="L62" s="20">
        <f t="shared" si="1"/>
        <v>4279</v>
      </c>
      <c r="M62" s="20">
        <f t="shared" si="2"/>
        <v>4401.2999999999993</v>
      </c>
      <c r="N62" s="20">
        <f t="shared" si="3"/>
        <v>4523.6000000000004</v>
      </c>
      <c r="O62" s="20">
        <f t="shared" ref="O62:Q62" si="220">O63+O67</f>
        <v>0</v>
      </c>
      <c r="P62" s="20">
        <f t="shared" si="220"/>
        <v>0</v>
      </c>
      <c r="Q62" s="20">
        <f t="shared" si="220"/>
        <v>0</v>
      </c>
      <c r="R62" s="20">
        <f t="shared" si="5"/>
        <v>4279</v>
      </c>
      <c r="S62" s="20">
        <f t="shared" si="6"/>
        <v>4401.2999999999993</v>
      </c>
      <c r="T62" s="20">
        <f t="shared" si="7"/>
        <v>4523.6000000000004</v>
      </c>
      <c r="U62" s="20">
        <f t="shared" ref="U62:CE62" si="221">U63+U67</f>
        <v>0</v>
      </c>
      <c r="V62" s="20">
        <f t="shared" si="9"/>
        <v>4279</v>
      </c>
      <c r="W62" s="20">
        <f t="shared" ref="W62:Y62" si="222">W63+W67</f>
        <v>0</v>
      </c>
      <c r="X62" s="20">
        <f t="shared" si="222"/>
        <v>0</v>
      </c>
      <c r="Y62" s="20">
        <f t="shared" si="222"/>
        <v>0</v>
      </c>
      <c r="Z62" s="20">
        <f t="shared" si="11"/>
        <v>4279</v>
      </c>
      <c r="AA62" s="20">
        <f t="shared" si="12"/>
        <v>4401.2999999999993</v>
      </c>
      <c r="AB62" s="20">
        <f t="shared" si="13"/>
        <v>4523.6000000000004</v>
      </c>
      <c r="AC62" s="20">
        <f t="shared" ref="AC62:AE62" si="223">AC63+AC67</f>
        <v>0</v>
      </c>
      <c r="AD62" s="20">
        <f t="shared" si="223"/>
        <v>0</v>
      </c>
      <c r="AE62" s="20">
        <f t="shared" si="223"/>
        <v>0</v>
      </c>
      <c r="AF62" s="20">
        <f t="shared" si="15"/>
        <v>4279</v>
      </c>
      <c r="AG62" s="20">
        <f t="shared" si="16"/>
        <v>4401.2999999999993</v>
      </c>
      <c r="AH62" s="20">
        <f t="shared" si="17"/>
        <v>4523.6000000000004</v>
      </c>
      <c r="AI62" s="20">
        <f t="shared" ref="AI62" si="224">AI63+AI67</f>
        <v>0</v>
      </c>
      <c r="AJ62" s="20">
        <f t="shared" si="19"/>
        <v>4279</v>
      </c>
      <c r="AK62" s="20">
        <f t="shared" ref="AK62:AM62" si="225">AK63+AK67</f>
        <v>0</v>
      </c>
      <c r="AL62" s="20">
        <f t="shared" si="225"/>
        <v>0</v>
      </c>
      <c r="AM62" s="20">
        <f t="shared" si="225"/>
        <v>0</v>
      </c>
      <c r="AN62" s="20">
        <f t="shared" si="21"/>
        <v>4279</v>
      </c>
      <c r="AO62" s="20">
        <f t="shared" si="22"/>
        <v>4401.2999999999993</v>
      </c>
      <c r="AP62" s="20">
        <f t="shared" si="23"/>
        <v>4523.6000000000004</v>
      </c>
      <c r="AQ62" s="20">
        <f t="shared" ref="AQ62:AS62" si="226">AQ63+AQ67</f>
        <v>0</v>
      </c>
      <c r="AR62" s="20">
        <f t="shared" si="226"/>
        <v>0</v>
      </c>
      <c r="AS62" s="20">
        <f t="shared" si="226"/>
        <v>0</v>
      </c>
      <c r="AT62" s="20">
        <f t="shared" si="25"/>
        <v>4279</v>
      </c>
      <c r="AU62" s="20">
        <f t="shared" si="26"/>
        <v>4401.2999999999993</v>
      </c>
      <c r="AV62" s="20">
        <f t="shared" si="27"/>
        <v>4523.6000000000004</v>
      </c>
      <c r="AW62" s="20">
        <f t="shared" ref="AW62:AY62" si="227">AW63+AW67</f>
        <v>0</v>
      </c>
      <c r="AX62" s="20">
        <f t="shared" si="227"/>
        <v>0</v>
      </c>
      <c r="AY62" s="20">
        <f t="shared" si="227"/>
        <v>0</v>
      </c>
      <c r="AZ62" s="20">
        <f t="shared" si="29"/>
        <v>4279</v>
      </c>
      <c r="BA62" s="20">
        <f t="shared" si="30"/>
        <v>4401.2999999999993</v>
      </c>
      <c r="BB62" s="20">
        <f t="shared" si="31"/>
        <v>4523.6000000000004</v>
      </c>
      <c r="BC62" s="20">
        <f t="shared" ref="BC62" si="228">BC63+BC67</f>
        <v>0</v>
      </c>
      <c r="BD62" s="20">
        <f t="shared" si="33"/>
        <v>4279</v>
      </c>
      <c r="BE62" s="20">
        <f t="shared" ref="BE62:BG62" si="229">BE63+BE67</f>
        <v>0</v>
      </c>
      <c r="BF62" s="20">
        <f t="shared" si="229"/>
        <v>0</v>
      </c>
      <c r="BG62" s="20">
        <f t="shared" si="229"/>
        <v>0</v>
      </c>
      <c r="BH62" s="20">
        <f t="shared" si="35"/>
        <v>4279</v>
      </c>
      <c r="BI62" s="20">
        <f t="shared" si="36"/>
        <v>4401.2999999999993</v>
      </c>
      <c r="BJ62" s="20">
        <f t="shared" si="37"/>
        <v>4523.6000000000004</v>
      </c>
      <c r="BK62" s="20">
        <f t="shared" ref="BK62:BL62" si="230">BK63+BK67</f>
        <v>0</v>
      </c>
      <c r="BL62" s="20">
        <f t="shared" si="230"/>
        <v>0</v>
      </c>
      <c r="BM62" s="20">
        <f t="shared" si="39"/>
        <v>4279</v>
      </c>
      <c r="BN62" s="20">
        <f t="shared" si="40"/>
        <v>4401.2999999999993</v>
      </c>
      <c r="BO62" s="20">
        <f t="shared" ref="BO62:BQ62" si="231">BO63+BO67</f>
        <v>0</v>
      </c>
      <c r="BP62" s="20">
        <f t="shared" si="231"/>
        <v>0</v>
      </c>
      <c r="BQ62" s="20">
        <f t="shared" si="231"/>
        <v>0</v>
      </c>
      <c r="BR62" s="20">
        <f t="shared" si="42"/>
        <v>4279</v>
      </c>
      <c r="BS62" s="20">
        <f t="shared" si="43"/>
        <v>4401.2999999999993</v>
      </c>
      <c r="BT62" s="20">
        <f t="shared" si="44"/>
        <v>4523.6000000000004</v>
      </c>
      <c r="BU62" s="20">
        <f t="shared" ref="BU62" si="232">BU63+BU67</f>
        <v>0</v>
      </c>
      <c r="BV62" s="20">
        <f t="shared" si="46"/>
        <v>4279</v>
      </c>
      <c r="BW62" s="20">
        <f t="shared" ref="BW62:BX62" si="233">BW63+BW67</f>
        <v>0</v>
      </c>
      <c r="BX62" s="20">
        <f t="shared" si="233"/>
        <v>0</v>
      </c>
      <c r="BY62" s="20">
        <f t="shared" si="48"/>
        <v>4279</v>
      </c>
      <c r="BZ62" s="20">
        <f t="shared" si="49"/>
        <v>4401.2999999999993</v>
      </c>
      <c r="CA62" s="20">
        <f t="shared" ref="CA62" si="234">CA63+CA67</f>
        <v>0</v>
      </c>
      <c r="CB62" s="20">
        <f t="shared" si="51"/>
        <v>4279</v>
      </c>
      <c r="CC62" s="20">
        <f t="shared" ref="CC62" si="235">CC63+CC67</f>
        <v>-731.255</v>
      </c>
      <c r="CD62" s="20">
        <f t="shared" si="53"/>
        <v>3547.7449999999999</v>
      </c>
      <c r="CE62" s="20">
        <f t="shared" si="221"/>
        <v>0</v>
      </c>
    </row>
    <row r="63" spans="1:83" ht="47.25" x14ac:dyDescent="0.25">
      <c r="A63" s="10" t="s">
        <v>246</v>
      </c>
      <c r="B63" s="19"/>
      <c r="C63" s="10"/>
      <c r="D63" s="10"/>
      <c r="E63" s="25" t="s">
        <v>637</v>
      </c>
      <c r="F63" s="20">
        <f>F64</f>
        <v>22.2</v>
      </c>
      <c r="G63" s="20">
        <f t="shared" ref="G63:CE65" si="236">G64</f>
        <v>22.9</v>
      </c>
      <c r="H63" s="20">
        <f t="shared" si="236"/>
        <v>23.5</v>
      </c>
      <c r="I63" s="20">
        <f t="shared" si="236"/>
        <v>0</v>
      </c>
      <c r="J63" s="20">
        <f t="shared" si="236"/>
        <v>0</v>
      </c>
      <c r="K63" s="20">
        <f t="shared" si="236"/>
        <v>0</v>
      </c>
      <c r="L63" s="20">
        <f t="shared" si="1"/>
        <v>22.2</v>
      </c>
      <c r="M63" s="20">
        <f t="shared" si="2"/>
        <v>22.9</v>
      </c>
      <c r="N63" s="20">
        <f t="shared" si="3"/>
        <v>23.5</v>
      </c>
      <c r="O63" s="20">
        <f t="shared" si="236"/>
        <v>0</v>
      </c>
      <c r="P63" s="20">
        <f t="shared" si="236"/>
        <v>0</v>
      </c>
      <c r="Q63" s="20">
        <f t="shared" si="236"/>
        <v>0</v>
      </c>
      <c r="R63" s="20">
        <f t="shared" si="5"/>
        <v>22.2</v>
      </c>
      <c r="S63" s="20">
        <f t="shared" si="6"/>
        <v>22.9</v>
      </c>
      <c r="T63" s="20">
        <f t="shared" si="7"/>
        <v>23.5</v>
      </c>
      <c r="U63" s="20">
        <f t="shared" si="236"/>
        <v>0</v>
      </c>
      <c r="V63" s="20">
        <f t="shared" si="9"/>
        <v>22.2</v>
      </c>
      <c r="W63" s="20">
        <f t="shared" si="236"/>
        <v>0</v>
      </c>
      <c r="X63" s="20">
        <f t="shared" si="236"/>
        <v>0</v>
      </c>
      <c r="Y63" s="20">
        <f t="shared" si="236"/>
        <v>0</v>
      </c>
      <c r="Z63" s="20">
        <f t="shared" si="11"/>
        <v>22.2</v>
      </c>
      <c r="AA63" s="20">
        <f t="shared" si="12"/>
        <v>22.9</v>
      </c>
      <c r="AB63" s="20">
        <f t="shared" si="13"/>
        <v>23.5</v>
      </c>
      <c r="AC63" s="20">
        <f t="shared" si="236"/>
        <v>0</v>
      </c>
      <c r="AD63" s="20">
        <f t="shared" si="236"/>
        <v>0</v>
      </c>
      <c r="AE63" s="20">
        <f t="shared" si="236"/>
        <v>0</v>
      </c>
      <c r="AF63" s="20">
        <f t="shared" si="15"/>
        <v>22.2</v>
      </c>
      <c r="AG63" s="20">
        <f t="shared" si="16"/>
        <v>22.9</v>
      </c>
      <c r="AH63" s="20">
        <f t="shared" si="17"/>
        <v>23.5</v>
      </c>
      <c r="AI63" s="20">
        <f t="shared" si="236"/>
        <v>0</v>
      </c>
      <c r="AJ63" s="20">
        <f t="shared" si="19"/>
        <v>22.2</v>
      </c>
      <c r="AK63" s="20">
        <f t="shared" si="236"/>
        <v>0</v>
      </c>
      <c r="AL63" s="20">
        <f t="shared" si="236"/>
        <v>0</v>
      </c>
      <c r="AM63" s="20">
        <f t="shared" si="236"/>
        <v>0</v>
      </c>
      <c r="AN63" s="20">
        <f t="shared" si="21"/>
        <v>22.2</v>
      </c>
      <c r="AO63" s="20">
        <f t="shared" si="22"/>
        <v>22.9</v>
      </c>
      <c r="AP63" s="20">
        <f t="shared" si="23"/>
        <v>23.5</v>
      </c>
      <c r="AQ63" s="20">
        <f t="shared" si="236"/>
        <v>0</v>
      </c>
      <c r="AR63" s="20">
        <f t="shared" si="236"/>
        <v>0</v>
      </c>
      <c r="AS63" s="20">
        <f t="shared" si="236"/>
        <v>0</v>
      </c>
      <c r="AT63" s="20">
        <f t="shared" si="25"/>
        <v>22.2</v>
      </c>
      <c r="AU63" s="20">
        <f t="shared" si="26"/>
        <v>22.9</v>
      </c>
      <c r="AV63" s="20">
        <f t="shared" si="27"/>
        <v>23.5</v>
      </c>
      <c r="AW63" s="20">
        <f t="shared" si="236"/>
        <v>0</v>
      </c>
      <c r="AX63" s="20">
        <f t="shared" si="236"/>
        <v>0</v>
      </c>
      <c r="AY63" s="20">
        <f t="shared" si="236"/>
        <v>0</v>
      </c>
      <c r="AZ63" s="20">
        <f t="shared" si="29"/>
        <v>22.2</v>
      </c>
      <c r="BA63" s="20">
        <f t="shared" si="30"/>
        <v>22.9</v>
      </c>
      <c r="BB63" s="20">
        <f t="shared" si="31"/>
        <v>23.5</v>
      </c>
      <c r="BC63" s="20">
        <f t="shared" si="236"/>
        <v>0</v>
      </c>
      <c r="BD63" s="20">
        <f t="shared" si="33"/>
        <v>22.2</v>
      </c>
      <c r="BE63" s="20">
        <f t="shared" si="236"/>
        <v>0</v>
      </c>
      <c r="BF63" s="20">
        <f t="shared" si="236"/>
        <v>0</v>
      </c>
      <c r="BG63" s="20">
        <f t="shared" si="236"/>
        <v>0</v>
      </c>
      <c r="BH63" s="20">
        <f t="shared" si="35"/>
        <v>22.2</v>
      </c>
      <c r="BI63" s="20">
        <f t="shared" si="36"/>
        <v>22.9</v>
      </c>
      <c r="BJ63" s="20">
        <f t="shared" si="37"/>
        <v>23.5</v>
      </c>
      <c r="BK63" s="20">
        <f t="shared" si="236"/>
        <v>0</v>
      </c>
      <c r="BL63" s="20">
        <f t="shared" si="236"/>
        <v>0</v>
      </c>
      <c r="BM63" s="20">
        <f t="shared" si="39"/>
        <v>22.2</v>
      </c>
      <c r="BN63" s="20">
        <f t="shared" si="40"/>
        <v>22.9</v>
      </c>
      <c r="BO63" s="20">
        <f t="shared" si="236"/>
        <v>0</v>
      </c>
      <c r="BP63" s="20">
        <f t="shared" si="236"/>
        <v>0</v>
      </c>
      <c r="BQ63" s="20">
        <f t="shared" si="236"/>
        <v>0</v>
      </c>
      <c r="BR63" s="20">
        <f t="shared" si="42"/>
        <v>22.2</v>
      </c>
      <c r="BS63" s="20">
        <f t="shared" si="43"/>
        <v>22.9</v>
      </c>
      <c r="BT63" s="20">
        <f t="shared" si="44"/>
        <v>23.5</v>
      </c>
      <c r="BU63" s="20">
        <f t="shared" si="236"/>
        <v>0</v>
      </c>
      <c r="BV63" s="20">
        <f t="shared" si="46"/>
        <v>22.2</v>
      </c>
      <c r="BW63" s="20">
        <f t="shared" si="236"/>
        <v>0</v>
      </c>
      <c r="BX63" s="20">
        <f t="shared" si="236"/>
        <v>0</v>
      </c>
      <c r="BY63" s="20">
        <f t="shared" si="48"/>
        <v>22.2</v>
      </c>
      <c r="BZ63" s="20">
        <f t="shared" si="49"/>
        <v>22.9</v>
      </c>
      <c r="CA63" s="20">
        <f t="shared" si="236"/>
        <v>0</v>
      </c>
      <c r="CB63" s="20">
        <f t="shared" si="51"/>
        <v>22.2</v>
      </c>
      <c r="CC63" s="20">
        <f t="shared" si="236"/>
        <v>-4.4039999999999999</v>
      </c>
      <c r="CD63" s="20">
        <f t="shared" si="53"/>
        <v>17.795999999999999</v>
      </c>
      <c r="CE63" s="20">
        <f t="shared" si="236"/>
        <v>0</v>
      </c>
    </row>
    <row r="64" spans="1:83" ht="47.25" x14ac:dyDescent="0.25">
      <c r="A64" s="10" t="s">
        <v>246</v>
      </c>
      <c r="B64" s="19">
        <v>200</v>
      </c>
      <c r="C64" s="10"/>
      <c r="D64" s="10"/>
      <c r="E64" s="25" t="s">
        <v>602</v>
      </c>
      <c r="F64" s="20">
        <f>F65</f>
        <v>22.2</v>
      </c>
      <c r="G64" s="20">
        <f t="shared" si="236"/>
        <v>22.9</v>
      </c>
      <c r="H64" s="20">
        <f t="shared" si="236"/>
        <v>23.5</v>
      </c>
      <c r="I64" s="20">
        <f t="shared" si="236"/>
        <v>0</v>
      </c>
      <c r="J64" s="20">
        <f t="shared" si="236"/>
        <v>0</v>
      </c>
      <c r="K64" s="20">
        <f t="shared" si="236"/>
        <v>0</v>
      </c>
      <c r="L64" s="20">
        <f t="shared" si="1"/>
        <v>22.2</v>
      </c>
      <c r="M64" s="20">
        <f t="shared" si="2"/>
        <v>22.9</v>
      </c>
      <c r="N64" s="20">
        <f t="shared" si="3"/>
        <v>23.5</v>
      </c>
      <c r="O64" s="20">
        <f t="shared" si="236"/>
        <v>0</v>
      </c>
      <c r="P64" s="20">
        <f t="shared" si="236"/>
        <v>0</v>
      </c>
      <c r="Q64" s="20">
        <f t="shared" si="236"/>
        <v>0</v>
      </c>
      <c r="R64" s="20">
        <f t="shared" si="5"/>
        <v>22.2</v>
      </c>
      <c r="S64" s="20">
        <f t="shared" si="6"/>
        <v>22.9</v>
      </c>
      <c r="T64" s="20">
        <f t="shared" si="7"/>
        <v>23.5</v>
      </c>
      <c r="U64" s="20">
        <f t="shared" si="236"/>
        <v>0</v>
      </c>
      <c r="V64" s="20">
        <f t="shared" si="9"/>
        <v>22.2</v>
      </c>
      <c r="W64" s="20">
        <f t="shared" si="236"/>
        <v>0</v>
      </c>
      <c r="X64" s="20">
        <f t="shared" si="236"/>
        <v>0</v>
      </c>
      <c r="Y64" s="20">
        <f t="shared" si="236"/>
        <v>0</v>
      </c>
      <c r="Z64" s="20">
        <f t="shared" si="11"/>
        <v>22.2</v>
      </c>
      <c r="AA64" s="20">
        <f t="shared" si="12"/>
        <v>22.9</v>
      </c>
      <c r="AB64" s="20">
        <f t="shared" si="13"/>
        <v>23.5</v>
      </c>
      <c r="AC64" s="20">
        <f t="shared" si="236"/>
        <v>0</v>
      </c>
      <c r="AD64" s="20">
        <f t="shared" si="236"/>
        <v>0</v>
      </c>
      <c r="AE64" s="20">
        <f t="shared" si="236"/>
        <v>0</v>
      </c>
      <c r="AF64" s="20">
        <f t="shared" si="15"/>
        <v>22.2</v>
      </c>
      <c r="AG64" s="20">
        <f t="shared" si="16"/>
        <v>22.9</v>
      </c>
      <c r="AH64" s="20">
        <f t="shared" si="17"/>
        <v>23.5</v>
      </c>
      <c r="AI64" s="20">
        <f t="shared" si="236"/>
        <v>0</v>
      </c>
      <c r="AJ64" s="20">
        <f t="shared" si="19"/>
        <v>22.2</v>
      </c>
      <c r="AK64" s="20">
        <f t="shared" si="236"/>
        <v>0</v>
      </c>
      <c r="AL64" s="20">
        <f t="shared" si="236"/>
        <v>0</v>
      </c>
      <c r="AM64" s="20">
        <f t="shared" si="236"/>
        <v>0</v>
      </c>
      <c r="AN64" s="20">
        <f t="shared" si="21"/>
        <v>22.2</v>
      </c>
      <c r="AO64" s="20">
        <f t="shared" si="22"/>
        <v>22.9</v>
      </c>
      <c r="AP64" s="20">
        <f t="shared" si="23"/>
        <v>23.5</v>
      </c>
      <c r="AQ64" s="20">
        <f t="shared" si="236"/>
        <v>0</v>
      </c>
      <c r="AR64" s="20">
        <f t="shared" si="236"/>
        <v>0</v>
      </c>
      <c r="AS64" s="20">
        <f t="shared" si="236"/>
        <v>0</v>
      </c>
      <c r="AT64" s="20">
        <f t="shared" si="25"/>
        <v>22.2</v>
      </c>
      <c r="AU64" s="20">
        <f t="shared" si="26"/>
        <v>22.9</v>
      </c>
      <c r="AV64" s="20">
        <f t="shared" si="27"/>
        <v>23.5</v>
      </c>
      <c r="AW64" s="20">
        <f t="shared" si="236"/>
        <v>0</v>
      </c>
      <c r="AX64" s="20">
        <f t="shared" si="236"/>
        <v>0</v>
      </c>
      <c r="AY64" s="20">
        <f t="shared" si="236"/>
        <v>0</v>
      </c>
      <c r="AZ64" s="20">
        <f t="shared" si="29"/>
        <v>22.2</v>
      </c>
      <c r="BA64" s="20">
        <f t="shared" si="30"/>
        <v>22.9</v>
      </c>
      <c r="BB64" s="20">
        <f t="shared" si="31"/>
        <v>23.5</v>
      </c>
      <c r="BC64" s="20">
        <f t="shared" si="236"/>
        <v>0</v>
      </c>
      <c r="BD64" s="20">
        <f t="shared" si="33"/>
        <v>22.2</v>
      </c>
      <c r="BE64" s="20">
        <f t="shared" si="236"/>
        <v>0</v>
      </c>
      <c r="BF64" s="20">
        <f t="shared" si="236"/>
        <v>0</v>
      </c>
      <c r="BG64" s="20">
        <f t="shared" si="236"/>
        <v>0</v>
      </c>
      <c r="BH64" s="20">
        <f t="shared" si="35"/>
        <v>22.2</v>
      </c>
      <c r="BI64" s="20">
        <f t="shared" si="36"/>
        <v>22.9</v>
      </c>
      <c r="BJ64" s="20">
        <f t="shared" si="37"/>
        <v>23.5</v>
      </c>
      <c r="BK64" s="20">
        <f t="shared" si="236"/>
        <v>0</v>
      </c>
      <c r="BL64" s="20">
        <f t="shared" si="236"/>
        <v>0</v>
      </c>
      <c r="BM64" s="20">
        <f t="shared" si="39"/>
        <v>22.2</v>
      </c>
      <c r="BN64" s="20">
        <f t="shared" si="40"/>
        <v>22.9</v>
      </c>
      <c r="BO64" s="20">
        <f t="shared" si="236"/>
        <v>0</v>
      </c>
      <c r="BP64" s="20">
        <f t="shared" si="236"/>
        <v>0</v>
      </c>
      <c r="BQ64" s="20">
        <f t="shared" si="236"/>
        <v>0</v>
      </c>
      <c r="BR64" s="20">
        <f t="shared" si="42"/>
        <v>22.2</v>
      </c>
      <c r="BS64" s="20">
        <f t="shared" si="43"/>
        <v>22.9</v>
      </c>
      <c r="BT64" s="20">
        <f t="shared" si="44"/>
        <v>23.5</v>
      </c>
      <c r="BU64" s="20">
        <f t="shared" si="236"/>
        <v>0</v>
      </c>
      <c r="BV64" s="20">
        <f t="shared" si="46"/>
        <v>22.2</v>
      </c>
      <c r="BW64" s="20">
        <f t="shared" si="236"/>
        <v>0</v>
      </c>
      <c r="BX64" s="20">
        <f t="shared" si="236"/>
        <v>0</v>
      </c>
      <c r="BY64" s="20">
        <f t="shared" si="48"/>
        <v>22.2</v>
      </c>
      <c r="BZ64" s="20">
        <f t="shared" si="49"/>
        <v>22.9</v>
      </c>
      <c r="CA64" s="20">
        <f t="shared" si="236"/>
        <v>0</v>
      </c>
      <c r="CB64" s="20">
        <f t="shared" si="51"/>
        <v>22.2</v>
      </c>
      <c r="CC64" s="20">
        <f t="shared" si="236"/>
        <v>-4.4039999999999999</v>
      </c>
      <c r="CD64" s="20">
        <f t="shared" si="53"/>
        <v>17.795999999999999</v>
      </c>
      <c r="CE64" s="20">
        <f t="shared" si="236"/>
        <v>0</v>
      </c>
    </row>
    <row r="65" spans="1:83" ht="47.25" x14ac:dyDescent="0.25">
      <c r="A65" s="10" t="s">
        <v>246</v>
      </c>
      <c r="B65" s="19">
        <v>240</v>
      </c>
      <c r="C65" s="10"/>
      <c r="D65" s="10"/>
      <c r="E65" s="25" t="s">
        <v>603</v>
      </c>
      <c r="F65" s="20">
        <f>F66</f>
        <v>22.2</v>
      </c>
      <c r="G65" s="20">
        <f t="shared" si="236"/>
        <v>22.9</v>
      </c>
      <c r="H65" s="20">
        <f t="shared" si="236"/>
        <v>23.5</v>
      </c>
      <c r="I65" s="20">
        <f t="shared" si="236"/>
        <v>0</v>
      </c>
      <c r="J65" s="20">
        <f t="shared" si="236"/>
        <v>0</v>
      </c>
      <c r="K65" s="20">
        <f t="shared" si="236"/>
        <v>0</v>
      </c>
      <c r="L65" s="20">
        <f t="shared" si="1"/>
        <v>22.2</v>
      </c>
      <c r="M65" s="20">
        <f t="shared" si="2"/>
        <v>22.9</v>
      </c>
      <c r="N65" s="20">
        <f t="shared" si="3"/>
        <v>23.5</v>
      </c>
      <c r="O65" s="20">
        <f t="shared" si="236"/>
        <v>0</v>
      </c>
      <c r="P65" s="20">
        <f t="shared" si="236"/>
        <v>0</v>
      </c>
      <c r="Q65" s="20">
        <f t="shared" si="236"/>
        <v>0</v>
      </c>
      <c r="R65" s="20">
        <f t="shared" si="5"/>
        <v>22.2</v>
      </c>
      <c r="S65" s="20">
        <f t="shared" si="6"/>
        <v>22.9</v>
      </c>
      <c r="T65" s="20">
        <f t="shared" si="7"/>
        <v>23.5</v>
      </c>
      <c r="U65" s="20">
        <f t="shared" si="236"/>
        <v>0</v>
      </c>
      <c r="V65" s="20">
        <f t="shared" si="9"/>
        <v>22.2</v>
      </c>
      <c r="W65" s="20">
        <f t="shared" si="236"/>
        <v>0</v>
      </c>
      <c r="X65" s="20">
        <f t="shared" si="236"/>
        <v>0</v>
      </c>
      <c r="Y65" s="20">
        <f t="shared" si="236"/>
        <v>0</v>
      </c>
      <c r="Z65" s="20">
        <f t="shared" si="11"/>
        <v>22.2</v>
      </c>
      <c r="AA65" s="20">
        <f t="shared" si="12"/>
        <v>22.9</v>
      </c>
      <c r="AB65" s="20">
        <f t="shared" si="13"/>
        <v>23.5</v>
      </c>
      <c r="AC65" s="20">
        <f t="shared" si="236"/>
        <v>0</v>
      </c>
      <c r="AD65" s="20">
        <f t="shared" si="236"/>
        <v>0</v>
      </c>
      <c r="AE65" s="20">
        <f t="shared" si="236"/>
        <v>0</v>
      </c>
      <c r="AF65" s="20">
        <f t="shared" si="15"/>
        <v>22.2</v>
      </c>
      <c r="AG65" s="20">
        <f t="shared" si="16"/>
        <v>22.9</v>
      </c>
      <c r="AH65" s="20">
        <f t="shared" si="17"/>
        <v>23.5</v>
      </c>
      <c r="AI65" s="20">
        <f t="shared" si="236"/>
        <v>0</v>
      </c>
      <c r="AJ65" s="20">
        <f t="shared" si="19"/>
        <v>22.2</v>
      </c>
      <c r="AK65" s="20">
        <f t="shared" si="236"/>
        <v>0</v>
      </c>
      <c r="AL65" s="20">
        <f t="shared" si="236"/>
        <v>0</v>
      </c>
      <c r="AM65" s="20">
        <f t="shared" si="236"/>
        <v>0</v>
      </c>
      <c r="AN65" s="20">
        <f t="shared" si="21"/>
        <v>22.2</v>
      </c>
      <c r="AO65" s="20">
        <f t="shared" si="22"/>
        <v>22.9</v>
      </c>
      <c r="AP65" s="20">
        <f t="shared" si="23"/>
        <v>23.5</v>
      </c>
      <c r="AQ65" s="20">
        <f t="shared" si="236"/>
        <v>0</v>
      </c>
      <c r="AR65" s="20">
        <f t="shared" si="236"/>
        <v>0</v>
      </c>
      <c r="AS65" s="20">
        <f t="shared" si="236"/>
        <v>0</v>
      </c>
      <c r="AT65" s="20">
        <f t="shared" si="25"/>
        <v>22.2</v>
      </c>
      <c r="AU65" s="20">
        <f t="shared" si="26"/>
        <v>22.9</v>
      </c>
      <c r="AV65" s="20">
        <f t="shared" si="27"/>
        <v>23.5</v>
      </c>
      <c r="AW65" s="20">
        <f t="shared" si="236"/>
        <v>0</v>
      </c>
      <c r="AX65" s="20">
        <f t="shared" si="236"/>
        <v>0</v>
      </c>
      <c r="AY65" s="20">
        <f t="shared" si="236"/>
        <v>0</v>
      </c>
      <c r="AZ65" s="20">
        <f t="shared" si="29"/>
        <v>22.2</v>
      </c>
      <c r="BA65" s="20">
        <f t="shared" si="30"/>
        <v>22.9</v>
      </c>
      <c r="BB65" s="20">
        <f t="shared" si="31"/>
        <v>23.5</v>
      </c>
      <c r="BC65" s="20">
        <f t="shared" si="236"/>
        <v>0</v>
      </c>
      <c r="BD65" s="20">
        <f t="shared" si="33"/>
        <v>22.2</v>
      </c>
      <c r="BE65" s="20">
        <f t="shared" si="236"/>
        <v>0</v>
      </c>
      <c r="BF65" s="20">
        <f t="shared" si="236"/>
        <v>0</v>
      </c>
      <c r="BG65" s="20">
        <f t="shared" si="236"/>
        <v>0</v>
      </c>
      <c r="BH65" s="20">
        <f t="shared" si="35"/>
        <v>22.2</v>
      </c>
      <c r="BI65" s="20">
        <f t="shared" si="36"/>
        <v>22.9</v>
      </c>
      <c r="BJ65" s="20">
        <f t="shared" si="37"/>
        <v>23.5</v>
      </c>
      <c r="BK65" s="20">
        <f t="shared" si="236"/>
        <v>0</v>
      </c>
      <c r="BL65" s="20">
        <f t="shared" si="236"/>
        <v>0</v>
      </c>
      <c r="BM65" s="20">
        <f t="shared" si="39"/>
        <v>22.2</v>
      </c>
      <c r="BN65" s="20">
        <f t="shared" si="40"/>
        <v>22.9</v>
      </c>
      <c r="BO65" s="20">
        <f t="shared" si="236"/>
        <v>0</v>
      </c>
      <c r="BP65" s="20">
        <f t="shared" si="236"/>
        <v>0</v>
      </c>
      <c r="BQ65" s="20">
        <f t="shared" si="236"/>
        <v>0</v>
      </c>
      <c r="BR65" s="20">
        <f t="shared" si="42"/>
        <v>22.2</v>
      </c>
      <c r="BS65" s="20">
        <f t="shared" si="43"/>
        <v>22.9</v>
      </c>
      <c r="BT65" s="20">
        <f t="shared" si="44"/>
        <v>23.5</v>
      </c>
      <c r="BU65" s="20">
        <f t="shared" si="236"/>
        <v>0</v>
      </c>
      <c r="BV65" s="20">
        <f t="shared" si="46"/>
        <v>22.2</v>
      </c>
      <c r="BW65" s="20">
        <f t="shared" si="236"/>
        <v>0</v>
      </c>
      <c r="BX65" s="20">
        <f t="shared" si="236"/>
        <v>0</v>
      </c>
      <c r="BY65" s="20">
        <f t="shared" si="48"/>
        <v>22.2</v>
      </c>
      <c r="BZ65" s="20">
        <f t="shared" si="49"/>
        <v>22.9</v>
      </c>
      <c r="CA65" s="20">
        <f t="shared" si="236"/>
        <v>0</v>
      </c>
      <c r="CB65" s="20">
        <f t="shared" si="51"/>
        <v>22.2</v>
      </c>
      <c r="CC65" s="20">
        <f t="shared" si="236"/>
        <v>-4.4039999999999999</v>
      </c>
      <c r="CD65" s="20">
        <f t="shared" si="53"/>
        <v>17.795999999999999</v>
      </c>
      <c r="CE65" s="20">
        <f t="shared" si="236"/>
        <v>0</v>
      </c>
    </row>
    <row r="66" spans="1:83" ht="31.5" x14ac:dyDescent="0.25">
      <c r="A66" s="10" t="s">
        <v>246</v>
      </c>
      <c r="B66" s="19">
        <v>240</v>
      </c>
      <c r="C66" s="10" t="s">
        <v>346</v>
      </c>
      <c r="D66" s="10" t="s">
        <v>337</v>
      </c>
      <c r="E66" s="25" t="s">
        <v>594</v>
      </c>
      <c r="F66" s="20">
        <v>22.2</v>
      </c>
      <c r="G66" s="20">
        <v>22.9</v>
      </c>
      <c r="H66" s="20">
        <v>23.5</v>
      </c>
      <c r="I66" s="20"/>
      <c r="J66" s="20"/>
      <c r="K66" s="20"/>
      <c r="L66" s="20">
        <f t="shared" si="1"/>
        <v>22.2</v>
      </c>
      <c r="M66" s="20">
        <f t="shared" si="2"/>
        <v>22.9</v>
      </c>
      <c r="N66" s="20">
        <f t="shared" si="3"/>
        <v>23.5</v>
      </c>
      <c r="O66" s="20"/>
      <c r="P66" s="20"/>
      <c r="Q66" s="20"/>
      <c r="R66" s="20">
        <f t="shared" si="5"/>
        <v>22.2</v>
      </c>
      <c r="S66" s="20">
        <f t="shared" si="6"/>
        <v>22.9</v>
      </c>
      <c r="T66" s="20">
        <f t="shared" si="7"/>
        <v>23.5</v>
      </c>
      <c r="U66" s="20"/>
      <c r="V66" s="20">
        <f t="shared" si="9"/>
        <v>22.2</v>
      </c>
      <c r="W66" s="20"/>
      <c r="X66" s="20"/>
      <c r="Y66" s="20"/>
      <c r="Z66" s="20">
        <f t="shared" si="11"/>
        <v>22.2</v>
      </c>
      <c r="AA66" s="20">
        <f t="shared" si="12"/>
        <v>22.9</v>
      </c>
      <c r="AB66" s="20">
        <f t="shared" si="13"/>
        <v>23.5</v>
      </c>
      <c r="AC66" s="20"/>
      <c r="AD66" s="20"/>
      <c r="AE66" s="20"/>
      <c r="AF66" s="20">
        <f t="shared" si="15"/>
        <v>22.2</v>
      </c>
      <c r="AG66" s="20">
        <f t="shared" si="16"/>
        <v>22.9</v>
      </c>
      <c r="AH66" s="20">
        <f t="shared" si="17"/>
        <v>23.5</v>
      </c>
      <c r="AI66" s="20"/>
      <c r="AJ66" s="20">
        <f t="shared" si="19"/>
        <v>22.2</v>
      </c>
      <c r="AK66" s="20"/>
      <c r="AL66" s="20"/>
      <c r="AM66" s="20"/>
      <c r="AN66" s="20">
        <f t="shared" si="21"/>
        <v>22.2</v>
      </c>
      <c r="AO66" s="20">
        <f t="shared" si="22"/>
        <v>22.9</v>
      </c>
      <c r="AP66" s="20">
        <f t="shared" si="23"/>
        <v>23.5</v>
      </c>
      <c r="AQ66" s="20"/>
      <c r="AR66" s="20"/>
      <c r="AS66" s="20"/>
      <c r="AT66" s="20">
        <f t="shared" si="25"/>
        <v>22.2</v>
      </c>
      <c r="AU66" s="20">
        <f t="shared" si="26"/>
        <v>22.9</v>
      </c>
      <c r="AV66" s="20">
        <f t="shared" si="27"/>
        <v>23.5</v>
      </c>
      <c r="AW66" s="20"/>
      <c r="AX66" s="20"/>
      <c r="AY66" s="20"/>
      <c r="AZ66" s="20">
        <f t="shared" si="29"/>
        <v>22.2</v>
      </c>
      <c r="BA66" s="20">
        <f t="shared" si="30"/>
        <v>22.9</v>
      </c>
      <c r="BB66" s="20">
        <f t="shared" si="31"/>
        <v>23.5</v>
      </c>
      <c r="BC66" s="20"/>
      <c r="BD66" s="20">
        <f t="shared" si="33"/>
        <v>22.2</v>
      </c>
      <c r="BE66" s="20"/>
      <c r="BF66" s="20"/>
      <c r="BG66" s="20"/>
      <c r="BH66" s="20">
        <f t="shared" si="35"/>
        <v>22.2</v>
      </c>
      <c r="BI66" s="20">
        <f t="shared" si="36"/>
        <v>22.9</v>
      </c>
      <c r="BJ66" s="20">
        <f t="shared" si="37"/>
        <v>23.5</v>
      </c>
      <c r="BK66" s="20"/>
      <c r="BL66" s="20"/>
      <c r="BM66" s="20">
        <f t="shared" si="39"/>
        <v>22.2</v>
      </c>
      <c r="BN66" s="20">
        <f t="shared" si="40"/>
        <v>22.9</v>
      </c>
      <c r="BO66" s="20"/>
      <c r="BP66" s="20"/>
      <c r="BQ66" s="20"/>
      <c r="BR66" s="20">
        <f t="shared" si="42"/>
        <v>22.2</v>
      </c>
      <c r="BS66" s="20">
        <f t="shared" si="43"/>
        <v>22.9</v>
      </c>
      <c r="BT66" s="20">
        <f t="shared" si="44"/>
        <v>23.5</v>
      </c>
      <c r="BU66" s="20"/>
      <c r="BV66" s="20">
        <f t="shared" si="46"/>
        <v>22.2</v>
      </c>
      <c r="BW66" s="20"/>
      <c r="BX66" s="20"/>
      <c r="BY66" s="20">
        <f t="shared" si="48"/>
        <v>22.2</v>
      </c>
      <c r="BZ66" s="20">
        <f t="shared" si="49"/>
        <v>22.9</v>
      </c>
      <c r="CA66" s="20"/>
      <c r="CB66" s="20">
        <f t="shared" si="51"/>
        <v>22.2</v>
      </c>
      <c r="CC66" s="20">
        <v>-4.4039999999999999</v>
      </c>
      <c r="CD66" s="20">
        <f t="shared" si="53"/>
        <v>17.795999999999999</v>
      </c>
      <c r="CE66" s="20"/>
    </row>
    <row r="67" spans="1:83" ht="63" x14ac:dyDescent="0.25">
      <c r="A67" s="10" t="s">
        <v>247</v>
      </c>
      <c r="B67" s="19"/>
      <c r="C67" s="10"/>
      <c r="D67" s="10"/>
      <c r="E67" s="25" t="s">
        <v>638</v>
      </c>
      <c r="F67" s="20">
        <f>F68</f>
        <v>4256.8</v>
      </c>
      <c r="G67" s="20">
        <f t="shared" ref="G67:CE69" si="237">G68</f>
        <v>4378.3999999999996</v>
      </c>
      <c r="H67" s="20">
        <f t="shared" si="237"/>
        <v>4500.1000000000004</v>
      </c>
      <c r="I67" s="20">
        <f t="shared" si="237"/>
        <v>0</v>
      </c>
      <c r="J67" s="20">
        <f t="shared" si="237"/>
        <v>0</v>
      </c>
      <c r="K67" s="20">
        <f t="shared" si="237"/>
        <v>0</v>
      </c>
      <c r="L67" s="20">
        <f t="shared" si="1"/>
        <v>4256.8</v>
      </c>
      <c r="M67" s="20">
        <f t="shared" si="2"/>
        <v>4378.3999999999996</v>
      </c>
      <c r="N67" s="20">
        <f t="shared" si="3"/>
        <v>4500.1000000000004</v>
      </c>
      <c r="O67" s="20">
        <f t="shared" si="237"/>
        <v>0</v>
      </c>
      <c r="P67" s="20">
        <f t="shared" si="237"/>
        <v>0</v>
      </c>
      <c r="Q67" s="20">
        <f t="shared" si="237"/>
        <v>0</v>
      </c>
      <c r="R67" s="20">
        <f t="shared" si="5"/>
        <v>4256.8</v>
      </c>
      <c r="S67" s="20">
        <f t="shared" si="6"/>
        <v>4378.3999999999996</v>
      </c>
      <c r="T67" s="20">
        <f t="shared" si="7"/>
        <v>4500.1000000000004</v>
      </c>
      <c r="U67" s="20">
        <f t="shared" si="237"/>
        <v>0</v>
      </c>
      <c r="V67" s="20">
        <f t="shared" si="9"/>
        <v>4256.8</v>
      </c>
      <c r="W67" s="20">
        <f t="shared" si="237"/>
        <v>0</v>
      </c>
      <c r="X67" s="20">
        <f t="shared" si="237"/>
        <v>0</v>
      </c>
      <c r="Y67" s="20">
        <f t="shared" si="237"/>
        <v>0</v>
      </c>
      <c r="Z67" s="20">
        <f t="shared" si="11"/>
        <v>4256.8</v>
      </c>
      <c r="AA67" s="20">
        <f t="shared" si="12"/>
        <v>4378.3999999999996</v>
      </c>
      <c r="AB67" s="20">
        <f t="shared" si="13"/>
        <v>4500.1000000000004</v>
      </c>
      <c r="AC67" s="20">
        <f t="shared" si="237"/>
        <v>0</v>
      </c>
      <c r="AD67" s="20">
        <f t="shared" si="237"/>
        <v>0</v>
      </c>
      <c r="AE67" s="20">
        <f t="shared" si="237"/>
        <v>0</v>
      </c>
      <c r="AF67" s="20">
        <f t="shared" si="15"/>
        <v>4256.8</v>
      </c>
      <c r="AG67" s="20">
        <f t="shared" si="16"/>
        <v>4378.3999999999996</v>
      </c>
      <c r="AH67" s="20">
        <f t="shared" si="17"/>
        <v>4500.1000000000004</v>
      </c>
      <c r="AI67" s="20">
        <f t="shared" si="237"/>
        <v>0</v>
      </c>
      <c r="AJ67" s="20">
        <f t="shared" si="19"/>
        <v>4256.8</v>
      </c>
      <c r="AK67" s="20">
        <f t="shared" si="237"/>
        <v>0</v>
      </c>
      <c r="AL67" s="20">
        <f t="shared" si="237"/>
        <v>0</v>
      </c>
      <c r="AM67" s="20">
        <f t="shared" si="237"/>
        <v>0</v>
      </c>
      <c r="AN67" s="20">
        <f t="shared" si="21"/>
        <v>4256.8</v>
      </c>
      <c r="AO67" s="20">
        <f t="shared" si="22"/>
        <v>4378.3999999999996</v>
      </c>
      <c r="AP67" s="20">
        <f t="shared" si="23"/>
        <v>4500.1000000000004</v>
      </c>
      <c r="AQ67" s="20">
        <f t="shared" si="237"/>
        <v>0</v>
      </c>
      <c r="AR67" s="20">
        <f t="shared" si="237"/>
        <v>0</v>
      </c>
      <c r="AS67" s="20">
        <f t="shared" si="237"/>
        <v>0</v>
      </c>
      <c r="AT67" s="20">
        <f t="shared" si="25"/>
        <v>4256.8</v>
      </c>
      <c r="AU67" s="20">
        <f t="shared" si="26"/>
        <v>4378.3999999999996</v>
      </c>
      <c r="AV67" s="20">
        <f t="shared" si="27"/>
        <v>4500.1000000000004</v>
      </c>
      <c r="AW67" s="20">
        <f t="shared" si="237"/>
        <v>0</v>
      </c>
      <c r="AX67" s="20">
        <f t="shared" si="237"/>
        <v>0</v>
      </c>
      <c r="AY67" s="20">
        <f t="shared" si="237"/>
        <v>0</v>
      </c>
      <c r="AZ67" s="20">
        <f t="shared" si="29"/>
        <v>4256.8</v>
      </c>
      <c r="BA67" s="20">
        <f t="shared" si="30"/>
        <v>4378.3999999999996</v>
      </c>
      <c r="BB67" s="20">
        <f t="shared" si="31"/>
        <v>4500.1000000000004</v>
      </c>
      <c r="BC67" s="20">
        <f t="shared" si="237"/>
        <v>0</v>
      </c>
      <c r="BD67" s="20">
        <f t="shared" si="33"/>
        <v>4256.8</v>
      </c>
      <c r="BE67" s="20">
        <f t="shared" si="237"/>
        <v>0</v>
      </c>
      <c r="BF67" s="20">
        <f t="shared" si="237"/>
        <v>0</v>
      </c>
      <c r="BG67" s="20">
        <f t="shared" si="237"/>
        <v>0</v>
      </c>
      <c r="BH67" s="20">
        <f t="shared" si="35"/>
        <v>4256.8</v>
      </c>
      <c r="BI67" s="20">
        <f t="shared" si="36"/>
        <v>4378.3999999999996</v>
      </c>
      <c r="BJ67" s="20">
        <f t="shared" si="37"/>
        <v>4500.1000000000004</v>
      </c>
      <c r="BK67" s="20">
        <f t="shared" si="237"/>
        <v>0</v>
      </c>
      <c r="BL67" s="20">
        <f t="shared" si="237"/>
        <v>0</v>
      </c>
      <c r="BM67" s="20">
        <f t="shared" si="39"/>
        <v>4256.8</v>
      </c>
      <c r="BN67" s="20">
        <f t="shared" si="40"/>
        <v>4378.3999999999996</v>
      </c>
      <c r="BO67" s="20">
        <f t="shared" si="237"/>
        <v>0</v>
      </c>
      <c r="BP67" s="20">
        <f t="shared" si="237"/>
        <v>0</v>
      </c>
      <c r="BQ67" s="20">
        <f t="shared" si="237"/>
        <v>0</v>
      </c>
      <c r="BR67" s="20">
        <f t="shared" si="42"/>
        <v>4256.8</v>
      </c>
      <c r="BS67" s="20">
        <f t="shared" si="43"/>
        <v>4378.3999999999996</v>
      </c>
      <c r="BT67" s="20">
        <f t="shared" si="44"/>
        <v>4500.1000000000004</v>
      </c>
      <c r="BU67" s="20">
        <f t="shared" si="237"/>
        <v>0</v>
      </c>
      <c r="BV67" s="20">
        <f t="shared" si="46"/>
        <v>4256.8</v>
      </c>
      <c r="BW67" s="20">
        <f t="shared" si="237"/>
        <v>0</v>
      </c>
      <c r="BX67" s="20">
        <f t="shared" si="237"/>
        <v>0</v>
      </c>
      <c r="BY67" s="20">
        <f t="shared" si="48"/>
        <v>4256.8</v>
      </c>
      <c r="BZ67" s="20">
        <f t="shared" si="49"/>
        <v>4378.3999999999996</v>
      </c>
      <c r="CA67" s="20">
        <f t="shared" si="237"/>
        <v>0</v>
      </c>
      <c r="CB67" s="20">
        <f t="shared" si="51"/>
        <v>4256.8</v>
      </c>
      <c r="CC67" s="20">
        <f t="shared" si="237"/>
        <v>-726.851</v>
      </c>
      <c r="CD67" s="20">
        <f t="shared" si="53"/>
        <v>3529.9490000000001</v>
      </c>
      <c r="CE67" s="20">
        <f t="shared" si="237"/>
        <v>0</v>
      </c>
    </row>
    <row r="68" spans="1:83" ht="31.5" x14ac:dyDescent="0.25">
      <c r="A68" s="10" t="s">
        <v>247</v>
      </c>
      <c r="B68" s="19">
        <v>300</v>
      </c>
      <c r="C68" s="10"/>
      <c r="D68" s="10"/>
      <c r="E68" s="25" t="s">
        <v>604</v>
      </c>
      <c r="F68" s="20">
        <f>F69</f>
        <v>4256.8</v>
      </c>
      <c r="G68" s="20">
        <f t="shared" si="237"/>
        <v>4378.3999999999996</v>
      </c>
      <c r="H68" s="20">
        <f t="shared" si="237"/>
        <v>4500.1000000000004</v>
      </c>
      <c r="I68" s="20">
        <f t="shared" si="237"/>
        <v>0</v>
      </c>
      <c r="J68" s="20">
        <f t="shared" si="237"/>
        <v>0</v>
      </c>
      <c r="K68" s="20">
        <f t="shared" si="237"/>
        <v>0</v>
      </c>
      <c r="L68" s="20">
        <f t="shared" si="1"/>
        <v>4256.8</v>
      </c>
      <c r="M68" s="20">
        <f t="shared" si="2"/>
        <v>4378.3999999999996</v>
      </c>
      <c r="N68" s="20">
        <f t="shared" si="3"/>
        <v>4500.1000000000004</v>
      </c>
      <c r="O68" s="20">
        <f t="shared" si="237"/>
        <v>0</v>
      </c>
      <c r="P68" s="20">
        <f t="shared" si="237"/>
        <v>0</v>
      </c>
      <c r="Q68" s="20">
        <f t="shared" si="237"/>
        <v>0</v>
      </c>
      <c r="R68" s="20">
        <f t="shared" si="5"/>
        <v>4256.8</v>
      </c>
      <c r="S68" s="20">
        <f t="shared" si="6"/>
        <v>4378.3999999999996</v>
      </c>
      <c r="T68" s="20">
        <f t="shared" si="7"/>
        <v>4500.1000000000004</v>
      </c>
      <c r="U68" s="20">
        <f t="shared" si="237"/>
        <v>0</v>
      </c>
      <c r="V68" s="20">
        <f t="shared" si="9"/>
        <v>4256.8</v>
      </c>
      <c r="W68" s="20">
        <f t="shared" si="237"/>
        <v>0</v>
      </c>
      <c r="X68" s="20">
        <f t="shared" si="237"/>
        <v>0</v>
      </c>
      <c r="Y68" s="20">
        <f t="shared" si="237"/>
        <v>0</v>
      </c>
      <c r="Z68" s="20">
        <f t="shared" si="11"/>
        <v>4256.8</v>
      </c>
      <c r="AA68" s="20">
        <f t="shared" si="12"/>
        <v>4378.3999999999996</v>
      </c>
      <c r="AB68" s="20">
        <f t="shared" si="13"/>
        <v>4500.1000000000004</v>
      </c>
      <c r="AC68" s="20">
        <f t="shared" si="237"/>
        <v>0</v>
      </c>
      <c r="AD68" s="20">
        <f t="shared" si="237"/>
        <v>0</v>
      </c>
      <c r="AE68" s="20">
        <f t="shared" si="237"/>
        <v>0</v>
      </c>
      <c r="AF68" s="20">
        <f t="shared" si="15"/>
        <v>4256.8</v>
      </c>
      <c r="AG68" s="20">
        <f t="shared" si="16"/>
        <v>4378.3999999999996</v>
      </c>
      <c r="AH68" s="20">
        <f t="shared" si="17"/>
        <v>4500.1000000000004</v>
      </c>
      <c r="AI68" s="20">
        <f t="shared" si="237"/>
        <v>0</v>
      </c>
      <c r="AJ68" s="20">
        <f t="shared" si="19"/>
        <v>4256.8</v>
      </c>
      <c r="AK68" s="20">
        <f t="shared" si="237"/>
        <v>0</v>
      </c>
      <c r="AL68" s="20">
        <f t="shared" si="237"/>
        <v>0</v>
      </c>
      <c r="AM68" s="20">
        <f t="shared" si="237"/>
        <v>0</v>
      </c>
      <c r="AN68" s="20">
        <f t="shared" si="21"/>
        <v>4256.8</v>
      </c>
      <c r="AO68" s="20">
        <f t="shared" si="22"/>
        <v>4378.3999999999996</v>
      </c>
      <c r="AP68" s="20">
        <f t="shared" si="23"/>
        <v>4500.1000000000004</v>
      </c>
      <c r="AQ68" s="20">
        <f t="shared" si="237"/>
        <v>0</v>
      </c>
      <c r="AR68" s="20">
        <f t="shared" si="237"/>
        <v>0</v>
      </c>
      <c r="AS68" s="20">
        <f t="shared" si="237"/>
        <v>0</v>
      </c>
      <c r="AT68" s="20">
        <f t="shared" si="25"/>
        <v>4256.8</v>
      </c>
      <c r="AU68" s="20">
        <f t="shared" si="26"/>
        <v>4378.3999999999996</v>
      </c>
      <c r="AV68" s="20">
        <f t="shared" si="27"/>
        <v>4500.1000000000004</v>
      </c>
      <c r="AW68" s="20">
        <f t="shared" si="237"/>
        <v>0</v>
      </c>
      <c r="AX68" s="20">
        <f t="shared" si="237"/>
        <v>0</v>
      </c>
      <c r="AY68" s="20">
        <f t="shared" si="237"/>
        <v>0</v>
      </c>
      <c r="AZ68" s="20">
        <f t="shared" si="29"/>
        <v>4256.8</v>
      </c>
      <c r="BA68" s="20">
        <f t="shared" si="30"/>
        <v>4378.3999999999996</v>
      </c>
      <c r="BB68" s="20">
        <f t="shared" si="31"/>
        <v>4500.1000000000004</v>
      </c>
      <c r="BC68" s="20">
        <f t="shared" si="237"/>
        <v>0</v>
      </c>
      <c r="BD68" s="20">
        <f t="shared" si="33"/>
        <v>4256.8</v>
      </c>
      <c r="BE68" s="20">
        <f t="shared" si="237"/>
        <v>0</v>
      </c>
      <c r="BF68" s="20">
        <f t="shared" si="237"/>
        <v>0</v>
      </c>
      <c r="BG68" s="20">
        <f t="shared" si="237"/>
        <v>0</v>
      </c>
      <c r="BH68" s="20">
        <f t="shared" si="35"/>
        <v>4256.8</v>
      </c>
      <c r="BI68" s="20">
        <f t="shared" si="36"/>
        <v>4378.3999999999996</v>
      </c>
      <c r="BJ68" s="20">
        <f t="shared" si="37"/>
        <v>4500.1000000000004</v>
      </c>
      <c r="BK68" s="20">
        <f t="shared" si="237"/>
        <v>0</v>
      </c>
      <c r="BL68" s="20">
        <f t="shared" si="237"/>
        <v>0</v>
      </c>
      <c r="BM68" s="20">
        <f t="shared" si="39"/>
        <v>4256.8</v>
      </c>
      <c r="BN68" s="20">
        <f t="shared" si="40"/>
        <v>4378.3999999999996</v>
      </c>
      <c r="BO68" s="20">
        <f t="shared" si="237"/>
        <v>0</v>
      </c>
      <c r="BP68" s="20">
        <f t="shared" si="237"/>
        <v>0</v>
      </c>
      <c r="BQ68" s="20">
        <f t="shared" si="237"/>
        <v>0</v>
      </c>
      <c r="BR68" s="20">
        <f t="shared" si="42"/>
        <v>4256.8</v>
      </c>
      <c r="BS68" s="20">
        <f t="shared" si="43"/>
        <v>4378.3999999999996</v>
      </c>
      <c r="BT68" s="20">
        <f t="shared" si="44"/>
        <v>4500.1000000000004</v>
      </c>
      <c r="BU68" s="20">
        <f t="shared" si="237"/>
        <v>0</v>
      </c>
      <c r="BV68" s="20">
        <f t="shared" si="46"/>
        <v>4256.8</v>
      </c>
      <c r="BW68" s="20">
        <f t="shared" si="237"/>
        <v>0</v>
      </c>
      <c r="BX68" s="20">
        <f t="shared" si="237"/>
        <v>0</v>
      </c>
      <c r="BY68" s="20">
        <f t="shared" si="48"/>
        <v>4256.8</v>
      </c>
      <c r="BZ68" s="20">
        <f t="shared" si="49"/>
        <v>4378.3999999999996</v>
      </c>
      <c r="CA68" s="20">
        <f t="shared" si="237"/>
        <v>0</v>
      </c>
      <c r="CB68" s="20">
        <f t="shared" si="51"/>
        <v>4256.8</v>
      </c>
      <c r="CC68" s="20">
        <f t="shared" si="237"/>
        <v>-726.851</v>
      </c>
      <c r="CD68" s="20">
        <f t="shared" si="53"/>
        <v>3529.9490000000001</v>
      </c>
      <c r="CE68" s="20">
        <f t="shared" si="237"/>
        <v>0</v>
      </c>
    </row>
    <row r="69" spans="1:83" ht="31.5" x14ac:dyDescent="0.25">
      <c r="A69" s="10" t="s">
        <v>247</v>
      </c>
      <c r="B69" s="19">
        <v>310</v>
      </c>
      <c r="C69" s="10"/>
      <c r="D69" s="10"/>
      <c r="E69" s="25" t="s">
        <v>605</v>
      </c>
      <c r="F69" s="20">
        <f>F70</f>
        <v>4256.8</v>
      </c>
      <c r="G69" s="20">
        <f t="shared" si="237"/>
        <v>4378.3999999999996</v>
      </c>
      <c r="H69" s="20">
        <f t="shared" si="237"/>
        <v>4500.1000000000004</v>
      </c>
      <c r="I69" s="20">
        <f t="shared" si="237"/>
        <v>0</v>
      </c>
      <c r="J69" s="20">
        <f t="shared" si="237"/>
        <v>0</v>
      </c>
      <c r="K69" s="20">
        <f t="shared" si="237"/>
        <v>0</v>
      </c>
      <c r="L69" s="20">
        <f t="shared" si="1"/>
        <v>4256.8</v>
      </c>
      <c r="M69" s="20">
        <f t="shared" si="2"/>
        <v>4378.3999999999996</v>
      </c>
      <c r="N69" s="20">
        <f t="shared" si="3"/>
        <v>4500.1000000000004</v>
      </c>
      <c r="O69" s="20">
        <f t="shared" si="237"/>
        <v>0</v>
      </c>
      <c r="P69" s="20">
        <f t="shared" si="237"/>
        <v>0</v>
      </c>
      <c r="Q69" s="20">
        <f t="shared" si="237"/>
        <v>0</v>
      </c>
      <c r="R69" s="20">
        <f t="shared" si="5"/>
        <v>4256.8</v>
      </c>
      <c r="S69" s="20">
        <f t="shared" si="6"/>
        <v>4378.3999999999996</v>
      </c>
      <c r="T69" s="20">
        <f t="shared" si="7"/>
        <v>4500.1000000000004</v>
      </c>
      <c r="U69" s="20">
        <f t="shared" si="237"/>
        <v>0</v>
      </c>
      <c r="V69" s="20">
        <f t="shared" si="9"/>
        <v>4256.8</v>
      </c>
      <c r="W69" s="20">
        <f t="shared" si="237"/>
        <v>0</v>
      </c>
      <c r="X69" s="20">
        <f t="shared" si="237"/>
        <v>0</v>
      </c>
      <c r="Y69" s="20">
        <f t="shared" si="237"/>
        <v>0</v>
      </c>
      <c r="Z69" s="20">
        <f t="shared" si="11"/>
        <v>4256.8</v>
      </c>
      <c r="AA69" s="20">
        <f t="shared" si="12"/>
        <v>4378.3999999999996</v>
      </c>
      <c r="AB69" s="20">
        <f t="shared" si="13"/>
        <v>4500.1000000000004</v>
      </c>
      <c r="AC69" s="20">
        <f t="shared" si="237"/>
        <v>0</v>
      </c>
      <c r="AD69" s="20">
        <f t="shared" si="237"/>
        <v>0</v>
      </c>
      <c r="AE69" s="20">
        <f t="shared" si="237"/>
        <v>0</v>
      </c>
      <c r="AF69" s="20">
        <f t="shared" si="15"/>
        <v>4256.8</v>
      </c>
      <c r="AG69" s="20">
        <f t="shared" si="16"/>
        <v>4378.3999999999996</v>
      </c>
      <c r="AH69" s="20">
        <f t="shared" si="17"/>
        <v>4500.1000000000004</v>
      </c>
      <c r="AI69" s="20">
        <f t="shared" si="237"/>
        <v>0</v>
      </c>
      <c r="AJ69" s="20">
        <f t="shared" si="19"/>
        <v>4256.8</v>
      </c>
      <c r="AK69" s="20">
        <f t="shared" si="237"/>
        <v>0</v>
      </c>
      <c r="AL69" s="20">
        <f t="shared" si="237"/>
        <v>0</v>
      </c>
      <c r="AM69" s="20">
        <f t="shared" si="237"/>
        <v>0</v>
      </c>
      <c r="AN69" s="20">
        <f t="shared" si="21"/>
        <v>4256.8</v>
      </c>
      <c r="AO69" s="20">
        <f t="shared" si="22"/>
        <v>4378.3999999999996</v>
      </c>
      <c r="AP69" s="20">
        <f t="shared" si="23"/>
        <v>4500.1000000000004</v>
      </c>
      <c r="AQ69" s="20">
        <f t="shared" si="237"/>
        <v>0</v>
      </c>
      <c r="AR69" s="20">
        <f t="shared" si="237"/>
        <v>0</v>
      </c>
      <c r="AS69" s="20">
        <f t="shared" si="237"/>
        <v>0</v>
      </c>
      <c r="AT69" s="20">
        <f t="shared" si="25"/>
        <v>4256.8</v>
      </c>
      <c r="AU69" s="20">
        <f t="shared" si="26"/>
        <v>4378.3999999999996</v>
      </c>
      <c r="AV69" s="20">
        <f t="shared" si="27"/>
        <v>4500.1000000000004</v>
      </c>
      <c r="AW69" s="20">
        <f t="shared" si="237"/>
        <v>0</v>
      </c>
      <c r="AX69" s="20">
        <f t="shared" si="237"/>
        <v>0</v>
      </c>
      <c r="AY69" s="20">
        <f t="shared" si="237"/>
        <v>0</v>
      </c>
      <c r="AZ69" s="20">
        <f t="shared" si="29"/>
        <v>4256.8</v>
      </c>
      <c r="BA69" s="20">
        <f t="shared" si="30"/>
        <v>4378.3999999999996</v>
      </c>
      <c r="BB69" s="20">
        <f t="shared" si="31"/>
        <v>4500.1000000000004</v>
      </c>
      <c r="BC69" s="20">
        <f t="shared" si="237"/>
        <v>0</v>
      </c>
      <c r="BD69" s="20">
        <f t="shared" si="33"/>
        <v>4256.8</v>
      </c>
      <c r="BE69" s="20">
        <f t="shared" si="237"/>
        <v>0</v>
      </c>
      <c r="BF69" s="20">
        <f t="shared" si="237"/>
        <v>0</v>
      </c>
      <c r="BG69" s="20">
        <f t="shared" si="237"/>
        <v>0</v>
      </c>
      <c r="BH69" s="20">
        <f t="shared" si="35"/>
        <v>4256.8</v>
      </c>
      <c r="BI69" s="20">
        <f t="shared" si="36"/>
        <v>4378.3999999999996</v>
      </c>
      <c r="BJ69" s="20">
        <f t="shared" si="37"/>
        <v>4500.1000000000004</v>
      </c>
      <c r="BK69" s="20">
        <f t="shared" si="237"/>
        <v>0</v>
      </c>
      <c r="BL69" s="20">
        <f t="shared" si="237"/>
        <v>0</v>
      </c>
      <c r="BM69" s="20">
        <f t="shared" si="39"/>
        <v>4256.8</v>
      </c>
      <c r="BN69" s="20">
        <f t="shared" si="40"/>
        <v>4378.3999999999996</v>
      </c>
      <c r="BO69" s="20">
        <f t="shared" si="237"/>
        <v>0</v>
      </c>
      <c r="BP69" s="20">
        <f t="shared" si="237"/>
        <v>0</v>
      </c>
      <c r="BQ69" s="20">
        <f t="shared" si="237"/>
        <v>0</v>
      </c>
      <c r="BR69" s="20">
        <f t="shared" si="42"/>
        <v>4256.8</v>
      </c>
      <c r="BS69" s="20">
        <f t="shared" si="43"/>
        <v>4378.3999999999996</v>
      </c>
      <c r="BT69" s="20">
        <f t="shared" si="44"/>
        <v>4500.1000000000004</v>
      </c>
      <c r="BU69" s="20">
        <f t="shared" si="237"/>
        <v>0</v>
      </c>
      <c r="BV69" s="20">
        <f t="shared" si="46"/>
        <v>4256.8</v>
      </c>
      <c r="BW69" s="20">
        <f t="shared" si="237"/>
        <v>0</v>
      </c>
      <c r="BX69" s="20">
        <f t="shared" si="237"/>
        <v>0</v>
      </c>
      <c r="BY69" s="20">
        <f t="shared" si="48"/>
        <v>4256.8</v>
      </c>
      <c r="BZ69" s="20">
        <f t="shared" si="49"/>
        <v>4378.3999999999996</v>
      </c>
      <c r="CA69" s="20">
        <f t="shared" si="237"/>
        <v>0</v>
      </c>
      <c r="CB69" s="20">
        <f t="shared" si="51"/>
        <v>4256.8</v>
      </c>
      <c r="CC69" s="20">
        <f t="shared" si="237"/>
        <v>-726.851</v>
      </c>
      <c r="CD69" s="20">
        <f t="shared" si="53"/>
        <v>3529.9490000000001</v>
      </c>
      <c r="CE69" s="20">
        <f t="shared" si="237"/>
        <v>0</v>
      </c>
    </row>
    <row r="70" spans="1:83" x14ac:dyDescent="0.25">
      <c r="A70" s="10" t="s">
        <v>247</v>
      </c>
      <c r="B70" s="19">
        <v>310</v>
      </c>
      <c r="C70" s="10" t="s">
        <v>346</v>
      </c>
      <c r="D70" s="10" t="s">
        <v>334</v>
      </c>
      <c r="E70" s="25" t="s">
        <v>592</v>
      </c>
      <c r="F70" s="20">
        <v>4256.8</v>
      </c>
      <c r="G70" s="20">
        <v>4378.3999999999996</v>
      </c>
      <c r="H70" s="20">
        <v>4500.1000000000004</v>
      </c>
      <c r="I70" s="20"/>
      <c r="J70" s="20"/>
      <c r="K70" s="20"/>
      <c r="L70" s="20">
        <f t="shared" si="1"/>
        <v>4256.8</v>
      </c>
      <c r="M70" s="20">
        <f t="shared" si="2"/>
        <v>4378.3999999999996</v>
      </c>
      <c r="N70" s="20">
        <f t="shared" si="3"/>
        <v>4500.1000000000004</v>
      </c>
      <c r="O70" s="20"/>
      <c r="P70" s="20"/>
      <c r="Q70" s="20"/>
      <c r="R70" s="20">
        <f t="shared" si="5"/>
        <v>4256.8</v>
      </c>
      <c r="S70" s="20">
        <f t="shared" si="6"/>
        <v>4378.3999999999996</v>
      </c>
      <c r="T70" s="20">
        <f t="shared" si="7"/>
        <v>4500.1000000000004</v>
      </c>
      <c r="U70" s="20"/>
      <c r="V70" s="20">
        <f t="shared" si="9"/>
        <v>4256.8</v>
      </c>
      <c r="W70" s="20"/>
      <c r="X70" s="20"/>
      <c r="Y70" s="20"/>
      <c r="Z70" s="20">
        <f t="shared" si="11"/>
        <v>4256.8</v>
      </c>
      <c r="AA70" s="20">
        <f t="shared" si="12"/>
        <v>4378.3999999999996</v>
      </c>
      <c r="AB70" s="20">
        <f t="shared" si="13"/>
        <v>4500.1000000000004</v>
      </c>
      <c r="AC70" s="20"/>
      <c r="AD70" s="20"/>
      <c r="AE70" s="20"/>
      <c r="AF70" s="20">
        <f t="shared" si="15"/>
        <v>4256.8</v>
      </c>
      <c r="AG70" s="20">
        <f t="shared" si="16"/>
        <v>4378.3999999999996</v>
      </c>
      <c r="AH70" s="20">
        <f t="shared" si="17"/>
        <v>4500.1000000000004</v>
      </c>
      <c r="AI70" s="20"/>
      <c r="AJ70" s="20">
        <f t="shared" si="19"/>
        <v>4256.8</v>
      </c>
      <c r="AK70" s="20"/>
      <c r="AL70" s="20"/>
      <c r="AM70" s="20"/>
      <c r="AN70" s="20">
        <f t="shared" si="21"/>
        <v>4256.8</v>
      </c>
      <c r="AO70" s="20">
        <f t="shared" si="22"/>
        <v>4378.3999999999996</v>
      </c>
      <c r="AP70" s="20">
        <f t="shared" si="23"/>
        <v>4500.1000000000004</v>
      </c>
      <c r="AQ70" s="20"/>
      <c r="AR70" s="20"/>
      <c r="AS70" s="20"/>
      <c r="AT70" s="20">
        <f t="shared" si="25"/>
        <v>4256.8</v>
      </c>
      <c r="AU70" s="20">
        <f t="shared" si="26"/>
        <v>4378.3999999999996</v>
      </c>
      <c r="AV70" s="20">
        <f t="shared" si="27"/>
        <v>4500.1000000000004</v>
      </c>
      <c r="AW70" s="20"/>
      <c r="AX70" s="20"/>
      <c r="AY70" s="20"/>
      <c r="AZ70" s="20">
        <f t="shared" si="29"/>
        <v>4256.8</v>
      </c>
      <c r="BA70" s="20">
        <f t="shared" si="30"/>
        <v>4378.3999999999996</v>
      </c>
      <c r="BB70" s="20">
        <f t="shared" si="31"/>
        <v>4500.1000000000004</v>
      </c>
      <c r="BC70" s="20"/>
      <c r="BD70" s="20">
        <f t="shared" si="33"/>
        <v>4256.8</v>
      </c>
      <c r="BE70" s="20"/>
      <c r="BF70" s="20"/>
      <c r="BG70" s="20"/>
      <c r="BH70" s="20">
        <f t="shared" si="35"/>
        <v>4256.8</v>
      </c>
      <c r="BI70" s="20">
        <f t="shared" si="36"/>
        <v>4378.3999999999996</v>
      </c>
      <c r="BJ70" s="20">
        <f t="shared" si="37"/>
        <v>4500.1000000000004</v>
      </c>
      <c r="BK70" s="20"/>
      <c r="BL70" s="20"/>
      <c r="BM70" s="20">
        <f t="shared" si="39"/>
        <v>4256.8</v>
      </c>
      <c r="BN70" s="20">
        <f t="shared" si="40"/>
        <v>4378.3999999999996</v>
      </c>
      <c r="BO70" s="20"/>
      <c r="BP70" s="20"/>
      <c r="BQ70" s="20"/>
      <c r="BR70" s="20">
        <f t="shared" si="42"/>
        <v>4256.8</v>
      </c>
      <c r="BS70" s="20">
        <f t="shared" si="43"/>
        <v>4378.3999999999996</v>
      </c>
      <c r="BT70" s="20">
        <f t="shared" si="44"/>
        <v>4500.1000000000004</v>
      </c>
      <c r="BU70" s="20"/>
      <c r="BV70" s="20">
        <f t="shared" si="46"/>
        <v>4256.8</v>
      </c>
      <c r="BW70" s="20"/>
      <c r="BX70" s="20"/>
      <c r="BY70" s="20">
        <f t="shared" si="48"/>
        <v>4256.8</v>
      </c>
      <c r="BZ70" s="20">
        <f t="shared" si="49"/>
        <v>4378.3999999999996</v>
      </c>
      <c r="CA70" s="20"/>
      <c r="CB70" s="20">
        <f t="shared" si="51"/>
        <v>4256.8</v>
      </c>
      <c r="CC70" s="20">
        <v>-726.851</v>
      </c>
      <c r="CD70" s="20">
        <f t="shared" si="53"/>
        <v>3529.9490000000001</v>
      </c>
      <c r="CE70" s="20"/>
    </row>
    <row r="71" spans="1:83" ht="63" x14ac:dyDescent="0.25">
      <c r="A71" s="10" t="s">
        <v>355</v>
      </c>
      <c r="B71" s="19"/>
      <c r="C71" s="10"/>
      <c r="D71" s="10"/>
      <c r="E71" s="25" t="s">
        <v>639</v>
      </c>
      <c r="F71" s="20">
        <f>F72+F78</f>
        <v>5308.3</v>
      </c>
      <c r="G71" s="20">
        <f t="shared" ref="G71:K71" si="238">G72+G78</f>
        <v>5308.3</v>
      </c>
      <c r="H71" s="20">
        <f t="shared" si="238"/>
        <v>0</v>
      </c>
      <c r="I71" s="20">
        <f t="shared" si="238"/>
        <v>0</v>
      </c>
      <c r="J71" s="20">
        <f t="shared" si="238"/>
        <v>0</v>
      </c>
      <c r="K71" s="20">
        <f t="shared" si="238"/>
        <v>0</v>
      </c>
      <c r="L71" s="20">
        <f t="shared" si="1"/>
        <v>5308.3</v>
      </c>
      <c r="M71" s="20">
        <f t="shared" si="2"/>
        <v>5308.3</v>
      </c>
      <c r="N71" s="20">
        <f t="shared" si="3"/>
        <v>0</v>
      </c>
      <c r="O71" s="20">
        <f t="shared" ref="O71:Q71" si="239">O72+O78</f>
        <v>0</v>
      </c>
      <c r="P71" s="20">
        <f t="shared" si="239"/>
        <v>0</v>
      </c>
      <c r="Q71" s="20">
        <f t="shared" si="239"/>
        <v>0</v>
      </c>
      <c r="R71" s="20">
        <f t="shared" si="5"/>
        <v>5308.3</v>
      </c>
      <c r="S71" s="20">
        <f t="shared" si="6"/>
        <v>5308.3</v>
      </c>
      <c r="T71" s="20">
        <f t="shared" si="7"/>
        <v>0</v>
      </c>
      <c r="U71" s="20">
        <f t="shared" ref="U71:CE71" si="240">U72+U78</f>
        <v>0</v>
      </c>
      <c r="V71" s="20">
        <f t="shared" si="9"/>
        <v>5308.3</v>
      </c>
      <c r="W71" s="20">
        <f t="shared" ref="W71:Y71" si="241">W72+W78</f>
        <v>0</v>
      </c>
      <c r="X71" s="20">
        <f t="shared" si="241"/>
        <v>0</v>
      </c>
      <c r="Y71" s="20">
        <f t="shared" si="241"/>
        <v>0</v>
      </c>
      <c r="Z71" s="20">
        <f t="shared" si="11"/>
        <v>5308.3</v>
      </c>
      <c r="AA71" s="20">
        <f t="shared" si="12"/>
        <v>5308.3</v>
      </c>
      <c r="AB71" s="20">
        <f t="shared" si="13"/>
        <v>0</v>
      </c>
      <c r="AC71" s="20">
        <f t="shared" ref="AC71:AE71" si="242">AC72+AC78</f>
        <v>0</v>
      </c>
      <c r="AD71" s="20">
        <f t="shared" si="242"/>
        <v>0</v>
      </c>
      <c r="AE71" s="20">
        <f t="shared" si="242"/>
        <v>0</v>
      </c>
      <c r="AF71" s="20">
        <f t="shared" si="15"/>
        <v>5308.3</v>
      </c>
      <c r="AG71" s="20">
        <f t="shared" si="16"/>
        <v>5308.3</v>
      </c>
      <c r="AH71" s="20">
        <f t="shared" si="17"/>
        <v>0</v>
      </c>
      <c r="AI71" s="20">
        <f t="shared" ref="AI71" si="243">AI72+AI78</f>
        <v>0</v>
      </c>
      <c r="AJ71" s="20">
        <f t="shared" si="19"/>
        <v>5308.3</v>
      </c>
      <c r="AK71" s="20">
        <f t="shared" ref="AK71:AM71" si="244">AK72+AK78</f>
        <v>0</v>
      </c>
      <c r="AL71" s="20">
        <f t="shared" si="244"/>
        <v>0</v>
      </c>
      <c r="AM71" s="20">
        <f t="shared" si="244"/>
        <v>0</v>
      </c>
      <c r="AN71" s="20">
        <f t="shared" si="21"/>
        <v>5308.3</v>
      </c>
      <c r="AO71" s="20">
        <f t="shared" si="22"/>
        <v>5308.3</v>
      </c>
      <c r="AP71" s="20">
        <f t="shared" si="23"/>
        <v>0</v>
      </c>
      <c r="AQ71" s="20">
        <f t="shared" ref="AQ71:AS71" si="245">AQ72+AQ78</f>
        <v>0</v>
      </c>
      <c r="AR71" s="20">
        <f t="shared" si="245"/>
        <v>0</v>
      </c>
      <c r="AS71" s="20">
        <f t="shared" si="245"/>
        <v>0</v>
      </c>
      <c r="AT71" s="20">
        <f t="shared" si="25"/>
        <v>5308.3</v>
      </c>
      <c r="AU71" s="20">
        <f t="shared" si="26"/>
        <v>5308.3</v>
      </c>
      <c r="AV71" s="20">
        <f t="shared" si="27"/>
        <v>0</v>
      </c>
      <c r="AW71" s="20">
        <f t="shared" ref="AW71:AY71" si="246">AW72+AW78</f>
        <v>0</v>
      </c>
      <c r="AX71" s="20">
        <f t="shared" si="246"/>
        <v>0</v>
      </c>
      <c r="AY71" s="20">
        <f t="shared" si="246"/>
        <v>0</v>
      </c>
      <c r="AZ71" s="20">
        <f t="shared" si="29"/>
        <v>5308.3</v>
      </c>
      <c r="BA71" s="20">
        <f t="shared" si="30"/>
        <v>5308.3</v>
      </c>
      <c r="BB71" s="20">
        <f t="shared" si="31"/>
        <v>0</v>
      </c>
      <c r="BC71" s="20">
        <f t="shared" ref="BC71" si="247">BC72+BC78</f>
        <v>0</v>
      </c>
      <c r="BD71" s="20">
        <f t="shared" si="33"/>
        <v>5308.3</v>
      </c>
      <c r="BE71" s="20">
        <f t="shared" ref="BE71:BG71" si="248">BE72+BE78</f>
        <v>0</v>
      </c>
      <c r="BF71" s="20">
        <f t="shared" si="248"/>
        <v>0</v>
      </c>
      <c r="BG71" s="20">
        <f t="shared" si="248"/>
        <v>0</v>
      </c>
      <c r="BH71" s="20">
        <f t="shared" si="35"/>
        <v>5308.3</v>
      </c>
      <c r="BI71" s="20">
        <f t="shared" si="36"/>
        <v>5308.3</v>
      </c>
      <c r="BJ71" s="20">
        <f t="shared" si="37"/>
        <v>0</v>
      </c>
      <c r="BK71" s="20">
        <f t="shared" ref="BK71:BL71" si="249">BK72+BK78</f>
        <v>0</v>
      </c>
      <c r="BL71" s="20">
        <f t="shared" si="249"/>
        <v>0</v>
      </c>
      <c r="BM71" s="20">
        <f t="shared" si="39"/>
        <v>5308.3</v>
      </c>
      <c r="BN71" s="20">
        <f t="shared" si="40"/>
        <v>5308.3</v>
      </c>
      <c r="BO71" s="20">
        <f t="shared" ref="BO71:BQ71" si="250">BO72+BO78</f>
        <v>0</v>
      </c>
      <c r="BP71" s="20">
        <f t="shared" si="250"/>
        <v>0</v>
      </c>
      <c r="BQ71" s="20">
        <f t="shared" si="250"/>
        <v>0</v>
      </c>
      <c r="BR71" s="20">
        <f t="shared" si="42"/>
        <v>5308.3</v>
      </c>
      <c r="BS71" s="20">
        <f t="shared" si="43"/>
        <v>5308.3</v>
      </c>
      <c r="BT71" s="20">
        <f t="shared" si="44"/>
        <v>0</v>
      </c>
      <c r="BU71" s="20">
        <f t="shared" ref="BU71" si="251">BU72+BU78</f>
        <v>0</v>
      </c>
      <c r="BV71" s="20">
        <f t="shared" si="46"/>
        <v>5308.3</v>
      </c>
      <c r="BW71" s="20">
        <f t="shared" ref="BW71:BX71" si="252">BW72+BW78</f>
        <v>313.52199999999999</v>
      </c>
      <c r="BX71" s="20">
        <f t="shared" si="252"/>
        <v>0</v>
      </c>
      <c r="BY71" s="20">
        <f t="shared" si="48"/>
        <v>5621.8220000000001</v>
      </c>
      <c r="BZ71" s="20">
        <f t="shared" si="49"/>
        <v>5308.3</v>
      </c>
      <c r="CA71" s="20">
        <f t="shared" ref="CA71" si="253">CA72+CA78</f>
        <v>0</v>
      </c>
      <c r="CB71" s="20">
        <f t="shared" si="51"/>
        <v>5621.8220000000001</v>
      </c>
      <c r="CC71" s="20">
        <f t="shared" ref="CC71" si="254">CC72+CC78</f>
        <v>0</v>
      </c>
      <c r="CD71" s="20">
        <f t="shared" si="53"/>
        <v>5621.8220000000001</v>
      </c>
      <c r="CE71" s="20">
        <f t="shared" si="240"/>
        <v>0</v>
      </c>
    </row>
    <row r="72" spans="1:83" ht="63" x14ac:dyDescent="0.25">
      <c r="A72" s="10" t="s">
        <v>248</v>
      </c>
      <c r="B72" s="19"/>
      <c r="C72" s="10"/>
      <c r="D72" s="10"/>
      <c r="E72" s="25" t="s">
        <v>640</v>
      </c>
      <c r="F72" s="20">
        <f>F73</f>
        <v>1990.6000000000001</v>
      </c>
      <c r="G72" s="20">
        <f t="shared" ref="G72:CE72" si="255">G73</f>
        <v>1990.6000000000001</v>
      </c>
      <c r="H72" s="20">
        <f t="shared" si="255"/>
        <v>0</v>
      </c>
      <c r="I72" s="20">
        <f t="shared" si="255"/>
        <v>0</v>
      </c>
      <c r="J72" s="20">
        <f t="shared" si="255"/>
        <v>0</v>
      </c>
      <c r="K72" s="20">
        <f t="shared" si="255"/>
        <v>0</v>
      </c>
      <c r="L72" s="20">
        <f t="shared" si="1"/>
        <v>1990.6000000000001</v>
      </c>
      <c r="M72" s="20">
        <f t="shared" si="2"/>
        <v>1990.6000000000001</v>
      </c>
      <c r="N72" s="20">
        <f t="shared" si="3"/>
        <v>0</v>
      </c>
      <c r="O72" s="20">
        <f t="shared" si="255"/>
        <v>0</v>
      </c>
      <c r="P72" s="20">
        <f t="shared" si="255"/>
        <v>0</v>
      </c>
      <c r="Q72" s="20">
        <f t="shared" si="255"/>
        <v>0</v>
      </c>
      <c r="R72" s="20">
        <f t="shared" si="5"/>
        <v>1990.6000000000001</v>
      </c>
      <c r="S72" s="20">
        <f t="shared" si="6"/>
        <v>1990.6000000000001</v>
      </c>
      <c r="T72" s="20">
        <f t="shared" si="7"/>
        <v>0</v>
      </c>
      <c r="U72" s="20">
        <f t="shared" si="255"/>
        <v>0</v>
      </c>
      <c r="V72" s="20">
        <f t="shared" si="9"/>
        <v>1990.6000000000001</v>
      </c>
      <c r="W72" s="20">
        <f t="shared" si="255"/>
        <v>0</v>
      </c>
      <c r="X72" s="20">
        <f t="shared" si="255"/>
        <v>0</v>
      </c>
      <c r="Y72" s="20">
        <f t="shared" si="255"/>
        <v>0</v>
      </c>
      <c r="Z72" s="20">
        <f t="shared" si="11"/>
        <v>1990.6000000000001</v>
      </c>
      <c r="AA72" s="20">
        <f t="shared" si="12"/>
        <v>1990.6000000000001</v>
      </c>
      <c r="AB72" s="20">
        <f t="shared" si="13"/>
        <v>0</v>
      </c>
      <c r="AC72" s="20">
        <f t="shared" si="255"/>
        <v>0</v>
      </c>
      <c r="AD72" s="20">
        <f t="shared" si="255"/>
        <v>0</v>
      </c>
      <c r="AE72" s="20">
        <f t="shared" si="255"/>
        <v>0</v>
      </c>
      <c r="AF72" s="20">
        <f t="shared" si="15"/>
        <v>1990.6000000000001</v>
      </c>
      <c r="AG72" s="20">
        <f t="shared" si="16"/>
        <v>1990.6000000000001</v>
      </c>
      <c r="AH72" s="20">
        <f t="shared" si="17"/>
        <v>0</v>
      </c>
      <c r="AI72" s="20">
        <f t="shared" si="255"/>
        <v>0</v>
      </c>
      <c r="AJ72" s="20">
        <f t="shared" si="19"/>
        <v>1990.6000000000001</v>
      </c>
      <c r="AK72" s="20">
        <f t="shared" si="255"/>
        <v>0</v>
      </c>
      <c r="AL72" s="20">
        <f t="shared" si="255"/>
        <v>0</v>
      </c>
      <c r="AM72" s="20">
        <f t="shared" si="255"/>
        <v>0</v>
      </c>
      <c r="AN72" s="20">
        <f t="shared" si="21"/>
        <v>1990.6000000000001</v>
      </c>
      <c r="AO72" s="20">
        <f t="shared" si="22"/>
        <v>1990.6000000000001</v>
      </c>
      <c r="AP72" s="20">
        <f t="shared" si="23"/>
        <v>0</v>
      </c>
      <c r="AQ72" s="20">
        <f t="shared" si="255"/>
        <v>0</v>
      </c>
      <c r="AR72" s="20">
        <f t="shared" si="255"/>
        <v>0</v>
      </c>
      <c r="AS72" s="20">
        <f t="shared" si="255"/>
        <v>0</v>
      </c>
      <c r="AT72" s="20">
        <f t="shared" si="25"/>
        <v>1990.6000000000001</v>
      </c>
      <c r="AU72" s="20">
        <f t="shared" si="26"/>
        <v>1990.6000000000001</v>
      </c>
      <c r="AV72" s="20">
        <f t="shared" si="27"/>
        <v>0</v>
      </c>
      <c r="AW72" s="20">
        <f t="shared" si="255"/>
        <v>0</v>
      </c>
      <c r="AX72" s="20">
        <f t="shared" si="255"/>
        <v>0</v>
      </c>
      <c r="AY72" s="20">
        <f t="shared" si="255"/>
        <v>0</v>
      </c>
      <c r="AZ72" s="20">
        <f t="shared" si="29"/>
        <v>1990.6000000000001</v>
      </c>
      <c r="BA72" s="20">
        <f t="shared" si="30"/>
        <v>1990.6000000000001</v>
      </c>
      <c r="BB72" s="20">
        <f t="shared" si="31"/>
        <v>0</v>
      </c>
      <c r="BC72" s="20">
        <f t="shared" si="255"/>
        <v>0</v>
      </c>
      <c r="BD72" s="20">
        <f t="shared" si="33"/>
        <v>1990.6000000000001</v>
      </c>
      <c r="BE72" s="20">
        <f t="shared" si="255"/>
        <v>0</v>
      </c>
      <c r="BF72" s="20">
        <f t="shared" si="255"/>
        <v>0</v>
      </c>
      <c r="BG72" s="20">
        <f t="shared" si="255"/>
        <v>0</v>
      </c>
      <c r="BH72" s="20">
        <f t="shared" si="35"/>
        <v>1990.6000000000001</v>
      </c>
      <c r="BI72" s="20">
        <f t="shared" si="36"/>
        <v>1990.6000000000001</v>
      </c>
      <c r="BJ72" s="20">
        <f t="shared" si="37"/>
        <v>0</v>
      </c>
      <c r="BK72" s="20">
        <f t="shared" si="255"/>
        <v>0</v>
      </c>
      <c r="BL72" s="20">
        <f t="shared" si="255"/>
        <v>0</v>
      </c>
      <c r="BM72" s="20">
        <f t="shared" si="39"/>
        <v>1990.6000000000001</v>
      </c>
      <c r="BN72" s="20">
        <f t="shared" si="40"/>
        <v>1990.6000000000001</v>
      </c>
      <c r="BO72" s="20">
        <f t="shared" si="255"/>
        <v>0</v>
      </c>
      <c r="BP72" s="20">
        <f t="shared" si="255"/>
        <v>0</v>
      </c>
      <c r="BQ72" s="20">
        <f t="shared" si="255"/>
        <v>0</v>
      </c>
      <c r="BR72" s="20">
        <f t="shared" si="42"/>
        <v>1990.6000000000001</v>
      </c>
      <c r="BS72" s="20">
        <f t="shared" si="43"/>
        <v>1990.6000000000001</v>
      </c>
      <c r="BT72" s="20">
        <f t="shared" si="44"/>
        <v>0</v>
      </c>
      <c r="BU72" s="20">
        <f t="shared" si="255"/>
        <v>0</v>
      </c>
      <c r="BV72" s="20">
        <f t="shared" si="46"/>
        <v>1990.6000000000001</v>
      </c>
      <c r="BW72" s="20">
        <f t="shared" si="255"/>
        <v>313.52199999999999</v>
      </c>
      <c r="BX72" s="20">
        <f t="shared" si="255"/>
        <v>0</v>
      </c>
      <c r="BY72" s="20">
        <f t="shared" si="48"/>
        <v>2304.1220000000003</v>
      </c>
      <c r="BZ72" s="20">
        <f t="shared" si="49"/>
        <v>1990.6000000000001</v>
      </c>
      <c r="CA72" s="20">
        <f t="shared" si="255"/>
        <v>0</v>
      </c>
      <c r="CB72" s="20">
        <f t="shared" si="51"/>
        <v>2304.1220000000003</v>
      </c>
      <c r="CC72" s="20">
        <f t="shared" si="255"/>
        <v>0</v>
      </c>
      <c r="CD72" s="20">
        <f t="shared" si="53"/>
        <v>2304.1220000000003</v>
      </c>
      <c r="CE72" s="20">
        <f t="shared" si="255"/>
        <v>0</v>
      </c>
    </row>
    <row r="73" spans="1:83" ht="47.25" x14ac:dyDescent="0.25">
      <c r="A73" s="10" t="s">
        <v>248</v>
      </c>
      <c r="B73" s="19">
        <v>600</v>
      </c>
      <c r="C73" s="10"/>
      <c r="D73" s="10"/>
      <c r="E73" s="25" t="s">
        <v>614</v>
      </c>
      <c r="F73" s="20">
        <f>F74+F76</f>
        <v>1990.6000000000001</v>
      </c>
      <c r="G73" s="20">
        <f t="shared" ref="G73:K73" si="256">G74+G76</f>
        <v>1990.6000000000001</v>
      </c>
      <c r="H73" s="20">
        <f t="shared" si="256"/>
        <v>0</v>
      </c>
      <c r="I73" s="20">
        <f t="shared" si="256"/>
        <v>0</v>
      </c>
      <c r="J73" s="20">
        <f t="shared" si="256"/>
        <v>0</v>
      </c>
      <c r="K73" s="20">
        <f t="shared" si="256"/>
        <v>0</v>
      </c>
      <c r="L73" s="20">
        <f t="shared" si="1"/>
        <v>1990.6000000000001</v>
      </c>
      <c r="M73" s="20">
        <f t="shared" si="2"/>
        <v>1990.6000000000001</v>
      </c>
      <c r="N73" s="20">
        <f t="shared" si="3"/>
        <v>0</v>
      </c>
      <c r="O73" s="20">
        <f t="shared" ref="O73:Q73" si="257">O74+O76</f>
        <v>0</v>
      </c>
      <c r="P73" s="20">
        <f t="shared" si="257"/>
        <v>0</v>
      </c>
      <c r="Q73" s="20">
        <f t="shared" si="257"/>
        <v>0</v>
      </c>
      <c r="R73" s="20">
        <f t="shared" si="5"/>
        <v>1990.6000000000001</v>
      </c>
      <c r="S73" s="20">
        <f t="shared" si="6"/>
        <v>1990.6000000000001</v>
      </c>
      <c r="T73" s="20">
        <f t="shared" si="7"/>
        <v>0</v>
      </c>
      <c r="U73" s="20">
        <f t="shared" ref="U73:CE73" si="258">U74+U76</f>
        <v>0</v>
      </c>
      <c r="V73" s="20">
        <f t="shared" si="9"/>
        <v>1990.6000000000001</v>
      </c>
      <c r="W73" s="20">
        <f t="shared" ref="W73:Y73" si="259">W74+W76</f>
        <v>0</v>
      </c>
      <c r="X73" s="20">
        <f t="shared" si="259"/>
        <v>0</v>
      </c>
      <c r="Y73" s="20">
        <f t="shared" si="259"/>
        <v>0</v>
      </c>
      <c r="Z73" s="20">
        <f t="shared" si="11"/>
        <v>1990.6000000000001</v>
      </c>
      <c r="AA73" s="20">
        <f t="shared" si="12"/>
        <v>1990.6000000000001</v>
      </c>
      <c r="AB73" s="20">
        <f t="shared" si="13"/>
        <v>0</v>
      </c>
      <c r="AC73" s="20">
        <f t="shared" ref="AC73:AE73" si="260">AC74+AC76</f>
        <v>0</v>
      </c>
      <c r="AD73" s="20">
        <f t="shared" si="260"/>
        <v>0</v>
      </c>
      <c r="AE73" s="20">
        <f t="shared" si="260"/>
        <v>0</v>
      </c>
      <c r="AF73" s="20">
        <f t="shared" si="15"/>
        <v>1990.6000000000001</v>
      </c>
      <c r="AG73" s="20">
        <f t="shared" si="16"/>
        <v>1990.6000000000001</v>
      </c>
      <c r="AH73" s="20">
        <f t="shared" si="17"/>
        <v>0</v>
      </c>
      <c r="AI73" s="20">
        <f t="shared" ref="AI73" si="261">AI74+AI76</f>
        <v>0</v>
      </c>
      <c r="AJ73" s="20">
        <f t="shared" si="19"/>
        <v>1990.6000000000001</v>
      </c>
      <c r="AK73" s="20">
        <f t="shared" ref="AK73:AM73" si="262">AK74+AK76</f>
        <v>0</v>
      </c>
      <c r="AL73" s="20">
        <f t="shared" si="262"/>
        <v>0</v>
      </c>
      <c r="AM73" s="20">
        <f t="shared" si="262"/>
        <v>0</v>
      </c>
      <c r="AN73" s="20">
        <f t="shared" si="21"/>
        <v>1990.6000000000001</v>
      </c>
      <c r="AO73" s="20">
        <f t="shared" si="22"/>
        <v>1990.6000000000001</v>
      </c>
      <c r="AP73" s="20">
        <f t="shared" si="23"/>
        <v>0</v>
      </c>
      <c r="AQ73" s="20">
        <f t="shared" ref="AQ73:AS73" si="263">AQ74+AQ76</f>
        <v>0</v>
      </c>
      <c r="AR73" s="20">
        <f t="shared" si="263"/>
        <v>0</v>
      </c>
      <c r="AS73" s="20">
        <f t="shared" si="263"/>
        <v>0</v>
      </c>
      <c r="AT73" s="20">
        <f t="shared" si="25"/>
        <v>1990.6000000000001</v>
      </c>
      <c r="AU73" s="20">
        <f t="shared" si="26"/>
        <v>1990.6000000000001</v>
      </c>
      <c r="AV73" s="20">
        <f t="shared" si="27"/>
        <v>0</v>
      </c>
      <c r="AW73" s="20">
        <f t="shared" ref="AW73:AY73" si="264">AW74+AW76</f>
        <v>0</v>
      </c>
      <c r="AX73" s="20">
        <f t="shared" si="264"/>
        <v>0</v>
      </c>
      <c r="AY73" s="20">
        <f t="shared" si="264"/>
        <v>0</v>
      </c>
      <c r="AZ73" s="20">
        <f t="shared" si="29"/>
        <v>1990.6000000000001</v>
      </c>
      <c r="BA73" s="20">
        <f t="shared" si="30"/>
        <v>1990.6000000000001</v>
      </c>
      <c r="BB73" s="20">
        <f t="shared" si="31"/>
        <v>0</v>
      </c>
      <c r="BC73" s="20">
        <f t="shared" ref="BC73" si="265">BC74+BC76</f>
        <v>0</v>
      </c>
      <c r="BD73" s="20">
        <f t="shared" si="33"/>
        <v>1990.6000000000001</v>
      </c>
      <c r="BE73" s="20">
        <f t="shared" ref="BE73:BG73" si="266">BE74+BE76</f>
        <v>0</v>
      </c>
      <c r="BF73" s="20">
        <f t="shared" si="266"/>
        <v>0</v>
      </c>
      <c r="BG73" s="20">
        <f t="shared" si="266"/>
        <v>0</v>
      </c>
      <c r="BH73" s="20">
        <f t="shared" si="35"/>
        <v>1990.6000000000001</v>
      </c>
      <c r="BI73" s="20">
        <f t="shared" si="36"/>
        <v>1990.6000000000001</v>
      </c>
      <c r="BJ73" s="20">
        <f t="shared" si="37"/>
        <v>0</v>
      </c>
      <c r="BK73" s="20">
        <f t="shared" ref="BK73:BL73" si="267">BK74+BK76</f>
        <v>0</v>
      </c>
      <c r="BL73" s="20">
        <f t="shared" si="267"/>
        <v>0</v>
      </c>
      <c r="BM73" s="20">
        <f t="shared" si="39"/>
        <v>1990.6000000000001</v>
      </c>
      <c r="BN73" s="20">
        <f t="shared" si="40"/>
        <v>1990.6000000000001</v>
      </c>
      <c r="BO73" s="20">
        <f t="shared" ref="BO73:BQ73" si="268">BO74+BO76</f>
        <v>0</v>
      </c>
      <c r="BP73" s="20">
        <f t="shared" si="268"/>
        <v>0</v>
      </c>
      <c r="BQ73" s="20">
        <f t="shared" si="268"/>
        <v>0</v>
      </c>
      <c r="BR73" s="20">
        <f t="shared" si="42"/>
        <v>1990.6000000000001</v>
      </c>
      <c r="BS73" s="20">
        <f t="shared" si="43"/>
        <v>1990.6000000000001</v>
      </c>
      <c r="BT73" s="20">
        <f t="shared" si="44"/>
        <v>0</v>
      </c>
      <c r="BU73" s="20">
        <f t="shared" ref="BU73" si="269">BU74+BU76</f>
        <v>0</v>
      </c>
      <c r="BV73" s="20">
        <f t="shared" si="46"/>
        <v>1990.6000000000001</v>
      </c>
      <c r="BW73" s="20">
        <f t="shared" ref="BW73:BX73" si="270">BW74+BW76</f>
        <v>313.52199999999999</v>
      </c>
      <c r="BX73" s="20">
        <f t="shared" si="270"/>
        <v>0</v>
      </c>
      <c r="BY73" s="20">
        <f t="shared" si="48"/>
        <v>2304.1220000000003</v>
      </c>
      <c r="BZ73" s="20">
        <f t="shared" si="49"/>
        <v>1990.6000000000001</v>
      </c>
      <c r="CA73" s="20">
        <f t="shared" ref="CA73" si="271">CA74+CA76</f>
        <v>0</v>
      </c>
      <c r="CB73" s="20">
        <f t="shared" si="51"/>
        <v>2304.1220000000003</v>
      </c>
      <c r="CC73" s="20">
        <f t="shared" ref="CC73" si="272">CC74+CC76</f>
        <v>0</v>
      </c>
      <c r="CD73" s="20">
        <f t="shared" si="53"/>
        <v>2304.1220000000003</v>
      </c>
      <c r="CE73" s="20">
        <f t="shared" si="258"/>
        <v>0</v>
      </c>
    </row>
    <row r="74" spans="1:83" x14ac:dyDescent="0.25">
      <c r="A74" s="10" t="s">
        <v>248</v>
      </c>
      <c r="B74" s="19">
        <v>610</v>
      </c>
      <c r="C74" s="10"/>
      <c r="D74" s="10"/>
      <c r="E74" s="25" t="s">
        <v>615</v>
      </c>
      <c r="F74" s="20">
        <f>F75</f>
        <v>371.7</v>
      </c>
      <c r="G74" s="20">
        <f t="shared" ref="G74:CE74" si="273">G75</f>
        <v>371.7</v>
      </c>
      <c r="H74" s="20">
        <f t="shared" si="273"/>
        <v>0</v>
      </c>
      <c r="I74" s="20">
        <f t="shared" si="273"/>
        <v>0</v>
      </c>
      <c r="J74" s="20">
        <f t="shared" si="273"/>
        <v>0</v>
      </c>
      <c r="K74" s="20">
        <f t="shared" si="273"/>
        <v>0</v>
      </c>
      <c r="L74" s="20">
        <f t="shared" si="1"/>
        <v>371.7</v>
      </c>
      <c r="M74" s="20">
        <f t="shared" si="2"/>
        <v>371.7</v>
      </c>
      <c r="N74" s="20">
        <f t="shared" si="3"/>
        <v>0</v>
      </c>
      <c r="O74" s="20">
        <f t="shared" si="273"/>
        <v>0</v>
      </c>
      <c r="P74" s="20">
        <f t="shared" si="273"/>
        <v>0</v>
      </c>
      <c r="Q74" s="20">
        <f t="shared" si="273"/>
        <v>0</v>
      </c>
      <c r="R74" s="20">
        <f t="shared" si="5"/>
        <v>371.7</v>
      </c>
      <c r="S74" s="20">
        <f t="shared" si="6"/>
        <v>371.7</v>
      </c>
      <c r="T74" s="20">
        <f t="shared" si="7"/>
        <v>0</v>
      </c>
      <c r="U74" s="20">
        <f t="shared" si="273"/>
        <v>0</v>
      </c>
      <c r="V74" s="20">
        <f t="shared" si="9"/>
        <v>371.7</v>
      </c>
      <c r="W74" s="20">
        <f t="shared" si="273"/>
        <v>0</v>
      </c>
      <c r="X74" s="20">
        <f t="shared" si="273"/>
        <v>0</v>
      </c>
      <c r="Y74" s="20">
        <f t="shared" si="273"/>
        <v>0</v>
      </c>
      <c r="Z74" s="20">
        <f t="shared" si="11"/>
        <v>371.7</v>
      </c>
      <c r="AA74" s="20">
        <f t="shared" si="12"/>
        <v>371.7</v>
      </c>
      <c r="AB74" s="20">
        <f t="shared" si="13"/>
        <v>0</v>
      </c>
      <c r="AC74" s="20">
        <f t="shared" si="273"/>
        <v>0</v>
      </c>
      <c r="AD74" s="20">
        <f t="shared" si="273"/>
        <v>0</v>
      </c>
      <c r="AE74" s="20">
        <f t="shared" si="273"/>
        <v>0</v>
      </c>
      <c r="AF74" s="20">
        <f t="shared" si="15"/>
        <v>371.7</v>
      </c>
      <c r="AG74" s="20">
        <f t="shared" si="16"/>
        <v>371.7</v>
      </c>
      <c r="AH74" s="20">
        <f t="shared" si="17"/>
        <v>0</v>
      </c>
      <c r="AI74" s="20">
        <f t="shared" si="273"/>
        <v>0</v>
      </c>
      <c r="AJ74" s="20">
        <f t="shared" si="19"/>
        <v>371.7</v>
      </c>
      <c r="AK74" s="20">
        <f t="shared" si="273"/>
        <v>0</v>
      </c>
      <c r="AL74" s="20">
        <f t="shared" si="273"/>
        <v>0</v>
      </c>
      <c r="AM74" s="20">
        <f t="shared" si="273"/>
        <v>0</v>
      </c>
      <c r="AN74" s="20">
        <f t="shared" si="21"/>
        <v>371.7</v>
      </c>
      <c r="AO74" s="20">
        <f t="shared" si="22"/>
        <v>371.7</v>
      </c>
      <c r="AP74" s="20">
        <f t="shared" si="23"/>
        <v>0</v>
      </c>
      <c r="AQ74" s="20">
        <f t="shared" si="273"/>
        <v>0</v>
      </c>
      <c r="AR74" s="20">
        <f t="shared" si="273"/>
        <v>0</v>
      </c>
      <c r="AS74" s="20">
        <f t="shared" si="273"/>
        <v>0</v>
      </c>
      <c r="AT74" s="20">
        <f t="shared" si="25"/>
        <v>371.7</v>
      </c>
      <c r="AU74" s="20">
        <f t="shared" si="26"/>
        <v>371.7</v>
      </c>
      <c r="AV74" s="20">
        <f t="shared" si="27"/>
        <v>0</v>
      </c>
      <c r="AW74" s="20">
        <f t="shared" si="273"/>
        <v>0</v>
      </c>
      <c r="AX74" s="20">
        <f t="shared" si="273"/>
        <v>0</v>
      </c>
      <c r="AY74" s="20">
        <f t="shared" si="273"/>
        <v>0</v>
      </c>
      <c r="AZ74" s="20">
        <f t="shared" si="29"/>
        <v>371.7</v>
      </c>
      <c r="BA74" s="20">
        <f t="shared" si="30"/>
        <v>371.7</v>
      </c>
      <c r="BB74" s="20">
        <f t="shared" si="31"/>
        <v>0</v>
      </c>
      <c r="BC74" s="20">
        <f t="shared" si="273"/>
        <v>0</v>
      </c>
      <c r="BD74" s="20">
        <f t="shared" si="33"/>
        <v>371.7</v>
      </c>
      <c r="BE74" s="20">
        <f t="shared" si="273"/>
        <v>0</v>
      </c>
      <c r="BF74" s="20">
        <f t="shared" si="273"/>
        <v>0</v>
      </c>
      <c r="BG74" s="20">
        <f t="shared" si="273"/>
        <v>0</v>
      </c>
      <c r="BH74" s="20">
        <f t="shared" si="35"/>
        <v>371.7</v>
      </c>
      <c r="BI74" s="20">
        <f t="shared" si="36"/>
        <v>371.7</v>
      </c>
      <c r="BJ74" s="20">
        <f t="shared" si="37"/>
        <v>0</v>
      </c>
      <c r="BK74" s="20">
        <f t="shared" si="273"/>
        <v>0</v>
      </c>
      <c r="BL74" s="20">
        <f t="shared" si="273"/>
        <v>0</v>
      </c>
      <c r="BM74" s="20">
        <f t="shared" si="39"/>
        <v>371.7</v>
      </c>
      <c r="BN74" s="20">
        <f t="shared" si="40"/>
        <v>371.7</v>
      </c>
      <c r="BO74" s="20">
        <f t="shared" si="273"/>
        <v>0</v>
      </c>
      <c r="BP74" s="20">
        <f t="shared" si="273"/>
        <v>0</v>
      </c>
      <c r="BQ74" s="20">
        <f t="shared" si="273"/>
        <v>0</v>
      </c>
      <c r="BR74" s="20">
        <f t="shared" si="42"/>
        <v>371.7</v>
      </c>
      <c r="BS74" s="20">
        <f t="shared" si="43"/>
        <v>371.7</v>
      </c>
      <c r="BT74" s="20">
        <f t="shared" si="44"/>
        <v>0</v>
      </c>
      <c r="BU74" s="20">
        <f t="shared" si="273"/>
        <v>0</v>
      </c>
      <c r="BV74" s="20">
        <f t="shared" si="46"/>
        <v>371.7</v>
      </c>
      <c r="BW74" s="20">
        <f t="shared" si="273"/>
        <v>-8.6000000000000298E-2</v>
      </c>
      <c r="BX74" s="20">
        <f t="shared" si="273"/>
        <v>0</v>
      </c>
      <c r="BY74" s="20">
        <f t="shared" si="48"/>
        <v>371.61399999999998</v>
      </c>
      <c r="BZ74" s="20">
        <f t="shared" si="49"/>
        <v>371.7</v>
      </c>
      <c r="CA74" s="20">
        <f t="shared" si="273"/>
        <v>0</v>
      </c>
      <c r="CB74" s="20">
        <f t="shared" si="51"/>
        <v>371.61399999999998</v>
      </c>
      <c r="CC74" s="20">
        <f t="shared" si="273"/>
        <v>0</v>
      </c>
      <c r="CD74" s="20">
        <f t="shared" si="53"/>
        <v>371.61399999999998</v>
      </c>
      <c r="CE74" s="20">
        <f t="shared" si="273"/>
        <v>0</v>
      </c>
    </row>
    <row r="75" spans="1:83" x14ac:dyDescent="0.25">
      <c r="A75" s="10" t="s">
        <v>248</v>
      </c>
      <c r="B75" s="19">
        <v>610</v>
      </c>
      <c r="C75" s="10" t="s">
        <v>346</v>
      </c>
      <c r="D75" s="10" t="s">
        <v>334</v>
      </c>
      <c r="E75" s="25" t="s">
        <v>592</v>
      </c>
      <c r="F75" s="20">
        <v>371.7</v>
      </c>
      <c r="G75" s="20">
        <v>371.7</v>
      </c>
      <c r="H75" s="20">
        <v>0</v>
      </c>
      <c r="I75" s="20"/>
      <c r="J75" s="20"/>
      <c r="K75" s="20"/>
      <c r="L75" s="20">
        <f t="shared" si="1"/>
        <v>371.7</v>
      </c>
      <c r="M75" s="20">
        <f t="shared" si="2"/>
        <v>371.7</v>
      </c>
      <c r="N75" s="20">
        <f t="shared" si="3"/>
        <v>0</v>
      </c>
      <c r="O75" s="20"/>
      <c r="P75" s="20"/>
      <c r="Q75" s="20"/>
      <c r="R75" s="20">
        <f t="shared" si="5"/>
        <v>371.7</v>
      </c>
      <c r="S75" s="20">
        <f t="shared" si="6"/>
        <v>371.7</v>
      </c>
      <c r="T75" s="20">
        <f t="shared" si="7"/>
        <v>0</v>
      </c>
      <c r="U75" s="20"/>
      <c r="V75" s="20">
        <f t="shared" si="9"/>
        <v>371.7</v>
      </c>
      <c r="W75" s="20"/>
      <c r="X75" s="20"/>
      <c r="Y75" s="20"/>
      <c r="Z75" s="20">
        <f t="shared" si="11"/>
        <v>371.7</v>
      </c>
      <c r="AA75" s="20">
        <f t="shared" si="12"/>
        <v>371.7</v>
      </c>
      <c r="AB75" s="20">
        <f t="shared" si="13"/>
        <v>0</v>
      </c>
      <c r="AC75" s="20"/>
      <c r="AD75" s="20"/>
      <c r="AE75" s="20"/>
      <c r="AF75" s="20">
        <f t="shared" si="15"/>
        <v>371.7</v>
      </c>
      <c r="AG75" s="20">
        <f t="shared" si="16"/>
        <v>371.7</v>
      </c>
      <c r="AH75" s="20">
        <f t="shared" si="17"/>
        <v>0</v>
      </c>
      <c r="AI75" s="20"/>
      <c r="AJ75" s="20">
        <f t="shared" si="19"/>
        <v>371.7</v>
      </c>
      <c r="AK75" s="20"/>
      <c r="AL75" s="20"/>
      <c r="AM75" s="20"/>
      <c r="AN75" s="20">
        <f t="shared" si="21"/>
        <v>371.7</v>
      </c>
      <c r="AO75" s="20">
        <f t="shared" si="22"/>
        <v>371.7</v>
      </c>
      <c r="AP75" s="20">
        <f t="shared" si="23"/>
        <v>0</v>
      </c>
      <c r="AQ75" s="20"/>
      <c r="AR75" s="20"/>
      <c r="AS75" s="20"/>
      <c r="AT75" s="20">
        <f t="shared" si="25"/>
        <v>371.7</v>
      </c>
      <c r="AU75" s="20">
        <f t="shared" si="26"/>
        <v>371.7</v>
      </c>
      <c r="AV75" s="20">
        <f t="shared" si="27"/>
        <v>0</v>
      </c>
      <c r="AW75" s="20"/>
      <c r="AX75" s="20"/>
      <c r="AY75" s="20"/>
      <c r="AZ75" s="20">
        <f t="shared" si="29"/>
        <v>371.7</v>
      </c>
      <c r="BA75" s="20">
        <f t="shared" si="30"/>
        <v>371.7</v>
      </c>
      <c r="BB75" s="20">
        <f t="shared" si="31"/>
        <v>0</v>
      </c>
      <c r="BC75" s="20"/>
      <c r="BD75" s="20">
        <f t="shared" si="33"/>
        <v>371.7</v>
      </c>
      <c r="BE75" s="20"/>
      <c r="BF75" s="20"/>
      <c r="BG75" s="20"/>
      <c r="BH75" s="20">
        <f t="shared" si="35"/>
        <v>371.7</v>
      </c>
      <c r="BI75" s="20">
        <f t="shared" si="36"/>
        <v>371.7</v>
      </c>
      <c r="BJ75" s="20">
        <f t="shared" si="37"/>
        <v>0</v>
      </c>
      <c r="BK75" s="20"/>
      <c r="BL75" s="20"/>
      <c r="BM75" s="20">
        <f t="shared" si="39"/>
        <v>371.7</v>
      </c>
      <c r="BN75" s="20">
        <f t="shared" si="40"/>
        <v>371.7</v>
      </c>
      <c r="BO75" s="20"/>
      <c r="BP75" s="20"/>
      <c r="BQ75" s="20"/>
      <c r="BR75" s="20">
        <f t="shared" si="42"/>
        <v>371.7</v>
      </c>
      <c r="BS75" s="20">
        <f t="shared" si="43"/>
        <v>371.7</v>
      </c>
      <c r="BT75" s="20">
        <f t="shared" si="44"/>
        <v>0</v>
      </c>
      <c r="BU75" s="20"/>
      <c r="BV75" s="20">
        <f t="shared" si="46"/>
        <v>371.7</v>
      </c>
      <c r="BW75" s="20">
        <f>3.743-3.829</f>
        <v>-8.6000000000000298E-2</v>
      </c>
      <c r="BX75" s="20"/>
      <c r="BY75" s="20">
        <f t="shared" si="48"/>
        <v>371.61399999999998</v>
      </c>
      <c r="BZ75" s="20">
        <f t="shared" si="49"/>
        <v>371.7</v>
      </c>
      <c r="CA75" s="20"/>
      <c r="CB75" s="20">
        <f t="shared" si="51"/>
        <v>371.61399999999998</v>
      </c>
      <c r="CC75" s="20"/>
      <c r="CD75" s="20">
        <f t="shared" si="53"/>
        <v>371.61399999999998</v>
      </c>
      <c r="CE75" s="20"/>
    </row>
    <row r="76" spans="1:83" x14ac:dyDescent="0.25">
      <c r="A76" s="10" t="s">
        <v>248</v>
      </c>
      <c r="B76" s="19">
        <v>620</v>
      </c>
      <c r="C76" s="10"/>
      <c r="D76" s="10"/>
      <c r="E76" s="25" t="s">
        <v>616</v>
      </c>
      <c r="F76" s="20">
        <f>F77</f>
        <v>1618.9</v>
      </c>
      <c r="G76" s="20">
        <f t="shared" ref="G76:CE76" si="274">G77</f>
        <v>1618.9</v>
      </c>
      <c r="H76" s="20">
        <f t="shared" si="274"/>
        <v>0</v>
      </c>
      <c r="I76" s="20">
        <f t="shared" si="274"/>
        <v>0</v>
      </c>
      <c r="J76" s="20">
        <f t="shared" si="274"/>
        <v>0</v>
      </c>
      <c r="K76" s="20">
        <f t="shared" si="274"/>
        <v>0</v>
      </c>
      <c r="L76" s="20">
        <f t="shared" si="1"/>
        <v>1618.9</v>
      </c>
      <c r="M76" s="20">
        <f t="shared" si="2"/>
        <v>1618.9</v>
      </c>
      <c r="N76" s="20">
        <f t="shared" si="3"/>
        <v>0</v>
      </c>
      <c r="O76" s="20">
        <f t="shared" si="274"/>
        <v>0</v>
      </c>
      <c r="P76" s="20">
        <f t="shared" si="274"/>
        <v>0</v>
      </c>
      <c r="Q76" s="20">
        <f t="shared" si="274"/>
        <v>0</v>
      </c>
      <c r="R76" s="20">
        <f t="shared" si="5"/>
        <v>1618.9</v>
      </c>
      <c r="S76" s="20">
        <f t="shared" si="6"/>
        <v>1618.9</v>
      </c>
      <c r="T76" s="20">
        <f t="shared" si="7"/>
        <v>0</v>
      </c>
      <c r="U76" s="20">
        <f t="shared" si="274"/>
        <v>0</v>
      </c>
      <c r="V76" s="20">
        <f t="shared" si="9"/>
        <v>1618.9</v>
      </c>
      <c r="W76" s="20">
        <f t="shared" si="274"/>
        <v>0</v>
      </c>
      <c r="X76" s="20">
        <f t="shared" si="274"/>
        <v>0</v>
      </c>
      <c r="Y76" s="20">
        <f t="shared" si="274"/>
        <v>0</v>
      </c>
      <c r="Z76" s="20">
        <f t="shared" si="11"/>
        <v>1618.9</v>
      </c>
      <c r="AA76" s="20">
        <f t="shared" si="12"/>
        <v>1618.9</v>
      </c>
      <c r="AB76" s="20">
        <f t="shared" si="13"/>
        <v>0</v>
      </c>
      <c r="AC76" s="20">
        <f t="shared" si="274"/>
        <v>0</v>
      </c>
      <c r="AD76" s="20">
        <f t="shared" si="274"/>
        <v>0</v>
      </c>
      <c r="AE76" s="20">
        <f t="shared" si="274"/>
        <v>0</v>
      </c>
      <c r="AF76" s="20">
        <f t="shared" si="15"/>
        <v>1618.9</v>
      </c>
      <c r="AG76" s="20">
        <f t="shared" si="16"/>
        <v>1618.9</v>
      </c>
      <c r="AH76" s="20">
        <f t="shared" si="17"/>
        <v>0</v>
      </c>
      <c r="AI76" s="20">
        <f t="shared" si="274"/>
        <v>0</v>
      </c>
      <c r="AJ76" s="20">
        <f t="shared" si="19"/>
        <v>1618.9</v>
      </c>
      <c r="AK76" s="20">
        <f t="shared" si="274"/>
        <v>0</v>
      </c>
      <c r="AL76" s="20">
        <f t="shared" si="274"/>
        <v>0</v>
      </c>
      <c r="AM76" s="20">
        <f t="shared" si="274"/>
        <v>0</v>
      </c>
      <c r="AN76" s="20">
        <f t="shared" si="21"/>
        <v>1618.9</v>
      </c>
      <c r="AO76" s="20">
        <f t="shared" si="22"/>
        <v>1618.9</v>
      </c>
      <c r="AP76" s="20">
        <f t="shared" si="23"/>
        <v>0</v>
      </c>
      <c r="AQ76" s="20">
        <f t="shared" si="274"/>
        <v>0</v>
      </c>
      <c r="AR76" s="20">
        <f t="shared" si="274"/>
        <v>0</v>
      </c>
      <c r="AS76" s="20">
        <f t="shared" si="274"/>
        <v>0</v>
      </c>
      <c r="AT76" s="20">
        <f t="shared" si="25"/>
        <v>1618.9</v>
      </c>
      <c r="AU76" s="20">
        <f t="shared" si="26"/>
        <v>1618.9</v>
      </c>
      <c r="AV76" s="20">
        <f t="shared" si="27"/>
        <v>0</v>
      </c>
      <c r="AW76" s="20">
        <f t="shared" si="274"/>
        <v>0</v>
      </c>
      <c r="AX76" s="20">
        <f t="shared" si="274"/>
        <v>0</v>
      </c>
      <c r="AY76" s="20">
        <f t="shared" si="274"/>
        <v>0</v>
      </c>
      <c r="AZ76" s="20">
        <f t="shared" si="29"/>
        <v>1618.9</v>
      </c>
      <c r="BA76" s="20">
        <f t="shared" si="30"/>
        <v>1618.9</v>
      </c>
      <c r="BB76" s="20">
        <f t="shared" si="31"/>
        <v>0</v>
      </c>
      <c r="BC76" s="20">
        <f t="shared" si="274"/>
        <v>0</v>
      </c>
      <c r="BD76" s="20">
        <f t="shared" si="33"/>
        <v>1618.9</v>
      </c>
      <c r="BE76" s="20">
        <f t="shared" si="274"/>
        <v>0</v>
      </c>
      <c r="BF76" s="20">
        <f t="shared" si="274"/>
        <v>0</v>
      </c>
      <c r="BG76" s="20">
        <f t="shared" si="274"/>
        <v>0</v>
      </c>
      <c r="BH76" s="20">
        <f t="shared" si="35"/>
        <v>1618.9</v>
      </c>
      <c r="BI76" s="20">
        <f t="shared" si="36"/>
        <v>1618.9</v>
      </c>
      <c r="BJ76" s="20">
        <f t="shared" si="37"/>
        <v>0</v>
      </c>
      <c r="BK76" s="20">
        <f t="shared" si="274"/>
        <v>0</v>
      </c>
      <c r="BL76" s="20">
        <f t="shared" si="274"/>
        <v>0</v>
      </c>
      <c r="BM76" s="20">
        <f t="shared" si="39"/>
        <v>1618.9</v>
      </c>
      <c r="BN76" s="20">
        <f t="shared" si="40"/>
        <v>1618.9</v>
      </c>
      <c r="BO76" s="20">
        <f t="shared" si="274"/>
        <v>0</v>
      </c>
      <c r="BP76" s="20">
        <f t="shared" si="274"/>
        <v>0</v>
      </c>
      <c r="BQ76" s="20">
        <f t="shared" si="274"/>
        <v>0</v>
      </c>
      <c r="BR76" s="20">
        <f t="shared" si="42"/>
        <v>1618.9</v>
      </c>
      <c r="BS76" s="20">
        <f t="shared" si="43"/>
        <v>1618.9</v>
      </c>
      <c r="BT76" s="20">
        <f t="shared" si="44"/>
        <v>0</v>
      </c>
      <c r="BU76" s="20">
        <f t="shared" si="274"/>
        <v>0</v>
      </c>
      <c r="BV76" s="20">
        <f t="shared" si="46"/>
        <v>1618.9</v>
      </c>
      <c r="BW76" s="20">
        <f t="shared" si="274"/>
        <v>313.608</v>
      </c>
      <c r="BX76" s="20">
        <f t="shared" si="274"/>
        <v>0</v>
      </c>
      <c r="BY76" s="20">
        <f t="shared" si="48"/>
        <v>1932.508</v>
      </c>
      <c r="BZ76" s="20">
        <f t="shared" si="49"/>
        <v>1618.9</v>
      </c>
      <c r="CA76" s="20">
        <f t="shared" si="274"/>
        <v>0</v>
      </c>
      <c r="CB76" s="20">
        <f t="shared" si="51"/>
        <v>1932.508</v>
      </c>
      <c r="CC76" s="20">
        <f t="shared" si="274"/>
        <v>0</v>
      </c>
      <c r="CD76" s="20">
        <f t="shared" si="53"/>
        <v>1932.508</v>
      </c>
      <c r="CE76" s="20">
        <f t="shared" si="274"/>
        <v>0</v>
      </c>
    </row>
    <row r="77" spans="1:83" x14ac:dyDescent="0.25">
      <c r="A77" s="10" t="s">
        <v>248</v>
      </c>
      <c r="B77" s="19">
        <v>620</v>
      </c>
      <c r="C77" s="10" t="s">
        <v>346</v>
      </c>
      <c r="D77" s="10" t="s">
        <v>334</v>
      </c>
      <c r="E77" s="25" t="s">
        <v>592</v>
      </c>
      <c r="F77" s="20">
        <v>1618.9</v>
      </c>
      <c r="G77" s="20">
        <v>1618.9</v>
      </c>
      <c r="H77" s="20">
        <v>0</v>
      </c>
      <c r="I77" s="20"/>
      <c r="J77" s="20"/>
      <c r="K77" s="20"/>
      <c r="L77" s="20">
        <f t="shared" si="1"/>
        <v>1618.9</v>
      </c>
      <c r="M77" s="20">
        <f t="shared" si="2"/>
        <v>1618.9</v>
      </c>
      <c r="N77" s="20">
        <f t="shared" si="3"/>
        <v>0</v>
      </c>
      <c r="O77" s="20"/>
      <c r="P77" s="20"/>
      <c r="Q77" s="20"/>
      <c r="R77" s="20">
        <f t="shared" si="5"/>
        <v>1618.9</v>
      </c>
      <c r="S77" s="20">
        <f t="shared" si="6"/>
        <v>1618.9</v>
      </c>
      <c r="T77" s="20">
        <f t="shared" si="7"/>
        <v>0</v>
      </c>
      <c r="U77" s="20"/>
      <c r="V77" s="20">
        <f t="shared" si="9"/>
        <v>1618.9</v>
      </c>
      <c r="W77" s="20"/>
      <c r="X77" s="20"/>
      <c r="Y77" s="20"/>
      <c r="Z77" s="20">
        <f t="shared" si="11"/>
        <v>1618.9</v>
      </c>
      <c r="AA77" s="20">
        <f t="shared" si="12"/>
        <v>1618.9</v>
      </c>
      <c r="AB77" s="20">
        <f t="shared" si="13"/>
        <v>0</v>
      </c>
      <c r="AC77" s="20"/>
      <c r="AD77" s="20"/>
      <c r="AE77" s="20"/>
      <c r="AF77" s="20">
        <f t="shared" si="15"/>
        <v>1618.9</v>
      </c>
      <c r="AG77" s="20">
        <f t="shared" si="16"/>
        <v>1618.9</v>
      </c>
      <c r="AH77" s="20">
        <f t="shared" si="17"/>
        <v>0</v>
      </c>
      <c r="AI77" s="20"/>
      <c r="AJ77" s="20">
        <f t="shared" si="19"/>
        <v>1618.9</v>
      </c>
      <c r="AK77" s="20"/>
      <c r="AL77" s="20"/>
      <c r="AM77" s="20"/>
      <c r="AN77" s="20">
        <f t="shared" si="21"/>
        <v>1618.9</v>
      </c>
      <c r="AO77" s="20">
        <f t="shared" si="22"/>
        <v>1618.9</v>
      </c>
      <c r="AP77" s="20">
        <f t="shared" si="23"/>
        <v>0</v>
      </c>
      <c r="AQ77" s="20"/>
      <c r="AR77" s="20"/>
      <c r="AS77" s="20"/>
      <c r="AT77" s="20">
        <f t="shared" si="25"/>
        <v>1618.9</v>
      </c>
      <c r="AU77" s="20">
        <f t="shared" si="26"/>
        <v>1618.9</v>
      </c>
      <c r="AV77" s="20">
        <f t="shared" si="27"/>
        <v>0</v>
      </c>
      <c r="AW77" s="20"/>
      <c r="AX77" s="20"/>
      <c r="AY77" s="20"/>
      <c r="AZ77" s="20">
        <f t="shared" si="29"/>
        <v>1618.9</v>
      </c>
      <c r="BA77" s="20">
        <f t="shared" si="30"/>
        <v>1618.9</v>
      </c>
      <c r="BB77" s="20">
        <f t="shared" si="31"/>
        <v>0</v>
      </c>
      <c r="BC77" s="20"/>
      <c r="BD77" s="20">
        <f t="shared" si="33"/>
        <v>1618.9</v>
      </c>
      <c r="BE77" s="20"/>
      <c r="BF77" s="20"/>
      <c r="BG77" s="20"/>
      <c r="BH77" s="20">
        <f t="shared" si="35"/>
        <v>1618.9</v>
      </c>
      <c r="BI77" s="20">
        <f t="shared" si="36"/>
        <v>1618.9</v>
      </c>
      <c r="BJ77" s="20">
        <f t="shared" si="37"/>
        <v>0</v>
      </c>
      <c r="BK77" s="20"/>
      <c r="BL77" s="20"/>
      <c r="BM77" s="20">
        <f t="shared" si="39"/>
        <v>1618.9</v>
      </c>
      <c r="BN77" s="20">
        <f t="shared" si="40"/>
        <v>1618.9</v>
      </c>
      <c r="BO77" s="20"/>
      <c r="BP77" s="20"/>
      <c r="BQ77" s="20"/>
      <c r="BR77" s="20">
        <f t="shared" si="42"/>
        <v>1618.9</v>
      </c>
      <c r="BS77" s="20">
        <f t="shared" si="43"/>
        <v>1618.9</v>
      </c>
      <c r="BT77" s="20">
        <f t="shared" si="44"/>
        <v>0</v>
      </c>
      <c r="BU77" s="20"/>
      <c r="BV77" s="20">
        <f t="shared" si="46"/>
        <v>1618.9</v>
      </c>
      <c r="BW77" s="20">
        <f>24.701+288.907</f>
        <v>313.608</v>
      </c>
      <c r="BX77" s="20"/>
      <c r="BY77" s="20">
        <f t="shared" si="48"/>
        <v>1932.508</v>
      </c>
      <c r="BZ77" s="20">
        <f t="shared" si="49"/>
        <v>1618.9</v>
      </c>
      <c r="CA77" s="20"/>
      <c r="CB77" s="20">
        <f t="shared" si="51"/>
        <v>1932.508</v>
      </c>
      <c r="CC77" s="20"/>
      <c r="CD77" s="20">
        <f t="shared" si="53"/>
        <v>1932.508</v>
      </c>
      <c r="CE77" s="20"/>
    </row>
    <row r="78" spans="1:83" ht="63" x14ac:dyDescent="0.25">
      <c r="A78" s="10" t="s">
        <v>249</v>
      </c>
      <c r="B78" s="19"/>
      <c r="C78" s="10"/>
      <c r="D78" s="10"/>
      <c r="E78" s="25" t="s">
        <v>641</v>
      </c>
      <c r="F78" s="20">
        <f>F79</f>
        <v>3317.7</v>
      </c>
      <c r="G78" s="20">
        <f t="shared" ref="G78:CE78" si="275">G79</f>
        <v>3317.7</v>
      </c>
      <c r="H78" s="20">
        <f t="shared" si="275"/>
        <v>0</v>
      </c>
      <c r="I78" s="20">
        <f t="shared" si="275"/>
        <v>0</v>
      </c>
      <c r="J78" s="20">
        <f t="shared" si="275"/>
        <v>0</v>
      </c>
      <c r="K78" s="20">
        <f t="shared" si="275"/>
        <v>0</v>
      </c>
      <c r="L78" s="20">
        <f t="shared" si="1"/>
        <v>3317.7</v>
      </c>
      <c r="M78" s="20">
        <f t="shared" si="2"/>
        <v>3317.7</v>
      </c>
      <c r="N78" s="20">
        <f t="shared" si="3"/>
        <v>0</v>
      </c>
      <c r="O78" s="20">
        <f t="shared" si="275"/>
        <v>0</v>
      </c>
      <c r="P78" s="20">
        <f t="shared" si="275"/>
        <v>0</v>
      </c>
      <c r="Q78" s="20">
        <f t="shared" si="275"/>
        <v>0</v>
      </c>
      <c r="R78" s="20">
        <f t="shared" si="5"/>
        <v>3317.7</v>
      </c>
      <c r="S78" s="20">
        <f t="shared" si="6"/>
        <v>3317.7</v>
      </c>
      <c r="T78" s="20">
        <f t="shared" si="7"/>
        <v>0</v>
      </c>
      <c r="U78" s="20">
        <f t="shared" si="275"/>
        <v>0</v>
      </c>
      <c r="V78" s="20">
        <f t="shared" si="9"/>
        <v>3317.7</v>
      </c>
      <c r="W78" s="20">
        <f t="shared" si="275"/>
        <v>0</v>
      </c>
      <c r="X78" s="20">
        <f t="shared" si="275"/>
        <v>0</v>
      </c>
      <c r="Y78" s="20">
        <f t="shared" si="275"/>
        <v>0</v>
      </c>
      <c r="Z78" s="20">
        <f t="shared" si="11"/>
        <v>3317.7</v>
      </c>
      <c r="AA78" s="20">
        <f t="shared" si="12"/>
        <v>3317.7</v>
      </c>
      <c r="AB78" s="20">
        <f t="shared" si="13"/>
        <v>0</v>
      </c>
      <c r="AC78" s="20">
        <f t="shared" si="275"/>
        <v>0</v>
      </c>
      <c r="AD78" s="20">
        <f t="shared" si="275"/>
        <v>0</v>
      </c>
      <c r="AE78" s="20">
        <f t="shared" si="275"/>
        <v>0</v>
      </c>
      <c r="AF78" s="20">
        <f t="shared" si="15"/>
        <v>3317.7</v>
      </c>
      <c r="AG78" s="20">
        <f t="shared" si="16"/>
        <v>3317.7</v>
      </c>
      <c r="AH78" s="20">
        <f t="shared" si="17"/>
        <v>0</v>
      </c>
      <c r="AI78" s="20">
        <f t="shared" si="275"/>
        <v>0</v>
      </c>
      <c r="AJ78" s="20">
        <f t="shared" si="19"/>
        <v>3317.7</v>
      </c>
      <c r="AK78" s="20">
        <f t="shared" si="275"/>
        <v>0</v>
      </c>
      <c r="AL78" s="20">
        <f t="shared" si="275"/>
        <v>0</v>
      </c>
      <c r="AM78" s="20">
        <f t="shared" si="275"/>
        <v>0</v>
      </c>
      <c r="AN78" s="20">
        <f t="shared" si="21"/>
        <v>3317.7</v>
      </c>
      <c r="AO78" s="20">
        <f t="shared" si="22"/>
        <v>3317.7</v>
      </c>
      <c r="AP78" s="20">
        <f t="shared" si="23"/>
        <v>0</v>
      </c>
      <c r="AQ78" s="20">
        <f t="shared" si="275"/>
        <v>0</v>
      </c>
      <c r="AR78" s="20">
        <f t="shared" si="275"/>
        <v>0</v>
      </c>
      <c r="AS78" s="20">
        <f t="shared" si="275"/>
        <v>0</v>
      </c>
      <c r="AT78" s="20">
        <f t="shared" si="25"/>
        <v>3317.7</v>
      </c>
      <c r="AU78" s="20">
        <f t="shared" si="26"/>
        <v>3317.7</v>
      </c>
      <c r="AV78" s="20">
        <f t="shared" si="27"/>
        <v>0</v>
      </c>
      <c r="AW78" s="20">
        <f t="shared" si="275"/>
        <v>0</v>
      </c>
      <c r="AX78" s="20">
        <f t="shared" si="275"/>
        <v>0</v>
      </c>
      <c r="AY78" s="20">
        <f t="shared" si="275"/>
        <v>0</v>
      </c>
      <c r="AZ78" s="20">
        <f t="shared" si="29"/>
        <v>3317.7</v>
      </c>
      <c r="BA78" s="20">
        <f t="shared" si="30"/>
        <v>3317.7</v>
      </c>
      <c r="BB78" s="20">
        <f t="shared" si="31"/>
        <v>0</v>
      </c>
      <c r="BC78" s="20">
        <f t="shared" si="275"/>
        <v>0</v>
      </c>
      <c r="BD78" s="20">
        <f t="shared" si="33"/>
        <v>3317.7</v>
      </c>
      <c r="BE78" s="20">
        <f t="shared" si="275"/>
        <v>0</v>
      </c>
      <c r="BF78" s="20">
        <f t="shared" si="275"/>
        <v>0</v>
      </c>
      <c r="BG78" s="20">
        <f t="shared" si="275"/>
        <v>0</v>
      </c>
      <c r="BH78" s="20">
        <f t="shared" si="35"/>
        <v>3317.7</v>
      </c>
      <c r="BI78" s="20">
        <f t="shared" si="36"/>
        <v>3317.7</v>
      </c>
      <c r="BJ78" s="20">
        <f t="shared" si="37"/>
        <v>0</v>
      </c>
      <c r="BK78" s="20">
        <f t="shared" si="275"/>
        <v>0</v>
      </c>
      <c r="BL78" s="20">
        <f t="shared" si="275"/>
        <v>0</v>
      </c>
      <c r="BM78" s="20">
        <f t="shared" si="39"/>
        <v>3317.7</v>
      </c>
      <c r="BN78" s="20">
        <f t="shared" si="40"/>
        <v>3317.7</v>
      </c>
      <c r="BO78" s="20">
        <f t="shared" si="275"/>
        <v>0</v>
      </c>
      <c r="BP78" s="20">
        <f t="shared" si="275"/>
        <v>0</v>
      </c>
      <c r="BQ78" s="20">
        <f t="shared" si="275"/>
        <v>0</v>
      </c>
      <c r="BR78" s="20">
        <f t="shared" si="42"/>
        <v>3317.7</v>
      </c>
      <c r="BS78" s="20">
        <f t="shared" si="43"/>
        <v>3317.7</v>
      </c>
      <c r="BT78" s="20">
        <f t="shared" si="44"/>
        <v>0</v>
      </c>
      <c r="BU78" s="20">
        <f t="shared" si="275"/>
        <v>0</v>
      </c>
      <c r="BV78" s="20">
        <f t="shared" si="46"/>
        <v>3317.7</v>
      </c>
      <c r="BW78" s="20">
        <f t="shared" si="275"/>
        <v>0</v>
      </c>
      <c r="BX78" s="20">
        <f t="shared" si="275"/>
        <v>0</v>
      </c>
      <c r="BY78" s="20">
        <f t="shared" si="48"/>
        <v>3317.7</v>
      </c>
      <c r="BZ78" s="20">
        <f t="shared" si="49"/>
        <v>3317.7</v>
      </c>
      <c r="CA78" s="20">
        <f t="shared" si="275"/>
        <v>0</v>
      </c>
      <c r="CB78" s="20">
        <f t="shared" si="51"/>
        <v>3317.7</v>
      </c>
      <c r="CC78" s="20">
        <f t="shared" si="275"/>
        <v>0</v>
      </c>
      <c r="CD78" s="20">
        <f t="shared" si="53"/>
        <v>3317.7</v>
      </c>
      <c r="CE78" s="20">
        <f t="shared" si="275"/>
        <v>0</v>
      </c>
    </row>
    <row r="79" spans="1:83" ht="47.25" x14ac:dyDescent="0.25">
      <c r="A79" s="10" t="s">
        <v>249</v>
      </c>
      <c r="B79" s="19">
        <v>600</v>
      </c>
      <c r="C79" s="10"/>
      <c r="D79" s="10"/>
      <c r="E79" s="25" t="s">
        <v>614</v>
      </c>
      <c r="F79" s="20">
        <f>F80+F82</f>
        <v>3317.7</v>
      </c>
      <c r="G79" s="20">
        <f t="shared" ref="G79:K79" si="276">G80+G82</f>
        <v>3317.7</v>
      </c>
      <c r="H79" s="20">
        <f t="shared" si="276"/>
        <v>0</v>
      </c>
      <c r="I79" s="20">
        <f t="shared" si="276"/>
        <v>0</v>
      </c>
      <c r="J79" s="20">
        <f t="shared" si="276"/>
        <v>0</v>
      </c>
      <c r="K79" s="20">
        <f t="shared" si="276"/>
        <v>0</v>
      </c>
      <c r="L79" s="20">
        <f t="shared" si="1"/>
        <v>3317.7</v>
      </c>
      <c r="M79" s="20">
        <f t="shared" si="2"/>
        <v>3317.7</v>
      </c>
      <c r="N79" s="20">
        <f t="shared" si="3"/>
        <v>0</v>
      </c>
      <c r="O79" s="20">
        <f t="shared" ref="O79:Q79" si="277">O80+O82</f>
        <v>0</v>
      </c>
      <c r="P79" s="20">
        <f t="shared" si="277"/>
        <v>0</v>
      </c>
      <c r="Q79" s="20">
        <f t="shared" si="277"/>
        <v>0</v>
      </c>
      <c r="R79" s="20">
        <f t="shared" si="5"/>
        <v>3317.7</v>
      </c>
      <c r="S79" s="20">
        <f t="shared" si="6"/>
        <v>3317.7</v>
      </c>
      <c r="T79" s="20">
        <f t="shared" si="7"/>
        <v>0</v>
      </c>
      <c r="U79" s="20">
        <f t="shared" ref="U79:CE79" si="278">U80+U82</f>
        <v>0</v>
      </c>
      <c r="V79" s="20">
        <f t="shared" si="9"/>
        <v>3317.7</v>
      </c>
      <c r="W79" s="20">
        <f t="shared" ref="W79:Y79" si="279">W80+W82</f>
        <v>0</v>
      </c>
      <c r="X79" s="20">
        <f t="shared" si="279"/>
        <v>0</v>
      </c>
      <c r="Y79" s="20">
        <f t="shared" si="279"/>
        <v>0</v>
      </c>
      <c r="Z79" s="20">
        <f t="shared" si="11"/>
        <v>3317.7</v>
      </c>
      <c r="AA79" s="20">
        <f t="shared" si="12"/>
        <v>3317.7</v>
      </c>
      <c r="AB79" s="20">
        <f t="shared" si="13"/>
        <v>0</v>
      </c>
      <c r="AC79" s="20">
        <f t="shared" ref="AC79:AE79" si="280">AC80+AC82</f>
        <v>0</v>
      </c>
      <c r="AD79" s="20">
        <f t="shared" si="280"/>
        <v>0</v>
      </c>
      <c r="AE79" s="20">
        <f t="shared" si="280"/>
        <v>0</v>
      </c>
      <c r="AF79" s="20">
        <f t="shared" si="15"/>
        <v>3317.7</v>
      </c>
      <c r="AG79" s="20">
        <f t="shared" si="16"/>
        <v>3317.7</v>
      </c>
      <c r="AH79" s="20">
        <f t="shared" si="17"/>
        <v>0</v>
      </c>
      <c r="AI79" s="20">
        <f t="shared" ref="AI79" si="281">AI80+AI82</f>
        <v>0</v>
      </c>
      <c r="AJ79" s="20">
        <f t="shared" si="19"/>
        <v>3317.7</v>
      </c>
      <c r="AK79" s="20">
        <f t="shared" ref="AK79:AM79" si="282">AK80+AK82</f>
        <v>0</v>
      </c>
      <c r="AL79" s="20">
        <f t="shared" si="282"/>
        <v>0</v>
      </c>
      <c r="AM79" s="20">
        <f t="shared" si="282"/>
        <v>0</v>
      </c>
      <c r="AN79" s="20">
        <f t="shared" si="21"/>
        <v>3317.7</v>
      </c>
      <c r="AO79" s="20">
        <f t="shared" si="22"/>
        <v>3317.7</v>
      </c>
      <c r="AP79" s="20">
        <f t="shared" si="23"/>
        <v>0</v>
      </c>
      <c r="AQ79" s="20">
        <f t="shared" ref="AQ79:AS79" si="283">AQ80+AQ82</f>
        <v>0</v>
      </c>
      <c r="AR79" s="20">
        <f t="shared" si="283"/>
        <v>0</v>
      </c>
      <c r="AS79" s="20">
        <f t="shared" si="283"/>
        <v>0</v>
      </c>
      <c r="AT79" s="20">
        <f t="shared" si="25"/>
        <v>3317.7</v>
      </c>
      <c r="AU79" s="20">
        <f t="shared" si="26"/>
        <v>3317.7</v>
      </c>
      <c r="AV79" s="20">
        <f t="shared" si="27"/>
        <v>0</v>
      </c>
      <c r="AW79" s="20">
        <f t="shared" ref="AW79:AY79" si="284">AW80+AW82</f>
        <v>0</v>
      </c>
      <c r="AX79" s="20">
        <f t="shared" si="284"/>
        <v>0</v>
      </c>
      <c r="AY79" s="20">
        <f t="shared" si="284"/>
        <v>0</v>
      </c>
      <c r="AZ79" s="20">
        <f t="shared" si="29"/>
        <v>3317.7</v>
      </c>
      <c r="BA79" s="20">
        <f t="shared" si="30"/>
        <v>3317.7</v>
      </c>
      <c r="BB79" s="20">
        <f t="shared" si="31"/>
        <v>0</v>
      </c>
      <c r="BC79" s="20">
        <f t="shared" ref="BC79" si="285">BC80+BC82</f>
        <v>0</v>
      </c>
      <c r="BD79" s="20">
        <f t="shared" si="33"/>
        <v>3317.7</v>
      </c>
      <c r="BE79" s="20">
        <f t="shared" ref="BE79:BG79" si="286">BE80+BE82</f>
        <v>0</v>
      </c>
      <c r="BF79" s="20">
        <f t="shared" si="286"/>
        <v>0</v>
      </c>
      <c r="BG79" s="20">
        <f t="shared" si="286"/>
        <v>0</v>
      </c>
      <c r="BH79" s="20">
        <f t="shared" si="35"/>
        <v>3317.7</v>
      </c>
      <c r="BI79" s="20">
        <f t="shared" si="36"/>
        <v>3317.7</v>
      </c>
      <c r="BJ79" s="20">
        <f t="shared" si="37"/>
        <v>0</v>
      </c>
      <c r="BK79" s="20">
        <f t="shared" ref="BK79:BL79" si="287">BK80+BK82</f>
        <v>0</v>
      </c>
      <c r="BL79" s="20">
        <f t="shared" si="287"/>
        <v>0</v>
      </c>
      <c r="BM79" s="20">
        <f t="shared" si="39"/>
        <v>3317.7</v>
      </c>
      <c r="BN79" s="20">
        <f t="shared" si="40"/>
        <v>3317.7</v>
      </c>
      <c r="BO79" s="20">
        <f t="shared" ref="BO79:BQ79" si="288">BO80+BO82</f>
        <v>0</v>
      </c>
      <c r="BP79" s="20">
        <f t="shared" si="288"/>
        <v>0</v>
      </c>
      <c r="BQ79" s="20">
        <f t="shared" si="288"/>
        <v>0</v>
      </c>
      <c r="BR79" s="20">
        <f t="shared" si="42"/>
        <v>3317.7</v>
      </c>
      <c r="BS79" s="20">
        <f t="shared" si="43"/>
        <v>3317.7</v>
      </c>
      <c r="BT79" s="20">
        <f t="shared" si="44"/>
        <v>0</v>
      </c>
      <c r="BU79" s="20">
        <f t="shared" ref="BU79" si="289">BU80+BU82</f>
        <v>0</v>
      </c>
      <c r="BV79" s="20">
        <f t="shared" si="46"/>
        <v>3317.7</v>
      </c>
      <c r="BW79" s="20">
        <f t="shared" ref="BW79:BX79" si="290">BW80+BW82</f>
        <v>0</v>
      </c>
      <c r="BX79" s="20">
        <f t="shared" si="290"/>
        <v>0</v>
      </c>
      <c r="BY79" s="20">
        <f t="shared" si="48"/>
        <v>3317.7</v>
      </c>
      <c r="BZ79" s="20">
        <f t="shared" si="49"/>
        <v>3317.7</v>
      </c>
      <c r="CA79" s="20">
        <f t="shared" ref="CA79" si="291">CA80+CA82</f>
        <v>0</v>
      </c>
      <c r="CB79" s="20">
        <f t="shared" si="51"/>
        <v>3317.7</v>
      </c>
      <c r="CC79" s="20">
        <f t="shared" ref="CC79" si="292">CC80+CC82</f>
        <v>0</v>
      </c>
      <c r="CD79" s="20">
        <f t="shared" si="53"/>
        <v>3317.7</v>
      </c>
      <c r="CE79" s="20">
        <f t="shared" si="278"/>
        <v>0</v>
      </c>
    </row>
    <row r="80" spans="1:83" x14ac:dyDescent="0.25">
      <c r="A80" s="10" t="s">
        <v>249</v>
      </c>
      <c r="B80" s="19">
        <v>610</v>
      </c>
      <c r="C80" s="10"/>
      <c r="D80" s="10"/>
      <c r="E80" s="25" t="s">
        <v>615</v>
      </c>
      <c r="F80" s="20">
        <f>F81</f>
        <v>619.5</v>
      </c>
      <c r="G80" s="20">
        <f t="shared" ref="G80:CE80" si="293">G81</f>
        <v>619.5</v>
      </c>
      <c r="H80" s="20">
        <f t="shared" si="293"/>
        <v>0</v>
      </c>
      <c r="I80" s="20">
        <f t="shared" si="293"/>
        <v>0</v>
      </c>
      <c r="J80" s="20">
        <f t="shared" si="293"/>
        <v>0</v>
      </c>
      <c r="K80" s="20">
        <f t="shared" si="293"/>
        <v>0</v>
      </c>
      <c r="L80" s="20">
        <f t="shared" ref="L80:L143" si="294">F80+I80</f>
        <v>619.5</v>
      </c>
      <c r="M80" s="20">
        <f t="shared" ref="M80:M143" si="295">G80+J80</f>
        <v>619.5</v>
      </c>
      <c r="N80" s="20">
        <f t="shared" ref="N80:N143" si="296">H80+K80</f>
        <v>0</v>
      </c>
      <c r="O80" s="20">
        <f t="shared" si="293"/>
        <v>0</v>
      </c>
      <c r="P80" s="20">
        <f t="shared" si="293"/>
        <v>0</v>
      </c>
      <c r="Q80" s="20">
        <f t="shared" si="293"/>
        <v>0</v>
      </c>
      <c r="R80" s="20">
        <f t="shared" ref="R80:R143" si="297">L80+O80</f>
        <v>619.5</v>
      </c>
      <c r="S80" s="20">
        <f t="shared" ref="S80:S143" si="298">M80+P80</f>
        <v>619.5</v>
      </c>
      <c r="T80" s="20">
        <f t="shared" ref="T80:T143" si="299">N80+Q80</f>
        <v>0</v>
      </c>
      <c r="U80" s="20">
        <f t="shared" si="293"/>
        <v>0</v>
      </c>
      <c r="V80" s="20">
        <f t="shared" ref="V80:V143" si="300">R80+U80</f>
        <v>619.5</v>
      </c>
      <c r="W80" s="20">
        <f t="shared" si="293"/>
        <v>0</v>
      </c>
      <c r="X80" s="20">
        <f t="shared" si="293"/>
        <v>0</v>
      </c>
      <c r="Y80" s="20">
        <f t="shared" si="293"/>
        <v>0</v>
      </c>
      <c r="Z80" s="20">
        <f t="shared" ref="Z80:Z143" si="301">W80+V80</f>
        <v>619.5</v>
      </c>
      <c r="AA80" s="20">
        <f t="shared" ref="AA80:AA143" si="302">X80+S80</f>
        <v>619.5</v>
      </c>
      <c r="AB80" s="20">
        <f t="shared" ref="AB80:AB143" si="303">Y80+T80</f>
        <v>0</v>
      </c>
      <c r="AC80" s="20">
        <f t="shared" si="293"/>
        <v>0</v>
      </c>
      <c r="AD80" s="20">
        <f t="shared" si="293"/>
        <v>0</v>
      </c>
      <c r="AE80" s="20">
        <f t="shared" si="293"/>
        <v>0</v>
      </c>
      <c r="AF80" s="20">
        <f t="shared" ref="AF80:AF143" si="304">Z80+AC80</f>
        <v>619.5</v>
      </c>
      <c r="AG80" s="20">
        <f t="shared" ref="AG80:AG143" si="305">AA80+AD80</f>
        <v>619.5</v>
      </c>
      <c r="AH80" s="20">
        <f t="shared" ref="AH80:AH143" si="306">AB80+AE80</f>
        <v>0</v>
      </c>
      <c r="AI80" s="20">
        <f t="shared" si="293"/>
        <v>0</v>
      </c>
      <c r="AJ80" s="20">
        <f t="shared" ref="AJ80:AJ143" si="307">AF80+AI80</f>
        <v>619.5</v>
      </c>
      <c r="AK80" s="20">
        <f t="shared" si="293"/>
        <v>0</v>
      </c>
      <c r="AL80" s="20">
        <f t="shared" si="293"/>
        <v>0</v>
      </c>
      <c r="AM80" s="20">
        <f t="shared" si="293"/>
        <v>0</v>
      </c>
      <c r="AN80" s="20">
        <f t="shared" ref="AN80:AN143" si="308">AJ80+AK80</f>
        <v>619.5</v>
      </c>
      <c r="AO80" s="20">
        <f t="shared" ref="AO80:AO143" si="309">AG80+AL80</f>
        <v>619.5</v>
      </c>
      <c r="AP80" s="20">
        <f t="shared" ref="AP80:AP143" si="310">AH80+AM80</f>
        <v>0</v>
      </c>
      <c r="AQ80" s="20">
        <f t="shared" si="293"/>
        <v>0</v>
      </c>
      <c r="AR80" s="20">
        <f t="shared" si="293"/>
        <v>0</v>
      </c>
      <c r="AS80" s="20">
        <f t="shared" si="293"/>
        <v>0</v>
      </c>
      <c r="AT80" s="20">
        <f t="shared" ref="AT80:AT143" si="311">AN80+AQ80</f>
        <v>619.5</v>
      </c>
      <c r="AU80" s="20">
        <f t="shared" ref="AU80:AU143" si="312">AO80+AR80</f>
        <v>619.5</v>
      </c>
      <c r="AV80" s="20">
        <f t="shared" ref="AV80:AV143" si="313">AP80+AS80</f>
        <v>0</v>
      </c>
      <c r="AW80" s="20">
        <f t="shared" si="293"/>
        <v>0</v>
      </c>
      <c r="AX80" s="20">
        <f t="shared" si="293"/>
        <v>0</v>
      </c>
      <c r="AY80" s="20">
        <f t="shared" si="293"/>
        <v>0</v>
      </c>
      <c r="AZ80" s="20">
        <f t="shared" ref="AZ80:AZ143" si="314">AT80+AW80</f>
        <v>619.5</v>
      </c>
      <c r="BA80" s="20">
        <f t="shared" ref="BA80:BA143" si="315">AU80+AX80</f>
        <v>619.5</v>
      </c>
      <c r="BB80" s="20">
        <f t="shared" ref="BB80:BB143" si="316">AV80+AY80</f>
        <v>0</v>
      </c>
      <c r="BC80" s="20">
        <f t="shared" si="293"/>
        <v>0</v>
      </c>
      <c r="BD80" s="20">
        <f t="shared" ref="BD80:BD143" si="317">AZ80+BC80</f>
        <v>619.5</v>
      </c>
      <c r="BE80" s="20">
        <f t="shared" si="293"/>
        <v>0</v>
      </c>
      <c r="BF80" s="20">
        <f t="shared" si="293"/>
        <v>0</v>
      </c>
      <c r="BG80" s="20">
        <f t="shared" si="293"/>
        <v>0</v>
      </c>
      <c r="BH80" s="20">
        <f t="shared" ref="BH80:BH143" si="318">BD80+BE80</f>
        <v>619.5</v>
      </c>
      <c r="BI80" s="20">
        <f t="shared" ref="BI80:BI143" si="319">BA80+BF80</f>
        <v>619.5</v>
      </c>
      <c r="BJ80" s="20">
        <f t="shared" ref="BJ80:BJ143" si="320">BB80+BG80</f>
        <v>0</v>
      </c>
      <c r="BK80" s="20">
        <f t="shared" si="293"/>
        <v>0</v>
      </c>
      <c r="BL80" s="20">
        <f t="shared" si="293"/>
        <v>0</v>
      </c>
      <c r="BM80" s="20">
        <f t="shared" ref="BM80:BM143" si="321">BH80+BK80</f>
        <v>619.5</v>
      </c>
      <c r="BN80" s="20">
        <f t="shared" ref="BN80:BN143" si="322">BI80+BL80</f>
        <v>619.5</v>
      </c>
      <c r="BO80" s="20">
        <f t="shared" si="293"/>
        <v>0</v>
      </c>
      <c r="BP80" s="20">
        <f t="shared" si="293"/>
        <v>0</v>
      </c>
      <c r="BQ80" s="20">
        <f t="shared" si="293"/>
        <v>0</v>
      </c>
      <c r="BR80" s="20">
        <f t="shared" ref="BR80:BR143" si="323">BM80+BO80</f>
        <v>619.5</v>
      </c>
      <c r="BS80" s="20">
        <f t="shared" ref="BS80:BS143" si="324">BN80+BP80</f>
        <v>619.5</v>
      </c>
      <c r="BT80" s="20">
        <f t="shared" ref="BT80:BT143" si="325">BJ80+BQ80</f>
        <v>0</v>
      </c>
      <c r="BU80" s="20">
        <f t="shared" si="293"/>
        <v>0</v>
      </c>
      <c r="BV80" s="20">
        <f t="shared" ref="BV80:BV143" si="326">BR80+BU80</f>
        <v>619.5</v>
      </c>
      <c r="BW80" s="20">
        <f t="shared" si="293"/>
        <v>0</v>
      </c>
      <c r="BX80" s="20">
        <f t="shared" si="293"/>
        <v>0</v>
      </c>
      <c r="BY80" s="20">
        <f t="shared" ref="BY80:BY143" si="327">BV80+BW80</f>
        <v>619.5</v>
      </c>
      <c r="BZ80" s="20">
        <f t="shared" ref="BZ80:BZ143" si="328">BS80+BX80</f>
        <v>619.5</v>
      </c>
      <c r="CA80" s="20">
        <f t="shared" si="293"/>
        <v>0</v>
      </c>
      <c r="CB80" s="20">
        <f t="shared" ref="CB80:CB143" si="329">BY80+CA80</f>
        <v>619.5</v>
      </c>
      <c r="CC80" s="20">
        <f t="shared" si="293"/>
        <v>0</v>
      </c>
      <c r="CD80" s="20">
        <f t="shared" ref="CD80:CD143" si="330">CB80+CC80</f>
        <v>619.5</v>
      </c>
      <c r="CE80" s="20">
        <f t="shared" si="293"/>
        <v>0</v>
      </c>
    </row>
    <row r="81" spans="1:83" x14ac:dyDescent="0.25">
      <c r="A81" s="10" t="s">
        <v>249</v>
      </c>
      <c r="B81" s="19">
        <v>610</v>
      </c>
      <c r="C81" s="10" t="s">
        <v>346</v>
      </c>
      <c r="D81" s="10" t="s">
        <v>334</v>
      </c>
      <c r="E81" s="25" t="s">
        <v>592</v>
      </c>
      <c r="F81" s="20">
        <v>619.5</v>
      </c>
      <c r="G81" s="20">
        <v>619.5</v>
      </c>
      <c r="H81" s="20">
        <v>0</v>
      </c>
      <c r="I81" s="20"/>
      <c r="J81" s="20"/>
      <c r="K81" s="20"/>
      <c r="L81" s="20">
        <f t="shared" si="294"/>
        <v>619.5</v>
      </c>
      <c r="M81" s="20">
        <f t="shared" si="295"/>
        <v>619.5</v>
      </c>
      <c r="N81" s="20">
        <f t="shared" si="296"/>
        <v>0</v>
      </c>
      <c r="O81" s="20"/>
      <c r="P81" s="20"/>
      <c r="Q81" s="20"/>
      <c r="R81" s="20">
        <f t="shared" si="297"/>
        <v>619.5</v>
      </c>
      <c r="S81" s="20">
        <f t="shared" si="298"/>
        <v>619.5</v>
      </c>
      <c r="T81" s="20">
        <f t="shared" si="299"/>
        <v>0</v>
      </c>
      <c r="U81" s="20"/>
      <c r="V81" s="20">
        <f t="shared" si="300"/>
        <v>619.5</v>
      </c>
      <c r="W81" s="20"/>
      <c r="X81" s="20"/>
      <c r="Y81" s="20"/>
      <c r="Z81" s="20">
        <f t="shared" si="301"/>
        <v>619.5</v>
      </c>
      <c r="AA81" s="20">
        <f t="shared" si="302"/>
        <v>619.5</v>
      </c>
      <c r="AB81" s="20">
        <f t="shared" si="303"/>
        <v>0</v>
      </c>
      <c r="AC81" s="20"/>
      <c r="AD81" s="20"/>
      <c r="AE81" s="20"/>
      <c r="AF81" s="20">
        <f t="shared" si="304"/>
        <v>619.5</v>
      </c>
      <c r="AG81" s="20">
        <f t="shared" si="305"/>
        <v>619.5</v>
      </c>
      <c r="AH81" s="20">
        <f t="shared" si="306"/>
        <v>0</v>
      </c>
      <c r="AI81" s="20"/>
      <c r="AJ81" s="20">
        <f t="shared" si="307"/>
        <v>619.5</v>
      </c>
      <c r="AK81" s="20"/>
      <c r="AL81" s="20"/>
      <c r="AM81" s="20"/>
      <c r="AN81" s="20">
        <f t="shared" si="308"/>
        <v>619.5</v>
      </c>
      <c r="AO81" s="20">
        <f t="shared" si="309"/>
        <v>619.5</v>
      </c>
      <c r="AP81" s="20">
        <f t="shared" si="310"/>
        <v>0</v>
      </c>
      <c r="AQ81" s="20"/>
      <c r="AR81" s="20"/>
      <c r="AS81" s="20"/>
      <c r="AT81" s="20">
        <f t="shared" si="311"/>
        <v>619.5</v>
      </c>
      <c r="AU81" s="20">
        <f t="shared" si="312"/>
        <v>619.5</v>
      </c>
      <c r="AV81" s="20">
        <f t="shared" si="313"/>
        <v>0</v>
      </c>
      <c r="AW81" s="20"/>
      <c r="AX81" s="20"/>
      <c r="AY81" s="20"/>
      <c r="AZ81" s="20">
        <f t="shared" si="314"/>
        <v>619.5</v>
      </c>
      <c r="BA81" s="20">
        <f t="shared" si="315"/>
        <v>619.5</v>
      </c>
      <c r="BB81" s="20">
        <f t="shared" si="316"/>
        <v>0</v>
      </c>
      <c r="BC81" s="20"/>
      <c r="BD81" s="20">
        <f t="shared" si="317"/>
        <v>619.5</v>
      </c>
      <c r="BE81" s="20"/>
      <c r="BF81" s="20"/>
      <c r="BG81" s="20"/>
      <c r="BH81" s="20">
        <f t="shared" si="318"/>
        <v>619.5</v>
      </c>
      <c r="BI81" s="20">
        <f t="shared" si="319"/>
        <v>619.5</v>
      </c>
      <c r="BJ81" s="20">
        <f t="shared" si="320"/>
        <v>0</v>
      </c>
      <c r="BK81" s="20"/>
      <c r="BL81" s="20"/>
      <c r="BM81" s="20">
        <f t="shared" si="321"/>
        <v>619.5</v>
      </c>
      <c r="BN81" s="20">
        <f t="shared" si="322"/>
        <v>619.5</v>
      </c>
      <c r="BO81" s="20"/>
      <c r="BP81" s="20"/>
      <c r="BQ81" s="20"/>
      <c r="BR81" s="20">
        <f t="shared" si="323"/>
        <v>619.5</v>
      </c>
      <c r="BS81" s="20">
        <f t="shared" si="324"/>
        <v>619.5</v>
      </c>
      <c r="BT81" s="20">
        <f t="shared" si="325"/>
        <v>0</v>
      </c>
      <c r="BU81" s="20"/>
      <c r="BV81" s="20">
        <f t="shared" si="326"/>
        <v>619.5</v>
      </c>
      <c r="BW81" s="20"/>
      <c r="BX81" s="20"/>
      <c r="BY81" s="20">
        <f t="shared" si="327"/>
        <v>619.5</v>
      </c>
      <c r="BZ81" s="20">
        <f t="shared" si="328"/>
        <v>619.5</v>
      </c>
      <c r="CA81" s="20"/>
      <c r="CB81" s="20">
        <f t="shared" si="329"/>
        <v>619.5</v>
      </c>
      <c r="CC81" s="20"/>
      <c r="CD81" s="20">
        <f t="shared" si="330"/>
        <v>619.5</v>
      </c>
      <c r="CE81" s="20"/>
    </row>
    <row r="82" spans="1:83" x14ac:dyDescent="0.25">
      <c r="A82" s="10" t="s">
        <v>249</v>
      </c>
      <c r="B82" s="19">
        <v>620</v>
      </c>
      <c r="C82" s="10"/>
      <c r="D82" s="10"/>
      <c r="E82" s="25" t="s">
        <v>616</v>
      </c>
      <c r="F82" s="20">
        <f>F83</f>
        <v>2698.2</v>
      </c>
      <c r="G82" s="20">
        <f t="shared" ref="G82:CE82" si="331">G83</f>
        <v>2698.2</v>
      </c>
      <c r="H82" s="20">
        <f t="shared" si="331"/>
        <v>0</v>
      </c>
      <c r="I82" s="20">
        <f t="shared" si="331"/>
        <v>0</v>
      </c>
      <c r="J82" s="20">
        <f t="shared" si="331"/>
        <v>0</v>
      </c>
      <c r="K82" s="20">
        <f t="shared" si="331"/>
        <v>0</v>
      </c>
      <c r="L82" s="20">
        <f t="shared" si="294"/>
        <v>2698.2</v>
      </c>
      <c r="M82" s="20">
        <f t="shared" si="295"/>
        <v>2698.2</v>
      </c>
      <c r="N82" s="20">
        <f t="shared" si="296"/>
        <v>0</v>
      </c>
      <c r="O82" s="20">
        <f t="shared" si="331"/>
        <v>0</v>
      </c>
      <c r="P82" s="20">
        <f t="shared" si="331"/>
        <v>0</v>
      </c>
      <c r="Q82" s="20">
        <f t="shared" si="331"/>
        <v>0</v>
      </c>
      <c r="R82" s="20">
        <f t="shared" si="297"/>
        <v>2698.2</v>
      </c>
      <c r="S82" s="20">
        <f t="shared" si="298"/>
        <v>2698.2</v>
      </c>
      <c r="T82" s="20">
        <f t="shared" si="299"/>
        <v>0</v>
      </c>
      <c r="U82" s="20">
        <f t="shared" si="331"/>
        <v>0</v>
      </c>
      <c r="V82" s="20">
        <f t="shared" si="300"/>
        <v>2698.2</v>
      </c>
      <c r="W82" s="20">
        <f t="shared" si="331"/>
        <v>0</v>
      </c>
      <c r="X82" s="20">
        <f t="shared" si="331"/>
        <v>0</v>
      </c>
      <c r="Y82" s="20">
        <f t="shared" si="331"/>
        <v>0</v>
      </c>
      <c r="Z82" s="20">
        <f t="shared" si="301"/>
        <v>2698.2</v>
      </c>
      <c r="AA82" s="20">
        <f t="shared" si="302"/>
        <v>2698.2</v>
      </c>
      <c r="AB82" s="20">
        <f t="shared" si="303"/>
        <v>0</v>
      </c>
      <c r="AC82" s="20">
        <f t="shared" si="331"/>
        <v>0</v>
      </c>
      <c r="AD82" s="20">
        <f t="shared" si="331"/>
        <v>0</v>
      </c>
      <c r="AE82" s="20">
        <f t="shared" si="331"/>
        <v>0</v>
      </c>
      <c r="AF82" s="20">
        <f t="shared" si="304"/>
        <v>2698.2</v>
      </c>
      <c r="AG82" s="20">
        <f t="shared" si="305"/>
        <v>2698.2</v>
      </c>
      <c r="AH82" s="20">
        <f t="shared" si="306"/>
        <v>0</v>
      </c>
      <c r="AI82" s="20">
        <f t="shared" si="331"/>
        <v>0</v>
      </c>
      <c r="AJ82" s="20">
        <f t="shared" si="307"/>
        <v>2698.2</v>
      </c>
      <c r="AK82" s="20">
        <f t="shared" si="331"/>
        <v>0</v>
      </c>
      <c r="AL82" s="20">
        <f t="shared" si="331"/>
        <v>0</v>
      </c>
      <c r="AM82" s="20">
        <f t="shared" si="331"/>
        <v>0</v>
      </c>
      <c r="AN82" s="20">
        <f t="shared" si="308"/>
        <v>2698.2</v>
      </c>
      <c r="AO82" s="20">
        <f t="shared" si="309"/>
        <v>2698.2</v>
      </c>
      <c r="AP82" s="20">
        <f t="shared" si="310"/>
        <v>0</v>
      </c>
      <c r="AQ82" s="20">
        <f t="shared" si="331"/>
        <v>0</v>
      </c>
      <c r="AR82" s="20">
        <f t="shared" si="331"/>
        <v>0</v>
      </c>
      <c r="AS82" s="20">
        <f t="shared" si="331"/>
        <v>0</v>
      </c>
      <c r="AT82" s="20">
        <f t="shared" si="311"/>
        <v>2698.2</v>
      </c>
      <c r="AU82" s="20">
        <f t="shared" si="312"/>
        <v>2698.2</v>
      </c>
      <c r="AV82" s="20">
        <f t="shared" si="313"/>
        <v>0</v>
      </c>
      <c r="AW82" s="20">
        <f t="shared" si="331"/>
        <v>0</v>
      </c>
      <c r="AX82" s="20">
        <f t="shared" si="331"/>
        <v>0</v>
      </c>
      <c r="AY82" s="20">
        <f t="shared" si="331"/>
        <v>0</v>
      </c>
      <c r="AZ82" s="20">
        <f t="shared" si="314"/>
        <v>2698.2</v>
      </c>
      <c r="BA82" s="20">
        <f t="shared" si="315"/>
        <v>2698.2</v>
      </c>
      <c r="BB82" s="20">
        <f t="shared" si="316"/>
        <v>0</v>
      </c>
      <c r="BC82" s="20">
        <f t="shared" si="331"/>
        <v>0</v>
      </c>
      <c r="BD82" s="20">
        <f t="shared" si="317"/>
        <v>2698.2</v>
      </c>
      <c r="BE82" s="20">
        <f t="shared" si="331"/>
        <v>0</v>
      </c>
      <c r="BF82" s="20">
        <f t="shared" si="331"/>
        <v>0</v>
      </c>
      <c r="BG82" s="20">
        <f t="shared" si="331"/>
        <v>0</v>
      </c>
      <c r="BH82" s="20">
        <f t="shared" si="318"/>
        <v>2698.2</v>
      </c>
      <c r="BI82" s="20">
        <f t="shared" si="319"/>
        <v>2698.2</v>
      </c>
      <c r="BJ82" s="20">
        <f t="shared" si="320"/>
        <v>0</v>
      </c>
      <c r="BK82" s="20">
        <f t="shared" si="331"/>
        <v>0</v>
      </c>
      <c r="BL82" s="20">
        <f t="shared" si="331"/>
        <v>0</v>
      </c>
      <c r="BM82" s="20">
        <f t="shared" si="321"/>
        <v>2698.2</v>
      </c>
      <c r="BN82" s="20">
        <f t="shared" si="322"/>
        <v>2698.2</v>
      </c>
      <c r="BO82" s="20">
        <f t="shared" si="331"/>
        <v>0</v>
      </c>
      <c r="BP82" s="20">
        <f t="shared" si="331"/>
        <v>0</v>
      </c>
      <c r="BQ82" s="20">
        <f t="shared" si="331"/>
        <v>0</v>
      </c>
      <c r="BR82" s="20">
        <f t="shared" si="323"/>
        <v>2698.2</v>
      </c>
      <c r="BS82" s="20">
        <f t="shared" si="324"/>
        <v>2698.2</v>
      </c>
      <c r="BT82" s="20">
        <f t="shared" si="325"/>
        <v>0</v>
      </c>
      <c r="BU82" s="20">
        <f t="shared" si="331"/>
        <v>0</v>
      </c>
      <c r="BV82" s="20">
        <f t="shared" si="326"/>
        <v>2698.2</v>
      </c>
      <c r="BW82" s="20">
        <f t="shared" si="331"/>
        <v>0</v>
      </c>
      <c r="BX82" s="20">
        <f t="shared" si="331"/>
        <v>0</v>
      </c>
      <c r="BY82" s="20">
        <f t="shared" si="327"/>
        <v>2698.2</v>
      </c>
      <c r="BZ82" s="20">
        <f t="shared" si="328"/>
        <v>2698.2</v>
      </c>
      <c r="CA82" s="20">
        <f t="shared" si="331"/>
        <v>0</v>
      </c>
      <c r="CB82" s="20">
        <f t="shared" si="329"/>
        <v>2698.2</v>
      </c>
      <c r="CC82" s="20">
        <f t="shared" si="331"/>
        <v>0</v>
      </c>
      <c r="CD82" s="20">
        <f t="shared" si="330"/>
        <v>2698.2</v>
      </c>
      <c r="CE82" s="20">
        <f t="shared" si="331"/>
        <v>0</v>
      </c>
    </row>
    <row r="83" spans="1:83" x14ac:dyDescent="0.25">
      <c r="A83" s="10" t="s">
        <v>249</v>
      </c>
      <c r="B83" s="19">
        <v>620</v>
      </c>
      <c r="C83" s="10" t="s">
        <v>346</v>
      </c>
      <c r="D83" s="10" t="s">
        <v>334</v>
      </c>
      <c r="E83" s="25" t="s">
        <v>592</v>
      </c>
      <c r="F83" s="20">
        <v>2698.2</v>
      </c>
      <c r="G83" s="20">
        <v>2698.2</v>
      </c>
      <c r="H83" s="20">
        <v>0</v>
      </c>
      <c r="I83" s="20"/>
      <c r="J83" s="20"/>
      <c r="K83" s="20"/>
      <c r="L83" s="20">
        <f t="shared" si="294"/>
        <v>2698.2</v>
      </c>
      <c r="M83" s="20">
        <f t="shared" si="295"/>
        <v>2698.2</v>
      </c>
      <c r="N83" s="20">
        <f t="shared" si="296"/>
        <v>0</v>
      </c>
      <c r="O83" s="20"/>
      <c r="P83" s="20"/>
      <c r="Q83" s="20"/>
      <c r="R83" s="20">
        <f t="shared" si="297"/>
        <v>2698.2</v>
      </c>
      <c r="S83" s="20">
        <f t="shared" si="298"/>
        <v>2698.2</v>
      </c>
      <c r="T83" s="20">
        <f t="shared" si="299"/>
        <v>0</v>
      </c>
      <c r="U83" s="20"/>
      <c r="V83" s="20">
        <f t="shared" si="300"/>
        <v>2698.2</v>
      </c>
      <c r="W83" s="20"/>
      <c r="X83" s="20"/>
      <c r="Y83" s="20"/>
      <c r="Z83" s="20">
        <f t="shared" si="301"/>
        <v>2698.2</v>
      </c>
      <c r="AA83" s="20">
        <f t="shared" si="302"/>
        <v>2698.2</v>
      </c>
      <c r="AB83" s="20">
        <f t="shared" si="303"/>
        <v>0</v>
      </c>
      <c r="AC83" s="20"/>
      <c r="AD83" s="20"/>
      <c r="AE83" s="20"/>
      <c r="AF83" s="20">
        <f t="shared" si="304"/>
        <v>2698.2</v>
      </c>
      <c r="AG83" s="20">
        <f t="shared" si="305"/>
        <v>2698.2</v>
      </c>
      <c r="AH83" s="20">
        <f t="shared" si="306"/>
        <v>0</v>
      </c>
      <c r="AI83" s="20"/>
      <c r="AJ83" s="20">
        <f t="shared" si="307"/>
        <v>2698.2</v>
      </c>
      <c r="AK83" s="20"/>
      <c r="AL83" s="20"/>
      <c r="AM83" s="20"/>
      <c r="AN83" s="20">
        <f t="shared" si="308"/>
        <v>2698.2</v>
      </c>
      <c r="AO83" s="20">
        <f t="shared" si="309"/>
        <v>2698.2</v>
      </c>
      <c r="AP83" s="20">
        <f t="shared" si="310"/>
        <v>0</v>
      </c>
      <c r="AQ83" s="20"/>
      <c r="AR83" s="20"/>
      <c r="AS83" s="20"/>
      <c r="AT83" s="20">
        <f t="shared" si="311"/>
        <v>2698.2</v>
      </c>
      <c r="AU83" s="20">
        <f t="shared" si="312"/>
        <v>2698.2</v>
      </c>
      <c r="AV83" s="20">
        <f t="shared" si="313"/>
        <v>0</v>
      </c>
      <c r="AW83" s="20"/>
      <c r="AX83" s="20"/>
      <c r="AY83" s="20"/>
      <c r="AZ83" s="20">
        <f t="shared" si="314"/>
        <v>2698.2</v>
      </c>
      <c r="BA83" s="20">
        <f t="shared" si="315"/>
        <v>2698.2</v>
      </c>
      <c r="BB83" s="20">
        <f t="shared" si="316"/>
        <v>0</v>
      </c>
      <c r="BC83" s="20"/>
      <c r="BD83" s="20">
        <f t="shared" si="317"/>
        <v>2698.2</v>
      </c>
      <c r="BE83" s="20"/>
      <c r="BF83" s="20"/>
      <c r="BG83" s="20"/>
      <c r="BH83" s="20">
        <f t="shared" si="318"/>
        <v>2698.2</v>
      </c>
      <c r="BI83" s="20">
        <f t="shared" si="319"/>
        <v>2698.2</v>
      </c>
      <c r="BJ83" s="20">
        <f t="shared" si="320"/>
        <v>0</v>
      </c>
      <c r="BK83" s="20"/>
      <c r="BL83" s="20"/>
      <c r="BM83" s="20">
        <f t="shared" si="321"/>
        <v>2698.2</v>
      </c>
      <c r="BN83" s="20">
        <f t="shared" si="322"/>
        <v>2698.2</v>
      </c>
      <c r="BO83" s="20"/>
      <c r="BP83" s="20"/>
      <c r="BQ83" s="20"/>
      <c r="BR83" s="20">
        <f t="shared" si="323"/>
        <v>2698.2</v>
      </c>
      <c r="BS83" s="20">
        <f t="shared" si="324"/>
        <v>2698.2</v>
      </c>
      <c r="BT83" s="20">
        <f t="shared" si="325"/>
        <v>0</v>
      </c>
      <c r="BU83" s="20"/>
      <c r="BV83" s="20">
        <f t="shared" si="326"/>
        <v>2698.2</v>
      </c>
      <c r="BW83" s="20"/>
      <c r="BX83" s="20"/>
      <c r="BY83" s="20">
        <f t="shared" si="327"/>
        <v>2698.2</v>
      </c>
      <c r="BZ83" s="20">
        <f t="shared" si="328"/>
        <v>2698.2</v>
      </c>
      <c r="CA83" s="20"/>
      <c r="CB83" s="20">
        <f t="shared" si="329"/>
        <v>2698.2</v>
      </c>
      <c r="CC83" s="20"/>
      <c r="CD83" s="20">
        <f t="shared" si="330"/>
        <v>2698.2</v>
      </c>
      <c r="CE83" s="20"/>
    </row>
    <row r="84" spans="1:83" ht="31.5" x14ac:dyDescent="0.25">
      <c r="A84" s="10" t="s">
        <v>250</v>
      </c>
      <c r="B84" s="19"/>
      <c r="C84" s="10"/>
      <c r="D84" s="10"/>
      <c r="E84" s="25" t="s">
        <v>642</v>
      </c>
      <c r="F84" s="20">
        <f>F85+F88</f>
        <v>2497.6999999999998</v>
      </c>
      <c r="G84" s="20">
        <f t="shared" ref="G84:K84" si="332">G85+G88</f>
        <v>2497.6999999999998</v>
      </c>
      <c r="H84" s="20">
        <f t="shared" si="332"/>
        <v>2497.6999999999998</v>
      </c>
      <c r="I84" s="20">
        <f t="shared" si="332"/>
        <v>0</v>
      </c>
      <c r="J84" s="20">
        <f t="shared" si="332"/>
        <v>0</v>
      </c>
      <c r="K84" s="20">
        <f t="shared" si="332"/>
        <v>0</v>
      </c>
      <c r="L84" s="20">
        <f t="shared" si="294"/>
        <v>2497.6999999999998</v>
      </c>
      <c r="M84" s="20">
        <f t="shared" si="295"/>
        <v>2497.6999999999998</v>
      </c>
      <c r="N84" s="20">
        <f t="shared" si="296"/>
        <v>2497.6999999999998</v>
      </c>
      <c r="O84" s="20">
        <f t="shared" ref="O84:Q84" si="333">O85+O88</f>
        <v>0</v>
      </c>
      <c r="P84" s="20">
        <f t="shared" si="333"/>
        <v>0</v>
      </c>
      <c r="Q84" s="20">
        <f t="shared" si="333"/>
        <v>0</v>
      </c>
      <c r="R84" s="20">
        <f t="shared" si="297"/>
        <v>2497.6999999999998</v>
      </c>
      <c r="S84" s="20">
        <f t="shared" si="298"/>
        <v>2497.6999999999998</v>
      </c>
      <c r="T84" s="20">
        <f t="shared" si="299"/>
        <v>2497.6999999999998</v>
      </c>
      <c r="U84" s="20">
        <f t="shared" ref="U84:CE84" si="334">U85+U88</f>
        <v>0</v>
      </c>
      <c r="V84" s="20">
        <f t="shared" si="300"/>
        <v>2497.6999999999998</v>
      </c>
      <c r="W84" s="20">
        <f t="shared" ref="W84:Y84" si="335">W85+W88</f>
        <v>0</v>
      </c>
      <c r="X84" s="20">
        <f t="shared" si="335"/>
        <v>0</v>
      </c>
      <c r="Y84" s="20">
        <f t="shared" si="335"/>
        <v>0</v>
      </c>
      <c r="Z84" s="20">
        <f t="shared" si="301"/>
        <v>2497.6999999999998</v>
      </c>
      <c r="AA84" s="20">
        <f t="shared" si="302"/>
        <v>2497.6999999999998</v>
      </c>
      <c r="AB84" s="20">
        <f t="shared" si="303"/>
        <v>2497.6999999999998</v>
      </c>
      <c r="AC84" s="20">
        <f t="shared" ref="AC84:AE84" si="336">AC85+AC88</f>
        <v>0</v>
      </c>
      <c r="AD84" s="20">
        <f t="shared" si="336"/>
        <v>0</v>
      </c>
      <c r="AE84" s="20">
        <f t="shared" si="336"/>
        <v>0</v>
      </c>
      <c r="AF84" s="20">
        <f t="shared" si="304"/>
        <v>2497.6999999999998</v>
      </c>
      <c r="AG84" s="20">
        <f t="shared" si="305"/>
        <v>2497.6999999999998</v>
      </c>
      <c r="AH84" s="20">
        <f t="shared" si="306"/>
        <v>2497.6999999999998</v>
      </c>
      <c r="AI84" s="20">
        <f t="shared" ref="AI84" si="337">AI85+AI88</f>
        <v>0</v>
      </c>
      <c r="AJ84" s="20">
        <f t="shared" si="307"/>
        <v>2497.6999999999998</v>
      </c>
      <c r="AK84" s="20">
        <f t="shared" ref="AK84:AM84" si="338">AK85+AK88</f>
        <v>0</v>
      </c>
      <c r="AL84" s="20">
        <f t="shared" si="338"/>
        <v>0</v>
      </c>
      <c r="AM84" s="20">
        <f t="shared" si="338"/>
        <v>0</v>
      </c>
      <c r="AN84" s="20">
        <f t="shared" si="308"/>
        <v>2497.6999999999998</v>
      </c>
      <c r="AO84" s="20">
        <f t="shared" si="309"/>
        <v>2497.6999999999998</v>
      </c>
      <c r="AP84" s="20">
        <f t="shared" si="310"/>
        <v>2497.6999999999998</v>
      </c>
      <c r="AQ84" s="20">
        <f t="shared" ref="AQ84:AS84" si="339">AQ85+AQ88</f>
        <v>0</v>
      </c>
      <c r="AR84" s="20">
        <f t="shared" si="339"/>
        <v>0</v>
      </c>
      <c r="AS84" s="20">
        <f t="shared" si="339"/>
        <v>0</v>
      </c>
      <c r="AT84" s="20">
        <f t="shared" si="311"/>
        <v>2497.6999999999998</v>
      </c>
      <c r="AU84" s="20">
        <f t="shared" si="312"/>
        <v>2497.6999999999998</v>
      </c>
      <c r="AV84" s="20">
        <f t="shared" si="313"/>
        <v>2497.6999999999998</v>
      </c>
      <c r="AW84" s="20">
        <f t="shared" ref="AW84:AY84" si="340">AW85+AW88</f>
        <v>0</v>
      </c>
      <c r="AX84" s="20">
        <f t="shared" si="340"/>
        <v>0</v>
      </c>
      <c r="AY84" s="20">
        <f t="shared" si="340"/>
        <v>0</v>
      </c>
      <c r="AZ84" s="20">
        <f t="shared" si="314"/>
        <v>2497.6999999999998</v>
      </c>
      <c r="BA84" s="20">
        <f t="shared" si="315"/>
        <v>2497.6999999999998</v>
      </c>
      <c r="BB84" s="20">
        <f t="shared" si="316"/>
        <v>2497.6999999999998</v>
      </c>
      <c r="BC84" s="20">
        <f t="shared" ref="BC84" si="341">BC85+BC88</f>
        <v>0</v>
      </c>
      <c r="BD84" s="20">
        <f t="shared" si="317"/>
        <v>2497.6999999999998</v>
      </c>
      <c r="BE84" s="20">
        <f t="shared" ref="BE84:BG84" si="342">BE85+BE88</f>
        <v>0</v>
      </c>
      <c r="BF84" s="20">
        <f t="shared" si="342"/>
        <v>0</v>
      </c>
      <c r="BG84" s="20">
        <f t="shared" si="342"/>
        <v>0</v>
      </c>
      <c r="BH84" s="20">
        <f t="shared" si="318"/>
        <v>2497.6999999999998</v>
      </c>
      <c r="BI84" s="20">
        <f t="shared" si="319"/>
        <v>2497.6999999999998</v>
      </c>
      <c r="BJ84" s="20">
        <f t="shared" si="320"/>
        <v>2497.6999999999998</v>
      </c>
      <c r="BK84" s="20">
        <f t="shared" ref="BK84:BL84" si="343">BK85+BK88</f>
        <v>0</v>
      </c>
      <c r="BL84" s="20">
        <f t="shared" si="343"/>
        <v>0</v>
      </c>
      <c r="BM84" s="20">
        <f t="shared" si="321"/>
        <v>2497.6999999999998</v>
      </c>
      <c r="BN84" s="20">
        <f t="shared" si="322"/>
        <v>2497.6999999999998</v>
      </c>
      <c r="BO84" s="20">
        <f t="shared" ref="BO84:BQ84" si="344">BO85+BO88</f>
        <v>0</v>
      </c>
      <c r="BP84" s="20">
        <f t="shared" si="344"/>
        <v>0</v>
      </c>
      <c r="BQ84" s="20">
        <f t="shared" si="344"/>
        <v>0</v>
      </c>
      <c r="BR84" s="20">
        <f t="shared" si="323"/>
        <v>2497.6999999999998</v>
      </c>
      <c r="BS84" s="20">
        <f t="shared" si="324"/>
        <v>2497.6999999999998</v>
      </c>
      <c r="BT84" s="20">
        <f t="shared" si="325"/>
        <v>2497.6999999999998</v>
      </c>
      <c r="BU84" s="20">
        <f t="shared" ref="BU84" si="345">BU85+BU88</f>
        <v>0</v>
      </c>
      <c r="BV84" s="20">
        <f t="shared" si="326"/>
        <v>2497.6999999999998</v>
      </c>
      <c r="BW84" s="20">
        <f t="shared" ref="BW84:BX84" si="346">BW85+BW88</f>
        <v>0</v>
      </c>
      <c r="BX84" s="20">
        <f t="shared" si="346"/>
        <v>0</v>
      </c>
      <c r="BY84" s="20">
        <f t="shared" si="327"/>
        <v>2497.6999999999998</v>
      </c>
      <c r="BZ84" s="20">
        <f t="shared" si="328"/>
        <v>2497.6999999999998</v>
      </c>
      <c r="CA84" s="20">
        <f t="shared" ref="CA84" si="347">CA85+CA88</f>
        <v>0</v>
      </c>
      <c r="CB84" s="20">
        <f t="shared" si="329"/>
        <v>2497.6999999999998</v>
      </c>
      <c r="CC84" s="20">
        <f t="shared" ref="CC84" si="348">CC85+CC88</f>
        <v>-64.819999999999993</v>
      </c>
      <c r="CD84" s="20">
        <f t="shared" si="330"/>
        <v>2432.8799999999997</v>
      </c>
      <c r="CE84" s="20">
        <f t="shared" si="334"/>
        <v>0</v>
      </c>
    </row>
    <row r="85" spans="1:83" ht="47.25" x14ac:dyDescent="0.25">
      <c r="A85" s="10" t="s">
        <v>250</v>
      </c>
      <c r="B85" s="19">
        <v>200</v>
      </c>
      <c r="C85" s="10"/>
      <c r="D85" s="10"/>
      <c r="E85" s="25" t="s">
        <v>602</v>
      </c>
      <c r="F85" s="20">
        <f>F86</f>
        <v>1379.7</v>
      </c>
      <c r="G85" s="20">
        <f t="shared" ref="G85:CE86" si="349">G86</f>
        <v>1379.7</v>
      </c>
      <c r="H85" s="20">
        <f t="shared" si="349"/>
        <v>1379.7</v>
      </c>
      <c r="I85" s="20">
        <f t="shared" si="349"/>
        <v>0</v>
      </c>
      <c r="J85" s="20">
        <f t="shared" si="349"/>
        <v>0</v>
      </c>
      <c r="K85" s="20">
        <f t="shared" si="349"/>
        <v>0</v>
      </c>
      <c r="L85" s="20">
        <f t="shared" si="294"/>
        <v>1379.7</v>
      </c>
      <c r="M85" s="20">
        <f t="shared" si="295"/>
        <v>1379.7</v>
      </c>
      <c r="N85" s="20">
        <f t="shared" si="296"/>
        <v>1379.7</v>
      </c>
      <c r="O85" s="20">
        <f t="shared" si="349"/>
        <v>0</v>
      </c>
      <c r="P85" s="20">
        <f t="shared" si="349"/>
        <v>0</v>
      </c>
      <c r="Q85" s="20">
        <f t="shared" si="349"/>
        <v>0</v>
      </c>
      <c r="R85" s="20">
        <f t="shared" si="297"/>
        <v>1379.7</v>
      </c>
      <c r="S85" s="20">
        <f t="shared" si="298"/>
        <v>1379.7</v>
      </c>
      <c r="T85" s="20">
        <f t="shared" si="299"/>
        <v>1379.7</v>
      </c>
      <c r="U85" s="20">
        <f t="shared" si="349"/>
        <v>0</v>
      </c>
      <c r="V85" s="20">
        <f t="shared" si="300"/>
        <v>1379.7</v>
      </c>
      <c r="W85" s="20">
        <f t="shared" si="349"/>
        <v>0</v>
      </c>
      <c r="X85" s="20">
        <f t="shared" si="349"/>
        <v>0</v>
      </c>
      <c r="Y85" s="20">
        <f t="shared" si="349"/>
        <v>0</v>
      </c>
      <c r="Z85" s="20">
        <f t="shared" si="301"/>
        <v>1379.7</v>
      </c>
      <c r="AA85" s="20">
        <f t="shared" si="302"/>
        <v>1379.7</v>
      </c>
      <c r="AB85" s="20">
        <f t="shared" si="303"/>
        <v>1379.7</v>
      </c>
      <c r="AC85" s="20">
        <f t="shared" si="349"/>
        <v>0</v>
      </c>
      <c r="AD85" s="20">
        <f t="shared" si="349"/>
        <v>0</v>
      </c>
      <c r="AE85" s="20">
        <f t="shared" si="349"/>
        <v>0</v>
      </c>
      <c r="AF85" s="20">
        <f t="shared" si="304"/>
        <v>1379.7</v>
      </c>
      <c r="AG85" s="20">
        <f t="shared" si="305"/>
        <v>1379.7</v>
      </c>
      <c r="AH85" s="20">
        <f t="shared" si="306"/>
        <v>1379.7</v>
      </c>
      <c r="AI85" s="20">
        <f t="shared" si="349"/>
        <v>0</v>
      </c>
      <c r="AJ85" s="20">
        <f t="shared" si="307"/>
        <v>1379.7</v>
      </c>
      <c r="AK85" s="20">
        <f t="shared" si="349"/>
        <v>0</v>
      </c>
      <c r="AL85" s="20">
        <f t="shared" si="349"/>
        <v>0</v>
      </c>
      <c r="AM85" s="20">
        <f t="shared" si="349"/>
        <v>0</v>
      </c>
      <c r="AN85" s="20">
        <f t="shared" si="308"/>
        <v>1379.7</v>
      </c>
      <c r="AO85" s="20">
        <f t="shared" si="309"/>
        <v>1379.7</v>
      </c>
      <c r="AP85" s="20">
        <f t="shared" si="310"/>
        <v>1379.7</v>
      </c>
      <c r="AQ85" s="20">
        <f t="shared" si="349"/>
        <v>0</v>
      </c>
      <c r="AR85" s="20">
        <f t="shared" si="349"/>
        <v>0</v>
      </c>
      <c r="AS85" s="20">
        <f t="shared" si="349"/>
        <v>0</v>
      </c>
      <c r="AT85" s="20">
        <f t="shared" si="311"/>
        <v>1379.7</v>
      </c>
      <c r="AU85" s="20">
        <f t="shared" si="312"/>
        <v>1379.7</v>
      </c>
      <c r="AV85" s="20">
        <f t="shared" si="313"/>
        <v>1379.7</v>
      </c>
      <c r="AW85" s="20">
        <f t="shared" si="349"/>
        <v>0</v>
      </c>
      <c r="AX85" s="20">
        <f t="shared" si="349"/>
        <v>0</v>
      </c>
      <c r="AY85" s="20">
        <f t="shared" si="349"/>
        <v>0</v>
      </c>
      <c r="AZ85" s="20">
        <f t="shared" si="314"/>
        <v>1379.7</v>
      </c>
      <c r="BA85" s="20">
        <f t="shared" si="315"/>
        <v>1379.7</v>
      </c>
      <c r="BB85" s="20">
        <f t="shared" si="316"/>
        <v>1379.7</v>
      </c>
      <c r="BC85" s="20">
        <f t="shared" si="349"/>
        <v>0</v>
      </c>
      <c r="BD85" s="20">
        <f t="shared" si="317"/>
        <v>1379.7</v>
      </c>
      <c r="BE85" s="20">
        <f t="shared" si="349"/>
        <v>0</v>
      </c>
      <c r="BF85" s="20">
        <f t="shared" si="349"/>
        <v>0</v>
      </c>
      <c r="BG85" s="20">
        <f t="shared" si="349"/>
        <v>0</v>
      </c>
      <c r="BH85" s="20">
        <f t="shared" si="318"/>
        <v>1379.7</v>
      </c>
      <c r="BI85" s="20">
        <f t="shared" si="319"/>
        <v>1379.7</v>
      </c>
      <c r="BJ85" s="20">
        <f t="shared" si="320"/>
        <v>1379.7</v>
      </c>
      <c r="BK85" s="20">
        <f t="shared" si="349"/>
        <v>0</v>
      </c>
      <c r="BL85" s="20">
        <f t="shared" si="349"/>
        <v>0</v>
      </c>
      <c r="BM85" s="20">
        <f t="shared" si="321"/>
        <v>1379.7</v>
      </c>
      <c r="BN85" s="20">
        <f t="shared" si="322"/>
        <v>1379.7</v>
      </c>
      <c r="BO85" s="20">
        <f t="shared" si="349"/>
        <v>0</v>
      </c>
      <c r="BP85" s="20">
        <f t="shared" si="349"/>
        <v>0</v>
      </c>
      <c r="BQ85" s="20">
        <f t="shared" si="349"/>
        <v>0</v>
      </c>
      <c r="BR85" s="20">
        <f t="shared" si="323"/>
        <v>1379.7</v>
      </c>
      <c r="BS85" s="20">
        <f t="shared" si="324"/>
        <v>1379.7</v>
      </c>
      <c r="BT85" s="20">
        <f t="shared" si="325"/>
        <v>1379.7</v>
      </c>
      <c r="BU85" s="20">
        <f t="shared" si="349"/>
        <v>0</v>
      </c>
      <c r="BV85" s="20">
        <f t="shared" si="326"/>
        <v>1379.7</v>
      </c>
      <c r="BW85" s="20">
        <f t="shared" si="349"/>
        <v>0</v>
      </c>
      <c r="BX85" s="20">
        <f t="shared" si="349"/>
        <v>0</v>
      </c>
      <c r="BY85" s="20">
        <f t="shared" si="327"/>
        <v>1379.7</v>
      </c>
      <c r="BZ85" s="20">
        <f t="shared" si="328"/>
        <v>1379.7</v>
      </c>
      <c r="CA85" s="20">
        <f t="shared" si="349"/>
        <v>0</v>
      </c>
      <c r="CB85" s="20">
        <f t="shared" si="329"/>
        <v>1379.7</v>
      </c>
      <c r="CC85" s="20">
        <f t="shared" si="349"/>
        <v>-64.819999999999993</v>
      </c>
      <c r="CD85" s="20">
        <f t="shared" si="330"/>
        <v>1314.88</v>
      </c>
      <c r="CE85" s="20">
        <f t="shared" si="349"/>
        <v>0</v>
      </c>
    </row>
    <row r="86" spans="1:83" ht="47.25" x14ac:dyDescent="0.25">
      <c r="A86" s="10" t="s">
        <v>250</v>
      </c>
      <c r="B86" s="19">
        <v>240</v>
      </c>
      <c r="C86" s="10"/>
      <c r="D86" s="10"/>
      <c r="E86" s="25" t="s">
        <v>603</v>
      </c>
      <c r="F86" s="20">
        <f>F87</f>
        <v>1379.7</v>
      </c>
      <c r="G86" s="20">
        <f t="shared" si="349"/>
        <v>1379.7</v>
      </c>
      <c r="H86" s="20">
        <f t="shared" si="349"/>
        <v>1379.7</v>
      </c>
      <c r="I86" s="20">
        <f t="shared" si="349"/>
        <v>0</v>
      </c>
      <c r="J86" s="20">
        <f t="shared" si="349"/>
        <v>0</v>
      </c>
      <c r="K86" s="20">
        <f t="shared" si="349"/>
        <v>0</v>
      </c>
      <c r="L86" s="20">
        <f t="shared" si="294"/>
        <v>1379.7</v>
      </c>
      <c r="M86" s="20">
        <f t="shared" si="295"/>
        <v>1379.7</v>
      </c>
      <c r="N86" s="20">
        <f t="shared" si="296"/>
        <v>1379.7</v>
      </c>
      <c r="O86" s="20">
        <f t="shared" si="349"/>
        <v>0</v>
      </c>
      <c r="P86" s="20">
        <f t="shared" si="349"/>
        <v>0</v>
      </c>
      <c r="Q86" s="20">
        <f t="shared" si="349"/>
        <v>0</v>
      </c>
      <c r="R86" s="20">
        <f t="shared" si="297"/>
        <v>1379.7</v>
      </c>
      <c r="S86" s="20">
        <f t="shared" si="298"/>
        <v>1379.7</v>
      </c>
      <c r="T86" s="20">
        <f t="shared" si="299"/>
        <v>1379.7</v>
      </c>
      <c r="U86" s="20">
        <f t="shared" si="349"/>
        <v>0</v>
      </c>
      <c r="V86" s="20">
        <f t="shared" si="300"/>
        <v>1379.7</v>
      </c>
      <c r="W86" s="20">
        <f t="shared" si="349"/>
        <v>0</v>
      </c>
      <c r="X86" s="20">
        <f t="shared" si="349"/>
        <v>0</v>
      </c>
      <c r="Y86" s="20">
        <f t="shared" si="349"/>
        <v>0</v>
      </c>
      <c r="Z86" s="20">
        <f t="shared" si="301"/>
        <v>1379.7</v>
      </c>
      <c r="AA86" s="20">
        <f t="shared" si="302"/>
        <v>1379.7</v>
      </c>
      <c r="AB86" s="20">
        <f t="shared" si="303"/>
        <v>1379.7</v>
      </c>
      <c r="AC86" s="20">
        <f t="shared" si="349"/>
        <v>0</v>
      </c>
      <c r="AD86" s="20">
        <f t="shared" si="349"/>
        <v>0</v>
      </c>
      <c r="AE86" s="20">
        <f t="shared" si="349"/>
        <v>0</v>
      </c>
      <c r="AF86" s="20">
        <f t="shared" si="304"/>
        <v>1379.7</v>
      </c>
      <c r="AG86" s="20">
        <f t="shared" si="305"/>
        <v>1379.7</v>
      </c>
      <c r="AH86" s="20">
        <f t="shared" si="306"/>
        <v>1379.7</v>
      </c>
      <c r="AI86" s="20">
        <f t="shared" si="349"/>
        <v>0</v>
      </c>
      <c r="AJ86" s="20">
        <f t="shared" si="307"/>
        <v>1379.7</v>
      </c>
      <c r="AK86" s="20">
        <f t="shared" si="349"/>
        <v>0</v>
      </c>
      <c r="AL86" s="20">
        <f t="shared" si="349"/>
        <v>0</v>
      </c>
      <c r="AM86" s="20">
        <f t="shared" si="349"/>
        <v>0</v>
      </c>
      <c r="AN86" s="20">
        <f t="shared" si="308"/>
        <v>1379.7</v>
      </c>
      <c r="AO86" s="20">
        <f t="shared" si="309"/>
        <v>1379.7</v>
      </c>
      <c r="AP86" s="20">
        <f t="shared" si="310"/>
        <v>1379.7</v>
      </c>
      <c r="AQ86" s="20">
        <f t="shared" si="349"/>
        <v>0</v>
      </c>
      <c r="AR86" s="20">
        <f t="shared" si="349"/>
        <v>0</v>
      </c>
      <c r="AS86" s="20">
        <f t="shared" si="349"/>
        <v>0</v>
      </c>
      <c r="AT86" s="20">
        <f t="shared" si="311"/>
        <v>1379.7</v>
      </c>
      <c r="AU86" s="20">
        <f t="shared" si="312"/>
        <v>1379.7</v>
      </c>
      <c r="AV86" s="20">
        <f t="shared" si="313"/>
        <v>1379.7</v>
      </c>
      <c r="AW86" s="20">
        <f t="shared" si="349"/>
        <v>0</v>
      </c>
      <c r="AX86" s="20">
        <f t="shared" si="349"/>
        <v>0</v>
      </c>
      <c r="AY86" s="20">
        <f t="shared" si="349"/>
        <v>0</v>
      </c>
      <c r="AZ86" s="20">
        <f t="shared" si="314"/>
        <v>1379.7</v>
      </c>
      <c r="BA86" s="20">
        <f t="shared" si="315"/>
        <v>1379.7</v>
      </c>
      <c r="BB86" s="20">
        <f t="shared" si="316"/>
        <v>1379.7</v>
      </c>
      <c r="BC86" s="20">
        <f t="shared" si="349"/>
        <v>0</v>
      </c>
      <c r="BD86" s="20">
        <f t="shared" si="317"/>
        <v>1379.7</v>
      </c>
      <c r="BE86" s="20">
        <f t="shared" si="349"/>
        <v>0</v>
      </c>
      <c r="BF86" s="20">
        <f t="shared" si="349"/>
        <v>0</v>
      </c>
      <c r="BG86" s="20">
        <f t="shared" si="349"/>
        <v>0</v>
      </c>
      <c r="BH86" s="20">
        <f t="shared" si="318"/>
        <v>1379.7</v>
      </c>
      <c r="BI86" s="20">
        <f t="shared" si="319"/>
        <v>1379.7</v>
      </c>
      <c r="BJ86" s="20">
        <f t="shared" si="320"/>
        <v>1379.7</v>
      </c>
      <c r="BK86" s="20">
        <f t="shared" si="349"/>
        <v>0</v>
      </c>
      <c r="BL86" s="20">
        <f t="shared" si="349"/>
        <v>0</v>
      </c>
      <c r="BM86" s="20">
        <f t="shared" si="321"/>
        <v>1379.7</v>
      </c>
      <c r="BN86" s="20">
        <f t="shared" si="322"/>
        <v>1379.7</v>
      </c>
      <c r="BO86" s="20">
        <f t="shared" si="349"/>
        <v>0</v>
      </c>
      <c r="BP86" s="20">
        <f t="shared" si="349"/>
        <v>0</v>
      </c>
      <c r="BQ86" s="20">
        <f t="shared" si="349"/>
        <v>0</v>
      </c>
      <c r="BR86" s="20">
        <f t="shared" si="323"/>
        <v>1379.7</v>
      </c>
      <c r="BS86" s="20">
        <f t="shared" si="324"/>
        <v>1379.7</v>
      </c>
      <c r="BT86" s="20">
        <f t="shared" si="325"/>
        <v>1379.7</v>
      </c>
      <c r="BU86" s="20">
        <f t="shared" si="349"/>
        <v>0</v>
      </c>
      <c r="BV86" s="20">
        <f t="shared" si="326"/>
        <v>1379.7</v>
      </c>
      <c r="BW86" s="20">
        <f t="shared" si="349"/>
        <v>0</v>
      </c>
      <c r="BX86" s="20">
        <f t="shared" si="349"/>
        <v>0</v>
      </c>
      <c r="BY86" s="20">
        <f t="shared" si="327"/>
        <v>1379.7</v>
      </c>
      <c r="BZ86" s="20">
        <f t="shared" si="328"/>
        <v>1379.7</v>
      </c>
      <c r="CA86" s="20">
        <f t="shared" si="349"/>
        <v>0</v>
      </c>
      <c r="CB86" s="20">
        <f t="shared" si="329"/>
        <v>1379.7</v>
      </c>
      <c r="CC86" s="20">
        <f t="shared" si="349"/>
        <v>-64.819999999999993</v>
      </c>
      <c r="CD86" s="20">
        <f t="shared" si="330"/>
        <v>1314.88</v>
      </c>
      <c r="CE86" s="20">
        <f t="shared" si="349"/>
        <v>0</v>
      </c>
    </row>
    <row r="87" spans="1:83" ht="31.5" x14ac:dyDescent="0.25">
      <c r="A87" s="10" t="s">
        <v>250</v>
      </c>
      <c r="B87" s="19">
        <v>240</v>
      </c>
      <c r="C87" s="10" t="s">
        <v>346</v>
      </c>
      <c r="D87" s="10" t="s">
        <v>337</v>
      </c>
      <c r="E87" s="25" t="s">
        <v>594</v>
      </c>
      <c r="F87" s="20">
        <v>1379.7</v>
      </c>
      <c r="G87" s="20">
        <v>1379.7</v>
      </c>
      <c r="H87" s="20">
        <v>1379.7</v>
      </c>
      <c r="I87" s="20"/>
      <c r="J87" s="20"/>
      <c r="K87" s="20"/>
      <c r="L87" s="20">
        <f t="shared" si="294"/>
        <v>1379.7</v>
      </c>
      <c r="M87" s="20">
        <f t="shared" si="295"/>
        <v>1379.7</v>
      </c>
      <c r="N87" s="20">
        <f t="shared" si="296"/>
        <v>1379.7</v>
      </c>
      <c r="O87" s="20"/>
      <c r="P87" s="20"/>
      <c r="Q87" s="20"/>
      <c r="R87" s="20">
        <f t="shared" si="297"/>
        <v>1379.7</v>
      </c>
      <c r="S87" s="20">
        <f t="shared" si="298"/>
        <v>1379.7</v>
      </c>
      <c r="T87" s="20">
        <f t="shared" si="299"/>
        <v>1379.7</v>
      </c>
      <c r="U87" s="20"/>
      <c r="V87" s="20">
        <f t="shared" si="300"/>
        <v>1379.7</v>
      </c>
      <c r="W87" s="20"/>
      <c r="X87" s="20"/>
      <c r="Y87" s="20"/>
      <c r="Z87" s="20">
        <f t="shared" si="301"/>
        <v>1379.7</v>
      </c>
      <c r="AA87" s="20">
        <f t="shared" si="302"/>
        <v>1379.7</v>
      </c>
      <c r="AB87" s="20">
        <f t="shared" si="303"/>
        <v>1379.7</v>
      </c>
      <c r="AC87" s="20"/>
      <c r="AD87" s="20"/>
      <c r="AE87" s="20"/>
      <c r="AF87" s="20">
        <f t="shared" si="304"/>
        <v>1379.7</v>
      </c>
      <c r="AG87" s="20">
        <f t="shared" si="305"/>
        <v>1379.7</v>
      </c>
      <c r="AH87" s="20">
        <f t="shared" si="306"/>
        <v>1379.7</v>
      </c>
      <c r="AI87" s="20"/>
      <c r="AJ87" s="20">
        <f t="shared" si="307"/>
        <v>1379.7</v>
      </c>
      <c r="AK87" s="20"/>
      <c r="AL87" s="20"/>
      <c r="AM87" s="20"/>
      <c r="AN87" s="20">
        <f t="shared" si="308"/>
        <v>1379.7</v>
      </c>
      <c r="AO87" s="20">
        <f t="shared" si="309"/>
        <v>1379.7</v>
      </c>
      <c r="AP87" s="20">
        <f t="shared" si="310"/>
        <v>1379.7</v>
      </c>
      <c r="AQ87" s="20"/>
      <c r="AR87" s="20"/>
      <c r="AS87" s="20"/>
      <c r="AT87" s="20">
        <f t="shared" si="311"/>
        <v>1379.7</v>
      </c>
      <c r="AU87" s="20">
        <f t="shared" si="312"/>
        <v>1379.7</v>
      </c>
      <c r="AV87" s="20">
        <f t="shared" si="313"/>
        <v>1379.7</v>
      </c>
      <c r="AW87" s="20"/>
      <c r="AX87" s="20"/>
      <c r="AY87" s="20"/>
      <c r="AZ87" s="20">
        <f t="shared" si="314"/>
        <v>1379.7</v>
      </c>
      <c r="BA87" s="20">
        <f t="shared" si="315"/>
        <v>1379.7</v>
      </c>
      <c r="BB87" s="20">
        <f t="shared" si="316"/>
        <v>1379.7</v>
      </c>
      <c r="BC87" s="20"/>
      <c r="BD87" s="20">
        <f t="shared" si="317"/>
        <v>1379.7</v>
      </c>
      <c r="BE87" s="20"/>
      <c r="BF87" s="20"/>
      <c r="BG87" s="20"/>
      <c r="BH87" s="20">
        <f t="shared" si="318"/>
        <v>1379.7</v>
      </c>
      <c r="BI87" s="20">
        <f t="shared" si="319"/>
        <v>1379.7</v>
      </c>
      <c r="BJ87" s="20">
        <f t="shared" si="320"/>
        <v>1379.7</v>
      </c>
      <c r="BK87" s="20"/>
      <c r="BL87" s="20"/>
      <c r="BM87" s="20">
        <f t="shared" si="321"/>
        <v>1379.7</v>
      </c>
      <c r="BN87" s="20">
        <f t="shared" si="322"/>
        <v>1379.7</v>
      </c>
      <c r="BO87" s="20"/>
      <c r="BP87" s="20"/>
      <c r="BQ87" s="20"/>
      <c r="BR87" s="20">
        <f t="shared" si="323"/>
        <v>1379.7</v>
      </c>
      <c r="BS87" s="20">
        <f t="shared" si="324"/>
        <v>1379.7</v>
      </c>
      <c r="BT87" s="20">
        <f t="shared" si="325"/>
        <v>1379.7</v>
      </c>
      <c r="BU87" s="20"/>
      <c r="BV87" s="20">
        <f t="shared" si="326"/>
        <v>1379.7</v>
      </c>
      <c r="BW87" s="20"/>
      <c r="BX87" s="20"/>
      <c r="BY87" s="20">
        <f t="shared" si="327"/>
        <v>1379.7</v>
      </c>
      <c r="BZ87" s="20">
        <f t="shared" si="328"/>
        <v>1379.7</v>
      </c>
      <c r="CA87" s="20"/>
      <c r="CB87" s="20">
        <f t="shared" si="329"/>
        <v>1379.7</v>
      </c>
      <c r="CC87" s="20">
        <v>-64.819999999999993</v>
      </c>
      <c r="CD87" s="20">
        <f t="shared" si="330"/>
        <v>1314.88</v>
      </c>
      <c r="CE87" s="20"/>
    </row>
    <row r="88" spans="1:83" ht="47.25" x14ac:dyDescent="0.25">
      <c r="A88" s="10" t="s">
        <v>250</v>
      </c>
      <c r="B88" s="19">
        <v>600</v>
      </c>
      <c r="C88" s="10"/>
      <c r="D88" s="10"/>
      <c r="E88" s="25" t="s">
        <v>614</v>
      </c>
      <c r="F88" s="20">
        <f>F89</f>
        <v>1118</v>
      </c>
      <c r="G88" s="20">
        <f t="shared" ref="G88:CE89" si="350">G89</f>
        <v>1118</v>
      </c>
      <c r="H88" s="20">
        <f t="shared" si="350"/>
        <v>1118</v>
      </c>
      <c r="I88" s="20">
        <f t="shared" si="350"/>
        <v>0</v>
      </c>
      <c r="J88" s="20">
        <f t="shared" si="350"/>
        <v>0</v>
      </c>
      <c r="K88" s="20">
        <f t="shared" si="350"/>
        <v>0</v>
      </c>
      <c r="L88" s="20">
        <f t="shared" si="294"/>
        <v>1118</v>
      </c>
      <c r="M88" s="20">
        <f t="shared" si="295"/>
        <v>1118</v>
      </c>
      <c r="N88" s="20">
        <f t="shared" si="296"/>
        <v>1118</v>
      </c>
      <c r="O88" s="20">
        <f t="shared" si="350"/>
        <v>0</v>
      </c>
      <c r="P88" s="20">
        <f t="shared" si="350"/>
        <v>0</v>
      </c>
      <c r="Q88" s="20">
        <f t="shared" si="350"/>
        <v>0</v>
      </c>
      <c r="R88" s="20">
        <f t="shared" si="297"/>
        <v>1118</v>
      </c>
      <c r="S88" s="20">
        <f t="shared" si="298"/>
        <v>1118</v>
      </c>
      <c r="T88" s="20">
        <f t="shared" si="299"/>
        <v>1118</v>
      </c>
      <c r="U88" s="20">
        <f t="shared" si="350"/>
        <v>0</v>
      </c>
      <c r="V88" s="20">
        <f t="shared" si="300"/>
        <v>1118</v>
      </c>
      <c r="W88" s="20">
        <f t="shared" si="350"/>
        <v>0</v>
      </c>
      <c r="X88" s="20">
        <f t="shared" si="350"/>
        <v>0</v>
      </c>
      <c r="Y88" s="20">
        <f t="shared" si="350"/>
        <v>0</v>
      </c>
      <c r="Z88" s="20">
        <f t="shared" si="301"/>
        <v>1118</v>
      </c>
      <c r="AA88" s="20">
        <f t="shared" si="302"/>
        <v>1118</v>
      </c>
      <c r="AB88" s="20">
        <f t="shared" si="303"/>
        <v>1118</v>
      </c>
      <c r="AC88" s="20">
        <f t="shared" si="350"/>
        <v>0</v>
      </c>
      <c r="AD88" s="20">
        <f t="shared" si="350"/>
        <v>0</v>
      </c>
      <c r="AE88" s="20">
        <f t="shared" si="350"/>
        <v>0</v>
      </c>
      <c r="AF88" s="20">
        <f t="shared" si="304"/>
        <v>1118</v>
      </c>
      <c r="AG88" s="20">
        <f t="shared" si="305"/>
        <v>1118</v>
      </c>
      <c r="AH88" s="20">
        <f t="shared" si="306"/>
        <v>1118</v>
      </c>
      <c r="AI88" s="20">
        <f t="shared" si="350"/>
        <v>0</v>
      </c>
      <c r="AJ88" s="20">
        <f t="shared" si="307"/>
        <v>1118</v>
      </c>
      <c r="AK88" s="20">
        <f t="shared" si="350"/>
        <v>0</v>
      </c>
      <c r="AL88" s="20">
        <f t="shared" si="350"/>
        <v>0</v>
      </c>
      <c r="AM88" s="20">
        <f t="shared" si="350"/>
        <v>0</v>
      </c>
      <c r="AN88" s="20">
        <f t="shared" si="308"/>
        <v>1118</v>
      </c>
      <c r="AO88" s="20">
        <f t="shared" si="309"/>
        <v>1118</v>
      </c>
      <c r="AP88" s="20">
        <f t="shared" si="310"/>
        <v>1118</v>
      </c>
      <c r="AQ88" s="20">
        <f t="shared" si="350"/>
        <v>0</v>
      </c>
      <c r="AR88" s="20">
        <f t="shared" si="350"/>
        <v>0</v>
      </c>
      <c r="AS88" s="20">
        <f t="shared" si="350"/>
        <v>0</v>
      </c>
      <c r="AT88" s="20">
        <f t="shared" si="311"/>
        <v>1118</v>
      </c>
      <c r="AU88" s="20">
        <f t="shared" si="312"/>
        <v>1118</v>
      </c>
      <c r="AV88" s="20">
        <f t="shared" si="313"/>
        <v>1118</v>
      </c>
      <c r="AW88" s="20">
        <f t="shared" si="350"/>
        <v>0</v>
      </c>
      <c r="AX88" s="20">
        <f t="shared" si="350"/>
        <v>0</v>
      </c>
      <c r="AY88" s="20">
        <f t="shared" si="350"/>
        <v>0</v>
      </c>
      <c r="AZ88" s="20">
        <f t="shared" si="314"/>
        <v>1118</v>
      </c>
      <c r="BA88" s="20">
        <f t="shared" si="315"/>
        <v>1118</v>
      </c>
      <c r="BB88" s="20">
        <f t="shared" si="316"/>
        <v>1118</v>
      </c>
      <c r="BC88" s="20">
        <f t="shared" si="350"/>
        <v>0</v>
      </c>
      <c r="BD88" s="20">
        <f t="shared" si="317"/>
        <v>1118</v>
      </c>
      <c r="BE88" s="20">
        <f t="shared" si="350"/>
        <v>0</v>
      </c>
      <c r="BF88" s="20">
        <f t="shared" si="350"/>
        <v>0</v>
      </c>
      <c r="BG88" s="20">
        <f t="shared" si="350"/>
        <v>0</v>
      </c>
      <c r="BH88" s="20">
        <f t="shared" si="318"/>
        <v>1118</v>
      </c>
      <c r="BI88" s="20">
        <f t="shared" si="319"/>
        <v>1118</v>
      </c>
      <c r="BJ88" s="20">
        <f t="shared" si="320"/>
        <v>1118</v>
      </c>
      <c r="BK88" s="20">
        <f t="shared" si="350"/>
        <v>0</v>
      </c>
      <c r="BL88" s="20">
        <f t="shared" si="350"/>
        <v>0</v>
      </c>
      <c r="BM88" s="20">
        <f t="shared" si="321"/>
        <v>1118</v>
      </c>
      <c r="BN88" s="20">
        <f t="shared" si="322"/>
        <v>1118</v>
      </c>
      <c r="BO88" s="20">
        <f t="shared" si="350"/>
        <v>0</v>
      </c>
      <c r="BP88" s="20">
        <f t="shared" si="350"/>
        <v>0</v>
      </c>
      <c r="BQ88" s="20">
        <f t="shared" si="350"/>
        <v>0</v>
      </c>
      <c r="BR88" s="20">
        <f t="shared" si="323"/>
        <v>1118</v>
      </c>
      <c r="BS88" s="20">
        <f t="shared" si="324"/>
        <v>1118</v>
      </c>
      <c r="BT88" s="20">
        <f t="shared" si="325"/>
        <v>1118</v>
      </c>
      <c r="BU88" s="20">
        <f t="shared" si="350"/>
        <v>0</v>
      </c>
      <c r="BV88" s="20">
        <f t="shared" si="326"/>
        <v>1118</v>
      </c>
      <c r="BW88" s="20">
        <f t="shared" si="350"/>
        <v>0</v>
      </c>
      <c r="BX88" s="20">
        <f t="shared" si="350"/>
        <v>0</v>
      </c>
      <c r="BY88" s="20">
        <f t="shared" si="327"/>
        <v>1118</v>
      </c>
      <c r="BZ88" s="20">
        <f t="shared" si="328"/>
        <v>1118</v>
      </c>
      <c r="CA88" s="20">
        <f t="shared" si="350"/>
        <v>0</v>
      </c>
      <c r="CB88" s="20">
        <f t="shared" si="329"/>
        <v>1118</v>
      </c>
      <c r="CC88" s="20">
        <f t="shared" si="350"/>
        <v>0</v>
      </c>
      <c r="CD88" s="20">
        <f t="shared" si="330"/>
        <v>1118</v>
      </c>
      <c r="CE88" s="20">
        <f t="shared" si="350"/>
        <v>0</v>
      </c>
    </row>
    <row r="89" spans="1:83" x14ac:dyDescent="0.25">
      <c r="A89" s="10" t="s">
        <v>250</v>
      </c>
      <c r="B89" s="19">
        <v>620</v>
      </c>
      <c r="C89" s="10"/>
      <c r="D89" s="10"/>
      <c r="E89" s="25" t="s">
        <v>616</v>
      </c>
      <c r="F89" s="20">
        <f>F90</f>
        <v>1118</v>
      </c>
      <c r="G89" s="20">
        <f t="shared" si="350"/>
        <v>1118</v>
      </c>
      <c r="H89" s="20">
        <f t="shared" si="350"/>
        <v>1118</v>
      </c>
      <c r="I89" s="20">
        <f t="shared" si="350"/>
        <v>0</v>
      </c>
      <c r="J89" s="20">
        <f t="shared" si="350"/>
        <v>0</v>
      </c>
      <c r="K89" s="20">
        <f t="shared" si="350"/>
        <v>0</v>
      </c>
      <c r="L89" s="20">
        <f t="shared" si="294"/>
        <v>1118</v>
      </c>
      <c r="M89" s="20">
        <f t="shared" si="295"/>
        <v>1118</v>
      </c>
      <c r="N89" s="20">
        <f t="shared" si="296"/>
        <v>1118</v>
      </c>
      <c r="O89" s="20">
        <f t="shared" si="350"/>
        <v>0</v>
      </c>
      <c r="P89" s="20">
        <f t="shared" si="350"/>
        <v>0</v>
      </c>
      <c r="Q89" s="20">
        <f t="shared" si="350"/>
        <v>0</v>
      </c>
      <c r="R89" s="20">
        <f t="shared" si="297"/>
        <v>1118</v>
      </c>
      <c r="S89" s="20">
        <f t="shared" si="298"/>
        <v>1118</v>
      </c>
      <c r="T89" s="20">
        <f t="shared" si="299"/>
        <v>1118</v>
      </c>
      <c r="U89" s="20">
        <f t="shared" si="350"/>
        <v>0</v>
      </c>
      <c r="V89" s="20">
        <f t="shared" si="300"/>
        <v>1118</v>
      </c>
      <c r="W89" s="20">
        <f t="shared" si="350"/>
        <v>0</v>
      </c>
      <c r="X89" s="20">
        <f t="shared" si="350"/>
        <v>0</v>
      </c>
      <c r="Y89" s="20">
        <f t="shared" si="350"/>
        <v>0</v>
      </c>
      <c r="Z89" s="20">
        <f t="shared" si="301"/>
        <v>1118</v>
      </c>
      <c r="AA89" s="20">
        <f t="shared" si="302"/>
        <v>1118</v>
      </c>
      <c r="AB89" s="20">
        <f t="shared" si="303"/>
        <v>1118</v>
      </c>
      <c r="AC89" s="20">
        <f t="shared" si="350"/>
        <v>0</v>
      </c>
      <c r="AD89" s="20">
        <f t="shared" si="350"/>
        <v>0</v>
      </c>
      <c r="AE89" s="20">
        <f t="shared" si="350"/>
        <v>0</v>
      </c>
      <c r="AF89" s="20">
        <f t="shared" si="304"/>
        <v>1118</v>
      </c>
      <c r="AG89" s="20">
        <f t="shared" si="305"/>
        <v>1118</v>
      </c>
      <c r="AH89" s="20">
        <f t="shared" si="306"/>
        <v>1118</v>
      </c>
      <c r="AI89" s="20">
        <f t="shared" si="350"/>
        <v>0</v>
      </c>
      <c r="AJ89" s="20">
        <f t="shared" si="307"/>
        <v>1118</v>
      </c>
      <c r="AK89" s="20">
        <f t="shared" si="350"/>
        <v>0</v>
      </c>
      <c r="AL89" s="20">
        <f t="shared" si="350"/>
        <v>0</v>
      </c>
      <c r="AM89" s="20">
        <f t="shared" si="350"/>
        <v>0</v>
      </c>
      <c r="AN89" s="20">
        <f t="shared" si="308"/>
        <v>1118</v>
      </c>
      <c r="AO89" s="20">
        <f t="shared" si="309"/>
        <v>1118</v>
      </c>
      <c r="AP89" s="20">
        <f t="shared" si="310"/>
        <v>1118</v>
      </c>
      <c r="AQ89" s="20">
        <f t="shared" si="350"/>
        <v>0</v>
      </c>
      <c r="AR89" s="20">
        <f t="shared" si="350"/>
        <v>0</v>
      </c>
      <c r="AS89" s="20">
        <f t="shared" si="350"/>
        <v>0</v>
      </c>
      <c r="AT89" s="20">
        <f t="shared" si="311"/>
        <v>1118</v>
      </c>
      <c r="AU89" s="20">
        <f t="shared" si="312"/>
        <v>1118</v>
      </c>
      <c r="AV89" s="20">
        <f t="shared" si="313"/>
        <v>1118</v>
      </c>
      <c r="AW89" s="20">
        <f t="shared" si="350"/>
        <v>0</v>
      </c>
      <c r="AX89" s="20">
        <f t="shared" si="350"/>
        <v>0</v>
      </c>
      <c r="AY89" s="20">
        <f t="shared" si="350"/>
        <v>0</v>
      </c>
      <c r="AZ89" s="20">
        <f t="shared" si="314"/>
        <v>1118</v>
      </c>
      <c r="BA89" s="20">
        <f t="shared" si="315"/>
        <v>1118</v>
      </c>
      <c r="BB89" s="20">
        <f t="shared" si="316"/>
        <v>1118</v>
      </c>
      <c r="BC89" s="20">
        <f t="shared" si="350"/>
        <v>0</v>
      </c>
      <c r="BD89" s="20">
        <f t="shared" si="317"/>
        <v>1118</v>
      </c>
      <c r="BE89" s="20">
        <f t="shared" si="350"/>
        <v>0</v>
      </c>
      <c r="BF89" s="20">
        <f t="shared" si="350"/>
        <v>0</v>
      </c>
      <c r="BG89" s="20">
        <f t="shared" si="350"/>
        <v>0</v>
      </c>
      <c r="BH89" s="20">
        <f t="shared" si="318"/>
        <v>1118</v>
      </c>
      <c r="BI89" s="20">
        <f t="shared" si="319"/>
        <v>1118</v>
      </c>
      <c r="BJ89" s="20">
        <f t="shared" si="320"/>
        <v>1118</v>
      </c>
      <c r="BK89" s="20">
        <f t="shared" si="350"/>
        <v>0</v>
      </c>
      <c r="BL89" s="20">
        <f t="shared" si="350"/>
        <v>0</v>
      </c>
      <c r="BM89" s="20">
        <f t="shared" si="321"/>
        <v>1118</v>
      </c>
      <c r="BN89" s="20">
        <f t="shared" si="322"/>
        <v>1118</v>
      </c>
      <c r="BO89" s="20">
        <f t="shared" si="350"/>
        <v>0</v>
      </c>
      <c r="BP89" s="20">
        <f t="shared" si="350"/>
        <v>0</v>
      </c>
      <c r="BQ89" s="20">
        <f t="shared" si="350"/>
        <v>0</v>
      </c>
      <c r="BR89" s="20">
        <f t="shared" si="323"/>
        <v>1118</v>
      </c>
      <c r="BS89" s="20">
        <f t="shared" si="324"/>
        <v>1118</v>
      </c>
      <c r="BT89" s="20">
        <f t="shared" si="325"/>
        <v>1118</v>
      </c>
      <c r="BU89" s="20">
        <f t="shared" si="350"/>
        <v>0</v>
      </c>
      <c r="BV89" s="20">
        <f t="shared" si="326"/>
        <v>1118</v>
      </c>
      <c r="BW89" s="20">
        <f t="shared" si="350"/>
        <v>0</v>
      </c>
      <c r="BX89" s="20">
        <f t="shared" si="350"/>
        <v>0</v>
      </c>
      <c r="BY89" s="20">
        <f t="shared" si="327"/>
        <v>1118</v>
      </c>
      <c r="BZ89" s="20">
        <f t="shared" si="328"/>
        <v>1118</v>
      </c>
      <c r="CA89" s="20">
        <f t="shared" si="350"/>
        <v>0</v>
      </c>
      <c r="CB89" s="20">
        <f t="shared" si="329"/>
        <v>1118</v>
      </c>
      <c r="CC89" s="20">
        <f t="shared" si="350"/>
        <v>0</v>
      </c>
      <c r="CD89" s="20">
        <f t="shared" si="330"/>
        <v>1118</v>
      </c>
      <c r="CE89" s="20">
        <f t="shared" si="350"/>
        <v>0</v>
      </c>
    </row>
    <row r="90" spans="1:83" x14ac:dyDescent="0.25">
      <c r="A90" s="10" t="s">
        <v>250</v>
      </c>
      <c r="B90" s="19">
        <v>620</v>
      </c>
      <c r="C90" s="10" t="s">
        <v>343</v>
      </c>
      <c r="D90" s="10" t="s">
        <v>336</v>
      </c>
      <c r="E90" s="25" t="s">
        <v>589</v>
      </c>
      <c r="F90" s="20">
        <v>1118</v>
      </c>
      <c r="G90" s="20">
        <v>1118</v>
      </c>
      <c r="H90" s="20">
        <v>1118</v>
      </c>
      <c r="I90" s="20"/>
      <c r="J90" s="20"/>
      <c r="K90" s="20"/>
      <c r="L90" s="20">
        <f t="shared" si="294"/>
        <v>1118</v>
      </c>
      <c r="M90" s="20">
        <f t="shared" si="295"/>
        <v>1118</v>
      </c>
      <c r="N90" s="20">
        <f t="shared" si="296"/>
        <v>1118</v>
      </c>
      <c r="O90" s="20"/>
      <c r="P90" s="20"/>
      <c r="Q90" s="20"/>
      <c r="R90" s="20">
        <f t="shared" si="297"/>
        <v>1118</v>
      </c>
      <c r="S90" s="20">
        <f t="shared" si="298"/>
        <v>1118</v>
      </c>
      <c r="T90" s="20">
        <f t="shared" si="299"/>
        <v>1118</v>
      </c>
      <c r="U90" s="20"/>
      <c r="V90" s="20">
        <f t="shared" si="300"/>
        <v>1118</v>
      </c>
      <c r="W90" s="20"/>
      <c r="X90" s="20"/>
      <c r="Y90" s="20"/>
      <c r="Z90" s="20">
        <f t="shared" si="301"/>
        <v>1118</v>
      </c>
      <c r="AA90" s="20">
        <f t="shared" si="302"/>
        <v>1118</v>
      </c>
      <c r="AB90" s="20">
        <f t="shared" si="303"/>
        <v>1118</v>
      </c>
      <c r="AC90" s="20"/>
      <c r="AD90" s="20"/>
      <c r="AE90" s="20"/>
      <c r="AF90" s="20">
        <f t="shared" si="304"/>
        <v>1118</v>
      </c>
      <c r="AG90" s="20">
        <f t="shared" si="305"/>
        <v>1118</v>
      </c>
      <c r="AH90" s="20">
        <f t="shared" si="306"/>
        <v>1118</v>
      </c>
      <c r="AI90" s="20"/>
      <c r="AJ90" s="20">
        <f t="shared" si="307"/>
        <v>1118</v>
      </c>
      <c r="AK90" s="20"/>
      <c r="AL90" s="20"/>
      <c r="AM90" s="20"/>
      <c r="AN90" s="20">
        <f t="shared" si="308"/>
        <v>1118</v>
      </c>
      <c r="AO90" s="20">
        <f t="shared" si="309"/>
        <v>1118</v>
      </c>
      <c r="AP90" s="20">
        <f t="shared" si="310"/>
        <v>1118</v>
      </c>
      <c r="AQ90" s="20"/>
      <c r="AR90" s="20"/>
      <c r="AS90" s="20"/>
      <c r="AT90" s="20">
        <f t="shared" si="311"/>
        <v>1118</v>
      </c>
      <c r="AU90" s="20">
        <f t="shared" si="312"/>
        <v>1118</v>
      </c>
      <c r="AV90" s="20">
        <f t="shared" si="313"/>
        <v>1118</v>
      </c>
      <c r="AW90" s="20"/>
      <c r="AX90" s="20"/>
      <c r="AY90" s="20"/>
      <c r="AZ90" s="20">
        <f t="shared" si="314"/>
        <v>1118</v>
      </c>
      <c r="BA90" s="20">
        <f t="shared" si="315"/>
        <v>1118</v>
      </c>
      <c r="BB90" s="20">
        <f t="shared" si="316"/>
        <v>1118</v>
      </c>
      <c r="BC90" s="20"/>
      <c r="BD90" s="20">
        <f t="shared" si="317"/>
        <v>1118</v>
      </c>
      <c r="BE90" s="20"/>
      <c r="BF90" s="20"/>
      <c r="BG90" s="20"/>
      <c r="BH90" s="20">
        <f t="shared" si="318"/>
        <v>1118</v>
      </c>
      <c r="BI90" s="20">
        <f t="shared" si="319"/>
        <v>1118</v>
      </c>
      <c r="BJ90" s="20">
        <f t="shared" si="320"/>
        <v>1118</v>
      </c>
      <c r="BK90" s="20"/>
      <c r="BL90" s="20"/>
      <c r="BM90" s="20">
        <f t="shared" si="321"/>
        <v>1118</v>
      </c>
      <c r="BN90" s="20">
        <f t="shared" si="322"/>
        <v>1118</v>
      </c>
      <c r="BO90" s="20"/>
      <c r="BP90" s="20"/>
      <c r="BQ90" s="20"/>
      <c r="BR90" s="20">
        <f t="shared" si="323"/>
        <v>1118</v>
      </c>
      <c r="BS90" s="20">
        <f t="shared" si="324"/>
        <v>1118</v>
      </c>
      <c r="BT90" s="20">
        <f t="shared" si="325"/>
        <v>1118</v>
      </c>
      <c r="BU90" s="20"/>
      <c r="BV90" s="20">
        <f t="shared" si="326"/>
        <v>1118</v>
      </c>
      <c r="BW90" s="20"/>
      <c r="BX90" s="20"/>
      <c r="BY90" s="20">
        <f t="shared" si="327"/>
        <v>1118</v>
      </c>
      <c r="BZ90" s="20">
        <f t="shared" si="328"/>
        <v>1118</v>
      </c>
      <c r="CA90" s="20"/>
      <c r="CB90" s="20">
        <f t="shared" si="329"/>
        <v>1118</v>
      </c>
      <c r="CC90" s="20"/>
      <c r="CD90" s="20">
        <f t="shared" si="330"/>
        <v>1118</v>
      </c>
      <c r="CE90" s="20"/>
    </row>
    <row r="91" spans="1:83" ht="47.25" x14ac:dyDescent="0.25">
      <c r="A91" s="10" t="s">
        <v>251</v>
      </c>
      <c r="B91" s="19"/>
      <c r="C91" s="10"/>
      <c r="D91" s="10"/>
      <c r="E91" s="25" t="s">
        <v>643</v>
      </c>
      <c r="F91" s="20">
        <f>F92</f>
        <v>287.39999999999998</v>
      </c>
      <c r="G91" s="20">
        <f t="shared" ref="G91:CE93" si="351">G92</f>
        <v>287.39999999999998</v>
      </c>
      <c r="H91" s="20">
        <f t="shared" si="351"/>
        <v>287.39999999999998</v>
      </c>
      <c r="I91" s="20">
        <f t="shared" si="351"/>
        <v>0</v>
      </c>
      <c r="J91" s="20">
        <f t="shared" si="351"/>
        <v>0</v>
      </c>
      <c r="K91" s="20">
        <f t="shared" si="351"/>
        <v>0</v>
      </c>
      <c r="L91" s="20">
        <f t="shared" si="294"/>
        <v>287.39999999999998</v>
      </c>
      <c r="M91" s="20">
        <f t="shared" si="295"/>
        <v>287.39999999999998</v>
      </c>
      <c r="N91" s="20">
        <f t="shared" si="296"/>
        <v>287.39999999999998</v>
      </c>
      <c r="O91" s="20">
        <f t="shared" si="351"/>
        <v>0</v>
      </c>
      <c r="P91" s="20">
        <f t="shared" si="351"/>
        <v>0</v>
      </c>
      <c r="Q91" s="20">
        <f t="shared" si="351"/>
        <v>0</v>
      </c>
      <c r="R91" s="20">
        <f t="shared" si="297"/>
        <v>287.39999999999998</v>
      </c>
      <c r="S91" s="20">
        <f t="shared" si="298"/>
        <v>287.39999999999998</v>
      </c>
      <c r="T91" s="20">
        <f t="shared" si="299"/>
        <v>287.39999999999998</v>
      </c>
      <c r="U91" s="20">
        <f t="shared" si="351"/>
        <v>0</v>
      </c>
      <c r="V91" s="20">
        <f t="shared" si="300"/>
        <v>287.39999999999998</v>
      </c>
      <c r="W91" s="20">
        <f t="shared" si="351"/>
        <v>0</v>
      </c>
      <c r="X91" s="20">
        <f t="shared" si="351"/>
        <v>0</v>
      </c>
      <c r="Y91" s="20">
        <f t="shared" si="351"/>
        <v>0</v>
      </c>
      <c r="Z91" s="20">
        <f t="shared" si="301"/>
        <v>287.39999999999998</v>
      </c>
      <c r="AA91" s="20">
        <f t="shared" si="302"/>
        <v>287.39999999999998</v>
      </c>
      <c r="AB91" s="20">
        <f t="shared" si="303"/>
        <v>287.39999999999998</v>
      </c>
      <c r="AC91" s="20">
        <f t="shared" si="351"/>
        <v>0</v>
      </c>
      <c r="AD91" s="20">
        <f t="shared" si="351"/>
        <v>0</v>
      </c>
      <c r="AE91" s="20">
        <f t="shared" si="351"/>
        <v>0</v>
      </c>
      <c r="AF91" s="20">
        <f t="shared" si="304"/>
        <v>287.39999999999998</v>
      </c>
      <c r="AG91" s="20">
        <f t="shared" si="305"/>
        <v>287.39999999999998</v>
      </c>
      <c r="AH91" s="20">
        <f t="shared" si="306"/>
        <v>287.39999999999998</v>
      </c>
      <c r="AI91" s="20">
        <f t="shared" si="351"/>
        <v>0</v>
      </c>
      <c r="AJ91" s="20">
        <f t="shared" si="307"/>
        <v>287.39999999999998</v>
      </c>
      <c r="AK91" s="20">
        <f t="shared" si="351"/>
        <v>0</v>
      </c>
      <c r="AL91" s="20">
        <f t="shared" si="351"/>
        <v>0</v>
      </c>
      <c r="AM91" s="20">
        <f t="shared" si="351"/>
        <v>0</v>
      </c>
      <c r="AN91" s="20">
        <f t="shared" si="308"/>
        <v>287.39999999999998</v>
      </c>
      <c r="AO91" s="20">
        <f t="shared" si="309"/>
        <v>287.39999999999998</v>
      </c>
      <c r="AP91" s="20">
        <f t="shared" si="310"/>
        <v>287.39999999999998</v>
      </c>
      <c r="AQ91" s="20">
        <f t="shared" si="351"/>
        <v>0</v>
      </c>
      <c r="AR91" s="20">
        <f t="shared" si="351"/>
        <v>0</v>
      </c>
      <c r="AS91" s="20">
        <f t="shared" si="351"/>
        <v>0</v>
      </c>
      <c r="AT91" s="20">
        <f t="shared" si="311"/>
        <v>287.39999999999998</v>
      </c>
      <c r="AU91" s="20">
        <f t="shared" si="312"/>
        <v>287.39999999999998</v>
      </c>
      <c r="AV91" s="20">
        <f t="shared" si="313"/>
        <v>287.39999999999998</v>
      </c>
      <c r="AW91" s="20">
        <f t="shared" si="351"/>
        <v>0</v>
      </c>
      <c r="AX91" s="20">
        <f t="shared" si="351"/>
        <v>0</v>
      </c>
      <c r="AY91" s="20">
        <f t="shared" si="351"/>
        <v>0</v>
      </c>
      <c r="AZ91" s="20">
        <f t="shared" si="314"/>
        <v>287.39999999999998</v>
      </c>
      <c r="BA91" s="20">
        <f t="shared" si="315"/>
        <v>287.39999999999998</v>
      </c>
      <c r="BB91" s="20">
        <f t="shared" si="316"/>
        <v>287.39999999999998</v>
      </c>
      <c r="BC91" s="20">
        <f t="shared" si="351"/>
        <v>0</v>
      </c>
      <c r="BD91" s="20">
        <f t="shared" si="317"/>
        <v>287.39999999999998</v>
      </c>
      <c r="BE91" s="20">
        <f t="shared" si="351"/>
        <v>0</v>
      </c>
      <c r="BF91" s="20">
        <f t="shared" si="351"/>
        <v>0</v>
      </c>
      <c r="BG91" s="20">
        <f t="shared" si="351"/>
        <v>0</v>
      </c>
      <c r="BH91" s="20">
        <f t="shared" si="318"/>
        <v>287.39999999999998</v>
      </c>
      <c r="BI91" s="20">
        <f t="shared" si="319"/>
        <v>287.39999999999998</v>
      </c>
      <c r="BJ91" s="20">
        <f t="shared" si="320"/>
        <v>287.39999999999998</v>
      </c>
      <c r="BK91" s="20">
        <f t="shared" si="351"/>
        <v>0</v>
      </c>
      <c r="BL91" s="20">
        <f t="shared" si="351"/>
        <v>0</v>
      </c>
      <c r="BM91" s="20">
        <f t="shared" si="321"/>
        <v>287.39999999999998</v>
      </c>
      <c r="BN91" s="20">
        <f t="shared" si="322"/>
        <v>287.39999999999998</v>
      </c>
      <c r="BO91" s="20">
        <f t="shared" si="351"/>
        <v>0</v>
      </c>
      <c r="BP91" s="20">
        <f t="shared" si="351"/>
        <v>0</v>
      </c>
      <c r="BQ91" s="20">
        <f t="shared" si="351"/>
        <v>0</v>
      </c>
      <c r="BR91" s="20">
        <f t="shared" si="323"/>
        <v>287.39999999999998</v>
      </c>
      <c r="BS91" s="20">
        <f t="shared" si="324"/>
        <v>287.39999999999998</v>
      </c>
      <c r="BT91" s="20">
        <f t="shared" si="325"/>
        <v>287.39999999999998</v>
      </c>
      <c r="BU91" s="20">
        <f t="shared" si="351"/>
        <v>0</v>
      </c>
      <c r="BV91" s="20">
        <f t="shared" si="326"/>
        <v>287.39999999999998</v>
      </c>
      <c r="BW91" s="20">
        <f t="shared" si="351"/>
        <v>0</v>
      </c>
      <c r="BX91" s="20">
        <f t="shared" si="351"/>
        <v>0</v>
      </c>
      <c r="BY91" s="20">
        <f t="shared" si="327"/>
        <v>287.39999999999998</v>
      </c>
      <c r="BZ91" s="20">
        <f t="shared" si="328"/>
        <v>287.39999999999998</v>
      </c>
      <c r="CA91" s="20">
        <f t="shared" si="351"/>
        <v>0</v>
      </c>
      <c r="CB91" s="20">
        <f t="shared" si="329"/>
        <v>287.39999999999998</v>
      </c>
      <c r="CC91" s="20">
        <f t="shared" si="351"/>
        <v>0</v>
      </c>
      <c r="CD91" s="20">
        <f t="shared" si="330"/>
        <v>287.39999999999998</v>
      </c>
      <c r="CE91" s="20">
        <f t="shared" si="351"/>
        <v>0</v>
      </c>
    </row>
    <row r="92" spans="1:83" ht="31.5" x14ac:dyDescent="0.25">
      <c r="A92" s="10" t="s">
        <v>251</v>
      </c>
      <c r="B92" s="19">
        <v>300</v>
      </c>
      <c r="C92" s="10"/>
      <c r="D92" s="10"/>
      <c r="E92" s="25" t="s">
        <v>604</v>
      </c>
      <c r="F92" s="20">
        <f>F93</f>
        <v>287.39999999999998</v>
      </c>
      <c r="G92" s="20">
        <f t="shared" si="351"/>
        <v>287.39999999999998</v>
      </c>
      <c r="H92" s="20">
        <f t="shared" si="351"/>
        <v>287.39999999999998</v>
      </c>
      <c r="I92" s="20">
        <f t="shared" si="351"/>
        <v>0</v>
      </c>
      <c r="J92" s="20">
        <f t="shared" si="351"/>
        <v>0</v>
      </c>
      <c r="K92" s="20">
        <f t="shared" si="351"/>
        <v>0</v>
      </c>
      <c r="L92" s="20">
        <f t="shared" si="294"/>
        <v>287.39999999999998</v>
      </c>
      <c r="M92" s="20">
        <f t="shared" si="295"/>
        <v>287.39999999999998</v>
      </c>
      <c r="N92" s="20">
        <f t="shared" si="296"/>
        <v>287.39999999999998</v>
      </c>
      <c r="O92" s="20">
        <f t="shared" si="351"/>
        <v>0</v>
      </c>
      <c r="P92" s="20">
        <f t="shared" si="351"/>
        <v>0</v>
      </c>
      <c r="Q92" s="20">
        <f t="shared" si="351"/>
        <v>0</v>
      </c>
      <c r="R92" s="20">
        <f t="shared" si="297"/>
        <v>287.39999999999998</v>
      </c>
      <c r="S92" s="20">
        <f t="shared" si="298"/>
        <v>287.39999999999998</v>
      </c>
      <c r="T92" s="20">
        <f t="shared" si="299"/>
        <v>287.39999999999998</v>
      </c>
      <c r="U92" s="20">
        <f t="shared" si="351"/>
        <v>0</v>
      </c>
      <c r="V92" s="20">
        <f t="shared" si="300"/>
        <v>287.39999999999998</v>
      </c>
      <c r="W92" s="20">
        <f t="shared" si="351"/>
        <v>0</v>
      </c>
      <c r="X92" s="20">
        <f t="shared" si="351"/>
        <v>0</v>
      </c>
      <c r="Y92" s="20">
        <f t="shared" si="351"/>
        <v>0</v>
      </c>
      <c r="Z92" s="20">
        <f t="shared" si="301"/>
        <v>287.39999999999998</v>
      </c>
      <c r="AA92" s="20">
        <f t="shared" si="302"/>
        <v>287.39999999999998</v>
      </c>
      <c r="AB92" s="20">
        <f t="shared" si="303"/>
        <v>287.39999999999998</v>
      </c>
      <c r="AC92" s="20">
        <f t="shared" si="351"/>
        <v>0</v>
      </c>
      <c r="AD92" s="20">
        <f t="shared" si="351"/>
        <v>0</v>
      </c>
      <c r="AE92" s="20">
        <f t="shared" si="351"/>
        <v>0</v>
      </c>
      <c r="AF92" s="20">
        <f t="shared" si="304"/>
        <v>287.39999999999998</v>
      </c>
      <c r="AG92" s="20">
        <f t="shared" si="305"/>
        <v>287.39999999999998</v>
      </c>
      <c r="AH92" s="20">
        <f t="shared" si="306"/>
        <v>287.39999999999998</v>
      </c>
      <c r="AI92" s="20">
        <f t="shared" si="351"/>
        <v>0</v>
      </c>
      <c r="AJ92" s="20">
        <f t="shared" si="307"/>
        <v>287.39999999999998</v>
      </c>
      <c r="AK92" s="20">
        <f t="shared" si="351"/>
        <v>0</v>
      </c>
      <c r="AL92" s="20">
        <f t="shared" si="351"/>
        <v>0</v>
      </c>
      <c r="AM92" s="20">
        <f t="shared" si="351"/>
        <v>0</v>
      </c>
      <c r="AN92" s="20">
        <f t="shared" si="308"/>
        <v>287.39999999999998</v>
      </c>
      <c r="AO92" s="20">
        <f t="shared" si="309"/>
        <v>287.39999999999998</v>
      </c>
      <c r="AP92" s="20">
        <f t="shared" si="310"/>
        <v>287.39999999999998</v>
      </c>
      <c r="AQ92" s="20">
        <f t="shared" si="351"/>
        <v>0</v>
      </c>
      <c r="AR92" s="20">
        <f t="shared" si="351"/>
        <v>0</v>
      </c>
      <c r="AS92" s="20">
        <f t="shared" si="351"/>
        <v>0</v>
      </c>
      <c r="AT92" s="20">
        <f t="shared" si="311"/>
        <v>287.39999999999998</v>
      </c>
      <c r="AU92" s="20">
        <f t="shared" si="312"/>
        <v>287.39999999999998</v>
      </c>
      <c r="AV92" s="20">
        <f t="shared" si="313"/>
        <v>287.39999999999998</v>
      </c>
      <c r="AW92" s="20">
        <f t="shared" si="351"/>
        <v>0</v>
      </c>
      <c r="AX92" s="20">
        <f t="shared" si="351"/>
        <v>0</v>
      </c>
      <c r="AY92" s="20">
        <f t="shared" si="351"/>
        <v>0</v>
      </c>
      <c r="AZ92" s="20">
        <f t="shared" si="314"/>
        <v>287.39999999999998</v>
      </c>
      <c r="BA92" s="20">
        <f t="shared" si="315"/>
        <v>287.39999999999998</v>
      </c>
      <c r="BB92" s="20">
        <f t="shared" si="316"/>
        <v>287.39999999999998</v>
      </c>
      <c r="BC92" s="20">
        <f t="shared" si="351"/>
        <v>0</v>
      </c>
      <c r="BD92" s="20">
        <f t="shared" si="317"/>
        <v>287.39999999999998</v>
      </c>
      <c r="BE92" s="20">
        <f t="shared" si="351"/>
        <v>0</v>
      </c>
      <c r="BF92" s="20">
        <f t="shared" si="351"/>
        <v>0</v>
      </c>
      <c r="BG92" s="20">
        <f t="shared" si="351"/>
        <v>0</v>
      </c>
      <c r="BH92" s="20">
        <f t="shared" si="318"/>
        <v>287.39999999999998</v>
      </c>
      <c r="BI92" s="20">
        <f t="shared" si="319"/>
        <v>287.39999999999998</v>
      </c>
      <c r="BJ92" s="20">
        <f t="shared" si="320"/>
        <v>287.39999999999998</v>
      </c>
      <c r="BK92" s="20">
        <f t="shared" si="351"/>
        <v>0</v>
      </c>
      <c r="BL92" s="20">
        <f t="shared" si="351"/>
        <v>0</v>
      </c>
      <c r="BM92" s="20">
        <f t="shared" si="321"/>
        <v>287.39999999999998</v>
      </c>
      <c r="BN92" s="20">
        <f t="shared" si="322"/>
        <v>287.39999999999998</v>
      </c>
      <c r="BO92" s="20">
        <f t="shared" si="351"/>
        <v>0</v>
      </c>
      <c r="BP92" s="20">
        <f t="shared" si="351"/>
        <v>0</v>
      </c>
      <c r="BQ92" s="20">
        <f t="shared" si="351"/>
        <v>0</v>
      </c>
      <c r="BR92" s="20">
        <f t="shared" si="323"/>
        <v>287.39999999999998</v>
      </c>
      <c r="BS92" s="20">
        <f t="shared" si="324"/>
        <v>287.39999999999998</v>
      </c>
      <c r="BT92" s="20">
        <f t="shared" si="325"/>
        <v>287.39999999999998</v>
      </c>
      <c r="BU92" s="20">
        <f t="shared" si="351"/>
        <v>0</v>
      </c>
      <c r="BV92" s="20">
        <f t="shared" si="326"/>
        <v>287.39999999999998</v>
      </c>
      <c r="BW92" s="20">
        <f t="shared" si="351"/>
        <v>0</v>
      </c>
      <c r="BX92" s="20">
        <f t="shared" si="351"/>
        <v>0</v>
      </c>
      <c r="BY92" s="20">
        <f t="shared" si="327"/>
        <v>287.39999999999998</v>
      </c>
      <c r="BZ92" s="20">
        <f t="shared" si="328"/>
        <v>287.39999999999998</v>
      </c>
      <c r="CA92" s="20">
        <f t="shared" si="351"/>
        <v>0</v>
      </c>
      <c r="CB92" s="20">
        <f t="shared" si="329"/>
        <v>287.39999999999998</v>
      </c>
      <c r="CC92" s="20">
        <f t="shared" si="351"/>
        <v>0</v>
      </c>
      <c r="CD92" s="20">
        <f t="shared" si="330"/>
        <v>287.39999999999998</v>
      </c>
      <c r="CE92" s="20">
        <f t="shared" si="351"/>
        <v>0</v>
      </c>
    </row>
    <row r="93" spans="1:83" x14ac:dyDescent="0.25">
      <c r="A93" s="10" t="s">
        <v>251</v>
      </c>
      <c r="B93" s="19">
        <v>350</v>
      </c>
      <c r="C93" s="10"/>
      <c r="D93" s="10"/>
      <c r="E93" s="25" t="s">
        <v>609</v>
      </c>
      <c r="F93" s="20">
        <f>F94</f>
        <v>287.39999999999998</v>
      </c>
      <c r="G93" s="20">
        <f t="shared" si="351"/>
        <v>287.39999999999998</v>
      </c>
      <c r="H93" s="20">
        <f t="shared" si="351"/>
        <v>287.39999999999998</v>
      </c>
      <c r="I93" s="20">
        <f t="shared" si="351"/>
        <v>0</v>
      </c>
      <c r="J93" s="20">
        <f t="shared" si="351"/>
        <v>0</v>
      </c>
      <c r="K93" s="20">
        <f t="shared" si="351"/>
        <v>0</v>
      </c>
      <c r="L93" s="20">
        <f t="shared" si="294"/>
        <v>287.39999999999998</v>
      </c>
      <c r="M93" s="20">
        <f t="shared" si="295"/>
        <v>287.39999999999998</v>
      </c>
      <c r="N93" s="20">
        <f t="shared" si="296"/>
        <v>287.39999999999998</v>
      </c>
      <c r="O93" s="20">
        <f t="shared" si="351"/>
        <v>0</v>
      </c>
      <c r="P93" s="20">
        <f t="shared" si="351"/>
        <v>0</v>
      </c>
      <c r="Q93" s="20">
        <f t="shared" si="351"/>
        <v>0</v>
      </c>
      <c r="R93" s="20">
        <f t="shared" si="297"/>
        <v>287.39999999999998</v>
      </c>
      <c r="S93" s="20">
        <f t="shared" si="298"/>
        <v>287.39999999999998</v>
      </c>
      <c r="T93" s="20">
        <f t="shared" si="299"/>
        <v>287.39999999999998</v>
      </c>
      <c r="U93" s="20">
        <f t="shared" si="351"/>
        <v>0</v>
      </c>
      <c r="V93" s="20">
        <f t="shared" si="300"/>
        <v>287.39999999999998</v>
      </c>
      <c r="W93" s="20">
        <f t="shared" si="351"/>
        <v>0</v>
      </c>
      <c r="X93" s="20">
        <f t="shared" si="351"/>
        <v>0</v>
      </c>
      <c r="Y93" s="20">
        <f t="shared" si="351"/>
        <v>0</v>
      </c>
      <c r="Z93" s="20">
        <f t="shared" si="301"/>
        <v>287.39999999999998</v>
      </c>
      <c r="AA93" s="20">
        <f t="shared" si="302"/>
        <v>287.39999999999998</v>
      </c>
      <c r="AB93" s="20">
        <f t="shared" si="303"/>
        <v>287.39999999999998</v>
      </c>
      <c r="AC93" s="20">
        <f t="shared" si="351"/>
        <v>0</v>
      </c>
      <c r="AD93" s="20">
        <f t="shared" si="351"/>
        <v>0</v>
      </c>
      <c r="AE93" s="20">
        <f t="shared" si="351"/>
        <v>0</v>
      </c>
      <c r="AF93" s="20">
        <f t="shared" si="304"/>
        <v>287.39999999999998</v>
      </c>
      <c r="AG93" s="20">
        <f t="shared" si="305"/>
        <v>287.39999999999998</v>
      </c>
      <c r="AH93" s="20">
        <f t="shared" si="306"/>
        <v>287.39999999999998</v>
      </c>
      <c r="AI93" s="20">
        <f t="shared" si="351"/>
        <v>0</v>
      </c>
      <c r="AJ93" s="20">
        <f t="shared" si="307"/>
        <v>287.39999999999998</v>
      </c>
      <c r="AK93" s="20">
        <f t="shared" si="351"/>
        <v>0</v>
      </c>
      <c r="AL93" s="20">
        <f t="shared" si="351"/>
        <v>0</v>
      </c>
      <c r="AM93" s="20">
        <f t="shared" si="351"/>
        <v>0</v>
      </c>
      <c r="AN93" s="20">
        <f t="shared" si="308"/>
        <v>287.39999999999998</v>
      </c>
      <c r="AO93" s="20">
        <f t="shared" si="309"/>
        <v>287.39999999999998</v>
      </c>
      <c r="AP93" s="20">
        <f t="shared" si="310"/>
        <v>287.39999999999998</v>
      </c>
      <c r="AQ93" s="20">
        <f t="shared" si="351"/>
        <v>0</v>
      </c>
      <c r="AR93" s="20">
        <f t="shared" si="351"/>
        <v>0</v>
      </c>
      <c r="AS93" s="20">
        <f t="shared" si="351"/>
        <v>0</v>
      </c>
      <c r="AT93" s="20">
        <f t="shared" si="311"/>
        <v>287.39999999999998</v>
      </c>
      <c r="AU93" s="20">
        <f t="shared" si="312"/>
        <v>287.39999999999998</v>
      </c>
      <c r="AV93" s="20">
        <f t="shared" si="313"/>
        <v>287.39999999999998</v>
      </c>
      <c r="AW93" s="20">
        <f t="shared" si="351"/>
        <v>0</v>
      </c>
      <c r="AX93" s="20">
        <f t="shared" si="351"/>
        <v>0</v>
      </c>
      <c r="AY93" s="20">
        <f t="shared" si="351"/>
        <v>0</v>
      </c>
      <c r="AZ93" s="20">
        <f t="shared" si="314"/>
        <v>287.39999999999998</v>
      </c>
      <c r="BA93" s="20">
        <f t="shared" si="315"/>
        <v>287.39999999999998</v>
      </c>
      <c r="BB93" s="20">
        <f t="shared" si="316"/>
        <v>287.39999999999998</v>
      </c>
      <c r="BC93" s="20">
        <f t="shared" si="351"/>
        <v>0</v>
      </c>
      <c r="BD93" s="20">
        <f t="shared" si="317"/>
        <v>287.39999999999998</v>
      </c>
      <c r="BE93" s="20">
        <f t="shared" si="351"/>
        <v>0</v>
      </c>
      <c r="BF93" s="20">
        <f t="shared" si="351"/>
        <v>0</v>
      </c>
      <c r="BG93" s="20">
        <f t="shared" si="351"/>
        <v>0</v>
      </c>
      <c r="BH93" s="20">
        <f t="shared" si="318"/>
        <v>287.39999999999998</v>
      </c>
      <c r="BI93" s="20">
        <f t="shared" si="319"/>
        <v>287.39999999999998</v>
      </c>
      <c r="BJ93" s="20">
        <f t="shared" si="320"/>
        <v>287.39999999999998</v>
      </c>
      <c r="BK93" s="20">
        <f t="shared" si="351"/>
        <v>0</v>
      </c>
      <c r="BL93" s="20">
        <f t="shared" si="351"/>
        <v>0</v>
      </c>
      <c r="BM93" s="20">
        <f t="shared" si="321"/>
        <v>287.39999999999998</v>
      </c>
      <c r="BN93" s="20">
        <f t="shared" si="322"/>
        <v>287.39999999999998</v>
      </c>
      <c r="BO93" s="20">
        <f t="shared" si="351"/>
        <v>0</v>
      </c>
      <c r="BP93" s="20">
        <f t="shared" si="351"/>
        <v>0</v>
      </c>
      <c r="BQ93" s="20">
        <f t="shared" si="351"/>
        <v>0</v>
      </c>
      <c r="BR93" s="20">
        <f t="shared" si="323"/>
        <v>287.39999999999998</v>
      </c>
      <c r="BS93" s="20">
        <f t="shared" si="324"/>
        <v>287.39999999999998</v>
      </c>
      <c r="BT93" s="20">
        <f t="shared" si="325"/>
        <v>287.39999999999998</v>
      </c>
      <c r="BU93" s="20">
        <f t="shared" si="351"/>
        <v>0</v>
      </c>
      <c r="BV93" s="20">
        <f t="shared" si="326"/>
        <v>287.39999999999998</v>
      </c>
      <c r="BW93" s="20">
        <f t="shared" si="351"/>
        <v>0</v>
      </c>
      <c r="BX93" s="20">
        <f t="shared" si="351"/>
        <v>0</v>
      </c>
      <c r="BY93" s="20">
        <f t="shared" si="327"/>
        <v>287.39999999999998</v>
      </c>
      <c r="BZ93" s="20">
        <f t="shared" si="328"/>
        <v>287.39999999999998</v>
      </c>
      <c r="CA93" s="20">
        <f t="shared" si="351"/>
        <v>0</v>
      </c>
      <c r="CB93" s="20">
        <f t="shared" si="329"/>
        <v>287.39999999999998</v>
      </c>
      <c r="CC93" s="20">
        <f t="shared" si="351"/>
        <v>0</v>
      </c>
      <c r="CD93" s="20">
        <f t="shared" si="330"/>
        <v>287.39999999999998</v>
      </c>
      <c r="CE93" s="20">
        <f t="shared" si="351"/>
        <v>0</v>
      </c>
    </row>
    <row r="94" spans="1:83" x14ac:dyDescent="0.25">
      <c r="A94" s="10" t="s">
        <v>251</v>
      </c>
      <c r="B94" s="19">
        <v>350</v>
      </c>
      <c r="C94" s="10" t="s">
        <v>346</v>
      </c>
      <c r="D94" s="10" t="s">
        <v>334</v>
      </c>
      <c r="E94" s="25" t="s">
        <v>592</v>
      </c>
      <c r="F94" s="20">
        <v>287.39999999999998</v>
      </c>
      <c r="G94" s="20">
        <v>287.39999999999998</v>
      </c>
      <c r="H94" s="20">
        <v>287.39999999999998</v>
      </c>
      <c r="I94" s="20"/>
      <c r="J94" s="20"/>
      <c r="K94" s="20"/>
      <c r="L94" s="20">
        <f t="shared" si="294"/>
        <v>287.39999999999998</v>
      </c>
      <c r="M94" s="20">
        <f t="shared" si="295"/>
        <v>287.39999999999998</v>
      </c>
      <c r="N94" s="20">
        <f t="shared" si="296"/>
        <v>287.39999999999998</v>
      </c>
      <c r="O94" s="20"/>
      <c r="P94" s="20"/>
      <c r="Q94" s="20"/>
      <c r="R94" s="20">
        <f t="shared" si="297"/>
        <v>287.39999999999998</v>
      </c>
      <c r="S94" s="20">
        <f t="shared" si="298"/>
        <v>287.39999999999998</v>
      </c>
      <c r="T94" s="20">
        <f t="shared" si="299"/>
        <v>287.39999999999998</v>
      </c>
      <c r="U94" s="20"/>
      <c r="V94" s="20">
        <f t="shared" si="300"/>
        <v>287.39999999999998</v>
      </c>
      <c r="W94" s="20"/>
      <c r="X94" s="20"/>
      <c r="Y94" s="20"/>
      <c r="Z94" s="20">
        <f t="shared" si="301"/>
        <v>287.39999999999998</v>
      </c>
      <c r="AA94" s="20">
        <f t="shared" si="302"/>
        <v>287.39999999999998</v>
      </c>
      <c r="AB94" s="20">
        <f t="shared" si="303"/>
        <v>287.39999999999998</v>
      </c>
      <c r="AC94" s="20"/>
      <c r="AD94" s="20"/>
      <c r="AE94" s="20"/>
      <c r="AF94" s="20">
        <f t="shared" si="304"/>
        <v>287.39999999999998</v>
      </c>
      <c r="AG94" s="20">
        <f t="shared" si="305"/>
        <v>287.39999999999998</v>
      </c>
      <c r="AH94" s="20">
        <f t="shared" si="306"/>
        <v>287.39999999999998</v>
      </c>
      <c r="AI94" s="20"/>
      <c r="AJ94" s="20">
        <f t="shared" si="307"/>
        <v>287.39999999999998</v>
      </c>
      <c r="AK94" s="20"/>
      <c r="AL94" s="20"/>
      <c r="AM94" s="20"/>
      <c r="AN94" s="20">
        <f t="shared" si="308"/>
        <v>287.39999999999998</v>
      </c>
      <c r="AO94" s="20">
        <f t="shared" si="309"/>
        <v>287.39999999999998</v>
      </c>
      <c r="AP94" s="20">
        <f t="shared" si="310"/>
        <v>287.39999999999998</v>
      </c>
      <c r="AQ94" s="20"/>
      <c r="AR94" s="20"/>
      <c r="AS94" s="20"/>
      <c r="AT94" s="20">
        <f t="shared" si="311"/>
        <v>287.39999999999998</v>
      </c>
      <c r="AU94" s="20">
        <f t="shared" si="312"/>
        <v>287.39999999999998</v>
      </c>
      <c r="AV94" s="20">
        <f t="shared" si="313"/>
        <v>287.39999999999998</v>
      </c>
      <c r="AW94" s="20"/>
      <c r="AX94" s="20"/>
      <c r="AY94" s="20"/>
      <c r="AZ94" s="20">
        <f t="shared" si="314"/>
        <v>287.39999999999998</v>
      </c>
      <c r="BA94" s="20">
        <f t="shared" si="315"/>
        <v>287.39999999999998</v>
      </c>
      <c r="BB94" s="20">
        <f t="shared" si="316"/>
        <v>287.39999999999998</v>
      </c>
      <c r="BC94" s="20"/>
      <c r="BD94" s="20">
        <f t="shared" si="317"/>
        <v>287.39999999999998</v>
      </c>
      <c r="BE94" s="20"/>
      <c r="BF94" s="20"/>
      <c r="BG94" s="20"/>
      <c r="BH94" s="20">
        <f t="shared" si="318"/>
        <v>287.39999999999998</v>
      </c>
      <c r="BI94" s="20">
        <f t="shared" si="319"/>
        <v>287.39999999999998</v>
      </c>
      <c r="BJ94" s="20">
        <f t="shared" si="320"/>
        <v>287.39999999999998</v>
      </c>
      <c r="BK94" s="20"/>
      <c r="BL94" s="20"/>
      <c r="BM94" s="20">
        <f t="shared" si="321"/>
        <v>287.39999999999998</v>
      </c>
      <c r="BN94" s="20">
        <f t="shared" si="322"/>
        <v>287.39999999999998</v>
      </c>
      <c r="BO94" s="20"/>
      <c r="BP94" s="20"/>
      <c r="BQ94" s="20"/>
      <c r="BR94" s="20">
        <f t="shared" si="323"/>
        <v>287.39999999999998</v>
      </c>
      <c r="BS94" s="20">
        <f t="shared" si="324"/>
        <v>287.39999999999998</v>
      </c>
      <c r="BT94" s="20">
        <f t="shared" si="325"/>
        <v>287.39999999999998</v>
      </c>
      <c r="BU94" s="20"/>
      <c r="BV94" s="20">
        <f t="shared" si="326"/>
        <v>287.39999999999998</v>
      </c>
      <c r="BW94" s="20"/>
      <c r="BX94" s="20"/>
      <c r="BY94" s="20">
        <f t="shared" si="327"/>
        <v>287.39999999999998</v>
      </c>
      <c r="BZ94" s="20">
        <f t="shared" si="328"/>
        <v>287.39999999999998</v>
      </c>
      <c r="CA94" s="20"/>
      <c r="CB94" s="20">
        <f t="shared" si="329"/>
        <v>287.39999999999998</v>
      </c>
      <c r="CC94" s="20"/>
      <c r="CD94" s="20">
        <f t="shared" si="330"/>
        <v>287.39999999999998</v>
      </c>
      <c r="CE94" s="20"/>
    </row>
    <row r="95" spans="1:83" ht="63" x14ac:dyDescent="0.25">
      <c r="A95" s="10" t="s">
        <v>252</v>
      </c>
      <c r="B95" s="19"/>
      <c r="C95" s="10"/>
      <c r="D95" s="10"/>
      <c r="E95" s="25" t="s">
        <v>644</v>
      </c>
      <c r="F95" s="20">
        <f>F96</f>
        <v>263.8</v>
      </c>
      <c r="G95" s="20">
        <f t="shared" ref="G95:CE97" si="352">G96</f>
        <v>193.1</v>
      </c>
      <c r="H95" s="20">
        <f t="shared" si="352"/>
        <v>193.1</v>
      </c>
      <c r="I95" s="20">
        <f t="shared" si="352"/>
        <v>0</v>
      </c>
      <c r="J95" s="20">
        <f t="shared" si="352"/>
        <v>0</v>
      </c>
      <c r="K95" s="20">
        <f t="shared" si="352"/>
        <v>0</v>
      </c>
      <c r="L95" s="20">
        <f t="shared" si="294"/>
        <v>263.8</v>
      </c>
      <c r="M95" s="20">
        <f t="shared" si="295"/>
        <v>193.1</v>
      </c>
      <c r="N95" s="20">
        <f t="shared" si="296"/>
        <v>193.1</v>
      </c>
      <c r="O95" s="20">
        <f t="shared" si="352"/>
        <v>0</v>
      </c>
      <c r="P95" s="20">
        <f t="shared" si="352"/>
        <v>0</v>
      </c>
      <c r="Q95" s="20">
        <f t="shared" si="352"/>
        <v>0</v>
      </c>
      <c r="R95" s="20">
        <f t="shared" si="297"/>
        <v>263.8</v>
      </c>
      <c r="S95" s="20">
        <f t="shared" si="298"/>
        <v>193.1</v>
      </c>
      <c r="T95" s="20">
        <f t="shared" si="299"/>
        <v>193.1</v>
      </c>
      <c r="U95" s="20">
        <f t="shared" si="352"/>
        <v>0</v>
      </c>
      <c r="V95" s="20">
        <f t="shared" si="300"/>
        <v>263.8</v>
      </c>
      <c r="W95" s="20">
        <f t="shared" si="352"/>
        <v>0</v>
      </c>
      <c r="X95" s="20">
        <f t="shared" si="352"/>
        <v>0</v>
      </c>
      <c r="Y95" s="20">
        <f t="shared" si="352"/>
        <v>0</v>
      </c>
      <c r="Z95" s="20">
        <f t="shared" si="301"/>
        <v>263.8</v>
      </c>
      <c r="AA95" s="20">
        <f t="shared" si="302"/>
        <v>193.1</v>
      </c>
      <c r="AB95" s="20">
        <f t="shared" si="303"/>
        <v>193.1</v>
      </c>
      <c r="AC95" s="20">
        <f t="shared" si="352"/>
        <v>0</v>
      </c>
      <c r="AD95" s="20">
        <f t="shared" si="352"/>
        <v>0</v>
      </c>
      <c r="AE95" s="20">
        <f t="shared" si="352"/>
        <v>0</v>
      </c>
      <c r="AF95" s="20">
        <f t="shared" si="304"/>
        <v>263.8</v>
      </c>
      <c r="AG95" s="20">
        <f t="shared" si="305"/>
        <v>193.1</v>
      </c>
      <c r="AH95" s="20">
        <f t="shared" si="306"/>
        <v>193.1</v>
      </c>
      <c r="AI95" s="20">
        <f t="shared" si="352"/>
        <v>0</v>
      </c>
      <c r="AJ95" s="20">
        <f t="shared" si="307"/>
        <v>263.8</v>
      </c>
      <c r="AK95" s="20">
        <f t="shared" si="352"/>
        <v>0</v>
      </c>
      <c r="AL95" s="20">
        <f t="shared" si="352"/>
        <v>0</v>
      </c>
      <c r="AM95" s="20">
        <f t="shared" si="352"/>
        <v>0</v>
      </c>
      <c r="AN95" s="20">
        <f t="shared" si="308"/>
        <v>263.8</v>
      </c>
      <c r="AO95" s="20">
        <f t="shared" si="309"/>
        <v>193.1</v>
      </c>
      <c r="AP95" s="20">
        <f t="shared" si="310"/>
        <v>193.1</v>
      </c>
      <c r="AQ95" s="20">
        <f t="shared" si="352"/>
        <v>0</v>
      </c>
      <c r="AR95" s="20">
        <f t="shared" si="352"/>
        <v>0</v>
      </c>
      <c r="AS95" s="20">
        <f t="shared" si="352"/>
        <v>0</v>
      </c>
      <c r="AT95" s="20">
        <f t="shared" si="311"/>
        <v>263.8</v>
      </c>
      <c r="AU95" s="20">
        <f t="shared" si="312"/>
        <v>193.1</v>
      </c>
      <c r="AV95" s="20">
        <f t="shared" si="313"/>
        <v>193.1</v>
      </c>
      <c r="AW95" s="20">
        <f t="shared" si="352"/>
        <v>0</v>
      </c>
      <c r="AX95" s="20">
        <f t="shared" si="352"/>
        <v>0</v>
      </c>
      <c r="AY95" s="20">
        <f t="shared" si="352"/>
        <v>0</v>
      </c>
      <c r="AZ95" s="20">
        <f t="shared" si="314"/>
        <v>263.8</v>
      </c>
      <c r="BA95" s="20">
        <f t="shared" si="315"/>
        <v>193.1</v>
      </c>
      <c r="BB95" s="20">
        <f t="shared" si="316"/>
        <v>193.1</v>
      </c>
      <c r="BC95" s="20">
        <f t="shared" si="352"/>
        <v>0</v>
      </c>
      <c r="BD95" s="20">
        <f t="shared" si="317"/>
        <v>263.8</v>
      </c>
      <c r="BE95" s="20">
        <f t="shared" si="352"/>
        <v>0</v>
      </c>
      <c r="BF95" s="20">
        <f t="shared" si="352"/>
        <v>0</v>
      </c>
      <c r="BG95" s="20">
        <f t="shared" si="352"/>
        <v>0</v>
      </c>
      <c r="BH95" s="20">
        <f t="shared" si="318"/>
        <v>263.8</v>
      </c>
      <c r="BI95" s="20">
        <f t="shared" si="319"/>
        <v>193.1</v>
      </c>
      <c r="BJ95" s="20">
        <f t="shared" si="320"/>
        <v>193.1</v>
      </c>
      <c r="BK95" s="20">
        <f t="shared" si="352"/>
        <v>0</v>
      </c>
      <c r="BL95" s="20">
        <f t="shared" si="352"/>
        <v>0</v>
      </c>
      <c r="BM95" s="20">
        <f t="shared" si="321"/>
        <v>263.8</v>
      </c>
      <c r="BN95" s="20">
        <f t="shared" si="322"/>
        <v>193.1</v>
      </c>
      <c r="BO95" s="20">
        <f t="shared" si="352"/>
        <v>0</v>
      </c>
      <c r="BP95" s="20">
        <f t="shared" si="352"/>
        <v>0</v>
      </c>
      <c r="BQ95" s="20">
        <f t="shared" si="352"/>
        <v>0</v>
      </c>
      <c r="BR95" s="20">
        <f t="shared" si="323"/>
        <v>263.8</v>
      </c>
      <c r="BS95" s="20">
        <f t="shared" si="324"/>
        <v>193.1</v>
      </c>
      <c r="BT95" s="20">
        <f t="shared" si="325"/>
        <v>193.1</v>
      </c>
      <c r="BU95" s="20">
        <f t="shared" si="352"/>
        <v>0</v>
      </c>
      <c r="BV95" s="20">
        <f t="shared" si="326"/>
        <v>263.8</v>
      </c>
      <c r="BW95" s="20">
        <f t="shared" si="352"/>
        <v>0</v>
      </c>
      <c r="BX95" s="20">
        <f t="shared" si="352"/>
        <v>0</v>
      </c>
      <c r="BY95" s="20">
        <f t="shared" si="327"/>
        <v>263.8</v>
      </c>
      <c r="BZ95" s="20">
        <f t="shared" si="328"/>
        <v>193.1</v>
      </c>
      <c r="CA95" s="20">
        <f t="shared" si="352"/>
        <v>0</v>
      </c>
      <c r="CB95" s="20">
        <f t="shared" si="329"/>
        <v>263.8</v>
      </c>
      <c r="CC95" s="20">
        <f t="shared" si="352"/>
        <v>0</v>
      </c>
      <c r="CD95" s="20">
        <f t="shared" si="330"/>
        <v>263.8</v>
      </c>
      <c r="CE95" s="20">
        <f t="shared" si="352"/>
        <v>0</v>
      </c>
    </row>
    <row r="96" spans="1:83" ht="47.25" x14ac:dyDescent="0.25">
      <c r="A96" s="10" t="s">
        <v>252</v>
      </c>
      <c r="B96" s="19">
        <v>600</v>
      </c>
      <c r="C96" s="10"/>
      <c r="D96" s="10"/>
      <c r="E96" s="25" t="s">
        <v>614</v>
      </c>
      <c r="F96" s="20">
        <f>F97</f>
        <v>263.8</v>
      </c>
      <c r="G96" s="20">
        <f t="shared" si="352"/>
        <v>193.1</v>
      </c>
      <c r="H96" s="20">
        <f t="shared" si="352"/>
        <v>193.1</v>
      </c>
      <c r="I96" s="20">
        <f t="shared" si="352"/>
        <v>0</v>
      </c>
      <c r="J96" s="20">
        <f t="shared" si="352"/>
        <v>0</v>
      </c>
      <c r="K96" s="20">
        <f t="shared" si="352"/>
        <v>0</v>
      </c>
      <c r="L96" s="20">
        <f t="shared" si="294"/>
        <v>263.8</v>
      </c>
      <c r="M96" s="20">
        <f t="shared" si="295"/>
        <v>193.1</v>
      </c>
      <c r="N96" s="20">
        <f t="shared" si="296"/>
        <v>193.1</v>
      </c>
      <c r="O96" s="20">
        <f t="shared" si="352"/>
        <v>0</v>
      </c>
      <c r="P96" s="20">
        <f t="shared" si="352"/>
        <v>0</v>
      </c>
      <c r="Q96" s="20">
        <f t="shared" si="352"/>
        <v>0</v>
      </c>
      <c r="R96" s="20">
        <f t="shared" si="297"/>
        <v>263.8</v>
      </c>
      <c r="S96" s="20">
        <f t="shared" si="298"/>
        <v>193.1</v>
      </c>
      <c r="T96" s="20">
        <f t="shared" si="299"/>
        <v>193.1</v>
      </c>
      <c r="U96" s="20">
        <f t="shared" si="352"/>
        <v>0</v>
      </c>
      <c r="V96" s="20">
        <f t="shared" si="300"/>
        <v>263.8</v>
      </c>
      <c r="W96" s="20">
        <f t="shared" si="352"/>
        <v>0</v>
      </c>
      <c r="X96" s="20">
        <f t="shared" si="352"/>
        <v>0</v>
      </c>
      <c r="Y96" s="20">
        <f t="shared" si="352"/>
        <v>0</v>
      </c>
      <c r="Z96" s="20">
        <f t="shared" si="301"/>
        <v>263.8</v>
      </c>
      <c r="AA96" s="20">
        <f t="shared" si="302"/>
        <v>193.1</v>
      </c>
      <c r="AB96" s="20">
        <f t="shared" si="303"/>
        <v>193.1</v>
      </c>
      <c r="AC96" s="20">
        <f t="shared" si="352"/>
        <v>0</v>
      </c>
      <c r="AD96" s="20">
        <f t="shared" si="352"/>
        <v>0</v>
      </c>
      <c r="AE96" s="20">
        <f t="shared" si="352"/>
        <v>0</v>
      </c>
      <c r="AF96" s="20">
        <f t="shared" si="304"/>
        <v>263.8</v>
      </c>
      <c r="AG96" s="20">
        <f t="shared" si="305"/>
        <v>193.1</v>
      </c>
      <c r="AH96" s="20">
        <f t="shared" si="306"/>
        <v>193.1</v>
      </c>
      <c r="AI96" s="20">
        <f t="shared" si="352"/>
        <v>0</v>
      </c>
      <c r="AJ96" s="20">
        <f t="shared" si="307"/>
        <v>263.8</v>
      </c>
      <c r="AK96" s="20">
        <f t="shared" si="352"/>
        <v>0</v>
      </c>
      <c r="AL96" s="20">
        <f t="shared" si="352"/>
        <v>0</v>
      </c>
      <c r="AM96" s="20">
        <f t="shared" si="352"/>
        <v>0</v>
      </c>
      <c r="AN96" s="20">
        <f t="shared" si="308"/>
        <v>263.8</v>
      </c>
      <c r="AO96" s="20">
        <f t="shared" si="309"/>
        <v>193.1</v>
      </c>
      <c r="AP96" s="20">
        <f t="shared" si="310"/>
        <v>193.1</v>
      </c>
      <c r="AQ96" s="20">
        <f t="shared" si="352"/>
        <v>0</v>
      </c>
      <c r="AR96" s="20">
        <f t="shared" si="352"/>
        <v>0</v>
      </c>
      <c r="AS96" s="20">
        <f t="shared" si="352"/>
        <v>0</v>
      </c>
      <c r="AT96" s="20">
        <f t="shared" si="311"/>
        <v>263.8</v>
      </c>
      <c r="AU96" s="20">
        <f t="shared" si="312"/>
        <v>193.1</v>
      </c>
      <c r="AV96" s="20">
        <f t="shared" si="313"/>
        <v>193.1</v>
      </c>
      <c r="AW96" s="20">
        <f t="shared" si="352"/>
        <v>0</v>
      </c>
      <c r="AX96" s="20">
        <f t="shared" si="352"/>
        <v>0</v>
      </c>
      <c r="AY96" s="20">
        <f t="shared" si="352"/>
        <v>0</v>
      </c>
      <c r="AZ96" s="20">
        <f t="shared" si="314"/>
        <v>263.8</v>
      </c>
      <c r="BA96" s="20">
        <f t="shared" si="315"/>
        <v>193.1</v>
      </c>
      <c r="BB96" s="20">
        <f t="shared" si="316"/>
        <v>193.1</v>
      </c>
      <c r="BC96" s="20">
        <f t="shared" si="352"/>
        <v>0</v>
      </c>
      <c r="BD96" s="20">
        <f t="shared" si="317"/>
        <v>263.8</v>
      </c>
      <c r="BE96" s="20">
        <f t="shared" si="352"/>
        <v>0</v>
      </c>
      <c r="BF96" s="20">
        <f t="shared" si="352"/>
        <v>0</v>
      </c>
      <c r="BG96" s="20">
        <f t="shared" si="352"/>
        <v>0</v>
      </c>
      <c r="BH96" s="20">
        <f t="shared" si="318"/>
        <v>263.8</v>
      </c>
      <c r="BI96" s="20">
        <f t="shared" si="319"/>
        <v>193.1</v>
      </c>
      <c r="BJ96" s="20">
        <f t="shared" si="320"/>
        <v>193.1</v>
      </c>
      <c r="BK96" s="20">
        <f t="shared" si="352"/>
        <v>0</v>
      </c>
      <c r="BL96" s="20">
        <f t="shared" si="352"/>
        <v>0</v>
      </c>
      <c r="BM96" s="20">
        <f t="shared" si="321"/>
        <v>263.8</v>
      </c>
      <c r="BN96" s="20">
        <f t="shared" si="322"/>
        <v>193.1</v>
      </c>
      <c r="BO96" s="20">
        <f t="shared" si="352"/>
        <v>0</v>
      </c>
      <c r="BP96" s="20">
        <f t="shared" si="352"/>
        <v>0</v>
      </c>
      <c r="BQ96" s="20">
        <f t="shared" si="352"/>
        <v>0</v>
      </c>
      <c r="BR96" s="20">
        <f t="shared" si="323"/>
        <v>263.8</v>
      </c>
      <c r="BS96" s="20">
        <f t="shared" si="324"/>
        <v>193.1</v>
      </c>
      <c r="BT96" s="20">
        <f t="shared" si="325"/>
        <v>193.1</v>
      </c>
      <c r="BU96" s="20">
        <f t="shared" si="352"/>
        <v>0</v>
      </c>
      <c r="BV96" s="20">
        <f t="shared" si="326"/>
        <v>263.8</v>
      </c>
      <c r="BW96" s="20">
        <f t="shared" si="352"/>
        <v>0</v>
      </c>
      <c r="BX96" s="20">
        <f t="shared" si="352"/>
        <v>0</v>
      </c>
      <c r="BY96" s="20">
        <f t="shared" si="327"/>
        <v>263.8</v>
      </c>
      <c r="BZ96" s="20">
        <f t="shared" si="328"/>
        <v>193.1</v>
      </c>
      <c r="CA96" s="20">
        <f t="shared" si="352"/>
        <v>0</v>
      </c>
      <c r="CB96" s="20">
        <f t="shared" si="329"/>
        <v>263.8</v>
      </c>
      <c r="CC96" s="20">
        <f t="shared" si="352"/>
        <v>0</v>
      </c>
      <c r="CD96" s="20">
        <f t="shared" si="330"/>
        <v>263.8</v>
      </c>
      <c r="CE96" s="20">
        <f t="shared" si="352"/>
        <v>0</v>
      </c>
    </row>
    <row r="97" spans="1:84" ht="47.25" x14ac:dyDescent="0.25">
      <c r="A97" s="10" t="s">
        <v>252</v>
      </c>
      <c r="B97" s="19">
        <v>630</v>
      </c>
      <c r="C97" s="10"/>
      <c r="D97" s="10"/>
      <c r="E97" s="25" t="s">
        <v>617</v>
      </c>
      <c r="F97" s="20">
        <f>F98</f>
        <v>263.8</v>
      </c>
      <c r="G97" s="20">
        <f t="shared" si="352"/>
        <v>193.1</v>
      </c>
      <c r="H97" s="20">
        <f t="shared" si="352"/>
        <v>193.1</v>
      </c>
      <c r="I97" s="20">
        <f t="shared" si="352"/>
        <v>0</v>
      </c>
      <c r="J97" s="20">
        <f t="shared" si="352"/>
        <v>0</v>
      </c>
      <c r="K97" s="20">
        <f t="shared" si="352"/>
        <v>0</v>
      </c>
      <c r="L97" s="20">
        <f t="shared" si="294"/>
        <v>263.8</v>
      </c>
      <c r="M97" s="20">
        <f t="shared" si="295"/>
        <v>193.1</v>
      </c>
      <c r="N97" s="20">
        <f t="shared" si="296"/>
        <v>193.1</v>
      </c>
      <c r="O97" s="20">
        <f t="shared" si="352"/>
        <v>0</v>
      </c>
      <c r="P97" s="20">
        <f t="shared" si="352"/>
        <v>0</v>
      </c>
      <c r="Q97" s="20">
        <f t="shared" si="352"/>
        <v>0</v>
      </c>
      <c r="R97" s="20">
        <f t="shared" si="297"/>
        <v>263.8</v>
      </c>
      <c r="S97" s="20">
        <f t="shared" si="298"/>
        <v>193.1</v>
      </c>
      <c r="T97" s="20">
        <f t="shared" si="299"/>
        <v>193.1</v>
      </c>
      <c r="U97" s="20">
        <f t="shared" si="352"/>
        <v>0</v>
      </c>
      <c r="V97" s="20">
        <f t="shared" si="300"/>
        <v>263.8</v>
      </c>
      <c r="W97" s="20">
        <f t="shared" si="352"/>
        <v>0</v>
      </c>
      <c r="X97" s="20">
        <f t="shared" si="352"/>
        <v>0</v>
      </c>
      <c r="Y97" s="20">
        <f t="shared" si="352"/>
        <v>0</v>
      </c>
      <c r="Z97" s="20">
        <f t="shared" si="301"/>
        <v>263.8</v>
      </c>
      <c r="AA97" s="20">
        <f t="shared" si="302"/>
        <v>193.1</v>
      </c>
      <c r="AB97" s="20">
        <f t="shared" si="303"/>
        <v>193.1</v>
      </c>
      <c r="AC97" s="20">
        <f t="shared" si="352"/>
        <v>0</v>
      </c>
      <c r="AD97" s="20">
        <f t="shared" si="352"/>
        <v>0</v>
      </c>
      <c r="AE97" s="20">
        <f t="shared" si="352"/>
        <v>0</v>
      </c>
      <c r="AF97" s="20">
        <f t="shared" si="304"/>
        <v>263.8</v>
      </c>
      <c r="AG97" s="20">
        <f t="shared" si="305"/>
        <v>193.1</v>
      </c>
      <c r="AH97" s="20">
        <f t="shared" si="306"/>
        <v>193.1</v>
      </c>
      <c r="AI97" s="20">
        <f t="shared" si="352"/>
        <v>0</v>
      </c>
      <c r="AJ97" s="20">
        <f t="shared" si="307"/>
        <v>263.8</v>
      </c>
      <c r="AK97" s="20">
        <f t="shared" si="352"/>
        <v>0</v>
      </c>
      <c r="AL97" s="20">
        <f t="shared" si="352"/>
        <v>0</v>
      </c>
      <c r="AM97" s="20">
        <f t="shared" si="352"/>
        <v>0</v>
      </c>
      <c r="AN97" s="20">
        <f t="shared" si="308"/>
        <v>263.8</v>
      </c>
      <c r="AO97" s="20">
        <f t="shared" si="309"/>
        <v>193.1</v>
      </c>
      <c r="AP97" s="20">
        <f t="shared" si="310"/>
        <v>193.1</v>
      </c>
      <c r="AQ97" s="20">
        <f t="shared" si="352"/>
        <v>0</v>
      </c>
      <c r="AR97" s="20">
        <f t="shared" si="352"/>
        <v>0</v>
      </c>
      <c r="AS97" s="20">
        <f t="shared" si="352"/>
        <v>0</v>
      </c>
      <c r="AT97" s="20">
        <f t="shared" si="311"/>
        <v>263.8</v>
      </c>
      <c r="AU97" s="20">
        <f t="shared" si="312"/>
        <v>193.1</v>
      </c>
      <c r="AV97" s="20">
        <f t="shared" si="313"/>
        <v>193.1</v>
      </c>
      <c r="AW97" s="20">
        <f t="shared" si="352"/>
        <v>0</v>
      </c>
      <c r="AX97" s="20">
        <f t="shared" si="352"/>
        <v>0</v>
      </c>
      <c r="AY97" s="20">
        <f t="shared" si="352"/>
        <v>0</v>
      </c>
      <c r="AZ97" s="20">
        <f t="shared" si="314"/>
        <v>263.8</v>
      </c>
      <c r="BA97" s="20">
        <f t="shared" si="315"/>
        <v>193.1</v>
      </c>
      <c r="BB97" s="20">
        <f t="shared" si="316"/>
        <v>193.1</v>
      </c>
      <c r="BC97" s="20">
        <f t="shared" si="352"/>
        <v>0</v>
      </c>
      <c r="BD97" s="20">
        <f t="shared" si="317"/>
        <v>263.8</v>
      </c>
      <c r="BE97" s="20">
        <f t="shared" si="352"/>
        <v>0</v>
      </c>
      <c r="BF97" s="20">
        <f t="shared" si="352"/>
        <v>0</v>
      </c>
      <c r="BG97" s="20">
        <f t="shared" si="352"/>
        <v>0</v>
      </c>
      <c r="BH97" s="20">
        <f t="shared" si="318"/>
        <v>263.8</v>
      </c>
      <c r="BI97" s="20">
        <f t="shared" si="319"/>
        <v>193.1</v>
      </c>
      <c r="BJ97" s="20">
        <f t="shared" si="320"/>
        <v>193.1</v>
      </c>
      <c r="BK97" s="20">
        <f t="shared" si="352"/>
        <v>0</v>
      </c>
      <c r="BL97" s="20">
        <f t="shared" si="352"/>
        <v>0</v>
      </c>
      <c r="BM97" s="20">
        <f t="shared" si="321"/>
        <v>263.8</v>
      </c>
      <c r="BN97" s="20">
        <f t="shared" si="322"/>
        <v>193.1</v>
      </c>
      <c r="BO97" s="20">
        <f t="shared" si="352"/>
        <v>0</v>
      </c>
      <c r="BP97" s="20">
        <f t="shared" si="352"/>
        <v>0</v>
      </c>
      <c r="BQ97" s="20">
        <f t="shared" si="352"/>
        <v>0</v>
      </c>
      <c r="BR97" s="20">
        <f t="shared" si="323"/>
        <v>263.8</v>
      </c>
      <c r="BS97" s="20">
        <f t="shared" si="324"/>
        <v>193.1</v>
      </c>
      <c r="BT97" s="20">
        <f t="shared" si="325"/>
        <v>193.1</v>
      </c>
      <c r="BU97" s="20">
        <f t="shared" si="352"/>
        <v>0</v>
      </c>
      <c r="BV97" s="20">
        <f t="shared" si="326"/>
        <v>263.8</v>
      </c>
      <c r="BW97" s="20">
        <f t="shared" si="352"/>
        <v>0</v>
      </c>
      <c r="BX97" s="20">
        <f t="shared" si="352"/>
        <v>0</v>
      </c>
      <c r="BY97" s="20">
        <f t="shared" si="327"/>
        <v>263.8</v>
      </c>
      <c r="BZ97" s="20">
        <f t="shared" si="328"/>
        <v>193.1</v>
      </c>
      <c r="CA97" s="20">
        <f t="shared" si="352"/>
        <v>0</v>
      </c>
      <c r="CB97" s="20">
        <f t="shared" si="329"/>
        <v>263.8</v>
      </c>
      <c r="CC97" s="20">
        <f t="shared" si="352"/>
        <v>0</v>
      </c>
      <c r="CD97" s="20">
        <f t="shared" si="330"/>
        <v>263.8</v>
      </c>
      <c r="CE97" s="20">
        <f t="shared" si="352"/>
        <v>0</v>
      </c>
    </row>
    <row r="98" spans="1:84" ht="31.5" x14ac:dyDescent="0.25">
      <c r="A98" s="10" t="s">
        <v>252</v>
      </c>
      <c r="B98" s="19">
        <v>630</v>
      </c>
      <c r="C98" s="10" t="s">
        <v>346</v>
      </c>
      <c r="D98" s="10" t="s">
        <v>337</v>
      </c>
      <c r="E98" s="25" t="s">
        <v>594</v>
      </c>
      <c r="F98" s="20">
        <v>263.8</v>
      </c>
      <c r="G98" s="20">
        <v>193.1</v>
      </c>
      <c r="H98" s="20">
        <v>193.1</v>
      </c>
      <c r="I98" s="20"/>
      <c r="J98" s="20"/>
      <c r="K98" s="20"/>
      <c r="L98" s="20">
        <f t="shared" si="294"/>
        <v>263.8</v>
      </c>
      <c r="M98" s="20">
        <f t="shared" si="295"/>
        <v>193.1</v>
      </c>
      <c r="N98" s="20">
        <f t="shared" si="296"/>
        <v>193.1</v>
      </c>
      <c r="O98" s="20"/>
      <c r="P98" s="20"/>
      <c r="Q98" s="20"/>
      <c r="R98" s="20">
        <f t="shared" si="297"/>
        <v>263.8</v>
      </c>
      <c r="S98" s="20">
        <f t="shared" si="298"/>
        <v>193.1</v>
      </c>
      <c r="T98" s="20">
        <f t="shared" si="299"/>
        <v>193.1</v>
      </c>
      <c r="U98" s="20"/>
      <c r="V98" s="20">
        <f t="shared" si="300"/>
        <v>263.8</v>
      </c>
      <c r="W98" s="20"/>
      <c r="X98" s="20"/>
      <c r="Y98" s="20"/>
      <c r="Z98" s="20">
        <f t="shared" si="301"/>
        <v>263.8</v>
      </c>
      <c r="AA98" s="20">
        <f t="shared" si="302"/>
        <v>193.1</v>
      </c>
      <c r="AB98" s="20">
        <f t="shared" si="303"/>
        <v>193.1</v>
      </c>
      <c r="AC98" s="20"/>
      <c r="AD98" s="20"/>
      <c r="AE98" s="20"/>
      <c r="AF98" s="20">
        <f t="shared" si="304"/>
        <v>263.8</v>
      </c>
      <c r="AG98" s="20">
        <f t="shared" si="305"/>
        <v>193.1</v>
      </c>
      <c r="AH98" s="20">
        <f t="shared" si="306"/>
        <v>193.1</v>
      </c>
      <c r="AI98" s="20"/>
      <c r="AJ98" s="20">
        <f t="shared" si="307"/>
        <v>263.8</v>
      </c>
      <c r="AK98" s="20"/>
      <c r="AL98" s="20"/>
      <c r="AM98" s="20"/>
      <c r="AN98" s="20">
        <f t="shared" si="308"/>
        <v>263.8</v>
      </c>
      <c r="AO98" s="20">
        <f t="shared" si="309"/>
        <v>193.1</v>
      </c>
      <c r="AP98" s="20">
        <f t="shared" si="310"/>
        <v>193.1</v>
      </c>
      <c r="AQ98" s="20"/>
      <c r="AR98" s="20"/>
      <c r="AS98" s="20"/>
      <c r="AT98" s="20">
        <f t="shared" si="311"/>
        <v>263.8</v>
      </c>
      <c r="AU98" s="20">
        <f t="shared" si="312"/>
        <v>193.1</v>
      </c>
      <c r="AV98" s="20">
        <f t="shared" si="313"/>
        <v>193.1</v>
      </c>
      <c r="AW98" s="20"/>
      <c r="AX98" s="20"/>
      <c r="AY98" s="20"/>
      <c r="AZ98" s="20">
        <f t="shared" si="314"/>
        <v>263.8</v>
      </c>
      <c r="BA98" s="20">
        <f t="shared" si="315"/>
        <v>193.1</v>
      </c>
      <c r="BB98" s="20">
        <f t="shared" si="316"/>
        <v>193.1</v>
      </c>
      <c r="BC98" s="20"/>
      <c r="BD98" s="20">
        <f t="shared" si="317"/>
        <v>263.8</v>
      </c>
      <c r="BE98" s="20"/>
      <c r="BF98" s="20"/>
      <c r="BG98" s="20"/>
      <c r="BH98" s="20">
        <f t="shared" si="318"/>
        <v>263.8</v>
      </c>
      <c r="BI98" s="20">
        <f t="shared" si="319"/>
        <v>193.1</v>
      </c>
      <c r="BJ98" s="20">
        <f t="shared" si="320"/>
        <v>193.1</v>
      </c>
      <c r="BK98" s="20"/>
      <c r="BL98" s="20"/>
      <c r="BM98" s="20">
        <f t="shared" si="321"/>
        <v>263.8</v>
      </c>
      <c r="BN98" s="20">
        <f t="shared" si="322"/>
        <v>193.1</v>
      </c>
      <c r="BO98" s="20"/>
      <c r="BP98" s="20"/>
      <c r="BQ98" s="20"/>
      <c r="BR98" s="20">
        <f t="shared" si="323"/>
        <v>263.8</v>
      </c>
      <c r="BS98" s="20">
        <f t="shared" si="324"/>
        <v>193.1</v>
      </c>
      <c r="BT98" s="20">
        <f t="shared" si="325"/>
        <v>193.1</v>
      </c>
      <c r="BU98" s="20"/>
      <c r="BV98" s="20">
        <f t="shared" si="326"/>
        <v>263.8</v>
      </c>
      <c r="BW98" s="20"/>
      <c r="BX98" s="20"/>
      <c r="BY98" s="20">
        <f t="shared" si="327"/>
        <v>263.8</v>
      </c>
      <c r="BZ98" s="20">
        <f t="shared" si="328"/>
        <v>193.1</v>
      </c>
      <c r="CA98" s="20"/>
      <c r="CB98" s="20">
        <f t="shared" si="329"/>
        <v>263.8</v>
      </c>
      <c r="CC98" s="20"/>
      <c r="CD98" s="20">
        <f t="shared" si="330"/>
        <v>263.8</v>
      </c>
      <c r="CE98" s="20"/>
    </row>
    <row r="99" spans="1:84" ht="78.75" x14ac:dyDescent="0.25">
      <c r="A99" s="10" t="s">
        <v>253</v>
      </c>
      <c r="B99" s="19"/>
      <c r="C99" s="10"/>
      <c r="D99" s="10"/>
      <c r="E99" s="25" t="s">
        <v>645</v>
      </c>
      <c r="F99" s="20">
        <f>F100</f>
        <v>977.8</v>
      </c>
      <c r="G99" s="20">
        <f t="shared" ref="G99:CE101" si="353">G100</f>
        <v>977.8</v>
      </c>
      <c r="H99" s="20">
        <f t="shared" si="353"/>
        <v>977.8</v>
      </c>
      <c r="I99" s="20">
        <f t="shared" si="353"/>
        <v>0</v>
      </c>
      <c r="J99" s="20">
        <f t="shared" si="353"/>
        <v>0</v>
      </c>
      <c r="K99" s="20">
        <f t="shared" si="353"/>
        <v>0</v>
      </c>
      <c r="L99" s="20">
        <f t="shared" si="294"/>
        <v>977.8</v>
      </c>
      <c r="M99" s="20">
        <f t="shared" si="295"/>
        <v>977.8</v>
      </c>
      <c r="N99" s="20">
        <f t="shared" si="296"/>
        <v>977.8</v>
      </c>
      <c r="O99" s="20">
        <f t="shared" si="353"/>
        <v>0</v>
      </c>
      <c r="P99" s="20">
        <f t="shared" si="353"/>
        <v>0</v>
      </c>
      <c r="Q99" s="20">
        <f t="shared" si="353"/>
        <v>0</v>
      </c>
      <c r="R99" s="20">
        <f t="shared" si="297"/>
        <v>977.8</v>
      </c>
      <c r="S99" s="20">
        <f t="shared" si="298"/>
        <v>977.8</v>
      </c>
      <c r="T99" s="20">
        <f t="shared" si="299"/>
        <v>977.8</v>
      </c>
      <c r="U99" s="20">
        <f t="shared" si="353"/>
        <v>0</v>
      </c>
      <c r="V99" s="20">
        <f t="shared" si="300"/>
        <v>977.8</v>
      </c>
      <c r="W99" s="20">
        <f t="shared" si="353"/>
        <v>0</v>
      </c>
      <c r="X99" s="20">
        <f t="shared" si="353"/>
        <v>0</v>
      </c>
      <c r="Y99" s="20">
        <f t="shared" si="353"/>
        <v>0</v>
      </c>
      <c r="Z99" s="20">
        <f t="shared" si="301"/>
        <v>977.8</v>
      </c>
      <c r="AA99" s="20">
        <f t="shared" si="302"/>
        <v>977.8</v>
      </c>
      <c r="AB99" s="20">
        <f t="shared" si="303"/>
        <v>977.8</v>
      </c>
      <c r="AC99" s="20">
        <f t="shared" si="353"/>
        <v>0</v>
      </c>
      <c r="AD99" s="20">
        <f t="shared" si="353"/>
        <v>0</v>
      </c>
      <c r="AE99" s="20">
        <f t="shared" si="353"/>
        <v>0</v>
      </c>
      <c r="AF99" s="20">
        <f t="shared" si="304"/>
        <v>977.8</v>
      </c>
      <c r="AG99" s="20">
        <f t="shared" si="305"/>
        <v>977.8</v>
      </c>
      <c r="AH99" s="20">
        <f t="shared" si="306"/>
        <v>977.8</v>
      </c>
      <c r="AI99" s="20">
        <f t="shared" si="353"/>
        <v>0</v>
      </c>
      <c r="AJ99" s="20">
        <f t="shared" si="307"/>
        <v>977.8</v>
      </c>
      <c r="AK99" s="20">
        <f t="shared" si="353"/>
        <v>0</v>
      </c>
      <c r="AL99" s="20">
        <f t="shared" si="353"/>
        <v>0</v>
      </c>
      <c r="AM99" s="20">
        <f t="shared" si="353"/>
        <v>0</v>
      </c>
      <c r="AN99" s="20">
        <f t="shared" si="308"/>
        <v>977.8</v>
      </c>
      <c r="AO99" s="20">
        <f t="shared" si="309"/>
        <v>977.8</v>
      </c>
      <c r="AP99" s="20">
        <f t="shared" si="310"/>
        <v>977.8</v>
      </c>
      <c r="AQ99" s="20">
        <f t="shared" si="353"/>
        <v>0</v>
      </c>
      <c r="AR99" s="20">
        <f t="shared" si="353"/>
        <v>0</v>
      </c>
      <c r="AS99" s="20">
        <f t="shared" si="353"/>
        <v>0</v>
      </c>
      <c r="AT99" s="20">
        <f t="shared" si="311"/>
        <v>977.8</v>
      </c>
      <c r="AU99" s="20">
        <f t="shared" si="312"/>
        <v>977.8</v>
      </c>
      <c r="AV99" s="20">
        <f t="shared" si="313"/>
        <v>977.8</v>
      </c>
      <c r="AW99" s="20">
        <f t="shared" si="353"/>
        <v>0</v>
      </c>
      <c r="AX99" s="20">
        <f t="shared" si="353"/>
        <v>0</v>
      </c>
      <c r="AY99" s="20">
        <f t="shared" si="353"/>
        <v>0</v>
      </c>
      <c r="AZ99" s="20">
        <f t="shared" si="314"/>
        <v>977.8</v>
      </c>
      <c r="BA99" s="20">
        <f t="shared" si="315"/>
        <v>977.8</v>
      </c>
      <c r="BB99" s="20">
        <f t="shared" si="316"/>
        <v>977.8</v>
      </c>
      <c r="BC99" s="20">
        <f t="shared" si="353"/>
        <v>0</v>
      </c>
      <c r="BD99" s="20">
        <f t="shared" si="317"/>
        <v>977.8</v>
      </c>
      <c r="BE99" s="20">
        <f t="shared" si="353"/>
        <v>0</v>
      </c>
      <c r="BF99" s="20">
        <f t="shared" si="353"/>
        <v>0</v>
      </c>
      <c r="BG99" s="20">
        <f t="shared" si="353"/>
        <v>0</v>
      </c>
      <c r="BH99" s="20">
        <f t="shared" si="318"/>
        <v>977.8</v>
      </c>
      <c r="BI99" s="20">
        <f t="shared" si="319"/>
        <v>977.8</v>
      </c>
      <c r="BJ99" s="20">
        <f t="shared" si="320"/>
        <v>977.8</v>
      </c>
      <c r="BK99" s="20">
        <f t="shared" si="353"/>
        <v>0</v>
      </c>
      <c r="BL99" s="20">
        <f t="shared" si="353"/>
        <v>0</v>
      </c>
      <c r="BM99" s="20">
        <f t="shared" si="321"/>
        <v>977.8</v>
      </c>
      <c r="BN99" s="20">
        <f t="shared" si="322"/>
        <v>977.8</v>
      </c>
      <c r="BO99" s="20">
        <f t="shared" si="353"/>
        <v>0</v>
      </c>
      <c r="BP99" s="20">
        <f t="shared" si="353"/>
        <v>0</v>
      </c>
      <c r="BQ99" s="20">
        <f t="shared" si="353"/>
        <v>0</v>
      </c>
      <c r="BR99" s="20">
        <f t="shared" si="323"/>
        <v>977.8</v>
      </c>
      <c r="BS99" s="20">
        <f t="shared" si="324"/>
        <v>977.8</v>
      </c>
      <c r="BT99" s="20">
        <f t="shared" si="325"/>
        <v>977.8</v>
      </c>
      <c r="BU99" s="20">
        <f t="shared" si="353"/>
        <v>0</v>
      </c>
      <c r="BV99" s="20">
        <f t="shared" si="326"/>
        <v>977.8</v>
      </c>
      <c r="BW99" s="20">
        <f t="shared" si="353"/>
        <v>83.2</v>
      </c>
      <c r="BX99" s="20">
        <f t="shared" si="353"/>
        <v>0</v>
      </c>
      <c r="BY99" s="20">
        <f t="shared" si="327"/>
        <v>1061</v>
      </c>
      <c r="BZ99" s="20">
        <f t="shared" si="328"/>
        <v>977.8</v>
      </c>
      <c r="CA99" s="20">
        <f t="shared" si="353"/>
        <v>0</v>
      </c>
      <c r="CB99" s="20">
        <f t="shared" si="329"/>
        <v>1061</v>
      </c>
      <c r="CC99" s="20">
        <f t="shared" si="353"/>
        <v>0</v>
      </c>
      <c r="CD99" s="20">
        <f t="shared" si="330"/>
        <v>1061</v>
      </c>
      <c r="CE99" s="20">
        <f t="shared" si="353"/>
        <v>0</v>
      </c>
    </row>
    <row r="100" spans="1:84" ht="47.25" x14ac:dyDescent="0.25">
      <c r="A100" s="10" t="s">
        <v>253</v>
      </c>
      <c r="B100" s="19">
        <v>200</v>
      </c>
      <c r="C100" s="10"/>
      <c r="D100" s="10"/>
      <c r="E100" s="25" t="s">
        <v>602</v>
      </c>
      <c r="F100" s="20">
        <f>F101</f>
        <v>977.8</v>
      </c>
      <c r="G100" s="20">
        <f t="shared" si="353"/>
        <v>977.8</v>
      </c>
      <c r="H100" s="20">
        <f t="shared" si="353"/>
        <v>977.8</v>
      </c>
      <c r="I100" s="20">
        <f t="shared" si="353"/>
        <v>0</v>
      </c>
      <c r="J100" s="20">
        <f t="shared" si="353"/>
        <v>0</v>
      </c>
      <c r="K100" s="20">
        <f t="shared" si="353"/>
        <v>0</v>
      </c>
      <c r="L100" s="20">
        <f t="shared" si="294"/>
        <v>977.8</v>
      </c>
      <c r="M100" s="20">
        <f t="shared" si="295"/>
        <v>977.8</v>
      </c>
      <c r="N100" s="20">
        <f t="shared" si="296"/>
        <v>977.8</v>
      </c>
      <c r="O100" s="20">
        <f t="shared" si="353"/>
        <v>0</v>
      </c>
      <c r="P100" s="20">
        <f t="shared" si="353"/>
        <v>0</v>
      </c>
      <c r="Q100" s="20">
        <f t="shared" si="353"/>
        <v>0</v>
      </c>
      <c r="R100" s="20">
        <f t="shared" si="297"/>
        <v>977.8</v>
      </c>
      <c r="S100" s="20">
        <f t="shared" si="298"/>
        <v>977.8</v>
      </c>
      <c r="T100" s="20">
        <f t="shared" si="299"/>
        <v>977.8</v>
      </c>
      <c r="U100" s="20">
        <f t="shared" si="353"/>
        <v>0</v>
      </c>
      <c r="V100" s="20">
        <f t="shared" si="300"/>
        <v>977.8</v>
      </c>
      <c r="W100" s="20">
        <f t="shared" si="353"/>
        <v>0</v>
      </c>
      <c r="X100" s="20">
        <f t="shared" si="353"/>
        <v>0</v>
      </c>
      <c r="Y100" s="20">
        <f t="shared" si="353"/>
        <v>0</v>
      </c>
      <c r="Z100" s="20">
        <f t="shared" si="301"/>
        <v>977.8</v>
      </c>
      <c r="AA100" s="20">
        <f t="shared" si="302"/>
        <v>977.8</v>
      </c>
      <c r="AB100" s="20">
        <f t="shared" si="303"/>
        <v>977.8</v>
      </c>
      <c r="AC100" s="20">
        <f t="shared" si="353"/>
        <v>0</v>
      </c>
      <c r="AD100" s="20">
        <f t="shared" si="353"/>
        <v>0</v>
      </c>
      <c r="AE100" s="20">
        <f t="shared" si="353"/>
        <v>0</v>
      </c>
      <c r="AF100" s="20">
        <f t="shared" si="304"/>
        <v>977.8</v>
      </c>
      <c r="AG100" s="20">
        <f t="shared" si="305"/>
        <v>977.8</v>
      </c>
      <c r="AH100" s="20">
        <f t="shared" si="306"/>
        <v>977.8</v>
      </c>
      <c r="AI100" s="20">
        <f t="shared" si="353"/>
        <v>0</v>
      </c>
      <c r="AJ100" s="20">
        <f t="shared" si="307"/>
        <v>977.8</v>
      </c>
      <c r="AK100" s="20">
        <f t="shared" si="353"/>
        <v>0</v>
      </c>
      <c r="AL100" s="20">
        <f t="shared" si="353"/>
        <v>0</v>
      </c>
      <c r="AM100" s="20">
        <f t="shared" si="353"/>
        <v>0</v>
      </c>
      <c r="AN100" s="20">
        <f t="shared" si="308"/>
        <v>977.8</v>
      </c>
      <c r="AO100" s="20">
        <f t="shared" si="309"/>
        <v>977.8</v>
      </c>
      <c r="AP100" s="20">
        <f t="shared" si="310"/>
        <v>977.8</v>
      </c>
      <c r="AQ100" s="20">
        <f t="shared" si="353"/>
        <v>0</v>
      </c>
      <c r="AR100" s="20">
        <f t="shared" si="353"/>
        <v>0</v>
      </c>
      <c r="AS100" s="20">
        <f t="shared" si="353"/>
        <v>0</v>
      </c>
      <c r="AT100" s="20">
        <f t="shared" si="311"/>
        <v>977.8</v>
      </c>
      <c r="AU100" s="20">
        <f t="shared" si="312"/>
        <v>977.8</v>
      </c>
      <c r="AV100" s="20">
        <f t="shared" si="313"/>
        <v>977.8</v>
      </c>
      <c r="AW100" s="20">
        <f t="shared" si="353"/>
        <v>0</v>
      </c>
      <c r="AX100" s="20">
        <f t="shared" si="353"/>
        <v>0</v>
      </c>
      <c r="AY100" s="20">
        <f t="shared" si="353"/>
        <v>0</v>
      </c>
      <c r="AZ100" s="20">
        <f t="shared" si="314"/>
        <v>977.8</v>
      </c>
      <c r="BA100" s="20">
        <f t="shared" si="315"/>
        <v>977.8</v>
      </c>
      <c r="BB100" s="20">
        <f t="shared" si="316"/>
        <v>977.8</v>
      </c>
      <c r="BC100" s="20">
        <f t="shared" si="353"/>
        <v>0</v>
      </c>
      <c r="BD100" s="20">
        <f t="shared" si="317"/>
        <v>977.8</v>
      </c>
      <c r="BE100" s="20">
        <f t="shared" si="353"/>
        <v>0</v>
      </c>
      <c r="BF100" s="20">
        <f t="shared" si="353"/>
        <v>0</v>
      </c>
      <c r="BG100" s="20">
        <f t="shared" si="353"/>
        <v>0</v>
      </c>
      <c r="BH100" s="20">
        <f t="shared" si="318"/>
        <v>977.8</v>
      </c>
      <c r="BI100" s="20">
        <f t="shared" si="319"/>
        <v>977.8</v>
      </c>
      <c r="BJ100" s="20">
        <f t="shared" si="320"/>
        <v>977.8</v>
      </c>
      <c r="BK100" s="20">
        <f t="shared" si="353"/>
        <v>0</v>
      </c>
      <c r="BL100" s="20">
        <f t="shared" si="353"/>
        <v>0</v>
      </c>
      <c r="BM100" s="20">
        <f t="shared" si="321"/>
        <v>977.8</v>
      </c>
      <c r="BN100" s="20">
        <f t="shared" si="322"/>
        <v>977.8</v>
      </c>
      <c r="BO100" s="20">
        <f t="shared" si="353"/>
        <v>0</v>
      </c>
      <c r="BP100" s="20">
        <f t="shared" si="353"/>
        <v>0</v>
      </c>
      <c r="BQ100" s="20">
        <f t="shared" si="353"/>
        <v>0</v>
      </c>
      <c r="BR100" s="20">
        <f t="shared" si="323"/>
        <v>977.8</v>
      </c>
      <c r="BS100" s="20">
        <f t="shared" si="324"/>
        <v>977.8</v>
      </c>
      <c r="BT100" s="20">
        <f t="shared" si="325"/>
        <v>977.8</v>
      </c>
      <c r="BU100" s="20">
        <f t="shared" si="353"/>
        <v>0</v>
      </c>
      <c r="BV100" s="20">
        <f t="shared" si="326"/>
        <v>977.8</v>
      </c>
      <c r="BW100" s="20">
        <f t="shared" si="353"/>
        <v>83.2</v>
      </c>
      <c r="BX100" s="20">
        <f t="shared" si="353"/>
        <v>0</v>
      </c>
      <c r="BY100" s="20">
        <f t="shared" si="327"/>
        <v>1061</v>
      </c>
      <c r="BZ100" s="20">
        <f t="shared" si="328"/>
        <v>977.8</v>
      </c>
      <c r="CA100" s="20">
        <f t="shared" si="353"/>
        <v>0</v>
      </c>
      <c r="CB100" s="20">
        <f t="shared" si="329"/>
        <v>1061</v>
      </c>
      <c r="CC100" s="20">
        <f t="shared" si="353"/>
        <v>0</v>
      </c>
      <c r="CD100" s="20">
        <f t="shared" si="330"/>
        <v>1061</v>
      </c>
      <c r="CE100" s="20">
        <f t="shared" si="353"/>
        <v>0</v>
      </c>
    </row>
    <row r="101" spans="1:84" ht="47.25" x14ac:dyDescent="0.25">
      <c r="A101" s="10" t="s">
        <v>253</v>
      </c>
      <c r="B101" s="19">
        <v>240</v>
      </c>
      <c r="C101" s="10"/>
      <c r="D101" s="10"/>
      <c r="E101" s="25" t="s">
        <v>603</v>
      </c>
      <c r="F101" s="20">
        <f>F102</f>
        <v>977.8</v>
      </c>
      <c r="G101" s="20">
        <f t="shared" si="353"/>
        <v>977.8</v>
      </c>
      <c r="H101" s="20">
        <f t="shared" si="353"/>
        <v>977.8</v>
      </c>
      <c r="I101" s="20">
        <f t="shared" si="353"/>
        <v>0</v>
      </c>
      <c r="J101" s="20">
        <f t="shared" si="353"/>
        <v>0</v>
      </c>
      <c r="K101" s="20">
        <f t="shared" si="353"/>
        <v>0</v>
      </c>
      <c r="L101" s="20">
        <f t="shared" si="294"/>
        <v>977.8</v>
      </c>
      <c r="M101" s="20">
        <f t="shared" si="295"/>
        <v>977.8</v>
      </c>
      <c r="N101" s="20">
        <f t="shared" si="296"/>
        <v>977.8</v>
      </c>
      <c r="O101" s="20">
        <f t="shared" si="353"/>
        <v>0</v>
      </c>
      <c r="P101" s="20">
        <f t="shared" si="353"/>
        <v>0</v>
      </c>
      <c r="Q101" s="20">
        <f t="shared" si="353"/>
        <v>0</v>
      </c>
      <c r="R101" s="20">
        <f t="shared" si="297"/>
        <v>977.8</v>
      </c>
      <c r="S101" s="20">
        <f t="shared" si="298"/>
        <v>977.8</v>
      </c>
      <c r="T101" s="20">
        <f t="shared" si="299"/>
        <v>977.8</v>
      </c>
      <c r="U101" s="20">
        <f t="shared" si="353"/>
        <v>0</v>
      </c>
      <c r="V101" s="20">
        <f t="shared" si="300"/>
        <v>977.8</v>
      </c>
      <c r="W101" s="20">
        <f t="shared" si="353"/>
        <v>0</v>
      </c>
      <c r="X101" s="20">
        <f t="shared" si="353"/>
        <v>0</v>
      </c>
      <c r="Y101" s="20">
        <f t="shared" si="353"/>
        <v>0</v>
      </c>
      <c r="Z101" s="20">
        <f t="shared" si="301"/>
        <v>977.8</v>
      </c>
      <c r="AA101" s="20">
        <f t="shared" si="302"/>
        <v>977.8</v>
      </c>
      <c r="AB101" s="20">
        <f t="shared" si="303"/>
        <v>977.8</v>
      </c>
      <c r="AC101" s="20">
        <f t="shared" si="353"/>
        <v>0</v>
      </c>
      <c r="AD101" s="20">
        <f t="shared" si="353"/>
        <v>0</v>
      </c>
      <c r="AE101" s="20">
        <f t="shared" si="353"/>
        <v>0</v>
      </c>
      <c r="AF101" s="20">
        <f t="shared" si="304"/>
        <v>977.8</v>
      </c>
      <c r="AG101" s="20">
        <f t="shared" si="305"/>
        <v>977.8</v>
      </c>
      <c r="AH101" s="20">
        <f t="shared" si="306"/>
        <v>977.8</v>
      </c>
      <c r="AI101" s="20">
        <f t="shared" si="353"/>
        <v>0</v>
      </c>
      <c r="AJ101" s="20">
        <f t="shared" si="307"/>
        <v>977.8</v>
      </c>
      <c r="AK101" s="20">
        <f t="shared" si="353"/>
        <v>0</v>
      </c>
      <c r="AL101" s="20">
        <f t="shared" si="353"/>
        <v>0</v>
      </c>
      <c r="AM101" s="20">
        <f t="shared" si="353"/>
        <v>0</v>
      </c>
      <c r="AN101" s="20">
        <f t="shared" si="308"/>
        <v>977.8</v>
      </c>
      <c r="AO101" s="20">
        <f t="shared" si="309"/>
        <v>977.8</v>
      </c>
      <c r="AP101" s="20">
        <f t="shared" si="310"/>
        <v>977.8</v>
      </c>
      <c r="AQ101" s="20">
        <f t="shared" si="353"/>
        <v>0</v>
      </c>
      <c r="AR101" s="20">
        <f t="shared" si="353"/>
        <v>0</v>
      </c>
      <c r="AS101" s="20">
        <f t="shared" si="353"/>
        <v>0</v>
      </c>
      <c r="AT101" s="20">
        <f t="shared" si="311"/>
        <v>977.8</v>
      </c>
      <c r="AU101" s="20">
        <f t="shared" si="312"/>
        <v>977.8</v>
      </c>
      <c r="AV101" s="20">
        <f t="shared" si="313"/>
        <v>977.8</v>
      </c>
      <c r="AW101" s="20">
        <f t="shared" si="353"/>
        <v>0</v>
      </c>
      <c r="AX101" s="20">
        <f t="shared" si="353"/>
        <v>0</v>
      </c>
      <c r="AY101" s="20">
        <f t="shared" si="353"/>
        <v>0</v>
      </c>
      <c r="AZ101" s="20">
        <f t="shared" si="314"/>
        <v>977.8</v>
      </c>
      <c r="BA101" s="20">
        <f t="shared" si="315"/>
        <v>977.8</v>
      </c>
      <c r="BB101" s="20">
        <f t="shared" si="316"/>
        <v>977.8</v>
      </c>
      <c r="BC101" s="20">
        <f t="shared" si="353"/>
        <v>0</v>
      </c>
      <c r="BD101" s="20">
        <f t="shared" si="317"/>
        <v>977.8</v>
      </c>
      <c r="BE101" s="20">
        <f t="shared" si="353"/>
        <v>0</v>
      </c>
      <c r="BF101" s="20">
        <f t="shared" si="353"/>
        <v>0</v>
      </c>
      <c r="BG101" s="20">
        <f t="shared" si="353"/>
        <v>0</v>
      </c>
      <c r="BH101" s="20">
        <f t="shared" si="318"/>
        <v>977.8</v>
      </c>
      <c r="BI101" s="20">
        <f t="shared" si="319"/>
        <v>977.8</v>
      </c>
      <c r="BJ101" s="20">
        <f t="shared" si="320"/>
        <v>977.8</v>
      </c>
      <c r="BK101" s="20">
        <f t="shared" si="353"/>
        <v>0</v>
      </c>
      <c r="BL101" s="20">
        <f t="shared" si="353"/>
        <v>0</v>
      </c>
      <c r="BM101" s="20">
        <f t="shared" si="321"/>
        <v>977.8</v>
      </c>
      <c r="BN101" s="20">
        <f t="shared" si="322"/>
        <v>977.8</v>
      </c>
      <c r="BO101" s="20">
        <f t="shared" si="353"/>
        <v>0</v>
      </c>
      <c r="BP101" s="20">
        <f t="shared" si="353"/>
        <v>0</v>
      </c>
      <c r="BQ101" s="20">
        <f t="shared" si="353"/>
        <v>0</v>
      </c>
      <c r="BR101" s="20">
        <f t="shared" si="323"/>
        <v>977.8</v>
      </c>
      <c r="BS101" s="20">
        <f t="shared" si="324"/>
        <v>977.8</v>
      </c>
      <c r="BT101" s="20">
        <f t="shared" si="325"/>
        <v>977.8</v>
      </c>
      <c r="BU101" s="20">
        <f t="shared" si="353"/>
        <v>0</v>
      </c>
      <c r="BV101" s="20">
        <f t="shared" si="326"/>
        <v>977.8</v>
      </c>
      <c r="BW101" s="20">
        <f t="shared" si="353"/>
        <v>83.2</v>
      </c>
      <c r="BX101" s="20">
        <f t="shared" si="353"/>
        <v>0</v>
      </c>
      <c r="BY101" s="20">
        <f t="shared" si="327"/>
        <v>1061</v>
      </c>
      <c r="BZ101" s="20">
        <f t="shared" si="328"/>
        <v>977.8</v>
      </c>
      <c r="CA101" s="20">
        <f t="shared" si="353"/>
        <v>0</v>
      </c>
      <c r="CB101" s="20">
        <f t="shared" si="329"/>
        <v>1061</v>
      </c>
      <c r="CC101" s="20">
        <f t="shared" si="353"/>
        <v>0</v>
      </c>
      <c r="CD101" s="20">
        <f t="shared" si="330"/>
        <v>1061</v>
      </c>
      <c r="CE101" s="20">
        <f t="shared" si="353"/>
        <v>0</v>
      </c>
    </row>
    <row r="102" spans="1:84" ht="31.5" x14ac:dyDescent="0.25">
      <c r="A102" s="10" t="s">
        <v>253</v>
      </c>
      <c r="B102" s="19">
        <v>240</v>
      </c>
      <c r="C102" s="10" t="s">
        <v>346</v>
      </c>
      <c r="D102" s="10" t="s">
        <v>337</v>
      </c>
      <c r="E102" s="25" t="s">
        <v>594</v>
      </c>
      <c r="F102" s="20">
        <v>977.8</v>
      </c>
      <c r="G102" s="20">
        <v>977.8</v>
      </c>
      <c r="H102" s="20">
        <v>977.8</v>
      </c>
      <c r="I102" s="20"/>
      <c r="J102" s="20"/>
      <c r="K102" s="20"/>
      <c r="L102" s="20">
        <f t="shared" si="294"/>
        <v>977.8</v>
      </c>
      <c r="M102" s="20">
        <f t="shared" si="295"/>
        <v>977.8</v>
      </c>
      <c r="N102" s="20">
        <f t="shared" si="296"/>
        <v>977.8</v>
      </c>
      <c r="O102" s="20"/>
      <c r="P102" s="20"/>
      <c r="Q102" s="20"/>
      <c r="R102" s="20">
        <f t="shared" si="297"/>
        <v>977.8</v>
      </c>
      <c r="S102" s="20">
        <f t="shared" si="298"/>
        <v>977.8</v>
      </c>
      <c r="T102" s="20">
        <f t="shared" si="299"/>
        <v>977.8</v>
      </c>
      <c r="U102" s="20"/>
      <c r="V102" s="20">
        <f t="shared" si="300"/>
        <v>977.8</v>
      </c>
      <c r="W102" s="20"/>
      <c r="X102" s="20"/>
      <c r="Y102" s="20"/>
      <c r="Z102" s="20">
        <f t="shared" si="301"/>
        <v>977.8</v>
      </c>
      <c r="AA102" s="20">
        <f t="shared" si="302"/>
        <v>977.8</v>
      </c>
      <c r="AB102" s="20">
        <f t="shared" si="303"/>
        <v>977.8</v>
      </c>
      <c r="AC102" s="20"/>
      <c r="AD102" s="20"/>
      <c r="AE102" s="20"/>
      <c r="AF102" s="20">
        <f t="shared" si="304"/>
        <v>977.8</v>
      </c>
      <c r="AG102" s="20">
        <f t="shared" si="305"/>
        <v>977.8</v>
      </c>
      <c r="AH102" s="20">
        <f t="shared" si="306"/>
        <v>977.8</v>
      </c>
      <c r="AI102" s="20"/>
      <c r="AJ102" s="20">
        <f t="shared" si="307"/>
        <v>977.8</v>
      </c>
      <c r="AK102" s="20"/>
      <c r="AL102" s="20"/>
      <c r="AM102" s="20"/>
      <c r="AN102" s="20">
        <f t="shared" si="308"/>
        <v>977.8</v>
      </c>
      <c r="AO102" s="20">
        <f t="shared" si="309"/>
        <v>977.8</v>
      </c>
      <c r="AP102" s="20">
        <f t="shared" si="310"/>
        <v>977.8</v>
      </c>
      <c r="AQ102" s="20"/>
      <c r="AR102" s="20"/>
      <c r="AS102" s="20"/>
      <c r="AT102" s="20">
        <f t="shared" si="311"/>
        <v>977.8</v>
      </c>
      <c r="AU102" s="20">
        <f t="shared" si="312"/>
        <v>977.8</v>
      </c>
      <c r="AV102" s="20">
        <f t="shared" si="313"/>
        <v>977.8</v>
      </c>
      <c r="AW102" s="20"/>
      <c r="AX102" s="20"/>
      <c r="AY102" s="20"/>
      <c r="AZ102" s="20">
        <f t="shared" si="314"/>
        <v>977.8</v>
      </c>
      <c r="BA102" s="20">
        <f t="shared" si="315"/>
        <v>977.8</v>
      </c>
      <c r="BB102" s="20">
        <f t="shared" si="316"/>
        <v>977.8</v>
      </c>
      <c r="BC102" s="20"/>
      <c r="BD102" s="20">
        <f t="shared" si="317"/>
        <v>977.8</v>
      </c>
      <c r="BE102" s="20"/>
      <c r="BF102" s="20"/>
      <c r="BG102" s="20"/>
      <c r="BH102" s="20">
        <f t="shared" si="318"/>
        <v>977.8</v>
      </c>
      <c r="BI102" s="20">
        <f t="shared" si="319"/>
        <v>977.8</v>
      </c>
      <c r="BJ102" s="20">
        <f t="shared" si="320"/>
        <v>977.8</v>
      </c>
      <c r="BK102" s="20"/>
      <c r="BL102" s="20"/>
      <c r="BM102" s="20">
        <f t="shared" si="321"/>
        <v>977.8</v>
      </c>
      <c r="BN102" s="20">
        <f t="shared" si="322"/>
        <v>977.8</v>
      </c>
      <c r="BO102" s="20"/>
      <c r="BP102" s="20"/>
      <c r="BQ102" s="20"/>
      <c r="BR102" s="20">
        <f t="shared" si="323"/>
        <v>977.8</v>
      </c>
      <c r="BS102" s="20">
        <f t="shared" si="324"/>
        <v>977.8</v>
      </c>
      <c r="BT102" s="20">
        <f t="shared" si="325"/>
        <v>977.8</v>
      </c>
      <c r="BU102" s="20"/>
      <c r="BV102" s="20">
        <f t="shared" si="326"/>
        <v>977.8</v>
      </c>
      <c r="BW102" s="20">
        <v>83.2</v>
      </c>
      <c r="BX102" s="20"/>
      <c r="BY102" s="20">
        <f t="shared" si="327"/>
        <v>1061</v>
      </c>
      <c r="BZ102" s="20">
        <f t="shared" si="328"/>
        <v>977.8</v>
      </c>
      <c r="CA102" s="20"/>
      <c r="CB102" s="20">
        <f t="shared" si="329"/>
        <v>1061</v>
      </c>
      <c r="CC102" s="20"/>
      <c r="CD102" s="20">
        <f t="shared" si="330"/>
        <v>1061</v>
      </c>
      <c r="CE102" s="20"/>
    </row>
    <row r="103" spans="1:84" s="17" customFormat="1" ht="31.5" x14ac:dyDescent="0.25">
      <c r="A103" s="21" t="s">
        <v>356</v>
      </c>
      <c r="B103" s="22"/>
      <c r="C103" s="21"/>
      <c r="D103" s="21"/>
      <c r="E103" s="27" t="s">
        <v>646</v>
      </c>
      <c r="F103" s="23">
        <f>F104+F117+F121</f>
        <v>8844.8000000000011</v>
      </c>
      <c r="G103" s="23">
        <f t="shared" ref="G103:K103" si="354">G104+G117+G121</f>
        <v>9306.9000000000015</v>
      </c>
      <c r="H103" s="23">
        <f t="shared" si="354"/>
        <v>8833.9000000000015</v>
      </c>
      <c r="I103" s="23">
        <f t="shared" si="354"/>
        <v>0</v>
      </c>
      <c r="J103" s="23">
        <f t="shared" si="354"/>
        <v>0</v>
      </c>
      <c r="K103" s="23">
        <f t="shared" si="354"/>
        <v>0</v>
      </c>
      <c r="L103" s="23">
        <f t="shared" si="294"/>
        <v>8844.8000000000011</v>
      </c>
      <c r="M103" s="23">
        <f t="shared" si="295"/>
        <v>9306.9000000000015</v>
      </c>
      <c r="N103" s="23">
        <f t="shared" si="296"/>
        <v>8833.9000000000015</v>
      </c>
      <c r="O103" s="23">
        <f t="shared" ref="O103:Q103" si="355">O104+O117+O121</f>
        <v>0</v>
      </c>
      <c r="P103" s="23">
        <f t="shared" si="355"/>
        <v>0</v>
      </c>
      <c r="Q103" s="23">
        <f t="shared" si="355"/>
        <v>0</v>
      </c>
      <c r="R103" s="23">
        <f t="shared" si="297"/>
        <v>8844.8000000000011</v>
      </c>
      <c r="S103" s="23">
        <f t="shared" si="298"/>
        <v>9306.9000000000015</v>
      </c>
      <c r="T103" s="23">
        <f t="shared" si="299"/>
        <v>8833.9000000000015</v>
      </c>
      <c r="U103" s="23">
        <f t="shared" ref="U103:CE103" si="356">U104+U117+U121</f>
        <v>0</v>
      </c>
      <c r="V103" s="23">
        <f t="shared" si="300"/>
        <v>8844.8000000000011</v>
      </c>
      <c r="W103" s="23">
        <f t="shared" ref="W103:Y103" si="357">W104+W117+W121</f>
        <v>0</v>
      </c>
      <c r="X103" s="23">
        <f t="shared" si="357"/>
        <v>0</v>
      </c>
      <c r="Y103" s="23">
        <f t="shared" si="357"/>
        <v>0</v>
      </c>
      <c r="Z103" s="20">
        <f t="shared" si="301"/>
        <v>8844.8000000000011</v>
      </c>
      <c r="AA103" s="20">
        <f t="shared" si="302"/>
        <v>9306.9000000000015</v>
      </c>
      <c r="AB103" s="20">
        <f t="shared" si="303"/>
        <v>8833.9000000000015</v>
      </c>
      <c r="AC103" s="23">
        <f t="shared" ref="AC103:AE103" si="358">AC104+AC117+AC121</f>
        <v>0</v>
      </c>
      <c r="AD103" s="23">
        <f t="shared" si="358"/>
        <v>0</v>
      </c>
      <c r="AE103" s="23">
        <f t="shared" si="358"/>
        <v>0</v>
      </c>
      <c r="AF103" s="20">
        <f t="shared" si="304"/>
        <v>8844.8000000000011</v>
      </c>
      <c r="AG103" s="20">
        <f t="shared" si="305"/>
        <v>9306.9000000000015</v>
      </c>
      <c r="AH103" s="20">
        <f t="shared" si="306"/>
        <v>8833.9000000000015</v>
      </c>
      <c r="AI103" s="23">
        <f t="shared" ref="AI103" si="359">AI104+AI117+AI121</f>
        <v>0</v>
      </c>
      <c r="AJ103" s="20">
        <f t="shared" si="307"/>
        <v>8844.8000000000011</v>
      </c>
      <c r="AK103" s="23">
        <f t="shared" ref="AK103:AM103" si="360">AK104+AK117+AK121</f>
        <v>123.81699999999999</v>
      </c>
      <c r="AL103" s="23">
        <f t="shared" si="360"/>
        <v>0</v>
      </c>
      <c r="AM103" s="23">
        <f t="shared" si="360"/>
        <v>0</v>
      </c>
      <c r="AN103" s="20">
        <f t="shared" si="308"/>
        <v>8968.6170000000002</v>
      </c>
      <c r="AO103" s="20">
        <f t="shared" si="309"/>
        <v>9306.9000000000015</v>
      </c>
      <c r="AP103" s="20">
        <f t="shared" si="310"/>
        <v>8833.9000000000015</v>
      </c>
      <c r="AQ103" s="23">
        <f t="shared" ref="AQ103:AS103" si="361">AQ104+AQ117+AQ121</f>
        <v>0</v>
      </c>
      <c r="AR103" s="23">
        <f t="shared" si="361"/>
        <v>0</v>
      </c>
      <c r="AS103" s="23">
        <f t="shared" si="361"/>
        <v>0</v>
      </c>
      <c r="AT103" s="20">
        <f t="shared" si="311"/>
        <v>8968.6170000000002</v>
      </c>
      <c r="AU103" s="20">
        <f t="shared" si="312"/>
        <v>9306.9000000000015</v>
      </c>
      <c r="AV103" s="20">
        <f t="shared" si="313"/>
        <v>8833.9000000000015</v>
      </c>
      <c r="AW103" s="23">
        <f t="shared" ref="AW103:AY103" si="362">AW104+AW117+AW121</f>
        <v>0</v>
      </c>
      <c r="AX103" s="23">
        <f t="shared" si="362"/>
        <v>0</v>
      </c>
      <c r="AY103" s="23">
        <f t="shared" si="362"/>
        <v>0</v>
      </c>
      <c r="AZ103" s="20">
        <f t="shared" si="314"/>
        <v>8968.6170000000002</v>
      </c>
      <c r="BA103" s="20">
        <f t="shared" si="315"/>
        <v>9306.9000000000015</v>
      </c>
      <c r="BB103" s="20">
        <f t="shared" si="316"/>
        <v>8833.9000000000015</v>
      </c>
      <c r="BC103" s="23">
        <f t="shared" ref="BC103" si="363">BC104+BC117+BC121</f>
        <v>0</v>
      </c>
      <c r="BD103" s="20">
        <f t="shared" si="317"/>
        <v>8968.6170000000002</v>
      </c>
      <c r="BE103" s="23">
        <f t="shared" ref="BE103:BG103" si="364">BE104+BE117+BE121</f>
        <v>0</v>
      </c>
      <c r="BF103" s="23">
        <f t="shared" si="364"/>
        <v>0</v>
      </c>
      <c r="BG103" s="23">
        <f t="shared" si="364"/>
        <v>0</v>
      </c>
      <c r="BH103" s="20">
        <f t="shared" si="318"/>
        <v>8968.6170000000002</v>
      </c>
      <c r="BI103" s="20">
        <f t="shared" si="319"/>
        <v>9306.9000000000015</v>
      </c>
      <c r="BJ103" s="20">
        <f t="shared" si="320"/>
        <v>8833.9000000000015</v>
      </c>
      <c r="BK103" s="23">
        <f t="shared" ref="BK103:BL103" si="365">BK104+BK117+BK121</f>
        <v>0</v>
      </c>
      <c r="BL103" s="23">
        <f t="shared" si="365"/>
        <v>0</v>
      </c>
      <c r="BM103" s="20">
        <f t="shared" si="321"/>
        <v>8968.6170000000002</v>
      </c>
      <c r="BN103" s="20">
        <f t="shared" si="322"/>
        <v>9306.9000000000015</v>
      </c>
      <c r="BO103" s="23">
        <f t="shared" ref="BO103:BQ103" si="366">BO104+BO117+BO121</f>
        <v>-28.015999999999998</v>
      </c>
      <c r="BP103" s="23">
        <f t="shared" si="366"/>
        <v>0</v>
      </c>
      <c r="BQ103" s="23">
        <f t="shared" si="366"/>
        <v>0</v>
      </c>
      <c r="BR103" s="20">
        <f t="shared" si="323"/>
        <v>8940.6010000000006</v>
      </c>
      <c r="BS103" s="20">
        <f t="shared" si="324"/>
        <v>9306.9000000000015</v>
      </c>
      <c r="BT103" s="20">
        <f t="shared" si="325"/>
        <v>8833.9000000000015</v>
      </c>
      <c r="BU103" s="23">
        <f t="shared" ref="BU103" si="367">BU104+BU117+BU121</f>
        <v>0</v>
      </c>
      <c r="BV103" s="20">
        <f t="shared" si="326"/>
        <v>8940.6010000000006</v>
      </c>
      <c r="BW103" s="23">
        <f t="shared" ref="BW103:BX103" si="368">BW104+BW117+BW121</f>
        <v>0</v>
      </c>
      <c r="BX103" s="23">
        <f t="shared" si="368"/>
        <v>0</v>
      </c>
      <c r="BY103" s="20">
        <f t="shared" si="327"/>
        <v>8940.6010000000006</v>
      </c>
      <c r="BZ103" s="20">
        <f t="shared" si="328"/>
        <v>9306.9000000000015</v>
      </c>
      <c r="CA103" s="23">
        <f t="shared" ref="CA103" si="369">CA104+CA117+CA121</f>
        <v>0</v>
      </c>
      <c r="CB103" s="20">
        <f t="shared" si="329"/>
        <v>8940.6010000000006</v>
      </c>
      <c r="CC103" s="23">
        <f t="shared" ref="CC103" si="370">CC104+CC117+CC121</f>
        <v>0</v>
      </c>
      <c r="CD103" s="23">
        <f t="shared" si="330"/>
        <v>8940.6010000000006</v>
      </c>
      <c r="CE103" s="23">
        <f t="shared" si="356"/>
        <v>0</v>
      </c>
      <c r="CF103" s="32"/>
    </row>
    <row r="104" spans="1:84" ht="63" x14ac:dyDescent="0.25">
      <c r="A104" s="10" t="s">
        <v>240</v>
      </c>
      <c r="B104" s="19"/>
      <c r="C104" s="10"/>
      <c r="D104" s="10"/>
      <c r="E104" s="25" t="s">
        <v>647</v>
      </c>
      <c r="F104" s="20">
        <f>F105+F108</f>
        <v>8392.7000000000007</v>
      </c>
      <c r="G104" s="20">
        <f t="shared" ref="G104:K104" si="371">G105+G108</f>
        <v>8833.9000000000015</v>
      </c>
      <c r="H104" s="20">
        <f t="shared" si="371"/>
        <v>8833.9000000000015</v>
      </c>
      <c r="I104" s="20">
        <f t="shared" si="371"/>
        <v>0</v>
      </c>
      <c r="J104" s="20">
        <f t="shared" si="371"/>
        <v>0</v>
      </c>
      <c r="K104" s="20">
        <f t="shared" si="371"/>
        <v>0</v>
      </c>
      <c r="L104" s="20">
        <f t="shared" si="294"/>
        <v>8392.7000000000007</v>
      </c>
      <c r="M104" s="20">
        <f t="shared" si="295"/>
        <v>8833.9000000000015</v>
      </c>
      <c r="N104" s="20">
        <f t="shared" si="296"/>
        <v>8833.9000000000015</v>
      </c>
      <c r="O104" s="20">
        <f t="shared" ref="O104:Q104" si="372">O105+O108</f>
        <v>0</v>
      </c>
      <c r="P104" s="20">
        <f t="shared" si="372"/>
        <v>0</v>
      </c>
      <c r="Q104" s="20">
        <f t="shared" si="372"/>
        <v>0</v>
      </c>
      <c r="R104" s="20">
        <f t="shared" si="297"/>
        <v>8392.7000000000007</v>
      </c>
      <c r="S104" s="20">
        <f t="shared" si="298"/>
        <v>8833.9000000000015</v>
      </c>
      <c r="T104" s="20">
        <f t="shared" si="299"/>
        <v>8833.9000000000015</v>
      </c>
      <c r="U104" s="20">
        <f t="shared" ref="U104:CE104" si="373">U105+U108</f>
        <v>0</v>
      </c>
      <c r="V104" s="20">
        <f t="shared" si="300"/>
        <v>8392.7000000000007</v>
      </c>
      <c r="W104" s="20">
        <f t="shared" ref="W104:Y104" si="374">W105+W108</f>
        <v>0</v>
      </c>
      <c r="X104" s="20">
        <f t="shared" si="374"/>
        <v>0</v>
      </c>
      <c r="Y104" s="20">
        <f t="shared" si="374"/>
        <v>0</v>
      </c>
      <c r="Z104" s="20">
        <f t="shared" si="301"/>
        <v>8392.7000000000007</v>
      </c>
      <c r="AA104" s="20">
        <f t="shared" si="302"/>
        <v>8833.9000000000015</v>
      </c>
      <c r="AB104" s="20">
        <f t="shared" si="303"/>
        <v>8833.9000000000015</v>
      </c>
      <c r="AC104" s="20">
        <f t="shared" ref="AC104:AE104" si="375">AC105+AC108</f>
        <v>0</v>
      </c>
      <c r="AD104" s="20">
        <f t="shared" si="375"/>
        <v>0</v>
      </c>
      <c r="AE104" s="20">
        <f t="shared" si="375"/>
        <v>0</v>
      </c>
      <c r="AF104" s="20">
        <f t="shared" si="304"/>
        <v>8392.7000000000007</v>
      </c>
      <c r="AG104" s="20">
        <f t="shared" si="305"/>
        <v>8833.9000000000015</v>
      </c>
      <c r="AH104" s="20">
        <f t="shared" si="306"/>
        <v>8833.9000000000015</v>
      </c>
      <c r="AI104" s="20">
        <f t="shared" ref="AI104" si="376">AI105+AI108</f>
        <v>0</v>
      </c>
      <c r="AJ104" s="20">
        <f t="shared" si="307"/>
        <v>8392.7000000000007</v>
      </c>
      <c r="AK104" s="20">
        <f t="shared" ref="AK104:AM104" si="377">AK105+AK108</f>
        <v>123.81699999999999</v>
      </c>
      <c r="AL104" s="20">
        <f t="shared" si="377"/>
        <v>0</v>
      </c>
      <c r="AM104" s="20">
        <f t="shared" si="377"/>
        <v>0</v>
      </c>
      <c r="AN104" s="20">
        <f t="shared" si="308"/>
        <v>8516.5169999999998</v>
      </c>
      <c r="AO104" s="20">
        <f t="shared" si="309"/>
        <v>8833.9000000000015</v>
      </c>
      <c r="AP104" s="20">
        <f t="shared" si="310"/>
        <v>8833.9000000000015</v>
      </c>
      <c r="AQ104" s="20">
        <f t="shared" ref="AQ104:AS104" si="378">AQ105+AQ108</f>
        <v>0</v>
      </c>
      <c r="AR104" s="20">
        <f t="shared" si="378"/>
        <v>0</v>
      </c>
      <c r="AS104" s="20">
        <f t="shared" si="378"/>
        <v>0</v>
      </c>
      <c r="AT104" s="20">
        <f t="shared" si="311"/>
        <v>8516.5169999999998</v>
      </c>
      <c r="AU104" s="20">
        <f t="shared" si="312"/>
        <v>8833.9000000000015</v>
      </c>
      <c r="AV104" s="20">
        <f t="shared" si="313"/>
        <v>8833.9000000000015</v>
      </c>
      <c r="AW104" s="20">
        <f t="shared" ref="AW104:AY104" si="379">AW105+AW108</f>
        <v>0</v>
      </c>
      <c r="AX104" s="20">
        <f t="shared" si="379"/>
        <v>0</v>
      </c>
      <c r="AY104" s="20">
        <f t="shared" si="379"/>
        <v>0</v>
      </c>
      <c r="AZ104" s="20">
        <f t="shared" si="314"/>
        <v>8516.5169999999998</v>
      </c>
      <c r="BA104" s="20">
        <f t="shared" si="315"/>
        <v>8833.9000000000015</v>
      </c>
      <c r="BB104" s="20">
        <f t="shared" si="316"/>
        <v>8833.9000000000015</v>
      </c>
      <c r="BC104" s="20">
        <f t="shared" ref="BC104" si="380">BC105+BC108</f>
        <v>0</v>
      </c>
      <c r="BD104" s="20">
        <f t="shared" si="317"/>
        <v>8516.5169999999998</v>
      </c>
      <c r="BE104" s="20">
        <f t="shared" ref="BE104:BG104" si="381">BE105+BE108</f>
        <v>0</v>
      </c>
      <c r="BF104" s="20">
        <f t="shared" si="381"/>
        <v>0</v>
      </c>
      <c r="BG104" s="20">
        <f t="shared" si="381"/>
        <v>0</v>
      </c>
      <c r="BH104" s="20">
        <f t="shared" si="318"/>
        <v>8516.5169999999998</v>
      </c>
      <c r="BI104" s="20">
        <f t="shared" si="319"/>
        <v>8833.9000000000015</v>
      </c>
      <c r="BJ104" s="20">
        <f t="shared" si="320"/>
        <v>8833.9000000000015</v>
      </c>
      <c r="BK104" s="20">
        <f t="shared" ref="BK104:BL104" si="382">BK105+BK108</f>
        <v>0</v>
      </c>
      <c r="BL104" s="20">
        <f t="shared" si="382"/>
        <v>0</v>
      </c>
      <c r="BM104" s="20">
        <f t="shared" si="321"/>
        <v>8516.5169999999998</v>
      </c>
      <c r="BN104" s="20">
        <f t="shared" si="322"/>
        <v>8833.9000000000015</v>
      </c>
      <c r="BO104" s="20">
        <f t="shared" ref="BO104:BQ104" si="383">BO105+BO108</f>
        <v>-28.015999999999998</v>
      </c>
      <c r="BP104" s="20">
        <f t="shared" si="383"/>
        <v>0</v>
      </c>
      <c r="BQ104" s="20">
        <f t="shared" si="383"/>
        <v>0</v>
      </c>
      <c r="BR104" s="20">
        <f t="shared" si="323"/>
        <v>8488.5010000000002</v>
      </c>
      <c r="BS104" s="20">
        <f t="shared" si="324"/>
        <v>8833.9000000000015</v>
      </c>
      <c r="BT104" s="20">
        <f t="shared" si="325"/>
        <v>8833.9000000000015</v>
      </c>
      <c r="BU104" s="20">
        <f t="shared" ref="BU104" si="384">BU105+BU108</f>
        <v>0</v>
      </c>
      <c r="BV104" s="20">
        <f t="shared" si="326"/>
        <v>8488.5010000000002</v>
      </c>
      <c r="BW104" s="20">
        <f t="shared" ref="BW104:BX104" si="385">BW105+BW108</f>
        <v>0</v>
      </c>
      <c r="BX104" s="20">
        <f t="shared" si="385"/>
        <v>0</v>
      </c>
      <c r="BY104" s="20">
        <f t="shared" si="327"/>
        <v>8488.5010000000002</v>
      </c>
      <c r="BZ104" s="20">
        <f t="shared" si="328"/>
        <v>8833.9000000000015</v>
      </c>
      <c r="CA104" s="20">
        <f t="shared" ref="CA104" si="386">CA105+CA108</f>
        <v>0</v>
      </c>
      <c r="CB104" s="20">
        <f t="shared" si="329"/>
        <v>8488.5010000000002</v>
      </c>
      <c r="CC104" s="20">
        <f t="shared" ref="CC104" si="387">CC105+CC108</f>
        <v>0</v>
      </c>
      <c r="CD104" s="20">
        <f t="shared" si="330"/>
        <v>8488.5010000000002</v>
      </c>
      <c r="CE104" s="20">
        <f t="shared" si="373"/>
        <v>0</v>
      </c>
    </row>
    <row r="105" spans="1:84" ht="47.25" x14ac:dyDescent="0.25">
      <c r="A105" s="10" t="s">
        <v>240</v>
      </c>
      <c r="B105" s="19">
        <v>200</v>
      </c>
      <c r="C105" s="10"/>
      <c r="D105" s="10"/>
      <c r="E105" s="25" t="s">
        <v>602</v>
      </c>
      <c r="F105" s="20">
        <f>F106</f>
        <v>1731.7</v>
      </c>
      <c r="G105" s="20">
        <f t="shared" ref="G105:CE106" si="388">G106</f>
        <v>1731.7</v>
      </c>
      <c r="H105" s="20">
        <f t="shared" si="388"/>
        <v>1731.7</v>
      </c>
      <c r="I105" s="20">
        <f t="shared" si="388"/>
        <v>0</v>
      </c>
      <c r="J105" s="20">
        <f t="shared" si="388"/>
        <v>0</v>
      </c>
      <c r="K105" s="20">
        <f t="shared" si="388"/>
        <v>0</v>
      </c>
      <c r="L105" s="20">
        <f t="shared" si="294"/>
        <v>1731.7</v>
      </c>
      <c r="M105" s="20">
        <f t="shared" si="295"/>
        <v>1731.7</v>
      </c>
      <c r="N105" s="20">
        <f t="shared" si="296"/>
        <v>1731.7</v>
      </c>
      <c r="O105" s="20">
        <f t="shared" si="388"/>
        <v>0</v>
      </c>
      <c r="P105" s="20">
        <f t="shared" si="388"/>
        <v>0</v>
      </c>
      <c r="Q105" s="20">
        <f t="shared" si="388"/>
        <v>0</v>
      </c>
      <c r="R105" s="20">
        <f t="shared" si="297"/>
        <v>1731.7</v>
      </c>
      <c r="S105" s="20">
        <f t="shared" si="298"/>
        <v>1731.7</v>
      </c>
      <c r="T105" s="20">
        <f t="shared" si="299"/>
        <v>1731.7</v>
      </c>
      <c r="U105" s="20">
        <f t="shared" si="388"/>
        <v>0</v>
      </c>
      <c r="V105" s="20">
        <f t="shared" si="300"/>
        <v>1731.7</v>
      </c>
      <c r="W105" s="20">
        <f t="shared" si="388"/>
        <v>0</v>
      </c>
      <c r="X105" s="20">
        <f t="shared" si="388"/>
        <v>0</v>
      </c>
      <c r="Y105" s="20">
        <f t="shared" si="388"/>
        <v>0</v>
      </c>
      <c r="Z105" s="20">
        <f t="shared" si="301"/>
        <v>1731.7</v>
      </c>
      <c r="AA105" s="20">
        <f t="shared" si="302"/>
        <v>1731.7</v>
      </c>
      <c r="AB105" s="20">
        <f t="shared" si="303"/>
        <v>1731.7</v>
      </c>
      <c r="AC105" s="20">
        <f t="shared" si="388"/>
        <v>0</v>
      </c>
      <c r="AD105" s="20">
        <f t="shared" si="388"/>
        <v>0</v>
      </c>
      <c r="AE105" s="20">
        <f t="shared" si="388"/>
        <v>0</v>
      </c>
      <c r="AF105" s="20">
        <f t="shared" si="304"/>
        <v>1731.7</v>
      </c>
      <c r="AG105" s="20">
        <f t="shared" si="305"/>
        <v>1731.7</v>
      </c>
      <c r="AH105" s="20">
        <f t="shared" si="306"/>
        <v>1731.7</v>
      </c>
      <c r="AI105" s="20">
        <f t="shared" si="388"/>
        <v>0</v>
      </c>
      <c r="AJ105" s="20">
        <f t="shared" si="307"/>
        <v>1731.7</v>
      </c>
      <c r="AK105" s="20">
        <f t="shared" si="388"/>
        <v>0</v>
      </c>
      <c r="AL105" s="20">
        <f t="shared" si="388"/>
        <v>0</v>
      </c>
      <c r="AM105" s="20">
        <f t="shared" si="388"/>
        <v>0</v>
      </c>
      <c r="AN105" s="20">
        <f t="shared" si="308"/>
        <v>1731.7</v>
      </c>
      <c r="AO105" s="20">
        <f t="shared" si="309"/>
        <v>1731.7</v>
      </c>
      <c r="AP105" s="20">
        <f t="shared" si="310"/>
        <v>1731.7</v>
      </c>
      <c r="AQ105" s="20">
        <f t="shared" si="388"/>
        <v>0</v>
      </c>
      <c r="AR105" s="20">
        <f t="shared" si="388"/>
        <v>0</v>
      </c>
      <c r="AS105" s="20">
        <f t="shared" si="388"/>
        <v>0</v>
      </c>
      <c r="AT105" s="20">
        <f t="shared" si="311"/>
        <v>1731.7</v>
      </c>
      <c r="AU105" s="20">
        <f t="shared" si="312"/>
        <v>1731.7</v>
      </c>
      <c r="AV105" s="20">
        <f t="shared" si="313"/>
        <v>1731.7</v>
      </c>
      <c r="AW105" s="20">
        <f t="shared" si="388"/>
        <v>0</v>
      </c>
      <c r="AX105" s="20">
        <f t="shared" si="388"/>
        <v>0</v>
      </c>
      <c r="AY105" s="20">
        <f t="shared" si="388"/>
        <v>0</v>
      </c>
      <c r="AZ105" s="20">
        <f t="shared" si="314"/>
        <v>1731.7</v>
      </c>
      <c r="BA105" s="20">
        <f t="shared" si="315"/>
        <v>1731.7</v>
      </c>
      <c r="BB105" s="20">
        <f t="shared" si="316"/>
        <v>1731.7</v>
      </c>
      <c r="BC105" s="20">
        <f t="shared" si="388"/>
        <v>0</v>
      </c>
      <c r="BD105" s="20">
        <f t="shared" si="317"/>
        <v>1731.7</v>
      </c>
      <c r="BE105" s="20">
        <f t="shared" si="388"/>
        <v>0</v>
      </c>
      <c r="BF105" s="20">
        <f t="shared" si="388"/>
        <v>0</v>
      </c>
      <c r="BG105" s="20">
        <f t="shared" si="388"/>
        <v>0</v>
      </c>
      <c r="BH105" s="20">
        <f t="shared" si="318"/>
        <v>1731.7</v>
      </c>
      <c r="BI105" s="20">
        <f t="shared" si="319"/>
        <v>1731.7</v>
      </c>
      <c r="BJ105" s="20">
        <f t="shared" si="320"/>
        <v>1731.7</v>
      </c>
      <c r="BK105" s="20">
        <f t="shared" si="388"/>
        <v>0</v>
      </c>
      <c r="BL105" s="20">
        <f t="shared" si="388"/>
        <v>0</v>
      </c>
      <c r="BM105" s="20">
        <f t="shared" si="321"/>
        <v>1731.7</v>
      </c>
      <c r="BN105" s="20">
        <f t="shared" si="322"/>
        <v>1731.7</v>
      </c>
      <c r="BO105" s="20">
        <f t="shared" si="388"/>
        <v>-28.015999999999998</v>
      </c>
      <c r="BP105" s="20">
        <f t="shared" si="388"/>
        <v>0</v>
      </c>
      <c r="BQ105" s="20">
        <f t="shared" si="388"/>
        <v>0</v>
      </c>
      <c r="BR105" s="20">
        <f t="shared" si="323"/>
        <v>1703.684</v>
      </c>
      <c r="BS105" s="20">
        <f t="shared" si="324"/>
        <v>1731.7</v>
      </c>
      <c r="BT105" s="20">
        <f t="shared" si="325"/>
        <v>1731.7</v>
      </c>
      <c r="BU105" s="20">
        <f t="shared" si="388"/>
        <v>0</v>
      </c>
      <c r="BV105" s="20">
        <f t="shared" si="326"/>
        <v>1703.684</v>
      </c>
      <c r="BW105" s="20">
        <f t="shared" si="388"/>
        <v>0</v>
      </c>
      <c r="BX105" s="20">
        <f t="shared" si="388"/>
        <v>0</v>
      </c>
      <c r="BY105" s="20">
        <f t="shared" si="327"/>
        <v>1703.684</v>
      </c>
      <c r="BZ105" s="20">
        <f t="shared" si="328"/>
        <v>1731.7</v>
      </c>
      <c r="CA105" s="20">
        <f t="shared" si="388"/>
        <v>0</v>
      </c>
      <c r="CB105" s="20">
        <f t="shared" si="329"/>
        <v>1703.684</v>
      </c>
      <c r="CC105" s="20">
        <f t="shared" si="388"/>
        <v>0</v>
      </c>
      <c r="CD105" s="20">
        <f t="shared" si="330"/>
        <v>1703.684</v>
      </c>
      <c r="CE105" s="20">
        <f t="shared" si="388"/>
        <v>0</v>
      </c>
    </row>
    <row r="106" spans="1:84" ht="47.25" x14ac:dyDescent="0.25">
      <c r="A106" s="10" t="s">
        <v>240</v>
      </c>
      <c r="B106" s="19">
        <v>240</v>
      </c>
      <c r="C106" s="10"/>
      <c r="D106" s="10"/>
      <c r="E106" s="25" t="s">
        <v>603</v>
      </c>
      <c r="F106" s="20">
        <f>F107</f>
        <v>1731.7</v>
      </c>
      <c r="G106" s="20">
        <f t="shared" si="388"/>
        <v>1731.7</v>
      </c>
      <c r="H106" s="20">
        <f t="shared" si="388"/>
        <v>1731.7</v>
      </c>
      <c r="I106" s="20">
        <f t="shared" si="388"/>
        <v>0</v>
      </c>
      <c r="J106" s="20">
        <f t="shared" si="388"/>
        <v>0</v>
      </c>
      <c r="K106" s="20">
        <f t="shared" si="388"/>
        <v>0</v>
      </c>
      <c r="L106" s="20">
        <f t="shared" si="294"/>
        <v>1731.7</v>
      </c>
      <c r="M106" s="20">
        <f t="shared" si="295"/>
        <v>1731.7</v>
      </c>
      <c r="N106" s="20">
        <f t="shared" si="296"/>
        <v>1731.7</v>
      </c>
      <c r="O106" s="20">
        <f t="shared" si="388"/>
        <v>0</v>
      </c>
      <c r="P106" s="20">
        <f t="shared" si="388"/>
        <v>0</v>
      </c>
      <c r="Q106" s="20">
        <f t="shared" si="388"/>
        <v>0</v>
      </c>
      <c r="R106" s="20">
        <f t="shared" si="297"/>
        <v>1731.7</v>
      </c>
      <c r="S106" s="20">
        <f t="shared" si="298"/>
        <v>1731.7</v>
      </c>
      <c r="T106" s="20">
        <f t="shared" si="299"/>
        <v>1731.7</v>
      </c>
      <c r="U106" s="20">
        <f t="shared" si="388"/>
        <v>0</v>
      </c>
      <c r="V106" s="20">
        <f t="shared" si="300"/>
        <v>1731.7</v>
      </c>
      <c r="W106" s="20">
        <f t="shared" si="388"/>
        <v>0</v>
      </c>
      <c r="X106" s="20">
        <f t="shared" si="388"/>
        <v>0</v>
      </c>
      <c r="Y106" s="20">
        <f t="shared" si="388"/>
        <v>0</v>
      </c>
      <c r="Z106" s="20">
        <f t="shared" si="301"/>
        <v>1731.7</v>
      </c>
      <c r="AA106" s="20">
        <f t="shared" si="302"/>
        <v>1731.7</v>
      </c>
      <c r="AB106" s="20">
        <f t="shared" si="303"/>
        <v>1731.7</v>
      </c>
      <c r="AC106" s="20">
        <f t="shared" si="388"/>
        <v>0</v>
      </c>
      <c r="AD106" s="20">
        <f t="shared" si="388"/>
        <v>0</v>
      </c>
      <c r="AE106" s="20">
        <f t="shared" si="388"/>
        <v>0</v>
      </c>
      <c r="AF106" s="20">
        <f t="shared" si="304"/>
        <v>1731.7</v>
      </c>
      <c r="AG106" s="20">
        <f t="shared" si="305"/>
        <v>1731.7</v>
      </c>
      <c r="AH106" s="20">
        <f t="shared" si="306"/>
        <v>1731.7</v>
      </c>
      <c r="AI106" s="20">
        <f t="shared" si="388"/>
        <v>0</v>
      </c>
      <c r="AJ106" s="20">
        <f t="shared" si="307"/>
        <v>1731.7</v>
      </c>
      <c r="AK106" s="20">
        <f t="shared" si="388"/>
        <v>0</v>
      </c>
      <c r="AL106" s="20">
        <f t="shared" si="388"/>
        <v>0</v>
      </c>
      <c r="AM106" s="20">
        <f t="shared" si="388"/>
        <v>0</v>
      </c>
      <c r="AN106" s="20">
        <f t="shared" si="308"/>
        <v>1731.7</v>
      </c>
      <c r="AO106" s="20">
        <f t="shared" si="309"/>
        <v>1731.7</v>
      </c>
      <c r="AP106" s="20">
        <f t="shared" si="310"/>
        <v>1731.7</v>
      </c>
      <c r="AQ106" s="20">
        <f t="shared" si="388"/>
        <v>0</v>
      </c>
      <c r="AR106" s="20">
        <f t="shared" si="388"/>
        <v>0</v>
      </c>
      <c r="AS106" s="20">
        <f t="shared" si="388"/>
        <v>0</v>
      </c>
      <c r="AT106" s="20">
        <f t="shared" si="311"/>
        <v>1731.7</v>
      </c>
      <c r="AU106" s="20">
        <f t="shared" si="312"/>
        <v>1731.7</v>
      </c>
      <c r="AV106" s="20">
        <f t="shared" si="313"/>
        <v>1731.7</v>
      </c>
      <c r="AW106" s="20">
        <f t="shared" si="388"/>
        <v>0</v>
      </c>
      <c r="AX106" s="20">
        <f t="shared" si="388"/>
        <v>0</v>
      </c>
      <c r="AY106" s="20">
        <f t="shared" si="388"/>
        <v>0</v>
      </c>
      <c r="AZ106" s="20">
        <f t="shared" si="314"/>
        <v>1731.7</v>
      </c>
      <c r="BA106" s="20">
        <f t="shared" si="315"/>
        <v>1731.7</v>
      </c>
      <c r="BB106" s="20">
        <f t="shared" si="316"/>
        <v>1731.7</v>
      </c>
      <c r="BC106" s="20">
        <f t="shared" si="388"/>
        <v>0</v>
      </c>
      <c r="BD106" s="20">
        <f t="shared" si="317"/>
        <v>1731.7</v>
      </c>
      <c r="BE106" s="20">
        <f t="shared" si="388"/>
        <v>0</v>
      </c>
      <c r="BF106" s="20">
        <f t="shared" si="388"/>
        <v>0</v>
      </c>
      <c r="BG106" s="20">
        <f t="shared" si="388"/>
        <v>0</v>
      </c>
      <c r="BH106" s="20">
        <f t="shared" si="318"/>
        <v>1731.7</v>
      </c>
      <c r="BI106" s="20">
        <f t="shared" si="319"/>
        <v>1731.7</v>
      </c>
      <c r="BJ106" s="20">
        <f t="shared" si="320"/>
        <v>1731.7</v>
      </c>
      <c r="BK106" s="20">
        <f t="shared" si="388"/>
        <v>0</v>
      </c>
      <c r="BL106" s="20">
        <f t="shared" si="388"/>
        <v>0</v>
      </c>
      <c r="BM106" s="20">
        <f t="shared" si="321"/>
        <v>1731.7</v>
      </c>
      <c r="BN106" s="20">
        <f t="shared" si="322"/>
        <v>1731.7</v>
      </c>
      <c r="BO106" s="20">
        <f t="shared" si="388"/>
        <v>-28.015999999999998</v>
      </c>
      <c r="BP106" s="20">
        <f t="shared" si="388"/>
        <v>0</v>
      </c>
      <c r="BQ106" s="20">
        <f t="shared" si="388"/>
        <v>0</v>
      </c>
      <c r="BR106" s="20">
        <f t="shared" si="323"/>
        <v>1703.684</v>
      </c>
      <c r="BS106" s="20">
        <f t="shared" si="324"/>
        <v>1731.7</v>
      </c>
      <c r="BT106" s="20">
        <f t="shared" si="325"/>
        <v>1731.7</v>
      </c>
      <c r="BU106" s="20">
        <f t="shared" si="388"/>
        <v>0</v>
      </c>
      <c r="BV106" s="20">
        <f t="shared" si="326"/>
        <v>1703.684</v>
      </c>
      <c r="BW106" s="20">
        <f t="shared" si="388"/>
        <v>0</v>
      </c>
      <c r="BX106" s="20">
        <f t="shared" si="388"/>
        <v>0</v>
      </c>
      <c r="BY106" s="20">
        <f t="shared" si="327"/>
        <v>1703.684</v>
      </c>
      <c r="BZ106" s="20">
        <f t="shared" si="328"/>
        <v>1731.7</v>
      </c>
      <c r="CA106" s="20">
        <f t="shared" si="388"/>
        <v>0</v>
      </c>
      <c r="CB106" s="20">
        <f t="shared" si="329"/>
        <v>1703.684</v>
      </c>
      <c r="CC106" s="20">
        <f t="shared" si="388"/>
        <v>0</v>
      </c>
      <c r="CD106" s="20">
        <f t="shared" si="330"/>
        <v>1703.684</v>
      </c>
      <c r="CE106" s="20">
        <f t="shared" si="388"/>
        <v>0</v>
      </c>
    </row>
    <row r="107" spans="1:84" ht="31.5" x14ac:dyDescent="0.25">
      <c r="A107" s="10" t="s">
        <v>240</v>
      </c>
      <c r="B107" s="19">
        <v>240</v>
      </c>
      <c r="C107" s="10" t="s">
        <v>346</v>
      </c>
      <c r="D107" s="10" t="s">
        <v>337</v>
      </c>
      <c r="E107" s="25" t="s">
        <v>594</v>
      </c>
      <c r="F107" s="20">
        <v>1731.7</v>
      </c>
      <c r="G107" s="20">
        <v>1731.7</v>
      </c>
      <c r="H107" s="20">
        <v>1731.7</v>
      </c>
      <c r="I107" s="20"/>
      <c r="J107" s="20"/>
      <c r="K107" s="20"/>
      <c r="L107" s="20">
        <f t="shared" si="294"/>
        <v>1731.7</v>
      </c>
      <c r="M107" s="20">
        <f t="shared" si="295"/>
        <v>1731.7</v>
      </c>
      <c r="N107" s="20">
        <f t="shared" si="296"/>
        <v>1731.7</v>
      </c>
      <c r="O107" s="20"/>
      <c r="P107" s="20"/>
      <c r="Q107" s="20"/>
      <c r="R107" s="20">
        <f t="shared" si="297"/>
        <v>1731.7</v>
      </c>
      <c r="S107" s="20">
        <f t="shared" si="298"/>
        <v>1731.7</v>
      </c>
      <c r="T107" s="20">
        <f t="shared" si="299"/>
        <v>1731.7</v>
      </c>
      <c r="U107" s="20"/>
      <c r="V107" s="20">
        <f t="shared" si="300"/>
        <v>1731.7</v>
      </c>
      <c r="W107" s="20"/>
      <c r="X107" s="20"/>
      <c r="Y107" s="20"/>
      <c r="Z107" s="20">
        <f t="shared" si="301"/>
        <v>1731.7</v>
      </c>
      <c r="AA107" s="20">
        <f t="shared" si="302"/>
        <v>1731.7</v>
      </c>
      <c r="AB107" s="20">
        <f t="shared" si="303"/>
        <v>1731.7</v>
      </c>
      <c r="AC107" s="20"/>
      <c r="AD107" s="20"/>
      <c r="AE107" s="20"/>
      <c r="AF107" s="20">
        <f t="shared" si="304"/>
        <v>1731.7</v>
      </c>
      <c r="AG107" s="20">
        <f t="shared" si="305"/>
        <v>1731.7</v>
      </c>
      <c r="AH107" s="20">
        <f t="shared" si="306"/>
        <v>1731.7</v>
      </c>
      <c r="AI107" s="20"/>
      <c r="AJ107" s="20">
        <f t="shared" si="307"/>
        <v>1731.7</v>
      </c>
      <c r="AK107" s="20"/>
      <c r="AL107" s="20"/>
      <c r="AM107" s="20"/>
      <c r="AN107" s="20">
        <f t="shared" si="308"/>
        <v>1731.7</v>
      </c>
      <c r="AO107" s="20">
        <f t="shared" si="309"/>
        <v>1731.7</v>
      </c>
      <c r="AP107" s="20">
        <f t="shared" si="310"/>
        <v>1731.7</v>
      </c>
      <c r="AQ107" s="20"/>
      <c r="AR107" s="20"/>
      <c r="AS107" s="20"/>
      <c r="AT107" s="20">
        <f t="shared" si="311"/>
        <v>1731.7</v>
      </c>
      <c r="AU107" s="20">
        <f t="shared" si="312"/>
        <v>1731.7</v>
      </c>
      <c r="AV107" s="20">
        <f t="shared" si="313"/>
        <v>1731.7</v>
      </c>
      <c r="AW107" s="20"/>
      <c r="AX107" s="20"/>
      <c r="AY107" s="20"/>
      <c r="AZ107" s="20">
        <f t="shared" si="314"/>
        <v>1731.7</v>
      </c>
      <c r="BA107" s="20">
        <f t="shared" si="315"/>
        <v>1731.7</v>
      </c>
      <c r="BB107" s="20">
        <f t="shared" si="316"/>
        <v>1731.7</v>
      </c>
      <c r="BC107" s="20"/>
      <c r="BD107" s="20">
        <f t="shared" si="317"/>
        <v>1731.7</v>
      </c>
      <c r="BE107" s="20"/>
      <c r="BF107" s="20"/>
      <c r="BG107" s="20"/>
      <c r="BH107" s="20">
        <f t="shared" si="318"/>
        <v>1731.7</v>
      </c>
      <c r="BI107" s="20">
        <f t="shared" si="319"/>
        <v>1731.7</v>
      </c>
      <c r="BJ107" s="20">
        <f t="shared" si="320"/>
        <v>1731.7</v>
      </c>
      <c r="BK107" s="20"/>
      <c r="BL107" s="20"/>
      <c r="BM107" s="20">
        <f t="shared" si="321"/>
        <v>1731.7</v>
      </c>
      <c r="BN107" s="20">
        <f t="shared" si="322"/>
        <v>1731.7</v>
      </c>
      <c r="BO107" s="20">
        <v>-28.015999999999998</v>
      </c>
      <c r="BP107" s="20"/>
      <c r="BQ107" s="20"/>
      <c r="BR107" s="20">
        <f t="shared" si="323"/>
        <v>1703.684</v>
      </c>
      <c r="BS107" s="20">
        <f t="shared" si="324"/>
        <v>1731.7</v>
      </c>
      <c r="BT107" s="20">
        <f t="shared" si="325"/>
        <v>1731.7</v>
      </c>
      <c r="BU107" s="20"/>
      <c r="BV107" s="20">
        <f t="shared" si="326"/>
        <v>1703.684</v>
      </c>
      <c r="BW107" s="20"/>
      <c r="BX107" s="20"/>
      <c r="BY107" s="20">
        <f t="shared" si="327"/>
        <v>1703.684</v>
      </c>
      <c r="BZ107" s="20">
        <f t="shared" si="328"/>
        <v>1731.7</v>
      </c>
      <c r="CA107" s="20"/>
      <c r="CB107" s="20">
        <f t="shared" si="329"/>
        <v>1703.684</v>
      </c>
      <c r="CC107" s="20"/>
      <c r="CD107" s="20">
        <f t="shared" si="330"/>
        <v>1703.684</v>
      </c>
      <c r="CE107" s="20"/>
    </row>
    <row r="108" spans="1:84" ht="47.25" x14ac:dyDescent="0.25">
      <c r="A108" s="10" t="s">
        <v>240</v>
      </c>
      <c r="B108" s="19">
        <v>600</v>
      </c>
      <c r="C108" s="10"/>
      <c r="D108" s="10"/>
      <c r="E108" s="25" t="s">
        <v>614</v>
      </c>
      <c r="F108" s="20">
        <f>F109+F113</f>
        <v>6661</v>
      </c>
      <c r="G108" s="20">
        <f t="shared" ref="G108:K108" si="389">G109+G113</f>
        <v>7102.2000000000007</v>
      </c>
      <c r="H108" s="20">
        <f t="shared" si="389"/>
        <v>7102.2000000000007</v>
      </c>
      <c r="I108" s="20">
        <f t="shared" si="389"/>
        <v>0</v>
      </c>
      <c r="J108" s="20">
        <f t="shared" si="389"/>
        <v>0</v>
      </c>
      <c r="K108" s="20">
        <f t="shared" si="389"/>
        <v>0</v>
      </c>
      <c r="L108" s="20">
        <f t="shared" si="294"/>
        <v>6661</v>
      </c>
      <c r="M108" s="20">
        <f t="shared" si="295"/>
        <v>7102.2000000000007</v>
      </c>
      <c r="N108" s="20">
        <f t="shared" si="296"/>
        <v>7102.2000000000007</v>
      </c>
      <c r="O108" s="20">
        <f t="shared" ref="O108:Q108" si="390">O109+O113</f>
        <v>0</v>
      </c>
      <c r="P108" s="20">
        <f t="shared" si="390"/>
        <v>0</v>
      </c>
      <c r="Q108" s="20">
        <f t="shared" si="390"/>
        <v>0</v>
      </c>
      <c r="R108" s="20">
        <f t="shared" si="297"/>
        <v>6661</v>
      </c>
      <c r="S108" s="20">
        <f t="shared" si="298"/>
        <v>7102.2000000000007</v>
      </c>
      <c r="T108" s="20">
        <f t="shared" si="299"/>
        <v>7102.2000000000007</v>
      </c>
      <c r="U108" s="20">
        <f t="shared" ref="U108:CE108" si="391">U109+U113</f>
        <v>0</v>
      </c>
      <c r="V108" s="20">
        <f t="shared" si="300"/>
        <v>6661</v>
      </c>
      <c r="W108" s="20">
        <f t="shared" ref="W108:Y108" si="392">W109+W113</f>
        <v>0</v>
      </c>
      <c r="X108" s="20">
        <f t="shared" si="392"/>
        <v>0</v>
      </c>
      <c r="Y108" s="20">
        <f t="shared" si="392"/>
        <v>0</v>
      </c>
      <c r="Z108" s="20">
        <f t="shared" si="301"/>
        <v>6661</v>
      </c>
      <c r="AA108" s="20">
        <f t="shared" si="302"/>
        <v>7102.2000000000007</v>
      </c>
      <c r="AB108" s="20">
        <f t="shared" si="303"/>
        <v>7102.2000000000007</v>
      </c>
      <c r="AC108" s="20">
        <f t="shared" ref="AC108:AE108" si="393">AC109+AC113</f>
        <v>0</v>
      </c>
      <c r="AD108" s="20">
        <f t="shared" si="393"/>
        <v>0</v>
      </c>
      <c r="AE108" s="20">
        <f t="shared" si="393"/>
        <v>0</v>
      </c>
      <c r="AF108" s="20">
        <f t="shared" si="304"/>
        <v>6661</v>
      </c>
      <c r="AG108" s="20">
        <f t="shared" si="305"/>
        <v>7102.2000000000007</v>
      </c>
      <c r="AH108" s="20">
        <f t="shared" si="306"/>
        <v>7102.2000000000007</v>
      </c>
      <c r="AI108" s="20">
        <f t="shared" ref="AI108" si="394">AI109+AI113</f>
        <v>0</v>
      </c>
      <c r="AJ108" s="20">
        <f t="shared" si="307"/>
        <v>6661</v>
      </c>
      <c r="AK108" s="20">
        <f t="shared" ref="AK108:AM108" si="395">AK109+AK113</f>
        <v>123.81699999999999</v>
      </c>
      <c r="AL108" s="20">
        <f t="shared" si="395"/>
        <v>0</v>
      </c>
      <c r="AM108" s="20">
        <f t="shared" si="395"/>
        <v>0</v>
      </c>
      <c r="AN108" s="20">
        <f t="shared" si="308"/>
        <v>6784.817</v>
      </c>
      <c r="AO108" s="20">
        <f t="shared" si="309"/>
        <v>7102.2000000000007</v>
      </c>
      <c r="AP108" s="20">
        <f t="shared" si="310"/>
        <v>7102.2000000000007</v>
      </c>
      <c r="AQ108" s="20">
        <f t="shared" ref="AQ108:AS108" si="396">AQ109+AQ113</f>
        <v>0</v>
      </c>
      <c r="AR108" s="20">
        <f t="shared" si="396"/>
        <v>0</v>
      </c>
      <c r="AS108" s="20">
        <f t="shared" si="396"/>
        <v>0</v>
      </c>
      <c r="AT108" s="20">
        <f t="shared" si="311"/>
        <v>6784.817</v>
      </c>
      <c r="AU108" s="20">
        <f t="shared" si="312"/>
        <v>7102.2000000000007</v>
      </c>
      <c r="AV108" s="20">
        <f t="shared" si="313"/>
        <v>7102.2000000000007</v>
      </c>
      <c r="AW108" s="20">
        <f t="shared" ref="AW108:AY108" si="397">AW109+AW113</f>
        <v>0</v>
      </c>
      <c r="AX108" s="20">
        <f t="shared" si="397"/>
        <v>0</v>
      </c>
      <c r="AY108" s="20">
        <f t="shared" si="397"/>
        <v>0</v>
      </c>
      <c r="AZ108" s="20">
        <f t="shared" si="314"/>
        <v>6784.817</v>
      </c>
      <c r="BA108" s="20">
        <f t="shared" si="315"/>
        <v>7102.2000000000007</v>
      </c>
      <c r="BB108" s="20">
        <f t="shared" si="316"/>
        <v>7102.2000000000007</v>
      </c>
      <c r="BC108" s="20">
        <f t="shared" ref="BC108" si="398">BC109+BC113</f>
        <v>0</v>
      </c>
      <c r="BD108" s="20">
        <f t="shared" si="317"/>
        <v>6784.817</v>
      </c>
      <c r="BE108" s="20">
        <f t="shared" ref="BE108:BG108" si="399">BE109+BE113</f>
        <v>0</v>
      </c>
      <c r="BF108" s="20">
        <f t="shared" si="399"/>
        <v>0</v>
      </c>
      <c r="BG108" s="20">
        <f t="shared" si="399"/>
        <v>0</v>
      </c>
      <c r="BH108" s="20">
        <f t="shared" si="318"/>
        <v>6784.817</v>
      </c>
      <c r="BI108" s="20">
        <f t="shared" si="319"/>
        <v>7102.2000000000007</v>
      </c>
      <c r="BJ108" s="20">
        <f t="shared" si="320"/>
        <v>7102.2000000000007</v>
      </c>
      <c r="BK108" s="20">
        <f t="shared" ref="BK108:BL108" si="400">BK109+BK113</f>
        <v>0</v>
      </c>
      <c r="BL108" s="20">
        <f t="shared" si="400"/>
        <v>0</v>
      </c>
      <c r="BM108" s="20">
        <f t="shared" si="321"/>
        <v>6784.817</v>
      </c>
      <c r="BN108" s="20">
        <f t="shared" si="322"/>
        <v>7102.2000000000007</v>
      </c>
      <c r="BO108" s="20">
        <f t="shared" ref="BO108:BQ108" si="401">BO109+BO113</f>
        <v>0</v>
      </c>
      <c r="BP108" s="20">
        <f t="shared" si="401"/>
        <v>0</v>
      </c>
      <c r="BQ108" s="20">
        <f t="shared" si="401"/>
        <v>0</v>
      </c>
      <c r="BR108" s="20">
        <f t="shared" si="323"/>
        <v>6784.817</v>
      </c>
      <c r="BS108" s="20">
        <f t="shared" si="324"/>
        <v>7102.2000000000007</v>
      </c>
      <c r="BT108" s="20">
        <f t="shared" si="325"/>
        <v>7102.2000000000007</v>
      </c>
      <c r="BU108" s="20">
        <f t="shared" ref="BU108" si="402">BU109+BU113</f>
        <v>0</v>
      </c>
      <c r="BV108" s="20">
        <f t="shared" si="326"/>
        <v>6784.817</v>
      </c>
      <c r="BW108" s="20">
        <f t="shared" ref="BW108:BX108" si="403">BW109+BW113</f>
        <v>0</v>
      </c>
      <c r="BX108" s="20">
        <f t="shared" si="403"/>
        <v>0</v>
      </c>
      <c r="BY108" s="20">
        <f t="shared" si="327"/>
        <v>6784.817</v>
      </c>
      <c r="BZ108" s="20">
        <f t="shared" si="328"/>
        <v>7102.2000000000007</v>
      </c>
      <c r="CA108" s="20">
        <f t="shared" ref="CA108" si="404">CA109+CA113</f>
        <v>0</v>
      </c>
      <c r="CB108" s="20">
        <f t="shared" si="329"/>
        <v>6784.817</v>
      </c>
      <c r="CC108" s="20">
        <f t="shared" ref="CC108" si="405">CC109+CC113</f>
        <v>0</v>
      </c>
      <c r="CD108" s="20">
        <f t="shared" si="330"/>
        <v>6784.817</v>
      </c>
      <c r="CE108" s="20">
        <f t="shared" si="391"/>
        <v>0</v>
      </c>
    </row>
    <row r="109" spans="1:84" x14ac:dyDescent="0.25">
      <c r="A109" s="10" t="s">
        <v>240</v>
      </c>
      <c r="B109" s="19">
        <v>610</v>
      </c>
      <c r="C109" s="10"/>
      <c r="D109" s="10"/>
      <c r="E109" s="25" t="s">
        <v>615</v>
      </c>
      <c r="F109" s="20">
        <f>F110+F111+F112</f>
        <v>1871</v>
      </c>
      <c r="G109" s="20">
        <f t="shared" ref="G109:K109" si="406">G110+G111+G112</f>
        <v>2777.9</v>
      </c>
      <c r="H109" s="20">
        <f t="shared" si="406"/>
        <v>4521.1000000000004</v>
      </c>
      <c r="I109" s="20">
        <f t="shared" si="406"/>
        <v>0</v>
      </c>
      <c r="J109" s="20">
        <f t="shared" si="406"/>
        <v>0</v>
      </c>
      <c r="K109" s="20">
        <f t="shared" si="406"/>
        <v>0</v>
      </c>
      <c r="L109" s="20">
        <f t="shared" si="294"/>
        <v>1871</v>
      </c>
      <c r="M109" s="20">
        <f t="shared" si="295"/>
        <v>2777.9</v>
      </c>
      <c r="N109" s="20">
        <f t="shared" si="296"/>
        <v>4521.1000000000004</v>
      </c>
      <c r="O109" s="20">
        <f t="shared" ref="O109:Q109" si="407">O110+O111+O112</f>
        <v>0</v>
      </c>
      <c r="P109" s="20">
        <f t="shared" si="407"/>
        <v>0</v>
      </c>
      <c r="Q109" s="20">
        <f t="shared" si="407"/>
        <v>0</v>
      </c>
      <c r="R109" s="20">
        <f t="shared" si="297"/>
        <v>1871</v>
      </c>
      <c r="S109" s="20">
        <f t="shared" si="298"/>
        <v>2777.9</v>
      </c>
      <c r="T109" s="20">
        <f t="shared" si="299"/>
        <v>4521.1000000000004</v>
      </c>
      <c r="U109" s="20">
        <f t="shared" ref="U109:CE109" si="408">U110+U111+U112</f>
        <v>0</v>
      </c>
      <c r="V109" s="20">
        <f t="shared" si="300"/>
        <v>1871</v>
      </c>
      <c r="W109" s="20">
        <f t="shared" ref="W109:Y109" si="409">W110+W111+W112</f>
        <v>0</v>
      </c>
      <c r="X109" s="20">
        <f t="shared" si="409"/>
        <v>0</v>
      </c>
      <c r="Y109" s="20">
        <f t="shared" si="409"/>
        <v>0</v>
      </c>
      <c r="Z109" s="20">
        <f t="shared" si="301"/>
        <v>1871</v>
      </c>
      <c r="AA109" s="20">
        <f t="shared" si="302"/>
        <v>2777.9</v>
      </c>
      <c r="AB109" s="20">
        <f t="shared" si="303"/>
        <v>4521.1000000000004</v>
      </c>
      <c r="AC109" s="20">
        <f t="shared" ref="AC109:AE109" si="410">AC110+AC111+AC112</f>
        <v>0</v>
      </c>
      <c r="AD109" s="20">
        <f t="shared" si="410"/>
        <v>0</v>
      </c>
      <c r="AE109" s="20">
        <f t="shared" si="410"/>
        <v>0</v>
      </c>
      <c r="AF109" s="20">
        <f t="shared" si="304"/>
        <v>1871</v>
      </c>
      <c r="AG109" s="20">
        <f t="shared" si="305"/>
        <v>2777.9</v>
      </c>
      <c r="AH109" s="20">
        <f t="shared" si="306"/>
        <v>4521.1000000000004</v>
      </c>
      <c r="AI109" s="20">
        <f t="shared" ref="AI109" si="411">AI110+AI111+AI112</f>
        <v>0</v>
      </c>
      <c r="AJ109" s="20">
        <f t="shared" si="307"/>
        <v>1871</v>
      </c>
      <c r="AK109" s="20">
        <f t="shared" ref="AK109:AM109" si="412">AK110+AK111+AK112</f>
        <v>0</v>
      </c>
      <c r="AL109" s="20">
        <f t="shared" si="412"/>
        <v>0</v>
      </c>
      <c r="AM109" s="20">
        <f t="shared" si="412"/>
        <v>0</v>
      </c>
      <c r="AN109" s="20">
        <f t="shared" si="308"/>
        <v>1871</v>
      </c>
      <c r="AO109" s="20">
        <f t="shared" si="309"/>
        <v>2777.9</v>
      </c>
      <c r="AP109" s="20">
        <f t="shared" si="310"/>
        <v>4521.1000000000004</v>
      </c>
      <c r="AQ109" s="20">
        <f t="shared" ref="AQ109:AS109" si="413">AQ110+AQ111+AQ112</f>
        <v>0</v>
      </c>
      <c r="AR109" s="20">
        <f t="shared" si="413"/>
        <v>0</v>
      </c>
      <c r="AS109" s="20">
        <f t="shared" si="413"/>
        <v>0</v>
      </c>
      <c r="AT109" s="20">
        <f t="shared" si="311"/>
        <v>1871</v>
      </c>
      <c r="AU109" s="20">
        <f t="shared" si="312"/>
        <v>2777.9</v>
      </c>
      <c r="AV109" s="20">
        <f t="shared" si="313"/>
        <v>4521.1000000000004</v>
      </c>
      <c r="AW109" s="20">
        <f t="shared" ref="AW109:AY109" si="414">AW110+AW111+AW112</f>
        <v>0</v>
      </c>
      <c r="AX109" s="20">
        <f t="shared" si="414"/>
        <v>0</v>
      </c>
      <c r="AY109" s="20">
        <f t="shared" si="414"/>
        <v>0</v>
      </c>
      <c r="AZ109" s="20">
        <f t="shared" si="314"/>
        <v>1871</v>
      </c>
      <c r="BA109" s="20">
        <f t="shared" si="315"/>
        <v>2777.9</v>
      </c>
      <c r="BB109" s="20">
        <f t="shared" si="316"/>
        <v>4521.1000000000004</v>
      </c>
      <c r="BC109" s="20">
        <f t="shared" ref="BC109" si="415">BC110+BC111+BC112</f>
        <v>0</v>
      </c>
      <c r="BD109" s="20">
        <f t="shared" si="317"/>
        <v>1871</v>
      </c>
      <c r="BE109" s="20">
        <f t="shared" ref="BE109:BG109" si="416">BE110+BE111+BE112</f>
        <v>0</v>
      </c>
      <c r="BF109" s="20">
        <f t="shared" si="416"/>
        <v>0</v>
      </c>
      <c r="BG109" s="20">
        <f t="shared" si="416"/>
        <v>0</v>
      </c>
      <c r="BH109" s="20">
        <f t="shared" si="318"/>
        <v>1871</v>
      </c>
      <c r="BI109" s="20">
        <f t="shared" si="319"/>
        <v>2777.9</v>
      </c>
      <c r="BJ109" s="20">
        <f t="shared" si="320"/>
        <v>4521.1000000000004</v>
      </c>
      <c r="BK109" s="20">
        <f t="shared" ref="BK109:BL109" si="417">BK110+BK111+BK112</f>
        <v>0</v>
      </c>
      <c r="BL109" s="20">
        <f t="shared" si="417"/>
        <v>0</v>
      </c>
      <c r="BM109" s="20">
        <f t="shared" si="321"/>
        <v>1871</v>
      </c>
      <c r="BN109" s="20">
        <f t="shared" si="322"/>
        <v>2777.9</v>
      </c>
      <c r="BO109" s="20">
        <f t="shared" ref="BO109:BQ109" si="418">BO110+BO111+BO112</f>
        <v>0</v>
      </c>
      <c r="BP109" s="20">
        <f t="shared" si="418"/>
        <v>0</v>
      </c>
      <c r="BQ109" s="20">
        <f t="shared" si="418"/>
        <v>0</v>
      </c>
      <c r="BR109" s="20">
        <f t="shared" si="323"/>
        <v>1871</v>
      </c>
      <c r="BS109" s="20">
        <f t="shared" si="324"/>
        <v>2777.9</v>
      </c>
      <c r="BT109" s="20">
        <f t="shared" si="325"/>
        <v>4521.1000000000004</v>
      </c>
      <c r="BU109" s="20">
        <f t="shared" ref="BU109" si="419">BU110+BU111+BU112</f>
        <v>0</v>
      </c>
      <c r="BV109" s="20">
        <f t="shared" si="326"/>
        <v>1871</v>
      </c>
      <c r="BW109" s="20">
        <f t="shared" ref="BW109:BX109" si="420">BW110+BW111+BW112</f>
        <v>0</v>
      </c>
      <c r="BX109" s="20">
        <f t="shared" si="420"/>
        <v>0</v>
      </c>
      <c r="BY109" s="20">
        <f t="shared" si="327"/>
        <v>1871</v>
      </c>
      <c r="BZ109" s="20">
        <f t="shared" si="328"/>
        <v>2777.9</v>
      </c>
      <c r="CA109" s="20">
        <f t="shared" ref="CA109" si="421">CA110+CA111+CA112</f>
        <v>0</v>
      </c>
      <c r="CB109" s="20">
        <f t="shared" si="329"/>
        <v>1871</v>
      </c>
      <c r="CC109" s="20">
        <f t="shared" ref="CC109" si="422">CC110+CC111+CC112</f>
        <v>0</v>
      </c>
      <c r="CD109" s="20">
        <f t="shared" si="330"/>
        <v>1871</v>
      </c>
      <c r="CE109" s="20">
        <f t="shared" si="408"/>
        <v>0</v>
      </c>
    </row>
    <row r="110" spans="1:84" hidden="1" x14ac:dyDescent="0.25">
      <c r="A110" s="10" t="s">
        <v>240</v>
      </c>
      <c r="B110" s="19">
        <v>610</v>
      </c>
      <c r="C110" s="10" t="s">
        <v>338</v>
      </c>
      <c r="D110" s="10" t="s">
        <v>336</v>
      </c>
      <c r="E110" s="25" t="s">
        <v>585</v>
      </c>
      <c r="F110" s="20">
        <v>0</v>
      </c>
      <c r="G110" s="20">
        <v>342.9</v>
      </c>
      <c r="H110" s="20">
        <v>0</v>
      </c>
      <c r="I110" s="20"/>
      <c r="J110" s="20"/>
      <c r="K110" s="20"/>
      <c r="L110" s="20">
        <f t="shared" si="294"/>
        <v>0</v>
      </c>
      <c r="M110" s="20">
        <f t="shared" si="295"/>
        <v>342.9</v>
      </c>
      <c r="N110" s="20">
        <f t="shared" si="296"/>
        <v>0</v>
      </c>
      <c r="O110" s="20"/>
      <c r="P110" s="20"/>
      <c r="Q110" s="20"/>
      <c r="R110" s="20">
        <f t="shared" si="297"/>
        <v>0</v>
      </c>
      <c r="S110" s="20">
        <f t="shared" si="298"/>
        <v>342.9</v>
      </c>
      <c r="T110" s="20">
        <f t="shared" si="299"/>
        <v>0</v>
      </c>
      <c r="U110" s="20"/>
      <c r="V110" s="20">
        <f t="shared" si="300"/>
        <v>0</v>
      </c>
      <c r="W110" s="20"/>
      <c r="X110" s="20"/>
      <c r="Y110" s="20"/>
      <c r="Z110" s="20">
        <f t="shared" si="301"/>
        <v>0</v>
      </c>
      <c r="AA110" s="20">
        <f t="shared" si="302"/>
        <v>342.9</v>
      </c>
      <c r="AB110" s="20">
        <f t="shared" si="303"/>
        <v>0</v>
      </c>
      <c r="AC110" s="20"/>
      <c r="AD110" s="20"/>
      <c r="AE110" s="20"/>
      <c r="AF110" s="20">
        <f t="shared" si="304"/>
        <v>0</v>
      </c>
      <c r="AG110" s="20">
        <f t="shared" si="305"/>
        <v>342.9</v>
      </c>
      <c r="AH110" s="20">
        <f t="shared" si="306"/>
        <v>0</v>
      </c>
      <c r="AI110" s="20"/>
      <c r="AJ110" s="20">
        <f t="shared" si="307"/>
        <v>0</v>
      </c>
      <c r="AK110" s="20"/>
      <c r="AL110" s="20"/>
      <c r="AM110" s="20"/>
      <c r="AN110" s="20">
        <f t="shared" si="308"/>
        <v>0</v>
      </c>
      <c r="AO110" s="20">
        <f t="shared" si="309"/>
        <v>342.9</v>
      </c>
      <c r="AP110" s="20">
        <f t="shared" si="310"/>
        <v>0</v>
      </c>
      <c r="AQ110" s="20"/>
      <c r="AR110" s="20"/>
      <c r="AS110" s="20"/>
      <c r="AT110" s="20">
        <f t="shared" si="311"/>
        <v>0</v>
      </c>
      <c r="AU110" s="20">
        <f t="shared" si="312"/>
        <v>342.9</v>
      </c>
      <c r="AV110" s="20">
        <f t="shared" si="313"/>
        <v>0</v>
      </c>
      <c r="AW110" s="20"/>
      <c r="AX110" s="20"/>
      <c r="AY110" s="20"/>
      <c r="AZ110" s="20">
        <f t="shared" si="314"/>
        <v>0</v>
      </c>
      <c r="BA110" s="20">
        <f t="shared" si="315"/>
        <v>342.9</v>
      </c>
      <c r="BB110" s="20">
        <f t="shared" si="316"/>
        <v>0</v>
      </c>
      <c r="BC110" s="20"/>
      <c r="BD110" s="20">
        <f t="shared" si="317"/>
        <v>0</v>
      </c>
      <c r="BE110" s="20"/>
      <c r="BF110" s="20"/>
      <c r="BG110" s="20"/>
      <c r="BH110" s="20">
        <f t="shared" si="318"/>
        <v>0</v>
      </c>
      <c r="BI110" s="20">
        <f t="shared" si="319"/>
        <v>342.9</v>
      </c>
      <c r="BJ110" s="20">
        <f t="shared" si="320"/>
        <v>0</v>
      </c>
      <c r="BK110" s="20"/>
      <c r="BL110" s="20"/>
      <c r="BM110" s="20">
        <f t="shared" si="321"/>
        <v>0</v>
      </c>
      <c r="BN110" s="20">
        <f t="shared" si="322"/>
        <v>342.9</v>
      </c>
      <c r="BO110" s="20"/>
      <c r="BP110" s="20"/>
      <c r="BQ110" s="20"/>
      <c r="BR110" s="20">
        <f t="shared" si="323"/>
        <v>0</v>
      </c>
      <c r="BS110" s="20">
        <f t="shared" si="324"/>
        <v>342.9</v>
      </c>
      <c r="BT110" s="20">
        <f t="shared" si="325"/>
        <v>0</v>
      </c>
      <c r="BU110" s="20"/>
      <c r="BV110" s="20">
        <f t="shared" si="326"/>
        <v>0</v>
      </c>
      <c r="BW110" s="20"/>
      <c r="BX110" s="20"/>
      <c r="BY110" s="20">
        <f t="shared" si="327"/>
        <v>0</v>
      </c>
      <c r="BZ110" s="20">
        <f t="shared" si="328"/>
        <v>342.9</v>
      </c>
      <c r="CA110" s="20"/>
      <c r="CB110" s="20">
        <f t="shared" si="329"/>
        <v>0</v>
      </c>
      <c r="CC110" s="20"/>
      <c r="CD110" s="20">
        <f t="shared" si="330"/>
        <v>0</v>
      </c>
      <c r="CE110" s="20"/>
      <c r="CF110" s="1">
        <v>0</v>
      </c>
    </row>
    <row r="111" spans="1:84" hidden="1" x14ac:dyDescent="0.25">
      <c r="A111" s="10" t="s">
        <v>240</v>
      </c>
      <c r="B111" s="19">
        <v>610</v>
      </c>
      <c r="C111" s="10" t="s">
        <v>338</v>
      </c>
      <c r="D111" s="10" t="s">
        <v>332</v>
      </c>
      <c r="E111" s="25" t="s">
        <v>586</v>
      </c>
      <c r="F111" s="20">
        <v>0</v>
      </c>
      <c r="G111" s="20">
        <v>2435</v>
      </c>
      <c r="H111" s="20">
        <v>4521.1000000000004</v>
      </c>
      <c r="I111" s="20"/>
      <c r="J111" s="20"/>
      <c r="K111" s="20"/>
      <c r="L111" s="20">
        <f t="shared" si="294"/>
        <v>0</v>
      </c>
      <c r="M111" s="20">
        <f t="shared" si="295"/>
        <v>2435</v>
      </c>
      <c r="N111" s="20">
        <f t="shared" si="296"/>
        <v>4521.1000000000004</v>
      </c>
      <c r="O111" s="20"/>
      <c r="P111" s="20"/>
      <c r="Q111" s="20"/>
      <c r="R111" s="20">
        <f t="shared" si="297"/>
        <v>0</v>
      </c>
      <c r="S111" s="20">
        <f t="shared" si="298"/>
        <v>2435</v>
      </c>
      <c r="T111" s="20">
        <f t="shared" si="299"/>
        <v>4521.1000000000004</v>
      </c>
      <c r="U111" s="20"/>
      <c r="V111" s="20">
        <f t="shared" si="300"/>
        <v>0</v>
      </c>
      <c r="W111" s="20"/>
      <c r="X111" s="20"/>
      <c r="Y111" s="20"/>
      <c r="Z111" s="20">
        <f t="shared" si="301"/>
        <v>0</v>
      </c>
      <c r="AA111" s="20">
        <f t="shared" si="302"/>
        <v>2435</v>
      </c>
      <c r="AB111" s="20">
        <f t="shared" si="303"/>
        <v>4521.1000000000004</v>
      </c>
      <c r="AC111" s="20"/>
      <c r="AD111" s="20"/>
      <c r="AE111" s="20"/>
      <c r="AF111" s="20">
        <f t="shared" si="304"/>
        <v>0</v>
      </c>
      <c r="AG111" s="20">
        <f t="shared" si="305"/>
        <v>2435</v>
      </c>
      <c r="AH111" s="20">
        <f t="shared" si="306"/>
        <v>4521.1000000000004</v>
      </c>
      <c r="AI111" s="20"/>
      <c r="AJ111" s="20">
        <f t="shared" si="307"/>
        <v>0</v>
      </c>
      <c r="AK111" s="20"/>
      <c r="AL111" s="20"/>
      <c r="AM111" s="20"/>
      <c r="AN111" s="20">
        <f t="shared" si="308"/>
        <v>0</v>
      </c>
      <c r="AO111" s="20">
        <f t="shared" si="309"/>
        <v>2435</v>
      </c>
      <c r="AP111" s="20">
        <f t="shared" si="310"/>
        <v>4521.1000000000004</v>
      </c>
      <c r="AQ111" s="20"/>
      <c r="AR111" s="20"/>
      <c r="AS111" s="20"/>
      <c r="AT111" s="20">
        <f t="shared" si="311"/>
        <v>0</v>
      </c>
      <c r="AU111" s="20">
        <f t="shared" si="312"/>
        <v>2435</v>
      </c>
      <c r="AV111" s="20">
        <f t="shared" si="313"/>
        <v>4521.1000000000004</v>
      </c>
      <c r="AW111" s="20"/>
      <c r="AX111" s="20"/>
      <c r="AY111" s="20"/>
      <c r="AZ111" s="20">
        <f t="shared" si="314"/>
        <v>0</v>
      </c>
      <c r="BA111" s="20">
        <f t="shared" si="315"/>
        <v>2435</v>
      </c>
      <c r="BB111" s="20">
        <f t="shared" si="316"/>
        <v>4521.1000000000004</v>
      </c>
      <c r="BC111" s="20"/>
      <c r="BD111" s="20">
        <f t="shared" si="317"/>
        <v>0</v>
      </c>
      <c r="BE111" s="20"/>
      <c r="BF111" s="20"/>
      <c r="BG111" s="20"/>
      <c r="BH111" s="20">
        <f t="shared" si="318"/>
        <v>0</v>
      </c>
      <c r="BI111" s="20">
        <f t="shared" si="319"/>
        <v>2435</v>
      </c>
      <c r="BJ111" s="20">
        <f t="shared" si="320"/>
        <v>4521.1000000000004</v>
      </c>
      <c r="BK111" s="20"/>
      <c r="BL111" s="20"/>
      <c r="BM111" s="20">
        <f t="shared" si="321"/>
        <v>0</v>
      </c>
      <c r="BN111" s="20">
        <f t="shared" si="322"/>
        <v>2435</v>
      </c>
      <c r="BO111" s="20"/>
      <c r="BP111" s="20"/>
      <c r="BQ111" s="20"/>
      <c r="BR111" s="20">
        <f t="shared" si="323"/>
        <v>0</v>
      </c>
      <c r="BS111" s="20">
        <f t="shared" si="324"/>
        <v>2435</v>
      </c>
      <c r="BT111" s="20">
        <f t="shared" si="325"/>
        <v>4521.1000000000004</v>
      </c>
      <c r="BU111" s="20"/>
      <c r="BV111" s="20">
        <f t="shared" si="326"/>
        <v>0</v>
      </c>
      <c r="BW111" s="20"/>
      <c r="BX111" s="20"/>
      <c r="BY111" s="20">
        <f t="shared" si="327"/>
        <v>0</v>
      </c>
      <c r="BZ111" s="20">
        <f t="shared" si="328"/>
        <v>2435</v>
      </c>
      <c r="CA111" s="20"/>
      <c r="CB111" s="20">
        <f t="shared" si="329"/>
        <v>0</v>
      </c>
      <c r="CC111" s="20"/>
      <c r="CD111" s="20">
        <f t="shared" si="330"/>
        <v>0</v>
      </c>
      <c r="CE111" s="20"/>
      <c r="CF111" s="1">
        <v>0</v>
      </c>
    </row>
    <row r="112" spans="1:84" x14ac:dyDescent="0.25">
      <c r="A112" s="10" t="s">
        <v>240</v>
      </c>
      <c r="B112" s="19">
        <v>610</v>
      </c>
      <c r="C112" s="10" t="s">
        <v>343</v>
      </c>
      <c r="D112" s="10" t="s">
        <v>336</v>
      </c>
      <c r="E112" s="25" t="s">
        <v>589</v>
      </c>
      <c r="F112" s="20">
        <v>1871</v>
      </c>
      <c r="G112" s="20">
        <v>0</v>
      </c>
      <c r="H112" s="20">
        <v>0</v>
      </c>
      <c r="I112" s="20"/>
      <c r="J112" s="20"/>
      <c r="K112" s="20"/>
      <c r="L112" s="20">
        <f t="shared" si="294"/>
        <v>1871</v>
      </c>
      <c r="M112" s="20">
        <f t="shared" si="295"/>
        <v>0</v>
      </c>
      <c r="N112" s="20">
        <f t="shared" si="296"/>
        <v>0</v>
      </c>
      <c r="O112" s="20"/>
      <c r="P112" s="20"/>
      <c r="Q112" s="20"/>
      <c r="R112" s="20">
        <f t="shared" si="297"/>
        <v>1871</v>
      </c>
      <c r="S112" s="20">
        <f t="shared" si="298"/>
        <v>0</v>
      </c>
      <c r="T112" s="20">
        <f t="shared" si="299"/>
        <v>0</v>
      </c>
      <c r="U112" s="20"/>
      <c r="V112" s="20">
        <f t="shared" si="300"/>
        <v>1871</v>
      </c>
      <c r="W112" s="20"/>
      <c r="X112" s="20"/>
      <c r="Y112" s="20"/>
      <c r="Z112" s="20">
        <f t="shared" si="301"/>
        <v>1871</v>
      </c>
      <c r="AA112" s="20">
        <f t="shared" si="302"/>
        <v>0</v>
      </c>
      <c r="AB112" s="20">
        <f t="shared" si="303"/>
        <v>0</v>
      </c>
      <c r="AC112" s="20"/>
      <c r="AD112" s="20"/>
      <c r="AE112" s="20"/>
      <c r="AF112" s="20">
        <f t="shared" si="304"/>
        <v>1871</v>
      </c>
      <c r="AG112" s="20">
        <f t="shared" si="305"/>
        <v>0</v>
      </c>
      <c r="AH112" s="20">
        <f t="shared" si="306"/>
        <v>0</v>
      </c>
      <c r="AI112" s="20"/>
      <c r="AJ112" s="20">
        <f t="shared" si="307"/>
        <v>1871</v>
      </c>
      <c r="AK112" s="20"/>
      <c r="AL112" s="20"/>
      <c r="AM112" s="20"/>
      <c r="AN112" s="20">
        <f t="shared" si="308"/>
        <v>1871</v>
      </c>
      <c r="AO112" s="20">
        <f t="shared" si="309"/>
        <v>0</v>
      </c>
      <c r="AP112" s="20">
        <f t="shared" si="310"/>
        <v>0</v>
      </c>
      <c r="AQ112" s="20"/>
      <c r="AR112" s="20"/>
      <c r="AS112" s="20"/>
      <c r="AT112" s="20">
        <f t="shared" si="311"/>
        <v>1871</v>
      </c>
      <c r="AU112" s="20">
        <f t="shared" si="312"/>
        <v>0</v>
      </c>
      <c r="AV112" s="20">
        <f t="shared" si="313"/>
        <v>0</v>
      </c>
      <c r="AW112" s="20"/>
      <c r="AX112" s="20"/>
      <c r="AY112" s="20"/>
      <c r="AZ112" s="20">
        <f t="shared" si="314"/>
        <v>1871</v>
      </c>
      <c r="BA112" s="20">
        <f t="shared" si="315"/>
        <v>0</v>
      </c>
      <c r="BB112" s="20">
        <f t="shared" si="316"/>
        <v>0</v>
      </c>
      <c r="BC112" s="20"/>
      <c r="BD112" s="20">
        <f t="shared" si="317"/>
        <v>1871</v>
      </c>
      <c r="BE112" s="20"/>
      <c r="BF112" s="20"/>
      <c r="BG112" s="20"/>
      <c r="BH112" s="20">
        <f t="shared" si="318"/>
        <v>1871</v>
      </c>
      <c r="BI112" s="20">
        <f t="shared" si="319"/>
        <v>0</v>
      </c>
      <c r="BJ112" s="20">
        <f t="shared" si="320"/>
        <v>0</v>
      </c>
      <c r="BK112" s="20"/>
      <c r="BL112" s="20"/>
      <c r="BM112" s="20">
        <f t="shared" si="321"/>
        <v>1871</v>
      </c>
      <c r="BN112" s="20">
        <f t="shared" si="322"/>
        <v>0</v>
      </c>
      <c r="BO112" s="20"/>
      <c r="BP112" s="20"/>
      <c r="BQ112" s="20"/>
      <c r="BR112" s="20">
        <f t="shared" si="323"/>
        <v>1871</v>
      </c>
      <c r="BS112" s="20">
        <f t="shared" si="324"/>
        <v>0</v>
      </c>
      <c r="BT112" s="20">
        <f t="shared" si="325"/>
        <v>0</v>
      </c>
      <c r="BU112" s="20"/>
      <c r="BV112" s="20">
        <f t="shared" si="326"/>
        <v>1871</v>
      </c>
      <c r="BW112" s="20"/>
      <c r="BX112" s="20"/>
      <c r="BY112" s="20">
        <f t="shared" si="327"/>
        <v>1871</v>
      </c>
      <c r="BZ112" s="20">
        <f t="shared" si="328"/>
        <v>0</v>
      </c>
      <c r="CA112" s="20"/>
      <c r="CB112" s="20">
        <f t="shared" si="329"/>
        <v>1871</v>
      </c>
      <c r="CC112" s="20"/>
      <c r="CD112" s="20">
        <f t="shared" si="330"/>
        <v>1871</v>
      </c>
      <c r="CE112" s="20"/>
    </row>
    <row r="113" spans="1:84" x14ac:dyDescent="0.25">
      <c r="A113" s="10" t="s">
        <v>240</v>
      </c>
      <c r="B113" s="19">
        <v>620</v>
      </c>
      <c r="C113" s="10"/>
      <c r="D113" s="10"/>
      <c r="E113" s="25" t="s">
        <v>616</v>
      </c>
      <c r="F113" s="20">
        <f>F114+F115+F116</f>
        <v>4790</v>
      </c>
      <c r="G113" s="20">
        <f t="shared" ref="G113:K113" si="423">G114+G115+G116</f>
        <v>4324.3</v>
      </c>
      <c r="H113" s="20">
        <f t="shared" si="423"/>
        <v>2581.1</v>
      </c>
      <c r="I113" s="20">
        <f t="shared" si="423"/>
        <v>0</v>
      </c>
      <c r="J113" s="20">
        <f t="shared" si="423"/>
        <v>0</v>
      </c>
      <c r="K113" s="20">
        <f t="shared" si="423"/>
        <v>0</v>
      </c>
      <c r="L113" s="20">
        <f t="shared" si="294"/>
        <v>4790</v>
      </c>
      <c r="M113" s="20">
        <f t="shared" si="295"/>
        <v>4324.3</v>
      </c>
      <c r="N113" s="20">
        <f t="shared" si="296"/>
        <v>2581.1</v>
      </c>
      <c r="O113" s="20">
        <f t="shared" ref="O113:Q113" si="424">O114+O115+O116</f>
        <v>0</v>
      </c>
      <c r="P113" s="20">
        <f t="shared" si="424"/>
        <v>0</v>
      </c>
      <c r="Q113" s="20">
        <f t="shared" si="424"/>
        <v>0</v>
      </c>
      <c r="R113" s="20">
        <f t="shared" si="297"/>
        <v>4790</v>
      </c>
      <c r="S113" s="20">
        <f t="shared" si="298"/>
        <v>4324.3</v>
      </c>
      <c r="T113" s="20">
        <f t="shared" si="299"/>
        <v>2581.1</v>
      </c>
      <c r="U113" s="20">
        <f t="shared" ref="U113:CE113" si="425">U114+U115+U116</f>
        <v>0</v>
      </c>
      <c r="V113" s="20">
        <f t="shared" si="300"/>
        <v>4790</v>
      </c>
      <c r="W113" s="20">
        <f t="shared" ref="W113:Y113" si="426">W114+W115+W116</f>
        <v>0</v>
      </c>
      <c r="X113" s="20">
        <f t="shared" si="426"/>
        <v>0</v>
      </c>
      <c r="Y113" s="20">
        <f t="shared" si="426"/>
        <v>0</v>
      </c>
      <c r="Z113" s="20">
        <f t="shared" si="301"/>
        <v>4790</v>
      </c>
      <c r="AA113" s="20">
        <f t="shared" si="302"/>
        <v>4324.3</v>
      </c>
      <c r="AB113" s="20">
        <f t="shared" si="303"/>
        <v>2581.1</v>
      </c>
      <c r="AC113" s="20">
        <f t="shared" ref="AC113:AE113" si="427">AC114+AC115+AC116</f>
        <v>0</v>
      </c>
      <c r="AD113" s="20">
        <f t="shared" si="427"/>
        <v>0</v>
      </c>
      <c r="AE113" s="20">
        <f t="shared" si="427"/>
        <v>0</v>
      </c>
      <c r="AF113" s="20">
        <f t="shared" si="304"/>
        <v>4790</v>
      </c>
      <c r="AG113" s="20">
        <f t="shared" si="305"/>
        <v>4324.3</v>
      </c>
      <c r="AH113" s="20">
        <f t="shared" si="306"/>
        <v>2581.1</v>
      </c>
      <c r="AI113" s="20">
        <f t="shared" ref="AI113" si="428">AI114+AI115+AI116</f>
        <v>0</v>
      </c>
      <c r="AJ113" s="20">
        <f t="shared" si="307"/>
        <v>4790</v>
      </c>
      <c r="AK113" s="20">
        <f t="shared" ref="AK113:AM113" si="429">AK114+AK115+AK116</f>
        <v>123.81699999999999</v>
      </c>
      <c r="AL113" s="20">
        <f t="shared" si="429"/>
        <v>0</v>
      </c>
      <c r="AM113" s="20">
        <f t="shared" si="429"/>
        <v>0</v>
      </c>
      <c r="AN113" s="20">
        <f t="shared" si="308"/>
        <v>4913.817</v>
      </c>
      <c r="AO113" s="20">
        <f t="shared" si="309"/>
        <v>4324.3</v>
      </c>
      <c r="AP113" s="20">
        <f t="shared" si="310"/>
        <v>2581.1</v>
      </c>
      <c r="AQ113" s="20">
        <f t="shared" ref="AQ113:AS113" si="430">AQ114+AQ115+AQ116</f>
        <v>0</v>
      </c>
      <c r="AR113" s="20">
        <f t="shared" si="430"/>
        <v>0</v>
      </c>
      <c r="AS113" s="20">
        <f t="shared" si="430"/>
        <v>0</v>
      </c>
      <c r="AT113" s="20">
        <f t="shared" si="311"/>
        <v>4913.817</v>
      </c>
      <c r="AU113" s="20">
        <f t="shared" si="312"/>
        <v>4324.3</v>
      </c>
      <c r="AV113" s="20">
        <f t="shared" si="313"/>
        <v>2581.1</v>
      </c>
      <c r="AW113" s="20">
        <f t="shared" ref="AW113:AY113" si="431">AW114+AW115+AW116</f>
        <v>0</v>
      </c>
      <c r="AX113" s="20">
        <f t="shared" si="431"/>
        <v>0</v>
      </c>
      <c r="AY113" s="20">
        <f t="shared" si="431"/>
        <v>0</v>
      </c>
      <c r="AZ113" s="20">
        <f t="shared" si="314"/>
        <v>4913.817</v>
      </c>
      <c r="BA113" s="20">
        <f t="shared" si="315"/>
        <v>4324.3</v>
      </c>
      <c r="BB113" s="20">
        <f t="shared" si="316"/>
        <v>2581.1</v>
      </c>
      <c r="BC113" s="20">
        <f t="shared" ref="BC113" si="432">BC114+BC115+BC116</f>
        <v>0</v>
      </c>
      <c r="BD113" s="20">
        <f t="shared" si="317"/>
        <v>4913.817</v>
      </c>
      <c r="BE113" s="20">
        <f t="shared" ref="BE113:BG113" si="433">BE114+BE115+BE116</f>
        <v>0</v>
      </c>
      <c r="BF113" s="20">
        <f t="shared" si="433"/>
        <v>0</v>
      </c>
      <c r="BG113" s="20">
        <f t="shared" si="433"/>
        <v>0</v>
      </c>
      <c r="BH113" s="20">
        <f t="shared" si="318"/>
        <v>4913.817</v>
      </c>
      <c r="BI113" s="20">
        <f t="shared" si="319"/>
        <v>4324.3</v>
      </c>
      <c r="BJ113" s="20">
        <f t="shared" si="320"/>
        <v>2581.1</v>
      </c>
      <c r="BK113" s="20">
        <f t="shared" ref="BK113:BL113" si="434">BK114+BK115+BK116</f>
        <v>0</v>
      </c>
      <c r="BL113" s="20">
        <f t="shared" si="434"/>
        <v>0</v>
      </c>
      <c r="BM113" s="20">
        <f t="shared" si="321"/>
        <v>4913.817</v>
      </c>
      <c r="BN113" s="20">
        <f t="shared" si="322"/>
        <v>4324.3</v>
      </c>
      <c r="BO113" s="20">
        <f t="shared" ref="BO113:BQ113" si="435">BO114+BO115+BO116</f>
        <v>0</v>
      </c>
      <c r="BP113" s="20">
        <f t="shared" si="435"/>
        <v>0</v>
      </c>
      <c r="BQ113" s="20">
        <f t="shared" si="435"/>
        <v>0</v>
      </c>
      <c r="BR113" s="20">
        <f t="shared" si="323"/>
        <v>4913.817</v>
      </c>
      <c r="BS113" s="20">
        <f t="shared" si="324"/>
        <v>4324.3</v>
      </c>
      <c r="BT113" s="20">
        <f t="shared" si="325"/>
        <v>2581.1</v>
      </c>
      <c r="BU113" s="20">
        <f t="shared" ref="BU113" si="436">BU114+BU115+BU116</f>
        <v>0</v>
      </c>
      <c r="BV113" s="20">
        <f t="shared" si="326"/>
        <v>4913.817</v>
      </c>
      <c r="BW113" s="20">
        <f t="shared" ref="BW113:BX113" si="437">BW114+BW115+BW116</f>
        <v>0</v>
      </c>
      <c r="BX113" s="20">
        <f t="shared" si="437"/>
        <v>0</v>
      </c>
      <c r="BY113" s="20">
        <f t="shared" si="327"/>
        <v>4913.817</v>
      </c>
      <c r="BZ113" s="20">
        <f t="shared" si="328"/>
        <v>4324.3</v>
      </c>
      <c r="CA113" s="20">
        <f t="shared" ref="CA113" si="438">CA114+CA115+CA116</f>
        <v>0</v>
      </c>
      <c r="CB113" s="20">
        <f t="shared" si="329"/>
        <v>4913.817</v>
      </c>
      <c r="CC113" s="20">
        <f t="shared" ref="CC113" si="439">CC114+CC115+CC116</f>
        <v>0</v>
      </c>
      <c r="CD113" s="20">
        <f t="shared" si="330"/>
        <v>4913.817</v>
      </c>
      <c r="CE113" s="20">
        <f t="shared" si="425"/>
        <v>0</v>
      </c>
    </row>
    <row r="114" spans="1:84" x14ac:dyDescent="0.25">
      <c r="A114" s="10" t="s">
        <v>240</v>
      </c>
      <c r="B114" s="19">
        <v>620</v>
      </c>
      <c r="C114" s="10" t="s">
        <v>338</v>
      </c>
      <c r="D114" s="10" t="s">
        <v>336</v>
      </c>
      <c r="E114" s="25" t="s">
        <v>585</v>
      </c>
      <c r="F114" s="20">
        <v>0</v>
      </c>
      <c r="G114" s="20">
        <v>2743.2000000000003</v>
      </c>
      <c r="H114" s="20">
        <v>0</v>
      </c>
      <c r="I114" s="20"/>
      <c r="J114" s="20"/>
      <c r="K114" s="20"/>
      <c r="L114" s="20">
        <f t="shared" si="294"/>
        <v>0</v>
      </c>
      <c r="M114" s="20">
        <f t="shared" si="295"/>
        <v>2743.2000000000003</v>
      </c>
      <c r="N114" s="20">
        <f t="shared" si="296"/>
        <v>0</v>
      </c>
      <c r="O114" s="20"/>
      <c r="P114" s="20"/>
      <c r="Q114" s="20"/>
      <c r="R114" s="20">
        <f t="shared" si="297"/>
        <v>0</v>
      </c>
      <c r="S114" s="20">
        <f t="shared" si="298"/>
        <v>2743.2000000000003</v>
      </c>
      <c r="T114" s="20">
        <f t="shared" si="299"/>
        <v>0</v>
      </c>
      <c r="U114" s="20"/>
      <c r="V114" s="20">
        <f t="shared" si="300"/>
        <v>0</v>
      </c>
      <c r="W114" s="20"/>
      <c r="X114" s="20"/>
      <c r="Y114" s="20"/>
      <c r="Z114" s="20">
        <f t="shared" si="301"/>
        <v>0</v>
      </c>
      <c r="AA114" s="20">
        <f t="shared" si="302"/>
        <v>2743.2000000000003</v>
      </c>
      <c r="AB114" s="20">
        <f t="shared" si="303"/>
        <v>0</v>
      </c>
      <c r="AC114" s="20"/>
      <c r="AD114" s="20"/>
      <c r="AE114" s="20"/>
      <c r="AF114" s="20">
        <f t="shared" si="304"/>
        <v>0</v>
      </c>
      <c r="AG114" s="20">
        <f t="shared" si="305"/>
        <v>2743.2000000000003</v>
      </c>
      <c r="AH114" s="20">
        <f t="shared" si="306"/>
        <v>0</v>
      </c>
      <c r="AI114" s="20"/>
      <c r="AJ114" s="20">
        <f t="shared" si="307"/>
        <v>0</v>
      </c>
      <c r="AK114" s="20">
        <v>123.81699999999999</v>
      </c>
      <c r="AL114" s="20"/>
      <c r="AM114" s="20"/>
      <c r="AN114" s="20">
        <f t="shared" si="308"/>
        <v>123.81699999999999</v>
      </c>
      <c r="AO114" s="20">
        <f t="shared" si="309"/>
        <v>2743.2000000000003</v>
      </c>
      <c r="AP114" s="20">
        <f t="shared" si="310"/>
        <v>0</v>
      </c>
      <c r="AQ114" s="20"/>
      <c r="AR114" s="20"/>
      <c r="AS114" s="20"/>
      <c r="AT114" s="20">
        <f t="shared" si="311"/>
        <v>123.81699999999999</v>
      </c>
      <c r="AU114" s="20">
        <f t="shared" si="312"/>
        <v>2743.2000000000003</v>
      </c>
      <c r="AV114" s="20">
        <f t="shared" si="313"/>
        <v>0</v>
      </c>
      <c r="AW114" s="20"/>
      <c r="AX114" s="20"/>
      <c r="AY114" s="20"/>
      <c r="AZ114" s="20">
        <f t="shared" si="314"/>
        <v>123.81699999999999</v>
      </c>
      <c r="BA114" s="20">
        <f t="shared" si="315"/>
        <v>2743.2000000000003</v>
      </c>
      <c r="BB114" s="20">
        <f t="shared" si="316"/>
        <v>0</v>
      </c>
      <c r="BC114" s="20"/>
      <c r="BD114" s="20">
        <f t="shared" si="317"/>
        <v>123.81699999999999</v>
      </c>
      <c r="BE114" s="20"/>
      <c r="BF114" s="20"/>
      <c r="BG114" s="20"/>
      <c r="BH114" s="20">
        <f t="shared" si="318"/>
        <v>123.81699999999999</v>
      </c>
      <c r="BI114" s="20">
        <f t="shared" si="319"/>
        <v>2743.2000000000003</v>
      </c>
      <c r="BJ114" s="20">
        <f t="shared" si="320"/>
        <v>0</v>
      </c>
      <c r="BK114" s="20"/>
      <c r="BL114" s="20"/>
      <c r="BM114" s="20">
        <f t="shared" si="321"/>
        <v>123.81699999999999</v>
      </c>
      <c r="BN114" s="20">
        <f t="shared" si="322"/>
        <v>2743.2000000000003</v>
      </c>
      <c r="BO114" s="20"/>
      <c r="BP114" s="20"/>
      <c r="BQ114" s="20"/>
      <c r="BR114" s="20">
        <f t="shared" si="323"/>
        <v>123.81699999999999</v>
      </c>
      <c r="BS114" s="20">
        <f t="shared" si="324"/>
        <v>2743.2000000000003</v>
      </c>
      <c r="BT114" s="20">
        <f t="shared" si="325"/>
        <v>0</v>
      </c>
      <c r="BU114" s="20"/>
      <c r="BV114" s="20">
        <f t="shared" si="326"/>
        <v>123.81699999999999</v>
      </c>
      <c r="BW114" s="20"/>
      <c r="BX114" s="20"/>
      <c r="BY114" s="20">
        <f t="shared" si="327"/>
        <v>123.81699999999999</v>
      </c>
      <c r="BZ114" s="20">
        <f t="shared" si="328"/>
        <v>2743.2000000000003</v>
      </c>
      <c r="CA114" s="20"/>
      <c r="CB114" s="20">
        <f t="shared" si="329"/>
        <v>123.81699999999999</v>
      </c>
      <c r="CC114" s="20"/>
      <c r="CD114" s="20">
        <f t="shared" si="330"/>
        <v>123.81699999999999</v>
      </c>
      <c r="CE114" s="20"/>
    </row>
    <row r="115" spans="1:84" x14ac:dyDescent="0.25">
      <c r="A115" s="10" t="s">
        <v>240</v>
      </c>
      <c r="B115" s="19">
        <v>620</v>
      </c>
      <c r="C115" s="10" t="s">
        <v>338</v>
      </c>
      <c r="D115" s="10" t="s">
        <v>332</v>
      </c>
      <c r="E115" s="25" t="s">
        <v>586</v>
      </c>
      <c r="F115" s="20">
        <v>4190</v>
      </c>
      <c r="G115" s="20">
        <v>0</v>
      </c>
      <c r="H115" s="20">
        <v>1000</v>
      </c>
      <c r="I115" s="20"/>
      <c r="J115" s="20"/>
      <c r="K115" s="20"/>
      <c r="L115" s="20">
        <f t="shared" si="294"/>
        <v>4190</v>
      </c>
      <c r="M115" s="20">
        <f t="shared" si="295"/>
        <v>0</v>
      </c>
      <c r="N115" s="20">
        <f t="shared" si="296"/>
        <v>1000</v>
      </c>
      <c r="O115" s="20"/>
      <c r="P115" s="20"/>
      <c r="Q115" s="20"/>
      <c r="R115" s="20">
        <f t="shared" si="297"/>
        <v>4190</v>
      </c>
      <c r="S115" s="20">
        <f t="shared" si="298"/>
        <v>0</v>
      </c>
      <c r="T115" s="20">
        <f t="shared" si="299"/>
        <v>1000</v>
      </c>
      <c r="U115" s="20"/>
      <c r="V115" s="20">
        <f t="shared" si="300"/>
        <v>4190</v>
      </c>
      <c r="W115" s="20"/>
      <c r="X115" s="20"/>
      <c r="Y115" s="20"/>
      <c r="Z115" s="20">
        <f t="shared" si="301"/>
        <v>4190</v>
      </c>
      <c r="AA115" s="20">
        <f t="shared" si="302"/>
        <v>0</v>
      </c>
      <c r="AB115" s="20">
        <f t="shared" si="303"/>
        <v>1000</v>
      </c>
      <c r="AC115" s="20"/>
      <c r="AD115" s="20"/>
      <c r="AE115" s="20"/>
      <c r="AF115" s="20">
        <f t="shared" si="304"/>
        <v>4190</v>
      </c>
      <c r="AG115" s="20">
        <f t="shared" si="305"/>
        <v>0</v>
      </c>
      <c r="AH115" s="20">
        <f t="shared" si="306"/>
        <v>1000</v>
      </c>
      <c r="AI115" s="20"/>
      <c r="AJ115" s="20">
        <f t="shared" si="307"/>
        <v>4190</v>
      </c>
      <c r="AK115" s="20"/>
      <c r="AL115" s="20"/>
      <c r="AM115" s="20"/>
      <c r="AN115" s="20">
        <f t="shared" si="308"/>
        <v>4190</v>
      </c>
      <c r="AO115" s="20">
        <f t="shared" si="309"/>
        <v>0</v>
      </c>
      <c r="AP115" s="20">
        <f t="shared" si="310"/>
        <v>1000</v>
      </c>
      <c r="AQ115" s="20"/>
      <c r="AR115" s="20"/>
      <c r="AS115" s="20"/>
      <c r="AT115" s="20">
        <f t="shared" si="311"/>
        <v>4190</v>
      </c>
      <c r="AU115" s="20">
        <f t="shared" si="312"/>
        <v>0</v>
      </c>
      <c r="AV115" s="20">
        <f t="shared" si="313"/>
        <v>1000</v>
      </c>
      <c r="AW115" s="20"/>
      <c r="AX115" s="20"/>
      <c r="AY115" s="20"/>
      <c r="AZ115" s="20">
        <f t="shared" si="314"/>
        <v>4190</v>
      </c>
      <c r="BA115" s="20">
        <f t="shared" si="315"/>
        <v>0</v>
      </c>
      <c r="BB115" s="20">
        <f t="shared" si="316"/>
        <v>1000</v>
      </c>
      <c r="BC115" s="20"/>
      <c r="BD115" s="20">
        <f t="shared" si="317"/>
        <v>4190</v>
      </c>
      <c r="BE115" s="20"/>
      <c r="BF115" s="20"/>
      <c r="BG115" s="20"/>
      <c r="BH115" s="20">
        <f t="shared" si="318"/>
        <v>4190</v>
      </c>
      <c r="BI115" s="20">
        <f t="shared" si="319"/>
        <v>0</v>
      </c>
      <c r="BJ115" s="20">
        <f t="shared" si="320"/>
        <v>1000</v>
      </c>
      <c r="BK115" s="20"/>
      <c r="BL115" s="20"/>
      <c r="BM115" s="20">
        <f t="shared" si="321"/>
        <v>4190</v>
      </c>
      <c r="BN115" s="20">
        <f t="shared" si="322"/>
        <v>0</v>
      </c>
      <c r="BO115" s="20"/>
      <c r="BP115" s="20"/>
      <c r="BQ115" s="20"/>
      <c r="BR115" s="20">
        <f t="shared" si="323"/>
        <v>4190</v>
      </c>
      <c r="BS115" s="20">
        <f t="shared" si="324"/>
        <v>0</v>
      </c>
      <c r="BT115" s="20">
        <f t="shared" si="325"/>
        <v>1000</v>
      </c>
      <c r="BU115" s="20"/>
      <c r="BV115" s="20">
        <f t="shared" si="326"/>
        <v>4190</v>
      </c>
      <c r="BW115" s="20"/>
      <c r="BX115" s="20"/>
      <c r="BY115" s="20">
        <f t="shared" si="327"/>
        <v>4190</v>
      </c>
      <c r="BZ115" s="20">
        <f t="shared" si="328"/>
        <v>0</v>
      </c>
      <c r="CA115" s="20"/>
      <c r="CB115" s="20">
        <f t="shared" si="329"/>
        <v>4190</v>
      </c>
      <c r="CC115" s="20"/>
      <c r="CD115" s="20">
        <f t="shared" si="330"/>
        <v>4190</v>
      </c>
      <c r="CE115" s="20"/>
    </row>
    <row r="116" spans="1:84" x14ac:dyDescent="0.25">
      <c r="A116" s="10" t="s">
        <v>240</v>
      </c>
      <c r="B116" s="19">
        <v>620</v>
      </c>
      <c r="C116" s="10" t="s">
        <v>343</v>
      </c>
      <c r="D116" s="10" t="s">
        <v>336</v>
      </c>
      <c r="E116" s="25" t="s">
        <v>589</v>
      </c>
      <c r="F116" s="20">
        <v>600</v>
      </c>
      <c r="G116" s="20">
        <v>1581.1</v>
      </c>
      <c r="H116" s="20">
        <v>1581.1</v>
      </c>
      <c r="I116" s="20"/>
      <c r="J116" s="20"/>
      <c r="K116" s="20"/>
      <c r="L116" s="20">
        <f t="shared" si="294"/>
        <v>600</v>
      </c>
      <c r="M116" s="20">
        <f t="shared" si="295"/>
        <v>1581.1</v>
      </c>
      <c r="N116" s="20">
        <f t="shared" si="296"/>
        <v>1581.1</v>
      </c>
      <c r="O116" s="20"/>
      <c r="P116" s="20"/>
      <c r="Q116" s="20"/>
      <c r="R116" s="20">
        <f t="shared" si="297"/>
        <v>600</v>
      </c>
      <c r="S116" s="20">
        <f t="shared" si="298"/>
        <v>1581.1</v>
      </c>
      <c r="T116" s="20">
        <f t="shared" si="299"/>
        <v>1581.1</v>
      </c>
      <c r="U116" s="20"/>
      <c r="V116" s="20">
        <f t="shared" si="300"/>
        <v>600</v>
      </c>
      <c r="W116" s="20"/>
      <c r="X116" s="20"/>
      <c r="Y116" s="20"/>
      <c r="Z116" s="20">
        <f t="shared" si="301"/>
        <v>600</v>
      </c>
      <c r="AA116" s="20">
        <f t="shared" si="302"/>
        <v>1581.1</v>
      </c>
      <c r="AB116" s="20">
        <f t="shared" si="303"/>
        <v>1581.1</v>
      </c>
      <c r="AC116" s="20"/>
      <c r="AD116" s="20"/>
      <c r="AE116" s="20"/>
      <c r="AF116" s="20">
        <f t="shared" si="304"/>
        <v>600</v>
      </c>
      <c r="AG116" s="20">
        <f t="shared" si="305"/>
        <v>1581.1</v>
      </c>
      <c r="AH116" s="20">
        <f t="shared" si="306"/>
        <v>1581.1</v>
      </c>
      <c r="AI116" s="20"/>
      <c r="AJ116" s="20">
        <f t="shared" si="307"/>
        <v>600</v>
      </c>
      <c r="AK116" s="20"/>
      <c r="AL116" s="20"/>
      <c r="AM116" s="20"/>
      <c r="AN116" s="20">
        <f t="shared" si="308"/>
        <v>600</v>
      </c>
      <c r="AO116" s="20">
        <f t="shared" si="309"/>
        <v>1581.1</v>
      </c>
      <c r="AP116" s="20">
        <f t="shared" si="310"/>
        <v>1581.1</v>
      </c>
      <c r="AQ116" s="20"/>
      <c r="AR116" s="20"/>
      <c r="AS116" s="20"/>
      <c r="AT116" s="20">
        <f t="shared" si="311"/>
        <v>600</v>
      </c>
      <c r="AU116" s="20">
        <f t="shared" si="312"/>
        <v>1581.1</v>
      </c>
      <c r="AV116" s="20">
        <f t="shared" si="313"/>
        <v>1581.1</v>
      </c>
      <c r="AW116" s="20"/>
      <c r="AX116" s="20"/>
      <c r="AY116" s="20"/>
      <c r="AZ116" s="20">
        <f t="shared" si="314"/>
        <v>600</v>
      </c>
      <c r="BA116" s="20">
        <f t="shared" si="315"/>
        <v>1581.1</v>
      </c>
      <c r="BB116" s="20">
        <f t="shared" si="316"/>
        <v>1581.1</v>
      </c>
      <c r="BC116" s="20"/>
      <c r="BD116" s="20">
        <f t="shared" si="317"/>
        <v>600</v>
      </c>
      <c r="BE116" s="20"/>
      <c r="BF116" s="20"/>
      <c r="BG116" s="20"/>
      <c r="BH116" s="20">
        <f t="shared" si="318"/>
        <v>600</v>
      </c>
      <c r="BI116" s="20">
        <f t="shared" si="319"/>
        <v>1581.1</v>
      </c>
      <c r="BJ116" s="20">
        <f t="shared" si="320"/>
        <v>1581.1</v>
      </c>
      <c r="BK116" s="20"/>
      <c r="BL116" s="20"/>
      <c r="BM116" s="20">
        <f t="shared" si="321"/>
        <v>600</v>
      </c>
      <c r="BN116" s="20">
        <f t="shared" si="322"/>
        <v>1581.1</v>
      </c>
      <c r="BO116" s="20"/>
      <c r="BP116" s="20"/>
      <c r="BQ116" s="20"/>
      <c r="BR116" s="20">
        <f t="shared" si="323"/>
        <v>600</v>
      </c>
      <c r="BS116" s="20">
        <f t="shared" si="324"/>
        <v>1581.1</v>
      </c>
      <c r="BT116" s="20">
        <f t="shared" si="325"/>
        <v>1581.1</v>
      </c>
      <c r="BU116" s="20"/>
      <c r="BV116" s="20">
        <f t="shared" si="326"/>
        <v>600</v>
      </c>
      <c r="BW116" s="20"/>
      <c r="BX116" s="20"/>
      <c r="BY116" s="20">
        <f t="shared" si="327"/>
        <v>600</v>
      </c>
      <c r="BZ116" s="20">
        <f t="shared" si="328"/>
        <v>1581.1</v>
      </c>
      <c r="CA116" s="20"/>
      <c r="CB116" s="20">
        <f t="shared" si="329"/>
        <v>600</v>
      </c>
      <c r="CC116" s="20"/>
      <c r="CD116" s="20">
        <f t="shared" si="330"/>
        <v>600</v>
      </c>
      <c r="CE116" s="20"/>
    </row>
    <row r="117" spans="1:84" ht="47.25" x14ac:dyDescent="0.25">
      <c r="A117" s="10" t="s">
        <v>241</v>
      </c>
      <c r="B117" s="19"/>
      <c r="C117" s="10"/>
      <c r="D117" s="10"/>
      <c r="E117" s="25" t="s">
        <v>648</v>
      </c>
      <c r="F117" s="20">
        <f>F118</f>
        <v>225.2</v>
      </c>
      <c r="G117" s="20">
        <f t="shared" ref="G117:CE119" si="440">G118</f>
        <v>321.7</v>
      </c>
      <c r="H117" s="20">
        <f t="shared" si="440"/>
        <v>0</v>
      </c>
      <c r="I117" s="20">
        <f t="shared" si="440"/>
        <v>0</v>
      </c>
      <c r="J117" s="20">
        <f t="shared" si="440"/>
        <v>0</v>
      </c>
      <c r="K117" s="20">
        <f t="shared" si="440"/>
        <v>0</v>
      </c>
      <c r="L117" s="20">
        <f t="shared" si="294"/>
        <v>225.2</v>
      </c>
      <c r="M117" s="20">
        <f t="shared" si="295"/>
        <v>321.7</v>
      </c>
      <c r="N117" s="20">
        <f t="shared" si="296"/>
        <v>0</v>
      </c>
      <c r="O117" s="20">
        <f t="shared" si="440"/>
        <v>0</v>
      </c>
      <c r="P117" s="20">
        <f t="shared" si="440"/>
        <v>0</v>
      </c>
      <c r="Q117" s="20">
        <f t="shared" si="440"/>
        <v>0</v>
      </c>
      <c r="R117" s="20">
        <f t="shared" si="297"/>
        <v>225.2</v>
      </c>
      <c r="S117" s="20">
        <f t="shared" si="298"/>
        <v>321.7</v>
      </c>
      <c r="T117" s="20">
        <f t="shared" si="299"/>
        <v>0</v>
      </c>
      <c r="U117" s="20">
        <f t="shared" si="440"/>
        <v>0</v>
      </c>
      <c r="V117" s="20">
        <f t="shared" si="300"/>
        <v>225.2</v>
      </c>
      <c r="W117" s="20">
        <f t="shared" si="440"/>
        <v>0</v>
      </c>
      <c r="X117" s="20">
        <f t="shared" si="440"/>
        <v>0</v>
      </c>
      <c r="Y117" s="20">
        <f t="shared" si="440"/>
        <v>0</v>
      </c>
      <c r="Z117" s="20">
        <f t="shared" si="301"/>
        <v>225.2</v>
      </c>
      <c r="AA117" s="20">
        <f t="shared" si="302"/>
        <v>321.7</v>
      </c>
      <c r="AB117" s="20">
        <f t="shared" si="303"/>
        <v>0</v>
      </c>
      <c r="AC117" s="20">
        <f t="shared" si="440"/>
        <v>0</v>
      </c>
      <c r="AD117" s="20">
        <f t="shared" si="440"/>
        <v>0</v>
      </c>
      <c r="AE117" s="20">
        <f t="shared" si="440"/>
        <v>0</v>
      </c>
      <c r="AF117" s="20">
        <f t="shared" si="304"/>
        <v>225.2</v>
      </c>
      <c r="AG117" s="20">
        <f t="shared" si="305"/>
        <v>321.7</v>
      </c>
      <c r="AH117" s="20">
        <f t="shared" si="306"/>
        <v>0</v>
      </c>
      <c r="AI117" s="20">
        <f t="shared" si="440"/>
        <v>0</v>
      </c>
      <c r="AJ117" s="20">
        <f t="shared" si="307"/>
        <v>225.2</v>
      </c>
      <c r="AK117" s="20">
        <f t="shared" si="440"/>
        <v>0</v>
      </c>
      <c r="AL117" s="20">
        <f t="shared" si="440"/>
        <v>0</v>
      </c>
      <c r="AM117" s="20">
        <f t="shared" si="440"/>
        <v>0</v>
      </c>
      <c r="AN117" s="20">
        <f t="shared" si="308"/>
        <v>225.2</v>
      </c>
      <c r="AO117" s="20">
        <f t="shared" si="309"/>
        <v>321.7</v>
      </c>
      <c r="AP117" s="20">
        <f t="shared" si="310"/>
        <v>0</v>
      </c>
      <c r="AQ117" s="20">
        <f t="shared" si="440"/>
        <v>0</v>
      </c>
      <c r="AR117" s="20">
        <f t="shared" si="440"/>
        <v>0</v>
      </c>
      <c r="AS117" s="20">
        <f t="shared" si="440"/>
        <v>0</v>
      </c>
      <c r="AT117" s="20">
        <f t="shared" si="311"/>
        <v>225.2</v>
      </c>
      <c r="AU117" s="20">
        <f t="shared" si="312"/>
        <v>321.7</v>
      </c>
      <c r="AV117" s="20">
        <f t="shared" si="313"/>
        <v>0</v>
      </c>
      <c r="AW117" s="20">
        <f t="shared" si="440"/>
        <v>0</v>
      </c>
      <c r="AX117" s="20">
        <f t="shared" si="440"/>
        <v>0</v>
      </c>
      <c r="AY117" s="20">
        <f t="shared" si="440"/>
        <v>0</v>
      </c>
      <c r="AZ117" s="20">
        <f t="shared" si="314"/>
        <v>225.2</v>
      </c>
      <c r="BA117" s="20">
        <f t="shared" si="315"/>
        <v>321.7</v>
      </c>
      <c r="BB117" s="20">
        <f t="shared" si="316"/>
        <v>0</v>
      </c>
      <c r="BC117" s="20">
        <f t="shared" si="440"/>
        <v>0</v>
      </c>
      <c r="BD117" s="20">
        <f t="shared" si="317"/>
        <v>225.2</v>
      </c>
      <c r="BE117" s="20">
        <f t="shared" si="440"/>
        <v>0</v>
      </c>
      <c r="BF117" s="20">
        <f t="shared" si="440"/>
        <v>0</v>
      </c>
      <c r="BG117" s="20">
        <f t="shared" si="440"/>
        <v>0</v>
      </c>
      <c r="BH117" s="20">
        <f t="shared" si="318"/>
        <v>225.2</v>
      </c>
      <c r="BI117" s="20">
        <f t="shared" si="319"/>
        <v>321.7</v>
      </c>
      <c r="BJ117" s="20">
        <f t="shared" si="320"/>
        <v>0</v>
      </c>
      <c r="BK117" s="20">
        <f t="shared" si="440"/>
        <v>0</v>
      </c>
      <c r="BL117" s="20">
        <f t="shared" si="440"/>
        <v>0</v>
      </c>
      <c r="BM117" s="20">
        <f t="shared" si="321"/>
        <v>225.2</v>
      </c>
      <c r="BN117" s="20">
        <f t="shared" si="322"/>
        <v>321.7</v>
      </c>
      <c r="BO117" s="20">
        <f t="shared" si="440"/>
        <v>0</v>
      </c>
      <c r="BP117" s="20">
        <f t="shared" si="440"/>
        <v>0</v>
      </c>
      <c r="BQ117" s="20">
        <f t="shared" si="440"/>
        <v>0</v>
      </c>
      <c r="BR117" s="20">
        <f t="shared" si="323"/>
        <v>225.2</v>
      </c>
      <c r="BS117" s="20">
        <f t="shared" si="324"/>
        <v>321.7</v>
      </c>
      <c r="BT117" s="20">
        <f t="shared" si="325"/>
        <v>0</v>
      </c>
      <c r="BU117" s="20">
        <f t="shared" si="440"/>
        <v>0</v>
      </c>
      <c r="BV117" s="20">
        <f t="shared" si="326"/>
        <v>225.2</v>
      </c>
      <c r="BW117" s="20">
        <f t="shared" si="440"/>
        <v>0</v>
      </c>
      <c r="BX117" s="20">
        <f t="shared" si="440"/>
        <v>0</v>
      </c>
      <c r="BY117" s="20">
        <f t="shared" si="327"/>
        <v>225.2</v>
      </c>
      <c r="BZ117" s="20">
        <f t="shared" si="328"/>
        <v>321.7</v>
      </c>
      <c r="CA117" s="20">
        <f t="shared" si="440"/>
        <v>0</v>
      </c>
      <c r="CB117" s="20">
        <f t="shared" si="329"/>
        <v>225.2</v>
      </c>
      <c r="CC117" s="20">
        <f t="shared" si="440"/>
        <v>0</v>
      </c>
      <c r="CD117" s="20">
        <f t="shared" si="330"/>
        <v>225.2</v>
      </c>
      <c r="CE117" s="20">
        <f t="shared" si="440"/>
        <v>0</v>
      </c>
    </row>
    <row r="118" spans="1:84" ht="47.25" x14ac:dyDescent="0.25">
      <c r="A118" s="10" t="s">
        <v>241</v>
      </c>
      <c r="B118" s="19">
        <v>400</v>
      </c>
      <c r="C118" s="10"/>
      <c r="D118" s="10"/>
      <c r="E118" s="25" t="s">
        <v>611</v>
      </c>
      <c r="F118" s="20">
        <f>F119</f>
        <v>225.2</v>
      </c>
      <c r="G118" s="20">
        <f t="shared" si="440"/>
        <v>321.7</v>
      </c>
      <c r="H118" s="20">
        <f t="shared" si="440"/>
        <v>0</v>
      </c>
      <c r="I118" s="20">
        <f t="shared" si="440"/>
        <v>0</v>
      </c>
      <c r="J118" s="20">
        <f t="shared" si="440"/>
        <v>0</v>
      </c>
      <c r="K118" s="20">
        <f t="shared" si="440"/>
        <v>0</v>
      </c>
      <c r="L118" s="20">
        <f t="shared" si="294"/>
        <v>225.2</v>
      </c>
      <c r="M118" s="20">
        <f t="shared" si="295"/>
        <v>321.7</v>
      </c>
      <c r="N118" s="20">
        <f t="shared" si="296"/>
        <v>0</v>
      </c>
      <c r="O118" s="20">
        <f t="shared" si="440"/>
        <v>0</v>
      </c>
      <c r="P118" s="20">
        <f t="shared" si="440"/>
        <v>0</v>
      </c>
      <c r="Q118" s="20">
        <f t="shared" si="440"/>
        <v>0</v>
      </c>
      <c r="R118" s="20">
        <f t="shared" si="297"/>
        <v>225.2</v>
      </c>
      <c r="S118" s="20">
        <f t="shared" si="298"/>
        <v>321.7</v>
      </c>
      <c r="T118" s="20">
        <f t="shared" si="299"/>
        <v>0</v>
      </c>
      <c r="U118" s="20">
        <f t="shared" si="440"/>
        <v>0</v>
      </c>
      <c r="V118" s="20">
        <f t="shared" si="300"/>
        <v>225.2</v>
      </c>
      <c r="W118" s="20">
        <f t="shared" si="440"/>
        <v>0</v>
      </c>
      <c r="X118" s="20">
        <f t="shared" si="440"/>
        <v>0</v>
      </c>
      <c r="Y118" s="20">
        <f t="shared" si="440"/>
        <v>0</v>
      </c>
      <c r="Z118" s="20">
        <f t="shared" si="301"/>
        <v>225.2</v>
      </c>
      <c r="AA118" s="20">
        <f t="shared" si="302"/>
        <v>321.7</v>
      </c>
      <c r="AB118" s="20">
        <f t="shared" si="303"/>
        <v>0</v>
      </c>
      <c r="AC118" s="20">
        <f t="shared" si="440"/>
        <v>0</v>
      </c>
      <c r="AD118" s="20">
        <f t="shared" si="440"/>
        <v>0</v>
      </c>
      <c r="AE118" s="20">
        <f t="shared" si="440"/>
        <v>0</v>
      </c>
      <c r="AF118" s="20">
        <f t="shared" si="304"/>
        <v>225.2</v>
      </c>
      <c r="AG118" s="20">
        <f t="shared" si="305"/>
        <v>321.7</v>
      </c>
      <c r="AH118" s="20">
        <f t="shared" si="306"/>
        <v>0</v>
      </c>
      <c r="AI118" s="20">
        <f t="shared" si="440"/>
        <v>0</v>
      </c>
      <c r="AJ118" s="20">
        <f t="shared" si="307"/>
        <v>225.2</v>
      </c>
      <c r="AK118" s="20">
        <f t="shared" si="440"/>
        <v>0</v>
      </c>
      <c r="AL118" s="20">
        <f t="shared" si="440"/>
        <v>0</v>
      </c>
      <c r="AM118" s="20">
        <f t="shared" si="440"/>
        <v>0</v>
      </c>
      <c r="AN118" s="20">
        <f t="shared" si="308"/>
        <v>225.2</v>
      </c>
      <c r="AO118" s="20">
        <f t="shared" si="309"/>
        <v>321.7</v>
      </c>
      <c r="AP118" s="20">
        <f t="shared" si="310"/>
        <v>0</v>
      </c>
      <c r="AQ118" s="20">
        <f t="shared" si="440"/>
        <v>0</v>
      </c>
      <c r="AR118" s="20">
        <f t="shared" si="440"/>
        <v>0</v>
      </c>
      <c r="AS118" s="20">
        <f t="shared" si="440"/>
        <v>0</v>
      </c>
      <c r="AT118" s="20">
        <f t="shared" si="311"/>
        <v>225.2</v>
      </c>
      <c r="AU118" s="20">
        <f t="shared" si="312"/>
        <v>321.7</v>
      </c>
      <c r="AV118" s="20">
        <f t="shared" si="313"/>
        <v>0</v>
      </c>
      <c r="AW118" s="20">
        <f t="shared" si="440"/>
        <v>0</v>
      </c>
      <c r="AX118" s="20">
        <f t="shared" si="440"/>
        <v>0</v>
      </c>
      <c r="AY118" s="20">
        <f t="shared" si="440"/>
        <v>0</v>
      </c>
      <c r="AZ118" s="20">
        <f t="shared" si="314"/>
        <v>225.2</v>
      </c>
      <c r="BA118" s="20">
        <f t="shared" si="315"/>
        <v>321.7</v>
      </c>
      <c r="BB118" s="20">
        <f t="shared" si="316"/>
        <v>0</v>
      </c>
      <c r="BC118" s="20">
        <f t="shared" si="440"/>
        <v>0</v>
      </c>
      <c r="BD118" s="20">
        <f t="shared" si="317"/>
        <v>225.2</v>
      </c>
      <c r="BE118" s="20">
        <f t="shared" si="440"/>
        <v>0</v>
      </c>
      <c r="BF118" s="20">
        <f t="shared" si="440"/>
        <v>0</v>
      </c>
      <c r="BG118" s="20">
        <f t="shared" si="440"/>
        <v>0</v>
      </c>
      <c r="BH118" s="20">
        <f t="shared" si="318"/>
        <v>225.2</v>
      </c>
      <c r="BI118" s="20">
        <f t="shared" si="319"/>
        <v>321.7</v>
      </c>
      <c r="BJ118" s="20">
        <f t="shared" si="320"/>
        <v>0</v>
      </c>
      <c r="BK118" s="20">
        <f t="shared" si="440"/>
        <v>0</v>
      </c>
      <c r="BL118" s="20">
        <f t="shared" si="440"/>
        <v>0</v>
      </c>
      <c r="BM118" s="20">
        <f t="shared" si="321"/>
        <v>225.2</v>
      </c>
      <c r="BN118" s="20">
        <f t="shared" si="322"/>
        <v>321.7</v>
      </c>
      <c r="BO118" s="20">
        <f t="shared" si="440"/>
        <v>0</v>
      </c>
      <c r="BP118" s="20">
        <f t="shared" si="440"/>
        <v>0</v>
      </c>
      <c r="BQ118" s="20">
        <f t="shared" si="440"/>
        <v>0</v>
      </c>
      <c r="BR118" s="20">
        <f t="shared" si="323"/>
        <v>225.2</v>
      </c>
      <c r="BS118" s="20">
        <f t="shared" si="324"/>
        <v>321.7</v>
      </c>
      <c r="BT118" s="20">
        <f t="shared" si="325"/>
        <v>0</v>
      </c>
      <c r="BU118" s="20">
        <f t="shared" si="440"/>
        <v>0</v>
      </c>
      <c r="BV118" s="20">
        <f t="shared" si="326"/>
        <v>225.2</v>
      </c>
      <c r="BW118" s="20">
        <f t="shared" si="440"/>
        <v>0</v>
      </c>
      <c r="BX118" s="20">
        <f t="shared" si="440"/>
        <v>0</v>
      </c>
      <c r="BY118" s="20">
        <f t="shared" si="327"/>
        <v>225.2</v>
      </c>
      <c r="BZ118" s="20">
        <f t="shared" si="328"/>
        <v>321.7</v>
      </c>
      <c r="CA118" s="20">
        <f t="shared" si="440"/>
        <v>0</v>
      </c>
      <c r="CB118" s="20">
        <f t="shared" si="329"/>
        <v>225.2</v>
      </c>
      <c r="CC118" s="20">
        <f t="shared" si="440"/>
        <v>0</v>
      </c>
      <c r="CD118" s="20">
        <f t="shared" si="330"/>
        <v>225.2</v>
      </c>
      <c r="CE118" s="20">
        <f t="shared" si="440"/>
        <v>0</v>
      </c>
    </row>
    <row r="119" spans="1:84" x14ac:dyDescent="0.25">
      <c r="A119" s="10" t="s">
        <v>241</v>
      </c>
      <c r="B119" s="19">
        <v>410</v>
      </c>
      <c r="C119" s="10"/>
      <c r="D119" s="10"/>
      <c r="E119" s="25" t="s">
        <v>612</v>
      </c>
      <c r="F119" s="20">
        <f>F120</f>
        <v>225.2</v>
      </c>
      <c r="G119" s="20">
        <f t="shared" si="440"/>
        <v>321.7</v>
      </c>
      <c r="H119" s="20">
        <f t="shared" si="440"/>
        <v>0</v>
      </c>
      <c r="I119" s="20">
        <f t="shared" si="440"/>
        <v>0</v>
      </c>
      <c r="J119" s="20">
        <f t="shared" si="440"/>
        <v>0</v>
      </c>
      <c r="K119" s="20">
        <f t="shared" si="440"/>
        <v>0</v>
      </c>
      <c r="L119" s="20">
        <f t="shared" si="294"/>
        <v>225.2</v>
      </c>
      <c r="M119" s="20">
        <f t="shared" si="295"/>
        <v>321.7</v>
      </c>
      <c r="N119" s="20">
        <f t="shared" si="296"/>
        <v>0</v>
      </c>
      <c r="O119" s="20">
        <f t="shared" si="440"/>
        <v>0</v>
      </c>
      <c r="P119" s="20">
        <f t="shared" si="440"/>
        <v>0</v>
      </c>
      <c r="Q119" s="20">
        <f t="shared" si="440"/>
        <v>0</v>
      </c>
      <c r="R119" s="20">
        <f t="shared" si="297"/>
        <v>225.2</v>
      </c>
      <c r="S119" s="20">
        <f t="shared" si="298"/>
        <v>321.7</v>
      </c>
      <c r="T119" s="20">
        <f t="shared" si="299"/>
        <v>0</v>
      </c>
      <c r="U119" s="20">
        <f t="shared" si="440"/>
        <v>0</v>
      </c>
      <c r="V119" s="20">
        <f t="shared" si="300"/>
        <v>225.2</v>
      </c>
      <c r="W119" s="20">
        <f t="shared" si="440"/>
        <v>0</v>
      </c>
      <c r="X119" s="20">
        <f t="shared" si="440"/>
        <v>0</v>
      </c>
      <c r="Y119" s="20">
        <f t="shared" si="440"/>
        <v>0</v>
      </c>
      <c r="Z119" s="20">
        <f t="shared" si="301"/>
        <v>225.2</v>
      </c>
      <c r="AA119" s="20">
        <f t="shared" si="302"/>
        <v>321.7</v>
      </c>
      <c r="AB119" s="20">
        <f t="shared" si="303"/>
        <v>0</v>
      </c>
      <c r="AC119" s="20">
        <f t="shared" si="440"/>
        <v>0</v>
      </c>
      <c r="AD119" s="20">
        <f t="shared" si="440"/>
        <v>0</v>
      </c>
      <c r="AE119" s="20">
        <f t="shared" si="440"/>
        <v>0</v>
      </c>
      <c r="AF119" s="20">
        <f t="shared" si="304"/>
        <v>225.2</v>
      </c>
      <c r="AG119" s="20">
        <f t="shared" si="305"/>
        <v>321.7</v>
      </c>
      <c r="AH119" s="20">
        <f t="shared" si="306"/>
        <v>0</v>
      </c>
      <c r="AI119" s="20">
        <f t="shared" si="440"/>
        <v>0</v>
      </c>
      <c r="AJ119" s="20">
        <f t="shared" si="307"/>
        <v>225.2</v>
      </c>
      <c r="AK119" s="20">
        <f t="shared" si="440"/>
        <v>0</v>
      </c>
      <c r="AL119" s="20">
        <f t="shared" si="440"/>
        <v>0</v>
      </c>
      <c r="AM119" s="20">
        <f t="shared" si="440"/>
        <v>0</v>
      </c>
      <c r="AN119" s="20">
        <f t="shared" si="308"/>
        <v>225.2</v>
      </c>
      <c r="AO119" s="20">
        <f t="shared" si="309"/>
        <v>321.7</v>
      </c>
      <c r="AP119" s="20">
        <f t="shared" si="310"/>
        <v>0</v>
      </c>
      <c r="AQ119" s="20">
        <f t="shared" si="440"/>
        <v>0</v>
      </c>
      <c r="AR119" s="20">
        <f t="shared" si="440"/>
        <v>0</v>
      </c>
      <c r="AS119" s="20">
        <f t="shared" si="440"/>
        <v>0</v>
      </c>
      <c r="AT119" s="20">
        <f t="shared" si="311"/>
        <v>225.2</v>
      </c>
      <c r="AU119" s="20">
        <f t="shared" si="312"/>
        <v>321.7</v>
      </c>
      <c r="AV119" s="20">
        <f t="shared" si="313"/>
        <v>0</v>
      </c>
      <c r="AW119" s="20">
        <f t="shared" si="440"/>
        <v>0</v>
      </c>
      <c r="AX119" s="20">
        <f t="shared" si="440"/>
        <v>0</v>
      </c>
      <c r="AY119" s="20">
        <f t="shared" si="440"/>
        <v>0</v>
      </c>
      <c r="AZ119" s="20">
        <f t="shared" si="314"/>
        <v>225.2</v>
      </c>
      <c r="BA119" s="20">
        <f t="shared" si="315"/>
        <v>321.7</v>
      </c>
      <c r="BB119" s="20">
        <f t="shared" si="316"/>
        <v>0</v>
      </c>
      <c r="BC119" s="20">
        <f t="shared" si="440"/>
        <v>0</v>
      </c>
      <c r="BD119" s="20">
        <f t="shared" si="317"/>
        <v>225.2</v>
      </c>
      <c r="BE119" s="20">
        <f t="shared" si="440"/>
        <v>0</v>
      </c>
      <c r="BF119" s="20">
        <f t="shared" si="440"/>
        <v>0</v>
      </c>
      <c r="BG119" s="20">
        <f t="shared" si="440"/>
        <v>0</v>
      </c>
      <c r="BH119" s="20">
        <f t="shared" si="318"/>
        <v>225.2</v>
      </c>
      <c r="BI119" s="20">
        <f t="shared" si="319"/>
        <v>321.7</v>
      </c>
      <c r="BJ119" s="20">
        <f t="shared" si="320"/>
        <v>0</v>
      </c>
      <c r="BK119" s="20">
        <f t="shared" si="440"/>
        <v>0</v>
      </c>
      <c r="BL119" s="20">
        <f t="shared" si="440"/>
        <v>0</v>
      </c>
      <c r="BM119" s="20">
        <f t="shared" si="321"/>
        <v>225.2</v>
      </c>
      <c r="BN119" s="20">
        <f t="shared" si="322"/>
        <v>321.7</v>
      </c>
      <c r="BO119" s="20">
        <f t="shared" si="440"/>
        <v>0</v>
      </c>
      <c r="BP119" s="20">
        <f t="shared" si="440"/>
        <v>0</v>
      </c>
      <c r="BQ119" s="20">
        <f t="shared" si="440"/>
        <v>0</v>
      </c>
      <c r="BR119" s="20">
        <f t="shared" si="323"/>
        <v>225.2</v>
      </c>
      <c r="BS119" s="20">
        <f t="shared" si="324"/>
        <v>321.7</v>
      </c>
      <c r="BT119" s="20">
        <f t="shared" si="325"/>
        <v>0</v>
      </c>
      <c r="BU119" s="20">
        <f t="shared" si="440"/>
        <v>0</v>
      </c>
      <c r="BV119" s="20">
        <f t="shared" si="326"/>
        <v>225.2</v>
      </c>
      <c r="BW119" s="20">
        <f t="shared" si="440"/>
        <v>0</v>
      </c>
      <c r="BX119" s="20">
        <f t="shared" si="440"/>
        <v>0</v>
      </c>
      <c r="BY119" s="20">
        <f t="shared" si="327"/>
        <v>225.2</v>
      </c>
      <c r="BZ119" s="20">
        <f t="shared" si="328"/>
        <v>321.7</v>
      </c>
      <c r="CA119" s="20">
        <f t="shared" si="440"/>
        <v>0</v>
      </c>
      <c r="CB119" s="20">
        <f t="shared" si="329"/>
        <v>225.2</v>
      </c>
      <c r="CC119" s="20">
        <f t="shared" si="440"/>
        <v>0</v>
      </c>
      <c r="CD119" s="20">
        <f t="shared" si="330"/>
        <v>225.2</v>
      </c>
      <c r="CE119" s="20">
        <f t="shared" si="440"/>
        <v>0</v>
      </c>
    </row>
    <row r="120" spans="1:84" x14ac:dyDescent="0.25">
      <c r="A120" s="10" t="s">
        <v>241</v>
      </c>
      <c r="B120" s="19">
        <v>410</v>
      </c>
      <c r="C120" s="10" t="s">
        <v>335</v>
      </c>
      <c r="D120" s="10" t="s">
        <v>341</v>
      </c>
      <c r="E120" s="25" t="s">
        <v>577</v>
      </c>
      <c r="F120" s="20">
        <v>225.2</v>
      </c>
      <c r="G120" s="20">
        <v>321.7</v>
      </c>
      <c r="H120" s="20">
        <v>0</v>
      </c>
      <c r="I120" s="20"/>
      <c r="J120" s="20"/>
      <c r="K120" s="20"/>
      <c r="L120" s="20">
        <f t="shared" si="294"/>
        <v>225.2</v>
      </c>
      <c r="M120" s="20">
        <f t="shared" si="295"/>
        <v>321.7</v>
      </c>
      <c r="N120" s="20">
        <f t="shared" si="296"/>
        <v>0</v>
      </c>
      <c r="O120" s="20"/>
      <c r="P120" s="20"/>
      <c r="Q120" s="20"/>
      <c r="R120" s="20">
        <f t="shared" si="297"/>
        <v>225.2</v>
      </c>
      <c r="S120" s="20">
        <f t="shared" si="298"/>
        <v>321.7</v>
      </c>
      <c r="T120" s="20">
        <f t="shared" si="299"/>
        <v>0</v>
      </c>
      <c r="U120" s="20"/>
      <c r="V120" s="20">
        <f t="shared" si="300"/>
        <v>225.2</v>
      </c>
      <c r="W120" s="20"/>
      <c r="X120" s="20"/>
      <c r="Y120" s="20"/>
      <c r="Z120" s="20">
        <f t="shared" si="301"/>
        <v>225.2</v>
      </c>
      <c r="AA120" s="20">
        <f t="shared" si="302"/>
        <v>321.7</v>
      </c>
      <c r="AB120" s="20">
        <f t="shared" si="303"/>
        <v>0</v>
      </c>
      <c r="AC120" s="20"/>
      <c r="AD120" s="20"/>
      <c r="AE120" s="20"/>
      <c r="AF120" s="20">
        <f t="shared" si="304"/>
        <v>225.2</v>
      </c>
      <c r="AG120" s="20">
        <f t="shared" si="305"/>
        <v>321.7</v>
      </c>
      <c r="AH120" s="20">
        <f t="shared" si="306"/>
        <v>0</v>
      </c>
      <c r="AI120" s="20"/>
      <c r="AJ120" s="20">
        <f t="shared" si="307"/>
        <v>225.2</v>
      </c>
      <c r="AK120" s="20"/>
      <c r="AL120" s="20"/>
      <c r="AM120" s="20"/>
      <c r="AN120" s="20">
        <f t="shared" si="308"/>
        <v>225.2</v>
      </c>
      <c r="AO120" s="20">
        <f t="shared" si="309"/>
        <v>321.7</v>
      </c>
      <c r="AP120" s="20">
        <f t="shared" si="310"/>
        <v>0</v>
      </c>
      <c r="AQ120" s="20"/>
      <c r="AR120" s="20"/>
      <c r="AS120" s="20"/>
      <c r="AT120" s="20">
        <f t="shared" si="311"/>
        <v>225.2</v>
      </c>
      <c r="AU120" s="20">
        <f t="shared" si="312"/>
        <v>321.7</v>
      </c>
      <c r="AV120" s="20">
        <f t="shared" si="313"/>
        <v>0</v>
      </c>
      <c r="AW120" s="20"/>
      <c r="AX120" s="20"/>
      <c r="AY120" s="20"/>
      <c r="AZ120" s="20">
        <f t="shared" si="314"/>
        <v>225.2</v>
      </c>
      <c r="BA120" s="20">
        <f t="shared" si="315"/>
        <v>321.7</v>
      </c>
      <c r="BB120" s="20">
        <f t="shared" si="316"/>
        <v>0</v>
      </c>
      <c r="BC120" s="20"/>
      <c r="BD120" s="20">
        <f t="shared" si="317"/>
        <v>225.2</v>
      </c>
      <c r="BE120" s="20"/>
      <c r="BF120" s="20"/>
      <c r="BG120" s="20"/>
      <c r="BH120" s="20">
        <f t="shared" si="318"/>
        <v>225.2</v>
      </c>
      <c r="BI120" s="20">
        <f t="shared" si="319"/>
        <v>321.7</v>
      </c>
      <c r="BJ120" s="20">
        <f t="shared" si="320"/>
        <v>0</v>
      </c>
      <c r="BK120" s="20"/>
      <c r="BL120" s="20"/>
      <c r="BM120" s="20">
        <f t="shared" si="321"/>
        <v>225.2</v>
      </c>
      <c r="BN120" s="20">
        <f t="shared" si="322"/>
        <v>321.7</v>
      </c>
      <c r="BO120" s="20"/>
      <c r="BP120" s="20"/>
      <c r="BQ120" s="20"/>
      <c r="BR120" s="20">
        <f t="shared" si="323"/>
        <v>225.2</v>
      </c>
      <c r="BS120" s="20">
        <f t="shared" si="324"/>
        <v>321.7</v>
      </c>
      <c r="BT120" s="20">
        <f t="shared" si="325"/>
        <v>0</v>
      </c>
      <c r="BU120" s="20"/>
      <c r="BV120" s="20">
        <f t="shared" si="326"/>
        <v>225.2</v>
      </c>
      <c r="BW120" s="20"/>
      <c r="BX120" s="20"/>
      <c r="BY120" s="20">
        <f t="shared" si="327"/>
        <v>225.2</v>
      </c>
      <c r="BZ120" s="20">
        <f t="shared" si="328"/>
        <v>321.7</v>
      </c>
      <c r="CA120" s="20"/>
      <c r="CB120" s="20">
        <f t="shared" si="329"/>
        <v>225.2</v>
      </c>
      <c r="CC120" s="20"/>
      <c r="CD120" s="20">
        <f t="shared" si="330"/>
        <v>225.2</v>
      </c>
      <c r="CE120" s="20"/>
    </row>
    <row r="121" spans="1:84" ht="47.25" x14ac:dyDescent="0.25">
      <c r="A121" s="10" t="s">
        <v>242</v>
      </c>
      <c r="B121" s="19"/>
      <c r="C121" s="10"/>
      <c r="D121" s="10"/>
      <c r="E121" s="25" t="s">
        <v>649</v>
      </c>
      <c r="F121" s="20">
        <f>F122</f>
        <v>226.9</v>
      </c>
      <c r="G121" s="20">
        <f t="shared" ref="G121:CE123" si="441">G122</f>
        <v>151.30000000000001</v>
      </c>
      <c r="H121" s="20">
        <f t="shared" si="441"/>
        <v>0</v>
      </c>
      <c r="I121" s="20">
        <f t="shared" si="441"/>
        <v>0</v>
      </c>
      <c r="J121" s="20">
        <f t="shared" si="441"/>
        <v>0</v>
      </c>
      <c r="K121" s="20">
        <f t="shared" si="441"/>
        <v>0</v>
      </c>
      <c r="L121" s="20">
        <f t="shared" si="294"/>
        <v>226.9</v>
      </c>
      <c r="M121" s="20">
        <f t="shared" si="295"/>
        <v>151.30000000000001</v>
      </c>
      <c r="N121" s="20">
        <f t="shared" si="296"/>
        <v>0</v>
      </c>
      <c r="O121" s="20">
        <f t="shared" si="441"/>
        <v>0</v>
      </c>
      <c r="P121" s="20">
        <f t="shared" si="441"/>
        <v>0</v>
      </c>
      <c r="Q121" s="20">
        <f t="shared" si="441"/>
        <v>0</v>
      </c>
      <c r="R121" s="20">
        <f t="shared" si="297"/>
        <v>226.9</v>
      </c>
      <c r="S121" s="20">
        <f t="shared" si="298"/>
        <v>151.30000000000001</v>
      </c>
      <c r="T121" s="20">
        <f t="shared" si="299"/>
        <v>0</v>
      </c>
      <c r="U121" s="20">
        <f t="shared" si="441"/>
        <v>0</v>
      </c>
      <c r="V121" s="20">
        <f t="shared" si="300"/>
        <v>226.9</v>
      </c>
      <c r="W121" s="20">
        <f t="shared" si="441"/>
        <v>0</v>
      </c>
      <c r="X121" s="20">
        <f t="shared" si="441"/>
        <v>0</v>
      </c>
      <c r="Y121" s="20">
        <f t="shared" si="441"/>
        <v>0</v>
      </c>
      <c r="Z121" s="20">
        <f t="shared" si="301"/>
        <v>226.9</v>
      </c>
      <c r="AA121" s="20">
        <f t="shared" si="302"/>
        <v>151.30000000000001</v>
      </c>
      <c r="AB121" s="20">
        <f t="shared" si="303"/>
        <v>0</v>
      </c>
      <c r="AC121" s="20">
        <f t="shared" si="441"/>
        <v>0</v>
      </c>
      <c r="AD121" s="20">
        <f t="shared" si="441"/>
        <v>0</v>
      </c>
      <c r="AE121" s="20">
        <f t="shared" si="441"/>
        <v>0</v>
      </c>
      <c r="AF121" s="20">
        <f t="shared" si="304"/>
        <v>226.9</v>
      </c>
      <c r="AG121" s="20">
        <f t="shared" si="305"/>
        <v>151.30000000000001</v>
      </c>
      <c r="AH121" s="20">
        <f t="shared" si="306"/>
        <v>0</v>
      </c>
      <c r="AI121" s="20">
        <f t="shared" si="441"/>
        <v>0</v>
      </c>
      <c r="AJ121" s="20">
        <f t="shared" si="307"/>
        <v>226.9</v>
      </c>
      <c r="AK121" s="20">
        <f t="shared" si="441"/>
        <v>0</v>
      </c>
      <c r="AL121" s="20">
        <f t="shared" si="441"/>
        <v>0</v>
      </c>
      <c r="AM121" s="20">
        <f t="shared" si="441"/>
        <v>0</v>
      </c>
      <c r="AN121" s="20">
        <f t="shared" si="308"/>
        <v>226.9</v>
      </c>
      <c r="AO121" s="20">
        <f t="shared" si="309"/>
        <v>151.30000000000001</v>
      </c>
      <c r="AP121" s="20">
        <f t="shared" si="310"/>
        <v>0</v>
      </c>
      <c r="AQ121" s="20">
        <f t="shared" si="441"/>
        <v>0</v>
      </c>
      <c r="AR121" s="20">
        <f t="shared" si="441"/>
        <v>0</v>
      </c>
      <c r="AS121" s="20">
        <f t="shared" si="441"/>
        <v>0</v>
      </c>
      <c r="AT121" s="20">
        <f t="shared" si="311"/>
        <v>226.9</v>
      </c>
      <c r="AU121" s="20">
        <f t="shared" si="312"/>
        <v>151.30000000000001</v>
      </c>
      <c r="AV121" s="20">
        <f t="shared" si="313"/>
        <v>0</v>
      </c>
      <c r="AW121" s="20">
        <f t="shared" si="441"/>
        <v>0</v>
      </c>
      <c r="AX121" s="20">
        <f t="shared" si="441"/>
        <v>0</v>
      </c>
      <c r="AY121" s="20">
        <f t="shared" si="441"/>
        <v>0</v>
      </c>
      <c r="AZ121" s="20">
        <f t="shared" si="314"/>
        <v>226.9</v>
      </c>
      <c r="BA121" s="20">
        <f t="shared" si="315"/>
        <v>151.30000000000001</v>
      </c>
      <c r="BB121" s="20">
        <f t="shared" si="316"/>
        <v>0</v>
      </c>
      <c r="BC121" s="20">
        <f t="shared" si="441"/>
        <v>0</v>
      </c>
      <c r="BD121" s="20">
        <f t="shared" si="317"/>
        <v>226.9</v>
      </c>
      <c r="BE121" s="20">
        <f t="shared" si="441"/>
        <v>0</v>
      </c>
      <c r="BF121" s="20">
        <f t="shared" si="441"/>
        <v>0</v>
      </c>
      <c r="BG121" s="20">
        <f t="shared" si="441"/>
        <v>0</v>
      </c>
      <c r="BH121" s="20">
        <f t="shared" si="318"/>
        <v>226.9</v>
      </c>
      <c r="BI121" s="20">
        <f t="shared" si="319"/>
        <v>151.30000000000001</v>
      </c>
      <c r="BJ121" s="20">
        <f t="shared" si="320"/>
        <v>0</v>
      </c>
      <c r="BK121" s="20">
        <f t="shared" si="441"/>
        <v>0</v>
      </c>
      <c r="BL121" s="20">
        <f t="shared" si="441"/>
        <v>0</v>
      </c>
      <c r="BM121" s="20">
        <f t="shared" si="321"/>
        <v>226.9</v>
      </c>
      <c r="BN121" s="20">
        <f t="shared" si="322"/>
        <v>151.30000000000001</v>
      </c>
      <c r="BO121" s="20">
        <f t="shared" si="441"/>
        <v>0</v>
      </c>
      <c r="BP121" s="20">
        <f t="shared" si="441"/>
        <v>0</v>
      </c>
      <c r="BQ121" s="20">
        <f t="shared" si="441"/>
        <v>0</v>
      </c>
      <c r="BR121" s="20">
        <f t="shared" si="323"/>
        <v>226.9</v>
      </c>
      <c r="BS121" s="20">
        <f t="shared" si="324"/>
        <v>151.30000000000001</v>
      </c>
      <c r="BT121" s="20">
        <f t="shared" si="325"/>
        <v>0</v>
      </c>
      <c r="BU121" s="20">
        <f t="shared" si="441"/>
        <v>0</v>
      </c>
      <c r="BV121" s="20">
        <f t="shared" si="326"/>
        <v>226.9</v>
      </c>
      <c r="BW121" s="20">
        <f t="shared" si="441"/>
        <v>0</v>
      </c>
      <c r="BX121" s="20">
        <f t="shared" si="441"/>
        <v>0</v>
      </c>
      <c r="BY121" s="20">
        <f t="shared" si="327"/>
        <v>226.9</v>
      </c>
      <c r="BZ121" s="20">
        <f t="shared" si="328"/>
        <v>151.30000000000001</v>
      </c>
      <c r="CA121" s="20">
        <f t="shared" si="441"/>
        <v>0</v>
      </c>
      <c r="CB121" s="20">
        <f t="shared" si="329"/>
        <v>226.9</v>
      </c>
      <c r="CC121" s="20">
        <f t="shared" si="441"/>
        <v>0</v>
      </c>
      <c r="CD121" s="20">
        <f t="shared" si="330"/>
        <v>226.9</v>
      </c>
      <c r="CE121" s="20">
        <f t="shared" si="441"/>
        <v>0</v>
      </c>
    </row>
    <row r="122" spans="1:84" ht="47.25" x14ac:dyDescent="0.25">
      <c r="A122" s="10" t="s">
        <v>242</v>
      </c>
      <c r="B122" s="19">
        <v>400</v>
      </c>
      <c r="C122" s="10"/>
      <c r="D122" s="10"/>
      <c r="E122" s="25" t="s">
        <v>611</v>
      </c>
      <c r="F122" s="20">
        <f>F123</f>
        <v>226.9</v>
      </c>
      <c r="G122" s="20">
        <f t="shared" si="441"/>
        <v>151.30000000000001</v>
      </c>
      <c r="H122" s="20">
        <f t="shared" si="441"/>
        <v>0</v>
      </c>
      <c r="I122" s="20">
        <f t="shared" si="441"/>
        <v>0</v>
      </c>
      <c r="J122" s="20">
        <f t="shared" si="441"/>
        <v>0</v>
      </c>
      <c r="K122" s="20">
        <f t="shared" si="441"/>
        <v>0</v>
      </c>
      <c r="L122" s="20">
        <f t="shared" si="294"/>
        <v>226.9</v>
      </c>
      <c r="M122" s="20">
        <f t="shared" si="295"/>
        <v>151.30000000000001</v>
      </c>
      <c r="N122" s="20">
        <f t="shared" si="296"/>
        <v>0</v>
      </c>
      <c r="O122" s="20">
        <f t="shared" si="441"/>
        <v>0</v>
      </c>
      <c r="P122" s="20">
        <f t="shared" si="441"/>
        <v>0</v>
      </c>
      <c r="Q122" s="20">
        <f t="shared" si="441"/>
        <v>0</v>
      </c>
      <c r="R122" s="20">
        <f t="shared" si="297"/>
        <v>226.9</v>
      </c>
      <c r="S122" s="20">
        <f t="shared" si="298"/>
        <v>151.30000000000001</v>
      </c>
      <c r="T122" s="20">
        <f t="shared" si="299"/>
        <v>0</v>
      </c>
      <c r="U122" s="20">
        <f t="shared" si="441"/>
        <v>0</v>
      </c>
      <c r="V122" s="20">
        <f t="shared" si="300"/>
        <v>226.9</v>
      </c>
      <c r="W122" s="20">
        <f t="shared" si="441"/>
        <v>0</v>
      </c>
      <c r="X122" s="20">
        <f t="shared" si="441"/>
        <v>0</v>
      </c>
      <c r="Y122" s="20">
        <f t="shared" si="441"/>
        <v>0</v>
      </c>
      <c r="Z122" s="20">
        <f t="shared" si="301"/>
        <v>226.9</v>
      </c>
      <c r="AA122" s="20">
        <f t="shared" si="302"/>
        <v>151.30000000000001</v>
      </c>
      <c r="AB122" s="20">
        <f t="shared" si="303"/>
        <v>0</v>
      </c>
      <c r="AC122" s="20">
        <f t="shared" si="441"/>
        <v>0</v>
      </c>
      <c r="AD122" s="20">
        <f t="shared" si="441"/>
        <v>0</v>
      </c>
      <c r="AE122" s="20">
        <f t="shared" si="441"/>
        <v>0</v>
      </c>
      <c r="AF122" s="20">
        <f t="shared" si="304"/>
        <v>226.9</v>
      </c>
      <c r="AG122" s="20">
        <f t="shared" si="305"/>
        <v>151.30000000000001</v>
      </c>
      <c r="AH122" s="20">
        <f t="shared" si="306"/>
        <v>0</v>
      </c>
      <c r="AI122" s="20">
        <f t="shared" si="441"/>
        <v>0</v>
      </c>
      <c r="AJ122" s="20">
        <f t="shared" si="307"/>
        <v>226.9</v>
      </c>
      <c r="AK122" s="20">
        <f t="shared" si="441"/>
        <v>0</v>
      </c>
      <c r="AL122" s="20">
        <f t="shared" si="441"/>
        <v>0</v>
      </c>
      <c r="AM122" s="20">
        <f t="shared" si="441"/>
        <v>0</v>
      </c>
      <c r="AN122" s="20">
        <f t="shared" si="308"/>
        <v>226.9</v>
      </c>
      <c r="AO122" s="20">
        <f t="shared" si="309"/>
        <v>151.30000000000001</v>
      </c>
      <c r="AP122" s="20">
        <f t="shared" si="310"/>
        <v>0</v>
      </c>
      <c r="AQ122" s="20">
        <f t="shared" si="441"/>
        <v>0</v>
      </c>
      <c r="AR122" s="20">
        <f t="shared" si="441"/>
        <v>0</v>
      </c>
      <c r="AS122" s="20">
        <f t="shared" si="441"/>
        <v>0</v>
      </c>
      <c r="AT122" s="20">
        <f t="shared" si="311"/>
        <v>226.9</v>
      </c>
      <c r="AU122" s="20">
        <f t="shared" si="312"/>
        <v>151.30000000000001</v>
      </c>
      <c r="AV122" s="20">
        <f t="shared" si="313"/>
        <v>0</v>
      </c>
      <c r="AW122" s="20">
        <f t="shared" si="441"/>
        <v>0</v>
      </c>
      <c r="AX122" s="20">
        <f t="shared" si="441"/>
        <v>0</v>
      </c>
      <c r="AY122" s="20">
        <f t="shared" si="441"/>
        <v>0</v>
      </c>
      <c r="AZ122" s="20">
        <f t="shared" si="314"/>
        <v>226.9</v>
      </c>
      <c r="BA122" s="20">
        <f t="shared" si="315"/>
        <v>151.30000000000001</v>
      </c>
      <c r="BB122" s="20">
        <f t="shared" si="316"/>
        <v>0</v>
      </c>
      <c r="BC122" s="20">
        <f t="shared" si="441"/>
        <v>0</v>
      </c>
      <c r="BD122" s="20">
        <f t="shared" si="317"/>
        <v>226.9</v>
      </c>
      <c r="BE122" s="20">
        <f t="shared" si="441"/>
        <v>0</v>
      </c>
      <c r="BF122" s="20">
        <f t="shared" si="441"/>
        <v>0</v>
      </c>
      <c r="BG122" s="20">
        <f t="shared" si="441"/>
        <v>0</v>
      </c>
      <c r="BH122" s="20">
        <f t="shared" si="318"/>
        <v>226.9</v>
      </c>
      <c r="BI122" s="20">
        <f t="shared" si="319"/>
        <v>151.30000000000001</v>
      </c>
      <c r="BJ122" s="20">
        <f t="shared" si="320"/>
        <v>0</v>
      </c>
      <c r="BK122" s="20">
        <f t="shared" si="441"/>
        <v>0</v>
      </c>
      <c r="BL122" s="20">
        <f t="shared" si="441"/>
        <v>0</v>
      </c>
      <c r="BM122" s="20">
        <f t="shared" si="321"/>
        <v>226.9</v>
      </c>
      <c r="BN122" s="20">
        <f t="shared" si="322"/>
        <v>151.30000000000001</v>
      </c>
      <c r="BO122" s="20">
        <f t="shared" si="441"/>
        <v>0</v>
      </c>
      <c r="BP122" s="20">
        <f t="shared" si="441"/>
        <v>0</v>
      </c>
      <c r="BQ122" s="20">
        <f t="shared" si="441"/>
        <v>0</v>
      </c>
      <c r="BR122" s="20">
        <f t="shared" si="323"/>
        <v>226.9</v>
      </c>
      <c r="BS122" s="20">
        <f t="shared" si="324"/>
        <v>151.30000000000001</v>
      </c>
      <c r="BT122" s="20">
        <f t="shared" si="325"/>
        <v>0</v>
      </c>
      <c r="BU122" s="20">
        <f t="shared" si="441"/>
        <v>0</v>
      </c>
      <c r="BV122" s="20">
        <f t="shared" si="326"/>
        <v>226.9</v>
      </c>
      <c r="BW122" s="20">
        <f t="shared" si="441"/>
        <v>0</v>
      </c>
      <c r="BX122" s="20">
        <f t="shared" si="441"/>
        <v>0</v>
      </c>
      <c r="BY122" s="20">
        <f t="shared" si="327"/>
        <v>226.9</v>
      </c>
      <c r="BZ122" s="20">
        <f t="shared" si="328"/>
        <v>151.30000000000001</v>
      </c>
      <c r="CA122" s="20">
        <f t="shared" si="441"/>
        <v>0</v>
      </c>
      <c r="CB122" s="20">
        <f t="shared" si="329"/>
        <v>226.9</v>
      </c>
      <c r="CC122" s="20">
        <f t="shared" si="441"/>
        <v>0</v>
      </c>
      <c r="CD122" s="20">
        <f t="shared" si="330"/>
        <v>226.9</v>
      </c>
      <c r="CE122" s="20">
        <f t="shared" si="441"/>
        <v>0</v>
      </c>
    </row>
    <row r="123" spans="1:84" x14ac:dyDescent="0.25">
      <c r="A123" s="10" t="s">
        <v>242</v>
      </c>
      <c r="B123" s="19">
        <v>410</v>
      </c>
      <c r="C123" s="10"/>
      <c r="D123" s="10"/>
      <c r="E123" s="25" t="s">
        <v>612</v>
      </c>
      <c r="F123" s="20">
        <f>F124</f>
        <v>226.9</v>
      </c>
      <c r="G123" s="20">
        <f t="shared" si="441"/>
        <v>151.30000000000001</v>
      </c>
      <c r="H123" s="20">
        <f t="shared" si="441"/>
        <v>0</v>
      </c>
      <c r="I123" s="20">
        <f t="shared" si="441"/>
        <v>0</v>
      </c>
      <c r="J123" s="20">
        <f t="shared" si="441"/>
        <v>0</v>
      </c>
      <c r="K123" s="20">
        <f t="shared" si="441"/>
        <v>0</v>
      </c>
      <c r="L123" s="20">
        <f t="shared" si="294"/>
        <v>226.9</v>
      </c>
      <c r="M123" s="20">
        <f t="shared" si="295"/>
        <v>151.30000000000001</v>
      </c>
      <c r="N123" s="20">
        <f t="shared" si="296"/>
        <v>0</v>
      </c>
      <c r="O123" s="20">
        <f t="shared" si="441"/>
        <v>0</v>
      </c>
      <c r="P123" s="20">
        <f t="shared" si="441"/>
        <v>0</v>
      </c>
      <c r="Q123" s="20">
        <f t="shared" si="441"/>
        <v>0</v>
      </c>
      <c r="R123" s="20">
        <f t="shared" si="297"/>
        <v>226.9</v>
      </c>
      <c r="S123" s="20">
        <f t="shared" si="298"/>
        <v>151.30000000000001</v>
      </c>
      <c r="T123" s="20">
        <f t="shared" si="299"/>
        <v>0</v>
      </c>
      <c r="U123" s="20">
        <f t="shared" si="441"/>
        <v>0</v>
      </c>
      <c r="V123" s="20">
        <f t="shared" si="300"/>
        <v>226.9</v>
      </c>
      <c r="W123" s="20">
        <f t="shared" si="441"/>
        <v>0</v>
      </c>
      <c r="X123" s="20">
        <f t="shared" si="441"/>
        <v>0</v>
      </c>
      <c r="Y123" s="20">
        <f t="shared" si="441"/>
        <v>0</v>
      </c>
      <c r="Z123" s="20">
        <f t="shared" si="301"/>
        <v>226.9</v>
      </c>
      <c r="AA123" s="20">
        <f t="shared" si="302"/>
        <v>151.30000000000001</v>
      </c>
      <c r="AB123" s="20">
        <f t="shared" si="303"/>
        <v>0</v>
      </c>
      <c r="AC123" s="20">
        <f t="shared" si="441"/>
        <v>0</v>
      </c>
      <c r="AD123" s="20">
        <f t="shared" si="441"/>
        <v>0</v>
      </c>
      <c r="AE123" s="20">
        <f t="shared" si="441"/>
        <v>0</v>
      </c>
      <c r="AF123" s="20">
        <f t="shared" si="304"/>
        <v>226.9</v>
      </c>
      <c r="AG123" s="20">
        <f t="shared" si="305"/>
        <v>151.30000000000001</v>
      </c>
      <c r="AH123" s="20">
        <f t="shared" si="306"/>
        <v>0</v>
      </c>
      <c r="AI123" s="20">
        <f t="shared" si="441"/>
        <v>0</v>
      </c>
      <c r="AJ123" s="20">
        <f t="shared" si="307"/>
        <v>226.9</v>
      </c>
      <c r="AK123" s="20">
        <f t="shared" si="441"/>
        <v>0</v>
      </c>
      <c r="AL123" s="20">
        <f t="shared" si="441"/>
        <v>0</v>
      </c>
      <c r="AM123" s="20">
        <f t="shared" si="441"/>
        <v>0</v>
      </c>
      <c r="AN123" s="20">
        <f t="shared" si="308"/>
        <v>226.9</v>
      </c>
      <c r="AO123" s="20">
        <f t="shared" si="309"/>
        <v>151.30000000000001</v>
      </c>
      <c r="AP123" s="20">
        <f t="shared" si="310"/>
        <v>0</v>
      </c>
      <c r="AQ123" s="20">
        <f t="shared" si="441"/>
        <v>0</v>
      </c>
      <c r="AR123" s="20">
        <f t="shared" si="441"/>
        <v>0</v>
      </c>
      <c r="AS123" s="20">
        <f t="shared" si="441"/>
        <v>0</v>
      </c>
      <c r="AT123" s="20">
        <f t="shared" si="311"/>
        <v>226.9</v>
      </c>
      <c r="AU123" s="20">
        <f t="shared" si="312"/>
        <v>151.30000000000001</v>
      </c>
      <c r="AV123" s="20">
        <f t="shared" si="313"/>
        <v>0</v>
      </c>
      <c r="AW123" s="20">
        <f t="shared" si="441"/>
        <v>0</v>
      </c>
      <c r="AX123" s="20">
        <f t="shared" si="441"/>
        <v>0</v>
      </c>
      <c r="AY123" s="20">
        <f t="shared" si="441"/>
        <v>0</v>
      </c>
      <c r="AZ123" s="20">
        <f t="shared" si="314"/>
        <v>226.9</v>
      </c>
      <c r="BA123" s="20">
        <f t="shared" si="315"/>
        <v>151.30000000000001</v>
      </c>
      <c r="BB123" s="20">
        <f t="shared" si="316"/>
        <v>0</v>
      </c>
      <c r="BC123" s="20">
        <f t="shared" si="441"/>
        <v>0</v>
      </c>
      <c r="BD123" s="20">
        <f t="shared" si="317"/>
        <v>226.9</v>
      </c>
      <c r="BE123" s="20">
        <f t="shared" si="441"/>
        <v>0</v>
      </c>
      <c r="BF123" s="20">
        <f t="shared" si="441"/>
        <v>0</v>
      </c>
      <c r="BG123" s="20">
        <f t="shared" si="441"/>
        <v>0</v>
      </c>
      <c r="BH123" s="20">
        <f t="shared" si="318"/>
        <v>226.9</v>
      </c>
      <c r="BI123" s="20">
        <f t="shared" si="319"/>
        <v>151.30000000000001</v>
      </c>
      <c r="BJ123" s="20">
        <f t="shared" si="320"/>
        <v>0</v>
      </c>
      <c r="BK123" s="20">
        <f t="shared" si="441"/>
        <v>0</v>
      </c>
      <c r="BL123" s="20">
        <f t="shared" si="441"/>
        <v>0</v>
      </c>
      <c r="BM123" s="20">
        <f t="shared" si="321"/>
        <v>226.9</v>
      </c>
      <c r="BN123" s="20">
        <f t="shared" si="322"/>
        <v>151.30000000000001</v>
      </c>
      <c r="BO123" s="20">
        <f t="shared" si="441"/>
        <v>0</v>
      </c>
      <c r="BP123" s="20">
        <f t="shared" si="441"/>
        <v>0</v>
      </c>
      <c r="BQ123" s="20">
        <f t="shared" si="441"/>
        <v>0</v>
      </c>
      <c r="BR123" s="20">
        <f t="shared" si="323"/>
        <v>226.9</v>
      </c>
      <c r="BS123" s="20">
        <f t="shared" si="324"/>
        <v>151.30000000000001</v>
      </c>
      <c r="BT123" s="20">
        <f t="shared" si="325"/>
        <v>0</v>
      </c>
      <c r="BU123" s="20">
        <f t="shared" si="441"/>
        <v>0</v>
      </c>
      <c r="BV123" s="20">
        <f t="shared" si="326"/>
        <v>226.9</v>
      </c>
      <c r="BW123" s="20">
        <f t="shared" si="441"/>
        <v>0</v>
      </c>
      <c r="BX123" s="20">
        <f t="shared" si="441"/>
        <v>0</v>
      </c>
      <c r="BY123" s="20">
        <f t="shared" si="327"/>
        <v>226.9</v>
      </c>
      <c r="BZ123" s="20">
        <f t="shared" si="328"/>
        <v>151.30000000000001</v>
      </c>
      <c r="CA123" s="20">
        <f t="shared" si="441"/>
        <v>0</v>
      </c>
      <c r="CB123" s="20">
        <f t="shared" si="329"/>
        <v>226.9</v>
      </c>
      <c r="CC123" s="20">
        <f t="shared" si="441"/>
        <v>0</v>
      </c>
      <c r="CD123" s="20">
        <f t="shared" si="330"/>
        <v>226.9</v>
      </c>
      <c r="CE123" s="20">
        <f t="shared" si="441"/>
        <v>0</v>
      </c>
    </row>
    <row r="124" spans="1:84" x14ac:dyDescent="0.25">
      <c r="A124" s="10" t="s">
        <v>242</v>
      </c>
      <c r="B124" s="19">
        <v>410</v>
      </c>
      <c r="C124" s="10" t="s">
        <v>335</v>
      </c>
      <c r="D124" s="10" t="s">
        <v>341</v>
      </c>
      <c r="E124" s="25" t="s">
        <v>577</v>
      </c>
      <c r="F124" s="20">
        <v>226.9</v>
      </c>
      <c r="G124" s="20">
        <v>151.30000000000001</v>
      </c>
      <c r="H124" s="20">
        <v>0</v>
      </c>
      <c r="I124" s="20"/>
      <c r="J124" s="20"/>
      <c r="K124" s="20"/>
      <c r="L124" s="20">
        <f t="shared" si="294"/>
        <v>226.9</v>
      </c>
      <c r="M124" s="20">
        <f t="shared" si="295"/>
        <v>151.30000000000001</v>
      </c>
      <c r="N124" s="20">
        <f t="shared" si="296"/>
        <v>0</v>
      </c>
      <c r="O124" s="20"/>
      <c r="P124" s="20"/>
      <c r="Q124" s="20"/>
      <c r="R124" s="20">
        <f t="shared" si="297"/>
        <v>226.9</v>
      </c>
      <c r="S124" s="20">
        <f t="shared" si="298"/>
        <v>151.30000000000001</v>
      </c>
      <c r="T124" s="20">
        <f t="shared" si="299"/>
        <v>0</v>
      </c>
      <c r="U124" s="20"/>
      <c r="V124" s="20">
        <f t="shared" si="300"/>
        <v>226.9</v>
      </c>
      <c r="W124" s="20"/>
      <c r="X124" s="20"/>
      <c r="Y124" s="20"/>
      <c r="Z124" s="20">
        <f t="shared" si="301"/>
        <v>226.9</v>
      </c>
      <c r="AA124" s="20">
        <f t="shared" si="302"/>
        <v>151.30000000000001</v>
      </c>
      <c r="AB124" s="20">
        <f t="shared" si="303"/>
        <v>0</v>
      </c>
      <c r="AC124" s="20"/>
      <c r="AD124" s="20"/>
      <c r="AE124" s="20"/>
      <c r="AF124" s="20">
        <f t="shared" si="304"/>
        <v>226.9</v>
      </c>
      <c r="AG124" s="20">
        <f t="shared" si="305"/>
        <v>151.30000000000001</v>
      </c>
      <c r="AH124" s="20">
        <f t="shared" si="306"/>
        <v>0</v>
      </c>
      <c r="AI124" s="20"/>
      <c r="AJ124" s="20">
        <f t="shared" si="307"/>
        <v>226.9</v>
      </c>
      <c r="AK124" s="20"/>
      <c r="AL124" s="20"/>
      <c r="AM124" s="20"/>
      <c r="AN124" s="20">
        <f t="shared" si="308"/>
        <v>226.9</v>
      </c>
      <c r="AO124" s="20">
        <f t="shared" si="309"/>
        <v>151.30000000000001</v>
      </c>
      <c r="AP124" s="20">
        <f t="shared" si="310"/>
        <v>0</v>
      </c>
      <c r="AQ124" s="20"/>
      <c r="AR124" s="20"/>
      <c r="AS124" s="20"/>
      <c r="AT124" s="20">
        <f t="shared" si="311"/>
        <v>226.9</v>
      </c>
      <c r="AU124" s="20">
        <f t="shared" si="312"/>
        <v>151.30000000000001</v>
      </c>
      <c r="AV124" s="20">
        <f t="shared" si="313"/>
        <v>0</v>
      </c>
      <c r="AW124" s="20"/>
      <c r="AX124" s="20"/>
      <c r="AY124" s="20"/>
      <c r="AZ124" s="20">
        <f t="shared" si="314"/>
        <v>226.9</v>
      </c>
      <c r="BA124" s="20">
        <f t="shared" si="315"/>
        <v>151.30000000000001</v>
      </c>
      <c r="BB124" s="20">
        <f t="shared" si="316"/>
        <v>0</v>
      </c>
      <c r="BC124" s="20"/>
      <c r="BD124" s="20">
        <f t="shared" si="317"/>
        <v>226.9</v>
      </c>
      <c r="BE124" s="20"/>
      <c r="BF124" s="20"/>
      <c r="BG124" s="20"/>
      <c r="BH124" s="20">
        <f t="shared" si="318"/>
        <v>226.9</v>
      </c>
      <c r="BI124" s="20">
        <f t="shared" si="319"/>
        <v>151.30000000000001</v>
      </c>
      <c r="BJ124" s="20">
        <f t="shared" si="320"/>
        <v>0</v>
      </c>
      <c r="BK124" s="20"/>
      <c r="BL124" s="20"/>
      <c r="BM124" s="20">
        <f t="shared" si="321"/>
        <v>226.9</v>
      </c>
      <c r="BN124" s="20">
        <f t="shared" si="322"/>
        <v>151.30000000000001</v>
      </c>
      <c r="BO124" s="20"/>
      <c r="BP124" s="20"/>
      <c r="BQ124" s="20"/>
      <c r="BR124" s="20">
        <f t="shared" si="323"/>
        <v>226.9</v>
      </c>
      <c r="BS124" s="20">
        <f t="shared" si="324"/>
        <v>151.30000000000001</v>
      </c>
      <c r="BT124" s="20">
        <f t="shared" si="325"/>
        <v>0</v>
      </c>
      <c r="BU124" s="20"/>
      <c r="BV124" s="20">
        <f t="shared" si="326"/>
        <v>226.9</v>
      </c>
      <c r="BW124" s="20"/>
      <c r="BX124" s="20"/>
      <c r="BY124" s="20">
        <f t="shared" si="327"/>
        <v>226.9</v>
      </c>
      <c r="BZ124" s="20">
        <f t="shared" si="328"/>
        <v>151.30000000000001</v>
      </c>
      <c r="CA124" s="20"/>
      <c r="CB124" s="20">
        <f t="shared" si="329"/>
        <v>226.9</v>
      </c>
      <c r="CC124" s="20"/>
      <c r="CD124" s="20">
        <f t="shared" si="330"/>
        <v>226.9</v>
      </c>
      <c r="CE124" s="20"/>
    </row>
    <row r="125" spans="1:84" s="4" customFormat="1" ht="31.5" x14ac:dyDescent="0.25">
      <c r="A125" s="8" t="s">
        <v>357</v>
      </c>
      <c r="B125" s="7"/>
      <c r="C125" s="8"/>
      <c r="D125" s="8"/>
      <c r="E125" s="26" t="s">
        <v>650</v>
      </c>
      <c r="F125" s="9">
        <f t="shared" ref="F125:K125" si="442">F126+F141+F200+F209+F240</f>
        <v>967985</v>
      </c>
      <c r="G125" s="9">
        <f t="shared" si="442"/>
        <v>974474.70000000019</v>
      </c>
      <c r="H125" s="9">
        <f t="shared" si="442"/>
        <v>965539.40000000014</v>
      </c>
      <c r="I125" s="9">
        <f t="shared" si="442"/>
        <v>30966.32</v>
      </c>
      <c r="J125" s="9">
        <f t="shared" si="442"/>
        <v>0</v>
      </c>
      <c r="K125" s="9">
        <f t="shared" si="442"/>
        <v>0</v>
      </c>
      <c r="L125" s="9">
        <f t="shared" si="294"/>
        <v>998951.32</v>
      </c>
      <c r="M125" s="9">
        <f t="shared" si="295"/>
        <v>974474.70000000019</v>
      </c>
      <c r="N125" s="9">
        <f t="shared" si="296"/>
        <v>965539.40000000014</v>
      </c>
      <c r="O125" s="9">
        <f t="shared" ref="O125:Q125" si="443">O126+O141+O200+O209+O240</f>
        <v>0</v>
      </c>
      <c r="P125" s="9">
        <f t="shared" si="443"/>
        <v>0</v>
      </c>
      <c r="Q125" s="9">
        <f t="shared" si="443"/>
        <v>0</v>
      </c>
      <c r="R125" s="9">
        <f t="shared" si="297"/>
        <v>998951.32</v>
      </c>
      <c r="S125" s="9">
        <f t="shared" si="298"/>
        <v>974474.70000000019</v>
      </c>
      <c r="T125" s="9">
        <f t="shared" si="299"/>
        <v>965539.40000000014</v>
      </c>
      <c r="U125" s="9">
        <f>U126+U141+U200+U209+U240</f>
        <v>0</v>
      </c>
      <c r="V125" s="9">
        <f t="shared" si="300"/>
        <v>998951.32</v>
      </c>
      <c r="W125" s="9">
        <f t="shared" ref="W125:Y125" si="444">W126+W141+W200+W209+W240</f>
        <v>0</v>
      </c>
      <c r="X125" s="9">
        <f t="shared" si="444"/>
        <v>0</v>
      </c>
      <c r="Y125" s="9">
        <f t="shared" si="444"/>
        <v>0</v>
      </c>
      <c r="Z125" s="20">
        <f t="shared" si="301"/>
        <v>998951.32</v>
      </c>
      <c r="AA125" s="20">
        <f t="shared" si="302"/>
        <v>974474.70000000019</v>
      </c>
      <c r="AB125" s="20">
        <f t="shared" si="303"/>
        <v>965539.40000000014</v>
      </c>
      <c r="AC125" s="9">
        <f t="shared" ref="AC125:AE125" si="445">AC126+AC141+AC200+AC209+AC240</f>
        <v>0</v>
      </c>
      <c r="AD125" s="9">
        <f t="shared" si="445"/>
        <v>0</v>
      </c>
      <c r="AE125" s="9">
        <f t="shared" si="445"/>
        <v>0</v>
      </c>
      <c r="AF125" s="20">
        <f t="shared" si="304"/>
        <v>998951.32</v>
      </c>
      <c r="AG125" s="20">
        <f t="shared" si="305"/>
        <v>974474.70000000019</v>
      </c>
      <c r="AH125" s="20">
        <f t="shared" si="306"/>
        <v>965539.40000000014</v>
      </c>
      <c r="AI125" s="9">
        <f>AI126+AI141+AI200+AI209+AI240</f>
        <v>0</v>
      </c>
      <c r="AJ125" s="20">
        <f t="shared" si="307"/>
        <v>998951.32</v>
      </c>
      <c r="AK125" s="9">
        <f t="shared" ref="AK125:AM125" si="446">AK126+AK141+AK200+AK209+AK240</f>
        <v>-49537.236000000004</v>
      </c>
      <c r="AL125" s="9">
        <f t="shared" si="446"/>
        <v>-27415.3</v>
      </c>
      <c r="AM125" s="9">
        <f t="shared" si="446"/>
        <v>77415.3</v>
      </c>
      <c r="AN125" s="20">
        <f t="shared" si="308"/>
        <v>949414.08399999992</v>
      </c>
      <c r="AO125" s="20">
        <f t="shared" si="309"/>
        <v>947059.40000000014</v>
      </c>
      <c r="AP125" s="20">
        <f t="shared" si="310"/>
        <v>1042954.7000000002</v>
      </c>
      <c r="AQ125" s="9">
        <f t="shared" ref="AQ125:AS125" si="447">AQ126+AQ141+AQ200+AQ209+AQ240</f>
        <v>0</v>
      </c>
      <c r="AR125" s="9">
        <f t="shared" si="447"/>
        <v>0</v>
      </c>
      <c r="AS125" s="9">
        <f t="shared" si="447"/>
        <v>0</v>
      </c>
      <c r="AT125" s="20">
        <f t="shared" si="311"/>
        <v>949414.08399999992</v>
      </c>
      <c r="AU125" s="20">
        <f t="shared" si="312"/>
        <v>947059.40000000014</v>
      </c>
      <c r="AV125" s="20">
        <f t="shared" si="313"/>
        <v>1042954.7000000002</v>
      </c>
      <c r="AW125" s="9">
        <f t="shared" ref="AW125:AY125" si="448">AW126+AW141+AW200+AW209+AW240</f>
        <v>-62406.623999999996</v>
      </c>
      <c r="AX125" s="9">
        <f t="shared" si="448"/>
        <v>-109528.86899999999</v>
      </c>
      <c r="AY125" s="9">
        <f t="shared" si="448"/>
        <v>-109528.86899999999</v>
      </c>
      <c r="AZ125" s="20">
        <f t="shared" si="314"/>
        <v>887007.46</v>
      </c>
      <c r="BA125" s="20">
        <f t="shared" si="315"/>
        <v>837530.53100000019</v>
      </c>
      <c r="BB125" s="20">
        <f t="shared" si="316"/>
        <v>933425.83100000024</v>
      </c>
      <c r="BC125" s="9">
        <f>BC126+BC141+BC200+BC209+BC240</f>
        <v>496.86399999999998</v>
      </c>
      <c r="BD125" s="20">
        <f t="shared" si="317"/>
        <v>887504.32399999991</v>
      </c>
      <c r="BE125" s="9">
        <f t="shared" ref="BE125:BG125" si="449">BE126+BE141+BE200+BE209+BE240</f>
        <v>1157.4340000000002</v>
      </c>
      <c r="BF125" s="9">
        <f t="shared" si="449"/>
        <v>0</v>
      </c>
      <c r="BG125" s="9">
        <f t="shared" si="449"/>
        <v>0</v>
      </c>
      <c r="BH125" s="20">
        <f t="shared" si="318"/>
        <v>888661.75799999991</v>
      </c>
      <c r="BI125" s="20">
        <f t="shared" si="319"/>
        <v>837530.53100000019</v>
      </c>
      <c r="BJ125" s="20">
        <f t="shared" si="320"/>
        <v>933425.83100000024</v>
      </c>
      <c r="BK125" s="9">
        <f t="shared" ref="BK125:BL125" si="450">BK126+BK141+BK200+BK209+BK240</f>
        <v>0</v>
      </c>
      <c r="BL125" s="9">
        <f t="shared" si="450"/>
        <v>0</v>
      </c>
      <c r="BM125" s="20">
        <f t="shared" si="321"/>
        <v>888661.75799999991</v>
      </c>
      <c r="BN125" s="20">
        <f t="shared" si="322"/>
        <v>837530.53100000019</v>
      </c>
      <c r="BO125" s="9">
        <f t="shared" ref="BO125:BQ125" si="451">BO126+BO141+BO200+BO209+BO240</f>
        <v>1938.674</v>
      </c>
      <c r="BP125" s="9">
        <f t="shared" si="451"/>
        <v>0</v>
      </c>
      <c r="BQ125" s="9">
        <f t="shared" si="451"/>
        <v>0</v>
      </c>
      <c r="BR125" s="20">
        <f t="shared" si="323"/>
        <v>890600.43199999991</v>
      </c>
      <c r="BS125" s="20">
        <f t="shared" si="324"/>
        <v>837530.53100000019</v>
      </c>
      <c r="BT125" s="20">
        <f t="shared" si="325"/>
        <v>933425.83100000024</v>
      </c>
      <c r="BU125" s="9">
        <f t="shared" ref="BU125" si="452">BU126+BU141+BU200+BU209+BU240</f>
        <v>500</v>
      </c>
      <c r="BV125" s="20">
        <f t="shared" si="326"/>
        <v>891100.43199999991</v>
      </c>
      <c r="BW125" s="9">
        <f t="shared" ref="BW125:BX125" si="453">BW126+BW141+BW200+BW209+BW240</f>
        <v>7980.1359999999995</v>
      </c>
      <c r="BX125" s="9">
        <f t="shared" si="453"/>
        <v>0</v>
      </c>
      <c r="BY125" s="20">
        <f t="shared" si="327"/>
        <v>899080.56799999997</v>
      </c>
      <c r="BZ125" s="20">
        <f t="shared" si="328"/>
        <v>837530.53100000019</v>
      </c>
      <c r="CA125" s="9">
        <f>CA126+CA141+CA200+CA209+CA240</f>
        <v>0</v>
      </c>
      <c r="CB125" s="20">
        <f t="shared" si="329"/>
        <v>899080.56799999997</v>
      </c>
      <c r="CC125" s="9">
        <f>CC126+CC141+CC200+CC209+CC240</f>
        <v>-521.07500000000005</v>
      </c>
      <c r="CD125" s="9">
        <f t="shared" si="330"/>
        <v>898559.49300000002</v>
      </c>
      <c r="CE125" s="9">
        <f>CE126+CE141+CE200+CE209+CE240</f>
        <v>0</v>
      </c>
      <c r="CF125" s="40"/>
    </row>
    <row r="126" spans="1:84" s="17" customFormat="1" ht="31.5" x14ac:dyDescent="0.25">
      <c r="A126" s="21" t="s">
        <v>358</v>
      </c>
      <c r="B126" s="22"/>
      <c r="C126" s="21"/>
      <c r="D126" s="21"/>
      <c r="E126" s="27" t="s">
        <v>651</v>
      </c>
      <c r="F126" s="23">
        <f>F127</f>
        <v>84670.2</v>
      </c>
      <c r="G126" s="23">
        <f t="shared" ref="G126:CE126" si="454">G127</f>
        <v>84560.4</v>
      </c>
      <c r="H126" s="23">
        <f t="shared" si="454"/>
        <v>75457.3</v>
      </c>
      <c r="I126" s="23">
        <f t="shared" si="454"/>
        <v>1000</v>
      </c>
      <c r="J126" s="23">
        <f t="shared" si="454"/>
        <v>0</v>
      </c>
      <c r="K126" s="23">
        <f t="shared" si="454"/>
        <v>0</v>
      </c>
      <c r="L126" s="23">
        <f t="shared" si="294"/>
        <v>85670.2</v>
      </c>
      <c r="M126" s="23">
        <f t="shared" si="295"/>
        <v>84560.4</v>
      </c>
      <c r="N126" s="23">
        <f t="shared" si="296"/>
        <v>75457.3</v>
      </c>
      <c r="O126" s="23">
        <f t="shared" si="454"/>
        <v>0</v>
      </c>
      <c r="P126" s="23">
        <f t="shared" si="454"/>
        <v>0</v>
      </c>
      <c r="Q126" s="23">
        <f t="shared" si="454"/>
        <v>0</v>
      </c>
      <c r="R126" s="23">
        <f t="shared" si="297"/>
        <v>85670.2</v>
      </c>
      <c r="S126" s="23">
        <f t="shared" si="298"/>
        <v>84560.4</v>
      </c>
      <c r="T126" s="23">
        <f t="shared" si="299"/>
        <v>75457.3</v>
      </c>
      <c r="U126" s="23">
        <f t="shared" si="454"/>
        <v>0</v>
      </c>
      <c r="V126" s="23">
        <f t="shared" si="300"/>
        <v>85670.2</v>
      </c>
      <c r="W126" s="23">
        <f t="shared" si="454"/>
        <v>0</v>
      </c>
      <c r="X126" s="23">
        <f t="shared" si="454"/>
        <v>0</v>
      </c>
      <c r="Y126" s="23">
        <f t="shared" si="454"/>
        <v>0</v>
      </c>
      <c r="Z126" s="20">
        <f t="shared" si="301"/>
        <v>85670.2</v>
      </c>
      <c r="AA126" s="20">
        <f t="shared" si="302"/>
        <v>84560.4</v>
      </c>
      <c r="AB126" s="20">
        <f t="shared" si="303"/>
        <v>75457.3</v>
      </c>
      <c r="AC126" s="23">
        <f t="shared" si="454"/>
        <v>0</v>
      </c>
      <c r="AD126" s="23">
        <f t="shared" si="454"/>
        <v>0</v>
      </c>
      <c r="AE126" s="23">
        <f t="shared" si="454"/>
        <v>0</v>
      </c>
      <c r="AF126" s="20">
        <f t="shared" si="304"/>
        <v>85670.2</v>
      </c>
      <c r="AG126" s="20">
        <f t="shared" si="305"/>
        <v>84560.4</v>
      </c>
      <c r="AH126" s="20">
        <f t="shared" si="306"/>
        <v>75457.3</v>
      </c>
      <c r="AI126" s="23">
        <f t="shared" si="454"/>
        <v>0</v>
      </c>
      <c r="AJ126" s="20">
        <f t="shared" si="307"/>
        <v>85670.2</v>
      </c>
      <c r="AK126" s="23">
        <f t="shared" si="454"/>
        <v>-241.37900000000002</v>
      </c>
      <c r="AL126" s="23">
        <f t="shared" si="454"/>
        <v>0</v>
      </c>
      <c r="AM126" s="23">
        <f t="shared" si="454"/>
        <v>0</v>
      </c>
      <c r="AN126" s="20">
        <f t="shared" si="308"/>
        <v>85428.820999999996</v>
      </c>
      <c r="AO126" s="20">
        <f t="shared" si="309"/>
        <v>84560.4</v>
      </c>
      <c r="AP126" s="20">
        <f t="shared" si="310"/>
        <v>75457.3</v>
      </c>
      <c r="AQ126" s="23">
        <f t="shared" si="454"/>
        <v>0</v>
      </c>
      <c r="AR126" s="23">
        <f t="shared" si="454"/>
        <v>0</v>
      </c>
      <c r="AS126" s="23">
        <f t="shared" si="454"/>
        <v>0</v>
      </c>
      <c r="AT126" s="20">
        <f t="shared" si="311"/>
        <v>85428.820999999996</v>
      </c>
      <c r="AU126" s="20">
        <f t="shared" si="312"/>
        <v>84560.4</v>
      </c>
      <c r="AV126" s="20">
        <f t="shared" si="313"/>
        <v>75457.3</v>
      </c>
      <c r="AW126" s="23">
        <f t="shared" si="454"/>
        <v>1049.962</v>
      </c>
      <c r="AX126" s="23">
        <f t="shared" si="454"/>
        <v>0</v>
      </c>
      <c r="AY126" s="23">
        <f t="shared" si="454"/>
        <v>0</v>
      </c>
      <c r="AZ126" s="20">
        <f t="shared" si="314"/>
        <v>86478.782999999996</v>
      </c>
      <c r="BA126" s="20">
        <f t="shared" si="315"/>
        <v>84560.4</v>
      </c>
      <c r="BB126" s="20">
        <f t="shared" si="316"/>
        <v>75457.3</v>
      </c>
      <c r="BC126" s="23">
        <f t="shared" si="454"/>
        <v>0</v>
      </c>
      <c r="BD126" s="20">
        <f t="shared" si="317"/>
        <v>86478.782999999996</v>
      </c>
      <c r="BE126" s="23">
        <f t="shared" si="454"/>
        <v>-165.51499999999999</v>
      </c>
      <c r="BF126" s="23">
        <f t="shared" si="454"/>
        <v>0</v>
      </c>
      <c r="BG126" s="23">
        <f t="shared" si="454"/>
        <v>0</v>
      </c>
      <c r="BH126" s="20">
        <f t="shared" si="318"/>
        <v>86313.267999999996</v>
      </c>
      <c r="BI126" s="20">
        <f t="shared" si="319"/>
        <v>84560.4</v>
      </c>
      <c r="BJ126" s="20">
        <f t="shared" si="320"/>
        <v>75457.3</v>
      </c>
      <c r="BK126" s="23">
        <f t="shared" si="454"/>
        <v>0</v>
      </c>
      <c r="BL126" s="23">
        <f t="shared" si="454"/>
        <v>0</v>
      </c>
      <c r="BM126" s="20">
        <f t="shared" si="321"/>
        <v>86313.267999999996</v>
      </c>
      <c r="BN126" s="20">
        <f t="shared" si="322"/>
        <v>84560.4</v>
      </c>
      <c r="BO126" s="23">
        <f t="shared" si="454"/>
        <v>973.85799999999995</v>
      </c>
      <c r="BP126" s="23">
        <f t="shared" si="454"/>
        <v>0</v>
      </c>
      <c r="BQ126" s="23">
        <f t="shared" si="454"/>
        <v>0</v>
      </c>
      <c r="BR126" s="20">
        <f t="shared" si="323"/>
        <v>87287.125999999989</v>
      </c>
      <c r="BS126" s="20">
        <f t="shared" si="324"/>
        <v>84560.4</v>
      </c>
      <c r="BT126" s="20">
        <f t="shared" si="325"/>
        <v>75457.3</v>
      </c>
      <c r="BU126" s="23">
        <f t="shared" si="454"/>
        <v>500</v>
      </c>
      <c r="BV126" s="20">
        <f t="shared" si="326"/>
        <v>87787.125999999989</v>
      </c>
      <c r="BW126" s="23">
        <f t="shared" si="454"/>
        <v>6000</v>
      </c>
      <c r="BX126" s="23">
        <f t="shared" si="454"/>
        <v>0</v>
      </c>
      <c r="BY126" s="20">
        <f t="shared" si="327"/>
        <v>93787.125999999989</v>
      </c>
      <c r="BZ126" s="20">
        <f t="shared" si="328"/>
        <v>84560.4</v>
      </c>
      <c r="CA126" s="23">
        <f t="shared" si="454"/>
        <v>0</v>
      </c>
      <c r="CB126" s="20">
        <f t="shared" si="329"/>
        <v>93787.125999999989</v>
      </c>
      <c r="CC126" s="23">
        <f t="shared" si="454"/>
        <v>-12.755000000000001</v>
      </c>
      <c r="CD126" s="23">
        <f t="shared" si="330"/>
        <v>93774.370999999985</v>
      </c>
      <c r="CE126" s="23">
        <f t="shared" si="454"/>
        <v>0</v>
      </c>
      <c r="CF126" s="32"/>
    </row>
    <row r="127" spans="1:84" ht="31.5" x14ac:dyDescent="0.25">
      <c r="A127" s="10" t="s">
        <v>359</v>
      </c>
      <c r="B127" s="19"/>
      <c r="C127" s="10"/>
      <c r="D127" s="10"/>
      <c r="E127" s="25" t="s">
        <v>652</v>
      </c>
      <c r="F127" s="20">
        <f>F128+F134</f>
        <v>84670.2</v>
      </c>
      <c r="G127" s="20">
        <f t="shared" ref="G127:K127" si="455">G128+G134</f>
        <v>84560.4</v>
      </c>
      <c r="H127" s="20">
        <f t="shared" si="455"/>
        <v>75457.3</v>
      </c>
      <c r="I127" s="20">
        <f t="shared" si="455"/>
        <v>1000</v>
      </c>
      <c r="J127" s="20">
        <f t="shared" si="455"/>
        <v>0</v>
      </c>
      <c r="K127" s="20">
        <f t="shared" si="455"/>
        <v>0</v>
      </c>
      <c r="L127" s="20">
        <f t="shared" si="294"/>
        <v>85670.2</v>
      </c>
      <c r="M127" s="20">
        <f t="shared" si="295"/>
        <v>84560.4</v>
      </c>
      <c r="N127" s="20">
        <f t="shared" si="296"/>
        <v>75457.3</v>
      </c>
      <c r="O127" s="20">
        <f t="shared" ref="O127:Q127" si="456">O128+O134</f>
        <v>0</v>
      </c>
      <c r="P127" s="20">
        <f t="shared" si="456"/>
        <v>0</v>
      </c>
      <c r="Q127" s="20">
        <f t="shared" si="456"/>
        <v>0</v>
      </c>
      <c r="R127" s="20">
        <f t="shared" si="297"/>
        <v>85670.2</v>
      </c>
      <c r="S127" s="20">
        <f t="shared" si="298"/>
        <v>84560.4</v>
      </c>
      <c r="T127" s="20">
        <f t="shared" si="299"/>
        <v>75457.3</v>
      </c>
      <c r="U127" s="20">
        <f t="shared" ref="U127:CE127" si="457">U128+U134</f>
        <v>0</v>
      </c>
      <c r="V127" s="20">
        <f t="shared" si="300"/>
        <v>85670.2</v>
      </c>
      <c r="W127" s="20">
        <f t="shared" ref="W127:Y127" si="458">W128+W134</f>
        <v>0</v>
      </c>
      <c r="X127" s="20">
        <f t="shared" si="458"/>
        <v>0</v>
      </c>
      <c r="Y127" s="20">
        <f t="shared" si="458"/>
        <v>0</v>
      </c>
      <c r="Z127" s="20">
        <f t="shared" si="301"/>
        <v>85670.2</v>
      </c>
      <c r="AA127" s="20">
        <f t="shared" si="302"/>
        <v>84560.4</v>
      </c>
      <c r="AB127" s="20">
        <f t="shared" si="303"/>
        <v>75457.3</v>
      </c>
      <c r="AC127" s="20">
        <f t="shared" ref="AC127:AE127" si="459">AC128+AC134</f>
        <v>0</v>
      </c>
      <c r="AD127" s="20">
        <f t="shared" si="459"/>
        <v>0</v>
      </c>
      <c r="AE127" s="20">
        <f t="shared" si="459"/>
        <v>0</v>
      </c>
      <c r="AF127" s="20">
        <f t="shared" si="304"/>
        <v>85670.2</v>
      </c>
      <c r="AG127" s="20">
        <f t="shared" si="305"/>
        <v>84560.4</v>
      </c>
      <c r="AH127" s="20">
        <f t="shared" si="306"/>
        <v>75457.3</v>
      </c>
      <c r="AI127" s="20">
        <f t="shared" ref="AI127" si="460">AI128+AI134</f>
        <v>0</v>
      </c>
      <c r="AJ127" s="20">
        <f t="shared" si="307"/>
        <v>85670.2</v>
      </c>
      <c r="AK127" s="20">
        <f t="shared" ref="AK127:AM127" si="461">AK128+AK134</f>
        <v>-241.37900000000002</v>
      </c>
      <c r="AL127" s="20">
        <f t="shared" si="461"/>
        <v>0</v>
      </c>
      <c r="AM127" s="20">
        <f t="shared" si="461"/>
        <v>0</v>
      </c>
      <c r="AN127" s="20">
        <f t="shared" si="308"/>
        <v>85428.820999999996</v>
      </c>
      <c r="AO127" s="20">
        <f t="shared" si="309"/>
        <v>84560.4</v>
      </c>
      <c r="AP127" s="20">
        <f t="shared" si="310"/>
        <v>75457.3</v>
      </c>
      <c r="AQ127" s="20">
        <f t="shared" ref="AQ127:AS127" si="462">AQ128+AQ134</f>
        <v>0</v>
      </c>
      <c r="AR127" s="20">
        <f t="shared" si="462"/>
        <v>0</v>
      </c>
      <c r="AS127" s="20">
        <f t="shared" si="462"/>
        <v>0</v>
      </c>
      <c r="AT127" s="20">
        <f t="shared" si="311"/>
        <v>85428.820999999996</v>
      </c>
      <c r="AU127" s="20">
        <f t="shared" si="312"/>
        <v>84560.4</v>
      </c>
      <c r="AV127" s="20">
        <f t="shared" si="313"/>
        <v>75457.3</v>
      </c>
      <c r="AW127" s="20">
        <f t="shared" ref="AW127:AY127" si="463">AW128+AW134</f>
        <v>1049.962</v>
      </c>
      <c r="AX127" s="20">
        <f t="shared" si="463"/>
        <v>0</v>
      </c>
      <c r="AY127" s="20">
        <f t="shared" si="463"/>
        <v>0</v>
      </c>
      <c r="AZ127" s="20">
        <f t="shared" si="314"/>
        <v>86478.782999999996</v>
      </c>
      <c r="BA127" s="20">
        <f t="shared" si="315"/>
        <v>84560.4</v>
      </c>
      <c r="BB127" s="20">
        <f t="shared" si="316"/>
        <v>75457.3</v>
      </c>
      <c r="BC127" s="20">
        <f t="shared" ref="BC127" si="464">BC128+BC134</f>
        <v>0</v>
      </c>
      <c r="BD127" s="20">
        <f t="shared" si="317"/>
        <v>86478.782999999996</v>
      </c>
      <c r="BE127" s="20">
        <f t="shared" ref="BE127:BG127" si="465">BE128+BE134</f>
        <v>-165.51499999999999</v>
      </c>
      <c r="BF127" s="20">
        <f t="shared" si="465"/>
        <v>0</v>
      </c>
      <c r="BG127" s="20">
        <f t="shared" si="465"/>
        <v>0</v>
      </c>
      <c r="BH127" s="20">
        <f t="shared" si="318"/>
        <v>86313.267999999996</v>
      </c>
      <c r="BI127" s="20">
        <f t="shared" si="319"/>
        <v>84560.4</v>
      </c>
      <c r="BJ127" s="20">
        <f t="shared" si="320"/>
        <v>75457.3</v>
      </c>
      <c r="BK127" s="20">
        <f t="shared" ref="BK127:BL127" si="466">BK128+BK134</f>
        <v>0</v>
      </c>
      <c r="BL127" s="20">
        <f t="shared" si="466"/>
        <v>0</v>
      </c>
      <c r="BM127" s="20">
        <f t="shared" si="321"/>
        <v>86313.267999999996</v>
      </c>
      <c r="BN127" s="20">
        <f t="shared" si="322"/>
        <v>84560.4</v>
      </c>
      <c r="BO127" s="20">
        <f t="shared" ref="BO127:BQ127" si="467">BO128+BO134</f>
        <v>973.85799999999995</v>
      </c>
      <c r="BP127" s="20">
        <f t="shared" si="467"/>
        <v>0</v>
      </c>
      <c r="BQ127" s="20">
        <f t="shared" si="467"/>
        <v>0</v>
      </c>
      <c r="BR127" s="20">
        <f t="shared" si="323"/>
        <v>87287.125999999989</v>
      </c>
      <c r="BS127" s="20">
        <f t="shared" si="324"/>
        <v>84560.4</v>
      </c>
      <c r="BT127" s="20">
        <f t="shared" si="325"/>
        <v>75457.3</v>
      </c>
      <c r="BU127" s="20">
        <f t="shared" ref="BU127" si="468">BU128+BU134</f>
        <v>500</v>
      </c>
      <c r="BV127" s="20">
        <f t="shared" si="326"/>
        <v>87787.125999999989</v>
      </c>
      <c r="BW127" s="20">
        <f t="shared" ref="BW127:BX127" si="469">BW128+BW134</f>
        <v>6000</v>
      </c>
      <c r="BX127" s="20">
        <f t="shared" si="469"/>
        <v>0</v>
      </c>
      <c r="BY127" s="20">
        <f t="shared" si="327"/>
        <v>93787.125999999989</v>
      </c>
      <c r="BZ127" s="20">
        <f t="shared" si="328"/>
        <v>84560.4</v>
      </c>
      <c r="CA127" s="20">
        <f t="shared" ref="CA127" si="470">CA128+CA134</f>
        <v>0</v>
      </c>
      <c r="CB127" s="20">
        <f t="shared" si="329"/>
        <v>93787.125999999989</v>
      </c>
      <c r="CC127" s="20">
        <f t="shared" ref="CC127" si="471">CC128+CC134</f>
        <v>-12.755000000000001</v>
      </c>
      <c r="CD127" s="20">
        <f t="shared" si="330"/>
        <v>93774.370999999985</v>
      </c>
      <c r="CE127" s="20">
        <f t="shared" si="457"/>
        <v>0</v>
      </c>
    </row>
    <row r="128" spans="1:84" ht="31.5" x14ac:dyDescent="0.25">
      <c r="A128" s="10" t="s">
        <v>225</v>
      </c>
      <c r="B128" s="19"/>
      <c r="C128" s="10"/>
      <c r="D128" s="10"/>
      <c r="E128" s="25" t="s">
        <v>653</v>
      </c>
      <c r="F128" s="20">
        <f>F129</f>
        <v>77469</v>
      </c>
      <c r="G128" s="20">
        <f t="shared" ref="G128:CE128" si="472">G129</f>
        <v>77359.199999999997</v>
      </c>
      <c r="H128" s="20">
        <f t="shared" si="472"/>
        <v>68256.100000000006</v>
      </c>
      <c r="I128" s="20">
        <f t="shared" si="472"/>
        <v>0</v>
      </c>
      <c r="J128" s="20">
        <f t="shared" si="472"/>
        <v>0</v>
      </c>
      <c r="K128" s="20">
        <f t="shared" si="472"/>
        <v>0</v>
      </c>
      <c r="L128" s="20">
        <f t="shared" si="294"/>
        <v>77469</v>
      </c>
      <c r="M128" s="20">
        <f t="shared" si="295"/>
        <v>77359.199999999997</v>
      </c>
      <c r="N128" s="20">
        <f t="shared" si="296"/>
        <v>68256.100000000006</v>
      </c>
      <c r="O128" s="20">
        <f t="shared" si="472"/>
        <v>0</v>
      </c>
      <c r="P128" s="20">
        <f t="shared" si="472"/>
        <v>0</v>
      </c>
      <c r="Q128" s="20">
        <f t="shared" si="472"/>
        <v>0</v>
      </c>
      <c r="R128" s="20">
        <f t="shared" si="297"/>
        <v>77469</v>
      </c>
      <c r="S128" s="20">
        <f t="shared" si="298"/>
        <v>77359.199999999997</v>
      </c>
      <c r="T128" s="20">
        <f t="shared" si="299"/>
        <v>68256.100000000006</v>
      </c>
      <c r="U128" s="20">
        <f t="shared" si="472"/>
        <v>0</v>
      </c>
      <c r="V128" s="20">
        <f t="shared" si="300"/>
        <v>77469</v>
      </c>
      <c r="W128" s="20">
        <f t="shared" si="472"/>
        <v>0</v>
      </c>
      <c r="X128" s="20">
        <f t="shared" si="472"/>
        <v>0</v>
      </c>
      <c r="Y128" s="20">
        <f t="shared" si="472"/>
        <v>0</v>
      </c>
      <c r="Z128" s="20">
        <f t="shared" si="301"/>
        <v>77469</v>
      </c>
      <c r="AA128" s="20">
        <f t="shared" si="302"/>
        <v>77359.199999999997</v>
      </c>
      <c r="AB128" s="20">
        <f t="shared" si="303"/>
        <v>68256.100000000006</v>
      </c>
      <c r="AC128" s="20">
        <f t="shared" si="472"/>
        <v>0</v>
      </c>
      <c r="AD128" s="20">
        <f t="shared" si="472"/>
        <v>0</v>
      </c>
      <c r="AE128" s="20">
        <f t="shared" si="472"/>
        <v>0</v>
      </c>
      <c r="AF128" s="20">
        <f t="shared" si="304"/>
        <v>77469</v>
      </c>
      <c r="AG128" s="20">
        <f t="shared" si="305"/>
        <v>77359.199999999997</v>
      </c>
      <c r="AH128" s="20">
        <f t="shared" si="306"/>
        <v>68256.100000000006</v>
      </c>
      <c r="AI128" s="20">
        <f t="shared" si="472"/>
        <v>0</v>
      </c>
      <c r="AJ128" s="20">
        <f t="shared" si="307"/>
        <v>77469</v>
      </c>
      <c r="AK128" s="20">
        <f t="shared" si="472"/>
        <v>0</v>
      </c>
      <c r="AL128" s="20">
        <f t="shared" si="472"/>
        <v>0</v>
      </c>
      <c r="AM128" s="20">
        <f t="shared" si="472"/>
        <v>0</v>
      </c>
      <c r="AN128" s="20">
        <f t="shared" si="308"/>
        <v>77469</v>
      </c>
      <c r="AO128" s="20">
        <f t="shared" si="309"/>
        <v>77359.199999999997</v>
      </c>
      <c r="AP128" s="20">
        <f t="shared" si="310"/>
        <v>68256.100000000006</v>
      </c>
      <c r="AQ128" s="20">
        <f t="shared" si="472"/>
        <v>0</v>
      </c>
      <c r="AR128" s="20">
        <f t="shared" si="472"/>
        <v>0</v>
      </c>
      <c r="AS128" s="20">
        <f t="shared" si="472"/>
        <v>0</v>
      </c>
      <c r="AT128" s="20">
        <f t="shared" si="311"/>
        <v>77469</v>
      </c>
      <c r="AU128" s="20">
        <f t="shared" si="312"/>
        <v>77359.199999999997</v>
      </c>
      <c r="AV128" s="20">
        <f t="shared" si="313"/>
        <v>68256.100000000006</v>
      </c>
      <c r="AW128" s="20">
        <f t="shared" si="472"/>
        <v>1128.96</v>
      </c>
      <c r="AX128" s="20">
        <f t="shared" si="472"/>
        <v>0</v>
      </c>
      <c r="AY128" s="20">
        <f t="shared" si="472"/>
        <v>0</v>
      </c>
      <c r="AZ128" s="20">
        <f t="shared" si="314"/>
        <v>78597.960000000006</v>
      </c>
      <c r="BA128" s="20">
        <f t="shared" si="315"/>
        <v>77359.199999999997</v>
      </c>
      <c r="BB128" s="20">
        <f t="shared" si="316"/>
        <v>68256.100000000006</v>
      </c>
      <c r="BC128" s="20">
        <f t="shared" si="472"/>
        <v>0</v>
      </c>
      <c r="BD128" s="20">
        <f t="shared" si="317"/>
        <v>78597.960000000006</v>
      </c>
      <c r="BE128" s="20">
        <f t="shared" si="472"/>
        <v>150</v>
      </c>
      <c r="BF128" s="20">
        <f t="shared" si="472"/>
        <v>0</v>
      </c>
      <c r="BG128" s="20">
        <f t="shared" si="472"/>
        <v>0</v>
      </c>
      <c r="BH128" s="20">
        <f t="shared" si="318"/>
        <v>78747.960000000006</v>
      </c>
      <c r="BI128" s="20">
        <f t="shared" si="319"/>
        <v>77359.199999999997</v>
      </c>
      <c r="BJ128" s="20">
        <f t="shared" si="320"/>
        <v>68256.100000000006</v>
      </c>
      <c r="BK128" s="20">
        <f t="shared" si="472"/>
        <v>0</v>
      </c>
      <c r="BL128" s="20">
        <f t="shared" si="472"/>
        <v>0</v>
      </c>
      <c r="BM128" s="20">
        <f t="shared" si="321"/>
        <v>78747.960000000006</v>
      </c>
      <c r="BN128" s="20">
        <f t="shared" si="322"/>
        <v>77359.199999999997</v>
      </c>
      <c r="BO128" s="20">
        <f t="shared" si="472"/>
        <v>800</v>
      </c>
      <c r="BP128" s="20">
        <f t="shared" si="472"/>
        <v>0</v>
      </c>
      <c r="BQ128" s="20">
        <f t="shared" si="472"/>
        <v>0</v>
      </c>
      <c r="BR128" s="20">
        <f t="shared" si="323"/>
        <v>79547.960000000006</v>
      </c>
      <c r="BS128" s="20">
        <f t="shared" si="324"/>
        <v>77359.199999999997</v>
      </c>
      <c r="BT128" s="20">
        <f t="shared" si="325"/>
        <v>68256.100000000006</v>
      </c>
      <c r="BU128" s="20">
        <f t="shared" si="472"/>
        <v>500</v>
      </c>
      <c r="BV128" s="20">
        <f t="shared" si="326"/>
        <v>80047.960000000006</v>
      </c>
      <c r="BW128" s="20">
        <f t="shared" si="472"/>
        <v>2785</v>
      </c>
      <c r="BX128" s="20">
        <f t="shared" si="472"/>
        <v>0</v>
      </c>
      <c r="BY128" s="20">
        <f t="shared" si="327"/>
        <v>82832.960000000006</v>
      </c>
      <c r="BZ128" s="20">
        <f t="shared" si="328"/>
        <v>77359.199999999997</v>
      </c>
      <c r="CA128" s="20">
        <f t="shared" si="472"/>
        <v>0</v>
      </c>
      <c r="CB128" s="20">
        <f t="shared" si="329"/>
        <v>82832.960000000006</v>
      </c>
      <c r="CC128" s="20">
        <f t="shared" si="472"/>
        <v>0</v>
      </c>
      <c r="CD128" s="20">
        <f t="shared" si="330"/>
        <v>82832.960000000006</v>
      </c>
      <c r="CE128" s="20">
        <f t="shared" si="472"/>
        <v>0</v>
      </c>
    </row>
    <row r="129" spans="1:84" ht="47.25" x14ac:dyDescent="0.25">
      <c r="A129" s="10" t="s">
        <v>225</v>
      </c>
      <c r="B129" s="19">
        <v>600</v>
      </c>
      <c r="C129" s="10"/>
      <c r="D129" s="10"/>
      <c r="E129" s="25" t="s">
        <v>614</v>
      </c>
      <c r="F129" s="20">
        <f>F130+F132</f>
        <v>77469</v>
      </c>
      <c r="G129" s="20">
        <f t="shared" ref="G129:K129" si="473">G130+G132</f>
        <v>77359.199999999997</v>
      </c>
      <c r="H129" s="20">
        <f t="shared" si="473"/>
        <v>68256.100000000006</v>
      </c>
      <c r="I129" s="20">
        <f t="shared" si="473"/>
        <v>0</v>
      </c>
      <c r="J129" s="20">
        <f t="shared" si="473"/>
        <v>0</v>
      </c>
      <c r="K129" s="20">
        <f t="shared" si="473"/>
        <v>0</v>
      </c>
      <c r="L129" s="20">
        <f t="shared" si="294"/>
        <v>77469</v>
      </c>
      <c r="M129" s="20">
        <f t="shared" si="295"/>
        <v>77359.199999999997</v>
      </c>
      <c r="N129" s="20">
        <f t="shared" si="296"/>
        <v>68256.100000000006</v>
      </c>
      <c r="O129" s="20">
        <f t="shared" ref="O129:Q129" si="474">O130+O132</f>
        <v>0</v>
      </c>
      <c r="P129" s="20">
        <f t="shared" si="474"/>
        <v>0</v>
      </c>
      <c r="Q129" s="20">
        <f t="shared" si="474"/>
        <v>0</v>
      </c>
      <c r="R129" s="20">
        <f t="shared" si="297"/>
        <v>77469</v>
      </c>
      <c r="S129" s="20">
        <f t="shared" si="298"/>
        <v>77359.199999999997</v>
      </c>
      <c r="T129" s="20">
        <f t="shared" si="299"/>
        <v>68256.100000000006</v>
      </c>
      <c r="U129" s="20">
        <f t="shared" ref="U129:CE129" si="475">U130+U132</f>
        <v>0</v>
      </c>
      <c r="V129" s="20">
        <f t="shared" si="300"/>
        <v>77469</v>
      </c>
      <c r="W129" s="20">
        <f t="shared" ref="W129:Y129" si="476">W130+W132</f>
        <v>0</v>
      </c>
      <c r="X129" s="20">
        <f t="shared" si="476"/>
        <v>0</v>
      </c>
      <c r="Y129" s="20">
        <f t="shared" si="476"/>
        <v>0</v>
      </c>
      <c r="Z129" s="20">
        <f t="shared" si="301"/>
        <v>77469</v>
      </c>
      <c r="AA129" s="20">
        <f t="shared" si="302"/>
        <v>77359.199999999997</v>
      </c>
      <c r="AB129" s="20">
        <f t="shared" si="303"/>
        <v>68256.100000000006</v>
      </c>
      <c r="AC129" s="20">
        <f t="shared" ref="AC129:AE129" si="477">AC130+AC132</f>
        <v>0</v>
      </c>
      <c r="AD129" s="20">
        <f t="shared" si="477"/>
        <v>0</v>
      </c>
      <c r="AE129" s="20">
        <f t="shared" si="477"/>
        <v>0</v>
      </c>
      <c r="AF129" s="20">
        <f t="shared" si="304"/>
        <v>77469</v>
      </c>
      <c r="AG129" s="20">
        <f t="shared" si="305"/>
        <v>77359.199999999997</v>
      </c>
      <c r="AH129" s="20">
        <f t="shared" si="306"/>
        <v>68256.100000000006</v>
      </c>
      <c r="AI129" s="20">
        <f t="shared" ref="AI129" si="478">AI130+AI132</f>
        <v>0</v>
      </c>
      <c r="AJ129" s="20">
        <f t="shared" si="307"/>
        <v>77469</v>
      </c>
      <c r="AK129" s="20">
        <f t="shared" ref="AK129:AM129" si="479">AK130+AK132</f>
        <v>0</v>
      </c>
      <c r="AL129" s="20">
        <f t="shared" si="479"/>
        <v>0</v>
      </c>
      <c r="AM129" s="20">
        <f t="shared" si="479"/>
        <v>0</v>
      </c>
      <c r="AN129" s="20">
        <f t="shared" si="308"/>
        <v>77469</v>
      </c>
      <c r="AO129" s="20">
        <f t="shared" si="309"/>
        <v>77359.199999999997</v>
      </c>
      <c r="AP129" s="20">
        <f t="shared" si="310"/>
        <v>68256.100000000006</v>
      </c>
      <c r="AQ129" s="20">
        <f t="shared" ref="AQ129:AS129" si="480">AQ130+AQ132</f>
        <v>0</v>
      </c>
      <c r="AR129" s="20">
        <f t="shared" si="480"/>
        <v>0</v>
      </c>
      <c r="AS129" s="20">
        <f t="shared" si="480"/>
        <v>0</v>
      </c>
      <c r="AT129" s="20">
        <f t="shared" si="311"/>
        <v>77469</v>
      </c>
      <c r="AU129" s="20">
        <f t="shared" si="312"/>
        <v>77359.199999999997</v>
      </c>
      <c r="AV129" s="20">
        <f t="shared" si="313"/>
        <v>68256.100000000006</v>
      </c>
      <c r="AW129" s="20">
        <f t="shared" ref="AW129:AY129" si="481">AW130+AW132</f>
        <v>1128.96</v>
      </c>
      <c r="AX129" s="20">
        <f t="shared" si="481"/>
        <v>0</v>
      </c>
      <c r="AY129" s="20">
        <f t="shared" si="481"/>
        <v>0</v>
      </c>
      <c r="AZ129" s="20">
        <f t="shared" si="314"/>
        <v>78597.960000000006</v>
      </c>
      <c r="BA129" s="20">
        <f t="shared" si="315"/>
        <v>77359.199999999997</v>
      </c>
      <c r="BB129" s="20">
        <f t="shared" si="316"/>
        <v>68256.100000000006</v>
      </c>
      <c r="BC129" s="20">
        <f t="shared" ref="BC129" si="482">BC130+BC132</f>
        <v>0</v>
      </c>
      <c r="BD129" s="20">
        <f t="shared" si="317"/>
        <v>78597.960000000006</v>
      </c>
      <c r="BE129" s="20">
        <f t="shared" ref="BE129:BG129" si="483">BE130+BE132</f>
        <v>150</v>
      </c>
      <c r="BF129" s="20">
        <f t="shared" si="483"/>
        <v>0</v>
      </c>
      <c r="BG129" s="20">
        <f t="shared" si="483"/>
        <v>0</v>
      </c>
      <c r="BH129" s="20">
        <f t="shared" si="318"/>
        <v>78747.960000000006</v>
      </c>
      <c r="BI129" s="20">
        <f t="shared" si="319"/>
        <v>77359.199999999997</v>
      </c>
      <c r="BJ129" s="20">
        <f t="shared" si="320"/>
        <v>68256.100000000006</v>
      </c>
      <c r="BK129" s="20">
        <f t="shared" ref="BK129:BL129" si="484">BK130+BK132</f>
        <v>0</v>
      </c>
      <c r="BL129" s="20">
        <f t="shared" si="484"/>
        <v>0</v>
      </c>
      <c r="BM129" s="20">
        <f t="shared" si="321"/>
        <v>78747.960000000006</v>
      </c>
      <c r="BN129" s="20">
        <f t="shared" si="322"/>
        <v>77359.199999999997</v>
      </c>
      <c r="BO129" s="20">
        <f t="shared" ref="BO129:BQ129" si="485">BO130+BO132</f>
        <v>800</v>
      </c>
      <c r="BP129" s="20">
        <f t="shared" si="485"/>
        <v>0</v>
      </c>
      <c r="BQ129" s="20">
        <f t="shared" si="485"/>
        <v>0</v>
      </c>
      <c r="BR129" s="20">
        <f t="shared" si="323"/>
        <v>79547.960000000006</v>
      </c>
      <c r="BS129" s="20">
        <f t="shared" si="324"/>
        <v>77359.199999999997</v>
      </c>
      <c r="BT129" s="20">
        <f t="shared" si="325"/>
        <v>68256.100000000006</v>
      </c>
      <c r="BU129" s="20">
        <f t="shared" ref="BU129" si="486">BU130+BU132</f>
        <v>500</v>
      </c>
      <c r="BV129" s="20">
        <f t="shared" si="326"/>
        <v>80047.960000000006</v>
      </c>
      <c r="BW129" s="20">
        <f t="shared" ref="BW129:BX129" si="487">BW130+BW132</f>
        <v>2785</v>
      </c>
      <c r="BX129" s="20">
        <f t="shared" si="487"/>
        <v>0</v>
      </c>
      <c r="BY129" s="20">
        <f t="shared" si="327"/>
        <v>82832.960000000006</v>
      </c>
      <c r="BZ129" s="20">
        <f t="shared" si="328"/>
        <v>77359.199999999997</v>
      </c>
      <c r="CA129" s="20">
        <f t="shared" ref="CA129" si="488">CA130+CA132</f>
        <v>0</v>
      </c>
      <c r="CB129" s="20">
        <f t="shared" si="329"/>
        <v>82832.960000000006</v>
      </c>
      <c r="CC129" s="20">
        <f t="shared" ref="CC129" si="489">CC130+CC132</f>
        <v>0</v>
      </c>
      <c r="CD129" s="20">
        <f t="shared" si="330"/>
        <v>82832.960000000006</v>
      </c>
      <c r="CE129" s="20">
        <f t="shared" si="475"/>
        <v>0</v>
      </c>
    </row>
    <row r="130" spans="1:84" x14ac:dyDescent="0.25">
      <c r="A130" s="10" t="s">
        <v>225</v>
      </c>
      <c r="B130" s="19">
        <v>610</v>
      </c>
      <c r="C130" s="10"/>
      <c r="D130" s="10"/>
      <c r="E130" s="25" t="s">
        <v>615</v>
      </c>
      <c r="F130" s="20">
        <f>F131</f>
        <v>600</v>
      </c>
      <c r="G130" s="20">
        <f t="shared" ref="G130:CE130" si="490">G131</f>
        <v>600</v>
      </c>
      <c r="H130" s="20">
        <f t="shared" si="490"/>
        <v>600</v>
      </c>
      <c r="I130" s="20">
        <f t="shared" si="490"/>
        <v>0</v>
      </c>
      <c r="J130" s="20">
        <f t="shared" si="490"/>
        <v>0</v>
      </c>
      <c r="K130" s="20">
        <f t="shared" si="490"/>
        <v>0</v>
      </c>
      <c r="L130" s="20">
        <f t="shared" si="294"/>
        <v>600</v>
      </c>
      <c r="M130" s="20">
        <f t="shared" si="295"/>
        <v>600</v>
      </c>
      <c r="N130" s="20">
        <f t="shared" si="296"/>
        <v>600</v>
      </c>
      <c r="O130" s="20">
        <f t="shared" si="490"/>
        <v>0</v>
      </c>
      <c r="P130" s="20">
        <f t="shared" si="490"/>
        <v>0</v>
      </c>
      <c r="Q130" s="20">
        <f t="shared" si="490"/>
        <v>0</v>
      </c>
      <c r="R130" s="20">
        <f t="shared" si="297"/>
        <v>600</v>
      </c>
      <c r="S130" s="20">
        <f t="shared" si="298"/>
        <v>600</v>
      </c>
      <c r="T130" s="20">
        <f t="shared" si="299"/>
        <v>600</v>
      </c>
      <c r="U130" s="20">
        <f t="shared" si="490"/>
        <v>0</v>
      </c>
      <c r="V130" s="20">
        <f t="shared" si="300"/>
        <v>600</v>
      </c>
      <c r="W130" s="20">
        <f t="shared" si="490"/>
        <v>0</v>
      </c>
      <c r="X130" s="20">
        <f t="shared" si="490"/>
        <v>0</v>
      </c>
      <c r="Y130" s="20">
        <f t="shared" si="490"/>
        <v>0</v>
      </c>
      <c r="Z130" s="20">
        <f t="shared" si="301"/>
        <v>600</v>
      </c>
      <c r="AA130" s="20">
        <f t="shared" si="302"/>
        <v>600</v>
      </c>
      <c r="AB130" s="20">
        <f t="shared" si="303"/>
        <v>600</v>
      </c>
      <c r="AC130" s="20">
        <f t="shared" si="490"/>
        <v>0</v>
      </c>
      <c r="AD130" s="20">
        <f t="shared" si="490"/>
        <v>0</v>
      </c>
      <c r="AE130" s="20">
        <f t="shared" si="490"/>
        <v>0</v>
      </c>
      <c r="AF130" s="20">
        <f t="shared" si="304"/>
        <v>600</v>
      </c>
      <c r="AG130" s="20">
        <f t="shared" si="305"/>
        <v>600</v>
      </c>
      <c r="AH130" s="20">
        <f t="shared" si="306"/>
        <v>600</v>
      </c>
      <c r="AI130" s="20">
        <f t="shared" si="490"/>
        <v>0</v>
      </c>
      <c r="AJ130" s="20">
        <f t="shared" si="307"/>
        <v>600</v>
      </c>
      <c r="AK130" s="20">
        <f t="shared" si="490"/>
        <v>0</v>
      </c>
      <c r="AL130" s="20">
        <f t="shared" si="490"/>
        <v>0</v>
      </c>
      <c r="AM130" s="20">
        <f t="shared" si="490"/>
        <v>0</v>
      </c>
      <c r="AN130" s="20">
        <f t="shared" si="308"/>
        <v>600</v>
      </c>
      <c r="AO130" s="20">
        <f t="shared" si="309"/>
        <v>600</v>
      </c>
      <c r="AP130" s="20">
        <f t="shared" si="310"/>
        <v>600</v>
      </c>
      <c r="AQ130" s="20">
        <f t="shared" si="490"/>
        <v>0</v>
      </c>
      <c r="AR130" s="20">
        <f t="shared" si="490"/>
        <v>0</v>
      </c>
      <c r="AS130" s="20">
        <f t="shared" si="490"/>
        <v>0</v>
      </c>
      <c r="AT130" s="20">
        <f t="shared" si="311"/>
        <v>600</v>
      </c>
      <c r="AU130" s="20">
        <f t="shared" si="312"/>
        <v>600</v>
      </c>
      <c r="AV130" s="20">
        <f t="shared" si="313"/>
        <v>600</v>
      </c>
      <c r="AW130" s="20">
        <f t="shared" si="490"/>
        <v>0</v>
      </c>
      <c r="AX130" s="20">
        <f t="shared" si="490"/>
        <v>0</v>
      </c>
      <c r="AY130" s="20">
        <f t="shared" si="490"/>
        <v>0</v>
      </c>
      <c r="AZ130" s="20">
        <f t="shared" si="314"/>
        <v>600</v>
      </c>
      <c r="BA130" s="20">
        <f t="shared" si="315"/>
        <v>600</v>
      </c>
      <c r="BB130" s="20">
        <f t="shared" si="316"/>
        <v>600</v>
      </c>
      <c r="BC130" s="20">
        <f t="shared" si="490"/>
        <v>0</v>
      </c>
      <c r="BD130" s="20">
        <f t="shared" si="317"/>
        <v>600</v>
      </c>
      <c r="BE130" s="20">
        <f t="shared" si="490"/>
        <v>150</v>
      </c>
      <c r="BF130" s="20">
        <f t="shared" si="490"/>
        <v>0</v>
      </c>
      <c r="BG130" s="20">
        <f t="shared" si="490"/>
        <v>0</v>
      </c>
      <c r="BH130" s="20">
        <f t="shared" si="318"/>
        <v>750</v>
      </c>
      <c r="BI130" s="20">
        <f t="shared" si="319"/>
        <v>600</v>
      </c>
      <c r="BJ130" s="20">
        <f t="shared" si="320"/>
        <v>600</v>
      </c>
      <c r="BK130" s="20">
        <f t="shared" si="490"/>
        <v>0</v>
      </c>
      <c r="BL130" s="20">
        <f t="shared" si="490"/>
        <v>0</v>
      </c>
      <c r="BM130" s="20">
        <f t="shared" si="321"/>
        <v>750</v>
      </c>
      <c r="BN130" s="20">
        <f t="shared" si="322"/>
        <v>600</v>
      </c>
      <c r="BO130" s="20">
        <f t="shared" si="490"/>
        <v>1000</v>
      </c>
      <c r="BP130" s="20">
        <f t="shared" si="490"/>
        <v>0</v>
      </c>
      <c r="BQ130" s="20">
        <f t="shared" si="490"/>
        <v>0</v>
      </c>
      <c r="BR130" s="20">
        <f t="shared" si="323"/>
        <v>1750</v>
      </c>
      <c r="BS130" s="20">
        <f t="shared" si="324"/>
        <v>600</v>
      </c>
      <c r="BT130" s="20">
        <f t="shared" si="325"/>
        <v>600</v>
      </c>
      <c r="BU130" s="20">
        <f t="shared" si="490"/>
        <v>0</v>
      </c>
      <c r="BV130" s="20">
        <f t="shared" si="326"/>
        <v>1750</v>
      </c>
      <c r="BW130" s="20">
        <f t="shared" si="490"/>
        <v>0</v>
      </c>
      <c r="BX130" s="20">
        <f t="shared" si="490"/>
        <v>0</v>
      </c>
      <c r="BY130" s="20">
        <f t="shared" si="327"/>
        <v>1750</v>
      </c>
      <c r="BZ130" s="20">
        <f t="shared" si="328"/>
        <v>600</v>
      </c>
      <c r="CA130" s="20">
        <f t="shared" si="490"/>
        <v>0</v>
      </c>
      <c r="CB130" s="20">
        <f t="shared" si="329"/>
        <v>1750</v>
      </c>
      <c r="CC130" s="20">
        <f t="shared" si="490"/>
        <v>0</v>
      </c>
      <c r="CD130" s="20">
        <f t="shared" si="330"/>
        <v>1750</v>
      </c>
      <c r="CE130" s="20">
        <f t="shared" si="490"/>
        <v>0</v>
      </c>
    </row>
    <row r="131" spans="1:84" x14ac:dyDescent="0.25">
      <c r="A131" s="10" t="s">
        <v>225</v>
      </c>
      <c r="B131" s="19">
        <v>610</v>
      </c>
      <c r="C131" s="10" t="s">
        <v>343</v>
      </c>
      <c r="D131" s="10" t="s">
        <v>336</v>
      </c>
      <c r="E131" s="25" t="s">
        <v>589</v>
      </c>
      <c r="F131" s="20">
        <v>600</v>
      </c>
      <c r="G131" s="20">
        <v>600</v>
      </c>
      <c r="H131" s="20">
        <v>600</v>
      </c>
      <c r="I131" s="20"/>
      <c r="J131" s="20"/>
      <c r="K131" s="20"/>
      <c r="L131" s="20">
        <f t="shared" si="294"/>
        <v>600</v>
      </c>
      <c r="M131" s="20">
        <f t="shared" si="295"/>
        <v>600</v>
      </c>
      <c r="N131" s="20">
        <f t="shared" si="296"/>
        <v>600</v>
      </c>
      <c r="O131" s="20"/>
      <c r="P131" s="20"/>
      <c r="Q131" s="20"/>
      <c r="R131" s="20">
        <f t="shared" si="297"/>
        <v>600</v>
      </c>
      <c r="S131" s="20">
        <f t="shared" si="298"/>
        <v>600</v>
      </c>
      <c r="T131" s="20">
        <f t="shared" si="299"/>
        <v>600</v>
      </c>
      <c r="U131" s="20"/>
      <c r="V131" s="20">
        <f t="shared" si="300"/>
        <v>600</v>
      </c>
      <c r="W131" s="20"/>
      <c r="X131" s="20"/>
      <c r="Y131" s="20"/>
      <c r="Z131" s="20">
        <f t="shared" si="301"/>
        <v>600</v>
      </c>
      <c r="AA131" s="20">
        <f t="shared" si="302"/>
        <v>600</v>
      </c>
      <c r="AB131" s="20">
        <f t="shared" si="303"/>
        <v>600</v>
      </c>
      <c r="AC131" s="20"/>
      <c r="AD131" s="20"/>
      <c r="AE131" s="20"/>
      <c r="AF131" s="20">
        <f t="shared" si="304"/>
        <v>600</v>
      </c>
      <c r="AG131" s="20">
        <f t="shared" si="305"/>
        <v>600</v>
      </c>
      <c r="AH131" s="20">
        <f t="shared" si="306"/>
        <v>600</v>
      </c>
      <c r="AI131" s="20"/>
      <c r="AJ131" s="20">
        <f t="shared" si="307"/>
        <v>600</v>
      </c>
      <c r="AK131" s="20"/>
      <c r="AL131" s="20"/>
      <c r="AM131" s="20"/>
      <c r="AN131" s="20">
        <f t="shared" si="308"/>
        <v>600</v>
      </c>
      <c r="AO131" s="20">
        <f t="shared" si="309"/>
        <v>600</v>
      </c>
      <c r="AP131" s="20">
        <f t="shared" si="310"/>
        <v>600</v>
      </c>
      <c r="AQ131" s="20"/>
      <c r="AR131" s="20"/>
      <c r="AS131" s="20"/>
      <c r="AT131" s="20">
        <f t="shared" si="311"/>
        <v>600</v>
      </c>
      <c r="AU131" s="20">
        <f t="shared" si="312"/>
        <v>600</v>
      </c>
      <c r="AV131" s="20">
        <f t="shared" si="313"/>
        <v>600</v>
      </c>
      <c r="AW131" s="20"/>
      <c r="AX131" s="20"/>
      <c r="AY131" s="20"/>
      <c r="AZ131" s="20">
        <f t="shared" si="314"/>
        <v>600</v>
      </c>
      <c r="BA131" s="20">
        <f t="shared" si="315"/>
        <v>600</v>
      </c>
      <c r="BB131" s="20">
        <f t="shared" si="316"/>
        <v>600</v>
      </c>
      <c r="BC131" s="20"/>
      <c r="BD131" s="20">
        <f t="shared" si="317"/>
        <v>600</v>
      </c>
      <c r="BE131" s="20">
        <v>150</v>
      </c>
      <c r="BF131" s="20"/>
      <c r="BG131" s="20"/>
      <c r="BH131" s="20">
        <f t="shared" si="318"/>
        <v>750</v>
      </c>
      <c r="BI131" s="20">
        <f t="shared" si="319"/>
        <v>600</v>
      </c>
      <c r="BJ131" s="20">
        <f t="shared" si="320"/>
        <v>600</v>
      </c>
      <c r="BK131" s="20"/>
      <c r="BL131" s="20"/>
      <c r="BM131" s="20">
        <f t="shared" si="321"/>
        <v>750</v>
      </c>
      <c r="BN131" s="20">
        <f t="shared" si="322"/>
        <v>600</v>
      </c>
      <c r="BO131" s="20">
        <v>1000</v>
      </c>
      <c r="BP131" s="20"/>
      <c r="BQ131" s="20"/>
      <c r="BR131" s="20">
        <f t="shared" si="323"/>
        <v>1750</v>
      </c>
      <c r="BS131" s="20">
        <f t="shared" si="324"/>
        <v>600</v>
      </c>
      <c r="BT131" s="20">
        <f t="shared" si="325"/>
        <v>600</v>
      </c>
      <c r="BU131" s="20"/>
      <c r="BV131" s="20">
        <f t="shared" si="326"/>
        <v>1750</v>
      </c>
      <c r="BW131" s="20"/>
      <c r="BX131" s="20"/>
      <c r="BY131" s="20">
        <f t="shared" si="327"/>
        <v>1750</v>
      </c>
      <c r="BZ131" s="20">
        <f t="shared" si="328"/>
        <v>600</v>
      </c>
      <c r="CA131" s="20"/>
      <c r="CB131" s="20">
        <f t="shared" si="329"/>
        <v>1750</v>
      </c>
      <c r="CC131" s="20"/>
      <c r="CD131" s="20">
        <f t="shared" si="330"/>
        <v>1750</v>
      </c>
      <c r="CE131" s="20"/>
    </row>
    <row r="132" spans="1:84" x14ac:dyDescent="0.25">
      <c r="A132" s="10" t="s">
        <v>225</v>
      </c>
      <c r="B132" s="19">
        <v>620</v>
      </c>
      <c r="C132" s="10"/>
      <c r="D132" s="10"/>
      <c r="E132" s="25" t="s">
        <v>616</v>
      </c>
      <c r="F132" s="20">
        <f>F133</f>
        <v>76869</v>
      </c>
      <c r="G132" s="20">
        <f t="shared" ref="G132:CE132" si="491">G133</f>
        <v>76759.199999999997</v>
      </c>
      <c r="H132" s="20">
        <f t="shared" si="491"/>
        <v>67656.100000000006</v>
      </c>
      <c r="I132" s="20">
        <f t="shared" si="491"/>
        <v>0</v>
      </c>
      <c r="J132" s="20">
        <f t="shared" si="491"/>
        <v>0</v>
      </c>
      <c r="K132" s="20">
        <f t="shared" si="491"/>
        <v>0</v>
      </c>
      <c r="L132" s="20">
        <f t="shared" si="294"/>
        <v>76869</v>
      </c>
      <c r="M132" s="20">
        <f t="shared" si="295"/>
        <v>76759.199999999997</v>
      </c>
      <c r="N132" s="20">
        <f t="shared" si="296"/>
        <v>67656.100000000006</v>
      </c>
      <c r="O132" s="20">
        <f t="shared" si="491"/>
        <v>0</v>
      </c>
      <c r="P132" s="20">
        <f t="shared" si="491"/>
        <v>0</v>
      </c>
      <c r="Q132" s="20">
        <f t="shared" si="491"/>
        <v>0</v>
      </c>
      <c r="R132" s="20">
        <f t="shared" si="297"/>
        <v>76869</v>
      </c>
      <c r="S132" s="20">
        <f t="shared" si="298"/>
        <v>76759.199999999997</v>
      </c>
      <c r="T132" s="20">
        <f t="shared" si="299"/>
        <v>67656.100000000006</v>
      </c>
      <c r="U132" s="20">
        <f t="shared" si="491"/>
        <v>0</v>
      </c>
      <c r="V132" s="20">
        <f t="shared" si="300"/>
        <v>76869</v>
      </c>
      <c r="W132" s="20">
        <f t="shared" si="491"/>
        <v>0</v>
      </c>
      <c r="X132" s="20">
        <f t="shared" si="491"/>
        <v>0</v>
      </c>
      <c r="Y132" s="20">
        <f t="shared" si="491"/>
        <v>0</v>
      </c>
      <c r="Z132" s="20">
        <f t="shared" si="301"/>
        <v>76869</v>
      </c>
      <c r="AA132" s="20">
        <f t="shared" si="302"/>
        <v>76759.199999999997</v>
      </c>
      <c r="AB132" s="20">
        <f t="shared" si="303"/>
        <v>67656.100000000006</v>
      </c>
      <c r="AC132" s="20">
        <f t="shared" si="491"/>
        <v>0</v>
      </c>
      <c r="AD132" s="20">
        <f t="shared" si="491"/>
        <v>0</v>
      </c>
      <c r="AE132" s="20">
        <f t="shared" si="491"/>
        <v>0</v>
      </c>
      <c r="AF132" s="20">
        <f t="shared" si="304"/>
        <v>76869</v>
      </c>
      <c r="AG132" s="20">
        <f t="shared" si="305"/>
        <v>76759.199999999997</v>
      </c>
      <c r="AH132" s="20">
        <f t="shared" si="306"/>
        <v>67656.100000000006</v>
      </c>
      <c r="AI132" s="20">
        <f t="shared" si="491"/>
        <v>0</v>
      </c>
      <c r="AJ132" s="20">
        <f t="shared" si="307"/>
        <v>76869</v>
      </c>
      <c r="AK132" s="20">
        <f t="shared" si="491"/>
        <v>0</v>
      </c>
      <c r="AL132" s="20">
        <f t="shared" si="491"/>
        <v>0</v>
      </c>
      <c r="AM132" s="20">
        <f t="shared" si="491"/>
        <v>0</v>
      </c>
      <c r="AN132" s="20">
        <f t="shared" si="308"/>
        <v>76869</v>
      </c>
      <c r="AO132" s="20">
        <f t="shared" si="309"/>
        <v>76759.199999999997</v>
      </c>
      <c r="AP132" s="20">
        <f t="shared" si="310"/>
        <v>67656.100000000006</v>
      </c>
      <c r="AQ132" s="20">
        <f t="shared" si="491"/>
        <v>0</v>
      </c>
      <c r="AR132" s="20">
        <f t="shared" si="491"/>
        <v>0</v>
      </c>
      <c r="AS132" s="20">
        <f t="shared" si="491"/>
        <v>0</v>
      </c>
      <c r="AT132" s="20">
        <f t="shared" si="311"/>
        <v>76869</v>
      </c>
      <c r="AU132" s="20">
        <f t="shared" si="312"/>
        <v>76759.199999999997</v>
      </c>
      <c r="AV132" s="20">
        <f t="shared" si="313"/>
        <v>67656.100000000006</v>
      </c>
      <c r="AW132" s="20">
        <f t="shared" si="491"/>
        <v>1128.96</v>
      </c>
      <c r="AX132" s="20">
        <f t="shared" si="491"/>
        <v>0</v>
      </c>
      <c r="AY132" s="20">
        <f t="shared" si="491"/>
        <v>0</v>
      </c>
      <c r="AZ132" s="20">
        <f t="shared" si="314"/>
        <v>77997.960000000006</v>
      </c>
      <c r="BA132" s="20">
        <f t="shared" si="315"/>
        <v>76759.199999999997</v>
      </c>
      <c r="BB132" s="20">
        <f t="shared" si="316"/>
        <v>67656.100000000006</v>
      </c>
      <c r="BC132" s="20">
        <f t="shared" si="491"/>
        <v>0</v>
      </c>
      <c r="BD132" s="20">
        <f t="shared" si="317"/>
        <v>77997.960000000006</v>
      </c>
      <c r="BE132" s="20">
        <f t="shared" si="491"/>
        <v>0</v>
      </c>
      <c r="BF132" s="20">
        <f t="shared" si="491"/>
        <v>0</v>
      </c>
      <c r="BG132" s="20">
        <f t="shared" si="491"/>
        <v>0</v>
      </c>
      <c r="BH132" s="20">
        <f t="shared" si="318"/>
        <v>77997.960000000006</v>
      </c>
      <c r="BI132" s="20">
        <f t="shared" si="319"/>
        <v>76759.199999999997</v>
      </c>
      <c r="BJ132" s="20">
        <f t="shared" si="320"/>
        <v>67656.100000000006</v>
      </c>
      <c r="BK132" s="20">
        <f t="shared" si="491"/>
        <v>0</v>
      </c>
      <c r="BL132" s="20">
        <f t="shared" si="491"/>
        <v>0</v>
      </c>
      <c r="BM132" s="20">
        <f t="shared" si="321"/>
        <v>77997.960000000006</v>
      </c>
      <c r="BN132" s="20">
        <f t="shared" si="322"/>
        <v>76759.199999999997</v>
      </c>
      <c r="BO132" s="20">
        <f t="shared" si="491"/>
        <v>-200</v>
      </c>
      <c r="BP132" s="20">
        <f t="shared" si="491"/>
        <v>0</v>
      </c>
      <c r="BQ132" s="20">
        <f t="shared" si="491"/>
        <v>0</v>
      </c>
      <c r="BR132" s="20">
        <f t="shared" si="323"/>
        <v>77797.960000000006</v>
      </c>
      <c r="BS132" s="20">
        <f t="shared" si="324"/>
        <v>76759.199999999997</v>
      </c>
      <c r="BT132" s="20">
        <f t="shared" si="325"/>
        <v>67656.100000000006</v>
      </c>
      <c r="BU132" s="20">
        <f t="shared" si="491"/>
        <v>500</v>
      </c>
      <c r="BV132" s="20">
        <f t="shared" si="326"/>
        <v>78297.960000000006</v>
      </c>
      <c r="BW132" s="20">
        <f t="shared" si="491"/>
        <v>2785</v>
      </c>
      <c r="BX132" s="20">
        <f t="shared" si="491"/>
        <v>0</v>
      </c>
      <c r="BY132" s="20">
        <f t="shared" si="327"/>
        <v>81082.960000000006</v>
      </c>
      <c r="BZ132" s="20">
        <f t="shared" si="328"/>
        <v>76759.199999999997</v>
      </c>
      <c r="CA132" s="20">
        <f t="shared" si="491"/>
        <v>0</v>
      </c>
      <c r="CB132" s="20">
        <f t="shared" si="329"/>
        <v>81082.960000000006</v>
      </c>
      <c r="CC132" s="20">
        <f t="shared" si="491"/>
        <v>0</v>
      </c>
      <c r="CD132" s="20">
        <f t="shared" si="330"/>
        <v>81082.960000000006</v>
      </c>
      <c r="CE132" s="20">
        <f t="shared" si="491"/>
        <v>0</v>
      </c>
    </row>
    <row r="133" spans="1:84" x14ac:dyDescent="0.25">
      <c r="A133" s="10" t="s">
        <v>225</v>
      </c>
      <c r="B133" s="19">
        <v>620</v>
      </c>
      <c r="C133" s="10" t="s">
        <v>343</v>
      </c>
      <c r="D133" s="10" t="s">
        <v>336</v>
      </c>
      <c r="E133" s="25" t="s">
        <v>589</v>
      </c>
      <c r="F133" s="20">
        <v>76869</v>
      </c>
      <c r="G133" s="20">
        <v>76759.199999999997</v>
      </c>
      <c r="H133" s="20">
        <v>67656.100000000006</v>
      </c>
      <c r="I133" s="20"/>
      <c r="J133" s="20"/>
      <c r="K133" s="20"/>
      <c r="L133" s="20">
        <f t="shared" si="294"/>
        <v>76869</v>
      </c>
      <c r="M133" s="20">
        <f t="shared" si="295"/>
        <v>76759.199999999997</v>
      </c>
      <c r="N133" s="20">
        <f t="shared" si="296"/>
        <v>67656.100000000006</v>
      </c>
      <c r="O133" s="20"/>
      <c r="P133" s="20"/>
      <c r="Q133" s="20"/>
      <c r="R133" s="20">
        <f t="shared" si="297"/>
        <v>76869</v>
      </c>
      <c r="S133" s="20">
        <f t="shared" si="298"/>
        <v>76759.199999999997</v>
      </c>
      <c r="T133" s="20">
        <f t="shared" si="299"/>
        <v>67656.100000000006</v>
      </c>
      <c r="U133" s="20"/>
      <c r="V133" s="20">
        <f t="shared" si="300"/>
        <v>76869</v>
      </c>
      <c r="W133" s="20"/>
      <c r="X133" s="20"/>
      <c r="Y133" s="20"/>
      <c r="Z133" s="20">
        <f t="shared" si="301"/>
        <v>76869</v>
      </c>
      <c r="AA133" s="20">
        <f t="shared" si="302"/>
        <v>76759.199999999997</v>
      </c>
      <c r="AB133" s="20">
        <f t="shared" si="303"/>
        <v>67656.100000000006</v>
      </c>
      <c r="AC133" s="20"/>
      <c r="AD133" s="20"/>
      <c r="AE133" s="20"/>
      <c r="AF133" s="20">
        <f t="shared" si="304"/>
        <v>76869</v>
      </c>
      <c r="AG133" s="20">
        <f t="shared" si="305"/>
        <v>76759.199999999997</v>
      </c>
      <c r="AH133" s="20">
        <f t="shared" si="306"/>
        <v>67656.100000000006</v>
      </c>
      <c r="AI133" s="20"/>
      <c r="AJ133" s="20">
        <f t="shared" si="307"/>
        <v>76869</v>
      </c>
      <c r="AK133" s="20"/>
      <c r="AL133" s="20"/>
      <c r="AM133" s="20"/>
      <c r="AN133" s="20">
        <f t="shared" si="308"/>
        <v>76869</v>
      </c>
      <c r="AO133" s="20">
        <f t="shared" si="309"/>
        <v>76759.199999999997</v>
      </c>
      <c r="AP133" s="20">
        <f t="shared" si="310"/>
        <v>67656.100000000006</v>
      </c>
      <c r="AQ133" s="20"/>
      <c r="AR133" s="20"/>
      <c r="AS133" s="20"/>
      <c r="AT133" s="20">
        <f t="shared" si="311"/>
        <v>76869</v>
      </c>
      <c r="AU133" s="20">
        <f t="shared" si="312"/>
        <v>76759.199999999997</v>
      </c>
      <c r="AV133" s="20">
        <f t="shared" si="313"/>
        <v>67656.100000000006</v>
      </c>
      <c r="AW133" s="20">
        <v>1128.96</v>
      </c>
      <c r="AX133" s="20"/>
      <c r="AY133" s="20"/>
      <c r="AZ133" s="20">
        <f t="shared" si="314"/>
        <v>77997.960000000006</v>
      </c>
      <c r="BA133" s="20">
        <f t="shared" si="315"/>
        <v>76759.199999999997</v>
      </c>
      <c r="BB133" s="20">
        <f t="shared" si="316"/>
        <v>67656.100000000006</v>
      </c>
      <c r="BC133" s="20"/>
      <c r="BD133" s="20">
        <f t="shared" si="317"/>
        <v>77997.960000000006</v>
      </c>
      <c r="BE133" s="20"/>
      <c r="BF133" s="20"/>
      <c r="BG133" s="20"/>
      <c r="BH133" s="20">
        <f t="shared" si="318"/>
        <v>77997.960000000006</v>
      </c>
      <c r="BI133" s="20">
        <f t="shared" si="319"/>
        <v>76759.199999999997</v>
      </c>
      <c r="BJ133" s="20">
        <f t="shared" si="320"/>
        <v>67656.100000000006</v>
      </c>
      <c r="BK133" s="20"/>
      <c r="BL133" s="20"/>
      <c r="BM133" s="20">
        <f t="shared" si="321"/>
        <v>77997.960000000006</v>
      </c>
      <c r="BN133" s="20">
        <f t="shared" si="322"/>
        <v>76759.199999999997</v>
      </c>
      <c r="BO133" s="20">
        <v>-200</v>
      </c>
      <c r="BP133" s="20"/>
      <c r="BQ133" s="20"/>
      <c r="BR133" s="20">
        <f t="shared" si="323"/>
        <v>77797.960000000006</v>
      </c>
      <c r="BS133" s="20">
        <f t="shared" si="324"/>
        <v>76759.199999999997</v>
      </c>
      <c r="BT133" s="20">
        <f t="shared" si="325"/>
        <v>67656.100000000006</v>
      </c>
      <c r="BU133" s="20">
        <v>500</v>
      </c>
      <c r="BV133" s="20">
        <f t="shared" si="326"/>
        <v>78297.960000000006</v>
      </c>
      <c r="BW133" s="20">
        <v>2785</v>
      </c>
      <c r="BX133" s="20"/>
      <c r="BY133" s="20">
        <f t="shared" si="327"/>
        <v>81082.960000000006</v>
      </c>
      <c r="BZ133" s="20">
        <f t="shared" si="328"/>
        <v>76759.199999999997</v>
      </c>
      <c r="CA133" s="20"/>
      <c r="CB133" s="20">
        <f t="shared" si="329"/>
        <v>81082.960000000006</v>
      </c>
      <c r="CC133" s="20"/>
      <c r="CD133" s="20">
        <f t="shared" si="330"/>
        <v>81082.960000000006</v>
      </c>
      <c r="CE133" s="20"/>
    </row>
    <row r="134" spans="1:84" ht="47.25" x14ac:dyDescent="0.25">
      <c r="A134" s="10" t="s">
        <v>224</v>
      </c>
      <c r="B134" s="19"/>
      <c r="C134" s="10"/>
      <c r="D134" s="10"/>
      <c r="E134" s="25" t="s">
        <v>654</v>
      </c>
      <c r="F134" s="20">
        <f>F135+F138</f>
        <v>7201.2</v>
      </c>
      <c r="G134" s="20">
        <f t="shared" ref="G134:K134" si="492">G135+G138</f>
        <v>7201.2</v>
      </c>
      <c r="H134" s="20">
        <f t="shared" si="492"/>
        <v>7201.2</v>
      </c>
      <c r="I134" s="20">
        <f t="shared" si="492"/>
        <v>1000</v>
      </c>
      <c r="J134" s="20">
        <f t="shared" si="492"/>
        <v>0</v>
      </c>
      <c r="K134" s="20">
        <f t="shared" si="492"/>
        <v>0</v>
      </c>
      <c r="L134" s="20">
        <f t="shared" si="294"/>
        <v>8201.2000000000007</v>
      </c>
      <c r="M134" s="20">
        <f t="shared" si="295"/>
        <v>7201.2</v>
      </c>
      <c r="N134" s="20">
        <f t="shared" si="296"/>
        <v>7201.2</v>
      </c>
      <c r="O134" s="20">
        <f t="shared" ref="O134:Q134" si="493">O135+O138</f>
        <v>0</v>
      </c>
      <c r="P134" s="20">
        <f t="shared" si="493"/>
        <v>0</v>
      </c>
      <c r="Q134" s="20">
        <f t="shared" si="493"/>
        <v>0</v>
      </c>
      <c r="R134" s="20">
        <f t="shared" si="297"/>
        <v>8201.2000000000007</v>
      </c>
      <c r="S134" s="20">
        <f t="shared" si="298"/>
        <v>7201.2</v>
      </c>
      <c r="T134" s="20">
        <f t="shared" si="299"/>
        <v>7201.2</v>
      </c>
      <c r="U134" s="20">
        <f t="shared" ref="U134:CE134" si="494">U135+U138</f>
        <v>0</v>
      </c>
      <c r="V134" s="20">
        <f t="shared" si="300"/>
        <v>8201.2000000000007</v>
      </c>
      <c r="W134" s="20">
        <f t="shared" ref="W134:Y134" si="495">W135+W138</f>
        <v>0</v>
      </c>
      <c r="X134" s="20">
        <f t="shared" si="495"/>
        <v>0</v>
      </c>
      <c r="Y134" s="20">
        <f t="shared" si="495"/>
        <v>0</v>
      </c>
      <c r="Z134" s="20">
        <f t="shared" si="301"/>
        <v>8201.2000000000007</v>
      </c>
      <c r="AA134" s="20">
        <f t="shared" si="302"/>
        <v>7201.2</v>
      </c>
      <c r="AB134" s="20">
        <f t="shared" si="303"/>
        <v>7201.2</v>
      </c>
      <c r="AC134" s="20">
        <f t="shared" ref="AC134:AE134" si="496">AC135+AC138</f>
        <v>0</v>
      </c>
      <c r="AD134" s="20">
        <f t="shared" si="496"/>
        <v>0</v>
      </c>
      <c r="AE134" s="20">
        <f t="shared" si="496"/>
        <v>0</v>
      </c>
      <c r="AF134" s="20">
        <f t="shared" si="304"/>
        <v>8201.2000000000007</v>
      </c>
      <c r="AG134" s="20">
        <f t="shared" si="305"/>
        <v>7201.2</v>
      </c>
      <c r="AH134" s="20">
        <f t="shared" si="306"/>
        <v>7201.2</v>
      </c>
      <c r="AI134" s="20">
        <f t="shared" ref="AI134" si="497">AI135+AI138</f>
        <v>0</v>
      </c>
      <c r="AJ134" s="20">
        <f t="shared" si="307"/>
        <v>8201.2000000000007</v>
      </c>
      <c r="AK134" s="20">
        <f t="shared" ref="AK134:AM134" si="498">AK135+AK138</f>
        <v>-241.37900000000002</v>
      </c>
      <c r="AL134" s="20">
        <f t="shared" si="498"/>
        <v>0</v>
      </c>
      <c r="AM134" s="20">
        <f t="shared" si="498"/>
        <v>0</v>
      </c>
      <c r="AN134" s="20">
        <f t="shared" si="308"/>
        <v>7959.8210000000008</v>
      </c>
      <c r="AO134" s="20">
        <f t="shared" si="309"/>
        <v>7201.2</v>
      </c>
      <c r="AP134" s="20">
        <f t="shared" si="310"/>
        <v>7201.2</v>
      </c>
      <c r="AQ134" s="20">
        <f t="shared" ref="AQ134:AS134" si="499">AQ135+AQ138</f>
        <v>0</v>
      </c>
      <c r="AR134" s="20">
        <f t="shared" si="499"/>
        <v>0</v>
      </c>
      <c r="AS134" s="20">
        <f t="shared" si="499"/>
        <v>0</v>
      </c>
      <c r="AT134" s="20">
        <f t="shared" si="311"/>
        <v>7959.8210000000008</v>
      </c>
      <c r="AU134" s="20">
        <f t="shared" si="312"/>
        <v>7201.2</v>
      </c>
      <c r="AV134" s="20">
        <f t="shared" si="313"/>
        <v>7201.2</v>
      </c>
      <c r="AW134" s="20">
        <f t="shared" ref="AW134:AY134" si="500">AW135+AW138</f>
        <v>-78.998000000000005</v>
      </c>
      <c r="AX134" s="20">
        <f t="shared" si="500"/>
        <v>0</v>
      </c>
      <c r="AY134" s="20">
        <f t="shared" si="500"/>
        <v>0</v>
      </c>
      <c r="AZ134" s="20">
        <f t="shared" si="314"/>
        <v>7880.8230000000012</v>
      </c>
      <c r="BA134" s="20">
        <f t="shared" si="315"/>
        <v>7201.2</v>
      </c>
      <c r="BB134" s="20">
        <f t="shared" si="316"/>
        <v>7201.2</v>
      </c>
      <c r="BC134" s="20">
        <f t="shared" ref="BC134" si="501">BC135+BC138</f>
        <v>0</v>
      </c>
      <c r="BD134" s="20">
        <f t="shared" si="317"/>
        <v>7880.8230000000012</v>
      </c>
      <c r="BE134" s="20">
        <f t="shared" ref="BE134:BG134" si="502">BE135+BE138</f>
        <v>-315.51499999999999</v>
      </c>
      <c r="BF134" s="20">
        <f t="shared" si="502"/>
        <v>0</v>
      </c>
      <c r="BG134" s="20">
        <f t="shared" si="502"/>
        <v>0</v>
      </c>
      <c r="BH134" s="20">
        <f t="shared" si="318"/>
        <v>7565.3080000000009</v>
      </c>
      <c r="BI134" s="20">
        <f t="shared" si="319"/>
        <v>7201.2</v>
      </c>
      <c r="BJ134" s="20">
        <f t="shared" si="320"/>
        <v>7201.2</v>
      </c>
      <c r="BK134" s="20">
        <f t="shared" ref="BK134:BL134" si="503">BK135+BK138</f>
        <v>0</v>
      </c>
      <c r="BL134" s="20">
        <f t="shared" si="503"/>
        <v>0</v>
      </c>
      <c r="BM134" s="20">
        <f t="shared" si="321"/>
        <v>7565.3080000000009</v>
      </c>
      <c r="BN134" s="20">
        <f t="shared" si="322"/>
        <v>7201.2</v>
      </c>
      <c r="BO134" s="20">
        <f t="shared" ref="BO134:BQ134" si="504">BO135+BO138</f>
        <v>173.858</v>
      </c>
      <c r="BP134" s="20">
        <f t="shared" si="504"/>
        <v>0</v>
      </c>
      <c r="BQ134" s="20">
        <f t="shared" si="504"/>
        <v>0</v>
      </c>
      <c r="BR134" s="20">
        <f t="shared" si="323"/>
        <v>7739.1660000000011</v>
      </c>
      <c r="BS134" s="20">
        <f t="shared" si="324"/>
        <v>7201.2</v>
      </c>
      <c r="BT134" s="20">
        <f t="shared" si="325"/>
        <v>7201.2</v>
      </c>
      <c r="BU134" s="20">
        <f t="shared" ref="BU134" si="505">BU135+BU138</f>
        <v>0</v>
      </c>
      <c r="BV134" s="20">
        <f t="shared" si="326"/>
        <v>7739.1660000000011</v>
      </c>
      <c r="BW134" s="20">
        <f t="shared" ref="BW134:BX134" si="506">BW135+BW138</f>
        <v>3215</v>
      </c>
      <c r="BX134" s="20">
        <f t="shared" si="506"/>
        <v>0</v>
      </c>
      <c r="BY134" s="20">
        <f t="shared" si="327"/>
        <v>10954.166000000001</v>
      </c>
      <c r="BZ134" s="20">
        <f t="shared" si="328"/>
        <v>7201.2</v>
      </c>
      <c r="CA134" s="20">
        <f t="shared" ref="CA134" si="507">CA135+CA138</f>
        <v>0</v>
      </c>
      <c r="CB134" s="20">
        <f t="shared" si="329"/>
        <v>10954.166000000001</v>
      </c>
      <c r="CC134" s="20">
        <f t="shared" ref="CC134" si="508">CC135+CC138</f>
        <v>-12.755000000000001</v>
      </c>
      <c r="CD134" s="20">
        <f t="shared" si="330"/>
        <v>10941.411000000002</v>
      </c>
      <c r="CE134" s="20">
        <f t="shared" si="494"/>
        <v>0</v>
      </c>
    </row>
    <row r="135" spans="1:84" ht="47.25" x14ac:dyDescent="0.25">
      <c r="A135" s="10" t="s">
        <v>224</v>
      </c>
      <c r="B135" s="19">
        <v>200</v>
      </c>
      <c r="C135" s="10"/>
      <c r="D135" s="10"/>
      <c r="E135" s="25" t="s">
        <v>602</v>
      </c>
      <c r="F135" s="20">
        <f>F136</f>
        <v>6301.2</v>
      </c>
      <c r="G135" s="20">
        <f t="shared" ref="G135:CE136" si="509">G136</f>
        <v>6301.2</v>
      </c>
      <c r="H135" s="20">
        <f t="shared" si="509"/>
        <v>6301.2</v>
      </c>
      <c r="I135" s="20">
        <f t="shared" si="509"/>
        <v>1000</v>
      </c>
      <c r="J135" s="20">
        <f t="shared" si="509"/>
        <v>0</v>
      </c>
      <c r="K135" s="20">
        <f t="shared" si="509"/>
        <v>0</v>
      </c>
      <c r="L135" s="20">
        <f t="shared" si="294"/>
        <v>7301.2</v>
      </c>
      <c r="M135" s="20">
        <f t="shared" si="295"/>
        <v>6301.2</v>
      </c>
      <c r="N135" s="20">
        <f t="shared" si="296"/>
        <v>6301.2</v>
      </c>
      <c r="O135" s="20">
        <f t="shared" si="509"/>
        <v>0</v>
      </c>
      <c r="P135" s="20">
        <f t="shared" si="509"/>
        <v>0</v>
      </c>
      <c r="Q135" s="20">
        <f t="shared" si="509"/>
        <v>0</v>
      </c>
      <c r="R135" s="20">
        <f t="shared" si="297"/>
        <v>7301.2</v>
      </c>
      <c r="S135" s="20">
        <f t="shared" si="298"/>
        <v>6301.2</v>
      </c>
      <c r="T135" s="20">
        <f t="shared" si="299"/>
        <v>6301.2</v>
      </c>
      <c r="U135" s="20">
        <f t="shared" si="509"/>
        <v>0</v>
      </c>
      <c r="V135" s="20">
        <f t="shared" si="300"/>
        <v>7301.2</v>
      </c>
      <c r="W135" s="20">
        <f t="shared" si="509"/>
        <v>0</v>
      </c>
      <c r="X135" s="20">
        <f t="shared" si="509"/>
        <v>0</v>
      </c>
      <c r="Y135" s="20">
        <f t="shared" si="509"/>
        <v>0</v>
      </c>
      <c r="Z135" s="20">
        <f t="shared" si="301"/>
        <v>7301.2</v>
      </c>
      <c r="AA135" s="20">
        <f t="shared" si="302"/>
        <v>6301.2</v>
      </c>
      <c r="AB135" s="20">
        <f t="shared" si="303"/>
        <v>6301.2</v>
      </c>
      <c r="AC135" s="20">
        <f t="shared" si="509"/>
        <v>0</v>
      </c>
      <c r="AD135" s="20">
        <f t="shared" si="509"/>
        <v>0</v>
      </c>
      <c r="AE135" s="20">
        <f t="shared" si="509"/>
        <v>0</v>
      </c>
      <c r="AF135" s="20">
        <f t="shared" si="304"/>
        <v>7301.2</v>
      </c>
      <c r="AG135" s="20">
        <f t="shared" si="305"/>
        <v>6301.2</v>
      </c>
      <c r="AH135" s="20">
        <f t="shared" si="306"/>
        <v>6301.2</v>
      </c>
      <c r="AI135" s="20">
        <f t="shared" si="509"/>
        <v>0</v>
      </c>
      <c r="AJ135" s="20">
        <f t="shared" si="307"/>
        <v>7301.2</v>
      </c>
      <c r="AK135" s="20">
        <f t="shared" si="509"/>
        <v>-241.37900000000002</v>
      </c>
      <c r="AL135" s="20">
        <f t="shared" si="509"/>
        <v>0</v>
      </c>
      <c r="AM135" s="20">
        <f t="shared" si="509"/>
        <v>0</v>
      </c>
      <c r="AN135" s="20">
        <f t="shared" si="308"/>
        <v>7059.8209999999999</v>
      </c>
      <c r="AO135" s="20">
        <f t="shared" si="309"/>
        <v>6301.2</v>
      </c>
      <c r="AP135" s="20">
        <f t="shared" si="310"/>
        <v>6301.2</v>
      </c>
      <c r="AQ135" s="20">
        <f t="shared" si="509"/>
        <v>0</v>
      </c>
      <c r="AR135" s="20">
        <f t="shared" si="509"/>
        <v>0</v>
      </c>
      <c r="AS135" s="20">
        <f t="shared" si="509"/>
        <v>0</v>
      </c>
      <c r="AT135" s="20">
        <f t="shared" si="311"/>
        <v>7059.8209999999999</v>
      </c>
      <c r="AU135" s="20">
        <f t="shared" si="312"/>
        <v>6301.2</v>
      </c>
      <c r="AV135" s="20">
        <f t="shared" si="313"/>
        <v>6301.2</v>
      </c>
      <c r="AW135" s="20">
        <f t="shared" si="509"/>
        <v>-78.998000000000005</v>
      </c>
      <c r="AX135" s="20">
        <f t="shared" si="509"/>
        <v>0</v>
      </c>
      <c r="AY135" s="20">
        <f t="shared" si="509"/>
        <v>0</v>
      </c>
      <c r="AZ135" s="20">
        <f t="shared" si="314"/>
        <v>6980.8230000000003</v>
      </c>
      <c r="BA135" s="20">
        <f t="shared" si="315"/>
        <v>6301.2</v>
      </c>
      <c r="BB135" s="20">
        <f t="shared" si="316"/>
        <v>6301.2</v>
      </c>
      <c r="BC135" s="20">
        <f t="shared" si="509"/>
        <v>0</v>
      </c>
      <c r="BD135" s="20">
        <f t="shared" si="317"/>
        <v>6980.8230000000003</v>
      </c>
      <c r="BE135" s="20">
        <f t="shared" si="509"/>
        <v>24.484999999999999</v>
      </c>
      <c r="BF135" s="20">
        <f t="shared" si="509"/>
        <v>0</v>
      </c>
      <c r="BG135" s="20">
        <f t="shared" si="509"/>
        <v>0</v>
      </c>
      <c r="BH135" s="20">
        <f t="shared" si="318"/>
        <v>7005.308</v>
      </c>
      <c r="BI135" s="20">
        <f t="shared" si="319"/>
        <v>6301.2</v>
      </c>
      <c r="BJ135" s="20">
        <f t="shared" si="320"/>
        <v>6301.2</v>
      </c>
      <c r="BK135" s="20">
        <f t="shared" si="509"/>
        <v>0</v>
      </c>
      <c r="BL135" s="20">
        <f t="shared" si="509"/>
        <v>0</v>
      </c>
      <c r="BM135" s="20">
        <f t="shared" si="321"/>
        <v>7005.308</v>
      </c>
      <c r="BN135" s="20">
        <f t="shared" si="322"/>
        <v>6301.2</v>
      </c>
      <c r="BO135" s="20">
        <f t="shared" si="509"/>
        <v>173.858</v>
      </c>
      <c r="BP135" s="20">
        <f t="shared" si="509"/>
        <v>0</v>
      </c>
      <c r="BQ135" s="20">
        <f t="shared" si="509"/>
        <v>0</v>
      </c>
      <c r="BR135" s="20">
        <f t="shared" si="323"/>
        <v>7179.1660000000002</v>
      </c>
      <c r="BS135" s="20">
        <f t="shared" si="324"/>
        <v>6301.2</v>
      </c>
      <c r="BT135" s="20">
        <f t="shared" si="325"/>
        <v>6301.2</v>
      </c>
      <c r="BU135" s="20">
        <f t="shared" si="509"/>
        <v>0</v>
      </c>
      <c r="BV135" s="20">
        <f t="shared" si="326"/>
        <v>7179.1660000000002</v>
      </c>
      <c r="BW135" s="20">
        <f t="shared" si="509"/>
        <v>3215</v>
      </c>
      <c r="BX135" s="20">
        <f t="shared" si="509"/>
        <v>0</v>
      </c>
      <c r="BY135" s="20">
        <f t="shared" si="327"/>
        <v>10394.166000000001</v>
      </c>
      <c r="BZ135" s="20">
        <f t="shared" si="328"/>
        <v>6301.2</v>
      </c>
      <c r="CA135" s="20">
        <f t="shared" si="509"/>
        <v>0</v>
      </c>
      <c r="CB135" s="20">
        <f t="shared" si="329"/>
        <v>10394.166000000001</v>
      </c>
      <c r="CC135" s="20">
        <f t="shared" si="509"/>
        <v>-12.755000000000001</v>
      </c>
      <c r="CD135" s="20">
        <f t="shared" si="330"/>
        <v>10381.411000000002</v>
      </c>
      <c r="CE135" s="20">
        <f t="shared" si="509"/>
        <v>0</v>
      </c>
    </row>
    <row r="136" spans="1:84" ht="47.25" x14ac:dyDescent="0.25">
      <c r="A136" s="10" t="s">
        <v>224</v>
      </c>
      <c r="B136" s="19">
        <v>240</v>
      </c>
      <c r="C136" s="10"/>
      <c r="D136" s="10"/>
      <c r="E136" s="25" t="s">
        <v>603</v>
      </c>
      <c r="F136" s="20">
        <f>F137</f>
        <v>6301.2</v>
      </c>
      <c r="G136" s="20">
        <f t="shared" si="509"/>
        <v>6301.2</v>
      </c>
      <c r="H136" s="20">
        <f t="shared" si="509"/>
        <v>6301.2</v>
      </c>
      <c r="I136" s="20">
        <f t="shared" si="509"/>
        <v>1000</v>
      </c>
      <c r="J136" s="20">
        <f t="shared" si="509"/>
        <v>0</v>
      </c>
      <c r="K136" s="20">
        <f t="shared" si="509"/>
        <v>0</v>
      </c>
      <c r="L136" s="20">
        <f t="shared" si="294"/>
        <v>7301.2</v>
      </c>
      <c r="M136" s="20">
        <f t="shared" si="295"/>
        <v>6301.2</v>
      </c>
      <c r="N136" s="20">
        <f t="shared" si="296"/>
        <v>6301.2</v>
      </c>
      <c r="O136" s="20">
        <f t="shared" si="509"/>
        <v>0</v>
      </c>
      <c r="P136" s="20">
        <f t="shared" si="509"/>
        <v>0</v>
      </c>
      <c r="Q136" s="20">
        <f t="shared" si="509"/>
        <v>0</v>
      </c>
      <c r="R136" s="20">
        <f t="shared" si="297"/>
        <v>7301.2</v>
      </c>
      <c r="S136" s="20">
        <f t="shared" si="298"/>
        <v>6301.2</v>
      </c>
      <c r="T136" s="20">
        <f t="shared" si="299"/>
        <v>6301.2</v>
      </c>
      <c r="U136" s="20">
        <f t="shared" si="509"/>
        <v>0</v>
      </c>
      <c r="V136" s="20">
        <f t="shared" si="300"/>
        <v>7301.2</v>
      </c>
      <c r="W136" s="20">
        <f t="shared" si="509"/>
        <v>0</v>
      </c>
      <c r="X136" s="20">
        <f t="shared" si="509"/>
        <v>0</v>
      </c>
      <c r="Y136" s="20">
        <f t="shared" si="509"/>
        <v>0</v>
      </c>
      <c r="Z136" s="20">
        <f t="shared" si="301"/>
        <v>7301.2</v>
      </c>
      <c r="AA136" s="20">
        <f t="shared" si="302"/>
        <v>6301.2</v>
      </c>
      <c r="AB136" s="20">
        <f t="shared" si="303"/>
        <v>6301.2</v>
      </c>
      <c r="AC136" s="20">
        <f t="shared" si="509"/>
        <v>0</v>
      </c>
      <c r="AD136" s="20">
        <f t="shared" si="509"/>
        <v>0</v>
      </c>
      <c r="AE136" s="20">
        <f t="shared" si="509"/>
        <v>0</v>
      </c>
      <c r="AF136" s="20">
        <f t="shared" si="304"/>
        <v>7301.2</v>
      </c>
      <c r="AG136" s="20">
        <f t="shared" si="305"/>
        <v>6301.2</v>
      </c>
      <c r="AH136" s="20">
        <f t="shared" si="306"/>
        <v>6301.2</v>
      </c>
      <c r="AI136" s="20">
        <f t="shared" si="509"/>
        <v>0</v>
      </c>
      <c r="AJ136" s="20">
        <f t="shared" si="307"/>
        <v>7301.2</v>
      </c>
      <c r="AK136" s="20">
        <f t="shared" si="509"/>
        <v>-241.37900000000002</v>
      </c>
      <c r="AL136" s="20">
        <f t="shared" si="509"/>
        <v>0</v>
      </c>
      <c r="AM136" s="20">
        <f t="shared" si="509"/>
        <v>0</v>
      </c>
      <c r="AN136" s="20">
        <f t="shared" si="308"/>
        <v>7059.8209999999999</v>
      </c>
      <c r="AO136" s="20">
        <f t="shared" si="309"/>
        <v>6301.2</v>
      </c>
      <c r="AP136" s="20">
        <f t="shared" si="310"/>
        <v>6301.2</v>
      </c>
      <c r="AQ136" s="20">
        <f t="shared" si="509"/>
        <v>0</v>
      </c>
      <c r="AR136" s="20">
        <f t="shared" si="509"/>
        <v>0</v>
      </c>
      <c r="AS136" s="20">
        <f t="shared" si="509"/>
        <v>0</v>
      </c>
      <c r="AT136" s="20">
        <f t="shared" si="311"/>
        <v>7059.8209999999999</v>
      </c>
      <c r="AU136" s="20">
        <f t="shared" si="312"/>
        <v>6301.2</v>
      </c>
      <c r="AV136" s="20">
        <f t="shared" si="313"/>
        <v>6301.2</v>
      </c>
      <c r="AW136" s="20">
        <f t="shared" si="509"/>
        <v>-78.998000000000005</v>
      </c>
      <c r="AX136" s="20">
        <f t="shared" si="509"/>
        <v>0</v>
      </c>
      <c r="AY136" s="20">
        <f t="shared" si="509"/>
        <v>0</v>
      </c>
      <c r="AZ136" s="20">
        <f t="shared" si="314"/>
        <v>6980.8230000000003</v>
      </c>
      <c r="BA136" s="20">
        <f t="shared" si="315"/>
        <v>6301.2</v>
      </c>
      <c r="BB136" s="20">
        <f t="shared" si="316"/>
        <v>6301.2</v>
      </c>
      <c r="BC136" s="20">
        <f t="shared" si="509"/>
        <v>0</v>
      </c>
      <c r="BD136" s="20">
        <f t="shared" si="317"/>
        <v>6980.8230000000003</v>
      </c>
      <c r="BE136" s="20">
        <f t="shared" si="509"/>
        <v>24.484999999999999</v>
      </c>
      <c r="BF136" s="20">
        <f t="shared" si="509"/>
        <v>0</v>
      </c>
      <c r="BG136" s="20">
        <f t="shared" si="509"/>
        <v>0</v>
      </c>
      <c r="BH136" s="20">
        <f t="shared" si="318"/>
        <v>7005.308</v>
      </c>
      <c r="BI136" s="20">
        <f t="shared" si="319"/>
        <v>6301.2</v>
      </c>
      <c r="BJ136" s="20">
        <f t="shared" si="320"/>
        <v>6301.2</v>
      </c>
      <c r="BK136" s="20">
        <f t="shared" si="509"/>
        <v>0</v>
      </c>
      <c r="BL136" s="20">
        <f t="shared" si="509"/>
        <v>0</v>
      </c>
      <c r="BM136" s="20">
        <f t="shared" si="321"/>
        <v>7005.308</v>
      </c>
      <c r="BN136" s="20">
        <f t="shared" si="322"/>
        <v>6301.2</v>
      </c>
      <c r="BO136" s="20">
        <f t="shared" si="509"/>
        <v>173.858</v>
      </c>
      <c r="BP136" s="20">
        <f t="shared" si="509"/>
        <v>0</v>
      </c>
      <c r="BQ136" s="20">
        <f t="shared" si="509"/>
        <v>0</v>
      </c>
      <c r="BR136" s="20">
        <f t="shared" si="323"/>
        <v>7179.1660000000002</v>
      </c>
      <c r="BS136" s="20">
        <f t="shared" si="324"/>
        <v>6301.2</v>
      </c>
      <c r="BT136" s="20">
        <f t="shared" si="325"/>
        <v>6301.2</v>
      </c>
      <c r="BU136" s="20">
        <f t="shared" si="509"/>
        <v>0</v>
      </c>
      <c r="BV136" s="20">
        <f t="shared" si="326"/>
        <v>7179.1660000000002</v>
      </c>
      <c r="BW136" s="20">
        <f t="shared" si="509"/>
        <v>3215</v>
      </c>
      <c r="BX136" s="20">
        <f t="shared" si="509"/>
        <v>0</v>
      </c>
      <c r="BY136" s="20">
        <f t="shared" si="327"/>
        <v>10394.166000000001</v>
      </c>
      <c r="BZ136" s="20">
        <f t="shared" si="328"/>
        <v>6301.2</v>
      </c>
      <c r="CA136" s="20">
        <f t="shared" si="509"/>
        <v>0</v>
      </c>
      <c r="CB136" s="20">
        <f t="shared" si="329"/>
        <v>10394.166000000001</v>
      </c>
      <c r="CC136" s="20">
        <f t="shared" si="509"/>
        <v>-12.755000000000001</v>
      </c>
      <c r="CD136" s="20">
        <f t="shared" si="330"/>
        <v>10381.411000000002</v>
      </c>
      <c r="CE136" s="20">
        <f t="shared" si="509"/>
        <v>0</v>
      </c>
    </row>
    <row r="137" spans="1:84" x14ac:dyDescent="0.25">
      <c r="A137" s="10" t="s">
        <v>224</v>
      </c>
      <c r="B137" s="19">
        <v>240</v>
      </c>
      <c r="C137" s="10" t="s">
        <v>343</v>
      </c>
      <c r="D137" s="10" t="s">
        <v>336</v>
      </c>
      <c r="E137" s="25" t="s">
        <v>589</v>
      </c>
      <c r="F137" s="20">
        <v>6301.2</v>
      </c>
      <c r="G137" s="20">
        <v>6301.2</v>
      </c>
      <c r="H137" s="20">
        <v>6301.2</v>
      </c>
      <c r="I137" s="20">
        <v>1000</v>
      </c>
      <c r="J137" s="20"/>
      <c r="K137" s="20"/>
      <c r="L137" s="20">
        <f t="shared" si="294"/>
        <v>7301.2</v>
      </c>
      <c r="M137" s="20">
        <f t="shared" si="295"/>
        <v>6301.2</v>
      </c>
      <c r="N137" s="20">
        <f t="shared" si="296"/>
        <v>6301.2</v>
      </c>
      <c r="O137" s="20"/>
      <c r="P137" s="20"/>
      <c r="Q137" s="20"/>
      <c r="R137" s="20">
        <f t="shared" si="297"/>
        <v>7301.2</v>
      </c>
      <c r="S137" s="20">
        <f t="shared" si="298"/>
        <v>6301.2</v>
      </c>
      <c r="T137" s="20">
        <f t="shared" si="299"/>
        <v>6301.2</v>
      </c>
      <c r="U137" s="20"/>
      <c r="V137" s="20">
        <f t="shared" si="300"/>
        <v>7301.2</v>
      </c>
      <c r="W137" s="20"/>
      <c r="X137" s="20"/>
      <c r="Y137" s="20"/>
      <c r="Z137" s="20">
        <f t="shared" si="301"/>
        <v>7301.2</v>
      </c>
      <c r="AA137" s="20">
        <f t="shared" si="302"/>
        <v>6301.2</v>
      </c>
      <c r="AB137" s="20">
        <f t="shared" si="303"/>
        <v>6301.2</v>
      </c>
      <c r="AC137" s="20"/>
      <c r="AD137" s="20"/>
      <c r="AE137" s="20"/>
      <c r="AF137" s="20">
        <f t="shared" si="304"/>
        <v>7301.2</v>
      </c>
      <c r="AG137" s="20">
        <f t="shared" si="305"/>
        <v>6301.2</v>
      </c>
      <c r="AH137" s="20">
        <f t="shared" si="306"/>
        <v>6301.2</v>
      </c>
      <c r="AI137" s="20"/>
      <c r="AJ137" s="20">
        <f t="shared" si="307"/>
        <v>7301.2</v>
      </c>
      <c r="AK137" s="20">
        <f>131.7-39.103-3-49.4-87.35-39.017-31.4-123.809</f>
        <v>-241.37900000000002</v>
      </c>
      <c r="AL137" s="20"/>
      <c r="AM137" s="20"/>
      <c r="AN137" s="20">
        <f t="shared" si="308"/>
        <v>7059.8209999999999</v>
      </c>
      <c r="AO137" s="20">
        <f t="shared" si="309"/>
        <v>6301.2</v>
      </c>
      <c r="AP137" s="20">
        <f t="shared" si="310"/>
        <v>6301.2</v>
      </c>
      <c r="AQ137" s="20"/>
      <c r="AR137" s="20"/>
      <c r="AS137" s="20"/>
      <c r="AT137" s="20">
        <f t="shared" si="311"/>
        <v>7059.8209999999999</v>
      </c>
      <c r="AU137" s="20">
        <f t="shared" si="312"/>
        <v>6301.2</v>
      </c>
      <c r="AV137" s="20">
        <f t="shared" si="313"/>
        <v>6301.2</v>
      </c>
      <c r="AW137" s="20">
        <f>-51-27.998</f>
        <v>-78.998000000000005</v>
      </c>
      <c r="AX137" s="20"/>
      <c r="AY137" s="20"/>
      <c r="AZ137" s="20">
        <f t="shared" si="314"/>
        <v>6980.8230000000003</v>
      </c>
      <c r="BA137" s="20">
        <f t="shared" si="315"/>
        <v>6301.2</v>
      </c>
      <c r="BB137" s="20">
        <f t="shared" si="316"/>
        <v>6301.2</v>
      </c>
      <c r="BC137" s="20"/>
      <c r="BD137" s="20">
        <f t="shared" si="317"/>
        <v>6980.8230000000003</v>
      </c>
      <c r="BE137" s="20">
        <v>24.484999999999999</v>
      </c>
      <c r="BF137" s="20"/>
      <c r="BG137" s="20"/>
      <c r="BH137" s="20">
        <f t="shared" si="318"/>
        <v>7005.308</v>
      </c>
      <c r="BI137" s="20">
        <f t="shared" si="319"/>
        <v>6301.2</v>
      </c>
      <c r="BJ137" s="20">
        <f t="shared" si="320"/>
        <v>6301.2</v>
      </c>
      <c r="BK137" s="20"/>
      <c r="BL137" s="20"/>
      <c r="BM137" s="20">
        <f t="shared" si="321"/>
        <v>7005.308</v>
      </c>
      <c r="BN137" s="20">
        <f t="shared" si="322"/>
        <v>6301.2</v>
      </c>
      <c r="BO137" s="20">
        <f>200-26.142</f>
        <v>173.858</v>
      </c>
      <c r="BP137" s="20"/>
      <c r="BQ137" s="20"/>
      <c r="BR137" s="20">
        <f t="shared" si="323"/>
        <v>7179.1660000000002</v>
      </c>
      <c r="BS137" s="20">
        <f t="shared" si="324"/>
        <v>6301.2</v>
      </c>
      <c r="BT137" s="20">
        <f t="shared" si="325"/>
        <v>6301.2</v>
      </c>
      <c r="BU137" s="20"/>
      <c r="BV137" s="20">
        <f t="shared" si="326"/>
        <v>7179.1660000000002</v>
      </c>
      <c r="BW137" s="20">
        <f>1115+700+700+700</f>
        <v>3215</v>
      </c>
      <c r="BX137" s="20"/>
      <c r="BY137" s="20">
        <f t="shared" si="327"/>
        <v>10394.166000000001</v>
      </c>
      <c r="BZ137" s="20">
        <f t="shared" si="328"/>
        <v>6301.2</v>
      </c>
      <c r="CA137" s="20"/>
      <c r="CB137" s="20">
        <f t="shared" si="329"/>
        <v>10394.166000000001</v>
      </c>
      <c r="CC137" s="20">
        <v>-12.755000000000001</v>
      </c>
      <c r="CD137" s="20">
        <f t="shared" si="330"/>
        <v>10381.411000000002</v>
      </c>
      <c r="CE137" s="20"/>
    </row>
    <row r="138" spans="1:84" ht="47.25" x14ac:dyDescent="0.25">
      <c r="A138" s="10" t="s">
        <v>224</v>
      </c>
      <c r="B138" s="19">
        <v>600</v>
      </c>
      <c r="C138" s="10"/>
      <c r="D138" s="10"/>
      <c r="E138" s="25" t="s">
        <v>614</v>
      </c>
      <c r="F138" s="20">
        <f>F139</f>
        <v>900</v>
      </c>
      <c r="G138" s="20">
        <f t="shared" ref="G138:CE139" si="510">G139</f>
        <v>900</v>
      </c>
      <c r="H138" s="20">
        <f t="shared" si="510"/>
        <v>900</v>
      </c>
      <c r="I138" s="20">
        <f t="shared" si="510"/>
        <v>0</v>
      </c>
      <c r="J138" s="20">
        <f t="shared" si="510"/>
        <v>0</v>
      </c>
      <c r="K138" s="20">
        <f t="shared" si="510"/>
        <v>0</v>
      </c>
      <c r="L138" s="20">
        <f t="shared" si="294"/>
        <v>900</v>
      </c>
      <c r="M138" s="20">
        <f t="shared" si="295"/>
        <v>900</v>
      </c>
      <c r="N138" s="20">
        <f t="shared" si="296"/>
        <v>900</v>
      </c>
      <c r="O138" s="20">
        <f t="shared" si="510"/>
        <v>0</v>
      </c>
      <c r="P138" s="20">
        <f t="shared" si="510"/>
        <v>0</v>
      </c>
      <c r="Q138" s="20">
        <f t="shared" si="510"/>
        <v>0</v>
      </c>
      <c r="R138" s="20">
        <f t="shared" si="297"/>
        <v>900</v>
      </c>
      <c r="S138" s="20">
        <f t="shared" si="298"/>
        <v>900</v>
      </c>
      <c r="T138" s="20">
        <f t="shared" si="299"/>
        <v>900</v>
      </c>
      <c r="U138" s="20">
        <f t="shared" si="510"/>
        <v>0</v>
      </c>
      <c r="V138" s="20">
        <f t="shared" si="300"/>
        <v>900</v>
      </c>
      <c r="W138" s="20">
        <f t="shared" si="510"/>
        <v>0</v>
      </c>
      <c r="X138" s="20">
        <f t="shared" si="510"/>
        <v>0</v>
      </c>
      <c r="Y138" s="20">
        <f t="shared" si="510"/>
        <v>0</v>
      </c>
      <c r="Z138" s="20">
        <f t="shared" si="301"/>
        <v>900</v>
      </c>
      <c r="AA138" s="20">
        <f t="shared" si="302"/>
        <v>900</v>
      </c>
      <c r="AB138" s="20">
        <f t="shared" si="303"/>
        <v>900</v>
      </c>
      <c r="AC138" s="20">
        <f t="shared" si="510"/>
        <v>0</v>
      </c>
      <c r="AD138" s="20">
        <f t="shared" si="510"/>
        <v>0</v>
      </c>
      <c r="AE138" s="20">
        <f t="shared" si="510"/>
        <v>0</v>
      </c>
      <c r="AF138" s="20">
        <f t="shared" si="304"/>
        <v>900</v>
      </c>
      <c r="AG138" s="20">
        <f t="shared" si="305"/>
        <v>900</v>
      </c>
      <c r="AH138" s="20">
        <f t="shared" si="306"/>
        <v>900</v>
      </c>
      <c r="AI138" s="20">
        <f t="shared" si="510"/>
        <v>0</v>
      </c>
      <c r="AJ138" s="20">
        <f t="shared" si="307"/>
        <v>900</v>
      </c>
      <c r="AK138" s="20">
        <f t="shared" si="510"/>
        <v>0</v>
      </c>
      <c r="AL138" s="20">
        <f t="shared" si="510"/>
        <v>0</v>
      </c>
      <c r="AM138" s="20">
        <f t="shared" si="510"/>
        <v>0</v>
      </c>
      <c r="AN138" s="20">
        <f t="shared" si="308"/>
        <v>900</v>
      </c>
      <c r="AO138" s="20">
        <f t="shared" si="309"/>
        <v>900</v>
      </c>
      <c r="AP138" s="20">
        <f t="shared" si="310"/>
        <v>900</v>
      </c>
      <c r="AQ138" s="20">
        <f t="shared" si="510"/>
        <v>0</v>
      </c>
      <c r="AR138" s="20">
        <f t="shared" si="510"/>
        <v>0</v>
      </c>
      <c r="AS138" s="20">
        <f t="shared" si="510"/>
        <v>0</v>
      </c>
      <c r="AT138" s="20">
        <f t="shared" si="311"/>
        <v>900</v>
      </c>
      <c r="AU138" s="20">
        <f t="shared" si="312"/>
        <v>900</v>
      </c>
      <c r="AV138" s="20">
        <f t="shared" si="313"/>
        <v>900</v>
      </c>
      <c r="AW138" s="20">
        <f t="shared" si="510"/>
        <v>0</v>
      </c>
      <c r="AX138" s="20">
        <f t="shared" si="510"/>
        <v>0</v>
      </c>
      <c r="AY138" s="20">
        <f t="shared" si="510"/>
        <v>0</v>
      </c>
      <c r="AZ138" s="20">
        <f t="shared" si="314"/>
        <v>900</v>
      </c>
      <c r="BA138" s="20">
        <f t="shared" si="315"/>
        <v>900</v>
      </c>
      <c r="BB138" s="20">
        <f t="shared" si="316"/>
        <v>900</v>
      </c>
      <c r="BC138" s="20">
        <f t="shared" si="510"/>
        <v>0</v>
      </c>
      <c r="BD138" s="20">
        <f t="shared" si="317"/>
        <v>900</v>
      </c>
      <c r="BE138" s="20">
        <f t="shared" si="510"/>
        <v>-340</v>
      </c>
      <c r="BF138" s="20">
        <f t="shared" si="510"/>
        <v>0</v>
      </c>
      <c r="BG138" s="20">
        <f t="shared" si="510"/>
        <v>0</v>
      </c>
      <c r="BH138" s="20">
        <f t="shared" si="318"/>
        <v>560</v>
      </c>
      <c r="BI138" s="20">
        <f t="shared" si="319"/>
        <v>900</v>
      </c>
      <c r="BJ138" s="20">
        <f t="shared" si="320"/>
        <v>900</v>
      </c>
      <c r="BK138" s="20">
        <f t="shared" si="510"/>
        <v>0</v>
      </c>
      <c r="BL138" s="20">
        <f t="shared" si="510"/>
        <v>0</v>
      </c>
      <c r="BM138" s="20">
        <f t="shared" si="321"/>
        <v>560</v>
      </c>
      <c r="BN138" s="20">
        <f t="shared" si="322"/>
        <v>900</v>
      </c>
      <c r="BO138" s="20">
        <f t="shared" si="510"/>
        <v>0</v>
      </c>
      <c r="BP138" s="20">
        <f t="shared" si="510"/>
        <v>0</v>
      </c>
      <c r="BQ138" s="20">
        <f t="shared" si="510"/>
        <v>0</v>
      </c>
      <c r="BR138" s="20">
        <f t="shared" si="323"/>
        <v>560</v>
      </c>
      <c r="BS138" s="20">
        <f t="shared" si="324"/>
        <v>900</v>
      </c>
      <c r="BT138" s="20">
        <f t="shared" si="325"/>
        <v>900</v>
      </c>
      <c r="BU138" s="20">
        <f t="shared" si="510"/>
        <v>0</v>
      </c>
      <c r="BV138" s="20">
        <f t="shared" si="326"/>
        <v>560</v>
      </c>
      <c r="BW138" s="20">
        <f t="shared" si="510"/>
        <v>0</v>
      </c>
      <c r="BX138" s="20">
        <f t="shared" si="510"/>
        <v>0</v>
      </c>
      <c r="BY138" s="20">
        <f t="shared" si="327"/>
        <v>560</v>
      </c>
      <c r="BZ138" s="20">
        <f t="shared" si="328"/>
        <v>900</v>
      </c>
      <c r="CA138" s="20">
        <f t="shared" si="510"/>
        <v>0</v>
      </c>
      <c r="CB138" s="20">
        <f t="shared" si="329"/>
        <v>560</v>
      </c>
      <c r="CC138" s="20">
        <f t="shared" si="510"/>
        <v>0</v>
      </c>
      <c r="CD138" s="20">
        <f t="shared" si="330"/>
        <v>560</v>
      </c>
      <c r="CE138" s="20">
        <f t="shared" si="510"/>
        <v>0</v>
      </c>
    </row>
    <row r="139" spans="1:84" ht="47.25" x14ac:dyDescent="0.25">
      <c r="A139" s="10" t="s">
        <v>224</v>
      </c>
      <c r="B139" s="19">
        <v>630</v>
      </c>
      <c r="C139" s="10"/>
      <c r="D139" s="10"/>
      <c r="E139" s="25" t="s">
        <v>617</v>
      </c>
      <c r="F139" s="20">
        <f>F140</f>
        <v>900</v>
      </c>
      <c r="G139" s="20">
        <f t="shared" si="510"/>
        <v>900</v>
      </c>
      <c r="H139" s="20">
        <f t="shared" si="510"/>
        <v>900</v>
      </c>
      <c r="I139" s="20">
        <f t="shared" si="510"/>
        <v>0</v>
      </c>
      <c r="J139" s="20">
        <f t="shared" si="510"/>
        <v>0</v>
      </c>
      <c r="K139" s="20">
        <f t="shared" si="510"/>
        <v>0</v>
      </c>
      <c r="L139" s="20">
        <f t="shared" si="294"/>
        <v>900</v>
      </c>
      <c r="M139" s="20">
        <f t="shared" si="295"/>
        <v>900</v>
      </c>
      <c r="N139" s="20">
        <f t="shared" si="296"/>
        <v>900</v>
      </c>
      <c r="O139" s="20">
        <f t="shared" si="510"/>
        <v>0</v>
      </c>
      <c r="P139" s="20">
        <f t="shared" si="510"/>
        <v>0</v>
      </c>
      <c r="Q139" s="20">
        <f t="shared" si="510"/>
        <v>0</v>
      </c>
      <c r="R139" s="20">
        <f t="shared" si="297"/>
        <v>900</v>
      </c>
      <c r="S139" s="20">
        <f t="shared" si="298"/>
        <v>900</v>
      </c>
      <c r="T139" s="20">
        <f t="shared" si="299"/>
        <v>900</v>
      </c>
      <c r="U139" s="20">
        <f t="shared" si="510"/>
        <v>0</v>
      </c>
      <c r="V139" s="20">
        <f t="shared" si="300"/>
        <v>900</v>
      </c>
      <c r="W139" s="20">
        <f t="shared" si="510"/>
        <v>0</v>
      </c>
      <c r="X139" s="20">
        <f t="shared" si="510"/>
        <v>0</v>
      </c>
      <c r="Y139" s="20">
        <f t="shared" si="510"/>
        <v>0</v>
      </c>
      <c r="Z139" s="20">
        <f t="shared" si="301"/>
        <v>900</v>
      </c>
      <c r="AA139" s="20">
        <f t="shared" si="302"/>
        <v>900</v>
      </c>
      <c r="AB139" s="20">
        <f t="shared" si="303"/>
        <v>900</v>
      </c>
      <c r="AC139" s="20">
        <f t="shared" si="510"/>
        <v>0</v>
      </c>
      <c r="AD139" s="20">
        <f t="shared" si="510"/>
        <v>0</v>
      </c>
      <c r="AE139" s="20">
        <f t="shared" si="510"/>
        <v>0</v>
      </c>
      <c r="AF139" s="20">
        <f t="shared" si="304"/>
        <v>900</v>
      </c>
      <c r="AG139" s="20">
        <f t="shared" si="305"/>
        <v>900</v>
      </c>
      <c r="AH139" s="20">
        <f t="shared" si="306"/>
        <v>900</v>
      </c>
      <c r="AI139" s="20">
        <f t="shared" si="510"/>
        <v>0</v>
      </c>
      <c r="AJ139" s="20">
        <f t="shared" si="307"/>
        <v>900</v>
      </c>
      <c r="AK139" s="20">
        <f t="shared" si="510"/>
        <v>0</v>
      </c>
      <c r="AL139" s="20">
        <f t="shared" si="510"/>
        <v>0</v>
      </c>
      <c r="AM139" s="20">
        <f t="shared" si="510"/>
        <v>0</v>
      </c>
      <c r="AN139" s="20">
        <f t="shared" si="308"/>
        <v>900</v>
      </c>
      <c r="AO139" s="20">
        <f t="shared" si="309"/>
        <v>900</v>
      </c>
      <c r="AP139" s="20">
        <f t="shared" si="310"/>
        <v>900</v>
      </c>
      <c r="AQ139" s="20">
        <f t="shared" si="510"/>
        <v>0</v>
      </c>
      <c r="AR139" s="20">
        <f t="shared" si="510"/>
        <v>0</v>
      </c>
      <c r="AS139" s="20">
        <f t="shared" si="510"/>
        <v>0</v>
      </c>
      <c r="AT139" s="20">
        <f t="shared" si="311"/>
        <v>900</v>
      </c>
      <c r="AU139" s="20">
        <f t="shared" si="312"/>
        <v>900</v>
      </c>
      <c r="AV139" s="20">
        <f t="shared" si="313"/>
        <v>900</v>
      </c>
      <c r="AW139" s="20">
        <f t="shared" si="510"/>
        <v>0</v>
      </c>
      <c r="AX139" s="20">
        <f t="shared" si="510"/>
        <v>0</v>
      </c>
      <c r="AY139" s="20">
        <f t="shared" si="510"/>
        <v>0</v>
      </c>
      <c r="AZ139" s="20">
        <f t="shared" si="314"/>
        <v>900</v>
      </c>
      <c r="BA139" s="20">
        <f t="shared" si="315"/>
        <v>900</v>
      </c>
      <c r="BB139" s="20">
        <f t="shared" si="316"/>
        <v>900</v>
      </c>
      <c r="BC139" s="20">
        <f t="shared" si="510"/>
        <v>0</v>
      </c>
      <c r="BD139" s="20">
        <f t="shared" si="317"/>
        <v>900</v>
      </c>
      <c r="BE139" s="20">
        <f t="shared" si="510"/>
        <v>-340</v>
      </c>
      <c r="BF139" s="20">
        <f t="shared" si="510"/>
        <v>0</v>
      </c>
      <c r="BG139" s="20">
        <f t="shared" si="510"/>
        <v>0</v>
      </c>
      <c r="BH139" s="20">
        <f t="shared" si="318"/>
        <v>560</v>
      </c>
      <c r="BI139" s="20">
        <f t="shared" si="319"/>
        <v>900</v>
      </c>
      <c r="BJ139" s="20">
        <f t="shared" si="320"/>
        <v>900</v>
      </c>
      <c r="BK139" s="20">
        <f t="shared" si="510"/>
        <v>0</v>
      </c>
      <c r="BL139" s="20">
        <f t="shared" si="510"/>
        <v>0</v>
      </c>
      <c r="BM139" s="20">
        <f t="shared" si="321"/>
        <v>560</v>
      </c>
      <c r="BN139" s="20">
        <f t="shared" si="322"/>
        <v>900</v>
      </c>
      <c r="BO139" s="20">
        <f t="shared" si="510"/>
        <v>0</v>
      </c>
      <c r="BP139" s="20">
        <f t="shared" si="510"/>
        <v>0</v>
      </c>
      <c r="BQ139" s="20">
        <f t="shared" si="510"/>
        <v>0</v>
      </c>
      <c r="BR139" s="20">
        <f t="shared" si="323"/>
        <v>560</v>
      </c>
      <c r="BS139" s="20">
        <f t="shared" si="324"/>
        <v>900</v>
      </c>
      <c r="BT139" s="20">
        <f t="shared" si="325"/>
        <v>900</v>
      </c>
      <c r="BU139" s="20">
        <f t="shared" si="510"/>
        <v>0</v>
      </c>
      <c r="BV139" s="20">
        <f t="shared" si="326"/>
        <v>560</v>
      </c>
      <c r="BW139" s="20">
        <f t="shared" si="510"/>
        <v>0</v>
      </c>
      <c r="BX139" s="20">
        <f t="shared" si="510"/>
        <v>0</v>
      </c>
      <c r="BY139" s="20">
        <f t="shared" si="327"/>
        <v>560</v>
      </c>
      <c r="BZ139" s="20">
        <f t="shared" si="328"/>
        <v>900</v>
      </c>
      <c r="CA139" s="20">
        <f t="shared" si="510"/>
        <v>0</v>
      </c>
      <c r="CB139" s="20">
        <f t="shared" si="329"/>
        <v>560</v>
      </c>
      <c r="CC139" s="20">
        <f t="shared" si="510"/>
        <v>0</v>
      </c>
      <c r="CD139" s="20">
        <f t="shared" si="330"/>
        <v>560</v>
      </c>
      <c r="CE139" s="20">
        <f t="shared" si="510"/>
        <v>0</v>
      </c>
    </row>
    <row r="140" spans="1:84" x14ac:dyDescent="0.25">
      <c r="A140" s="10" t="s">
        <v>224</v>
      </c>
      <c r="B140" s="19">
        <v>630</v>
      </c>
      <c r="C140" s="10" t="s">
        <v>343</v>
      </c>
      <c r="D140" s="10" t="s">
        <v>336</v>
      </c>
      <c r="E140" s="25" t="s">
        <v>589</v>
      </c>
      <c r="F140" s="20">
        <v>900</v>
      </c>
      <c r="G140" s="20">
        <v>900</v>
      </c>
      <c r="H140" s="20">
        <v>900</v>
      </c>
      <c r="I140" s="20"/>
      <c r="J140" s="20"/>
      <c r="K140" s="20"/>
      <c r="L140" s="20">
        <f t="shared" si="294"/>
        <v>900</v>
      </c>
      <c r="M140" s="20">
        <f t="shared" si="295"/>
        <v>900</v>
      </c>
      <c r="N140" s="20">
        <f t="shared" si="296"/>
        <v>900</v>
      </c>
      <c r="O140" s="20"/>
      <c r="P140" s="20"/>
      <c r="Q140" s="20"/>
      <c r="R140" s="20">
        <f t="shared" si="297"/>
        <v>900</v>
      </c>
      <c r="S140" s="20">
        <f t="shared" si="298"/>
        <v>900</v>
      </c>
      <c r="T140" s="20">
        <f t="shared" si="299"/>
        <v>900</v>
      </c>
      <c r="U140" s="20"/>
      <c r="V140" s="20">
        <f t="shared" si="300"/>
        <v>900</v>
      </c>
      <c r="W140" s="20"/>
      <c r="X140" s="20"/>
      <c r="Y140" s="20"/>
      <c r="Z140" s="20">
        <f t="shared" si="301"/>
        <v>900</v>
      </c>
      <c r="AA140" s="20">
        <f t="shared" si="302"/>
        <v>900</v>
      </c>
      <c r="AB140" s="20">
        <f t="shared" si="303"/>
        <v>900</v>
      </c>
      <c r="AC140" s="20"/>
      <c r="AD140" s="20"/>
      <c r="AE140" s="20"/>
      <c r="AF140" s="20">
        <f t="shared" si="304"/>
        <v>900</v>
      </c>
      <c r="AG140" s="20">
        <f t="shared" si="305"/>
        <v>900</v>
      </c>
      <c r="AH140" s="20">
        <f t="shared" si="306"/>
        <v>900</v>
      </c>
      <c r="AI140" s="20"/>
      <c r="AJ140" s="20">
        <f t="shared" si="307"/>
        <v>900</v>
      </c>
      <c r="AK140" s="20"/>
      <c r="AL140" s="20"/>
      <c r="AM140" s="20"/>
      <c r="AN140" s="20">
        <f t="shared" si="308"/>
        <v>900</v>
      </c>
      <c r="AO140" s="20">
        <f t="shared" si="309"/>
        <v>900</v>
      </c>
      <c r="AP140" s="20">
        <f t="shared" si="310"/>
        <v>900</v>
      </c>
      <c r="AQ140" s="20"/>
      <c r="AR140" s="20"/>
      <c r="AS140" s="20"/>
      <c r="AT140" s="20">
        <f t="shared" si="311"/>
        <v>900</v>
      </c>
      <c r="AU140" s="20">
        <f t="shared" si="312"/>
        <v>900</v>
      </c>
      <c r="AV140" s="20">
        <f t="shared" si="313"/>
        <v>900</v>
      </c>
      <c r="AW140" s="20"/>
      <c r="AX140" s="20"/>
      <c r="AY140" s="20"/>
      <c r="AZ140" s="20">
        <f t="shared" si="314"/>
        <v>900</v>
      </c>
      <c r="BA140" s="20">
        <f t="shared" si="315"/>
        <v>900</v>
      </c>
      <c r="BB140" s="20">
        <f t="shared" si="316"/>
        <v>900</v>
      </c>
      <c r="BC140" s="20"/>
      <c r="BD140" s="20">
        <f t="shared" si="317"/>
        <v>900</v>
      </c>
      <c r="BE140" s="20">
        <v>-340</v>
      </c>
      <c r="BF140" s="20"/>
      <c r="BG140" s="20"/>
      <c r="BH140" s="20">
        <f t="shared" si="318"/>
        <v>560</v>
      </c>
      <c r="BI140" s="20">
        <f t="shared" si="319"/>
        <v>900</v>
      </c>
      <c r="BJ140" s="20">
        <f t="shared" si="320"/>
        <v>900</v>
      </c>
      <c r="BK140" s="20"/>
      <c r="BL140" s="20"/>
      <c r="BM140" s="20">
        <f t="shared" si="321"/>
        <v>560</v>
      </c>
      <c r="BN140" s="20">
        <f t="shared" si="322"/>
        <v>900</v>
      </c>
      <c r="BO140" s="20"/>
      <c r="BP140" s="20"/>
      <c r="BQ140" s="20"/>
      <c r="BR140" s="20">
        <f t="shared" si="323"/>
        <v>560</v>
      </c>
      <c r="BS140" s="20">
        <f t="shared" si="324"/>
        <v>900</v>
      </c>
      <c r="BT140" s="20">
        <f t="shared" si="325"/>
        <v>900</v>
      </c>
      <c r="BU140" s="20"/>
      <c r="BV140" s="20">
        <f t="shared" si="326"/>
        <v>560</v>
      </c>
      <c r="BW140" s="20"/>
      <c r="BX140" s="20"/>
      <c r="BY140" s="20">
        <f t="shared" si="327"/>
        <v>560</v>
      </c>
      <c r="BZ140" s="20">
        <f t="shared" si="328"/>
        <v>900</v>
      </c>
      <c r="CA140" s="20"/>
      <c r="CB140" s="20">
        <f t="shared" si="329"/>
        <v>560</v>
      </c>
      <c r="CC140" s="20"/>
      <c r="CD140" s="20">
        <f t="shared" si="330"/>
        <v>560</v>
      </c>
      <c r="CE140" s="20"/>
    </row>
    <row r="141" spans="1:84" s="17" customFormat="1" ht="47.25" x14ac:dyDescent="0.25">
      <c r="A141" s="21" t="s">
        <v>360</v>
      </c>
      <c r="B141" s="22"/>
      <c r="C141" s="21"/>
      <c r="D141" s="21"/>
      <c r="E141" s="27" t="s">
        <v>655</v>
      </c>
      <c r="F141" s="23">
        <f t="shared" ref="F141:K141" si="511">F142+F163+F186+F195</f>
        <v>571151.90000000014</v>
      </c>
      <c r="G141" s="23">
        <f t="shared" si="511"/>
        <v>571151.90000000014</v>
      </c>
      <c r="H141" s="23">
        <f t="shared" si="511"/>
        <v>571459.90000000014</v>
      </c>
      <c r="I141" s="23">
        <f t="shared" si="511"/>
        <v>26466.32</v>
      </c>
      <c r="J141" s="23">
        <f t="shared" si="511"/>
        <v>0</v>
      </c>
      <c r="K141" s="23">
        <f t="shared" si="511"/>
        <v>0</v>
      </c>
      <c r="L141" s="23">
        <f t="shared" si="294"/>
        <v>597618.22000000009</v>
      </c>
      <c r="M141" s="23">
        <f t="shared" si="295"/>
        <v>571151.90000000014</v>
      </c>
      <c r="N141" s="23">
        <f t="shared" si="296"/>
        <v>571459.90000000014</v>
      </c>
      <c r="O141" s="23">
        <f t="shared" ref="O141:Q141" si="512">O142+O163+O186+O195</f>
        <v>0</v>
      </c>
      <c r="P141" s="23">
        <f t="shared" si="512"/>
        <v>0</v>
      </c>
      <c r="Q141" s="23">
        <f t="shared" si="512"/>
        <v>0</v>
      </c>
      <c r="R141" s="23">
        <f t="shared" si="297"/>
        <v>597618.22000000009</v>
      </c>
      <c r="S141" s="23">
        <f t="shared" si="298"/>
        <v>571151.90000000014</v>
      </c>
      <c r="T141" s="23">
        <f t="shared" si="299"/>
        <v>571459.90000000014</v>
      </c>
      <c r="U141" s="23">
        <f>U142+U163+U186+U195</f>
        <v>0</v>
      </c>
      <c r="V141" s="23">
        <f t="shared" si="300"/>
        <v>597618.22000000009</v>
      </c>
      <c r="W141" s="23">
        <f t="shared" ref="W141:Y141" si="513">W142+W163+W186+W195</f>
        <v>0</v>
      </c>
      <c r="X141" s="23">
        <f t="shared" si="513"/>
        <v>0</v>
      </c>
      <c r="Y141" s="23">
        <f t="shared" si="513"/>
        <v>0</v>
      </c>
      <c r="Z141" s="20">
        <f t="shared" si="301"/>
        <v>597618.22000000009</v>
      </c>
      <c r="AA141" s="20">
        <f t="shared" si="302"/>
        <v>571151.90000000014</v>
      </c>
      <c r="AB141" s="20">
        <f t="shared" si="303"/>
        <v>571459.90000000014</v>
      </c>
      <c r="AC141" s="23">
        <f t="shared" ref="AC141:AE141" si="514">AC142+AC163+AC186+AC195</f>
        <v>0</v>
      </c>
      <c r="AD141" s="23">
        <f t="shared" si="514"/>
        <v>0</v>
      </c>
      <c r="AE141" s="23">
        <f t="shared" si="514"/>
        <v>0</v>
      </c>
      <c r="AF141" s="20">
        <f t="shared" si="304"/>
        <v>597618.22000000009</v>
      </c>
      <c r="AG141" s="20">
        <f t="shared" si="305"/>
        <v>571151.90000000014</v>
      </c>
      <c r="AH141" s="20">
        <f t="shared" si="306"/>
        <v>571459.90000000014</v>
      </c>
      <c r="AI141" s="23">
        <f>AI142+AI163+AI186+AI195</f>
        <v>0</v>
      </c>
      <c r="AJ141" s="20">
        <f t="shared" si="307"/>
        <v>597618.22000000009</v>
      </c>
      <c r="AK141" s="23">
        <f t="shared" ref="AK141:AM141" si="515">AK142+AK163+AK186+AK195</f>
        <v>-49815.857000000004</v>
      </c>
      <c r="AL141" s="23">
        <f t="shared" si="515"/>
        <v>-27415.3</v>
      </c>
      <c r="AM141" s="23">
        <f t="shared" si="515"/>
        <v>77415.3</v>
      </c>
      <c r="AN141" s="20">
        <f t="shared" si="308"/>
        <v>547802.36300000013</v>
      </c>
      <c r="AO141" s="20">
        <f t="shared" si="309"/>
        <v>543736.60000000009</v>
      </c>
      <c r="AP141" s="20">
        <f t="shared" si="310"/>
        <v>648875.20000000019</v>
      </c>
      <c r="AQ141" s="23">
        <f t="shared" ref="AQ141:AS141" si="516">AQ142+AQ163+AQ186+AQ195</f>
        <v>0</v>
      </c>
      <c r="AR141" s="23">
        <f t="shared" si="516"/>
        <v>0</v>
      </c>
      <c r="AS141" s="23">
        <f t="shared" si="516"/>
        <v>0</v>
      </c>
      <c r="AT141" s="20">
        <f t="shared" si="311"/>
        <v>547802.36300000013</v>
      </c>
      <c r="AU141" s="20">
        <f t="shared" si="312"/>
        <v>543736.60000000009</v>
      </c>
      <c r="AV141" s="20">
        <f t="shared" si="313"/>
        <v>648875.20000000019</v>
      </c>
      <c r="AW141" s="23">
        <f t="shared" ref="AW141:AY141" si="517">AW142+AW163+AW186+AW195</f>
        <v>-63456.585999999996</v>
      </c>
      <c r="AX141" s="23">
        <f t="shared" si="517"/>
        <v>-109528.86899999999</v>
      </c>
      <c r="AY141" s="23">
        <f t="shared" si="517"/>
        <v>-109528.86899999999</v>
      </c>
      <c r="AZ141" s="20">
        <f t="shared" si="314"/>
        <v>484345.77700000012</v>
      </c>
      <c r="BA141" s="20">
        <f t="shared" si="315"/>
        <v>434207.73100000009</v>
      </c>
      <c r="BB141" s="20">
        <f t="shared" si="316"/>
        <v>539346.33100000024</v>
      </c>
      <c r="BC141" s="23">
        <f>BC142+BC163+BC186+BC195</f>
        <v>0</v>
      </c>
      <c r="BD141" s="20">
        <f t="shared" si="317"/>
        <v>484345.77700000012</v>
      </c>
      <c r="BE141" s="23">
        <f t="shared" ref="BE141:BG141" si="518">BE142+BE163+BE186+BE195</f>
        <v>1132.9490000000001</v>
      </c>
      <c r="BF141" s="23">
        <f t="shared" si="518"/>
        <v>0</v>
      </c>
      <c r="BG141" s="23">
        <f t="shared" si="518"/>
        <v>0</v>
      </c>
      <c r="BH141" s="20">
        <f t="shared" si="318"/>
        <v>485478.72600000014</v>
      </c>
      <c r="BI141" s="20">
        <f t="shared" si="319"/>
        <v>434207.73100000009</v>
      </c>
      <c r="BJ141" s="20">
        <f t="shared" si="320"/>
        <v>539346.33100000024</v>
      </c>
      <c r="BK141" s="23">
        <f t="shared" ref="BK141:BL141" si="519">BK142+BK163+BK186+BK195</f>
        <v>0</v>
      </c>
      <c r="BL141" s="23">
        <f t="shared" si="519"/>
        <v>0</v>
      </c>
      <c r="BM141" s="20">
        <f t="shared" si="321"/>
        <v>485478.72600000014</v>
      </c>
      <c r="BN141" s="20">
        <f t="shared" si="322"/>
        <v>434207.73100000009</v>
      </c>
      <c r="BO141" s="23">
        <f t="shared" ref="BO141:BQ141" si="520">BO142+BO163+BO186+BO195</f>
        <v>964.81600000000003</v>
      </c>
      <c r="BP141" s="23">
        <f t="shared" si="520"/>
        <v>0</v>
      </c>
      <c r="BQ141" s="23">
        <f t="shared" si="520"/>
        <v>0</v>
      </c>
      <c r="BR141" s="20">
        <f t="shared" si="323"/>
        <v>486443.54200000013</v>
      </c>
      <c r="BS141" s="20">
        <f t="shared" si="324"/>
        <v>434207.73100000009</v>
      </c>
      <c r="BT141" s="20">
        <f t="shared" si="325"/>
        <v>539346.33100000024</v>
      </c>
      <c r="BU141" s="23">
        <f t="shared" ref="BU141" si="521">BU142+BU163+BU186+BU195</f>
        <v>0</v>
      </c>
      <c r="BV141" s="20">
        <f t="shared" si="326"/>
        <v>486443.54200000013</v>
      </c>
      <c r="BW141" s="23">
        <f t="shared" ref="BW141:BX141" si="522">BW142+BW163+BW186+BW195</f>
        <v>1393.4</v>
      </c>
      <c r="BX141" s="23">
        <f t="shared" si="522"/>
        <v>0</v>
      </c>
      <c r="BY141" s="20">
        <f t="shared" si="327"/>
        <v>487836.94200000016</v>
      </c>
      <c r="BZ141" s="20">
        <f t="shared" si="328"/>
        <v>434207.73100000009</v>
      </c>
      <c r="CA141" s="23">
        <f>CA142+CA163+CA186+CA195</f>
        <v>0</v>
      </c>
      <c r="CB141" s="20">
        <f t="shared" si="329"/>
        <v>487836.94200000016</v>
      </c>
      <c r="CC141" s="23">
        <f>CC142+CC163+CC186+CC195</f>
        <v>0</v>
      </c>
      <c r="CD141" s="23">
        <f t="shared" si="330"/>
        <v>487836.94200000016</v>
      </c>
      <c r="CE141" s="23">
        <f>CE142+CE163+CE186+CE195</f>
        <v>0</v>
      </c>
      <c r="CF141" s="32"/>
    </row>
    <row r="142" spans="1:84" ht="47.25" x14ac:dyDescent="0.25">
      <c r="A142" s="10" t="s">
        <v>361</v>
      </c>
      <c r="B142" s="19"/>
      <c r="C142" s="10"/>
      <c r="D142" s="10"/>
      <c r="E142" s="25" t="s">
        <v>656</v>
      </c>
      <c r="F142" s="20">
        <f>F143+F153+F149</f>
        <v>145098.1</v>
      </c>
      <c r="G142" s="20">
        <f t="shared" ref="G142:K142" si="523">G143+G153+G149</f>
        <v>145098.1</v>
      </c>
      <c r="H142" s="20">
        <f t="shared" si="523"/>
        <v>145098.1</v>
      </c>
      <c r="I142" s="20">
        <f t="shared" si="523"/>
        <v>17500</v>
      </c>
      <c r="J142" s="20">
        <f t="shared" si="523"/>
        <v>0</v>
      </c>
      <c r="K142" s="20">
        <f t="shared" si="523"/>
        <v>0</v>
      </c>
      <c r="L142" s="20">
        <f t="shared" si="294"/>
        <v>162598.1</v>
      </c>
      <c r="M142" s="20">
        <f t="shared" si="295"/>
        <v>145098.1</v>
      </c>
      <c r="N142" s="20">
        <f t="shared" si="296"/>
        <v>145098.1</v>
      </c>
      <c r="O142" s="20">
        <f t="shared" ref="O142:Q142" si="524">O143+O153+O149</f>
        <v>0</v>
      </c>
      <c r="P142" s="20">
        <f t="shared" si="524"/>
        <v>0</v>
      </c>
      <c r="Q142" s="20">
        <f t="shared" si="524"/>
        <v>0</v>
      </c>
      <c r="R142" s="20">
        <f t="shared" si="297"/>
        <v>162598.1</v>
      </c>
      <c r="S142" s="20">
        <f t="shared" si="298"/>
        <v>145098.1</v>
      </c>
      <c r="T142" s="20">
        <f t="shared" si="299"/>
        <v>145098.1</v>
      </c>
      <c r="U142" s="20">
        <f t="shared" ref="U142" si="525">U143+U153+U149</f>
        <v>0</v>
      </c>
      <c r="V142" s="20">
        <f t="shared" si="300"/>
        <v>162598.1</v>
      </c>
      <c r="W142" s="20">
        <f t="shared" ref="W142:Y142" si="526">W143+W153+W149</f>
        <v>0</v>
      </c>
      <c r="X142" s="20">
        <f t="shared" si="526"/>
        <v>0</v>
      </c>
      <c r="Y142" s="20">
        <f t="shared" si="526"/>
        <v>0</v>
      </c>
      <c r="Z142" s="20">
        <f t="shared" si="301"/>
        <v>162598.1</v>
      </c>
      <c r="AA142" s="20">
        <f t="shared" si="302"/>
        <v>145098.1</v>
      </c>
      <c r="AB142" s="20">
        <f t="shared" si="303"/>
        <v>145098.1</v>
      </c>
      <c r="AC142" s="20">
        <f t="shared" ref="AC142:AE142" si="527">AC143+AC153+AC149</f>
        <v>0</v>
      </c>
      <c r="AD142" s="20">
        <f t="shared" si="527"/>
        <v>0</v>
      </c>
      <c r="AE142" s="20">
        <f t="shared" si="527"/>
        <v>0</v>
      </c>
      <c r="AF142" s="20">
        <f t="shared" si="304"/>
        <v>162598.1</v>
      </c>
      <c r="AG142" s="20">
        <f t="shared" si="305"/>
        <v>145098.1</v>
      </c>
      <c r="AH142" s="20">
        <f t="shared" si="306"/>
        <v>145098.1</v>
      </c>
      <c r="AI142" s="20">
        <f t="shared" ref="AI142" si="528">AI143+AI153+AI149</f>
        <v>0</v>
      </c>
      <c r="AJ142" s="20">
        <f t="shared" si="307"/>
        <v>162598.1</v>
      </c>
      <c r="AK142" s="20">
        <f t="shared" ref="AK142:AM142" si="529">AK143+AK153+AK149</f>
        <v>0</v>
      </c>
      <c r="AL142" s="20">
        <f t="shared" si="529"/>
        <v>0</v>
      </c>
      <c r="AM142" s="20">
        <f t="shared" si="529"/>
        <v>0</v>
      </c>
      <c r="AN142" s="20">
        <f t="shared" si="308"/>
        <v>162598.1</v>
      </c>
      <c r="AO142" s="20">
        <f t="shared" si="309"/>
        <v>145098.1</v>
      </c>
      <c r="AP142" s="20">
        <f t="shared" si="310"/>
        <v>145098.1</v>
      </c>
      <c r="AQ142" s="20">
        <f t="shared" ref="AQ142:AS142" si="530">AQ143+AQ153+AQ149</f>
        <v>0</v>
      </c>
      <c r="AR142" s="20">
        <f t="shared" si="530"/>
        <v>0</v>
      </c>
      <c r="AS142" s="20">
        <f t="shared" si="530"/>
        <v>0</v>
      </c>
      <c r="AT142" s="20">
        <f t="shared" si="311"/>
        <v>162598.1</v>
      </c>
      <c r="AU142" s="20">
        <f t="shared" si="312"/>
        <v>145098.1</v>
      </c>
      <c r="AV142" s="20">
        <f t="shared" si="313"/>
        <v>145098.1</v>
      </c>
      <c r="AW142" s="20">
        <f t="shared" ref="AW142:AY142" si="531">AW143+AW153+AW149</f>
        <v>0</v>
      </c>
      <c r="AX142" s="20">
        <f t="shared" si="531"/>
        <v>0</v>
      </c>
      <c r="AY142" s="20">
        <f t="shared" si="531"/>
        <v>0</v>
      </c>
      <c r="AZ142" s="20">
        <f t="shared" si="314"/>
        <v>162598.1</v>
      </c>
      <c r="BA142" s="20">
        <f t="shared" si="315"/>
        <v>145098.1</v>
      </c>
      <c r="BB142" s="20">
        <f t="shared" si="316"/>
        <v>145098.1</v>
      </c>
      <c r="BC142" s="20">
        <f t="shared" ref="BC142" si="532">BC143+BC153+BC149</f>
        <v>0</v>
      </c>
      <c r="BD142" s="20">
        <f t="shared" si="317"/>
        <v>162598.1</v>
      </c>
      <c r="BE142" s="20">
        <f t="shared" ref="BE142:BG142" si="533">BE143+BE153+BE149</f>
        <v>0</v>
      </c>
      <c r="BF142" s="20">
        <f t="shared" si="533"/>
        <v>0</v>
      </c>
      <c r="BG142" s="20">
        <f t="shared" si="533"/>
        <v>0</v>
      </c>
      <c r="BH142" s="20">
        <f t="shared" si="318"/>
        <v>162598.1</v>
      </c>
      <c r="BI142" s="20">
        <f t="shared" si="319"/>
        <v>145098.1</v>
      </c>
      <c r="BJ142" s="20">
        <f t="shared" si="320"/>
        <v>145098.1</v>
      </c>
      <c r="BK142" s="20">
        <f t="shared" ref="BK142:BL142" si="534">BK143+BK153+BK149</f>
        <v>0</v>
      </c>
      <c r="BL142" s="20">
        <f t="shared" si="534"/>
        <v>0</v>
      </c>
      <c r="BM142" s="20">
        <f t="shared" si="321"/>
        <v>162598.1</v>
      </c>
      <c r="BN142" s="20">
        <f t="shared" si="322"/>
        <v>145098.1</v>
      </c>
      <c r="BO142" s="20">
        <f t="shared" ref="BO142:BQ142" si="535">BO143+BO153+BO149</f>
        <v>0</v>
      </c>
      <c r="BP142" s="20">
        <f t="shared" si="535"/>
        <v>0</v>
      </c>
      <c r="BQ142" s="20">
        <f t="shared" si="535"/>
        <v>0</v>
      </c>
      <c r="BR142" s="20">
        <f t="shared" si="323"/>
        <v>162598.1</v>
      </c>
      <c r="BS142" s="20">
        <f t="shared" si="324"/>
        <v>145098.1</v>
      </c>
      <c r="BT142" s="20">
        <f t="shared" si="325"/>
        <v>145098.1</v>
      </c>
      <c r="BU142" s="20">
        <f t="shared" ref="BU142" si="536">BU143+BU153+BU149</f>
        <v>0</v>
      </c>
      <c r="BV142" s="20">
        <f t="shared" si="326"/>
        <v>162598.1</v>
      </c>
      <c r="BW142" s="20">
        <f>BW143+BW153+BW149+BW159</f>
        <v>32.700000000000003</v>
      </c>
      <c r="BX142" s="20">
        <f t="shared" ref="BX142:CE142" si="537">BX143+BX153+BX149+BX159</f>
        <v>0</v>
      </c>
      <c r="BY142" s="20">
        <f t="shared" si="327"/>
        <v>162630.80000000002</v>
      </c>
      <c r="BZ142" s="20">
        <f t="shared" si="328"/>
        <v>145098.1</v>
      </c>
      <c r="CA142" s="20">
        <f t="shared" ref="CA142" si="538">CA143+CA153+CA149+CA159</f>
        <v>0</v>
      </c>
      <c r="CB142" s="20">
        <f t="shared" si="329"/>
        <v>162630.80000000002</v>
      </c>
      <c r="CC142" s="20">
        <f t="shared" ref="CC142" si="539">CC143+CC153+CC149+CC159</f>
        <v>0</v>
      </c>
      <c r="CD142" s="20">
        <f t="shared" si="330"/>
        <v>162630.80000000002</v>
      </c>
      <c r="CE142" s="20">
        <f t="shared" si="537"/>
        <v>0</v>
      </c>
    </row>
    <row r="143" spans="1:84" ht="78.75" x14ac:dyDescent="0.25">
      <c r="A143" s="10" t="s">
        <v>217</v>
      </c>
      <c r="B143" s="19"/>
      <c r="C143" s="10"/>
      <c r="D143" s="10"/>
      <c r="E143" s="25" t="s">
        <v>657</v>
      </c>
      <c r="F143" s="20">
        <f>F144</f>
        <v>145098.1</v>
      </c>
      <c r="G143" s="20">
        <f t="shared" ref="G143:CE143" si="540">G144</f>
        <v>145098.1</v>
      </c>
      <c r="H143" s="20">
        <f t="shared" si="540"/>
        <v>145098.1</v>
      </c>
      <c r="I143" s="20">
        <f t="shared" si="540"/>
        <v>1500</v>
      </c>
      <c r="J143" s="20">
        <f t="shared" si="540"/>
        <v>0</v>
      </c>
      <c r="K143" s="20">
        <f t="shared" si="540"/>
        <v>0</v>
      </c>
      <c r="L143" s="20">
        <f t="shared" si="294"/>
        <v>146598.1</v>
      </c>
      <c r="M143" s="20">
        <f t="shared" si="295"/>
        <v>145098.1</v>
      </c>
      <c r="N143" s="20">
        <f t="shared" si="296"/>
        <v>145098.1</v>
      </c>
      <c r="O143" s="20">
        <f t="shared" si="540"/>
        <v>0</v>
      </c>
      <c r="P143" s="20">
        <f t="shared" si="540"/>
        <v>0</v>
      </c>
      <c r="Q143" s="20">
        <f t="shared" si="540"/>
        <v>0</v>
      </c>
      <c r="R143" s="20">
        <f t="shared" si="297"/>
        <v>146598.1</v>
      </c>
      <c r="S143" s="20">
        <f t="shared" si="298"/>
        <v>145098.1</v>
      </c>
      <c r="T143" s="20">
        <f t="shared" si="299"/>
        <v>145098.1</v>
      </c>
      <c r="U143" s="20">
        <f t="shared" si="540"/>
        <v>0</v>
      </c>
      <c r="V143" s="20">
        <f t="shared" si="300"/>
        <v>146598.1</v>
      </c>
      <c r="W143" s="20">
        <f t="shared" si="540"/>
        <v>0</v>
      </c>
      <c r="X143" s="20">
        <f t="shared" si="540"/>
        <v>0</v>
      </c>
      <c r="Y143" s="20">
        <f t="shared" si="540"/>
        <v>0</v>
      </c>
      <c r="Z143" s="20">
        <f t="shared" si="301"/>
        <v>146598.1</v>
      </c>
      <c r="AA143" s="20">
        <f t="shared" si="302"/>
        <v>145098.1</v>
      </c>
      <c r="AB143" s="20">
        <f t="shared" si="303"/>
        <v>145098.1</v>
      </c>
      <c r="AC143" s="20">
        <f t="shared" si="540"/>
        <v>0</v>
      </c>
      <c r="AD143" s="20">
        <f t="shared" si="540"/>
        <v>0</v>
      </c>
      <c r="AE143" s="20">
        <f t="shared" si="540"/>
        <v>0</v>
      </c>
      <c r="AF143" s="20">
        <f t="shared" si="304"/>
        <v>146598.1</v>
      </c>
      <c r="AG143" s="20">
        <f t="shared" si="305"/>
        <v>145098.1</v>
      </c>
      <c r="AH143" s="20">
        <f t="shared" si="306"/>
        <v>145098.1</v>
      </c>
      <c r="AI143" s="20">
        <f t="shared" si="540"/>
        <v>0</v>
      </c>
      <c r="AJ143" s="20">
        <f t="shared" si="307"/>
        <v>146598.1</v>
      </c>
      <c r="AK143" s="20">
        <f t="shared" si="540"/>
        <v>0</v>
      </c>
      <c r="AL143" s="20">
        <f t="shared" si="540"/>
        <v>0</v>
      </c>
      <c r="AM143" s="20">
        <f t="shared" si="540"/>
        <v>0</v>
      </c>
      <c r="AN143" s="20">
        <f t="shared" si="308"/>
        <v>146598.1</v>
      </c>
      <c r="AO143" s="20">
        <f t="shared" si="309"/>
        <v>145098.1</v>
      </c>
      <c r="AP143" s="20">
        <f t="shared" si="310"/>
        <v>145098.1</v>
      </c>
      <c r="AQ143" s="20">
        <f t="shared" si="540"/>
        <v>0</v>
      </c>
      <c r="AR143" s="20">
        <f t="shared" si="540"/>
        <v>0</v>
      </c>
      <c r="AS143" s="20">
        <f t="shared" si="540"/>
        <v>0</v>
      </c>
      <c r="AT143" s="20">
        <f t="shared" si="311"/>
        <v>146598.1</v>
      </c>
      <c r="AU143" s="20">
        <f t="shared" si="312"/>
        <v>145098.1</v>
      </c>
      <c r="AV143" s="20">
        <f t="shared" si="313"/>
        <v>145098.1</v>
      </c>
      <c r="AW143" s="20">
        <f t="shared" si="540"/>
        <v>0</v>
      </c>
      <c r="AX143" s="20">
        <f t="shared" si="540"/>
        <v>0</v>
      </c>
      <c r="AY143" s="20">
        <f t="shared" si="540"/>
        <v>0</v>
      </c>
      <c r="AZ143" s="20">
        <f t="shared" si="314"/>
        <v>146598.1</v>
      </c>
      <c r="BA143" s="20">
        <f t="shared" si="315"/>
        <v>145098.1</v>
      </c>
      <c r="BB143" s="20">
        <f t="shared" si="316"/>
        <v>145098.1</v>
      </c>
      <c r="BC143" s="20">
        <f t="shared" si="540"/>
        <v>0</v>
      </c>
      <c r="BD143" s="20">
        <f t="shared" si="317"/>
        <v>146598.1</v>
      </c>
      <c r="BE143" s="20">
        <f t="shared" si="540"/>
        <v>0</v>
      </c>
      <c r="BF143" s="20">
        <f t="shared" si="540"/>
        <v>0</v>
      </c>
      <c r="BG143" s="20">
        <f t="shared" si="540"/>
        <v>0</v>
      </c>
      <c r="BH143" s="20">
        <f t="shared" si="318"/>
        <v>146598.1</v>
      </c>
      <c r="BI143" s="20">
        <f t="shared" si="319"/>
        <v>145098.1</v>
      </c>
      <c r="BJ143" s="20">
        <f t="shared" si="320"/>
        <v>145098.1</v>
      </c>
      <c r="BK143" s="20">
        <f t="shared" si="540"/>
        <v>0</v>
      </c>
      <c r="BL143" s="20">
        <f t="shared" si="540"/>
        <v>0</v>
      </c>
      <c r="BM143" s="20">
        <f t="shared" si="321"/>
        <v>146598.1</v>
      </c>
      <c r="BN143" s="20">
        <f t="shared" si="322"/>
        <v>145098.1</v>
      </c>
      <c r="BO143" s="20">
        <f t="shared" si="540"/>
        <v>0</v>
      </c>
      <c r="BP143" s="20">
        <f t="shared" si="540"/>
        <v>0</v>
      </c>
      <c r="BQ143" s="20">
        <f t="shared" si="540"/>
        <v>0</v>
      </c>
      <c r="BR143" s="20">
        <f t="shared" si="323"/>
        <v>146598.1</v>
      </c>
      <c r="BS143" s="20">
        <f t="shared" si="324"/>
        <v>145098.1</v>
      </c>
      <c r="BT143" s="20">
        <f t="shared" si="325"/>
        <v>145098.1</v>
      </c>
      <c r="BU143" s="20">
        <f t="shared" si="540"/>
        <v>0</v>
      </c>
      <c r="BV143" s="20">
        <f t="shared" si="326"/>
        <v>146598.1</v>
      </c>
      <c r="BW143" s="20">
        <f t="shared" si="540"/>
        <v>0</v>
      </c>
      <c r="BX143" s="20">
        <f t="shared" si="540"/>
        <v>0</v>
      </c>
      <c r="BY143" s="20">
        <f t="shared" si="327"/>
        <v>146598.1</v>
      </c>
      <c r="BZ143" s="20">
        <f t="shared" si="328"/>
        <v>145098.1</v>
      </c>
      <c r="CA143" s="20">
        <f t="shared" si="540"/>
        <v>0</v>
      </c>
      <c r="CB143" s="20">
        <f t="shared" si="329"/>
        <v>146598.1</v>
      </c>
      <c r="CC143" s="20">
        <f t="shared" si="540"/>
        <v>0</v>
      </c>
      <c r="CD143" s="20">
        <f t="shared" si="330"/>
        <v>146598.1</v>
      </c>
      <c r="CE143" s="20">
        <f t="shared" si="540"/>
        <v>0</v>
      </c>
    </row>
    <row r="144" spans="1:84" ht="47.25" x14ac:dyDescent="0.25">
      <c r="A144" s="10" t="s">
        <v>217</v>
      </c>
      <c r="B144" s="19">
        <v>600</v>
      </c>
      <c r="C144" s="10"/>
      <c r="D144" s="10"/>
      <c r="E144" s="25" t="s">
        <v>614</v>
      </c>
      <c r="F144" s="20">
        <f>F145+F147</f>
        <v>145098.1</v>
      </c>
      <c r="G144" s="20">
        <f t="shared" ref="G144:K144" si="541">G145+G147</f>
        <v>145098.1</v>
      </c>
      <c r="H144" s="20">
        <f t="shared" si="541"/>
        <v>145098.1</v>
      </c>
      <c r="I144" s="20">
        <f t="shared" si="541"/>
        <v>1500</v>
      </c>
      <c r="J144" s="20">
        <f t="shared" si="541"/>
        <v>0</v>
      </c>
      <c r="K144" s="20">
        <f t="shared" si="541"/>
        <v>0</v>
      </c>
      <c r="L144" s="20">
        <f t="shared" ref="L144:L237" si="542">F144+I144</f>
        <v>146598.1</v>
      </c>
      <c r="M144" s="20">
        <f t="shared" ref="M144:M237" si="543">G144+J144</f>
        <v>145098.1</v>
      </c>
      <c r="N144" s="20">
        <f t="shared" ref="N144:N237" si="544">H144+K144</f>
        <v>145098.1</v>
      </c>
      <c r="O144" s="20">
        <f t="shared" ref="O144:Q144" si="545">O145+O147</f>
        <v>0</v>
      </c>
      <c r="P144" s="20">
        <f t="shared" si="545"/>
        <v>0</v>
      </c>
      <c r="Q144" s="20">
        <f t="shared" si="545"/>
        <v>0</v>
      </c>
      <c r="R144" s="20">
        <f t="shared" ref="R144:R219" si="546">L144+O144</f>
        <v>146598.1</v>
      </c>
      <c r="S144" s="20">
        <f t="shared" ref="S144:S219" si="547">M144+P144</f>
        <v>145098.1</v>
      </c>
      <c r="T144" s="20">
        <f t="shared" ref="T144:T219" si="548">N144+Q144</f>
        <v>145098.1</v>
      </c>
      <c r="U144" s="20">
        <f t="shared" ref="U144:CE144" si="549">U145+U147</f>
        <v>0</v>
      </c>
      <c r="V144" s="20">
        <f t="shared" ref="V144:V219" si="550">R144+U144</f>
        <v>146598.1</v>
      </c>
      <c r="W144" s="20">
        <f t="shared" ref="W144:Y144" si="551">W145+W147</f>
        <v>0</v>
      </c>
      <c r="X144" s="20">
        <f t="shared" si="551"/>
        <v>0</v>
      </c>
      <c r="Y144" s="20">
        <f t="shared" si="551"/>
        <v>0</v>
      </c>
      <c r="Z144" s="20">
        <f t="shared" ref="Z144:Z219" si="552">W144+V144</f>
        <v>146598.1</v>
      </c>
      <c r="AA144" s="20">
        <f t="shared" ref="AA144:AA219" si="553">X144+S144</f>
        <v>145098.1</v>
      </c>
      <c r="AB144" s="20">
        <f t="shared" ref="AB144:AB219" si="554">Y144+T144</f>
        <v>145098.1</v>
      </c>
      <c r="AC144" s="20">
        <f t="shared" ref="AC144:AE144" si="555">AC145+AC147</f>
        <v>0</v>
      </c>
      <c r="AD144" s="20">
        <f t="shared" si="555"/>
        <v>0</v>
      </c>
      <c r="AE144" s="20">
        <f t="shared" si="555"/>
        <v>0</v>
      </c>
      <c r="AF144" s="20">
        <f t="shared" ref="AF144:AF219" si="556">Z144+AC144</f>
        <v>146598.1</v>
      </c>
      <c r="AG144" s="20">
        <f t="shared" ref="AG144:AG219" si="557">AA144+AD144</f>
        <v>145098.1</v>
      </c>
      <c r="AH144" s="20">
        <f t="shared" ref="AH144:AH219" si="558">AB144+AE144</f>
        <v>145098.1</v>
      </c>
      <c r="AI144" s="20">
        <f t="shared" ref="AI144" si="559">AI145+AI147</f>
        <v>0</v>
      </c>
      <c r="AJ144" s="20">
        <f t="shared" ref="AJ144:AJ219" si="560">AF144+AI144</f>
        <v>146598.1</v>
      </c>
      <c r="AK144" s="20">
        <f t="shared" ref="AK144:AM144" si="561">AK145+AK147</f>
        <v>0</v>
      </c>
      <c r="AL144" s="20">
        <f t="shared" si="561"/>
        <v>0</v>
      </c>
      <c r="AM144" s="20">
        <f t="shared" si="561"/>
        <v>0</v>
      </c>
      <c r="AN144" s="20">
        <f t="shared" ref="AN144:AN219" si="562">AJ144+AK144</f>
        <v>146598.1</v>
      </c>
      <c r="AO144" s="20">
        <f t="shared" ref="AO144:AO219" si="563">AG144+AL144</f>
        <v>145098.1</v>
      </c>
      <c r="AP144" s="20">
        <f t="shared" ref="AP144:AP219" si="564">AH144+AM144</f>
        <v>145098.1</v>
      </c>
      <c r="AQ144" s="20">
        <f t="shared" ref="AQ144:AS144" si="565">AQ145+AQ147</f>
        <v>0</v>
      </c>
      <c r="AR144" s="20">
        <f t="shared" si="565"/>
        <v>0</v>
      </c>
      <c r="AS144" s="20">
        <f t="shared" si="565"/>
        <v>0</v>
      </c>
      <c r="AT144" s="20">
        <f t="shared" ref="AT144:AT219" si="566">AN144+AQ144</f>
        <v>146598.1</v>
      </c>
      <c r="AU144" s="20">
        <f t="shared" ref="AU144:AU219" si="567">AO144+AR144</f>
        <v>145098.1</v>
      </c>
      <c r="AV144" s="20">
        <f t="shared" ref="AV144:AV219" si="568">AP144+AS144</f>
        <v>145098.1</v>
      </c>
      <c r="AW144" s="20">
        <f t="shared" ref="AW144:AY144" si="569">AW145+AW147</f>
        <v>0</v>
      </c>
      <c r="AX144" s="20">
        <f t="shared" si="569"/>
        <v>0</v>
      </c>
      <c r="AY144" s="20">
        <f t="shared" si="569"/>
        <v>0</v>
      </c>
      <c r="AZ144" s="20">
        <f t="shared" ref="AZ144:AZ219" si="570">AT144+AW144</f>
        <v>146598.1</v>
      </c>
      <c r="BA144" s="20">
        <f t="shared" ref="BA144:BA219" si="571">AU144+AX144</f>
        <v>145098.1</v>
      </c>
      <c r="BB144" s="20">
        <f t="shared" ref="BB144:BB219" si="572">AV144+AY144</f>
        <v>145098.1</v>
      </c>
      <c r="BC144" s="20">
        <f t="shared" ref="BC144" si="573">BC145+BC147</f>
        <v>0</v>
      </c>
      <c r="BD144" s="20">
        <f t="shared" ref="BD144:BD219" si="574">AZ144+BC144</f>
        <v>146598.1</v>
      </c>
      <c r="BE144" s="20">
        <f t="shared" ref="BE144:BG144" si="575">BE145+BE147</f>
        <v>0</v>
      </c>
      <c r="BF144" s="20">
        <f t="shared" si="575"/>
        <v>0</v>
      </c>
      <c r="BG144" s="20">
        <f t="shared" si="575"/>
        <v>0</v>
      </c>
      <c r="BH144" s="20">
        <f t="shared" ref="BH144:BH215" si="576">BD144+BE144</f>
        <v>146598.1</v>
      </c>
      <c r="BI144" s="20">
        <f t="shared" ref="BI144:BI215" si="577">BA144+BF144</f>
        <v>145098.1</v>
      </c>
      <c r="BJ144" s="20">
        <f t="shared" ref="BJ144:BJ215" si="578">BB144+BG144</f>
        <v>145098.1</v>
      </c>
      <c r="BK144" s="20">
        <f t="shared" ref="BK144:BL144" si="579">BK145+BK147</f>
        <v>0</v>
      </c>
      <c r="BL144" s="20">
        <f t="shared" si="579"/>
        <v>0</v>
      </c>
      <c r="BM144" s="20">
        <f t="shared" ref="BM144:BM215" si="580">BH144+BK144</f>
        <v>146598.1</v>
      </c>
      <c r="BN144" s="20">
        <f t="shared" ref="BN144:BN215" si="581">BI144+BL144</f>
        <v>145098.1</v>
      </c>
      <c r="BO144" s="20">
        <f t="shared" ref="BO144:BQ144" si="582">BO145+BO147</f>
        <v>0</v>
      </c>
      <c r="BP144" s="20">
        <f t="shared" si="582"/>
        <v>0</v>
      </c>
      <c r="BQ144" s="20">
        <f t="shared" si="582"/>
        <v>0</v>
      </c>
      <c r="BR144" s="20">
        <f t="shared" ref="BR144:BR215" si="583">BM144+BO144</f>
        <v>146598.1</v>
      </c>
      <c r="BS144" s="20">
        <f t="shared" ref="BS144:BS215" si="584">BN144+BP144</f>
        <v>145098.1</v>
      </c>
      <c r="BT144" s="20">
        <f t="shared" ref="BT144:BT215" si="585">BJ144+BQ144</f>
        <v>145098.1</v>
      </c>
      <c r="BU144" s="20">
        <f t="shared" ref="BU144" si="586">BU145+BU147</f>
        <v>0</v>
      </c>
      <c r="BV144" s="20">
        <f t="shared" ref="BV144:BV215" si="587">BR144+BU144</f>
        <v>146598.1</v>
      </c>
      <c r="BW144" s="20">
        <f t="shared" ref="BW144:BX144" si="588">BW145+BW147</f>
        <v>0</v>
      </c>
      <c r="BX144" s="20">
        <f t="shared" si="588"/>
        <v>0</v>
      </c>
      <c r="BY144" s="20">
        <f t="shared" ref="BY144:BY207" si="589">BV144+BW144</f>
        <v>146598.1</v>
      </c>
      <c r="BZ144" s="20">
        <f t="shared" ref="BZ144:BZ207" si="590">BS144+BX144</f>
        <v>145098.1</v>
      </c>
      <c r="CA144" s="20">
        <f t="shared" ref="CA144" si="591">CA145+CA147</f>
        <v>0</v>
      </c>
      <c r="CB144" s="20">
        <f t="shared" ref="CB144:CB207" si="592">BY144+CA144</f>
        <v>146598.1</v>
      </c>
      <c r="CC144" s="20">
        <f t="shared" ref="CC144" si="593">CC145+CC147</f>
        <v>0</v>
      </c>
      <c r="CD144" s="20">
        <f t="shared" ref="CD144:CD207" si="594">CB144+CC144</f>
        <v>146598.1</v>
      </c>
      <c r="CE144" s="20">
        <f t="shared" si="549"/>
        <v>0</v>
      </c>
    </row>
    <row r="145" spans="1:84" x14ac:dyDescent="0.25">
      <c r="A145" s="10" t="s">
        <v>217</v>
      </c>
      <c r="B145" s="19">
        <v>610</v>
      </c>
      <c r="C145" s="10"/>
      <c r="D145" s="10"/>
      <c r="E145" s="25" t="s">
        <v>615</v>
      </c>
      <c r="F145" s="20">
        <f>F146</f>
        <v>34589.9</v>
      </c>
      <c r="G145" s="20">
        <f t="shared" ref="G145:CE145" si="595">G146</f>
        <v>34589.9</v>
      </c>
      <c r="H145" s="20">
        <f t="shared" si="595"/>
        <v>34589.9</v>
      </c>
      <c r="I145" s="20">
        <f t="shared" si="595"/>
        <v>0</v>
      </c>
      <c r="J145" s="20">
        <f t="shared" si="595"/>
        <v>0</v>
      </c>
      <c r="K145" s="20">
        <f t="shared" si="595"/>
        <v>0</v>
      </c>
      <c r="L145" s="20">
        <f t="shared" si="542"/>
        <v>34589.9</v>
      </c>
      <c r="M145" s="20">
        <f t="shared" si="543"/>
        <v>34589.9</v>
      </c>
      <c r="N145" s="20">
        <f t="shared" si="544"/>
        <v>34589.9</v>
      </c>
      <c r="O145" s="20">
        <f t="shared" si="595"/>
        <v>0</v>
      </c>
      <c r="P145" s="20">
        <f t="shared" si="595"/>
        <v>0</v>
      </c>
      <c r="Q145" s="20">
        <f t="shared" si="595"/>
        <v>0</v>
      </c>
      <c r="R145" s="20">
        <f t="shared" si="546"/>
        <v>34589.9</v>
      </c>
      <c r="S145" s="20">
        <f t="shared" si="547"/>
        <v>34589.9</v>
      </c>
      <c r="T145" s="20">
        <f t="shared" si="548"/>
        <v>34589.9</v>
      </c>
      <c r="U145" s="20">
        <f t="shared" si="595"/>
        <v>0</v>
      </c>
      <c r="V145" s="20">
        <f t="shared" si="550"/>
        <v>34589.9</v>
      </c>
      <c r="W145" s="20">
        <f t="shared" si="595"/>
        <v>0</v>
      </c>
      <c r="X145" s="20">
        <f t="shared" si="595"/>
        <v>0</v>
      </c>
      <c r="Y145" s="20">
        <f t="shared" si="595"/>
        <v>0</v>
      </c>
      <c r="Z145" s="20">
        <f t="shared" si="552"/>
        <v>34589.9</v>
      </c>
      <c r="AA145" s="20">
        <f t="shared" si="553"/>
        <v>34589.9</v>
      </c>
      <c r="AB145" s="20">
        <f t="shared" si="554"/>
        <v>34589.9</v>
      </c>
      <c r="AC145" s="20">
        <f t="shared" si="595"/>
        <v>0</v>
      </c>
      <c r="AD145" s="20">
        <f t="shared" si="595"/>
        <v>0</v>
      </c>
      <c r="AE145" s="20">
        <f t="shared" si="595"/>
        <v>0</v>
      </c>
      <c r="AF145" s="20">
        <f t="shared" si="556"/>
        <v>34589.9</v>
      </c>
      <c r="AG145" s="20">
        <f t="shared" si="557"/>
        <v>34589.9</v>
      </c>
      <c r="AH145" s="20">
        <f t="shared" si="558"/>
        <v>34589.9</v>
      </c>
      <c r="AI145" s="20">
        <f t="shared" si="595"/>
        <v>0</v>
      </c>
      <c r="AJ145" s="20">
        <f t="shared" si="560"/>
        <v>34589.9</v>
      </c>
      <c r="AK145" s="20">
        <f t="shared" si="595"/>
        <v>0</v>
      </c>
      <c r="AL145" s="20">
        <f t="shared" si="595"/>
        <v>0</v>
      </c>
      <c r="AM145" s="20">
        <f t="shared" si="595"/>
        <v>0</v>
      </c>
      <c r="AN145" s="20">
        <f t="shared" si="562"/>
        <v>34589.9</v>
      </c>
      <c r="AO145" s="20">
        <f t="shared" si="563"/>
        <v>34589.9</v>
      </c>
      <c r="AP145" s="20">
        <f t="shared" si="564"/>
        <v>34589.9</v>
      </c>
      <c r="AQ145" s="20">
        <f t="shared" si="595"/>
        <v>0</v>
      </c>
      <c r="AR145" s="20">
        <f t="shared" si="595"/>
        <v>0</v>
      </c>
      <c r="AS145" s="20">
        <f t="shared" si="595"/>
        <v>0</v>
      </c>
      <c r="AT145" s="20">
        <f t="shared" si="566"/>
        <v>34589.9</v>
      </c>
      <c r="AU145" s="20">
        <f t="shared" si="567"/>
        <v>34589.9</v>
      </c>
      <c r="AV145" s="20">
        <f t="shared" si="568"/>
        <v>34589.9</v>
      </c>
      <c r="AW145" s="20">
        <f t="shared" si="595"/>
        <v>0</v>
      </c>
      <c r="AX145" s="20">
        <f t="shared" si="595"/>
        <v>0</v>
      </c>
      <c r="AY145" s="20">
        <f t="shared" si="595"/>
        <v>0</v>
      </c>
      <c r="AZ145" s="20">
        <f t="shared" si="570"/>
        <v>34589.9</v>
      </c>
      <c r="BA145" s="20">
        <f t="shared" si="571"/>
        <v>34589.9</v>
      </c>
      <c r="BB145" s="20">
        <f t="shared" si="572"/>
        <v>34589.9</v>
      </c>
      <c r="BC145" s="20">
        <f t="shared" si="595"/>
        <v>0</v>
      </c>
      <c r="BD145" s="20">
        <f t="shared" si="574"/>
        <v>34589.9</v>
      </c>
      <c r="BE145" s="20">
        <f t="shared" si="595"/>
        <v>0</v>
      </c>
      <c r="BF145" s="20">
        <f t="shared" si="595"/>
        <v>0</v>
      </c>
      <c r="BG145" s="20">
        <f t="shared" si="595"/>
        <v>0</v>
      </c>
      <c r="BH145" s="20">
        <f t="shared" si="576"/>
        <v>34589.9</v>
      </c>
      <c r="BI145" s="20">
        <f t="shared" si="577"/>
        <v>34589.9</v>
      </c>
      <c r="BJ145" s="20">
        <f t="shared" si="578"/>
        <v>34589.9</v>
      </c>
      <c r="BK145" s="20">
        <f t="shared" si="595"/>
        <v>0</v>
      </c>
      <c r="BL145" s="20">
        <f t="shared" si="595"/>
        <v>0</v>
      </c>
      <c r="BM145" s="20">
        <f t="shared" si="580"/>
        <v>34589.9</v>
      </c>
      <c r="BN145" s="20">
        <f t="shared" si="581"/>
        <v>34589.9</v>
      </c>
      <c r="BO145" s="20">
        <f t="shared" si="595"/>
        <v>0</v>
      </c>
      <c r="BP145" s="20">
        <f t="shared" si="595"/>
        <v>0</v>
      </c>
      <c r="BQ145" s="20">
        <f t="shared" si="595"/>
        <v>0</v>
      </c>
      <c r="BR145" s="20">
        <f t="shared" si="583"/>
        <v>34589.9</v>
      </c>
      <c r="BS145" s="20">
        <f t="shared" si="584"/>
        <v>34589.9</v>
      </c>
      <c r="BT145" s="20">
        <f t="shared" si="585"/>
        <v>34589.9</v>
      </c>
      <c r="BU145" s="20">
        <f t="shared" si="595"/>
        <v>0</v>
      </c>
      <c r="BV145" s="20">
        <f t="shared" si="587"/>
        <v>34589.9</v>
      </c>
      <c r="BW145" s="20">
        <f t="shared" si="595"/>
        <v>0</v>
      </c>
      <c r="BX145" s="20">
        <f t="shared" si="595"/>
        <v>0</v>
      </c>
      <c r="BY145" s="20">
        <f t="shared" si="589"/>
        <v>34589.9</v>
      </c>
      <c r="BZ145" s="20">
        <f t="shared" si="590"/>
        <v>34589.9</v>
      </c>
      <c r="CA145" s="20">
        <f t="shared" si="595"/>
        <v>0</v>
      </c>
      <c r="CB145" s="20">
        <f t="shared" si="592"/>
        <v>34589.9</v>
      </c>
      <c r="CC145" s="20">
        <f t="shared" si="595"/>
        <v>0</v>
      </c>
      <c r="CD145" s="20">
        <f t="shared" si="594"/>
        <v>34589.9</v>
      </c>
      <c r="CE145" s="20">
        <f t="shared" si="595"/>
        <v>0</v>
      </c>
    </row>
    <row r="146" spans="1:84" x14ac:dyDescent="0.25">
      <c r="A146" s="10" t="s">
        <v>217</v>
      </c>
      <c r="B146" s="19">
        <v>610</v>
      </c>
      <c r="C146" s="10" t="s">
        <v>343</v>
      </c>
      <c r="D146" s="10" t="s">
        <v>336</v>
      </c>
      <c r="E146" s="25" t="s">
        <v>589</v>
      </c>
      <c r="F146" s="20">
        <v>34589.9</v>
      </c>
      <c r="G146" s="20">
        <v>34589.9</v>
      </c>
      <c r="H146" s="20">
        <v>34589.9</v>
      </c>
      <c r="I146" s="20"/>
      <c r="J146" s="20"/>
      <c r="K146" s="20"/>
      <c r="L146" s="20">
        <f t="shared" si="542"/>
        <v>34589.9</v>
      </c>
      <c r="M146" s="20">
        <f t="shared" si="543"/>
        <v>34589.9</v>
      </c>
      <c r="N146" s="20">
        <f t="shared" si="544"/>
        <v>34589.9</v>
      </c>
      <c r="O146" s="20"/>
      <c r="P146" s="20"/>
      <c r="Q146" s="20"/>
      <c r="R146" s="20">
        <f t="shared" si="546"/>
        <v>34589.9</v>
      </c>
      <c r="S146" s="20">
        <f t="shared" si="547"/>
        <v>34589.9</v>
      </c>
      <c r="T146" s="20">
        <f t="shared" si="548"/>
        <v>34589.9</v>
      </c>
      <c r="U146" s="20"/>
      <c r="V146" s="20">
        <f t="shared" si="550"/>
        <v>34589.9</v>
      </c>
      <c r="W146" s="20"/>
      <c r="X146" s="20"/>
      <c r="Y146" s="20"/>
      <c r="Z146" s="20">
        <f t="shared" si="552"/>
        <v>34589.9</v>
      </c>
      <c r="AA146" s="20">
        <f t="shared" si="553"/>
        <v>34589.9</v>
      </c>
      <c r="AB146" s="20">
        <f t="shared" si="554"/>
        <v>34589.9</v>
      </c>
      <c r="AC146" s="20"/>
      <c r="AD146" s="20"/>
      <c r="AE146" s="20"/>
      <c r="AF146" s="20">
        <f t="shared" si="556"/>
        <v>34589.9</v>
      </c>
      <c r="AG146" s="20">
        <f t="shared" si="557"/>
        <v>34589.9</v>
      </c>
      <c r="AH146" s="20">
        <f t="shared" si="558"/>
        <v>34589.9</v>
      </c>
      <c r="AI146" s="20"/>
      <c r="AJ146" s="20">
        <f t="shared" si="560"/>
        <v>34589.9</v>
      </c>
      <c r="AK146" s="20"/>
      <c r="AL146" s="20"/>
      <c r="AM146" s="20"/>
      <c r="AN146" s="20">
        <f t="shared" si="562"/>
        <v>34589.9</v>
      </c>
      <c r="AO146" s="20">
        <f t="shared" si="563"/>
        <v>34589.9</v>
      </c>
      <c r="AP146" s="20">
        <f t="shared" si="564"/>
        <v>34589.9</v>
      </c>
      <c r="AQ146" s="20"/>
      <c r="AR146" s="20"/>
      <c r="AS146" s="20"/>
      <c r="AT146" s="20">
        <f t="shared" si="566"/>
        <v>34589.9</v>
      </c>
      <c r="AU146" s="20">
        <f t="shared" si="567"/>
        <v>34589.9</v>
      </c>
      <c r="AV146" s="20">
        <f t="shared" si="568"/>
        <v>34589.9</v>
      </c>
      <c r="AW146" s="20"/>
      <c r="AX146" s="20"/>
      <c r="AY146" s="20"/>
      <c r="AZ146" s="20">
        <f t="shared" si="570"/>
        <v>34589.9</v>
      </c>
      <c r="BA146" s="20">
        <f t="shared" si="571"/>
        <v>34589.9</v>
      </c>
      <c r="BB146" s="20">
        <f t="shared" si="572"/>
        <v>34589.9</v>
      </c>
      <c r="BC146" s="20"/>
      <c r="BD146" s="20">
        <f t="shared" si="574"/>
        <v>34589.9</v>
      </c>
      <c r="BE146" s="20"/>
      <c r="BF146" s="20"/>
      <c r="BG146" s="20"/>
      <c r="BH146" s="20">
        <f t="shared" si="576"/>
        <v>34589.9</v>
      </c>
      <c r="BI146" s="20">
        <f t="shared" si="577"/>
        <v>34589.9</v>
      </c>
      <c r="BJ146" s="20">
        <f t="shared" si="578"/>
        <v>34589.9</v>
      </c>
      <c r="BK146" s="20"/>
      <c r="BL146" s="20"/>
      <c r="BM146" s="20">
        <f t="shared" si="580"/>
        <v>34589.9</v>
      </c>
      <c r="BN146" s="20">
        <f t="shared" si="581"/>
        <v>34589.9</v>
      </c>
      <c r="BO146" s="20"/>
      <c r="BP146" s="20"/>
      <c r="BQ146" s="20"/>
      <c r="BR146" s="20">
        <f t="shared" si="583"/>
        <v>34589.9</v>
      </c>
      <c r="BS146" s="20">
        <f t="shared" si="584"/>
        <v>34589.9</v>
      </c>
      <c r="BT146" s="20">
        <f t="shared" si="585"/>
        <v>34589.9</v>
      </c>
      <c r="BU146" s="20"/>
      <c r="BV146" s="20">
        <f t="shared" si="587"/>
        <v>34589.9</v>
      </c>
      <c r="BW146" s="20"/>
      <c r="BX146" s="20"/>
      <c r="BY146" s="20">
        <f t="shared" si="589"/>
        <v>34589.9</v>
      </c>
      <c r="BZ146" s="20">
        <f t="shared" si="590"/>
        <v>34589.9</v>
      </c>
      <c r="CA146" s="20"/>
      <c r="CB146" s="20">
        <f t="shared" si="592"/>
        <v>34589.9</v>
      </c>
      <c r="CC146" s="20"/>
      <c r="CD146" s="20">
        <f t="shared" si="594"/>
        <v>34589.9</v>
      </c>
      <c r="CE146" s="20"/>
    </row>
    <row r="147" spans="1:84" x14ac:dyDescent="0.25">
      <c r="A147" s="10" t="s">
        <v>217</v>
      </c>
      <c r="B147" s="19">
        <v>620</v>
      </c>
      <c r="C147" s="10"/>
      <c r="D147" s="10"/>
      <c r="E147" s="25" t="s">
        <v>616</v>
      </c>
      <c r="F147" s="20">
        <f>F148</f>
        <v>110508.2</v>
      </c>
      <c r="G147" s="20">
        <f t="shared" ref="G147:CE147" si="596">G148</f>
        <v>110508.2</v>
      </c>
      <c r="H147" s="20">
        <f t="shared" si="596"/>
        <v>110508.2</v>
      </c>
      <c r="I147" s="20">
        <f t="shared" si="596"/>
        <v>1500</v>
      </c>
      <c r="J147" s="20">
        <f t="shared" si="596"/>
        <v>0</v>
      </c>
      <c r="K147" s="20">
        <f t="shared" si="596"/>
        <v>0</v>
      </c>
      <c r="L147" s="20">
        <f t="shared" si="542"/>
        <v>112008.2</v>
      </c>
      <c r="M147" s="20">
        <f t="shared" si="543"/>
        <v>110508.2</v>
      </c>
      <c r="N147" s="20">
        <f t="shared" si="544"/>
        <v>110508.2</v>
      </c>
      <c r="O147" s="20">
        <f t="shared" si="596"/>
        <v>0</v>
      </c>
      <c r="P147" s="20">
        <f t="shared" si="596"/>
        <v>0</v>
      </c>
      <c r="Q147" s="20">
        <f t="shared" si="596"/>
        <v>0</v>
      </c>
      <c r="R147" s="20">
        <f t="shared" si="546"/>
        <v>112008.2</v>
      </c>
      <c r="S147" s="20">
        <f t="shared" si="547"/>
        <v>110508.2</v>
      </c>
      <c r="T147" s="20">
        <f t="shared" si="548"/>
        <v>110508.2</v>
      </c>
      <c r="U147" s="20">
        <f t="shared" si="596"/>
        <v>0</v>
      </c>
      <c r="V147" s="20">
        <f t="shared" si="550"/>
        <v>112008.2</v>
      </c>
      <c r="W147" s="20">
        <f t="shared" si="596"/>
        <v>0</v>
      </c>
      <c r="X147" s="20">
        <f t="shared" si="596"/>
        <v>0</v>
      </c>
      <c r="Y147" s="20">
        <f t="shared" si="596"/>
        <v>0</v>
      </c>
      <c r="Z147" s="20">
        <f t="shared" si="552"/>
        <v>112008.2</v>
      </c>
      <c r="AA147" s="20">
        <f t="shared" si="553"/>
        <v>110508.2</v>
      </c>
      <c r="AB147" s="20">
        <f t="shared" si="554"/>
        <v>110508.2</v>
      </c>
      <c r="AC147" s="20">
        <f t="shared" si="596"/>
        <v>0</v>
      </c>
      <c r="AD147" s="20">
        <f t="shared" si="596"/>
        <v>0</v>
      </c>
      <c r="AE147" s="20">
        <f t="shared" si="596"/>
        <v>0</v>
      </c>
      <c r="AF147" s="20">
        <f t="shared" si="556"/>
        <v>112008.2</v>
      </c>
      <c r="AG147" s="20">
        <f t="shared" si="557"/>
        <v>110508.2</v>
      </c>
      <c r="AH147" s="20">
        <f t="shared" si="558"/>
        <v>110508.2</v>
      </c>
      <c r="AI147" s="20">
        <f t="shared" si="596"/>
        <v>0</v>
      </c>
      <c r="AJ147" s="20">
        <f t="shared" si="560"/>
        <v>112008.2</v>
      </c>
      <c r="AK147" s="20">
        <f t="shared" si="596"/>
        <v>0</v>
      </c>
      <c r="AL147" s="20">
        <f t="shared" si="596"/>
        <v>0</v>
      </c>
      <c r="AM147" s="20">
        <f t="shared" si="596"/>
        <v>0</v>
      </c>
      <c r="AN147" s="20">
        <f t="shared" si="562"/>
        <v>112008.2</v>
      </c>
      <c r="AO147" s="20">
        <f t="shared" si="563"/>
        <v>110508.2</v>
      </c>
      <c r="AP147" s="20">
        <f t="shared" si="564"/>
        <v>110508.2</v>
      </c>
      <c r="AQ147" s="20">
        <f t="shared" si="596"/>
        <v>0</v>
      </c>
      <c r="AR147" s="20">
        <f t="shared" si="596"/>
        <v>0</v>
      </c>
      <c r="AS147" s="20">
        <f t="shared" si="596"/>
        <v>0</v>
      </c>
      <c r="AT147" s="20">
        <f t="shared" si="566"/>
        <v>112008.2</v>
      </c>
      <c r="AU147" s="20">
        <f t="shared" si="567"/>
        <v>110508.2</v>
      </c>
      <c r="AV147" s="20">
        <f t="shared" si="568"/>
        <v>110508.2</v>
      </c>
      <c r="AW147" s="20">
        <f t="shared" si="596"/>
        <v>0</v>
      </c>
      <c r="AX147" s="20">
        <f t="shared" si="596"/>
        <v>0</v>
      </c>
      <c r="AY147" s="20">
        <f t="shared" si="596"/>
        <v>0</v>
      </c>
      <c r="AZ147" s="20">
        <f t="shared" si="570"/>
        <v>112008.2</v>
      </c>
      <c r="BA147" s="20">
        <f t="shared" si="571"/>
        <v>110508.2</v>
      </c>
      <c r="BB147" s="20">
        <f t="shared" si="572"/>
        <v>110508.2</v>
      </c>
      <c r="BC147" s="20">
        <f t="shared" si="596"/>
        <v>0</v>
      </c>
      <c r="BD147" s="20">
        <f t="shared" si="574"/>
        <v>112008.2</v>
      </c>
      <c r="BE147" s="20">
        <f t="shared" si="596"/>
        <v>0</v>
      </c>
      <c r="BF147" s="20">
        <f t="shared" si="596"/>
        <v>0</v>
      </c>
      <c r="BG147" s="20">
        <f t="shared" si="596"/>
        <v>0</v>
      </c>
      <c r="BH147" s="20">
        <f t="shared" si="576"/>
        <v>112008.2</v>
      </c>
      <c r="BI147" s="20">
        <f t="shared" si="577"/>
        <v>110508.2</v>
      </c>
      <c r="BJ147" s="20">
        <f t="shared" si="578"/>
        <v>110508.2</v>
      </c>
      <c r="BK147" s="20">
        <f t="shared" si="596"/>
        <v>0</v>
      </c>
      <c r="BL147" s="20">
        <f t="shared" si="596"/>
        <v>0</v>
      </c>
      <c r="BM147" s="20">
        <f t="shared" si="580"/>
        <v>112008.2</v>
      </c>
      <c r="BN147" s="20">
        <f t="shared" si="581"/>
        <v>110508.2</v>
      </c>
      <c r="BO147" s="20">
        <f t="shared" si="596"/>
        <v>0</v>
      </c>
      <c r="BP147" s="20">
        <f t="shared" si="596"/>
        <v>0</v>
      </c>
      <c r="BQ147" s="20">
        <f t="shared" si="596"/>
        <v>0</v>
      </c>
      <c r="BR147" s="20">
        <f t="shared" si="583"/>
        <v>112008.2</v>
      </c>
      <c r="BS147" s="20">
        <f t="shared" si="584"/>
        <v>110508.2</v>
      </c>
      <c r="BT147" s="20">
        <f t="shared" si="585"/>
        <v>110508.2</v>
      </c>
      <c r="BU147" s="20">
        <f t="shared" si="596"/>
        <v>0</v>
      </c>
      <c r="BV147" s="20">
        <f t="shared" si="587"/>
        <v>112008.2</v>
      </c>
      <c r="BW147" s="20">
        <f t="shared" si="596"/>
        <v>0</v>
      </c>
      <c r="BX147" s="20">
        <f t="shared" si="596"/>
        <v>0</v>
      </c>
      <c r="BY147" s="20">
        <f t="shared" si="589"/>
        <v>112008.2</v>
      </c>
      <c r="BZ147" s="20">
        <f t="shared" si="590"/>
        <v>110508.2</v>
      </c>
      <c r="CA147" s="20">
        <f t="shared" si="596"/>
        <v>0</v>
      </c>
      <c r="CB147" s="20">
        <f t="shared" si="592"/>
        <v>112008.2</v>
      </c>
      <c r="CC147" s="20">
        <f t="shared" si="596"/>
        <v>0</v>
      </c>
      <c r="CD147" s="20">
        <f t="shared" si="594"/>
        <v>112008.2</v>
      </c>
      <c r="CE147" s="20">
        <f t="shared" si="596"/>
        <v>0</v>
      </c>
    </row>
    <row r="148" spans="1:84" x14ac:dyDescent="0.25">
      <c r="A148" s="10" t="s">
        <v>217</v>
      </c>
      <c r="B148" s="19">
        <v>620</v>
      </c>
      <c r="C148" s="10" t="s">
        <v>343</v>
      </c>
      <c r="D148" s="10" t="s">
        <v>336</v>
      </c>
      <c r="E148" s="25" t="s">
        <v>589</v>
      </c>
      <c r="F148" s="20">
        <v>110508.2</v>
      </c>
      <c r="G148" s="20">
        <v>110508.2</v>
      </c>
      <c r="H148" s="20">
        <v>110508.2</v>
      </c>
      <c r="I148" s="20">
        <v>1500</v>
      </c>
      <c r="J148" s="20"/>
      <c r="K148" s="20"/>
      <c r="L148" s="20">
        <f t="shared" si="542"/>
        <v>112008.2</v>
      </c>
      <c r="M148" s="20">
        <f t="shared" si="543"/>
        <v>110508.2</v>
      </c>
      <c r="N148" s="20">
        <f t="shared" si="544"/>
        <v>110508.2</v>
      </c>
      <c r="O148" s="20"/>
      <c r="P148" s="20"/>
      <c r="Q148" s="20"/>
      <c r="R148" s="20">
        <f t="shared" si="546"/>
        <v>112008.2</v>
      </c>
      <c r="S148" s="20">
        <f t="shared" si="547"/>
        <v>110508.2</v>
      </c>
      <c r="T148" s="20">
        <f t="shared" si="548"/>
        <v>110508.2</v>
      </c>
      <c r="U148" s="20"/>
      <c r="V148" s="20">
        <f t="shared" si="550"/>
        <v>112008.2</v>
      </c>
      <c r="W148" s="20"/>
      <c r="X148" s="20"/>
      <c r="Y148" s="20"/>
      <c r="Z148" s="20">
        <f t="shared" si="552"/>
        <v>112008.2</v>
      </c>
      <c r="AA148" s="20">
        <f t="shared" si="553"/>
        <v>110508.2</v>
      </c>
      <c r="AB148" s="20">
        <f t="shared" si="554"/>
        <v>110508.2</v>
      </c>
      <c r="AC148" s="20"/>
      <c r="AD148" s="20"/>
      <c r="AE148" s="20"/>
      <c r="AF148" s="20">
        <f t="shared" si="556"/>
        <v>112008.2</v>
      </c>
      <c r="AG148" s="20">
        <f t="shared" si="557"/>
        <v>110508.2</v>
      </c>
      <c r="AH148" s="20">
        <f t="shared" si="558"/>
        <v>110508.2</v>
      </c>
      <c r="AI148" s="20"/>
      <c r="AJ148" s="20">
        <f t="shared" si="560"/>
        <v>112008.2</v>
      </c>
      <c r="AK148" s="20"/>
      <c r="AL148" s="20"/>
      <c r="AM148" s="20"/>
      <c r="AN148" s="20">
        <f t="shared" si="562"/>
        <v>112008.2</v>
      </c>
      <c r="AO148" s="20">
        <f t="shared" si="563"/>
        <v>110508.2</v>
      </c>
      <c r="AP148" s="20">
        <f t="shared" si="564"/>
        <v>110508.2</v>
      </c>
      <c r="AQ148" s="20"/>
      <c r="AR148" s="20"/>
      <c r="AS148" s="20"/>
      <c r="AT148" s="20">
        <f t="shared" si="566"/>
        <v>112008.2</v>
      </c>
      <c r="AU148" s="20">
        <f t="shared" si="567"/>
        <v>110508.2</v>
      </c>
      <c r="AV148" s="20">
        <f t="shared" si="568"/>
        <v>110508.2</v>
      </c>
      <c r="AW148" s="20"/>
      <c r="AX148" s="20"/>
      <c r="AY148" s="20"/>
      <c r="AZ148" s="20">
        <f t="shared" si="570"/>
        <v>112008.2</v>
      </c>
      <c r="BA148" s="20">
        <f t="shared" si="571"/>
        <v>110508.2</v>
      </c>
      <c r="BB148" s="20">
        <f t="shared" si="572"/>
        <v>110508.2</v>
      </c>
      <c r="BC148" s="20"/>
      <c r="BD148" s="20">
        <f t="shared" si="574"/>
        <v>112008.2</v>
      </c>
      <c r="BE148" s="20"/>
      <c r="BF148" s="20"/>
      <c r="BG148" s="20"/>
      <c r="BH148" s="20">
        <f t="shared" si="576"/>
        <v>112008.2</v>
      </c>
      <c r="BI148" s="20">
        <f t="shared" si="577"/>
        <v>110508.2</v>
      </c>
      <c r="BJ148" s="20">
        <f t="shared" si="578"/>
        <v>110508.2</v>
      </c>
      <c r="BK148" s="20"/>
      <c r="BL148" s="20"/>
      <c r="BM148" s="20">
        <f t="shared" si="580"/>
        <v>112008.2</v>
      </c>
      <c r="BN148" s="20">
        <f t="shared" si="581"/>
        <v>110508.2</v>
      </c>
      <c r="BO148" s="20"/>
      <c r="BP148" s="20"/>
      <c r="BQ148" s="20"/>
      <c r="BR148" s="20">
        <f t="shared" si="583"/>
        <v>112008.2</v>
      </c>
      <c r="BS148" s="20">
        <f t="shared" si="584"/>
        <v>110508.2</v>
      </c>
      <c r="BT148" s="20">
        <f t="shared" si="585"/>
        <v>110508.2</v>
      </c>
      <c r="BU148" s="20"/>
      <c r="BV148" s="20">
        <f t="shared" si="587"/>
        <v>112008.2</v>
      </c>
      <c r="BW148" s="20"/>
      <c r="BX148" s="20"/>
      <c r="BY148" s="20">
        <f t="shared" si="589"/>
        <v>112008.2</v>
      </c>
      <c r="BZ148" s="20">
        <f t="shared" si="590"/>
        <v>110508.2</v>
      </c>
      <c r="CA148" s="20"/>
      <c r="CB148" s="20">
        <f t="shared" si="592"/>
        <v>112008.2</v>
      </c>
      <c r="CC148" s="20"/>
      <c r="CD148" s="20">
        <f t="shared" si="594"/>
        <v>112008.2</v>
      </c>
      <c r="CE148" s="20"/>
    </row>
    <row r="149" spans="1:84" ht="47.25" x14ac:dyDescent="0.25">
      <c r="A149" s="10" t="s">
        <v>1120</v>
      </c>
      <c r="B149" s="19"/>
      <c r="C149" s="10"/>
      <c r="D149" s="10"/>
      <c r="E149" s="25" t="s">
        <v>1224</v>
      </c>
      <c r="F149" s="20">
        <f>F150</f>
        <v>0</v>
      </c>
      <c r="G149" s="20">
        <f t="shared" ref="G149:K151" si="597">G150</f>
        <v>0</v>
      </c>
      <c r="H149" s="20">
        <f t="shared" si="597"/>
        <v>0</v>
      </c>
      <c r="I149" s="20">
        <f t="shared" si="597"/>
        <v>4020</v>
      </c>
      <c r="J149" s="20">
        <f t="shared" si="597"/>
        <v>0</v>
      </c>
      <c r="K149" s="20">
        <f t="shared" si="597"/>
        <v>0</v>
      </c>
      <c r="L149" s="20">
        <f t="shared" ref="L149:L152" si="598">F149+I149</f>
        <v>4020</v>
      </c>
      <c r="M149" s="20">
        <f t="shared" ref="M149:M152" si="599">G149+J149</f>
        <v>0</v>
      </c>
      <c r="N149" s="20">
        <f t="shared" ref="N149:N152" si="600">H149+K149</f>
        <v>0</v>
      </c>
      <c r="O149" s="20">
        <f t="shared" ref="O149:Q151" si="601">O150</f>
        <v>0</v>
      </c>
      <c r="P149" s="20">
        <f t="shared" si="601"/>
        <v>0</v>
      </c>
      <c r="Q149" s="20">
        <f t="shared" si="601"/>
        <v>0</v>
      </c>
      <c r="R149" s="20">
        <f t="shared" si="546"/>
        <v>4020</v>
      </c>
      <c r="S149" s="20">
        <f t="shared" si="547"/>
        <v>0</v>
      </c>
      <c r="T149" s="20">
        <f t="shared" si="548"/>
        <v>0</v>
      </c>
      <c r="U149" s="20">
        <f t="shared" ref="U149:CE151" si="602">U150</f>
        <v>0</v>
      </c>
      <c r="V149" s="20">
        <f t="shared" si="550"/>
        <v>4020</v>
      </c>
      <c r="W149" s="20">
        <f t="shared" si="602"/>
        <v>0</v>
      </c>
      <c r="X149" s="20">
        <f t="shared" si="602"/>
        <v>0</v>
      </c>
      <c r="Y149" s="20">
        <f t="shared" si="602"/>
        <v>0</v>
      </c>
      <c r="Z149" s="20">
        <f t="shared" si="552"/>
        <v>4020</v>
      </c>
      <c r="AA149" s="20">
        <f t="shared" si="553"/>
        <v>0</v>
      </c>
      <c r="AB149" s="20">
        <f t="shared" si="554"/>
        <v>0</v>
      </c>
      <c r="AC149" s="20">
        <f t="shared" si="602"/>
        <v>0</v>
      </c>
      <c r="AD149" s="20">
        <f t="shared" si="602"/>
        <v>0</v>
      </c>
      <c r="AE149" s="20">
        <f t="shared" si="602"/>
        <v>0</v>
      </c>
      <c r="AF149" s="20">
        <f t="shared" si="556"/>
        <v>4020</v>
      </c>
      <c r="AG149" s="20">
        <f t="shared" si="557"/>
        <v>0</v>
      </c>
      <c r="AH149" s="20">
        <f t="shared" si="558"/>
        <v>0</v>
      </c>
      <c r="AI149" s="20">
        <f t="shared" si="602"/>
        <v>0</v>
      </c>
      <c r="AJ149" s="20">
        <f t="shared" si="560"/>
        <v>4020</v>
      </c>
      <c r="AK149" s="20">
        <f t="shared" si="602"/>
        <v>0</v>
      </c>
      <c r="AL149" s="20">
        <f t="shared" si="602"/>
        <v>0</v>
      </c>
      <c r="AM149" s="20">
        <f t="shared" si="602"/>
        <v>0</v>
      </c>
      <c r="AN149" s="20">
        <f t="shared" si="562"/>
        <v>4020</v>
      </c>
      <c r="AO149" s="20">
        <f t="shared" si="563"/>
        <v>0</v>
      </c>
      <c r="AP149" s="20">
        <f t="shared" si="564"/>
        <v>0</v>
      </c>
      <c r="AQ149" s="20">
        <f t="shared" si="602"/>
        <v>0</v>
      </c>
      <c r="AR149" s="20">
        <f t="shared" si="602"/>
        <v>0</v>
      </c>
      <c r="AS149" s="20">
        <f t="shared" si="602"/>
        <v>0</v>
      </c>
      <c r="AT149" s="20">
        <f t="shared" si="566"/>
        <v>4020</v>
      </c>
      <c r="AU149" s="20">
        <f t="shared" si="567"/>
        <v>0</v>
      </c>
      <c r="AV149" s="20">
        <f t="shared" si="568"/>
        <v>0</v>
      </c>
      <c r="AW149" s="20">
        <f t="shared" si="602"/>
        <v>0</v>
      </c>
      <c r="AX149" s="20">
        <f t="shared" si="602"/>
        <v>0</v>
      </c>
      <c r="AY149" s="20">
        <f t="shared" si="602"/>
        <v>0</v>
      </c>
      <c r="AZ149" s="20">
        <f t="shared" si="570"/>
        <v>4020</v>
      </c>
      <c r="BA149" s="20">
        <f t="shared" si="571"/>
        <v>0</v>
      </c>
      <c r="BB149" s="20">
        <f t="shared" si="572"/>
        <v>0</v>
      </c>
      <c r="BC149" s="20">
        <f t="shared" si="602"/>
        <v>0</v>
      </c>
      <c r="BD149" s="20">
        <f t="shared" si="574"/>
        <v>4020</v>
      </c>
      <c r="BE149" s="20">
        <f t="shared" si="602"/>
        <v>0</v>
      </c>
      <c r="BF149" s="20">
        <f t="shared" si="602"/>
        <v>0</v>
      </c>
      <c r="BG149" s="20">
        <f t="shared" si="602"/>
        <v>0</v>
      </c>
      <c r="BH149" s="20">
        <f t="shared" si="576"/>
        <v>4020</v>
      </c>
      <c r="BI149" s="20">
        <f t="shared" si="577"/>
        <v>0</v>
      </c>
      <c r="BJ149" s="20">
        <f t="shared" si="578"/>
        <v>0</v>
      </c>
      <c r="BK149" s="20">
        <f t="shared" si="602"/>
        <v>0</v>
      </c>
      <c r="BL149" s="20">
        <f t="shared" si="602"/>
        <v>0</v>
      </c>
      <c r="BM149" s="20">
        <f t="shared" si="580"/>
        <v>4020</v>
      </c>
      <c r="BN149" s="20">
        <f t="shared" si="581"/>
        <v>0</v>
      </c>
      <c r="BO149" s="20">
        <f t="shared" si="602"/>
        <v>0</v>
      </c>
      <c r="BP149" s="20">
        <f t="shared" si="602"/>
        <v>0</v>
      </c>
      <c r="BQ149" s="20">
        <f t="shared" si="602"/>
        <v>0</v>
      </c>
      <c r="BR149" s="20">
        <f t="shared" si="583"/>
        <v>4020</v>
      </c>
      <c r="BS149" s="20">
        <f t="shared" si="584"/>
        <v>0</v>
      </c>
      <c r="BT149" s="20">
        <f t="shared" si="585"/>
        <v>0</v>
      </c>
      <c r="BU149" s="20">
        <f t="shared" si="602"/>
        <v>0</v>
      </c>
      <c r="BV149" s="20">
        <f t="shared" si="587"/>
        <v>4020</v>
      </c>
      <c r="BW149" s="20">
        <f t="shared" si="602"/>
        <v>0</v>
      </c>
      <c r="BX149" s="20">
        <f t="shared" si="602"/>
        <v>0</v>
      </c>
      <c r="BY149" s="20">
        <f t="shared" si="589"/>
        <v>4020</v>
      </c>
      <c r="BZ149" s="20">
        <f t="shared" si="590"/>
        <v>0</v>
      </c>
      <c r="CA149" s="20">
        <f t="shared" si="602"/>
        <v>0</v>
      </c>
      <c r="CB149" s="20">
        <f t="shared" si="592"/>
        <v>4020</v>
      </c>
      <c r="CC149" s="20">
        <f t="shared" si="602"/>
        <v>0</v>
      </c>
      <c r="CD149" s="20">
        <f t="shared" si="594"/>
        <v>4020</v>
      </c>
      <c r="CE149" s="20">
        <f t="shared" si="602"/>
        <v>0</v>
      </c>
      <c r="CF149" s="20"/>
    </row>
    <row r="150" spans="1:84" ht="47.25" x14ac:dyDescent="0.25">
      <c r="A150" s="10" t="s">
        <v>1120</v>
      </c>
      <c r="B150" s="19">
        <v>600</v>
      </c>
      <c r="C150" s="10"/>
      <c r="D150" s="10"/>
      <c r="E150" s="25" t="s">
        <v>614</v>
      </c>
      <c r="F150" s="20">
        <f>F151</f>
        <v>0</v>
      </c>
      <c r="G150" s="20">
        <f t="shared" si="597"/>
        <v>0</v>
      </c>
      <c r="H150" s="20">
        <f t="shared" si="597"/>
        <v>0</v>
      </c>
      <c r="I150" s="20">
        <f t="shared" si="597"/>
        <v>4020</v>
      </c>
      <c r="J150" s="20">
        <f t="shared" si="597"/>
        <v>0</v>
      </c>
      <c r="K150" s="20">
        <f t="shared" si="597"/>
        <v>0</v>
      </c>
      <c r="L150" s="20">
        <f t="shared" si="598"/>
        <v>4020</v>
      </c>
      <c r="M150" s="20">
        <f t="shared" si="599"/>
        <v>0</v>
      </c>
      <c r="N150" s="20">
        <f t="shared" si="600"/>
        <v>0</v>
      </c>
      <c r="O150" s="20">
        <f t="shared" si="601"/>
        <v>0</v>
      </c>
      <c r="P150" s="20">
        <f t="shared" si="601"/>
        <v>0</v>
      </c>
      <c r="Q150" s="20">
        <f t="shared" si="601"/>
        <v>0</v>
      </c>
      <c r="R150" s="20">
        <f t="shared" si="546"/>
        <v>4020</v>
      </c>
      <c r="S150" s="20">
        <f t="shared" si="547"/>
        <v>0</v>
      </c>
      <c r="T150" s="20">
        <f t="shared" si="548"/>
        <v>0</v>
      </c>
      <c r="U150" s="20">
        <f t="shared" si="602"/>
        <v>0</v>
      </c>
      <c r="V150" s="20">
        <f t="shared" si="550"/>
        <v>4020</v>
      </c>
      <c r="W150" s="20">
        <f t="shared" si="602"/>
        <v>0</v>
      </c>
      <c r="X150" s="20">
        <f t="shared" si="602"/>
        <v>0</v>
      </c>
      <c r="Y150" s="20">
        <f t="shared" si="602"/>
        <v>0</v>
      </c>
      <c r="Z150" s="20">
        <f t="shared" si="552"/>
        <v>4020</v>
      </c>
      <c r="AA150" s="20">
        <f t="shared" si="553"/>
        <v>0</v>
      </c>
      <c r="AB150" s="20">
        <f t="shared" si="554"/>
        <v>0</v>
      </c>
      <c r="AC150" s="20">
        <f t="shared" si="602"/>
        <v>0</v>
      </c>
      <c r="AD150" s="20">
        <f t="shared" si="602"/>
        <v>0</v>
      </c>
      <c r="AE150" s="20">
        <f t="shared" si="602"/>
        <v>0</v>
      </c>
      <c r="AF150" s="20">
        <f t="shared" si="556"/>
        <v>4020</v>
      </c>
      <c r="AG150" s="20">
        <f t="shared" si="557"/>
        <v>0</v>
      </c>
      <c r="AH150" s="20">
        <f t="shared" si="558"/>
        <v>0</v>
      </c>
      <c r="AI150" s="20">
        <f t="shared" si="602"/>
        <v>0</v>
      </c>
      <c r="AJ150" s="20">
        <f t="shared" si="560"/>
        <v>4020</v>
      </c>
      <c r="AK150" s="20">
        <f t="shared" si="602"/>
        <v>0</v>
      </c>
      <c r="AL150" s="20">
        <f t="shared" si="602"/>
        <v>0</v>
      </c>
      <c r="AM150" s="20">
        <f t="shared" si="602"/>
        <v>0</v>
      </c>
      <c r="AN150" s="20">
        <f t="shared" si="562"/>
        <v>4020</v>
      </c>
      <c r="AO150" s="20">
        <f t="shared" si="563"/>
        <v>0</v>
      </c>
      <c r="AP150" s="20">
        <f t="shared" si="564"/>
        <v>0</v>
      </c>
      <c r="AQ150" s="20">
        <f t="shared" si="602"/>
        <v>0</v>
      </c>
      <c r="AR150" s="20">
        <f t="shared" si="602"/>
        <v>0</v>
      </c>
      <c r="AS150" s="20">
        <f t="shared" si="602"/>
        <v>0</v>
      </c>
      <c r="AT150" s="20">
        <f t="shared" si="566"/>
        <v>4020</v>
      </c>
      <c r="AU150" s="20">
        <f t="shared" si="567"/>
        <v>0</v>
      </c>
      <c r="AV150" s="20">
        <f t="shared" si="568"/>
        <v>0</v>
      </c>
      <c r="AW150" s="20">
        <f t="shared" si="602"/>
        <v>0</v>
      </c>
      <c r="AX150" s="20">
        <f t="shared" si="602"/>
        <v>0</v>
      </c>
      <c r="AY150" s="20">
        <f t="shared" si="602"/>
        <v>0</v>
      </c>
      <c r="AZ150" s="20">
        <f t="shared" si="570"/>
        <v>4020</v>
      </c>
      <c r="BA150" s="20">
        <f t="shared" si="571"/>
        <v>0</v>
      </c>
      <c r="BB150" s="20">
        <f t="shared" si="572"/>
        <v>0</v>
      </c>
      <c r="BC150" s="20">
        <f t="shared" si="602"/>
        <v>0</v>
      </c>
      <c r="BD150" s="20">
        <f t="shared" si="574"/>
        <v>4020</v>
      </c>
      <c r="BE150" s="20">
        <f t="shared" si="602"/>
        <v>0</v>
      </c>
      <c r="BF150" s="20">
        <f t="shared" si="602"/>
        <v>0</v>
      </c>
      <c r="BG150" s="20">
        <f t="shared" si="602"/>
        <v>0</v>
      </c>
      <c r="BH150" s="20">
        <f t="shared" si="576"/>
        <v>4020</v>
      </c>
      <c r="BI150" s="20">
        <f t="shared" si="577"/>
        <v>0</v>
      </c>
      <c r="BJ150" s="20">
        <f t="shared" si="578"/>
        <v>0</v>
      </c>
      <c r="BK150" s="20">
        <f t="shared" si="602"/>
        <v>0</v>
      </c>
      <c r="BL150" s="20">
        <f t="shared" si="602"/>
        <v>0</v>
      </c>
      <c r="BM150" s="20">
        <f t="shared" si="580"/>
        <v>4020</v>
      </c>
      <c r="BN150" s="20">
        <f t="shared" si="581"/>
        <v>0</v>
      </c>
      <c r="BO150" s="20">
        <f t="shared" si="602"/>
        <v>0</v>
      </c>
      <c r="BP150" s="20">
        <f t="shared" si="602"/>
        <v>0</v>
      </c>
      <c r="BQ150" s="20">
        <f t="shared" si="602"/>
        <v>0</v>
      </c>
      <c r="BR150" s="20">
        <f t="shared" si="583"/>
        <v>4020</v>
      </c>
      <c r="BS150" s="20">
        <f t="shared" si="584"/>
        <v>0</v>
      </c>
      <c r="BT150" s="20">
        <f t="shared" si="585"/>
        <v>0</v>
      </c>
      <c r="BU150" s="20">
        <f t="shared" si="602"/>
        <v>0</v>
      </c>
      <c r="BV150" s="20">
        <f t="shared" si="587"/>
        <v>4020</v>
      </c>
      <c r="BW150" s="20">
        <f t="shared" si="602"/>
        <v>0</v>
      </c>
      <c r="BX150" s="20">
        <f t="shared" si="602"/>
        <v>0</v>
      </c>
      <c r="BY150" s="20">
        <f t="shared" si="589"/>
        <v>4020</v>
      </c>
      <c r="BZ150" s="20">
        <f t="shared" si="590"/>
        <v>0</v>
      </c>
      <c r="CA150" s="20">
        <f t="shared" si="602"/>
        <v>0</v>
      </c>
      <c r="CB150" s="20">
        <f t="shared" si="592"/>
        <v>4020</v>
      </c>
      <c r="CC150" s="20">
        <f t="shared" si="602"/>
        <v>0</v>
      </c>
      <c r="CD150" s="20">
        <f t="shared" si="594"/>
        <v>4020</v>
      </c>
      <c r="CE150" s="20">
        <f t="shared" si="602"/>
        <v>0</v>
      </c>
      <c r="CF150" s="20"/>
    </row>
    <row r="151" spans="1:84" x14ac:dyDescent="0.25">
      <c r="A151" s="10" t="s">
        <v>1120</v>
      </c>
      <c r="B151" s="19">
        <v>620</v>
      </c>
      <c r="C151" s="10"/>
      <c r="D151" s="10"/>
      <c r="E151" s="25" t="s">
        <v>616</v>
      </c>
      <c r="F151" s="20">
        <f>F152</f>
        <v>0</v>
      </c>
      <c r="G151" s="20">
        <f t="shared" si="597"/>
        <v>0</v>
      </c>
      <c r="H151" s="20">
        <f t="shared" si="597"/>
        <v>0</v>
      </c>
      <c r="I151" s="20">
        <f t="shared" si="597"/>
        <v>4020</v>
      </c>
      <c r="J151" s="20">
        <f t="shared" si="597"/>
        <v>0</v>
      </c>
      <c r="K151" s="20">
        <f t="shared" si="597"/>
        <v>0</v>
      </c>
      <c r="L151" s="20">
        <f t="shared" ref="L151" si="603">F151+I151</f>
        <v>4020</v>
      </c>
      <c r="M151" s="20">
        <f t="shared" ref="M151" si="604">G151+J151</f>
        <v>0</v>
      </c>
      <c r="N151" s="20">
        <f t="shared" ref="N151" si="605">H151+K151</f>
        <v>0</v>
      </c>
      <c r="O151" s="20">
        <f t="shared" si="601"/>
        <v>0</v>
      </c>
      <c r="P151" s="20">
        <f t="shared" si="601"/>
        <v>0</v>
      </c>
      <c r="Q151" s="20">
        <f t="shared" si="601"/>
        <v>0</v>
      </c>
      <c r="R151" s="20">
        <f t="shared" si="546"/>
        <v>4020</v>
      </c>
      <c r="S151" s="20">
        <f t="shared" si="547"/>
        <v>0</v>
      </c>
      <c r="T151" s="20">
        <f t="shared" si="548"/>
        <v>0</v>
      </c>
      <c r="U151" s="20">
        <f t="shared" si="602"/>
        <v>0</v>
      </c>
      <c r="V151" s="20">
        <f t="shared" si="550"/>
        <v>4020</v>
      </c>
      <c r="W151" s="20">
        <f t="shared" si="602"/>
        <v>0</v>
      </c>
      <c r="X151" s="20">
        <f t="shared" si="602"/>
        <v>0</v>
      </c>
      <c r="Y151" s="20">
        <f t="shared" si="602"/>
        <v>0</v>
      </c>
      <c r="Z151" s="20">
        <f t="shared" si="552"/>
        <v>4020</v>
      </c>
      <c r="AA151" s="20">
        <f t="shared" si="553"/>
        <v>0</v>
      </c>
      <c r="AB151" s="20">
        <f t="shared" si="554"/>
        <v>0</v>
      </c>
      <c r="AC151" s="20">
        <f t="shared" si="602"/>
        <v>0</v>
      </c>
      <c r="AD151" s="20">
        <f t="shared" si="602"/>
        <v>0</v>
      </c>
      <c r="AE151" s="20">
        <f t="shared" si="602"/>
        <v>0</v>
      </c>
      <c r="AF151" s="20">
        <f t="shared" si="556"/>
        <v>4020</v>
      </c>
      <c r="AG151" s="20">
        <f t="shared" si="557"/>
        <v>0</v>
      </c>
      <c r="AH151" s="20">
        <f t="shared" si="558"/>
        <v>0</v>
      </c>
      <c r="AI151" s="20">
        <f t="shared" si="602"/>
        <v>0</v>
      </c>
      <c r="AJ151" s="20">
        <f t="shared" si="560"/>
        <v>4020</v>
      </c>
      <c r="AK151" s="20">
        <f t="shared" si="602"/>
        <v>0</v>
      </c>
      <c r="AL151" s="20">
        <f t="shared" si="602"/>
        <v>0</v>
      </c>
      <c r="AM151" s="20">
        <f t="shared" si="602"/>
        <v>0</v>
      </c>
      <c r="AN151" s="20">
        <f t="shared" si="562"/>
        <v>4020</v>
      </c>
      <c r="AO151" s="20">
        <f t="shared" si="563"/>
        <v>0</v>
      </c>
      <c r="AP151" s="20">
        <f t="shared" si="564"/>
        <v>0</v>
      </c>
      <c r="AQ151" s="20">
        <f t="shared" si="602"/>
        <v>0</v>
      </c>
      <c r="AR151" s="20">
        <f t="shared" si="602"/>
        <v>0</v>
      </c>
      <c r="AS151" s="20">
        <f t="shared" si="602"/>
        <v>0</v>
      </c>
      <c r="AT151" s="20">
        <f t="shared" si="566"/>
        <v>4020</v>
      </c>
      <c r="AU151" s="20">
        <f t="shared" si="567"/>
        <v>0</v>
      </c>
      <c r="AV151" s="20">
        <f t="shared" si="568"/>
        <v>0</v>
      </c>
      <c r="AW151" s="20">
        <f t="shared" si="602"/>
        <v>0</v>
      </c>
      <c r="AX151" s="20">
        <f t="shared" si="602"/>
        <v>0</v>
      </c>
      <c r="AY151" s="20">
        <f t="shared" si="602"/>
        <v>0</v>
      </c>
      <c r="AZ151" s="20">
        <f t="shared" si="570"/>
        <v>4020</v>
      </c>
      <c r="BA151" s="20">
        <f t="shared" si="571"/>
        <v>0</v>
      </c>
      <c r="BB151" s="20">
        <f t="shared" si="572"/>
        <v>0</v>
      </c>
      <c r="BC151" s="20">
        <f t="shared" si="602"/>
        <v>0</v>
      </c>
      <c r="BD151" s="20">
        <f t="shared" si="574"/>
        <v>4020</v>
      </c>
      <c r="BE151" s="20">
        <f t="shared" si="602"/>
        <v>0</v>
      </c>
      <c r="BF151" s="20">
        <f t="shared" si="602"/>
        <v>0</v>
      </c>
      <c r="BG151" s="20">
        <f t="shared" si="602"/>
        <v>0</v>
      </c>
      <c r="BH151" s="20">
        <f t="shared" si="576"/>
        <v>4020</v>
      </c>
      <c r="BI151" s="20">
        <f t="shared" si="577"/>
        <v>0</v>
      </c>
      <c r="BJ151" s="20">
        <f t="shared" si="578"/>
        <v>0</v>
      </c>
      <c r="BK151" s="20">
        <f t="shared" si="602"/>
        <v>0</v>
      </c>
      <c r="BL151" s="20">
        <f t="shared" si="602"/>
        <v>0</v>
      </c>
      <c r="BM151" s="20">
        <f t="shared" si="580"/>
        <v>4020</v>
      </c>
      <c r="BN151" s="20">
        <f t="shared" si="581"/>
        <v>0</v>
      </c>
      <c r="BO151" s="20">
        <f t="shared" si="602"/>
        <v>0</v>
      </c>
      <c r="BP151" s="20">
        <f t="shared" si="602"/>
        <v>0</v>
      </c>
      <c r="BQ151" s="20">
        <f t="shared" si="602"/>
        <v>0</v>
      </c>
      <c r="BR151" s="20">
        <f t="shared" si="583"/>
        <v>4020</v>
      </c>
      <c r="BS151" s="20">
        <f t="shared" si="584"/>
        <v>0</v>
      </c>
      <c r="BT151" s="20">
        <f t="shared" si="585"/>
        <v>0</v>
      </c>
      <c r="BU151" s="20">
        <f t="shared" si="602"/>
        <v>0</v>
      </c>
      <c r="BV151" s="20">
        <f t="shared" si="587"/>
        <v>4020</v>
      </c>
      <c r="BW151" s="20">
        <f t="shared" si="602"/>
        <v>0</v>
      </c>
      <c r="BX151" s="20">
        <f t="shared" si="602"/>
        <v>0</v>
      </c>
      <c r="BY151" s="20">
        <f t="shared" si="589"/>
        <v>4020</v>
      </c>
      <c r="BZ151" s="20">
        <f t="shared" si="590"/>
        <v>0</v>
      </c>
      <c r="CA151" s="20">
        <f t="shared" si="602"/>
        <v>0</v>
      </c>
      <c r="CB151" s="20">
        <f t="shared" si="592"/>
        <v>4020</v>
      </c>
      <c r="CC151" s="20">
        <f t="shared" si="602"/>
        <v>0</v>
      </c>
      <c r="CD151" s="20">
        <f t="shared" si="594"/>
        <v>4020</v>
      </c>
      <c r="CE151" s="20">
        <f t="shared" si="602"/>
        <v>0</v>
      </c>
      <c r="CF151" s="20"/>
    </row>
    <row r="152" spans="1:84" x14ac:dyDescent="0.25">
      <c r="A152" s="10" t="s">
        <v>1120</v>
      </c>
      <c r="B152" s="19">
        <v>620</v>
      </c>
      <c r="C152" s="10" t="s">
        <v>343</v>
      </c>
      <c r="D152" s="10" t="s">
        <v>336</v>
      </c>
      <c r="E152" s="25" t="s">
        <v>589</v>
      </c>
      <c r="F152" s="20">
        <v>0</v>
      </c>
      <c r="G152" s="20">
        <v>0</v>
      </c>
      <c r="H152" s="20">
        <v>0</v>
      </c>
      <c r="I152" s="20">
        <v>4020</v>
      </c>
      <c r="J152" s="20"/>
      <c r="K152" s="20"/>
      <c r="L152" s="20">
        <f t="shared" si="598"/>
        <v>4020</v>
      </c>
      <c r="M152" s="20">
        <f t="shared" si="599"/>
        <v>0</v>
      </c>
      <c r="N152" s="20">
        <f t="shared" si="600"/>
        <v>0</v>
      </c>
      <c r="O152" s="20"/>
      <c r="P152" s="20"/>
      <c r="Q152" s="20"/>
      <c r="R152" s="20">
        <f t="shared" si="546"/>
        <v>4020</v>
      </c>
      <c r="S152" s="20">
        <f t="shared" si="547"/>
        <v>0</v>
      </c>
      <c r="T152" s="20">
        <f t="shared" si="548"/>
        <v>0</v>
      </c>
      <c r="U152" s="20"/>
      <c r="V152" s="20">
        <f t="shared" si="550"/>
        <v>4020</v>
      </c>
      <c r="W152" s="20"/>
      <c r="X152" s="20"/>
      <c r="Y152" s="20"/>
      <c r="Z152" s="20">
        <f t="shared" si="552"/>
        <v>4020</v>
      </c>
      <c r="AA152" s="20">
        <f t="shared" si="553"/>
        <v>0</v>
      </c>
      <c r="AB152" s="20">
        <f t="shared" si="554"/>
        <v>0</v>
      </c>
      <c r="AC152" s="20"/>
      <c r="AD152" s="20"/>
      <c r="AE152" s="20"/>
      <c r="AF152" s="20">
        <f t="shared" si="556"/>
        <v>4020</v>
      </c>
      <c r="AG152" s="20">
        <f t="shared" si="557"/>
        <v>0</v>
      </c>
      <c r="AH152" s="20">
        <f t="shared" si="558"/>
        <v>0</v>
      </c>
      <c r="AI152" s="20"/>
      <c r="AJ152" s="20">
        <f t="shared" si="560"/>
        <v>4020</v>
      </c>
      <c r="AK152" s="20"/>
      <c r="AL152" s="20"/>
      <c r="AM152" s="20"/>
      <c r="AN152" s="20">
        <f t="shared" si="562"/>
        <v>4020</v>
      </c>
      <c r="AO152" s="20">
        <f t="shared" si="563"/>
        <v>0</v>
      </c>
      <c r="AP152" s="20">
        <f t="shared" si="564"/>
        <v>0</v>
      </c>
      <c r="AQ152" s="20"/>
      <c r="AR152" s="20"/>
      <c r="AS152" s="20"/>
      <c r="AT152" s="20">
        <f t="shared" si="566"/>
        <v>4020</v>
      </c>
      <c r="AU152" s="20">
        <f t="shared" si="567"/>
        <v>0</v>
      </c>
      <c r="AV152" s="20">
        <f t="shared" si="568"/>
        <v>0</v>
      </c>
      <c r="AW152" s="20"/>
      <c r="AX152" s="20"/>
      <c r="AY152" s="20"/>
      <c r="AZ152" s="20">
        <f t="shared" si="570"/>
        <v>4020</v>
      </c>
      <c r="BA152" s="20">
        <f t="shared" si="571"/>
        <v>0</v>
      </c>
      <c r="BB152" s="20">
        <f t="shared" si="572"/>
        <v>0</v>
      </c>
      <c r="BC152" s="20"/>
      <c r="BD152" s="20">
        <f t="shared" si="574"/>
        <v>4020</v>
      </c>
      <c r="BE152" s="20"/>
      <c r="BF152" s="20"/>
      <c r="BG152" s="20"/>
      <c r="BH152" s="20">
        <f t="shared" si="576"/>
        <v>4020</v>
      </c>
      <c r="BI152" s="20">
        <f t="shared" si="577"/>
        <v>0</v>
      </c>
      <c r="BJ152" s="20">
        <f t="shared" si="578"/>
        <v>0</v>
      </c>
      <c r="BK152" s="20"/>
      <c r="BL152" s="20"/>
      <c r="BM152" s="20">
        <f t="shared" si="580"/>
        <v>4020</v>
      </c>
      <c r="BN152" s="20">
        <f t="shared" si="581"/>
        <v>0</v>
      </c>
      <c r="BO152" s="20"/>
      <c r="BP152" s="20"/>
      <c r="BQ152" s="20"/>
      <c r="BR152" s="20">
        <f t="shared" si="583"/>
        <v>4020</v>
      </c>
      <c r="BS152" s="20">
        <f t="shared" si="584"/>
        <v>0</v>
      </c>
      <c r="BT152" s="20">
        <f t="shared" si="585"/>
        <v>0</v>
      </c>
      <c r="BU152" s="20"/>
      <c r="BV152" s="20">
        <f t="shared" si="587"/>
        <v>4020</v>
      </c>
      <c r="BW152" s="20"/>
      <c r="BX152" s="20"/>
      <c r="BY152" s="20">
        <f t="shared" si="589"/>
        <v>4020</v>
      </c>
      <c r="BZ152" s="20">
        <f t="shared" si="590"/>
        <v>0</v>
      </c>
      <c r="CA152" s="20"/>
      <c r="CB152" s="20">
        <f t="shared" si="592"/>
        <v>4020</v>
      </c>
      <c r="CC152" s="20"/>
      <c r="CD152" s="20">
        <f t="shared" si="594"/>
        <v>4020</v>
      </c>
      <c r="CE152" s="20"/>
    </row>
    <row r="153" spans="1:84" ht="31.5" x14ac:dyDescent="0.25">
      <c r="A153" s="10" t="s">
        <v>1110</v>
      </c>
      <c r="B153" s="19"/>
      <c r="C153" s="10"/>
      <c r="D153" s="10"/>
      <c r="E153" s="25" t="s">
        <v>1121</v>
      </c>
      <c r="F153" s="20">
        <f>F154</f>
        <v>0</v>
      </c>
      <c r="G153" s="20">
        <f t="shared" ref="G153:K153" si="606">G154</f>
        <v>0</v>
      </c>
      <c r="H153" s="20">
        <f t="shared" si="606"/>
        <v>0</v>
      </c>
      <c r="I153" s="20">
        <f t="shared" si="606"/>
        <v>11980</v>
      </c>
      <c r="J153" s="20">
        <f t="shared" si="606"/>
        <v>0</v>
      </c>
      <c r="K153" s="20">
        <f t="shared" si="606"/>
        <v>0</v>
      </c>
      <c r="L153" s="20">
        <f t="shared" ref="L153:L158" si="607">F153+I153</f>
        <v>11980</v>
      </c>
      <c r="M153" s="20">
        <f t="shared" ref="M153:M158" si="608">G153+J153</f>
        <v>0</v>
      </c>
      <c r="N153" s="20">
        <f t="shared" ref="N153:N158" si="609">H153+K153</f>
        <v>0</v>
      </c>
      <c r="O153" s="20">
        <f t="shared" ref="O153:Q153" si="610">O154</f>
        <v>0</v>
      </c>
      <c r="P153" s="20">
        <f t="shared" si="610"/>
        <v>0</v>
      </c>
      <c r="Q153" s="20">
        <f t="shared" si="610"/>
        <v>0</v>
      </c>
      <c r="R153" s="20">
        <f t="shared" si="546"/>
        <v>11980</v>
      </c>
      <c r="S153" s="20">
        <f t="shared" si="547"/>
        <v>0</v>
      </c>
      <c r="T153" s="20">
        <f t="shared" si="548"/>
        <v>0</v>
      </c>
      <c r="U153" s="20">
        <f t="shared" ref="U153:CE153" si="611">U154</f>
        <v>0</v>
      </c>
      <c r="V153" s="20">
        <f t="shared" si="550"/>
        <v>11980</v>
      </c>
      <c r="W153" s="20">
        <f t="shared" si="611"/>
        <v>0</v>
      </c>
      <c r="X153" s="20">
        <f t="shared" si="611"/>
        <v>0</v>
      </c>
      <c r="Y153" s="20">
        <f t="shared" si="611"/>
        <v>0</v>
      </c>
      <c r="Z153" s="20">
        <f t="shared" si="552"/>
        <v>11980</v>
      </c>
      <c r="AA153" s="20">
        <f t="shared" si="553"/>
        <v>0</v>
      </c>
      <c r="AB153" s="20">
        <f t="shared" si="554"/>
        <v>0</v>
      </c>
      <c r="AC153" s="20">
        <f t="shared" si="611"/>
        <v>0</v>
      </c>
      <c r="AD153" s="20">
        <f t="shared" si="611"/>
        <v>0</v>
      </c>
      <c r="AE153" s="20">
        <f t="shared" si="611"/>
        <v>0</v>
      </c>
      <c r="AF153" s="20">
        <f t="shared" si="556"/>
        <v>11980</v>
      </c>
      <c r="AG153" s="20">
        <f t="shared" si="557"/>
        <v>0</v>
      </c>
      <c r="AH153" s="20">
        <f t="shared" si="558"/>
        <v>0</v>
      </c>
      <c r="AI153" s="20">
        <f t="shared" si="611"/>
        <v>0</v>
      </c>
      <c r="AJ153" s="20">
        <f t="shared" si="560"/>
        <v>11980</v>
      </c>
      <c r="AK153" s="20">
        <f t="shared" si="611"/>
        <v>0</v>
      </c>
      <c r="AL153" s="20">
        <f t="shared" si="611"/>
        <v>0</v>
      </c>
      <c r="AM153" s="20">
        <f t="shared" si="611"/>
        <v>0</v>
      </c>
      <c r="AN153" s="20">
        <f t="shared" si="562"/>
        <v>11980</v>
      </c>
      <c r="AO153" s="20">
        <f t="shared" si="563"/>
        <v>0</v>
      </c>
      <c r="AP153" s="20">
        <f t="shared" si="564"/>
        <v>0</v>
      </c>
      <c r="AQ153" s="20">
        <f t="shared" si="611"/>
        <v>0</v>
      </c>
      <c r="AR153" s="20">
        <f t="shared" si="611"/>
        <v>0</v>
      </c>
      <c r="AS153" s="20">
        <f t="shared" si="611"/>
        <v>0</v>
      </c>
      <c r="AT153" s="20">
        <f t="shared" si="566"/>
        <v>11980</v>
      </c>
      <c r="AU153" s="20">
        <f t="shared" si="567"/>
        <v>0</v>
      </c>
      <c r="AV153" s="20">
        <f t="shared" si="568"/>
        <v>0</v>
      </c>
      <c r="AW153" s="20">
        <f t="shared" si="611"/>
        <v>0</v>
      </c>
      <c r="AX153" s="20">
        <f t="shared" si="611"/>
        <v>0</v>
      </c>
      <c r="AY153" s="20">
        <f t="shared" si="611"/>
        <v>0</v>
      </c>
      <c r="AZ153" s="20">
        <f t="shared" si="570"/>
        <v>11980</v>
      </c>
      <c r="BA153" s="20">
        <f t="shared" si="571"/>
        <v>0</v>
      </c>
      <c r="BB153" s="20">
        <f t="shared" si="572"/>
        <v>0</v>
      </c>
      <c r="BC153" s="20">
        <f t="shared" si="611"/>
        <v>0</v>
      </c>
      <c r="BD153" s="20">
        <f t="shared" si="574"/>
        <v>11980</v>
      </c>
      <c r="BE153" s="20">
        <f t="shared" si="611"/>
        <v>0</v>
      </c>
      <c r="BF153" s="20">
        <f t="shared" si="611"/>
        <v>0</v>
      </c>
      <c r="BG153" s="20">
        <f t="shared" si="611"/>
        <v>0</v>
      </c>
      <c r="BH153" s="20">
        <f t="shared" si="576"/>
        <v>11980</v>
      </c>
      <c r="BI153" s="20">
        <f t="shared" si="577"/>
        <v>0</v>
      </c>
      <c r="BJ153" s="20">
        <f t="shared" si="578"/>
        <v>0</v>
      </c>
      <c r="BK153" s="20">
        <f t="shared" si="611"/>
        <v>0</v>
      </c>
      <c r="BL153" s="20">
        <f t="shared" si="611"/>
        <v>0</v>
      </c>
      <c r="BM153" s="20">
        <f t="shared" si="580"/>
        <v>11980</v>
      </c>
      <c r="BN153" s="20">
        <f t="shared" si="581"/>
        <v>0</v>
      </c>
      <c r="BO153" s="20">
        <f t="shared" si="611"/>
        <v>0</v>
      </c>
      <c r="BP153" s="20">
        <f t="shared" si="611"/>
        <v>0</v>
      </c>
      <c r="BQ153" s="20">
        <f t="shared" si="611"/>
        <v>0</v>
      </c>
      <c r="BR153" s="20">
        <f t="shared" si="583"/>
        <v>11980</v>
      </c>
      <c r="BS153" s="20">
        <f t="shared" si="584"/>
        <v>0</v>
      </c>
      <c r="BT153" s="20">
        <f t="shared" si="585"/>
        <v>0</v>
      </c>
      <c r="BU153" s="20">
        <f t="shared" si="611"/>
        <v>0</v>
      </c>
      <c r="BV153" s="20">
        <f t="shared" si="587"/>
        <v>11980</v>
      </c>
      <c r="BW153" s="20">
        <f t="shared" si="611"/>
        <v>0</v>
      </c>
      <c r="BX153" s="20">
        <f t="shared" si="611"/>
        <v>0</v>
      </c>
      <c r="BY153" s="20">
        <f t="shared" si="589"/>
        <v>11980</v>
      </c>
      <c r="BZ153" s="20">
        <f t="shared" si="590"/>
        <v>0</v>
      </c>
      <c r="CA153" s="20">
        <f t="shared" si="611"/>
        <v>0</v>
      </c>
      <c r="CB153" s="20">
        <f t="shared" si="592"/>
        <v>11980</v>
      </c>
      <c r="CC153" s="20">
        <f t="shared" si="611"/>
        <v>0</v>
      </c>
      <c r="CD153" s="20">
        <f t="shared" si="594"/>
        <v>11980</v>
      </c>
      <c r="CE153" s="20">
        <f t="shared" si="611"/>
        <v>0</v>
      </c>
    </row>
    <row r="154" spans="1:84" ht="47.25" x14ac:dyDescent="0.25">
      <c r="A154" s="10" t="s">
        <v>1110</v>
      </c>
      <c r="B154" s="19">
        <v>600</v>
      </c>
      <c r="C154" s="10"/>
      <c r="D154" s="10"/>
      <c r="E154" s="25" t="s">
        <v>614</v>
      </c>
      <c r="F154" s="20">
        <f>F155+F157</f>
        <v>0</v>
      </c>
      <c r="G154" s="20">
        <f t="shared" ref="G154:K154" si="612">G155+G157</f>
        <v>0</v>
      </c>
      <c r="H154" s="20">
        <f t="shared" si="612"/>
        <v>0</v>
      </c>
      <c r="I154" s="20">
        <f t="shared" si="612"/>
        <v>11980</v>
      </c>
      <c r="J154" s="20">
        <f t="shared" si="612"/>
        <v>0</v>
      </c>
      <c r="K154" s="20">
        <f t="shared" si="612"/>
        <v>0</v>
      </c>
      <c r="L154" s="20">
        <f t="shared" si="607"/>
        <v>11980</v>
      </c>
      <c r="M154" s="20">
        <f t="shared" si="608"/>
        <v>0</v>
      </c>
      <c r="N154" s="20">
        <f t="shared" si="609"/>
        <v>0</v>
      </c>
      <c r="O154" s="20">
        <f t="shared" ref="O154:Q154" si="613">O155+O157</f>
        <v>0</v>
      </c>
      <c r="P154" s="20">
        <f t="shared" si="613"/>
        <v>0</v>
      </c>
      <c r="Q154" s="20">
        <f t="shared" si="613"/>
        <v>0</v>
      </c>
      <c r="R154" s="20">
        <f t="shared" si="546"/>
        <v>11980</v>
      </c>
      <c r="S154" s="20">
        <f t="shared" si="547"/>
        <v>0</v>
      </c>
      <c r="T154" s="20">
        <f t="shared" si="548"/>
        <v>0</v>
      </c>
      <c r="U154" s="20">
        <f t="shared" ref="U154:CE154" si="614">U155+U157</f>
        <v>0</v>
      </c>
      <c r="V154" s="20">
        <f t="shared" si="550"/>
        <v>11980</v>
      </c>
      <c r="W154" s="20">
        <f t="shared" ref="W154:Y154" si="615">W155+W157</f>
        <v>0</v>
      </c>
      <c r="X154" s="20">
        <f t="shared" si="615"/>
        <v>0</v>
      </c>
      <c r="Y154" s="20">
        <f t="shared" si="615"/>
        <v>0</v>
      </c>
      <c r="Z154" s="20">
        <f t="shared" si="552"/>
        <v>11980</v>
      </c>
      <c r="AA154" s="20">
        <f t="shared" si="553"/>
        <v>0</v>
      </c>
      <c r="AB154" s="20">
        <f t="shared" si="554"/>
        <v>0</v>
      </c>
      <c r="AC154" s="20">
        <f t="shared" ref="AC154:AE154" si="616">AC155+AC157</f>
        <v>0</v>
      </c>
      <c r="AD154" s="20">
        <f t="shared" si="616"/>
        <v>0</v>
      </c>
      <c r="AE154" s="20">
        <f t="shared" si="616"/>
        <v>0</v>
      </c>
      <c r="AF154" s="20">
        <f t="shared" si="556"/>
        <v>11980</v>
      </c>
      <c r="AG154" s="20">
        <f t="shared" si="557"/>
        <v>0</v>
      </c>
      <c r="AH154" s="20">
        <f t="shared" si="558"/>
        <v>0</v>
      </c>
      <c r="AI154" s="20">
        <f t="shared" ref="AI154" si="617">AI155+AI157</f>
        <v>0</v>
      </c>
      <c r="AJ154" s="20">
        <f t="shared" si="560"/>
        <v>11980</v>
      </c>
      <c r="AK154" s="20">
        <f t="shared" ref="AK154:AM154" si="618">AK155+AK157</f>
        <v>0</v>
      </c>
      <c r="AL154" s="20">
        <f t="shared" si="618"/>
        <v>0</v>
      </c>
      <c r="AM154" s="20">
        <f t="shared" si="618"/>
        <v>0</v>
      </c>
      <c r="AN154" s="20">
        <f t="shared" si="562"/>
        <v>11980</v>
      </c>
      <c r="AO154" s="20">
        <f t="shared" si="563"/>
        <v>0</v>
      </c>
      <c r="AP154" s="20">
        <f t="shared" si="564"/>
        <v>0</v>
      </c>
      <c r="AQ154" s="20">
        <f t="shared" ref="AQ154:AS154" si="619">AQ155+AQ157</f>
        <v>0</v>
      </c>
      <c r="AR154" s="20">
        <f t="shared" si="619"/>
        <v>0</v>
      </c>
      <c r="AS154" s="20">
        <f t="shared" si="619"/>
        <v>0</v>
      </c>
      <c r="AT154" s="20">
        <f t="shared" si="566"/>
        <v>11980</v>
      </c>
      <c r="AU154" s="20">
        <f t="shared" si="567"/>
        <v>0</v>
      </c>
      <c r="AV154" s="20">
        <f t="shared" si="568"/>
        <v>0</v>
      </c>
      <c r="AW154" s="20">
        <f t="shared" ref="AW154:AY154" si="620">AW155+AW157</f>
        <v>0</v>
      </c>
      <c r="AX154" s="20">
        <f t="shared" si="620"/>
        <v>0</v>
      </c>
      <c r="AY154" s="20">
        <f t="shared" si="620"/>
        <v>0</v>
      </c>
      <c r="AZ154" s="20">
        <f t="shared" si="570"/>
        <v>11980</v>
      </c>
      <c r="BA154" s="20">
        <f t="shared" si="571"/>
        <v>0</v>
      </c>
      <c r="BB154" s="20">
        <f t="shared" si="572"/>
        <v>0</v>
      </c>
      <c r="BC154" s="20">
        <f t="shared" ref="BC154" si="621">BC155+BC157</f>
        <v>0</v>
      </c>
      <c r="BD154" s="20">
        <f t="shared" si="574"/>
        <v>11980</v>
      </c>
      <c r="BE154" s="20">
        <f t="shared" ref="BE154:BG154" si="622">BE155+BE157</f>
        <v>0</v>
      </c>
      <c r="BF154" s="20">
        <f t="shared" si="622"/>
        <v>0</v>
      </c>
      <c r="BG154" s="20">
        <f t="shared" si="622"/>
        <v>0</v>
      </c>
      <c r="BH154" s="20">
        <f t="shared" si="576"/>
        <v>11980</v>
      </c>
      <c r="BI154" s="20">
        <f t="shared" si="577"/>
        <v>0</v>
      </c>
      <c r="BJ154" s="20">
        <f t="shared" si="578"/>
        <v>0</v>
      </c>
      <c r="BK154" s="20">
        <f t="shared" ref="BK154:BL154" si="623">BK155+BK157</f>
        <v>0</v>
      </c>
      <c r="BL154" s="20">
        <f t="shared" si="623"/>
        <v>0</v>
      </c>
      <c r="BM154" s="20">
        <f t="shared" si="580"/>
        <v>11980</v>
      </c>
      <c r="BN154" s="20">
        <f t="shared" si="581"/>
        <v>0</v>
      </c>
      <c r="BO154" s="20">
        <f t="shared" ref="BO154:BQ154" si="624">BO155+BO157</f>
        <v>0</v>
      </c>
      <c r="BP154" s="20">
        <f t="shared" si="624"/>
        <v>0</v>
      </c>
      <c r="BQ154" s="20">
        <f t="shared" si="624"/>
        <v>0</v>
      </c>
      <c r="BR154" s="20">
        <f t="shared" si="583"/>
        <v>11980</v>
      </c>
      <c r="BS154" s="20">
        <f t="shared" si="584"/>
        <v>0</v>
      </c>
      <c r="BT154" s="20">
        <f t="shared" si="585"/>
        <v>0</v>
      </c>
      <c r="BU154" s="20">
        <f t="shared" ref="BU154" si="625">BU155+BU157</f>
        <v>0</v>
      </c>
      <c r="BV154" s="20">
        <f t="shared" si="587"/>
        <v>11980</v>
      </c>
      <c r="BW154" s="20">
        <f t="shared" ref="BW154:BX154" si="626">BW155+BW157</f>
        <v>0</v>
      </c>
      <c r="BX154" s="20">
        <f t="shared" si="626"/>
        <v>0</v>
      </c>
      <c r="BY154" s="20">
        <f t="shared" si="589"/>
        <v>11980</v>
      </c>
      <c r="BZ154" s="20">
        <f t="shared" si="590"/>
        <v>0</v>
      </c>
      <c r="CA154" s="20">
        <f t="shared" ref="CA154" si="627">CA155+CA157</f>
        <v>0</v>
      </c>
      <c r="CB154" s="20">
        <f t="shared" si="592"/>
        <v>11980</v>
      </c>
      <c r="CC154" s="20">
        <f t="shared" ref="CC154" si="628">CC155+CC157</f>
        <v>0</v>
      </c>
      <c r="CD154" s="20">
        <f t="shared" si="594"/>
        <v>11980</v>
      </c>
      <c r="CE154" s="20">
        <f t="shared" si="614"/>
        <v>0</v>
      </c>
    </row>
    <row r="155" spans="1:84" x14ac:dyDescent="0.25">
      <c r="A155" s="10" t="s">
        <v>1110</v>
      </c>
      <c r="B155" s="19">
        <v>610</v>
      </c>
      <c r="C155" s="10"/>
      <c r="D155" s="10"/>
      <c r="E155" s="25" t="s">
        <v>615</v>
      </c>
      <c r="F155" s="20">
        <f>F156</f>
        <v>0</v>
      </c>
      <c r="G155" s="20">
        <f t="shared" ref="G155:K155" si="629">G156</f>
        <v>0</v>
      </c>
      <c r="H155" s="20">
        <f t="shared" si="629"/>
        <v>0</v>
      </c>
      <c r="I155" s="20">
        <f t="shared" si="629"/>
        <v>2718</v>
      </c>
      <c r="J155" s="20">
        <f t="shared" si="629"/>
        <v>0</v>
      </c>
      <c r="K155" s="20">
        <f t="shared" si="629"/>
        <v>0</v>
      </c>
      <c r="L155" s="20">
        <f t="shared" si="607"/>
        <v>2718</v>
      </c>
      <c r="M155" s="20">
        <f t="shared" si="608"/>
        <v>0</v>
      </c>
      <c r="N155" s="20">
        <f t="shared" si="609"/>
        <v>0</v>
      </c>
      <c r="O155" s="20">
        <f t="shared" ref="O155:Q155" si="630">O156</f>
        <v>0</v>
      </c>
      <c r="P155" s="20">
        <f t="shared" si="630"/>
        <v>0</v>
      </c>
      <c r="Q155" s="20">
        <f t="shared" si="630"/>
        <v>0</v>
      </c>
      <c r="R155" s="20">
        <f t="shared" si="546"/>
        <v>2718</v>
      </c>
      <c r="S155" s="20">
        <f t="shared" si="547"/>
        <v>0</v>
      </c>
      <c r="T155" s="20">
        <f t="shared" si="548"/>
        <v>0</v>
      </c>
      <c r="U155" s="20">
        <f t="shared" ref="U155:CE155" si="631">U156</f>
        <v>0</v>
      </c>
      <c r="V155" s="20">
        <f t="shared" si="550"/>
        <v>2718</v>
      </c>
      <c r="W155" s="20">
        <f t="shared" si="631"/>
        <v>0</v>
      </c>
      <c r="X155" s="20">
        <f t="shared" si="631"/>
        <v>0</v>
      </c>
      <c r="Y155" s="20">
        <f t="shared" si="631"/>
        <v>0</v>
      </c>
      <c r="Z155" s="20">
        <f t="shared" si="552"/>
        <v>2718</v>
      </c>
      <c r="AA155" s="20">
        <f t="shared" si="553"/>
        <v>0</v>
      </c>
      <c r="AB155" s="20">
        <f t="shared" si="554"/>
        <v>0</v>
      </c>
      <c r="AC155" s="20">
        <f t="shared" si="631"/>
        <v>0</v>
      </c>
      <c r="AD155" s="20">
        <f t="shared" si="631"/>
        <v>0</v>
      </c>
      <c r="AE155" s="20">
        <f t="shared" si="631"/>
        <v>0</v>
      </c>
      <c r="AF155" s="20">
        <f t="shared" si="556"/>
        <v>2718</v>
      </c>
      <c r="AG155" s="20">
        <f t="shared" si="557"/>
        <v>0</v>
      </c>
      <c r="AH155" s="20">
        <f t="shared" si="558"/>
        <v>0</v>
      </c>
      <c r="AI155" s="20">
        <f t="shared" si="631"/>
        <v>0</v>
      </c>
      <c r="AJ155" s="20">
        <f t="shared" si="560"/>
        <v>2718</v>
      </c>
      <c r="AK155" s="20">
        <f t="shared" si="631"/>
        <v>0</v>
      </c>
      <c r="AL155" s="20">
        <f t="shared" si="631"/>
        <v>0</v>
      </c>
      <c r="AM155" s="20">
        <f t="shared" si="631"/>
        <v>0</v>
      </c>
      <c r="AN155" s="20">
        <f t="shared" si="562"/>
        <v>2718</v>
      </c>
      <c r="AO155" s="20">
        <f t="shared" si="563"/>
        <v>0</v>
      </c>
      <c r="AP155" s="20">
        <f t="shared" si="564"/>
        <v>0</v>
      </c>
      <c r="AQ155" s="20">
        <f t="shared" si="631"/>
        <v>0</v>
      </c>
      <c r="AR155" s="20">
        <f t="shared" si="631"/>
        <v>0</v>
      </c>
      <c r="AS155" s="20">
        <f t="shared" si="631"/>
        <v>0</v>
      </c>
      <c r="AT155" s="20">
        <f t="shared" si="566"/>
        <v>2718</v>
      </c>
      <c r="AU155" s="20">
        <f t="shared" si="567"/>
        <v>0</v>
      </c>
      <c r="AV155" s="20">
        <f t="shared" si="568"/>
        <v>0</v>
      </c>
      <c r="AW155" s="20">
        <f t="shared" si="631"/>
        <v>0</v>
      </c>
      <c r="AX155" s="20">
        <f t="shared" si="631"/>
        <v>0</v>
      </c>
      <c r="AY155" s="20">
        <f t="shared" si="631"/>
        <v>0</v>
      </c>
      <c r="AZ155" s="20">
        <f t="shared" si="570"/>
        <v>2718</v>
      </c>
      <c r="BA155" s="20">
        <f t="shared" si="571"/>
        <v>0</v>
      </c>
      <c r="BB155" s="20">
        <f t="shared" si="572"/>
        <v>0</v>
      </c>
      <c r="BC155" s="20">
        <f t="shared" si="631"/>
        <v>0</v>
      </c>
      <c r="BD155" s="20">
        <f t="shared" si="574"/>
        <v>2718</v>
      </c>
      <c r="BE155" s="20">
        <f t="shared" si="631"/>
        <v>0</v>
      </c>
      <c r="BF155" s="20">
        <f t="shared" si="631"/>
        <v>0</v>
      </c>
      <c r="BG155" s="20">
        <f t="shared" si="631"/>
        <v>0</v>
      </c>
      <c r="BH155" s="20">
        <f t="shared" si="576"/>
        <v>2718</v>
      </c>
      <c r="BI155" s="20">
        <f t="shared" si="577"/>
        <v>0</v>
      </c>
      <c r="BJ155" s="20">
        <f t="shared" si="578"/>
        <v>0</v>
      </c>
      <c r="BK155" s="20">
        <f t="shared" si="631"/>
        <v>0</v>
      </c>
      <c r="BL155" s="20">
        <f t="shared" si="631"/>
        <v>0</v>
      </c>
      <c r="BM155" s="20">
        <f t="shared" si="580"/>
        <v>2718</v>
      </c>
      <c r="BN155" s="20">
        <f t="shared" si="581"/>
        <v>0</v>
      </c>
      <c r="BO155" s="20">
        <f t="shared" si="631"/>
        <v>0</v>
      </c>
      <c r="BP155" s="20">
        <f t="shared" si="631"/>
        <v>0</v>
      </c>
      <c r="BQ155" s="20">
        <f t="shared" si="631"/>
        <v>0</v>
      </c>
      <c r="BR155" s="20">
        <f t="shared" si="583"/>
        <v>2718</v>
      </c>
      <c r="BS155" s="20">
        <f t="shared" si="584"/>
        <v>0</v>
      </c>
      <c r="BT155" s="20">
        <f t="shared" si="585"/>
        <v>0</v>
      </c>
      <c r="BU155" s="20">
        <f t="shared" si="631"/>
        <v>0</v>
      </c>
      <c r="BV155" s="20">
        <f t="shared" si="587"/>
        <v>2718</v>
      </c>
      <c r="BW155" s="20">
        <f t="shared" si="631"/>
        <v>0</v>
      </c>
      <c r="BX155" s="20">
        <f t="shared" si="631"/>
        <v>0</v>
      </c>
      <c r="BY155" s="20">
        <f t="shared" si="589"/>
        <v>2718</v>
      </c>
      <c r="BZ155" s="20">
        <f t="shared" si="590"/>
        <v>0</v>
      </c>
      <c r="CA155" s="20">
        <f t="shared" si="631"/>
        <v>0</v>
      </c>
      <c r="CB155" s="20">
        <f t="shared" si="592"/>
        <v>2718</v>
      </c>
      <c r="CC155" s="20">
        <f t="shared" si="631"/>
        <v>0</v>
      </c>
      <c r="CD155" s="20">
        <f t="shared" si="594"/>
        <v>2718</v>
      </c>
      <c r="CE155" s="20">
        <f t="shared" si="631"/>
        <v>0</v>
      </c>
    </row>
    <row r="156" spans="1:84" x14ac:dyDescent="0.25">
      <c r="A156" s="10" t="s">
        <v>1110</v>
      </c>
      <c r="B156" s="19">
        <v>610</v>
      </c>
      <c r="C156" s="10" t="s">
        <v>343</v>
      </c>
      <c r="D156" s="10" t="s">
        <v>336</v>
      </c>
      <c r="E156" s="25" t="s">
        <v>589</v>
      </c>
      <c r="F156" s="20">
        <v>0</v>
      </c>
      <c r="G156" s="20">
        <v>0</v>
      </c>
      <c r="H156" s="20">
        <v>0</v>
      </c>
      <c r="I156" s="20">
        <v>2718</v>
      </c>
      <c r="J156" s="20"/>
      <c r="K156" s="20"/>
      <c r="L156" s="20">
        <f t="shared" si="607"/>
        <v>2718</v>
      </c>
      <c r="M156" s="20">
        <f t="shared" si="608"/>
        <v>0</v>
      </c>
      <c r="N156" s="20">
        <f t="shared" si="609"/>
        <v>0</v>
      </c>
      <c r="O156" s="20"/>
      <c r="P156" s="20"/>
      <c r="Q156" s="20"/>
      <c r="R156" s="20">
        <f t="shared" si="546"/>
        <v>2718</v>
      </c>
      <c r="S156" s="20">
        <f t="shared" si="547"/>
        <v>0</v>
      </c>
      <c r="T156" s="20">
        <f t="shared" si="548"/>
        <v>0</v>
      </c>
      <c r="U156" s="20"/>
      <c r="V156" s="20">
        <f t="shared" si="550"/>
        <v>2718</v>
      </c>
      <c r="W156" s="20"/>
      <c r="X156" s="20"/>
      <c r="Y156" s="20"/>
      <c r="Z156" s="20">
        <f t="shared" si="552"/>
        <v>2718</v>
      </c>
      <c r="AA156" s="20">
        <f t="shared" si="553"/>
        <v>0</v>
      </c>
      <c r="AB156" s="20">
        <f t="shared" si="554"/>
        <v>0</v>
      </c>
      <c r="AC156" s="20"/>
      <c r="AD156" s="20"/>
      <c r="AE156" s="20"/>
      <c r="AF156" s="20">
        <f t="shared" si="556"/>
        <v>2718</v>
      </c>
      <c r="AG156" s="20">
        <f t="shared" si="557"/>
        <v>0</v>
      </c>
      <c r="AH156" s="20">
        <f t="shared" si="558"/>
        <v>0</v>
      </c>
      <c r="AI156" s="20"/>
      <c r="AJ156" s="20">
        <f t="shared" si="560"/>
        <v>2718</v>
      </c>
      <c r="AK156" s="20"/>
      <c r="AL156" s="20"/>
      <c r="AM156" s="20"/>
      <c r="AN156" s="20">
        <f t="shared" si="562"/>
        <v>2718</v>
      </c>
      <c r="AO156" s="20">
        <f t="shared" si="563"/>
        <v>0</v>
      </c>
      <c r="AP156" s="20">
        <f t="shared" si="564"/>
        <v>0</v>
      </c>
      <c r="AQ156" s="20"/>
      <c r="AR156" s="20"/>
      <c r="AS156" s="20"/>
      <c r="AT156" s="20">
        <f t="shared" si="566"/>
        <v>2718</v>
      </c>
      <c r="AU156" s="20">
        <f t="shared" si="567"/>
        <v>0</v>
      </c>
      <c r="AV156" s="20">
        <f t="shared" si="568"/>
        <v>0</v>
      </c>
      <c r="AW156" s="20"/>
      <c r="AX156" s="20"/>
      <c r="AY156" s="20"/>
      <c r="AZ156" s="20">
        <f t="shared" si="570"/>
        <v>2718</v>
      </c>
      <c r="BA156" s="20">
        <f t="shared" si="571"/>
        <v>0</v>
      </c>
      <c r="BB156" s="20">
        <f t="shared" si="572"/>
        <v>0</v>
      </c>
      <c r="BC156" s="20"/>
      <c r="BD156" s="20">
        <f t="shared" si="574"/>
        <v>2718</v>
      </c>
      <c r="BE156" s="20"/>
      <c r="BF156" s="20"/>
      <c r="BG156" s="20"/>
      <c r="BH156" s="20">
        <f t="shared" si="576"/>
        <v>2718</v>
      </c>
      <c r="BI156" s="20">
        <f t="shared" si="577"/>
        <v>0</v>
      </c>
      <c r="BJ156" s="20">
        <f t="shared" si="578"/>
        <v>0</v>
      </c>
      <c r="BK156" s="20"/>
      <c r="BL156" s="20"/>
      <c r="BM156" s="20">
        <f t="shared" si="580"/>
        <v>2718</v>
      </c>
      <c r="BN156" s="20">
        <f t="shared" si="581"/>
        <v>0</v>
      </c>
      <c r="BO156" s="20"/>
      <c r="BP156" s="20"/>
      <c r="BQ156" s="20"/>
      <c r="BR156" s="20">
        <f t="shared" si="583"/>
        <v>2718</v>
      </c>
      <c r="BS156" s="20">
        <f t="shared" si="584"/>
        <v>0</v>
      </c>
      <c r="BT156" s="20">
        <f t="shared" si="585"/>
        <v>0</v>
      </c>
      <c r="BU156" s="20"/>
      <c r="BV156" s="20">
        <f t="shared" si="587"/>
        <v>2718</v>
      </c>
      <c r="BW156" s="20"/>
      <c r="BX156" s="20"/>
      <c r="BY156" s="20">
        <f t="shared" si="589"/>
        <v>2718</v>
      </c>
      <c r="BZ156" s="20">
        <f t="shared" si="590"/>
        <v>0</v>
      </c>
      <c r="CA156" s="20"/>
      <c r="CB156" s="20">
        <f t="shared" si="592"/>
        <v>2718</v>
      </c>
      <c r="CC156" s="20"/>
      <c r="CD156" s="20">
        <f t="shared" si="594"/>
        <v>2718</v>
      </c>
      <c r="CE156" s="20"/>
    </row>
    <row r="157" spans="1:84" x14ac:dyDescent="0.25">
      <c r="A157" s="10" t="s">
        <v>1110</v>
      </c>
      <c r="B157" s="19">
        <v>620</v>
      </c>
      <c r="C157" s="10"/>
      <c r="D157" s="10"/>
      <c r="E157" s="25" t="s">
        <v>616</v>
      </c>
      <c r="F157" s="20">
        <f>F158</f>
        <v>0</v>
      </c>
      <c r="G157" s="20">
        <f t="shared" ref="G157:K157" si="632">G158</f>
        <v>0</v>
      </c>
      <c r="H157" s="20">
        <f t="shared" si="632"/>
        <v>0</v>
      </c>
      <c r="I157" s="20">
        <f t="shared" si="632"/>
        <v>9262</v>
      </c>
      <c r="J157" s="20">
        <f t="shared" si="632"/>
        <v>0</v>
      </c>
      <c r="K157" s="20">
        <f t="shared" si="632"/>
        <v>0</v>
      </c>
      <c r="L157" s="20">
        <f t="shared" si="607"/>
        <v>9262</v>
      </c>
      <c r="M157" s="20">
        <f t="shared" si="608"/>
        <v>0</v>
      </c>
      <c r="N157" s="20">
        <f t="shared" si="609"/>
        <v>0</v>
      </c>
      <c r="O157" s="20">
        <f t="shared" ref="O157:Q157" si="633">O158</f>
        <v>0</v>
      </c>
      <c r="P157" s="20">
        <f t="shared" si="633"/>
        <v>0</v>
      </c>
      <c r="Q157" s="20">
        <f t="shared" si="633"/>
        <v>0</v>
      </c>
      <c r="R157" s="20">
        <f t="shared" si="546"/>
        <v>9262</v>
      </c>
      <c r="S157" s="20">
        <f t="shared" si="547"/>
        <v>0</v>
      </c>
      <c r="T157" s="20">
        <f t="shared" si="548"/>
        <v>0</v>
      </c>
      <c r="U157" s="20">
        <f t="shared" ref="U157:CE157" si="634">U158</f>
        <v>0</v>
      </c>
      <c r="V157" s="20">
        <f t="shared" si="550"/>
        <v>9262</v>
      </c>
      <c r="W157" s="20">
        <f t="shared" si="634"/>
        <v>0</v>
      </c>
      <c r="X157" s="20">
        <f t="shared" si="634"/>
        <v>0</v>
      </c>
      <c r="Y157" s="20">
        <f t="shared" si="634"/>
        <v>0</v>
      </c>
      <c r="Z157" s="20">
        <f t="shared" si="552"/>
        <v>9262</v>
      </c>
      <c r="AA157" s="20">
        <f t="shared" si="553"/>
        <v>0</v>
      </c>
      <c r="AB157" s="20">
        <f t="shared" si="554"/>
        <v>0</v>
      </c>
      <c r="AC157" s="20">
        <f t="shared" si="634"/>
        <v>0</v>
      </c>
      <c r="AD157" s="20">
        <f t="shared" si="634"/>
        <v>0</v>
      </c>
      <c r="AE157" s="20">
        <f t="shared" si="634"/>
        <v>0</v>
      </c>
      <c r="AF157" s="20">
        <f t="shared" si="556"/>
        <v>9262</v>
      </c>
      <c r="AG157" s="20">
        <f t="shared" si="557"/>
        <v>0</v>
      </c>
      <c r="AH157" s="20">
        <f t="shared" si="558"/>
        <v>0</v>
      </c>
      <c r="AI157" s="20">
        <f t="shared" si="634"/>
        <v>0</v>
      </c>
      <c r="AJ157" s="20">
        <f t="shared" si="560"/>
        <v>9262</v>
      </c>
      <c r="AK157" s="20">
        <f t="shared" si="634"/>
        <v>0</v>
      </c>
      <c r="AL157" s="20">
        <f t="shared" si="634"/>
        <v>0</v>
      </c>
      <c r="AM157" s="20">
        <f t="shared" si="634"/>
        <v>0</v>
      </c>
      <c r="AN157" s="20">
        <f t="shared" si="562"/>
        <v>9262</v>
      </c>
      <c r="AO157" s="20">
        <f t="shared" si="563"/>
        <v>0</v>
      </c>
      <c r="AP157" s="20">
        <f t="shared" si="564"/>
        <v>0</v>
      </c>
      <c r="AQ157" s="20">
        <f t="shared" si="634"/>
        <v>0</v>
      </c>
      <c r="AR157" s="20">
        <f t="shared" si="634"/>
        <v>0</v>
      </c>
      <c r="AS157" s="20">
        <f t="shared" si="634"/>
        <v>0</v>
      </c>
      <c r="AT157" s="20">
        <f t="shared" si="566"/>
        <v>9262</v>
      </c>
      <c r="AU157" s="20">
        <f t="shared" si="567"/>
        <v>0</v>
      </c>
      <c r="AV157" s="20">
        <f t="shared" si="568"/>
        <v>0</v>
      </c>
      <c r="AW157" s="20">
        <f t="shared" si="634"/>
        <v>0</v>
      </c>
      <c r="AX157" s="20">
        <f t="shared" si="634"/>
        <v>0</v>
      </c>
      <c r="AY157" s="20">
        <f t="shared" si="634"/>
        <v>0</v>
      </c>
      <c r="AZ157" s="20">
        <f t="shared" si="570"/>
        <v>9262</v>
      </c>
      <c r="BA157" s="20">
        <f t="shared" si="571"/>
        <v>0</v>
      </c>
      <c r="BB157" s="20">
        <f t="shared" si="572"/>
        <v>0</v>
      </c>
      <c r="BC157" s="20">
        <f t="shared" si="634"/>
        <v>0</v>
      </c>
      <c r="BD157" s="20">
        <f t="shared" si="574"/>
        <v>9262</v>
      </c>
      <c r="BE157" s="20">
        <f t="shared" si="634"/>
        <v>0</v>
      </c>
      <c r="BF157" s="20">
        <f t="shared" si="634"/>
        <v>0</v>
      </c>
      <c r="BG157" s="20">
        <f t="shared" si="634"/>
        <v>0</v>
      </c>
      <c r="BH157" s="20">
        <f t="shared" si="576"/>
        <v>9262</v>
      </c>
      <c r="BI157" s="20">
        <f t="shared" si="577"/>
        <v>0</v>
      </c>
      <c r="BJ157" s="20">
        <f t="shared" si="578"/>
        <v>0</v>
      </c>
      <c r="BK157" s="20">
        <f t="shared" si="634"/>
        <v>0</v>
      </c>
      <c r="BL157" s="20">
        <f t="shared" si="634"/>
        <v>0</v>
      </c>
      <c r="BM157" s="20">
        <f t="shared" si="580"/>
        <v>9262</v>
      </c>
      <c r="BN157" s="20">
        <f t="shared" si="581"/>
        <v>0</v>
      </c>
      <c r="BO157" s="20">
        <f t="shared" si="634"/>
        <v>0</v>
      </c>
      <c r="BP157" s="20">
        <f t="shared" si="634"/>
        <v>0</v>
      </c>
      <c r="BQ157" s="20">
        <f t="shared" si="634"/>
        <v>0</v>
      </c>
      <c r="BR157" s="20">
        <f t="shared" si="583"/>
        <v>9262</v>
      </c>
      <c r="BS157" s="20">
        <f t="shared" si="584"/>
        <v>0</v>
      </c>
      <c r="BT157" s="20">
        <f t="shared" si="585"/>
        <v>0</v>
      </c>
      <c r="BU157" s="20">
        <f t="shared" si="634"/>
        <v>0</v>
      </c>
      <c r="BV157" s="20">
        <f t="shared" si="587"/>
        <v>9262</v>
      </c>
      <c r="BW157" s="20">
        <f t="shared" si="634"/>
        <v>0</v>
      </c>
      <c r="BX157" s="20">
        <f t="shared" si="634"/>
        <v>0</v>
      </c>
      <c r="BY157" s="20">
        <f t="shared" si="589"/>
        <v>9262</v>
      </c>
      <c r="BZ157" s="20">
        <f t="shared" si="590"/>
        <v>0</v>
      </c>
      <c r="CA157" s="20">
        <f t="shared" si="634"/>
        <v>0</v>
      </c>
      <c r="CB157" s="20">
        <f t="shared" si="592"/>
        <v>9262</v>
      </c>
      <c r="CC157" s="20">
        <f t="shared" si="634"/>
        <v>0</v>
      </c>
      <c r="CD157" s="20">
        <f t="shared" si="594"/>
        <v>9262</v>
      </c>
      <c r="CE157" s="20">
        <f t="shared" si="634"/>
        <v>0</v>
      </c>
    </row>
    <row r="158" spans="1:84" x14ac:dyDescent="0.25">
      <c r="A158" s="10" t="s">
        <v>1110</v>
      </c>
      <c r="B158" s="19">
        <v>620</v>
      </c>
      <c r="C158" s="10" t="s">
        <v>343</v>
      </c>
      <c r="D158" s="10" t="s">
        <v>336</v>
      </c>
      <c r="E158" s="25" t="s">
        <v>589</v>
      </c>
      <c r="F158" s="20">
        <v>0</v>
      </c>
      <c r="G158" s="20">
        <v>0</v>
      </c>
      <c r="H158" s="20">
        <v>0</v>
      </c>
      <c r="I158" s="20">
        <f>7282+1000+980</f>
        <v>9262</v>
      </c>
      <c r="J158" s="20"/>
      <c r="K158" s="20"/>
      <c r="L158" s="20">
        <f t="shared" si="607"/>
        <v>9262</v>
      </c>
      <c r="M158" s="20">
        <f t="shared" si="608"/>
        <v>0</v>
      </c>
      <c r="N158" s="20">
        <f t="shared" si="609"/>
        <v>0</v>
      </c>
      <c r="O158" s="20"/>
      <c r="P158" s="20"/>
      <c r="Q158" s="20"/>
      <c r="R158" s="20">
        <f t="shared" si="546"/>
        <v>9262</v>
      </c>
      <c r="S158" s="20">
        <f t="shared" si="547"/>
        <v>0</v>
      </c>
      <c r="T158" s="20">
        <f t="shared" si="548"/>
        <v>0</v>
      </c>
      <c r="U158" s="20"/>
      <c r="V158" s="20">
        <f t="shared" si="550"/>
        <v>9262</v>
      </c>
      <c r="W158" s="20"/>
      <c r="X158" s="20"/>
      <c r="Y158" s="20"/>
      <c r="Z158" s="20">
        <f t="shared" si="552"/>
        <v>9262</v>
      </c>
      <c r="AA158" s="20">
        <f t="shared" si="553"/>
        <v>0</v>
      </c>
      <c r="AB158" s="20">
        <f t="shared" si="554"/>
        <v>0</v>
      </c>
      <c r="AC158" s="20"/>
      <c r="AD158" s="20"/>
      <c r="AE158" s="20"/>
      <c r="AF158" s="20">
        <f t="shared" si="556"/>
        <v>9262</v>
      </c>
      <c r="AG158" s="20">
        <f t="shared" si="557"/>
        <v>0</v>
      </c>
      <c r="AH158" s="20">
        <f t="shared" si="558"/>
        <v>0</v>
      </c>
      <c r="AI158" s="20"/>
      <c r="AJ158" s="20">
        <f t="shared" si="560"/>
        <v>9262</v>
      </c>
      <c r="AK158" s="20"/>
      <c r="AL158" s="20"/>
      <c r="AM158" s="20"/>
      <c r="AN158" s="20">
        <f t="shared" si="562"/>
        <v>9262</v>
      </c>
      <c r="AO158" s="20">
        <f t="shared" si="563"/>
        <v>0</v>
      </c>
      <c r="AP158" s="20">
        <f t="shared" si="564"/>
        <v>0</v>
      </c>
      <c r="AQ158" s="20"/>
      <c r="AR158" s="20"/>
      <c r="AS158" s="20"/>
      <c r="AT158" s="20">
        <f t="shared" si="566"/>
        <v>9262</v>
      </c>
      <c r="AU158" s="20">
        <f t="shared" si="567"/>
        <v>0</v>
      </c>
      <c r="AV158" s="20">
        <f t="shared" si="568"/>
        <v>0</v>
      </c>
      <c r="AW158" s="20"/>
      <c r="AX158" s="20"/>
      <c r="AY158" s="20"/>
      <c r="AZ158" s="20">
        <f t="shared" si="570"/>
        <v>9262</v>
      </c>
      <c r="BA158" s="20">
        <f t="shared" si="571"/>
        <v>0</v>
      </c>
      <c r="BB158" s="20">
        <f t="shared" si="572"/>
        <v>0</v>
      </c>
      <c r="BC158" s="20"/>
      <c r="BD158" s="20">
        <f t="shared" si="574"/>
        <v>9262</v>
      </c>
      <c r="BE158" s="20"/>
      <c r="BF158" s="20"/>
      <c r="BG158" s="20"/>
      <c r="BH158" s="20">
        <f t="shared" si="576"/>
        <v>9262</v>
      </c>
      <c r="BI158" s="20">
        <f t="shared" si="577"/>
        <v>0</v>
      </c>
      <c r="BJ158" s="20">
        <f t="shared" si="578"/>
        <v>0</v>
      </c>
      <c r="BK158" s="20"/>
      <c r="BL158" s="20"/>
      <c r="BM158" s="20">
        <f t="shared" si="580"/>
        <v>9262</v>
      </c>
      <c r="BN158" s="20">
        <f t="shared" si="581"/>
        <v>0</v>
      </c>
      <c r="BO158" s="20"/>
      <c r="BP158" s="20"/>
      <c r="BQ158" s="20"/>
      <c r="BR158" s="20">
        <f t="shared" si="583"/>
        <v>9262</v>
      </c>
      <c r="BS158" s="20">
        <f t="shared" si="584"/>
        <v>0</v>
      </c>
      <c r="BT158" s="20">
        <f t="shared" si="585"/>
        <v>0</v>
      </c>
      <c r="BU158" s="20"/>
      <c r="BV158" s="20">
        <f t="shared" si="587"/>
        <v>9262</v>
      </c>
      <c r="BW158" s="20"/>
      <c r="BX158" s="20"/>
      <c r="BY158" s="20">
        <f t="shared" si="589"/>
        <v>9262</v>
      </c>
      <c r="BZ158" s="20">
        <f t="shared" si="590"/>
        <v>0</v>
      </c>
      <c r="CA158" s="20"/>
      <c r="CB158" s="20">
        <f t="shared" si="592"/>
        <v>9262</v>
      </c>
      <c r="CC158" s="20"/>
      <c r="CD158" s="20">
        <f t="shared" si="594"/>
        <v>9262</v>
      </c>
      <c r="CE158" s="20"/>
    </row>
    <row r="159" spans="1:84" ht="31.5" x14ac:dyDescent="0.25">
      <c r="A159" s="10" t="s">
        <v>1299</v>
      </c>
      <c r="B159" s="19"/>
      <c r="C159" s="10"/>
      <c r="D159" s="10"/>
      <c r="E159" s="25" t="s">
        <v>1307</v>
      </c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>
        <f>BS160</f>
        <v>0</v>
      </c>
      <c r="BT159" s="20">
        <f t="shared" ref="BT159:CE161" si="635">BT160</f>
        <v>0</v>
      </c>
      <c r="BU159" s="20">
        <f t="shared" si="635"/>
        <v>0</v>
      </c>
      <c r="BV159" s="20">
        <f t="shared" si="635"/>
        <v>0</v>
      </c>
      <c r="BW159" s="20">
        <f t="shared" si="635"/>
        <v>32.700000000000003</v>
      </c>
      <c r="BX159" s="20">
        <f t="shared" si="635"/>
        <v>0</v>
      </c>
      <c r="BY159" s="20">
        <f t="shared" si="589"/>
        <v>32.700000000000003</v>
      </c>
      <c r="BZ159" s="20">
        <f t="shared" si="590"/>
        <v>0</v>
      </c>
      <c r="CA159" s="20">
        <f t="shared" si="635"/>
        <v>0</v>
      </c>
      <c r="CB159" s="20">
        <f t="shared" si="592"/>
        <v>32.700000000000003</v>
      </c>
      <c r="CC159" s="20">
        <f t="shared" si="635"/>
        <v>0</v>
      </c>
      <c r="CD159" s="20">
        <f t="shared" si="594"/>
        <v>32.700000000000003</v>
      </c>
      <c r="CE159" s="20">
        <f t="shared" si="635"/>
        <v>0</v>
      </c>
    </row>
    <row r="160" spans="1:84" ht="47.25" x14ac:dyDescent="0.25">
      <c r="A160" s="10" t="s">
        <v>1299</v>
      </c>
      <c r="B160" s="19">
        <v>600</v>
      </c>
      <c r="C160" s="10"/>
      <c r="D160" s="10"/>
      <c r="E160" s="25" t="s">
        <v>614</v>
      </c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>
        <f>BS161</f>
        <v>0</v>
      </c>
      <c r="BT160" s="20">
        <f t="shared" si="635"/>
        <v>0</v>
      </c>
      <c r="BU160" s="20">
        <f t="shared" si="635"/>
        <v>0</v>
      </c>
      <c r="BV160" s="20">
        <f t="shared" si="635"/>
        <v>0</v>
      </c>
      <c r="BW160" s="20">
        <f t="shared" si="635"/>
        <v>32.700000000000003</v>
      </c>
      <c r="BX160" s="20">
        <f t="shared" si="635"/>
        <v>0</v>
      </c>
      <c r="BY160" s="20">
        <f t="shared" si="589"/>
        <v>32.700000000000003</v>
      </c>
      <c r="BZ160" s="20">
        <f t="shared" si="590"/>
        <v>0</v>
      </c>
      <c r="CA160" s="20">
        <f t="shared" si="635"/>
        <v>0</v>
      </c>
      <c r="CB160" s="20">
        <f t="shared" si="592"/>
        <v>32.700000000000003</v>
      </c>
      <c r="CC160" s="20">
        <f t="shared" si="635"/>
        <v>0</v>
      </c>
      <c r="CD160" s="20">
        <f t="shared" si="594"/>
        <v>32.700000000000003</v>
      </c>
      <c r="CE160" s="20">
        <f t="shared" si="635"/>
        <v>0</v>
      </c>
    </row>
    <row r="161" spans="1:83" x14ac:dyDescent="0.25">
      <c r="A161" s="10" t="s">
        <v>1299</v>
      </c>
      <c r="B161" s="19">
        <v>620</v>
      </c>
      <c r="C161" s="10"/>
      <c r="D161" s="10"/>
      <c r="E161" s="25" t="s">
        <v>616</v>
      </c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>
        <f>BS162</f>
        <v>0</v>
      </c>
      <c r="BT161" s="20">
        <f t="shared" si="635"/>
        <v>0</v>
      </c>
      <c r="BU161" s="20">
        <f t="shared" si="635"/>
        <v>0</v>
      </c>
      <c r="BV161" s="20">
        <f t="shared" si="635"/>
        <v>0</v>
      </c>
      <c r="BW161" s="20">
        <f t="shared" si="635"/>
        <v>32.700000000000003</v>
      </c>
      <c r="BX161" s="20">
        <f t="shared" si="635"/>
        <v>0</v>
      </c>
      <c r="BY161" s="20">
        <f t="shared" si="589"/>
        <v>32.700000000000003</v>
      </c>
      <c r="BZ161" s="20">
        <f t="shared" si="590"/>
        <v>0</v>
      </c>
      <c r="CA161" s="20">
        <f t="shared" si="635"/>
        <v>0</v>
      </c>
      <c r="CB161" s="20">
        <f t="shared" si="592"/>
        <v>32.700000000000003</v>
      </c>
      <c r="CC161" s="20">
        <f t="shared" si="635"/>
        <v>0</v>
      </c>
      <c r="CD161" s="20">
        <f t="shared" si="594"/>
        <v>32.700000000000003</v>
      </c>
      <c r="CE161" s="20">
        <f t="shared" si="635"/>
        <v>0</v>
      </c>
    </row>
    <row r="162" spans="1:83" x14ac:dyDescent="0.25">
      <c r="A162" s="10" t="s">
        <v>1299</v>
      </c>
      <c r="B162" s="19">
        <v>620</v>
      </c>
      <c r="C162" s="10" t="s">
        <v>343</v>
      </c>
      <c r="D162" s="10" t="s">
        <v>336</v>
      </c>
      <c r="E162" s="25" t="s">
        <v>589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>
        <v>0</v>
      </c>
      <c r="BT162" s="20">
        <v>0</v>
      </c>
      <c r="BU162" s="20"/>
      <c r="BV162" s="20">
        <v>0</v>
      </c>
      <c r="BW162" s="20">
        <v>32.700000000000003</v>
      </c>
      <c r="BX162" s="20"/>
      <c r="BY162" s="20">
        <f t="shared" si="589"/>
        <v>32.700000000000003</v>
      </c>
      <c r="BZ162" s="20">
        <f t="shared" si="590"/>
        <v>0</v>
      </c>
      <c r="CA162" s="20"/>
      <c r="CB162" s="20">
        <f t="shared" si="592"/>
        <v>32.700000000000003</v>
      </c>
      <c r="CC162" s="20"/>
      <c r="CD162" s="20">
        <f t="shared" si="594"/>
        <v>32.700000000000003</v>
      </c>
      <c r="CE162" s="20"/>
    </row>
    <row r="163" spans="1:83" ht="47.25" x14ac:dyDescent="0.25">
      <c r="A163" s="10" t="s">
        <v>362</v>
      </c>
      <c r="B163" s="19"/>
      <c r="C163" s="10"/>
      <c r="D163" s="10"/>
      <c r="E163" s="25" t="s">
        <v>658</v>
      </c>
      <c r="F163" s="20">
        <f>F164+F170+F174+F178</f>
        <v>283054.10000000003</v>
      </c>
      <c r="G163" s="20">
        <f t="shared" ref="G163:K163" si="636">G164+G170+G174+G178</f>
        <v>283054.10000000003</v>
      </c>
      <c r="H163" s="20">
        <f t="shared" si="636"/>
        <v>283362.10000000003</v>
      </c>
      <c r="I163" s="20">
        <f t="shared" si="636"/>
        <v>6966.32</v>
      </c>
      <c r="J163" s="20">
        <f t="shared" si="636"/>
        <v>0</v>
      </c>
      <c r="K163" s="20">
        <f t="shared" si="636"/>
        <v>0</v>
      </c>
      <c r="L163" s="20">
        <f t="shared" si="542"/>
        <v>290020.42000000004</v>
      </c>
      <c r="M163" s="20">
        <f t="shared" si="543"/>
        <v>283054.10000000003</v>
      </c>
      <c r="N163" s="20">
        <f t="shared" si="544"/>
        <v>283362.10000000003</v>
      </c>
      <c r="O163" s="20">
        <f t="shared" ref="O163:Q163" si="637">O164+O170+O174+O178</f>
        <v>0</v>
      </c>
      <c r="P163" s="20">
        <f t="shared" si="637"/>
        <v>0</v>
      </c>
      <c r="Q163" s="20">
        <f t="shared" si="637"/>
        <v>0</v>
      </c>
      <c r="R163" s="20">
        <f t="shared" si="546"/>
        <v>290020.42000000004</v>
      </c>
      <c r="S163" s="20">
        <f t="shared" si="547"/>
        <v>283054.10000000003</v>
      </c>
      <c r="T163" s="20">
        <f t="shared" si="548"/>
        <v>283362.10000000003</v>
      </c>
      <c r="U163" s="20">
        <f t="shared" ref="U163" si="638">U164+U170+U174+U178</f>
        <v>0</v>
      </c>
      <c r="V163" s="20">
        <f t="shared" si="550"/>
        <v>290020.42000000004</v>
      </c>
      <c r="W163" s="20">
        <f t="shared" ref="W163:Y163" si="639">W164+W170+W174+W178</f>
        <v>0</v>
      </c>
      <c r="X163" s="20">
        <f t="shared" si="639"/>
        <v>0</v>
      </c>
      <c r="Y163" s="20">
        <f t="shared" si="639"/>
        <v>0</v>
      </c>
      <c r="Z163" s="20">
        <f t="shared" si="552"/>
        <v>290020.42000000004</v>
      </c>
      <c r="AA163" s="20">
        <f t="shared" si="553"/>
        <v>283054.10000000003</v>
      </c>
      <c r="AB163" s="20">
        <f t="shared" si="554"/>
        <v>283362.10000000003</v>
      </c>
      <c r="AC163" s="20">
        <f t="shared" ref="AC163:AE163" si="640">AC164+AC170+AC174+AC178</f>
        <v>0</v>
      </c>
      <c r="AD163" s="20">
        <f t="shared" si="640"/>
        <v>0</v>
      </c>
      <c r="AE163" s="20">
        <f t="shared" si="640"/>
        <v>0</v>
      </c>
      <c r="AF163" s="20">
        <f t="shared" si="556"/>
        <v>290020.42000000004</v>
      </c>
      <c r="AG163" s="20">
        <f t="shared" si="557"/>
        <v>283054.10000000003</v>
      </c>
      <c r="AH163" s="20">
        <f t="shared" si="558"/>
        <v>283362.10000000003</v>
      </c>
      <c r="AI163" s="20">
        <f t="shared" ref="AI163" si="641">AI164+AI170+AI174+AI178</f>
        <v>0</v>
      </c>
      <c r="AJ163" s="20">
        <f t="shared" si="560"/>
        <v>290020.42000000004</v>
      </c>
      <c r="AK163" s="20">
        <f t="shared" ref="AK163:AM163" si="642">AK164+AK170+AK174+AK178</f>
        <v>184.143</v>
      </c>
      <c r="AL163" s="20">
        <f t="shared" si="642"/>
        <v>0</v>
      </c>
      <c r="AM163" s="20">
        <f t="shared" si="642"/>
        <v>0</v>
      </c>
      <c r="AN163" s="20">
        <f t="shared" si="562"/>
        <v>290204.56300000002</v>
      </c>
      <c r="AO163" s="20">
        <f t="shared" si="563"/>
        <v>283054.10000000003</v>
      </c>
      <c r="AP163" s="20">
        <f t="shared" si="564"/>
        <v>283362.10000000003</v>
      </c>
      <c r="AQ163" s="20">
        <f t="shared" ref="AQ163:AS163" si="643">AQ164+AQ170+AQ174+AQ178</f>
        <v>0</v>
      </c>
      <c r="AR163" s="20">
        <f t="shared" si="643"/>
        <v>0</v>
      </c>
      <c r="AS163" s="20">
        <f t="shared" si="643"/>
        <v>0</v>
      </c>
      <c r="AT163" s="20">
        <f t="shared" si="566"/>
        <v>290204.56300000002</v>
      </c>
      <c r="AU163" s="20">
        <f t="shared" si="567"/>
        <v>283054.10000000003</v>
      </c>
      <c r="AV163" s="20">
        <f t="shared" si="568"/>
        <v>283362.10000000003</v>
      </c>
      <c r="AW163" s="20">
        <f t="shared" ref="AW163:AY163" si="644">AW164+AW170+AW174+AW178</f>
        <v>-63456.585999999996</v>
      </c>
      <c r="AX163" s="20">
        <f t="shared" si="644"/>
        <v>-109528.86899999999</v>
      </c>
      <c r="AY163" s="20">
        <f t="shared" si="644"/>
        <v>-109528.86899999999</v>
      </c>
      <c r="AZ163" s="20">
        <f t="shared" si="570"/>
        <v>226747.97700000001</v>
      </c>
      <c r="BA163" s="20">
        <f t="shared" si="571"/>
        <v>173525.23100000003</v>
      </c>
      <c r="BB163" s="20">
        <f t="shared" si="572"/>
        <v>173833.23100000003</v>
      </c>
      <c r="BC163" s="20">
        <f t="shared" ref="BC163" si="645">BC164+BC170+BC174+BC178</f>
        <v>0</v>
      </c>
      <c r="BD163" s="20">
        <f t="shared" si="574"/>
        <v>226747.97700000001</v>
      </c>
      <c r="BE163" s="20">
        <f>BE164+BE170+BE174+BE178+BE182</f>
        <v>1132.9490000000001</v>
      </c>
      <c r="BF163" s="20">
        <f t="shared" ref="BF163:CE163" si="646">BF164+BF170+BF174+BF178+BF182</f>
        <v>0</v>
      </c>
      <c r="BG163" s="20">
        <f t="shared" si="646"/>
        <v>0</v>
      </c>
      <c r="BH163" s="20">
        <f t="shared" si="576"/>
        <v>227880.92600000001</v>
      </c>
      <c r="BI163" s="20">
        <f t="shared" si="577"/>
        <v>173525.23100000003</v>
      </c>
      <c r="BJ163" s="20">
        <f t="shared" si="578"/>
        <v>173833.23100000003</v>
      </c>
      <c r="BK163" s="20">
        <f t="shared" ref="BK163:BL163" si="647">BK164+BK170+BK174+BK178+BK182</f>
        <v>0</v>
      </c>
      <c r="BL163" s="20">
        <f t="shared" si="647"/>
        <v>0</v>
      </c>
      <c r="BM163" s="20">
        <f t="shared" si="580"/>
        <v>227880.92600000001</v>
      </c>
      <c r="BN163" s="20">
        <f t="shared" si="581"/>
        <v>173525.23100000003</v>
      </c>
      <c r="BO163" s="20">
        <f t="shared" ref="BO163:BQ163" si="648">BO164+BO170+BO174+BO178+BO182</f>
        <v>0</v>
      </c>
      <c r="BP163" s="20">
        <f t="shared" si="648"/>
        <v>0</v>
      </c>
      <c r="BQ163" s="20">
        <f t="shared" si="648"/>
        <v>0</v>
      </c>
      <c r="BR163" s="20">
        <f t="shared" si="583"/>
        <v>227880.92600000001</v>
      </c>
      <c r="BS163" s="20">
        <f t="shared" si="584"/>
        <v>173525.23100000003</v>
      </c>
      <c r="BT163" s="20">
        <f t="shared" si="585"/>
        <v>173833.23100000003</v>
      </c>
      <c r="BU163" s="20">
        <f t="shared" ref="BU163" si="649">BU164+BU170+BU174+BU178+BU182</f>
        <v>0</v>
      </c>
      <c r="BV163" s="20">
        <f t="shared" si="587"/>
        <v>227880.92600000001</v>
      </c>
      <c r="BW163" s="20">
        <f t="shared" ref="BW163:BX163" si="650">BW164+BW170+BW174+BW178+BW182</f>
        <v>0</v>
      </c>
      <c r="BX163" s="20">
        <f t="shared" si="650"/>
        <v>0</v>
      </c>
      <c r="BY163" s="20">
        <f t="shared" si="589"/>
        <v>227880.92600000001</v>
      </c>
      <c r="BZ163" s="20">
        <f t="shared" si="590"/>
        <v>173525.23100000003</v>
      </c>
      <c r="CA163" s="20">
        <f t="shared" ref="CA163" si="651">CA164+CA170+CA174+CA178+CA182</f>
        <v>0</v>
      </c>
      <c r="CB163" s="20">
        <f t="shared" si="592"/>
        <v>227880.92600000001</v>
      </c>
      <c r="CC163" s="20">
        <f t="shared" ref="CC163" si="652">CC164+CC170+CC174+CC178+CC182</f>
        <v>0</v>
      </c>
      <c r="CD163" s="20">
        <f t="shared" si="594"/>
        <v>227880.92600000001</v>
      </c>
      <c r="CE163" s="20">
        <f t="shared" si="646"/>
        <v>0</v>
      </c>
    </row>
    <row r="164" spans="1:83" ht="78.75" x14ac:dyDescent="0.25">
      <c r="A164" s="10" t="s">
        <v>218</v>
      </c>
      <c r="B164" s="19"/>
      <c r="C164" s="10"/>
      <c r="D164" s="10"/>
      <c r="E164" s="25" t="s">
        <v>657</v>
      </c>
      <c r="F164" s="20">
        <f>F165</f>
        <v>162745.29999999999</v>
      </c>
      <c r="G164" s="20">
        <f t="shared" ref="G164:CE164" si="653">G165</f>
        <v>162745.29999999999</v>
      </c>
      <c r="H164" s="20">
        <f t="shared" si="653"/>
        <v>162745.29999999999</v>
      </c>
      <c r="I164" s="20">
        <f t="shared" si="653"/>
        <v>6966.32</v>
      </c>
      <c r="J164" s="20">
        <f t="shared" si="653"/>
        <v>0</v>
      </c>
      <c r="K164" s="20">
        <f t="shared" si="653"/>
        <v>0</v>
      </c>
      <c r="L164" s="20">
        <f t="shared" si="542"/>
        <v>169711.62</v>
      </c>
      <c r="M164" s="20">
        <f t="shared" si="543"/>
        <v>162745.29999999999</v>
      </c>
      <c r="N164" s="20">
        <f t="shared" si="544"/>
        <v>162745.29999999999</v>
      </c>
      <c r="O164" s="20">
        <f t="shared" si="653"/>
        <v>0</v>
      </c>
      <c r="P164" s="20">
        <f t="shared" si="653"/>
        <v>0</v>
      </c>
      <c r="Q164" s="20">
        <f t="shared" si="653"/>
        <v>0</v>
      </c>
      <c r="R164" s="20">
        <f t="shared" si="546"/>
        <v>169711.62</v>
      </c>
      <c r="S164" s="20">
        <f t="shared" si="547"/>
        <v>162745.29999999999</v>
      </c>
      <c r="T164" s="20">
        <f t="shared" si="548"/>
        <v>162745.29999999999</v>
      </c>
      <c r="U164" s="20">
        <f t="shared" si="653"/>
        <v>0</v>
      </c>
      <c r="V164" s="20">
        <f t="shared" si="550"/>
        <v>169711.62</v>
      </c>
      <c r="W164" s="20">
        <f t="shared" si="653"/>
        <v>0</v>
      </c>
      <c r="X164" s="20">
        <f t="shared" si="653"/>
        <v>0</v>
      </c>
      <c r="Y164" s="20">
        <f t="shared" si="653"/>
        <v>0</v>
      </c>
      <c r="Z164" s="20">
        <f t="shared" si="552"/>
        <v>169711.62</v>
      </c>
      <c r="AA164" s="20">
        <f t="shared" si="553"/>
        <v>162745.29999999999</v>
      </c>
      <c r="AB164" s="20">
        <f t="shared" si="554"/>
        <v>162745.29999999999</v>
      </c>
      <c r="AC164" s="20">
        <f t="shared" si="653"/>
        <v>0</v>
      </c>
      <c r="AD164" s="20">
        <f t="shared" si="653"/>
        <v>0</v>
      </c>
      <c r="AE164" s="20">
        <f t="shared" si="653"/>
        <v>0</v>
      </c>
      <c r="AF164" s="20">
        <f t="shared" si="556"/>
        <v>169711.62</v>
      </c>
      <c r="AG164" s="20">
        <f t="shared" si="557"/>
        <v>162745.29999999999</v>
      </c>
      <c r="AH164" s="20">
        <f t="shared" si="558"/>
        <v>162745.29999999999</v>
      </c>
      <c r="AI164" s="20">
        <f t="shared" si="653"/>
        <v>0</v>
      </c>
      <c r="AJ164" s="20">
        <f t="shared" si="560"/>
        <v>169711.62</v>
      </c>
      <c r="AK164" s="20">
        <f t="shared" si="653"/>
        <v>0</v>
      </c>
      <c r="AL164" s="20">
        <f t="shared" si="653"/>
        <v>0</v>
      </c>
      <c r="AM164" s="20">
        <f t="shared" si="653"/>
        <v>0</v>
      </c>
      <c r="AN164" s="20">
        <f t="shared" si="562"/>
        <v>169711.62</v>
      </c>
      <c r="AO164" s="20">
        <f t="shared" si="563"/>
        <v>162745.29999999999</v>
      </c>
      <c r="AP164" s="20">
        <f t="shared" si="564"/>
        <v>162745.29999999999</v>
      </c>
      <c r="AQ164" s="20">
        <f t="shared" si="653"/>
        <v>0</v>
      </c>
      <c r="AR164" s="20">
        <f t="shared" si="653"/>
        <v>0</v>
      </c>
      <c r="AS164" s="20">
        <f t="shared" si="653"/>
        <v>0</v>
      </c>
      <c r="AT164" s="20">
        <f t="shared" si="566"/>
        <v>169711.62</v>
      </c>
      <c r="AU164" s="20">
        <f t="shared" si="567"/>
        <v>162745.29999999999</v>
      </c>
      <c r="AV164" s="20">
        <f t="shared" si="568"/>
        <v>162745.29999999999</v>
      </c>
      <c r="AW164" s="20">
        <f t="shared" si="653"/>
        <v>3644.9319999999998</v>
      </c>
      <c r="AX164" s="20">
        <f t="shared" si="653"/>
        <v>5508.8310000000001</v>
      </c>
      <c r="AY164" s="20">
        <f t="shared" si="653"/>
        <v>5508.8310000000001</v>
      </c>
      <c r="AZ164" s="20">
        <f t="shared" si="570"/>
        <v>173356.552</v>
      </c>
      <c r="BA164" s="20">
        <f t="shared" si="571"/>
        <v>168254.13099999999</v>
      </c>
      <c r="BB164" s="20">
        <f t="shared" si="572"/>
        <v>168254.13099999999</v>
      </c>
      <c r="BC164" s="20">
        <f t="shared" si="653"/>
        <v>0</v>
      </c>
      <c r="BD164" s="20">
        <f t="shared" si="574"/>
        <v>173356.552</v>
      </c>
      <c r="BE164" s="20">
        <f t="shared" si="653"/>
        <v>0</v>
      </c>
      <c r="BF164" s="20">
        <f t="shared" si="653"/>
        <v>0</v>
      </c>
      <c r="BG164" s="20">
        <f t="shared" si="653"/>
        <v>0</v>
      </c>
      <c r="BH164" s="20">
        <f t="shared" si="576"/>
        <v>173356.552</v>
      </c>
      <c r="BI164" s="20">
        <f t="shared" si="577"/>
        <v>168254.13099999999</v>
      </c>
      <c r="BJ164" s="20">
        <f t="shared" si="578"/>
        <v>168254.13099999999</v>
      </c>
      <c r="BK164" s="20">
        <f t="shared" si="653"/>
        <v>0</v>
      </c>
      <c r="BL164" s="20">
        <f t="shared" si="653"/>
        <v>0</v>
      </c>
      <c r="BM164" s="20">
        <f t="shared" si="580"/>
        <v>173356.552</v>
      </c>
      <c r="BN164" s="20">
        <f t="shared" si="581"/>
        <v>168254.13099999999</v>
      </c>
      <c r="BO164" s="20">
        <f t="shared" si="653"/>
        <v>0</v>
      </c>
      <c r="BP164" s="20">
        <f t="shared" si="653"/>
        <v>0</v>
      </c>
      <c r="BQ164" s="20">
        <f t="shared" si="653"/>
        <v>0</v>
      </c>
      <c r="BR164" s="20">
        <f t="shared" si="583"/>
        <v>173356.552</v>
      </c>
      <c r="BS164" s="20">
        <f t="shared" si="584"/>
        <v>168254.13099999999</v>
      </c>
      <c r="BT164" s="20">
        <f t="shared" si="585"/>
        <v>168254.13099999999</v>
      </c>
      <c r="BU164" s="20">
        <f t="shared" si="653"/>
        <v>0</v>
      </c>
      <c r="BV164" s="20">
        <f t="shared" si="587"/>
        <v>173356.552</v>
      </c>
      <c r="BW164" s="20">
        <f t="shared" si="653"/>
        <v>0</v>
      </c>
      <c r="BX164" s="20">
        <f t="shared" si="653"/>
        <v>0</v>
      </c>
      <c r="BY164" s="20">
        <f t="shared" si="589"/>
        <v>173356.552</v>
      </c>
      <c r="BZ164" s="20">
        <f t="shared" si="590"/>
        <v>168254.13099999999</v>
      </c>
      <c r="CA164" s="20">
        <f t="shared" si="653"/>
        <v>0</v>
      </c>
      <c r="CB164" s="20">
        <f t="shared" si="592"/>
        <v>173356.552</v>
      </c>
      <c r="CC164" s="20">
        <f t="shared" si="653"/>
        <v>0</v>
      </c>
      <c r="CD164" s="20">
        <f t="shared" si="594"/>
        <v>173356.552</v>
      </c>
      <c r="CE164" s="20">
        <f t="shared" si="653"/>
        <v>0</v>
      </c>
    </row>
    <row r="165" spans="1:83" ht="47.25" x14ac:dyDescent="0.25">
      <c r="A165" s="10" t="s">
        <v>218</v>
      </c>
      <c r="B165" s="19">
        <v>600</v>
      </c>
      <c r="C165" s="10"/>
      <c r="D165" s="10"/>
      <c r="E165" s="25" t="s">
        <v>614</v>
      </c>
      <c r="F165" s="20">
        <f>F166+F168</f>
        <v>162745.29999999999</v>
      </c>
      <c r="G165" s="20">
        <f t="shared" ref="G165:K165" si="654">G166+G168</f>
        <v>162745.29999999999</v>
      </c>
      <c r="H165" s="20">
        <f t="shared" si="654"/>
        <v>162745.29999999999</v>
      </c>
      <c r="I165" s="20">
        <f t="shared" si="654"/>
        <v>6966.32</v>
      </c>
      <c r="J165" s="20">
        <f t="shared" si="654"/>
        <v>0</v>
      </c>
      <c r="K165" s="20">
        <f t="shared" si="654"/>
        <v>0</v>
      </c>
      <c r="L165" s="20">
        <f t="shared" si="542"/>
        <v>169711.62</v>
      </c>
      <c r="M165" s="20">
        <f t="shared" si="543"/>
        <v>162745.29999999999</v>
      </c>
      <c r="N165" s="20">
        <f t="shared" si="544"/>
        <v>162745.29999999999</v>
      </c>
      <c r="O165" s="20">
        <f t="shared" ref="O165:Q165" si="655">O166+O168</f>
        <v>0</v>
      </c>
      <c r="P165" s="20">
        <f t="shared" si="655"/>
        <v>0</v>
      </c>
      <c r="Q165" s="20">
        <f t="shared" si="655"/>
        <v>0</v>
      </c>
      <c r="R165" s="20">
        <f t="shared" si="546"/>
        <v>169711.62</v>
      </c>
      <c r="S165" s="20">
        <f t="shared" si="547"/>
        <v>162745.29999999999</v>
      </c>
      <c r="T165" s="20">
        <f t="shared" si="548"/>
        <v>162745.29999999999</v>
      </c>
      <c r="U165" s="20">
        <f t="shared" ref="U165:CE165" si="656">U166+U168</f>
        <v>0</v>
      </c>
      <c r="V165" s="20">
        <f t="shared" si="550"/>
        <v>169711.62</v>
      </c>
      <c r="W165" s="20">
        <f t="shared" ref="W165:Y165" si="657">W166+W168</f>
        <v>0</v>
      </c>
      <c r="X165" s="20">
        <f t="shared" si="657"/>
        <v>0</v>
      </c>
      <c r="Y165" s="20">
        <f t="shared" si="657"/>
        <v>0</v>
      </c>
      <c r="Z165" s="20">
        <f t="shared" si="552"/>
        <v>169711.62</v>
      </c>
      <c r="AA165" s="20">
        <f t="shared" si="553"/>
        <v>162745.29999999999</v>
      </c>
      <c r="AB165" s="20">
        <f t="shared" si="554"/>
        <v>162745.29999999999</v>
      </c>
      <c r="AC165" s="20">
        <f t="shared" ref="AC165:AE165" si="658">AC166+AC168</f>
        <v>0</v>
      </c>
      <c r="AD165" s="20">
        <f t="shared" si="658"/>
        <v>0</v>
      </c>
      <c r="AE165" s="20">
        <f t="shared" si="658"/>
        <v>0</v>
      </c>
      <c r="AF165" s="20">
        <f t="shared" si="556"/>
        <v>169711.62</v>
      </c>
      <c r="AG165" s="20">
        <f t="shared" si="557"/>
        <v>162745.29999999999</v>
      </c>
      <c r="AH165" s="20">
        <f t="shared" si="558"/>
        <v>162745.29999999999</v>
      </c>
      <c r="AI165" s="20">
        <f t="shared" ref="AI165" si="659">AI166+AI168</f>
        <v>0</v>
      </c>
      <c r="AJ165" s="20">
        <f t="shared" si="560"/>
        <v>169711.62</v>
      </c>
      <c r="AK165" s="20">
        <f t="shared" ref="AK165:AM165" si="660">AK166+AK168</f>
        <v>0</v>
      </c>
      <c r="AL165" s="20">
        <f t="shared" si="660"/>
        <v>0</v>
      </c>
      <c r="AM165" s="20">
        <f t="shared" si="660"/>
        <v>0</v>
      </c>
      <c r="AN165" s="20">
        <f t="shared" si="562"/>
        <v>169711.62</v>
      </c>
      <c r="AO165" s="20">
        <f t="shared" si="563"/>
        <v>162745.29999999999</v>
      </c>
      <c r="AP165" s="20">
        <f t="shared" si="564"/>
        <v>162745.29999999999</v>
      </c>
      <c r="AQ165" s="20">
        <f t="shared" ref="AQ165:AS165" si="661">AQ166+AQ168</f>
        <v>0</v>
      </c>
      <c r="AR165" s="20">
        <f t="shared" si="661"/>
        <v>0</v>
      </c>
      <c r="AS165" s="20">
        <f t="shared" si="661"/>
        <v>0</v>
      </c>
      <c r="AT165" s="20">
        <f t="shared" si="566"/>
        <v>169711.62</v>
      </c>
      <c r="AU165" s="20">
        <f t="shared" si="567"/>
        <v>162745.29999999999</v>
      </c>
      <c r="AV165" s="20">
        <f t="shared" si="568"/>
        <v>162745.29999999999</v>
      </c>
      <c r="AW165" s="20">
        <f t="shared" ref="AW165:AY165" si="662">AW166+AW168</f>
        <v>3644.9319999999998</v>
      </c>
      <c r="AX165" s="20">
        <f t="shared" si="662"/>
        <v>5508.8310000000001</v>
      </c>
      <c r="AY165" s="20">
        <f t="shared" si="662"/>
        <v>5508.8310000000001</v>
      </c>
      <c r="AZ165" s="20">
        <f t="shared" si="570"/>
        <v>173356.552</v>
      </c>
      <c r="BA165" s="20">
        <f t="shared" si="571"/>
        <v>168254.13099999999</v>
      </c>
      <c r="BB165" s="20">
        <f t="shared" si="572"/>
        <v>168254.13099999999</v>
      </c>
      <c r="BC165" s="20">
        <f t="shared" ref="BC165" si="663">BC166+BC168</f>
        <v>0</v>
      </c>
      <c r="BD165" s="20">
        <f t="shared" si="574"/>
        <v>173356.552</v>
      </c>
      <c r="BE165" s="20">
        <f t="shared" ref="BE165:BG165" si="664">BE166+BE168</f>
        <v>0</v>
      </c>
      <c r="BF165" s="20">
        <f t="shared" si="664"/>
        <v>0</v>
      </c>
      <c r="BG165" s="20">
        <f t="shared" si="664"/>
        <v>0</v>
      </c>
      <c r="BH165" s="20">
        <f t="shared" si="576"/>
        <v>173356.552</v>
      </c>
      <c r="BI165" s="20">
        <f t="shared" si="577"/>
        <v>168254.13099999999</v>
      </c>
      <c r="BJ165" s="20">
        <f t="shared" si="578"/>
        <v>168254.13099999999</v>
      </c>
      <c r="BK165" s="20">
        <f t="shared" ref="BK165:BL165" si="665">BK166+BK168</f>
        <v>0</v>
      </c>
      <c r="BL165" s="20">
        <f t="shared" si="665"/>
        <v>0</v>
      </c>
      <c r="BM165" s="20">
        <f t="shared" si="580"/>
        <v>173356.552</v>
      </c>
      <c r="BN165" s="20">
        <f t="shared" si="581"/>
        <v>168254.13099999999</v>
      </c>
      <c r="BO165" s="20">
        <f t="shared" ref="BO165:BQ165" si="666">BO166+BO168</f>
        <v>0</v>
      </c>
      <c r="BP165" s="20">
        <f t="shared" si="666"/>
        <v>0</v>
      </c>
      <c r="BQ165" s="20">
        <f t="shared" si="666"/>
        <v>0</v>
      </c>
      <c r="BR165" s="20">
        <f t="shared" si="583"/>
        <v>173356.552</v>
      </c>
      <c r="BS165" s="20">
        <f t="shared" si="584"/>
        <v>168254.13099999999</v>
      </c>
      <c r="BT165" s="20">
        <f t="shared" si="585"/>
        <v>168254.13099999999</v>
      </c>
      <c r="BU165" s="20">
        <f t="shared" ref="BU165" si="667">BU166+BU168</f>
        <v>0</v>
      </c>
      <c r="BV165" s="20">
        <f t="shared" si="587"/>
        <v>173356.552</v>
      </c>
      <c r="BW165" s="20">
        <f t="shared" ref="BW165:BX165" si="668">BW166+BW168</f>
        <v>0</v>
      </c>
      <c r="BX165" s="20">
        <f t="shared" si="668"/>
        <v>0</v>
      </c>
      <c r="BY165" s="20">
        <f t="shared" si="589"/>
        <v>173356.552</v>
      </c>
      <c r="BZ165" s="20">
        <f t="shared" si="590"/>
        <v>168254.13099999999</v>
      </c>
      <c r="CA165" s="20">
        <f t="shared" ref="CA165" si="669">CA166+CA168</f>
        <v>0</v>
      </c>
      <c r="CB165" s="20">
        <f t="shared" si="592"/>
        <v>173356.552</v>
      </c>
      <c r="CC165" s="20">
        <f t="shared" ref="CC165" si="670">CC166+CC168</f>
        <v>0</v>
      </c>
      <c r="CD165" s="20">
        <f t="shared" si="594"/>
        <v>173356.552</v>
      </c>
      <c r="CE165" s="20">
        <f t="shared" si="656"/>
        <v>0</v>
      </c>
    </row>
    <row r="166" spans="1:83" x14ac:dyDescent="0.25">
      <c r="A166" s="10" t="s">
        <v>218</v>
      </c>
      <c r="B166" s="19">
        <v>610</v>
      </c>
      <c r="C166" s="10"/>
      <c r="D166" s="10"/>
      <c r="E166" s="25" t="s">
        <v>615</v>
      </c>
      <c r="F166" s="20">
        <f>F167</f>
        <v>9051</v>
      </c>
      <c r="G166" s="20">
        <f t="shared" ref="G166:CE166" si="671">G167</f>
        <v>9051</v>
      </c>
      <c r="H166" s="20">
        <f t="shared" si="671"/>
        <v>9051</v>
      </c>
      <c r="I166" s="20">
        <f t="shared" si="671"/>
        <v>0</v>
      </c>
      <c r="J166" s="20">
        <f t="shared" si="671"/>
        <v>0</v>
      </c>
      <c r="K166" s="20">
        <f t="shared" si="671"/>
        <v>0</v>
      </c>
      <c r="L166" s="20">
        <f t="shared" si="542"/>
        <v>9051</v>
      </c>
      <c r="M166" s="20">
        <f t="shared" si="543"/>
        <v>9051</v>
      </c>
      <c r="N166" s="20">
        <f t="shared" si="544"/>
        <v>9051</v>
      </c>
      <c r="O166" s="20">
        <f t="shared" si="671"/>
        <v>0</v>
      </c>
      <c r="P166" s="20">
        <f t="shared" si="671"/>
        <v>0</v>
      </c>
      <c r="Q166" s="20">
        <f t="shared" si="671"/>
        <v>0</v>
      </c>
      <c r="R166" s="20">
        <f t="shared" si="546"/>
        <v>9051</v>
      </c>
      <c r="S166" s="20">
        <f t="shared" si="547"/>
        <v>9051</v>
      </c>
      <c r="T166" s="20">
        <f t="shared" si="548"/>
        <v>9051</v>
      </c>
      <c r="U166" s="20">
        <f t="shared" si="671"/>
        <v>0</v>
      </c>
      <c r="V166" s="20">
        <f t="shared" si="550"/>
        <v>9051</v>
      </c>
      <c r="W166" s="20">
        <f t="shared" si="671"/>
        <v>0</v>
      </c>
      <c r="X166" s="20">
        <f t="shared" si="671"/>
        <v>0</v>
      </c>
      <c r="Y166" s="20">
        <f t="shared" si="671"/>
        <v>0</v>
      </c>
      <c r="Z166" s="20">
        <f t="shared" si="552"/>
        <v>9051</v>
      </c>
      <c r="AA166" s="20">
        <f t="shared" si="553"/>
        <v>9051</v>
      </c>
      <c r="AB166" s="20">
        <f t="shared" si="554"/>
        <v>9051</v>
      </c>
      <c r="AC166" s="20">
        <f t="shared" si="671"/>
        <v>0</v>
      </c>
      <c r="AD166" s="20">
        <f t="shared" si="671"/>
        <v>0</v>
      </c>
      <c r="AE166" s="20">
        <f t="shared" si="671"/>
        <v>0</v>
      </c>
      <c r="AF166" s="20">
        <f t="shared" si="556"/>
        <v>9051</v>
      </c>
      <c r="AG166" s="20">
        <f t="shared" si="557"/>
        <v>9051</v>
      </c>
      <c r="AH166" s="20">
        <f t="shared" si="558"/>
        <v>9051</v>
      </c>
      <c r="AI166" s="20">
        <f t="shared" si="671"/>
        <v>0</v>
      </c>
      <c r="AJ166" s="20">
        <f t="shared" si="560"/>
        <v>9051</v>
      </c>
      <c r="AK166" s="20">
        <f t="shared" si="671"/>
        <v>0</v>
      </c>
      <c r="AL166" s="20">
        <f t="shared" si="671"/>
        <v>0</v>
      </c>
      <c r="AM166" s="20">
        <f t="shared" si="671"/>
        <v>0</v>
      </c>
      <c r="AN166" s="20">
        <f t="shared" si="562"/>
        <v>9051</v>
      </c>
      <c r="AO166" s="20">
        <f t="shared" si="563"/>
        <v>9051</v>
      </c>
      <c r="AP166" s="20">
        <f t="shared" si="564"/>
        <v>9051</v>
      </c>
      <c r="AQ166" s="20">
        <f t="shared" si="671"/>
        <v>0</v>
      </c>
      <c r="AR166" s="20">
        <f t="shared" si="671"/>
        <v>0</v>
      </c>
      <c r="AS166" s="20">
        <f t="shared" si="671"/>
        <v>0</v>
      </c>
      <c r="AT166" s="20">
        <f t="shared" si="566"/>
        <v>9051</v>
      </c>
      <c r="AU166" s="20">
        <f t="shared" si="567"/>
        <v>9051</v>
      </c>
      <c r="AV166" s="20">
        <f t="shared" si="568"/>
        <v>9051</v>
      </c>
      <c r="AW166" s="20">
        <f t="shared" si="671"/>
        <v>0</v>
      </c>
      <c r="AX166" s="20">
        <f t="shared" si="671"/>
        <v>0</v>
      </c>
      <c r="AY166" s="20">
        <f t="shared" si="671"/>
        <v>0</v>
      </c>
      <c r="AZ166" s="20">
        <f t="shared" si="570"/>
        <v>9051</v>
      </c>
      <c r="BA166" s="20">
        <f t="shared" si="571"/>
        <v>9051</v>
      </c>
      <c r="BB166" s="20">
        <f t="shared" si="572"/>
        <v>9051</v>
      </c>
      <c r="BC166" s="20">
        <f t="shared" si="671"/>
        <v>0</v>
      </c>
      <c r="BD166" s="20">
        <f t="shared" si="574"/>
        <v>9051</v>
      </c>
      <c r="BE166" s="20">
        <f t="shared" si="671"/>
        <v>0</v>
      </c>
      <c r="BF166" s="20">
        <f t="shared" si="671"/>
        <v>0</v>
      </c>
      <c r="BG166" s="20">
        <f t="shared" si="671"/>
        <v>0</v>
      </c>
      <c r="BH166" s="20">
        <f t="shared" si="576"/>
        <v>9051</v>
      </c>
      <c r="BI166" s="20">
        <f t="shared" si="577"/>
        <v>9051</v>
      </c>
      <c r="BJ166" s="20">
        <f t="shared" si="578"/>
        <v>9051</v>
      </c>
      <c r="BK166" s="20">
        <f t="shared" si="671"/>
        <v>0</v>
      </c>
      <c r="BL166" s="20">
        <f t="shared" si="671"/>
        <v>0</v>
      </c>
      <c r="BM166" s="20">
        <f t="shared" si="580"/>
        <v>9051</v>
      </c>
      <c r="BN166" s="20">
        <f t="shared" si="581"/>
        <v>9051</v>
      </c>
      <c r="BO166" s="20">
        <f t="shared" si="671"/>
        <v>0</v>
      </c>
      <c r="BP166" s="20">
        <f t="shared" si="671"/>
        <v>0</v>
      </c>
      <c r="BQ166" s="20">
        <f t="shared" si="671"/>
        <v>0</v>
      </c>
      <c r="BR166" s="20">
        <f t="shared" si="583"/>
        <v>9051</v>
      </c>
      <c r="BS166" s="20">
        <f t="shared" si="584"/>
        <v>9051</v>
      </c>
      <c r="BT166" s="20">
        <f t="shared" si="585"/>
        <v>9051</v>
      </c>
      <c r="BU166" s="20">
        <f t="shared" si="671"/>
        <v>0</v>
      </c>
      <c r="BV166" s="20">
        <f t="shared" si="587"/>
        <v>9051</v>
      </c>
      <c r="BW166" s="20">
        <f t="shared" si="671"/>
        <v>0</v>
      </c>
      <c r="BX166" s="20">
        <f t="shared" si="671"/>
        <v>0</v>
      </c>
      <c r="BY166" s="20">
        <f t="shared" si="589"/>
        <v>9051</v>
      </c>
      <c r="BZ166" s="20">
        <f t="shared" si="590"/>
        <v>9051</v>
      </c>
      <c r="CA166" s="20">
        <f t="shared" si="671"/>
        <v>0</v>
      </c>
      <c r="CB166" s="20">
        <f t="shared" si="592"/>
        <v>9051</v>
      </c>
      <c r="CC166" s="20">
        <f t="shared" si="671"/>
        <v>0</v>
      </c>
      <c r="CD166" s="20">
        <f t="shared" si="594"/>
        <v>9051</v>
      </c>
      <c r="CE166" s="20">
        <f t="shared" si="671"/>
        <v>0</v>
      </c>
    </row>
    <row r="167" spans="1:83" x14ac:dyDescent="0.25">
      <c r="A167" s="10" t="s">
        <v>218</v>
      </c>
      <c r="B167" s="19">
        <v>610</v>
      </c>
      <c r="C167" s="10" t="s">
        <v>343</v>
      </c>
      <c r="D167" s="10" t="s">
        <v>336</v>
      </c>
      <c r="E167" s="25" t="s">
        <v>589</v>
      </c>
      <c r="F167" s="20">
        <v>9051</v>
      </c>
      <c r="G167" s="20">
        <v>9051</v>
      </c>
      <c r="H167" s="20">
        <v>9051</v>
      </c>
      <c r="I167" s="20"/>
      <c r="J167" s="20"/>
      <c r="K167" s="20"/>
      <c r="L167" s="20">
        <f t="shared" si="542"/>
        <v>9051</v>
      </c>
      <c r="M167" s="20">
        <f t="shared" si="543"/>
        <v>9051</v>
      </c>
      <c r="N167" s="20">
        <f t="shared" si="544"/>
        <v>9051</v>
      </c>
      <c r="O167" s="20"/>
      <c r="P167" s="20"/>
      <c r="Q167" s="20"/>
      <c r="R167" s="20">
        <f t="shared" si="546"/>
        <v>9051</v>
      </c>
      <c r="S167" s="20">
        <f t="shared" si="547"/>
        <v>9051</v>
      </c>
      <c r="T167" s="20">
        <f t="shared" si="548"/>
        <v>9051</v>
      </c>
      <c r="U167" s="20"/>
      <c r="V167" s="20">
        <f t="shared" si="550"/>
        <v>9051</v>
      </c>
      <c r="W167" s="20"/>
      <c r="X167" s="20"/>
      <c r="Y167" s="20"/>
      <c r="Z167" s="20">
        <f t="shared" si="552"/>
        <v>9051</v>
      </c>
      <c r="AA167" s="20">
        <f t="shared" si="553"/>
        <v>9051</v>
      </c>
      <c r="AB167" s="20">
        <f t="shared" si="554"/>
        <v>9051</v>
      </c>
      <c r="AC167" s="20"/>
      <c r="AD167" s="20"/>
      <c r="AE167" s="20"/>
      <c r="AF167" s="20">
        <f t="shared" si="556"/>
        <v>9051</v>
      </c>
      <c r="AG167" s="20">
        <f t="shared" si="557"/>
        <v>9051</v>
      </c>
      <c r="AH167" s="20">
        <f t="shared" si="558"/>
        <v>9051</v>
      </c>
      <c r="AI167" s="20"/>
      <c r="AJ167" s="20">
        <f t="shared" si="560"/>
        <v>9051</v>
      </c>
      <c r="AK167" s="20"/>
      <c r="AL167" s="20"/>
      <c r="AM167" s="20"/>
      <c r="AN167" s="20">
        <f t="shared" si="562"/>
        <v>9051</v>
      </c>
      <c r="AO167" s="20">
        <f t="shared" si="563"/>
        <v>9051</v>
      </c>
      <c r="AP167" s="20">
        <f t="shared" si="564"/>
        <v>9051</v>
      </c>
      <c r="AQ167" s="20"/>
      <c r="AR167" s="20"/>
      <c r="AS167" s="20"/>
      <c r="AT167" s="20">
        <f t="shared" si="566"/>
        <v>9051</v>
      </c>
      <c r="AU167" s="20">
        <f t="shared" si="567"/>
        <v>9051</v>
      </c>
      <c r="AV167" s="20">
        <f t="shared" si="568"/>
        <v>9051</v>
      </c>
      <c r="AW167" s="20"/>
      <c r="AX167" s="20"/>
      <c r="AY167" s="20"/>
      <c r="AZ167" s="20">
        <f t="shared" si="570"/>
        <v>9051</v>
      </c>
      <c r="BA167" s="20">
        <f t="shared" si="571"/>
        <v>9051</v>
      </c>
      <c r="BB167" s="20">
        <f t="shared" si="572"/>
        <v>9051</v>
      </c>
      <c r="BC167" s="20"/>
      <c r="BD167" s="20">
        <f t="shared" si="574"/>
        <v>9051</v>
      </c>
      <c r="BE167" s="20"/>
      <c r="BF167" s="20"/>
      <c r="BG167" s="20"/>
      <c r="BH167" s="20">
        <f t="shared" si="576"/>
        <v>9051</v>
      </c>
      <c r="BI167" s="20">
        <f t="shared" si="577"/>
        <v>9051</v>
      </c>
      <c r="BJ167" s="20">
        <f t="shared" si="578"/>
        <v>9051</v>
      </c>
      <c r="BK167" s="20"/>
      <c r="BL167" s="20"/>
      <c r="BM167" s="20">
        <f t="shared" si="580"/>
        <v>9051</v>
      </c>
      <c r="BN167" s="20">
        <f t="shared" si="581"/>
        <v>9051</v>
      </c>
      <c r="BO167" s="20"/>
      <c r="BP167" s="20"/>
      <c r="BQ167" s="20"/>
      <c r="BR167" s="20">
        <f t="shared" si="583"/>
        <v>9051</v>
      </c>
      <c r="BS167" s="20">
        <f t="shared" si="584"/>
        <v>9051</v>
      </c>
      <c r="BT167" s="20">
        <f t="shared" si="585"/>
        <v>9051</v>
      </c>
      <c r="BU167" s="20"/>
      <c r="BV167" s="20">
        <f t="shared" si="587"/>
        <v>9051</v>
      </c>
      <c r="BW167" s="20"/>
      <c r="BX167" s="20"/>
      <c r="BY167" s="20">
        <f t="shared" si="589"/>
        <v>9051</v>
      </c>
      <c r="BZ167" s="20">
        <f t="shared" si="590"/>
        <v>9051</v>
      </c>
      <c r="CA167" s="20"/>
      <c r="CB167" s="20">
        <f t="shared" si="592"/>
        <v>9051</v>
      </c>
      <c r="CC167" s="20"/>
      <c r="CD167" s="20">
        <f t="shared" si="594"/>
        <v>9051</v>
      </c>
      <c r="CE167" s="20"/>
    </row>
    <row r="168" spans="1:83" x14ac:dyDescent="0.25">
      <c r="A168" s="10" t="s">
        <v>218</v>
      </c>
      <c r="B168" s="19">
        <v>620</v>
      </c>
      <c r="C168" s="10"/>
      <c r="D168" s="10"/>
      <c r="E168" s="25" t="s">
        <v>616</v>
      </c>
      <c r="F168" s="20">
        <f>F169</f>
        <v>153694.29999999999</v>
      </c>
      <c r="G168" s="20">
        <f t="shared" ref="G168:CE168" si="672">G169</f>
        <v>153694.29999999999</v>
      </c>
      <c r="H168" s="20">
        <f t="shared" si="672"/>
        <v>153694.29999999999</v>
      </c>
      <c r="I168" s="20">
        <f t="shared" si="672"/>
        <v>6966.32</v>
      </c>
      <c r="J168" s="20">
        <f t="shared" si="672"/>
        <v>0</v>
      </c>
      <c r="K168" s="20">
        <f t="shared" si="672"/>
        <v>0</v>
      </c>
      <c r="L168" s="20">
        <f t="shared" si="542"/>
        <v>160660.62</v>
      </c>
      <c r="M168" s="20">
        <f t="shared" si="543"/>
        <v>153694.29999999999</v>
      </c>
      <c r="N168" s="20">
        <f t="shared" si="544"/>
        <v>153694.29999999999</v>
      </c>
      <c r="O168" s="20">
        <f t="shared" si="672"/>
        <v>0</v>
      </c>
      <c r="P168" s="20">
        <f t="shared" si="672"/>
        <v>0</v>
      </c>
      <c r="Q168" s="20">
        <f t="shared" si="672"/>
        <v>0</v>
      </c>
      <c r="R168" s="20">
        <f t="shared" si="546"/>
        <v>160660.62</v>
      </c>
      <c r="S168" s="20">
        <f t="shared" si="547"/>
        <v>153694.29999999999</v>
      </c>
      <c r="T168" s="20">
        <f t="shared" si="548"/>
        <v>153694.29999999999</v>
      </c>
      <c r="U168" s="20">
        <f t="shared" si="672"/>
        <v>0</v>
      </c>
      <c r="V168" s="20">
        <f t="shared" si="550"/>
        <v>160660.62</v>
      </c>
      <c r="W168" s="20">
        <f t="shared" si="672"/>
        <v>0</v>
      </c>
      <c r="X168" s="20">
        <f t="shared" si="672"/>
        <v>0</v>
      </c>
      <c r="Y168" s="20">
        <f t="shared" si="672"/>
        <v>0</v>
      </c>
      <c r="Z168" s="20">
        <f t="shared" si="552"/>
        <v>160660.62</v>
      </c>
      <c r="AA168" s="20">
        <f t="shared" si="553"/>
        <v>153694.29999999999</v>
      </c>
      <c r="AB168" s="20">
        <f t="shared" si="554"/>
        <v>153694.29999999999</v>
      </c>
      <c r="AC168" s="20">
        <f t="shared" si="672"/>
        <v>0</v>
      </c>
      <c r="AD168" s="20">
        <f t="shared" si="672"/>
        <v>0</v>
      </c>
      <c r="AE168" s="20">
        <f t="shared" si="672"/>
        <v>0</v>
      </c>
      <c r="AF168" s="20">
        <f t="shared" si="556"/>
        <v>160660.62</v>
      </c>
      <c r="AG168" s="20">
        <f t="shared" si="557"/>
        <v>153694.29999999999</v>
      </c>
      <c r="AH168" s="20">
        <f t="shared" si="558"/>
        <v>153694.29999999999</v>
      </c>
      <c r="AI168" s="20">
        <f t="shared" si="672"/>
        <v>0</v>
      </c>
      <c r="AJ168" s="20">
        <f t="shared" si="560"/>
        <v>160660.62</v>
      </c>
      <c r="AK168" s="20">
        <f t="shared" si="672"/>
        <v>0</v>
      </c>
      <c r="AL168" s="20">
        <f t="shared" si="672"/>
        <v>0</v>
      </c>
      <c r="AM168" s="20">
        <f t="shared" si="672"/>
        <v>0</v>
      </c>
      <c r="AN168" s="20">
        <f t="shared" si="562"/>
        <v>160660.62</v>
      </c>
      <c r="AO168" s="20">
        <f t="shared" si="563"/>
        <v>153694.29999999999</v>
      </c>
      <c r="AP168" s="20">
        <f t="shared" si="564"/>
        <v>153694.29999999999</v>
      </c>
      <c r="AQ168" s="20">
        <f t="shared" si="672"/>
        <v>0</v>
      </c>
      <c r="AR168" s="20">
        <f t="shared" si="672"/>
        <v>0</v>
      </c>
      <c r="AS168" s="20">
        <f t="shared" si="672"/>
        <v>0</v>
      </c>
      <c r="AT168" s="20">
        <f t="shared" si="566"/>
        <v>160660.62</v>
      </c>
      <c r="AU168" s="20">
        <f t="shared" si="567"/>
        <v>153694.29999999999</v>
      </c>
      <c r="AV168" s="20">
        <f t="shared" si="568"/>
        <v>153694.29999999999</v>
      </c>
      <c r="AW168" s="20">
        <f t="shared" si="672"/>
        <v>3644.9319999999998</v>
      </c>
      <c r="AX168" s="20">
        <f t="shared" si="672"/>
        <v>5508.8310000000001</v>
      </c>
      <c r="AY168" s="20">
        <f t="shared" si="672"/>
        <v>5508.8310000000001</v>
      </c>
      <c r="AZ168" s="20">
        <f t="shared" si="570"/>
        <v>164305.552</v>
      </c>
      <c r="BA168" s="20">
        <f t="shared" si="571"/>
        <v>159203.13099999999</v>
      </c>
      <c r="BB168" s="20">
        <f t="shared" si="572"/>
        <v>159203.13099999999</v>
      </c>
      <c r="BC168" s="20">
        <f t="shared" si="672"/>
        <v>0</v>
      </c>
      <c r="BD168" s="20">
        <f t="shared" si="574"/>
        <v>164305.552</v>
      </c>
      <c r="BE168" s="20">
        <f t="shared" si="672"/>
        <v>0</v>
      </c>
      <c r="BF168" s="20">
        <f t="shared" si="672"/>
        <v>0</v>
      </c>
      <c r="BG168" s="20">
        <f t="shared" si="672"/>
        <v>0</v>
      </c>
      <c r="BH168" s="20">
        <f t="shared" si="576"/>
        <v>164305.552</v>
      </c>
      <c r="BI168" s="20">
        <f t="shared" si="577"/>
        <v>159203.13099999999</v>
      </c>
      <c r="BJ168" s="20">
        <f t="shared" si="578"/>
        <v>159203.13099999999</v>
      </c>
      <c r="BK168" s="20">
        <f t="shared" si="672"/>
        <v>0</v>
      </c>
      <c r="BL168" s="20">
        <f t="shared" si="672"/>
        <v>0</v>
      </c>
      <c r="BM168" s="20">
        <f t="shared" si="580"/>
        <v>164305.552</v>
      </c>
      <c r="BN168" s="20">
        <f t="shared" si="581"/>
        <v>159203.13099999999</v>
      </c>
      <c r="BO168" s="20">
        <f t="shared" si="672"/>
        <v>0</v>
      </c>
      <c r="BP168" s="20">
        <f t="shared" si="672"/>
        <v>0</v>
      </c>
      <c r="BQ168" s="20">
        <f t="shared" si="672"/>
        <v>0</v>
      </c>
      <c r="BR168" s="20">
        <f t="shared" si="583"/>
        <v>164305.552</v>
      </c>
      <c r="BS168" s="20">
        <f t="shared" si="584"/>
        <v>159203.13099999999</v>
      </c>
      <c r="BT168" s="20">
        <f t="shared" si="585"/>
        <v>159203.13099999999</v>
      </c>
      <c r="BU168" s="20">
        <f t="shared" si="672"/>
        <v>0</v>
      </c>
      <c r="BV168" s="20">
        <f t="shared" si="587"/>
        <v>164305.552</v>
      </c>
      <c r="BW168" s="20">
        <f t="shared" si="672"/>
        <v>0</v>
      </c>
      <c r="BX168" s="20">
        <f t="shared" si="672"/>
        <v>0</v>
      </c>
      <c r="BY168" s="20">
        <f t="shared" si="589"/>
        <v>164305.552</v>
      </c>
      <c r="BZ168" s="20">
        <f t="shared" si="590"/>
        <v>159203.13099999999</v>
      </c>
      <c r="CA168" s="20">
        <f t="shared" si="672"/>
        <v>0</v>
      </c>
      <c r="CB168" s="20">
        <f t="shared" si="592"/>
        <v>164305.552</v>
      </c>
      <c r="CC168" s="20">
        <f t="shared" si="672"/>
        <v>0</v>
      </c>
      <c r="CD168" s="20">
        <f t="shared" si="594"/>
        <v>164305.552</v>
      </c>
      <c r="CE168" s="20">
        <f t="shared" si="672"/>
        <v>0</v>
      </c>
    </row>
    <row r="169" spans="1:83" x14ac:dyDescent="0.25">
      <c r="A169" s="10" t="s">
        <v>218</v>
      </c>
      <c r="B169" s="19">
        <v>620</v>
      </c>
      <c r="C169" s="10" t="s">
        <v>343</v>
      </c>
      <c r="D169" s="10" t="s">
        <v>336</v>
      </c>
      <c r="E169" s="25" t="s">
        <v>589</v>
      </c>
      <c r="F169" s="20">
        <v>153694.29999999999</v>
      </c>
      <c r="G169" s="20">
        <v>153694.29999999999</v>
      </c>
      <c r="H169" s="20">
        <v>153694.29999999999</v>
      </c>
      <c r="I169" s="20">
        <v>6966.32</v>
      </c>
      <c r="J169" s="20"/>
      <c r="K169" s="20"/>
      <c r="L169" s="20">
        <f t="shared" si="542"/>
        <v>160660.62</v>
      </c>
      <c r="M169" s="20">
        <f t="shared" si="543"/>
        <v>153694.29999999999</v>
      </c>
      <c r="N169" s="20">
        <f t="shared" si="544"/>
        <v>153694.29999999999</v>
      </c>
      <c r="O169" s="20"/>
      <c r="P169" s="20"/>
      <c r="Q169" s="20"/>
      <c r="R169" s="20">
        <f t="shared" si="546"/>
        <v>160660.62</v>
      </c>
      <c r="S169" s="20">
        <f t="shared" si="547"/>
        <v>153694.29999999999</v>
      </c>
      <c r="T169" s="20">
        <f t="shared" si="548"/>
        <v>153694.29999999999</v>
      </c>
      <c r="U169" s="20"/>
      <c r="V169" s="20">
        <f t="shared" si="550"/>
        <v>160660.62</v>
      </c>
      <c r="W169" s="20"/>
      <c r="X169" s="20"/>
      <c r="Y169" s="20"/>
      <c r="Z169" s="20">
        <f t="shared" si="552"/>
        <v>160660.62</v>
      </c>
      <c r="AA169" s="20">
        <f t="shared" si="553"/>
        <v>153694.29999999999</v>
      </c>
      <c r="AB169" s="20">
        <f t="shared" si="554"/>
        <v>153694.29999999999</v>
      </c>
      <c r="AC169" s="20"/>
      <c r="AD169" s="20"/>
      <c r="AE169" s="20"/>
      <c r="AF169" s="20">
        <f t="shared" si="556"/>
        <v>160660.62</v>
      </c>
      <c r="AG169" s="20">
        <f t="shared" si="557"/>
        <v>153694.29999999999</v>
      </c>
      <c r="AH169" s="20">
        <f t="shared" si="558"/>
        <v>153694.29999999999</v>
      </c>
      <c r="AI169" s="20"/>
      <c r="AJ169" s="20">
        <f t="shared" si="560"/>
        <v>160660.62</v>
      </c>
      <c r="AK169" s="20"/>
      <c r="AL169" s="20"/>
      <c r="AM169" s="20"/>
      <c r="AN169" s="20">
        <f t="shared" si="562"/>
        <v>160660.62</v>
      </c>
      <c r="AO169" s="20">
        <f t="shared" si="563"/>
        <v>153694.29999999999</v>
      </c>
      <c r="AP169" s="20">
        <f t="shared" si="564"/>
        <v>153694.29999999999</v>
      </c>
      <c r="AQ169" s="20"/>
      <c r="AR169" s="20"/>
      <c r="AS169" s="20"/>
      <c r="AT169" s="20">
        <f t="shared" si="566"/>
        <v>160660.62</v>
      </c>
      <c r="AU169" s="20">
        <f t="shared" si="567"/>
        <v>153694.29999999999</v>
      </c>
      <c r="AV169" s="20">
        <f t="shared" si="568"/>
        <v>153694.29999999999</v>
      </c>
      <c r="AW169" s="20">
        <v>3644.9319999999998</v>
      </c>
      <c r="AX169" s="20">
        <v>5508.8310000000001</v>
      </c>
      <c r="AY169" s="20">
        <v>5508.8310000000001</v>
      </c>
      <c r="AZ169" s="20">
        <f t="shared" si="570"/>
        <v>164305.552</v>
      </c>
      <c r="BA169" s="20">
        <f t="shared" si="571"/>
        <v>159203.13099999999</v>
      </c>
      <c r="BB169" s="20">
        <f t="shared" si="572"/>
        <v>159203.13099999999</v>
      </c>
      <c r="BC169" s="20"/>
      <c r="BD169" s="20">
        <f t="shared" si="574"/>
        <v>164305.552</v>
      </c>
      <c r="BE169" s="20"/>
      <c r="BF169" s="20"/>
      <c r="BG169" s="20"/>
      <c r="BH169" s="20">
        <f t="shared" si="576"/>
        <v>164305.552</v>
      </c>
      <c r="BI169" s="20">
        <f t="shared" si="577"/>
        <v>159203.13099999999</v>
      </c>
      <c r="BJ169" s="20">
        <f t="shared" si="578"/>
        <v>159203.13099999999</v>
      </c>
      <c r="BK169" s="20"/>
      <c r="BL169" s="20"/>
      <c r="BM169" s="20">
        <f t="shared" si="580"/>
        <v>164305.552</v>
      </c>
      <c r="BN169" s="20">
        <f t="shared" si="581"/>
        <v>159203.13099999999</v>
      </c>
      <c r="BO169" s="20"/>
      <c r="BP169" s="20"/>
      <c r="BQ169" s="20"/>
      <c r="BR169" s="20">
        <f t="shared" si="583"/>
        <v>164305.552</v>
      </c>
      <c r="BS169" s="20">
        <f t="shared" si="584"/>
        <v>159203.13099999999</v>
      </c>
      <c r="BT169" s="20">
        <f t="shared" si="585"/>
        <v>159203.13099999999</v>
      </c>
      <c r="BU169" s="20"/>
      <c r="BV169" s="20">
        <f t="shared" si="587"/>
        <v>164305.552</v>
      </c>
      <c r="BW169" s="20"/>
      <c r="BX169" s="20"/>
      <c r="BY169" s="20">
        <f t="shared" si="589"/>
        <v>164305.552</v>
      </c>
      <c r="BZ169" s="20">
        <f t="shared" si="590"/>
        <v>159203.13099999999</v>
      </c>
      <c r="CA169" s="20"/>
      <c r="CB169" s="20">
        <f t="shared" si="592"/>
        <v>164305.552</v>
      </c>
      <c r="CC169" s="20"/>
      <c r="CD169" s="20">
        <f t="shared" si="594"/>
        <v>164305.552</v>
      </c>
      <c r="CE169" s="20"/>
    </row>
    <row r="170" spans="1:83" ht="31.5" x14ac:dyDescent="0.25">
      <c r="A170" s="10" t="s">
        <v>220</v>
      </c>
      <c r="B170" s="19"/>
      <c r="C170" s="10"/>
      <c r="D170" s="10"/>
      <c r="E170" s="25" t="s">
        <v>659</v>
      </c>
      <c r="F170" s="20">
        <f>F171</f>
        <v>115037.7</v>
      </c>
      <c r="G170" s="20">
        <f t="shared" ref="G170:CE172" si="673">G171</f>
        <v>115037.7</v>
      </c>
      <c r="H170" s="20">
        <f t="shared" si="673"/>
        <v>115037.7</v>
      </c>
      <c r="I170" s="20">
        <f t="shared" si="673"/>
        <v>0</v>
      </c>
      <c r="J170" s="20">
        <f t="shared" si="673"/>
        <v>0</v>
      </c>
      <c r="K170" s="20">
        <f t="shared" si="673"/>
        <v>0</v>
      </c>
      <c r="L170" s="20">
        <f t="shared" si="542"/>
        <v>115037.7</v>
      </c>
      <c r="M170" s="20">
        <f t="shared" si="543"/>
        <v>115037.7</v>
      </c>
      <c r="N170" s="20">
        <f t="shared" si="544"/>
        <v>115037.7</v>
      </c>
      <c r="O170" s="20">
        <f t="shared" si="673"/>
        <v>0</v>
      </c>
      <c r="P170" s="20">
        <f t="shared" si="673"/>
        <v>0</v>
      </c>
      <c r="Q170" s="20">
        <f t="shared" si="673"/>
        <v>0</v>
      </c>
      <c r="R170" s="20">
        <f t="shared" si="546"/>
        <v>115037.7</v>
      </c>
      <c r="S170" s="20">
        <f t="shared" si="547"/>
        <v>115037.7</v>
      </c>
      <c r="T170" s="20">
        <f t="shared" si="548"/>
        <v>115037.7</v>
      </c>
      <c r="U170" s="20">
        <f t="shared" si="673"/>
        <v>0</v>
      </c>
      <c r="V170" s="20">
        <f t="shared" si="550"/>
        <v>115037.7</v>
      </c>
      <c r="W170" s="20">
        <f t="shared" si="673"/>
        <v>0</v>
      </c>
      <c r="X170" s="20">
        <f t="shared" si="673"/>
        <v>0</v>
      </c>
      <c r="Y170" s="20">
        <f t="shared" si="673"/>
        <v>0</v>
      </c>
      <c r="Z170" s="20">
        <f t="shared" si="552"/>
        <v>115037.7</v>
      </c>
      <c r="AA170" s="20">
        <f t="shared" si="553"/>
        <v>115037.7</v>
      </c>
      <c r="AB170" s="20">
        <f t="shared" si="554"/>
        <v>115037.7</v>
      </c>
      <c r="AC170" s="20">
        <f t="shared" si="673"/>
        <v>0</v>
      </c>
      <c r="AD170" s="20">
        <f t="shared" si="673"/>
        <v>0</v>
      </c>
      <c r="AE170" s="20">
        <f t="shared" si="673"/>
        <v>0</v>
      </c>
      <c r="AF170" s="20">
        <f t="shared" si="556"/>
        <v>115037.7</v>
      </c>
      <c r="AG170" s="20">
        <f t="shared" si="557"/>
        <v>115037.7</v>
      </c>
      <c r="AH170" s="20">
        <f t="shared" si="558"/>
        <v>115037.7</v>
      </c>
      <c r="AI170" s="20">
        <f t="shared" si="673"/>
        <v>0</v>
      </c>
      <c r="AJ170" s="20">
        <f t="shared" si="560"/>
        <v>115037.7</v>
      </c>
      <c r="AK170" s="20">
        <f t="shared" si="673"/>
        <v>0</v>
      </c>
      <c r="AL170" s="20">
        <f t="shared" si="673"/>
        <v>0</v>
      </c>
      <c r="AM170" s="20">
        <f t="shared" si="673"/>
        <v>0</v>
      </c>
      <c r="AN170" s="20">
        <f t="shared" si="562"/>
        <v>115037.7</v>
      </c>
      <c r="AO170" s="20">
        <f t="shared" si="563"/>
        <v>115037.7</v>
      </c>
      <c r="AP170" s="20">
        <f t="shared" si="564"/>
        <v>115037.7</v>
      </c>
      <c r="AQ170" s="20">
        <f t="shared" si="673"/>
        <v>0</v>
      </c>
      <c r="AR170" s="20">
        <f t="shared" si="673"/>
        <v>0</v>
      </c>
      <c r="AS170" s="20">
        <f t="shared" si="673"/>
        <v>0</v>
      </c>
      <c r="AT170" s="20">
        <f t="shared" si="566"/>
        <v>115037.7</v>
      </c>
      <c r="AU170" s="20">
        <f t="shared" si="567"/>
        <v>115037.7</v>
      </c>
      <c r="AV170" s="20">
        <f t="shared" si="568"/>
        <v>115037.7</v>
      </c>
      <c r="AW170" s="20">
        <f t="shared" si="673"/>
        <v>-67101.517999999996</v>
      </c>
      <c r="AX170" s="20">
        <f t="shared" si="673"/>
        <v>-115037.7</v>
      </c>
      <c r="AY170" s="20">
        <f t="shared" si="673"/>
        <v>-115037.7</v>
      </c>
      <c r="AZ170" s="20">
        <f t="shared" si="570"/>
        <v>47936.182000000001</v>
      </c>
      <c r="BA170" s="20">
        <f t="shared" si="571"/>
        <v>0</v>
      </c>
      <c r="BB170" s="20">
        <f t="shared" si="572"/>
        <v>0</v>
      </c>
      <c r="BC170" s="20">
        <f t="shared" si="673"/>
        <v>0</v>
      </c>
      <c r="BD170" s="20">
        <f t="shared" si="574"/>
        <v>47936.182000000001</v>
      </c>
      <c r="BE170" s="20">
        <f t="shared" si="673"/>
        <v>0</v>
      </c>
      <c r="BF170" s="20">
        <f t="shared" si="673"/>
        <v>0</v>
      </c>
      <c r="BG170" s="20">
        <f t="shared" si="673"/>
        <v>0</v>
      </c>
      <c r="BH170" s="20">
        <f t="shared" si="576"/>
        <v>47936.182000000001</v>
      </c>
      <c r="BI170" s="20">
        <f t="shared" si="577"/>
        <v>0</v>
      </c>
      <c r="BJ170" s="20">
        <f t="shared" si="578"/>
        <v>0</v>
      </c>
      <c r="BK170" s="20">
        <f t="shared" si="673"/>
        <v>0</v>
      </c>
      <c r="BL170" s="20">
        <f t="shared" si="673"/>
        <v>0</v>
      </c>
      <c r="BM170" s="20">
        <f t="shared" si="580"/>
        <v>47936.182000000001</v>
      </c>
      <c r="BN170" s="20">
        <f t="shared" si="581"/>
        <v>0</v>
      </c>
      <c r="BO170" s="20">
        <f t="shared" si="673"/>
        <v>0</v>
      </c>
      <c r="BP170" s="20">
        <f t="shared" si="673"/>
        <v>0</v>
      </c>
      <c r="BQ170" s="20">
        <f t="shared" si="673"/>
        <v>0</v>
      </c>
      <c r="BR170" s="20">
        <f t="shared" si="583"/>
        <v>47936.182000000001</v>
      </c>
      <c r="BS170" s="20">
        <f t="shared" si="584"/>
        <v>0</v>
      </c>
      <c r="BT170" s="20">
        <f t="shared" si="585"/>
        <v>0</v>
      </c>
      <c r="BU170" s="20">
        <f t="shared" si="673"/>
        <v>0</v>
      </c>
      <c r="BV170" s="20">
        <f t="shared" si="587"/>
        <v>47936.182000000001</v>
      </c>
      <c r="BW170" s="20">
        <f t="shared" si="673"/>
        <v>0</v>
      </c>
      <c r="BX170" s="20">
        <f t="shared" si="673"/>
        <v>0</v>
      </c>
      <c r="BY170" s="20">
        <f t="shared" si="589"/>
        <v>47936.182000000001</v>
      </c>
      <c r="BZ170" s="20">
        <f t="shared" si="590"/>
        <v>0</v>
      </c>
      <c r="CA170" s="20">
        <f t="shared" si="673"/>
        <v>0</v>
      </c>
      <c r="CB170" s="20">
        <f t="shared" si="592"/>
        <v>47936.182000000001</v>
      </c>
      <c r="CC170" s="20">
        <f t="shared" si="673"/>
        <v>0</v>
      </c>
      <c r="CD170" s="20">
        <f t="shared" si="594"/>
        <v>47936.182000000001</v>
      </c>
      <c r="CE170" s="20">
        <f t="shared" si="673"/>
        <v>0</v>
      </c>
    </row>
    <row r="171" spans="1:83" ht="47.25" x14ac:dyDescent="0.25">
      <c r="A171" s="10" t="s">
        <v>220</v>
      </c>
      <c r="B171" s="19">
        <v>600</v>
      </c>
      <c r="C171" s="10"/>
      <c r="D171" s="10"/>
      <c r="E171" s="25" t="s">
        <v>614</v>
      </c>
      <c r="F171" s="20">
        <f>F172</f>
        <v>115037.7</v>
      </c>
      <c r="G171" s="20">
        <f t="shared" si="673"/>
        <v>115037.7</v>
      </c>
      <c r="H171" s="20">
        <f t="shared" si="673"/>
        <v>115037.7</v>
      </c>
      <c r="I171" s="20">
        <f t="shared" si="673"/>
        <v>0</v>
      </c>
      <c r="J171" s="20">
        <f t="shared" si="673"/>
        <v>0</v>
      </c>
      <c r="K171" s="20">
        <f t="shared" si="673"/>
        <v>0</v>
      </c>
      <c r="L171" s="20">
        <f t="shared" si="542"/>
        <v>115037.7</v>
      </c>
      <c r="M171" s="20">
        <f t="shared" si="543"/>
        <v>115037.7</v>
      </c>
      <c r="N171" s="20">
        <f t="shared" si="544"/>
        <v>115037.7</v>
      </c>
      <c r="O171" s="20">
        <f t="shared" si="673"/>
        <v>0</v>
      </c>
      <c r="P171" s="20">
        <f t="shared" si="673"/>
        <v>0</v>
      </c>
      <c r="Q171" s="20">
        <f t="shared" si="673"/>
        <v>0</v>
      </c>
      <c r="R171" s="20">
        <f t="shared" si="546"/>
        <v>115037.7</v>
      </c>
      <c r="S171" s="20">
        <f t="shared" si="547"/>
        <v>115037.7</v>
      </c>
      <c r="T171" s="20">
        <f t="shared" si="548"/>
        <v>115037.7</v>
      </c>
      <c r="U171" s="20">
        <f t="shared" si="673"/>
        <v>0</v>
      </c>
      <c r="V171" s="20">
        <f t="shared" si="550"/>
        <v>115037.7</v>
      </c>
      <c r="W171" s="20">
        <f t="shared" si="673"/>
        <v>0</v>
      </c>
      <c r="X171" s="20">
        <f t="shared" si="673"/>
        <v>0</v>
      </c>
      <c r="Y171" s="20">
        <f t="shared" si="673"/>
        <v>0</v>
      </c>
      <c r="Z171" s="20">
        <f t="shared" si="552"/>
        <v>115037.7</v>
      </c>
      <c r="AA171" s="20">
        <f t="shared" si="553"/>
        <v>115037.7</v>
      </c>
      <c r="AB171" s="20">
        <f t="shared" si="554"/>
        <v>115037.7</v>
      </c>
      <c r="AC171" s="20">
        <f t="shared" si="673"/>
        <v>0</v>
      </c>
      <c r="AD171" s="20">
        <f t="shared" si="673"/>
        <v>0</v>
      </c>
      <c r="AE171" s="20">
        <f t="shared" si="673"/>
        <v>0</v>
      </c>
      <c r="AF171" s="20">
        <f t="shared" si="556"/>
        <v>115037.7</v>
      </c>
      <c r="AG171" s="20">
        <f t="shared" si="557"/>
        <v>115037.7</v>
      </c>
      <c r="AH171" s="20">
        <f t="shared" si="558"/>
        <v>115037.7</v>
      </c>
      <c r="AI171" s="20">
        <f t="shared" si="673"/>
        <v>0</v>
      </c>
      <c r="AJ171" s="20">
        <f t="shared" si="560"/>
        <v>115037.7</v>
      </c>
      <c r="AK171" s="20">
        <f t="shared" si="673"/>
        <v>0</v>
      </c>
      <c r="AL171" s="20">
        <f t="shared" si="673"/>
        <v>0</v>
      </c>
      <c r="AM171" s="20">
        <f t="shared" si="673"/>
        <v>0</v>
      </c>
      <c r="AN171" s="20">
        <f t="shared" si="562"/>
        <v>115037.7</v>
      </c>
      <c r="AO171" s="20">
        <f t="shared" si="563"/>
        <v>115037.7</v>
      </c>
      <c r="AP171" s="20">
        <f t="shared" si="564"/>
        <v>115037.7</v>
      </c>
      <c r="AQ171" s="20">
        <f t="shared" si="673"/>
        <v>0</v>
      </c>
      <c r="AR171" s="20">
        <f t="shared" si="673"/>
        <v>0</v>
      </c>
      <c r="AS171" s="20">
        <f t="shared" si="673"/>
        <v>0</v>
      </c>
      <c r="AT171" s="20">
        <f t="shared" si="566"/>
        <v>115037.7</v>
      </c>
      <c r="AU171" s="20">
        <f t="shared" si="567"/>
        <v>115037.7</v>
      </c>
      <c r="AV171" s="20">
        <f t="shared" si="568"/>
        <v>115037.7</v>
      </c>
      <c r="AW171" s="20">
        <f t="shared" si="673"/>
        <v>-67101.517999999996</v>
      </c>
      <c r="AX171" s="20">
        <f t="shared" si="673"/>
        <v>-115037.7</v>
      </c>
      <c r="AY171" s="20">
        <f t="shared" si="673"/>
        <v>-115037.7</v>
      </c>
      <c r="AZ171" s="20">
        <f t="shared" si="570"/>
        <v>47936.182000000001</v>
      </c>
      <c r="BA171" s="20">
        <f t="shared" si="571"/>
        <v>0</v>
      </c>
      <c r="BB171" s="20">
        <f t="shared" si="572"/>
        <v>0</v>
      </c>
      <c r="BC171" s="20">
        <f t="shared" si="673"/>
        <v>0</v>
      </c>
      <c r="BD171" s="20">
        <f t="shared" si="574"/>
        <v>47936.182000000001</v>
      </c>
      <c r="BE171" s="20">
        <f t="shared" si="673"/>
        <v>0</v>
      </c>
      <c r="BF171" s="20">
        <f t="shared" si="673"/>
        <v>0</v>
      </c>
      <c r="BG171" s="20">
        <f t="shared" si="673"/>
        <v>0</v>
      </c>
      <c r="BH171" s="20">
        <f t="shared" si="576"/>
        <v>47936.182000000001</v>
      </c>
      <c r="BI171" s="20">
        <f t="shared" si="577"/>
        <v>0</v>
      </c>
      <c r="BJ171" s="20">
        <f t="shared" si="578"/>
        <v>0</v>
      </c>
      <c r="BK171" s="20">
        <f t="shared" si="673"/>
        <v>0</v>
      </c>
      <c r="BL171" s="20">
        <f t="shared" si="673"/>
        <v>0</v>
      </c>
      <c r="BM171" s="20">
        <f t="shared" si="580"/>
        <v>47936.182000000001</v>
      </c>
      <c r="BN171" s="20">
        <f t="shared" si="581"/>
        <v>0</v>
      </c>
      <c r="BO171" s="20">
        <f t="shared" si="673"/>
        <v>0</v>
      </c>
      <c r="BP171" s="20">
        <f t="shared" si="673"/>
        <v>0</v>
      </c>
      <c r="BQ171" s="20">
        <f t="shared" si="673"/>
        <v>0</v>
      </c>
      <c r="BR171" s="20">
        <f t="shared" si="583"/>
        <v>47936.182000000001</v>
      </c>
      <c r="BS171" s="20">
        <f t="shared" si="584"/>
        <v>0</v>
      </c>
      <c r="BT171" s="20">
        <f t="shared" si="585"/>
        <v>0</v>
      </c>
      <c r="BU171" s="20">
        <f t="shared" si="673"/>
        <v>0</v>
      </c>
      <c r="BV171" s="20">
        <f t="shared" si="587"/>
        <v>47936.182000000001</v>
      </c>
      <c r="BW171" s="20">
        <f t="shared" si="673"/>
        <v>0</v>
      </c>
      <c r="BX171" s="20">
        <f t="shared" si="673"/>
        <v>0</v>
      </c>
      <c r="BY171" s="20">
        <f t="shared" si="589"/>
        <v>47936.182000000001</v>
      </c>
      <c r="BZ171" s="20">
        <f t="shared" si="590"/>
        <v>0</v>
      </c>
      <c r="CA171" s="20">
        <f t="shared" si="673"/>
        <v>0</v>
      </c>
      <c r="CB171" s="20">
        <f t="shared" si="592"/>
        <v>47936.182000000001</v>
      </c>
      <c r="CC171" s="20">
        <f t="shared" si="673"/>
        <v>0</v>
      </c>
      <c r="CD171" s="20">
        <f t="shared" si="594"/>
        <v>47936.182000000001</v>
      </c>
      <c r="CE171" s="20">
        <f t="shared" si="673"/>
        <v>0</v>
      </c>
    </row>
    <row r="172" spans="1:83" x14ac:dyDescent="0.25">
      <c r="A172" s="10" t="s">
        <v>220</v>
      </c>
      <c r="B172" s="19">
        <v>620</v>
      </c>
      <c r="C172" s="10"/>
      <c r="D172" s="10"/>
      <c r="E172" s="25" t="s">
        <v>616</v>
      </c>
      <c r="F172" s="20">
        <f>F173</f>
        <v>115037.7</v>
      </c>
      <c r="G172" s="20">
        <f t="shared" si="673"/>
        <v>115037.7</v>
      </c>
      <c r="H172" s="20">
        <f t="shared" si="673"/>
        <v>115037.7</v>
      </c>
      <c r="I172" s="20">
        <f t="shared" si="673"/>
        <v>0</v>
      </c>
      <c r="J172" s="20">
        <f t="shared" si="673"/>
        <v>0</v>
      </c>
      <c r="K172" s="20">
        <f t="shared" si="673"/>
        <v>0</v>
      </c>
      <c r="L172" s="20">
        <f t="shared" si="542"/>
        <v>115037.7</v>
      </c>
      <c r="M172" s="20">
        <f t="shared" si="543"/>
        <v>115037.7</v>
      </c>
      <c r="N172" s="20">
        <f t="shared" si="544"/>
        <v>115037.7</v>
      </c>
      <c r="O172" s="20">
        <f t="shared" si="673"/>
        <v>0</v>
      </c>
      <c r="P172" s="20">
        <f t="shared" si="673"/>
        <v>0</v>
      </c>
      <c r="Q172" s="20">
        <f t="shared" si="673"/>
        <v>0</v>
      </c>
      <c r="R172" s="20">
        <f t="shared" si="546"/>
        <v>115037.7</v>
      </c>
      <c r="S172" s="20">
        <f t="shared" si="547"/>
        <v>115037.7</v>
      </c>
      <c r="T172" s="20">
        <f t="shared" si="548"/>
        <v>115037.7</v>
      </c>
      <c r="U172" s="20">
        <f t="shared" si="673"/>
        <v>0</v>
      </c>
      <c r="V172" s="20">
        <f t="shared" si="550"/>
        <v>115037.7</v>
      </c>
      <c r="W172" s="20">
        <f t="shared" si="673"/>
        <v>0</v>
      </c>
      <c r="X172" s="20">
        <f t="shared" si="673"/>
        <v>0</v>
      </c>
      <c r="Y172" s="20">
        <f t="shared" si="673"/>
        <v>0</v>
      </c>
      <c r="Z172" s="20">
        <f t="shared" si="552"/>
        <v>115037.7</v>
      </c>
      <c r="AA172" s="20">
        <f t="shared" si="553"/>
        <v>115037.7</v>
      </c>
      <c r="AB172" s="20">
        <f t="shared" si="554"/>
        <v>115037.7</v>
      </c>
      <c r="AC172" s="20">
        <f t="shared" si="673"/>
        <v>0</v>
      </c>
      <c r="AD172" s="20">
        <f t="shared" si="673"/>
        <v>0</v>
      </c>
      <c r="AE172" s="20">
        <f t="shared" si="673"/>
        <v>0</v>
      </c>
      <c r="AF172" s="20">
        <f t="shared" si="556"/>
        <v>115037.7</v>
      </c>
      <c r="AG172" s="20">
        <f t="shared" si="557"/>
        <v>115037.7</v>
      </c>
      <c r="AH172" s="20">
        <f t="shared" si="558"/>
        <v>115037.7</v>
      </c>
      <c r="AI172" s="20">
        <f t="shared" si="673"/>
        <v>0</v>
      </c>
      <c r="AJ172" s="20">
        <f t="shared" si="560"/>
        <v>115037.7</v>
      </c>
      <c r="AK172" s="20">
        <f t="shared" si="673"/>
        <v>0</v>
      </c>
      <c r="AL172" s="20">
        <f t="shared" si="673"/>
        <v>0</v>
      </c>
      <c r="AM172" s="20">
        <f t="shared" si="673"/>
        <v>0</v>
      </c>
      <c r="AN172" s="20">
        <f t="shared" si="562"/>
        <v>115037.7</v>
      </c>
      <c r="AO172" s="20">
        <f t="shared" si="563"/>
        <v>115037.7</v>
      </c>
      <c r="AP172" s="20">
        <f t="shared" si="564"/>
        <v>115037.7</v>
      </c>
      <c r="AQ172" s="20">
        <f t="shared" si="673"/>
        <v>0</v>
      </c>
      <c r="AR172" s="20">
        <f t="shared" si="673"/>
        <v>0</v>
      </c>
      <c r="AS172" s="20">
        <f t="shared" si="673"/>
        <v>0</v>
      </c>
      <c r="AT172" s="20">
        <f t="shared" si="566"/>
        <v>115037.7</v>
      </c>
      <c r="AU172" s="20">
        <f t="shared" si="567"/>
        <v>115037.7</v>
      </c>
      <c r="AV172" s="20">
        <f t="shared" si="568"/>
        <v>115037.7</v>
      </c>
      <c r="AW172" s="20">
        <f t="shared" si="673"/>
        <v>-67101.517999999996</v>
      </c>
      <c r="AX172" s="20">
        <f t="shared" si="673"/>
        <v>-115037.7</v>
      </c>
      <c r="AY172" s="20">
        <f t="shared" si="673"/>
        <v>-115037.7</v>
      </c>
      <c r="AZ172" s="20">
        <f t="shared" si="570"/>
        <v>47936.182000000001</v>
      </c>
      <c r="BA172" s="20">
        <f t="shared" si="571"/>
        <v>0</v>
      </c>
      <c r="BB172" s="20">
        <f t="shared" si="572"/>
        <v>0</v>
      </c>
      <c r="BC172" s="20">
        <f t="shared" si="673"/>
        <v>0</v>
      </c>
      <c r="BD172" s="20">
        <f t="shared" si="574"/>
        <v>47936.182000000001</v>
      </c>
      <c r="BE172" s="20">
        <f t="shared" si="673"/>
        <v>0</v>
      </c>
      <c r="BF172" s="20">
        <f t="shared" si="673"/>
        <v>0</v>
      </c>
      <c r="BG172" s="20">
        <f t="shared" si="673"/>
        <v>0</v>
      </c>
      <c r="BH172" s="20">
        <f t="shared" si="576"/>
        <v>47936.182000000001</v>
      </c>
      <c r="BI172" s="20">
        <f t="shared" si="577"/>
        <v>0</v>
      </c>
      <c r="BJ172" s="20">
        <f t="shared" si="578"/>
        <v>0</v>
      </c>
      <c r="BK172" s="20">
        <f t="shared" si="673"/>
        <v>0</v>
      </c>
      <c r="BL172" s="20">
        <f t="shared" si="673"/>
        <v>0</v>
      </c>
      <c r="BM172" s="20">
        <f t="shared" si="580"/>
        <v>47936.182000000001</v>
      </c>
      <c r="BN172" s="20">
        <f t="shared" si="581"/>
        <v>0</v>
      </c>
      <c r="BO172" s="20">
        <f t="shared" si="673"/>
        <v>0</v>
      </c>
      <c r="BP172" s="20">
        <f t="shared" si="673"/>
        <v>0</v>
      </c>
      <c r="BQ172" s="20">
        <f t="shared" si="673"/>
        <v>0</v>
      </c>
      <c r="BR172" s="20">
        <f t="shared" si="583"/>
        <v>47936.182000000001</v>
      </c>
      <c r="BS172" s="20">
        <f t="shared" si="584"/>
        <v>0</v>
      </c>
      <c r="BT172" s="20">
        <f t="shared" si="585"/>
        <v>0</v>
      </c>
      <c r="BU172" s="20">
        <f t="shared" si="673"/>
        <v>0</v>
      </c>
      <c r="BV172" s="20">
        <f t="shared" si="587"/>
        <v>47936.182000000001</v>
      </c>
      <c r="BW172" s="20">
        <f t="shared" si="673"/>
        <v>0</v>
      </c>
      <c r="BX172" s="20">
        <f t="shared" si="673"/>
        <v>0</v>
      </c>
      <c r="BY172" s="20">
        <f t="shared" si="589"/>
        <v>47936.182000000001</v>
      </c>
      <c r="BZ172" s="20">
        <f t="shared" si="590"/>
        <v>0</v>
      </c>
      <c r="CA172" s="20">
        <f t="shared" si="673"/>
        <v>0</v>
      </c>
      <c r="CB172" s="20">
        <f t="shared" si="592"/>
        <v>47936.182000000001</v>
      </c>
      <c r="CC172" s="20">
        <f t="shared" si="673"/>
        <v>0</v>
      </c>
      <c r="CD172" s="20">
        <f t="shared" si="594"/>
        <v>47936.182000000001</v>
      </c>
      <c r="CE172" s="20">
        <f t="shared" si="673"/>
        <v>0</v>
      </c>
    </row>
    <row r="173" spans="1:83" x14ac:dyDescent="0.25">
      <c r="A173" s="10" t="s">
        <v>220</v>
      </c>
      <c r="B173" s="19">
        <v>620</v>
      </c>
      <c r="C173" s="10" t="s">
        <v>343</v>
      </c>
      <c r="D173" s="10" t="s">
        <v>336</v>
      </c>
      <c r="E173" s="25" t="s">
        <v>589</v>
      </c>
      <c r="F173" s="20">
        <v>115037.7</v>
      </c>
      <c r="G173" s="20">
        <v>115037.7</v>
      </c>
      <c r="H173" s="20">
        <v>115037.7</v>
      </c>
      <c r="I173" s="20"/>
      <c r="J173" s="20"/>
      <c r="K173" s="20"/>
      <c r="L173" s="20">
        <f t="shared" si="542"/>
        <v>115037.7</v>
      </c>
      <c r="M173" s="20">
        <f t="shared" si="543"/>
        <v>115037.7</v>
      </c>
      <c r="N173" s="20">
        <f t="shared" si="544"/>
        <v>115037.7</v>
      </c>
      <c r="O173" s="20"/>
      <c r="P173" s="20"/>
      <c r="Q173" s="20"/>
      <c r="R173" s="20">
        <f t="shared" si="546"/>
        <v>115037.7</v>
      </c>
      <c r="S173" s="20">
        <f t="shared" si="547"/>
        <v>115037.7</v>
      </c>
      <c r="T173" s="20">
        <f t="shared" si="548"/>
        <v>115037.7</v>
      </c>
      <c r="U173" s="20"/>
      <c r="V173" s="20">
        <f t="shared" si="550"/>
        <v>115037.7</v>
      </c>
      <c r="W173" s="20"/>
      <c r="X173" s="20"/>
      <c r="Y173" s="20"/>
      <c r="Z173" s="20">
        <f t="shared" si="552"/>
        <v>115037.7</v>
      </c>
      <c r="AA173" s="20">
        <f t="shared" si="553"/>
        <v>115037.7</v>
      </c>
      <c r="AB173" s="20">
        <f t="shared" si="554"/>
        <v>115037.7</v>
      </c>
      <c r="AC173" s="20"/>
      <c r="AD173" s="20"/>
      <c r="AE173" s="20"/>
      <c r="AF173" s="20">
        <f t="shared" si="556"/>
        <v>115037.7</v>
      </c>
      <c r="AG173" s="20">
        <f t="shared" si="557"/>
        <v>115037.7</v>
      </c>
      <c r="AH173" s="20">
        <f t="shared" si="558"/>
        <v>115037.7</v>
      </c>
      <c r="AI173" s="20"/>
      <c r="AJ173" s="20">
        <f t="shared" si="560"/>
        <v>115037.7</v>
      </c>
      <c r="AK173" s="20"/>
      <c r="AL173" s="20"/>
      <c r="AM173" s="20"/>
      <c r="AN173" s="20">
        <f t="shared" si="562"/>
        <v>115037.7</v>
      </c>
      <c r="AO173" s="20">
        <f t="shared" si="563"/>
        <v>115037.7</v>
      </c>
      <c r="AP173" s="20">
        <f t="shared" si="564"/>
        <v>115037.7</v>
      </c>
      <c r="AQ173" s="20"/>
      <c r="AR173" s="20"/>
      <c r="AS173" s="20"/>
      <c r="AT173" s="20">
        <f t="shared" si="566"/>
        <v>115037.7</v>
      </c>
      <c r="AU173" s="20">
        <f t="shared" si="567"/>
        <v>115037.7</v>
      </c>
      <c r="AV173" s="20">
        <f t="shared" si="568"/>
        <v>115037.7</v>
      </c>
      <c r="AW173" s="20">
        <v>-67101.517999999996</v>
      </c>
      <c r="AX173" s="20">
        <v>-115037.7</v>
      </c>
      <c r="AY173" s="20">
        <v>-115037.7</v>
      </c>
      <c r="AZ173" s="20">
        <f t="shared" si="570"/>
        <v>47936.182000000001</v>
      </c>
      <c r="BA173" s="20">
        <f t="shared" si="571"/>
        <v>0</v>
      </c>
      <c r="BB173" s="20">
        <f t="shared" si="572"/>
        <v>0</v>
      </c>
      <c r="BC173" s="20"/>
      <c r="BD173" s="20">
        <f t="shared" si="574"/>
        <v>47936.182000000001</v>
      </c>
      <c r="BE173" s="20"/>
      <c r="BF173" s="20"/>
      <c r="BG173" s="20"/>
      <c r="BH173" s="20">
        <f t="shared" si="576"/>
        <v>47936.182000000001</v>
      </c>
      <c r="BI173" s="20">
        <f t="shared" si="577"/>
        <v>0</v>
      </c>
      <c r="BJ173" s="20">
        <f t="shared" si="578"/>
        <v>0</v>
      </c>
      <c r="BK173" s="20"/>
      <c r="BL173" s="20"/>
      <c r="BM173" s="20">
        <f t="shared" si="580"/>
        <v>47936.182000000001</v>
      </c>
      <c r="BN173" s="20">
        <f t="shared" si="581"/>
        <v>0</v>
      </c>
      <c r="BO173" s="20"/>
      <c r="BP173" s="20"/>
      <c r="BQ173" s="20"/>
      <c r="BR173" s="20">
        <f t="shared" si="583"/>
        <v>47936.182000000001</v>
      </c>
      <c r="BS173" s="20">
        <f t="shared" si="584"/>
        <v>0</v>
      </c>
      <c r="BT173" s="20">
        <f t="shared" si="585"/>
        <v>0</v>
      </c>
      <c r="BU173" s="20"/>
      <c r="BV173" s="20">
        <f t="shared" si="587"/>
        <v>47936.182000000001</v>
      </c>
      <c r="BW173" s="20"/>
      <c r="BX173" s="20"/>
      <c r="BY173" s="20">
        <f t="shared" si="589"/>
        <v>47936.182000000001</v>
      </c>
      <c r="BZ173" s="20">
        <f t="shared" si="590"/>
        <v>0</v>
      </c>
      <c r="CA173" s="20"/>
      <c r="CB173" s="20">
        <f t="shared" si="592"/>
        <v>47936.182000000001</v>
      </c>
      <c r="CC173" s="20"/>
      <c r="CD173" s="20">
        <f t="shared" si="594"/>
        <v>47936.182000000001</v>
      </c>
      <c r="CE173" s="20"/>
    </row>
    <row r="174" spans="1:83" ht="63" x14ac:dyDescent="0.25">
      <c r="A174" s="10" t="s">
        <v>219</v>
      </c>
      <c r="B174" s="19"/>
      <c r="C174" s="10"/>
      <c r="D174" s="10"/>
      <c r="E174" s="25" t="s">
        <v>1079</v>
      </c>
      <c r="F174" s="20">
        <f>F175</f>
        <v>341.9</v>
      </c>
      <c r="G174" s="20">
        <f t="shared" ref="G174:CE176" si="674">G175</f>
        <v>341.9</v>
      </c>
      <c r="H174" s="20">
        <f t="shared" si="674"/>
        <v>341.9</v>
      </c>
      <c r="I174" s="20">
        <f t="shared" si="674"/>
        <v>0</v>
      </c>
      <c r="J174" s="20">
        <f t="shared" si="674"/>
        <v>0</v>
      </c>
      <c r="K174" s="20">
        <f t="shared" si="674"/>
        <v>0</v>
      </c>
      <c r="L174" s="20">
        <f t="shared" si="542"/>
        <v>341.9</v>
      </c>
      <c r="M174" s="20">
        <f t="shared" si="543"/>
        <v>341.9</v>
      </c>
      <c r="N174" s="20">
        <f t="shared" si="544"/>
        <v>341.9</v>
      </c>
      <c r="O174" s="20">
        <f t="shared" si="674"/>
        <v>0</v>
      </c>
      <c r="P174" s="20">
        <f t="shared" si="674"/>
        <v>0</v>
      </c>
      <c r="Q174" s="20">
        <f t="shared" si="674"/>
        <v>0</v>
      </c>
      <c r="R174" s="20">
        <f t="shared" si="546"/>
        <v>341.9</v>
      </c>
      <c r="S174" s="20">
        <f t="shared" si="547"/>
        <v>341.9</v>
      </c>
      <c r="T174" s="20">
        <f t="shared" si="548"/>
        <v>341.9</v>
      </c>
      <c r="U174" s="20">
        <f t="shared" si="674"/>
        <v>0</v>
      </c>
      <c r="V174" s="20">
        <f t="shared" si="550"/>
        <v>341.9</v>
      </c>
      <c r="W174" s="20">
        <f t="shared" si="674"/>
        <v>0</v>
      </c>
      <c r="X174" s="20">
        <f t="shared" si="674"/>
        <v>0</v>
      </c>
      <c r="Y174" s="20">
        <f t="shared" si="674"/>
        <v>0</v>
      </c>
      <c r="Z174" s="20">
        <f t="shared" si="552"/>
        <v>341.9</v>
      </c>
      <c r="AA174" s="20">
        <f t="shared" si="553"/>
        <v>341.9</v>
      </c>
      <c r="AB174" s="20">
        <f t="shared" si="554"/>
        <v>341.9</v>
      </c>
      <c r="AC174" s="20">
        <f t="shared" si="674"/>
        <v>0</v>
      </c>
      <c r="AD174" s="20">
        <f t="shared" si="674"/>
        <v>0</v>
      </c>
      <c r="AE174" s="20">
        <f t="shared" si="674"/>
        <v>0</v>
      </c>
      <c r="AF174" s="20">
        <f t="shared" si="556"/>
        <v>341.9</v>
      </c>
      <c r="AG174" s="20">
        <f t="shared" si="557"/>
        <v>341.9</v>
      </c>
      <c r="AH174" s="20">
        <f t="shared" si="558"/>
        <v>341.9</v>
      </c>
      <c r="AI174" s="20">
        <f t="shared" si="674"/>
        <v>0</v>
      </c>
      <c r="AJ174" s="20">
        <f t="shared" si="560"/>
        <v>341.9</v>
      </c>
      <c r="AK174" s="20">
        <f t="shared" si="674"/>
        <v>184.143</v>
      </c>
      <c r="AL174" s="20">
        <f t="shared" si="674"/>
        <v>0</v>
      </c>
      <c r="AM174" s="20">
        <f t="shared" si="674"/>
        <v>0</v>
      </c>
      <c r="AN174" s="20">
        <f t="shared" si="562"/>
        <v>526.04300000000001</v>
      </c>
      <c r="AO174" s="20">
        <f t="shared" si="563"/>
        <v>341.9</v>
      </c>
      <c r="AP174" s="20">
        <f t="shared" si="564"/>
        <v>341.9</v>
      </c>
      <c r="AQ174" s="20">
        <f t="shared" si="674"/>
        <v>0</v>
      </c>
      <c r="AR174" s="20">
        <f t="shared" si="674"/>
        <v>0</v>
      </c>
      <c r="AS174" s="20">
        <f t="shared" si="674"/>
        <v>0</v>
      </c>
      <c r="AT174" s="20">
        <f t="shared" si="566"/>
        <v>526.04300000000001</v>
      </c>
      <c r="AU174" s="20">
        <f t="shared" si="567"/>
        <v>341.9</v>
      </c>
      <c r="AV174" s="20">
        <f t="shared" si="568"/>
        <v>341.9</v>
      </c>
      <c r="AW174" s="20">
        <f t="shared" si="674"/>
        <v>0</v>
      </c>
      <c r="AX174" s="20">
        <f t="shared" si="674"/>
        <v>0</v>
      </c>
      <c r="AY174" s="20">
        <f t="shared" si="674"/>
        <v>0</v>
      </c>
      <c r="AZ174" s="20">
        <f t="shared" si="570"/>
        <v>526.04300000000001</v>
      </c>
      <c r="BA174" s="20">
        <f t="shared" si="571"/>
        <v>341.9</v>
      </c>
      <c r="BB174" s="20">
        <f t="shared" si="572"/>
        <v>341.9</v>
      </c>
      <c r="BC174" s="20">
        <f t="shared" si="674"/>
        <v>0</v>
      </c>
      <c r="BD174" s="20">
        <f t="shared" si="574"/>
        <v>526.04300000000001</v>
      </c>
      <c r="BE174" s="20">
        <f t="shared" si="674"/>
        <v>0</v>
      </c>
      <c r="BF174" s="20">
        <f t="shared" si="674"/>
        <v>0</v>
      </c>
      <c r="BG174" s="20">
        <f t="shared" si="674"/>
        <v>0</v>
      </c>
      <c r="BH174" s="20">
        <f t="shared" si="576"/>
        <v>526.04300000000001</v>
      </c>
      <c r="BI174" s="20">
        <f t="shared" si="577"/>
        <v>341.9</v>
      </c>
      <c r="BJ174" s="20">
        <f t="shared" si="578"/>
        <v>341.9</v>
      </c>
      <c r="BK174" s="20">
        <f t="shared" si="674"/>
        <v>0</v>
      </c>
      <c r="BL174" s="20">
        <f t="shared" si="674"/>
        <v>0</v>
      </c>
      <c r="BM174" s="20">
        <f t="shared" si="580"/>
        <v>526.04300000000001</v>
      </c>
      <c r="BN174" s="20">
        <f t="shared" si="581"/>
        <v>341.9</v>
      </c>
      <c r="BO174" s="20">
        <f t="shared" si="674"/>
        <v>0</v>
      </c>
      <c r="BP174" s="20">
        <f t="shared" si="674"/>
        <v>0</v>
      </c>
      <c r="BQ174" s="20">
        <f t="shared" si="674"/>
        <v>0</v>
      </c>
      <c r="BR174" s="20">
        <f t="shared" si="583"/>
        <v>526.04300000000001</v>
      </c>
      <c r="BS174" s="20">
        <f t="shared" si="584"/>
        <v>341.9</v>
      </c>
      <c r="BT174" s="20">
        <f t="shared" si="585"/>
        <v>341.9</v>
      </c>
      <c r="BU174" s="20">
        <f t="shared" si="674"/>
        <v>0</v>
      </c>
      <c r="BV174" s="20">
        <f t="shared" si="587"/>
        <v>526.04300000000001</v>
      </c>
      <c r="BW174" s="20">
        <f t="shared" si="674"/>
        <v>0</v>
      </c>
      <c r="BX174" s="20">
        <f t="shared" si="674"/>
        <v>0</v>
      </c>
      <c r="BY174" s="20">
        <f t="shared" si="589"/>
        <v>526.04300000000001</v>
      </c>
      <c r="BZ174" s="20">
        <f t="shared" si="590"/>
        <v>341.9</v>
      </c>
      <c r="CA174" s="20">
        <f t="shared" si="674"/>
        <v>0</v>
      </c>
      <c r="CB174" s="20">
        <f t="shared" si="592"/>
        <v>526.04300000000001</v>
      </c>
      <c r="CC174" s="20">
        <f t="shared" si="674"/>
        <v>0</v>
      </c>
      <c r="CD174" s="20">
        <f t="shared" si="594"/>
        <v>526.04300000000001</v>
      </c>
      <c r="CE174" s="20">
        <f t="shared" si="674"/>
        <v>0</v>
      </c>
    </row>
    <row r="175" spans="1:83" ht="47.25" x14ac:dyDescent="0.25">
      <c r="A175" s="10" t="s">
        <v>219</v>
      </c>
      <c r="B175" s="19">
        <v>600</v>
      </c>
      <c r="C175" s="10"/>
      <c r="D175" s="10"/>
      <c r="E175" s="25" t="s">
        <v>614</v>
      </c>
      <c r="F175" s="20">
        <f>F176</f>
        <v>341.9</v>
      </c>
      <c r="G175" s="20">
        <f t="shared" si="674"/>
        <v>341.9</v>
      </c>
      <c r="H175" s="20">
        <f t="shared" si="674"/>
        <v>341.9</v>
      </c>
      <c r="I175" s="20">
        <f t="shared" si="674"/>
        <v>0</v>
      </c>
      <c r="J175" s="20">
        <f t="shared" si="674"/>
        <v>0</v>
      </c>
      <c r="K175" s="20">
        <f t="shared" si="674"/>
        <v>0</v>
      </c>
      <c r="L175" s="20">
        <f t="shared" si="542"/>
        <v>341.9</v>
      </c>
      <c r="M175" s="20">
        <f t="shared" si="543"/>
        <v>341.9</v>
      </c>
      <c r="N175" s="20">
        <f t="shared" si="544"/>
        <v>341.9</v>
      </c>
      <c r="O175" s="20">
        <f t="shared" si="674"/>
        <v>0</v>
      </c>
      <c r="P175" s="20">
        <f t="shared" si="674"/>
        <v>0</v>
      </c>
      <c r="Q175" s="20">
        <f t="shared" si="674"/>
        <v>0</v>
      </c>
      <c r="R175" s="20">
        <f t="shared" si="546"/>
        <v>341.9</v>
      </c>
      <c r="S175" s="20">
        <f t="shared" si="547"/>
        <v>341.9</v>
      </c>
      <c r="T175" s="20">
        <f t="shared" si="548"/>
        <v>341.9</v>
      </c>
      <c r="U175" s="20">
        <f t="shared" si="674"/>
        <v>0</v>
      </c>
      <c r="V175" s="20">
        <f t="shared" si="550"/>
        <v>341.9</v>
      </c>
      <c r="W175" s="20">
        <f t="shared" si="674"/>
        <v>0</v>
      </c>
      <c r="X175" s="20">
        <f t="shared" si="674"/>
        <v>0</v>
      </c>
      <c r="Y175" s="20">
        <f t="shared" si="674"/>
        <v>0</v>
      </c>
      <c r="Z175" s="20">
        <f t="shared" si="552"/>
        <v>341.9</v>
      </c>
      <c r="AA175" s="20">
        <f t="shared" si="553"/>
        <v>341.9</v>
      </c>
      <c r="AB175" s="20">
        <f t="shared" si="554"/>
        <v>341.9</v>
      </c>
      <c r="AC175" s="20">
        <f t="shared" si="674"/>
        <v>0</v>
      </c>
      <c r="AD175" s="20">
        <f t="shared" si="674"/>
        <v>0</v>
      </c>
      <c r="AE175" s="20">
        <f t="shared" si="674"/>
        <v>0</v>
      </c>
      <c r="AF175" s="20">
        <f t="shared" si="556"/>
        <v>341.9</v>
      </c>
      <c r="AG175" s="20">
        <f t="shared" si="557"/>
        <v>341.9</v>
      </c>
      <c r="AH175" s="20">
        <f t="shared" si="558"/>
        <v>341.9</v>
      </c>
      <c r="AI175" s="20">
        <f t="shared" si="674"/>
        <v>0</v>
      </c>
      <c r="AJ175" s="20">
        <f t="shared" si="560"/>
        <v>341.9</v>
      </c>
      <c r="AK175" s="20">
        <f t="shared" si="674"/>
        <v>184.143</v>
      </c>
      <c r="AL175" s="20">
        <f t="shared" si="674"/>
        <v>0</v>
      </c>
      <c r="AM175" s="20">
        <f t="shared" si="674"/>
        <v>0</v>
      </c>
      <c r="AN175" s="20">
        <f t="shared" si="562"/>
        <v>526.04300000000001</v>
      </c>
      <c r="AO175" s="20">
        <f t="shared" si="563"/>
        <v>341.9</v>
      </c>
      <c r="AP175" s="20">
        <f t="shared" si="564"/>
        <v>341.9</v>
      </c>
      <c r="AQ175" s="20">
        <f t="shared" si="674"/>
        <v>0</v>
      </c>
      <c r="AR175" s="20">
        <f t="shared" si="674"/>
        <v>0</v>
      </c>
      <c r="AS175" s="20">
        <f t="shared" si="674"/>
        <v>0</v>
      </c>
      <c r="AT175" s="20">
        <f t="shared" si="566"/>
        <v>526.04300000000001</v>
      </c>
      <c r="AU175" s="20">
        <f t="shared" si="567"/>
        <v>341.9</v>
      </c>
      <c r="AV175" s="20">
        <f t="shared" si="568"/>
        <v>341.9</v>
      </c>
      <c r="AW175" s="20">
        <f t="shared" si="674"/>
        <v>0</v>
      </c>
      <c r="AX175" s="20">
        <f t="shared" si="674"/>
        <v>0</v>
      </c>
      <c r="AY175" s="20">
        <f t="shared" si="674"/>
        <v>0</v>
      </c>
      <c r="AZ175" s="20">
        <f t="shared" si="570"/>
        <v>526.04300000000001</v>
      </c>
      <c r="BA175" s="20">
        <f t="shared" si="571"/>
        <v>341.9</v>
      </c>
      <c r="BB175" s="20">
        <f t="shared" si="572"/>
        <v>341.9</v>
      </c>
      <c r="BC175" s="20">
        <f t="shared" si="674"/>
        <v>0</v>
      </c>
      <c r="BD175" s="20">
        <f t="shared" si="574"/>
        <v>526.04300000000001</v>
      </c>
      <c r="BE175" s="20">
        <f t="shared" si="674"/>
        <v>0</v>
      </c>
      <c r="BF175" s="20">
        <f t="shared" si="674"/>
        <v>0</v>
      </c>
      <c r="BG175" s="20">
        <f t="shared" si="674"/>
        <v>0</v>
      </c>
      <c r="BH175" s="20">
        <f t="shared" si="576"/>
        <v>526.04300000000001</v>
      </c>
      <c r="BI175" s="20">
        <f t="shared" si="577"/>
        <v>341.9</v>
      </c>
      <c r="BJ175" s="20">
        <f t="shared" si="578"/>
        <v>341.9</v>
      </c>
      <c r="BK175" s="20">
        <f t="shared" si="674"/>
        <v>0</v>
      </c>
      <c r="BL175" s="20">
        <f t="shared" si="674"/>
        <v>0</v>
      </c>
      <c r="BM175" s="20">
        <f t="shared" si="580"/>
        <v>526.04300000000001</v>
      </c>
      <c r="BN175" s="20">
        <f t="shared" si="581"/>
        <v>341.9</v>
      </c>
      <c r="BO175" s="20">
        <f t="shared" si="674"/>
        <v>0</v>
      </c>
      <c r="BP175" s="20">
        <f t="shared" si="674"/>
        <v>0</v>
      </c>
      <c r="BQ175" s="20">
        <f t="shared" si="674"/>
        <v>0</v>
      </c>
      <c r="BR175" s="20">
        <f t="shared" si="583"/>
        <v>526.04300000000001</v>
      </c>
      <c r="BS175" s="20">
        <f t="shared" si="584"/>
        <v>341.9</v>
      </c>
      <c r="BT175" s="20">
        <f t="shared" si="585"/>
        <v>341.9</v>
      </c>
      <c r="BU175" s="20">
        <f t="shared" si="674"/>
        <v>0</v>
      </c>
      <c r="BV175" s="20">
        <f t="shared" si="587"/>
        <v>526.04300000000001</v>
      </c>
      <c r="BW175" s="20">
        <f t="shared" si="674"/>
        <v>0</v>
      </c>
      <c r="BX175" s="20">
        <f t="shared" si="674"/>
        <v>0</v>
      </c>
      <c r="BY175" s="20">
        <f t="shared" si="589"/>
        <v>526.04300000000001</v>
      </c>
      <c r="BZ175" s="20">
        <f t="shared" si="590"/>
        <v>341.9</v>
      </c>
      <c r="CA175" s="20">
        <f t="shared" si="674"/>
        <v>0</v>
      </c>
      <c r="CB175" s="20">
        <f t="shared" si="592"/>
        <v>526.04300000000001</v>
      </c>
      <c r="CC175" s="20">
        <f t="shared" si="674"/>
        <v>0</v>
      </c>
      <c r="CD175" s="20">
        <f t="shared" si="594"/>
        <v>526.04300000000001</v>
      </c>
      <c r="CE175" s="20">
        <f t="shared" si="674"/>
        <v>0</v>
      </c>
    </row>
    <row r="176" spans="1:83" x14ac:dyDescent="0.25">
      <c r="A176" s="10" t="s">
        <v>219</v>
      </c>
      <c r="B176" s="19">
        <v>620</v>
      </c>
      <c r="C176" s="10"/>
      <c r="D176" s="10"/>
      <c r="E176" s="25" t="s">
        <v>616</v>
      </c>
      <c r="F176" s="20">
        <f>F177</f>
        <v>341.9</v>
      </c>
      <c r="G176" s="20">
        <f t="shared" si="674"/>
        <v>341.9</v>
      </c>
      <c r="H176" s="20">
        <f t="shared" si="674"/>
        <v>341.9</v>
      </c>
      <c r="I176" s="20">
        <f t="shared" si="674"/>
        <v>0</v>
      </c>
      <c r="J176" s="20">
        <f t="shared" si="674"/>
        <v>0</v>
      </c>
      <c r="K176" s="20">
        <f t="shared" si="674"/>
        <v>0</v>
      </c>
      <c r="L176" s="20">
        <f t="shared" si="542"/>
        <v>341.9</v>
      </c>
      <c r="M176" s="20">
        <f t="shared" si="543"/>
        <v>341.9</v>
      </c>
      <c r="N176" s="20">
        <f t="shared" si="544"/>
        <v>341.9</v>
      </c>
      <c r="O176" s="20">
        <f t="shared" si="674"/>
        <v>0</v>
      </c>
      <c r="P176" s="20">
        <f t="shared" si="674"/>
        <v>0</v>
      </c>
      <c r="Q176" s="20">
        <f t="shared" si="674"/>
        <v>0</v>
      </c>
      <c r="R176" s="20">
        <f t="shared" si="546"/>
        <v>341.9</v>
      </c>
      <c r="S176" s="20">
        <f t="shared" si="547"/>
        <v>341.9</v>
      </c>
      <c r="T176" s="20">
        <f t="shared" si="548"/>
        <v>341.9</v>
      </c>
      <c r="U176" s="20">
        <f t="shared" si="674"/>
        <v>0</v>
      </c>
      <c r="V176" s="20">
        <f t="shared" si="550"/>
        <v>341.9</v>
      </c>
      <c r="W176" s="20">
        <f t="shared" si="674"/>
        <v>0</v>
      </c>
      <c r="X176" s="20">
        <f t="shared" si="674"/>
        <v>0</v>
      </c>
      <c r="Y176" s="20">
        <f t="shared" si="674"/>
        <v>0</v>
      </c>
      <c r="Z176" s="20">
        <f t="shared" si="552"/>
        <v>341.9</v>
      </c>
      <c r="AA176" s="20">
        <f t="shared" si="553"/>
        <v>341.9</v>
      </c>
      <c r="AB176" s="20">
        <f t="shared" si="554"/>
        <v>341.9</v>
      </c>
      <c r="AC176" s="20">
        <f t="shared" si="674"/>
        <v>0</v>
      </c>
      <c r="AD176" s="20">
        <f t="shared" si="674"/>
        <v>0</v>
      </c>
      <c r="AE176" s="20">
        <f t="shared" si="674"/>
        <v>0</v>
      </c>
      <c r="AF176" s="20">
        <f t="shared" si="556"/>
        <v>341.9</v>
      </c>
      <c r="AG176" s="20">
        <f t="shared" si="557"/>
        <v>341.9</v>
      </c>
      <c r="AH176" s="20">
        <f t="shared" si="558"/>
        <v>341.9</v>
      </c>
      <c r="AI176" s="20">
        <f t="shared" si="674"/>
        <v>0</v>
      </c>
      <c r="AJ176" s="20">
        <f t="shared" si="560"/>
        <v>341.9</v>
      </c>
      <c r="AK176" s="20">
        <f t="shared" si="674"/>
        <v>184.143</v>
      </c>
      <c r="AL176" s="20">
        <f t="shared" si="674"/>
        <v>0</v>
      </c>
      <c r="AM176" s="20">
        <f t="shared" si="674"/>
        <v>0</v>
      </c>
      <c r="AN176" s="20">
        <f t="shared" si="562"/>
        <v>526.04300000000001</v>
      </c>
      <c r="AO176" s="20">
        <f t="shared" si="563"/>
        <v>341.9</v>
      </c>
      <c r="AP176" s="20">
        <f t="shared" si="564"/>
        <v>341.9</v>
      </c>
      <c r="AQ176" s="20">
        <f t="shared" si="674"/>
        <v>0</v>
      </c>
      <c r="AR176" s="20">
        <f t="shared" si="674"/>
        <v>0</v>
      </c>
      <c r="AS176" s="20">
        <f t="shared" si="674"/>
        <v>0</v>
      </c>
      <c r="AT176" s="20">
        <f t="shared" si="566"/>
        <v>526.04300000000001</v>
      </c>
      <c r="AU176" s="20">
        <f t="shared" si="567"/>
        <v>341.9</v>
      </c>
      <c r="AV176" s="20">
        <f t="shared" si="568"/>
        <v>341.9</v>
      </c>
      <c r="AW176" s="20">
        <f t="shared" si="674"/>
        <v>0</v>
      </c>
      <c r="AX176" s="20">
        <f t="shared" si="674"/>
        <v>0</v>
      </c>
      <c r="AY176" s="20">
        <f t="shared" si="674"/>
        <v>0</v>
      </c>
      <c r="AZ176" s="20">
        <f t="shared" si="570"/>
        <v>526.04300000000001</v>
      </c>
      <c r="BA176" s="20">
        <f t="shared" si="571"/>
        <v>341.9</v>
      </c>
      <c r="BB176" s="20">
        <f t="shared" si="572"/>
        <v>341.9</v>
      </c>
      <c r="BC176" s="20">
        <f t="shared" si="674"/>
        <v>0</v>
      </c>
      <c r="BD176" s="20">
        <f t="shared" si="574"/>
        <v>526.04300000000001</v>
      </c>
      <c r="BE176" s="20">
        <f t="shared" si="674"/>
        <v>0</v>
      </c>
      <c r="BF176" s="20">
        <f t="shared" si="674"/>
        <v>0</v>
      </c>
      <c r="BG176" s="20">
        <f t="shared" si="674"/>
        <v>0</v>
      </c>
      <c r="BH176" s="20">
        <f t="shared" si="576"/>
        <v>526.04300000000001</v>
      </c>
      <c r="BI176" s="20">
        <f t="shared" si="577"/>
        <v>341.9</v>
      </c>
      <c r="BJ176" s="20">
        <f t="shared" si="578"/>
        <v>341.9</v>
      </c>
      <c r="BK176" s="20">
        <f t="shared" si="674"/>
        <v>0</v>
      </c>
      <c r="BL176" s="20">
        <f t="shared" si="674"/>
        <v>0</v>
      </c>
      <c r="BM176" s="20">
        <f t="shared" si="580"/>
        <v>526.04300000000001</v>
      </c>
      <c r="BN176" s="20">
        <f t="shared" si="581"/>
        <v>341.9</v>
      </c>
      <c r="BO176" s="20">
        <f t="shared" si="674"/>
        <v>0</v>
      </c>
      <c r="BP176" s="20">
        <f t="shared" si="674"/>
        <v>0</v>
      </c>
      <c r="BQ176" s="20">
        <f t="shared" si="674"/>
        <v>0</v>
      </c>
      <c r="BR176" s="20">
        <f t="shared" si="583"/>
        <v>526.04300000000001</v>
      </c>
      <c r="BS176" s="20">
        <f t="shared" si="584"/>
        <v>341.9</v>
      </c>
      <c r="BT176" s="20">
        <f t="shared" si="585"/>
        <v>341.9</v>
      </c>
      <c r="BU176" s="20">
        <f t="shared" si="674"/>
        <v>0</v>
      </c>
      <c r="BV176" s="20">
        <f t="shared" si="587"/>
        <v>526.04300000000001</v>
      </c>
      <c r="BW176" s="20">
        <f t="shared" si="674"/>
        <v>0</v>
      </c>
      <c r="BX176" s="20">
        <f t="shared" si="674"/>
        <v>0</v>
      </c>
      <c r="BY176" s="20">
        <f t="shared" si="589"/>
        <v>526.04300000000001</v>
      </c>
      <c r="BZ176" s="20">
        <f t="shared" si="590"/>
        <v>341.9</v>
      </c>
      <c r="CA176" s="20">
        <f t="shared" si="674"/>
        <v>0</v>
      </c>
      <c r="CB176" s="20">
        <f t="shared" si="592"/>
        <v>526.04300000000001</v>
      </c>
      <c r="CC176" s="20">
        <f t="shared" si="674"/>
        <v>0</v>
      </c>
      <c r="CD176" s="20">
        <f t="shared" si="594"/>
        <v>526.04300000000001</v>
      </c>
      <c r="CE176" s="20">
        <f t="shared" si="674"/>
        <v>0</v>
      </c>
    </row>
    <row r="177" spans="1:83" x14ac:dyDescent="0.25">
      <c r="A177" s="10" t="s">
        <v>219</v>
      </c>
      <c r="B177" s="19">
        <v>620</v>
      </c>
      <c r="C177" s="10" t="s">
        <v>343</v>
      </c>
      <c r="D177" s="10" t="s">
        <v>336</v>
      </c>
      <c r="E177" s="25" t="s">
        <v>589</v>
      </c>
      <c r="F177" s="20">
        <v>341.9</v>
      </c>
      <c r="G177" s="20">
        <v>341.9</v>
      </c>
      <c r="H177" s="20">
        <v>341.9</v>
      </c>
      <c r="I177" s="20"/>
      <c r="J177" s="20"/>
      <c r="K177" s="20"/>
      <c r="L177" s="20">
        <f t="shared" si="542"/>
        <v>341.9</v>
      </c>
      <c r="M177" s="20">
        <f t="shared" si="543"/>
        <v>341.9</v>
      </c>
      <c r="N177" s="20">
        <f t="shared" si="544"/>
        <v>341.9</v>
      </c>
      <c r="O177" s="20"/>
      <c r="P177" s="20"/>
      <c r="Q177" s="20"/>
      <c r="R177" s="20">
        <f t="shared" si="546"/>
        <v>341.9</v>
      </c>
      <c r="S177" s="20">
        <f t="shared" si="547"/>
        <v>341.9</v>
      </c>
      <c r="T177" s="20">
        <f t="shared" si="548"/>
        <v>341.9</v>
      </c>
      <c r="U177" s="20"/>
      <c r="V177" s="20">
        <f t="shared" si="550"/>
        <v>341.9</v>
      </c>
      <c r="W177" s="20"/>
      <c r="X177" s="20"/>
      <c r="Y177" s="20"/>
      <c r="Z177" s="20">
        <f t="shared" si="552"/>
        <v>341.9</v>
      </c>
      <c r="AA177" s="20">
        <f t="shared" si="553"/>
        <v>341.9</v>
      </c>
      <c r="AB177" s="20">
        <f t="shared" si="554"/>
        <v>341.9</v>
      </c>
      <c r="AC177" s="20"/>
      <c r="AD177" s="20"/>
      <c r="AE177" s="20"/>
      <c r="AF177" s="20">
        <f t="shared" si="556"/>
        <v>341.9</v>
      </c>
      <c r="AG177" s="20">
        <f t="shared" si="557"/>
        <v>341.9</v>
      </c>
      <c r="AH177" s="20">
        <f t="shared" si="558"/>
        <v>341.9</v>
      </c>
      <c r="AI177" s="20"/>
      <c r="AJ177" s="20">
        <f t="shared" si="560"/>
        <v>341.9</v>
      </c>
      <c r="AK177" s="20">
        <v>184.143</v>
      </c>
      <c r="AL177" s="20"/>
      <c r="AM177" s="20"/>
      <c r="AN177" s="20">
        <f t="shared" si="562"/>
        <v>526.04300000000001</v>
      </c>
      <c r="AO177" s="20">
        <f t="shared" si="563"/>
        <v>341.9</v>
      </c>
      <c r="AP177" s="20">
        <f t="shared" si="564"/>
        <v>341.9</v>
      </c>
      <c r="AQ177" s="20"/>
      <c r="AR177" s="20"/>
      <c r="AS177" s="20"/>
      <c r="AT177" s="20">
        <f t="shared" si="566"/>
        <v>526.04300000000001</v>
      </c>
      <c r="AU177" s="20">
        <f t="shared" si="567"/>
        <v>341.9</v>
      </c>
      <c r="AV177" s="20">
        <f t="shared" si="568"/>
        <v>341.9</v>
      </c>
      <c r="AW177" s="20"/>
      <c r="AX177" s="20"/>
      <c r="AY177" s="20"/>
      <c r="AZ177" s="20">
        <f t="shared" si="570"/>
        <v>526.04300000000001</v>
      </c>
      <c r="BA177" s="20">
        <f t="shared" si="571"/>
        <v>341.9</v>
      </c>
      <c r="BB177" s="20">
        <f t="shared" si="572"/>
        <v>341.9</v>
      </c>
      <c r="BC177" s="20"/>
      <c r="BD177" s="20">
        <f t="shared" si="574"/>
        <v>526.04300000000001</v>
      </c>
      <c r="BE177" s="20"/>
      <c r="BF177" s="20"/>
      <c r="BG177" s="20"/>
      <c r="BH177" s="20">
        <f t="shared" si="576"/>
        <v>526.04300000000001</v>
      </c>
      <c r="BI177" s="20">
        <f t="shared" si="577"/>
        <v>341.9</v>
      </c>
      <c r="BJ177" s="20">
        <f t="shared" si="578"/>
        <v>341.9</v>
      </c>
      <c r="BK177" s="20"/>
      <c r="BL177" s="20"/>
      <c r="BM177" s="20">
        <f t="shared" si="580"/>
        <v>526.04300000000001</v>
      </c>
      <c r="BN177" s="20">
        <f t="shared" si="581"/>
        <v>341.9</v>
      </c>
      <c r="BO177" s="20"/>
      <c r="BP177" s="20"/>
      <c r="BQ177" s="20"/>
      <c r="BR177" s="20">
        <f t="shared" si="583"/>
        <v>526.04300000000001</v>
      </c>
      <c r="BS177" s="20">
        <f t="shared" si="584"/>
        <v>341.9</v>
      </c>
      <c r="BT177" s="20">
        <f t="shared" si="585"/>
        <v>341.9</v>
      </c>
      <c r="BU177" s="20"/>
      <c r="BV177" s="20">
        <f t="shared" si="587"/>
        <v>526.04300000000001</v>
      </c>
      <c r="BW177" s="20"/>
      <c r="BX177" s="20"/>
      <c r="BY177" s="20">
        <f t="shared" si="589"/>
        <v>526.04300000000001</v>
      </c>
      <c r="BZ177" s="20">
        <f t="shared" si="590"/>
        <v>341.9</v>
      </c>
      <c r="CA177" s="20"/>
      <c r="CB177" s="20">
        <f t="shared" si="592"/>
        <v>526.04300000000001</v>
      </c>
      <c r="CC177" s="20"/>
      <c r="CD177" s="20">
        <f t="shared" si="594"/>
        <v>526.04300000000001</v>
      </c>
      <c r="CE177" s="20"/>
    </row>
    <row r="178" spans="1:83" ht="47.25" x14ac:dyDescent="0.25">
      <c r="A178" s="10" t="s">
        <v>221</v>
      </c>
      <c r="B178" s="19"/>
      <c r="C178" s="10"/>
      <c r="D178" s="10"/>
      <c r="E178" s="25" t="s">
        <v>660</v>
      </c>
      <c r="F178" s="20">
        <f>F179</f>
        <v>4929.2000000000007</v>
      </c>
      <c r="G178" s="20">
        <f t="shared" ref="G178:CE180" si="675">G179</f>
        <v>4929.2000000000007</v>
      </c>
      <c r="H178" s="20">
        <f t="shared" si="675"/>
        <v>5237.2000000000007</v>
      </c>
      <c r="I178" s="20">
        <f t="shared" si="675"/>
        <v>0</v>
      </c>
      <c r="J178" s="20">
        <f t="shared" si="675"/>
        <v>0</v>
      </c>
      <c r="K178" s="20">
        <f t="shared" si="675"/>
        <v>0</v>
      </c>
      <c r="L178" s="20">
        <f t="shared" si="542"/>
        <v>4929.2000000000007</v>
      </c>
      <c r="M178" s="20">
        <f t="shared" si="543"/>
        <v>4929.2000000000007</v>
      </c>
      <c r="N178" s="20">
        <f t="shared" si="544"/>
        <v>5237.2000000000007</v>
      </c>
      <c r="O178" s="20">
        <f t="shared" si="675"/>
        <v>0</v>
      </c>
      <c r="P178" s="20">
        <f t="shared" si="675"/>
        <v>0</v>
      </c>
      <c r="Q178" s="20">
        <f t="shared" si="675"/>
        <v>0</v>
      </c>
      <c r="R178" s="20">
        <f t="shared" si="546"/>
        <v>4929.2000000000007</v>
      </c>
      <c r="S178" s="20">
        <f t="shared" si="547"/>
        <v>4929.2000000000007</v>
      </c>
      <c r="T178" s="20">
        <f t="shared" si="548"/>
        <v>5237.2000000000007</v>
      </c>
      <c r="U178" s="20">
        <f t="shared" si="675"/>
        <v>0</v>
      </c>
      <c r="V178" s="20">
        <f t="shared" si="550"/>
        <v>4929.2000000000007</v>
      </c>
      <c r="W178" s="20">
        <f t="shared" si="675"/>
        <v>0</v>
      </c>
      <c r="X178" s="20">
        <f t="shared" si="675"/>
        <v>0</v>
      </c>
      <c r="Y178" s="20">
        <f t="shared" si="675"/>
        <v>0</v>
      </c>
      <c r="Z178" s="20">
        <f t="shared" si="552"/>
        <v>4929.2000000000007</v>
      </c>
      <c r="AA178" s="20">
        <f t="shared" si="553"/>
        <v>4929.2000000000007</v>
      </c>
      <c r="AB178" s="20">
        <f t="shared" si="554"/>
        <v>5237.2000000000007</v>
      </c>
      <c r="AC178" s="20">
        <f t="shared" si="675"/>
        <v>0</v>
      </c>
      <c r="AD178" s="20">
        <f t="shared" si="675"/>
        <v>0</v>
      </c>
      <c r="AE178" s="20">
        <f t="shared" si="675"/>
        <v>0</v>
      </c>
      <c r="AF178" s="20">
        <f t="shared" si="556"/>
        <v>4929.2000000000007</v>
      </c>
      <c r="AG178" s="20">
        <f t="shared" si="557"/>
        <v>4929.2000000000007</v>
      </c>
      <c r="AH178" s="20">
        <f t="shared" si="558"/>
        <v>5237.2000000000007</v>
      </c>
      <c r="AI178" s="20">
        <f t="shared" si="675"/>
        <v>0</v>
      </c>
      <c r="AJ178" s="20">
        <f t="shared" si="560"/>
        <v>4929.2000000000007</v>
      </c>
      <c r="AK178" s="20">
        <f t="shared" si="675"/>
        <v>0</v>
      </c>
      <c r="AL178" s="20">
        <f t="shared" si="675"/>
        <v>0</v>
      </c>
      <c r="AM178" s="20">
        <f t="shared" si="675"/>
        <v>0</v>
      </c>
      <c r="AN178" s="20">
        <f t="shared" si="562"/>
        <v>4929.2000000000007</v>
      </c>
      <c r="AO178" s="20">
        <f t="shared" si="563"/>
        <v>4929.2000000000007</v>
      </c>
      <c r="AP178" s="20">
        <f t="shared" si="564"/>
        <v>5237.2000000000007</v>
      </c>
      <c r="AQ178" s="20">
        <f t="shared" si="675"/>
        <v>0</v>
      </c>
      <c r="AR178" s="20">
        <f t="shared" si="675"/>
        <v>0</v>
      </c>
      <c r="AS178" s="20">
        <f t="shared" si="675"/>
        <v>0</v>
      </c>
      <c r="AT178" s="20">
        <f t="shared" si="566"/>
        <v>4929.2000000000007</v>
      </c>
      <c r="AU178" s="20">
        <f t="shared" si="567"/>
        <v>4929.2000000000007</v>
      </c>
      <c r="AV178" s="20">
        <f t="shared" si="568"/>
        <v>5237.2000000000007</v>
      </c>
      <c r="AW178" s="20">
        <f t="shared" si="675"/>
        <v>0</v>
      </c>
      <c r="AX178" s="20">
        <f t="shared" si="675"/>
        <v>0</v>
      </c>
      <c r="AY178" s="20">
        <f t="shared" si="675"/>
        <v>0</v>
      </c>
      <c r="AZ178" s="20">
        <f t="shared" si="570"/>
        <v>4929.2000000000007</v>
      </c>
      <c r="BA178" s="20">
        <f t="shared" si="571"/>
        <v>4929.2000000000007</v>
      </c>
      <c r="BB178" s="20">
        <f t="shared" si="572"/>
        <v>5237.2000000000007</v>
      </c>
      <c r="BC178" s="20">
        <f t="shared" si="675"/>
        <v>0</v>
      </c>
      <c r="BD178" s="20">
        <f t="shared" si="574"/>
        <v>4929.2000000000007</v>
      </c>
      <c r="BE178" s="20">
        <f t="shared" si="675"/>
        <v>0</v>
      </c>
      <c r="BF178" s="20">
        <f t="shared" si="675"/>
        <v>0</v>
      </c>
      <c r="BG178" s="20">
        <f t="shared" si="675"/>
        <v>0</v>
      </c>
      <c r="BH178" s="20">
        <f t="shared" si="576"/>
        <v>4929.2000000000007</v>
      </c>
      <c r="BI178" s="20">
        <f t="shared" si="577"/>
        <v>4929.2000000000007</v>
      </c>
      <c r="BJ178" s="20">
        <f t="shared" si="578"/>
        <v>5237.2000000000007</v>
      </c>
      <c r="BK178" s="20">
        <f t="shared" si="675"/>
        <v>0</v>
      </c>
      <c r="BL178" s="20">
        <f t="shared" si="675"/>
        <v>0</v>
      </c>
      <c r="BM178" s="20">
        <f t="shared" si="580"/>
        <v>4929.2000000000007</v>
      </c>
      <c r="BN178" s="20">
        <f t="shared" si="581"/>
        <v>4929.2000000000007</v>
      </c>
      <c r="BO178" s="20">
        <f t="shared" si="675"/>
        <v>0</v>
      </c>
      <c r="BP178" s="20">
        <f t="shared" si="675"/>
        <v>0</v>
      </c>
      <c r="BQ178" s="20">
        <f t="shared" si="675"/>
        <v>0</v>
      </c>
      <c r="BR178" s="20">
        <f t="shared" si="583"/>
        <v>4929.2000000000007</v>
      </c>
      <c r="BS178" s="20">
        <f t="shared" si="584"/>
        <v>4929.2000000000007</v>
      </c>
      <c r="BT178" s="20">
        <f t="shared" si="585"/>
        <v>5237.2000000000007</v>
      </c>
      <c r="BU178" s="20">
        <f t="shared" si="675"/>
        <v>0</v>
      </c>
      <c r="BV178" s="20">
        <f t="shared" si="587"/>
        <v>4929.2000000000007</v>
      </c>
      <c r="BW178" s="20">
        <f t="shared" si="675"/>
        <v>0</v>
      </c>
      <c r="BX178" s="20">
        <f t="shared" si="675"/>
        <v>0</v>
      </c>
      <c r="BY178" s="20">
        <f t="shared" si="589"/>
        <v>4929.2000000000007</v>
      </c>
      <c r="BZ178" s="20">
        <f t="shared" si="590"/>
        <v>4929.2000000000007</v>
      </c>
      <c r="CA178" s="20">
        <f t="shared" si="675"/>
        <v>0</v>
      </c>
      <c r="CB178" s="20">
        <f t="shared" si="592"/>
        <v>4929.2000000000007</v>
      </c>
      <c r="CC178" s="20">
        <f t="shared" si="675"/>
        <v>0</v>
      </c>
      <c r="CD178" s="20">
        <f t="shared" si="594"/>
        <v>4929.2000000000007</v>
      </c>
      <c r="CE178" s="20">
        <f t="shared" si="675"/>
        <v>0</v>
      </c>
    </row>
    <row r="179" spans="1:83" ht="47.25" x14ac:dyDescent="0.25">
      <c r="A179" s="10" t="s">
        <v>221</v>
      </c>
      <c r="B179" s="19">
        <v>600</v>
      </c>
      <c r="C179" s="10"/>
      <c r="D179" s="10"/>
      <c r="E179" s="25" t="s">
        <v>614</v>
      </c>
      <c r="F179" s="20">
        <f>F180</f>
        <v>4929.2000000000007</v>
      </c>
      <c r="G179" s="20">
        <f t="shared" si="675"/>
        <v>4929.2000000000007</v>
      </c>
      <c r="H179" s="20">
        <f t="shared" si="675"/>
        <v>5237.2000000000007</v>
      </c>
      <c r="I179" s="20">
        <f t="shared" si="675"/>
        <v>0</v>
      </c>
      <c r="J179" s="20">
        <f t="shared" si="675"/>
        <v>0</v>
      </c>
      <c r="K179" s="20">
        <f t="shared" si="675"/>
        <v>0</v>
      </c>
      <c r="L179" s="20">
        <f t="shared" si="542"/>
        <v>4929.2000000000007</v>
      </c>
      <c r="M179" s="20">
        <f t="shared" si="543"/>
        <v>4929.2000000000007</v>
      </c>
      <c r="N179" s="20">
        <f t="shared" si="544"/>
        <v>5237.2000000000007</v>
      </c>
      <c r="O179" s="20">
        <f t="shared" si="675"/>
        <v>0</v>
      </c>
      <c r="P179" s="20">
        <f t="shared" si="675"/>
        <v>0</v>
      </c>
      <c r="Q179" s="20">
        <f t="shared" si="675"/>
        <v>0</v>
      </c>
      <c r="R179" s="20">
        <f t="shared" si="546"/>
        <v>4929.2000000000007</v>
      </c>
      <c r="S179" s="20">
        <f t="shared" si="547"/>
        <v>4929.2000000000007</v>
      </c>
      <c r="T179" s="20">
        <f t="shared" si="548"/>
        <v>5237.2000000000007</v>
      </c>
      <c r="U179" s="20">
        <f t="shared" si="675"/>
        <v>0</v>
      </c>
      <c r="V179" s="20">
        <f t="shared" si="550"/>
        <v>4929.2000000000007</v>
      </c>
      <c r="W179" s="20">
        <f t="shared" si="675"/>
        <v>0</v>
      </c>
      <c r="X179" s="20">
        <f t="shared" si="675"/>
        <v>0</v>
      </c>
      <c r="Y179" s="20">
        <f t="shared" si="675"/>
        <v>0</v>
      </c>
      <c r="Z179" s="20">
        <f t="shared" si="552"/>
        <v>4929.2000000000007</v>
      </c>
      <c r="AA179" s="20">
        <f t="shared" si="553"/>
        <v>4929.2000000000007</v>
      </c>
      <c r="AB179" s="20">
        <f t="shared" si="554"/>
        <v>5237.2000000000007</v>
      </c>
      <c r="AC179" s="20">
        <f t="shared" si="675"/>
        <v>0</v>
      </c>
      <c r="AD179" s="20">
        <f t="shared" si="675"/>
        <v>0</v>
      </c>
      <c r="AE179" s="20">
        <f t="shared" si="675"/>
        <v>0</v>
      </c>
      <c r="AF179" s="20">
        <f t="shared" si="556"/>
        <v>4929.2000000000007</v>
      </c>
      <c r="AG179" s="20">
        <f t="shared" si="557"/>
        <v>4929.2000000000007</v>
      </c>
      <c r="AH179" s="20">
        <f t="shared" si="558"/>
        <v>5237.2000000000007</v>
      </c>
      <c r="AI179" s="20">
        <f t="shared" si="675"/>
        <v>0</v>
      </c>
      <c r="AJ179" s="20">
        <f t="shared" si="560"/>
        <v>4929.2000000000007</v>
      </c>
      <c r="AK179" s="20">
        <f t="shared" si="675"/>
        <v>0</v>
      </c>
      <c r="AL179" s="20">
        <f t="shared" si="675"/>
        <v>0</v>
      </c>
      <c r="AM179" s="20">
        <f t="shared" si="675"/>
        <v>0</v>
      </c>
      <c r="AN179" s="20">
        <f t="shared" si="562"/>
        <v>4929.2000000000007</v>
      </c>
      <c r="AO179" s="20">
        <f t="shared" si="563"/>
        <v>4929.2000000000007</v>
      </c>
      <c r="AP179" s="20">
        <f t="shared" si="564"/>
        <v>5237.2000000000007</v>
      </c>
      <c r="AQ179" s="20">
        <f t="shared" si="675"/>
        <v>0</v>
      </c>
      <c r="AR179" s="20">
        <f t="shared" si="675"/>
        <v>0</v>
      </c>
      <c r="AS179" s="20">
        <f t="shared" si="675"/>
        <v>0</v>
      </c>
      <c r="AT179" s="20">
        <f t="shared" si="566"/>
        <v>4929.2000000000007</v>
      </c>
      <c r="AU179" s="20">
        <f t="shared" si="567"/>
        <v>4929.2000000000007</v>
      </c>
      <c r="AV179" s="20">
        <f t="shared" si="568"/>
        <v>5237.2000000000007</v>
      </c>
      <c r="AW179" s="20">
        <f t="shared" si="675"/>
        <v>0</v>
      </c>
      <c r="AX179" s="20">
        <f t="shared" si="675"/>
        <v>0</v>
      </c>
      <c r="AY179" s="20">
        <f t="shared" si="675"/>
        <v>0</v>
      </c>
      <c r="AZ179" s="20">
        <f t="shared" si="570"/>
        <v>4929.2000000000007</v>
      </c>
      <c r="BA179" s="20">
        <f t="shared" si="571"/>
        <v>4929.2000000000007</v>
      </c>
      <c r="BB179" s="20">
        <f t="shared" si="572"/>
        <v>5237.2000000000007</v>
      </c>
      <c r="BC179" s="20">
        <f t="shared" si="675"/>
        <v>0</v>
      </c>
      <c r="BD179" s="20">
        <f t="shared" si="574"/>
        <v>4929.2000000000007</v>
      </c>
      <c r="BE179" s="20">
        <f t="shared" si="675"/>
        <v>0</v>
      </c>
      <c r="BF179" s="20">
        <f t="shared" si="675"/>
        <v>0</v>
      </c>
      <c r="BG179" s="20">
        <f t="shared" si="675"/>
        <v>0</v>
      </c>
      <c r="BH179" s="20">
        <f t="shared" si="576"/>
        <v>4929.2000000000007</v>
      </c>
      <c r="BI179" s="20">
        <f t="shared" si="577"/>
        <v>4929.2000000000007</v>
      </c>
      <c r="BJ179" s="20">
        <f t="shared" si="578"/>
        <v>5237.2000000000007</v>
      </c>
      <c r="BK179" s="20">
        <f t="shared" si="675"/>
        <v>0</v>
      </c>
      <c r="BL179" s="20">
        <f t="shared" si="675"/>
        <v>0</v>
      </c>
      <c r="BM179" s="20">
        <f t="shared" si="580"/>
        <v>4929.2000000000007</v>
      </c>
      <c r="BN179" s="20">
        <f t="shared" si="581"/>
        <v>4929.2000000000007</v>
      </c>
      <c r="BO179" s="20">
        <f t="shared" si="675"/>
        <v>0</v>
      </c>
      <c r="BP179" s="20">
        <f t="shared" si="675"/>
        <v>0</v>
      </c>
      <c r="BQ179" s="20">
        <f t="shared" si="675"/>
        <v>0</v>
      </c>
      <c r="BR179" s="20">
        <f t="shared" si="583"/>
        <v>4929.2000000000007</v>
      </c>
      <c r="BS179" s="20">
        <f t="shared" si="584"/>
        <v>4929.2000000000007</v>
      </c>
      <c r="BT179" s="20">
        <f t="shared" si="585"/>
        <v>5237.2000000000007</v>
      </c>
      <c r="BU179" s="20">
        <f t="shared" si="675"/>
        <v>0</v>
      </c>
      <c r="BV179" s="20">
        <f t="shared" si="587"/>
        <v>4929.2000000000007</v>
      </c>
      <c r="BW179" s="20">
        <f t="shared" si="675"/>
        <v>0</v>
      </c>
      <c r="BX179" s="20">
        <f t="shared" si="675"/>
        <v>0</v>
      </c>
      <c r="BY179" s="20">
        <f t="shared" si="589"/>
        <v>4929.2000000000007</v>
      </c>
      <c r="BZ179" s="20">
        <f t="shared" si="590"/>
        <v>4929.2000000000007</v>
      </c>
      <c r="CA179" s="20">
        <f t="shared" si="675"/>
        <v>0</v>
      </c>
      <c r="CB179" s="20">
        <f t="shared" si="592"/>
        <v>4929.2000000000007</v>
      </c>
      <c r="CC179" s="20">
        <f t="shared" si="675"/>
        <v>0</v>
      </c>
      <c r="CD179" s="20">
        <f t="shared" si="594"/>
        <v>4929.2000000000007</v>
      </c>
      <c r="CE179" s="20">
        <f t="shared" si="675"/>
        <v>0</v>
      </c>
    </row>
    <row r="180" spans="1:83" x14ac:dyDescent="0.25">
      <c r="A180" s="10" t="s">
        <v>221</v>
      </c>
      <c r="B180" s="19">
        <v>620</v>
      </c>
      <c r="C180" s="10"/>
      <c r="D180" s="10"/>
      <c r="E180" s="25" t="s">
        <v>616</v>
      </c>
      <c r="F180" s="20">
        <f>F181</f>
        <v>4929.2000000000007</v>
      </c>
      <c r="G180" s="20">
        <f t="shared" si="675"/>
        <v>4929.2000000000007</v>
      </c>
      <c r="H180" s="20">
        <f t="shared" si="675"/>
        <v>5237.2000000000007</v>
      </c>
      <c r="I180" s="20">
        <f t="shared" si="675"/>
        <v>0</v>
      </c>
      <c r="J180" s="20">
        <f t="shared" si="675"/>
        <v>0</v>
      </c>
      <c r="K180" s="20">
        <f t="shared" si="675"/>
        <v>0</v>
      </c>
      <c r="L180" s="20">
        <f t="shared" si="542"/>
        <v>4929.2000000000007</v>
      </c>
      <c r="M180" s="20">
        <f t="shared" si="543"/>
        <v>4929.2000000000007</v>
      </c>
      <c r="N180" s="20">
        <f t="shared" si="544"/>
        <v>5237.2000000000007</v>
      </c>
      <c r="O180" s="20">
        <f t="shared" si="675"/>
        <v>0</v>
      </c>
      <c r="P180" s="20">
        <f t="shared" si="675"/>
        <v>0</v>
      </c>
      <c r="Q180" s="20">
        <f t="shared" si="675"/>
        <v>0</v>
      </c>
      <c r="R180" s="20">
        <f t="shared" si="546"/>
        <v>4929.2000000000007</v>
      </c>
      <c r="S180" s="20">
        <f t="shared" si="547"/>
        <v>4929.2000000000007</v>
      </c>
      <c r="T180" s="20">
        <f t="shared" si="548"/>
        <v>5237.2000000000007</v>
      </c>
      <c r="U180" s="20">
        <f t="shared" si="675"/>
        <v>0</v>
      </c>
      <c r="V180" s="20">
        <f t="shared" si="550"/>
        <v>4929.2000000000007</v>
      </c>
      <c r="W180" s="20">
        <f t="shared" si="675"/>
        <v>0</v>
      </c>
      <c r="X180" s="20">
        <f t="shared" si="675"/>
        <v>0</v>
      </c>
      <c r="Y180" s="20">
        <f t="shared" si="675"/>
        <v>0</v>
      </c>
      <c r="Z180" s="20">
        <f t="shared" si="552"/>
        <v>4929.2000000000007</v>
      </c>
      <c r="AA180" s="20">
        <f t="shared" si="553"/>
        <v>4929.2000000000007</v>
      </c>
      <c r="AB180" s="20">
        <f t="shared" si="554"/>
        <v>5237.2000000000007</v>
      </c>
      <c r="AC180" s="20">
        <f t="shared" si="675"/>
        <v>0</v>
      </c>
      <c r="AD180" s="20">
        <f t="shared" si="675"/>
        <v>0</v>
      </c>
      <c r="AE180" s="20">
        <f t="shared" si="675"/>
        <v>0</v>
      </c>
      <c r="AF180" s="20">
        <f t="shared" si="556"/>
        <v>4929.2000000000007</v>
      </c>
      <c r="AG180" s="20">
        <f t="shared" si="557"/>
        <v>4929.2000000000007</v>
      </c>
      <c r="AH180" s="20">
        <f t="shared" si="558"/>
        <v>5237.2000000000007</v>
      </c>
      <c r="AI180" s="20">
        <f t="shared" si="675"/>
        <v>0</v>
      </c>
      <c r="AJ180" s="20">
        <f t="shared" si="560"/>
        <v>4929.2000000000007</v>
      </c>
      <c r="AK180" s="20">
        <f t="shared" si="675"/>
        <v>0</v>
      </c>
      <c r="AL180" s="20">
        <f t="shared" si="675"/>
        <v>0</v>
      </c>
      <c r="AM180" s="20">
        <f t="shared" si="675"/>
        <v>0</v>
      </c>
      <c r="AN180" s="20">
        <f t="shared" si="562"/>
        <v>4929.2000000000007</v>
      </c>
      <c r="AO180" s="20">
        <f t="shared" si="563"/>
        <v>4929.2000000000007</v>
      </c>
      <c r="AP180" s="20">
        <f t="shared" si="564"/>
        <v>5237.2000000000007</v>
      </c>
      <c r="AQ180" s="20">
        <f t="shared" si="675"/>
        <v>0</v>
      </c>
      <c r="AR180" s="20">
        <f t="shared" si="675"/>
        <v>0</v>
      </c>
      <c r="AS180" s="20">
        <f t="shared" si="675"/>
        <v>0</v>
      </c>
      <c r="AT180" s="20">
        <f t="shared" si="566"/>
        <v>4929.2000000000007</v>
      </c>
      <c r="AU180" s="20">
        <f t="shared" si="567"/>
        <v>4929.2000000000007</v>
      </c>
      <c r="AV180" s="20">
        <f t="shared" si="568"/>
        <v>5237.2000000000007</v>
      </c>
      <c r="AW180" s="20">
        <f t="shared" si="675"/>
        <v>0</v>
      </c>
      <c r="AX180" s="20">
        <f t="shared" si="675"/>
        <v>0</v>
      </c>
      <c r="AY180" s="20">
        <f t="shared" si="675"/>
        <v>0</v>
      </c>
      <c r="AZ180" s="20">
        <f t="shared" si="570"/>
        <v>4929.2000000000007</v>
      </c>
      <c r="BA180" s="20">
        <f t="shared" si="571"/>
        <v>4929.2000000000007</v>
      </c>
      <c r="BB180" s="20">
        <f t="shared" si="572"/>
        <v>5237.2000000000007</v>
      </c>
      <c r="BC180" s="20">
        <f t="shared" si="675"/>
        <v>0</v>
      </c>
      <c r="BD180" s="20">
        <f t="shared" si="574"/>
        <v>4929.2000000000007</v>
      </c>
      <c r="BE180" s="20">
        <f t="shared" si="675"/>
        <v>0</v>
      </c>
      <c r="BF180" s="20">
        <f t="shared" si="675"/>
        <v>0</v>
      </c>
      <c r="BG180" s="20">
        <f t="shared" si="675"/>
        <v>0</v>
      </c>
      <c r="BH180" s="20">
        <f t="shared" si="576"/>
        <v>4929.2000000000007</v>
      </c>
      <c r="BI180" s="20">
        <f t="shared" si="577"/>
        <v>4929.2000000000007</v>
      </c>
      <c r="BJ180" s="20">
        <f t="shared" si="578"/>
        <v>5237.2000000000007</v>
      </c>
      <c r="BK180" s="20">
        <f t="shared" si="675"/>
        <v>0</v>
      </c>
      <c r="BL180" s="20">
        <f t="shared" si="675"/>
        <v>0</v>
      </c>
      <c r="BM180" s="20">
        <f t="shared" si="580"/>
        <v>4929.2000000000007</v>
      </c>
      <c r="BN180" s="20">
        <f t="shared" si="581"/>
        <v>4929.2000000000007</v>
      </c>
      <c r="BO180" s="20">
        <f t="shared" si="675"/>
        <v>0</v>
      </c>
      <c r="BP180" s="20">
        <f t="shared" si="675"/>
        <v>0</v>
      </c>
      <c r="BQ180" s="20">
        <f t="shared" si="675"/>
        <v>0</v>
      </c>
      <c r="BR180" s="20">
        <f t="shared" si="583"/>
        <v>4929.2000000000007</v>
      </c>
      <c r="BS180" s="20">
        <f t="shared" si="584"/>
        <v>4929.2000000000007</v>
      </c>
      <c r="BT180" s="20">
        <f t="shared" si="585"/>
        <v>5237.2000000000007</v>
      </c>
      <c r="BU180" s="20">
        <f t="shared" si="675"/>
        <v>0</v>
      </c>
      <c r="BV180" s="20">
        <f t="shared" si="587"/>
        <v>4929.2000000000007</v>
      </c>
      <c r="BW180" s="20">
        <f t="shared" si="675"/>
        <v>0</v>
      </c>
      <c r="BX180" s="20">
        <f t="shared" si="675"/>
        <v>0</v>
      </c>
      <c r="BY180" s="20">
        <f t="shared" si="589"/>
        <v>4929.2000000000007</v>
      </c>
      <c r="BZ180" s="20">
        <f t="shared" si="590"/>
        <v>4929.2000000000007</v>
      </c>
      <c r="CA180" s="20">
        <f t="shared" si="675"/>
        <v>0</v>
      </c>
      <c r="CB180" s="20">
        <f t="shared" si="592"/>
        <v>4929.2000000000007</v>
      </c>
      <c r="CC180" s="20">
        <f t="shared" si="675"/>
        <v>0</v>
      </c>
      <c r="CD180" s="20">
        <f t="shared" si="594"/>
        <v>4929.2000000000007</v>
      </c>
      <c r="CE180" s="20">
        <f t="shared" si="675"/>
        <v>0</v>
      </c>
    </row>
    <row r="181" spans="1:83" x14ac:dyDescent="0.25">
      <c r="A181" s="10" t="s">
        <v>221</v>
      </c>
      <c r="B181" s="19">
        <v>620</v>
      </c>
      <c r="C181" s="10" t="s">
        <v>343</v>
      </c>
      <c r="D181" s="10" t="s">
        <v>336</v>
      </c>
      <c r="E181" s="25" t="s">
        <v>589</v>
      </c>
      <c r="F181" s="20">
        <v>4929.2000000000007</v>
      </c>
      <c r="G181" s="20">
        <v>4929.2000000000007</v>
      </c>
      <c r="H181" s="20">
        <v>5237.2000000000007</v>
      </c>
      <c r="I181" s="20"/>
      <c r="J181" s="20"/>
      <c r="K181" s="20"/>
      <c r="L181" s="20">
        <f t="shared" si="542"/>
        <v>4929.2000000000007</v>
      </c>
      <c r="M181" s="20">
        <f t="shared" si="543"/>
        <v>4929.2000000000007</v>
      </c>
      <c r="N181" s="20">
        <f t="shared" si="544"/>
        <v>5237.2000000000007</v>
      </c>
      <c r="O181" s="20"/>
      <c r="P181" s="20"/>
      <c r="Q181" s="20"/>
      <c r="R181" s="20">
        <f t="shared" si="546"/>
        <v>4929.2000000000007</v>
      </c>
      <c r="S181" s="20">
        <f t="shared" si="547"/>
        <v>4929.2000000000007</v>
      </c>
      <c r="T181" s="20">
        <f t="shared" si="548"/>
        <v>5237.2000000000007</v>
      </c>
      <c r="U181" s="20"/>
      <c r="V181" s="20">
        <f t="shared" si="550"/>
        <v>4929.2000000000007</v>
      </c>
      <c r="W181" s="20"/>
      <c r="X181" s="20"/>
      <c r="Y181" s="20"/>
      <c r="Z181" s="20">
        <f t="shared" si="552"/>
        <v>4929.2000000000007</v>
      </c>
      <c r="AA181" s="20">
        <f t="shared" si="553"/>
        <v>4929.2000000000007</v>
      </c>
      <c r="AB181" s="20">
        <f t="shared" si="554"/>
        <v>5237.2000000000007</v>
      </c>
      <c r="AC181" s="20"/>
      <c r="AD181" s="20"/>
      <c r="AE181" s="20"/>
      <c r="AF181" s="20">
        <f t="shared" si="556"/>
        <v>4929.2000000000007</v>
      </c>
      <c r="AG181" s="20">
        <f t="shared" si="557"/>
        <v>4929.2000000000007</v>
      </c>
      <c r="AH181" s="20">
        <f t="shared" si="558"/>
        <v>5237.2000000000007</v>
      </c>
      <c r="AI181" s="20"/>
      <c r="AJ181" s="20">
        <f t="shared" si="560"/>
        <v>4929.2000000000007</v>
      </c>
      <c r="AK181" s="20"/>
      <c r="AL181" s="20"/>
      <c r="AM181" s="20"/>
      <c r="AN181" s="20">
        <f t="shared" si="562"/>
        <v>4929.2000000000007</v>
      </c>
      <c r="AO181" s="20">
        <f t="shared" si="563"/>
        <v>4929.2000000000007</v>
      </c>
      <c r="AP181" s="20">
        <f t="shared" si="564"/>
        <v>5237.2000000000007</v>
      </c>
      <c r="AQ181" s="20"/>
      <c r="AR181" s="20"/>
      <c r="AS181" s="20"/>
      <c r="AT181" s="20">
        <f t="shared" si="566"/>
        <v>4929.2000000000007</v>
      </c>
      <c r="AU181" s="20">
        <f t="shared" si="567"/>
        <v>4929.2000000000007</v>
      </c>
      <c r="AV181" s="20">
        <f t="shared" si="568"/>
        <v>5237.2000000000007</v>
      </c>
      <c r="AW181" s="20"/>
      <c r="AX181" s="20"/>
      <c r="AY181" s="20"/>
      <c r="AZ181" s="20">
        <f t="shared" si="570"/>
        <v>4929.2000000000007</v>
      </c>
      <c r="BA181" s="20">
        <f t="shared" si="571"/>
        <v>4929.2000000000007</v>
      </c>
      <c r="BB181" s="20">
        <f t="shared" si="572"/>
        <v>5237.2000000000007</v>
      </c>
      <c r="BC181" s="20"/>
      <c r="BD181" s="20">
        <f t="shared" si="574"/>
        <v>4929.2000000000007</v>
      </c>
      <c r="BE181" s="20"/>
      <c r="BF181" s="20"/>
      <c r="BG181" s="20"/>
      <c r="BH181" s="20">
        <f t="shared" si="576"/>
        <v>4929.2000000000007</v>
      </c>
      <c r="BI181" s="20">
        <f t="shared" si="577"/>
        <v>4929.2000000000007</v>
      </c>
      <c r="BJ181" s="20">
        <f t="shared" si="578"/>
        <v>5237.2000000000007</v>
      </c>
      <c r="BK181" s="20"/>
      <c r="BL181" s="20"/>
      <c r="BM181" s="20">
        <f t="shared" si="580"/>
        <v>4929.2000000000007</v>
      </c>
      <c r="BN181" s="20">
        <f t="shared" si="581"/>
        <v>4929.2000000000007</v>
      </c>
      <c r="BO181" s="20"/>
      <c r="BP181" s="20"/>
      <c r="BQ181" s="20"/>
      <c r="BR181" s="20">
        <f t="shared" si="583"/>
        <v>4929.2000000000007</v>
      </c>
      <c r="BS181" s="20">
        <f t="shared" si="584"/>
        <v>4929.2000000000007</v>
      </c>
      <c r="BT181" s="20">
        <f t="shared" si="585"/>
        <v>5237.2000000000007</v>
      </c>
      <c r="BU181" s="20"/>
      <c r="BV181" s="20">
        <f t="shared" si="587"/>
        <v>4929.2000000000007</v>
      </c>
      <c r="BW181" s="20"/>
      <c r="BX181" s="20"/>
      <c r="BY181" s="20">
        <f t="shared" si="589"/>
        <v>4929.2000000000007</v>
      </c>
      <c r="BZ181" s="20">
        <f t="shared" si="590"/>
        <v>4929.2000000000007</v>
      </c>
      <c r="CA181" s="20"/>
      <c r="CB181" s="20">
        <f t="shared" si="592"/>
        <v>4929.2000000000007</v>
      </c>
      <c r="CC181" s="20"/>
      <c r="CD181" s="20">
        <f t="shared" si="594"/>
        <v>4929.2000000000007</v>
      </c>
      <c r="CE181" s="20"/>
    </row>
    <row r="182" spans="1:83" ht="78.75" x14ac:dyDescent="0.25">
      <c r="A182" s="10" t="s">
        <v>1231</v>
      </c>
      <c r="B182" s="19"/>
      <c r="C182" s="10"/>
      <c r="D182" s="10"/>
      <c r="E182" s="25" t="s">
        <v>1283</v>
      </c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>
        <f t="shared" ref="BA182:BB184" si="676">BA183</f>
        <v>0</v>
      </c>
      <c r="BB182" s="20">
        <f t="shared" si="676"/>
        <v>0</v>
      </c>
      <c r="BC182" s="20"/>
      <c r="BD182" s="20">
        <f t="shared" ref="BD182:CE184" si="677">BD183</f>
        <v>0</v>
      </c>
      <c r="BE182" s="20">
        <f t="shared" si="677"/>
        <v>1132.9490000000001</v>
      </c>
      <c r="BF182" s="20">
        <f t="shared" si="677"/>
        <v>0</v>
      </c>
      <c r="BG182" s="20">
        <f t="shared" si="677"/>
        <v>0</v>
      </c>
      <c r="BH182" s="20">
        <f t="shared" si="576"/>
        <v>1132.9490000000001</v>
      </c>
      <c r="BI182" s="20">
        <f t="shared" si="577"/>
        <v>0</v>
      </c>
      <c r="BJ182" s="20">
        <f t="shared" si="578"/>
        <v>0</v>
      </c>
      <c r="BK182" s="20">
        <f t="shared" si="677"/>
        <v>0</v>
      </c>
      <c r="BL182" s="20">
        <f t="shared" si="677"/>
        <v>0</v>
      </c>
      <c r="BM182" s="20">
        <f t="shared" si="580"/>
        <v>1132.9490000000001</v>
      </c>
      <c r="BN182" s="20">
        <f t="shared" si="581"/>
        <v>0</v>
      </c>
      <c r="BO182" s="20">
        <f t="shared" si="677"/>
        <v>0</v>
      </c>
      <c r="BP182" s="20">
        <f t="shared" si="677"/>
        <v>0</v>
      </c>
      <c r="BQ182" s="20">
        <f t="shared" si="677"/>
        <v>0</v>
      </c>
      <c r="BR182" s="20">
        <f t="shared" si="583"/>
        <v>1132.9490000000001</v>
      </c>
      <c r="BS182" s="20">
        <f t="shared" si="584"/>
        <v>0</v>
      </c>
      <c r="BT182" s="20">
        <f t="shared" si="585"/>
        <v>0</v>
      </c>
      <c r="BU182" s="20">
        <f t="shared" si="677"/>
        <v>0</v>
      </c>
      <c r="BV182" s="20">
        <f t="shared" si="587"/>
        <v>1132.9490000000001</v>
      </c>
      <c r="BW182" s="20">
        <f t="shared" si="677"/>
        <v>0</v>
      </c>
      <c r="BX182" s="20">
        <f t="shared" si="677"/>
        <v>0</v>
      </c>
      <c r="BY182" s="20">
        <f t="shared" si="589"/>
        <v>1132.9490000000001</v>
      </c>
      <c r="BZ182" s="20">
        <f t="shared" si="590"/>
        <v>0</v>
      </c>
      <c r="CA182" s="20">
        <f t="shared" si="677"/>
        <v>0</v>
      </c>
      <c r="CB182" s="20">
        <f t="shared" si="592"/>
        <v>1132.9490000000001</v>
      </c>
      <c r="CC182" s="20">
        <f t="shared" si="677"/>
        <v>0</v>
      </c>
      <c r="CD182" s="20">
        <f t="shared" si="594"/>
        <v>1132.9490000000001</v>
      </c>
      <c r="CE182" s="20">
        <f t="shared" si="677"/>
        <v>0</v>
      </c>
    </row>
    <row r="183" spans="1:83" ht="47.25" x14ac:dyDescent="0.25">
      <c r="A183" s="10" t="s">
        <v>1231</v>
      </c>
      <c r="B183" s="19">
        <v>600</v>
      </c>
      <c r="C183" s="10"/>
      <c r="D183" s="10"/>
      <c r="E183" s="25" t="s">
        <v>614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>
        <f t="shared" si="676"/>
        <v>0</v>
      </c>
      <c r="BB183" s="20">
        <f t="shared" si="676"/>
        <v>0</v>
      </c>
      <c r="BC183" s="20"/>
      <c r="BD183" s="20">
        <f t="shared" si="677"/>
        <v>0</v>
      </c>
      <c r="BE183" s="20">
        <f t="shared" si="677"/>
        <v>1132.9490000000001</v>
      </c>
      <c r="BF183" s="20">
        <f t="shared" si="677"/>
        <v>0</v>
      </c>
      <c r="BG183" s="20">
        <f t="shared" si="677"/>
        <v>0</v>
      </c>
      <c r="BH183" s="20">
        <f t="shared" si="576"/>
        <v>1132.9490000000001</v>
      </c>
      <c r="BI183" s="20">
        <f t="shared" si="577"/>
        <v>0</v>
      </c>
      <c r="BJ183" s="20">
        <f t="shared" si="578"/>
        <v>0</v>
      </c>
      <c r="BK183" s="20">
        <f t="shared" si="677"/>
        <v>0</v>
      </c>
      <c r="BL183" s="20">
        <f t="shared" si="677"/>
        <v>0</v>
      </c>
      <c r="BM183" s="20">
        <f t="shared" si="580"/>
        <v>1132.9490000000001</v>
      </c>
      <c r="BN183" s="20">
        <f t="shared" si="581"/>
        <v>0</v>
      </c>
      <c r="BO183" s="20">
        <f t="shared" si="677"/>
        <v>0</v>
      </c>
      <c r="BP183" s="20">
        <f t="shared" si="677"/>
        <v>0</v>
      </c>
      <c r="BQ183" s="20">
        <f t="shared" si="677"/>
        <v>0</v>
      </c>
      <c r="BR183" s="20">
        <f t="shared" si="583"/>
        <v>1132.9490000000001</v>
      </c>
      <c r="BS183" s="20">
        <f t="shared" si="584"/>
        <v>0</v>
      </c>
      <c r="BT183" s="20">
        <f t="shared" si="585"/>
        <v>0</v>
      </c>
      <c r="BU183" s="20">
        <f t="shared" si="677"/>
        <v>0</v>
      </c>
      <c r="BV183" s="20">
        <f t="shared" si="587"/>
        <v>1132.9490000000001</v>
      </c>
      <c r="BW183" s="20">
        <f t="shared" si="677"/>
        <v>0</v>
      </c>
      <c r="BX183" s="20">
        <f t="shared" si="677"/>
        <v>0</v>
      </c>
      <c r="BY183" s="20">
        <f t="shared" si="589"/>
        <v>1132.9490000000001</v>
      </c>
      <c r="BZ183" s="20">
        <f t="shared" si="590"/>
        <v>0</v>
      </c>
      <c r="CA183" s="20">
        <f t="shared" si="677"/>
        <v>0</v>
      </c>
      <c r="CB183" s="20">
        <f t="shared" si="592"/>
        <v>1132.9490000000001</v>
      </c>
      <c r="CC183" s="20">
        <f t="shared" si="677"/>
        <v>0</v>
      </c>
      <c r="CD183" s="20">
        <f t="shared" si="594"/>
        <v>1132.9490000000001</v>
      </c>
      <c r="CE183" s="20">
        <f t="shared" si="677"/>
        <v>0</v>
      </c>
    </row>
    <row r="184" spans="1:83" x14ac:dyDescent="0.25">
      <c r="A184" s="10" t="s">
        <v>1231</v>
      </c>
      <c r="B184" s="19">
        <v>620</v>
      </c>
      <c r="C184" s="10"/>
      <c r="D184" s="10"/>
      <c r="E184" s="25" t="s">
        <v>616</v>
      </c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>
        <f t="shared" si="676"/>
        <v>0</v>
      </c>
      <c r="BB184" s="20">
        <f t="shared" si="676"/>
        <v>0</v>
      </c>
      <c r="BC184" s="20"/>
      <c r="BD184" s="20">
        <f t="shared" si="677"/>
        <v>0</v>
      </c>
      <c r="BE184" s="20">
        <f t="shared" si="677"/>
        <v>1132.9490000000001</v>
      </c>
      <c r="BF184" s="20">
        <f t="shared" si="677"/>
        <v>0</v>
      </c>
      <c r="BG184" s="20">
        <f t="shared" si="677"/>
        <v>0</v>
      </c>
      <c r="BH184" s="20">
        <f t="shared" si="576"/>
        <v>1132.9490000000001</v>
      </c>
      <c r="BI184" s="20">
        <f t="shared" si="577"/>
        <v>0</v>
      </c>
      <c r="BJ184" s="20">
        <f t="shared" si="578"/>
        <v>0</v>
      </c>
      <c r="BK184" s="20">
        <f t="shared" si="677"/>
        <v>0</v>
      </c>
      <c r="BL184" s="20">
        <f t="shared" si="677"/>
        <v>0</v>
      </c>
      <c r="BM184" s="20">
        <f t="shared" si="580"/>
        <v>1132.9490000000001</v>
      </c>
      <c r="BN184" s="20">
        <f t="shared" si="581"/>
        <v>0</v>
      </c>
      <c r="BO184" s="20">
        <f t="shared" si="677"/>
        <v>0</v>
      </c>
      <c r="BP184" s="20">
        <f t="shared" si="677"/>
        <v>0</v>
      </c>
      <c r="BQ184" s="20">
        <f t="shared" si="677"/>
        <v>0</v>
      </c>
      <c r="BR184" s="20">
        <f t="shared" si="583"/>
        <v>1132.9490000000001</v>
      </c>
      <c r="BS184" s="20">
        <f t="shared" si="584"/>
        <v>0</v>
      </c>
      <c r="BT184" s="20">
        <f t="shared" si="585"/>
        <v>0</v>
      </c>
      <c r="BU184" s="20">
        <f t="shared" si="677"/>
        <v>0</v>
      </c>
      <c r="BV184" s="20">
        <f t="shared" si="587"/>
        <v>1132.9490000000001</v>
      </c>
      <c r="BW184" s="20">
        <f t="shared" si="677"/>
        <v>0</v>
      </c>
      <c r="BX184" s="20">
        <f t="shared" si="677"/>
        <v>0</v>
      </c>
      <c r="BY184" s="20">
        <f t="shared" si="589"/>
        <v>1132.9490000000001</v>
      </c>
      <c r="BZ184" s="20">
        <f t="shared" si="590"/>
        <v>0</v>
      </c>
      <c r="CA184" s="20">
        <f t="shared" si="677"/>
        <v>0</v>
      </c>
      <c r="CB184" s="20">
        <f t="shared" si="592"/>
        <v>1132.9490000000001</v>
      </c>
      <c r="CC184" s="20">
        <f t="shared" si="677"/>
        <v>0</v>
      </c>
      <c r="CD184" s="20">
        <f t="shared" si="594"/>
        <v>1132.9490000000001</v>
      </c>
      <c r="CE184" s="20">
        <f t="shared" si="677"/>
        <v>0</v>
      </c>
    </row>
    <row r="185" spans="1:83" x14ac:dyDescent="0.25">
      <c r="A185" s="10" t="s">
        <v>1231</v>
      </c>
      <c r="B185" s="19">
        <v>620</v>
      </c>
      <c r="C185" s="10" t="s">
        <v>343</v>
      </c>
      <c r="D185" s="10" t="s">
        <v>336</v>
      </c>
      <c r="E185" s="25" t="s">
        <v>589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>
        <v>0</v>
      </c>
      <c r="BB185" s="20">
        <v>0</v>
      </c>
      <c r="BC185" s="20"/>
      <c r="BD185" s="20">
        <v>0</v>
      </c>
      <c r="BE185" s="20">
        <v>1132.9490000000001</v>
      </c>
      <c r="BF185" s="20"/>
      <c r="BG185" s="20"/>
      <c r="BH185" s="20">
        <f t="shared" si="576"/>
        <v>1132.9490000000001</v>
      </c>
      <c r="BI185" s="20">
        <f t="shared" si="577"/>
        <v>0</v>
      </c>
      <c r="BJ185" s="20">
        <f t="shared" si="578"/>
        <v>0</v>
      </c>
      <c r="BK185" s="20"/>
      <c r="BL185" s="20"/>
      <c r="BM185" s="20">
        <f t="shared" si="580"/>
        <v>1132.9490000000001</v>
      </c>
      <c r="BN185" s="20">
        <f t="shared" si="581"/>
        <v>0</v>
      </c>
      <c r="BO185" s="20"/>
      <c r="BP185" s="20"/>
      <c r="BQ185" s="20"/>
      <c r="BR185" s="20">
        <f t="shared" si="583"/>
        <v>1132.9490000000001</v>
      </c>
      <c r="BS185" s="20">
        <f t="shared" si="584"/>
        <v>0</v>
      </c>
      <c r="BT185" s="20">
        <f t="shared" si="585"/>
        <v>0</v>
      </c>
      <c r="BU185" s="20"/>
      <c r="BV185" s="20">
        <f t="shared" si="587"/>
        <v>1132.9490000000001</v>
      </c>
      <c r="BW185" s="20"/>
      <c r="BX185" s="20"/>
      <c r="BY185" s="20">
        <f t="shared" si="589"/>
        <v>1132.9490000000001</v>
      </c>
      <c r="BZ185" s="20">
        <f t="shared" si="590"/>
        <v>0</v>
      </c>
      <c r="CA185" s="20"/>
      <c r="CB185" s="20">
        <f t="shared" si="592"/>
        <v>1132.9490000000001</v>
      </c>
      <c r="CC185" s="20"/>
      <c r="CD185" s="20">
        <f t="shared" si="594"/>
        <v>1132.9490000000001</v>
      </c>
      <c r="CE185" s="20"/>
    </row>
    <row r="186" spans="1:83" ht="31.5" x14ac:dyDescent="0.25">
      <c r="A186" s="10" t="s">
        <v>363</v>
      </c>
      <c r="B186" s="19"/>
      <c r="C186" s="10"/>
      <c r="D186" s="10"/>
      <c r="E186" s="25" t="s">
        <v>661</v>
      </c>
      <c r="F186" s="20">
        <f>F187</f>
        <v>92999.7</v>
      </c>
      <c r="G186" s="20">
        <f t="shared" ref="G186:CE189" si="678">G187</f>
        <v>92999.7</v>
      </c>
      <c r="H186" s="20">
        <f t="shared" si="678"/>
        <v>92999.7</v>
      </c>
      <c r="I186" s="20">
        <f t="shared" si="678"/>
        <v>2000</v>
      </c>
      <c r="J186" s="20">
        <f t="shared" si="678"/>
        <v>0</v>
      </c>
      <c r="K186" s="20">
        <f t="shared" si="678"/>
        <v>0</v>
      </c>
      <c r="L186" s="20">
        <f t="shared" si="542"/>
        <v>94999.7</v>
      </c>
      <c r="M186" s="20">
        <f t="shared" si="543"/>
        <v>92999.7</v>
      </c>
      <c r="N186" s="20">
        <f t="shared" si="544"/>
        <v>92999.7</v>
      </c>
      <c r="O186" s="20">
        <f t="shared" si="678"/>
        <v>0</v>
      </c>
      <c r="P186" s="20">
        <f t="shared" si="678"/>
        <v>0</v>
      </c>
      <c r="Q186" s="20">
        <f t="shared" si="678"/>
        <v>0</v>
      </c>
      <c r="R186" s="20">
        <f t="shared" si="546"/>
        <v>94999.7</v>
      </c>
      <c r="S186" s="20">
        <f t="shared" si="547"/>
        <v>92999.7</v>
      </c>
      <c r="T186" s="20">
        <f t="shared" si="548"/>
        <v>92999.7</v>
      </c>
      <c r="U186" s="20">
        <f t="shared" si="678"/>
        <v>0</v>
      </c>
      <c r="V186" s="20">
        <f t="shared" si="550"/>
        <v>94999.7</v>
      </c>
      <c r="W186" s="20">
        <f t="shared" si="678"/>
        <v>0</v>
      </c>
      <c r="X186" s="20">
        <f t="shared" si="678"/>
        <v>0</v>
      </c>
      <c r="Y186" s="20">
        <f t="shared" si="678"/>
        <v>0</v>
      </c>
      <c r="Z186" s="20">
        <f t="shared" si="552"/>
        <v>94999.7</v>
      </c>
      <c r="AA186" s="20">
        <f t="shared" si="553"/>
        <v>92999.7</v>
      </c>
      <c r="AB186" s="20">
        <f t="shared" si="554"/>
        <v>92999.7</v>
      </c>
      <c r="AC186" s="20">
        <f t="shared" si="678"/>
        <v>0</v>
      </c>
      <c r="AD186" s="20">
        <f t="shared" si="678"/>
        <v>0</v>
      </c>
      <c r="AE186" s="20">
        <f t="shared" si="678"/>
        <v>0</v>
      </c>
      <c r="AF186" s="20">
        <f t="shared" si="556"/>
        <v>94999.7</v>
      </c>
      <c r="AG186" s="20">
        <f t="shared" si="557"/>
        <v>92999.7</v>
      </c>
      <c r="AH186" s="20">
        <f t="shared" si="558"/>
        <v>92999.7</v>
      </c>
      <c r="AI186" s="20">
        <f t="shared" si="678"/>
        <v>0</v>
      </c>
      <c r="AJ186" s="20">
        <f t="shared" si="560"/>
        <v>94999.7</v>
      </c>
      <c r="AK186" s="20">
        <f t="shared" si="678"/>
        <v>0</v>
      </c>
      <c r="AL186" s="20">
        <f t="shared" si="678"/>
        <v>0</v>
      </c>
      <c r="AM186" s="20">
        <f t="shared" si="678"/>
        <v>0</v>
      </c>
      <c r="AN186" s="20">
        <f t="shared" si="562"/>
        <v>94999.7</v>
      </c>
      <c r="AO186" s="20">
        <f t="shared" si="563"/>
        <v>92999.7</v>
      </c>
      <c r="AP186" s="20">
        <f t="shared" si="564"/>
        <v>92999.7</v>
      </c>
      <c r="AQ186" s="20">
        <f t="shared" si="678"/>
        <v>0</v>
      </c>
      <c r="AR186" s="20">
        <f t="shared" si="678"/>
        <v>0</v>
      </c>
      <c r="AS186" s="20">
        <f t="shared" si="678"/>
        <v>0</v>
      </c>
      <c r="AT186" s="20">
        <f t="shared" si="566"/>
        <v>94999.7</v>
      </c>
      <c r="AU186" s="20">
        <f t="shared" si="567"/>
        <v>92999.7</v>
      </c>
      <c r="AV186" s="20">
        <f t="shared" si="568"/>
        <v>92999.7</v>
      </c>
      <c r="AW186" s="20">
        <f t="shared" si="678"/>
        <v>0</v>
      </c>
      <c r="AX186" s="20">
        <f t="shared" si="678"/>
        <v>0</v>
      </c>
      <c r="AY186" s="20">
        <f t="shared" si="678"/>
        <v>0</v>
      </c>
      <c r="AZ186" s="20">
        <f t="shared" si="570"/>
        <v>94999.7</v>
      </c>
      <c r="BA186" s="20">
        <f t="shared" si="571"/>
        <v>92999.7</v>
      </c>
      <c r="BB186" s="20">
        <f t="shared" si="572"/>
        <v>92999.7</v>
      </c>
      <c r="BC186" s="20">
        <f t="shared" si="678"/>
        <v>0</v>
      </c>
      <c r="BD186" s="20">
        <f t="shared" si="574"/>
        <v>94999.7</v>
      </c>
      <c r="BE186" s="20">
        <f t="shared" si="678"/>
        <v>0</v>
      </c>
      <c r="BF186" s="20">
        <f t="shared" si="678"/>
        <v>0</v>
      </c>
      <c r="BG186" s="20">
        <f t="shared" si="678"/>
        <v>0</v>
      </c>
      <c r="BH186" s="20">
        <f t="shared" si="576"/>
        <v>94999.7</v>
      </c>
      <c r="BI186" s="20">
        <f t="shared" si="577"/>
        <v>92999.7</v>
      </c>
      <c r="BJ186" s="20">
        <f t="shared" si="578"/>
        <v>92999.7</v>
      </c>
      <c r="BK186" s="20">
        <f t="shared" si="678"/>
        <v>0</v>
      </c>
      <c r="BL186" s="20">
        <f t="shared" si="678"/>
        <v>0</v>
      </c>
      <c r="BM186" s="20">
        <f t="shared" si="580"/>
        <v>94999.7</v>
      </c>
      <c r="BN186" s="20">
        <f t="shared" si="581"/>
        <v>92999.7</v>
      </c>
      <c r="BO186" s="20">
        <f t="shared" si="678"/>
        <v>964.81600000000003</v>
      </c>
      <c r="BP186" s="20">
        <f t="shared" si="678"/>
        <v>0</v>
      </c>
      <c r="BQ186" s="20">
        <f t="shared" si="678"/>
        <v>0</v>
      </c>
      <c r="BR186" s="20">
        <f t="shared" si="583"/>
        <v>95964.516000000003</v>
      </c>
      <c r="BS186" s="20">
        <f t="shared" si="584"/>
        <v>92999.7</v>
      </c>
      <c r="BT186" s="20">
        <f t="shared" si="585"/>
        <v>92999.7</v>
      </c>
      <c r="BU186" s="20">
        <f t="shared" si="678"/>
        <v>0</v>
      </c>
      <c r="BV186" s="20">
        <f t="shared" si="587"/>
        <v>95964.516000000003</v>
      </c>
      <c r="BW186" s="20">
        <f>BW187+BW191</f>
        <v>1360.7</v>
      </c>
      <c r="BX186" s="20">
        <f t="shared" ref="BX186:CE186" si="679">BX187+BX191</f>
        <v>0</v>
      </c>
      <c r="BY186" s="20">
        <f t="shared" si="589"/>
        <v>97325.216</v>
      </c>
      <c r="BZ186" s="20">
        <f t="shared" si="590"/>
        <v>92999.7</v>
      </c>
      <c r="CA186" s="20">
        <f t="shared" ref="CA186" si="680">CA187+CA191</f>
        <v>0</v>
      </c>
      <c r="CB186" s="20">
        <f t="shared" si="592"/>
        <v>97325.216</v>
      </c>
      <c r="CC186" s="20">
        <f t="shared" ref="CC186" si="681">CC187+CC191</f>
        <v>0</v>
      </c>
      <c r="CD186" s="20">
        <f t="shared" si="594"/>
        <v>97325.216</v>
      </c>
      <c r="CE186" s="20">
        <f t="shared" si="679"/>
        <v>0</v>
      </c>
    </row>
    <row r="187" spans="1:83" ht="78.75" x14ac:dyDescent="0.25">
      <c r="A187" s="10" t="s">
        <v>222</v>
      </c>
      <c r="B187" s="19"/>
      <c r="C187" s="10"/>
      <c r="D187" s="10"/>
      <c r="E187" s="25" t="s">
        <v>657</v>
      </c>
      <c r="F187" s="20">
        <f>F188</f>
        <v>92999.7</v>
      </c>
      <c r="G187" s="20">
        <f t="shared" si="678"/>
        <v>92999.7</v>
      </c>
      <c r="H187" s="20">
        <f t="shared" si="678"/>
        <v>92999.7</v>
      </c>
      <c r="I187" s="20">
        <f t="shared" si="678"/>
        <v>2000</v>
      </c>
      <c r="J187" s="20">
        <f t="shared" si="678"/>
        <v>0</v>
      </c>
      <c r="K187" s="20">
        <f t="shared" si="678"/>
        <v>0</v>
      </c>
      <c r="L187" s="20">
        <f t="shared" si="542"/>
        <v>94999.7</v>
      </c>
      <c r="M187" s="20">
        <f t="shared" si="543"/>
        <v>92999.7</v>
      </c>
      <c r="N187" s="20">
        <f t="shared" si="544"/>
        <v>92999.7</v>
      </c>
      <c r="O187" s="20">
        <f t="shared" si="678"/>
        <v>0</v>
      </c>
      <c r="P187" s="20">
        <f t="shared" si="678"/>
        <v>0</v>
      </c>
      <c r="Q187" s="20">
        <f t="shared" si="678"/>
        <v>0</v>
      </c>
      <c r="R187" s="20">
        <f t="shared" si="546"/>
        <v>94999.7</v>
      </c>
      <c r="S187" s="20">
        <f t="shared" si="547"/>
        <v>92999.7</v>
      </c>
      <c r="T187" s="20">
        <f t="shared" si="548"/>
        <v>92999.7</v>
      </c>
      <c r="U187" s="20">
        <f t="shared" si="678"/>
        <v>0</v>
      </c>
      <c r="V187" s="20">
        <f t="shared" si="550"/>
        <v>94999.7</v>
      </c>
      <c r="W187" s="20">
        <f t="shared" si="678"/>
        <v>0</v>
      </c>
      <c r="X187" s="20">
        <f t="shared" si="678"/>
        <v>0</v>
      </c>
      <c r="Y187" s="20">
        <f t="shared" si="678"/>
        <v>0</v>
      </c>
      <c r="Z187" s="20">
        <f t="shared" si="552"/>
        <v>94999.7</v>
      </c>
      <c r="AA187" s="20">
        <f t="shared" si="553"/>
        <v>92999.7</v>
      </c>
      <c r="AB187" s="20">
        <f t="shared" si="554"/>
        <v>92999.7</v>
      </c>
      <c r="AC187" s="20">
        <f t="shared" si="678"/>
        <v>0</v>
      </c>
      <c r="AD187" s="20">
        <f t="shared" si="678"/>
        <v>0</v>
      </c>
      <c r="AE187" s="20">
        <f t="shared" si="678"/>
        <v>0</v>
      </c>
      <c r="AF187" s="20">
        <f t="shared" si="556"/>
        <v>94999.7</v>
      </c>
      <c r="AG187" s="20">
        <f t="shared" si="557"/>
        <v>92999.7</v>
      </c>
      <c r="AH187" s="20">
        <f t="shared" si="558"/>
        <v>92999.7</v>
      </c>
      <c r="AI187" s="20">
        <f t="shared" si="678"/>
        <v>0</v>
      </c>
      <c r="AJ187" s="20">
        <f t="shared" si="560"/>
        <v>94999.7</v>
      </c>
      <c r="AK187" s="20">
        <f t="shared" si="678"/>
        <v>0</v>
      </c>
      <c r="AL187" s="20">
        <f t="shared" si="678"/>
        <v>0</v>
      </c>
      <c r="AM187" s="20">
        <f t="shared" si="678"/>
        <v>0</v>
      </c>
      <c r="AN187" s="20">
        <f t="shared" si="562"/>
        <v>94999.7</v>
      </c>
      <c r="AO187" s="20">
        <f t="shared" si="563"/>
        <v>92999.7</v>
      </c>
      <c r="AP187" s="20">
        <f t="shared" si="564"/>
        <v>92999.7</v>
      </c>
      <c r="AQ187" s="20">
        <f t="shared" si="678"/>
        <v>0</v>
      </c>
      <c r="AR187" s="20">
        <f t="shared" si="678"/>
        <v>0</v>
      </c>
      <c r="AS187" s="20">
        <f t="shared" si="678"/>
        <v>0</v>
      </c>
      <c r="AT187" s="20">
        <f t="shared" si="566"/>
        <v>94999.7</v>
      </c>
      <c r="AU187" s="20">
        <f t="shared" si="567"/>
        <v>92999.7</v>
      </c>
      <c r="AV187" s="20">
        <f t="shared" si="568"/>
        <v>92999.7</v>
      </c>
      <c r="AW187" s="20">
        <f t="shared" si="678"/>
        <v>0</v>
      </c>
      <c r="AX187" s="20">
        <f t="shared" si="678"/>
        <v>0</v>
      </c>
      <c r="AY187" s="20">
        <f t="shared" si="678"/>
        <v>0</v>
      </c>
      <c r="AZ187" s="20">
        <f t="shared" si="570"/>
        <v>94999.7</v>
      </c>
      <c r="BA187" s="20">
        <f t="shared" si="571"/>
        <v>92999.7</v>
      </c>
      <c r="BB187" s="20">
        <f t="shared" si="572"/>
        <v>92999.7</v>
      </c>
      <c r="BC187" s="20">
        <f t="shared" si="678"/>
        <v>0</v>
      </c>
      <c r="BD187" s="20">
        <f t="shared" si="574"/>
        <v>94999.7</v>
      </c>
      <c r="BE187" s="20">
        <f t="shared" si="678"/>
        <v>0</v>
      </c>
      <c r="BF187" s="20">
        <f t="shared" si="678"/>
        <v>0</v>
      </c>
      <c r="BG187" s="20">
        <f t="shared" si="678"/>
        <v>0</v>
      </c>
      <c r="BH187" s="20">
        <f t="shared" si="576"/>
        <v>94999.7</v>
      </c>
      <c r="BI187" s="20">
        <f t="shared" si="577"/>
        <v>92999.7</v>
      </c>
      <c r="BJ187" s="20">
        <f t="shared" si="578"/>
        <v>92999.7</v>
      </c>
      <c r="BK187" s="20">
        <f t="shared" si="678"/>
        <v>0</v>
      </c>
      <c r="BL187" s="20">
        <f t="shared" si="678"/>
        <v>0</v>
      </c>
      <c r="BM187" s="20">
        <f t="shared" si="580"/>
        <v>94999.7</v>
      </c>
      <c r="BN187" s="20">
        <f t="shared" si="581"/>
        <v>92999.7</v>
      </c>
      <c r="BO187" s="20">
        <f t="shared" si="678"/>
        <v>964.81600000000003</v>
      </c>
      <c r="BP187" s="20">
        <f t="shared" si="678"/>
        <v>0</v>
      </c>
      <c r="BQ187" s="20">
        <f t="shared" si="678"/>
        <v>0</v>
      </c>
      <c r="BR187" s="20">
        <f t="shared" si="583"/>
        <v>95964.516000000003</v>
      </c>
      <c r="BS187" s="20">
        <f t="shared" si="584"/>
        <v>92999.7</v>
      </c>
      <c r="BT187" s="20">
        <f t="shared" si="585"/>
        <v>92999.7</v>
      </c>
      <c r="BU187" s="20">
        <f t="shared" si="678"/>
        <v>0</v>
      </c>
      <c r="BV187" s="20">
        <f t="shared" si="587"/>
        <v>95964.516000000003</v>
      </c>
      <c r="BW187" s="20">
        <f t="shared" si="678"/>
        <v>0</v>
      </c>
      <c r="BX187" s="20">
        <f t="shared" si="678"/>
        <v>0</v>
      </c>
      <c r="BY187" s="20">
        <f t="shared" si="589"/>
        <v>95964.516000000003</v>
      </c>
      <c r="BZ187" s="20">
        <f t="shared" si="590"/>
        <v>92999.7</v>
      </c>
      <c r="CA187" s="20">
        <f t="shared" si="678"/>
        <v>0</v>
      </c>
      <c r="CB187" s="20">
        <f t="shared" si="592"/>
        <v>95964.516000000003</v>
      </c>
      <c r="CC187" s="20">
        <f t="shared" si="678"/>
        <v>0</v>
      </c>
      <c r="CD187" s="20">
        <f t="shared" si="594"/>
        <v>95964.516000000003</v>
      </c>
      <c r="CE187" s="20">
        <f t="shared" si="678"/>
        <v>0</v>
      </c>
    </row>
    <row r="188" spans="1:83" ht="47.25" x14ac:dyDescent="0.25">
      <c r="A188" s="10" t="s">
        <v>222</v>
      </c>
      <c r="B188" s="19">
        <v>600</v>
      </c>
      <c r="C188" s="10"/>
      <c r="D188" s="10"/>
      <c r="E188" s="25" t="s">
        <v>614</v>
      </c>
      <c r="F188" s="20">
        <f>F189</f>
        <v>92999.7</v>
      </c>
      <c r="G188" s="20">
        <f t="shared" si="678"/>
        <v>92999.7</v>
      </c>
      <c r="H188" s="20">
        <f t="shared" si="678"/>
        <v>92999.7</v>
      </c>
      <c r="I188" s="20">
        <f t="shared" si="678"/>
        <v>2000</v>
      </c>
      <c r="J188" s="20">
        <f t="shared" si="678"/>
        <v>0</v>
      </c>
      <c r="K188" s="20">
        <f t="shared" si="678"/>
        <v>0</v>
      </c>
      <c r="L188" s="20">
        <f t="shared" si="542"/>
        <v>94999.7</v>
      </c>
      <c r="M188" s="20">
        <f t="shared" si="543"/>
        <v>92999.7</v>
      </c>
      <c r="N188" s="20">
        <f t="shared" si="544"/>
        <v>92999.7</v>
      </c>
      <c r="O188" s="20">
        <f t="shared" si="678"/>
        <v>0</v>
      </c>
      <c r="P188" s="20">
        <f t="shared" si="678"/>
        <v>0</v>
      </c>
      <c r="Q188" s="20">
        <f t="shared" si="678"/>
        <v>0</v>
      </c>
      <c r="R188" s="20">
        <f t="shared" si="546"/>
        <v>94999.7</v>
      </c>
      <c r="S188" s="20">
        <f t="shared" si="547"/>
        <v>92999.7</v>
      </c>
      <c r="T188" s="20">
        <f t="shared" si="548"/>
        <v>92999.7</v>
      </c>
      <c r="U188" s="20">
        <f t="shared" si="678"/>
        <v>0</v>
      </c>
      <c r="V188" s="20">
        <f t="shared" si="550"/>
        <v>94999.7</v>
      </c>
      <c r="W188" s="20">
        <f t="shared" si="678"/>
        <v>0</v>
      </c>
      <c r="X188" s="20">
        <f t="shared" si="678"/>
        <v>0</v>
      </c>
      <c r="Y188" s="20">
        <f t="shared" si="678"/>
        <v>0</v>
      </c>
      <c r="Z188" s="20">
        <f t="shared" si="552"/>
        <v>94999.7</v>
      </c>
      <c r="AA188" s="20">
        <f t="shared" si="553"/>
        <v>92999.7</v>
      </c>
      <c r="AB188" s="20">
        <f t="shared" si="554"/>
        <v>92999.7</v>
      </c>
      <c r="AC188" s="20">
        <f t="shared" si="678"/>
        <v>0</v>
      </c>
      <c r="AD188" s="20">
        <f t="shared" si="678"/>
        <v>0</v>
      </c>
      <c r="AE188" s="20">
        <f t="shared" si="678"/>
        <v>0</v>
      </c>
      <c r="AF188" s="20">
        <f t="shared" si="556"/>
        <v>94999.7</v>
      </c>
      <c r="AG188" s="20">
        <f t="shared" si="557"/>
        <v>92999.7</v>
      </c>
      <c r="AH188" s="20">
        <f t="shared" si="558"/>
        <v>92999.7</v>
      </c>
      <c r="AI188" s="20">
        <f t="shared" si="678"/>
        <v>0</v>
      </c>
      <c r="AJ188" s="20">
        <f t="shared" si="560"/>
        <v>94999.7</v>
      </c>
      <c r="AK188" s="20">
        <f t="shared" si="678"/>
        <v>0</v>
      </c>
      <c r="AL188" s="20">
        <f t="shared" si="678"/>
        <v>0</v>
      </c>
      <c r="AM188" s="20">
        <f t="shared" si="678"/>
        <v>0</v>
      </c>
      <c r="AN188" s="20">
        <f t="shared" si="562"/>
        <v>94999.7</v>
      </c>
      <c r="AO188" s="20">
        <f t="shared" si="563"/>
        <v>92999.7</v>
      </c>
      <c r="AP188" s="20">
        <f t="shared" si="564"/>
        <v>92999.7</v>
      </c>
      <c r="AQ188" s="20">
        <f t="shared" si="678"/>
        <v>0</v>
      </c>
      <c r="AR188" s="20">
        <f t="shared" si="678"/>
        <v>0</v>
      </c>
      <c r="AS188" s="20">
        <f t="shared" si="678"/>
        <v>0</v>
      </c>
      <c r="AT188" s="20">
        <f t="shared" si="566"/>
        <v>94999.7</v>
      </c>
      <c r="AU188" s="20">
        <f t="shared" si="567"/>
        <v>92999.7</v>
      </c>
      <c r="AV188" s="20">
        <f t="shared" si="568"/>
        <v>92999.7</v>
      </c>
      <c r="AW188" s="20">
        <f t="shared" si="678"/>
        <v>0</v>
      </c>
      <c r="AX188" s="20">
        <f t="shared" si="678"/>
        <v>0</v>
      </c>
      <c r="AY188" s="20">
        <f t="shared" si="678"/>
        <v>0</v>
      </c>
      <c r="AZ188" s="20">
        <f t="shared" si="570"/>
        <v>94999.7</v>
      </c>
      <c r="BA188" s="20">
        <f t="shared" si="571"/>
        <v>92999.7</v>
      </c>
      <c r="BB188" s="20">
        <f t="shared" si="572"/>
        <v>92999.7</v>
      </c>
      <c r="BC188" s="20">
        <f t="shared" si="678"/>
        <v>0</v>
      </c>
      <c r="BD188" s="20">
        <f t="shared" si="574"/>
        <v>94999.7</v>
      </c>
      <c r="BE188" s="20">
        <f t="shared" si="678"/>
        <v>0</v>
      </c>
      <c r="BF188" s="20">
        <f t="shared" si="678"/>
        <v>0</v>
      </c>
      <c r="BG188" s="20">
        <f t="shared" si="678"/>
        <v>0</v>
      </c>
      <c r="BH188" s="20">
        <f t="shared" si="576"/>
        <v>94999.7</v>
      </c>
      <c r="BI188" s="20">
        <f t="shared" si="577"/>
        <v>92999.7</v>
      </c>
      <c r="BJ188" s="20">
        <f t="shared" si="578"/>
        <v>92999.7</v>
      </c>
      <c r="BK188" s="20">
        <f t="shared" si="678"/>
        <v>0</v>
      </c>
      <c r="BL188" s="20">
        <f t="shared" si="678"/>
        <v>0</v>
      </c>
      <c r="BM188" s="20">
        <f t="shared" si="580"/>
        <v>94999.7</v>
      </c>
      <c r="BN188" s="20">
        <f t="shared" si="581"/>
        <v>92999.7</v>
      </c>
      <c r="BO188" s="20">
        <f t="shared" si="678"/>
        <v>964.81600000000003</v>
      </c>
      <c r="BP188" s="20">
        <f t="shared" si="678"/>
        <v>0</v>
      </c>
      <c r="BQ188" s="20">
        <f t="shared" si="678"/>
        <v>0</v>
      </c>
      <c r="BR188" s="20">
        <f t="shared" si="583"/>
        <v>95964.516000000003</v>
      </c>
      <c r="BS188" s="20">
        <f t="shared" si="584"/>
        <v>92999.7</v>
      </c>
      <c r="BT188" s="20">
        <f t="shared" si="585"/>
        <v>92999.7</v>
      </c>
      <c r="BU188" s="20">
        <f t="shared" si="678"/>
        <v>0</v>
      </c>
      <c r="BV188" s="20">
        <f t="shared" si="587"/>
        <v>95964.516000000003</v>
      </c>
      <c r="BW188" s="20">
        <f t="shared" si="678"/>
        <v>0</v>
      </c>
      <c r="BX188" s="20">
        <f t="shared" si="678"/>
        <v>0</v>
      </c>
      <c r="BY188" s="20">
        <f t="shared" si="589"/>
        <v>95964.516000000003</v>
      </c>
      <c r="BZ188" s="20">
        <f t="shared" si="590"/>
        <v>92999.7</v>
      </c>
      <c r="CA188" s="20">
        <f t="shared" si="678"/>
        <v>0</v>
      </c>
      <c r="CB188" s="20">
        <f t="shared" si="592"/>
        <v>95964.516000000003</v>
      </c>
      <c r="CC188" s="20">
        <f t="shared" si="678"/>
        <v>0</v>
      </c>
      <c r="CD188" s="20">
        <f t="shared" si="594"/>
        <v>95964.516000000003</v>
      </c>
      <c r="CE188" s="20">
        <f t="shared" si="678"/>
        <v>0</v>
      </c>
    </row>
    <row r="189" spans="1:83" x14ac:dyDescent="0.25">
      <c r="A189" s="10" t="s">
        <v>222</v>
      </c>
      <c r="B189" s="19">
        <v>610</v>
      </c>
      <c r="C189" s="10"/>
      <c r="D189" s="10"/>
      <c r="E189" s="25" t="s">
        <v>615</v>
      </c>
      <c r="F189" s="20">
        <f>F190</f>
        <v>92999.7</v>
      </c>
      <c r="G189" s="20">
        <f t="shared" si="678"/>
        <v>92999.7</v>
      </c>
      <c r="H189" s="20">
        <f t="shared" si="678"/>
        <v>92999.7</v>
      </c>
      <c r="I189" s="20">
        <f t="shared" si="678"/>
        <v>2000</v>
      </c>
      <c r="J189" s="20">
        <f t="shared" si="678"/>
        <v>0</v>
      </c>
      <c r="K189" s="20">
        <f t="shared" si="678"/>
        <v>0</v>
      </c>
      <c r="L189" s="20">
        <f t="shared" si="542"/>
        <v>94999.7</v>
      </c>
      <c r="M189" s="20">
        <f t="shared" si="543"/>
        <v>92999.7</v>
      </c>
      <c r="N189" s="20">
        <f t="shared" si="544"/>
        <v>92999.7</v>
      </c>
      <c r="O189" s="20">
        <f t="shared" si="678"/>
        <v>0</v>
      </c>
      <c r="P189" s="20">
        <f t="shared" si="678"/>
        <v>0</v>
      </c>
      <c r="Q189" s="20">
        <f t="shared" si="678"/>
        <v>0</v>
      </c>
      <c r="R189" s="20">
        <f t="shared" si="546"/>
        <v>94999.7</v>
      </c>
      <c r="S189" s="20">
        <f t="shared" si="547"/>
        <v>92999.7</v>
      </c>
      <c r="T189" s="20">
        <f t="shared" si="548"/>
        <v>92999.7</v>
      </c>
      <c r="U189" s="20">
        <f t="shared" si="678"/>
        <v>0</v>
      </c>
      <c r="V189" s="20">
        <f t="shared" si="550"/>
        <v>94999.7</v>
      </c>
      <c r="W189" s="20">
        <f t="shared" si="678"/>
        <v>0</v>
      </c>
      <c r="X189" s="20">
        <f t="shared" si="678"/>
        <v>0</v>
      </c>
      <c r="Y189" s="20">
        <f t="shared" si="678"/>
        <v>0</v>
      </c>
      <c r="Z189" s="20">
        <f t="shared" si="552"/>
        <v>94999.7</v>
      </c>
      <c r="AA189" s="20">
        <f t="shared" si="553"/>
        <v>92999.7</v>
      </c>
      <c r="AB189" s="20">
        <f t="shared" si="554"/>
        <v>92999.7</v>
      </c>
      <c r="AC189" s="20">
        <f t="shared" si="678"/>
        <v>0</v>
      </c>
      <c r="AD189" s="20">
        <f t="shared" si="678"/>
        <v>0</v>
      </c>
      <c r="AE189" s="20">
        <f t="shared" si="678"/>
        <v>0</v>
      </c>
      <c r="AF189" s="20">
        <f t="shared" si="556"/>
        <v>94999.7</v>
      </c>
      <c r="AG189" s="20">
        <f t="shared" si="557"/>
        <v>92999.7</v>
      </c>
      <c r="AH189" s="20">
        <f t="shared" si="558"/>
        <v>92999.7</v>
      </c>
      <c r="AI189" s="20">
        <f t="shared" si="678"/>
        <v>0</v>
      </c>
      <c r="AJ189" s="20">
        <f t="shared" si="560"/>
        <v>94999.7</v>
      </c>
      <c r="AK189" s="20">
        <f t="shared" si="678"/>
        <v>0</v>
      </c>
      <c r="AL189" s="20">
        <f t="shared" si="678"/>
        <v>0</v>
      </c>
      <c r="AM189" s="20">
        <f t="shared" si="678"/>
        <v>0</v>
      </c>
      <c r="AN189" s="20">
        <f t="shared" si="562"/>
        <v>94999.7</v>
      </c>
      <c r="AO189" s="20">
        <f t="shared" si="563"/>
        <v>92999.7</v>
      </c>
      <c r="AP189" s="20">
        <f t="shared" si="564"/>
        <v>92999.7</v>
      </c>
      <c r="AQ189" s="20">
        <f t="shared" si="678"/>
        <v>0</v>
      </c>
      <c r="AR189" s="20">
        <f t="shared" si="678"/>
        <v>0</v>
      </c>
      <c r="AS189" s="20">
        <f t="shared" si="678"/>
        <v>0</v>
      </c>
      <c r="AT189" s="20">
        <f t="shared" si="566"/>
        <v>94999.7</v>
      </c>
      <c r="AU189" s="20">
        <f t="shared" si="567"/>
        <v>92999.7</v>
      </c>
      <c r="AV189" s="20">
        <f t="shared" si="568"/>
        <v>92999.7</v>
      </c>
      <c r="AW189" s="20">
        <f t="shared" si="678"/>
        <v>0</v>
      </c>
      <c r="AX189" s="20">
        <f t="shared" si="678"/>
        <v>0</v>
      </c>
      <c r="AY189" s="20">
        <f t="shared" si="678"/>
        <v>0</v>
      </c>
      <c r="AZ189" s="20">
        <f t="shared" si="570"/>
        <v>94999.7</v>
      </c>
      <c r="BA189" s="20">
        <f t="shared" si="571"/>
        <v>92999.7</v>
      </c>
      <c r="BB189" s="20">
        <f t="shared" si="572"/>
        <v>92999.7</v>
      </c>
      <c r="BC189" s="20">
        <f t="shared" si="678"/>
        <v>0</v>
      </c>
      <c r="BD189" s="20">
        <f t="shared" si="574"/>
        <v>94999.7</v>
      </c>
      <c r="BE189" s="20">
        <f t="shared" si="678"/>
        <v>0</v>
      </c>
      <c r="BF189" s="20">
        <f t="shared" si="678"/>
        <v>0</v>
      </c>
      <c r="BG189" s="20">
        <f t="shared" si="678"/>
        <v>0</v>
      </c>
      <c r="BH189" s="20">
        <f t="shared" si="576"/>
        <v>94999.7</v>
      </c>
      <c r="BI189" s="20">
        <f t="shared" si="577"/>
        <v>92999.7</v>
      </c>
      <c r="BJ189" s="20">
        <f t="shared" si="578"/>
        <v>92999.7</v>
      </c>
      <c r="BK189" s="20">
        <f t="shared" si="678"/>
        <v>0</v>
      </c>
      <c r="BL189" s="20">
        <f t="shared" si="678"/>
        <v>0</v>
      </c>
      <c r="BM189" s="20">
        <f t="shared" si="580"/>
        <v>94999.7</v>
      </c>
      <c r="BN189" s="20">
        <f t="shared" si="581"/>
        <v>92999.7</v>
      </c>
      <c r="BO189" s="20">
        <f t="shared" si="678"/>
        <v>964.81600000000003</v>
      </c>
      <c r="BP189" s="20">
        <f t="shared" si="678"/>
        <v>0</v>
      </c>
      <c r="BQ189" s="20">
        <f t="shared" si="678"/>
        <v>0</v>
      </c>
      <c r="BR189" s="20">
        <f t="shared" si="583"/>
        <v>95964.516000000003</v>
      </c>
      <c r="BS189" s="20">
        <f t="shared" si="584"/>
        <v>92999.7</v>
      </c>
      <c r="BT189" s="20">
        <f t="shared" si="585"/>
        <v>92999.7</v>
      </c>
      <c r="BU189" s="20">
        <f t="shared" si="678"/>
        <v>0</v>
      </c>
      <c r="BV189" s="20">
        <f t="shared" si="587"/>
        <v>95964.516000000003</v>
      </c>
      <c r="BW189" s="20">
        <f t="shared" si="678"/>
        <v>0</v>
      </c>
      <c r="BX189" s="20">
        <f t="shared" si="678"/>
        <v>0</v>
      </c>
      <c r="BY189" s="20">
        <f t="shared" si="589"/>
        <v>95964.516000000003</v>
      </c>
      <c r="BZ189" s="20">
        <f t="shared" si="590"/>
        <v>92999.7</v>
      </c>
      <c r="CA189" s="20">
        <f t="shared" si="678"/>
        <v>0</v>
      </c>
      <c r="CB189" s="20">
        <f t="shared" si="592"/>
        <v>95964.516000000003</v>
      </c>
      <c r="CC189" s="20">
        <f t="shared" si="678"/>
        <v>0</v>
      </c>
      <c r="CD189" s="20">
        <f t="shared" si="594"/>
        <v>95964.516000000003</v>
      </c>
      <c r="CE189" s="20">
        <f t="shared" si="678"/>
        <v>0</v>
      </c>
    </row>
    <row r="190" spans="1:83" x14ac:dyDescent="0.25">
      <c r="A190" s="10" t="s">
        <v>222</v>
      </c>
      <c r="B190" s="19">
        <v>610</v>
      </c>
      <c r="C190" s="10" t="s">
        <v>343</v>
      </c>
      <c r="D190" s="10" t="s">
        <v>336</v>
      </c>
      <c r="E190" s="25" t="s">
        <v>589</v>
      </c>
      <c r="F190" s="20">
        <v>92999.7</v>
      </c>
      <c r="G190" s="20">
        <v>92999.7</v>
      </c>
      <c r="H190" s="20">
        <v>92999.7</v>
      </c>
      <c r="I190" s="20">
        <v>2000</v>
      </c>
      <c r="J190" s="20"/>
      <c r="K190" s="20"/>
      <c r="L190" s="20">
        <f t="shared" si="542"/>
        <v>94999.7</v>
      </c>
      <c r="M190" s="20">
        <f t="shared" si="543"/>
        <v>92999.7</v>
      </c>
      <c r="N190" s="20">
        <f t="shared" si="544"/>
        <v>92999.7</v>
      </c>
      <c r="O190" s="20"/>
      <c r="P190" s="20"/>
      <c r="Q190" s="20"/>
      <c r="R190" s="20">
        <f t="shared" si="546"/>
        <v>94999.7</v>
      </c>
      <c r="S190" s="20">
        <f t="shared" si="547"/>
        <v>92999.7</v>
      </c>
      <c r="T190" s="20">
        <f t="shared" si="548"/>
        <v>92999.7</v>
      </c>
      <c r="U190" s="20"/>
      <c r="V190" s="20">
        <f t="shared" si="550"/>
        <v>94999.7</v>
      </c>
      <c r="W190" s="20"/>
      <c r="X190" s="20"/>
      <c r="Y190" s="20"/>
      <c r="Z190" s="20">
        <f t="shared" si="552"/>
        <v>94999.7</v>
      </c>
      <c r="AA190" s="20">
        <f t="shared" si="553"/>
        <v>92999.7</v>
      </c>
      <c r="AB190" s="20">
        <f t="shared" si="554"/>
        <v>92999.7</v>
      </c>
      <c r="AC190" s="20"/>
      <c r="AD190" s="20"/>
      <c r="AE190" s="20"/>
      <c r="AF190" s="20">
        <f t="shared" si="556"/>
        <v>94999.7</v>
      </c>
      <c r="AG190" s="20">
        <f t="shared" si="557"/>
        <v>92999.7</v>
      </c>
      <c r="AH190" s="20">
        <f t="shared" si="558"/>
        <v>92999.7</v>
      </c>
      <c r="AI190" s="20"/>
      <c r="AJ190" s="20">
        <f t="shared" si="560"/>
        <v>94999.7</v>
      </c>
      <c r="AK190" s="20"/>
      <c r="AL190" s="20"/>
      <c r="AM190" s="20"/>
      <c r="AN190" s="20">
        <f t="shared" si="562"/>
        <v>94999.7</v>
      </c>
      <c r="AO190" s="20">
        <f t="shared" si="563"/>
        <v>92999.7</v>
      </c>
      <c r="AP190" s="20">
        <f t="shared" si="564"/>
        <v>92999.7</v>
      </c>
      <c r="AQ190" s="20"/>
      <c r="AR190" s="20"/>
      <c r="AS190" s="20"/>
      <c r="AT190" s="20">
        <f t="shared" si="566"/>
        <v>94999.7</v>
      </c>
      <c r="AU190" s="20">
        <f t="shared" si="567"/>
        <v>92999.7</v>
      </c>
      <c r="AV190" s="20">
        <f t="shared" si="568"/>
        <v>92999.7</v>
      </c>
      <c r="AW190" s="20"/>
      <c r="AX190" s="20"/>
      <c r="AY190" s="20"/>
      <c r="AZ190" s="20">
        <f t="shared" si="570"/>
        <v>94999.7</v>
      </c>
      <c r="BA190" s="20">
        <f t="shared" si="571"/>
        <v>92999.7</v>
      </c>
      <c r="BB190" s="20">
        <f t="shared" si="572"/>
        <v>92999.7</v>
      </c>
      <c r="BC190" s="20"/>
      <c r="BD190" s="20">
        <f t="shared" si="574"/>
        <v>94999.7</v>
      </c>
      <c r="BE190" s="20"/>
      <c r="BF190" s="20"/>
      <c r="BG190" s="20"/>
      <c r="BH190" s="20">
        <f t="shared" si="576"/>
        <v>94999.7</v>
      </c>
      <c r="BI190" s="20">
        <f t="shared" si="577"/>
        <v>92999.7</v>
      </c>
      <c r="BJ190" s="20">
        <f t="shared" si="578"/>
        <v>92999.7</v>
      </c>
      <c r="BK190" s="20"/>
      <c r="BL190" s="20"/>
      <c r="BM190" s="20">
        <f t="shared" si="580"/>
        <v>94999.7</v>
      </c>
      <c r="BN190" s="20">
        <f t="shared" si="581"/>
        <v>92999.7</v>
      </c>
      <c r="BO190" s="20">
        <v>964.81600000000003</v>
      </c>
      <c r="BP190" s="20"/>
      <c r="BQ190" s="20"/>
      <c r="BR190" s="20">
        <f t="shared" si="583"/>
        <v>95964.516000000003</v>
      </c>
      <c r="BS190" s="20">
        <f t="shared" si="584"/>
        <v>92999.7</v>
      </c>
      <c r="BT190" s="20">
        <f t="shared" si="585"/>
        <v>92999.7</v>
      </c>
      <c r="BU190" s="20"/>
      <c r="BV190" s="20">
        <f t="shared" si="587"/>
        <v>95964.516000000003</v>
      </c>
      <c r="BW190" s="20"/>
      <c r="BX190" s="20"/>
      <c r="BY190" s="20">
        <f t="shared" si="589"/>
        <v>95964.516000000003</v>
      </c>
      <c r="BZ190" s="20">
        <f t="shared" si="590"/>
        <v>92999.7</v>
      </c>
      <c r="CA190" s="20"/>
      <c r="CB190" s="20">
        <f t="shared" si="592"/>
        <v>95964.516000000003</v>
      </c>
      <c r="CC190" s="20"/>
      <c r="CD190" s="20">
        <f t="shared" si="594"/>
        <v>95964.516000000003</v>
      </c>
      <c r="CE190" s="20"/>
    </row>
    <row r="191" spans="1:83" ht="31.5" x14ac:dyDescent="0.25">
      <c r="A191" s="10" t="s">
        <v>1300</v>
      </c>
      <c r="B191" s="19"/>
      <c r="C191" s="10"/>
      <c r="D191" s="10"/>
      <c r="E191" s="25" t="s">
        <v>1307</v>
      </c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>
        <f>BS192</f>
        <v>0</v>
      </c>
      <c r="BT191" s="20">
        <f t="shared" ref="BT191:CE193" si="682">BT192</f>
        <v>0</v>
      </c>
      <c r="BU191" s="20">
        <f t="shared" si="682"/>
        <v>0</v>
      </c>
      <c r="BV191" s="20">
        <f t="shared" si="682"/>
        <v>0</v>
      </c>
      <c r="BW191" s="20">
        <f t="shared" si="682"/>
        <v>1360.7</v>
      </c>
      <c r="BX191" s="20">
        <f t="shared" si="682"/>
        <v>0</v>
      </c>
      <c r="BY191" s="20">
        <f t="shared" si="589"/>
        <v>1360.7</v>
      </c>
      <c r="BZ191" s="20">
        <f t="shared" si="590"/>
        <v>0</v>
      </c>
      <c r="CA191" s="20">
        <f t="shared" si="682"/>
        <v>0</v>
      </c>
      <c r="CB191" s="20">
        <f t="shared" si="592"/>
        <v>1360.7</v>
      </c>
      <c r="CC191" s="20">
        <f t="shared" si="682"/>
        <v>0</v>
      </c>
      <c r="CD191" s="20">
        <f t="shared" si="594"/>
        <v>1360.7</v>
      </c>
      <c r="CE191" s="20">
        <f t="shared" si="682"/>
        <v>0</v>
      </c>
    </row>
    <row r="192" spans="1:83" ht="47.25" x14ac:dyDescent="0.25">
      <c r="A192" s="10" t="s">
        <v>1300</v>
      </c>
      <c r="B192" s="19">
        <v>600</v>
      </c>
      <c r="C192" s="10"/>
      <c r="D192" s="10"/>
      <c r="E192" s="25" t="s">
        <v>614</v>
      </c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>
        <f>BS193</f>
        <v>0</v>
      </c>
      <c r="BT192" s="20">
        <f t="shared" si="682"/>
        <v>0</v>
      </c>
      <c r="BU192" s="20">
        <f t="shared" si="682"/>
        <v>0</v>
      </c>
      <c r="BV192" s="20">
        <f t="shared" si="682"/>
        <v>0</v>
      </c>
      <c r="BW192" s="20">
        <f t="shared" si="682"/>
        <v>1360.7</v>
      </c>
      <c r="BX192" s="20">
        <f t="shared" si="682"/>
        <v>0</v>
      </c>
      <c r="BY192" s="20">
        <f t="shared" si="589"/>
        <v>1360.7</v>
      </c>
      <c r="BZ192" s="20">
        <f t="shared" si="590"/>
        <v>0</v>
      </c>
      <c r="CA192" s="20">
        <f t="shared" si="682"/>
        <v>0</v>
      </c>
      <c r="CB192" s="20">
        <f t="shared" si="592"/>
        <v>1360.7</v>
      </c>
      <c r="CC192" s="20">
        <f t="shared" si="682"/>
        <v>0</v>
      </c>
      <c r="CD192" s="20">
        <f t="shared" si="594"/>
        <v>1360.7</v>
      </c>
      <c r="CE192" s="20">
        <f t="shared" si="682"/>
        <v>0</v>
      </c>
    </row>
    <row r="193" spans="1:84" x14ac:dyDescent="0.25">
      <c r="A193" s="10" t="s">
        <v>1300</v>
      </c>
      <c r="B193" s="19">
        <v>610</v>
      </c>
      <c r="C193" s="10"/>
      <c r="D193" s="10"/>
      <c r="E193" s="25" t="s">
        <v>615</v>
      </c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>
        <f>BS194</f>
        <v>0</v>
      </c>
      <c r="BT193" s="20">
        <f t="shared" si="682"/>
        <v>0</v>
      </c>
      <c r="BU193" s="20">
        <f t="shared" si="682"/>
        <v>0</v>
      </c>
      <c r="BV193" s="20">
        <f t="shared" si="682"/>
        <v>0</v>
      </c>
      <c r="BW193" s="20">
        <f t="shared" si="682"/>
        <v>1360.7</v>
      </c>
      <c r="BX193" s="20">
        <f t="shared" si="682"/>
        <v>0</v>
      </c>
      <c r="BY193" s="20">
        <f t="shared" si="589"/>
        <v>1360.7</v>
      </c>
      <c r="BZ193" s="20">
        <f t="shared" si="590"/>
        <v>0</v>
      </c>
      <c r="CA193" s="20">
        <f t="shared" si="682"/>
        <v>0</v>
      </c>
      <c r="CB193" s="20">
        <f t="shared" si="592"/>
        <v>1360.7</v>
      </c>
      <c r="CC193" s="20">
        <f t="shared" si="682"/>
        <v>0</v>
      </c>
      <c r="CD193" s="20">
        <f t="shared" si="594"/>
        <v>1360.7</v>
      </c>
      <c r="CE193" s="20">
        <f t="shared" si="682"/>
        <v>0</v>
      </c>
    </row>
    <row r="194" spans="1:84" x14ac:dyDescent="0.25">
      <c r="A194" s="10" t="s">
        <v>1300</v>
      </c>
      <c r="B194" s="19">
        <v>610</v>
      </c>
      <c r="C194" s="10" t="s">
        <v>343</v>
      </c>
      <c r="D194" s="10" t="s">
        <v>336</v>
      </c>
      <c r="E194" s="25" t="s">
        <v>589</v>
      </c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>
        <v>0</v>
      </c>
      <c r="BT194" s="20">
        <v>0</v>
      </c>
      <c r="BU194" s="20"/>
      <c r="BV194" s="20">
        <v>0</v>
      </c>
      <c r="BW194" s="20">
        <v>1360.7</v>
      </c>
      <c r="BX194" s="20"/>
      <c r="BY194" s="20">
        <f t="shared" si="589"/>
        <v>1360.7</v>
      </c>
      <c r="BZ194" s="20">
        <f t="shared" si="590"/>
        <v>0</v>
      </c>
      <c r="CA194" s="20"/>
      <c r="CB194" s="20">
        <f t="shared" si="592"/>
        <v>1360.7</v>
      </c>
      <c r="CC194" s="20"/>
      <c r="CD194" s="20">
        <f t="shared" si="594"/>
        <v>1360.7</v>
      </c>
      <c r="CE194" s="20"/>
    </row>
    <row r="195" spans="1:84" ht="63" hidden="1" x14ac:dyDescent="0.25">
      <c r="A195" s="10" t="s">
        <v>364</v>
      </c>
      <c r="B195" s="19"/>
      <c r="C195" s="10"/>
      <c r="D195" s="10"/>
      <c r="E195" s="25" t="s">
        <v>662</v>
      </c>
      <c r="F195" s="20">
        <f>F196</f>
        <v>50000</v>
      </c>
      <c r="G195" s="20">
        <f t="shared" ref="G195:CE198" si="683">G196</f>
        <v>50000</v>
      </c>
      <c r="H195" s="20">
        <f t="shared" si="683"/>
        <v>50000</v>
      </c>
      <c r="I195" s="20">
        <f t="shared" si="683"/>
        <v>0</v>
      </c>
      <c r="J195" s="20">
        <f t="shared" si="683"/>
        <v>0</v>
      </c>
      <c r="K195" s="20">
        <f t="shared" si="683"/>
        <v>0</v>
      </c>
      <c r="L195" s="20">
        <f t="shared" si="542"/>
        <v>50000</v>
      </c>
      <c r="M195" s="20">
        <f t="shared" si="543"/>
        <v>50000</v>
      </c>
      <c r="N195" s="20">
        <f t="shared" si="544"/>
        <v>50000</v>
      </c>
      <c r="O195" s="20">
        <f t="shared" si="683"/>
        <v>0</v>
      </c>
      <c r="P195" s="20">
        <f t="shared" si="683"/>
        <v>0</v>
      </c>
      <c r="Q195" s="20">
        <f t="shared" si="683"/>
        <v>0</v>
      </c>
      <c r="R195" s="20">
        <f t="shared" si="546"/>
        <v>50000</v>
      </c>
      <c r="S195" s="20">
        <f t="shared" si="547"/>
        <v>50000</v>
      </c>
      <c r="T195" s="20">
        <f t="shared" si="548"/>
        <v>50000</v>
      </c>
      <c r="U195" s="20">
        <f t="shared" si="683"/>
        <v>0</v>
      </c>
      <c r="V195" s="20">
        <f t="shared" si="550"/>
        <v>50000</v>
      </c>
      <c r="W195" s="20">
        <f t="shared" si="683"/>
        <v>0</v>
      </c>
      <c r="X195" s="20">
        <f t="shared" si="683"/>
        <v>0</v>
      </c>
      <c r="Y195" s="20">
        <f t="shared" si="683"/>
        <v>0</v>
      </c>
      <c r="Z195" s="20">
        <f t="shared" si="552"/>
        <v>50000</v>
      </c>
      <c r="AA195" s="20">
        <f t="shared" si="553"/>
        <v>50000</v>
      </c>
      <c r="AB195" s="20">
        <f t="shared" si="554"/>
        <v>50000</v>
      </c>
      <c r="AC195" s="20">
        <f t="shared" si="683"/>
        <v>0</v>
      </c>
      <c r="AD195" s="20">
        <f t="shared" si="683"/>
        <v>0</v>
      </c>
      <c r="AE195" s="20">
        <f t="shared" si="683"/>
        <v>0</v>
      </c>
      <c r="AF195" s="20">
        <f t="shared" si="556"/>
        <v>50000</v>
      </c>
      <c r="AG195" s="20">
        <f t="shared" si="557"/>
        <v>50000</v>
      </c>
      <c r="AH195" s="20">
        <f t="shared" si="558"/>
        <v>50000</v>
      </c>
      <c r="AI195" s="20">
        <f t="shared" si="683"/>
        <v>0</v>
      </c>
      <c r="AJ195" s="20">
        <f t="shared" si="560"/>
        <v>50000</v>
      </c>
      <c r="AK195" s="20">
        <f t="shared" si="683"/>
        <v>-50000</v>
      </c>
      <c r="AL195" s="20">
        <f t="shared" si="683"/>
        <v>-27415.3</v>
      </c>
      <c r="AM195" s="20">
        <f t="shared" si="683"/>
        <v>77415.3</v>
      </c>
      <c r="AN195" s="20">
        <f t="shared" si="562"/>
        <v>0</v>
      </c>
      <c r="AO195" s="20">
        <f t="shared" si="563"/>
        <v>22584.7</v>
      </c>
      <c r="AP195" s="20">
        <f t="shared" si="564"/>
        <v>127415.3</v>
      </c>
      <c r="AQ195" s="20">
        <f t="shared" si="683"/>
        <v>0</v>
      </c>
      <c r="AR195" s="20">
        <f t="shared" si="683"/>
        <v>0</v>
      </c>
      <c r="AS195" s="20">
        <f t="shared" si="683"/>
        <v>0</v>
      </c>
      <c r="AT195" s="20">
        <f t="shared" si="566"/>
        <v>0</v>
      </c>
      <c r="AU195" s="20">
        <f t="shared" si="567"/>
        <v>22584.7</v>
      </c>
      <c r="AV195" s="20">
        <f t="shared" si="568"/>
        <v>127415.3</v>
      </c>
      <c r="AW195" s="20">
        <f t="shared" si="683"/>
        <v>0</v>
      </c>
      <c r="AX195" s="20">
        <f t="shared" si="683"/>
        <v>0</v>
      </c>
      <c r="AY195" s="20">
        <f t="shared" si="683"/>
        <v>0</v>
      </c>
      <c r="AZ195" s="20">
        <f t="shared" si="570"/>
        <v>0</v>
      </c>
      <c r="BA195" s="20">
        <f t="shared" si="571"/>
        <v>22584.7</v>
      </c>
      <c r="BB195" s="20">
        <f t="shared" si="572"/>
        <v>127415.3</v>
      </c>
      <c r="BC195" s="20">
        <f t="shared" si="683"/>
        <v>0</v>
      </c>
      <c r="BD195" s="20">
        <f t="shared" si="574"/>
        <v>0</v>
      </c>
      <c r="BE195" s="20">
        <f t="shared" si="683"/>
        <v>0</v>
      </c>
      <c r="BF195" s="20">
        <f t="shared" si="683"/>
        <v>0</v>
      </c>
      <c r="BG195" s="20">
        <f t="shared" si="683"/>
        <v>0</v>
      </c>
      <c r="BH195" s="20">
        <f t="shared" si="576"/>
        <v>0</v>
      </c>
      <c r="BI195" s="20">
        <f t="shared" si="577"/>
        <v>22584.7</v>
      </c>
      <c r="BJ195" s="20">
        <f t="shared" si="578"/>
        <v>127415.3</v>
      </c>
      <c r="BK195" s="20">
        <f t="shared" si="683"/>
        <v>0</v>
      </c>
      <c r="BL195" s="20">
        <f t="shared" si="683"/>
        <v>0</v>
      </c>
      <c r="BM195" s="20">
        <f t="shared" si="580"/>
        <v>0</v>
      </c>
      <c r="BN195" s="20">
        <f t="shared" si="581"/>
        <v>22584.7</v>
      </c>
      <c r="BO195" s="20">
        <f t="shared" si="683"/>
        <v>0</v>
      </c>
      <c r="BP195" s="20">
        <f t="shared" si="683"/>
        <v>0</v>
      </c>
      <c r="BQ195" s="20">
        <f t="shared" si="683"/>
        <v>0</v>
      </c>
      <c r="BR195" s="20">
        <f t="shared" si="583"/>
        <v>0</v>
      </c>
      <c r="BS195" s="20">
        <f t="shared" si="584"/>
        <v>22584.7</v>
      </c>
      <c r="BT195" s="20">
        <f t="shared" si="585"/>
        <v>127415.3</v>
      </c>
      <c r="BU195" s="20">
        <f t="shared" si="683"/>
        <v>0</v>
      </c>
      <c r="BV195" s="20">
        <f t="shared" si="587"/>
        <v>0</v>
      </c>
      <c r="BW195" s="20">
        <f t="shared" si="683"/>
        <v>0</v>
      </c>
      <c r="BX195" s="20">
        <f t="shared" si="683"/>
        <v>0</v>
      </c>
      <c r="BY195" s="20">
        <f t="shared" si="589"/>
        <v>0</v>
      </c>
      <c r="BZ195" s="20">
        <f t="shared" si="590"/>
        <v>22584.7</v>
      </c>
      <c r="CA195" s="20">
        <f t="shared" si="683"/>
        <v>0</v>
      </c>
      <c r="CB195" s="20">
        <f t="shared" si="592"/>
        <v>0</v>
      </c>
      <c r="CC195" s="20">
        <f t="shared" si="683"/>
        <v>0</v>
      </c>
      <c r="CD195" s="20">
        <f t="shared" si="594"/>
        <v>0</v>
      </c>
      <c r="CE195" s="20">
        <f t="shared" si="683"/>
        <v>0</v>
      </c>
      <c r="CF195" s="1">
        <v>0</v>
      </c>
    </row>
    <row r="196" spans="1:84" ht="31.5" hidden="1" x14ac:dyDescent="0.25">
      <c r="A196" s="10" t="s">
        <v>223</v>
      </c>
      <c r="B196" s="19"/>
      <c r="C196" s="10"/>
      <c r="D196" s="10"/>
      <c r="E196" s="25" t="s">
        <v>663</v>
      </c>
      <c r="F196" s="20">
        <f>F197</f>
        <v>50000</v>
      </c>
      <c r="G196" s="20">
        <f t="shared" si="683"/>
        <v>50000</v>
      </c>
      <c r="H196" s="20">
        <f t="shared" si="683"/>
        <v>50000</v>
      </c>
      <c r="I196" s="20">
        <f t="shared" si="683"/>
        <v>0</v>
      </c>
      <c r="J196" s="20">
        <f t="shared" si="683"/>
        <v>0</v>
      </c>
      <c r="K196" s="20">
        <f t="shared" si="683"/>
        <v>0</v>
      </c>
      <c r="L196" s="20">
        <f t="shared" si="542"/>
        <v>50000</v>
      </c>
      <c r="M196" s="20">
        <f t="shared" si="543"/>
        <v>50000</v>
      </c>
      <c r="N196" s="20">
        <f t="shared" si="544"/>
        <v>50000</v>
      </c>
      <c r="O196" s="20">
        <f t="shared" si="683"/>
        <v>0</v>
      </c>
      <c r="P196" s="20">
        <f t="shared" si="683"/>
        <v>0</v>
      </c>
      <c r="Q196" s="20">
        <f t="shared" si="683"/>
        <v>0</v>
      </c>
      <c r="R196" s="20">
        <f t="shared" si="546"/>
        <v>50000</v>
      </c>
      <c r="S196" s="20">
        <f t="shared" si="547"/>
        <v>50000</v>
      </c>
      <c r="T196" s="20">
        <f t="shared" si="548"/>
        <v>50000</v>
      </c>
      <c r="U196" s="20">
        <f t="shared" si="683"/>
        <v>0</v>
      </c>
      <c r="V196" s="20">
        <f t="shared" si="550"/>
        <v>50000</v>
      </c>
      <c r="W196" s="20">
        <f t="shared" si="683"/>
        <v>0</v>
      </c>
      <c r="X196" s="20">
        <f t="shared" si="683"/>
        <v>0</v>
      </c>
      <c r="Y196" s="20">
        <f t="shared" si="683"/>
        <v>0</v>
      </c>
      <c r="Z196" s="20">
        <f t="shared" si="552"/>
        <v>50000</v>
      </c>
      <c r="AA196" s="20">
        <f t="shared" si="553"/>
        <v>50000</v>
      </c>
      <c r="AB196" s="20">
        <f t="shared" si="554"/>
        <v>50000</v>
      </c>
      <c r="AC196" s="20">
        <f t="shared" si="683"/>
        <v>0</v>
      </c>
      <c r="AD196" s="20">
        <f t="shared" si="683"/>
        <v>0</v>
      </c>
      <c r="AE196" s="20">
        <f t="shared" si="683"/>
        <v>0</v>
      </c>
      <c r="AF196" s="20">
        <f t="shared" si="556"/>
        <v>50000</v>
      </c>
      <c r="AG196" s="20">
        <f t="shared" si="557"/>
        <v>50000</v>
      </c>
      <c r="AH196" s="20">
        <f t="shared" si="558"/>
        <v>50000</v>
      </c>
      <c r="AI196" s="20">
        <f t="shared" si="683"/>
        <v>0</v>
      </c>
      <c r="AJ196" s="20">
        <f t="shared" si="560"/>
        <v>50000</v>
      </c>
      <c r="AK196" s="20">
        <f t="shared" si="683"/>
        <v>-50000</v>
      </c>
      <c r="AL196" s="20">
        <f t="shared" si="683"/>
        <v>-27415.3</v>
      </c>
      <c r="AM196" s="20">
        <f t="shared" si="683"/>
        <v>77415.3</v>
      </c>
      <c r="AN196" s="20">
        <f t="shared" si="562"/>
        <v>0</v>
      </c>
      <c r="AO196" s="20">
        <f t="shared" si="563"/>
        <v>22584.7</v>
      </c>
      <c r="AP196" s="20">
        <f t="shared" si="564"/>
        <v>127415.3</v>
      </c>
      <c r="AQ196" s="20">
        <f t="shared" si="683"/>
        <v>0</v>
      </c>
      <c r="AR196" s="20">
        <f t="shared" si="683"/>
        <v>0</v>
      </c>
      <c r="AS196" s="20">
        <f t="shared" si="683"/>
        <v>0</v>
      </c>
      <c r="AT196" s="20">
        <f t="shared" si="566"/>
        <v>0</v>
      </c>
      <c r="AU196" s="20">
        <f t="shared" si="567"/>
        <v>22584.7</v>
      </c>
      <c r="AV196" s="20">
        <f t="shared" si="568"/>
        <v>127415.3</v>
      </c>
      <c r="AW196" s="20">
        <f t="shared" si="683"/>
        <v>0</v>
      </c>
      <c r="AX196" s="20">
        <f t="shared" si="683"/>
        <v>0</v>
      </c>
      <c r="AY196" s="20">
        <f t="shared" si="683"/>
        <v>0</v>
      </c>
      <c r="AZ196" s="20">
        <f t="shared" si="570"/>
        <v>0</v>
      </c>
      <c r="BA196" s="20">
        <f t="shared" si="571"/>
        <v>22584.7</v>
      </c>
      <c r="BB196" s="20">
        <f t="shared" si="572"/>
        <v>127415.3</v>
      </c>
      <c r="BC196" s="20">
        <f t="shared" si="683"/>
        <v>0</v>
      </c>
      <c r="BD196" s="20">
        <f t="shared" si="574"/>
        <v>0</v>
      </c>
      <c r="BE196" s="20">
        <f t="shared" si="683"/>
        <v>0</v>
      </c>
      <c r="BF196" s="20">
        <f t="shared" si="683"/>
        <v>0</v>
      </c>
      <c r="BG196" s="20">
        <f t="shared" si="683"/>
        <v>0</v>
      </c>
      <c r="BH196" s="20">
        <f t="shared" si="576"/>
        <v>0</v>
      </c>
      <c r="BI196" s="20">
        <f t="shared" si="577"/>
        <v>22584.7</v>
      </c>
      <c r="BJ196" s="20">
        <f t="shared" si="578"/>
        <v>127415.3</v>
      </c>
      <c r="BK196" s="20">
        <f t="shared" si="683"/>
        <v>0</v>
      </c>
      <c r="BL196" s="20">
        <f t="shared" si="683"/>
        <v>0</v>
      </c>
      <c r="BM196" s="20">
        <f t="shared" si="580"/>
        <v>0</v>
      </c>
      <c r="BN196" s="20">
        <f t="shared" si="581"/>
        <v>22584.7</v>
      </c>
      <c r="BO196" s="20">
        <f t="shared" si="683"/>
        <v>0</v>
      </c>
      <c r="BP196" s="20">
        <f t="shared" si="683"/>
        <v>0</v>
      </c>
      <c r="BQ196" s="20">
        <f t="shared" si="683"/>
        <v>0</v>
      </c>
      <c r="BR196" s="20">
        <f t="shared" si="583"/>
        <v>0</v>
      </c>
      <c r="BS196" s="20">
        <f t="shared" si="584"/>
        <v>22584.7</v>
      </c>
      <c r="BT196" s="20">
        <f t="shared" si="585"/>
        <v>127415.3</v>
      </c>
      <c r="BU196" s="20">
        <f t="shared" si="683"/>
        <v>0</v>
      </c>
      <c r="BV196" s="20">
        <f t="shared" si="587"/>
        <v>0</v>
      </c>
      <c r="BW196" s="20">
        <f t="shared" si="683"/>
        <v>0</v>
      </c>
      <c r="BX196" s="20">
        <f t="shared" si="683"/>
        <v>0</v>
      </c>
      <c r="BY196" s="20">
        <f t="shared" si="589"/>
        <v>0</v>
      </c>
      <c r="BZ196" s="20">
        <f t="shared" si="590"/>
        <v>22584.7</v>
      </c>
      <c r="CA196" s="20">
        <f t="shared" si="683"/>
        <v>0</v>
      </c>
      <c r="CB196" s="20">
        <f t="shared" si="592"/>
        <v>0</v>
      </c>
      <c r="CC196" s="20">
        <f t="shared" si="683"/>
        <v>0</v>
      </c>
      <c r="CD196" s="20">
        <f t="shared" si="594"/>
        <v>0</v>
      </c>
      <c r="CE196" s="20">
        <f t="shared" si="683"/>
        <v>0</v>
      </c>
      <c r="CF196" s="1">
        <v>0</v>
      </c>
    </row>
    <row r="197" spans="1:84" ht="47.25" hidden="1" x14ac:dyDescent="0.25">
      <c r="A197" s="10" t="s">
        <v>223</v>
      </c>
      <c r="B197" s="19">
        <v>400</v>
      </c>
      <c r="C197" s="10"/>
      <c r="D197" s="10"/>
      <c r="E197" s="25" t="s">
        <v>611</v>
      </c>
      <c r="F197" s="20">
        <f>F198</f>
        <v>50000</v>
      </c>
      <c r="G197" s="20">
        <f t="shared" si="683"/>
        <v>50000</v>
      </c>
      <c r="H197" s="20">
        <f t="shared" si="683"/>
        <v>50000</v>
      </c>
      <c r="I197" s="20">
        <f t="shared" si="683"/>
        <v>0</v>
      </c>
      <c r="J197" s="20">
        <f t="shared" si="683"/>
        <v>0</v>
      </c>
      <c r="K197" s="20">
        <f t="shared" si="683"/>
        <v>0</v>
      </c>
      <c r="L197" s="20">
        <f t="shared" si="542"/>
        <v>50000</v>
      </c>
      <c r="M197" s="20">
        <f t="shared" si="543"/>
        <v>50000</v>
      </c>
      <c r="N197" s="20">
        <f t="shared" si="544"/>
        <v>50000</v>
      </c>
      <c r="O197" s="20">
        <f t="shared" si="683"/>
        <v>0</v>
      </c>
      <c r="P197" s="20">
        <f t="shared" si="683"/>
        <v>0</v>
      </c>
      <c r="Q197" s="20">
        <f t="shared" si="683"/>
        <v>0</v>
      </c>
      <c r="R197" s="20">
        <f t="shared" si="546"/>
        <v>50000</v>
      </c>
      <c r="S197" s="20">
        <f t="shared" si="547"/>
        <v>50000</v>
      </c>
      <c r="T197" s="20">
        <f t="shared" si="548"/>
        <v>50000</v>
      </c>
      <c r="U197" s="20">
        <f t="shared" si="683"/>
        <v>0</v>
      </c>
      <c r="V197" s="20">
        <f t="shared" si="550"/>
        <v>50000</v>
      </c>
      <c r="W197" s="20">
        <f t="shared" si="683"/>
        <v>0</v>
      </c>
      <c r="X197" s="20">
        <f t="shared" si="683"/>
        <v>0</v>
      </c>
      <c r="Y197" s="20">
        <f t="shared" si="683"/>
        <v>0</v>
      </c>
      <c r="Z197" s="20">
        <f t="shared" si="552"/>
        <v>50000</v>
      </c>
      <c r="AA197" s="20">
        <f t="shared" si="553"/>
        <v>50000</v>
      </c>
      <c r="AB197" s="20">
        <f t="shared" si="554"/>
        <v>50000</v>
      </c>
      <c r="AC197" s="20">
        <f t="shared" si="683"/>
        <v>0</v>
      </c>
      <c r="AD197" s="20">
        <f t="shared" si="683"/>
        <v>0</v>
      </c>
      <c r="AE197" s="20">
        <f t="shared" si="683"/>
        <v>0</v>
      </c>
      <c r="AF197" s="20">
        <f t="shared" si="556"/>
        <v>50000</v>
      </c>
      <c r="AG197" s="20">
        <f t="shared" si="557"/>
        <v>50000</v>
      </c>
      <c r="AH197" s="20">
        <f t="shared" si="558"/>
        <v>50000</v>
      </c>
      <c r="AI197" s="20">
        <f t="shared" si="683"/>
        <v>0</v>
      </c>
      <c r="AJ197" s="20">
        <f t="shared" si="560"/>
        <v>50000</v>
      </c>
      <c r="AK197" s="20">
        <f t="shared" si="683"/>
        <v>-50000</v>
      </c>
      <c r="AL197" s="20">
        <f t="shared" si="683"/>
        <v>-27415.3</v>
      </c>
      <c r="AM197" s="20">
        <f t="shared" si="683"/>
        <v>77415.3</v>
      </c>
      <c r="AN197" s="20">
        <f t="shared" si="562"/>
        <v>0</v>
      </c>
      <c r="AO197" s="20">
        <f t="shared" si="563"/>
        <v>22584.7</v>
      </c>
      <c r="AP197" s="20">
        <f t="shared" si="564"/>
        <v>127415.3</v>
      </c>
      <c r="AQ197" s="20">
        <f t="shared" si="683"/>
        <v>0</v>
      </c>
      <c r="AR197" s="20">
        <f t="shared" si="683"/>
        <v>0</v>
      </c>
      <c r="AS197" s="20">
        <f t="shared" si="683"/>
        <v>0</v>
      </c>
      <c r="AT197" s="20">
        <f t="shared" si="566"/>
        <v>0</v>
      </c>
      <c r="AU197" s="20">
        <f t="shared" si="567"/>
        <v>22584.7</v>
      </c>
      <c r="AV197" s="20">
        <f t="shared" si="568"/>
        <v>127415.3</v>
      </c>
      <c r="AW197" s="20">
        <f t="shared" si="683"/>
        <v>0</v>
      </c>
      <c r="AX197" s="20">
        <f t="shared" si="683"/>
        <v>0</v>
      </c>
      <c r="AY197" s="20">
        <f t="shared" si="683"/>
        <v>0</v>
      </c>
      <c r="AZ197" s="20">
        <f t="shared" si="570"/>
        <v>0</v>
      </c>
      <c r="BA197" s="20">
        <f t="shared" si="571"/>
        <v>22584.7</v>
      </c>
      <c r="BB197" s="20">
        <f t="shared" si="572"/>
        <v>127415.3</v>
      </c>
      <c r="BC197" s="20">
        <f t="shared" si="683"/>
        <v>0</v>
      </c>
      <c r="BD197" s="20">
        <f t="shared" si="574"/>
        <v>0</v>
      </c>
      <c r="BE197" s="20">
        <f t="shared" si="683"/>
        <v>0</v>
      </c>
      <c r="BF197" s="20">
        <f t="shared" si="683"/>
        <v>0</v>
      </c>
      <c r="BG197" s="20">
        <f t="shared" si="683"/>
        <v>0</v>
      </c>
      <c r="BH197" s="20">
        <f t="shared" si="576"/>
        <v>0</v>
      </c>
      <c r="BI197" s="20">
        <f t="shared" si="577"/>
        <v>22584.7</v>
      </c>
      <c r="BJ197" s="20">
        <f t="shared" si="578"/>
        <v>127415.3</v>
      </c>
      <c r="BK197" s="20">
        <f t="shared" si="683"/>
        <v>0</v>
      </c>
      <c r="BL197" s="20">
        <f t="shared" si="683"/>
        <v>0</v>
      </c>
      <c r="BM197" s="20">
        <f t="shared" si="580"/>
        <v>0</v>
      </c>
      <c r="BN197" s="20">
        <f t="shared" si="581"/>
        <v>22584.7</v>
      </c>
      <c r="BO197" s="20">
        <f t="shared" si="683"/>
        <v>0</v>
      </c>
      <c r="BP197" s="20">
        <f t="shared" si="683"/>
        <v>0</v>
      </c>
      <c r="BQ197" s="20">
        <f t="shared" si="683"/>
        <v>0</v>
      </c>
      <c r="BR197" s="20">
        <f t="shared" si="583"/>
        <v>0</v>
      </c>
      <c r="BS197" s="20">
        <f t="shared" si="584"/>
        <v>22584.7</v>
      </c>
      <c r="BT197" s="20">
        <f t="shared" si="585"/>
        <v>127415.3</v>
      </c>
      <c r="BU197" s="20">
        <f t="shared" si="683"/>
        <v>0</v>
      </c>
      <c r="BV197" s="20">
        <f t="shared" si="587"/>
        <v>0</v>
      </c>
      <c r="BW197" s="20">
        <f t="shared" si="683"/>
        <v>0</v>
      </c>
      <c r="BX197" s="20">
        <f t="shared" si="683"/>
        <v>0</v>
      </c>
      <c r="BY197" s="20">
        <f t="shared" si="589"/>
        <v>0</v>
      </c>
      <c r="BZ197" s="20">
        <f t="shared" si="590"/>
        <v>22584.7</v>
      </c>
      <c r="CA197" s="20">
        <f t="shared" si="683"/>
        <v>0</v>
      </c>
      <c r="CB197" s="20">
        <f t="shared" si="592"/>
        <v>0</v>
      </c>
      <c r="CC197" s="20">
        <f t="shared" si="683"/>
        <v>0</v>
      </c>
      <c r="CD197" s="20">
        <f t="shared" si="594"/>
        <v>0</v>
      </c>
      <c r="CE197" s="20">
        <f t="shared" si="683"/>
        <v>0</v>
      </c>
      <c r="CF197" s="1">
        <v>0</v>
      </c>
    </row>
    <row r="198" spans="1:84" hidden="1" x14ac:dyDescent="0.25">
      <c r="A198" s="10" t="s">
        <v>223</v>
      </c>
      <c r="B198" s="19">
        <v>410</v>
      </c>
      <c r="C198" s="10"/>
      <c r="D198" s="10"/>
      <c r="E198" s="25" t="s">
        <v>612</v>
      </c>
      <c r="F198" s="20">
        <f>F199</f>
        <v>50000</v>
      </c>
      <c r="G198" s="20">
        <f t="shared" si="683"/>
        <v>50000</v>
      </c>
      <c r="H198" s="20">
        <f t="shared" si="683"/>
        <v>50000</v>
      </c>
      <c r="I198" s="20">
        <f t="shared" si="683"/>
        <v>0</v>
      </c>
      <c r="J198" s="20">
        <f t="shared" si="683"/>
        <v>0</v>
      </c>
      <c r="K198" s="20">
        <f t="shared" si="683"/>
        <v>0</v>
      </c>
      <c r="L198" s="20">
        <f t="shared" si="542"/>
        <v>50000</v>
      </c>
      <c r="M198" s="20">
        <f t="shared" si="543"/>
        <v>50000</v>
      </c>
      <c r="N198" s="20">
        <f t="shared" si="544"/>
        <v>50000</v>
      </c>
      <c r="O198" s="20">
        <f t="shared" si="683"/>
        <v>0</v>
      </c>
      <c r="P198" s="20">
        <f t="shared" si="683"/>
        <v>0</v>
      </c>
      <c r="Q198" s="20">
        <f t="shared" si="683"/>
        <v>0</v>
      </c>
      <c r="R198" s="20">
        <f t="shared" si="546"/>
        <v>50000</v>
      </c>
      <c r="S198" s="20">
        <f t="shared" si="547"/>
        <v>50000</v>
      </c>
      <c r="T198" s="20">
        <f t="shared" si="548"/>
        <v>50000</v>
      </c>
      <c r="U198" s="20">
        <f t="shared" si="683"/>
        <v>0</v>
      </c>
      <c r="V198" s="20">
        <f t="shared" si="550"/>
        <v>50000</v>
      </c>
      <c r="W198" s="20">
        <f t="shared" si="683"/>
        <v>0</v>
      </c>
      <c r="X198" s="20">
        <f t="shared" si="683"/>
        <v>0</v>
      </c>
      <c r="Y198" s="20">
        <f t="shared" si="683"/>
        <v>0</v>
      </c>
      <c r="Z198" s="20">
        <f t="shared" si="552"/>
        <v>50000</v>
      </c>
      <c r="AA198" s="20">
        <f t="shared" si="553"/>
        <v>50000</v>
      </c>
      <c r="AB198" s="20">
        <f t="shared" si="554"/>
        <v>50000</v>
      </c>
      <c r="AC198" s="20">
        <f t="shared" si="683"/>
        <v>0</v>
      </c>
      <c r="AD198" s="20">
        <f t="shared" si="683"/>
        <v>0</v>
      </c>
      <c r="AE198" s="20">
        <f t="shared" si="683"/>
        <v>0</v>
      </c>
      <c r="AF198" s="20">
        <f t="shared" si="556"/>
        <v>50000</v>
      </c>
      <c r="AG198" s="20">
        <f t="shared" si="557"/>
        <v>50000</v>
      </c>
      <c r="AH198" s="20">
        <f t="shared" si="558"/>
        <v>50000</v>
      </c>
      <c r="AI198" s="20">
        <f t="shared" si="683"/>
        <v>0</v>
      </c>
      <c r="AJ198" s="20">
        <f t="shared" si="560"/>
        <v>50000</v>
      </c>
      <c r="AK198" s="20">
        <f t="shared" si="683"/>
        <v>-50000</v>
      </c>
      <c r="AL198" s="20">
        <f t="shared" si="683"/>
        <v>-27415.3</v>
      </c>
      <c r="AM198" s="20">
        <f t="shared" si="683"/>
        <v>77415.3</v>
      </c>
      <c r="AN198" s="20">
        <f t="shared" si="562"/>
        <v>0</v>
      </c>
      <c r="AO198" s="20">
        <f t="shared" si="563"/>
        <v>22584.7</v>
      </c>
      <c r="AP198" s="20">
        <f t="shared" si="564"/>
        <v>127415.3</v>
      </c>
      <c r="AQ198" s="20">
        <f t="shared" si="683"/>
        <v>0</v>
      </c>
      <c r="AR198" s="20">
        <f t="shared" si="683"/>
        <v>0</v>
      </c>
      <c r="AS198" s="20">
        <f t="shared" si="683"/>
        <v>0</v>
      </c>
      <c r="AT198" s="20">
        <f t="shared" si="566"/>
        <v>0</v>
      </c>
      <c r="AU198" s="20">
        <f t="shared" si="567"/>
        <v>22584.7</v>
      </c>
      <c r="AV198" s="20">
        <f t="shared" si="568"/>
        <v>127415.3</v>
      </c>
      <c r="AW198" s="20">
        <f t="shared" si="683"/>
        <v>0</v>
      </c>
      <c r="AX198" s="20">
        <f t="shared" si="683"/>
        <v>0</v>
      </c>
      <c r="AY198" s="20">
        <f t="shared" si="683"/>
        <v>0</v>
      </c>
      <c r="AZ198" s="20">
        <f t="shared" si="570"/>
        <v>0</v>
      </c>
      <c r="BA198" s="20">
        <f t="shared" si="571"/>
        <v>22584.7</v>
      </c>
      <c r="BB198" s="20">
        <f t="shared" si="572"/>
        <v>127415.3</v>
      </c>
      <c r="BC198" s="20">
        <f t="shared" si="683"/>
        <v>0</v>
      </c>
      <c r="BD198" s="20">
        <f t="shared" si="574"/>
        <v>0</v>
      </c>
      <c r="BE198" s="20">
        <f t="shared" si="683"/>
        <v>0</v>
      </c>
      <c r="BF198" s="20">
        <f t="shared" si="683"/>
        <v>0</v>
      </c>
      <c r="BG198" s="20">
        <f t="shared" si="683"/>
        <v>0</v>
      </c>
      <c r="BH198" s="20">
        <f t="shared" si="576"/>
        <v>0</v>
      </c>
      <c r="BI198" s="20">
        <f t="shared" si="577"/>
        <v>22584.7</v>
      </c>
      <c r="BJ198" s="20">
        <f t="shared" si="578"/>
        <v>127415.3</v>
      </c>
      <c r="BK198" s="20">
        <f t="shared" si="683"/>
        <v>0</v>
      </c>
      <c r="BL198" s="20">
        <f t="shared" si="683"/>
        <v>0</v>
      </c>
      <c r="BM198" s="20">
        <f t="shared" si="580"/>
        <v>0</v>
      </c>
      <c r="BN198" s="20">
        <f t="shared" si="581"/>
        <v>22584.7</v>
      </c>
      <c r="BO198" s="20">
        <f t="shared" si="683"/>
        <v>0</v>
      </c>
      <c r="BP198" s="20">
        <f t="shared" si="683"/>
        <v>0</v>
      </c>
      <c r="BQ198" s="20">
        <f t="shared" si="683"/>
        <v>0</v>
      </c>
      <c r="BR198" s="20">
        <f t="shared" si="583"/>
        <v>0</v>
      </c>
      <c r="BS198" s="20">
        <f t="shared" si="584"/>
        <v>22584.7</v>
      </c>
      <c r="BT198" s="20">
        <f t="shared" si="585"/>
        <v>127415.3</v>
      </c>
      <c r="BU198" s="20">
        <f t="shared" si="683"/>
        <v>0</v>
      </c>
      <c r="BV198" s="20">
        <f t="shared" si="587"/>
        <v>0</v>
      </c>
      <c r="BW198" s="20">
        <f t="shared" si="683"/>
        <v>0</v>
      </c>
      <c r="BX198" s="20">
        <f t="shared" si="683"/>
        <v>0</v>
      </c>
      <c r="BY198" s="20">
        <f t="shared" si="589"/>
        <v>0</v>
      </c>
      <c r="BZ198" s="20">
        <f t="shared" si="590"/>
        <v>22584.7</v>
      </c>
      <c r="CA198" s="20">
        <f t="shared" si="683"/>
        <v>0</v>
      </c>
      <c r="CB198" s="20">
        <f t="shared" si="592"/>
        <v>0</v>
      </c>
      <c r="CC198" s="20">
        <f t="shared" si="683"/>
        <v>0</v>
      </c>
      <c r="CD198" s="20">
        <f t="shared" si="594"/>
        <v>0</v>
      </c>
      <c r="CE198" s="20">
        <f t="shared" si="683"/>
        <v>0</v>
      </c>
      <c r="CF198" s="1">
        <v>0</v>
      </c>
    </row>
    <row r="199" spans="1:84" hidden="1" x14ac:dyDescent="0.25">
      <c r="A199" s="10" t="s">
        <v>223</v>
      </c>
      <c r="B199" s="19">
        <v>410</v>
      </c>
      <c r="C199" s="10" t="s">
        <v>343</v>
      </c>
      <c r="D199" s="10" t="s">
        <v>336</v>
      </c>
      <c r="E199" s="25" t="s">
        <v>589</v>
      </c>
      <c r="F199" s="20">
        <v>50000</v>
      </c>
      <c r="G199" s="20">
        <v>50000</v>
      </c>
      <c r="H199" s="20">
        <v>50000</v>
      </c>
      <c r="I199" s="20"/>
      <c r="J199" s="20"/>
      <c r="K199" s="20"/>
      <c r="L199" s="20">
        <f t="shared" si="542"/>
        <v>50000</v>
      </c>
      <c r="M199" s="20">
        <f t="shared" si="543"/>
        <v>50000</v>
      </c>
      <c r="N199" s="20">
        <f t="shared" si="544"/>
        <v>50000</v>
      </c>
      <c r="O199" s="20"/>
      <c r="P199" s="20"/>
      <c r="Q199" s="20"/>
      <c r="R199" s="20">
        <f t="shared" si="546"/>
        <v>50000</v>
      </c>
      <c r="S199" s="20">
        <f t="shared" si="547"/>
        <v>50000</v>
      </c>
      <c r="T199" s="20">
        <f t="shared" si="548"/>
        <v>50000</v>
      </c>
      <c r="U199" s="20"/>
      <c r="V199" s="20">
        <f t="shared" si="550"/>
        <v>50000</v>
      </c>
      <c r="W199" s="20"/>
      <c r="X199" s="20"/>
      <c r="Y199" s="20"/>
      <c r="Z199" s="20">
        <f t="shared" si="552"/>
        <v>50000</v>
      </c>
      <c r="AA199" s="20">
        <f t="shared" si="553"/>
        <v>50000</v>
      </c>
      <c r="AB199" s="20">
        <f t="shared" si="554"/>
        <v>50000</v>
      </c>
      <c r="AC199" s="20"/>
      <c r="AD199" s="20"/>
      <c r="AE199" s="20"/>
      <c r="AF199" s="20">
        <f t="shared" si="556"/>
        <v>50000</v>
      </c>
      <c r="AG199" s="20">
        <f t="shared" si="557"/>
        <v>50000</v>
      </c>
      <c r="AH199" s="20">
        <f t="shared" si="558"/>
        <v>50000</v>
      </c>
      <c r="AI199" s="20"/>
      <c r="AJ199" s="20">
        <f t="shared" si="560"/>
        <v>50000</v>
      </c>
      <c r="AK199" s="20">
        <v>-50000</v>
      </c>
      <c r="AL199" s="20">
        <v>-27415.3</v>
      </c>
      <c r="AM199" s="20">
        <v>77415.3</v>
      </c>
      <c r="AN199" s="20">
        <f t="shared" si="562"/>
        <v>0</v>
      </c>
      <c r="AO199" s="20">
        <f t="shared" si="563"/>
        <v>22584.7</v>
      </c>
      <c r="AP199" s="20">
        <f t="shared" si="564"/>
        <v>127415.3</v>
      </c>
      <c r="AQ199" s="20"/>
      <c r="AR199" s="20"/>
      <c r="AS199" s="20"/>
      <c r="AT199" s="20">
        <f t="shared" si="566"/>
        <v>0</v>
      </c>
      <c r="AU199" s="20">
        <f t="shared" si="567"/>
        <v>22584.7</v>
      </c>
      <c r="AV199" s="20">
        <f t="shared" si="568"/>
        <v>127415.3</v>
      </c>
      <c r="AW199" s="20"/>
      <c r="AX199" s="20"/>
      <c r="AY199" s="20"/>
      <c r="AZ199" s="20">
        <f t="shared" si="570"/>
        <v>0</v>
      </c>
      <c r="BA199" s="20">
        <f t="shared" si="571"/>
        <v>22584.7</v>
      </c>
      <c r="BB199" s="20">
        <f t="shared" si="572"/>
        <v>127415.3</v>
      </c>
      <c r="BC199" s="20"/>
      <c r="BD199" s="20">
        <f t="shared" si="574"/>
        <v>0</v>
      </c>
      <c r="BE199" s="20"/>
      <c r="BF199" s="20"/>
      <c r="BG199" s="20"/>
      <c r="BH199" s="20">
        <f t="shared" si="576"/>
        <v>0</v>
      </c>
      <c r="BI199" s="20">
        <f t="shared" si="577"/>
        <v>22584.7</v>
      </c>
      <c r="BJ199" s="20">
        <f t="shared" si="578"/>
        <v>127415.3</v>
      </c>
      <c r="BK199" s="20"/>
      <c r="BL199" s="20"/>
      <c r="BM199" s="20">
        <f t="shared" si="580"/>
        <v>0</v>
      </c>
      <c r="BN199" s="20">
        <f t="shared" si="581"/>
        <v>22584.7</v>
      </c>
      <c r="BO199" s="20"/>
      <c r="BP199" s="20"/>
      <c r="BQ199" s="20"/>
      <c r="BR199" s="20">
        <f t="shared" si="583"/>
        <v>0</v>
      </c>
      <c r="BS199" s="20">
        <f t="shared" si="584"/>
        <v>22584.7</v>
      </c>
      <c r="BT199" s="20">
        <f t="shared" si="585"/>
        <v>127415.3</v>
      </c>
      <c r="BU199" s="20"/>
      <c r="BV199" s="20">
        <f t="shared" si="587"/>
        <v>0</v>
      </c>
      <c r="BW199" s="20"/>
      <c r="BX199" s="20"/>
      <c r="BY199" s="20">
        <f t="shared" si="589"/>
        <v>0</v>
      </c>
      <c r="BZ199" s="20">
        <f t="shared" si="590"/>
        <v>22584.7</v>
      </c>
      <c r="CA199" s="20"/>
      <c r="CB199" s="20">
        <f t="shared" si="592"/>
        <v>0</v>
      </c>
      <c r="CC199" s="20"/>
      <c r="CD199" s="20">
        <f t="shared" si="594"/>
        <v>0</v>
      </c>
      <c r="CE199" s="20"/>
      <c r="CF199" s="1">
        <v>0</v>
      </c>
    </row>
    <row r="200" spans="1:84" s="17" customFormat="1" ht="63" x14ac:dyDescent="0.25">
      <c r="A200" s="21" t="s">
        <v>369</v>
      </c>
      <c r="B200" s="22"/>
      <c r="C200" s="21"/>
      <c r="D200" s="21"/>
      <c r="E200" s="27" t="s">
        <v>664</v>
      </c>
      <c r="F200" s="23">
        <f>F201</f>
        <v>38618</v>
      </c>
      <c r="G200" s="23">
        <f t="shared" ref="G200:CE201" si="684">G201</f>
        <v>41916.800000000003</v>
      </c>
      <c r="H200" s="23">
        <f t="shared" si="684"/>
        <v>41916.800000000003</v>
      </c>
      <c r="I200" s="23">
        <f t="shared" si="684"/>
        <v>3500</v>
      </c>
      <c r="J200" s="23">
        <f t="shared" si="684"/>
        <v>0</v>
      </c>
      <c r="K200" s="23">
        <f t="shared" si="684"/>
        <v>0</v>
      </c>
      <c r="L200" s="23">
        <f t="shared" si="542"/>
        <v>42118</v>
      </c>
      <c r="M200" s="23">
        <f t="shared" si="543"/>
        <v>41916.800000000003</v>
      </c>
      <c r="N200" s="23">
        <f t="shared" si="544"/>
        <v>41916.800000000003</v>
      </c>
      <c r="O200" s="23">
        <f t="shared" si="684"/>
        <v>0</v>
      </c>
      <c r="P200" s="23">
        <f t="shared" si="684"/>
        <v>0</v>
      </c>
      <c r="Q200" s="23">
        <f t="shared" si="684"/>
        <v>0</v>
      </c>
      <c r="R200" s="23">
        <f t="shared" si="546"/>
        <v>42118</v>
      </c>
      <c r="S200" s="23">
        <f t="shared" si="547"/>
        <v>41916.800000000003</v>
      </c>
      <c r="T200" s="23">
        <f t="shared" si="548"/>
        <v>41916.800000000003</v>
      </c>
      <c r="U200" s="23">
        <f t="shared" si="684"/>
        <v>0</v>
      </c>
      <c r="V200" s="23">
        <f t="shared" si="550"/>
        <v>42118</v>
      </c>
      <c r="W200" s="23">
        <f t="shared" si="684"/>
        <v>0</v>
      </c>
      <c r="X200" s="23">
        <f t="shared" si="684"/>
        <v>0</v>
      </c>
      <c r="Y200" s="23">
        <f t="shared" si="684"/>
        <v>0</v>
      </c>
      <c r="Z200" s="20">
        <f t="shared" si="552"/>
        <v>42118</v>
      </c>
      <c r="AA200" s="20">
        <f t="shared" si="553"/>
        <v>41916.800000000003</v>
      </c>
      <c r="AB200" s="20">
        <f t="shared" si="554"/>
        <v>41916.800000000003</v>
      </c>
      <c r="AC200" s="23">
        <f t="shared" si="684"/>
        <v>0</v>
      </c>
      <c r="AD200" s="23">
        <f t="shared" si="684"/>
        <v>0</v>
      </c>
      <c r="AE200" s="23">
        <f t="shared" si="684"/>
        <v>0</v>
      </c>
      <c r="AF200" s="20">
        <f t="shared" si="556"/>
        <v>42118</v>
      </c>
      <c r="AG200" s="20">
        <f t="shared" si="557"/>
        <v>41916.800000000003</v>
      </c>
      <c r="AH200" s="20">
        <f t="shared" si="558"/>
        <v>41916.800000000003</v>
      </c>
      <c r="AI200" s="23">
        <f t="shared" si="684"/>
        <v>0</v>
      </c>
      <c r="AJ200" s="20">
        <f t="shared" si="560"/>
        <v>42118</v>
      </c>
      <c r="AK200" s="23">
        <f t="shared" si="684"/>
        <v>0</v>
      </c>
      <c r="AL200" s="23">
        <f t="shared" si="684"/>
        <v>0</v>
      </c>
      <c r="AM200" s="23">
        <f t="shared" si="684"/>
        <v>0</v>
      </c>
      <c r="AN200" s="20">
        <f t="shared" si="562"/>
        <v>42118</v>
      </c>
      <c r="AO200" s="20">
        <f t="shared" si="563"/>
        <v>41916.800000000003</v>
      </c>
      <c r="AP200" s="20">
        <f t="shared" si="564"/>
        <v>41916.800000000003</v>
      </c>
      <c r="AQ200" s="23">
        <f t="shared" si="684"/>
        <v>0</v>
      </c>
      <c r="AR200" s="23">
        <f t="shared" si="684"/>
        <v>0</v>
      </c>
      <c r="AS200" s="23">
        <f t="shared" si="684"/>
        <v>0</v>
      </c>
      <c r="AT200" s="20">
        <f t="shared" si="566"/>
        <v>42118</v>
      </c>
      <c r="AU200" s="20">
        <f t="shared" si="567"/>
        <v>41916.800000000003</v>
      </c>
      <c r="AV200" s="20">
        <f t="shared" si="568"/>
        <v>41916.800000000003</v>
      </c>
      <c r="AW200" s="23">
        <f t="shared" si="684"/>
        <v>0</v>
      </c>
      <c r="AX200" s="23">
        <f t="shared" si="684"/>
        <v>0</v>
      </c>
      <c r="AY200" s="23">
        <f t="shared" si="684"/>
        <v>0</v>
      </c>
      <c r="AZ200" s="20">
        <f t="shared" si="570"/>
        <v>42118</v>
      </c>
      <c r="BA200" s="20">
        <f t="shared" si="571"/>
        <v>41916.800000000003</v>
      </c>
      <c r="BB200" s="20">
        <f t="shared" si="572"/>
        <v>41916.800000000003</v>
      </c>
      <c r="BC200" s="23">
        <f t="shared" si="684"/>
        <v>0</v>
      </c>
      <c r="BD200" s="20">
        <f t="shared" si="574"/>
        <v>42118</v>
      </c>
      <c r="BE200" s="23">
        <f t="shared" si="684"/>
        <v>0</v>
      </c>
      <c r="BF200" s="23">
        <f t="shared" si="684"/>
        <v>0</v>
      </c>
      <c r="BG200" s="23">
        <f t="shared" si="684"/>
        <v>0</v>
      </c>
      <c r="BH200" s="20">
        <f t="shared" si="576"/>
        <v>42118</v>
      </c>
      <c r="BI200" s="20">
        <f t="shared" si="577"/>
        <v>41916.800000000003</v>
      </c>
      <c r="BJ200" s="20">
        <f t="shared" si="578"/>
        <v>41916.800000000003</v>
      </c>
      <c r="BK200" s="23">
        <f t="shared" si="684"/>
        <v>0</v>
      </c>
      <c r="BL200" s="23">
        <f t="shared" si="684"/>
        <v>0</v>
      </c>
      <c r="BM200" s="20">
        <f t="shared" si="580"/>
        <v>42118</v>
      </c>
      <c r="BN200" s="20">
        <f t="shared" si="581"/>
        <v>41916.800000000003</v>
      </c>
      <c r="BO200" s="23">
        <f t="shared" si="684"/>
        <v>0</v>
      </c>
      <c r="BP200" s="23">
        <f t="shared" si="684"/>
        <v>0</v>
      </c>
      <c r="BQ200" s="23">
        <f t="shared" si="684"/>
        <v>0</v>
      </c>
      <c r="BR200" s="20">
        <f t="shared" si="583"/>
        <v>42118</v>
      </c>
      <c r="BS200" s="20">
        <f t="shared" si="584"/>
        <v>41916.800000000003</v>
      </c>
      <c r="BT200" s="20">
        <f t="shared" si="585"/>
        <v>41916.800000000003</v>
      </c>
      <c r="BU200" s="23">
        <f t="shared" si="684"/>
        <v>0</v>
      </c>
      <c r="BV200" s="20">
        <f t="shared" si="587"/>
        <v>42118</v>
      </c>
      <c r="BW200" s="23">
        <f t="shared" si="684"/>
        <v>0</v>
      </c>
      <c r="BX200" s="23">
        <f t="shared" si="684"/>
        <v>0</v>
      </c>
      <c r="BY200" s="20">
        <f t="shared" si="589"/>
        <v>42118</v>
      </c>
      <c r="BZ200" s="20">
        <f t="shared" si="590"/>
        <v>41916.800000000003</v>
      </c>
      <c r="CA200" s="23">
        <f t="shared" si="684"/>
        <v>0</v>
      </c>
      <c r="CB200" s="20">
        <f t="shared" si="592"/>
        <v>42118</v>
      </c>
      <c r="CC200" s="23">
        <f t="shared" si="684"/>
        <v>0</v>
      </c>
      <c r="CD200" s="23">
        <f t="shared" si="594"/>
        <v>42118</v>
      </c>
      <c r="CE200" s="23">
        <f t="shared" si="684"/>
        <v>0</v>
      </c>
      <c r="CF200" s="32"/>
    </row>
    <row r="201" spans="1:84" ht="78.75" x14ac:dyDescent="0.25">
      <c r="A201" s="10" t="s">
        <v>229</v>
      </c>
      <c r="B201" s="19"/>
      <c r="C201" s="10"/>
      <c r="D201" s="10"/>
      <c r="E201" s="25" t="s">
        <v>1086</v>
      </c>
      <c r="F201" s="20">
        <f>F202</f>
        <v>38618</v>
      </c>
      <c r="G201" s="20">
        <f t="shared" si="684"/>
        <v>41916.800000000003</v>
      </c>
      <c r="H201" s="20">
        <f t="shared" si="684"/>
        <v>41916.800000000003</v>
      </c>
      <c r="I201" s="20">
        <f t="shared" si="684"/>
        <v>3500</v>
      </c>
      <c r="J201" s="20">
        <f t="shared" si="684"/>
        <v>0</v>
      </c>
      <c r="K201" s="20">
        <f t="shared" si="684"/>
        <v>0</v>
      </c>
      <c r="L201" s="20">
        <f t="shared" si="542"/>
        <v>42118</v>
      </c>
      <c r="M201" s="20">
        <f t="shared" si="543"/>
        <v>41916.800000000003</v>
      </c>
      <c r="N201" s="20">
        <f t="shared" si="544"/>
        <v>41916.800000000003</v>
      </c>
      <c r="O201" s="20">
        <f t="shared" si="684"/>
        <v>0</v>
      </c>
      <c r="P201" s="20">
        <f t="shared" si="684"/>
        <v>0</v>
      </c>
      <c r="Q201" s="20">
        <f t="shared" si="684"/>
        <v>0</v>
      </c>
      <c r="R201" s="20">
        <f t="shared" si="546"/>
        <v>42118</v>
      </c>
      <c r="S201" s="20">
        <f t="shared" si="547"/>
        <v>41916.800000000003</v>
      </c>
      <c r="T201" s="20">
        <f t="shared" si="548"/>
        <v>41916.800000000003</v>
      </c>
      <c r="U201" s="20">
        <f t="shared" si="684"/>
        <v>0</v>
      </c>
      <c r="V201" s="20">
        <f t="shared" si="550"/>
        <v>42118</v>
      </c>
      <c r="W201" s="20">
        <f t="shared" si="684"/>
        <v>0</v>
      </c>
      <c r="X201" s="20">
        <f t="shared" si="684"/>
        <v>0</v>
      </c>
      <c r="Y201" s="20">
        <f t="shared" si="684"/>
        <v>0</v>
      </c>
      <c r="Z201" s="20">
        <f t="shared" si="552"/>
        <v>42118</v>
      </c>
      <c r="AA201" s="20">
        <f t="shared" si="553"/>
        <v>41916.800000000003</v>
      </c>
      <c r="AB201" s="20">
        <f t="shared" si="554"/>
        <v>41916.800000000003</v>
      </c>
      <c r="AC201" s="20">
        <f t="shared" si="684"/>
        <v>0</v>
      </c>
      <c r="AD201" s="20">
        <f t="shared" si="684"/>
        <v>0</v>
      </c>
      <c r="AE201" s="20">
        <f t="shared" si="684"/>
        <v>0</v>
      </c>
      <c r="AF201" s="20">
        <f t="shared" si="556"/>
        <v>42118</v>
      </c>
      <c r="AG201" s="20">
        <f t="shared" si="557"/>
        <v>41916.800000000003</v>
      </c>
      <c r="AH201" s="20">
        <f t="shared" si="558"/>
        <v>41916.800000000003</v>
      </c>
      <c r="AI201" s="20">
        <f t="shared" si="684"/>
        <v>0</v>
      </c>
      <c r="AJ201" s="20">
        <f t="shared" si="560"/>
        <v>42118</v>
      </c>
      <c r="AK201" s="20">
        <f t="shared" si="684"/>
        <v>0</v>
      </c>
      <c r="AL201" s="20">
        <f t="shared" si="684"/>
        <v>0</v>
      </c>
      <c r="AM201" s="20">
        <f t="shared" si="684"/>
        <v>0</v>
      </c>
      <c r="AN201" s="20">
        <f t="shared" si="562"/>
        <v>42118</v>
      </c>
      <c r="AO201" s="20">
        <f t="shared" si="563"/>
        <v>41916.800000000003</v>
      </c>
      <c r="AP201" s="20">
        <f t="shared" si="564"/>
        <v>41916.800000000003</v>
      </c>
      <c r="AQ201" s="20">
        <f t="shared" si="684"/>
        <v>0</v>
      </c>
      <c r="AR201" s="20">
        <f t="shared" si="684"/>
        <v>0</v>
      </c>
      <c r="AS201" s="20">
        <f t="shared" si="684"/>
        <v>0</v>
      </c>
      <c r="AT201" s="20">
        <f t="shared" si="566"/>
        <v>42118</v>
      </c>
      <c r="AU201" s="20">
        <f t="shared" si="567"/>
        <v>41916.800000000003</v>
      </c>
      <c r="AV201" s="20">
        <f t="shared" si="568"/>
        <v>41916.800000000003</v>
      </c>
      <c r="AW201" s="20">
        <f t="shared" si="684"/>
        <v>0</v>
      </c>
      <c r="AX201" s="20">
        <f t="shared" si="684"/>
        <v>0</v>
      </c>
      <c r="AY201" s="20">
        <f t="shared" si="684"/>
        <v>0</v>
      </c>
      <c r="AZ201" s="20">
        <f t="shared" si="570"/>
        <v>42118</v>
      </c>
      <c r="BA201" s="20">
        <f t="shared" si="571"/>
        <v>41916.800000000003</v>
      </c>
      <c r="BB201" s="20">
        <f t="shared" si="572"/>
        <v>41916.800000000003</v>
      </c>
      <c r="BC201" s="20">
        <f t="shared" si="684"/>
        <v>0</v>
      </c>
      <c r="BD201" s="20">
        <f t="shared" si="574"/>
        <v>42118</v>
      </c>
      <c r="BE201" s="20">
        <f t="shared" si="684"/>
        <v>0</v>
      </c>
      <c r="BF201" s="20">
        <f t="shared" si="684"/>
        <v>0</v>
      </c>
      <c r="BG201" s="20">
        <f t="shared" si="684"/>
        <v>0</v>
      </c>
      <c r="BH201" s="20">
        <f t="shared" si="576"/>
        <v>42118</v>
      </c>
      <c r="BI201" s="20">
        <f t="shared" si="577"/>
        <v>41916.800000000003</v>
      </c>
      <c r="BJ201" s="20">
        <f t="shared" si="578"/>
        <v>41916.800000000003</v>
      </c>
      <c r="BK201" s="20">
        <f t="shared" si="684"/>
        <v>0</v>
      </c>
      <c r="BL201" s="20">
        <f t="shared" si="684"/>
        <v>0</v>
      </c>
      <c r="BM201" s="20">
        <f t="shared" si="580"/>
        <v>42118</v>
      </c>
      <c r="BN201" s="20">
        <f t="shared" si="581"/>
        <v>41916.800000000003</v>
      </c>
      <c r="BO201" s="20">
        <f t="shared" si="684"/>
        <v>0</v>
      </c>
      <c r="BP201" s="20">
        <f t="shared" si="684"/>
        <v>0</v>
      </c>
      <c r="BQ201" s="20">
        <f t="shared" si="684"/>
        <v>0</v>
      </c>
      <c r="BR201" s="20">
        <f t="shared" si="583"/>
        <v>42118</v>
      </c>
      <c r="BS201" s="20">
        <f t="shared" si="584"/>
        <v>41916.800000000003</v>
      </c>
      <c r="BT201" s="20">
        <f t="shared" si="585"/>
        <v>41916.800000000003</v>
      </c>
      <c r="BU201" s="20">
        <f t="shared" si="684"/>
        <v>0</v>
      </c>
      <c r="BV201" s="20">
        <f t="shared" si="587"/>
        <v>42118</v>
      </c>
      <c r="BW201" s="20">
        <f t="shared" si="684"/>
        <v>0</v>
      </c>
      <c r="BX201" s="20">
        <f t="shared" si="684"/>
        <v>0</v>
      </c>
      <c r="BY201" s="20">
        <f t="shared" si="589"/>
        <v>42118</v>
      </c>
      <c r="BZ201" s="20">
        <f t="shared" si="590"/>
        <v>41916.800000000003</v>
      </c>
      <c r="CA201" s="20">
        <f t="shared" si="684"/>
        <v>0</v>
      </c>
      <c r="CB201" s="20">
        <f t="shared" si="592"/>
        <v>42118</v>
      </c>
      <c r="CC201" s="20">
        <f t="shared" si="684"/>
        <v>0</v>
      </c>
      <c r="CD201" s="20">
        <f t="shared" si="594"/>
        <v>42118</v>
      </c>
      <c r="CE201" s="20">
        <f t="shared" si="684"/>
        <v>0</v>
      </c>
    </row>
    <row r="202" spans="1:84" ht="47.25" x14ac:dyDescent="0.25">
      <c r="A202" s="10" t="s">
        <v>229</v>
      </c>
      <c r="B202" s="19">
        <v>600</v>
      </c>
      <c r="C202" s="10"/>
      <c r="D202" s="10"/>
      <c r="E202" s="25" t="s">
        <v>614</v>
      </c>
      <c r="F202" s="20">
        <f>F203+F205</f>
        <v>38618</v>
      </c>
      <c r="G202" s="20">
        <f t="shared" ref="G202:K202" si="685">G203+G205</f>
        <v>41916.800000000003</v>
      </c>
      <c r="H202" s="20">
        <f t="shared" si="685"/>
        <v>41916.800000000003</v>
      </c>
      <c r="I202" s="20">
        <f t="shared" si="685"/>
        <v>3500</v>
      </c>
      <c r="J202" s="20">
        <f t="shared" si="685"/>
        <v>0</v>
      </c>
      <c r="K202" s="20">
        <f t="shared" si="685"/>
        <v>0</v>
      </c>
      <c r="L202" s="20">
        <f t="shared" si="542"/>
        <v>42118</v>
      </c>
      <c r="M202" s="20">
        <f t="shared" si="543"/>
        <v>41916.800000000003</v>
      </c>
      <c r="N202" s="20">
        <f t="shared" si="544"/>
        <v>41916.800000000003</v>
      </c>
      <c r="O202" s="20">
        <f t="shared" ref="O202:Q202" si="686">O203+O205</f>
        <v>0</v>
      </c>
      <c r="P202" s="20">
        <f t="shared" si="686"/>
        <v>0</v>
      </c>
      <c r="Q202" s="20">
        <f t="shared" si="686"/>
        <v>0</v>
      </c>
      <c r="R202" s="20">
        <f t="shared" si="546"/>
        <v>42118</v>
      </c>
      <c r="S202" s="20">
        <f t="shared" si="547"/>
        <v>41916.800000000003</v>
      </c>
      <c r="T202" s="20">
        <f t="shared" si="548"/>
        <v>41916.800000000003</v>
      </c>
      <c r="U202" s="20">
        <f t="shared" ref="U202:CE202" si="687">U203+U205</f>
        <v>0</v>
      </c>
      <c r="V202" s="20">
        <f t="shared" si="550"/>
        <v>42118</v>
      </c>
      <c r="W202" s="20">
        <f t="shared" ref="W202:Y202" si="688">W203+W205</f>
        <v>0</v>
      </c>
      <c r="X202" s="20">
        <f t="shared" si="688"/>
        <v>0</v>
      </c>
      <c r="Y202" s="20">
        <f t="shared" si="688"/>
        <v>0</v>
      </c>
      <c r="Z202" s="20">
        <f t="shared" si="552"/>
        <v>42118</v>
      </c>
      <c r="AA202" s="20">
        <f t="shared" si="553"/>
        <v>41916.800000000003</v>
      </c>
      <c r="AB202" s="20">
        <f t="shared" si="554"/>
        <v>41916.800000000003</v>
      </c>
      <c r="AC202" s="20">
        <f t="shared" ref="AC202:AE202" si="689">AC203+AC205</f>
        <v>0</v>
      </c>
      <c r="AD202" s="20">
        <f t="shared" si="689"/>
        <v>0</v>
      </c>
      <c r="AE202" s="20">
        <f t="shared" si="689"/>
        <v>0</v>
      </c>
      <c r="AF202" s="20">
        <f t="shared" si="556"/>
        <v>42118</v>
      </c>
      <c r="AG202" s="20">
        <f t="shared" si="557"/>
        <v>41916.800000000003</v>
      </c>
      <c r="AH202" s="20">
        <f t="shared" si="558"/>
        <v>41916.800000000003</v>
      </c>
      <c r="AI202" s="20">
        <f t="shared" ref="AI202" si="690">AI203+AI205</f>
        <v>0</v>
      </c>
      <c r="AJ202" s="20">
        <f t="shared" si="560"/>
        <v>42118</v>
      </c>
      <c r="AK202" s="20">
        <f t="shared" ref="AK202:AM202" si="691">AK203+AK205</f>
        <v>0</v>
      </c>
      <c r="AL202" s="20">
        <f t="shared" si="691"/>
        <v>0</v>
      </c>
      <c r="AM202" s="20">
        <f t="shared" si="691"/>
        <v>0</v>
      </c>
      <c r="AN202" s="20">
        <f t="shared" si="562"/>
        <v>42118</v>
      </c>
      <c r="AO202" s="20">
        <f t="shared" si="563"/>
        <v>41916.800000000003</v>
      </c>
      <c r="AP202" s="20">
        <f t="shared" si="564"/>
        <v>41916.800000000003</v>
      </c>
      <c r="AQ202" s="20">
        <f t="shared" ref="AQ202:AS202" si="692">AQ203+AQ205</f>
        <v>0</v>
      </c>
      <c r="AR202" s="20">
        <f t="shared" si="692"/>
        <v>0</v>
      </c>
      <c r="AS202" s="20">
        <f t="shared" si="692"/>
        <v>0</v>
      </c>
      <c r="AT202" s="20">
        <f t="shared" si="566"/>
        <v>42118</v>
      </c>
      <c r="AU202" s="20">
        <f t="shared" si="567"/>
        <v>41916.800000000003</v>
      </c>
      <c r="AV202" s="20">
        <f t="shared" si="568"/>
        <v>41916.800000000003</v>
      </c>
      <c r="AW202" s="20">
        <f t="shared" ref="AW202:AY202" si="693">AW203+AW205</f>
        <v>0</v>
      </c>
      <c r="AX202" s="20">
        <f t="shared" si="693"/>
        <v>0</v>
      </c>
      <c r="AY202" s="20">
        <f t="shared" si="693"/>
        <v>0</v>
      </c>
      <c r="AZ202" s="20">
        <f t="shared" si="570"/>
        <v>42118</v>
      </c>
      <c r="BA202" s="20">
        <f t="shared" si="571"/>
        <v>41916.800000000003</v>
      </c>
      <c r="BB202" s="20">
        <f t="shared" si="572"/>
        <v>41916.800000000003</v>
      </c>
      <c r="BC202" s="20">
        <f t="shared" ref="BC202" si="694">BC203+BC205</f>
        <v>0</v>
      </c>
      <c r="BD202" s="20">
        <f t="shared" si="574"/>
        <v>42118</v>
      </c>
      <c r="BE202" s="20">
        <f t="shared" ref="BE202:BG202" si="695">BE203+BE205</f>
        <v>0</v>
      </c>
      <c r="BF202" s="20">
        <f t="shared" si="695"/>
        <v>0</v>
      </c>
      <c r="BG202" s="20">
        <f t="shared" si="695"/>
        <v>0</v>
      </c>
      <c r="BH202" s="20">
        <f t="shared" si="576"/>
        <v>42118</v>
      </c>
      <c r="BI202" s="20">
        <f t="shared" si="577"/>
        <v>41916.800000000003</v>
      </c>
      <c r="BJ202" s="20">
        <f t="shared" si="578"/>
        <v>41916.800000000003</v>
      </c>
      <c r="BK202" s="20">
        <f t="shared" ref="BK202:BL202" si="696">BK203+BK205</f>
        <v>0</v>
      </c>
      <c r="BL202" s="20">
        <f t="shared" si="696"/>
        <v>0</v>
      </c>
      <c r="BM202" s="20">
        <f t="shared" si="580"/>
        <v>42118</v>
      </c>
      <c r="BN202" s="20">
        <f t="shared" si="581"/>
        <v>41916.800000000003</v>
      </c>
      <c r="BO202" s="20">
        <f t="shared" ref="BO202:BQ202" si="697">BO203+BO205</f>
        <v>0</v>
      </c>
      <c r="BP202" s="20">
        <f t="shared" si="697"/>
        <v>0</v>
      </c>
      <c r="BQ202" s="20">
        <f t="shared" si="697"/>
        <v>0</v>
      </c>
      <c r="BR202" s="20">
        <f t="shared" si="583"/>
        <v>42118</v>
      </c>
      <c r="BS202" s="20">
        <f t="shared" si="584"/>
        <v>41916.800000000003</v>
      </c>
      <c r="BT202" s="20">
        <f t="shared" si="585"/>
        <v>41916.800000000003</v>
      </c>
      <c r="BU202" s="20">
        <f t="shared" ref="BU202" si="698">BU203+BU205</f>
        <v>0</v>
      </c>
      <c r="BV202" s="20">
        <f t="shared" si="587"/>
        <v>42118</v>
      </c>
      <c r="BW202" s="20">
        <f t="shared" ref="BW202:BX202" si="699">BW203+BW205</f>
        <v>0</v>
      </c>
      <c r="BX202" s="20">
        <f t="shared" si="699"/>
        <v>0</v>
      </c>
      <c r="BY202" s="20">
        <f t="shared" si="589"/>
        <v>42118</v>
      </c>
      <c r="BZ202" s="20">
        <f t="shared" si="590"/>
        <v>41916.800000000003</v>
      </c>
      <c r="CA202" s="20">
        <f t="shared" ref="CA202" si="700">CA203+CA205</f>
        <v>0</v>
      </c>
      <c r="CB202" s="20">
        <f t="shared" si="592"/>
        <v>42118</v>
      </c>
      <c r="CC202" s="20">
        <f t="shared" ref="CC202" si="701">CC203+CC205</f>
        <v>0</v>
      </c>
      <c r="CD202" s="20">
        <f t="shared" si="594"/>
        <v>42118</v>
      </c>
      <c r="CE202" s="20">
        <f t="shared" si="687"/>
        <v>0</v>
      </c>
    </row>
    <row r="203" spans="1:84" x14ac:dyDescent="0.25">
      <c r="A203" s="10" t="s">
        <v>229</v>
      </c>
      <c r="B203" s="19">
        <v>610</v>
      </c>
      <c r="C203" s="10"/>
      <c r="D203" s="10"/>
      <c r="E203" s="25" t="s">
        <v>615</v>
      </c>
      <c r="F203" s="20">
        <f>F204</f>
        <v>5202.1000000000004</v>
      </c>
      <c r="G203" s="20">
        <f t="shared" ref="G203:CE203" si="702">G204</f>
        <v>11591.2</v>
      </c>
      <c r="H203" s="20">
        <f t="shared" si="702"/>
        <v>5000</v>
      </c>
      <c r="I203" s="20">
        <f t="shared" si="702"/>
        <v>0</v>
      </c>
      <c r="J203" s="20">
        <f t="shared" si="702"/>
        <v>0</v>
      </c>
      <c r="K203" s="20">
        <f t="shared" si="702"/>
        <v>0</v>
      </c>
      <c r="L203" s="20">
        <f t="shared" si="542"/>
        <v>5202.1000000000004</v>
      </c>
      <c r="M203" s="20">
        <f t="shared" si="543"/>
        <v>11591.2</v>
      </c>
      <c r="N203" s="20">
        <f t="shared" si="544"/>
        <v>5000</v>
      </c>
      <c r="O203" s="20">
        <f t="shared" si="702"/>
        <v>0</v>
      </c>
      <c r="P203" s="20">
        <f t="shared" si="702"/>
        <v>0</v>
      </c>
      <c r="Q203" s="20">
        <f t="shared" si="702"/>
        <v>0</v>
      </c>
      <c r="R203" s="20">
        <f t="shared" si="546"/>
        <v>5202.1000000000004</v>
      </c>
      <c r="S203" s="20">
        <f t="shared" si="547"/>
        <v>11591.2</v>
      </c>
      <c r="T203" s="20">
        <f t="shared" si="548"/>
        <v>5000</v>
      </c>
      <c r="U203" s="20">
        <f t="shared" si="702"/>
        <v>0</v>
      </c>
      <c r="V203" s="20">
        <f t="shared" si="550"/>
        <v>5202.1000000000004</v>
      </c>
      <c r="W203" s="20">
        <f t="shared" si="702"/>
        <v>0</v>
      </c>
      <c r="X203" s="20">
        <f t="shared" si="702"/>
        <v>0</v>
      </c>
      <c r="Y203" s="20">
        <f t="shared" si="702"/>
        <v>0</v>
      </c>
      <c r="Z203" s="20">
        <f t="shared" si="552"/>
        <v>5202.1000000000004</v>
      </c>
      <c r="AA203" s="20">
        <f t="shared" si="553"/>
        <v>11591.2</v>
      </c>
      <c r="AB203" s="20">
        <f t="shared" si="554"/>
        <v>5000</v>
      </c>
      <c r="AC203" s="20">
        <f t="shared" si="702"/>
        <v>0</v>
      </c>
      <c r="AD203" s="20">
        <f t="shared" si="702"/>
        <v>0</v>
      </c>
      <c r="AE203" s="20">
        <f t="shared" si="702"/>
        <v>0</v>
      </c>
      <c r="AF203" s="20">
        <f t="shared" si="556"/>
        <v>5202.1000000000004</v>
      </c>
      <c r="AG203" s="20">
        <f t="shared" si="557"/>
        <v>11591.2</v>
      </c>
      <c r="AH203" s="20">
        <f t="shared" si="558"/>
        <v>5000</v>
      </c>
      <c r="AI203" s="20">
        <f t="shared" si="702"/>
        <v>0</v>
      </c>
      <c r="AJ203" s="20">
        <f t="shared" si="560"/>
        <v>5202.1000000000004</v>
      </c>
      <c r="AK203" s="20">
        <f t="shared" si="702"/>
        <v>0</v>
      </c>
      <c r="AL203" s="20">
        <f t="shared" si="702"/>
        <v>0</v>
      </c>
      <c r="AM203" s="20">
        <f t="shared" si="702"/>
        <v>0</v>
      </c>
      <c r="AN203" s="20">
        <f t="shared" si="562"/>
        <v>5202.1000000000004</v>
      </c>
      <c r="AO203" s="20">
        <f t="shared" si="563"/>
        <v>11591.2</v>
      </c>
      <c r="AP203" s="20">
        <f t="shared" si="564"/>
        <v>5000</v>
      </c>
      <c r="AQ203" s="20">
        <f t="shared" si="702"/>
        <v>0</v>
      </c>
      <c r="AR203" s="20">
        <f t="shared" si="702"/>
        <v>0</v>
      </c>
      <c r="AS203" s="20">
        <f t="shared" si="702"/>
        <v>0</v>
      </c>
      <c r="AT203" s="20">
        <f t="shared" si="566"/>
        <v>5202.1000000000004</v>
      </c>
      <c r="AU203" s="20">
        <f t="shared" si="567"/>
        <v>11591.2</v>
      </c>
      <c r="AV203" s="20">
        <f t="shared" si="568"/>
        <v>5000</v>
      </c>
      <c r="AW203" s="20">
        <f t="shared" si="702"/>
        <v>0</v>
      </c>
      <c r="AX203" s="20">
        <f t="shared" si="702"/>
        <v>0</v>
      </c>
      <c r="AY203" s="20">
        <f t="shared" si="702"/>
        <v>0</v>
      </c>
      <c r="AZ203" s="20">
        <f t="shared" si="570"/>
        <v>5202.1000000000004</v>
      </c>
      <c r="BA203" s="20">
        <f t="shared" si="571"/>
        <v>11591.2</v>
      </c>
      <c r="BB203" s="20">
        <f t="shared" si="572"/>
        <v>5000</v>
      </c>
      <c r="BC203" s="20">
        <f t="shared" si="702"/>
        <v>0</v>
      </c>
      <c r="BD203" s="20">
        <f t="shared" si="574"/>
        <v>5202.1000000000004</v>
      </c>
      <c r="BE203" s="20">
        <f t="shared" si="702"/>
        <v>0</v>
      </c>
      <c r="BF203" s="20">
        <f t="shared" si="702"/>
        <v>0</v>
      </c>
      <c r="BG203" s="20">
        <f t="shared" si="702"/>
        <v>0</v>
      </c>
      <c r="BH203" s="20">
        <f t="shared" si="576"/>
        <v>5202.1000000000004</v>
      </c>
      <c r="BI203" s="20">
        <f t="shared" si="577"/>
        <v>11591.2</v>
      </c>
      <c r="BJ203" s="20">
        <f t="shared" si="578"/>
        <v>5000</v>
      </c>
      <c r="BK203" s="20">
        <f t="shared" si="702"/>
        <v>0</v>
      </c>
      <c r="BL203" s="20">
        <f t="shared" si="702"/>
        <v>0</v>
      </c>
      <c r="BM203" s="20">
        <f t="shared" si="580"/>
        <v>5202.1000000000004</v>
      </c>
      <c r="BN203" s="20">
        <f t="shared" si="581"/>
        <v>11591.2</v>
      </c>
      <c r="BO203" s="20">
        <f t="shared" si="702"/>
        <v>0</v>
      </c>
      <c r="BP203" s="20">
        <f t="shared" si="702"/>
        <v>0</v>
      </c>
      <c r="BQ203" s="20">
        <f t="shared" si="702"/>
        <v>0</v>
      </c>
      <c r="BR203" s="20">
        <f t="shared" si="583"/>
        <v>5202.1000000000004</v>
      </c>
      <c r="BS203" s="20">
        <f t="shared" si="584"/>
        <v>11591.2</v>
      </c>
      <c r="BT203" s="20">
        <f t="shared" si="585"/>
        <v>5000</v>
      </c>
      <c r="BU203" s="20">
        <f t="shared" si="702"/>
        <v>0</v>
      </c>
      <c r="BV203" s="20">
        <f t="shared" si="587"/>
        <v>5202.1000000000004</v>
      </c>
      <c r="BW203" s="20">
        <f t="shared" si="702"/>
        <v>0</v>
      </c>
      <c r="BX203" s="20">
        <f t="shared" si="702"/>
        <v>0</v>
      </c>
      <c r="BY203" s="20">
        <f t="shared" si="589"/>
        <v>5202.1000000000004</v>
      </c>
      <c r="BZ203" s="20">
        <f t="shared" si="590"/>
        <v>11591.2</v>
      </c>
      <c r="CA203" s="20">
        <f t="shared" si="702"/>
        <v>0</v>
      </c>
      <c r="CB203" s="20">
        <f t="shared" si="592"/>
        <v>5202.1000000000004</v>
      </c>
      <c r="CC203" s="20">
        <f t="shared" si="702"/>
        <v>0</v>
      </c>
      <c r="CD203" s="20">
        <f t="shared" si="594"/>
        <v>5202.1000000000004</v>
      </c>
      <c r="CE203" s="20">
        <f t="shared" si="702"/>
        <v>0</v>
      </c>
    </row>
    <row r="204" spans="1:84" x14ac:dyDescent="0.25">
      <c r="A204" s="10" t="s">
        <v>229</v>
      </c>
      <c r="B204" s="19">
        <v>610</v>
      </c>
      <c r="C204" s="10" t="s">
        <v>343</v>
      </c>
      <c r="D204" s="10" t="s">
        <v>336</v>
      </c>
      <c r="E204" s="25" t="s">
        <v>589</v>
      </c>
      <c r="F204" s="20">
        <v>5202.1000000000004</v>
      </c>
      <c r="G204" s="20">
        <v>11591.2</v>
      </c>
      <c r="H204" s="20">
        <v>5000</v>
      </c>
      <c r="I204" s="20"/>
      <c r="J204" s="20"/>
      <c r="K204" s="20"/>
      <c r="L204" s="20">
        <f t="shared" si="542"/>
        <v>5202.1000000000004</v>
      </c>
      <c r="M204" s="20">
        <f t="shared" si="543"/>
        <v>11591.2</v>
      </c>
      <c r="N204" s="20">
        <f t="shared" si="544"/>
        <v>5000</v>
      </c>
      <c r="O204" s="20"/>
      <c r="P204" s="20"/>
      <c r="Q204" s="20"/>
      <c r="R204" s="20">
        <f t="shared" si="546"/>
        <v>5202.1000000000004</v>
      </c>
      <c r="S204" s="20">
        <f t="shared" si="547"/>
        <v>11591.2</v>
      </c>
      <c r="T204" s="20">
        <f t="shared" si="548"/>
        <v>5000</v>
      </c>
      <c r="U204" s="20"/>
      <c r="V204" s="20">
        <f t="shared" si="550"/>
        <v>5202.1000000000004</v>
      </c>
      <c r="W204" s="20"/>
      <c r="X204" s="20"/>
      <c r="Y204" s="20"/>
      <c r="Z204" s="20">
        <f t="shared" si="552"/>
        <v>5202.1000000000004</v>
      </c>
      <c r="AA204" s="20">
        <f t="shared" si="553"/>
        <v>11591.2</v>
      </c>
      <c r="AB204" s="20">
        <f t="shared" si="554"/>
        <v>5000</v>
      </c>
      <c r="AC204" s="20"/>
      <c r="AD204" s="20"/>
      <c r="AE204" s="20"/>
      <c r="AF204" s="20">
        <f t="shared" si="556"/>
        <v>5202.1000000000004</v>
      </c>
      <c r="AG204" s="20">
        <f t="shared" si="557"/>
        <v>11591.2</v>
      </c>
      <c r="AH204" s="20">
        <f t="shared" si="558"/>
        <v>5000</v>
      </c>
      <c r="AI204" s="20"/>
      <c r="AJ204" s="20">
        <f t="shared" si="560"/>
        <v>5202.1000000000004</v>
      </c>
      <c r="AK204" s="20"/>
      <c r="AL204" s="20"/>
      <c r="AM204" s="20"/>
      <c r="AN204" s="20">
        <f t="shared" si="562"/>
        <v>5202.1000000000004</v>
      </c>
      <c r="AO204" s="20">
        <f t="shared" si="563"/>
        <v>11591.2</v>
      </c>
      <c r="AP204" s="20">
        <f t="shared" si="564"/>
        <v>5000</v>
      </c>
      <c r="AQ204" s="20"/>
      <c r="AR204" s="20"/>
      <c r="AS204" s="20"/>
      <c r="AT204" s="20">
        <f t="shared" si="566"/>
        <v>5202.1000000000004</v>
      </c>
      <c r="AU204" s="20">
        <f t="shared" si="567"/>
        <v>11591.2</v>
      </c>
      <c r="AV204" s="20">
        <f t="shared" si="568"/>
        <v>5000</v>
      </c>
      <c r="AW204" s="20"/>
      <c r="AX204" s="20"/>
      <c r="AY204" s="20"/>
      <c r="AZ204" s="20">
        <f t="shared" si="570"/>
        <v>5202.1000000000004</v>
      </c>
      <c r="BA204" s="20">
        <f t="shared" si="571"/>
        <v>11591.2</v>
      </c>
      <c r="BB204" s="20">
        <f t="shared" si="572"/>
        <v>5000</v>
      </c>
      <c r="BC204" s="20"/>
      <c r="BD204" s="20">
        <f t="shared" si="574"/>
        <v>5202.1000000000004</v>
      </c>
      <c r="BE204" s="20"/>
      <c r="BF204" s="20"/>
      <c r="BG204" s="20"/>
      <c r="BH204" s="20">
        <f t="shared" si="576"/>
        <v>5202.1000000000004</v>
      </c>
      <c r="BI204" s="20">
        <f t="shared" si="577"/>
        <v>11591.2</v>
      </c>
      <c r="BJ204" s="20">
        <f t="shared" si="578"/>
        <v>5000</v>
      </c>
      <c r="BK204" s="20"/>
      <c r="BL204" s="20"/>
      <c r="BM204" s="20">
        <f t="shared" si="580"/>
        <v>5202.1000000000004</v>
      </c>
      <c r="BN204" s="20">
        <f t="shared" si="581"/>
        <v>11591.2</v>
      </c>
      <c r="BO204" s="20"/>
      <c r="BP204" s="20"/>
      <c r="BQ204" s="20"/>
      <c r="BR204" s="20">
        <f t="shared" si="583"/>
        <v>5202.1000000000004</v>
      </c>
      <c r="BS204" s="20">
        <f t="shared" si="584"/>
        <v>11591.2</v>
      </c>
      <c r="BT204" s="20">
        <f t="shared" si="585"/>
        <v>5000</v>
      </c>
      <c r="BU204" s="20"/>
      <c r="BV204" s="20">
        <f t="shared" si="587"/>
        <v>5202.1000000000004</v>
      </c>
      <c r="BW204" s="20"/>
      <c r="BX204" s="20"/>
      <c r="BY204" s="20">
        <f t="shared" si="589"/>
        <v>5202.1000000000004</v>
      </c>
      <c r="BZ204" s="20">
        <f t="shared" si="590"/>
        <v>11591.2</v>
      </c>
      <c r="CA204" s="20"/>
      <c r="CB204" s="20">
        <f t="shared" si="592"/>
        <v>5202.1000000000004</v>
      </c>
      <c r="CC204" s="20"/>
      <c r="CD204" s="20">
        <f t="shared" si="594"/>
        <v>5202.1000000000004</v>
      </c>
      <c r="CE204" s="20"/>
    </row>
    <row r="205" spans="1:84" x14ac:dyDescent="0.25">
      <c r="A205" s="10" t="s">
        <v>229</v>
      </c>
      <c r="B205" s="19">
        <v>620</v>
      </c>
      <c r="C205" s="10"/>
      <c r="D205" s="10"/>
      <c r="E205" s="25" t="s">
        <v>616</v>
      </c>
      <c r="F205" s="20">
        <f>F207+F206+F208</f>
        <v>33415.9</v>
      </c>
      <c r="G205" s="20">
        <f t="shared" ref="G205:K205" si="703">G207+G206+G208</f>
        <v>30325.599999999999</v>
      </c>
      <c r="H205" s="20">
        <f t="shared" si="703"/>
        <v>36916.800000000003</v>
      </c>
      <c r="I205" s="20">
        <f t="shared" si="703"/>
        <v>3500</v>
      </c>
      <c r="J205" s="20">
        <f t="shared" si="703"/>
        <v>0</v>
      </c>
      <c r="K205" s="20">
        <f t="shared" si="703"/>
        <v>0</v>
      </c>
      <c r="L205" s="20">
        <f t="shared" si="542"/>
        <v>36915.9</v>
      </c>
      <c r="M205" s="20">
        <f t="shared" si="543"/>
        <v>30325.599999999999</v>
      </c>
      <c r="N205" s="20">
        <f t="shared" si="544"/>
        <v>36916.800000000003</v>
      </c>
      <c r="O205" s="20">
        <f t="shared" ref="O205:Q205" si="704">O207+O206+O208</f>
        <v>0</v>
      </c>
      <c r="P205" s="20">
        <f t="shared" si="704"/>
        <v>0</v>
      </c>
      <c r="Q205" s="20">
        <f t="shared" si="704"/>
        <v>0</v>
      </c>
      <c r="R205" s="20">
        <f t="shared" si="546"/>
        <v>36915.9</v>
      </c>
      <c r="S205" s="20">
        <f t="shared" si="547"/>
        <v>30325.599999999999</v>
      </c>
      <c r="T205" s="20">
        <f t="shared" si="548"/>
        <v>36916.800000000003</v>
      </c>
      <c r="U205" s="20">
        <f t="shared" ref="U205:CE205" si="705">U207+U206+U208</f>
        <v>0</v>
      </c>
      <c r="V205" s="20">
        <f t="shared" si="550"/>
        <v>36915.9</v>
      </c>
      <c r="W205" s="20">
        <f t="shared" ref="W205:Y205" si="706">W207+W206+W208</f>
        <v>0</v>
      </c>
      <c r="X205" s="20">
        <f t="shared" si="706"/>
        <v>0</v>
      </c>
      <c r="Y205" s="20">
        <f t="shared" si="706"/>
        <v>0</v>
      </c>
      <c r="Z205" s="20">
        <f t="shared" si="552"/>
        <v>36915.9</v>
      </c>
      <c r="AA205" s="20">
        <f t="shared" si="553"/>
        <v>30325.599999999999</v>
      </c>
      <c r="AB205" s="20">
        <f t="shared" si="554"/>
        <v>36916.800000000003</v>
      </c>
      <c r="AC205" s="20">
        <f t="shared" ref="AC205:AE205" si="707">AC207+AC206+AC208</f>
        <v>0</v>
      </c>
      <c r="AD205" s="20">
        <f t="shared" si="707"/>
        <v>0</v>
      </c>
      <c r="AE205" s="20">
        <f t="shared" si="707"/>
        <v>0</v>
      </c>
      <c r="AF205" s="20">
        <f t="shared" si="556"/>
        <v>36915.9</v>
      </c>
      <c r="AG205" s="20">
        <f t="shared" si="557"/>
        <v>30325.599999999999</v>
      </c>
      <c r="AH205" s="20">
        <f t="shared" si="558"/>
        <v>36916.800000000003</v>
      </c>
      <c r="AI205" s="20">
        <f t="shared" ref="AI205" si="708">AI207+AI206+AI208</f>
        <v>0</v>
      </c>
      <c r="AJ205" s="20">
        <f t="shared" si="560"/>
        <v>36915.9</v>
      </c>
      <c r="AK205" s="20">
        <f t="shared" ref="AK205:AM205" si="709">AK207+AK206+AK208</f>
        <v>0</v>
      </c>
      <c r="AL205" s="20">
        <f t="shared" si="709"/>
        <v>0</v>
      </c>
      <c r="AM205" s="20">
        <f t="shared" si="709"/>
        <v>0</v>
      </c>
      <c r="AN205" s="20">
        <f t="shared" si="562"/>
        <v>36915.9</v>
      </c>
      <c r="AO205" s="20">
        <f t="shared" si="563"/>
        <v>30325.599999999999</v>
      </c>
      <c r="AP205" s="20">
        <f t="shared" si="564"/>
        <v>36916.800000000003</v>
      </c>
      <c r="AQ205" s="20">
        <f t="shared" ref="AQ205:AS205" si="710">AQ207+AQ206+AQ208</f>
        <v>0</v>
      </c>
      <c r="AR205" s="20">
        <f t="shared" si="710"/>
        <v>0</v>
      </c>
      <c r="AS205" s="20">
        <f t="shared" si="710"/>
        <v>0</v>
      </c>
      <c r="AT205" s="20">
        <f t="shared" si="566"/>
        <v>36915.9</v>
      </c>
      <c r="AU205" s="20">
        <f t="shared" si="567"/>
        <v>30325.599999999999</v>
      </c>
      <c r="AV205" s="20">
        <f t="shared" si="568"/>
        <v>36916.800000000003</v>
      </c>
      <c r="AW205" s="20">
        <f t="shared" ref="AW205:AY205" si="711">AW207+AW206+AW208</f>
        <v>0</v>
      </c>
      <c r="AX205" s="20">
        <f t="shared" si="711"/>
        <v>0</v>
      </c>
      <c r="AY205" s="20">
        <f t="shared" si="711"/>
        <v>0</v>
      </c>
      <c r="AZ205" s="20">
        <f t="shared" si="570"/>
        <v>36915.9</v>
      </c>
      <c r="BA205" s="20">
        <f t="shared" si="571"/>
        <v>30325.599999999999</v>
      </c>
      <c r="BB205" s="20">
        <f t="shared" si="572"/>
        <v>36916.800000000003</v>
      </c>
      <c r="BC205" s="20">
        <f t="shared" ref="BC205" si="712">BC207+BC206+BC208</f>
        <v>0</v>
      </c>
      <c r="BD205" s="20">
        <f t="shared" si="574"/>
        <v>36915.9</v>
      </c>
      <c r="BE205" s="20">
        <f t="shared" ref="BE205:BG205" si="713">BE207+BE206+BE208</f>
        <v>0</v>
      </c>
      <c r="BF205" s="20">
        <f t="shared" si="713"/>
        <v>0</v>
      </c>
      <c r="BG205" s="20">
        <f t="shared" si="713"/>
        <v>0</v>
      </c>
      <c r="BH205" s="20">
        <f t="shared" si="576"/>
        <v>36915.9</v>
      </c>
      <c r="BI205" s="20">
        <f t="shared" si="577"/>
        <v>30325.599999999999</v>
      </c>
      <c r="BJ205" s="20">
        <f t="shared" si="578"/>
        <v>36916.800000000003</v>
      </c>
      <c r="BK205" s="20">
        <f t="shared" ref="BK205:BL205" si="714">BK207+BK206+BK208</f>
        <v>0</v>
      </c>
      <c r="BL205" s="20">
        <f t="shared" si="714"/>
        <v>0</v>
      </c>
      <c r="BM205" s="20">
        <f t="shared" si="580"/>
        <v>36915.9</v>
      </c>
      <c r="BN205" s="20">
        <f t="shared" si="581"/>
        <v>30325.599999999999</v>
      </c>
      <c r="BO205" s="20">
        <f t="shared" ref="BO205:BQ205" si="715">BO207+BO206+BO208</f>
        <v>0</v>
      </c>
      <c r="BP205" s="20">
        <f t="shared" si="715"/>
        <v>0</v>
      </c>
      <c r="BQ205" s="20">
        <f t="shared" si="715"/>
        <v>0</v>
      </c>
      <c r="BR205" s="20">
        <f t="shared" si="583"/>
        <v>36915.9</v>
      </c>
      <c r="BS205" s="20">
        <f t="shared" si="584"/>
        <v>30325.599999999999</v>
      </c>
      <c r="BT205" s="20">
        <f t="shared" si="585"/>
        <v>36916.800000000003</v>
      </c>
      <c r="BU205" s="20">
        <f t="shared" ref="BU205" si="716">BU207+BU206+BU208</f>
        <v>0</v>
      </c>
      <c r="BV205" s="20">
        <f t="shared" si="587"/>
        <v>36915.9</v>
      </c>
      <c r="BW205" s="20">
        <f t="shared" ref="BW205:BX205" si="717">BW207+BW206+BW208</f>
        <v>0</v>
      </c>
      <c r="BX205" s="20">
        <f t="shared" si="717"/>
        <v>0</v>
      </c>
      <c r="BY205" s="20">
        <f t="shared" si="589"/>
        <v>36915.9</v>
      </c>
      <c r="BZ205" s="20">
        <f t="shared" si="590"/>
        <v>30325.599999999999</v>
      </c>
      <c r="CA205" s="20">
        <f t="shared" ref="CA205" si="718">CA207+CA206+CA208</f>
        <v>0</v>
      </c>
      <c r="CB205" s="20">
        <f t="shared" si="592"/>
        <v>36915.9</v>
      </c>
      <c r="CC205" s="20">
        <f t="shared" ref="CC205" si="719">CC207+CC206+CC208</f>
        <v>0</v>
      </c>
      <c r="CD205" s="20">
        <f t="shared" si="594"/>
        <v>36915.9</v>
      </c>
      <c r="CE205" s="20">
        <f t="shared" si="705"/>
        <v>0</v>
      </c>
    </row>
    <row r="206" spans="1:84" x14ac:dyDescent="0.25">
      <c r="A206" s="10" t="s">
        <v>229</v>
      </c>
      <c r="B206" s="19">
        <v>620</v>
      </c>
      <c r="C206" s="10" t="s">
        <v>338</v>
      </c>
      <c r="D206" s="10" t="s">
        <v>332</v>
      </c>
      <c r="E206" s="25" t="s">
        <v>586</v>
      </c>
      <c r="F206" s="20">
        <v>6160.5</v>
      </c>
      <c r="G206" s="20">
        <v>1674.9</v>
      </c>
      <c r="H206" s="20">
        <v>4111.8</v>
      </c>
      <c r="I206" s="20"/>
      <c r="J206" s="20"/>
      <c r="K206" s="20"/>
      <c r="L206" s="20">
        <f t="shared" si="542"/>
        <v>6160.5</v>
      </c>
      <c r="M206" s="20">
        <f t="shared" si="543"/>
        <v>1674.9</v>
      </c>
      <c r="N206" s="20">
        <f t="shared" si="544"/>
        <v>4111.8</v>
      </c>
      <c r="O206" s="20"/>
      <c r="P206" s="20"/>
      <c r="Q206" s="20"/>
      <c r="R206" s="20">
        <f t="shared" si="546"/>
        <v>6160.5</v>
      </c>
      <c r="S206" s="20">
        <f t="shared" si="547"/>
        <v>1674.9</v>
      </c>
      <c r="T206" s="20">
        <f t="shared" si="548"/>
        <v>4111.8</v>
      </c>
      <c r="U206" s="20"/>
      <c r="V206" s="20">
        <f t="shared" si="550"/>
        <v>6160.5</v>
      </c>
      <c r="W206" s="20"/>
      <c r="X206" s="20"/>
      <c r="Y206" s="20"/>
      <c r="Z206" s="20">
        <f t="shared" si="552"/>
        <v>6160.5</v>
      </c>
      <c r="AA206" s="20">
        <f t="shared" si="553"/>
        <v>1674.9</v>
      </c>
      <c r="AB206" s="20">
        <f t="shared" si="554"/>
        <v>4111.8</v>
      </c>
      <c r="AC206" s="20"/>
      <c r="AD206" s="20"/>
      <c r="AE206" s="20"/>
      <c r="AF206" s="20">
        <f t="shared" si="556"/>
        <v>6160.5</v>
      </c>
      <c r="AG206" s="20">
        <f t="shared" si="557"/>
        <v>1674.9</v>
      </c>
      <c r="AH206" s="20">
        <f t="shared" si="558"/>
        <v>4111.8</v>
      </c>
      <c r="AI206" s="20"/>
      <c r="AJ206" s="20">
        <f t="shared" si="560"/>
        <v>6160.5</v>
      </c>
      <c r="AK206" s="20"/>
      <c r="AL206" s="20"/>
      <c r="AM206" s="20"/>
      <c r="AN206" s="20">
        <f t="shared" si="562"/>
        <v>6160.5</v>
      </c>
      <c r="AO206" s="20">
        <f t="shared" si="563"/>
        <v>1674.9</v>
      </c>
      <c r="AP206" s="20">
        <f t="shared" si="564"/>
        <v>4111.8</v>
      </c>
      <c r="AQ206" s="20"/>
      <c r="AR206" s="20"/>
      <c r="AS206" s="20"/>
      <c r="AT206" s="20">
        <f t="shared" si="566"/>
        <v>6160.5</v>
      </c>
      <c r="AU206" s="20">
        <f t="shared" si="567"/>
        <v>1674.9</v>
      </c>
      <c r="AV206" s="20">
        <f t="shared" si="568"/>
        <v>4111.8</v>
      </c>
      <c r="AW206" s="20"/>
      <c r="AX206" s="20"/>
      <c r="AY206" s="20"/>
      <c r="AZ206" s="20">
        <f t="shared" si="570"/>
        <v>6160.5</v>
      </c>
      <c r="BA206" s="20">
        <f t="shared" si="571"/>
        <v>1674.9</v>
      </c>
      <c r="BB206" s="20">
        <f t="shared" si="572"/>
        <v>4111.8</v>
      </c>
      <c r="BC206" s="20"/>
      <c r="BD206" s="20">
        <f t="shared" si="574"/>
        <v>6160.5</v>
      </c>
      <c r="BE206" s="20"/>
      <c r="BF206" s="20"/>
      <c r="BG206" s="20"/>
      <c r="BH206" s="20">
        <f t="shared" si="576"/>
        <v>6160.5</v>
      </c>
      <c r="BI206" s="20">
        <f t="shared" si="577"/>
        <v>1674.9</v>
      </c>
      <c r="BJ206" s="20">
        <f t="shared" si="578"/>
        <v>4111.8</v>
      </c>
      <c r="BK206" s="20"/>
      <c r="BL206" s="20"/>
      <c r="BM206" s="20">
        <f t="shared" si="580"/>
        <v>6160.5</v>
      </c>
      <c r="BN206" s="20">
        <f t="shared" si="581"/>
        <v>1674.9</v>
      </c>
      <c r="BO206" s="20"/>
      <c r="BP206" s="20"/>
      <c r="BQ206" s="20"/>
      <c r="BR206" s="20">
        <f t="shared" si="583"/>
        <v>6160.5</v>
      </c>
      <c r="BS206" s="20">
        <f t="shared" si="584"/>
        <v>1674.9</v>
      </c>
      <c r="BT206" s="20">
        <f t="shared" si="585"/>
        <v>4111.8</v>
      </c>
      <c r="BU206" s="20"/>
      <c r="BV206" s="20">
        <f t="shared" si="587"/>
        <v>6160.5</v>
      </c>
      <c r="BW206" s="20"/>
      <c r="BX206" s="20"/>
      <c r="BY206" s="20">
        <f t="shared" si="589"/>
        <v>6160.5</v>
      </c>
      <c r="BZ206" s="20">
        <f t="shared" si="590"/>
        <v>1674.9</v>
      </c>
      <c r="CA206" s="20"/>
      <c r="CB206" s="20">
        <f t="shared" si="592"/>
        <v>6160.5</v>
      </c>
      <c r="CC206" s="20"/>
      <c r="CD206" s="20">
        <f t="shared" si="594"/>
        <v>6160.5</v>
      </c>
      <c r="CE206" s="20"/>
    </row>
    <row r="207" spans="1:84" x14ac:dyDescent="0.25">
      <c r="A207" s="10" t="s">
        <v>229</v>
      </c>
      <c r="B207" s="19">
        <v>620</v>
      </c>
      <c r="C207" s="10" t="s">
        <v>338</v>
      </c>
      <c r="D207" s="10" t="s">
        <v>338</v>
      </c>
      <c r="E207" s="25" t="s">
        <v>1316</v>
      </c>
      <c r="F207" s="20">
        <v>1355.7</v>
      </c>
      <c r="G207" s="20">
        <v>3500</v>
      </c>
      <c r="H207" s="20">
        <v>0</v>
      </c>
      <c r="I207" s="20"/>
      <c r="J207" s="20"/>
      <c r="K207" s="20"/>
      <c r="L207" s="20">
        <f t="shared" si="542"/>
        <v>1355.7</v>
      </c>
      <c r="M207" s="20">
        <f t="shared" si="543"/>
        <v>3500</v>
      </c>
      <c r="N207" s="20">
        <f t="shared" si="544"/>
        <v>0</v>
      </c>
      <c r="O207" s="20"/>
      <c r="P207" s="20"/>
      <c r="Q207" s="20"/>
      <c r="R207" s="20">
        <f t="shared" si="546"/>
        <v>1355.7</v>
      </c>
      <c r="S207" s="20">
        <f t="shared" si="547"/>
        <v>3500</v>
      </c>
      <c r="T207" s="20">
        <f t="shared" si="548"/>
        <v>0</v>
      </c>
      <c r="U207" s="20"/>
      <c r="V207" s="20">
        <f t="shared" si="550"/>
        <v>1355.7</v>
      </c>
      <c r="W207" s="20"/>
      <c r="X207" s="20"/>
      <c r="Y207" s="20"/>
      <c r="Z207" s="20">
        <f t="shared" si="552"/>
        <v>1355.7</v>
      </c>
      <c r="AA207" s="20">
        <f t="shared" si="553"/>
        <v>3500</v>
      </c>
      <c r="AB207" s="20">
        <f t="shared" si="554"/>
        <v>0</v>
      </c>
      <c r="AC207" s="20"/>
      <c r="AD207" s="20"/>
      <c r="AE207" s="20"/>
      <c r="AF207" s="20">
        <f t="shared" si="556"/>
        <v>1355.7</v>
      </c>
      <c r="AG207" s="20">
        <f t="shared" si="557"/>
        <v>3500</v>
      </c>
      <c r="AH207" s="20">
        <f t="shared" si="558"/>
        <v>0</v>
      </c>
      <c r="AI207" s="20"/>
      <c r="AJ207" s="20">
        <f t="shared" si="560"/>
        <v>1355.7</v>
      </c>
      <c r="AK207" s="20"/>
      <c r="AL207" s="20"/>
      <c r="AM207" s="20"/>
      <c r="AN207" s="20">
        <f t="shared" si="562"/>
        <v>1355.7</v>
      </c>
      <c r="AO207" s="20">
        <f t="shared" si="563"/>
        <v>3500</v>
      </c>
      <c r="AP207" s="20">
        <f t="shared" si="564"/>
        <v>0</v>
      </c>
      <c r="AQ207" s="20"/>
      <c r="AR207" s="20"/>
      <c r="AS207" s="20"/>
      <c r="AT207" s="20">
        <f t="shared" si="566"/>
        <v>1355.7</v>
      </c>
      <c r="AU207" s="20">
        <f t="shared" si="567"/>
        <v>3500</v>
      </c>
      <c r="AV207" s="20">
        <f t="shared" si="568"/>
        <v>0</v>
      </c>
      <c r="AW207" s="20"/>
      <c r="AX207" s="20"/>
      <c r="AY207" s="20"/>
      <c r="AZ207" s="20">
        <f t="shared" si="570"/>
        <v>1355.7</v>
      </c>
      <c r="BA207" s="20">
        <f t="shared" si="571"/>
        <v>3500</v>
      </c>
      <c r="BB207" s="20">
        <f t="shared" si="572"/>
        <v>0</v>
      </c>
      <c r="BC207" s="20"/>
      <c r="BD207" s="20">
        <f t="shared" si="574"/>
        <v>1355.7</v>
      </c>
      <c r="BE207" s="20"/>
      <c r="BF207" s="20"/>
      <c r="BG207" s="20"/>
      <c r="BH207" s="20">
        <f t="shared" si="576"/>
        <v>1355.7</v>
      </c>
      <c r="BI207" s="20">
        <f t="shared" si="577"/>
        <v>3500</v>
      </c>
      <c r="BJ207" s="20">
        <f t="shared" si="578"/>
        <v>0</v>
      </c>
      <c r="BK207" s="20"/>
      <c r="BL207" s="20"/>
      <c r="BM207" s="20">
        <f t="shared" si="580"/>
        <v>1355.7</v>
      </c>
      <c r="BN207" s="20">
        <f t="shared" si="581"/>
        <v>3500</v>
      </c>
      <c r="BO207" s="20"/>
      <c r="BP207" s="20"/>
      <c r="BQ207" s="20"/>
      <c r="BR207" s="20">
        <f t="shared" si="583"/>
        <v>1355.7</v>
      </c>
      <c r="BS207" s="20">
        <f t="shared" si="584"/>
        <v>3500</v>
      </c>
      <c r="BT207" s="20">
        <f t="shared" si="585"/>
        <v>0</v>
      </c>
      <c r="BU207" s="20"/>
      <c r="BV207" s="20">
        <f t="shared" si="587"/>
        <v>1355.7</v>
      </c>
      <c r="BW207" s="20"/>
      <c r="BX207" s="20"/>
      <c r="BY207" s="20">
        <f t="shared" si="589"/>
        <v>1355.7</v>
      </c>
      <c r="BZ207" s="20">
        <f t="shared" si="590"/>
        <v>3500</v>
      </c>
      <c r="CA207" s="20"/>
      <c r="CB207" s="20">
        <f t="shared" si="592"/>
        <v>1355.7</v>
      </c>
      <c r="CC207" s="20"/>
      <c r="CD207" s="20">
        <f t="shared" si="594"/>
        <v>1355.7</v>
      </c>
      <c r="CE207" s="20"/>
    </row>
    <row r="208" spans="1:84" x14ac:dyDescent="0.25">
      <c r="A208" s="10" t="s">
        <v>229</v>
      </c>
      <c r="B208" s="19">
        <v>620</v>
      </c>
      <c r="C208" s="10" t="s">
        <v>343</v>
      </c>
      <c r="D208" s="10" t="s">
        <v>336</v>
      </c>
      <c r="E208" s="25" t="s">
        <v>589</v>
      </c>
      <c r="F208" s="20">
        <v>25899.7</v>
      </c>
      <c r="G208" s="20">
        <v>25150.7</v>
      </c>
      <c r="H208" s="20">
        <v>32805</v>
      </c>
      <c r="I208" s="20">
        <v>3500</v>
      </c>
      <c r="J208" s="20"/>
      <c r="K208" s="20"/>
      <c r="L208" s="20">
        <f t="shared" si="542"/>
        <v>29399.7</v>
      </c>
      <c r="M208" s="20">
        <f t="shared" si="543"/>
        <v>25150.7</v>
      </c>
      <c r="N208" s="20">
        <f t="shared" si="544"/>
        <v>32805</v>
      </c>
      <c r="O208" s="20"/>
      <c r="P208" s="20"/>
      <c r="Q208" s="20"/>
      <c r="R208" s="20">
        <f t="shared" si="546"/>
        <v>29399.7</v>
      </c>
      <c r="S208" s="20">
        <f t="shared" si="547"/>
        <v>25150.7</v>
      </c>
      <c r="T208" s="20">
        <f t="shared" si="548"/>
        <v>32805</v>
      </c>
      <c r="U208" s="20"/>
      <c r="V208" s="20">
        <f t="shared" si="550"/>
        <v>29399.7</v>
      </c>
      <c r="W208" s="20"/>
      <c r="X208" s="20"/>
      <c r="Y208" s="20"/>
      <c r="Z208" s="20">
        <f t="shared" si="552"/>
        <v>29399.7</v>
      </c>
      <c r="AA208" s="20">
        <f t="shared" si="553"/>
        <v>25150.7</v>
      </c>
      <c r="AB208" s="20">
        <f t="shared" si="554"/>
        <v>32805</v>
      </c>
      <c r="AC208" s="20"/>
      <c r="AD208" s="20"/>
      <c r="AE208" s="20"/>
      <c r="AF208" s="20">
        <f t="shared" si="556"/>
        <v>29399.7</v>
      </c>
      <c r="AG208" s="20">
        <f t="shared" si="557"/>
        <v>25150.7</v>
      </c>
      <c r="AH208" s="20">
        <f t="shared" si="558"/>
        <v>32805</v>
      </c>
      <c r="AI208" s="20"/>
      <c r="AJ208" s="20">
        <f t="shared" si="560"/>
        <v>29399.7</v>
      </c>
      <c r="AK208" s="20"/>
      <c r="AL208" s="20"/>
      <c r="AM208" s="20"/>
      <c r="AN208" s="20">
        <f t="shared" si="562"/>
        <v>29399.7</v>
      </c>
      <c r="AO208" s="20">
        <f t="shared" si="563"/>
        <v>25150.7</v>
      </c>
      <c r="AP208" s="20">
        <f t="shared" si="564"/>
        <v>32805</v>
      </c>
      <c r="AQ208" s="20"/>
      <c r="AR208" s="20"/>
      <c r="AS208" s="20"/>
      <c r="AT208" s="20">
        <f t="shared" si="566"/>
        <v>29399.7</v>
      </c>
      <c r="AU208" s="20">
        <f t="shared" si="567"/>
        <v>25150.7</v>
      </c>
      <c r="AV208" s="20">
        <f t="shared" si="568"/>
        <v>32805</v>
      </c>
      <c r="AW208" s="20"/>
      <c r="AX208" s="20"/>
      <c r="AY208" s="20"/>
      <c r="AZ208" s="20">
        <f t="shared" si="570"/>
        <v>29399.7</v>
      </c>
      <c r="BA208" s="20">
        <f t="shared" si="571"/>
        <v>25150.7</v>
      </c>
      <c r="BB208" s="20">
        <f t="shared" si="572"/>
        <v>32805</v>
      </c>
      <c r="BC208" s="20"/>
      <c r="BD208" s="20">
        <f t="shared" si="574"/>
        <v>29399.7</v>
      </c>
      <c r="BE208" s="20"/>
      <c r="BF208" s="20"/>
      <c r="BG208" s="20"/>
      <c r="BH208" s="20">
        <f t="shared" si="576"/>
        <v>29399.7</v>
      </c>
      <c r="BI208" s="20">
        <f t="shared" si="577"/>
        <v>25150.7</v>
      </c>
      <c r="BJ208" s="20">
        <f t="shared" si="578"/>
        <v>32805</v>
      </c>
      <c r="BK208" s="20"/>
      <c r="BL208" s="20"/>
      <c r="BM208" s="20">
        <f t="shared" si="580"/>
        <v>29399.7</v>
      </c>
      <c r="BN208" s="20">
        <f t="shared" si="581"/>
        <v>25150.7</v>
      </c>
      <c r="BO208" s="20"/>
      <c r="BP208" s="20"/>
      <c r="BQ208" s="20"/>
      <c r="BR208" s="20">
        <f t="shared" si="583"/>
        <v>29399.7</v>
      </c>
      <c r="BS208" s="20">
        <f t="shared" si="584"/>
        <v>25150.7</v>
      </c>
      <c r="BT208" s="20">
        <f t="shared" si="585"/>
        <v>32805</v>
      </c>
      <c r="BU208" s="20"/>
      <c r="BV208" s="20">
        <f t="shared" si="587"/>
        <v>29399.7</v>
      </c>
      <c r="BW208" s="20"/>
      <c r="BX208" s="20"/>
      <c r="BY208" s="20">
        <f t="shared" ref="BY208:BY271" si="720">BV208+BW208</f>
        <v>29399.7</v>
      </c>
      <c r="BZ208" s="20">
        <f t="shared" ref="BZ208:BZ271" si="721">BS208+BX208</f>
        <v>25150.7</v>
      </c>
      <c r="CA208" s="20"/>
      <c r="CB208" s="20">
        <f t="shared" ref="CB208:CB271" si="722">BY208+CA208</f>
        <v>29399.7</v>
      </c>
      <c r="CC208" s="20"/>
      <c r="CD208" s="20">
        <f t="shared" ref="CD208:CD271" si="723">CB208+CC208</f>
        <v>29399.7</v>
      </c>
      <c r="CE208" s="20"/>
    </row>
    <row r="209" spans="1:84" s="17" customFormat="1" ht="31.5" x14ac:dyDescent="0.25">
      <c r="A209" s="21" t="s">
        <v>368</v>
      </c>
      <c r="B209" s="22"/>
      <c r="C209" s="21"/>
      <c r="D209" s="21"/>
      <c r="E209" s="27" t="s">
        <v>665</v>
      </c>
      <c r="F209" s="23">
        <f>F210+F236</f>
        <v>268393.7</v>
      </c>
      <c r="G209" s="23">
        <f t="shared" ref="G209:K209" si="724">G210+G236</f>
        <v>268076.90000000002</v>
      </c>
      <c r="H209" s="23">
        <f t="shared" si="724"/>
        <v>267936.7</v>
      </c>
      <c r="I209" s="23">
        <f t="shared" si="724"/>
        <v>0</v>
      </c>
      <c r="J209" s="23">
        <f t="shared" si="724"/>
        <v>0</v>
      </c>
      <c r="K209" s="23">
        <f t="shared" si="724"/>
        <v>0</v>
      </c>
      <c r="L209" s="23">
        <f t="shared" si="542"/>
        <v>268393.7</v>
      </c>
      <c r="M209" s="23">
        <f t="shared" si="543"/>
        <v>268076.90000000002</v>
      </c>
      <c r="N209" s="23">
        <f t="shared" si="544"/>
        <v>267936.7</v>
      </c>
      <c r="O209" s="23">
        <f t="shared" ref="O209:Q209" si="725">O210+O236</f>
        <v>0</v>
      </c>
      <c r="P209" s="23">
        <f t="shared" si="725"/>
        <v>0</v>
      </c>
      <c r="Q209" s="23">
        <f t="shared" si="725"/>
        <v>0</v>
      </c>
      <c r="R209" s="23">
        <f t="shared" si="546"/>
        <v>268393.7</v>
      </c>
      <c r="S209" s="23">
        <f t="shared" si="547"/>
        <v>268076.90000000002</v>
      </c>
      <c r="T209" s="23">
        <f t="shared" si="548"/>
        <v>267936.7</v>
      </c>
      <c r="U209" s="23">
        <f t="shared" ref="U209:CE209" si="726">U210+U236</f>
        <v>0</v>
      </c>
      <c r="V209" s="23">
        <f t="shared" si="550"/>
        <v>268393.7</v>
      </c>
      <c r="W209" s="23">
        <f t="shared" ref="W209:Y209" si="727">W210+W236</f>
        <v>0</v>
      </c>
      <c r="X209" s="23">
        <f t="shared" si="727"/>
        <v>0</v>
      </c>
      <c r="Y209" s="23">
        <f t="shared" si="727"/>
        <v>0</v>
      </c>
      <c r="Z209" s="20">
        <f t="shared" si="552"/>
        <v>268393.7</v>
      </c>
      <c r="AA209" s="20">
        <f t="shared" si="553"/>
        <v>268076.90000000002</v>
      </c>
      <c r="AB209" s="20">
        <f t="shared" si="554"/>
        <v>267936.7</v>
      </c>
      <c r="AC209" s="23">
        <f t="shared" ref="AC209:AE209" si="728">AC210+AC236</f>
        <v>0</v>
      </c>
      <c r="AD209" s="23">
        <f t="shared" si="728"/>
        <v>0</v>
      </c>
      <c r="AE209" s="23">
        <f t="shared" si="728"/>
        <v>0</v>
      </c>
      <c r="AF209" s="20">
        <f t="shared" si="556"/>
        <v>268393.7</v>
      </c>
      <c r="AG209" s="20">
        <f t="shared" si="557"/>
        <v>268076.90000000002</v>
      </c>
      <c r="AH209" s="20">
        <f t="shared" si="558"/>
        <v>267936.7</v>
      </c>
      <c r="AI209" s="23">
        <f t="shared" ref="AI209" si="729">AI210+AI236</f>
        <v>0</v>
      </c>
      <c r="AJ209" s="20">
        <f t="shared" si="560"/>
        <v>268393.7</v>
      </c>
      <c r="AK209" s="23">
        <f t="shared" ref="AK209:AM209" si="730">AK210+AK236</f>
        <v>0</v>
      </c>
      <c r="AL209" s="23">
        <f t="shared" si="730"/>
        <v>0</v>
      </c>
      <c r="AM209" s="23">
        <f t="shared" si="730"/>
        <v>0</v>
      </c>
      <c r="AN209" s="20">
        <f t="shared" si="562"/>
        <v>268393.7</v>
      </c>
      <c r="AO209" s="20">
        <f t="shared" si="563"/>
        <v>268076.90000000002</v>
      </c>
      <c r="AP209" s="20">
        <f t="shared" si="564"/>
        <v>267936.7</v>
      </c>
      <c r="AQ209" s="23">
        <f t="shared" ref="AQ209:AS209" si="731">AQ210+AQ236</f>
        <v>0</v>
      </c>
      <c r="AR209" s="23">
        <f t="shared" si="731"/>
        <v>0</v>
      </c>
      <c r="AS209" s="23">
        <f t="shared" si="731"/>
        <v>0</v>
      </c>
      <c r="AT209" s="20">
        <f t="shared" si="566"/>
        <v>268393.7</v>
      </c>
      <c r="AU209" s="20">
        <f t="shared" si="567"/>
        <v>268076.90000000002</v>
      </c>
      <c r="AV209" s="20">
        <f t="shared" si="568"/>
        <v>267936.7</v>
      </c>
      <c r="AW209" s="23">
        <f t="shared" ref="AW209:AY209" si="732">AW210+AW236</f>
        <v>0</v>
      </c>
      <c r="AX209" s="23">
        <f t="shared" si="732"/>
        <v>0</v>
      </c>
      <c r="AY209" s="23">
        <f t="shared" si="732"/>
        <v>0</v>
      </c>
      <c r="AZ209" s="20">
        <f t="shared" si="570"/>
        <v>268393.7</v>
      </c>
      <c r="BA209" s="20">
        <f t="shared" si="571"/>
        <v>268076.90000000002</v>
      </c>
      <c r="BB209" s="20">
        <f t="shared" si="572"/>
        <v>267936.7</v>
      </c>
      <c r="BC209" s="23">
        <f t="shared" ref="BC209" si="733">BC210+BC236</f>
        <v>0</v>
      </c>
      <c r="BD209" s="20">
        <f t="shared" si="574"/>
        <v>268393.7</v>
      </c>
      <c r="BE209" s="23">
        <f t="shared" ref="BE209:BG209" si="734">BE210+BE236</f>
        <v>190</v>
      </c>
      <c r="BF209" s="23">
        <f t="shared" si="734"/>
        <v>0</v>
      </c>
      <c r="BG209" s="23">
        <f t="shared" si="734"/>
        <v>0</v>
      </c>
      <c r="BH209" s="20">
        <f t="shared" si="576"/>
        <v>268583.7</v>
      </c>
      <c r="BI209" s="20">
        <f t="shared" si="577"/>
        <v>268076.90000000002</v>
      </c>
      <c r="BJ209" s="20">
        <f t="shared" si="578"/>
        <v>267936.7</v>
      </c>
      <c r="BK209" s="23">
        <f t="shared" ref="BK209:BL209" si="735">BK210+BK236</f>
        <v>0</v>
      </c>
      <c r="BL209" s="23">
        <f t="shared" si="735"/>
        <v>0</v>
      </c>
      <c r="BM209" s="20">
        <f t="shared" si="580"/>
        <v>268583.7</v>
      </c>
      <c r="BN209" s="20">
        <f t="shared" si="581"/>
        <v>268076.90000000002</v>
      </c>
      <c r="BO209" s="23">
        <f t="shared" ref="BO209:BQ209" si="736">BO210+BO236</f>
        <v>0</v>
      </c>
      <c r="BP209" s="23">
        <f t="shared" si="736"/>
        <v>0</v>
      </c>
      <c r="BQ209" s="23">
        <f t="shared" si="736"/>
        <v>0</v>
      </c>
      <c r="BR209" s="20">
        <f t="shared" si="583"/>
        <v>268583.7</v>
      </c>
      <c r="BS209" s="20">
        <f t="shared" si="584"/>
        <v>268076.90000000002</v>
      </c>
      <c r="BT209" s="20">
        <f t="shared" si="585"/>
        <v>267936.7</v>
      </c>
      <c r="BU209" s="23">
        <f t="shared" ref="BU209" si="737">BU210+BU236</f>
        <v>0</v>
      </c>
      <c r="BV209" s="20">
        <f t="shared" si="587"/>
        <v>268583.7</v>
      </c>
      <c r="BW209" s="23">
        <f t="shared" ref="BW209:BX209" si="738">BW210+BW236</f>
        <v>195.7</v>
      </c>
      <c r="BX209" s="23">
        <f t="shared" si="738"/>
        <v>0</v>
      </c>
      <c r="BY209" s="20">
        <f t="shared" si="720"/>
        <v>268779.40000000002</v>
      </c>
      <c r="BZ209" s="20">
        <f t="shared" si="721"/>
        <v>268076.90000000002</v>
      </c>
      <c r="CA209" s="23">
        <f t="shared" ref="CA209" si="739">CA210+CA236</f>
        <v>0</v>
      </c>
      <c r="CB209" s="20">
        <f t="shared" si="722"/>
        <v>268779.40000000002</v>
      </c>
      <c r="CC209" s="23">
        <f t="shared" ref="CC209" si="740">CC210+CC236</f>
        <v>0</v>
      </c>
      <c r="CD209" s="23">
        <f t="shared" si="723"/>
        <v>268779.40000000002</v>
      </c>
      <c r="CE209" s="23">
        <f t="shared" si="726"/>
        <v>0</v>
      </c>
      <c r="CF209" s="32"/>
    </row>
    <row r="210" spans="1:84" ht="47.25" x14ac:dyDescent="0.25">
      <c r="A210" s="10" t="s">
        <v>367</v>
      </c>
      <c r="B210" s="19"/>
      <c r="C210" s="10"/>
      <c r="D210" s="10"/>
      <c r="E210" s="25" t="s">
        <v>666</v>
      </c>
      <c r="F210" s="20">
        <f>F211+F215+F228+F232</f>
        <v>256995.9</v>
      </c>
      <c r="G210" s="20">
        <f t="shared" ref="G210:K210" si="741">G211+G215+G228+G232</f>
        <v>256995.9</v>
      </c>
      <c r="H210" s="20">
        <f t="shared" si="741"/>
        <v>256995.9</v>
      </c>
      <c r="I210" s="20">
        <f t="shared" si="741"/>
        <v>0</v>
      </c>
      <c r="J210" s="20">
        <f t="shared" si="741"/>
        <v>0</v>
      </c>
      <c r="K210" s="20">
        <f t="shared" si="741"/>
        <v>0</v>
      </c>
      <c r="L210" s="20">
        <f t="shared" si="542"/>
        <v>256995.9</v>
      </c>
      <c r="M210" s="20">
        <f t="shared" si="543"/>
        <v>256995.9</v>
      </c>
      <c r="N210" s="20">
        <f t="shared" si="544"/>
        <v>256995.9</v>
      </c>
      <c r="O210" s="20">
        <f t="shared" ref="O210:Q210" si="742">O211+O215+O228+O232</f>
        <v>0</v>
      </c>
      <c r="P210" s="20">
        <f t="shared" si="742"/>
        <v>0</v>
      </c>
      <c r="Q210" s="20">
        <f t="shared" si="742"/>
        <v>0</v>
      </c>
      <c r="R210" s="20">
        <f t="shared" si="546"/>
        <v>256995.9</v>
      </c>
      <c r="S210" s="20">
        <f t="shared" si="547"/>
        <v>256995.9</v>
      </c>
      <c r="T210" s="20">
        <f t="shared" si="548"/>
        <v>256995.9</v>
      </c>
      <c r="U210" s="20">
        <f t="shared" ref="U210" si="743">U211+U215+U228+U232</f>
        <v>0</v>
      </c>
      <c r="V210" s="20">
        <f t="shared" si="550"/>
        <v>256995.9</v>
      </c>
      <c r="W210" s="20">
        <f t="shared" ref="W210:Y210" si="744">W211+W215+W228+W232</f>
        <v>0</v>
      </c>
      <c r="X210" s="20">
        <f t="shared" si="744"/>
        <v>0</v>
      </c>
      <c r="Y210" s="20">
        <f t="shared" si="744"/>
        <v>0</v>
      </c>
      <c r="Z210" s="20">
        <f t="shared" si="552"/>
        <v>256995.9</v>
      </c>
      <c r="AA210" s="20">
        <f t="shared" si="553"/>
        <v>256995.9</v>
      </c>
      <c r="AB210" s="20">
        <f t="shared" si="554"/>
        <v>256995.9</v>
      </c>
      <c r="AC210" s="20">
        <f t="shared" ref="AC210:AE210" si="745">AC211+AC215+AC228+AC232</f>
        <v>0</v>
      </c>
      <c r="AD210" s="20">
        <f t="shared" si="745"/>
        <v>0</v>
      </c>
      <c r="AE210" s="20">
        <f t="shared" si="745"/>
        <v>0</v>
      </c>
      <c r="AF210" s="20">
        <f t="shared" si="556"/>
        <v>256995.9</v>
      </c>
      <c r="AG210" s="20">
        <f t="shared" si="557"/>
        <v>256995.9</v>
      </c>
      <c r="AH210" s="20">
        <f t="shared" si="558"/>
        <v>256995.9</v>
      </c>
      <c r="AI210" s="20">
        <f t="shared" ref="AI210" si="746">AI211+AI215+AI228+AI232</f>
        <v>0</v>
      </c>
      <c r="AJ210" s="20">
        <f t="shared" si="560"/>
        <v>256995.9</v>
      </c>
      <c r="AK210" s="20">
        <f t="shared" ref="AK210:AM210" si="747">AK211+AK215+AK228+AK232</f>
        <v>0</v>
      </c>
      <c r="AL210" s="20">
        <f t="shared" si="747"/>
        <v>0</v>
      </c>
      <c r="AM210" s="20">
        <f t="shared" si="747"/>
        <v>0</v>
      </c>
      <c r="AN210" s="20">
        <f t="shared" si="562"/>
        <v>256995.9</v>
      </c>
      <c r="AO210" s="20">
        <f t="shared" si="563"/>
        <v>256995.9</v>
      </c>
      <c r="AP210" s="20">
        <f t="shared" si="564"/>
        <v>256995.9</v>
      </c>
      <c r="AQ210" s="20">
        <f t="shared" ref="AQ210:AS210" si="748">AQ211+AQ215+AQ228+AQ232</f>
        <v>0</v>
      </c>
      <c r="AR210" s="20">
        <f t="shared" si="748"/>
        <v>0</v>
      </c>
      <c r="AS210" s="20">
        <f t="shared" si="748"/>
        <v>0</v>
      </c>
      <c r="AT210" s="20">
        <f t="shared" si="566"/>
        <v>256995.9</v>
      </c>
      <c r="AU210" s="20">
        <f t="shared" si="567"/>
        <v>256995.9</v>
      </c>
      <c r="AV210" s="20">
        <f t="shared" si="568"/>
        <v>256995.9</v>
      </c>
      <c r="AW210" s="20">
        <f t="shared" ref="AW210:AY210" si="749">AW211+AW215+AW228+AW232</f>
        <v>0</v>
      </c>
      <c r="AX210" s="20">
        <f t="shared" si="749"/>
        <v>0</v>
      </c>
      <c r="AY210" s="20">
        <f t="shared" si="749"/>
        <v>0</v>
      </c>
      <c r="AZ210" s="20">
        <f t="shared" si="570"/>
        <v>256995.9</v>
      </c>
      <c r="BA210" s="20">
        <f t="shared" si="571"/>
        <v>256995.9</v>
      </c>
      <c r="BB210" s="20">
        <f t="shared" si="572"/>
        <v>256995.9</v>
      </c>
      <c r="BC210" s="20">
        <f t="shared" ref="BC210" si="750">BC211+BC215+BC228+BC232</f>
        <v>0</v>
      </c>
      <c r="BD210" s="20">
        <f t="shared" si="574"/>
        <v>256995.9</v>
      </c>
      <c r="BE210" s="20">
        <f>BE211+BE215+BE228+BE232+BE220</f>
        <v>190</v>
      </c>
      <c r="BF210" s="20">
        <f t="shared" ref="BF210:BG210" si="751">BF211+BF215+BF228+BF232+BF220</f>
        <v>0</v>
      </c>
      <c r="BG210" s="20">
        <f t="shared" si="751"/>
        <v>0</v>
      </c>
      <c r="BH210" s="20">
        <f t="shared" si="576"/>
        <v>257185.9</v>
      </c>
      <c r="BI210" s="20">
        <f t="shared" si="577"/>
        <v>256995.9</v>
      </c>
      <c r="BJ210" s="20">
        <f t="shared" si="578"/>
        <v>256995.9</v>
      </c>
      <c r="BK210" s="20">
        <f t="shared" ref="BK210:BL210" si="752">BK211+BK215+BK228+BK232+BK220</f>
        <v>0</v>
      </c>
      <c r="BL210" s="20">
        <f t="shared" si="752"/>
        <v>0</v>
      </c>
      <c r="BM210" s="20">
        <f t="shared" si="580"/>
        <v>257185.9</v>
      </c>
      <c r="BN210" s="20">
        <f t="shared" si="581"/>
        <v>256995.9</v>
      </c>
      <c r="BO210" s="20">
        <f t="shared" ref="BO210:BQ210" si="753">BO211+BO215+BO228+BO232+BO220</f>
        <v>0</v>
      </c>
      <c r="BP210" s="20">
        <f t="shared" si="753"/>
        <v>0</v>
      </c>
      <c r="BQ210" s="20">
        <f t="shared" si="753"/>
        <v>0</v>
      </c>
      <c r="BR210" s="20">
        <f t="shared" si="583"/>
        <v>257185.9</v>
      </c>
      <c r="BS210" s="20">
        <f t="shared" si="584"/>
        <v>256995.9</v>
      </c>
      <c r="BT210" s="20">
        <f t="shared" si="585"/>
        <v>256995.9</v>
      </c>
      <c r="BU210" s="20">
        <f t="shared" ref="BU210" si="754">BU211+BU215+BU228+BU232+BU220</f>
        <v>0</v>
      </c>
      <c r="BV210" s="20">
        <f t="shared" si="587"/>
        <v>257185.9</v>
      </c>
      <c r="BW210" s="20">
        <f>BW211+BW215+BW228+BW232+BW220+BW224</f>
        <v>195.7</v>
      </c>
      <c r="BX210" s="20">
        <f t="shared" ref="BX210:CE210" si="755">BX211+BX215+BX228+BX232+BX220+BX224</f>
        <v>0</v>
      </c>
      <c r="BY210" s="20">
        <f t="shared" si="720"/>
        <v>257381.6</v>
      </c>
      <c r="BZ210" s="20">
        <f t="shared" si="721"/>
        <v>256995.9</v>
      </c>
      <c r="CA210" s="20">
        <f t="shared" ref="CA210" si="756">CA211+CA215+CA228+CA232+CA220+CA224</f>
        <v>0</v>
      </c>
      <c r="CB210" s="20">
        <f t="shared" si="722"/>
        <v>257381.6</v>
      </c>
      <c r="CC210" s="20">
        <f t="shared" ref="CC210" si="757">CC211+CC215+CC228+CC232+CC220+CC224</f>
        <v>0</v>
      </c>
      <c r="CD210" s="20">
        <f t="shared" si="723"/>
        <v>257381.6</v>
      </c>
      <c r="CE210" s="20">
        <f t="shared" si="755"/>
        <v>0</v>
      </c>
    </row>
    <row r="211" spans="1:84" ht="78.75" x14ac:dyDescent="0.25">
      <c r="A211" s="10" t="s">
        <v>230</v>
      </c>
      <c r="B211" s="19"/>
      <c r="C211" s="10"/>
      <c r="D211" s="10"/>
      <c r="E211" s="25" t="s">
        <v>657</v>
      </c>
      <c r="F211" s="20">
        <f>F212</f>
        <v>254162.5</v>
      </c>
      <c r="G211" s="20">
        <f t="shared" ref="G211:CE213" si="758">G212</f>
        <v>254162.5</v>
      </c>
      <c r="H211" s="20">
        <f t="shared" si="758"/>
        <v>254162.5</v>
      </c>
      <c r="I211" s="20">
        <f t="shared" si="758"/>
        <v>0</v>
      </c>
      <c r="J211" s="20">
        <f t="shared" si="758"/>
        <v>0</v>
      </c>
      <c r="K211" s="20">
        <f t="shared" si="758"/>
        <v>0</v>
      </c>
      <c r="L211" s="20">
        <f t="shared" si="542"/>
        <v>254162.5</v>
      </c>
      <c r="M211" s="20">
        <f t="shared" si="543"/>
        <v>254162.5</v>
      </c>
      <c r="N211" s="20">
        <f t="shared" si="544"/>
        <v>254162.5</v>
      </c>
      <c r="O211" s="20">
        <f t="shared" si="758"/>
        <v>0</v>
      </c>
      <c r="P211" s="20">
        <f t="shared" si="758"/>
        <v>0</v>
      </c>
      <c r="Q211" s="20">
        <f t="shared" si="758"/>
        <v>0</v>
      </c>
      <c r="R211" s="20">
        <f t="shared" si="546"/>
        <v>254162.5</v>
      </c>
      <c r="S211" s="20">
        <f t="shared" si="547"/>
        <v>254162.5</v>
      </c>
      <c r="T211" s="20">
        <f t="shared" si="548"/>
        <v>254162.5</v>
      </c>
      <c r="U211" s="20">
        <f t="shared" si="758"/>
        <v>0</v>
      </c>
      <c r="V211" s="20">
        <f t="shared" si="550"/>
        <v>254162.5</v>
      </c>
      <c r="W211" s="20">
        <f t="shared" si="758"/>
        <v>0</v>
      </c>
      <c r="X211" s="20">
        <f t="shared" si="758"/>
        <v>0</v>
      </c>
      <c r="Y211" s="20">
        <f t="shared" si="758"/>
        <v>0</v>
      </c>
      <c r="Z211" s="20">
        <f t="shared" si="552"/>
        <v>254162.5</v>
      </c>
      <c r="AA211" s="20">
        <f t="shared" si="553"/>
        <v>254162.5</v>
      </c>
      <c r="AB211" s="20">
        <f t="shared" si="554"/>
        <v>254162.5</v>
      </c>
      <c r="AC211" s="20">
        <f t="shared" si="758"/>
        <v>0</v>
      </c>
      <c r="AD211" s="20">
        <f t="shared" si="758"/>
        <v>0</v>
      </c>
      <c r="AE211" s="20">
        <f t="shared" si="758"/>
        <v>0</v>
      </c>
      <c r="AF211" s="20">
        <f t="shared" si="556"/>
        <v>254162.5</v>
      </c>
      <c r="AG211" s="20">
        <f t="shared" si="557"/>
        <v>254162.5</v>
      </c>
      <c r="AH211" s="20">
        <f t="shared" si="558"/>
        <v>254162.5</v>
      </c>
      <c r="AI211" s="20">
        <f t="shared" si="758"/>
        <v>0</v>
      </c>
      <c r="AJ211" s="20">
        <f t="shared" si="560"/>
        <v>254162.5</v>
      </c>
      <c r="AK211" s="20">
        <f t="shared" si="758"/>
        <v>0</v>
      </c>
      <c r="AL211" s="20">
        <f t="shared" si="758"/>
        <v>0</v>
      </c>
      <c r="AM211" s="20">
        <f t="shared" si="758"/>
        <v>0</v>
      </c>
      <c r="AN211" s="20">
        <f t="shared" si="562"/>
        <v>254162.5</v>
      </c>
      <c r="AO211" s="20">
        <f t="shared" si="563"/>
        <v>254162.5</v>
      </c>
      <c r="AP211" s="20">
        <f t="shared" si="564"/>
        <v>254162.5</v>
      </c>
      <c r="AQ211" s="20">
        <f t="shared" si="758"/>
        <v>0</v>
      </c>
      <c r="AR211" s="20">
        <f t="shared" si="758"/>
        <v>0</v>
      </c>
      <c r="AS211" s="20">
        <f t="shared" si="758"/>
        <v>0</v>
      </c>
      <c r="AT211" s="20">
        <f t="shared" si="566"/>
        <v>254162.5</v>
      </c>
      <c r="AU211" s="20">
        <f t="shared" si="567"/>
        <v>254162.5</v>
      </c>
      <c r="AV211" s="20">
        <f t="shared" si="568"/>
        <v>254162.5</v>
      </c>
      <c r="AW211" s="20">
        <f t="shared" si="758"/>
        <v>0</v>
      </c>
      <c r="AX211" s="20">
        <f t="shared" si="758"/>
        <v>0</v>
      </c>
      <c r="AY211" s="20">
        <f t="shared" si="758"/>
        <v>0</v>
      </c>
      <c r="AZ211" s="20">
        <f t="shared" si="570"/>
        <v>254162.5</v>
      </c>
      <c r="BA211" s="20">
        <f t="shared" si="571"/>
        <v>254162.5</v>
      </c>
      <c r="BB211" s="20">
        <f t="shared" si="572"/>
        <v>254162.5</v>
      </c>
      <c r="BC211" s="20">
        <f t="shared" si="758"/>
        <v>0</v>
      </c>
      <c r="BD211" s="20">
        <f t="shared" si="574"/>
        <v>254162.5</v>
      </c>
      <c r="BE211" s="20">
        <f t="shared" si="758"/>
        <v>0</v>
      </c>
      <c r="BF211" s="20">
        <f t="shared" si="758"/>
        <v>0</v>
      </c>
      <c r="BG211" s="20">
        <f t="shared" si="758"/>
        <v>0</v>
      </c>
      <c r="BH211" s="20">
        <f t="shared" si="576"/>
        <v>254162.5</v>
      </c>
      <c r="BI211" s="20">
        <f t="shared" si="577"/>
        <v>254162.5</v>
      </c>
      <c r="BJ211" s="20">
        <f t="shared" si="578"/>
        <v>254162.5</v>
      </c>
      <c r="BK211" s="20">
        <f t="shared" si="758"/>
        <v>0</v>
      </c>
      <c r="BL211" s="20">
        <f t="shared" si="758"/>
        <v>0</v>
      </c>
      <c r="BM211" s="20">
        <f t="shared" si="580"/>
        <v>254162.5</v>
      </c>
      <c r="BN211" s="20">
        <f t="shared" si="581"/>
        <v>254162.5</v>
      </c>
      <c r="BO211" s="20">
        <f t="shared" si="758"/>
        <v>0</v>
      </c>
      <c r="BP211" s="20">
        <f t="shared" si="758"/>
        <v>0</v>
      </c>
      <c r="BQ211" s="20">
        <f t="shared" si="758"/>
        <v>0</v>
      </c>
      <c r="BR211" s="20">
        <f t="shared" si="583"/>
        <v>254162.5</v>
      </c>
      <c r="BS211" s="20">
        <f t="shared" si="584"/>
        <v>254162.5</v>
      </c>
      <c r="BT211" s="20">
        <f t="shared" si="585"/>
        <v>254162.5</v>
      </c>
      <c r="BU211" s="20">
        <f t="shared" si="758"/>
        <v>0</v>
      </c>
      <c r="BV211" s="20">
        <f t="shared" si="587"/>
        <v>254162.5</v>
      </c>
      <c r="BW211" s="20">
        <f t="shared" si="758"/>
        <v>0</v>
      </c>
      <c r="BX211" s="20">
        <f t="shared" si="758"/>
        <v>0</v>
      </c>
      <c r="BY211" s="20">
        <f t="shared" si="720"/>
        <v>254162.5</v>
      </c>
      <c r="BZ211" s="20">
        <f t="shared" si="721"/>
        <v>254162.5</v>
      </c>
      <c r="CA211" s="20">
        <f t="shared" si="758"/>
        <v>0</v>
      </c>
      <c r="CB211" s="20">
        <f t="shared" si="722"/>
        <v>254162.5</v>
      </c>
      <c r="CC211" s="20">
        <f t="shared" si="758"/>
        <v>0</v>
      </c>
      <c r="CD211" s="20">
        <f t="shared" si="723"/>
        <v>254162.5</v>
      </c>
      <c r="CE211" s="20">
        <f t="shared" si="758"/>
        <v>0</v>
      </c>
    </row>
    <row r="212" spans="1:84" ht="47.25" x14ac:dyDescent="0.25">
      <c r="A212" s="10" t="s">
        <v>230</v>
      </c>
      <c r="B212" s="19">
        <v>600</v>
      </c>
      <c r="C212" s="10"/>
      <c r="D212" s="10"/>
      <c r="E212" s="25" t="s">
        <v>614</v>
      </c>
      <c r="F212" s="20">
        <f>F213</f>
        <v>254162.5</v>
      </c>
      <c r="G212" s="20">
        <f t="shared" si="758"/>
        <v>254162.5</v>
      </c>
      <c r="H212" s="20">
        <f t="shared" si="758"/>
        <v>254162.5</v>
      </c>
      <c r="I212" s="20">
        <f t="shared" si="758"/>
        <v>0</v>
      </c>
      <c r="J212" s="20">
        <f t="shared" si="758"/>
        <v>0</v>
      </c>
      <c r="K212" s="20">
        <f t="shared" si="758"/>
        <v>0</v>
      </c>
      <c r="L212" s="20">
        <f t="shared" si="542"/>
        <v>254162.5</v>
      </c>
      <c r="M212" s="20">
        <f t="shared" si="543"/>
        <v>254162.5</v>
      </c>
      <c r="N212" s="20">
        <f t="shared" si="544"/>
        <v>254162.5</v>
      </c>
      <c r="O212" s="20">
        <f t="shared" si="758"/>
        <v>0</v>
      </c>
      <c r="P212" s="20">
        <f t="shared" si="758"/>
        <v>0</v>
      </c>
      <c r="Q212" s="20">
        <f t="shared" si="758"/>
        <v>0</v>
      </c>
      <c r="R212" s="20">
        <f t="shared" si="546"/>
        <v>254162.5</v>
      </c>
      <c r="S212" s="20">
        <f t="shared" si="547"/>
        <v>254162.5</v>
      </c>
      <c r="T212" s="20">
        <f t="shared" si="548"/>
        <v>254162.5</v>
      </c>
      <c r="U212" s="20">
        <f t="shared" si="758"/>
        <v>0</v>
      </c>
      <c r="V212" s="20">
        <f t="shared" si="550"/>
        <v>254162.5</v>
      </c>
      <c r="W212" s="20">
        <f t="shared" si="758"/>
        <v>0</v>
      </c>
      <c r="X212" s="20">
        <f t="shared" si="758"/>
        <v>0</v>
      </c>
      <c r="Y212" s="20">
        <f t="shared" si="758"/>
        <v>0</v>
      </c>
      <c r="Z212" s="20">
        <f t="shared" si="552"/>
        <v>254162.5</v>
      </c>
      <c r="AA212" s="20">
        <f t="shared" si="553"/>
        <v>254162.5</v>
      </c>
      <c r="AB212" s="20">
        <f t="shared" si="554"/>
        <v>254162.5</v>
      </c>
      <c r="AC212" s="20">
        <f t="shared" si="758"/>
        <v>0</v>
      </c>
      <c r="AD212" s="20">
        <f t="shared" si="758"/>
        <v>0</v>
      </c>
      <c r="AE212" s="20">
        <f t="shared" si="758"/>
        <v>0</v>
      </c>
      <c r="AF212" s="20">
        <f t="shared" si="556"/>
        <v>254162.5</v>
      </c>
      <c r="AG212" s="20">
        <f t="shared" si="557"/>
        <v>254162.5</v>
      </c>
      <c r="AH212" s="20">
        <f t="shared" si="558"/>
        <v>254162.5</v>
      </c>
      <c r="AI212" s="20">
        <f t="shared" si="758"/>
        <v>0</v>
      </c>
      <c r="AJ212" s="20">
        <f t="shared" si="560"/>
        <v>254162.5</v>
      </c>
      <c r="AK212" s="20">
        <f t="shared" si="758"/>
        <v>0</v>
      </c>
      <c r="AL212" s="20">
        <f t="shared" si="758"/>
        <v>0</v>
      </c>
      <c r="AM212" s="20">
        <f t="shared" si="758"/>
        <v>0</v>
      </c>
      <c r="AN212" s="20">
        <f t="shared" si="562"/>
        <v>254162.5</v>
      </c>
      <c r="AO212" s="20">
        <f t="shared" si="563"/>
        <v>254162.5</v>
      </c>
      <c r="AP212" s="20">
        <f t="shared" si="564"/>
        <v>254162.5</v>
      </c>
      <c r="AQ212" s="20">
        <f t="shared" si="758"/>
        <v>0</v>
      </c>
      <c r="AR212" s="20">
        <f t="shared" si="758"/>
        <v>0</v>
      </c>
      <c r="AS212" s="20">
        <f t="shared" si="758"/>
        <v>0</v>
      </c>
      <c r="AT212" s="20">
        <f t="shared" si="566"/>
        <v>254162.5</v>
      </c>
      <c r="AU212" s="20">
        <f t="shared" si="567"/>
        <v>254162.5</v>
      </c>
      <c r="AV212" s="20">
        <f t="shared" si="568"/>
        <v>254162.5</v>
      </c>
      <c r="AW212" s="20">
        <f t="shared" si="758"/>
        <v>0</v>
      </c>
      <c r="AX212" s="20">
        <f t="shared" si="758"/>
        <v>0</v>
      </c>
      <c r="AY212" s="20">
        <f t="shared" si="758"/>
        <v>0</v>
      </c>
      <c r="AZ212" s="20">
        <f t="shared" si="570"/>
        <v>254162.5</v>
      </c>
      <c r="BA212" s="20">
        <f t="shared" si="571"/>
        <v>254162.5</v>
      </c>
      <c r="BB212" s="20">
        <f t="shared" si="572"/>
        <v>254162.5</v>
      </c>
      <c r="BC212" s="20">
        <f t="shared" si="758"/>
        <v>0</v>
      </c>
      <c r="BD212" s="20">
        <f t="shared" si="574"/>
        <v>254162.5</v>
      </c>
      <c r="BE212" s="20">
        <f t="shared" si="758"/>
        <v>0</v>
      </c>
      <c r="BF212" s="20">
        <f t="shared" si="758"/>
        <v>0</v>
      </c>
      <c r="BG212" s="20">
        <f t="shared" si="758"/>
        <v>0</v>
      </c>
      <c r="BH212" s="20">
        <f t="shared" si="576"/>
        <v>254162.5</v>
      </c>
      <c r="BI212" s="20">
        <f t="shared" si="577"/>
        <v>254162.5</v>
      </c>
      <c r="BJ212" s="20">
        <f t="shared" si="578"/>
        <v>254162.5</v>
      </c>
      <c r="BK212" s="20">
        <f t="shared" si="758"/>
        <v>0</v>
      </c>
      <c r="BL212" s="20">
        <f t="shared" si="758"/>
        <v>0</v>
      </c>
      <c r="BM212" s="20">
        <f t="shared" si="580"/>
        <v>254162.5</v>
      </c>
      <c r="BN212" s="20">
        <f t="shared" si="581"/>
        <v>254162.5</v>
      </c>
      <c r="BO212" s="20">
        <f t="shared" si="758"/>
        <v>0</v>
      </c>
      <c r="BP212" s="20">
        <f t="shared" si="758"/>
        <v>0</v>
      </c>
      <c r="BQ212" s="20">
        <f t="shared" si="758"/>
        <v>0</v>
      </c>
      <c r="BR212" s="20">
        <f t="shared" si="583"/>
        <v>254162.5</v>
      </c>
      <c r="BS212" s="20">
        <f t="shared" si="584"/>
        <v>254162.5</v>
      </c>
      <c r="BT212" s="20">
        <f t="shared" si="585"/>
        <v>254162.5</v>
      </c>
      <c r="BU212" s="20">
        <f t="shared" si="758"/>
        <v>0</v>
      </c>
      <c r="BV212" s="20">
        <f t="shared" si="587"/>
        <v>254162.5</v>
      </c>
      <c r="BW212" s="20">
        <f t="shared" si="758"/>
        <v>0</v>
      </c>
      <c r="BX212" s="20">
        <f t="shared" si="758"/>
        <v>0</v>
      </c>
      <c r="BY212" s="20">
        <f t="shared" si="720"/>
        <v>254162.5</v>
      </c>
      <c r="BZ212" s="20">
        <f t="shared" si="721"/>
        <v>254162.5</v>
      </c>
      <c r="CA212" s="20">
        <f t="shared" si="758"/>
        <v>0</v>
      </c>
      <c r="CB212" s="20">
        <f t="shared" si="722"/>
        <v>254162.5</v>
      </c>
      <c r="CC212" s="20">
        <f t="shared" si="758"/>
        <v>0</v>
      </c>
      <c r="CD212" s="20">
        <f t="shared" si="723"/>
        <v>254162.5</v>
      </c>
      <c r="CE212" s="20">
        <f t="shared" si="758"/>
        <v>0</v>
      </c>
    </row>
    <row r="213" spans="1:84" x14ac:dyDescent="0.25">
      <c r="A213" s="10" t="s">
        <v>230</v>
      </c>
      <c r="B213" s="19">
        <v>620</v>
      </c>
      <c r="C213" s="10"/>
      <c r="D213" s="10"/>
      <c r="E213" s="25" t="s">
        <v>616</v>
      </c>
      <c r="F213" s="20">
        <f>F214</f>
        <v>254162.5</v>
      </c>
      <c r="G213" s="20">
        <f t="shared" si="758"/>
        <v>254162.5</v>
      </c>
      <c r="H213" s="20">
        <f t="shared" si="758"/>
        <v>254162.5</v>
      </c>
      <c r="I213" s="20">
        <f t="shared" si="758"/>
        <v>0</v>
      </c>
      <c r="J213" s="20">
        <f t="shared" si="758"/>
        <v>0</v>
      </c>
      <c r="K213" s="20">
        <f t="shared" si="758"/>
        <v>0</v>
      </c>
      <c r="L213" s="20">
        <f t="shared" si="542"/>
        <v>254162.5</v>
      </c>
      <c r="M213" s="20">
        <f t="shared" si="543"/>
        <v>254162.5</v>
      </c>
      <c r="N213" s="20">
        <f t="shared" si="544"/>
        <v>254162.5</v>
      </c>
      <c r="O213" s="20">
        <f t="shared" si="758"/>
        <v>0</v>
      </c>
      <c r="P213" s="20">
        <f t="shared" si="758"/>
        <v>0</v>
      </c>
      <c r="Q213" s="20">
        <f t="shared" si="758"/>
        <v>0</v>
      </c>
      <c r="R213" s="20">
        <f t="shared" si="546"/>
        <v>254162.5</v>
      </c>
      <c r="S213" s="20">
        <f t="shared" si="547"/>
        <v>254162.5</v>
      </c>
      <c r="T213" s="20">
        <f t="shared" si="548"/>
        <v>254162.5</v>
      </c>
      <c r="U213" s="20">
        <f t="shared" si="758"/>
        <v>0</v>
      </c>
      <c r="V213" s="20">
        <f t="shared" si="550"/>
        <v>254162.5</v>
      </c>
      <c r="W213" s="20">
        <f t="shared" si="758"/>
        <v>0</v>
      </c>
      <c r="X213" s="20">
        <f t="shared" si="758"/>
        <v>0</v>
      </c>
      <c r="Y213" s="20">
        <f t="shared" si="758"/>
        <v>0</v>
      </c>
      <c r="Z213" s="20">
        <f t="shared" si="552"/>
        <v>254162.5</v>
      </c>
      <c r="AA213" s="20">
        <f t="shared" si="553"/>
        <v>254162.5</v>
      </c>
      <c r="AB213" s="20">
        <f t="shared" si="554"/>
        <v>254162.5</v>
      </c>
      <c r="AC213" s="20">
        <f t="shared" si="758"/>
        <v>0</v>
      </c>
      <c r="AD213" s="20">
        <f t="shared" si="758"/>
        <v>0</v>
      </c>
      <c r="AE213" s="20">
        <f t="shared" si="758"/>
        <v>0</v>
      </c>
      <c r="AF213" s="20">
        <f t="shared" si="556"/>
        <v>254162.5</v>
      </c>
      <c r="AG213" s="20">
        <f t="shared" si="557"/>
        <v>254162.5</v>
      </c>
      <c r="AH213" s="20">
        <f t="shared" si="558"/>
        <v>254162.5</v>
      </c>
      <c r="AI213" s="20">
        <f t="shared" si="758"/>
        <v>0</v>
      </c>
      <c r="AJ213" s="20">
        <f t="shared" si="560"/>
        <v>254162.5</v>
      </c>
      <c r="AK213" s="20">
        <f t="shared" si="758"/>
        <v>0</v>
      </c>
      <c r="AL213" s="20">
        <f t="shared" si="758"/>
        <v>0</v>
      </c>
      <c r="AM213" s="20">
        <f t="shared" si="758"/>
        <v>0</v>
      </c>
      <c r="AN213" s="20">
        <f t="shared" si="562"/>
        <v>254162.5</v>
      </c>
      <c r="AO213" s="20">
        <f t="shared" si="563"/>
        <v>254162.5</v>
      </c>
      <c r="AP213" s="20">
        <f t="shared" si="564"/>
        <v>254162.5</v>
      </c>
      <c r="AQ213" s="20">
        <f t="shared" si="758"/>
        <v>0</v>
      </c>
      <c r="AR213" s="20">
        <f t="shared" si="758"/>
        <v>0</v>
      </c>
      <c r="AS213" s="20">
        <f t="shared" si="758"/>
        <v>0</v>
      </c>
      <c r="AT213" s="20">
        <f t="shared" si="566"/>
        <v>254162.5</v>
      </c>
      <c r="AU213" s="20">
        <f t="shared" si="567"/>
        <v>254162.5</v>
      </c>
      <c r="AV213" s="20">
        <f t="shared" si="568"/>
        <v>254162.5</v>
      </c>
      <c r="AW213" s="20">
        <f t="shared" si="758"/>
        <v>0</v>
      </c>
      <c r="AX213" s="20">
        <f t="shared" si="758"/>
        <v>0</v>
      </c>
      <c r="AY213" s="20">
        <f t="shared" si="758"/>
        <v>0</v>
      </c>
      <c r="AZ213" s="20">
        <f t="shared" si="570"/>
        <v>254162.5</v>
      </c>
      <c r="BA213" s="20">
        <f t="shared" si="571"/>
        <v>254162.5</v>
      </c>
      <c r="BB213" s="20">
        <f t="shared" si="572"/>
        <v>254162.5</v>
      </c>
      <c r="BC213" s="20">
        <f t="shared" si="758"/>
        <v>0</v>
      </c>
      <c r="BD213" s="20">
        <f t="shared" si="574"/>
        <v>254162.5</v>
      </c>
      <c r="BE213" s="20">
        <f t="shared" si="758"/>
        <v>0</v>
      </c>
      <c r="BF213" s="20">
        <f t="shared" si="758"/>
        <v>0</v>
      </c>
      <c r="BG213" s="20">
        <f t="shared" si="758"/>
        <v>0</v>
      </c>
      <c r="BH213" s="20">
        <f t="shared" si="576"/>
        <v>254162.5</v>
      </c>
      <c r="BI213" s="20">
        <f t="shared" si="577"/>
        <v>254162.5</v>
      </c>
      <c r="BJ213" s="20">
        <f t="shared" si="578"/>
        <v>254162.5</v>
      </c>
      <c r="BK213" s="20">
        <f t="shared" si="758"/>
        <v>0</v>
      </c>
      <c r="BL213" s="20">
        <f t="shared" si="758"/>
        <v>0</v>
      </c>
      <c r="BM213" s="20">
        <f t="shared" si="580"/>
        <v>254162.5</v>
      </c>
      <c r="BN213" s="20">
        <f t="shared" si="581"/>
        <v>254162.5</v>
      </c>
      <c r="BO213" s="20">
        <f t="shared" si="758"/>
        <v>0</v>
      </c>
      <c r="BP213" s="20">
        <f t="shared" si="758"/>
        <v>0</v>
      </c>
      <c r="BQ213" s="20">
        <f t="shared" si="758"/>
        <v>0</v>
      </c>
      <c r="BR213" s="20">
        <f t="shared" si="583"/>
        <v>254162.5</v>
      </c>
      <c r="BS213" s="20">
        <f t="shared" si="584"/>
        <v>254162.5</v>
      </c>
      <c r="BT213" s="20">
        <f t="shared" si="585"/>
        <v>254162.5</v>
      </c>
      <c r="BU213" s="20">
        <f t="shared" si="758"/>
        <v>0</v>
      </c>
      <c r="BV213" s="20">
        <f t="shared" si="587"/>
        <v>254162.5</v>
      </c>
      <c r="BW213" s="20">
        <f t="shared" si="758"/>
        <v>0</v>
      </c>
      <c r="BX213" s="20">
        <f t="shared" si="758"/>
        <v>0</v>
      </c>
      <c r="BY213" s="20">
        <f t="shared" si="720"/>
        <v>254162.5</v>
      </c>
      <c r="BZ213" s="20">
        <f t="shared" si="721"/>
        <v>254162.5</v>
      </c>
      <c r="CA213" s="20">
        <f t="shared" si="758"/>
        <v>0</v>
      </c>
      <c r="CB213" s="20">
        <f t="shared" si="722"/>
        <v>254162.5</v>
      </c>
      <c r="CC213" s="20">
        <f t="shared" si="758"/>
        <v>0</v>
      </c>
      <c r="CD213" s="20">
        <f t="shared" si="723"/>
        <v>254162.5</v>
      </c>
      <c r="CE213" s="20">
        <f t="shared" si="758"/>
        <v>0</v>
      </c>
    </row>
    <row r="214" spans="1:84" x14ac:dyDescent="0.25">
      <c r="A214" s="10" t="s">
        <v>230</v>
      </c>
      <c r="B214" s="19">
        <v>620</v>
      </c>
      <c r="C214" s="10" t="s">
        <v>338</v>
      </c>
      <c r="D214" s="10" t="s">
        <v>332</v>
      </c>
      <c r="E214" s="25" t="s">
        <v>586</v>
      </c>
      <c r="F214" s="20">
        <v>254162.5</v>
      </c>
      <c r="G214" s="20">
        <v>254162.5</v>
      </c>
      <c r="H214" s="20">
        <v>254162.5</v>
      </c>
      <c r="I214" s="20"/>
      <c r="J214" s="20"/>
      <c r="K214" s="20"/>
      <c r="L214" s="20">
        <f t="shared" si="542"/>
        <v>254162.5</v>
      </c>
      <c r="M214" s="20">
        <f t="shared" si="543"/>
        <v>254162.5</v>
      </c>
      <c r="N214" s="20">
        <f t="shared" si="544"/>
        <v>254162.5</v>
      </c>
      <c r="O214" s="20"/>
      <c r="P214" s="20"/>
      <c r="Q214" s="20"/>
      <c r="R214" s="20">
        <f t="shared" si="546"/>
        <v>254162.5</v>
      </c>
      <c r="S214" s="20">
        <f t="shared" si="547"/>
        <v>254162.5</v>
      </c>
      <c r="T214" s="20">
        <f t="shared" si="548"/>
        <v>254162.5</v>
      </c>
      <c r="U214" s="20"/>
      <c r="V214" s="20">
        <f t="shared" si="550"/>
        <v>254162.5</v>
      </c>
      <c r="W214" s="20"/>
      <c r="X214" s="20"/>
      <c r="Y214" s="20"/>
      <c r="Z214" s="20">
        <f t="shared" si="552"/>
        <v>254162.5</v>
      </c>
      <c r="AA214" s="20">
        <f t="shared" si="553"/>
        <v>254162.5</v>
      </c>
      <c r="AB214" s="20">
        <f t="shared" si="554"/>
        <v>254162.5</v>
      </c>
      <c r="AC214" s="20"/>
      <c r="AD214" s="20"/>
      <c r="AE214" s="20"/>
      <c r="AF214" s="20">
        <f t="shared" si="556"/>
        <v>254162.5</v>
      </c>
      <c r="AG214" s="20">
        <f t="shared" si="557"/>
        <v>254162.5</v>
      </c>
      <c r="AH214" s="20">
        <f t="shared" si="558"/>
        <v>254162.5</v>
      </c>
      <c r="AI214" s="20"/>
      <c r="AJ214" s="20">
        <f t="shared" si="560"/>
        <v>254162.5</v>
      </c>
      <c r="AK214" s="20"/>
      <c r="AL214" s="20"/>
      <c r="AM214" s="20"/>
      <c r="AN214" s="20">
        <f t="shared" si="562"/>
        <v>254162.5</v>
      </c>
      <c r="AO214" s="20">
        <f t="shared" si="563"/>
        <v>254162.5</v>
      </c>
      <c r="AP214" s="20">
        <f t="shared" si="564"/>
        <v>254162.5</v>
      </c>
      <c r="AQ214" s="20"/>
      <c r="AR214" s="20"/>
      <c r="AS214" s="20"/>
      <c r="AT214" s="20">
        <f t="shared" si="566"/>
        <v>254162.5</v>
      </c>
      <c r="AU214" s="20">
        <f t="shared" si="567"/>
        <v>254162.5</v>
      </c>
      <c r="AV214" s="20">
        <f t="shared" si="568"/>
        <v>254162.5</v>
      </c>
      <c r="AW214" s="20"/>
      <c r="AX214" s="20"/>
      <c r="AY214" s="20"/>
      <c r="AZ214" s="20">
        <f t="shared" si="570"/>
        <v>254162.5</v>
      </c>
      <c r="BA214" s="20">
        <f t="shared" si="571"/>
        <v>254162.5</v>
      </c>
      <c r="BB214" s="20">
        <f t="shared" si="572"/>
        <v>254162.5</v>
      </c>
      <c r="BC214" s="20"/>
      <c r="BD214" s="20">
        <f t="shared" si="574"/>
        <v>254162.5</v>
      </c>
      <c r="BE214" s="20"/>
      <c r="BF214" s="20"/>
      <c r="BG214" s="20"/>
      <c r="BH214" s="20">
        <f t="shared" si="576"/>
        <v>254162.5</v>
      </c>
      <c r="BI214" s="20">
        <f t="shared" si="577"/>
        <v>254162.5</v>
      </c>
      <c r="BJ214" s="20">
        <f t="shared" si="578"/>
        <v>254162.5</v>
      </c>
      <c r="BK214" s="20"/>
      <c r="BL214" s="20"/>
      <c r="BM214" s="20">
        <f t="shared" si="580"/>
        <v>254162.5</v>
      </c>
      <c r="BN214" s="20">
        <f t="shared" si="581"/>
        <v>254162.5</v>
      </c>
      <c r="BO214" s="20"/>
      <c r="BP214" s="20"/>
      <c r="BQ214" s="20"/>
      <c r="BR214" s="20">
        <f t="shared" si="583"/>
        <v>254162.5</v>
      </c>
      <c r="BS214" s="20">
        <f t="shared" si="584"/>
        <v>254162.5</v>
      </c>
      <c r="BT214" s="20">
        <f t="shared" si="585"/>
        <v>254162.5</v>
      </c>
      <c r="BU214" s="20"/>
      <c r="BV214" s="20">
        <f t="shared" si="587"/>
        <v>254162.5</v>
      </c>
      <c r="BW214" s="20"/>
      <c r="BX214" s="20"/>
      <c r="BY214" s="20">
        <f t="shared" si="720"/>
        <v>254162.5</v>
      </c>
      <c r="BZ214" s="20">
        <f t="shared" si="721"/>
        <v>254162.5</v>
      </c>
      <c r="CA214" s="20"/>
      <c r="CB214" s="20">
        <f t="shared" si="722"/>
        <v>254162.5</v>
      </c>
      <c r="CC214" s="20"/>
      <c r="CD214" s="20">
        <f t="shared" si="723"/>
        <v>254162.5</v>
      </c>
      <c r="CE214" s="20"/>
    </row>
    <row r="215" spans="1:84" ht="94.5" x14ac:dyDescent="0.25">
      <c r="A215" s="10" t="s">
        <v>231</v>
      </c>
      <c r="B215" s="19"/>
      <c r="C215" s="10"/>
      <c r="D215" s="10"/>
      <c r="E215" s="25" t="s">
        <v>667</v>
      </c>
      <c r="F215" s="20">
        <f>F216</f>
        <v>2128.4</v>
      </c>
      <c r="G215" s="20">
        <f t="shared" ref="G215:CE216" si="759">G216</f>
        <v>2128.4</v>
      </c>
      <c r="H215" s="20">
        <f t="shared" si="759"/>
        <v>2128.4</v>
      </c>
      <c r="I215" s="20">
        <f t="shared" si="759"/>
        <v>0</v>
      </c>
      <c r="J215" s="20">
        <f t="shared" si="759"/>
        <v>0</v>
      </c>
      <c r="K215" s="20">
        <f t="shared" si="759"/>
        <v>0</v>
      </c>
      <c r="L215" s="20">
        <f t="shared" si="542"/>
        <v>2128.4</v>
      </c>
      <c r="M215" s="20">
        <f t="shared" si="543"/>
        <v>2128.4</v>
      </c>
      <c r="N215" s="20">
        <f t="shared" si="544"/>
        <v>2128.4</v>
      </c>
      <c r="O215" s="20">
        <f t="shared" si="759"/>
        <v>0</v>
      </c>
      <c r="P215" s="20">
        <f t="shared" si="759"/>
        <v>0</v>
      </c>
      <c r="Q215" s="20">
        <f t="shared" si="759"/>
        <v>0</v>
      </c>
      <c r="R215" s="20">
        <f t="shared" si="546"/>
        <v>2128.4</v>
      </c>
      <c r="S215" s="20">
        <f t="shared" si="547"/>
        <v>2128.4</v>
      </c>
      <c r="T215" s="20">
        <f t="shared" si="548"/>
        <v>2128.4</v>
      </c>
      <c r="U215" s="20">
        <f t="shared" si="759"/>
        <v>0</v>
      </c>
      <c r="V215" s="20">
        <f t="shared" si="550"/>
        <v>2128.4</v>
      </c>
      <c r="W215" s="20">
        <f t="shared" si="759"/>
        <v>0</v>
      </c>
      <c r="X215" s="20">
        <f t="shared" si="759"/>
        <v>0</v>
      </c>
      <c r="Y215" s="20">
        <f t="shared" si="759"/>
        <v>0</v>
      </c>
      <c r="Z215" s="20">
        <f t="shared" si="552"/>
        <v>2128.4</v>
      </c>
      <c r="AA215" s="20">
        <f t="shared" si="553"/>
        <v>2128.4</v>
      </c>
      <c r="AB215" s="20">
        <f t="shared" si="554"/>
        <v>2128.4</v>
      </c>
      <c r="AC215" s="20">
        <f t="shared" si="759"/>
        <v>0</v>
      </c>
      <c r="AD215" s="20">
        <f t="shared" si="759"/>
        <v>0</v>
      </c>
      <c r="AE215" s="20">
        <f t="shared" si="759"/>
        <v>0</v>
      </c>
      <c r="AF215" s="20">
        <f t="shared" si="556"/>
        <v>2128.4</v>
      </c>
      <c r="AG215" s="20">
        <f t="shared" si="557"/>
        <v>2128.4</v>
      </c>
      <c r="AH215" s="20">
        <f t="shared" si="558"/>
        <v>2128.4</v>
      </c>
      <c r="AI215" s="20">
        <f t="shared" si="759"/>
        <v>0</v>
      </c>
      <c r="AJ215" s="20">
        <f t="shared" si="560"/>
        <v>2128.4</v>
      </c>
      <c r="AK215" s="20">
        <f t="shared" si="759"/>
        <v>0</v>
      </c>
      <c r="AL215" s="20">
        <f t="shared" si="759"/>
        <v>0</v>
      </c>
      <c r="AM215" s="20">
        <f t="shared" si="759"/>
        <v>0</v>
      </c>
      <c r="AN215" s="20">
        <f t="shared" si="562"/>
        <v>2128.4</v>
      </c>
      <c r="AO215" s="20">
        <f t="shared" si="563"/>
        <v>2128.4</v>
      </c>
      <c r="AP215" s="20">
        <f t="shared" si="564"/>
        <v>2128.4</v>
      </c>
      <c r="AQ215" s="20">
        <f t="shared" si="759"/>
        <v>0</v>
      </c>
      <c r="AR215" s="20">
        <f t="shared" si="759"/>
        <v>0</v>
      </c>
      <c r="AS215" s="20">
        <f t="shared" si="759"/>
        <v>0</v>
      </c>
      <c r="AT215" s="20">
        <f t="shared" si="566"/>
        <v>2128.4</v>
      </c>
      <c r="AU215" s="20">
        <f t="shared" si="567"/>
        <v>2128.4</v>
      </c>
      <c r="AV215" s="20">
        <f t="shared" si="568"/>
        <v>2128.4</v>
      </c>
      <c r="AW215" s="20">
        <f t="shared" si="759"/>
        <v>0</v>
      </c>
      <c r="AX215" s="20">
        <f t="shared" si="759"/>
        <v>0</v>
      </c>
      <c r="AY215" s="20">
        <f t="shared" si="759"/>
        <v>0</v>
      </c>
      <c r="AZ215" s="20">
        <f t="shared" si="570"/>
        <v>2128.4</v>
      </c>
      <c r="BA215" s="20">
        <f t="shared" si="571"/>
        <v>2128.4</v>
      </c>
      <c r="BB215" s="20">
        <f t="shared" si="572"/>
        <v>2128.4</v>
      </c>
      <c r="BC215" s="20">
        <f t="shared" si="759"/>
        <v>0</v>
      </c>
      <c r="BD215" s="20">
        <f t="shared" si="574"/>
        <v>2128.4</v>
      </c>
      <c r="BE215" s="20">
        <f t="shared" si="759"/>
        <v>0</v>
      </c>
      <c r="BF215" s="20">
        <f t="shared" si="759"/>
        <v>0</v>
      </c>
      <c r="BG215" s="20">
        <f t="shared" si="759"/>
        <v>0</v>
      </c>
      <c r="BH215" s="20">
        <f t="shared" si="576"/>
        <v>2128.4</v>
      </c>
      <c r="BI215" s="20">
        <f t="shared" si="577"/>
        <v>2128.4</v>
      </c>
      <c r="BJ215" s="20">
        <f t="shared" si="578"/>
        <v>2128.4</v>
      </c>
      <c r="BK215" s="20">
        <f t="shared" si="759"/>
        <v>0</v>
      </c>
      <c r="BL215" s="20">
        <f t="shared" si="759"/>
        <v>0</v>
      </c>
      <c r="BM215" s="20">
        <f t="shared" si="580"/>
        <v>2128.4</v>
      </c>
      <c r="BN215" s="20">
        <f t="shared" si="581"/>
        <v>2128.4</v>
      </c>
      <c r="BO215" s="20">
        <f t="shared" si="759"/>
        <v>0</v>
      </c>
      <c r="BP215" s="20">
        <f t="shared" si="759"/>
        <v>0</v>
      </c>
      <c r="BQ215" s="20">
        <f t="shared" si="759"/>
        <v>0</v>
      </c>
      <c r="BR215" s="20">
        <f t="shared" si="583"/>
        <v>2128.4</v>
      </c>
      <c r="BS215" s="20">
        <f t="shared" si="584"/>
        <v>2128.4</v>
      </c>
      <c r="BT215" s="20">
        <f t="shared" si="585"/>
        <v>2128.4</v>
      </c>
      <c r="BU215" s="20">
        <f t="shared" si="759"/>
        <v>0</v>
      </c>
      <c r="BV215" s="20">
        <f t="shared" si="587"/>
        <v>2128.4</v>
      </c>
      <c r="BW215" s="20">
        <f t="shared" si="759"/>
        <v>0</v>
      </c>
      <c r="BX215" s="20">
        <f t="shared" si="759"/>
        <v>0</v>
      </c>
      <c r="BY215" s="20">
        <f t="shared" si="720"/>
        <v>2128.4</v>
      </c>
      <c r="BZ215" s="20">
        <f t="shared" si="721"/>
        <v>2128.4</v>
      </c>
      <c r="CA215" s="20">
        <f t="shared" si="759"/>
        <v>0</v>
      </c>
      <c r="CB215" s="20">
        <f t="shared" si="722"/>
        <v>2128.4</v>
      </c>
      <c r="CC215" s="20">
        <f t="shared" si="759"/>
        <v>0</v>
      </c>
      <c r="CD215" s="20">
        <f t="shared" si="723"/>
        <v>2128.4</v>
      </c>
      <c r="CE215" s="20">
        <f t="shared" si="759"/>
        <v>0</v>
      </c>
    </row>
    <row r="216" spans="1:84" ht="47.25" x14ac:dyDescent="0.25">
      <c r="A216" s="10" t="s">
        <v>231</v>
      </c>
      <c r="B216" s="19">
        <v>600</v>
      </c>
      <c r="C216" s="10"/>
      <c r="D216" s="10"/>
      <c r="E216" s="25" t="s">
        <v>614</v>
      </c>
      <c r="F216" s="20">
        <f>F217</f>
        <v>2128.4</v>
      </c>
      <c r="G216" s="20">
        <f t="shared" si="759"/>
        <v>2128.4</v>
      </c>
      <c r="H216" s="20">
        <f t="shared" si="759"/>
        <v>2128.4</v>
      </c>
      <c r="I216" s="20">
        <f t="shared" si="759"/>
        <v>0</v>
      </c>
      <c r="J216" s="20">
        <f t="shared" si="759"/>
        <v>0</v>
      </c>
      <c r="K216" s="20">
        <f t="shared" si="759"/>
        <v>0</v>
      </c>
      <c r="L216" s="20">
        <f t="shared" si="542"/>
        <v>2128.4</v>
      </c>
      <c r="M216" s="20">
        <f t="shared" si="543"/>
        <v>2128.4</v>
      </c>
      <c r="N216" s="20">
        <f t="shared" si="544"/>
        <v>2128.4</v>
      </c>
      <c r="O216" s="20">
        <f t="shared" si="759"/>
        <v>0</v>
      </c>
      <c r="P216" s="20">
        <f t="shared" si="759"/>
        <v>0</v>
      </c>
      <c r="Q216" s="20">
        <f t="shared" si="759"/>
        <v>0</v>
      </c>
      <c r="R216" s="20">
        <f t="shared" si="546"/>
        <v>2128.4</v>
      </c>
      <c r="S216" s="20">
        <f t="shared" si="547"/>
        <v>2128.4</v>
      </c>
      <c r="T216" s="20">
        <f t="shared" si="548"/>
        <v>2128.4</v>
      </c>
      <c r="U216" s="20">
        <f t="shared" si="759"/>
        <v>0</v>
      </c>
      <c r="V216" s="20">
        <f t="shared" si="550"/>
        <v>2128.4</v>
      </c>
      <c r="W216" s="20">
        <f t="shared" si="759"/>
        <v>0</v>
      </c>
      <c r="X216" s="20">
        <f t="shared" si="759"/>
        <v>0</v>
      </c>
      <c r="Y216" s="20">
        <f t="shared" si="759"/>
        <v>0</v>
      </c>
      <c r="Z216" s="20">
        <f t="shared" si="552"/>
        <v>2128.4</v>
      </c>
      <c r="AA216" s="20">
        <f t="shared" si="553"/>
        <v>2128.4</v>
      </c>
      <c r="AB216" s="20">
        <f t="shared" si="554"/>
        <v>2128.4</v>
      </c>
      <c r="AC216" s="20">
        <f t="shared" si="759"/>
        <v>0</v>
      </c>
      <c r="AD216" s="20">
        <f t="shared" si="759"/>
        <v>0</v>
      </c>
      <c r="AE216" s="20">
        <f t="shared" si="759"/>
        <v>0</v>
      </c>
      <c r="AF216" s="20">
        <f t="shared" si="556"/>
        <v>2128.4</v>
      </c>
      <c r="AG216" s="20">
        <f t="shared" si="557"/>
        <v>2128.4</v>
      </c>
      <c r="AH216" s="20">
        <f t="shared" si="558"/>
        <v>2128.4</v>
      </c>
      <c r="AI216" s="20">
        <f t="shared" si="759"/>
        <v>0</v>
      </c>
      <c r="AJ216" s="20">
        <f t="shared" si="560"/>
        <v>2128.4</v>
      </c>
      <c r="AK216" s="20">
        <f t="shared" si="759"/>
        <v>0</v>
      </c>
      <c r="AL216" s="20">
        <f t="shared" si="759"/>
        <v>0</v>
      </c>
      <c r="AM216" s="20">
        <f t="shared" si="759"/>
        <v>0</v>
      </c>
      <c r="AN216" s="20">
        <f t="shared" si="562"/>
        <v>2128.4</v>
      </c>
      <c r="AO216" s="20">
        <f t="shared" si="563"/>
        <v>2128.4</v>
      </c>
      <c r="AP216" s="20">
        <f t="shared" si="564"/>
        <v>2128.4</v>
      </c>
      <c r="AQ216" s="20">
        <f t="shared" si="759"/>
        <v>0</v>
      </c>
      <c r="AR216" s="20">
        <f t="shared" si="759"/>
        <v>0</v>
      </c>
      <c r="AS216" s="20">
        <f t="shared" si="759"/>
        <v>0</v>
      </c>
      <c r="AT216" s="20">
        <f t="shared" si="566"/>
        <v>2128.4</v>
      </c>
      <c r="AU216" s="20">
        <f t="shared" si="567"/>
        <v>2128.4</v>
      </c>
      <c r="AV216" s="20">
        <f t="shared" si="568"/>
        <v>2128.4</v>
      </c>
      <c r="AW216" s="20">
        <f t="shared" si="759"/>
        <v>0</v>
      </c>
      <c r="AX216" s="20">
        <f t="shared" si="759"/>
        <v>0</v>
      </c>
      <c r="AY216" s="20">
        <f t="shared" si="759"/>
        <v>0</v>
      </c>
      <c r="AZ216" s="20">
        <f t="shared" si="570"/>
        <v>2128.4</v>
      </c>
      <c r="BA216" s="20">
        <f t="shared" si="571"/>
        <v>2128.4</v>
      </c>
      <c r="BB216" s="20">
        <f t="shared" si="572"/>
        <v>2128.4</v>
      </c>
      <c r="BC216" s="20">
        <f t="shared" si="759"/>
        <v>0</v>
      </c>
      <c r="BD216" s="20">
        <f t="shared" si="574"/>
        <v>2128.4</v>
      </c>
      <c r="BE216" s="20">
        <f t="shared" si="759"/>
        <v>0</v>
      </c>
      <c r="BF216" s="20">
        <f t="shared" si="759"/>
        <v>0</v>
      </c>
      <c r="BG216" s="20">
        <f t="shared" si="759"/>
        <v>0</v>
      </c>
      <c r="BH216" s="20">
        <f t="shared" ref="BH216:BH287" si="760">BD216+BE216</f>
        <v>2128.4</v>
      </c>
      <c r="BI216" s="20">
        <f t="shared" ref="BI216:BI287" si="761">BA216+BF216</f>
        <v>2128.4</v>
      </c>
      <c r="BJ216" s="20">
        <f t="shared" ref="BJ216:BJ287" si="762">BB216+BG216</f>
        <v>2128.4</v>
      </c>
      <c r="BK216" s="20">
        <f t="shared" si="759"/>
        <v>0</v>
      </c>
      <c r="BL216" s="20">
        <f t="shared" si="759"/>
        <v>0</v>
      </c>
      <c r="BM216" s="20">
        <f t="shared" ref="BM216:BM287" si="763">BH216+BK216</f>
        <v>2128.4</v>
      </c>
      <c r="BN216" s="20">
        <f t="shared" ref="BN216:BN287" si="764">BI216+BL216</f>
        <v>2128.4</v>
      </c>
      <c r="BO216" s="20">
        <f t="shared" si="759"/>
        <v>0</v>
      </c>
      <c r="BP216" s="20">
        <f t="shared" si="759"/>
        <v>0</v>
      </c>
      <c r="BQ216" s="20">
        <f t="shared" si="759"/>
        <v>0</v>
      </c>
      <c r="BR216" s="20">
        <f t="shared" ref="BR216:BR287" si="765">BM216+BO216</f>
        <v>2128.4</v>
      </c>
      <c r="BS216" s="20">
        <f t="shared" ref="BS216:BS287" si="766">BN216+BP216</f>
        <v>2128.4</v>
      </c>
      <c r="BT216" s="20">
        <f t="shared" ref="BT216:BT287" si="767">BJ216+BQ216</f>
        <v>2128.4</v>
      </c>
      <c r="BU216" s="20">
        <f t="shared" si="759"/>
        <v>0</v>
      </c>
      <c r="BV216" s="20">
        <f t="shared" ref="BV216:BV287" si="768">BR216+BU216</f>
        <v>2128.4</v>
      </c>
      <c r="BW216" s="20">
        <f t="shared" si="759"/>
        <v>0</v>
      </c>
      <c r="BX216" s="20">
        <f t="shared" si="759"/>
        <v>0</v>
      </c>
      <c r="BY216" s="20">
        <f t="shared" si="720"/>
        <v>2128.4</v>
      </c>
      <c r="BZ216" s="20">
        <f t="shared" si="721"/>
        <v>2128.4</v>
      </c>
      <c r="CA216" s="20">
        <f t="shared" si="759"/>
        <v>0</v>
      </c>
      <c r="CB216" s="20">
        <f t="shared" si="722"/>
        <v>2128.4</v>
      </c>
      <c r="CC216" s="20">
        <f t="shared" si="759"/>
        <v>0</v>
      </c>
      <c r="CD216" s="20">
        <f t="shared" si="723"/>
        <v>2128.4</v>
      </c>
      <c r="CE216" s="20">
        <f t="shared" si="759"/>
        <v>0</v>
      </c>
    </row>
    <row r="217" spans="1:84" x14ac:dyDescent="0.25">
      <c r="A217" s="10" t="s">
        <v>231</v>
      </c>
      <c r="B217" s="19">
        <v>620</v>
      </c>
      <c r="C217" s="10"/>
      <c r="D217" s="10"/>
      <c r="E217" s="25" t="s">
        <v>616</v>
      </c>
      <c r="F217" s="20">
        <f>F218+F219</f>
        <v>2128.4</v>
      </c>
      <c r="G217" s="20">
        <f t="shared" ref="G217:K217" si="769">G218+G219</f>
        <v>2128.4</v>
      </c>
      <c r="H217" s="20">
        <f t="shared" si="769"/>
        <v>2128.4</v>
      </c>
      <c r="I217" s="20">
        <f t="shared" si="769"/>
        <v>0</v>
      </c>
      <c r="J217" s="20">
        <f t="shared" si="769"/>
        <v>0</v>
      </c>
      <c r="K217" s="20">
        <f t="shared" si="769"/>
        <v>0</v>
      </c>
      <c r="L217" s="20">
        <f t="shared" si="542"/>
        <v>2128.4</v>
      </c>
      <c r="M217" s="20">
        <f t="shared" si="543"/>
        <v>2128.4</v>
      </c>
      <c r="N217" s="20">
        <f t="shared" si="544"/>
        <v>2128.4</v>
      </c>
      <c r="O217" s="20">
        <f t="shared" ref="O217:Q217" si="770">O218+O219</f>
        <v>0</v>
      </c>
      <c r="P217" s="20">
        <f t="shared" si="770"/>
        <v>0</v>
      </c>
      <c r="Q217" s="20">
        <f t="shared" si="770"/>
        <v>0</v>
      </c>
      <c r="R217" s="20">
        <f t="shared" si="546"/>
        <v>2128.4</v>
      </c>
      <c r="S217" s="20">
        <f t="shared" si="547"/>
        <v>2128.4</v>
      </c>
      <c r="T217" s="20">
        <f t="shared" si="548"/>
        <v>2128.4</v>
      </c>
      <c r="U217" s="20">
        <f t="shared" ref="U217:CE217" si="771">U218+U219</f>
        <v>0</v>
      </c>
      <c r="V217" s="20">
        <f t="shared" si="550"/>
        <v>2128.4</v>
      </c>
      <c r="W217" s="20">
        <f t="shared" ref="W217:Y217" si="772">W218+W219</f>
        <v>0</v>
      </c>
      <c r="X217" s="20">
        <f t="shared" si="772"/>
        <v>0</v>
      </c>
      <c r="Y217" s="20">
        <f t="shared" si="772"/>
        <v>0</v>
      </c>
      <c r="Z217" s="20">
        <f t="shared" si="552"/>
        <v>2128.4</v>
      </c>
      <c r="AA217" s="20">
        <f t="shared" si="553"/>
        <v>2128.4</v>
      </c>
      <c r="AB217" s="20">
        <f t="shared" si="554"/>
        <v>2128.4</v>
      </c>
      <c r="AC217" s="20">
        <f t="shared" ref="AC217:AE217" si="773">AC218+AC219</f>
        <v>0</v>
      </c>
      <c r="AD217" s="20">
        <f t="shared" si="773"/>
        <v>0</v>
      </c>
      <c r="AE217" s="20">
        <f t="shared" si="773"/>
        <v>0</v>
      </c>
      <c r="AF217" s="20">
        <f t="shared" si="556"/>
        <v>2128.4</v>
      </c>
      <c r="AG217" s="20">
        <f t="shared" si="557"/>
        <v>2128.4</v>
      </c>
      <c r="AH217" s="20">
        <f t="shared" si="558"/>
        <v>2128.4</v>
      </c>
      <c r="AI217" s="20">
        <f t="shared" ref="AI217" si="774">AI218+AI219</f>
        <v>0</v>
      </c>
      <c r="AJ217" s="20">
        <f t="shared" si="560"/>
        <v>2128.4</v>
      </c>
      <c r="AK217" s="20">
        <f t="shared" ref="AK217:AM217" si="775">AK218+AK219</f>
        <v>0</v>
      </c>
      <c r="AL217" s="20">
        <f t="shared" si="775"/>
        <v>0</v>
      </c>
      <c r="AM217" s="20">
        <f t="shared" si="775"/>
        <v>0</v>
      </c>
      <c r="AN217" s="20">
        <f t="shared" si="562"/>
        <v>2128.4</v>
      </c>
      <c r="AO217" s="20">
        <f t="shared" si="563"/>
        <v>2128.4</v>
      </c>
      <c r="AP217" s="20">
        <f t="shared" si="564"/>
        <v>2128.4</v>
      </c>
      <c r="AQ217" s="20">
        <f t="shared" ref="AQ217:AS217" si="776">AQ218+AQ219</f>
        <v>0</v>
      </c>
      <c r="AR217" s="20">
        <f t="shared" si="776"/>
        <v>0</v>
      </c>
      <c r="AS217" s="20">
        <f t="shared" si="776"/>
        <v>0</v>
      </c>
      <c r="AT217" s="20">
        <f t="shared" si="566"/>
        <v>2128.4</v>
      </c>
      <c r="AU217" s="20">
        <f t="shared" si="567"/>
        <v>2128.4</v>
      </c>
      <c r="AV217" s="20">
        <f t="shared" si="568"/>
        <v>2128.4</v>
      </c>
      <c r="AW217" s="20">
        <f t="shared" ref="AW217:AY217" si="777">AW218+AW219</f>
        <v>0</v>
      </c>
      <c r="AX217" s="20">
        <f t="shared" si="777"/>
        <v>0</v>
      </c>
      <c r="AY217" s="20">
        <f t="shared" si="777"/>
        <v>0</v>
      </c>
      <c r="AZ217" s="20">
        <f t="shared" si="570"/>
        <v>2128.4</v>
      </c>
      <c r="BA217" s="20">
        <f t="shared" si="571"/>
        <v>2128.4</v>
      </c>
      <c r="BB217" s="20">
        <f t="shared" si="572"/>
        <v>2128.4</v>
      </c>
      <c r="BC217" s="20">
        <f t="shared" ref="BC217" si="778">BC218+BC219</f>
        <v>0</v>
      </c>
      <c r="BD217" s="20">
        <f t="shared" si="574"/>
        <v>2128.4</v>
      </c>
      <c r="BE217" s="20">
        <f t="shared" ref="BE217:BG217" si="779">BE218+BE219</f>
        <v>0</v>
      </c>
      <c r="BF217" s="20">
        <f t="shared" si="779"/>
        <v>0</v>
      </c>
      <c r="BG217" s="20">
        <f t="shared" si="779"/>
        <v>0</v>
      </c>
      <c r="BH217" s="20">
        <f t="shared" si="760"/>
        <v>2128.4</v>
      </c>
      <c r="BI217" s="20">
        <f t="shared" si="761"/>
        <v>2128.4</v>
      </c>
      <c r="BJ217" s="20">
        <f t="shared" si="762"/>
        <v>2128.4</v>
      </c>
      <c r="BK217" s="20">
        <f t="shared" ref="BK217:BL217" si="780">BK218+BK219</f>
        <v>0</v>
      </c>
      <c r="BL217" s="20">
        <f t="shared" si="780"/>
        <v>0</v>
      </c>
      <c r="BM217" s="20">
        <f t="shared" si="763"/>
        <v>2128.4</v>
      </c>
      <c r="BN217" s="20">
        <f t="shared" si="764"/>
        <v>2128.4</v>
      </c>
      <c r="BO217" s="20">
        <f t="shared" ref="BO217:BQ217" si="781">BO218+BO219</f>
        <v>0</v>
      </c>
      <c r="BP217" s="20">
        <f t="shared" si="781"/>
        <v>0</v>
      </c>
      <c r="BQ217" s="20">
        <f t="shared" si="781"/>
        <v>0</v>
      </c>
      <c r="BR217" s="20">
        <f t="shared" si="765"/>
        <v>2128.4</v>
      </c>
      <c r="BS217" s="20">
        <f t="shared" si="766"/>
        <v>2128.4</v>
      </c>
      <c r="BT217" s="20">
        <f t="shared" si="767"/>
        <v>2128.4</v>
      </c>
      <c r="BU217" s="20">
        <f t="shared" ref="BU217" si="782">BU218+BU219</f>
        <v>0</v>
      </c>
      <c r="BV217" s="20">
        <f t="shared" si="768"/>
        <v>2128.4</v>
      </c>
      <c r="BW217" s="20">
        <f t="shared" ref="BW217:BX217" si="783">BW218+BW219</f>
        <v>0</v>
      </c>
      <c r="BX217" s="20">
        <f t="shared" si="783"/>
        <v>0</v>
      </c>
      <c r="BY217" s="20">
        <f t="shared" si="720"/>
        <v>2128.4</v>
      </c>
      <c r="BZ217" s="20">
        <f t="shared" si="721"/>
        <v>2128.4</v>
      </c>
      <c r="CA217" s="20">
        <f t="shared" ref="CA217" si="784">CA218+CA219</f>
        <v>0</v>
      </c>
      <c r="CB217" s="20">
        <f t="shared" si="722"/>
        <v>2128.4</v>
      </c>
      <c r="CC217" s="20">
        <f t="shared" ref="CC217" si="785">CC218+CC219</f>
        <v>0</v>
      </c>
      <c r="CD217" s="20">
        <f t="shared" si="723"/>
        <v>2128.4</v>
      </c>
      <c r="CE217" s="20">
        <f t="shared" si="771"/>
        <v>0</v>
      </c>
    </row>
    <row r="218" spans="1:84" x14ac:dyDescent="0.25">
      <c r="A218" s="10" t="s">
        <v>231</v>
      </c>
      <c r="B218" s="19">
        <v>620</v>
      </c>
      <c r="C218" s="10" t="s">
        <v>338</v>
      </c>
      <c r="D218" s="10" t="s">
        <v>332</v>
      </c>
      <c r="E218" s="25" t="s">
        <v>586</v>
      </c>
      <c r="F218" s="20">
        <v>560</v>
      </c>
      <c r="G218" s="20">
        <v>560</v>
      </c>
      <c r="H218" s="20">
        <v>560</v>
      </c>
      <c r="I218" s="20"/>
      <c r="J218" s="20"/>
      <c r="K218" s="20"/>
      <c r="L218" s="20">
        <f t="shared" si="542"/>
        <v>560</v>
      </c>
      <c r="M218" s="20">
        <f t="shared" si="543"/>
        <v>560</v>
      </c>
      <c r="N218" s="20">
        <f t="shared" si="544"/>
        <v>560</v>
      </c>
      <c r="O218" s="20"/>
      <c r="P218" s="20"/>
      <c r="Q218" s="20"/>
      <c r="R218" s="20">
        <f t="shared" si="546"/>
        <v>560</v>
      </c>
      <c r="S218" s="20">
        <f t="shared" si="547"/>
        <v>560</v>
      </c>
      <c r="T218" s="20">
        <f t="shared" si="548"/>
        <v>560</v>
      </c>
      <c r="U218" s="20"/>
      <c r="V218" s="20">
        <f t="shared" si="550"/>
        <v>560</v>
      </c>
      <c r="W218" s="20"/>
      <c r="X218" s="20"/>
      <c r="Y218" s="20"/>
      <c r="Z218" s="20">
        <f t="shared" si="552"/>
        <v>560</v>
      </c>
      <c r="AA218" s="20">
        <f t="shared" si="553"/>
        <v>560</v>
      </c>
      <c r="AB218" s="20">
        <f t="shared" si="554"/>
        <v>560</v>
      </c>
      <c r="AC218" s="20"/>
      <c r="AD218" s="20"/>
      <c r="AE218" s="20"/>
      <c r="AF218" s="20">
        <f t="shared" si="556"/>
        <v>560</v>
      </c>
      <c r="AG218" s="20">
        <f t="shared" si="557"/>
        <v>560</v>
      </c>
      <c r="AH218" s="20">
        <f t="shared" si="558"/>
        <v>560</v>
      </c>
      <c r="AI218" s="20"/>
      <c r="AJ218" s="20">
        <f t="shared" si="560"/>
        <v>560</v>
      </c>
      <c r="AK218" s="20"/>
      <c r="AL218" s="20"/>
      <c r="AM218" s="20"/>
      <c r="AN218" s="20">
        <f t="shared" si="562"/>
        <v>560</v>
      </c>
      <c r="AO218" s="20">
        <f t="shared" si="563"/>
        <v>560</v>
      </c>
      <c r="AP218" s="20">
        <f t="shared" si="564"/>
        <v>560</v>
      </c>
      <c r="AQ218" s="20"/>
      <c r="AR218" s="20"/>
      <c r="AS218" s="20"/>
      <c r="AT218" s="20">
        <f t="shared" si="566"/>
        <v>560</v>
      </c>
      <c r="AU218" s="20">
        <f t="shared" si="567"/>
        <v>560</v>
      </c>
      <c r="AV218" s="20">
        <f t="shared" si="568"/>
        <v>560</v>
      </c>
      <c r="AW218" s="20"/>
      <c r="AX218" s="20"/>
      <c r="AY218" s="20"/>
      <c r="AZ218" s="20">
        <f t="shared" si="570"/>
        <v>560</v>
      </c>
      <c r="BA218" s="20">
        <f t="shared" si="571"/>
        <v>560</v>
      </c>
      <c r="BB218" s="20">
        <f t="shared" si="572"/>
        <v>560</v>
      </c>
      <c r="BC218" s="20"/>
      <c r="BD218" s="20">
        <f t="shared" si="574"/>
        <v>560</v>
      </c>
      <c r="BE218" s="20"/>
      <c r="BF218" s="20"/>
      <c r="BG218" s="20"/>
      <c r="BH218" s="20">
        <f t="shared" si="760"/>
        <v>560</v>
      </c>
      <c r="BI218" s="20">
        <f t="shared" si="761"/>
        <v>560</v>
      </c>
      <c r="BJ218" s="20">
        <f t="shared" si="762"/>
        <v>560</v>
      </c>
      <c r="BK218" s="20"/>
      <c r="BL218" s="20"/>
      <c r="BM218" s="20">
        <f t="shared" si="763"/>
        <v>560</v>
      </c>
      <c r="BN218" s="20">
        <f t="shared" si="764"/>
        <v>560</v>
      </c>
      <c r="BO218" s="20"/>
      <c r="BP218" s="20"/>
      <c r="BQ218" s="20"/>
      <c r="BR218" s="20">
        <f t="shared" si="765"/>
        <v>560</v>
      </c>
      <c r="BS218" s="20">
        <f t="shared" si="766"/>
        <v>560</v>
      </c>
      <c r="BT218" s="20">
        <f t="shared" si="767"/>
        <v>560</v>
      </c>
      <c r="BU218" s="20"/>
      <c r="BV218" s="20">
        <f t="shared" si="768"/>
        <v>560</v>
      </c>
      <c r="BW218" s="20"/>
      <c r="BX218" s="20"/>
      <c r="BY218" s="20">
        <f t="shared" si="720"/>
        <v>560</v>
      </c>
      <c r="BZ218" s="20">
        <f t="shared" si="721"/>
        <v>560</v>
      </c>
      <c r="CA218" s="20"/>
      <c r="CB218" s="20">
        <f t="shared" si="722"/>
        <v>560</v>
      </c>
      <c r="CC218" s="20"/>
      <c r="CD218" s="20">
        <f t="shared" si="723"/>
        <v>560</v>
      </c>
      <c r="CE218" s="20"/>
    </row>
    <row r="219" spans="1:84" x14ac:dyDescent="0.25">
      <c r="A219" s="10" t="s">
        <v>231</v>
      </c>
      <c r="B219" s="19">
        <v>620</v>
      </c>
      <c r="C219" s="10" t="s">
        <v>338</v>
      </c>
      <c r="D219" s="10" t="s">
        <v>341</v>
      </c>
      <c r="E219" s="25" t="s">
        <v>588</v>
      </c>
      <c r="F219" s="20">
        <v>1568.4</v>
      </c>
      <c r="G219" s="20">
        <v>1568.4</v>
      </c>
      <c r="H219" s="20">
        <v>1568.4</v>
      </c>
      <c r="I219" s="20"/>
      <c r="J219" s="20"/>
      <c r="K219" s="20"/>
      <c r="L219" s="20">
        <f t="shared" si="542"/>
        <v>1568.4</v>
      </c>
      <c r="M219" s="20">
        <f t="shared" si="543"/>
        <v>1568.4</v>
      </c>
      <c r="N219" s="20">
        <f t="shared" si="544"/>
        <v>1568.4</v>
      </c>
      <c r="O219" s="20"/>
      <c r="P219" s="20"/>
      <c r="Q219" s="20"/>
      <c r="R219" s="20">
        <f t="shared" si="546"/>
        <v>1568.4</v>
      </c>
      <c r="S219" s="20">
        <f t="shared" si="547"/>
        <v>1568.4</v>
      </c>
      <c r="T219" s="20">
        <f t="shared" si="548"/>
        <v>1568.4</v>
      </c>
      <c r="U219" s="20"/>
      <c r="V219" s="20">
        <f t="shared" si="550"/>
        <v>1568.4</v>
      </c>
      <c r="W219" s="20"/>
      <c r="X219" s="20"/>
      <c r="Y219" s="20"/>
      <c r="Z219" s="20">
        <f t="shared" si="552"/>
        <v>1568.4</v>
      </c>
      <c r="AA219" s="20">
        <f t="shared" si="553"/>
        <v>1568.4</v>
      </c>
      <c r="AB219" s="20">
        <f t="shared" si="554"/>
        <v>1568.4</v>
      </c>
      <c r="AC219" s="20"/>
      <c r="AD219" s="20"/>
      <c r="AE219" s="20"/>
      <c r="AF219" s="20">
        <f t="shared" si="556"/>
        <v>1568.4</v>
      </c>
      <c r="AG219" s="20">
        <f t="shared" si="557"/>
        <v>1568.4</v>
      </c>
      <c r="AH219" s="20">
        <f t="shared" si="558"/>
        <v>1568.4</v>
      </c>
      <c r="AI219" s="20"/>
      <c r="AJ219" s="20">
        <f t="shared" si="560"/>
        <v>1568.4</v>
      </c>
      <c r="AK219" s="20"/>
      <c r="AL219" s="20"/>
      <c r="AM219" s="20"/>
      <c r="AN219" s="20">
        <f t="shared" si="562"/>
        <v>1568.4</v>
      </c>
      <c r="AO219" s="20">
        <f t="shared" si="563"/>
        <v>1568.4</v>
      </c>
      <c r="AP219" s="20">
        <f t="shared" si="564"/>
        <v>1568.4</v>
      </c>
      <c r="AQ219" s="20"/>
      <c r="AR219" s="20"/>
      <c r="AS219" s="20"/>
      <c r="AT219" s="20">
        <f t="shared" si="566"/>
        <v>1568.4</v>
      </c>
      <c r="AU219" s="20">
        <f t="shared" si="567"/>
        <v>1568.4</v>
      </c>
      <c r="AV219" s="20">
        <f t="shared" si="568"/>
        <v>1568.4</v>
      </c>
      <c r="AW219" s="20"/>
      <c r="AX219" s="20"/>
      <c r="AY219" s="20"/>
      <c r="AZ219" s="20">
        <f t="shared" si="570"/>
        <v>1568.4</v>
      </c>
      <c r="BA219" s="20">
        <f t="shared" si="571"/>
        <v>1568.4</v>
      </c>
      <c r="BB219" s="20">
        <f t="shared" si="572"/>
        <v>1568.4</v>
      </c>
      <c r="BC219" s="20"/>
      <c r="BD219" s="20">
        <f t="shared" si="574"/>
        <v>1568.4</v>
      </c>
      <c r="BE219" s="20"/>
      <c r="BF219" s="20"/>
      <c r="BG219" s="20"/>
      <c r="BH219" s="20">
        <f t="shared" si="760"/>
        <v>1568.4</v>
      </c>
      <c r="BI219" s="20">
        <f t="shared" si="761"/>
        <v>1568.4</v>
      </c>
      <c r="BJ219" s="20">
        <f t="shared" si="762"/>
        <v>1568.4</v>
      </c>
      <c r="BK219" s="20"/>
      <c r="BL219" s="20"/>
      <c r="BM219" s="20">
        <f t="shared" si="763"/>
        <v>1568.4</v>
      </c>
      <c r="BN219" s="20">
        <f t="shared" si="764"/>
        <v>1568.4</v>
      </c>
      <c r="BO219" s="20"/>
      <c r="BP219" s="20"/>
      <c r="BQ219" s="20"/>
      <c r="BR219" s="20">
        <f t="shared" si="765"/>
        <v>1568.4</v>
      </c>
      <c r="BS219" s="20">
        <f t="shared" si="766"/>
        <v>1568.4</v>
      </c>
      <c r="BT219" s="20">
        <f t="shared" si="767"/>
        <v>1568.4</v>
      </c>
      <c r="BU219" s="20"/>
      <c r="BV219" s="20">
        <f t="shared" si="768"/>
        <v>1568.4</v>
      </c>
      <c r="BW219" s="20"/>
      <c r="BX219" s="20"/>
      <c r="BY219" s="20">
        <f t="shared" si="720"/>
        <v>1568.4</v>
      </c>
      <c r="BZ219" s="20">
        <f t="shared" si="721"/>
        <v>1568.4</v>
      </c>
      <c r="CA219" s="20"/>
      <c r="CB219" s="20">
        <f t="shared" si="722"/>
        <v>1568.4</v>
      </c>
      <c r="CC219" s="20"/>
      <c r="CD219" s="20">
        <f t="shared" si="723"/>
        <v>1568.4</v>
      </c>
      <c r="CE219" s="20"/>
    </row>
    <row r="220" spans="1:84" ht="31.5" x14ac:dyDescent="0.25">
      <c r="A220" s="10" t="s">
        <v>1227</v>
      </c>
      <c r="B220" s="19"/>
      <c r="C220" s="10"/>
      <c r="D220" s="10"/>
      <c r="E220" s="25" t="s">
        <v>1228</v>
      </c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>
        <f>BA221</f>
        <v>0</v>
      </c>
      <c r="BB220" s="20">
        <f t="shared" ref="BB220:CE222" si="786">BB221</f>
        <v>0</v>
      </c>
      <c r="BC220" s="20">
        <f t="shared" si="786"/>
        <v>0</v>
      </c>
      <c r="BD220" s="20">
        <f t="shared" si="786"/>
        <v>0</v>
      </c>
      <c r="BE220" s="20">
        <f t="shared" si="786"/>
        <v>190</v>
      </c>
      <c r="BF220" s="20">
        <f t="shared" si="786"/>
        <v>0</v>
      </c>
      <c r="BG220" s="20">
        <f t="shared" si="786"/>
        <v>0</v>
      </c>
      <c r="BH220" s="20">
        <f t="shared" si="760"/>
        <v>190</v>
      </c>
      <c r="BI220" s="20">
        <f t="shared" si="761"/>
        <v>0</v>
      </c>
      <c r="BJ220" s="20">
        <f t="shared" si="762"/>
        <v>0</v>
      </c>
      <c r="BK220" s="20">
        <f t="shared" si="786"/>
        <v>0</v>
      </c>
      <c r="BL220" s="20">
        <f t="shared" si="786"/>
        <v>0</v>
      </c>
      <c r="BM220" s="20">
        <f t="shared" si="763"/>
        <v>190</v>
      </c>
      <c r="BN220" s="20">
        <f t="shared" si="764"/>
        <v>0</v>
      </c>
      <c r="BO220" s="20">
        <f t="shared" si="786"/>
        <v>0</v>
      </c>
      <c r="BP220" s="20">
        <f t="shared" si="786"/>
        <v>0</v>
      </c>
      <c r="BQ220" s="20">
        <f t="shared" si="786"/>
        <v>0</v>
      </c>
      <c r="BR220" s="20">
        <f t="shared" si="765"/>
        <v>190</v>
      </c>
      <c r="BS220" s="20">
        <f t="shared" si="766"/>
        <v>0</v>
      </c>
      <c r="BT220" s="20">
        <f t="shared" si="767"/>
        <v>0</v>
      </c>
      <c r="BU220" s="20">
        <f t="shared" si="786"/>
        <v>0</v>
      </c>
      <c r="BV220" s="20">
        <f t="shared" si="768"/>
        <v>190</v>
      </c>
      <c r="BW220" s="20">
        <f t="shared" si="786"/>
        <v>0</v>
      </c>
      <c r="BX220" s="20">
        <f t="shared" si="786"/>
        <v>0</v>
      </c>
      <c r="BY220" s="20">
        <f t="shared" si="720"/>
        <v>190</v>
      </c>
      <c r="BZ220" s="20">
        <f t="shared" si="721"/>
        <v>0</v>
      </c>
      <c r="CA220" s="20">
        <f t="shared" si="786"/>
        <v>0</v>
      </c>
      <c r="CB220" s="20">
        <f t="shared" si="722"/>
        <v>190</v>
      </c>
      <c r="CC220" s="20">
        <f t="shared" si="786"/>
        <v>0</v>
      </c>
      <c r="CD220" s="20">
        <f t="shared" si="723"/>
        <v>190</v>
      </c>
      <c r="CE220" s="20">
        <f t="shared" si="786"/>
        <v>0</v>
      </c>
    </row>
    <row r="221" spans="1:84" ht="47.25" x14ac:dyDescent="0.25">
      <c r="A221" s="10" t="s">
        <v>1227</v>
      </c>
      <c r="B221" s="19">
        <v>600</v>
      </c>
      <c r="C221" s="10"/>
      <c r="D221" s="10"/>
      <c r="E221" s="25" t="s">
        <v>614</v>
      </c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>
        <f>BA222</f>
        <v>0</v>
      </c>
      <c r="BB221" s="20">
        <f t="shared" si="786"/>
        <v>0</v>
      </c>
      <c r="BC221" s="20">
        <f t="shared" si="786"/>
        <v>0</v>
      </c>
      <c r="BD221" s="20">
        <f t="shared" si="786"/>
        <v>0</v>
      </c>
      <c r="BE221" s="20">
        <f t="shared" si="786"/>
        <v>190</v>
      </c>
      <c r="BF221" s="20">
        <f t="shared" si="786"/>
        <v>0</v>
      </c>
      <c r="BG221" s="20">
        <f t="shared" si="786"/>
        <v>0</v>
      </c>
      <c r="BH221" s="20">
        <f t="shared" si="760"/>
        <v>190</v>
      </c>
      <c r="BI221" s="20">
        <f t="shared" si="761"/>
        <v>0</v>
      </c>
      <c r="BJ221" s="20">
        <f t="shared" si="762"/>
        <v>0</v>
      </c>
      <c r="BK221" s="20">
        <f t="shared" si="786"/>
        <v>0</v>
      </c>
      <c r="BL221" s="20">
        <f t="shared" si="786"/>
        <v>0</v>
      </c>
      <c r="BM221" s="20">
        <f t="shared" si="763"/>
        <v>190</v>
      </c>
      <c r="BN221" s="20">
        <f t="shared" si="764"/>
        <v>0</v>
      </c>
      <c r="BO221" s="20">
        <f t="shared" si="786"/>
        <v>0</v>
      </c>
      <c r="BP221" s="20">
        <f t="shared" si="786"/>
        <v>0</v>
      </c>
      <c r="BQ221" s="20">
        <f t="shared" si="786"/>
        <v>0</v>
      </c>
      <c r="BR221" s="20">
        <f t="shared" si="765"/>
        <v>190</v>
      </c>
      <c r="BS221" s="20">
        <f t="shared" si="766"/>
        <v>0</v>
      </c>
      <c r="BT221" s="20">
        <f t="shared" si="767"/>
        <v>0</v>
      </c>
      <c r="BU221" s="20">
        <f t="shared" si="786"/>
        <v>0</v>
      </c>
      <c r="BV221" s="20">
        <f t="shared" si="768"/>
        <v>190</v>
      </c>
      <c r="BW221" s="20">
        <f t="shared" si="786"/>
        <v>0</v>
      </c>
      <c r="BX221" s="20">
        <f t="shared" si="786"/>
        <v>0</v>
      </c>
      <c r="BY221" s="20">
        <f t="shared" si="720"/>
        <v>190</v>
      </c>
      <c r="BZ221" s="20">
        <f t="shared" si="721"/>
        <v>0</v>
      </c>
      <c r="CA221" s="20">
        <f t="shared" si="786"/>
        <v>0</v>
      </c>
      <c r="CB221" s="20">
        <f t="shared" si="722"/>
        <v>190</v>
      </c>
      <c r="CC221" s="20">
        <f t="shared" si="786"/>
        <v>0</v>
      </c>
      <c r="CD221" s="20">
        <f t="shared" si="723"/>
        <v>190</v>
      </c>
      <c r="CE221" s="20">
        <f t="shared" si="786"/>
        <v>0</v>
      </c>
    </row>
    <row r="222" spans="1:84" x14ac:dyDescent="0.25">
      <c r="A222" s="10" t="s">
        <v>1227</v>
      </c>
      <c r="B222" s="19">
        <v>620</v>
      </c>
      <c r="C222" s="10"/>
      <c r="D222" s="10"/>
      <c r="E222" s="25" t="s">
        <v>616</v>
      </c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>
        <f>BA223</f>
        <v>0</v>
      </c>
      <c r="BB222" s="20">
        <f t="shared" si="786"/>
        <v>0</v>
      </c>
      <c r="BC222" s="20">
        <f t="shared" si="786"/>
        <v>0</v>
      </c>
      <c r="BD222" s="20">
        <f t="shared" si="786"/>
        <v>0</v>
      </c>
      <c r="BE222" s="20">
        <f t="shared" si="786"/>
        <v>190</v>
      </c>
      <c r="BF222" s="20">
        <f t="shared" si="786"/>
        <v>0</v>
      </c>
      <c r="BG222" s="20">
        <f t="shared" si="786"/>
        <v>0</v>
      </c>
      <c r="BH222" s="20">
        <f t="shared" si="760"/>
        <v>190</v>
      </c>
      <c r="BI222" s="20">
        <f t="shared" si="761"/>
        <v>0</v>
      </c>
      <c r="BJ222" s="20">
        <f t="shared" si="762"/>
        <v>0</v>
      </c>
      <c r="BK222" s="20">
        <f t="shared" si="786"/>
        <v>0</v>
      </c>
      <c r="BL222" s="20">
        <f t="shared" si="786"/>
        <v>0</v>
      </c>
      <c r="BM222" s="20">
        <f t="shared" si="763"/>
        <v>190</v>
      </c>
      <c r="BN222" s="20">
        <f t="shared" si="764"/>
        <v>0</v>
      </c>
      <c r="BO222" s="20">
        <f t="shared" si="786"/>
        <v>0</v>
      </c>
      <c r="BP222" s="20">
        <f t="shared" si="786"/>
        <v>0</v>
      </c>
      <c r="BQ222" s="20">
        <f t="shared" si="786"/>
        <v>0</v>
      </c>
      <c r="BR222" s="20">
        <f t="shared" si="765"/>
        <v>190</v>
      </c>
      <c r="BS222" s="20">
        <f t="shared" si="766"/>
        <v>0</v>
      </c>
      <c r="BT222" s="20">
        <f t="shared" si="767"/>
        <v>0</v>
      </c>
      <c r="BU222" s="20">
        <f t="shared" si="786"/>
        <v>0</v>
      </c>
      <c r="BV222" s="20">
        <f t="shared" si="768"/>
        <v>190</v>
      </c>
      <c r="BW222" s="20">
        <f t="shared" si="786"/>
        <v>0</v>
      </c>
      <c r="BX222" s="20">
        <f t="shared" si="786"/>
        <v>0</v>
      </c>
      <c r="BY222" s="20">
        <f t="shared" si="720"/>
        <v>190</v>
      </c>
      <c r="BZ222" s="20">
        <f t="shared" si="721"/>
        <v>0</v>
      </c>
      <c r="CA222" s="20">
        <f t="shared" si="786"/>
        <v>0</v>
      </c>
      <c r="CB222" s="20">
        <f t="shared" si="722"/>
        <v>190</v>
      </c>
      <c r="CC222" s="20">
        <f t="shared" si="786"/>
        <v>0</v>
      </c>
      <c r="CD222" s="20">
        <f t="shared" si="723"/>
        <v>190</v>
      </c>
      <c r="CE222" s="20">
        <f t="shared" si="786"/>
        <v>0</v>
      </c>
    </row>
    <row r="223" spans="1:84" x14ac:dyDescent="0.25">
      <c r="A223" s="10" t="s">
        <v>1227</v>
      </c>
      <c r="B223" s="19">
        <v>620</v>
      </c>
      <c r="C223" s="10" t="s">
        <v>338</v>
      </c>
      <c r="D223" s="10" t="s">
        <v>341</v>
      </c>
      <c r="E223" s="25" t="s">
        <v>588</v>
      </c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>
        <v>0</v>
      </c>
      <c r="BB223" s="20">
        <v>0</v>
      </c>
      <c r="BC223" s="20"/>
      <c r="BD223" s="20">
        <v>0</v>
      </c>
      <c r="BE223" s="20">
        <v>190</v>
      </c>
      <c r="BF223" s="20"/>
      <c r="BG223" s="20"/>
      <c r="BH223" s="20">
        <f t="shared" si="760"/>
        <v>190</v>
      </c>
      <c r="BI223" s="20">
        <f t="shared" si="761"/>
        <v>0</v>
      </c>
      <c r="BJ223" s="20">
        <f t="shared" si="762"/>
        <v>0</v>
      </c>
      <c r="BK223" s="20"/>
      <c r="BL223" s="20"/>
      <c r="BM223" s="20">
        <f t="shared" si="763"/>
        <v>190</v>
      </c>
      <c r="BN223" s="20">
        <f t="shared" si="764"/>
        <v>0</v>
      </c>
      <c r="BO223" s="20"/>
      <c r="BP223" s="20"/>
      <c r="BQ223" s="20"/>
      <c r="BR223" s="20">
        <f t="shared" si="765"/>
        <v>190</v>
      </c>
      <c r="BS223" s="20">
        <f t="shared" si="766"/>
        <v>0</v>
      </c>
      <c r="BT223" s="20">
        <f t="shared" si="767"/>
        <v>0</v>
      </c>
      <c r="BU223" s="20"/>
      <c r="BV223" s="20">
        <f t="shared" si="768"/>
        <v>190</v>
      </c>
      <c r="BW223" s="20"/>
      <c r="BX223" s="20"/>
      <c r="BY223" s="20">
        <f t="shared" si="720"/>
        <v>190</v>
      </c>
      <c r="BZ223" s="20">
        <f t="shared" si="721"/>
        <v>0</v>
      </c>
      <c r="CA223" s="20"/>
      <c r="CB223" s="20">
        <f t="shared" si="722"/>
        <v>190</v>
      </c>
      <c r="CC223" s="20"/>
      <c r="CD223" s="20">
        <f t="shared" si="723"/>
        <v>190</v>
      </c>
      <c r="CE223" s="20"/>
    </row>
    <row r="224" spans="1:84" ht="31.5" x14ac:dyDescent="0.25">
      <c r="A224" s="10" t="s">
        <v>1298</v>
      </c>
      <c r="B224" s="19"/>
      <c r="C224" s="10"/>
      <c r="D224" s="10"/>
      <c r="E224" s="25" t="s">
        <v>1307</v>
      </c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>
        <f>BS225</f>
        <v>0</v>
      </c>
      <c r="BT224" s="20">
        <f t="shared" ref="BT224:CE226" si="787">BT225</f>
        <v>0</v>
      </c>
      <c r="BU224" s="20">
        <f t="shared" si="787"/>
        <v>0</v>
      </c>
      <c r="BV224" s="20">
        <f t="shared" si="787"/>
        <v>0</v>
      </c>
      <c r="BW224" s="20">
        <f t="shared" si="787"/>
        <v>195.7</v>
      </c>
      <c r="BX224" s="20">
        <f t="shared" si="787"/>
        <v>0</v>
      </c>
      <c r="BY224" s="20">
        <f t="shared" si="720"/>
        <v>195.7</v>
      </c>
      <c r="BZ224" s="20">
        <f t="shared" si="721"/>
        <v>0</v>
      </c>
      <c r="CA224" s="20">
        <f t="shared" si="787"/>
        <v>0</v>
      </c>
      <c r="CB224" s="20">
        <f t="shared" si="722"/>
        <v>195.7</v>
      </c>
      <c r="CC224" s="20">
        <f t="shared" si="787"/>
        <v>0</v>
      </c>
      <c r="CD224" s="20">
        <f t="shared" si="723"/>
        <v>195.7</v>
      </c>
      <c r="CE224" s="20">
        <f t="shared" si="787"/>
        <v>0</v>
      </c>
    </row>
    <row r="225" spans="1:84" ht="47.25" x14ac:dyDescent="0.25">
      <c r="A225" s="10" t="s">
        <v>1298</v>
      </c>
      <c r="B225" s="19">
        <v>600</v>
      </c>
      <c r="C225" s="10"/>
      <c r="D225" s="10"/>
      <c r="E225" s="25" t="s">
        <v>614</v>
      </c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>
        <f>BS226</f>
        <v>0</v>
      </c>
      <c r="BT225" s="20">
        <f t="shared" si="787"/>
        <v>0</v>
      </c>
      <c r="BU225" s="20">
        <f t="shared" si="787"/>
        <v>0</v>
      </c>
      <c r="BV225" s="20">
        <f t="shared" si="787"/>
        <v>0</v>
      </c>
      <c r="BW225" s="20">
        <f t="shared" si="787"/>
        <v>195.7</v>
      </c>
      <c r="BX225" s="20">
        <f t="shared" si="787"/>
        <v>0</v>
      </c>
      <c r="BY225" s="20">
        <f t="shared" si="720"/>
        <v>195.7</v>
      </c>
      <c r="BZ225" s="20">
        <f t="shared" si="721"/>
        <v>0</v>
      </c>
      <c r="CA225" s="20">
        <f t="shared" si="787"/>
        <v>0</v>
      </c>
      <c r="CB225" s="20">
        <f t="shared" si="722"/>
        <v>195.7</v>
      </c>
      <c r="CC225" s="20">
        <f t="shared" si="787"/>
        <v>0</v>
      </c>
      <c r="CD225" s="20">
        <f t="shared" si="723"/>
        <v>195.7</v>
      </c>
      <c r="CE225" s="20">
        <f t="shared" si="787"/>
        <v>0</v>
      </c>
    </row>
    <row r="226" spans="1:84" x14ac:dyDescent="0.25">
      <c r="A226" s="10" t="s">
        <v>1298</v>
      </c>
      <c r="B226" s="19">
        <v>620</v>
      </c>
      <c r="C226" s="10"/>
      <c r="D226" s="10"/>
      <c r="E226" s="25" t="s">
        <v>616</v>
      </c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>
        <f>BS227</f>
        <v>0</v>
      </c>
      <c r="BT226" s="20">
        <f t="shared" si="787"/>
        <v>0</v>
      </c>
      <c r="BU226" s="20">
        <f t="shared" si="787"/>
        <v>0</v>
      </c>
      <c r="BV226" s="20">
        <f t="shared" si="787"/>
        <v>0</v>
      </c>
      <c r="BW226" s="20">
        <f t="shared" si="787"/>
        <v>195.7</v>
      </c>
      <c r="BX226" s="20">
        <f t="shared" si="787"/>
        <v>0</v>
      </c>
      <c r="BY226" s="20">
        <f t="shared" si="720"/>
        <v>195.7</v>
      </c>
      <c r="BZ226" s="20">
        <f t="shared" si="721"/>
        <v>0</v>
      </c>
      <c r="CA226" s="20">
        <f t="shared" si="787"/>
        <v>0</v>
      </c>
      <c r="CB226" s="20">
        <f t="shared" si="722"/>
        <v>195.7</v>
      </c>
      <c r="CC226" s="20">
        <f t="shared" si="787"/>
        <v>0</v>
      </c>
      <c r="CD226" s="20">
        <f t="shared" si="723"/>
        <v>195.7</v>
      </c>
      <c r="CE226" s="20">
        <f t="shared" si="787"/>
        <v>0</v>
      </c>
    </row>
    <row r="227" spans="1:84" x14ac:dyDescent="0.25">
      <c r="A227" s="10" t="s">
        <v>1298</v>
      </c>
      <c r="B227" s="19">
        <v>620</v>
      </c>
      <c r="C227" s="10" t="s">
        <v>338</v>
      </c>
      <c r="D227" s="10" t="s">
        <v>332</v>
      </c>
      <c r="E227" s="25" t="s">
        <v>586</v>
      </c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>
        <v>0</v>
      </c>
      <c r="BT227" s="20">
        <v>0</v>
      </c>
      <c r="BU227" s="20"/>
      <c r="BV227" s="20">
        <v>0</v>
      </c>
      <c r="BW227" s="20">
        <v>195.7</v>
      </c>
      <c r="BX227" s="20"/>
      <c r="BY227" s="20">
        <f t="shared" si="720"/>
        <v>195.7</v>
      </c>
      <c r="BZ227" s="20">
        <f t="shared" si="721"/>
        <v>0</v>
      </c>
      <c r="CA227" s="20"/>
      <c r="CB227" s="20">
        <f t="shared" si="722"/>
        <v>195.7</v>
      </c>
      <c r="CC227" s="20"/>
      <c r="CD227" s="20">
        <f t="shared" si="723"/>
        <v>195.7</v>
      </c>
      <c r="CE227" s="20"/>
    </row>
    <row r="228" spans="1:84" ht="47.25" x14ac:dyDescent="0.25">
      <c r="A228" s="10" t="s">
        <v>232</v>
      </c>
      <c r="B228" s="19"/>
      <c r="C228" s="10"/>
      <c r="D228" s="10"/>
      <c r="E228" s="25" t="s">
        <v>668</v>
      </c>
      <c r="F228" s="20">
        <f>F229</f>
        <v>225</v>
      </c>
      <c r="G228" s="20">
        <f t="shared" ref="G228:CE230" si="788">G229</f>
        <v>225</v>
      </c>
      <c r="H228" s="20">
        <f t="shared" si="788"/>
        <v>225</v>
      </c>
      <c r="I228" s="20">
        <f t="shared" si="788"/>
        <v>0</v>
      </c>
      <c r="J228" s="20">
        <f t="shared" si="788"/>
        <v>0</v>
      </c>
      <c r="K228" s="20">
        <f t="shared" si="788"/>
        <v>0</v>
      </c>
      <c r="L228" s="20">
        <f t="shared" si="542"/>
        <v>225</v>
      </c>
      <c r="M228" s="20">
        <f t="shared" si="543"/>
        <v>225</v>
      </c>
      <c r="N228" s="20">
        <f t="shared" si="544"/>
        <v>225</v>
      </c>
      <c r="O228" s="20">
        <f t="shared" si="788"/>
        <v>0</v>
      </c>
      <c r="P228" s="20">
        <f t="shared" si="788"/>
        <v>0</v>
      </c>
      <c r="Q228" s="20">
        <f t="shared" si="788"/>
        <v>0</v>
      </c>
      <c r="R228" s="20">
        <f t="shared" ref="R228:R304" si="789">L228+O228</f>
        <v>225</v>
      </c>
      <c r="S228" s="20">
        <f t="shared" ref="S228:S304" si="790">M228+P228</f>
        <v>225</v>
      </c>
      <c r="T228" s="20">
        <f t="shared" ref="T228:T304" si="791">N228+Q228</f>
        <v>225</v>
      </c>
      <c r="U228" s="20">
        <f t="shared" si="788"/>
        <v>0</v>
      </c>
      <c r="V228" s="20">
        <f t="shared" ref="V228:V304" si="792">R228+U228</f>
        <v>225</v>
      </c>
      <c r="W228" s="20">
        <f t="shared" si="788"/>
        <v>0</v>
      </c>
      <c r="X228" s="20">
        <f t="shared" si="788"/>
        <v>0</v>
      </c>
      <c r="Y228" s="20">
        <f t="shared" si="788"/>
        <v>0</v>
      </c>
      <c r="Z228" s="20">
        <f t="shared" ref="Z228:Z304" si="793">W228+V228</f>
        <v>225</v>
      </c>
      <c r="AA228" s="20">
        <f t="shared" ref="AA228:AA304" si="794">X228+S228</f>
        <v>225</v>
      </c>
      <c r="AB228" s="20">
        <f t="shared" ref="AB228:AB304" si="795">Y228+T228</f>
        <v>225</v>
      </c>
      <c r="AC228" s="20">
        <f t="shared" si="788"/>
        <v>0</v>
      </c>
      <c r="AD228" s="20">
        <f t="shared" si="788"/>
        <v>0</v>
      </c>
      <c r="AE228" s="20">
        <f t="shared" si="788"/>
        <v>0</v>
      </c>
      <c r="AF228" s="20">
        <f t="shared" ref="AF228:AF304" si="796">Z228+AC228</f>
        <v>225</v>
      </c>
      <c r="AG228" s="20">
        <f t="shared" ref="AG228:AG304" si="797">AA228+AD228</f>
        <v>225</v>
      </c>
      <c r="AH228" s="20">
        <f t="shared" ref="AH228:AH304" si="798">AB228+AE228</f>
        <v>225</v>
      </c>
      <c r="AI228" s="20">
        <f t="shared" si="788"/>
        <v>0</v>
      </c>
      <c r="AJ228" s="20">
        <f t="shared" ref="AJ228:AJ304" si="799">AF228+AI228</f>
        <v>225</v>
      </c>
      <c r="AK228" s="20">
        <f t="shared" si="788"/>
        <v>0</v>
      </c>
      <c r="AL228" s="20">
        <f t="shared" si="788"/>
        <v>0</v>
      </c>
      <c r="AM228" s="20">
        <f t="shared" si="788"/>
        <v>0</v>
      </c>
      <c r="AN228" s="20">
        <f t="shared" ref="AN228:AN295" si="800">AJ228+AK228</f>
        <v>225</v>
      </c>
      <c r="AO228" s="20">
        <f t="shared" ref="AO228:AO295" si="801">AG228+AL228</f>
        <v>225</v>
      </c>
      <c r="AP228" s="20">
        <f t="shared" ref="AP228:AP295" si="802">AH228+AM228</f>
        <v>225</v>
      </c>
      <c r="AQ228" s="20">
        <f t="shared" si="788"/>
        <v>0</v>
      </c>
      <c r="AR228" s="20">
        <f t="shared" si="788"/>
        <v>0</v>
      </c>
      <c r="AS228" s="20">
        <f t="shared" si="788"/>
        <v>0</v>
      </c>
      <c r="AT228" s="20">
        <f t="shared" ref="AT228:AT295" si="803">AN228+AQ228</f>
        <v>225</v>
      </c>
      <c r="AU228" s="20">
        <f t="shared" ref="AU228:AU295" si="804">AO228+AR228</f>
        <v>225</v>
      </c>
      <c r="AV228" s="20">
        <f t="shared" ref="AV228:AV295" si="805">AP228+AS228</f>
        <v>225</v>
      </c>
      <c r="AW228" s="20">
        <f t="shared" si="788"/>
        <v>0</v>
      </c>
      <c r="AX228" s="20">
        <f t="shared" si="788"/>
        <v>0</v>
      </c>
      <c r="AY228" s="20">
        <f t="shared" si="788"/>
        <v>0</v>
      </c>
      <c r="AZ228" s="20">
        <f t="shared" ref="AZ228:AZ295" si="806">AT228+AW228</f>
        <v>225</v>
      </c>
      <c r="BA228" s="20">
        <f t="shared" ref="BA228:BA295" si="807">AU228+AX228</f>
        <v>225</v>
      </c>
      <c r="BB228" s="20">
        <f t="shared" ref="BB228:BB295" si="808">AV228+AY228</f>
        <v>225</v>
      </c>
      <c r="BC228" s="20">
        <f t="shared" si="788"/>
        <v>0</v>
      </c>
      <c r="BD228" s="20">
        <f t="shared" ref="BD228:BD295" si="809">AZ228+BC228</f>
        <v>225</v>
      </c>
      <c r="BE228" s="20">
        <f t="shared" si="788"/>
        <v>0</v>
      </c>
      <c r="BF228" s="20">
        <f t="shared" si="788"/>
        <v>0</v>
      </c>
      <c r="BG228" s="20">
        <f t="shared" si="788"/>
        <v>0</v>
      </c>
      <c r="BH228" s="20">
        <f t="shared" si="760"/>
        <v>225</v>
      </c>
      <c r="BI228" s="20">
        <f t="shared" si="761"/>
        <v>225</v>
      </c>
      <c r="BJ228" s="20">
        <f t="shared" si="762"/>
        <v>225</v>
      </c>
      <c r="BK228" s="20">
        <f t="shared" si="788"/>
        <v>0</v>
      </c>
      <c r="BL228" s="20">
        <f t="shared" si="788"/>
        <v>0</v>
      </c>
      <c r="BM228" s="20">
        <f t="shared" si="763"/>
        <v>225</v>
      </c>
      <c r="BN228" s="20">
        <f t="shared" si="764"/>
        <v>225</v>
      </c>
      <c r="BO228" s="20">
        <f t="shared" si="788"/>
        <v>0</v>
      </c>
      <c r="BP228" s="20">
        <f t="shared" si="788"/>
        <v>0</v>
      </c>
      <c r="BQ228" s="20">
        <f t="shared" si="788"/>
        <v>0</v>
      </c>
      <c r="BR228" s="20">
        <f t="shared" si="765"/>
        <v>225</v>
      </c>
      <c r="BS228" s="20">
        <f t="shared" si="766"/>
        <v>225</v>
      </c>
      <c r="BT228" s="20">
        <f t="shared" si="767"/>
        <v>225</v>
      </c>
      <c r="BU228" s="20">
        <f t="shared" si="788"/>
        <v>0</v>
      </c>
      <c r="BV228" s="20">
        <f t="shared" si="768"/>
        <v>225</v>
      </c>
      <c r="BW228" s="20">
        <f t="shared" si="788"/>
        <v>0</v>
      </c>
      <c r="BX228" s="20">
        <f t="shared" si="788"/>
        <v>0</v>
      </c>
      <c r="BY228" s="20">
        <f t="shared" si="720"/>
        <v>225</v>
      </c>
      <c r="BZ228" s="20">
        <f t="shared" si="721"/>
        <v>225</v>
      </c>
      <c r="CA228" s="20">
        <f t="shared" si="788"/>
        <v>0</v>
      </c>
      <c r="CB228" s="20">
        <f t="shared" si="722"/>
        <v>225</v>
      </c>
      <c r="CC228" s="20">
        <f t="shared" si="788"/>
        <v>0</v>
      </c>
      <c r="CD228" s="20">
        <f t="shared" si="723"/>
        <v>225</v>
      </c>
      <c r="CE228" s="20">
        <f t="shared" si="788"/>
        <v>0</v>
      </c>
    </row>
    <row r="229" spans="1:84" ht="31.5" x14ac:dyDescent="0.25">
      <c r="A229" s="10" t="s">
        <v>232</v>
      </c>
      <c r="B229" s="19">
        <v>300</v>
      </c>
      <c r="C229" s="10"/>
      <c r="D229" s="10"/>
      <c r="E229" s="25" t="s">
        <v>604</v>
      </c>
      <c r="F229" s="20">
        <f>F230</f>
        <v>225</v>
      </c>
      <c r="G229" s="20">
        <f t="shared" si="788"/>
        <v>225</v>
      </c>
      <c r="H229" s="20">
        <f t="shared" si="788"/>
        <v>225</v>
      </c>
      <c r="I229" s="20">
        <f t="shared" si="788"/>
        <v>0</v>
      </c>
      <c r="J229" s="20">
        <f t="shared" si="788"/>
        <v>0</v>
      </c>
      <c r="K229" s="20">
        <f t="shared" si="788"/>
        <v>0</v>
      </c>
      <c r="L229" s="20">
        <f t="shared" si="542"/>
        <v>225</v>
      </c>
      <c r="M229" s="20">
        <f t="shared" si="543"/>
        <v>225</v>
      </c>
      <c r="N229" s="20">
        <f t="shared" si="544"/>
        <v>225</v>
      </c>
      <c r="O229" s="20">
        <f t="shared" si="788"/>
        <v>0</v>
      </c>
      <c r="P229" s="20">
        <f t="shared" si="788"/>
        <v>0</v>
      </c>
      <c r="Q229" s="20">
        <f t="shared" si="788"/>
        <v>0</v>
      </c>
      <c r="R229" s="20">
        <f t="shared" si="789"/>
        <v>225</v>
      </c>
      <c r="S229" s="20">
        <f t="shared" si="790"/>
        <v>225</v>
      </c>
      <c r="T229" s="20">
        <f t="shared" si="791"/>
        <v>225</v>
      </c>
      <c r="U229" s="20">
        <f t="shared" si="788"/>
        <v>0</v>
      </c>
      <c r="V229" s="20">
        <f t="shared" si="792"/>
        <v>225</v>
      </c>
      <c r="W229" s="20">
        <f t="shared" si="788"/>
        <v>0</v>
      </c>
      <c r="X229" s="20">
        <f t="shared" si="788"/>
        <v>0</v>
      </c>
      <c r="Y229" s="20">
        <f t="shared" si="788"/>
        <v>0</v>
      </c>
      <c r="Z229" s="20">
        <f t="shared" si="793"/>
        <v>225</v>
      </c>
      <c r="AA229" s="20">
        <f t="shared" si="794"/>
        <v>225</v>
      </c>
      <c r="AB229" s="20">
        <f t="shared" si="795"/>
        <v>225</v>
      </c>
      <c r="AC229" s="20">
        <f t="shared" si="788"/>
        <v>0</v>
      </c>
      <c r="AD229" s="20">
        <f t="shared" si="788"/>
        <v>0</v>
      </c>
      <c r="AE229" s="20">
        <f t="shared" si="788"/>
        <v>0</v>
      </c>
      <c r="AF229" s="20">
        <f t="shared" si="796"/>
        <v>225</v>
      </c>
      <c r="AG229" s="20">
        <f t="shared" si="797"/>
        <v>225</v>
      </c>
      <c r="AH229" s="20">
        <f t="shared" si="798"/>
        <v>225</v>
      </c>
      <c r="AI229" s="20">
        <f t="shared" si="788"/>
        <v>0</v>
      </c>
      <c r="AJ229" s="20">
        <f t="shared" si="799"/>
        <v>225</v>
      </c>
      <c r="AK229" s="20">
        <f t="shared" si="788"/>
        <v>0</v>
      </c>
      <c r="AL229" s="20">
        <f t="shared" si="788"/>
        <v>0</v>
      </c>
      <c r="AM229" s="20">
        <f t="shared" si="788"/>
        <v>0</v>
      </c>
      <c r="AN229" s="20">
        <f t="shared" si="800"/>
        <v>225</v>
      </c>
      <c r="AO229" s="20">
        <f t="shared" si="801"/>
        <v>225</v>
      </c>
      <c r="AP229" s="20">
        <f t="shared" si="802"/>
        <v>225</v>
      </c>
      <c r="AQ229" s="20">
        <f t="shared" si="788"/>
        <v>0</v>
      </c>
      <c r="AR229" s="20">
        <f t="shared" si="788"/>
        <v>0</v>
      </c>
      <c r="AS229" s="20">
        <f t="shared" si="788"/>
        <v>0</v>
      </c>
      <c r="AT229" s="20">
        <f t="shared" si="803"/>
        <v>225</v>
      </c>
      <c r="AU229" s="20">
        <f t="shared" si="804"/>
        <v>225</v>
      </c>
      <c r="AV229" s="20">
        <f t="shared" si="805"/>
        <v>225</v>
      </c>
      <c r="AW229" s="20">
        <f t="shared" si="788"/>
        <v>0</v>
      </c>
      <c r="AX229" s="20">
        <f t="shared" si="788"/>
        <v>0</v>
      </c>
      <c r="AY229" s="20">
        <f t="shared" si="788"/>
        <v>0</v>
      </c>
      <c r="AZ229" s="20">
        <f t="shared" si="806"/>
        <v>225</v>
      </c>
      <c r="BA229" s="20">
        <f t="shared" si="807"/>
        <v>225</v>
      </c>
      <c r="BB229" s="20">
        <f t="shared" si="808"/>
        <v>225</v>
      </c>
      <c r="BC229" s="20">
        <f t="shared" si="788"/>
        <v>0</v>
      </c>
      <c r="BD229" s="20">
        <f t="shared" si="809"/>
        <v>225</v>
      </c>
      <c r="BE229" s="20">
        <f t="shared" si="788"/>
        <v>0</v>
      </c>
      <c r="BF229" s="20">
        <f t="shared" si="788"/>
        <v>0</v>
      </c>
      <c r="BG229" s="20">
        <f t="shared" si="788"/>
        <v>0</v>
      </c>
      <c r="BH229" s="20">
        <f t="shared" si="760"/>
        <v>225</v>
      </c>
      <c r="BI229" s="20">
        <f t="shared" si="761"/>
        <v>225</v>
      </c>
      <c r="BJ229" s="20">
        <f t="shared" si="762"/>
        <v>225</v>
      </c>
      <c r="BK229" s="20">
        <f t="shared" si="788"/>
        <v>0</v>
      </c>
      <c r="BL229" s="20">
        <f t="shared" si="788"/>
        <v>0</v>
      </c>
      <c r="BM229" s="20">
        <f t="shared" si="763"/>
        <v>225</v>
      </c>
      <c r="BN229" s="20">
        <f t="shared" si="764"/>
        <v>225</v>
      </c>
      <c r="BO229" s="20">
        <f t="shared" si="788"/>
        <v>0</v>
      </c>
      <c r="BP229" s="20">
        <f t="shared" si="788"/>
        <v>0</v>
      </c>
      <c r="BQ229" s="20">
        <f t="shared" si="788"/>
        <v>0</v>
      </c>
      <c r="BR229" s="20">
        <f t="shared" si="765"/>
        <v>225</v>
      </c>
      <c r="BS229" s="20">
        <f t="shared" si="766"/>
        <v>225</v>
      </c>
      <c r="BT229" s="20">
        <f t="shared" si="767"/>
        <v>225</v>
      </c>
      <c r="BU229" s="20">
        <f t="shared" si="788"/>
        <v>0</v>
      </c>
      <c r="BV229" s="20">
        <f t="shared" si="768"/>
        <v>225</v>
      </c>
      <c r="BW229" s="20">
        <f t="shared" si="788"/>
        <v>0</v>
      </c>
      <c r="BX229" s="20">
        <f t="shared" si="788"/>
        <v>0</v>
      </c>
      <c r="BY229" s="20">
        <f t="shared" si="720"/>
        <v>225</v>
      </c>
      <c r="BZ229" s="20">
        <f t="shared" si="721"/>
        <v>225</v>
      </c>
      <c r="CA229" s="20">
        <f t="shared" si="788"/>
        <v>0</v>
      </c>
      <c r="CB229" s="20">
        <f t="shared" si="722"/>
        <v>225</v>
      </c>
      <c r="CC229" s="20">
        <f t="shared" si="788"/>
        <v>0</v>
      </c>
      <c r="CD229" s="20">
        <f t="shared" si="723"/>
        <v>225</v>
      </c>
      <c r="CE229" s="20">
        <f t="shared" si="788"/>
        <v>0</v>
      </c>
    </row>
    <row r="230" spans="1:84" x14ac:dyDescent="0.25">
      <c r="A230" s="10" t="s">
        <v>232</v>
      </c>
      <c r="B230" s="19">
        <v>350</v>
      </c>
      <c r="C230" s="10"/>
      <c r="D230" s="10"/>
      <c r="E230" s="25" t="s">
        <v>609</v>
      </c>
      <c r="F230" s="20">
        <f>F231</f>
        <v>225</v>
      </c>
      <c r="G230" s="20">
        <f t="shared" si="788"/>
        <v>225</v>
      </c>
      <c r="H230" s="20">
        <f t="shared" si="788"/>
        <v>225</v>
      </c>
      <c r="I230" s="20">
        <f t="shared" si="788"/>
        <v>0</v>
      </c>
      <c r="J230" s="20">
        <f t="shared" si="788"/>
        <v>0</v>
      </c>
      <c r="K230" s="20">
        <f t="shared" si="788"/>
        <v>0</v>
      </c>
      <c r="L230" s="20">
        <f t="shared" si="542"/>
        <v>225</v>
      </c>
      <c r="M230" s="20">
        <f t="shared" si="543"/>
        <v>225</v>
      </c>
      <c r="N230" s="20">
        <f t="shared" si="544"/>
        <v>225</v>
      </c>
      <c r="O230" s="20">
        <f t="shared" si="788"/>
        <v>0</v>
      </c>
      <c r="P230" s="20">
        <f t="shared" si="788"/>
        <v>0</v>
      </c>
      <c r="Q230" s="20">
        <f t="shared" si="788"/>
        <v>0</v>
      </c>
      <c r="R230" s="20">
        <f t="shared" si="789"/>
        <v>225</v>
      </c>
      <c r="S230" s="20">
        <f t="shared" si="790"/>
        <v>225</v>
      </c>
      <c r="T230" s="20">
        <f t="shared" si="791"/>
        <v>225</v>
      </c>
      <c r="U230" s="20">
        <f t="shared" si="788"/>
        <v>0</v>
      </c>
      <c r="V230" s="20">
        <f t="shared" si="792"/>
        <v>225</v>
      </c>
      <c r="W230" s="20">
        <f t="shared" si="788"/>
        <v>0</v>
      </c>
      <c r="X230" s="20">
        <f t="shared" si="788"/>
        <v>0</v>
      </c>
      <c r="Y230" s="20">
        <f t="shared" si="788"/>
        <v>0</v>
      </c>
      <c r="Z230" s="20">
        <f t="shared" si="793"/>
        <v>225</v>
      </c>
      <c r="AA230" s="20">
        <f t="shared" si="794"/>
        <v>225</v>
      </c>
      <c r="AB230" s="20">
        <f t="shared" si="795"/>
        <v>225</v>
      </c>
      <c r="AC230" s="20">
        <f t="shared" si="788"/>
        <v>0</v>
      </c>
      <c r="AD230" s="20">
        <f t="shared" si="788"/>
        <v>0</v>
      </c>
      <c r="AE230" s="20">
        <f t="shared" si="788"/>
        <v>0</v>
      </c>
      <c r="AF230" s="20">
        <f t="shared" si="796"/>
        <v>225</v>
      </c>
      <c r="AG230" s="20">
        <f t="shared" si="797"/>
        <v>225</v>
      </c>
      <c r="AH230" s="20">
        <f t="shared" si="798"/>
        <v>225</v>
      </c>
      <c r="AI230" s="20">
        <f t="shared" si="788"/>
        <v>0</v>
      </c>
      <c r="AJ230" s="20">
        <f t="shared" si="799"/>
        <v>225</v>
      </c>
      <c r="AK230" s="20">
        <f t="shared" si="788"/>
        <v>0</v>
      </c>
      <c r="AL230" s="20">
        <f t="shared" si="788"/>
        <v>0</v>
      </c>
      <c r="AM230" s="20">
        <f t="shared" si="788"/>
        <v>0</v>
      </c>
      <c r="AN230" s="20">
        <f t="shared" si="800"/>
        <v>225</v>
      </c>
      <c r="AO230" s="20">
        <f t="shared" si="801"/>
        <v>225</v>
      </c>
      <c r="AP230" s="20">
        <f t="shared" si="802"/>
        <v>225</v>
      </c>
      <c r="AQ230" s="20">
        <f t="shared" si="788"/>
        <v>0</v>
      </c>
      <c r="AR230" s="20">
        <f t="shared" si="788"/>
        <v>0</v>
      </c>
      <c r="AS230" s="20">
        <f t="shared" si="788"/>
        <v>0</v>
      </c>
      <c r="AT230" s="20">
        <f t="shared" si="803"/>
        <v>225</v>
      </c>
      <c r="AU230" s="20">
        <f t="shared" si="804"/>
        <v>225</v>
      </c>
      <c r="AV230" s="20">
        <f t="shared" si="805"/>
        <v>225</v>
      </c>
      <c r="AW230" s="20">
        <f t="shared" si="788"/>
        <v>0</v>
      </c>
      <c r="AX230" s="20">
        <f t="shared" si="788"/>
        <v>0</v>
      </c>
      <c r="AY230" s="20">
        <f t="shared" si="788"/>
        <v>0</v>
      </c>
      <c r="AZ230" s="20">
        <f t="shared" si="806"/>
        <v>225</v>
      </c>
      <c r="BA230" s="20">
        <f t="shared" si="807"/>
        <v>225</v>
      </c>
      <c r="BB230" s="20">
        <f t="shared" si="808"/>
        <v>225</v>
      </c>
      <c r="BC230" s="20">
        <f t="shared" si="788"/>
        <v>0</v>
      </c>
      <c r="BD230" s="20">
        <f t="shared" si="809"/>
        <v>225</v>
      </c>
      <c r="BE230" s="20">
        <f t="shared" si="788"/>
        <v>0</v>
      </c>
      <c r="BF230" s="20">
        <f t="shared" si="788"/>
        <v>0</v>
      </c>
      <c r="BG230" s="20">
        <f t="shared" si="788"/>
        <v>0</v>
      </c>
      <c r="BH230" s="20">
        <f t="shared" si="760"/>
        <v>225</v>
      </c>
      <c r="BI230" s="20">
        <f t="shared" si="761"/>
        <v>225</v>
      </c>
      <c r="BJ230" s="20">
        <f t="shared" si="762"/>
        <v>225</v>
      </c>
      <c r="BK230" s="20">
        <f t="shared" si="788"/>
        <v>0</v>
      </c>
      <c r="BL230" s="20">
        <f t="shared" si="788"/>
        <v>0</v>
      </c>
      <c r="BM230" s="20">
        <f t="shared" si="763"/>
        <v>225</v>
      </c>
      <c r="BN230" s="20">
        <f t="shared" si="764"/>
        <v>225</v>
      </c>
      <c r="BO230" s="20">
        <f t="shared" si="788"/>
        <v>0</v>
      </c>
      <c r="BP230" s="20">
        <f t="shared" si="788"/>
        <v>0</v>
      </c>
      <c r="BQ230" s="20">
        <f t="shared" si="788"/>
        <v>0</v>
      </c>
      <c r="BR230" s="20">
        <f t="shared" si="765"/>
        <v>225</v>
      </c>
      <c r="BS230" s="20">
        <f t="shared" si="766"/>
        <v>225</v>
      </c>
      <c r="BT230" s="20">
        <f t="shared" si="767"/>
        <v>225</v>
      </c>
      <c r="BU230" s="20">
        <f t="shared" si="788"/>
        <v>0</v>
      </c>
      <c r="BV230" s="20">
        <f t="shared" si="768"/>
        <v>225</v>
      </c>
      <c r="BW230" s="20">
        <f t="shared" si="788"/>
        <v>0</v>
      </c>
      <c r="BX230" s="20">
        <f t="shared" si="788"/>
        <v>0</v>
      </c>
      <c r="BY230" s="20">
        <f t="shared" si="720"/>
        <v>225</v>
      </c>
      <c r="BZ230" s="20">
        <f t="shared" si="721"/>
        <v>225</v>
      </c>
      <c r="CA230" s="20">
        <f t="shared" si="788"/>
        <v>0</v>
      </c>
      <c r="CB230" s="20">
        <f t="shared" si="722"/>
        <v>225</v>
      </c>
      <c r="CC230" s="20">
        <f t="shared" si="788"/>
        <v>0</v>
      </c>
      <c r="CD230" s="20">
        <f t="shared" si="723"/>
        <v>225</v>
      </c>
      <c r="CE230" s="20">
        <f t="shared" si="788"/>
        <v>0</v>
      </c>
    </row>
    <row r="231" spans="1:84" x14ac:dyDescent="0.25">
      <c r="A231" s="10" t="s">
        <v>232</v>
      </c>
      <c r="B231" s="19">
        <v>350</v>
      </c>
      <c r="C231" s="10" t="s">
        <v>338</v>
      </c>
      <c r="D231" s="10" t="s">
        <v>341</v>
      </c>
      <c r="E231" s="25" t="s">
        <v>588</v>
      </c>
      <c r="F231" s="20">
        <v>225</v>
      </c>
      <c r="G231" s="20">
        <v>225</v>
      </c>
      <c r="H231" s="20">
        <v>225</v>
      </c>
      <c r="I231" s="20"/>
      <c r="J231" s="20"/>
      <c r="K231" s="20"/>
      <c r="L231" s="20">
        <f t="shared" si="542"/>
        <v>225</v>
      </c>
      <c r="M231" s="20">
        <f t="shared" si="543"/>
        <v>225</v>
      </c>
      <c r="N231" s="20">
        <f t="shared" si="544"/>
        <v>225</v>
      </c>
      <c r="O231" s="20"/>
      <c r="P231" s="20"/>
      <c r="Q231" s="20"/>
      <c r="R231" s="20">
        <f t="shared" si="789"/>
        <v>225</v>
      </c>
      <c r="S231" s="20">
        <f t="shared" si="790"/>
        <v>225</v>
      </c>
      <c r="T231" s="20">
        <f t="shared" si="791"/>
        <v>225</v>
      </c>
      <c r="U231" s="20"/>
      <c r="V231" s="20">
        <f t="shared" si="792"/>
        <v>225</v>
      </c>
      <c r="W231" s="20"/>
      <c r="X231" s="20"/>
      <c r="Y231" s="20"/>
      <c r="Z231" s="20">
        <f t="shared" si="793"/>
        <v>225</v>
      </c>
      <c r="AA231" s="20">
        <f t="shared" si="794"/>
        <v>225</v>
      </c>
      <c r="AB231" s="20">
        <f t="shared" si="795"/>
        <v>225</v>
      </c>
      <c r="AC231" s="20"/>
      <c r="AD231" s="20"/>
      <c r="AE231" s="20"/>
      <c r="AF231" s="20">
        <f t="shared" si="796"/>
        <v>225</v>
      </c>
      <c r="AG231" s="20">
        <f t="shared" si="797"/>
        <v>225</v>
      </c>
      <c r="AH231" s="20">
        <f t="shared" si="798"/>
        <v>225</v>
      </c>
      <c r="AI231" s="20"/>
      <c r="AJ231" s="20">
        <f t="shared" si="799"/>
        <v>225</v>
      </c>
      <c r="AK231" s="20"/>
      <c r="AL231" s="20"/>
      <c r="AM231" s="20"/>
      <c r="AN231" s="20">
        <f t="shared" si="800"/>
        <v>225</v>
      </c>
      <c r="AO231" s="20">
        <f t="shared" si="801"/>
        <v>225</v>
      </c>
      <c r="AP231" s="20">
        <f t="shared" si="802"/>
        <v>225</v>
      </c>
      <c r="AQ231" s="20"/>
      <c r="AR231" s="20"/>
      <c r="AS231" s="20"/>
      <c r="AT231" s="20">
        <f t="shared" si="803"/>
        <v>225</v>
      </c>
      <c r="AU231" s="20">
        <f t="shared" si="804"/>
        <v>225</v>
      </c>
      <c r="AV231" s="20">
        <f t="shared" si="805"/>
        <v>225</v>
      </c>
      <c r="AW231" s="20"/>
      <c r="AX231" s="20"/>
      <c r="AY231" s="20"/>
      <c r="AZ231" s="20">
        <f t="shared" si="806"/>
        <v>225</v>
      </c>
      <c r="BA231" s="20">
        <f t="shared" si="807"/>
        <v>225</v>
      </c>
      <c r="BB231" s="20">
        <f t="shared" si="808"/>
        <v>225</v>
      </c>
      <c r="BC231" s="20"/>
      <c r="BD231" s="20">
        <f t="shared" si="809"/>
        <v>225</v>
      </c>
      <c r="BE231" s="20"/>
      <c r="BF231" s="20"/>
      <c r="BG231" s="20"/>
      <c r="BH231" s="20">
        <f t="shared" si="760"/>
        <v>225</v>
      </c>
      <c r="BI231" s="20">
        <f t="shared" si="761"/>
        <v>225</v>
      </c>
      <c r="BJ231" s="20">
        <f t="shared" si="762"/>
        <v>225</v>
      </c>
      <c r="BK231" s="20"/>
      <c r="BL231" s="20"/>
      <c r="BM231" s="20">
        <f t="shared" si="763"/>
        <v>225</v>
      </c>
      <c r="BN231" s="20">
        <f t="shared" si="764"/>
        <v>225</v>
      </c>
      <c r="BO231" s="20"/>
      <c r="BP231" s="20"/>
      <c r="BQ231" s="20"/>
      <c r="BR231" s="20">
        <f t="shared" si="765"/>
        <v>225</v>
      </c>
      <c r="BS231" s="20">
        <f t="shared" si="766"/>
        <v>225</v>
      </c>
      <c r="BT231" s="20">
        <f t="shared" si="767"/>
        <v>225</v>
      </c>
      <c r="BU231" s="20"/>
      <c r="BV231" s="20">
        <f t="shared" si="768"/>
        <v>225</v>
      </c>
      <c r="BW231" s="20"/>
      <c r="BX231" s="20"/>
      <c r="BY231" s="20">
        <f t="shared" si="720"/>
        <v>225</v>
      </c>
      <c r="BZ231" s="20">
        <f t="shared" si="721"/>
        <v>225</v>
      </c>
      <c r="CA231" s="20"/>
      <c r="CB231" s="20">
        <f t="shared" si="722"/>
        <v>225</v>
      </c>
      <c r="CC231" s="20"/>
      <c r="CD231" s="20">
        <f t="shared" si="723"/>
        <v>225</v>
      </c>
      <c r="CE231" s="20"/>
    </row>
    <row r="232" spans="1:84" ht="63" x14ac:dyDescent="0.25">
      <c r="A232" s="10" t="s">
        <v>233</v>
      </c>
      <c r="B232" s="19"/>
      <c r="C232" s="10"/>
      <c r="D232" s="10"/>
      <c r="E232" s="25" t="s">
        <v>669</v>
      </c>
      <c r="F232" s="20">
        <f>F233</f>
        <v>480</v>
      </c>
      <c r="G232" s="20">
        <f t="shared" ref="G232:CE234" si="810">G233</f>
        <v>480</v>
      </c>
      <c r="H232" s="20">
        <f t="shared" si="810"/>
        <v>480</v>
      </c>
      <c r="I232" s="20">
        <f t="shared" si="810"/>
        <v>0</v>
      </c>
      <c r="J232" s="20">
        <f t="shared" si="810"/>
        <v>0</v>
      </c>
      <c r="K232" s="20">
        <f t="shared" si="810"/>
        <v>0</v>
      </c>
      <c r="L232" s="20">
        <f t="shared" si="542"/>
        <v>480</v>
      </c>
      <c r="M232" s="20">
        <f t="shared" si="543"/>
        <v>480</v>
      </c>
      <c r="N232" s="20">
        <f t="shared" si="544"/>
        <v>480</v>
      </c>
      <c r="O232" s="20">
        <f t="shared" si="810"/>
        <v>0</v>
      </c>
      <c r="P232" s="20">
        <f t="shared" si="810"/>
        <v>0</v>
      </c>
      <c r="Q232" s="20">
        <f t="shared" si="810"/>
        <v>0</v>
      </c>
      <c r="R232" s="20">
        <f t="shared" si="789"/>
        <v>480</v>
      </c>
      <c r="S232" s="20">
        <f t="shared" si="790"/>
        <v>480</v>
      </c>
      <c r="T232" s="20">
        <f t="shared" si="791"/>
        <v>480</v>
      </c>
      <c r="U232" s="20">
        <f t="shared" si="810"/>
        <v>0</v>
      </c>
      <c r="V232" s="20">
        <f t="shared" si="792"/>
        <v>480</v>
      </c>
      <c r="W232" s="20">
        <f t="shared" si="810"/>
        <v>0</v>
      </c>
      <c r="X232" s="20">
        <f t="shared" si="810"/>
        <v>0</v>
      </c>
      <c r="Y232" s="20">
        <f t="shared" si="810"/>
        <v>0</v>
      </c>
      <c r="Z232" s="20">
        <f t="shared" si="793"/>
        <v>480</v>
      </c>
      <c r="AA232" s="20">
        <f t="shared" si="794"/>
        <v>480</v>
      </c>
      <c r="AB232" s="20">
        <f t="shared" si="795"/>
        <v>480</v>
      </c>
      <c r="AC232" s="20">
        <f t="shared" si="810"/>
        <v>0</v>
      </c>
      <c r="AD232" s="20">
        <f t="shared" si="810"/>
        <v>0</v>
      </c>
      <c r="AE232" s="20">
        <f t="shared" si="810"/>
        <v>0</v>
      </c>
      <c r="AF232" s="20">
        <f t="shared" si="796"/>
        <v>480</v>
      </c>
      <c r="AG232" s="20">
        <f t="shared" si="797"/>
        <v>480</v>
      </c>
      <c r="AH232" s="20">
        <f t="shared" si="798"/>
        <v>480</v>
      </c>
      <c r="AI232" s="20">
        <f t="shared" si="810"/>
        <v>0</v>
      </c>
      <c r="AJ232" s="20">
        <f t="shared" si="799"/>
        <v>480</v>
      </c>
      <c r="AK232" s="20">
        <f t="shared" si="810"/>
        <v>0</v>
      </c>
      <c r="AL232" s="20">
        <f t="shared" si="810"/>
        <v>0</v>
      </c>
      <c r="AM232" s="20">
        <f t="shared" si="810"/>
        <v>0</v>
      </c>
      <c r="AN232" s="20">
        <f t="shared" si="800"/>
        <v>480</v>
      </c>
      <c r="AO232" s="20">
        <f t="shared" si="801"/>
        <v>480</v>
      </c>
      <c r="AP232" s="20">
        <f t="shared" si="802"/>
        <v>480</v>
      </c>
      <c r="AQ232" s="20">
        <f t="shared" si="810"/>
        <v>0</v>
      </c>
      <c r="AR232" s="20">
        <f t="shared" si="810"/>
        <v>0</v>
      </c>
      <c r="AS232" s="20">
        <f t="shared" si="810"/>
        <v>0</v>
      </c>
      <c r="AT232" s="20">
        <f t="shared" si="803"/>
        <v>480</v>
      </c>
      <c r="AU232" s="20">
        <f t="shared" si="804"/>
        <v>480</v>
      </c>
      <c r="AV232" s="20">
        <f t="shared" si="805"/>
        <v>480</v>
      </c>
      <c r="AW232" s="20">
        <f t="shared" si="810"/>
        <v>0</v>
      </c>
      <c r="AX232" s="20">
        <f t="shared" si="810"/>
        <v>0</v>
      </c>
      <c r="AY232" s="20">
        <f t="shared" si="810"/>
        <v>0</v>
      </c>
      <c r="AZ232" s="20">
        <f t="shared" si="806"/>
        <v>480</v>
      </c>
      <c r="BA232" s="20">
        <f t="shared" si="807"/>
        <v>480</v>
      </c>
      <c r="BB232" s="20">
        <f t="shared" si="808"/>
        <v>480</v>
      </c>
      <c r="BC232" s="20">
        <f t="shared" si="810"/>
        <v>0</v>
      </c>
      <c r="BD232" s="20">
        <f t="shared" si="809"/>
        <v>480</v>
      </c>
      <c r="BE232" s="20">
        <f t="shared" si="810"/>
        <v>0</v>
      </c>
      <c r="BF232" s="20">
        <f t="shared" si="810"/>
        <v>0</v>
      </c>
      <c r="BG232" s="20">
        <f t="shared" si="810"/>
        <v>0</v>
      </c>
      <c r="BH232" s="20">
        <f t="shared" si="760"/>
        <v>480</v>
      </c>
      <c r="BI232" s="20">
        <f t="shared" si="761"/>
        <v>480</v>
      </c>
      <c r="BJ232" s="20">
        <f t="shared" si="762"/>
        <v>480</v>
      </c>
      <c r="BK232" s="20">
        <f t="shared" si="810"/>
        <v>0</v>
      </c>
      <c r="BL232" s="20">
        <f t="shared" si="810"/>
        <v>0</v>
      </c>
      <c r="BM232" s="20">
        <f t="shared" si="763"/>
        <v>480</v>
      </c>
      <c r="BN232" s="20">
        <f t="shared" si="764"/>
        <v>480</v>
      </c>
      <c r="BO232" s="20">
        <f t="shared" si="810"/>
        <v>0</v>
      </c>
      <c r="BP232" s="20">
        <f t="shared" si="810"/>
        <v>0</v>
      </c>
      <c r="BQ232" s="20">
        <f t="shared" si="810"/>
        <v>0</v>
      </c>
      <c r="BR232" s="20">
        <f t="shared" si="765"/>
        <v>480</v>
      </c>
      <c r="BS232" s="20">
        <f t="shared" si="766"/>
        <v>480</v>
      </c>
      <c r="BT232" s="20">
        <f t="shared" si="767"/>
        <v>480</v>
      </c>
      <c r="BU232" s="20">
        <f t="shared" si="810"/>
        <v>0</v>
      </c>
      <c r="BV232" s="20">
        <f t="shared" si="768"/>
        <v>480</v>
      </c>
      <c r="BW232" s="20">
        <f t="shared" si="810"/>
        <v>0</v>
      </c>
      <c r="BX232" s="20">
        <f t="shared" si="810"/>
        <v>0</v>
      </c>
      <c r="BY232" s="20">
        <f t="shared" si="720"/>
        <v>480</v>
      </c>
      <c r="BZ232" s="20">
        <f t="shared" si="721"/>
        <v>480</v>
      </c>
      <c r="CA232" s="20">
        <f t="shared" si="810"/>
        <v>0</v>
      </c>
      <c r="CB232" s="20">
        <f t="shared" si="722"/>
        <v>480</v>
      </c>
      <c r="CC232" s="20">
        <f t="shared" si="810"/>
        <v>0</v>
      </c>
      <c r="CD232" s="20">
        <f t="shared" si="723"/>
        <v>480</v>
      </c>
      <c r="CE232" s="20">
        <f t="shared" si="810"/>
        <v>0</v>
      </c>
    </row>
    <row r="233" spans="1:84" ht="31.5" x14ac:dyDescent="0.25">
      <c r="A233" s="10" t="s">
        <v>233</v>
      </c>
      <c r="B233" s="19">
        <v>300</v>
      </c>
      <c r="C233" s="10"/>
      <c r="D233" s="10"/>
      <c r="E233" s="25" t="s">
        <v>604</v>
      </c>
      <c r="F233" s="20">
        <f>F234</f>
        <v>480</v>
      </c>
      <c r="G233" s="20">
        <f t="shared" si="810"/>
        <v>480</v>
      </c>
      <c r="H233" s="20">
        <f t="shared" si="810"/>
        <v>480</v>
      </c>
      <c r="I233" s="20">
        <f t="shared" si="810"/>
        <v>0</v>
      </c>
      <c r="J233" s="20">
        <f t="shared" si="810"/>
        <v>0</v>
      </c>
      <c r="K233" s="20">
        <f t="shared" si="810"/>
        <v>0</v>
      </c>
      <c r="L233" s="20">
        <f t="shared" si="542"/>
        <v>480</v>
      </c>
      <c r="M233" s="20">
        <f t="shared" si="543"/>
        <v>480</v>
      </c>
      <c r="N233" s="20">
        <f t="shared" si="544"/>
        <v>480</v>
      </c>
      <c r="O233" s="20">
        <f t="shared" si="810"/>
        <v>0</v>
      </c>
      <c r="P233" s="20">
        <f t="shared" si="810"/>
        <v>0</v>
      </c>
      <c r="Q233" s="20">
        <f t="shared" si="810"/>
        <v>0</v>
      </c>
      <c r="R233" s="20">
        <f t="shared" si="789"/>
        <v>480</v>
      </c>
      <c r="S233" s="20">
        <f t="shared" si="790"/>
        <v>480</v>
      </c>
      <c r="T233" s="20">
        <f t="shared" si="791"/>
        <v>480</v>
      </c>
      <c r="U233" s="20">
        <f t="shared" si="810"/>
        <v>0</v>
      </c>
      <c r="V233" s="20">
        <f t="shared" si="792"/>
        <v>480</v>
      </c>
      <c r="W233" s="20">
        <f t="shared" si="810"/>
        <v>0</v>
      </c>
      <c r="X233" s="20">
        <f t="shared" si="810"/>
        <v>0</v>
      </c>
      <c r="Y233" s="20">
        <f t="shared" si="810"/>
        <v>0</v>
      </c>
      <c r="Z233" s="20">
        <f t="shared" si="793"/>
        <v>480</v>
      </c>
      <c r="AA233" s="20">
        <f t="shared" si="794"/>
        <v>480</v>
      </c>
      <c r="AB233" s="20">
        <f t="shared" si="795"/>
        <v>480</v>
      </c>
      <c r="AC233" s="20">
        <f t="shared" si="810"/>
        <v>0</v>
      </c>
      <c r="AD233" s="20">
        <f t="shared" si="810"/>
        <v>0</v>
      </c>
      <c r="AE233" s="20">
        <f t="shared" si="810"/>
        <v>0</v>
      </c>
      <c r="AF233" s="20">
        <f t="shared" si="796"/>
        <v>480</v>
      </c>
      <c r="AG233" s="20">
        <f t="shared" si="797"/>
        <v>480</v>
      </c>
      <c r="AH233" s="20">
        <f t="shared" si="798"/>
        <v>480</v>
      </c>
      <c r="AI233" s="20">
        <f t="shared" si="810"/>
        <v>0</v>
      </c>
      <c r="AJ233" s="20">
        <f t="shared" si="799"/>
        <v>480</v>
      </c>
      <c r="AK233" s="20">
        <f t="shared" si="810"/>
        <v>0</v>
      </c>
      <c r="AL233" s="20">
        <f t="shared" si="810"/>
        <v>0</v>
      </c>
      <c r="AM233" s="20">
        <f t="shared" si="810"/>
        <v>0</v>
      </c>
      <c r="AN233" s="20">
        <f t="shared" si="800"/>
        <v>480</v>
      </c>
      <c r="AO233" s="20">
        <f t="shared" si="801"/>
        <v>480</v>
      </c>
      <c r="AP233" s="20">
        <f t="shared" si="802"/>
        <v>480</v>
      </c>
      <c r="AQ233" s="20">
        <f t="shared" si="810"/>
        <v>0</v>
      </c>
      <c r="AR233" s="20">
        <f t="shared" si="810"/>
        <v>0</v>
      </c>
      <c r="AS233" s="20">
        <f t="shared" si="810"/>
        <v>0</v>
      </c>
      <c r="AT233" s="20">
        <f t="shared" si="803"/>
        <v>480</v>
      </c>
      <c r="AU233" s="20">
        <f t="shared" si="804"/>
        <v>480</v>
      </c>
      <c r="AV233" s="20">
        <f t="shared" si="805"/>
        <v>480</v>
      </c>
      <c r="AW233" s="20">
        <f t="shared" si="810"/>
        <v>0</v>
      </c>
      <c r="AX233" s="20">
        <f t="shared" si="810"/>
        <v>0</v>
      </c>
      <c r="AY233" s="20">
        <f t="shared" si="810"/>
        <v>0</v>
      </c>
      <c r="AZ233" s="20">
        <f t="shared" si="806"/>
        <v>480</v>
      </c>
      <c r="BA233" s="20">
        <f t="shared" si="807"/>
        <v>480</v>
      </c>
      <c r="BB233" s="20">
        <f t="shared" si="808"/>
        <v>480</v>
      </c>
      <c r="BC233" s="20">
        <f t="shared" si="810"/>
        <v>0</v>
      </c>
      <c r="BD233" s="20">
        <f t="shared" si="809"/>
        <v>480</v>
      </c>
      <c r="BE233" s="20">
        <f t="shared" si="810"/>
        <v>0</v>
      </c>
      <c r="BF233" s="20">
        <f t="shared" si="810"/>
        <v>0</v>
      </c>
      <c r="BG233" s="20">
        <f t="shared" si="810"/>
        <v>0</v>
      </c>
      <c r="BH233" s="20">
        <f t="shared" si="760"/>
        <v>480</v>
      </c>
      <c r="BI233" s="20">
        <f t="shared" si="761"/>
        <v>480</v>
      </c>
      <c r="BJ233" s="20">
        <f t="shared" si="762"/>
        <v>480</v>
      </c>
      <c r="BK233" s="20">
        <f t="shared" si="810"/>
        <v>0</v>
      </c>
      <c r="BL233" s="20">
        <f t="shared" si="810"/>
        <v>0</v>
      </c>
      <c r="BM233" s="20">
        <f t="shared" si="763"/>
        <v>480</v>
      </c>
      <c r="BN233" s="20">
        <f t="shared" si="764"/>
        <v>480</v>
      </c>
      <c r="BO233" s="20">
        <f t="shared" si="810"/>
        <v>0</v>
      </c>
      <c r="BP233" s="20">
        <f t="shared" si="810"/>
        <v>0</v>
      </c>
      <c r="BQ233" s="20">
        <f t="shared" si="810"/>
        <v>0</v>
      </c>
      <c r="BR233" s="20">
        <f t="shared" si="765"/>
        <v>480</v>
      </c>
      <c r="BS233" s="20">
        <f t="shared" si="766"/>
        <v>480</v>
      </c>
      <c r="BT233" s="20">
        <f t="shared" si="767"/>
        <v>480</v>
      </c>
      <c r="BU233" s="20">
        <f t="shared" si="810"/>
        <v>0</v>
      </c>
      <c r="BV233" s="20">
        <f t="shared" si="768"/>
        <v>480</v>
      </c>
      <c r="BW233" s="20">
        <f t="shared" si="810"/>
        <v>0</v>
      </c>
      <c r="BX233" s="20">
        <f t="shared" si="810"/>
        <v>0</v>
      </c>
      <c r="BY233" s="20">
        <f t="shared" si="720"/>
        <v>480</v>
      </c>
      <c r="BZ233" s="20">
        <f t="shared" si="721"/>
        <v>480</v>
      </c>
      <c r="CA233" s="20">
        <f t="shared" si="810"/>
        <v>0</v>
      </c>
      <c r="CB233" s="20">
        <f t="shared" si="722"/>
        <v>480</v>
      </c>
      <c r="CC233" s="20">
        <f t="shared" si="810"/>
        <v>0</v>
      </c>
      <c r="CD233" s="20">
        <f t="shared" si="723"/>
        <v>480</v>
      </c>
      <c r="CE233" s="20">
        <f t="shared" si="810"/>
        <v>0</v>
      </c>
    </row>
    <row r="234" spans="1:84" x14ac:dyDescent="0.25">
      <c r="A234" s="10" t="s">
        <v>233</v>
      </c>
      <c r="B234" s="19">
        <v>340</v>
      </c>
      <c r="C234" s="10"/>
      <c r="D234" s="10"/>
      <c r="E234" s="25" t="s">
        <v>608</v>
      </c>
      <c r="F234" s="20">
        <f>F235</f>
        <v>480</v>
      </c>
      <c r="G234" s="20">
        <f t="shared" si="810"/>
        <v>480</v>
      </c>
      <c r="H234" s="20">
        <f t="shared" si="810"/>
        <v>480</v>
      </c>
      <c r="I234" s="20">
        <f t="shared" si="810"/>
        <v>0</v>
      </c>
      <c r="J234" s="20">
        <f t="shared" si="810"/>
        <v>0</v>
      </c>
      <c r="K234" s="20">
        <f t="shared" si="810"/>
        <v>0</v>
      </c>
      <c r="L234" s="20">
        <f t="shared" si="542"/>
        <v>480</v>
      </c>
      <c r="M234" s="20">
        <f t="shared" si="543"/>
        <v>480</v>
      </c>
      <c r="N234" s="20">
        <f t="shared" si="544"/>
        <v>480</v>
      </c>
      <c r="O234" s="20">
        <f t="shared" si="810"/>
        <v>0</v>
      </c>
      <c r="P234" s="20">
        <f t="shared" si="810"/>
        <v>0</v>
      </c>
      <c r="Q234" s="20">
        <f t="shared" si="810"/>
        <v>0</v>
      </c>
      <c r="R234" s="20">
        <f t="shared" si="789"/>
        <v>480</v>
      </c>
      <c r="S234" s="20">
        <f t="shared" si="790"/>
        <v>480</v>
      </c>
      <c r="T234" s="20">
        <f t="shared" si="791"/>
        <v>480</v>
      </c>
      <c r="U234" s="20">
        <f t="shared" si="810"/>
        <v>0</v>
      </c>
      <c r="V234" s="20">
        <f t="shared" si="792"/>
        <v>480</v>
      </c>
      <c r="W234" s="20">
        <f t="shared" si="810"/>
        <v>0</v>
      </c>
      <c r="X234" s="20">
        <f t="shared" si="810"/>
        <v>0</v>
      </c>
      <c r="Y234" s="20">
        <f t="shared" si="810"/>
        <v>0</v>
      </c>
      <c r="Z234" s="20">
        <f t="shared" si="793"/>
        <v>480</v>
      </c>
      <c r="AA234" s="20">
        <f t="shared" si="794"/>
        <v>480</v>
      </c>
      <c r="AB234" s="20">
        <f t="shared" si="795"/>
        <v>480</v>
      </c>
      <c r="AC234" s="20">
        <f t="shared" si="810"/>
        <v>0</v>
      </c>
      <c r="AD234" s="20">
        <f t="shared" si="810"/>
        <v>0</v>
      </c>
      <c r="AE234" s="20">
        <f t="shared" si="810"/>
        <v>0</v>
      </c>
      <c r="AF234" s="20">
        <f t="shared" si="796"/>
        <v>480</v>
      </c>
      <c r="AG234" s="20">
        <f t="shared" si="797"/>
        <v>480</v>
      </c>
      <c r="AH234" s="20">
        <f t="shared" si="798"/>
        <v>480</v>
      </c>
      <c r="AI234" s="20">
        <f t="shared" si="810"/>
        <v>0</v>
      </c>
      <c r="AJ234" s="20">
        <f t="shared" si="799"/>
        <v>480</v>
      </c>
      <c r="AK234" s="20">
        <f t="shared" si="810"/>
        <v>0</v>
      </c>
      <c r="AL234" s="20">
        <f t="shared" si="810"/>
        <v>0</v>
      </c>
      <c r="AM234" s="20">
        <f t="shared" si="810"/>
        <v>0</v>
      </c>
      <c r="AN234" s="20">
        <f t="shared" si="800"/>
        <v>480</v>
      </c>
      <c r="AO234" s="20">
        <f t="shared" si="801"/>
        <v>480</v>
      </c>
      <c r="AP234" s="20">
        <f t="shared" si="802"/>
        <v>480</v>
      </c>
      <c r="AQ234" s="20">
        <f t="shared" si="810"/>
        <v>0</v>
      </c>
      <c r="AR234" s="20">
        <f t="shared" si="810"/>
        <v>0</v>
      </c>
      <c r="AS234" s="20">
        <f t="shared" si="810"/>
        <v>0</v>
      </c>
      <c r="AT234" s="20">
        <f t="shared" si="803"/>
        <v>480</v>
      </c>
      <c r="AU234" s="20">
        <f t="shared" si="804"/>
        <v>480</v>
      </c>
      <c r="AV234" s="20">
        <f t="shared" si="805"/>
        <v>480</v>
      </c>
      <c r="AW234" s="20">
        <f t="shared" si="810"/>
        <v>0</v>
      </c>
      <c r="AX234" s="20">
        <f t="shared" si="810"/>
        <v>0</v>
      </c>
      <c r="AY234" s="20">
        <f t="shared" si="810"/>
        <v>0</v>
      </c>
      <c r="AZ234" s="20">
        <f t="shared" si="806"/>
        <v>480</v>
      </c>
      <c r="BA234" s="20">
        <f t="shared" si="807"/>
        <v>480</v>
      </c>
      <c r="BB234" s="20">
        <f t="shared" si="808"/>
        <v>480</v>
      </c>
      <c r="BC234" s="20">
        <f t="shared" si="810"/>
        <v>0</v>
      </c>
      <c r="BD234" s="20">
        <f t="shared" si="809"/>
        <v>480</v>
      </c>
      <c r="BE234" s="20">
        <f t="shared" si="810"/>
        <v>0</v>
      </c>
      <c r="BF234" s="20">
        <f t="shared" si="810"/>
        <v>0</v>
      </c>
      <c r="BG234" s="20">
        <f t="shared" si="810"/>
        <v>0</v>
      </c>
      <c r="BH234" s="20">
        <f t="shared" si="760"/>
        <v>480</v>
      </c>
      <c r="BI234" s="20">
        <f t="shared" si="761"/>
        <v>480</v>
      </c>
      <c r="BJ234" s="20">
        <f t="shared" si="762"/>
        <v>480</v>
      </c>
      <c r="BK234" s="20">
        <f t="shared" si="810"/>
        <v>0</v>
      </c>
      <c r="BL234" s="20">
        <f t="shared" si="810"/>
        <v>0</v>
      </c>
      <c r="BM234" s="20">
        <f t="shared" si="763"/>
        <v>480</v>
      </c>
      <c r="BN234" s="20">
        <f t="shared" si="764"/>
        <v>480</v>
      </c>
      <c r="BO234" s="20">
        <f t="shared" si="810"/>
        <v>0</v>
      </c>
      <c r="BP234" s="20">
        <f t="shared" si="810"/>
        <v>0</v>
      </c>
      <c r="BQ234" s="20">
        <f t="shared" si="810"/>
        <v>0</v>
      </c>
      <c r="BR234" s="20">
        <f t="shared" si="765"/>
        <v>480</v>
      </c>
      <c r="BS234" s="20">
        <f t="shared" si="766"/>
        <v>480</v>
      </c>
      <c r="BT234" s="20">
        <f t="shared" si="767"/>
        <v>480</v>
      </c>
      <c r="BU234" s="20">
        <f t="shared" si="810"/>
        <v>0</v>
      </c>
      <c r="BV234" s="20">
        <f t="shared" si="768"/>
        <v>480</v>
      </c>
      <c r="BW234" s="20">
        <f t="shared" si="810"/>
        <v>0</v>
      </c>
      <c r="BX234" s="20">
        <f t="shared" si="810"/>
        <v>0</v>
      </c>
      <c r="BY234" s="20">
        <f t="shared" si="720"/>
        <v>480</v>
      </c>
      <c r="BZ234" s="20">
        <f t="shared" si="721"/>
        <v>480</v>
      </c>
      <c r="CA234" s="20">
        <f t="shared" si="810"/>
        <v>0</v>
      </c>
      <c r="CB234" s="20">
        <f t="shared" si="722"/>
        <v>480</v>
      </c>
      <c r="CC234" s="20">
        <f t="shared" si="810"/>
        <v>0</v>
      </c>
      <c r="CD234" s="20">
        <f t="shared" si="723"/>
        <v>480</v>
      </c>
      <c r="CE234" s="20">
        <f t="shared" si="810"/>
        <v>0</v>
      </c>
    </row>
    <row r="235" spans="1:84" x14ac:dyDescent="0.25">
      <c r="A235" s="10" t="s">
        <v>233</v>
      </c>
      <c r="B235" s="19">
        <v>340</v>
      </c>
      <c r="C235" s="10" t="s">
        <v>338</v>
      </c>
      <c r="D235" s="10" t="s">
        <v>341</v>
      </c>
      <c r="E235" s="25" t="s">
        <v>588</v>
      </c>
      <c r="F235" s="20">
        <v>480</v>
      </c>
      <c r="G235" s="20">
        <v>480</v>
      </c>
      <c r="H235" s="20">
        <v>480</v>
      </c>
      <c r="I235" s="20"/>
      <c r="J235" s="20"/>
      <c r="K235" s="20"/>
      <c r="L235" s="20">
        <f t="shared" si="542"/>
        <v>480</v>
      </c>
      <c r="M235" s="20">
        <f t="shared" si="543"/>
        <v>480</v>
      </c>
      <c r="N235" s="20">
        <f t="shared" si="544"/>
        <v>480</v>
      </c>
      <c r="O235" s="20"/>
      <c r="P235" s="20"/>
      <c r="Q235" s="20"/>
      <c r="R235" s="20">
        <f t="shared" si="789"/>
        <v>480</v>
      </c>
      <c r="S235" s="20">
        <f t="shared" si="790"/>
        <v>480</v>
      </c>
      <c r="T235" s="20">
        <f t="shared" si="791"/>
        <v>480</v>
      </c>
      <c r="U235" s="20"/>
      <c r="V235" s="20">
        <f t="shared" si="792"/>
        <v>480</v>
      </c>
      <c r="W235" s="20"/>
      <c r="X235" s="20"/>
      <c r="Y235" s="20"/>
      <c r="Z235" s="20">
        <f t="shared" si="793"/>
        <v>480</v>
      </c>
      <c r="AA235" s="20">
        <f t="shared" si="794"/>
        <v>480</v>
      </c>
      <c r="AB235" s="20">
        <f t="shared" si="795"/>
        <v>480</v>
      </c>
      <c r="AC235" s="20"/>
      <c r="AD235" s="20"/>
      <c r="AE235" s="20"/>
      <c r="AF235" s="20">
        <f t="shared" si="796"/>
        <v>480</v>
      </c>
      <c r="AG235" s="20">
        <f t="shared" si="797"/>
        <v>480</v>
      </c>
      <c r="AH235" s="20">
        <f t="shared" si="798"/>
        <v>480</v>
      </c>
      <c r="AI235" s="20"/>
      <c r="AJ235" s="20">
        <f t="shared" si="799"/>
        <v>480</v>
      </c>
      <c r="AK235" s="20"/>
      <c r="AL235" s="20"/>
      <c r="AM235" s="20"/>
      <c r="AN235" s="20">
        <f t="shared" si="800"/>
        <v>480</v>
      </c>
      <c r="AO235" s="20">
        <f t="shared" si="801"/>
        <v>480</v>
      </c>
      <c r="AP235" s="20">
        <f t="shared" si="802"/>
        <v>480</v>
      </c>
      <c r="AQ235" s="20"/>
      <c r="AR235" s="20"/>
      <c r="AS235" s="20"/>
      <c r="AT235" s="20">
        <f t="shared" si="803"/>
        <v>480</v>
      </c>
      <c r="AU235" s="20">
        <f t="shared" si="804"/>
        <v>480</v>
      </c>
      <c r="AV235" s="20">
        <f t="shared" si="805"/>
        <v>480</v>
      </c>
      <c r="AW235" s="20"/>
      <c r="AX235" s="20"/>
      <c r="AY235" s="20"/>
      <c r="AZ235" s="20">
        <f t="shared" si="806"/>
        <v>480</v>
      </c>
      <c r="BA235" s="20">
        <f t="shared" si="807"/>
        <v>480</v>
      </c>
      <c r="BB235" s="20">
        <f t="shared" si="808"/>
        <v>480</v>
      </c>
      <c r="BC235" s="20"/>
      <c r="BD235" s="20">
        <f t="shared" si="809"/>
        <v>480</v>
      </c>
      <c r="BE235" s="20"/>
      <c r="BF235" s="20"/>
      <c r="BG235" s="20"/>
      <c r="BH235" s="20">
        <f t="shared" si="760"/>
        <v>480</v>
      </c>
      <c r="BI235" s="20">
        <f t="shared" si="761"/>
        <v>480</v>
      </c>
      <c r="BJ235" s="20">
        <f t="shared" si="762"/>
        <v>480</v>
      </c>
      <c r="BK235" s="20"/>
      <c r="BL235" s="20"/>
      <c r="BM235" s="20">
        <f t="shared" si="763"/>
        <v>480</v>
      </c>
      <c r="BN235" s="20">
        <f t="shared" si="764"/>
        <v>480</v>
      </c>
      <c r="BO235" s="20"/>
      <c r="BP235" s="20"/>
      <c r="BQ235" s="20"/>
      <c r="BR235" s="20">
        <f t="shared" si="765"/>
        <v>480</v>
      </c>
      <c r="BS235" s="20">
        <f t="shared" si="766"/>
        <v>480</v>
      </c>
      <c r="BT235" s="20">
        <f t="shared" si="767"/>
        <v>480</v>
      </c>
      <c r="BU235" s="20"/>
      <c r="BV235" s="20">
        <f t="shared" si="768"/>
        <v>480</v>
      </c>
      <c r="BW235" s="20"/>
      <c r="BX235" s="20"/>
      <c r="BY235" s="20">
        <f t="shared" si="720"/>
        <v>480</v>
      </c>
      <c r="BZ235" s="20">
        <f t="shared" si="721"/>
        <v>480</v>
      </c>
      <c r="CA235" s="20"/>
      <c r="CB235" s="20">
        <f t="shared" si="722"/>
        <v>480</v>
      </c>
      <c r="CC235" s="20"/>
      <c r="CD235" s="20">
        <f t="shared" si="723"/>
        <v>480</v>
      </c>
      <c r="CE235" s="20"/>
    </row>
    <row r="236" spans="1:84" ht="63" x14ac:dyDescent="0.25">
      <c r="A236" s="10" t="s">
        <v>234</v>
      </c>
      <c r="B236" s="19"/>
      <c r="C236" s="10"/>
      <c r="D236" s="10"/>
      <c r="E236" s="25" t="s">
        <v>670</v>
      </c>
      <c r="F236" s="20">
        <f>F237</f>
        <v>11397.8</v>
      </c>
      <c r="G236" s="20">
        <f t="shared" ref="G236:CE238" si="811">G237</f>
        <v>11081</v>
      </c>
      <c r="H236" s="20">
        <f t="shared" si="811"/>
        <v>10940.8</v>
      </c>
      <c r="I236" s="20">
        <f t="shared" si="811"/>
        <v>0</v>
      </c>
      <c r="J236" s="20">
        <f t="shared" si="811"/>
        <v>0</v>
      </c>
      <c r="K236" s="20">
        <f t="shared" si="811"/>
        <v>0</v>
      </c>
      <c r="L236" s="20">
        <f t="shared" si="542"/>
        <v>11397.8</v>
      </c>
      <c r="M236" s="20">
        <f t="shared" si="543"/>
        <v>11081</v>
      </c>
      <c r="N236" s="20">
        <f t="shared" si="544"/>
        <v>10940.8</v>
      </c>
      <c r="O236" s="20">
        <f t="shared" si="811"/>
        <v>0</v>
      </c>
      <c r="P236" s="20">
        <f t="shared" si="811"/>
        <v>0</v>
      </c>
      <c r="Q236" s="20">
        <f t="shared" si="811"/>
        <v>0</v>
      </c>
      <c r="R236" s="20">
        <f t="shared" si="789"/>
        <v>11397.8</v>
      </c>
      <c r="S236" s="20">
        <f t="shared" si="790"/>
        <v>11081</v>
      </c>
      <c r="T236" s="20">
        <f t="shared" si="791"/>
        <v>10940.8</v>
      </c>
      <c r="U236" s="20">
        <f t="shared" si="811"/>
        <v>0</v>
      </c>
      <c r="V236" s="20">
        <f t="shared" si="792"/>
        <v>11397.8</v>
      </c>
      <c r="W236" s="20">
        <f t="shared" si="811"/>
        <v>0</v>
      </c>
      <c r="X236" s="20">
        <f t="shared" si="811"/>
        <v>0</v>
      </c>
      <c r="Y236" s="20">
        <f t="shared" si="811"/>
        <v>0</v>
      </c>
      <c r="Z236" s="20">
        <f t="shared" si="793"/>
        <v>11397.8</v>
      </c>
      <c r="AA236" s="20">
        <f t="shared" si="794"/>
        <v>11081</v>
      </c>
      <c r="AB236" s="20">
        <f t="shared" si="795"/>
        <v>10940.8</v>
      </c>
      <c r="AC236" s="20">
        <f t="shared" si="811"/>
        <v>0</v>
      </c>
      <c r="AD236" s="20">
        <f t="shared" si="811"/>
        <v>0</v>
      </c>
      <c r="AE236" s="20">
        <f t="shared" si="811"/>
        <v>0</v>
      </c>
      <c r="AF236" s="20">
        <f t="shared" si="796"/>
        <v>11397.8</v>
      </c>
      <c r="AG236" s="20">
        <f t="shared" si="797"/>
        <v>11081</v>
      </c>
      <c r="AH236" s="20">
        <f t="shared" si="798"/>
        <v>10940.8</v>
      </c>
      <c r="AI236" s="20">
        <f t="shared" si="811"/>
        <v>0</v>
      </c>
      <c r="AJ236" s="20">
        <f t="shared" si="799"/>
        <v>11397.8</v>
      </c>
      <c r="AK236" s="20">
        <f t="shared" si="811"/>
        <v>0</v>
      </c>
      <c r="AL236" s="20">
        <f t="shared" si="811"/>
        <v>0</v>
      </c>
      <c r="AM236" s="20">
        <f t="shared" si="811"/>
        <v>0</v>
      </c>
      <c r="AN236" s="20">
        <f t="shared" si="800"/>
        <v>11397.8</v>
      </c>
      <c r="AO236" s="20">
        <f t="shared" si="801"/>
        <v>11081</v>
      </c>
      <c r="AP236" s="20">
        <f t="shared" si="802"/>
        <v>10940.8</v>
      </c>
      <c r="AQ236" s="20">
        <f t="shared" si="811"/>
        <v>0</v>
      </c>
      <c r="AR236" s="20">
        <f t="shared" si="811"/>
        <v>0</v>
      </c>
      <c r="AS236" s="20">
        <f t="shared" si="811"/>
        <v>0</v>
      </c>
      <c r="AT236" s="20">
        <f t="shared" si="803"/>
        <v>11397.8</v>
      </c>
      <c r="AU236" s="20">
        <f t="shared" si="804"/>
        <v>11081</v>
      </c>
      <c r="AV236" s="20">
        <f t="shared" si="805"/>
        <v>10940.8</v>
      </c>
      <c r="AW236" s="20">
        <f t="shared" si="811"/>
        <v>0</v>
      </c>
      <c r="AX236" s="20">
        <f t="shared" si="811"/>
        <v>0</v>
      </c>
      <c r="AY236" s="20">
        <f t="shared" si="811"/>
        <v>0</v>
      </c>
      <c r="AZ236" s="20">
        <f t="shared" si="806"/>
        <v>11397.8</v>
      </c>
      <c r="BA236" s="20">
        <f t="shared" si="807"/>
        <v>11081</v>
      </c>
      <c r="BB236" s="20">
        <f t="shared" si="808"/>
        <v>10940.8</v>
      </c>
      <c r="BC236" s="20">
        <f t="shared" si="811"/>
        <v>0</v>
      </c>
      <c r="BD236" s="20">
        <f t="shared" si="809"/>
        <v>11397.8</v>
      </c>
      <c r="BE236" s="20">
        <f t="shared" si="811"/>
        <v>0</v>
      </c>
      <c r="BF236" s="20">
        <f t="shared" si="811"/>
        <v>0</v>
      </c>
      <c r="BG236" s="20">
        <f t="shared" si="811"/>
        <v>0</v>
      </c>
      <c r="BH236" s="20">
        <f t="shared" si="760"/>
        <v>11397.8</v>
      </c>
      <c r="BI236" s="20">
        <f t="shared" si="761"/>
        <v>11081</v>
      </c>
      <c r="BJ236" s="20">
        <f t="shared" si="762"/>
        <v>10940.8</v>
      </c>
      <c r="BK236" s="20">
        <f t="shared" si="811"/>
        <v>0</v>
      </c>
      <c r="BL236" s="20">
        <f t="shared" si="811"/>
        <v>0</v>
      </c>
      <c r="BM236" s="20">
        <f t="shared" si="763"/>
        <v>11397.8</v>
      </c>
      <c r="BN236" s="20">
        <f t="shared" si="764"/>
        <v>11081</v>
      </c>
      <c r="BO236" s="20">
        <f t="shared" si="811"/>
        <v>0</v>
      </c>
      <c r="BP236" s="20">
        <f t="shared" si="811"/>
        <v>0</v>
      </c>
      <c r="BQ236" s="20">
        <f t="shared" si="811"/>
        <v>0</v>
      </c>
      <c r="BR236" s="20">
        <f t="shared" si="765"/>
        <v>11397.8</v>
      </c>
      <c r="BS236" s="20">
        <f t="shared" si="766"/>
        <v>11081</v>
      </c>
      <c r="BT236" s="20">
        <f t="shared" si="767"/>
        <v>10940.8</v>
      </c>
      <c r="BU236" s="20">
        <f t="shared" si="811"/>
        <v>0</v>
      </c>
      <c r="BV236" s="20">
        <f t="shared" si="768"/>
        <v>11397.8</v>
      </c>
      <c r="BW236" s="20">
        <f t="shared" si="811"/>
        <v>0</v>
      </c>
      <c r="BX236" s="20">
        <f t="shared" si="811"/>
        <v>0</v>
      </c>
      <c r="BY236" s="20">
        <f t="shared" si="720"/>
        <v>11397.8</v>
      </c>
      <c r="BZ236" s="20">
        <f t="shared" si="721"/>
        <v>11081</v>
      </c>
      <c r="CA236" s="20">
        <f t="shared" si="811"/>
        <v>0</v>
      </c>
      <c r="CB236" s="20">
        <f t="shared" si="722"/>
        <v>11397.8</v>
      </c>
      <c r="CC236" s="20">
        <f t="shared" si="811"/>
        <v>0</v>
      </c>
      <c r="CD236" s="20">
        <f t="shared" si="723"/>
        <v>11397.8</v>
      </c>
      <c r="CE236" s="20">
        <f t="shared" si="811"/>
        <v>0</v>
      </c>
    </row>
    <row r="237" spans="1:84" ht="47.25" x14ac:dyDescent="0.25">
      <c r="A237" s="10" t="s">
        <v>234</v>
      </c>
      <c r="B237" s="19">
        <v>600</v>
      </c>
      <c r="C237" s="10"/>
      <c r="D237" s="10"/>
      <c r="E237" s="25" t="s">
        <v>614</v>
      </c>
      <c r="F237" s="20">
        <f>F238</f>
        <v>11397.8</v>
      </c>
      <c r="G237" s="20">
        <f t="shared" si="811"/>
        <v>11081</v>
      </c>
      <c r="H237" s="20">
        <f t="shared" si="811"/>
        <v>10940.8</v>
      </c>
      <c r="I237" s="20">
        <f t="shared" si="811"/>
        <v>0</v>
      </c>
      <c r="J237" s="20">
        <f t="shared" si="811"/>
        <v>0</v>
      </c>
      <c r="K237" s="20">
        <f t="shared" si="811"/>
        <v>0</v>
      </c>
      <c r="L237" s="20">
        <f t="shared" si="542"/>
        <v>11397.8</v>
      </c>
      <c r="M237" s="20">
        <f t="shared" si="543"/>
        <v>11081</v>
      </c>
      <c r="N237" s="20">
        <f t="shared" si="544"/>
        <v>10940.8</v>
      </c>
      <c r="O237" s="20">
        <f t="shared" si="811"/>
        <v>0</v>
      </c>
      <c r="P237" s="20">
        <f t="shared" si="811"/>
        <v>0</v>
      </c>
      <c r="Q237" s="20">
        <f t="shared" si="811"/>
        <v>0</v>
      </c>
      <c r="R237" s="20">
        <f t="shared" si="789"/>
        <v>11397.8</v>
      </c>
      <c r="S237" s="20">
        <f t="shared" si="790"/>
        <v>11081</v>
      </c>
      <c r="T237" s="20">
        <f t="shared" si="791"/>
        <v>10940.8</v>
      </c>
      <c r="U237" s="20">
        <f t="shared" si="811"/>
        <v>0</v>
      </c>
      <c r="V237" s="20">
        <f t="shared" si="792"/>
        <v>11397.8</v>
      </c>
      <c r="W237" s="20">
        <f t="shared" si="811"/>
        <v>0</v>
      </c>
      <c r="X237" s="20">
        <f t="shared" si="811"/>
        <v>0</v>
      </c>
      <c r="Y237" s="20">
        <f t="shared" si="811"/>
        <v>0</v>
      </c>
      <c r="Z237" s="20">
        <f t="shared" si="793"/>
        <v>11397.8</v>
      </c>
      <c r="AA237" s="20">
        <f t="shared" si="794"/>
        <v>11081</v>
      </c>
      <c r="AB237" s="20">
        <f t="shared" si="795"/>
        <v>10940.8</v>
      </c>
      <c r="AC237" s="20">
        <f t="shared" si="811"/>
        <v>0</v>
      </c>
      <c r="AD237" s="20">
        <f t="shared" si="811"/>
        <v>0</v>
      </c>
      <c r="AE237" s="20">
        <f t="shared" si="811"/>
        <v>0</v>
      </c>
      <c r="AF237" s="20">
        <f t="shared" si="796"/>
        <v>11397.8</v>
      </c>
      <c r="AG237" s="20">
        <f t="shared" si="797"/>
        <v>11081</v>
      </c>
      <c r="AH237" s="20">
        <f t="shared" si="798"/>
        <v>10940.8</v>
      </c>
      <c r="AI237" s="20">
        <f t="shared" si="811"/>
        <v>0</v>
      </c>
      <c r="AJ237" s="20">
        <f t="shared" si="799"/>
        <v>11397.8</v>
      </c>
      <c r="AK237" s="20">
        <f t="shared" si="811"/>
        <v>0</v>
      </c>
      <c r="AL237" s="20">
        <f t="shared" si="811"/>
        <v>0</v>
      </c>
      <c r="AM237" s="20">
        <f t="shared" si="811"/>
        <v>0</v>
      </c>
      <c r="AN237" s="20">
        <f t="shared" si="800"/>
        <v>11397.8</v>
      </c>
      <c r="AO237" s="20">
        <f t="shared" si="801"/>
        <v>11081</v>
      </c>
      <c r="AP237" s="20">
        <f t="shared" si="802"/>
        <v>10940.8</v>
      </c>
      <c r="AQ237" s="20">
        <f t="shared" si="811"/>
        <v>0</v>
      </c>
      <c r="AR237" s="20">
        <f t="shared" si="811"/>
        <v>0</v>
      </c>
      <c r="AS237" s="20">
        <f t="shared" si="811"/>
        <v>0</v>
      </c>
      <c r="AT237" s="20">
        <f t="shared" si="803"/>
        <v>11397.8</v>
      </c>
      <c r="AU237" s="20">
        <f t="shared" si="804"/>
        <v>11081</v>
      </c>
      <c r="AV237" s="20">
        <f t="shared" si="805"/>
        <v>10940.8</v>
      </c>
      <c r="AW237" s="20">
        <f t="shared" si="811"/>
        <v>0</v>
      </c>
      <c r="AX237" s="20">
        <f t="shared" si="811"/>
        <v>0</v>
      </c>
      <c r="AY237" s="20">
        <f t="shared" si="811"/>
        <v>0</v>
      </c>
      <c r="AZ237" s="20">
        <f t="shared" si="806"/>
        <v>11397.8</v>
      </c>
      <c r="BA237" s="20">
        <f t="shared" si="807"/>
        <v>11081</v>
      </c>
      <c r="BB237" s="20">
        <f t="shared" si="808"/>
        <v>10940.8</v>
      </c>
      <c r="BC237" s="20">
        <f t="shared" si="811"/>
        <v>0</v>
      </c>
      <c r="BD237" s="20">
        <f t="shared" si="809"/>
        <v>11397.8</v>
      </c>
      <c r="BE237" s="20">
        <f t="shared" si="811"/>
        <v>0</v>
      </c>
      <c r="BF237" s="20">
        <f t="shared" si="811"/>
        <v>0</v>
      </c>
      <c r="BG237" s="20">
        <f t="shared" si="811"/>
        <v>0</v>
      </c>
      <c r="BH237" s="20">
        <f t="shared" si="760"/>
        <v>11397.8</v>
      </c>
      <c r="BI237" s="20">
        <f t="shared" si="761"/>
        <v>11081</v>
      </c>
      <c r="BJ237" s="20">
        <f t="shared" si="762"/>
        <v>10940.8</v>
      </c>
      <c r="BK237" s="20">
        <f t="shared" si="811"/>
        <v>0</v>
      </c>
      <c r="BL237" s="20">
        <f t="shared" si="811"/>
        <v>0</v>
      </c>
      <c r="BM237" s="20">
        <f t="shared" si="763"/>
        <v>11397.8</v>
      </c>
      <c r="BN237" s="20">
        <f t="shared" si="764"/>
        <v>11081</v>
      </c>
      <c r="BO237" s="20">
        <f t="shared" si="811"/>
        <v>0</v>
      </c>
      <c r="BP237" s="20">
        <f t="shared" si="811"/>
        <v>0</v>
      </c>
      <c r="BQ237" s="20">
        <f t="shared" si="811"/>
        <v>0</v>
      </c>
      <c r="BR237" s="20">
        <f t="shared" si="765"/>
        <v>11397.8</v>
      </c>
      <c r="BS237" s="20">
        <f t="shared" si="766"/>
        <v>11081</v>
      </c>
      <c r="BT237" s="20">
        <f t="shared" si="767"/>
        <v>10940.8</v>
      </c>
      <c r="BU237" s="20">
        <f t="shared" si="811"/>
        <v>0</v>
      </c>
      <c r="BV237" s="20">
        <f t="shared" si="768"/>
        <v>11397.8</v>
      </c>
      <c r="BW237" s="20">
        <f t="shared" si="811"/>
        <v>0</v>
      </c>
      <c r="BX237" s="20">
        <f t="shared" si="811"/>
        <v>0</v>
      </c>
      <c r="BY237" s="20">
        <f t="shared" si="720"/>
        <v>11397.8</v>
      </c>
      <c r="BZ237" s="20">
        <f t="shared" si="721"/>
        <v>11081</v>
      </c>
      <c r="CA237" s="20">
        <f t="shared" si="811"/>
        <v>0</v>
      </c>
      <c r="CB237" s="20">
        <f t="shared" si="722"/>
        <v>11397.8</v>
      </c>
      <c r="CC237" s="20">
        <f t="shared" si="811"/>
        <v>0</v>
      </c>
      <c r="CD237" s="20">
        <f t="shared" si="723"/>
        <v>11397.8</v>
      </c>
      <c r="CE237" s="20">
        <f t="shared" si="811"/>
        <v>0</v>
      </c>
    </row>
    <row r="238" spans="1:84" x14ac:dyDescent="0.25">
      <c r="A238" s="10" t="s">
        <v>234</v>
      </c>
      <c r="B238" s="19">
        <v>620</v>
      </c>
      <c r="C238" s="10"/>
      <c r="D238" s="10"/>
      <c r="E238" s="25" t="s">
        <v>616</v>
      </c>
      <c r="F238" s="20">
        <f>F239</f>
        <v>11397.8</v>
      </c>
      <c r="G238" s="20">
        <f t="shared" si="811"/>
        <v>11081</v>
      </c>
      <c r="H238" s="20">
        <f t="shared" si="811"/>
        <v>10940.8</v>
      </c>
      <c r="I238" s="20">
        <f t="shared" si="811"/>
        <v>0</v>
      </c>
      <c r="J238" s="20">
        <f t="shared" si="811"/>
        <v>0</v>
      </c>
      <c r="K238" s="20">
        <f t="shared" si="811"/>
        <v>0</v>
      </c>
      <c r="L238" s="20">
        <f t="shared" ref="L238:L317" si="812">F238+I238</f>
        <v>11397.8</v>
      </c>
      <c r="M238" s="20">
        <f t="shared" ref="M238:M317" si="813">G238+J238</f>
        <v>11081</v>
      </c>
      <c r="N238" s="20">
        <f t="shared" ref="N238:N317" si="814">H238+K238</f>
        <v>10940.8</v>
      </c>
      <c r="O238" s="20">
        <f t="shared" si="811"/>
        <v>0</v>
      </c>
      <c r="P238" s="20">
        <f t="shared" si="811"/>
        <v>0</v>
      </c>
      <c r="Q238" s="20">
        <f t="shared" si="811"/>
        <v>0</v>
      </c>
      <c r="R238" s="20">
        <f t="shared" si="789"/>
        <v>11397.8</v>
      </c>
      <c r="S238" s="20">
        <f t="shared" si="790"/>
        <v>11081</v>
      </c>
      <c r="T238" s="20">
        <f t="shared" si="791"/>
        <v>10940.8</v>
      </c>
      <c r="U238" s="20">
        <f t="shared" si="811"/>
        <v>0</v>
      </c>
      <c r="V238" s="20">
        <f t="shared" si="792"/>
        <v>11397.8</v>
      </c>
      <c r="W238" s="20">
        <f t="shared" si="811"/>
        <v>0</v>
      </c>
      <c r="X238" s="20">
        <f t="shared" si="811"/>
        <v>0</v>
      </c>
      <c r="Y238" s="20">
        <f t="shared" si="811"/>
        <v>0</v>
      </c>
      <c r="Z238" s="20">
        <f t="shared" si="793"/>
        <v>11397.8</v>
      </c>
      <c r="AA238" s="20">
        <f t="shared" si="794"/>
        <v>11081</v>
      </c>
      <c r="AB238" s="20">
        <f t="shared" si="795"/>
        <v>10940.8</v>
      </c>
      <c r="AC238" s="20">
        <f t="shared" si="811"/>
        <v>0</v>
      </c>
      <c r="AD238" s="20">
        <f t="shared" si="811"/>
        <v>0</v>
      </c>
      <c r="AE238" s="20">
        <f t="shared" si="811"/>
        <v>0</v>
      </c>
      <c r="AF238" s="20">
        <f t="shared" si="796"/>
        <v>11397.8</v>
      </c>
      <c r="AG238" s="20">
        <f t="shared" si="797"/>
        <v>11081</v>
      </c>
      <c r="AH238" s="20">
        <f t="shared" si="798"/>
        <v>10940.8</v>
      </c>
      <c r="AI238" s="20">
        <f t="shared" si="811"/>
        <v>0</v>
      </c>
      <c r="AJ238" s="20">
        <f t="shared" si="799"/>
        <v>11397.8</v>
      </c>
      <c r="AK238" s="20">
        <f t="shared" si="811"/>
        <v>0</v>
      </c>
      <c r="AL238" s="20">
        <f t="shared" si="811"/>
        <v>0</v>
      </c>
      <c r="AM238" s="20">
        <f t="shared" si="811"/>
        <v>0</v>
      </c>
      <c r="AN238" s="20">
        <f t="shared" si="800"/>
        <v>11397.8</v>
      </c>
      <c r="AO238" s="20">
        <f t="shared" si="801"/>
        <v>11081</v>
      </c>
      <c r="AP238" s="20">
        <f t="shared" si="802"/>
        <v>10940.8</v>
      </c>
      <c r="AQ238" s="20">
        <f t="shared" si="811"/>
        <v>0</v>
      </c>
      <c r="AR238" s="20">
        <f t="shared" si="811"/>
        <v>0</v>
      </c>
      <c r="AS238" s="20">
        <f t="shared" si="811"/>
        <v>0</v>
      </c>
      <c r="AT238" s="20">
        <f t="shared" si="803"/>
        <v>11397.8</v>
      </c>
      <c r="AU238" s="20">
        <f t="shared" si="804"/>
        <v>11081</v>
      </c>
      <c r="AV238" s="20">
        <f t="shared" si="805"/>
        <v>10940.8</v>
      </c>
      <c r="AW238" s="20">
        <f t="shared" si="811"/>
        <v>0</v>
      </c>
      <c r="AX238" s="20">
        <f t="shared" si="811"/>
        <v>0</v>
      </c>
      <c r="AY238" s="20">
        <f t="shared" si="811"/>
        <v>0</v>
      </c>
      <c r="AZ238" s="20">
        <f t="shared" si="806"/>
        <v>11397.8</v>
      </c>
      <c r="BA238" s="20">
        <f t="shared" si="807"/>
        <v>11081</v>
      </c>
      <c r="BB238" s="20">
        <f t="shared" si="808"/>
        <v>10940.8</v>
      </c>
      <c r="BC238" s="20">
        <f t="shared" si="811"/>
        <v>0</v>
      </c>
      <c r="BD238" s="20">
        <f t="shared" si="809"/>
        <v>11397.8</v>
      </c>
      <c r="BE238" s="20">
        <f t="shared" si="811"/>
        <v>0</v>
      </c>
      <c r="BF238" s="20">
        <f t="shared" si="811"/>
        <v>0</v>
      </c>
      <c r="BG238" s="20">
        <f t="shared" si="811"/>
        <v>0</v>
      </c>
      <c r="BH238" s="20">
        <f t="shared" si="760"/>
        <v>11397.8</v>
      </c>
      <c r="BI238" s="20">
        <f t="shared" si="761"/>
        <v>11081</v>
      </c>
      <c r="BJ238" s="20">
        <f t="shared" si="762"/>
        <v>10940.8</v>
      </c>
      <c r="BK238" s="20">
        <f t="shared" si="811"/>
        <v>0</v>
      </c>
      <c r="BL238" s="20">
        <f t="shared" si="811"/>
        <v>0</v>
      </c>
      <c r="BM238" s="20">
        <f t="shared" si="763"/>
        <v>11397.8</v>
      </c>
      <c r="BN238" s="20">
        <f t="shared" si="764"/>
        <v>11081</v>
      </c>
      <c r="BO238" s="20">
        <f t="shared" si="811"/>
        <v>0</v>
      </c>
      <c r="BP238" s="20">
        <f t="shared" si="811"/>
        <v>0</v>
      </c>
      <c r="BQ238" s="20">
        <f t="shared" si="811"/>
        <v>0</v>
      </c>
      <c r="BR238" s="20">
        <f t="shared" si="765"/>
        <v>11397.8</v>
      </c>
      <c r="BS238" s="20">
        <f t="shared" si="766"/>
        <v>11081</v>
      </c>
      <c r="BT238" s="20">
        <f t="shared" si="767"/>
        <v>10940.8</v>
      </c>
      <c r="BU238" s="20">
        <f t="shared" si="811"/>
        <v>0</v>
      </c>
      <c r="BV238" s="20">
        <f t="shared" si="768"/>
        <v>11397.8</v>
      </c>
      <c r="BW238" s="20">
        <f t="shared" si="811"/>
        <v>0</v>
      </c>
      <c r="BX238" s="20">
        <f t="shared" si="811"/>
        <v>0</v>
      </c>
      <c r="BY238" s="20">
        <f t="shared" si="720"/>
        <v>11397.8</v>
      </c>
      <c r="BZ238" s="20">
        <f t="shared" si="721"/>
        <v>11081</v>
      </c>
      <c r="CA238" s="20">
        <f t="shared" si="811"/>
        <v>0</v>
      </c>
      <c r="CB238" s="20">
        <f t="shared" si="722"/>
        <v>11397.8</v>
      </c>
      <c r="CC238" s="20">
        <f t="shared" si="811"/>
        <v>0</v>
      </c>
      <c r="CD238" s="20">
        <f t="shared" si="723"/>
        <v>11397.8</v>
      </c>
      <c r="CE238" s="20">
        <f t="shared" si="811"/>
        <v>0</v>
      </c>
    </row>
    <row r="239" spans="1:84" x14ac:dyDescent="0.25">
      <c r="A239" s="10" t="s">
        <v>234</v>
      </c>
      <c r="B239" s="19">
        <v>620</v>
      </c>
      <c r="C239" s="10" t="s">
        <v>346</v>
      </c>
      <c r="D239" s="10" t="s">
        <v>334</v>
      </c>
      <c r="E239" s="25" t="s">
        <v>592</v>
      </c>
      <c r="F239" s="20">
        <v>11397.8</v>
      </c>
      <c r="G239" s="20">
        <v>11081</v>
      </c>
      <c r="H239" s="20">
        <v>10940.8</v>
      </c>
      <c r="I239" s="20"/>
      <c r="J239" s="20"/>
      <c r="K239" s="20"/>
      <c r="L239" s="20">
        <f t="shared" si="812"/>
        <v>11397.8</v>
      </c>
      <c r="M239" s="20">
        <f t="shared" si="813"/>
        <v>11081</v>
      </c>
      <c r="N239" s="20">
        <f t="shared" si="814"/>
        <v>10940.8</v>
      </c>
      <c r="O239" s="20"/>
      <c r="P239" s="20"/>
      <c r="Q239" s="20"/>
      <c r="R239" s="20">
        <f t="shared" si="789"/>
        <v>11397.8</v>
      </c>
      <c r="S239" s="20">
        <f t="shared" si="790"/>
        <v>11081</v>
      </c>
      <c r="T239" s="20">
        <f t="shared" si="791"/>
        <v>10940.8</v>
      </c>
      <c r="U239" s="20"/>
      <c r="V239" s="20">
        <f t="shared" si="792"/>
        <v>11397.8</v>
      </c>
      <c r="W239" s="20"/>
      <c r="X239" s="20"/>
      <c r="Y239" s="20"/>
      <c r="Z239" s="20">
        <f t="shared" si="793"/>
        <v>11397.8</v>
      </c>
      <c r="AA239" s="20">
        <f t="shared" si="794"/>
        <v>11081</v>
      </c>
      <c r="AB239" s="20">
        <f t="shared" si="795"/>
        <v>10940.8</v>
      </c>
      <c r="AC239" s="20"/>
      <c r="AD239" s="20"/>
      <c r="AE239" s="20"/>
      <c r="AF239" s="20">
        <f t="shared" si="796"/>
        <v>11397.8</v>
      </c>
      <c r="AG239" s="20">
        <f t="shared" si="797"/>
        <v>11081</v>
      </c>
      <c r="AH239" s="20">
        <f t="shared" si="798"/>
        <v>10940.8</v>
      </c>
      <c r="AI239" s="20"/>
      <c r="AJ239" s="20">
        <f t="shared" si="799"/>
        <v>11397.8</v>
      </c>
      <c r="AK239" s="20"/>
      <c r="AL239" s="20"/>
      <c r="AM239" s="20"/>
      <c r="AN239" s="20">
        <f t="shared" si="800"/>
        <v>11397.8</v>
      </c>
      <c r="AO239" s="20">
        <f t="shared" si="801"/>
        <v>11081</v>
      </c>
      <c r="AP239" s="20">
        <f t="shared" si="802"/>
        <v>10940.8</v>
      </c>
      <c r="AQ239" s="20"/>
      <c r="AR239" s="20"/>
      <c r="AS239" s="20"/>
      <c r="AT239" s="20">
        <f t="shared" si="803"/>
        <v>11397.8</v>
      </c>
      <c r="AU239" s="20">
        <f t="shared" si="804"/>
        <v>11081</v>
      </c>
      <c r="AV239" s="20">
        <f t="shared" si="805"/>
        <v>10940.8</v>
      </c>
      <c r="AW239" s="20"/>
      <c r="AX239" s="20"/>
      <c r="AY239" s="20"/>
      <c r="AZ239" s="20">
        <f t="shared" si="806"/>
        <v>11397.8</v>
      </c>
      <c r="BA239" s="20">
        <f t="shared" si="807"/>
        <v>11081</v>
      </c>
      <c r="BB239" s="20">
        <f t="shared" si="808"/>
        <v>10940.8</v>
      </c>
      <c r="BC239" s="20"/>
      <c r="BD239" s="20">
        <f t="shared" si="809"/>
        <v>11397.8</v>
      </c>
      <c r="BE239" s="20"/>
      <c r="BF239" s="20"/>
      <c r="BG239" s="20"/>
      <c r="BH239" s="20">
        <f t="shared" si="760"/>
        <v>11397.8</v>
      </c>
      <c r="BI239" s="20">
        <f t="shared" si="761"/>
        <v>11081</v>
      </c>
      <c r="BJ239" s="20">
        <f t="shared" si="762"/>
        <v>10940.8</v>
      </c>
      <c r="BK239" s="20"/>
      <c r="BL239" s="20"/>
      <c r="BM239" s="20">
        <f t="shared" si="763"/>
        <v>11397.8</v>
      </c>
      <c r="BN239" s="20">
        <f t="shared" si="764"/>
        <v>11081</v>
      </c>
      <c r="BO239" s="20"/>
      <c r="BP239" s="20"/>
      <c r="BQ239" s="20"/>
      <c r="BR239" s="20">
        <f t="shared" si="765"/>
        <v>11397.8</v>
      </c>
      <c r="BS239" s="20">
        <f t="shared" si="766"/>
        <v>11081</v>
      </c>
      <c r="BT239" s="20">
        <f t="shared" si="767"/>
        <v>10940.8</v>
      </c>
      <c r="BU239" s="20"/>
      <c r="BV239" s="20">
        <f t="shared" si="768"/>
        <v>11397.8</v>
      </c>
      <c r="BW239" s="20"/>
      <c r="BX239" s="20"/>
      <c r="BY239" s="20">
        <f t="shared" si="720"/>
        <v>11397.8</v>
      </c>
      <c r="BZ239" s="20">
        <f t="shared" si="721"/>
        <v>11081</v>
      </c>
      <c r="CA239" s="20"/>
      <c r="CB239" s="20">
        <f t="shared" si="722"/>
        <v>11397.8</v>
      </c>
      <c r="CC239" s="20"/>
      <c r="CD239" s="20">
        <f t="shared" si="723"/>
        <v>11397.8</v>
      </c>
      <c r="CE239" s="20"/>
    </row>
    <row r="240" spans="1:84" s="17" customFormat="1" ht="31.5" x14ac:dyDescent="0.25">
      <c r="A240" s="21" t="s">
        <v>365</v>
      </c>
      <c r="B240" s="22"/>
      <c r="C240" s="21"/>
      <c r="D240" s="21"/>
      <c r="E240" s="27" t="s">
        <v>671</v>
      </c>
      <c r="F240" s="23">
        <f>F241</f>
        <v>5151.2</v>
      </c>
      <c r="G240" s="23">
        <f t="shared" ref="G240:CE240" si="815">G241</f>
        <v>8768.7000000000007</v>
      </c>
      <c r="H240" s="23">
        <f t="shared" si="815"/>
        <v>8768.7000000000007</v>
      </c>
      <c r="I240" s="23">
        <f t="shared" si="815"/>
        <v>0</v>
      </c>
      <c r="J240" s="23">
        <f t="shared" si="815"/>
        <v>0</v>
      </c>
      <c r="K240" s="23">
        <f t="shared" si="815"/>
        <v>0</v>
      </c>
      <c r="L240" s="23">
        <f t="shared" si="812"/>
        <v>5151.2</v>
      </c>
      <c r="M240" s="23">
        <f t="shared" si="813"/>
        <v>8768.7000000000007</v>
      </c>
      <c r="N240" s="23">
        <f t="shared" si="814"/>
        <v>8768.7000000000007</v>
      </c>
      <c r="O240" s="23">
        <f t="shared" si="815"/>
        <v>0</v>
      </c>
      <c r="P240" s="23">
        <f t="shared" si="815"/>
        <v>0</v>
      </c>
      <c r="Q240" s="23">
        <f t="shared" si="815"/>
        <v>0</v>
      </c>
      <c r="R240" s="23">
        <f t="shared" si="789"/>
        <v>5151.2</v>
      </c>
      <c r="S240" s="23">
        <f t="shared" si="790"/>
        <v>8768.7000000000007</v>
      </c>
      <c r="T240" s="23">
        <f t="shared" si="791"/>
        <v>8768.7000000000007</v>
      </c>
      <c r="U240" s="23">
        <f t="shared" si="815"/>
        <v>0</v>
      </c>
      <c r="V240" s="23">
        <f t="shared" si="792"/>
        <v>5151.2</v>
      </c>
      <c r="W240" s="23">
        <f t="shared" si="815"/>
        <v>0</v>
      </c>
      <c r="X240" s="23">
        <f t="shared" si="815"/>
        <v>0</v>
      </c>
      <c r="Y240" s="23">
        <f t="shared" si="815"/>
        <v>0</v>
      </c>
      <c r="Z240" s="20">
        <f t="shared" si="793"/>
        <v>5151.2</v>
      </c>
      <c r="AA240" s="20">
        <f t="shared" si="794"/>
        <v>8768.7000000000007</v>
      </c>
      <c r="AB240" s="20">
        <f t="shared" si="795"/>
        <v>8768.7000000000007</v>
      </c>
      <c r="AC240" s="23">
        <f t="shared" si="815"/>
        <v>0</v>
      </c>
      <c r="AD240" s="23">
        <f t="shared" si="815"/>
        <v>0</v>
      </c>
      <c r="AE240" s="23">
        <f t="shared" si="815"/>
        <v>0</v>
      </c>
      <c r="AF240" s="20">
        <f t="shared" si="796"/>
        <v>5151.2</v>
      </c>
      <c r="AG240" s="20">
        <f t="shared" si="797"/>
        <v>8768.7000000000007</v>
      </c>
      <c r="AH240" s="20">
        <f t="shared" si="798"/>
        <v>8768.7000000000007</v>
      </c>
      <c r="AI240" s="23">
        <f t="shared" si="815"/>
        <v>0</v>
      </c>
      <c r="AJ240" s="20">
        <f t="shared" si="799"/>
        <v>5151.2</v>
      </c>
      <c r="AK240" s="23">
        <f t="shared" si="815"/>
        <v>520</v>
      </c>
      <c r="AL240" s="23">
        <f t="shared" si="815"/>
        <v>0</v>
      </c>
      <c r="AM240" s="23">
        <f t="shared" si="815"/>
        <v>0</v>
      </c>
      <c r="AN240" s="20">
        <f t="shared" si="800"/>
        <v>5671.2</v>
      </c>
      <c r="AO240" s="20">
        <f t="shared" si="801"/>
        <v>8768.7000000000007</v>
      </c>
      <c r="AP240" s="20">
        <f t="shared" si="802"/>
        <v>8768.7000000000007</v>
      </c>
      <c r="AQ240" s="23">
        <f t="shared" si="815"/>
        <v>0</v>
      </c>
      <c r="AR240" s="23">
        <f t="shared" si="815"/>
        <v>0</v>
      </c>
      <c r="AS240" s="23">
        <f t="shared" si="815"/>
        <v>0</v>
      </c>
      <c r="AT240" s="20">
        <f t="shared" si="803"/>
        <v>5671.2</v>
      </c>
      <c r="AU240" s="20">
        <f t="shared" si="804"/>
        <v>8768.7000000000007</v>
      </c>
      <c r="AV240" s="20">
        <f t="shared" si="805"/>
        <v>8768.7000000000007</v>
      </c>
      <c r="AW240" s="23">
        <f t="shared" si="815"/>
        <v>0</v>
      </c>
      <c r="AX240" s="23">
        <f t="shared" si="815"/>
        <v>0</v>
      </c>
      <c r="AY240" s="23">
        <f t="shared" si="815"/>
        <v>0</v>
      </c>
      <c r="AZ240" s="20">
        <f t="shared" si="806"/>
        <v>5671.2</v>
      </c>
      <c r="BA240" s="20">
        <f t="shared" si="807"/>
        <v>8768.7000000000007</v>
      </c>
      <c r="BB240" s="20">
        <f t="shared" si="808"/>
        <v>8768.7000000000007</v>
      </c>
      <c r="BC240" s="23">
        <f t="shared" si="815"/>
        <v>496.86399999999998</v>
      </c>
      <c r="BD240" s="20">
        <f t="shared" si="809"/>
        <v>6168.0639999999994</v>
      </c>
      <c r="BE240" s="23">
        <f t="shared" si="815"/>
        <v>0</v>
      </c>
      <c r="BF240" s="23">
        <f t="shared" si="815"/>
        <v>0</v>
      </c>
      <c r="BG240" s="23">
        <f t="shared" si="815"/>
        <v>0</v>
      </c>
      <c r="BH240" s="20">
        <f t="shared" si="760"/>
        <v>6168.0639999999994</v>
      </c>
      <c r="BI240" s="20">
        <f t="shared" si="761"/>
        <v>8768.7000000000007</v>
      </c>
      <c r="BJ240" s="20">
        <f t="shared" si="762"/>
        <v>8768.7000000000007</v>
      </c>
      <c r="BK240" s="23">
        <f t="shared" si="815"/>
        <v>0</v>
      </c>
      <c r="BL240" s="23">
        <f t="shared" si="815"/>
        <v>0</v>
      </c>
      <c r="BM240" s="20">
        <f t="shared" si="763"/>
        <v>6168.0639999999994</v>
      </c>
      <c r="BN240" s="20">
        <f t="shared" si="764"/>
        <v>8768.7000000000007</v>
      </c>
      <c r="BO240" s="23">
        <f t="shared" si="815"/>
        <v>0</v>
      </c>
      <c r="BP240" s="23">
        <f t="shared" si="815"/>
        <v>0</v>
      </c>
      <c r="BQ240" s="23">
        <f t="shared" si="815"/>
        <v>0</v>
      </c>
      <c r="BR240" s="20">
        <f t="shared" si="765"/>
        <v>6168.0639999999994</v>
      </c>
      <c r="BS240" s="20">
        <f t="shared" si="766"/>
        <v>8768.7000000000007</v>
      </c>
      <c r="BT240" s="20">
        <f t="shared" si="767"/>
        <v>8768.7000000000007</v>
      </c>
      <c r="BU240" s="23">
        <f t="shared" si="815"/>
        <v>0</v>
      </c>
      <c r="BV240" s="20">
        <f t="shared" si="768"/>
        <v>6168.0639999999994</v>
      </c>
      <c r="BW240" s="23">
        <f t="shared" si="815"/>
        <v>391.036</v>
      </c>
      <c r="BX240" s="23">
        <f t="shared" si="815"/>
        <v>0</v>
      </c>
      <c r="BY240" s="20">
        <f t="shared" si="720"/>
        <v>6559.0999999999995</v>
      </c>
      <c r="BZ240" s="20">
        <f t="shared" si="721"/>
        <v>8768.7000000000007</v>
      </c>
      <c r="CA240" s="23">
        <f t="shared" si="815"/>
        <v>0</v>
      </c>
      <c r="CB240" s="20">
        <f t="shared" si="722"/>
        <v>6559.0999999999995</v>
      </c>
      <c r="CC240" s="23">
        <f t="shared" si="815"/>
        <v>-508.32</v>
      </c>
      <c r="CD240" s="23">
        <f t="shared" si="723"/>
        <v>6050.78</v>
      </c>
      <c r="CE240" s="23">
        <f t="shared" si="815"/>
        <v>0</v>
      </c>
      <c r="CF240" s="32"/>
    </row>
    <row r="241" spans="1:84" ht="78.75" x14ac:dyDescent="0.25">
      <c r="A241" s="10" t="s">
        <v>366</v>
      </c>
      <c r="B241" s="19"/>
      <c r="C241" s="10"/>
      <c r="D241" s="10"/>
      <c r="E241" s="25" t="s">
        <v>672</v>
      </c>
      <c r="F241" s="20">
        <f t="shared" ref="F241:K241" si="816">F242+F246+F258</f>
        <v>5151.2</v>
      </c>
      <c r="G241" s="20">
        <f t="shared" si="816"/>
        <v>8768.7000000000007</v>
      </c>
      <c r="H241" s="20">
        <f t="shared" si="816"/>
        <v>8768.7000000000007</v>
      </c>
      <c r="I241" s="20">
        <f t="shared" si="816"/>
        <v>0</v>
      </c>
      <c r="J241" s="20">
        <f t="shared" si="816"/>
        <v>0</v>
      </c>
      <c r="K241" s="20">
        <f t="shared" si="816"/>
        <v>0</v>
      </c>
      <c r="L241" s="20">
        <f t="shared" si="812"/>
        <v>5151.2</v>
      </c>
      <c r="M241" s="20">
        <f t="shared" si="813"/>
        <v>8768.7000000000007</v>
      </c>
      <c r="N241" s="20">
        <f t="shared" si="814"/>
        <v>8768.7000000000007</v>
      </c>
      <c r="O241" s="20">
        <f>O242+O246+O258</f>
        <v>0</v>
      </c>
      <c r="P241" s="20">
        <f>P242+P246+P258</f>
        <v>0</v>
      </c>
      <c r="Q241" s="20">
        <f>Q242+Q246+Q258</f>
        <v>0</v>
      </c>
      <c r="R241" s="20">
        <f t="shared" si="789"/>
        <v>5151.2</v>
      </c>
      <c r="S241" s="20">
        <f t="shared" si="790"/>
        <v>8768.7000000000007</v>
      </c>
      <c r="T241" s="20">
        <f t="shared" si="791"/>
        <v>8768.7000000000007</v>
      </c>
      <c r="U241" s="20">
        <f>U242+U246+U258</f>
        <v>0</v>
      </c>
      <c r="V241" s="20">
        <f t="shared" si="792"/>
        <v>5151.2</v>
      </c>
      <c r="W241" s="20">
        <f>W242+W246+W258</f>
        <v>0</v>
      </c>
      <c r="X241" s="20">
        <f>X242+X246+X258</f>
        <v>0</v>
      </c>
      <c r="Y241" s="20">
        <f>Y242+Y246+Y258</f>
        <v>0</v>
      </c>
      <c r="Z241" s="20">
        <f t="shared" si="793"/>
        <v>5151.2</v>
      </c>
      <c r="AA241" s="20">
        <f t="shared" si="794"/>
        <v>8768.7000000000007</v>
      </c>
      <c r="AB241" s="20">
        <f t="shared" si="795"/>
        <v>8768.7000000000007</v>
      </c>
      <c r="AC241" s="20">
        <f>AC242+AC246+AC258</f>
        <v>0</v>
      </c>
      <c r="AD241" s="20">
        <f>AD242+AD246+AD258</f>
        <v>0</v>
      </c>
      <c r="AE241" s="20">
        <f>AE242+AE246+AE258</f>
        <v>0</v>
      </c>
      <c r="AF241" s="20">
        <f t="shared" si="796"/>
        <v>5151.2</v>
      </c>
      <c r="AG241" s="20">
        <f t="shared" si="797"/>
        <v>8768.7000000000007</v>
      </c>
      <c r="AH241" s="20">
        <f t="shared" si="798"/>
        <v>8768.7000000000007</v>
      </c>
      <c r="AI241" s="20">
        <f>AI242+AI246+AI258</f>
        <v>0</v>
      </c>
      <c r="AJ241" s="20">
        <f t="shared" si="799"/>
        <v>5151.2</v>
      </c>
      <c r="AK241" s="20">
        <f>AK242+AK246+AK258+AK250</f>
        <v>520</v>
      </c>
      <c r="AL241" s="20">
        <f>AL242+AL246+AL258+AL250</f>
        <v>0</v>
      </c>
      <c r="AM241" s="20">
        <f>AM242+AM246+AM258+AM250</f>
        <v>0</v>
      </c>
      <c r="AN241" s="20">
        <f t="shared" si="800"/>
        <v>5671.2</v>
      </c>
      <c r="AO241" s="20">
        <f t="shared" si="801"/>
        <v>8768.7000000000007</v>
      </c>
      <c r="AP241" s="20">
        <f t="shared" si="802"/>
        <v>8768.7000000000007</v>
      </c>
      <c r="AQ241" s="20">
        <f>AQ242+AQ246+AQ258+AQ250</f>
        <v>0</v>
      </c>
      <c r="AR241" s="20">
        <f>AR242+AR246+AR258+AR250</f>
        <v>0</v>
      </c>
      <c r="AS241" s="20">
        <f>AS242+AS246+AS258+AS250</f>
        <v>0</v>
      </c>
      <c r="AT241" s="20">
        <f t="shared" si="803"/>
        <v>5671.2</v>
      </c>
      <c r="AU241" s="20">
        <f t="shared" si="804"/>
        <v>8768.7000000000007</v>
      </c>
      <c r="AV241" s="20">
        <f t="shared" si="805"/>
        <v>8768.7000000000007</v>
      </c>
      <c r="AW241" s="20">
        <f>AW242+AW246+AW258+AW250</f>
        <v>0</v>
      </c>
      <c r="AX241" s="20">
        <f>AX242+AX246+AX258+AX250</f>
        <v>0</v>
      </c>
      <c r="AY241" s="20">
        <f>AY242+AY246+AY258+AY250</f>
        <v>0</v>
      </c>
      <c r="AZ241" s="20">
        <f t="shared" si="806"/>
        <v>5671.2</v>
      </c>
      <c r="BA241" s="20">
        <f t="shared" si="807"/>
        <v>8768.7000000000007</v>
      </c>
      <c r="BB241" s="20">
        <f t="shared" si="808"/>
        <v>8768.7000000000007</v>
      </c>
      <c r="BC241" s="20">
        <f>BC242+BC246+BC258+BC250</f>
        <v>496.86399999999998</v>
      </c>
      <c r="BD241" s="20">
        <f t="shared" si="809"/>
        <v>6168.0639999999994</v>
      </c>
      <c r="BE241" s="20">
        <f t="shared" ref="BE241:BG241" si="817">BE242+BE246+BE258+BE250</f>
        <v>0</v>
      </c>
      <c r="BF241" s="20">
        <f t="shared" si="817"/>
        <v>0</v>
      </c>
      <c r="BG241" s="20">
        <f t="shared" si="817"/>
        <v>0</v>
      </c>
      <c r="BH241" s="20">
        <f t="shared" si="760"/>
        <v>6168.0639999999994</v>
      </c>
      <c r="BI241" s="20">
        <f t="shared" si="761"/>
        <v>8768.7000000000007</v>
      </c>
      <c r="BJ241" s="20">
        <f t="shared" si="762"/>
        <v>8768.7000000000007</v>
      </c>
      <c r="BK241" s="20">
        <f t="shared" ref="BK241:BL241" si="818">BK242+BK246+BK258+BK250</f>
        <v>0</v>
      </c>
      <c r="BL241" s="20">
        <f t="shared" si="818"/>
        <v>0</v>
      </c>
      <c r="BM241" s="20">
        <f t="shared" si="763"/>
        <v>6168.0639999999994</v>
      </c>
      <c r="BN241" s="20">
        <f t="shared" si="764"/>
        <v>8768.7000000000007</v>
      </c>
      <c r="BO241" s="20">
        <f t="shared" ref="BO241:BQ241" si="819">BO242+BO246+BO258+BO250</f>
        <v>0</v>
      </c>
      <c r="BP241" s="20">
        <f t="shared" si="819"/>
        <v>0</v>
      </c>
      <c r="BQ241" s="20">
        <f t="shared" si="819"/>
        <v>0</v>
      </c>
      <c r="BR241" s="20">
        <f t="shared" si="765"/>
        <v>6168.0639999999994</v>
      </c>
      <c r="BS241" s="20">
        <f t="shared" si="766"/>
        <v>8768.7000000000007</v>
      </c>
      <c r="BT241" s="20">
        <f t="shared" si="767"/>
        <v>8768.7000000000007</v>
      </c>
      <c r="BU241" s="20">
        <f t="shared" ref="BU241" si="820">BU242+BU246+BU258+BU250</f>
        <v>0</v>
      </c>
      <c r="BV241" s="20">
        <f t="shared" si="768"/>
        <v>6168.0639999999994</v>
      </c>
      <c r="BW241" s="20">
        <f>BW242+BW246+BW258+BW250+BW254</f>
        <v>391.036</v>
      </c>
      <c r="BX241" s="20">
        <f t="shared" ref="BX241:CE241" si="821">BX242+BX246+BX258+BX250+BX254</f>
        <v>0</v>
      </c>
      <c r="BY241" s="20">
        <f t="shared" si="720"/>
        <v>6559.0999999999995</v>
      </c>
      <c r="BZ241" s="20">
        <f t="shared" si="721"/>
        <v>8768.7000000000007</v>
      </c>
      <c r="CA241" s="20">
        <f t="shared" ref="CA241" si="822">CA242+CA246+CA258+CA250+CA254</f>
        <v>0</v>
      </c>
      <c r="CB241" s="20">
        <f t="shared" si="722"/>
        <v>6559.0999999999995</v>
      </c>
      <c r="CC241" s="20">
        <f t="shared" ref="CC241" si="823">CC242+CC246+CC258+CC250+CC254</f>
        <v>-508.32</v>
      </c>
      <c r="CD241" s="20">
        <f t="shared" si="723"/>
        <v>6050.78</v>
      </c>
      <c r="CE241" s="20">
        <f t="shared" si="821"/>
        <v>0</v>
      </c>
    </row>
    <row r="242" spans="1:84" ht="78.75" x14ac:dyDescent="0.25">
      <c r="A242" s="10" t="s">
        <v>226</v>
      </c>
      <c r="B242" s="19"/>
      <c r="C242" s="10"/>
      <c r="D242" s="10"/>
      <c r="E242" s="25" t="s">
        <v>657</v>
      </c>
      <c r="F242" s="20">
        <f>F243</f>
        <v>5151.2</v>
      </c>
      <c r="G242" s="20">
        <f t="shared" ref="G242:CE244" si="824">G243</f>
        <v>5151.2</v>
      </c>
      <c r="H242" s="20">
        <f t="shared" si="824"/>
        <v>5151.2</v>
      </c>
      <c r="I242" s="20">
        <f t="shared" si="824"/>
        <v>0</v>
      </c>
      <c r="J242" s="20">
        <f t="shared" si="824"/>
        <v>0</v>
      </c>
      <c r="K242" s="20">
        <f t="shared" si="824"/>
        <v>0</v>
      </c>
      <c r="L242" s="20">
        <f t="shared" si="812"/>
        <v>5151.2</v>
      </c>
      <c r="M242" s="20">
        <f t="shared" si="813"/>
        <v>5151.2</v>
      </c>
      <c r="N242" s="20">
        <f t="shared" si="814"/>
        <v>5151.2</v>
      </c>
      <c r="O242" s="20">
        <f t="shared" si="824"/>
        <v>0</v>
      </c>
      <c r="P242" s="20">
        <f t="shared" si="824"/>
        <v>0</v>
      </c>
      <c r="Q242" s="20">
        <f t="shared" si="824"/>
        <v>0</v>
      </c>
      <c r="R242" s="20">
        <f t="shared" si="789"/>
        <v>5151.2</v>
      </c>
      <c r="S242" s="20">
        <f t="shared" si="790"/>
        <v>5151.2</v>
      </c>
      <c r="T242" s="20">
        <f t="shared" si="791"/>
        <v>5151.2</v>
      </c>
      <c r="U242" s="20">
        <f t="shared" si="824"/>
        <v>0</v>
      </c>
      <c r="V242" s="20">
        <f t="shared" si="792"/>
        <v>5151.2</v>
      </c>
      <c r="W242" s="20">
        <f t="shared" si="824"/>
        <v>0</v>
      </c>
      <c r="X242" s="20">
        <f t="shared" si="824"/>
        <v>0</v>
      </c>
      <c r="Y242" s="20">
        <f t="shared" si="824"/>
        <v>0</v>
      </c>
      <c r="Z242" s="20">
        <f t="shared" si="793"/>
        <v>5151.2</v>
      </c>
      <c r="AA242" s="20">
        <f t="shared" si="794"/>
        <v>5151.2</v>
      </c>
      <c r="AB242" s="20">
        <f t="shared" si="795"/>
        <v>5151.2</v>
      </c>
      <c r="AC242" s="20">
        <f t="shared" si="824"/>
        <v>0</v>
      </c>
      <c r="AD242" s="20">
        <f t="shared" si="824"/>
        <v>0</v>
      </c>
      <c r="AE242" s="20">
        <f t="shared" si="824"/>
        <v>0</v>
      </c>
      <c r="AF242" s="20">
        <f t="shared" si="796"/>
        <v>5151.2</v>
      </c>
      <c r="AG242" s="20">
        <f t="shared" si="797"/>
        <v>5151.2</v>
      </c>
      <c r="AH242" s="20">
        <f t="shared" si="798"/>
        <v>5151.2</v>
      </c>
      <c r="AI242" s="20">
        <f t="shared" si="824"/>
        <v>0</v>
      </c>
      <c r="AJ242" s="20">
        <f t="shared" si="799"/>
        <v>5151.2</v>
      </c>
      <c r="AK242" s="20">
        <f t="shared" si="824"/>
        <v>0</v>
      </c>
      <c r="AL242" s="20">
        <f t="shared" si="824"/>
        <v>0</v>
      </c>
      <c r="AM242" s="20">
        <f t="shared" si="824"/>
        <v>0</v>
      </c>
      <c r="AN242" s="20">
        <f t="shared" si="800"/>
        <v>5151.2</v>
      </c>
      <c r="AO242" s="20">
        <f t="shared" si="801"/>
        <v>5151.2</v>
      </c>
      <c r="AP242" s="20">
        <f t="shared" si="802"/>
        <v>5151.2</v>
      </c>
      <c r="AQ242" s="20">
        <f t="shared" si="824"/>
        <v>0</v>
      </c>
      <c r="AR242" s="20">
        <f t="shared" si="824"/>
        <v>0</v>
      </c>
      <c r="AS242" s="20">
        <f t="shared" si="824"/>
        <v>0</v>
      </c>
      <c r="AT242" s="20">
        <f t="shared" si="803"/>
        <v>5151.2</v>
      </c>
      <c r="AU242" s="20">
        <f t="shared" si="804"/>
        <v>5151.2</v>
      </c>
      <c r="AV242" s="20">
        <f t="shared" si="805"/>
        <v>5151.2</v>
      </c>
      <c r="AW242" s="20">
        <f t="shared" si="824"/>
        <v>0</v>
      </c>
      <c r="AX242" s="20">
        <f t="shared" si="824"/>
        <v>0</v>
      </c>
      <c r="AY242" s="20">
        <f t="shared" si="824"/>
        <v>0</v>
      </c>
      <c r="AZ242" s="20">
        <f t="shared" si="806"/>
        <v>5151.2</v>
      </c>
      <c r="BA242" s="20">
        <f t="shared" si="807"/>
        <v>5151.2</v>
      </c>
      <c r="BB242" s="20">
        <f t="shared" si="808"/>
        <v>5151.2</v>
      </c>
      <c r="BC242" s="20">
        <f t="shared" si="824"/>
        <v>0</v>
      </c>
      <c r="BD242" s="20">
        <f t="shared" si="809"/>
        <v>5151.2</v>
      </c>
      <c r="BE242" s="20">
        <f t="shared" si="824"/>
        <v>0</v>
      </c>
      <c r="BF242" s="20">
        <f t="shared" si="824"/>
        <v>0</v>
      </c>
      <c r="BG242" s="20">
        <f t="shared" si="824"/>
        <v>0</v>
      </c>
      <c r="BH242" s="20">
        <f t="shared" si="760"/>
        <v>5151.2</v>
      </c>
      <c r="BI242" s="20">
        <f t="shared" si="761"/>
        <v>5151.2</v>
      </c>
      <c r="BJ242" s="20">
        <f t="shared" si="762"/>
        <v>5151.2</v>
      </c>
      <c r="BK242" s="20">
        <f t="shared" si="824"/>
        <v>0</v>
      </c>
      <c r="BL242" s="20">
        <f t="shared" si="824"/>
        <v>0</v>
      </c>
      <c r="BM242" s="20">
        <f t="shared" si="763"/>
        <v>5151.2</v>
      </c>
      <c r="BN242" s="20">
        <f t="shared" si="764"/>
        <v>5151.2</v>
      </c>
      <c r="BO242" s="20">
        <f t="shared" si="824"/>
        <v>0</v>
      </c>
      <c r="BP242" s="20">
        <f t="shared" si="824"/>
        <v>0</v>
      </c>
      <c r="BQ242" s="20">
        <f t="shared" si="824"/>
        <v>0</v>
      </c>
      <c r="BR242" s="20">
        <f t="shared" si="765"/>
        <v>5151.2</v>
      </c>
      <c r="BS242" s="20">
        <f t="shared" si="766"/>
        <v>5151.2</v>
      </c>
      <c r="BT242" s="20">
        <f t="shared" si="767"/>
        <v>5151.2</v>
      </c>
      <c r="BU242" s="20">
        <f t="shared" si="824"/>
        <v>0</v>
      </c>
      <c r="BV242" s="20">
        <f t="shared" si="768"/>
        <v>5151.2</v>
      </c>
      <c r="BW242" s="20">
        <f t="shared" si="824"/>
        <v>0</v>
      </c>
      <c r="BX242" s="20">
        <f t="shared" si="824"/>
        <v>0</v>
      </c>
      <c r="BY242" s="20">
        <f t="shared" si="720"/>
        <v>5151.2</v>
      </c>
      <c r="BZ242" s="20">
        <f t="shared" si="721"/>
        <v>5151.2</v>
      </c>
      <c r="CA242" s="20">
        <f t="shared" si="824"/>
        <v>0</v>
      </c>
      <c r="CB242" s="20">
        <f t="shared" si="722"/>
        <v>5151.2</v>
      </c>
      <c r="CC242" s="20">
        <f t="shared" si="824"/>
        <v>0</v>
      </c>
      <c r="CD242" s="20">
        <f t="shared" si="723"/>
        <v>5151.2</v>
      </c>
      <c r="CE242" s="20">
        <f t="shared" si="824"/>
        <v>0</v>
      </c>
    </row>
    <row r="243" spans="1:84" ht="47.25" x14ac:dyDescent="0.25">
      <c r="A243" s="10" t="s">
        <v>226</v>
      </c>
      <c r="B243" s="19">
        <v>600</v>
      </c>
      <c r="C243" s="10"/>
      <c r="D243" s="10"/>
      <c r="E243" s="25" t="s">
        <v>614</v>
      </c>
      <c r="F243" s="20">
        <f>F244</f>
        <v>5151.2</v>
      </c>
      <c r="G243" s="20">
        <f t="shared" si="824"/>
        <v>5151.2</v>
      </c>
      <c r="H243" s="20">
        <f t="shared" si="824"/>
        <v>5151.2</v>
      </c>
      <c r="I243" s="20">
        <f t="shared" si="824"/>
        <v>0</v>
      </c>
      <c r="J243" s="20">
        <f t="shared" si="824"/>
        <v>0</v>
      </c>
      <c r="K243" s="20">
        <f t="shared" si="824"/>
        <v>0</v>
      </c>
      <c r="L243" s="20">
        <f t="shared" si="812"/>
        <v>5151.2</v>
      </c>
      <c r="M243" s="20">
        <f t="shared" si="813"/>
        <v>5151.2</v>
      </c>
      <c r="N243" s="20">
        <f t="shared" si="814"/>
        <v>5151.2</v>
      </c>
      <c r="O243" s="20">
        <f t="shared" si="824"/>
        <v>0</v>
      </c>
      <c r="P243" s="20">
        <f t="shared" si="824"/>
        <v>0</v>
      </c>
      <c r="Q243" s="20">
        <f t="shared" si="824"/>
        <v>0</v>
      </c>
      <c r="R243" s="20">
        <f t="shared" si="789"/>
        <v>5151.2</v>
      </c>
      <c r="S243" s="20">
        <f t="shared" si="790"/>
        <v>5151.2</v>
      </c>
      <c r="T243" s="20">
        <f t="shared" si="791"/>
        <v>5151.2</v>
      </c>
      <c r="U243" s="20">
        <f t="shared" si="824"/>
        <v>0</v>
      </c>
      <c r="V243" s="20">
        <f t="shared" si="792"/>
        <v>5151.2</v>
      </c>
      <c r="W243" s="20">
        <f t="shared" si="824"/>
        <v>0</v>
      </c>
      <c r="X243" s="20">
        <f t="shared" si="824"/>
        <v>0</v>
      </c>
      <c r="Y243" s="20">
        <f t="shared" si="824"/>
        <v>0</v>
      </c>
      <c r="Z243" s="20">
        <f t="shared" si="793"/>
        <v>5151.2</v>
      </c>
      <c r="AA243" s="20">
        <f t="shared" si="794"/>
        <v>5151.2</v>
      </c>
      <c r="AB243" s="20">
        <f t="shared" si="795"/>
        <v>5151.2</v>
      </c>
      <c r="AC243" s="20">
        <f t="shared" si="824"/>
        <v>0</v>
      </c>
      <c r="AD243" s="20">
        <f t="shared" si="824"/>
        <v>0</v>
      </c>
      <c r="AE243" s="20">
        <f t="shared" si="824"/>
        <v>0</v>
      </c>
      <c r="AF243" s="20">
        <f t="shared" si="796"/>
        <v>5151.2</v>
      </c>
      <c r="AG243" s="20">
        <f t="shared" si="797"/>
        <v>5151.2</v>
      </c>
      <c r="AH243" s="20">
        <f t="shared" si="798"/>
        <v>5151.2</v>
      </c>
      <c r="AI243" s="20">
        <f t="shared" si="824"/>
        <v>0</v>
      </c>
      <c r="AJ243" s="20">
        <f t="shared" si="799"/>
        <v>5151.2</v>
      </c>
      <c r="AK243" s="20">
        <f t="shared" si="824"/>
        <v>0</v>
      </c>
      <c r="AL243" s="20">
        <f t="shared" si="824"/>
        <v>0</v>
      </c>
      <c r="AM243" s="20">
        <f t="shared" si="824"/>
        <v>0</v>
      </c>
      <c r="AN243" s="20">
        <f t="shared" si="800"/>
        <v>5151.2</v>
      </c>
      <c r="AO243" s="20">
        <f t="shared" si="801"/>
        <v>5151.2</v>
      </c>
      <c r="AP243" s="20">
        <f t="shared" si="802"/>
        <v>5151.2</v>
      </c>
      <c r="AQ243" s="20">
        <f t="shared" si="824"/>
        <v>0</v>
      </c>
      <c r="AR243" s="20">
        <f t="shared" si="824"/>
        <v>0</v>
      </c>
      <c r="AS243" s="20">
        <f t="shared" si="824"/>
        <v>0</v>
      </c>
      <c r="AT243" s="20">
        <f t="shared" si="803"/>
        <v>5151.2</v>
      </c>
      <c r="AU243" s="20">
        <f t="shared" si="804"/>
        <v>5151.2</v>
      </c>
      <c r="AV243" s="20">
        <f t="shared" si="805"/>
        <v>5151.2</v>
      </c>
      <c r="AW243" s="20">
        <f t="shared" si="824"/>
        <v>0</v>
      </c>
      <c r="AX243" s="20">
        <f t="shared" si="824"/>
        <v>0</v>
      </c>
      <c r="AY243" s="20">
        <f t="shared" si="824"/>
        <v>0</v>
      </c>
      <c r="AZ243" s="20">
        <f t="shared" si="806"/>
        <v>5151.2</v>
      </c>
      <c r="BA243" s="20">
        <f t="shared" si="807"/>
        <v>5151.2</v>
      </c>
      <c r="BB243" s="20">
        <f t="shared" si="808"/>
        <v>5151.2</v>
      </c>
      <c r="BC243" s="20">
        <f t="shared" si="824"/>
        <v>0</v>
      </c>
      <c r="BD243" s="20">
        <f t="shared" si="809"/>
        <v>5151.2</v>
      </c>
      <c r="BE243" s="20">
        <f t="shared" si="824"/>
        <v>0</v>
      </c>
      <c r="BF243" s="20">
        <f t="shared" si="824"/>
        <v>0</v>
      </c>
      <c r="BG243" s="20">
        <f t="shared" si="824"/>
        <v>0</v>
      </c>
      <c r="BH243" s="20">
        <f t="shared" si="760"/>
        <v>5151.2</v>
      </c>
      <c r="BI243" s="20">
        <f t="shared" si="761"/>
        <v>5151.2</v>
      </c>
      <c r="BJ243" s="20">
        <f t="shared" si="762"/>
        <v>5151.2</v>
      </c>
      <c r="BK243" s="20">
        <f t="shared" si="824"/>
        <v>0</v>
      </c>
      <c r="BL243" s="20">
        <f t="shared" si="824"/>
        <v>0</v>
      </c>
      <c r="BM243" s="20">
        <f t="shared" si="763"/>
        <v>5151.2</v>
      </c>
      <c r="BN243" s="20">
        <f t="shared" si="764"/>
        <v>5151.2</v>
      </c>
      <c r="BO243" s="20">
        <f t="shared" si="824"/>
        <v>0</v>
      </c>
      <c r="BP243" s="20">
        <f t="shared" si="824"/>
        <v>0</v>
      </c>
      <c r="BQ243" s="20">
        <f t="shared" si="824"/>
        <v>0</v>
      </c>
      <c r="BR243" s="20">
        <f t="shared" si="765"/>
        <v>5151.2</v>
      </c>
      <c r="BS243" s="20">
        <f t="shared" si="766"/>
        <v>5151.2</v>
      </c>
      <c r="BT243" s="20">
        <f t="shared" si="767"/>
        <v>5151.2</v>
      </c>
      <c r="BU243" s="20">
        <f t="shared" si="824"/>
        <v>0</v>
      </c>
      <c r="BV243" s="20">
        <f t="shared" si="768"/>
        <v>5151.2</v>
      </c>
      <c r="BW243" s="20">
        <f t="shared" si="824"/>
        <v>0</v>
      </c>
      <c r="BX243" s="20">
        <f t="shared" si="824"/>
        <v>0</v>
      </c>
      <c r="BY243" s="20">
        <f t="shared" si="720"/>
        <v>5151.2</v>
      </c>
      <c r="BZ243" s="20">
        <f t="shared" si="721"/>
        <v>5151.2</v>
      </c>
      <c r="CA243" s="20">
        <f t="shared" si="824"/>
        <v>0</v>
      </c>
      <c r="CB243" s="20">
        <f t="shared" si="722"/>
        <v>5151.2</v>
      </c>
      <c r="CC243" s="20">
        <f t="shared" si="824"/>
        <v>0</v>
      </c>
      <c r="CD243" s="20">
        <f t="shared" si="723"/>
        <v>5151.2</v>
      </c>
      <c r="CE243" s="20">
        <f t="shared" si="824"/>
        <v>0</v>
      </c>
    </row>
    <row r="244" spans="1:84" x14ac:dyDescent="0.25">
      <c r="A244" s="10" t="s">
        <v>226</v>
      </c>
      <c r="B244" s="19">
        <v>620</v>
      </c>
      <c r="C244" s="10"/>
      <c r="D244" s="10"/>
      <c r="E244" s="25" t="s">
        <v>616</v>
      </c>
      <c r="F244" s="20">
        <f>F245</f>
        <v>5151.2</v>
      </c>
      <c r="G244" s="20">
        <f t="shared" si="824"/>
        <v>5151.2</v>
      </c>
      <c r="H244" s="20">
        <f t="shared" si="824"/>
        <v>5151.2</v>
      </c>
      <c r="I244" s="20">
        <f t="shared" si="824"/>
        <v>0</v>
      </c>
      <c r="J244" s="20">
        <f t="shared" si="824"/>
        <v>0</v>
      </c>
      <c r="K244" s="20">
        <f t="shared" si="824"/>
        <v>0</v>
      </c>
      <c r="L244" s="20">
        <f t="shared" si="812"/>
        <v>5151.2</v>
      </c>
      <c r="M244" s="20">
        <f t="shared" si="813"/>
        <v>5151.2</v>
      </c>
      <c r="N244" s="20">
        <f t="shared" si="814"/>
        <v>5151.2</v>
      </c>
      <c r="O244" s="20">
        <f t="shared" si="824"/>
        <v>0</v>
      </c>
      <c r="P244" s="20">
        <f t="shared" si="824"/>
        <v>0</v>
      </c>
      <c r="Q244" s="20">
        <f t="shared" si="824"/>
        <v>0</v>
      </c>
      <c r="R244" s="20">
        <f t="shared" si="789"/>
        <v>5151.2</v>
      </c>
      <c r="S244" s="20">
        <f t="shared" si="790"/>
        <v>5151.2</v>
      </c>
      <c r="T244" s="20">
        <f t="shared" si="791"/>
        <v>5151.2</v>
      </c>
      <c r="U244" s="20">
        <f t="shared" si="824"/>
        <v>0</v>
      </c>
      <c r="V244" s="20">
        <f t="shared" si="792"/>
        <v>5151.2</v>
      </c>
      <c r="W244" s="20">
        <f t="shared" si="824"/>
        <v>0</v>
      </c>
      <c r="X244" s="20">
        <f t="shared" si="824"/>
        <v>0</v>
      </c>
      <c r="Y244" s="20">
        <f t="shared" si="824"/>
        <v>0</v>
      </c>
      <c r="Z244" s="20">
        <f t="shared" si="793"/>
        <v>5151.2</v>
      </c>
      <c r="AA244" s="20">
        <f t="shared" si="794"/>
        <v>5151.2</v>
      </c>
      <c r="AB244" s="20">
        <f t="shared" si="795"/>
        <v>5151.2</v>
      </c>
      <c r="AC244" s="20">
        <f t="shared" si="824"/>
        <v>0</v>
      </c>
      <c r="AD244" s="20">
        <f t="shared" si="824"/>
        <v>0</v>
      </c>
      <c r="AE244" s="20">
        <f t="shared" si="824"/>
        <v>0</v>
      </c>
      <c r="AF244" s="20">
        <f t="shared" si="796"/>
        <v>5151.2</v>
      </c>
      <c r="AG244" s="20">
        <f t="shared" si="797"/>
        <v>5151.2</v>
      </c>
      <c r="AH244" s="20">
        <f t="shared" si="798"/>
        <v>5151.2</v>
      </c>
      <c r="AI244" s="20">
        <f t="shared" si="824"/>
        <v>0</v>
      </c>
      <c r="AJ244" s="20">
        <f t="shared" si="799"/>
        <v>5151.2</v>
      </c>
      <c r="AK244" s="20">
        <f t="shared" si="824"/>
        <v>0</v>
      </c>
      <c r="AL244" s="20">
        <f t="shared" si="824"/>
        <v>0</v>
      </c>
      <c r="AM244" s="20">
        <f t="shared" si="824"/>
        <v>0</v>
      </c>
      <c r="AN244" s="20">
        <f t="shared" si="800"/>
        <v>5151.2</v>
      </c>
      <c r="AO244" s="20">
        <f t="shared" si="801"/>
        <v>5151.2</v>
      </c>
      <c r="AP244" s="20">
        <f t="shared" si="802"/>
        <v>5151.2</v>
      </c>
      <c r="AQ244" s="20">
        <f t="shared" si="824"/>
        <v>0</v>
      </c>
      <c r="AR244" s="20">
        <f t="shared" si="824"/>
        <v>0</v>
      </c>
      <c r="AS244" s="20">
        <f t="shared" si="824"/>
        <v>0</v>
      </c>
      <c r="AT244" s="20">
        <f t="shared" si="803"/>
        <v>5151.2</v>
      </c>
      <c r="AU244" s="20">
        <f t="shared" si="804"/>
        <v>5151.2</v>
      </c>
      <c r="AV244" s="20">
        <f t="shared" si="805"/>
        <v>5151.2</v>
      </c>
      <c r="AW244" s="20">
        <f t="shared" si="824"/>
        <v>0</v>
      </c>
      <c r="AX244" s="20">
        <f t="shared" si="824"/>
        <v>0</v>
      </c>
      <c r="AY244" s="20">
        <f t="shared" si="824"/>
        <v>0</v>
      </c>
      <c r="AZ244" s="20">
        <f t="shared" si="806"/>
        <v>5151.2</v>
      </c>
      <c r="BA244" s="20">
        <f t="shared" si="807"/>
        <v>5151.2</v>
      </c>
      <c r="BB244" s="20">
        <f t="shared" si="808"/>
        <v>5151.2</v>
      </c>
      <c r="BC244" s="20">
        <f t="shared" si="824"/>
        <v>0</v>
      </c>
      <c r="BD244" s="20">
        <f t="shared" si="809"/>
        <v>5151.2</v>
      </c>
      <c r="BE244" s="20">
        <f t="shared" si="824"/>
        <v>0</v>
      </c>
      <c r="BF244" s="20">
        <f t="shared" si="824"/>
        <v>0</v>
      </c>
      <c r="BG244" s="20">
        <f t="shared" si="824"/>
        <v>0</v>
      </c>
      <c r="BH244" s="20">
        <f t="shared" si="760"/>
        <v>5151.2</v>
      </c>
      <c r="BI244" s="20">
        <f t="shared" si="761"/>
        <v>5151.2</v>
      </c>
      <c r="BJ244" s="20">
        <f t="shared" si="762"/>
        <v>5151.2</v>
      </c>
      <c r="BK244" s="20">
        <f t="shared" si="824"/>
        <v>0</v>
      </c>
      <c r="BL244" s="20">
        <f t="shared" si="824"/>
        <v>0</v>
      </c>
      <c r="BM244" s="20">
        <f t="shared" si="763"/>
        <v>5151.2</v>
      </c>
      <c r="BN244" s="20">
        <f t="shared" si="764"/>
        <v>5151.2</v>
      </c>
      <c r="BO244" s="20">
        <f t="shared" si="824"/>
        <v>0</v>
      </c>
      <c r="BP244" s="20">
        <f t="shared" si="824"/>
        <v>0</v>
      </c>
      <c r="BQ244" s="20">
        <f t="shared" si="824"/>
        <v>0</v>
      </c>
      <c r="BR244" s="20">
        <f t="shared" si="765"/>
        <v>5151.2</v>
      </c>
      <c r="BS244" s="20">
        <f t="shared" si="766"/>
        <v>5151.2</v>
      </c>
      <c r="BT244" s="20">
        <f t="shared" si="767"/>
        <v>5151.2</v>
      </c>
      <c r="BU244" s="20">
        <f t="shared" si="824"/>
        <v>0</v>
      </c>
      <c r="BV244" s="20">
        <f t="shared" si="768"/>
        <v>5151.2</v>
      </c>
      <c r="BW244" s="20">
        <f t="shared" si="824"/>
        <v>0</v>
      </c>
      <c r="BX244" s="20">
        <f t="shared" si="824"/>
        <v>0</v>
      </c>
      <c r="BY244" s="20">
        <f t="shared" si="720"/>
        <v>5151.2</v>
      </c>
      <c r="BZ244" s="20">
        <f t="shared" si="721"/>
        <v>5151.2</v>
      </c>
      <c r="CA244" s="20">
        <f t="shared" si="824"/>
        <v>0</v>
      </c>
      <c r="CB244" s="20">
        <f t="shared" si="722"/>
        <v>5151.2</v>
      </c>
      <c r="CC244" s="20">
        <f t="shared" si="824"/>
        <v>0</v>
      </c>
      <c r="CD244" s="20">
        <f t="shared" si="723"/>
        <v>5151.2</v>
      </c>
      <c r="CE244" s="20">
        <f t="shared" si="824"/>
        <v>0</v>
      </c>
    </row>
    <row r="245" spans="1:84" x14ac:dyDescent="0.25">
      <c r="A245" s="10" t="s">
        <v>226</v>
      </c>
      <c r="B245" s="19">
        <v>620</v>
      </c>
      <c r="C245" s="10" t="s">
        <v>343</v>
      </c>
      <c r="D245" s="10" t="s">
        <v>336</v>
      </c>
      <c r="E245" s="25" t="s">
        <v>589</v>
      </c>
      <c r="F245" s="20">
        <v>5151.2</v>
      </c>
      <c r="G245" s="20">
        <v>5151.2</v>
      </c>
      <c r="H245" s="20">
        <v>5151.2</v>
      </c>
      <c r="I245" s="20"/>
      <c r="J245" s="20"/>
      <c r="K245" s="20"/>
      <c r="L245" s="20">
        <f t="shared" si="812"/>
        <v>5151.2</v>
      </c>
      <c r="M245" s="20">
        <f t="shared" si="813"/>
        <v>5151.2</v>
      </c>
      <c r="N245" s="20">
        <f t="shared" si="814"/>
        <v>5151.2</v>
      </c>
      <c r="O245" s="20"/>
      <c r="P245" s="20"/>
      <c r="Q245" s="20"/>
      <c r="R245" s="20">
        <f t="shared" si="789"/>
        <v>5151.2</v>
      </c>
      <c r="S245" s="20">
        <f t="shared" si="790"/>
        <v>5151.2</v>
      </c>
      <c r="T245" s="20">
        <f t="shared" si="791"/>
        <v>5151.2</v>
      </c>
      <c r="U245" s="20"/>
      <c r="V245" s="20">
        <f t="shared" si="792"/>
        <v>5151.2</v>
      </c>
      <c r="W245" s="20"/>
      <c r="X245" s="20"/>
      <c r="Y245" s="20"/>
      <c r="Z245" s="20">
        <f t="shared" si="793"/>
        <v>5151.2</v>
      </c>
      <c r="AA245" s="20">
        <f t="shared" si="794"/>
        <v>5151.2</v>
      </c>
      <c r="AB245" s="20">
        <f t="shared" si="795"/>
        <v>5151.2</v>
      </c>
      <c r="AC245" s="20"/>
      <c r="AD245" s="20"/>
      <c r="AE245" s="20"/>
      <c r="AF245" s="20">
        <f t="shared" si="796"/>
        <v>5151.2</v>
      </c>
      <c r="AG245" s="20">
        <f t="shared" si="797"/>
        <v>5151.2</v>
      </c>
      <c r="AH245" s="20">
        <f t="shared" si="798"/>
        <v>5151.2</v>
      </c>
      <c r="AI245" s="20"/>
      <c r="AJ245" s="20">
        <f t="shared" si="799"/>
        <v>5151.2</v>
      </c>
      <c r="AK245" s="20"/>
      <c r="AL245" s="20"/>
      <c r="AM245" s="20"/>
      <c r="AN245" s="20">
        <f t="shared" si="800"/>
        <v>5151.2</v>
      </c>
      <c r="AO245" s="20">
        <f t="shared" si="801"/>
        <v>5151.2</v>
      </c>
      <c r="AP245" s="20">
        <f t="shared" si="802"/>
        <v>5151.2</v>
      </c>
      <c r="AQ245" s="20"/>
      <c r="AR245" s="20"/>
      <c r="AS245" s="20"/>
      <c r="AT245" s="20">
        <f t="shared" si="803"/>
        <v>5151.2</v>
      </c>
      <c r="AU245" s="20">
        <f t="shared" si="804"/>
        <v>5151.2</v>
      </c>
      <c r="AV245" s="20">
        <f t="shared" si="805"/>
        <v>5151.2</v>
      </c>
      <c r="AW245" s="20"/>
      <c r="AX245" s="20"/>
      <c r="AY245" s="20"/>
      <c r="AZ245" s="20">
        <f t="shared" si="806"/>
        <v>5151.2</v>
      </c>
      <c r="BA245" s="20">
        <f t="shared" si="807"/>
        <v>5151.2</v>
      </c>
      <c r="BB245" s="20">
        <f t="shared" si="808"/>
        <v>5151.2</v>
      </c>
      <c r="BC245" s="20"/>
      <c r="BD245" s="20">
        <f t="shared" si="809"/>
        <v>5151.2</v>
      </c>
      <c r="BE245" s="20"/>
      <c r="BF245" s="20"/>
      <c r="BG245" s="20"/>
      <c r="BH245" s="20">
        <f t="shared" si="760"/>
        <v>5151.2</v>
      </c>
      <c r="BI245" s="20">
        <f t="shared" si="761"/>
        <v>5151.2</v>
      </c>
      <c r="BJ245" s="20">
        <f t="shared" si="762"/>
        <v>5151.2</v>
      </c>
      <c r="BK245" s="20"/>
      <c r="BL245" s="20"/>
      <c r="BM245" s="20">
        <f t="shared" si="763"/>
        <v>5151.2</v>
      </c>
      <c r="BN245" s="20">
        <f t="shared" si="764"/>
        <v>5151.2</v>
      </c>
      <c r="BO245" s="20"/>
      <c r="BP245" s="20"/>
      <c r="BQ245" s="20"/>
      <c r="BR245" s="20">
        <f t="shared" si="765"/>
        <v>5151.2</v>
      </c>
      <c r="BS245" s="20">
        <f t="shared" si="766"/>
        <v>5151.2</v>
      </c>
      <c r="BT245" s="20">
        <f t="shared" si="767"/>
        <v>5151.2</v>
      </c>
      <c r="BU245" s="20"/>
      <c r="BV245" s="20">
        <f t="shared" si="768"/>
        <v>5151.2</v>
      </c>
      <c r="BW245" s="20"/>
      <c r="BX245" s="20"/>
      <c r="BY245" s="20">
        <f t="shared" si="720"/>
        <v>5151.2</v>
      </c>
      <c r="BZ245" s="20">
        <f t="shared" si="721"/>
        <v>5151.2</v>
      </c>
      <c r="CA245" s="20"/>
      <c r="CB245" s="20">
        <f t="shared" si="722"/>
        <v>5151.2</v>
      </c>
      <c r="CC245" s="20"/>
      <c r="CD245" s="20">
        <f t="shared" si="723"/>
        <v>5151.2</v>
      </c>
      <c r="CE245" s="20"/>
    </row>
    <row r="246" spans="1:84" ht="63" x14ac:dyDescent="0.25">
      <c r="A246" s="10" t="s">
        <v>227</v>
      </c>
      <c r="B246" s="19"/>
      <c r="C246" s="10"/>
      <c r="D246" s="10"/>
      <c r="E246" s="25" t="s">
        <v>673</v>
      </c>
      <c r="F246" s="20">
        <f t="shared" ref="F246:K246" si="825">F247</f>
        <v>0</v>
      </c>
      <c r="G246" s="20">
        <f t="shared" si="825"/>
        <v>2057.5</v>
      </c>
      <c r="H246" s="20">
        <f t="shared" si="825"/>
        <v>2057.5</v>
      </c>
      <c r="I246" s="20">
        <f t="shared" si="825"/>
        <v>0</v>
      </c>
      <c r="J246" s="20">
        <f t="shared" si="825"/>
        <v>0</v>
      </c>
      <c r="K246" s="20">
        <f t="shared" si="825"/>
        <v>0</v>
      </c>
      <c r="L246" s="20">
        <f t="shared" si="812"/>
        <v>0</v>
      </c>
      <c r="M246" s="20">
        <f t="shared" si="813"/>
        <v>2057.5</v>
      </c>
      <c r="N246" s="20">
        <f t="shared" si="814"/>
        <v>2057.5</v>
      </c>
      <c r="O246" s="20">
        <f>O247</f>
        <v>0</v>
      </c>
      <c r="P246" s="20">
        <f>P247</f>
        <v>0</v>
      </c>
      <c r="Q246" s="20">
        <f>Q247</f>
        <v>0</v>
      </c>
      <c r="R246" s="20">
        <f t="shared" si="789"/>
        <v>0</v>
      </c>
      <c r="S246" s="20">
        <f t="shared" si="790"/>
        <v>2057.5</v>
      </c>
      <c r="T246" s="20">
        <f t="shared" si="791"/>
        <v>2057.5</v>
      </c>
      <c r="U246" s="20">
        <f>U247</f>
        <v>0</v>
      </c>
      <c r="V246" s="20">
        <f t="shared" si="792"/>
        <v>0</v>
      </c>
      <c r="W246" s="20">
        <f>W247</f>
        <v>0</v>
      </c>
      <c r="X246" s="20">
        <f>X247</f>
        <v>0</v>
      </c>
      <c r="Y246" s="20">
        <f>Y247</f>
        <v>0</v>
      </c>
      <c r="Z246" s="20">
        <f t="shared" si="793"/>
        <v>0</v>
      </c>
      <c r="AA246" s="20">
        <f t="shared" si="794"/>
        <v>2057.5</v>
      </c>
      <c r="AB246" s="20">
        <f t="shared" si="795"/>
        <v>2057.5</v>
      </c>
      <c r="AC246" s="20">
        <f>AC247</f>
        <v>0</v>
      </c>
      <c r="AD246" s="20">
        <f>AD247</f>
        <v>0</v>
      </c>
      <c r="AE246" s="20">
        <f>AE247</f>
        <v>0</v>
      </c>
      <c r="AF246" s="20">
        <f t="shared" si="796"/>
        <v>0</v>
      </c>
      <c r="AG246" s="20">
        <f t="shared" si="797"/>
        <v>2057.5</v>
      </c>
      <c r="AH246" s="20">
        <f t="shared" si="798"/>
        <v>2057.5</v>
      </c>
      <c r="AI246" s="20">
        <f>AI247</f>
        <v>0</v>
      </c>
      <c r="AJ246" s="20">
        <f t="shared" si="799"/>
        <v>0</v>
      </c>
      <c r="AK246" s="20">
        <f>AK247</f>
        <v>0</v>
      </c>
      <c r="AL246" s="20">
        <f>AL247</f>
        <v>0</v>
      </c>
      <c r="AM246" s="20">
        <f>AM247</f>
        <v>0</v>
      </c>
      <c r="AN246" s="20">
        <f t="shared" si="800"/>
        <v>0</v>
      </c>
      <c r="AO246" s="20">
        <f t="shared" si="801"/>
        <v>2057.5</v>
      </c>
      <c r="AP246" s="20">
        <f t="shared" si="802"/>
        <v>2057.5</v>
      </c>
      <c r="AQ246" s="20">
        <f>AQ247</f>
        <v>0</v>
      </c>
      <c r="AR246" s="20">
        <f>AR247</f>
        <v>0</v>
      </c>
      <c r="AS246" s="20">
        <f>AS247</f>
        <v>0</v>
      </c>
      <c r="AT246" s="20">
        <f t="shared" si="803"/>
        <v>0</v>
      </c>
      <c r="AU246" s="20">
        <f t="shared" si="804"/>
        <v>2057.5</v>
      </c>
      <c r="AV246" s="20">
        <f t="shared" si="805"/>
        <v>2057.5</v>
      </c>
      <c r="AW246" s="20">
        <f>AW247</f>
        <v>0</v>
      </c>
      <c r="AX246" s="20">
        <f t="shared" ref="AX246:AY246" si="826">AX247</f>
        <v>0</v>
      </c>
      <c r="AY246" s="20">
        <f t="shared" si="826"/>
        <v>0</v>
      </c>
      <c r="AZ246" s="20">
        <f t="shared" si="806"/>
        <v>0</v>
      </c>
      <c r="BA246" s="20">
        <f t="shared" si="807"/>
        <v>2057.5</v>
      </c>
      <c r="BB246" s="20">
        <f t="shared" si="808"/>
        <v>2057.5</v>
      </c>
      <c r="BC246" s="20">
        <f t="shared" ref="BC246:CE246" si="827">BC247</f>
        <v>496.86399999999998</v>
      </c>
      <c r="BD246" s="20">
        <f t="shared" si="809"/>
        <v>496.86399999999998</v>
      </c>
      <c r="BE246" s="20">
        <f t="shared" si="827"/>
        <v>0</v>
      </c>
      <c r="BF246" s="20">
        <f t="shared" si="827"/>
        <v>0</v>
      </c>
      <c r="BG246" s="20">
        <f t="shared" si="827"/>
        <v>0</v>
      </c>
      <c r="BH246" s="20">
        <f t="shared" si="760"/>
        <v>496.86399999999998</v>
      </c>
      <c r="BI246" s="20">
        <f t="shared" si="761"/>
        <v>2057.5</v>
      </c>
      <c r="BJ246" s="20">
        <f t="shared" si="762"/>
        <v>2057.5</v>
      </c>
      <c r="BK246" s="20">
        <f t="shared" si="827"/>
        <v>0</v>
      </c>
      <c r="BL246" s="20">
        <f t="shared" si="827"/>
        <v>0</v>
      </c>
      <c r="BM246" s="20">
        <f t="shared" si="763"/>
        <v>496.86399999999998</v>
      </c>
      <c r="BN246" s="20">
        <f t="shared" si="764"/>
        <v>2057.5</v>
      </c>
      <c r="BO246" s="20">
        <f t="shared" si="827"/>
        <v>0</v>
      </c>
      <c r="BP246" s="20">
        <f t="shared" si="827"/>
        <v>0</v>
      </c>
      <c r="BQ246" s="20">
        <f t="shared" si="827"/>
        <v>0</v>
      </c>
      <c r="BR246" s="20">
        <f t="shared" si="765"/>
        <v>496.86399999999998</v>
      </c>
      <c r="BS246" s="20">
        <f t="shared" si="766"/>
        <v>2057.5</v>
      </c>
      <c r="BT246" s="20">
        <f t="shared" si="767"/>
        <v>2057.5</v>
      </c>
      <c r="BU246" s="20">
        <f t="shared" si="827"/>
        <v>0</v>
      </c>
      <c r="BV246" s="20">
        <f t="shared" si="768"/>
        <v>496.86399999999998</v>
      </c>
      <c r="BW246" s="20">
        <f t="shared" si="827"/>
        <v>292.036</v>
      </c>
      <c r="BX246" s="20">
        <f t="shared" si="827"/>
        <v>0</v>
      </c>
      <c r="BY246" s="20">
        <f t="shared" si="720"/>
        <v>788.9</v>
      </c>
      <c r="BZ246" s="20">
        <f t="shared" si="721"/>
        <v>2057.5</v>
      </c>
      <c r="CA246" s="20">
        <f t="shared" si="827"/>
        <v>0</v>
      </c>
      <c r="CB246" s="20">
        <f t="shared" si="722"/>
        <v>788.9</v>
      </c>
      <c r="CC246" s="20">
        <f t="shared" si="827"/>
        <v>-8.32</v>
      </c>
      <c r="CD246" s="20">
        <f t="shared" si="723"/>
        <v>780.57999999999993</v>
      </c>
      <c r="CE246" s="20">
        <f t="shared" si="827"/>
        <v>0</v>
      </c>
    </row>
    <row r="247" spans="1:84" ht="47.25" x14ac:dyDescent="0.25">
      <c r="A247" s="10" t="s">
        <v>227</v>
      </c>
      <c r="B247" s="19">
        <v>600</v>
      </c>
      <c r="C247" s="10"/>
      <c r="D247" s="10"/>
      <c r="E247" s="25" t="s">
        <v>614</v>
      </c>
      <c r="F247" s="20">
        <f>F248</f>
        <v>0</v>
      </c>
      <c r="G247" s="20">
        <f t="shared" ref="G247:CE248" si="828">G248</f>
        <v>2057.5</v>
      </c>
      <c r="H247" s="20">
        <f t="shared" si="828"/>
        <v>2057.5</v>
      </c>
      <c r="I247" s="20">
        <f t="shared" si="828"/>
        <v>0</v>
      </c>
      <c r="J247" s="20">
        <f t="shared" si="828"/>
        <v>0</v>
      </c>
      <c r="K247" s="20">
        <f t="shared" si="828"/>
        <v>0</v>
      </c>
      <c r="L247" s="20">
        <f t="shared" si="812"/>
        <v>0</v>
      </c>
      <c r="M247" s="20">
        <f t="shared" si="813"/>
        <v>2057.5</v>
      </c>
      <c r="N247" s="20">
        <f t="shared" si="814"/>
        <v>2057.5</v>
      </c>
      <c r="O247" s="20">
        <f t="shared" si="828"/>
        <v>0</v>
      </c>
      <c r="P247" s="20">
        <f t="shared" si="828"/>
        <v>0</v>
      </c>
      <c r="Q247" s="20">
        <f t="shared" si="828"/>
        <v>0</v>
      </c>
      <c r="R247" s="20">
        <f t="shared" si="789"/>
        <v>0</v>
      </c>
      <c r="S247" s="20">
        <f t="shared" si="790"/>
        <v>2057.5</v>
      </c>
      <c r="T247" s="20">
        <f t="shared" si="791"/>
        <v>2057.5</v>
      </c>
      <c r="U247" s="20">
        <f t="shared" si="828"/>
        <v>0</v>
      </c>
      <c r="V247" s="20">
        <f t="shared" si="792"/>
        <v>0</v>
      </c>
      <c r="W247" s="20">
        <f t="shared" si="828"/>
        <v>0</v>
      </c>
      <c r="X247" s="20">
        <f t="shared" si="828"/>
        <v>0</v>
      </c>
      <c r="Y247" s="20">
        <f t="shared" si="828"/>
        <v>0</v>
      </c>
      <c r="Z247" s="20">
        <f t="shared" si="793"/>
        <v>0</v>
      </c>
      <c r="AA247" s="20">
        <f t="shared" si="794"/>
        <v>2057.5</v>
      </c>
      <c r="AB247" s="20">
        <f t="shared" si="795"/>
        <v>2057.5</v>
      </c>
      <c r="AC247" s="20">
        <f t="shared" si="828"/>
        <v>0</v>
      </c>
      <c r="AD247" s="20">
        <f t="shared" si="828"/>
        <v>0</v>
      </c>
      <c r="AE247" s="20">
        <f t="shared" si="828"/>
        <v>0</v>
      </c>
      <c r="AF247" s="20">
        <f t="shared" si="796"/>
        <v>0</v>
      </c>
      <c r="AG247" s="20">
        <f t="shared" si="797"/>
        <v>2057.5</v>
      </c>
      <c r="AH247" s="20">
        <f t="shared" si="798"/>
        <v>2057.5</v>
      </c>
      <c r="AI247" s="20">
        <f t="shared" si="828"/>
        <v>0</v>
      </c>
      <c r="AJ247" s="20">
        <f t="shared" si="799"/>
        <v>0</v>
      </c>
      <c r="AK247" s="20">
        <f t="shared" si="828"/>
        <v>0</v>
      </c>
      <c r="AL247" s="20">
        <f t="shared" si="828"/>
        <v>0</v>
      </c>
      <c r="AM247" s="20">
        <f t="shared" si="828"/>
        <v>0</v>
      </c>
      <c r="AN247" s="20">
        <f t="shared" si="800"/>
        <v>0</v>
      </c>
      <c r="AO247" s="20">
        <f t="shared" si="801"/>
        <v>2057.5</v>
      </c>
      <c r="AP247" s="20">
        <f t="shared" si="802"/>
        <v>2057.5</v>
      </c>
      <c r="AQ247" s="20">
        <f t="shared" si="828"/>
        <v>0</v>
      </c>
      <c r="AR247" s="20">
        <f t="shared" si="828"/>
        <v>0</v>
      </c>
      <c r="AS247" s="20">
        <f t="shared" si="828"/>
        <v>0</v>
      </c>
      <c r="AT247" s="20">
        <f t="shared" si="803"/>
        <v>0</v>
      </c>
      <c r="AU247" s="20">
        <f t="shared" si="804"/>
        <v>2057.5</v>
      </c>
      <c r="AV247" s="20">
        <f t="shared" si="805"/>
        <v>2057.5</v>
      </c>
      <c r="AW247" s="20">
        <f t="shared" si="828"/>
        <v>0</v>
      </c>
      <c r="AX247" s="20">
        <f t="shared" si="828"/>
        <v>0</v>
      </c>
      <c r="AY247" s="20">
        <f t="shared" si="828"/>
        <v>0</v>
      </c>
      <c r="AZ247" s="20">
        <f t="shared" si="806"/>
        <v>0</v>
      </c>
      <c r="BA247" s="20">
        <f t="shared" si="807"/>
        <v>2057.5</v>
      </c>
      <c r="BB247" s="20">
        <f t="shared" si="808"/>
        <v>2057.5</v>
      </c>
      <c r="BC247" s="20">
        <f t="shared" si="828"/>
        <v>496.86399999999998</v>
      </c>
      <c r="BD247" s="20">
        <f t="shared" si="809"/>
        <v>496.86399999999998</v>
      </c>
      <c r="BE247" s="20">
        <f t="shared" si="828"/>
        <v>0</v>
      </c>
      <c r="BF247" s="20">
        <f t="shared" si="828"/>
        <v>0</v>
      </c>
      <c r="BG247" s="20">
        <f t="shared" si="828"/>
        <v>0</v>
      </c>
      <c r="BH247" s="20">
        <f t="shared" si="760"/>
        <v>496.86399999999998</v>
      </c>
      <c r="BI247" s="20">
        <f t="shared" si="761"/>
        <v>2057.5</v>
      </c>
      <c r="BJ247" s="20">
        <f t="shared" si="762"/>
        <v>2057.5</v>
      </c>
      <c r="BK247" s="20">
        <f t="shared" si="828"/>
        <v>0</v>
      </c>
      <c r="BL247" s="20">
        <f t="shared" si="828"/>
        <v>0</v>
      </c>
      <c r="BM247" s="20">
        <f t="shared" si="763"/>
        <v>496.86399999999998</v>
      </c>
      <c r="BN247" s="20">
        <f t="shared" si="764"/>
        <v>2057.5</v>
      </c>
      <c r="BO247" s="20">
        <f t="shared" si="828"/>
        <v>0</v>
      </c>
      <c r="BP247" s="20">
        <f t="shared" si="828"/>
        <v>0</v>
      </c>
      <c r="BQ247" s="20">
        <f t="shared" si="828"/>
        <v>0</v>
      </c>
      <c r="BR247" s="20">
        <f t="shared" si="765"/>
        <v>496.86399999999998</v>
      </c>
      <c r="BS247" s="20">
        <f t="shared" si="766"/>
        <v>2057.5</v>
      </c>
      <c r="BT247" s="20">
        <f t="shared" si="767"/>
        <v>2057.5</v>
      </c>
      <c r="BU247" s="20">
        <f t="shared" si="828"/>
        <v>0</v>
      </c>
      <c r="BV247" s="20">
        <f t="shared" si="768"/>
        <v>496.86399999999998</v>
      </c>
      <c r="BW247" s="20">
        <f t="shared" si="828"/>
        <v>292.036</v>
      </c>
      <c r="BX247" s="20">
        <f t="shared" si="828"/>
        <v>0</v>
      </c>
      <c r="BY247" s="20">
        <f t="shared" si="720"/>
        <v>788.9</v>
      </c>
      <c r="BZ247" s="20">
        <f t="shared" si="721"/>
        <v>2057.5</v>
      </c>
      <c r="CA247" s="20">
        <f t="shared" si="828"/>
        <v>0</v>
      </c>
      <c r="CB247" s="20">
        <f t="shared" si="722"/>
        <v>788.9</v>
      </c>
      <c r="CC247" s="20">
        <f t="shared" si="828"/>
        <v>-8.32</v>
      </c>
      <c r="CD247" s="20">
        <f t="shared" si="723"/>
        <v>780.57999999999993</v>
      </c>
      <c r="CE247" s="20">
        <f t="shared" si="828"/>
        <v>0</v>
      </c>
    </row>
    <row r="248" spans="1:84" x14ac:dyDescent="0.25">
      <c r="A248" s="10" t="s">
        <v>227</v>
      </c>
      <c r="B248" s="19">
        <v>620</v>
      </c>
      <c r="C248" s="10"/>
      <c r="D248" s="10"/>
      <c r="E248" s="25" t="s">
        <v>616</v>
      </c>
      <c r="F248" s="20">
        <f>F249</f>
        <v>0</v>
      </c>
      <c r="G248" s="20">
        <f t="shared" si="828"/>
        <v>2057.5</v>
      </c>
      <c r="H248" s="20">
        <f t="shared" si="828"/>
        <v>2057.5</v>
      </c>
      <c r="I248" s="20">
        <f t="shared" si="828"/>
        <v>0</v>
      </c>
      <c r="J248" s="20">
        <f t="shared" si="828"/>
        <v>0</v>
      </c>
      <c r="K248" s="20">
        <f t="shared" si="828"/>
        <v>0</v>
      </c>
      <c r="L248" s="20">
        <f t="shared" si="812"/>
        <v>0</v>
      </c>
      <c r="M248" s="20">
        <f t="shared" si="813"/>
        <v>2057.5</v>
      </c>
      <c r="N248" s="20">
        <f t="shared" si="814"/>
        <v>2057.5</v>
      </c>
      <c r="O248" s="20">
        <f t="shared" si="828"/>
        <v>0</v>
      </c>
      <c r="P248" s="20">
        <f t="shared" si="828"/>
        <v>0</v>
      </c>
      <c r="Q248" s="20">
        <f t="shared" si="828"/>
        <v>0</v>
      </c>
      <c r="R248" s="20">
        <f t="shared" si="789"/>
        <v>0</v>
      </c>
      <c r="S248" s="20">
        <f t="shared" si="790"/>
        <v>2057.5</v>
      </c>
      <c r="T248" s="20">
        <f t="shared" si="791"/>
        <v>2057.5</v>
      </c>
      <c r="U248" s="20">
        <f t="shared" si="828"/>
        <v>0</v>
      </c>
      <c r="V248" s="20">
        <f t="shared" si="792"/>
        <v>0</v>
      </c>
      <c r="W248" s="20">
        <f t="shared" si="828"/>
        <v>0</v>
      </c>
      <c r="X248" s="20">
        <f t="shared" si="828"/>
        <v>0</v>
      </c>
      <c r="Y248" s="20">
        <f t="shared" si="828"/>
        <v>0</v>
      </c>
      <c r="Z248" s="20">
        <f t="shared" si="793"/>
        <v>0</v>
      </c>
      <c r="AA248" s="20">
        <f t="shared" si="794"/>
        <v>2057.5</v>
      </c>
      <c r="AB248" s="20">
        <f t="shared" si="795"/>
        <v>2057.5</v>
      </c>
      <c r="AC248" s="20">
        <f t="shared" si="828"/>
        <v>0</v>
      </c>
      <c r="AD248" s="20">
        <f t="shared" si="828"/>
        <v>0</v>
      </c>
      <c r="AE248" s="20">
        <f t="shared" si="828"/>
        <v>0</v>
      </c>
      <c r="AF248" s="20">
        <f t="shared" si="796"/>
        <v>0</v>
      </c>
      <c r="AG248" s="20">
        <f t="shared" si="797"/>
        <v>2057.5</v>
      </c>
      <c r="AH248" s="20">
        <f t="shared" si="798"/>
        <v>2057.5</v>
      </c>
      <c r="AI248" s="20">
        <f t="shared" si="828"/>
        <v>0</v>
      </c>
      <c r="AJ248" s="20">
        <f t="shared" si="799"/>
        <v>0</v>
      </c>
      <c r="AK248" s="20">
        <f t="shared" si="828"/>
        <v>0</v>
      </c>
      <c r="AL248" s="20">
        <f t="shared" si="828"/>
        <v>0</v>
      </c>
      <c r="AM248" s="20">
        <f t="shared" si="828"/>
        <v>0</v>
      </c>
      <c r="AN248" s="20">
        <f t="shared" si="800"/>
        <v>0</v>
      </c>
      <c r="AO248" s="20">
        <f t="shared" si="801"/>
        <v>2057.5</v>
      </c>
      <c r="AP248" s="20">
        <f t="shared" si="802"/>
        <v>2057.5</v>
      </c>
      <c r="AQ248" s="20">
        <f t="shared" si="828"/>
        <v>0</v>
      </c>
      <c r="AR248" s="20">
        <f t="shared" si="828"/>
        <v>0</v>
      </c>
      <c r="AS248" s="20">
        <f t="shared" si="828"/>
        <v>0</v>
      </c>
      <c r="AT248" s="20">
        <f t="shared" si="803"/>
        <v>0</v>
      </c>
      <c r="AU248" s="20">
        <f t="shared" si="804"/>
        <v>2057.5</v>
      </c>
      <c r="AV248" s="20">
        <f t="shared" si="805"/>
        <v>2057.5</v>
      </c>
      <c r="AW248" s="20">
        <f t="shared" si="828"/>
        <v>0</v>
      </c>
      <c r="AX248" s="20">
        <f t="shared" si="828"/>
        <v>0</v>
      </c>
      <c r="AY248" s="20">
        <f t="shared" si="828"/>
        <v>0</v>
      </c>
      <c r="AZ248" s="20">
        <f t="shared" si="806"/>
        <v>0</v>
      </c>
      <c r="BA248" s="20">
        <f t="shared" si="807"/>
        <v>2057.5</v>
      </c>
      <c r="BB248" s="20">
        <f t="shared" si="808"/>
        <v>2057.5</v>
      </c>
      <c r="BC248" s="20">
        <f t="shared" si="828"/>
        <v>496.86399999999998</v>
      </c>
      <c r="BD248" s="20">
        <f t="shared" si="809"/>
        <v>496.86399999999998</v>
      </c>
      <c r="BE248" s="20">
        <f t="shared" si="828"/>
        <v>0</v>
      </c>
      <c r="BF248" s="20">
        <f t="shared" si="828"/>
        <v>0</v>
      </c>
      <c r="BG248" s="20">
        <f t="shared" si="828"/>
        <v>0</v>
      </c>
      <c r="BH248" s="20">
        <f t="shared" si="760"/>
        <v>496.86399999999998</v>
      </c>
      <c r="BI248" s="20">
        <f t="shared" si="761"/>
        <v>2057.5</v>
      </c>
      <c r="BJ248" s="20">
        <f t="shared" si="762"/>
        <v>2057.5</v>
      </c>
      <c r="BK248" s="20">
        <f t="shared" si="828"/>
        <v>0</v>
      </c>
      <c r="BL248" s="20">
        <f t="shared" si="828"/>
        <v>0</v>
      </c>
      <c r="BM248" s="20">
        <f t="shared" si="763"/>
        <v>496.86399999999998</v>
      </c>
      <c r="BN248" s="20">
        <f t="shared" si="764"/>
        <v>2057.5</v>
      </c>
      <c r="BO248" s="20">
        <f t="shared" si="828"/>
        <v>0</v>
      </c>
      <c r="BP248" s="20">
        <f t="shared" si="828"/>
        <v>0</v>
      </c>
      <c r="BQ248" s="20">
        <f t="shared" si="828"/>
        <v>0</v>
      </c>
      <c r="BR248" s="20">
        <f t="shared" si="765"/>
        <v>496.86399999999998</v>
      </c>
      <c r="BS248" s="20">
        <f t="shared" si="766"/>
        <v>2057.5</v>
      </c>
      <c r="BT248" s="20">
        <f t="shared" si="767"/>
        <v>2057.5</v>
      </c>
      <c r="BU248" s="20">
        <f t="shared" si="828"/>
        <v>0</v>
      </c>
      <c r="BV248" s="20">
        <f t="shared" si="768"/>
        <v>496.86399999999998</v>
      </c>
      <c r="BW248" s="20">
        <f t="shared" si="828"/>
        <v>292.036</v>
      </c>
      <c r="BX248" s="20">
        <f t="shared" si="828"/>
        <v>0</v>
      </c>
      <c r="BY248" s="20">
        <f t="shared" si="720"/>
        <v>788.9</v>
      </c>
      <c r="BZ248" s="20">
        <f t="shared" si="721"/>
        <v>2057.5</v>
      </c>
      <c r="CA248" s="20">
        <f t="shared" si="828"/>
        <v>0</v>
      </c>
      <c r="CB248" s="20">
        <f t="shared" si="722"/>
        <v>788.9</v>
      </c>
      <c r="CC248" s="20">
        <f t="shared" si="828"/>
        <v>-8.32</v>
      </c>
      <c r="CD248" s="20">
        <f t="shared" si="723"/>
        <v>780.57999999999993</v>
      </c>
      <c r="CE248" s="20">
        <f t="shared" si="828"/>
        <v>0</v>
      </c>
    </row>
    <row r="249" spans="1:84" x14ac:dyDescent="0.25">
      <c r="A249" s="10" t="s">
        <v>227</v>
      </c>
      <c r="B249" s="19">
        <v>620</v>
      </c>
      <c r="C249" s="10" t="s">
        <v>343</v>
      </c>
      <c r="D249" s="10" t="s">
        <v>336</v>
      </c>
      <c r="E249" s="25" t="s">
        <v>589</v>
      </c>
      <c r="F249" s="20">
        <v>0</v>
      </c>
      <c r="G249" s="20">
        <v>2057.5</v>
      </c>
      <c r="H249" s="20">
        <v>2057.5</v>
      </c>
      <c r="I249" s="20"/>
      <c r="J249" s="20"/>
      <c r="K249" s="20"/>
      <c r="L249" s="20">
        <f t="shared" si="812"/>
        <v>0</v>
      </c>
      <c r="M249" s="20">
        <f t="shared" si="813"/>
        <v>2057.5</v>
      </c>
      <c r="N249" s="20">
        <f t="shared" si="814"/>
        <v>2057.5</v>
      </c>
      <c r="O249" s="20"/>
      <c r="P249" s="20"/>
      <c r="Q249" s="20"/>
      <c r="R249" s="20">
        <f t="shared" si="789"/>
        <v>0</v>
      </c>
      <c r="S249" s="20">
        <f t="shared" si="790"/>
        <v>2057.5</v>
      </c>
      <c r="T249" s="20">
        <f t="shared" si="791"/>
        <v>2057.5</v>
      </c>
      <c r="U249" s="20"/>
      <c r="V249" s="20">
        <f t="shared" si="792"/>
        <v>0</v>
      </c>
      <c r="W249" s="20"/>
      <c r="X249" s="20"/>
      <c r="Y249" s="20"/>
      <c r="Z249" s="20">
        <f t="shared" si="793"/>
        <v>0</v>
      </c>
      <c r="AA249" s="20">
        <f t="shared" si="794"/>
        <v>2057.5</v>
      </c>
      <c r="AB249" s="20">
        <f t="shared" si="795"/>
        <v>2057.5</v>
      </c>
      <c r="AC249" s="20"/>
      <c r="AD249" s="20"/>
      <c r="AE249" s="20"/>
      <c r="AF249" s="20">
        <f t="shared" si="796"/>
        <v>0</v>
      </c>
      <c r="AG249" s="20">
        <f t="shared" si="797"/>
        <v>2057.5</v>
      </c>
      <c r="AH249" s="20">
        <f t="shared" si="798"/>
        <v>2057.5</v>
      </c>
      <c r="AI249" s="20"/>
      <c r="AJ249" s="20">
        <f t="shared" si="799"/>
        <v>0</v>
      </c>
      <c r="AK249" s="20"/>
      <c r="AL249" s="20"/>
      <c r="AM249" s="20"/>
      <c r="AN249" s="20">
        <f t="shared" si="800"/>
        <v>0</v>
      </c>
      <c r="AO249" s="20">
        <f t="shared" si="801"/>
        <v>2057.5</v>
      </c>
      <c r="AP249" s="20">
        <f t="shared" si="802"/>
        <v>2057.5</v>
      </c>
      <c r="AQ249" s="20"/>
      <c r="AR249" s="20"/>
      <c r="AS249" s="20"/>
      <c r="AT249" s="20">
        <f t="shared" si="803"/>
        <v>0</v>
      </c>
      <c r="AU249" s="20">
        <f t="shared" si="804"/>
        <v>2057.5</v>
      </c>
      <c r="AV249" s="20">
        <f t="shared" si="805"/>
        <v>2057.5</v>
      </c>
      <c r="AW249" s="20"/>
      <c r="AX249" s="20"/>
      <c r="AY249" s="20"/>
      <c r="AZ249" s="20">
        <f t="shared" si="806"/>
        <v>0</v>
      </c>
      <c r="BA249" s="20">
        <f t="shared" si="807"/>
        <v>2057.5</v>
      </c>
      <c r="BB249" s="20">
        <f t="shared" si="808"/>
        <v>2057.5</v>
      </c>
      <c r="BC249" s="20">
        <v>496.86399999999998</v>
      </c>
      <c r="BD249" s="20">
        <f t="shared" si="809"/>
        <v>496.86399999999998</v>
      </c>
      <c r="BE249" s="20"/>
      <c r="BF249" s="20"/>
      <c r="BG249" s="20"/>
      <c r="BH249" s="20">
        <f t="shared" si="760"/>
        <v>496.86399999999998</v>
      </c>
      <c r="BI249" s="20">
        <f t="shared" si="761"/>
        <v>2057.5</v>
      </c>
      <c r="BJ249" s="20">
        <f t="shared" si="762"/>
        <v>2057.5</v>
      </c>
      <c r="BK249" s="20"/>
      <c r="BL249" s="20"/>
      <c r="BM249" s="20">
        <f t="shared" si="763"/>
        <v>496.86399999999998</v>
      </c>
      <c r="BN249" s="20">
        <f t="shared" si="764"/>
        <v>2057.5</v>
      </c>
      <c r="BO249" s="20"/>
      <c r="BP249" s="20"/>
      <c r="BQ249" s="20"/>
      <c r="BR249" s="20">
        <f t="shared" si="765"/>
        <v>496.86399999999998</v>
      </c>
      <c r="BS249" s="20">
        <f t="shared" si="766"/>
        <v>2057.5</v>
      </c>
      <c r="BT249" s="20">
        <f t="shared" si="767"/>
        <v>2057.5</v>
      </c>
      <c r="BU249" s="20"/>
      <c r="BV249" s="20">
        <f t="shared" si="768"/>
        <v>496.86399999999998</v>
      </c>
      <c r="BW249" s="20">
        <v>292.036</v>
      </c>
      <c r="BX249" s="20"/>
      <c r="BY249" s="20">
        <f t="shared" si="720"/>
        <v>788.9</v>
      </c>
      <c r="BZ249" s="20">
        <f t="shared" si="721"/>
        <v>2057.5</v>
      </c>
      <c r="CA249" s="20"/>
      <c r="CB249" s="20">
        <f t="shared" si="722"/>
        <v>788.9</v>
      </c>
      <c r="CC249" s="20">
        <v>-8.32</v>
      </c>
      <c r="CD249" s="20">
        <f t="shared" si="723"/>
        <v>780.57999999999993</v>
      </c>
      <c r="CE249" s="20"/>
    </row>
    <row r="250" spans="1:84" ht="63" hidden="1" x14ac:dyDescent="0.25">
      <c r="A250" s="10" t="s">
        <v>1198</v>
      </c>
      <c r="B250" s="19"/>
      <c r="C250" s="10"/>
      <c r="D250" s="10"/>
      <c r="E250" s="25" t="s">
        <v>1200</v>
      </c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>
        <f>AG251</f>
        <v>0</v>
      </c>
      <c r="AH250" s="20">
        <f t="shared" ref="AH250:CE252" si="829">AH251</f>
        <v>0</v>
      </c>
      <c r="AI250" s="20">
        <f t="shared" si="829"/>
        <v>0</v>
      </c>
      <c r="AJ250" s="20">
        <f t="shared" si="829"/>
        <v>0</v>
      </c>
      <c r="AK250" s="20">
        <f t="shared" si="829"/>
        <v>500</v>
      </c>
      <c r="AL250" s="20">
        <f t="shared" si="829"/>
        <v>0</v>
      </c>
      <c r="AM250" s="20">
        <f t="shared" si="829"/>
        <v>0</v>
      </c>
      <c r="AN250" s="20">
        <f t="shared" si="800"/>
        <v>500</v>
      </c>
      <c r="AO250" s="20">
        <f t="shared" si="801"/>
        <v>0</v>
      </c>
      <c r="AP250" s="20">
        <f t="shared" si="802"/>
        <v>0</v>
      </c>
      <c r="AQ250" s="20">
        <f t="shared" si="829"/>
        <v>0</v>
      </c>
      <c r="AR250" s="20">
        <f t="shared" si="829"/>
        <v>0</v>
      </c>
      <c r="AS250" s="20">
        <f t="shared" si="829"/>
        <v>0</v>
      </c>
      <c r="AT250" s="20">
        <f t="shared" si="803"/>
        <v>500</v>
      </c>
      <c r="AU250" s="20">
        <f t="shared" si="804"/>
        <v>0</v>
      </c>
      <c r="AV250" s="20">
        <f t="shared" si="805"/>
        <v>0</v>
      </c>
      <c r="AW250" s="20">
        <f t="shared" si="829"/>
        <v>0</v>
      </c>
      <c r="AX250" s="20">
        <f t="shared" si="829"/>
        <v>0</v>
      </c>
      <c r="AY250" s="20">
        <f t="shared" si="829"/>
        <v>0</v>
      </c>
      <c r="AZ250" s="20">
        <f t="shared" si="806"/>
        <v>500</v>
      </c>
      <c r="BA250" s="20">
        <f t="shared" si="807"/>
        <v>0</v>
      </c>
      <c r="BB250" s="20">
        <f t="shared" si="808"/>
        <v>0</v>
      </c>
      <c r="BC250" s="20">
        <f t="shared" si="829"/>
        <v>0</v>
      </c>
      <c r="BD250" s="20">
        <f t="shared" si="809"/>
        <v>500</v>
      </c>
      <c r="BE250" s="20">
        <f t="shared" si="829"/>
        <v>0</v>
      </c>
      <c r="BF250" s="20">
        <f t="shared" si="829"/>
        <v>0</v>
      </c>
      <c r="BG250" s="20">
        <f t="shared" si="829"/>
        <v>0</v>
      </c>
      <c r="BH250" s="20">
        <f t="shared" si="760"/>
        <v>500</v>
      </c>
      <c r="BI250" s="20">
        <f t="shared" si="761"/>
        <v>0</v>
      </c>
      <c r="BJ250" s="20">
        <f t="shared" si="762"/>
        <v>0</v>
      </c>
      <c r="BK250" s="20">
        <f t="shared" si="829"/>
        <v>0</v>
      </c>
      <c r="BL250" s="20">
        <f t="shared" si="829"/>
        <v>0</v>
      </c>
      <c r="BM250" s="20">
        <f t="shared" si="763"/>
        <v>500</v>
      </c>
      <c r="BN250" s="20">
        <f t="shared" si="764"/>
        <v>0</v>
      </c>
      <c r="BO250" s="20">
        <f t="shared" si="829"/>
        <v>0</v>
      </c>
      <c r="BP250" s="20">
        <f t="shared" si="829"/>
        <v>0</v>
      </c>
      <c r="BQ250" s="20">
        <f t="shared" si="829"/>
        <v>0</v>
      </c>
      <c r="BR250" s="20">
        <f t="shared" si="765"/>
        <v>500</v>
      </c>
      <c r="BS250" s="20">
        <f t="shared" si="766"/>
        <v>0</v>
      </c>
      <c r="BT250" s="20">
        <f t="shared" si="767"/>
        <v>0</v>
      </c>
      <c r="BU250" s="20">
        <f t="shared" si="829"/>
        <v>0</v>
      </c>
      <c r="BV250" s="20">
        <f t="shared" si="768"/>
        <v>500</v>
      </c>
      <c r="BW250" s="20">
        <f t="shared" si="829"/>
        <v>0</v>
      </c>
      <c r="BX250" s="20">
        <f t="shared" si="829"/>
        <v>0</v>
      </c>
      <c r="BY250" s="20">
        <f t="shared" si="720"/>
        <v>500</v>
      </c>
      <c r="BZ250" s="20">
        <f t="shared" si="721"/>
        <v>0</v>
      </c>
      <c r="CA250" s="20">
        <f t="shared" si="829"/>
        <v>0</v>
      </c>
      <c r="CB250" s="20">
        <f t="shared" si="722"/>
        <v>500</v>
      </c>
      <c r="CC250" s="20">
        <f t="shared" si="829"/>
        <v>-500</v>
      </c>
      <c r="CD250" s="20">
        <f t="shared" si="723"/>
        <v>0</v>
      </c>
      <c r="CE250" s="20">
        <f t="shared" si="829"/>
        <v>0</v>
      </c>
      <c r="CF250" s="1">
        <v>0</v>
      </c>
    </row>
    <row r="251" spans="1:84" ht="47.25" hidden="1" x14ac:dyDescent="0.25">
      <c r="A251" s="10" t="s">
        <v>1198</v>
      </c>
      <c r="B251" s="19">
        <v>600</v>
      </c>
      <c r="C251" s="10"/>
      <c r="D251" s="10"/>
      <c r="E251" s="25" t="s">
        <v>614</v>
      </c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>
        <f>AG252</f>
        <v>0</v>
      </c>
      <c r="AH251" s="20">
        <f t="shared" si="829"/>
        <v>0</v>
      </c>
      <c r="AI251" s="20">
        <f t="shared" si="829"/>
        <v>0</v>
      </c>
      <c r="AJ251" s="20">
        <f t="shared" si="829"/>
        <v>0</v>
      </c>
      <c r="AK251" s="20">
        <f t="shared" si="829"/>
        <v>500</v>
      </c>
      <c r="AL251" s="20">
        <f t="shared" si="829"/>
        <v>0</v>
      </c>
      <c r="AM251" s="20">
        <f t="shared" si="829"/>
        <v>0</v>
      </c>
      <c r="AN251" s="20">
        <f t="shared" si="800"/>
        <v>500</v>
      </c>
      <c r="AO251" s="20">
        <f t="shared" si="801"/>
        <v>0</v>
      </c>
      <c r="AP251" s="20">
        <f t="shared" si="802"/>
        <v>0</v>
      </c>
      <c r="AQ251" s="20">
        <f t="shared" si="829"/>
        <v>0</v>
      </c>
      <c r="AR251" s="20">
        <f t="shared" si="829"/>
        <v>0</v>
      </c>
      <c r="AS251" s="20">
        <f t="shared" si="829"/>
        <v>0</v>
      </c>
      <c r="AT251" s="20">
        <f t="shared" si="803"/>
        <v>500</v>
      </c>
      <c r="AU251" s="20">
        <f t="shared" si="804"/>
        <v>0</v>
      </c>
      <c r="AV251" s="20">
        <f t="shared" si="805"/>
        <v>0</v>
      </c>
      <c r="AW251" s="20">
        <f t="shared" si="829"/>
        <v>0</v>
      </c>
      <c r="AX251" s="20">
        <f t="shared" si="829"/>
        <v>0</v>
      </c>
      <c r="AY251" s="20">
        <f t="shared" si="829"/>
        <v>0</v>
      </c>
      <c r="AZ251" s="20">
        <f t="shared" si="806"/>
        <v>500</v>
      </c>
      <c r="BA251" s="20">
        <f t="shared" si="807"/>
        <v>0</v>
      </c>
      <c r="BB251" s="20">
        <f t="shared" si="808"/>
        <v>0</v>
      </c>
      <c r="BC251" s="20">
        <f t="shared" si="829"/>
        <v>0</v>
      </c>
      <c r="BD251" s="20">
        <f t="shared" si="809"/>
        <v>500</v>
      </c>
      <c r="BE251" s="20">
        <f t="shared" si="829"/>
        <v>0</v>
      </c>
      <c r="BF251" s="20">
        <f t="shared" si="829"/>
        <v>0</v>
      </c>
      <c r="BG251" s="20">
        <f t="shared" si="829"/>
        <v>0</v>
      </c>
      <c r="BH251" s="20">
        <f t="shared" si="760"/>
        <v>500</v>
      </c>
      <c r="BI251" s="20">
        <f t="shared" si="761"/>
        <v>0</v>
      </c>
      <c r="BJ251" s="20">
        <f t="shared" si="762"/>
        <v>0</v>
      </c>
      <c r="BK251" s="20">
        <f t="shared" si="829"/>
        <v>0</v>
      </c>
      <c r="BL251" s="20">
        <f t="shared" si="829"/>
        <v>0</v>
      </c>
      <c r="BM251" s="20">
        <f t="shared" si="763"/>
        <v>500</v>
      </c>
      <c r="BN251" s="20">
        <f t="shared" si="764"/>
        <v>0</v>
      </c>
      <c r="BO251" s="20">
        <f t="shared" si="829"/>
        <v>0</v>
      </c>
      <c r="BP251" s="20">
        <f t="shared" si="829"/>
        <v>0</v>
      </c>
      <c r="BQ251" s="20">
        <f t="shared" si="829"/>
        <v>0</v>
      </c>
      <c r="BR251" s="20">
        <f t="shared" si="765"/>
        <v>500</v>
      </c>
      <c r="BS251" s="20">
        <f t="shared" si="766"/>
        <v>0</v>
      </c>
      <c r="BT251" s="20">
        <f t="shared" si="767"/>
        <v>0</v>
      </c>
      <c r="BU251" s="20">
        <f t="shared" si="829"/>
        <v>0</v>
      </c>
      <c r="BV251" s="20">
        <f t="shared" si="768"/>
        <v>500</v>
      </c>
      <c r="BW251" s="20">
        <f t="shared" si="829"/>
        <v>0</v>
      </c>
      <c r="BX251" s="20">
        <f t="shared" si="829"/>
        <v>0</v>
      </c>
      <c r="BY251" s="20">
        <f t="shared" si="720"/>
        <v>500</v>
      </c>
      <c r="BZ251" s="20">
        <f t="shared" si="721"/>
        <v>0</v>
      </c>
      <c r="CA251" s="20">
        <f t="shared" si="829"/>
        <v>0</v>
      </c>
      <c r="CB251" s="20">
        <f t="shared" si="722"/>
        <v>500</v>
      </c>
      <c r="CC251" s="20">
        <f t="shared" si="829"/>
        <v>-500</v>
      </c>
      <c r="CD251" s="20">
        <f t="shared" si="723"/>
        <v>0</v>
      </c>
      <c r="CE251" s="20">
        <f t="shared" si="829"/>
        <v>0</v>
      </c>
      <c r="CF251" s="1">
        <v>0</v>
      </c>
    </row>
    <row r="252" spans="1:84" hidden="1" x14ac:dyDescent="0.25">
      <c r="A252" s="10" t="s">
        <v>1198</v>
      </c>
      <c r="B252" s="19">
        <v>620</v>
      </c>
      <c r="C252" s="10"/>
      <c r="D252" s="10"/>
      <c r="E252" s="25" t="s">
        <v>616</v>
      </c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>
        <f>AG253</f>
        <v>0</v>
      </c>
      <c r="AH252" s="20">
        <f t="shared" si="829"/>
        <v>0</v>
      </c>
      <c r="AI252" s="20">
        <f t="shared" si="829"/>
        <v>0</v>
      </c>
      <c r="AJ252" s="20">
        <f t="shared" si="829"/>
        <v>0</v>
      </c>
      <c r="AK252" s="20">
        <f t="shared" si="829"/>
        <v>500</v>
      </c>
      <c r="AL252" s="20">
        <f t="shared" si="829"/>
        <v>0</v>
      </c>
      <c r="AM252" s="20">
        <f t="shared" si="829"/>
        <v>0</v>
      </c>
      <c r="AN252" s="20">
        <f t="shared" si="800"/>
        <v>500</v>
      </c>
      <c r="AO252" s="20">
        <f t="shared" si="801"/>
        <v>0</v>
      </c>
      <c r="AP252" s="20">
        <f t="shared" si="802"/>
        <v>0</v>
      </c>
      <c r="AQ252" s="20">
        <f t="shared" si="829"/>
        <v>0</v>
      </c>
      <c r="AR252" s="20">
        <f t="shared" si="829"/>
        <v>0</v>
      </c>
      <c r="AS252" s="20">
        <f t="shared" si="829"/>
        <v>0</v>
      </c>
      <c r="AT252" s="20">
        <f t="shared" si="803"/>
        <v>500</v>
      </c>
      <c r="AU252" s="20">
        <f t="shared" si="804"/>
        <v>0</v>
      </c>
      <c r="AV252" s="20">
        <f t="shared" si="805"/>
        <v>0</v>
      </c>
      <c r="AW252" s="20">
        <f t="shared" si="829"/>
        <v>0</v>
      </c>
      <c r="AX252" s="20">
        <f t="shared" si="829"/>
        <v>0</v>
      </c>
      <c r="AY252" s="20">
        <f t="shared" si="829"/>
        <v>0</v>
      </c>
      <c r="AZ252" s="20">
        <f t="shared" si="806"/>
        <v>500</v>
      </c>
      <c r="BA252" s="20">
        <f t="shared" si="807"/>
        <v>0</v>
      </c>
      <c r="BB252" s="20">
        <f t="shared" si="808"/>
        <v>0</v>
      </c>
      <c r="BC252" s="20">
        <f t="shared" si="829"/>
        <v>0</v>
      </c>
      <c r="BD252" s="20">
        <f t="shared" si="809"/>
        <v>500</v>
      </c>
      <c r="BE252" s="20">
        <f t="shared" si="829"/>
        <v>0</v>
      </c>
      <c r="BF252" s="20">
        <f t="shared" si="829"/>
        <v>0</v>
      </c>
      <c r="BG252" s="20">
        <f t="shared" si="829"/>
        <v>0</v>
      </c>
      <c r="BH252" s="20">
        <f t="shared" si="760"/>
        <v>500</v>
      </c>
      <c r="BI252" s="20">
        <f t="shared" si="761"/>
        <v>0</v>
      </c>
      <c r="BJ252" s="20">
        <f t="shared" si="762"/>
        <v>0</v>
      </c>
      <c r="BK252" s="20">
        <f t="shared" si="829"/>
        <v>0</v>
      </c>
      <c r="BL252" s="20">
        <f t="shared" si="829"/>
        <v>0</v>
      </c>
      <c r="BM252" s="20">
        <f t="shared" si="763"/>
        <v>500</v>
      </c>
      <c r="BN252" s="20">
        <f t="shared" si="764"/>
        <v>0</v>
      </c>
      <c r="BO252" s="20">
        <f t="shared" si="829"/>
        <v>0</v>
      </c>
      <c r="BP252" s="20">
        <f t="shared" si="829"/>
        <v>0</v>
      </c>
      <c r="BQ252" s="20">
        <f t="shared" si="829"/>
        <v>0</v>
      </c>
      <c r="BR252" s="20">
        <f t="shared" si="765"/>
        <v>500</v>
      </c>
      <c r="BS252" s="20">
        <f t="shared" si="766"/>
        <v>0</v>
      </c>
      <c r="BT252" s="20">
        <f t="shared" si="767"/>
        <v>0</v>
      </c>
      <c r="BU252" s="20">
        <f t="shared" si="829"/>
        <v>0</v>
      </c>
      <c r="BV252" s="20">
        <f t="shared" si="768"/>
        <v>500</v>
      </c>
      <c r="BW252" s="20">
        <f t="shared" si="829"/>
        <v>0</v>
      </c>
      <c r="BX252" s="20">
        <f t="shared" si="829"/>
        <v>0</v>
      </c>
      <c r="BY252" s="20">
        <f t="shared" si="720"/>
        <v>500</v>
      </c>
      <c r="BZ252" s="20">
        <f t="shared" si="721"/>
        <v>0</v>
      </c>
      <c r="CA252" s="20">
        <f t="shared" si="829"/>
        <v>0</v>
      </c>
      <c r="CB252" s="20">
        <f t="shared" si="722"/>
        <v>500</v>
      </c>
      <c r="CC252" s="20">
        <f t="shared" si="829"/>
        <v>-500</v>
      </c>
      <c r="CD252" s="20">
        <f t="shared" si="723"/>
        <v>0</v>
      </c>
      <c r="CE252" s="20">
        <f t="shared" si="829"/>
        <v>0</v>
      </c>
      <c r="CF252" s="1">
        <v>0</v>
      </c>
    </row>
    <row r="253" spans="1:84" hidden="1" x14ac:dyDescent="0.25">
      <c r="A253" s="10" t="s">
        <v>1198</v>
      </c>
      <c r="B253" s="19">
        <v>620</v>
      </c>
      <c r="C253" s="10" t="s">
        <v>343</v>
      </c>
      <c r="D253" s="10" t="s">
        <v>336</v>
      </c>
      <c r="E253" s="25" t="s">
        <v>589</v>
      </c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>
        <v>0</v>
      </c>
      <c r="AH253" s="20">
        <v>0</v>
      </c>
      <c r="AI253" s="20"/>
      <c r="AJ253" s="20">
        <v>0</v>
      </c>
      <c r="AK253" s="20">
        <v>500</v>
      </c>
      <c r="AL253" s="20"/>
      <c r="AM253" s="20"/>
      <c r="AN253" s="20">
        <f t="shared" si="800"/>
        <v>500</v>
      </c>
      <c r="AO253" s="20">
        <f t="shared" si="801"/>
        <v>0</v>
      </c>
      <c r="AP253" s="20">
        <f t="shared" si="802"/>
        <v>0</v>
      </c>
      <c r="AQ253" s="20"/>
      <c r="AR253" s="20"/>
      <c r="AS253" s="20"/>
      <c r="AT253" s="20">
        <f t="shared" si="803"/>
        <v>500</v>
      </c>
      <c r="AU253" s="20">
        <f t="shared" si="804"/>
        <v>0</v>
      </c>
      <c r="AV253" s="20">
        <f t="shared" si="805"/>
        <v>0</v>
      </c>
      <c r="AW253" s="20"/>
      <c r="AX253" s="20"/>
      <c r="AY253" s="20"/>
      <c r="AZ253" s="20">
        <f t="shared" si="806"/>
        <v>500</v>
      </c>
      <c r="BA253" s="20">
        <f t="shared" si="807"/>
        <v>0</v>
      </c>
      <c r="BB253" s="20">
        <f t="shared" si="808"/>
        <v>0</v>
      </c>
      <c r="BC253" s="20"/>
      <c r="BD253" s="20">
        <f t="shared" si="809"/>
        <v>500</v>
      </c>
      <c r="BE253" s="20"/>
      <c r="BF253" s="20"/>
      <c r="BG253" s="20"/>
      <c r="BH253" s="20">
        <f t="shared" si="760"/>
        <v>500</v>
      </c>
      <c r="BI253" s="20">
        <f t="shared" si="761"/>
        <v>0</v>
      </c>
      <c r="BJ253" s="20">
        <f t="shared" si="762"/>
        <v>0</v>
      </c>
      <c r="BK253" s="20"/>
      <c r="BL253" s="20"/>
      <c r="BM253" s="20">
        <f t="shared" si="763"/>
        <v>500</v>
      </c>
      <c r="BN253" s="20">
        <f t="shared" si="764"/>
        <v>0</v>
      </c>
      <c r="BO253" s="20"/>
      <c r="BP253" s="20"/>
      <c r="BQ253" s="20"/>
      <c r="BR253" s="20">
        <f t="shared" si="765"/>
        <v>500</v>
      </c>
      <c r="BS253" s="20">
        <f t="shared" si="766"/>
        <v>0</v>
      </c>
      <c r="BT253" s="20">
        <f t="shared" si="767"/>
        <v>0</v>
      </c>
      <c r="BU253" s="20"/>
      <c r="BV253" s="20">
        <f t="shared" si="768"/>
        <v>500</v>
      </c>
      <c r="BW253" s="20"/>
      <c r="BX253" s="20"/>
      <c r="BY253" s="20">
        <f t="shared" si="720"/>
        <v>500</v>
      </c>
      <c r="BZ253" s="20">
        <f t="shared" si="721"/>
        <v>0</v>
      </c>
      <c r="CA253" s="20"/>
      <c r="CB253" s="20">
        <f t="shared" si="722"/>
        <v>500</v>
      </c>
      <c r="CC253" s="20">
        <v>-500</v>
      </c>
      <c r="CD253" s="20">
        <f t="shared" si="723"/>
        <v>0</v>
      </c>
      <c r="CE253" s="20"/>
      <c r="CF253" s="1">
        <v>0</v>
      </c>
    </row>
    <row r="254" spans="1:84" ht="47.25" x14ac:dyDescent="0.25">
      <c r="A254" s="10" t="s">
        <v>1297</v>
      </c>
      <c r="B254" s="19"/>
      <c r="C254" s="10"/>
      <c r="D254" s="10"/>
      <c r="E254" s="25" t="s">
        <v>1308</v>
      </c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>
        <f>BS255</f>
        <v>0</v>
      </c>
      <c r="BT254" s="20">
        <f t="shared" ref="BT254:CE256" si="830">BT255</f>
        <v>0</v>
      </c>
      <c r="BU254" s="20">
        <f t="shared" si="830"/>
        <v>0</v>
      </c>
      <c r="BV254" s="20">
        <f t="shared" si="830"/>
        <v>0</v>
      </c>
      <c r="BW254" s="20">
        <f t="shared" si="830"/>
        <v>99</v>
      </c>
      <c r="BX254" s="20">
        <f t="shared" si="830"/>
        <v>0</v>
      </c>
      <c r="BY254" s="20">
        <f t="shared" si="720"/>
        <v>99</v>
      </c>
      <c r="BZ254" s="20">
        <f t="shared" si="721"/>
        <v>0</v>
      </c>
      <c r="CA254" s="20">
        <f t="shared" si="830"/>
        <v>0</v>
      </c>
      <c r="CB254" s="20">
        <f t="shared" si="722"/>
        <v>99</v>
      </c>
      <c r="CC254" s="20">
        <f t="shared" si="830"/>
        <v>0</v>
      </c>
      <c r="CD254" s="20">
        <f t="shared" si="723"/>
        <v>99</v>
      </c>
      <c r="CE254" s="20">
        <f t="shared" si="830"/>
        <v>0</v>
      </c>
    </row>
    <row r="255" spans="1:84" ht="47.25" x14ac:dyDescent="0.25">
      <c r="A255" s="10" t="s">
        <v>1297</v>
      </c>
      <c r="B255" s="19">
        <v>600</v>
      </c>
      <c r="C255" s="10"/>
      <c r="D255" s="10"/>
      <c r="E255" s="25" t="s">
        <v>614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>
        <f>BS256</f>
        <v>0</v>
      </c>
      <c r="BT255" s="20">
        <f t="shared" si="830"/>
        <v>0</v>
      </c>
      <c r="BU255" s="20">
        <f t="shared" si="830"/>
        <v>0</v>
      </c>
      <c r="BV255" s="20">
        <f t="shared" si="830"/>
        <v>0</v>
      </c>
      <c r="BW255" s="20">
        <f t="shared" si="830"/>
        <v>99</v>
      </c>
      <c r="BX255" s="20">
        <f t="shared" si="830"/>
        <v>0</v>
      </c>
      <c r="BY255" s="20">
        <f t="shared" si="720"/>
        <v>99</v>
      </c>
      <c r="BZ255" s="20">
        <f t="shared" si="721"/>
        <v>0</v>
      </c>
      <c r="CA255" s="20">
        <f t="shared" si="830"/>
        <v>0</v>
      </c>
      <c r="CB255" s="20">
        <f t="shared" si="722"/>
        <v>99</v>
      </c>
      <c r="CC255" s="20">
        <f t="shared" si="830"/>
        <v>0</v>
      </c>
      <c r="CD255" s="20">
        <f t="shared" si="723"/>
        <v>99</v>
      </c>
      <c r="CE255" s="20">
        <f t="shared" si="830"/>
        <v>0</v>
      </c>
    </row>
    <row r="256" spans="1:84" x14ac:dyDescent="0.25">
      <c r="A256" s="10" t="s">
        <v>1297</v>
      </c>
      <c r="B256" s="19">
        <v>620</v>
      </c>
      <c r="C256" s="10"/>
      <c r="D256" s="10"/>
      <c r="E256" s="25" t="s">
        <v>616</v>
      </c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>
        <f>BS257</f>
        <v>0</v>
      </c>
      <c r="BT256" s="20">
        <f t="shared" si="830"/>
        <v>0</v>
      </c>
      <c r="BU256" s="20">
        <f t="shared" si="830"/>
        <v>0</v>
      </c>
      <c r="BV256" s="20">
        <f t="shared" si="830"/>
        <v>0</v>
      </c>
      <c r="BW256" s="20">
        <f t="shared" si="830"/>
        <v>99</v>
      </c>
      <c r="BX256" s="20">
        <f t="shared" si="830"/>
        <v>0</v>
      </c>
      <c r="BY256" s="20">
        <f t="shared" si="720"/>
        <v>99</v>
      </c>
      <c r="BZ256" s="20">
        <f t="shared" si="721"/>
        <v>0</v>
      </c>
      <c r="CA256" s="20">
        <f t="shared" si="830"/>
        <v>0</v>
      </c>
      <c r="CB256" s="20">
        <f t="shared" si="722"/>
        <v>99</v>
      </c>
      <c r="CC256" s="20">
        <f t="shared" si="830"/>
        <v>0</v>
      </c>
      <c r="CD256" s="20">
        <f t="shared" si="723"/>
        <v>99</v>
      </c>
      <c r="CE256" s="20">
        <f t="shared" si="830"/>
        <v>0</v>
      </c>
    </row>
    <row r="257" spans="1:84" x14ac:dyDescent="0.25">
      <c r="A257" s="10" t="s">
        <v>1297</v>
      </c>
      <c r="B257" s="19">
        <v>620</v>
      </c>
      <c r="C257" s="10" t="s">
        <v>343</v>
      </c>
      <c r="D257" s="10" t="s">
        <v>336</v>
      </c>
      <c r="E257" s="25" t="s">
        <v>589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>
        <v>0</v>
      </c>
      <c r="BT257" s="20">
        <v>0</v>
      </c>
      <c r="BU257" s="20"/>
      <c r="BV257" s="20">
        <v>0</v>
      </c>
      <c r="BW257" s="20">
        <v>99</v>
      </c>
      <c r="BX257" s="20"/>
      <c r="BY257" s="20">
        <f t="shared" si="720"/>
        <v>99</v>
      </c>
      <c r="BZ257" s="20">
        <f t="shared" si="721"/>
        <v>0</v>
      </c>
      <c r="CA257" s="20"/>
      <c r="CB257" s="20">
        <f t="shared" si="722"/>
        <v>99</v>
      </c>
      <c r="CC257" s="20"/>
      <c r="CD257" s="20">
        <f t="shared" si="723"/>
        <v>99</v>
      </c>
      <c r="CE257" s="20"/>
    </row>
    <row r="258" spans="1:84" ht="78.75" x14ac:dyDescent="0.25">
      <c r="A258" s="10" t="s">
        <v>228</v>
      </c>
      <c r="B258" s="19"/>
      <c r="C258" s="10"/>
      <c r="D258" s="10"/>
      <c r="E258" s="25" t="s">
        <v>674</v>
      </c>
      <c r="F258" s="20">
        <f>F259</f>
        <v>0</v>
      </c>
      <c r="G258" s="20">
        <f t="shared" ref="G258:CE260" si="831">G259</f>
        <v>1560</v>
      </c>
      <c r="H258" s="20">
        <f t="shared" si="831"/>
        <v>1560</v>
      </c>
      <c r="I258" s="20">
        <f t="shared" si="831"/>
        <v>0</v>
      </c>
      <c r="J258" s="20">
        <f t="shared" si="831"/>
        <v>0</v>
      </c>
      <c r="K258" s="20">
        <f t="shared" si="831"/>
        <v>0</v>
      </c>
      <c r="L258" s="20">
        <f t="shared" si="812"/>
        <v>0</v>
      </c>
      <c r="M258" s="20">
        <f t="shared" si="813"/>
        <v>1560</v>
      </c>
      <c r="N258" s="20">
        <f t="shared" si="814"/>
        <v>1560</v>
      </c>
      <c r="O258" s="20">
        <f t="shared" si="831"/>
        <v>0</v>
      </c>
      <c r="P258" s="20">
        <f t="shared" si="831"/>
        <v>0</v>
      </c>
      <c r="Q258" s="20">
        <f t="shared" si="831"/>
        <v>0</v>
      </c>
      <c r="R258" s="20">
        <f t="shared" si="789"/>
        <v>0</v>
      </c>
      <c r="S258" s="20">
        <f t="shared" si="790"/>
        <v>1560</v>
      </c>
      <c r="T258" s="20">
        <f t="shared" si="791"/>
        <v>1560</v>
      </c>
      <c r="U258" s="20">
        <f t="shared" si="831"/>
        <v>0</v>
      </c>
      <c r="V258" s="20">
        <f t="shared" si="792"/>
        <v>0</v>
      </c>
      <c r="W258" s="20">
        <f t="shared" si="831"/>
        <v>0</v>
      </c>
      <c r="X258" s="20">
        <f t="shared" si="831"/>
        <v>0</v>
      </c>
      <c r="Y258" s="20">
        <f t="shared" si="831"/>
        <v>0</v>
      </c>
      <c r="Z258" s="20">
        <f t="shared" si="793"/>
        <v>0</v>
      </c>
      <c r="AA258" s="20">
        <f t="shared" si="794"/>
        <v>1560</v>
      </c>
      <c r="AB258" s="20">
        <f t="shared" si="795"/>
        <v>1560</v>
      </c>
      <c r="AC258" s="20">
        <f t="shared" si="831"/>
        <v>0</v>
      </c>
      <c r="AD258" s="20">
        <f t="shared" si="831"/>
        <v>0</v>
      </c>
      <c r="AE258" s="20">
        <f t="shared" si="831"/>
        <v>0</v>
      </c>
      <c r="AF258" s="20">
        <f t="shared" si="796"/>
        <v>0</v>
      </c>
      <c r="AG258" s="20">
        <f t="shared" si="797"/>
        <v>1560</v>
      </c>
      <c r="AH258" s="20">
        <f t="shared" si="798"/>
        <v>1560</v>
      </c>
      <c r="AI258" s="20">
        <f t="shared" si="831"/>
        <v>0</v>
      </c>
      <c r="AJ258" s="20">
        <f t="shared" si="799"/>
        <v>0</v>
      </c>
      <c r="AK258" s="20">
        <f t="shared" si="831"/>
        <v>20</v>
      </c>
      <c r="AL258" s="20">
        <f t="shared" si="831"/>
        <v>0</v>
      </c>
      <c r="AM258" s="20">
        <f t="shared" si="831"/>
        <v>0</v>
      </c>
      <c r="AN258" s="20">
        <f t="shared" si="800"/>
        <v>20</v>
      </c>
      <c r="AO258" s="20">
        <f t="shared" si="801"/>
        <v>1560</v>
      </c>
      <c r="AP258" s="20">
        <f t="shared" si="802"/>
        <v>1560</v>
      </c>
      <c r="AQ258" s="20">
        <f t="shared" si="831"/>
        <v>0</v>
      </c>
      <c r="AR258" s="20">
        <f t="shared" si="831"/>
        <v>0</v>
      </c>
      <c r="AS258" s="20">
        <f t="shared" si="831"/>
        <v>0</v>
      </c>
      <c r="AT258" s="20">
        <f t="shared" si="803"/>
        <v>20</v>
      </c>
      <c r="AU258" s="20">
        <f t="shared" si="804"/>
        <v>1560</v>
      </c>
      <c r="AV258" s="20">
        <f t="shared" si="805"/>
        <v>1560</v>
      </c>
      <c r="AW258" s="20">
        <f t="shared" si="831"/>
        <v>0</v>
      </c>
      <c r="AX258" s="20">
        <f t="shared" si="831"/>
        <v>0</v>
      </c>
      <c r="AY258" s="20">
        <f t="shared" si="831"/>
        <v>0</v>
      </c>
      <c r="AZ258" s="20">
        <f t="shared" si="806"/>
        <v>20</v>
      </c>
      <c r="BA258" s="20">
        <f t="shared" si="807"/>
        <v>1560</v>
      </c>
      <c r="BB258" s="20">
        <f t="shared" si="808"/>
        <v>1560</v>
      </c>
      <c r="BC258" s="20">
        <f t="shared" si="831"/>
        <v>0</v>
      </c>
      <c r="BD258" s="20">
        <f t="shared" si="809"/>
        <v>20</v>
      </c>
      <c r="BE258" s="20">
        <f t="shared" si="831"/>
        <v>0</v>
      </c>
      <c r="BF258" s="20">
        <f t="shared" si="831"/>
        <v>0</v>
      </c>
      <c r="BG258" s="20">
        <f t="shared" si="831"/>
        <v>0</v>
      </c>
      <c r="BH258" s="20">
        <f t="shared" si="760"/>
        <v>20</v>
      </c>
      <c r="BI258" s="20">
        <f t="shared" si="761"/>
        <v>1560</v>
      </c>
      <c r="BJ258" s="20">
        <f t="shared" si="762"/>
        <v>1560</v>
      </c>
      <c r="BK258" s="20">
        <f t="shared" si="831"/>
        <v>0</v>
      </c>
      <c r="BL258" s="20">
        <f t="shared" si="831"/>
        <v>0</v>
      </c>
      <c r="BM258" s="20">
        <f t="shared" si="763"/>
        <v>20</v>
      </c>
      <c r="BN258" s="20">
        <f t="shared" si="764"/>
        <v>1560</v>
      </c>
      <c r="BO258" s="20">
        <f t="shared" si="831"/>
        <v>0</v>
      </c>
      <c r="BP258" s="20">
        <f t="shared" si="831"/>
        <v>0</v>
      </c>
      <c r="BQ258" s="20">
        <f t="shared" si="831"/>
        <v>0</v>
      </c>
      <c r="BR258" s="20">
        <f t="shared" si="765"/>
        <v>20</v>
      </c>
      <c r="BS258" s="20">
        <f t="shared" si="766"/>
        <v>1560</v>
      </c>
      <c r="BT258" s="20">
        <f t="shared" si="767"/>
        <v>1560</v>
      </c>
      <c r="BU258" s="20">
        <f t="shared" si="831"/>
        <v>0</v>
      </c>
      <c r="BV258" s="20">
        <f t="shared" si="768"/>
        <v>20</v>
      </c>
      <c r="BW258" s="20">
        <f t="shared" si="831"/>
        <v>0</v>
      </c>
      <c r="BX258" s="20">
        <f t="shared" si="831"/>
        <v>0</v>
      </c>
      <c r="BY258" s="20">
        <f t="shared" si="720"/>
        <v>20</v>
      </c>
      <c r="BZ258" s="20">
        <f t="shared" si="721"/>
        <v>1560</v>
      </c>
      <c r="CA258" s="20">
        <f t="shared" si="831"/>
        <v>0</v>
      </c>
      <c r="CB258" s="20">
        <f t="shared" si="722"/>
        <v>20</v>
      </c>
      <c r="CC258" s="20">
        <f t="shared" si="831"/>
        <v>0</v>
      </c>
      <c r="CD258" s="20">
        <f t="shared" si="723"/>
        <v>20</v>
      </c>
      <c r="CE258" s="20">
        <f t="shared" si="831"/>
        <v>0</v>
      </c>
    </row>
    <row r="259" spans="1:84" ht="47.25" x14ac:dyDescent="0.25">
      <c r="A259" s="10" t="s">
        <v>228</v>
      </c>
      <c r="B259" s="19">
        <v>200</v>
      </c>
      <c r="C259" s="10"/>
      <c r="D259" s="10"/>
      <c r="E259" s="25" t="s">
        <v>602</v>
      </c>
      <c r="F259" s="20">
        <f>F260</f>
        <v>0</v>
      </c>
      <c r="G259" s="20">
        <f t="shared" si="831"/>
        <v>1560</v>
      </c>
      <c r="H259" s="20">
        <f t="shared" si="831"/>
        <v>1560</v>
      </c>
      <c r="I259" s="20">
        <f t="shared" si="831"/>
        <v>0</v>
      </c>
      <c r="J259" s="20">
        <f t="shared" si="831"/>
        <v>0</v>
      </c>
      <c r="K259" s="20">
        <f t="shared" si="831"/>
        <v>0</v>
      </c>
      <c r="L259" s="20">
        <f t="shared" si="812"/>
        <v>0</v>
      </c>
      <c r="M259" s="20">
        <f t="shared" si="813"/>
        <v>1560</v>
      </c>
      <c r="N259" s="20">
        <f t="shared" si="814"/>
        <v>1560</v>
      </c>
      <c r="O259" s="20">
        <f t="shared" si="831"/>
        <v>0</v>
      </c>
      <c r="P259" s="20">
        <f t="shared" si="831"/>
        <v>0</v>
      </c>
      <c r="Q259" s="20">
        <f t="shared" si="831"/>
        <v>0</v>
      </c>
      <c r="R259" s="20">
        <f t="shared" si="789"/>
        <v>0</v>
      </c>
      <c r="S259" s="20">
        <f t="shared" si="790"/>
        <v>1560</v>
      </c>
      <c r="T259" s="20">
        <f t="shared" si="791"/>
        <v>1560</v>
      </c>
      <c r="U259" s="20">
        <f t="shared" si="831"/>
        <v>0</v>
      </c>
      <c r="V259" s="20">
        <f t="shared" si="792"/>
        <v>0</v>
      </c>
      <c r="W259" s="20">
        <f t="shared" si="831"/>
        <v>0</v>
      </c>
      <c r="X259" s="20">
        <f t="shared" si="831"/>
        <v>0</v>
      </c>
      <c r="Y259" s="20">
        <f t="shared" si="831"/>
        <v>0</v>
      </c>
      <c r="Z259" s="20">
        <f t="shared" si="793"/>
        <v>0</v>
      </c>
      <c r="AA259" s="20">
        <f t="shared" si="794"/>
        <v>1560</v>
      </c>
      <c r="AB259" s="20">
        <f t="shared" si="795"/>
        <v>1560</v>
      </c>
      <c r="AC259" s="20">
        <f t="shared" si="831"/>
        <v>0</v>
      </c>
      <c r="AD259" s="20">
        <f t="shared" si="831"/>
        <v>0</v>
      </c>
      <c r="AE259" s="20">
        <f t="shared" si="831"/>
        <v>0</v>
      </c>
      <c r="AF259" s="20">
        <f t="shared" si="796"/>
        <v>0</v>
      </c>
      <c r="AG259" s="20">
        <f t="shared" si="797"/>
        <v>1560</v>
      </c>
      <c r="AH259" s="20">
        <f t="shared" si="798"/>
        <v>1560</v>
      </c>
      <c r="AI259" s="20">
        <f t="shared" si="831"/>
        <v>0</v>
      </c>
      <c r="AJ259" s="20">
        <f t="shared" si="799"/>
        <v>0</v>
      </c>
      <c r="AK259" s="20">
        <f t="shared" si="831"/>
        <v>20</v>
      </c>
      <c r="AL259" s="20">
        <f t="shared" si="831"/>
        <v>0</v>
      </c>
      <c r="AM259" s="20">
        <f t="shared" si="831"/>
        <v>0</v>
      </c>
      <c r="AN259" s="20">
        <f t="shared" si="800"/>
        <v>20</v>
      </c>
      <c r="AO259" s="20">
        <f t="shared" si="801"/>
        <v>1560</v>
      </c>
      <c r="AP259" s="20">
        <f t="shared" si="802"/>
        <v>1560</v>
      </c>
      <c r="AQ259" s="20">
        <f t="shared" si="831"/>
        <v>0</v>
      </c>
      <c r="AR259" s="20">
        <f t="shared" si="831"/>
        <v>0</v>
      </c>
      <c r="AS259" s="20">
        <f t="shared" si="831"/>
        <v>0</v>
      </c>
      <c r="AT259" s="20">
        <f t="shared" si="803"/>
        <v>20</v>
      </c>
      <c r="AU259" s="20">
        <f t="shared" si="804"/>
        <v>1560</v>
      </c>
      <c r="AV259" s="20">
        <f t="shared" si="805"/>
        <v>1560</v>
      </c>
      <c r="AW259" s="20">
        <f t="shared" si="831"/>
        <v>0</v>
      </c>
      <c r="AX259" s="20">
        <f t="shared" si="831"/>
        <v>0</v>
      </c>
      <c r="AY259" s="20">
        <f t="shared" si="831"/>
        <v>0</v>
      </c>
      <c r="AZ259" s="20">
        <f t="shared" si="806"/>
        <v>20</v>
      </c>
      <c r="BA259" s="20">
        <f t="shared" si="807"/>
        <v>1560</v>
      </c>
      <c r="BB259" s="20">
        <f t="shared" si="808"/>
        <v>1560</v>
      </c>
      <c r="BC259" s="20">
        <f t="shared" si="831"/>
        <v>0</v>
      </c>
      <c r="BD259" s="20">
        <f t="shared" si="809"/>
        <v>20</v>
      </c>
      <c r="BE259" s="20">
        <f t="shared" si="831"/>
        <v>0</v>
      </c>
      <c r="BF259" s="20">
        <f t="shared" si="831"/>
        <v>0</v>
      </c>
      <c r="BG259" s="20">
        <f t="shared" si="831"/>
        <v>0</v>
      </c>
      <c r="BH259" s="20">
        <f t="shared" si="760"/>
        <v>20</v>
      </c>
      <c r="BI259" s="20">
        <f t="shared" si="761"/>
        <v>1560</v>
      </c>
      <c r="BJ259" s="20">
        <f t="shared" si="762"/>
        <v>1560</v>
      </c>
      <c r="BK259" s="20">
        <f t="shared" si="831"/>
        <v>0</v>
      </c>
      <c r="BL259" s="20">
        <f t="shared" si="831"/>
        <v>0</v>
      </c>
      <c r="BM259" s="20">
        <f t="shared" si="763"/>
        <v>20</v>
      </c>
      <c r="BN259" s="20">
        <f t="shared" si="764"/>
        <v>1560</v>
      </c>
      <c r="BO259" s="20">
        <f t="shared" si="831"/>
        <v>0</v>
      </c>
      <c r="BP259" s="20">
        <f t="shared" si="831"/>
        <v>0</v>
      </c>
      <c r="BQ259" s="20">
        <f t="shared" si="831"/>
        <v>0</v>
      </c>
      <c r="BR259" s="20">
        <f t="shared" si="765"/>
        <v>20</v>
      </c>
      <c r="BS259" s="20">
        <f t="shared" si="766"/>
        <v>1560</v>
      </c>
      <c r="BT259" s="20">
        <f t="shared" si="767"/>
        <v>1560</v>
      </c>
      <c r="BU259" s="20">
        <f t="shared" si="831"/>
        <v>0</v>
      </c>
      <c r="BV259" s="20">
        <f t="shared" si="768"/>
        <v>20</v>
      </c>
      <c r="BW259" s="20">
        <f t="shared" si="831"/>
        <v>0</v>
      </c>
      <c r="BX259" s="20">
        <f t="shared" si="831"/>
        <v>0</v>
      </c>
      <c r="BY259" s="20">
        <f t="shared" si="720"/>
        <v>20</v>
      </c>
      <c r="BZ259" s="20">
        <f t="shared" si="721"/>
        <v>1560</v>
      </c>
      <c r="CA259" s="20">
        <f t="shared" si="831"/>
        <v>0</v>
      </c>
      <c r="CB259" s="20">
        <f t="shared" si="722"/>
        <v>20</v>
      </c>
      <c r="CC259" s="20">
        <f t="shared" si="831"/>
        <v>0</v>
      </c>
      <c r="CD259" s="20">
        <f t="shared" si="723"/>
        <v>20</v>
      </c>
      <c r="CE259" s="20">
        <f t="shared" si="831"/>
        <v>0</v>
      </c>
    </row>
    <row r="260" spans="1:84" ht="47.25" x14ac:dyDescent="0.25">
      <c r="A260" s="10" t="s">
        <v>228</v>
      </c>
      <c r="B260" s="19">
        <v>240</v>
      </c>
      <c r="C260" s="10"/>
      <c r="D260" s="10"/>
      <c r="E260" s="25" t="s">
        <v>603</v>
      </c>
      <c r="F260" s="20">
        <f>F261</f>
        <v>0</v>
      </c>
      <c r="G260" s="20">
        <f t="shared" si="831"/>
        <v>1560</v>
      </c>
      <c r="H260" s="20">
        <f t="shared" si="831"/>
        <v>1560</v>
      </c>
      <c r="I260" s="20">
        <f t="shared" si="831"/>
        <v>0</v>
      </c>
      <c r="J260" s="20">
        <f t="shared" si="831"/>
        <v>0</v>
      </c>
      <c r="K260" s="20">
        <f t="shared" si="831"/>
        <v>0</v>
      </c>
      <c r="L260" s="20">
        <f t="shared" si="812"/>
        <v>0</v>
      </c>
      <c r="M260" s="20">
        <f t="shared" si="813"/>
        <v>1560</v>
      </c>
      <c r="N260" s="20">
        <f t="shared" si="814"/>
        <v>1560</v>
      </c>
      <c r="O260" s="20">
        <f t="shared" si="831"/>
        <v>0</v>
      </c>
      <c r="P260" s="20">
        <f t="shared" si="831"/>
        <v>0</v>
      </c>
      <c r="Q260" s="20">
        <f t="shared" si="831"/>
        <v>0</v>
      </c>
      <c r="R260" s="20">
        <f t="shared" si="789"/>
        <v>0</v>
      </c>
      <c r="S260" s="20">
        <f t="shared" si="790"/>
        <v>1560</v>
      </c>
      <c r="T260" s="20">
        <f t="shared" si="791"/>
        <v>1560</v>
      </c>
      <c r="U260" s="20">
        <f t="shared" si="831"/>
        <v>0</v>
      </c>
      <c r="V260" s="20">
        <f t="shared" si="792"/>
        <v>0</v>
      </c>
      <c r="W260" s="20">
        <f t="shared" si="831"/>
        <v>0</v>
      </c>
      <c r="X260" s="20">
        <f t="shared" si="831"/>
        <v>0</v>
      </c>
      <c r="Y260" s="20">
        <f t="shared" si="831"/>
        <v>0</v>
      </c>
      <c r="Z260" s="20">
        <f t="shared" si="793"/>
        <v>0</v>
      </c>
      <c r="AA260" s="20">
        <f t="shared" si="794"/>
        <v>1560</v>
      </c>
      <c r="AB260" s="20">
        <f t="shared" si="795"/>
        <v>1560</v>
      </c>
      <c r="AC260" s="20">
        <f t="shared" si="831"/>
        <v>0</v>
      </c>
      <c r="AD260" s="20">
        <f t="shared" si="831"/>
        <v>0</v>
      </c>
      <c r="AE260" s="20">
        <f t="shared" si="831"/>
        <v>0</v>
      </c>
      <c r="AF260" s="20">
        <f t="shared" si="796"/>
        <v>0</v>
      </c>
      <c r="AG260" s="20">
        <f t="shared" si="797"/>
        <v>1560</v>
      </c>
      <c r="AH260" s="20">
        <f t="shared" si="798"/>
        <v>1560</v>
      </c>
      <c r="AI260" s="20">
        <f t="shared" si="831"/>
        <v>0</v>
      </c>
      <c r="AJ260" s="20">
        <f t="shared" si="799"/>
        <v>0</v>
      </c>
      <c r="AK260" s="20">
        <f t="shared" si="831"/>
        <v>20</v>
      </c>
      <c r="AL260" s="20">
        <f t="shared" si="831"/>
        <v>0</v>
      </c>
      <c r="AM260" s="20">
        <f t="shared" si="831"/>
        <v>0</v>
      </c>
      <c r="AN260" s="20">
        <f t="shared" si="800"/>
        <v>20</v>
      </c>
      <c r="AO260" s="20">
        <f t="shared" si="801"/>
        <v>1560</v>
      </c>
      <c r="AP260" s="20">
        <f t="shared" si="802"/>
        <v>1560</v>
      </c>
      <c r="AQ260" s="20">
        <f t="shared" si="831"/>
        <v>0</v>
      </c>
      <c r="AR260" s="20">
        <f t="shared" si="831"/>
        <v>0</v>
      </c>
      <c r="AS260" s="20">
        <f t="shared" si="831"/>
        <v>0</v>
      </c>
      <c r="AT260" s="20">
        <f t="shared" si="803"/>
        <v>20</v>
      </c>
      <c r="AU260" s="20">
        <f t="shared" si="804"/>
        <v>1560</v>
      </c>
      <c r="AV260" s="20">
        <f t="shared" si="805"/>
        <v>1560</v>
      </c>
      <c r="AW260" s="20">
        <f t="shared" si="831"/>
        <v>0</v>
      </c>
      <c r="AX260" s="20">
        <f t="shared" si="831"/>
        <v>0</v>
      </c>
      <c r="AY260" s="20">
        <f t="shared" si="831"/>
        <v>0</v>
      </c>
      <c r="AZ260" s="20">
        <f t="shared" si="806"/>
        <v>20</v>
      </c>
      <c r="BA260" s="20">
        <f t="shared" si="807"/>
        <v>1560</v>
      </c>
      <c r="BB260" s="20">
        <f t="shared" si="808"/>
        <v>1560</v>
      </c>
      <c r="BC260" s="20">
        <f t="shared" si="831"/>
        <v>0</v>
      </c>
      <c r="BD260" s="20">
        <f t="shared" si="809"/>
        <v>20</v>
      </c>
      <c r="BE260" s="20">
        <f t="shared" si="831"/>
        <v>0</v>
      </c>
      <c r="BF260" s="20">
        <f t="shared" si="831"/>
        <v>0</v>
      </c>
      <c r="BG260" s="20">
        <f t="shared" si="831"/>
        <v>0</v>
      </c>
      <c r="BH260" s="20">
        <f t="shared" si="760"/>
        <v>20</v>
      </c>
      <c r="BI260" s="20">
        <f t="shared" si="761"/>
        <v>1560</v>
      </c>
      <c r="BJ260" s="20">
        <f t="shared" si="762"/>
        <v>1560</v>
      </c>
      <c r="BK260" s="20">
        <f t="shared" si="831"/>
        <v>0</v>
      </c>
      <c r="BL260" s="20">
        <f t="shared" si="831"/>
        <v>0</v>
      </c>
      <c r="BM260" s="20">
        <f t="shared" si="763"/>
        <v>20</v>
      </c>
      <c r="BN260" s="20">
        <f t="shared" si="764"/>
        <v>1560</v>
      </c>
      <c r="BO260" s="20">
        <f t="shared" si="831"/>
        <v>0</v>
      </c>
      <c r="BP260" s="20">
        <f t="shared" si="831"/>
        <v>0</v>
      </c>
      <c r="BQ260" s="20">
        <f t="shared" si="831"/>
        <v>0</v>
      </c>
      <c r="BR260" s="20">
        <f t="shared" si="765"/>
        <v>20</v>
      </c>
      <c r="BS260" s="20">
        <f t="shared" si="766"/>
        <v>1560</v>
      </c>
      <c r="BT260" s="20">
        <f t="shared" si="767"/>
        <v>1560</v>
      </c>
      <c r="BU260" s="20">
        <f t="shared" si="831"/>
        <v>0</v>
      </c>
      <c r="BV260" s="20">
        <f t="shared" si="768"/>
        <v>20</v>
      </c>
      <c r="BW260" s="20">
        <f t="shared" si="831"/>
        <v>0</v>
      </c>
      <c r="BX260" s="20">
        <f t="shared" si="831"/>
        <v>0</v>
      </c>
      <c r="BY260" s="20">
        <f t="shared" si="720"/>
        <v>20</v>
      </c>
      <c r="BZ260" s="20">
        <f t="shared" si="721"/>
        <v>1560</v>
      </c>
      <c r="CA260" s="20">
        <f t="shared" si="831"/>
        <v>0</v>
      </c>
      <c r="CB260" s="20">
        <f t="shared" si="722"/>
        <v>20</v>
      </c>
      <c r="CC260" s="20">
        <f t="shared" si="831"/>
        <v>0</v>
      </c>
      <c r="CD260" s="20">
        <f t="shared" si="723"/>
        <v>20</v>
      </c>
      <c r="CE260" s="20">
        <f t="shared" si="831"/>
        <v>0</v>
      </c>
    </row>
    <row r="261" spans="1:84" x14ac:dyDescent="0.25">
      <c r="A261" s="10" t="s">
        <v>228</v>
      </c>
      <c r="B261" s="19">
        <v>240</v>
      </c>
      <c r="C261" s="10" t="s">
        <v>343</v>
      </c>
      <c r="D261" s="10" t="s">
        <v>336</v>
      </c>
      <c r="E261" s="25" t="s">
        <v>589</v>
      </c>
      <c r="F261" s="20">
        <v>0</v>
      </c>
      <c r="G261" s="20">
        <v>1560</v>
      </c>
      <c r="H261" s="20">
        <v>1560</v>
      </c>
      <c r="I261" s="20"/>
      <c r="J261" s="20"/>
      <c r="K261" s="20"/>
      <c r="L261" s="20">
        <f t="shared" si="812"/>
        <v>0</v>
      </c>
      <c r="M261" s="20">
        <f t="shared" si="813"/>
        <v>1560</v>
      </c>
      <c r="N261" s="20">
        <f t="shared" si="814"/>
        <v>1560</v>
      </c>
      <c r="O261" s="20"/>
      <c r="P261" s="20"/>
      <c r="Q261" s="20"/>
      <c r="R261" s="20">
        <f t="shared" si="789"/>
        <v>0</v>
      </c>
      <c r="S261" s="20">
        <f t="shared" si="790"/>
        <v>1560</v>
      </c>
      <c r="T261" s="20">
        <f t="shared" si="791"/>
        <v>1560</v>
      </c>
      <c r="U261" s="20"/>
      <c r="V261" s="20">
        <f t="shared" si="792"/>
        <v>0</v>
      </c>
      <c r="W261" s="20"/>
      <c r="X261" s="20"/>
      <c r="Y261" s="20"/>
      <c r="Z261" s="20">
        <f t="shared" si="793"/>
        <v>0</v>
      </c>
      <c r="AA261" s="20">
        <f t="shared" si="794"/>
        <v>1560</v>
      </c>
      <c r="AB261" s="20">
        <f t="shared" si="795"/>
        <v>1560</v>
      </c>
      <c r="AC261" s="20"/>
      <c r="AD261" s="20"/>
      <c r="AE261" s="20"/>
      <c r="AF261" s="20">
        <f t="shared" si="796"/>
        <v>0</v>
      </c>
      <c r="AG261" s="20">
        <f t="shared" si="797"/>
        <v>1560</v>
      </c>
      <c r="AH261" s="20">
        <f t="shared" si="798"/>
        <v>1560</v>
      </c>
      <c r="AI261" s="20"/>
      <c r="AJ261" s="20">
        <f t="shared" si="799"/>
        <v>0</v>
      </c>
      <c r="AK261" s="20">
        <v>20</v>
      </c>
      <c r="AL261" s="20"/>
      <c r="AM261" s="20"/>
      <c r="AN261" s="20">
        <f t="shared" si="800"/>
        <v>20</v>
      </c>
      <c r="AO261" s="20">
        <f t="shared" si="801"/>
        <v>1560</v>
      </c>
      <c r="AP261" s="20">
        <f t="shared" si="802"/>
        <v>1560</v>
      </c>
      <c r="AQ261" s="20"/>
      <c r="AR261" s="20"/>
      <c r="AS261" s="20"/>
      <c r="AT261" s="20">
        <f t="shared" si="803"/>
        <v>20</v>
      </c>
      <c r="AU261" s="20">
        <f t="shared" si="804"/>
        <v>1560</v>
      </c>
      <c r="AV261" s="20">
        <f t="shared" si="805"/>
        <v>1560</v>
      </c>
      <c r="AW261" s="20"/>
      <c r="AX261" s="20"/>
      <c r="AY261" s="20"/>
      <c r="AZ261" s="20">
        <f t="shared" si="806"/>
        <v>20</v>
      </c>
      <c r="BA261" s="20">
        <f t="shared" si="807"/>
        <v>1560</v>
      </c>
      <c r="BB261" s="20">
        <f t="shared" si="808"/>
        <v>1560</v>
      </c>
      <c r="BC261" s="20"/>
      <c r="BD261" s="20">
        <f t="shared" si="809"/>
        <v>20</v>
      </c>
      <c r="BE261" s="20"/>
      <c r="BF261" s="20"/>
      <c r="BG261" s="20"/>
      <c r="BH261" s="20">
        <f t="shared" si="760"/>
        <v>20</v>
      </c>
      <c r="BI261" s="20">
        <f t="shared" si="761"/>
        <v>1560</v>
      </c>
      <c r="BJ261" s="20">
        <f t="shared" si="762"/>
        <v>1560</v>
      </c>
      <c r="BK261" s="20"/>
      <c r="BL261" s="20"/>
      <c r="BM261" s="20">
        <f t="shared" si="763"/>
        <v>20</v>
      </c>
      <c r="BN261" s="20">
        <f t="shared" si="764"/>
        <v>1560</v>
      </c>
      <c r="BO261" s="20"/>
      <c r="BP261" s="20"/>
      <c r="BQ261" s="20"/>
      <c r="BR261" s="20">
        <f t="shared" si="765"/>
        <v>20</v>
      </c>
      <c r="BS261" s="20">
        <f t="shared" si="766"/>
        <v>1560</v>
      </c>
      <c r="BT261" s="20">
        <f t="shared" si="767"/>
        <v>1560</v>
      </c>
      <c r="BU261" s="20"/>
      <c r="BV261" s="20">
        <f t="shared" si="768"/>
        <v>20</v>
      </c>
      <c r="BW261" s="20"/>
      <c r="BX261" s="20"/>
      <c r="BY261" s="20">
        <f t="shared" si="720"/>
        <v>20</v>
      </c>
      <c r="BZ261" s="20">
        <f t="shared" si="721"/>
        <v>1560</v>
      </c>
      <c r="CA261" s="20"/>
      <c r="CB261" s="20">
        <f t="shared" si="722"/>
        <v>20</v>
      </c>
      <c r="CC261" s="20"/>
      <c r="CD261" s="20">
        <f t="shared" si="723"/>
        <v>20</v>
      </c>
      <c r="CE261" s="20"/>
    </row>
    <row r="262" spans="1:84" s="4" customFormat="1" ht="31.5" x14ac:dyDescent="0.25">
      <c r="A262" s="8" t="s">
        <v>370</v>
      </c>
      <c r="B262" s="7"/>
      <c r="C262" s="8"/>
      <c r="D262" s="8"/>
      <c r="E262" s="26" t="s">
        <v>675</v>
      </c>
      <c r="F262" s="9">
        <f>F263</f>
        <v>23489.699999999997</v>
      </c>
      <c r="G262" s="9">
        <f t="shared" ref="G262:CE262" si="832">G263</f>
        <v>23489.699999999997</v>
      </c>
      <c r="H262" s="9">
        <f t="shared" si="832"/>
        <v>23489.699999999997</v>
      </c>
      <c r="I262" s="9">
        <f t="shared" si="832"/>
        <v>0</v>
      </c>
      <c r="J262" s="9">
        <f t="shared" si="832"/>
        <v>0</v>
      </c>
      <c r="K262" s="9">
        <f t="shared" si="832"/>
        <v>0</v>
      </c>
      <c r="L262" s="9">
        <f t="shared" si="812"/>
        <v>23489.699999999997</v>
      </c>
      <c r="M262" s="9">
        <f t="shared" si="813"/>
        <v>23489.699999999997</v>
      </c>
      <c r="N262" s="9">
        <f t="shared" si="814"/>
        <v>23489.699999999997</v>
      </c>
      <c r="O262" s="9">
        <f t="shared" si="832"/>
        <v>0</v>
      </c>
      <c r="P262" s="9">
        <f t="shared" si="832"/>
        <v>0</v>
      </c>
      <c r="Q262" s="9">
        <f t="shared" si="832"/>
        <v>0</v>
      </c>
      <c r="R262" s="9">
        <f t="shared" si="789"/>
        <v>23489.699999999997</v>
      </c>
      <c r="S262" s="9">
        <f t="shared" si="790"/>
        <v>23489.699999999997</v>
      </c>
      <c r="T262" s="9">
        <f t="shared" si="791"/>
        <v>23489.699999999997</v>
      </c>
      <c r="U262" s="9">
        <f t="shared" si="832"/>
        <v>0</v>
      </c>
      <c r="V262" s="9">
        <f t="shared" si="792"/>
        <v>23489.699999999997</v>
      </c>
      <c r="W262" s="9">
        <f t="shared" si="832"/>
        <v>0</v>
      </c>
      <c r="X262" s="9">
        <f t="shared" si="832"/>
        <v>0</v>
      </c>
      <c r="Y262" s="9">
        <f t="shared" si="832"/>
        <v>0</v>
      </c>
      <c r="Z262" s="20">
        <f t="shared" si="793"/>
        <v>23489.699999999997</v>
      </c>
      <c r="AA262" s="20">
        <f t="shared" si="794"/>
        <v>23489.699999999997</v>
      </c>
      <c r="AB262" s="20">
        <f t="shared" si="795"/>
        <v>23489.699999999997</v>
      </c>
      <c r="AC262" s="9">
        <f t="shared" si="832"/>
        <v>0</v>
      </c>
      <c r="AD262" s="9">
        <f t="shared" si="832"/>
        <v>0</v>
      </c>
      <c r="AE262" s="9">
        <f t="shared" si="832"/>
        <v>0</v>
      </c>
      <c r="AF262" s="20">
        <f t="shared" si="796"/>
        <v>23489.699999999997</v>
      </c>
      <c r="AG262" s="20">
        <f t="shared" si="797"/>
        <v>23489.699999999997</v>
      </c>
      <c r="AH262" s="20">
        <f t="shared" si="798"/>
        <v>23489.699999999997</v>
      </c>
      <c r="AI262" s="9">
        <f t="shared" si="832"/>
        <v>0</v>
      </c>
      <c r="AJ262" s="20">
        <f t="shared" si="799"/>
        <v>23489.699999999997</v>
      </c>
      <c r="AK262" s="9">
        <f t="shared" si="832"/>
        <v>297.01599999999996</v>
      </c>
      <c r="AL262" s="9">
        <f t="shared" si="832"/>
        <v>0</v>
      </c>
      <c r="AM262" s="9">
        <f t="shared" si="832"/>
        <v>0</v>
      </c>
      <c r="AN262" s="20">
        <f t="shared" si="800"/>
        <v>23786.715999999997</v>
      </c>
      <c r="AO262" s="20">
        <f t="shared" si="801"/>
        <v>23489.699999999997</v>
      </c>
      <c r="AP262" s="20">
        <f t="shared" si="802"/>
        <v>23489.699999999997</v>
      </c>
      <c r="AQ262" s="9">
        <f t="shared" si="832"/>
        <v>0</v>
      </c>
      <c r="AR262" s="9">
        <f t="shared" si="832"/>
        <v>0</v>
      </c>
      <c r="AS262" s="9">
        <f t="shared" si="832"/>
        <v>0</v>
      </c>
      <c r="AT262" s="20">
        <f t="shared" si="803"/>
        <v>23786.715999999997</v>
      </c>
      <c r="AU262" s="20">
        <f t="shared" si="804"/>
        <v>23489.699999999997</v>
      </c>
      <c r="AV262" s="20">
        <f t="shared" si="805"/>
        <v>23489.699999999997</v>
      </c>
      <c r="AW262" s="9">
        <f t="shared" si="832"/>
        <v>-78.681000000000012</v>
      </c>
      <c r="AX262" s="9">
        <f t="shared" si="832"/>
        <v>0</v>
      </c>
      <c r="AY262" s="9">
        <f t="shared" si="832"/>
        <v>0</v>
      </c>
      <c r="AZ262" s="20">
        <f t="shared" si="806"/>
        <v>23708.034999999996</v>
      </c>
      <c r="BA262" s="20">
        <f t="shared" si="807"/>
        <v>23489.699999999997</v>
      </c>
      <c r="BB262" s="20">
        <f t="shared" si="808"/>
        <v>23489.699999999997</v>
      </c>
      <c r="BC262" s="9">
        <f t="shared" si="832"/>
        <v>0</v>
      </c>
      <c r="BD262" s="20">
        <f t="shared" si="809"/>
        <v>23708.034999999996</v>
      </c>
      <c r="BE262" s="9">
        <f t="shared" si="832"/>
        <v>0</v>
      </c>
      <c r="BF262" s="9">
        <f t="shared" si="832"/>
        <v>0</v>
      </c>
      <c r="BG262" s="9">
        <f t="shared" si="832"/>
        <v>0</v>
      </c>
      <c r="BH262" s="20">
        <f t="shared" si="760"/>
        <v>23708.034999999996</v>
      </c>
      <c r="BI262" s="20">
        <f t="shared" si="761"/>
        <v>23489.699999999997</v>
      </c>
      <c r="BJ262" s="20">
        <f t="shared" si="762"/>
        <v>23489.699999999997</v>
      </c>
      <c r="BK262" s="9">
        <f t="shared" si="832"/>
        <v>0</v>
      </c>
      <c r="BL262" s="9">
        <f t="shared" si="832"/>
        <v>0</v>
      </c>
      <c r="BM262" s="20">
        <f t="shared" si="763"/>
        <v>23708.034999999996</v>
      </c>
      <c r="BN262" s="20">
        <f t="shared" si="764"/>
        <v>23489.699999999997</v>
      </c>
      <c r="BO262" s="9">
        <f t="shared" si="832"/>
        <v>-6.1289999999999996</v>
      </c>
      <c r="BP262" s="9">
        <f t="shared" si="832"/>
        <v>0</v>
      </c>
      <c r="BQ262" s="9">
        <f t="shared" si="832"/>
        <v>0</v>
      </c>
      <c r="BR262" s="20">
        <f t="shared" si="765"/>
        <v>23701.905999999995</v>
      </c>
      <c r="BS262" s="20">
        <f t="shared" si="766"/>
        <v>23489.699999999997</v>
      </c>
      <c r="BT262" s="20">
        <f t="shared" si="767"/>
        <v>23489.699999999997</v>
      </c>
      <c r="BU262" s="9">
        <f t="shared" si="832"/>
        <v>0</v>
      </c>
      <c r="BV262" s="20">
        <f t="shared" si="768"/>
        <v>23701.905999999995</v>
      </c>
      <c r="BW262" s="9">
        <f t="shared" si="832"/>
        <v>0</v>
      </c>
      <c r="BX262" s="9">
        <f t="shared" si="832"/>
        <v>0</v>
      </c>
      <c r="BY262" s="20">
        <f t="shared" si="720"/>
        <v>23701.905999999995</v>
      </c>
      <c r="BZ262" s="20">
        <f t="shared" si="721"/>
        <v>23489.699999999997</v>
      </c>
      <c r="CA262" s="9">
        <f t="shared" si="832"/>
        <v>0</v>
      </c>
      <c r="CB262" s="20">
        <f t="shared" si="722"/>
        <v>23701.905999999995</v>
      </c>
      <c r="CC262" s="9">
        <f t="shared" si="832"/>
        <v>0</v>
      </c>
      <c r="CD262" s="9">
        <f t="shared" si="723"/>
        <v>23701.905999999995</v>
      </c>
      <c r="CE262" s="9">
        <f t="shared" si="832"/>
        <v>0</v>
      </c>
      <c r="CF262" s="40"/>
    </row>
    <row r="263" spans="1:84" s="17" customFormat="1" ht="47.25" x14ac:dyDescent="0.25">
      <c r="A263" s="21" t="s">
        <v>371</v>
      </c>
      <c r="B263" s="22"/>
      <c r="C263" s="21"/>
      <c r="D263" s="21"/>
      <c r="E263" s="27" t="s">
        <v>676</v>
      </c>
      <c r="F263" s="23">
        <f>F264+F283</f>
        <v>23489.699999999997</v>
      </c>
      <c r="G263" s="23">
        <f t="shared" ref="G263:K263" si="833">G264+G283</f>
        <v>23489.699999999997</v>
      </c>
      <c r="H263" s="23">
        <f t="shared" si="833"/>
        <v>23489.699999999997</v>
      </c>
      <c r="I263" s="23">
        <f t="shared" si="833"/>
        <v>0</v>
      </c>
      <c r="J263" s="23">
        <f t="shared" si="833"/>
        <v>0</v>
      </c>
      <c r="K263" s="23">
        <f t="shared" si="833"/>
        <v>0</v>
      </c>
      <c r="L263" s="23">
        <f t="shared" si="812"/>
        <v>23489.699999999997</v>
      </c>
      <c r="M263" s="23">
        <f t="shared" si="813"/>
        <v>23489.699999999997</v>
      </c>
      <c r="N263" s="23">
        <f t="shared" si="814"/>
        <v>23489.699999999997</v>
      </c>
      <c r="O263" s="23">
        <f t="shared" ref="O263:Q263" si="834">O264+O283</f>
        <v>0</v>
      </c>
      <c r="P263" s="23">
        <f t="shared" si="834"/>
        <v>0</v>
      </c>
      <c r="Q263" s="23">
        <f t="shared" si="834"/>
        <v>0</v>
      </c>
      <c r="R263" s="23">
        <f t="shared" si="789"/>
        <v>23489.699999999997</v>
      </c>
      <c r="S263" s="23">
        <f t="shared" si="790"/>
        <v>23489.699999999997</v>
      </c>
      <c r="T263" s="23">
        <f t="shared" si="791"/>
        <v>23489.699999999997</v>
      </c>
      <c r="U263" s="23">
        <f t="shared" ref="U263:CE263" si="835">U264+U283</f>
        <v>0</v>
      </c>
      <c r="V263" s="23">
        <f t="shared" si="792"/>
        <v>23489.699999999997</v>
      </c>
      <c r="W263" s="23">
        <f t="shared" ref="W263:Y263" si="836">W264+W283</f>
        <v>0</v>
      </c>
      <c r="X263" s="23">
        <f t="shared" si="836"/>
        <v>0</v>
      </c>
      <c r="Y263" s="23">
        <f t="shared" si="836"/>
        <v>0</v>
      </c>
      <c r="Z263" s="20">
        <f t="shared" si="793"/>
        <v>23489.699999999997</v>
      </c>
      <c r="AA263" s="20">
        <f t="shared" si="794"/>
        <v>23489.699999999997</v>
      </c>
      <c r="AB263" s="20">
        <f t="shared" si="795"/>
        <v>23489.699999999997</v>
      </c>
      <c r="AC263" s="23">
        <f t="shared" ref="AC263:AE263" si="837">AC264+AC283</f>
        <v>0</v>
      </c>
      <c r="AD263" s="23">
        <f t="shared" si="837"/>
        <v>0</v>
      </c>
      <c r="AE263" s="23">
        <f t="shared" si="837"/>
        <v>0</v>
      </c>
      <c r="AF263" s="20">
        <f t="shared" si="796"/>
        <v>23489.699999999997</v>
      </c>
      <c r="AG263" s="20">
        <f t="shared" si="797"/>
        <v>23489.699999999997</v>
      </c>
      <c r="AH263" s="20">
        <f t="shared" si="798"/>
        <v>23489.699999999997</v>
      </c>
      <c r="AI263" s="23">
        <f t="shared" ref="AI263" si="838">AI264+AI283</f>
        <v>0</v>
      </c>
      <c r="AJ263" s="20">
        <f t="shared" si="799"/>
        <v>23489.699999999997</v>
      </c>
      <c r="AK263" s="23">
        <f t="shared" ref="AK263:AM263" si="839">AK264+AK283</f>
        <v>297.01599999999996</v>
      </c>
      <c r="AL263" s="23">
        <f t="shared" si="839"/>
        <v>0</v>
      </c>
      <c r="AM263" s="23">
        <f t="shared" si="839"/>
        <v>0</v>
      </c>
      <c r="AN263" s="20">
        <f t="shared" si="800"/>
        <v>23786.715999999997</v>
      </c>
      <c r="AO263" s="20">
        <f t="shared" si="801"/>
        <v>23489.699999999997</v>
      </c>
      <c r="AP263" s="20">
        <f t="shared" si="802"/>
        <v>23489.699999999997</v>
      </c>
      <c r="AQ263" s="23">
        <f t="shared" ref="AQ263:AS263" si="840">AQ264+AQ283</f>
        <v>0</v>
      </c>
      <c r="AR263" s="23">
        <f t="shared" si="840"/>
        <v>0</v>
      </c>
      <c r="AS263" s="23">
        <f t="shared" si="840"/>
        <v>0</v>
      </c>
      <c r="AT263" s="20">
        <f t="shared" si="803"/>
        <v>23786.715999999997</v>
      </c>
      <c r="AU263" s="20">
        <f t="shared" si="804"/>
        <v>23489.699999999997</v>
      </c>
      <c r="AV263" s="20">
        <f t="shared" si="805"/>
        <v>23489.699999999997</v>
      </c>
      <c r="AW263" s="23">
        <f t="shared" ref="AW263:AY263" si="841">AW264+AW283</f>
        <v>-78.681000000000012</v>
      </c>
      <c r="AX263" s="23">
        <f t="shared" si="841"/>
        <v>0</v>
      </c>
      <c r="AY263" s="23">
        <f t="shared" si="841"/>
        <v>0</v>
      </c>
      <c r="AZ263" s="20">
        <f t="shared" si="806"/>
        <v>23708.034999999996</v>
      </c>
      <c r="BA263" s="20">
        <f t="shared" si="807"/>
        <v>23489.699999999997</v>
      </c>
      <c r="BB263" s="20">
        <f t="shared" si="808"/>
        <v>23489.699999999997</v>
      </c>
      <c r="BC263" s="23">
        <f t="shared" ref="BC263" si="842">BC264+BC283</f>
        <v>0</v>
      </c>
      <c r="BD263" s="20">
        <f t="shared" si="809"/>
        <v>23708.034999999996</v>
      </c>
      <c r="BE263" s="23">
        <f t="shared" ref="BE263:BG263" si="843">BE264+BE283</f>
        <v>0</v>
      </c>
      <c r="BF263" s="23">
        <f t="shared" si="843"/>
        <v>0</v>
      </c>
      <c r="BG263" s="23">
        <f t="shared" si="843"/>
        <v>0</v>
      </c>
      <c r="BH263" s="20">
        <f t="shared" si="760"/>
        <v>23708.034999999996</v>
      </c>
      <c r="BI263" s="20">
        <f t="shared" si="761"/>
        <v>23489.699999999997</v>
      </c>
      <c r="BJ263" s="20">
        <f t="shared" si="762"/>
        <v>23489.699999999997</v>
      </c>
      <c r="BK263" s="23">
        <f t="shared" ref="BK263:BL263" si="844">BK264+BK283</f>
        <v>0</v>
      </c>
      <c r="BL263" s="23">
        <f t="shared" si="844"/>
        <v>0</v>
      </c>
      <c r="BM263" s="20">
        <f t="shared" si="763"/>
        <v>23708.034999999996</v>
      </c>
      <c r="BN263" s="20">
        <f t="shared" si="764"/>
        <v>23489.699999999997</v>
      </c>
      <c r="BO263" s="23">
        <f t="shared" ref="BO263:BQ263" si="845">BO264+BO283</f>
        <v>-6.1289999999999996</v>
      </c>
      <c r="BP263" s="23">
        <f t="shared" si="845"/>
        <v>0</v>
      </c>
      <c r="BQ263" s="23">
        <f t="shared" si="845"/>
        <v>0</v>
      </c>
      <c r="BR263" s="20">
        <f t="shared" si="765"/>
        <v>23701.905999999995</v>
      </c>
      <c r="BS263" s="20">
        <f t="shared" si="766"/>
        <v>23489.699999999997</v>
      </c>
      <c r="BT263" s="20">
        <f t="shared" si="767"/>
        <v>23489.699999999997</v>
      </c>
      <c r="BU263" s="23">
        <f t="shared" ref="BU263" si="846">BU264+BU283</f>
        <v>0</v>
      </c>
      <c r="BV263" s="20">
        <f t="shared" si="768"/>
        <v>23701.905999999995</v>
      </c>
      <c r="BW263" s="23">
        <f t="shared" ref="BW263:BX263" si="847">BW264+BW283</f>
        <v>0</v>
      </c>
      <c r="BX263" s="23">
        <f t="shared" si="847"/>
        <v>0</v>
      </c>
      <c r="BY263" s="20">
        <f t="shared" si="720"/>
        <v>23701.905999999995</v>
      </c>
      <c r="BZ263" s="20">
        <f t="shared" si="721"/>
        <v>23489.699999999997</v>
      </c>
      <c r="CA263" s="23">
        <f t="shared" ref="CA263" si="848">CA264+CA283</f>
        <v>0</v>
      </c>
      <c r="CB263" s="20">
        <f t="shared" si="722"/>
        <v>23701.905999999995</v>
      </c>
      <c r="CC263" s="23">
        <f t="shared" ref="CC263" si="849">CC264+CC283</f>
        <v>0</v>
      </c>
      <c r="CD263" s="23">
        <f t="shared" si="723"/>
        <v>23701.905999999995</v>
      </c>
      <c r="CE263" s="23">
        <f t="shared" si="835"/>
        <v>0</v>
      </c>
      <c r="CF263" s="32"/>
    </row>
    <row r="264" spans="1:84" ht="31.5" x14ac:dyDescent="0.25">
      <c r="A264" s="10" t="s">
        <v>372</v>
      </c>
      <c r="B264" s="19"/>
      <c r="C264" s="10"/>
      <c r="D264" s="10"/>
      <c r="E264" s="25" t="s">
        <v>950</v>
      </c>
      <c r="F264" s="20">
        <f>F265+F269+F279</f>
        <v>9858.5</v>
      </c>
      <c r="G264" s="20">
        <f t="shared" ref="G264:K264" si="850">G265+G269+G279</f>
        <v>9858.5</v>
      </c>
      <c r="H264" s="20">
        <f t="shared" si="850"/>
        <v>9858.5</v>
      </c>
      <c r="I264" s="20">
        <f t="shared" si="850"/>
        <v>0</v>
      </c>
      <c r="J264" s="20">
        <f t="shared" si="850"/>
        <v>0</v>
      </c>
      <c r="K264" s="20">
        <f t="shared" si="850"/>
        <v>0</v>
      </c>
      <c r="L264" s="20">
        <f t="shared" si="812"/>
        <v>9858.5</v>
      </c>
      <c r="M264" s="20">
        <f t="shared" si="813"/>
        <v>9858.5</v>
      </c>
      <c r="N264" s="20">
        <f t="shared" si="814"/>
        <v>9858.5</v>
      </c>
      <c r="O264" s="20">
        <f t="shared" ref="O264:Q264" si="851">O265+O269+O279</f>
        <v>0</v>
      </c>
      <c r="P264" s="20">
        <f t="shared" si="851"/>
        <v>0</v>
      </c>
      <c r="Q264" s="20">
        <f t="shared" si="851"/>
        <v>0</v>
      </c>
      <c r="R264" s="20">
        <f t="shared" si="789"/>
        <v>9858.5</v>
      </c>
      <c r="S264" s="20">
        <f t="shared" si="790"/>
        <v>9858.5</v>
      </c>
      <c r="T264" s="20">
        <f t="shared" si="791"/>
        <v>9858.5</v>
      </c>
      <c r="U264" s="20">
        <f t="shared" ref="U264:CE264" si="852">U265+U269+U279</f>
        <v>0</v>
      </c>
      <c r="V264" s="20">
        <f t="shared" si="792"/>
        <v>9858.5</v>
      </c>
      <c r="W264" s="20">
        <f t="shared" ref="W264:Y264" si="853">W265+W269+W279</f>
        <v>0</v>
      </c>
      <c r="X264" s="20">
        <f t="shared" si="853"/>
        <v>0</v>
      </c>
      <c r="Y264" s="20">
        <f t="shared" si="853"/>
        <v>0</v>
      </c>
      <c r="Z264" s="20">
        <f t="shared" si="793"/>
        <v>9858.5</v>
      </c>
      <c r="AA264" s="20">
        <f t="shared" si="794"/>
        <v>9858.5</v>
      </c>
      <c r="AB264" s="20">
        <f t="shared" si="795"/>
        <v>9858.5</v>
      </c>
      <c r="AC264" s="20">
        <f t="shared" ref="AC264:AE264" si="854">AC265+AC269+AC279</f>
        <v>0</v>
      </c>
      <c r="AD264" s="20">
        <f t="shared" si="854"/>
        <v>0</v>
      </c>
      <c r="AE264" s="20">
        <f t="shared" si="854"/>
        <v>0</v>
      </c>
      <c r="AF264" s="20">
        <f t="shared" si="796"/>
        <v>9858.5</v>
      </c>
      <c r="AG264" s="20">
        <f t="shared" si="797"/>
        <v>9858.5</v>
      </c>
      <c r="AH264" s="20">
        <f t="shared" si="798"/>
        <v>9858.5</v>
      </c>
      <c r="AI264" s="20">
        <f t="shared" ref="AI264" si="855">AI265+AI269+AI279</f>
        <v>0</v>
      </c>
      <c r="AJ264" s="20">
        <f t="shared" si="799"/>
        <v>9858.5</v>
      </c>
      <c r="AK264" s="20">
        <f t="shared" ref="AK264:AM264" si="856">AK265+AK269+AK279</f>
        <v>297.01599999999996</v>
      </c>
      <c r="AL264" s="20">
        <f t="shared" si="856"/>
        <v>0</v>
      </c>
      <c r="AM264" s="20">
        <f t="shared" si="856"/>
        <v>0</v>
      </c>
      <c r="AN264" s="20">
        <f t="shared" si="800"/>
        <v>10155.516</v>
      </c>
      <c r="AO264" s="20">
        <f t="shared" si="801"/>
        <v>9858.5</v>
      </c>
      <c r="AP264" s="20">
        <f t="shared" si="802"/>
        <v>9858.5</v>
      </c>
      <c r="AQ264" s="20">
        <f t="shared" ref="AQ264:AS264" si="857">AQ265+AQ269+AQ279</f>
        <v>0</v>
      </c>
      <c r="AR264" s="20">
        <f t="shared" si="857"/>
        <v>0</v>
      </c>
      <c r="AS264" s="20">
        <f t="shared" si="857"/>
        <v>0</v>
      </c>
      <c r="AT264" s="20">
        <f t="shared" si="803"/>
        <v>10155.516</v>
      </c>
      <c r="AU264" s="20">
        <f t="shared" si="804"/>
        <v>9858.5</v>
      </c>
      <c r="AV264" s="20">
        <f t="shared" si="805"/>
        <v>9858.5</v>
      </c>
      <c r="AW264" s="20">
        <f t="shared" ref="AW264:AY264" si="858">AW265+AW269+AW279</f>
        <v>-78.681000000000012</v>
      </c>
      <c r="AX264" s="20">
        <f t="shared" si="858"/>
        <v>0</v>
      </c>
      <c r="AY264" s="20">
        <f t="shared" si="858"/>
        <v>0</v>
      </c>
      <c r="AZ264" s="20">
        <f t="shared" si="806"/>
        <v>10076.834999999999</v>
      </c>
      <c r="BA264" s="20">
        <f t="shared" si="807"/>
        <v>9858.5</v>
      </c>
      <c r="BB264" s="20">
        <f t="shared" si="808"/>
        <v>9858.5</v>
      </c>
      <c r="BC264" s="20">
        <f t="shared" ref="BC264" si="859">BC265+BC269+BC279</f>
        <v>0</v>
      </c>
      <c r="BD264" s="20">
        <f t="shared" si="809"/>
        <v>10076.834999999999</v>
      </c>
      <c r="BE264" s="20">
        <f t="shared" ref="BE264:BG264" si="860">BE265+BE269+BE279</f>
        <v>0</v>
      </c>
      <c r="BF264" s="20">
        <f t="shared" si="860"/>
        <v>0</v>
      </c>
      <c r="BG264" s="20">
        <f t="shared" si="860"/>
        <v>0</v>
      </c>
      <c r="BH264" s="20">
        <f t="shared" si="760"/>
        <v>10076.834999999999</v>
      </c>
      <c r="BI264" s="20">
        <f t="shared" si="761"/>
        <v>9858.5</v>
      </c>
      <c r="BJ264" s="20">
        <f t="shared" si="762"/>
        <v>9858.5</v>
      </c>
      <c r="BK264" s="20">
        <f t="shared" ref="BK264:BL264" si="861">BK265+BK269+BK279</f>
        <v>0</v>
      </c>
      <c r="BL264" s="20">
        <f t="shared" si="861"/>
        <v>0</v>
      </c>
      <c r="BM264" s="20">
        <f t="shared" si="763"/>
        <v>10076.834999999999</v>
      </c>
      <c r="BN264" s="20">
        <f t="shared" si="764"/>
        <v>9858.5</v>
      </c>
      <c r="BO264" s="20">
        <f t="shared" ref="BO264:BQ264" si="862">BO265+BO269+BO279</f>
        <v>-6.1289999999999996</v>
      </c>
      <c r="BP264" s="20">
        <f t="shared" si="862"/>
        <v>0</v>
      </c>
      <c r="BQ264" s="20">
        <f t="shared" si="862"/>
        <v>0</v>
      </c>
      <c r="BR264" s="20">
        <f t="shared" si="765"/>
        <v>10070.705999999998</v>
      </c>
      <c r="BS264" s="20">
        <f t="shared" si="766"/>
        <v>9858.5</v>
      </c>
      <c r="BT264" s="20">
        <f t="shared" si="767"/>
        <v>9858.5</v>
      </c>
      <c r="BU264" s="20">
        <f t="shared" ref="BU264" si="863">BU265+BU269+BU279</f>
        <v>0</v>
      </c>
      <c r="BV264" s="20">
        <f t="shared" si="768"/>
        <v>10070.705999999998</v>
      </c>
      <c r="BW264" s="20">
        <f t="shared" ref="BW264:BX264" si="864">BW265+BW269+BW279</f>
        <v>0</v>
      </c>
      <c r="BX264" s="20">
        <f t="shared" si="864"/>
        <v>0</v>
      </c>
      <c r="BY264" s="20">
        <f t="shared" si="720"/>
        <v>10070.705999999998</v>
      </c>
      <c r="BZ264" s="20">
        <f t="shared" si="721"/>
        <v>9858.5</v>
      </c>
      <c r="CA264" s="20">
        <f t="shared" ref="CA264" si="865">CA265+CA269+CA279</f>
        <v>0</v>
      </c>
      <c r="CB264" s="20">
        <f t="shared" si="722"/>
        <v>10070.705999999998</v>
      </c>
      <c r="CC264" s="20">
        <f t="shared" ref="CC264" si="866">CC265+CC269+CC279</f>
        <v>0</v>
      </c>
      <c r="CD264" s="20">
        <f t="shared" si="723"/>
        <v>10070.705999999998</v>
      </c>
      <c r="CE264" s="20">
        <f t="shared" si="852"/>
        <v>0</v>
      </c>
    </row>
    <row r="265" spans="1:84" ht="78.75" x14ac:dyDescent="0.25">
      <c r="A265" s="10" t="s">
        <v>235</v>
      </c>
      <c r="B265" s="19"/>
      <c r="C265" s="10"/>
      <c r="D265" s="10"/>
      <c r="E265" s="25" t="s">
        <v>657</v>
      </c>
      <c r="F265" s="20">
        <f>F266</f>
        <v>4767.7999999999993</v>
      </c>
      <c r="G265" s="20">
        <f t="shared" ref="G265:CE267" si="867">G266</f>
        <v>4767.7999999999993</v>
      </c>
      <c r="H265" s="20">
        <f t="shared" si="867"/>
        <v>4767.7999999999993</v>
      </c>
      <c r="I265" s="20">
        <f t="shared" si="867"/>
        <v>0</v>
      </c>
      <c r="J265" s="20">
        <f t="shared" si="867"/>
        <v>0</v>
      </c>
      <c r="K265" s="20">
        <f t="shared" si="867"/>
        <v>0</v>
      </c>
      <c r="L265" s="20">
        <f t="shared" si="812"/>
        <v>4767.7999999999993</v>
      </c>
      <c r="M265" s="20">
        <f t="shared" si="813"/>
        <v>4767.7999999999993</v>
      </c>
      <c r="N265" s="20">
        <f t="shared" si="814"/>
        <v>4767.7999999999993</v>
      </c>
      <c r="O265" s="20">
        <f t="shared" si="867"/>
        <v>0</v>
      </c>
      <c r="P265" s="20">
        <f t="shared" si="867"/>
        <v>0</v>
      </c>
      <c r="Q265" s="20">
        <f t="shared" si="867"/>
        <v>0</v>
      </c>
      <c r="R265" s="20">
        <f t="shared" si="789"/>
        <v>4767.7999999999993</v>
      </c>
      <c r="S265" s="20">
        <f t="shared" si="790"/>
        <v>4767.7999999999993</v>
      </c>
      <c r="T265" s="20">
        <f t="shared" si="791"/>
        <v>4767.7999999999993</v>
      </c>
      <c r="U265" s="20">
        <f t="shared" si="867"/>
        <v>0</v>
      </c>
      <c r="V265" s="20">
        <f t="shared" si="792"/>
        <v>4767.7999999999993</v>
      </c>
      <c r="W265" s="20">
        <f t="shared" si="867"/>
        <v>0</v>
      </c>
      <c r="X265" s="20">
        <f t="shared" si="867"/>
        <v>0</v>
      </c>
      <c r="Y265" s="20">
        <f t="shared" si="867"/>
        <v>0</v>
      </c>
      <c r="Z265" s="20">
        <f t="shared" si="793"/>
        <v>4767.7999999999993</v>
      </c>
      <c r="AA265" s="20">
        <f t="shared" si="794"/>
        <v>4767.7999999999993</v>
      </c>
      <c r="AB265" s="20">
        <f t="shared" si="795"/>
        <v>4767.7999999999993</v>
      </c>
      <c r="AC265" s="20">
        <f t="shared" si="867"/>
        <v>0</v>
      </c>
      <c r="AD265" s="20">
        <f t="shared" si="867"/>
        <v>0</v>
      </c>
      <c r="AE265" s="20">
        <f t="shared" si="867"/>
        <v>0</v>
      </c>
      <c r="AF265" s="20">
        <f t="shared" si="796"/>
        <v>4767.7999999999993</v>
      </c>
      <c r="AG265" s="20">
        <f t="shared" si="797"/>
        <v>4767.7999999999993</v>
      </c>
      <c r="AH265" s="20">
        <f t="shared" si="798"/>
        <v>4767.7999999999993</v>
      </c>
      <c r="AI265" s="20">
        <f t="shared" si="867"/>
        <v>0</v>
      </c>
      <c r="AJ265" s="20">
        <f t="shared" si="799"/>
        <v>4767.7999999999993</v>
      </c>
      <c r="AK265" s="20">
        <f t="shared" si="867"/>
        <v>0</v>
      </c>
      <c r="AL265" s="20">
        <f t="shared" si="867"/>
        <v>0</v>
      </c>
      <c r="AM265" s="20">
        <f t="shared" si="867"/>
        <v>0</v>
      </c>
      <c r="AN265" s="20">
        <f t="shared" si="800"/>
        <v>4767.7999999999993</v>
      </c>
      <c r="AO265" s="20">
        <f t="shared" si="801"/>
        <v>4767.7999999999993</v>
      </c>
      <c r="AP265" s="20">
        <f t="shared" si="802"/>
        <v>4767.7999999999993</v>
      </c>
      <c r="AQ265" s="20">
        <f t="shared" si="867"/>
        <v>0</v>
      </c>
      <c r="AR265" s="20">
        <f t="shared" si="867"/>
        <v>0</v>
      </c>
      <c r="AS265" s="20">
        <f t="shared" si="867"/>
        <v>0</v>
      </c>
      <c r="AT265" s="20">
        <f t="shared" si="803"/>
        <v>4767.7999999999993</v>
      </c>
      <c r="AU265" s="20">
        <f t="shared" si="804"/>
        <v>4767.7999999999993</v>
      </c>
      <c r="AV265" s="20">
        <f t="shared" si="805"/>
        <v>4767.7999999999993</v>
      </c>
      <c r="AW265" s="20">
        <f t="shared" si="867"/>
        <v>0</v>
      </c>
      <c r="AX265" s="20">
        <f t="shared" si="867"/>
        <v>0</v>
      </c>
      <c r="AY265" s="20">
        <f t="shared" si="867"/>
        <v>0</v>
      </c>
      <c r="AZ265" s="20">
        <f t="shared" si="806"/>
        <v>4767.7999999999993</v>
      </c>
      <c r="BA265" s="20">
        <f t="shared" si="807"/>
        <v>4767.7999999999993</v>
      </c>
      <c r="BB265" s="20">
        <f t="shared" si="808"/>
        <v>4767.7999999999993</v>
      </c>
      <c r="BC265" s="20">
        <f t="shared" si="867"/>
        <v>0</v>
      </c>
      <c r="BD265" s="20">
        <f t="shared" si="809"/>
        <v>4767.7999999999993</v>
      </c>
      <c r="BE265" s="20">
        <f t="shared" si="867"/>
        <v>0</v>
      </c>
      <c r="BF265" s="20">
        <f t="shared" si="867"/>
        <v>0</v>
      </c>
      <c r="BG265" s="20">
        <f t="shared" si="867"/>
        <v>0</v>
      </c>
      <c r="BH265" s="20">
        <f t="shared" si="760"/>
        <v>4767.7999999999993</v>
      </c>
      <c r="BI265" s="20">
        <f t="shared" si="761"/>
        <v>4767.7999999999993</v>
      </c>
      <c r="BJ265" s="20">
        <f t="shared" si="762"/>
        <v>4767.7999999999993</v>
      </c>
      <c r="BK265" s="20">
        <f t="shared" si="867"/>
        <v>0</v>
      </c>
      <c r="BL265" s="20">
        <f t="shared" si="867"/>
        <v>0</v>
      </c>
      <c r="BM265" s="20">
        <f t="shared" si="763"/>
        <v>4767.7999999999993</v>
      </c>
      <c r="BN265" s="20">
        <f t="shared" si="764"/>
        <v>4767.7999999999993</v>
      </c>
      <c r="BO265" s="20">
        <f t="shared" si="867"/>
        <v>0</v>
      </c>
      <c r="BP265" s="20">
        <f t="shared" si="867"/>
        <v>0</v>
      </c>
      <c r="BQ265" s="20">
        <f t="shared" si="867"/>
        <v>0</v>
      </c>
      <c r="BR265" s="20">
        <f t="shared" si="765"/>
        <v>4767.7999999999993</v>
      </c>
      <c r="BS265" s="20">
        <f t="shared" si="766"/>
        <v>4767.7999999999993</v>
      </c>
      <c r="BT265" s="20">
        <f t="shared" si="767"/>
        <v>4767.7999999999993</v>
      </c>
      <c r="BU265" s="20">
        <f t="shared" si="867"/>
        <v>0</v>
      </c>
      <c r="BV265" s="20">
        <f t="shared" si="768"/>
        <v>4767.7999999999993</v>
      </c>
      <c r="BW265" s="20">
        <f t="shared" si="867"/>
        <v>0</v>
      </c>
      <c r="BX265" s="20">
        <f t="shared" si="867"/>
        <v>0</v>
      </c>
      <c r="BY265" s="20">
        <f t="shared" si="720"/>
        <v>4767.7999999999993</v>
      </c>
      <c r="BZ265" s="20">
        <f t="shared" si="721"/>
        <v>4767.7999999999993</v>
      </c>
      <c r="CA265" s="20">
        <f t="shared" si="867"/>
        <v>0</v>
      </c>
      <c r="CB265" s="20">
        <f t="shared" si="722"/>
        <v>4767.7999999999993</v>
      </c>
      <c r="CC265" s="20">
        <f t="shared" si="867"/>
        <v>0</v>
      </c>
      <c r="CD265" s="20">
        <f t="shared" si="723"/>
        <v>4767.7999999999993</v>
      </c>
      <c r="CE265" s="20">
        <f t="shared" si="867"/>
        <v>0</v>
      </c>
    </row>
    <row r="266" spans="1:84" ht="47.25" x14ac:dyDescent="0.25">
      <c r="A266" s="10" t="s">
        <v>235</v>
      </c>
      <c r="B266" s="19">
        <v>600</v>
      </c>
      <c r="C266" s="10"/>
      <c r="D266" s="10"/>
      <c r="E266" s="25" t="s">
        <v>614</v>
      </c>
      <c r="F266" s="20">
        <f>F267</f>
        <v>4767.7999999999993</v>
      </c>
      <c r="G266" s="20">
        <f t="shared" si="867"/>
        <v>4767.7999999999993</v>
      </c>
      <c r="H266" s="20">
        <f t="shared" si="867"/>
        <v>4767.7999999999993</v>
      </c>
      <c r="I266" s="20">
        <f t="shared" si="867"/>
        <v>0</v>
      </c>
      <c r="J266" s="20">
        <f t="shared" si="867"/>
        <v>0</v>
      </c>
      <c r="K266" s="20">
        <f t="shared" si="867"/>
        <v>0</v>
      </c>
      <c r="L266" s="20">
        <f t="shared" si="812"/>
        <v>4767.7999999999993</v>
      </c>
      <c r="M266" s="20">
        <f t="shared" si="813"/>
        <v>4767.7999999999993</v>
      </c>
      <c r="N266" s="20">
        <f t="shared" si="814"/>
        <v>4767.7999999999993</v>
      </c>
      <c r="O266" s="20">
        <f t="shared" si="867"/>
        <v>0</v>
      </c>
      <c r="P266" s="20">
        <f t="shared" si="867"/>
        <v>0</v>
      </c>
      <c r="Q266" s="20">
        <f t="shared" si="867"/>
        <v>0</v>
      </c>
      <c r="R266" s="20">
        <f t="shared" si="789"/>
        <v>4767.7999999999993</v>
      </c>
      <c r="S266" s="20">
        <f t="shared" si="790"/>
        <v>4767.7999999999993</v>
      </c>
      <c r="T266" s="20">
        <f t="shared" si="791"/>
        <v>4767.7999999999993</v>
      </c>
      <c r="U266" s="20">
        <f t="shared" si="867"/>
        <v>0</v>
      </c>
      <c r="V266" s="20">
        <f t="shared" si="792"/>
        <v>4767.7999999999993</v>
      </c>
      <c r="W266" s="20">
        <f t="shared" si="867"/>
        <v>0</v>
      </c>
      <c r="X266" s="20">
        <f t="shared" si="867"/>
        <v>0</v>
      </c>
      <c r="Y266" s="20">
        <f t="shared" si="867"/>
        <v>0</v>
      </c>
      <c r="Z266" s="20">
        <f t="shared" si="793"/>
        <v>4767.7999999999993</v>
      </c>
      <c r="AA266" s="20">
        <f t="shared" si="794"/>
        <v>4767.7999999999993</v>
      </c>
      <c r="AB266" s="20">
        <f t="shared" si="795"/>
        <v>4767.7999999999993</v>
      </c>
      <c r="AC266" s="20">
        <f t="shared" si="867"/>
        <v>0</v>
      </c>
      <c r="AD266" s="20">
        <f t="shared" si="867"/>
        <v>0</v>
      </c>
      <c r="AE266" s="20">
        <f t="shared" si="867"/>
        <v>0</v>
      </c>
      <c r="AF266" s="20">
        <f t="shared" si="796"/>
        <v>4767.7999999999993</v>
      </c>
      <c r="AG266" s="20">
        <f t="shared" si="797"/>
        <v>4767.7999999999993</v>
      </c>
      <c r="AH266" s="20">
        <f t="shared" si="798"/>
        <v>4767.7999999999993</v>
      </c>
      <c r="AI266" s="20">
        <f t="shared" si="867"/>
        <v>0</v>
      </c>
      <c r="AJ266" s="20">
        <f t="shared" si="799"/>
        <v>4767.7999999999993</v>
      </c>
      <c r="AK266" s="20">
        <f t="shared" si="867"/>
        <v>0</v>
      </c>
      <c r="AL266" s="20">
        <f t="shared" si="867"/>
        <v>0</v>
      </c>
      <c r="AM266" s="20">
        <f t="shared" si="867"/>
        <v>0</v>
      </c>
      <c r="AN266" s="20">
        <f t="shared" si="800"/>
        <v>4767.7999999999993</v>
      </c>
      <c r="AO266" s="20">
        <f t="shared" si="801"/>
        <v>4767.7999999999993</v>
      </c>
      <c r="AP266" s="20">
        <f t="shared" si="802"/>
        <v>4767.7999999999993</v>
      </c>
      <c r="AQ266" s="20">
        <f t="shared" si="867"/>
        <v>0</v>
      </c>
      <c r="AR266" s="20">
        <f t="shared" si="867"/>
        <v>0</v>
      </c>
      <c r="AS266" s="20">
        <f t="shared" si="867"/>
        <v>0</v>
      </c>
      <c r="AT266" s="20">
        <f t="shared" si="803"/>
        <v>4767.7999999999993</v>
      </c>
      <c r="AU266" s="20">
        <f t="shared" si="804"/>
        <v>4767.7999999999993</v>
      </c>
      <c r="AV266" s="20">
        <f t="shared" si="805"/>
        <v>4767.7999999999993</v>
      </c>
      <c r="AW266" s="20">
        <f t="shared" si="867"/>
        <v>0</v>
      </c>
      <c r="AX266" s="20">
        <f t="shared" si="867"/>
        <v>0</v>
      </c>
      <c r="AY266" s="20">
        <f t="shared" si="867"/>
        <v>0</v>
      </c>
      <c r="AZ266" s="20">
        <f t="shared" si="806"/>
        <v>4767.7999999999993</v>
      </c>
      <c r="BA266" s="20">
        <f t="shared" si="807"/>
        <v>4767.7999999999993</v>
      </c>
      <c r="BB266" s="20">
        <f t="shared" si="808"/>
        <v>4767.7999999999993</v>
      </c>
      <c r="BC266" s="20">
        <f t="shared" si="867"/>
        <v>0</v>
      </c>
      <c r="BD266" s="20">
        <f t="shared" si="809"/>
        <v>4767.7999999999993</v>
      </c>
      <c r="BE266" s="20">
        <f t="shared" si="867"/>
        <v>0</v>
      </c>
      <c r="BF266" s="20">
        <f t="shared" si="867"/>
        <v>0</v>
      </c>
      <c r="BG266" s="20">
        <f t="shared" si="867"/>
        <v>0</v>
      </c>
      <c r="BH266" s="20">
        <f t="shared" si="760"/>
        <v>4767.7999999999993</v>
      </c>
      <c r="BI266" s="20">
        <f t="shared" si="761"/>
        <v>4767.7999999999993</v>
      </c>
      <c r="BJ266" s="20">
        <f t="shared" si="762"/>
        <v>4767.7999999999993</v>
      </c>
      <c r="BK266" s="20">
        <f t="shared" si="867"/>
        <v>0</v>
      </c>
      <c r="BL266" s="20">
        <f t="shared" si="867"/>
        <v>0</v>
      </c>
      <c r="BM266" s="20">
        <f t="shared" si="763"/>
        <v>4767.7999999999993</v>
      </c>
      <c r="BN266" s="20">
        <f t="shared" si="764"/>
        <v>4767.7999999999993</v>
      </c>
      <c r="BO266" s="20">
        <f t="shared" si="867"/>
        <v>0</v>
      </c>
      <c r="BP266" s="20">
        <f t="shared" si="867"/>
        <v>0</v>
      </c>
      <c r="BQ266" s="20">
        <f t="shared" si="867"/>
        <v>0</v>
      </c>
      <c r="BR266" s="20">
        <f t="shared" si="765"/>
        <v>4767.7999999999993</v>
      </c>
      <c r="BS266" s="20">
        <f t="shared" si="766"/>
        <v>4767.7999999999993</v>
      </c>
      <c r="BT266" s="20">
        <f t="shared" si="767"/>
        <v>4767.7999999999993</v>
      </c>
      <c r="BU266" s="20">
        <f t="shared" si="867"/>
        <v>0</v>
      </c>
      <c r="BV266" s="20">
        <f t="shared" si="768"/>
        <v>4767.7999999999993</v>
      </c>
      <c r="BW266" s="20">
        <f t="shared" si="867"/>
        <v>0</v>
      </c>
      <c r="BX266" s="20">
        <f t="shared" si="867"/>
        <v>0</v>
      </c>
      <c r="BY266" s="20">
        <f t="shared" si="720"/>
        <v>4767.7999999999993</v>
      </c>
      <c r="BZ266" s="20">
        <f t="shared" si="721"/>
        <v>4767.7999999999993</v>
      </c>
      <c r="CA266" s="20">
        <f t="shared" si="867"/>
        <v>0</v>
      </c>
      <c r="CB266" s="20">
        <f t="shared" si="722"/>
        <v>4767.7999999999993</v>
      </c>
      <c r="CC266" s="20">
        <f t="shared" si="867"/>
        <v>0</v>
      </c>
      <c r="CD266" s="20">
        <f t="shared" si="723"/>
        <v>4767.7999999999993</v>
      </c>
      <c r="CE266" s="20">
        <f t="shared" si="867"/>
        <v>0</v>
      </c>
    </row>
    <row r="267" spans="1:84" x14ac:dyDescent="0.25">
      <c r="A267" s="10" t="s">
        <v>235</v>
      </c>
      <c r="B267" s="19">
        <v>620</v>
      </c>
      <c r="C267" s="10"/>
      <c r="D267" s="10"/>
      <c r="E267" s="25" t="s">
        <v>616</v>
      </c>
      <c r="F267" s="20">
        <f>F268</f>
        <v>4767.7999999999993</v>
      </c>
      <c r="G267" s="20">
        <f t="shared" si="867"/>
        <v>4767.7999999999993</v>
      </c>
      <c r="H267" s="20">
        <f t="shared" si="867"/>
        <v>4767.7999999999993</v>
      </c>
      <c r="I267" s="20">
        <f t="shared" si="867"/>
        <v>0</v>
      </c>
      <c r="J267" s="20">
        <f t="shared" si="867"/>
        <v>0</v>
      </c>
      <c r="K267" s="20">
        <f t="shared" si="867"/>
        <v>0</v>
      </c>
      <c r="L267" s="20">
        <f t="shared" si="812"/>
        <v>4767.7999999999993</v>
      </c>
      <c r="M267" s="20">
        <f t="shared" si="813"/>
        <v>4767.7999999999993</v>
      </c>
      <c r="N267" s="20">
        <f t="shared" si="814"/>
        <v>4767.7999999999993</v>
      </c>
      <c r="O267" s="20">
        <f t="shared" si="867"/>
        <v>0</v>
      </c>
      <c r="P267" s="20">
        <f t="shared" si="867"/>
        <v>0</v>
      </c>
      <c r="Q267" s="20">
        <f t="shared" si="867"/>
        <v>0</v>
      </c>
      <c r="R267" s="20">
        <f t="shared" si="789"/>
        <v>4767.7999999999993</v>
      </c>
      <c r="S267" s="20">
        <f t="shared" si="790"/>
        <v>4767.7999999999993</v>
      </c>
      <c r="T267" s="20">
        <f t="shared" si="791"/>
        <v>4767.7999999999993</v>
      </c>
      <c r="U267" s="20">
        <f t="shared" si="867"/>
        <v>0</v>
      </c>
      <c r="V267" s="20">
        <f t="shared" si="792"/>
        <v>4767.7999999999993</v>
      </c>
      <c r="W267" s="20">
        <f t="shared" si="867"/>
        <v>0</v>
      </c>
      <c r="X267" s="20">
        <f t="shared" si="867"/>
        <v>0</v>
      </c>
      <c r="Y267" s="20">
        <f t="shared" si="867"/>
        <v>0</v>
      </c>
      <c r="Z267" s="20">
        <f t="shared" si="793"/>
        <v>4767.7999999999993</v>
      </c>
      <c r="AA267" s="20">
        <f t="shared" si="794"/>
        <v>4767.7999999999993</v>
      </c>
      <c r="AB267" s="20">
        <f t="shared" si="795"/>
        <v>4767.7999999999993</v>
      </c>
      <c r="AC267" s="20">
        <f t="shared" si="867"/>
        <v>0</v>
      </c>
      <c r="AD267" s="20">
        <f t="shared" si="867"/>
        <v>0</v>
      </c>
      <c r="AE267" s="20">
        <f t="shared" si="867"/>
        <v>0</v>
      </c>
      <c r="AF267" s="20">
        <f t="shared" si="796"/>
        <v>4767.7999999999993</v>
      </c>
      <c r="AG267" s="20">
        <f t="shared" si="797"/>
        <v>4767.7999999999993</v>
      </c>
      <c r="AH267" s="20">
        <f t="shared" si="798"/>
        <v>4767.7999999999993</v>
      </c>
      <c r="AI267" s="20">
        <f t="shared" si="867"/>
        <v>0</v>
      </c>
      <c r="AJ267" s="20">
        <f t="shared" si="799"/>
        <v>4767.7999999999993</v>
      </c>
      <c r="AK267" s="20">
        <f t="shared" si="867"/>
        <v>0</v>
      </c>
      <c r="AL267" s="20">
        <f t="shared" si="867"/>
        <v>0</v>
      </c>
      <c r="AM267" s="20">
        <f t="shared" si="867"/>
        <v>0</v>
      </c>
      <c r="AN267" s="20">
        <f t="shared" si="800"/>
        <v>4767.7999999999993</v>
      </c>
      <c r="AO267" s="20">
        <f t="shared" si="801"/>
        <v>4767.7999999999993</v>
      </c>
      <c r="AP267" s="20">
        <f t="shared" si="802"/>
        <v>4767.7999999999993</v>
      </c>
      <c r="AQ267" s="20">
        <f t="shared" si="867"/>
        <v>0</v>
      </c>
      <c r="AR267" s="20">
        <f t="shared" si="867"/>
        <v>0</v>
      </c>
      <c r="AS267" s="20">
        <f t="shared" si="867"/>
        <v>0</v>
      </c>
      <c r="AT267" s="20">
        <f t="shared" si="803"/>
        <v>4767.7999999999993</v>
      </c>
      <c r="AU267" s="20">
        <f t="shared" si="804"/>
        <v>4767.7999999999993</v>
      </c>
      <c r="AV267" s="20">
        <f t="shared" si="805"/>
        <v>4767.7999999999993</v>
      </c>
      <c r="AW267" s="20">
        <f t="shared" si="867"/>
        <v>0</v>
      </c>
      <c r="AX267" s="20">
        <f t="shared" si="867"/>
        <v>0</v>
      </c>
      <c r="AY267" s="20">
        <f t="shared" si="867"/>
        <v>0</v>
      </c>
      <c r="AZ267" s="20">
        <f t="shared" si="806"/>
        <v>4767.7999999999993</v>
      </c>
      <c r="BA267" s="20">
        <f t="shared" si="807"/>
        <v>4767.7999999999993</v>
      </c>
      <c r="BB267" s="20">
        <f t="shared" si="808"/>
        <v>4767.7999999999993</v>
      </c>
      <c r="BC267" s="20">
        <f t="shared" si="867"/>
        <v>0</v>
      </c>
      <c r="BD267" s="20">
        <f t="shared" si="809"/>
        <v>4767.7999999999993</v>
      </c>
      <c r="BE267" s="20">
        <f t="shared" si="867"/>
        <v>0</v>
      </c>
      <c r="BF267" s="20">
        <f t="shared" si="867"/>
        <v>0</v>
      </c>
      <c r="BG267" s="20">
        <f t="shared" si="867"/>
        <v>0</v>
      </c>
      <c r="BH267" s="20">
        <f t="shared" si="760"/>
        <v>4767.7999999999993</v>
      </c>
      <c r="BI267" s="20">
        <f t="shared" si="761"/>
        <v>4767.7999999999993</v>
      </c>
      <c r="BJ267" s="20">
        <f t="shared" si="762"/>
        <v>4767.7999999999993</v>
      </c>
      <c r="BK267" s="20">
        <f t="shared" si="867"/>
        <v>0</v>
      </c>
      <c r="BL267" s="20">
        <f t="shared" si="867"/>
        <v>0</v>
      </c>
      <c r="BM267" s="20">
        <f t="shared" si="763"/>
        <v>4767.7999999999993</v>
      </c>
      <c r="BN267" s="20">
        <f t="shared" si="764"/>
        <v>4767.7999999999993</v>
      </c>
      <c r="BO267" s="20">
        <f t="shared" si="867"/>
        <v>0</v>
      </c>
      <c r="BP267" s="20">
        <f t="shared" si="867"/>
        <v>0</v>
      </c>
      <c r="BQ267" s="20">
        <f t="shared" si="867"/>
        <v>0</v>
      </c>
      <c r="BR267" s="20">
        <f t="shared" si="765"/>
        <v>4767.7999999999993</v>
      </c>
      <c r="BS267" s="20">
        <f t="shared" si="766"/>
        <v>4767.7999999999993</v>
      </c>
      <c r="BT267" s="20">
        <f t="shared" si="767"/>
        <v>4767.7999999999993</v>
      </c>
      <c r="BU267" s="20">
        <f t="shared" si="867"/>
        <v>0</v>
      </c>
      <c r="BV267" s="20">
        <f t="shared" si="768"/>
        <v>4767.7999999999993</v>
      </c>
      <c r="BW267" s="20">
        <f t="shared" si="867"/>
        <v>0</v>
      </c>
      <c r="BX267" s="20">
        <f t="shared" si="867"/>
        <v>0</v>
      </c>
      <c r="BY267" s="20">
        <f t="shared" si="720"/>
        <v>4767.7999999999993</v>
      </c>
      <c r="BZ267" s="20">
        <f t="shared" si="721"/>
        <v>4767.7999999999993</v>
      </c>
      <c r="CA267" s="20">
        <f t="shared" si="867"/>
        <v>0</v>
      </c>
      <c r="CB267" s="20">
        <f t="shared" si="722"/>
        <v>4767.7999999999993</v>
      </c>
      <c r="CC267" s="20">
        <f t="shared" si="867"/>
        <v>0</v>
      </c>
      <c r="CD267" s="20">
        <f t="shared" si="723"/>
        <v>4767.7999999999993</v>
      </c>
      <c r="CE267" s="20">
        <f t="shared" si="867"/>
        <v>0</v>
      </c>
    </row>
    <row r="268" spans="1:84" x14ac:dyDescent="0.25">
      <c r="A268" s="10" t="s">
        <v>235</v>
      </c>
      <c r="B268" s="19">
        <v>620</v>
      </c>
      <c r="C268" s="10" t="s">
        <v>338</v>
      </c>
      <c r="D268" s="10" t="s">
        <v>338</v>
      </c>
      <c r="E268" s="25" t="s">
        <v>1316</v>
      </c>
      <c r="F268" s="20">
        <v>4767.7999999999993</v>
      </c>
      <c r="G268" s="20">
        <v>4767.7999999999993</v>
      </c>
      <c r="H268" s="20">
        <v>4767.7999999999993</v>
      </c>
      <c r="I268" s="20"/>
      <c r="J268" s="20"/>
      <c r="K268" s="20"/>
      <c r="L268" s="20">
        <f t="shared" si="812"/>
        <v>4767.7999999999993</v>
      </c>
      <c r="M268" s="20">
        <f t="shared" si="813"/>
        <v>4767.7999999999993</v>
      </c>
      <c r="N268" s="20">
        <f t="shared" si="814"/>
        <v>4767.7999999999993</v>
      </c>
      <c r="O268" s="20"/>
      <c r="P268" s="20"/>
      <c r="Q268" s="20"/>
      <c r="R268" s="20">
        <f t="shared" si="789"/>
        <v>4767.7999999999993</v>
      </c>
      <c r="S268" s="20">
        <f t="shared" si="790"/>
        <v>4767.7999999999993</v>
      </c>
      <c r="T268" s="20">
        <f t="shared" si="791"/>
        <v>4767.7999999999993</v>
      </c>
      <c r="U268" s="20"/>
      <c r="V268" s="20">
        <f t="shared" si="792"/>
        <v>4767.7999999999993</v>
      </c>
      <c r="W268" s="20"/>
      <c r="X268" s="20"/>
      <c r="Y268" s="20"/>
      <c r="Z268" s="20">
        <f t="shared" si="793"/>
        <v>4767.7999999999993</v>
      </c>
      <c r="AA268" s="20">
        <f t="shared" si="794"/>
        <v>4767.7999999999993</v>
      </c>
      <c r="AB268" s="20">
        <f t="shared" si="795"/>
        <v>4767.7999999999993</v>
      </c>
      <c r="AC268" s="20"/>
      <c r="AD268" s="20"/>
      <c r="AE268" s="20"/>
      <c r="AF268" s="20">
        <f t="shared" si="796"/>
        <v>4767.7999999999993</v>
      </c>
      <c r="AG268" s="20">
        <f t="shared" si="797"/>
        <v>4767.7999999999993</v>
      </c>
      <c r="AH268" s="20">
        <f t="shared" si="798"/>
        <v>4767.7999999999993</v>
      </c>
      <c r="AI268" s="20"/>
      <c r="AJ268" s="20">
        <f t="shared" si="799"/>
        <v>4767.7999999999993</v>
      </c>
      <c r="AK268" s="20"/>
      <c r="AL268" s="20"/>
      <c r="AM268" s="20"/>
      <c r="AN268" s="20">
        <f t="shared" si="800"/>
        <v>4767.7999999999993</v>
      </c>
      <c r="AO268" s="20">
        <f t="shared" si="801"/>
        <v>4767.7999999999993</v>
      </c>
      <c r="AP268" s="20">
        <f t="shared" si="802"/>
        <v>4767.7999999999993</v>
      </c>
      <c r="AQ268" s="20"/>
      <c r="AR268" s="20"/>
      <c r="AS268" s="20"/>
      <c r="AT268" s="20">
        <f t="shared" si="803"/>
        <v>4767.7999999999993</v>
      </c>
      <c r="AU268" s="20">
        <f t="shared" si="804"/>
        <v>4767.7999999999993</v>
      </c>
      <c r="AV268" s="20">
        <f t="shared" si="805"/>
        <v>4767.7999999999993</v>
      </c>
      <c r="AW268" s="20"/>
      <c r="AX268" s="20"/>
      <c r="AY268" s="20"/>
      <c r="AZ268" s="20">
        <f t="shared" si="806"/>
        <v>4767.7999999999993</v>
      </c>
      <c r="BA268" s="20">
        <f t="shared" si="807"/>
        <v>4767.7999999999993</v>
      </c>
      <c r="BB268" s="20">
        <f t="shared" si="808"/>
        <v>4767.7999999999993</v>
      </c>
      <c r="BC268" s="20"/>
      <c r="BD268" s="20">
        <f t="shared" si="809"/>
        <v>4767.7999999999993</v>
      </c>
      <c r="BE268" s="20"/>
      <c r="BF268" s="20"/>
      <c r="BG268" s="20"/>
      <c r="BH268" s="20">
        <f t="shared" si="760"/>
        <v>4767.7999999999993</v>
      </c>
      <c r="BI268" s="20">
        <f t="shared" si="761"/>
        <v>4767.7999999999993</v>
      </c>
      <c r="BJ268" s="20">
        <f t="shared" si="762"/>
        <v>4767.7999999999993</v>
      </c>
      <c r="BK268" s="20"/>
      <c r="BL268" s="20"/>
      <c r="BM268" s="20">
        <f t="shared" si="763"/>
        <v>4767.7999999999993</v>
      </c>
      <c r="BN268" s="20">
        <f t="shared" si="764"/>
        <v>4767.7999999999993</v>
      </c>
      <c r="BO268" s="20"/>
      <c r="BP268" s="20"/>
      <c r="BQ268" s="20"/>
      <c r="BR268" s="20">
        <f t="shared" si="765"/>
        <v>4767.7999999999993</v>
      </c>
      <c r="BS268" s="20">
        <f t="shared" si="766"/>
        <v>4767.7999999999993</v>
      </c>
      <c r="BT268" s="20">
        <f t="shared" si="767"/>
        <v>4767.7999999999993</v>
      </c>
      <c r="BU268" s="20"/>
      <c r="BV268" s="20">
        <f t="shared" si="768"/>
        <v>4767.7999999999993</v>
      </c>
      <c r="BW268" s="20"/>
      <c r="BX268" s="20"/>
      <c r="BY268" s="20">
        <f t="shared" si="720"/>
        <v>4767.7999999999993</v>
      </c>
      <c r="BZ268" s="20">
        <f t="shared" si="721"/>
        <v>4767.7999999999993</v>
      </c>
      <c r="CA268" s="20"/>
      <c r="CB268" s="20">
        <f t="shared" si="722"/>
        <v>4767.7999999999993</v>
      </c>
      <c r="CC268" s="20"/>
      <c r="CD268" s="20">
        <f t="shared" si="723"/>
        <v>4767.7999999999993</v>
      </c>
      <c r="CE268" s="20"/>
    </row>
    <row r="269" spans="1:84" ht="31.5" x14ac:dyDescent="0.25">
      <c r="A269" s="10" t="s">
        <v>237</v>
      </c>
      <c r="B269" s="19"/>
      <c r="C269" s="10"/>
      <c r="D269" s="10"/>
      <c r="E269" s="25" t="s">
        <v>677</v>
      </c>
      <c r="F269" s="20">
        <f>F270+F273+F276</f>
        <v>2759.8000000000006</v>
      </c>
      <c r="G269" s="20">
        <f t="shared" ref="G269:K269" si="868">G270+G273+G276</f>
        <v>2759.8000000000006</v>
      </c>
      <c r="H269" s="20">
        <f t="shared" si="868"/>
        <v>2759.8000000000006</v>
      </c>
      <c r="I269" s="20">
        <f t="shared" si="868"/>
        <v>0</v>
      </c>
      <c r="J269" s="20">
        <f t="shared" si="868"/>
        <v>0</v>
      </c>
      <c r="K269" s="20">
        <f t="shared" si="868"/>
        <v>0</v>
      </c>
      <c r="L269" s="20">
        <f t="shared" si="812"/>
        <v>2759.8000000000006</v>
      </c>
      <c r="M269" s="20">
        <f t="shared" si="813"/>
        <v>2759.8000000000006</v>
      </c>
      <c r="N269" s="20">
        <f t="shared" si="814"/>
        <v>2759.8000000000006</v>
      </c>
      <c r="O269" s="20">
        <f t="shared" ref="O269:Q269" si="869">O270+O273+O276</f>
        <v>0</v>
      </c>
      <c r="P269" s="20">
        <f t="shared" si="869"/>
        <v>0</v>
      </c>
      <c r="Q269" s="20">
        <f t="shared" si="869"/>
        <v>0</v>
      </c>
      <c r="R269" s="20">
        <f t="shared" si="789"/>
        <v>2759.8000000000006</v>
      </c>
      <c r="S269" s="20">
        <f t="shared" si="790"/>
        <v>2759.8000000000006</v>
      </c>
      <c r="T269" s="20">
        <f t="shared" si="791"/>
        <v>2759.8000000000006</v>
      </c>
      <c r="U269" s="20">
        <f t="shared" ref="U269:CE269" si="870">U270+U273+U276</f>
        <v>0</v>
      </c>
      <c r="V269" s="20">
        <f t="shared" si="792"/>
        <v>2759.8000000000006</v>
      </c>
      <c r="W269" s="20">
        <f t="shared" ref="W269:Y269" si="871">W270+W273+W276</f>
        <v>0</v>
      </c>
      <c r="X269" s="20">
        <f t="shared" si="871"/>
        <v>0</v>
      </c>
      <c r="Y269" s="20">
        <f t="shared" si="871"/>
        <v>0</v>
      </c>
      <c r="Z269" s="20">
        <f t="shared" si="793"/>
        <v>2759.8000000000006</v>
      </c>
      <c r="AA269" s="20">
        <f t="shared" si="794"/>
        <v>2759.8000000000006</v>
      </c>
      <c r="AB269" s="20">
        <f t="shared" si="795"/>
        <v>2759.8000000000006</v>
      </c>
      <c r="AC269" s="20">
        <f t="shared" ref="AC269:AE269" si="872">AC270+AC273+AC276</f>
        <v>0</v>
      </c>
      <c r="AD269" s="20">
        <f t="shared" si="872"/>
        <v>0</v>
      </c>
      <c r="AE269" s="20">
        <f t="shared" si="872"/>
        <v>0</v>
      </c>
      <c r="AF269" s="20">
        <f t="shared" si="796"/>
        <v>2759.8000000000006</v>
      </c>
      <c r="AG269" s="20">
        <f t="shared" si="797"/>
        <v>2759.8000000000006</v>
      </c>
      <c r="AH269" s="20">
        <f t="shared" si="798"/>
        <v>2759.8000000000006</v>
      </c>
      <c r="AI269" s="20">
        <f t="shared" ref="AI269" si="873">AI270+AI273+AI276</f>
        <v>0</v>
      </c>
      <c r="AJ269" s="20">
        <f t="shared" si="799"/>
        <v>2759.8000000000006</v>
      </c>
      <c r="AK269" s="20">
        <f t="shared" ref="AK269:AM269" si="874">AK270+AK273+AK276</f>
        <v>-1.3740000000000001</v>
      </c>
      <c r="AL269" s="20">
        <f t="shared" si="874"/>
        <v>0</v>
      </c>
      <c r="AM269" s="20">
        <f t="shared" si="874"/>
        <v>0</v>
      </c>
      <c r="AN269" s="20">
        <f t="shared" si="800"/>
        <v>2758.4260000000008</v>
      </c>
      <c r="AO269" s="20">
        <f t="shared" si="801"/>
        <v>2759.8000000000006</v>
      </c>
      <c r="AP269" s="20">
        <f t="shared" si="802"/>
        <v>2759.8000000000006</v>
      </c>
      <c r="AQ269" s="20">
        <f t="shared" ref="AQ269:AS269" si="875">AQ270+AQ273+AQ276</f>
        <v>0</v>
      </c>
      <c r="AR269" s="20">
        <f t="shared" si="875"/>
        <v>0</v>
      </c>
      <c r="AS269" s="20">
        <f t="shared" si="875"/>
        <v>0</v>
      </c>
      <c r="AT269" s="20">
        <f t="shared" si="803"/>
        <v>2758.4260000000008</v>
      </c>
      <c r="AU269" s="20">
        <f t="shared" si="804"/>
        <v>2759.8000000000006</v>
      </c>
      <c r="AV269" s="20">
        <f t="shared" si="805"/>
        <v>2759.8000000000006</v>
      </c>
      <c r="AW269" s="20">
        <f t="shared" ref="AW269:AY269" si="876">AW270+AW273+AW276</f>
        <v>-78.681000000000012</v>
      </c>
      <c r="AX269" s="20">
        <f t="shared" si="876"/>
        <v>0</v>
      </c>
      <c r="AY269" s="20">
        <f t="shared" si="876"/>
        <v>0</v>
      </c>
      <c r="AZ269" s="20">
        <f t="shared" si="806"/>
        <v>2679.7450000000008</v>
      </c>
      <c r="BA269" s="20">
        <f t="shared" si="807"/>
        <v>2759.8000000000006</v>
      </c>
      <c r="BB269" s="20">
        <f t="shared" si="808"/>
        <v>2759.8000000000006</v>
      </c>
      <c r="BC269" s="20">
        <f t="shared" ref="BC269" si="877">BC270+BC273+BC276</f>
        <v>0</v>
      </c>
      <c r="BD269" s="20">
        <f t="shared" si="809"/>
        <v>2679.7450000000008</v>
      </c>
      <c r="BE269" s="20">
        <f t="shared" ref="BE269:BG269" si="878">BE270+BE273+BE276</f>
        <v>0</v>
      </c>
      <c r="BF269" s="20">
        <f t="shared" si="878"/>
        <v>0</v>
      </c>
      <c r="BG269" s="20">
        <f t="shared" si="878"/>
        <v>0</v>
      </c>
      <c r="BH269" s="20">
        <f t="shared" si="760"/>
        <v>2679.7450000000008</v>
      </c>
      <c r="BI269" s="20">
        <f t="shared" si="761"/>
        <v>2759.8000000000006</v>
      </c>
      <c r="BJ269" s="20">
        <f t="shared" si="762"/>
        <v>2759.8000000000006</v>
      </c>
      <c r="BK269" s="20">
        <f t="shared" ref="BK269:BL269" si="879">BK270+BK273+BK276</f>
        <v>0</v>
      </c>
      <c r="BL269" s="20">
        <f t="shared" si="879"/>
        <v>0</v>
      </c>
      <c r="BM269" s="20">
        <f t="shared" si="763"/>
        <v>2679.7450000000008</v>
      </c>
      <c r="BN269" s="20">
        <f t="shared" si="764"/>
        <v>2759.8000000000006</v>
      </c>
      <c r="BO269" s="20">
        <f t="shared" ref="BO269:BQ269" si="880">BO270+BO273+BO276</f>
        <v>-6.1289999999999996</v>
      </c>
      <c r="BP269" s="20">
        <f t="shared" si="880"/>
        <v>0</v>
      </c>
      <c r="BQ269" s="20">
        <f t="shared" si="880"/>
        <v>0</v>
      </c>
      <c r="BR269" s="20">
        <f t="shared" si="765"/>
        <v>2673.6160000000009</v>
      </c>
      <c r="BS269" s="20">
        <f t="shared" si="766"/>
        <v>2759.8000000000006</v>
      </c>
      <c r="BT269" s="20">
        <f t="shared" si="767"/>
        <v>2759.8000000000006</v>
      </c>
      <c r="BU269" s="20">
        <f t="shared" ref="BU269" si="881">BU270+BU273+BU276</f>
        <v>0</v>
      </c>
      <c r="BV269" s="20">
        <f t="shared" si="768"/>
        <v>2673.6160000000009</v>
      </c>
      <c r="BW269" s="20">
        <f t="shared" ref="BW269:BX269" si="882">BW270+BW273+BW276</f>
        <v>0</v>
      </c>
      <c r="BX269" s="20">
        <f t="shared" si="882"/>
        <v>0</v>
      </c>
      <c r="BY269" s="20">
        <f t="shared" si="720"/>
        <v>2673.6160000000009</v>
      </c>
      <c r="BZ269" s="20">
        <f t="shared" si="721"/>
        <v>2759.8000000000006</v>
      </c>
      <c r="CA269" s="20">
        <f t="shared" ref="CA269" si="883">CA270+CA273+CA276</f>
        <v>0</v>
      </c>
      <c r="CB269" s="20">
        <f t="shared" si="722"/>
        <v>2673.6160000000009</v>
      </c>
      <c r="CC269" s="20">
        <f t="shared" ref="CC269" si="884">CC270+CC273+CC276</f>
        <v>0</v>
      </c>
      <c r="CD269" s="20">
        <f t="shared" si="723"/>
        <v>2673.6160000000009</v>
      </c>
      <c r="CE269" s="20">
        <f t="shared" si="870"/>
        <v>0</v>
      </c>
    </row>
    <row r="270" spans="1:84" ht="47.25" x14ac:dyDescent="0.25">
      <c r="A270" s="10" t="s">
        <v>237</v>
      </c>
      <c r="B270" s="19">
        <v>200</v>
      </c>
      <c r="C270" s="10"/>
      <c r="D270" s="10"/>
      <c r="E270" s="25" t="s">
        <v>602</v>
      </c>
      <c r="F270" s="20">
        <f>F271</f>
        <v>1859.8000000000006</v>
      </c>
      <c r="G270" s="20">
        <f t="shared" ref="G270:CE271" si="885">G271</f>
        <v>1859.8000000000006</v>
      </c>
      <c r="H270" s="20">
        <f t="shared" si="885"/>
        <v>1859.8000000000006</v>
      </c>
      <c r="I270" s="20">
        <f t="shared" si="885"/>
        <v>0</v>
      </c>
      <c r="J270" s="20">
        <f t="shared" si="885"/>
        <v>0</v>
      </c>
      <c r="K270" s="20">
        <f t="shared" si="885"/>
        <v>0</v>
      </c>
      <c r="L270" s="20">
        <f t="shared" si="812"/>
        <v>1859.8000000000006</v>
      </c>
      <c r="M270" s="20">
        <f t="shared" si="813"/>
        <v>1859.8000000000006</v>
      </c>
      <c r="N270" s="20">
        <f t="shared" si="814"/>
        <v>1859.8000000000006</v>
      </c>
      <c r="O270" s="20">
        <f t="shared" si="885"/>
        <v>0</v>
      </c>
      <c r="P270" s="20">
        <f t="shared" si="885"/>
        <v>0</v>
      </c>
      <c r="Q270" s="20">
        <f t="shared" si="885"/>
        <v>0</v>
      </c>
      <c r="R270" s="20">
        <f t="shared" si="789"/>
        <v>1859.8000000000006</v>
      </c>
      <c r="S270" s="20">
        <f t="shared" si="790"/>
        <v>1859.8000000000006</v>
      </c>
      <c r="T270" s="20">
        <f t="shared" si="791"/>
        <v>1859.8000000000006</v>
      </c>
      <c r="U270" s="20">
        <f t="shared" si="885"/>
        <v>0</v>
      </c>
      <c r="V270" s="20">
        <f t="shared" si="792"/>
        <v>1859.8000000000006</v>
      </c>
      <c r="W270" s="20">
        <f t="shared" si="885"/>
        <v>0</v>
      </c>
      <c r="X270" s="20">
        <f t="shared" si="885"/>
        <v>0</v>
      </c>
      <c r="Y270" s="20">
        <f t="shared" si="885"/>
        <v>0</v>
      </c>
      <c r="Z270" s="20">
        <f t="shared" si="793"/>
        <v>1859.8000000000006</v>
      </c>
      <c r="AA270" s="20">
        <f t="shared" si="794"/>
        <v>1859.8000000000006</v>
      </c>
      <c r="AB270" s="20">
        <f t="shared" si="795"/>
        <v>1859.8000000000006</v>
      </c>
      <c r="AC270" s="20">
        <f t="shared" si="885"/>
        <v>0</v>
      </c>
      <c r="AD270" s="20">
        <f t="shared" si="885"/>
        <v>0</v>
      </c>
      <c r="AE270" s="20">
        <f t="shared" si="885"/>
        <v>0</v>
      </c>
      <c r="AF270" s="20">
        <f t="shared" si="796"/>
        <v>1859.8000000000006</v>
      </c>
      <c r="AG270" s="20">
        <f t="shared" si="797"/>
        <v>1859.8000000000006</v>
      </c>
      <c r="AH270" s="20">
        <f t="shared" si="798"/>
        <v>1859.8000000000006</v>
      </c>
      <c r="AI270" s="20">
        <f t="shared" si="885"/>
        <v>0</v>
      </c>
      <c r="AJ270" s="20">
        <f t="shared" si="799"/>
        <v>1859.8000000000006</v>
      </c>
      <c r="AK270" s="20">
        <f t="shared" si="885"/>
        <v>-1.3740000000000001</v>
      </c>
      <c r="AL270" s="20">
        <f t="shared" si="885"/>
        <v>0</v>
      </c>
      <c r="AM270" s="20">
        <f t="shared" si="885"/>
        <v>0</v>
      </c>
      <c r="AN270" s="20">
        <f t="shared" si="800"/>
        <v>1858.4260000000006</v>
      </c>
      <c r="AO270" s="20">
        <f t="shared" si="801"/>
        <v>1859.8000000000006</v>
      </c>
      <c r="AP270" s="20">
        <f t="shared" si="802"/>
        <v>1859.8000000000006</v>
      </c>
      <c r="AQ270" s="20">
        <f t="shared" si="885"/>
        <v>0</v>
      </c>
      <c r="AR270" s="20">
        <f t="shared" si="885"/>
        <v>0</v>
      </c>
      <c r="AS270" s="20">
        <f t="shared" si="885"/>
        <v>0</v>
      </c>
      <c r="AT270" s="20">
        <f t="shared" si="803"/>
        <v>1858.4260000000006</v>
      </c>
      <c r="AU270" s="20">
        <f t="shared" si="804"/>
        <v>1859.8000000000006</v>
      </c>
      <c r="AV270" s="20">
        <f t="shared" si="805"/>
        <v>1859.8000000000006</v>
      </c>
      <c r="AW270" s="20">
        <f t="shared" si="885"/>
        <v>-78.681000000000012</v>
      </c>
      <c r="AX270" s="20">
        <f t="shared" si="885"/>
        <v>0</v>
      </c>
      <c r="AY270" s="20">
        <f t="shared" si="885"/>
        <v>0</v>
      </c>
      <c r="AZ270" s="20">
        <f t="shared" si="806"/>
        <v>1779.7450000000006</v>
      </c>
      <c r="BA270" s="20">
        <f t="shared" si="807"/>
        <v>1859.8000000000006</v>
      </c>
      <c r="BB270" s="20">
        <f t="shared" si="808"/>
        <v>1859.8000000000006</v>
      </c>
      <c r="BC270" s="20">
        <f t="shared" si="885"/>
        <v>0</v>
      </c>
      <c r="BD270" s="20">
        <f t="shared" si="809"/>
        <v>1779.7450000000006</v>
      </c>
      <c r="BE270" s="20">
        <f t="shared" si="885"/>
        <v>0</v>
      </c>
      <c r="BF270" s="20">
        <f t="shared" si="885"/>
        <v>0</v>
      </c>
      <c r="BG270" s="20">
        <f t="shared" si="885"/>
        <v>0</v>
      </c>
      <c r="BH270" s="20">
        <f t="shared" si="760"/>
        <v>1779.7450000000006</v>
      </c>
      <c r="BI270" s="20">
        <f t="shared" si="761"/>
        <v>1859.8000000000006</v>
      </c>
      <c r="BJ270" s="20">
        <f t="shared" si="762"/>
        <v>1859.8000000000006</v>
      </c>
      <c r="BK270" s="20">
        <f t="shared" si="885"/>
        <v>0</v>
      </c>
      <c r="BL270" s="20">
        <f t="shared" si="885"/>
        <v>0</v>
      </c>
      <c r="BM270" s="20">
        <f t="shared" si="763"/>
        <v>1779.7450000000006</v>
      </c>
      <c r="BN270" s="20">
        <f t="shared" si="764"/>
        <v>1859.8000000000006</v>
      </c>
      <c r="BO270" s="20">
        <f t="shared" si="885"/>
        <v>-6.1289999999999996</v>
      </c>
      <c r="BP270" s="20">
        <f t="shared" si="885"/>
        <v>0</v>
      </c>
      <c r="BQ270" s="20">
        <f t="shared" si="885"/>
        <v>0</v>
      </c>
      <c r="BR270" s="20">
        <f t="shared" si="765"/>
        <v>1773.6160000000007</v>
      </c>
      <c r="BS270" s="20">
        <f t="shared" si="766"/>
        <v>1859.8000000000006</v>
      </c>
      <c r="BT270" s="20">
        <f t="shared" si="767"/>
        <v>1859.8000000000006</v>
      </c>
      <c r="BU270" s="20">
        <f t="shared" si="885"/>
        <v>0</v>
      </c>
      <c r="BV270" s="20">
        <f t="shared" si="768"/>
        <v>1773.6160000000007</v>
      </c>
      <c r="BW270" s="20">
        <f t="shared" si="885"/>
        <v>0</v>
      </c>
      <c r="BX270" s="20">
        <f t="shared" si="885"/>
        <v>0</v>
      </c>
      <c r="BY270" s="20">
        <f t="shared" si="720"/>
        <v>1773.6160000000007</v>
      </c>
      <c r="BZ270" s="20">
        <f t="shared" si="721"/>
        <v>1859.8000000000006</v>
      </c>
      <c r="CA270" s="20">
        <f t="shared" si="885"/>
        <v>0</v>
      </c>
      <c r="CB270" s="20">
        <f t="shared" si="722"/>
        <v>1773.6160000000007</v>
      </c>
      <c r="CC270" s="20">
        <f t="shared" si="885"/>
        <v>0</v>
      </c>
      <c r="CD270" s="20">
        <f t="shared" si="723"/>
        <v>1773.6160000000007</v>
      </c>
      <c r="CE270" s="20">
        <f t="shared" si="885"/>
        <v>0</v>
      </c>
    </row>
    <row r="271" spans="1:84" ht="47.25" x14ac:dyDescent="0.25">
      <c r="A271" s="10" t="s">
        <v>237</v>
      </c>
      <c r="B271" s="19">
        <v>240</v>
      </c>
      <c r="C271" s="10"/>
      <c r="D271" s="10"/>
      <c r="E271" s="25" t="s">
        <v>603</v>
      </c>
      <c r="F271" s="20">
        <f>F272</f>
        <v>1859.8000000000006</v>
      </c>
      <c r="G271" s="20">
        <f t="shared" si="885"/>
        <v>1859.8000000000006</v>
      </c>
      <c r="H271" s="20">
        <f t="shared" si="885"/>
        <v>1859.8000000000006</v>
      </c>
      <c r="I271" s="20">
        <f t="shared" si="885"/>
        <v>0</v>
      </c>
      <c r="J271" s="20">
        <f t="shared" si="885"/>
        <v>0</v>
      </c>
      <c r="K271" s="20">
        <f t="shared" si="885"/>
        <v>0</v>
      </c>
      <c r="L271" s="20">
        <f t="shared" si="812"/>
        <v>1859.8000000000006</v>
      </c>
      <c r="M271" s="20">
        <f t="shared" si="813"/>
        <v>1859.8000000000006</v>
      </c>
      <c r="N271" s="20">
        <f t="shared" si="814"/>
        <v>1859.8000000000006</v>
      </c>
      <c r="O271" s="20">
        <f t="shared" si="885"/>
        <v>0</v>
      </c>
      <c r="P271" s="20">
        <f t="shared" si="885"/>
        <v>0</v>
      </c>
      <c r="Q271" s="20">
        <f t="shared" si="885"/>
        <v>0</v>
      </c>
      <c r="R271" s="20">
        <f t="shared" si="789"/>
        <v>1859.8000000000006</v>
      </c>
      <c r="S271" s="20">
        <f t="shared" si="790"/>
        <v>1859.8000000000006</v>
      </c>
      <c r="T271" s="20">
        <f t="shared" si="791"/>
        <v>1859.8000000000006</v>
      </c>
      <c r="U271" s="20">
        <f t="shared" si="885"/>
        <v>0</v>
      </c>
      <c r="V271" s="20">
        <f t="shared" si="792"/>
        <v>1859.8000000000006</v>
      </c>
      <c r="W271" s="20">
        <f t="shared" si="885"/>
        <v>0</v>
      </c>
      <c r="X271" s="20">
        <f t="shared" si="885"/>
        <v>0</v>
      </c>
      <c r="Y271" s="20">
        <f t="shared" si="885"/>
        <v>0</v>
      </c>
      <c r="Z271" s="20">
        <f t="shared" si="793"/>
        <v>1859.8000000000006</v>
      </c>
      <c r="AA271" s="20">
        <f t="shared" si="794"/>
        <v>1859.8000000000006</v>
      </c>
      <c r="AB271" s="20">
        <f t="shared" si="795"/>
        <v>1859.8000000000006</v>
      </c>
      <c r="AC271" s="20">
        <f t="shared" si="885"/>
        <v>0</v>
      </c>
      <c r="AD271" s="20">
        <f t="shared" si="885"/>
        <v>0</v>
      </c>
      <c r="AE271" s="20">
        <f t="shared" si="885"/>
        <v>0</v>
      </c>
      <c r="AF271" s="20">
        <f t="shared" si="796"/>
        <v>1859.8000000000006</v>
      </c>
      <c r="AG271" s="20">
        <f t="shared" si="797"/>
        <v>1859.8000000000006</v>
      </c>
      <c r="AH271" s="20">
        <f t="shared" si="798"/>
        <v>1859.8000000000006</v>
      </c>
      <c r="AI271" s="20">
        <f t="shared" si="885"/>
        <v>0</v>
      </c>
      <c r="AJ271" s="20">
        <f t="shared" si="799"/>
        <v>1859.8000000000006</v>
      </c>
      <c r="AK271" s="20">
        <f t="shared" si="885"/>
        <v>-1.3740000000000001</v>
      </c>
      <c r="AL271" s="20">
        <f t="shared" si="885"/>
        <v>0</v>
      </c>
      <c r="AM271" s="20">
        <f t="shared" si="885"/>
        <v>0</v>
      </c>
      <c r="AN271" s="20">
        <f t="shared" si="800"/>
        <v>1858.4260000000006</v>
      </c>
      <c r="AO271" s="20">
        <f t="shared" si="801"/>
        <v>1859.8000000000006</v>
      </c>
      <c r="AP271" s="20">
        <f t="shared" si="802"/>
        <v>1859.8000000000006</v>
      </c>
      <c r="AQ271" s="20">
        <f t="shared" si="885"/>
        <v>0</v>
      </c>
      <c r="AR271" s="20">
        <f t="shared" si="885"/>
        <v>0</v>
      </c>
      <c r="AS271" s="20">
        <f t="shared" si="885"/>
        <v>0</v>
      </c>
      <c r="AT271" s="20">
        <f t="shared" si="803"/>
        <v>1858.4260000000006</v>
      </c>
      <c r="AU271" s="20">
        <f t="shared" si="804"/>
        <v>1859.8000000000006</v>
      </c>
      <c r="AV271" s="20">
        <f t="shared" si="805"/>
        <v>1859.8000000000006</v>
      </c>
      <c r="AW271" s="20">
        <f t="shared" si="885"/>
        <v>-78.681000000000012</v>
      </c>
      <c r="AX271" s="20">
        <f t="shared" si="885"/>
        <v>0</v>
      </c>
      <c r="AY271" s="20">
        <f t="shared" si="885"/>
        <v>0</v>
      </c>
      <c r="AZ271" s="20">
        <f t="shared" si="806"/>
        <v>1779.7450000000006</v>
      </c>
      <c r="BA271" s="20">
        <f t="shared" si="807"/>
        <v>1859.8000000000006</v>
      </c>
      <c r="BB271" s="20">
        <f t="shared" si="808"/>
        <v>1859.8000000000006</v>
      </c>
      <c r="BC271" s="20">
        <f t="shared" si="885"/>
        <v>0</v>
      </c>
      <c r="BD271" s="20">
        <f t="shared" si="809"/>
        <v>1779.7450000000006</v>
      </c>
      <c r="BE271" s="20">
        <f t="shared" si="885"/>
        <v>0</v>
      </c>
      <c r="BF271" s="20">
        <f t="shared" si="885"/>
        <v>0</v>
      </c>
      <c r="BG271" s="20">
        <f t="shared" si="885"/>
        <v>0</v>
      </c>
      <c r="BH271" s="20">
        <f t="shared" si="760"/>
        <v>1779.7450000000006</v>
      </c>
      <c r="BI271" s="20">
        <f t="shared" si="761"/>
        <v>1859.8000000000006</v>
      </c>
      <c r="BJ271" s="20">
        <f t="shared" si="762"/>
        <v>1859.8000000000006</v>
      </c>
      <c r="BK271" s="20">
        <f t="shared" si="885"/>
        <v>0</v>
      </c>
      <c r="BL271" s="20">
        <f t="shared" si="885"/>
        <v>0</v>
      </c>
      <c r="BM271" s="20">
        <f t="shared" si="763"/>
        <v>1779.7450000000006</v>
      </c>
      <c r="BN271" s="20">
        <f t="shared" si="764"/>
        <v>1859.8000000000006</v>
      </c>
      <c r="BO271" s="20">
        <f t="shared" si="885"/>
        <v>-6.1289999999999996</v>
      </c>
      <c r="BP271" s="20">
        <f t="shared" si="885"/>
        <v>0</v>
      </c>
      <c r="BQ271" s="20">
        <f t="shared" si="885"/>
        <v>0</v>
      </c>
      <c r="BR271" s="20">
        <f t="shared" si="765"/>
        <v>1773.6160000000007</v>
      </c>
      <c r="BS271" s="20">
        <f t="shared" si="766"/>
        <v>1859.8000000000006</v>
      </c>
      <c r="BT271" s="20">
        <f t="shared" si="767"/>
        <v>1859.8000000000006</v>
      </c>
      <c r="BU271" s="20">
        <f t="shared" si="885"/>
        <v>0</v>
      </c>
      <c r="BV271" s="20">
        <f t="shared" si="768"/>
        <v>1773.6160000000007</v>
      </c>
      <c r="BW271" s="20">
        <f t="shared" si="885"/>
        <v>0</v>
      </c>
      <c r="BX271" s="20">
        <f t="shared" si="885"/>
        <v>0</v>
      </c>
      <c r="BY271" s="20">
        <f t="shared" si="720"/>
        <v>1773.6160000000007</v>
      </c>
      <c r="BZ271" s="20">
        <f t="shared" si="721"/>
        <v>1859.8000000000006</v>
      </c>
      <c r="CA271" s="20">
        <f t="shared" si="885"/>
        <v>0</v>
      </c>
      <c r="CB271" s="20">
        <f t="shared" si="722"/>
        <v>1773.6160000000007</v>
      </c>
      <c r="CC271" s="20">
        <f t="shared" si="885"/>
        <v>0</v>
      </c>
      <c r="CD271" s="20">
        <f t="shared" si="723"/>
        <v>1773.6160000000007</v>
      </c>
      <c r="CE271" s="20">
        <f t="shared" si="885"/>
        <v>0</v>
      </c>
    </row>
    <row r="272" spans="1:84" x14ac:dyDescent="0.25">
      <c r="A272" s="10" t="s">
        <v>237</v>
      </c>
      <c r="B272" s="19">
        <v>240</v>
      </c>
      <c r="C272" s="10" t="s">
        <v>338</v>
      </c>
      <c r="D272" s="10" t="s">
        <v>338</v>
      </c>
      <c r="E272" s="25" t="s">
        <v>1316</v>
      </c>
      <c r="F272" s="20">
        <v>1859.8000000000006</v>
      </c>
      <c r="G272" s="20">
        <v>1859.8000000000006</v>
      </c>
      <c r="H272" s="20">
        <v>1859.8000000000006</v>
      </c>
      <c r="I272" s="20"/>
      <c r="J272" s="20"/>
      <c r="K272" s="20"/>
      <c r="L272" s="20">
        <f t="shared" si="812"/>
        <v>1859.8000000000006</v>
      </c>
      <c r="M272" s="20">
        <f t="shared" si="813"/>
        <v>1859.8000000000006</v>
      </c>
      <c r="N272" s="20">
        <f t="shared" si="814"/>
        <v>1859.8000000000006</v>
      </c>
      <c r="O272" s="20"/>
      <c r="P272" s="20"/>
      <c r="Q272" s="20"/>
      <c r="R272" s="20">
        <f t="shared" si="789"/>
        <v>1859.8000000000006</v>
      </c>
      <c r="S272" s="20">
        <f t="shared" si="790"/>
        <v>1859.8000000000006</v>
      </c>
      <c r="T272" s="20">
        <f t="shared" si="791"/>
        <v>1859.8000000000006</v>
      </c>
      <c r="U272" s="20"/>
      <c r="V272" s="20">
        <f t="shared" si="792"/>
        <v>1859.8000000000006</v>
      </c>
      <c r="W272" s="20"/>
      <c r="X272" s="20"/>
      <c r="Y272" s="20"/>
      <c r="Z272" s="20">
        <f t="shared" si="793"/>
        <v>1859.8000000000006</v>
      </c>
      <c r="AA272" s="20">
        <f t="shared" si="794"/>
        <v>1859.8000000000006</v>
      </c>
      <c r="AB272" s="20">
        <f t="shared" si="795"/>
        <v>1859.8000000000006</v>
      </c>
      <c r="AC272" s="20"/>
      <c r="AD272" s="20"/>
      <c r="AE272" s="20"/>
      <c r="AF272" s="20">
        <f t="shared" si="796"/>
        <v>1859.8000000000006</v>
      </c>
      <c r="AG272" s="20">
        <f t="shared" si="797"/>
        <v>1859.8000000000006</v>
      </c>
      <c r="AH272" s="20">
        <f t="shared" si="798"/>
        <v>1859.8000000000006</v>
      </c>
      <c r="AI272" s="20"/>
      <c r="AJ272" s="20">
        <f t="shared" si="799"/>
        <v>1859.8000000000006</v>
      </c>
      <c r="AK272" s="20">
        <v>-1.3740000000000001</v>
      </c>
      <c r="AL272" s="20"/>
      <c r="AM272" s="20"/>
      <c r="AN272" s="20">
        <f t="shared" si="800"/>
        <v>1858.4260000000006</v>
      </c>
      <c r="AO272" s="20">
        <f t="shared" si="801"/>
        <v>1859.8000000000006</v>
      </c>
      <c r="AP272" s="20">
        <f t="shared" si="802"/>
        <v>1859.8000000000006</v>
      </c>
      <c r="AQ272" s="20"/>
      <c r="AR272" s="20"/>
      <c r="AS272" s="20"/>
      <c r="AT272" s="20">
        <f t="shared" si="803"/>
        <v>1858.4260000000006</v>
      </c>
      <c r="AU272" s="20">
        <f t="shared" si="804"/>
        <v>1859.8000000000006</v>
      </c>
      <c r="AV272" s="20">
        <f t="shared" si="805"/>
        <v>1859.8000000000006</v>
      </c>
      <c r="AW272" s="20">
        <f>-36.087-0.687-7.557-34.35</f>
        <v>-78.681000000000012</v>
      </c>
      <c r="AX272" s="20"/>
      <c r="AY272" s="20"/>
      <c r="AZ272" s="20">
        <f t="shared" si="806"/>
        <v>1779.7450000000006</v>
      </c>
      <c r="BA272" s="20">
        <f t="shared" si="807"/>
        <v>1859.8000000000006</v>
      </c>
      <c r="BB272" s="20">
        <f t="shared" si="808"/>
        <v>1859.8000000000006</v>
      </c>
      <c r="BC272" s="20"/>
      <c r="BD272" s="20">
        <f t="shared" si="809"/>
        <v>1779.7450000000006</v>
      </c>
      <c r="BE272" s="20"/>
      <c r="BF272" s="20"/>
      <c r="BG272" s="20"/>
      <c r="BH272" s="20">
        <f t="shared" si="760"/>
        <v>1779.7450000000006</v>
      </c>
      <c r="BI272" s="20">
        <f t="shared" si="761"/>
        <v>1859.8000000000006</v>
      </c>
      <c r="BJ272" s="20">
        <f t="shared" si="762"/>
        <v>1859.8000000000006</v>
      </c>
      <c r="BK272" s="20"/>
      <c r="BL272" s="20"/>
      <c r="BM272" s="20">
        <f t="shared" si="763"/>
        <v>1779.7450000000006</v>
      </c>
      <c r="BN272" s="20">
        <f t="shared" si="764"/>
        <v>1859.8000000000006</v>
      </c>
      <c r="BO272" s="20">
        <v>-6.1289999999999996</v>
      </c>
      <c r="BP272" s="20"/>
      <c r="BQ272" s="20"/>
      <c r="BR272" s="20">
        <f t="shared" si="765"/>
        <v>1773.6160000000007</v>
      </c>
      <c r="BS272" s="20">
        <f t="shared" si="766"/>
        <v>1859.8000000000006</v>
      </c>
      <c r="BT272" s="20">
        <f t="shared" si="767"/>
        <v>1859.8000000000006</v>
      </c>
      <c r="BU272" s="20"/>
      <c r="BV272" s="20">
        <f t="shared" si="768"/>
        <v>1773.6160000000007</v>
      </c>
      <c r="BW272" s="20"/>
      <c r="BX272" s="20"/>
      <c r="BY272" s="20">
        <f t="shared" ref="BY272:BY335" si="886">BV272+BW272</f>
        <v>1773.6160000000007</v>
      </c>
      <c r="BZ272" s="20">
        <f t="shared" ref="BZ272:BZ335" si="887">BS272+BX272</f>
        <v>1859.8000000000006</v>
      </c>
      <c r="CA272" s="20"/>
      <c r="CB272" s="20">
        <f t="shared" ref="CB272:CB335" si="888">BY272+CA272</f>
        <v>1773.6160000000007</v>
      </c>
      <c r="CC272" s="20"/>
      <c r="CD272" s="20">
        <f t="shared" ref="CD272:CD335" si="889">CB272+CC272</f>
        <v>1773.6160000000007</v>
      </c>
      <c r="CE272" s="20"/>
    </row>
    <row r="273" spans="1:83" ht="31.5" x14ac:dyDescent="0.25">
      <c r="A273" s="10" t="s">
        <v>237</v>
      </c>
      <c r="B273" s="19">
        <v>300</v>
      </c>
      <c r="C273" s="10"/>
      <c r="D273" s="10"/>
      <c r="E273" s="25" t="s">
        <v>604</v>
      </c>
      <c r="F273" s="20">
        <f>F274</f>
        <v>400</v>
      </c>
      <c r="G273" s="20">
        <f t="shared" ref="G273:CE274" si="890">G274</f>
        <v>400</v>
      </c>
      <c r="H273" s="20">
        <f t="shared" si="890"/>
        <v>400</v>
      </c>
      <c r="I273" s="20">
        <f t="shared" si="890"/>
        <v>0</v>
      </c>
      <c r="J273" s="20">
        <f t="shared" si="890"/>
        <v>0</v>
      </c>
      <c r="K273" s="20">
        <f t="shared" si="890"/>
        <v>0</v>
      </c>
      <c r="L273" s="20">
        <f t="shared" si="812"/>
        <v>400</v>
      </c>
      <c r="M273" s="20">
        <f t="shared" si="813"/>
        <v>400</v>
      </c>
      <c r="N273" s="20">
        <f t="shared" si="814"/>
        <v>400</v>
      </c>
      <c r="O273" s="20">
        <f t="shared" si="890"/>
        <v>0</v>
      </c>
      <c r="P273" s="20">
        <f t="shared" si="890"/>
        <v>0</v>
      </c>
      <c r="Q273" s="20">
        <f t="shared" si="890"/>
        <v>0</v>
      </c>
      <c r="R273" s="20">
        <f t="shared" si="789"/>
        <v>400</v>
      </c>
      <c r="S273" s="20">
        <f t="shared" si="790"/>
        <v>400</v>
      </c>
      <c r="T273" s="20">
        <f t="shared" si="791"/>
        <v>400</v>
      </c>
      <c r="U273" s="20">
        <f t="shared" si="890"/>
        <v>0</v>
      </c>
      <c r="V273" s="20">
        <f t="shared" si="792"/>
        <v>400</v>
      </c>
      <c r="W273" s="20">
        <f t="shared" si="890"/>
        <v>0</v>
      </c>
      <c r="X273" s="20">
        <f t="shared" si="890"/>
        <v>0</v>
      </c>
      <c r="Y273" s="20">
        <f t="shared" si="890"/>
        <v>0</v>
      </c>
      <c r="Z273" s="20">
        <f t="shared" si="793"/>
        <v>400</v>
      </c>
      <c r="AA273" s="20">
        <f t="shared" si="794"/>
        <v>400</v>
      </c>
      <c r="AB273" s="20">
        <f t="shared" si="795"/>
        <v>400</v>
      </c>
      <c r="AC273" s="20">
        <f t="shared" si="890"/>
        <v>0</v>
      </c>
      <c r="AD273" s="20">
        <f t="shared" si="890"/>
        <v>0</v>
      </c>
      <c r="AE273" s="20">
        <f t="shared" si="890"/>
        <v>0</v>
      </c>
      <c r="AF273" s="20">
        <f t="shared" si="796"/>
        <v>400</v>
      </c>
      <c r="AG273" s="20">
        <f t="shared" si="797"/>
        <v>400</v>
      </c>
      <c r="AH273" s="20">
        <f t="shared" si="798"/>
        <v>400</v>
      </c>
      <c r="AI273" s="20">
        <f t="shared" si="890"/>
        <v>0</v>
      </c>
      <c r="AJ273" s="20">
        <f t="shared" si="799"/>
        <v>400</v>
      </c>
      <c r="AK273" s="20">
        <f t="shared" si="890"/>
        <v>0</v>
      </c>
      <c r="AL273" s="20">
        <f t="shared" si="890"/>
        <v>0</v>
      </c>
      <c r="AM273" s="20">
        <f t="shared" si="890"/>
        <v>0</v>
      </c>
      <c r="AN273" s="20">
        <f t="shared" si="800"/>
        <v>400</v>
      </c>
      <c r="AO273" s="20">
        <f t="shared" si="801"/>
        <v>400</v>
      </c>
      <c r="AP273" s="20">
        <f t="shared" si="802"/>
        <v>400</v>
      </c>
      <c r="AQ273" s="20">
        <f t="shared" si="890"/>
        <v>0</v>
      </c>
      <c r="AR273" s="20">
        <f t="shared" si="890"/>
        <v>0</v>
      </c>
      <c r="AS273" s="20">
        <f t="shared" si="890"/>
        <v>0</v>
      </c>
      <c r="AT273" s="20">
        <f t="shared" si="803"/>
        <v>400</v>
      </c>
      <c r="AU273" s="20">
        <f t="shared" si="804"/>
        <v>400</v>
      </c>
      <c r="AV273" s="20">
        <f t="shared" si="805"/>
        <v>400</v>
      </c>
      <c r="AW273" s="20">
        <f t="shared" si="890"/>
        <v>0</v>
      </c>
      <c r="AX273" s="20">
        <f t="shared" si="890"/>
        <v>0</v>
      </c>
      <c r="AY273" s="20">
        <f t="shared" si="890"/>
        <v>0</v>
      </c>
      <c r="AZ273" s="20">
        <f t="shared" si="806"/>
        <v>400</v>
      </c>
      <c r="BA273" s="20">
        <f t="shared" si="807"/>
        <v>400</v>
      </c>
      <c r="BB273" s="20">
        <f t="shared" si="808"/>
        <v>400</v>
      </c>
      <c r="BC273" s="20">
        <f t="shared" si="890"/>
        <v>0</v>
      </c>
      <c r="BD273" s="20">
        <f t="shared" si="809"/>
        <v>400</v>
      </c>
      <c r="BE273" s="20">
        <f t="shared" si="890"/>
        <v>0</v>
      </c>
      <c r="BF273" s="20">
        <f t="shared" si="890"/>
        <v>0</v>
      </c>
      <c r="BG273" s="20">
        <f t="shared" si="890"/>
        <v>0</v>
      </c>
      <c r="BH273" s="20">
        <f t="shared" si="760"/>
        <v>400</v>
      </c>
      <c r="BI273" s="20">
        <f t="shared" si="761"/>
        <v>400</v>
      </c>
      <c r="BJ273" s="20">
        <f t="shared" si="762"/>
        <v>400</v>
      </c>
      <c r="BK273" s="20">
        <f t="shared" si="890"/>
        <v>0</v>
      </c>
      <c r="BL273" s="20">
        <f t="shared" si="890"/>
        <v>0</v>
      </c>
      <c r="BM273" s="20">
        <f t="shared" si="763"/>
        <v>400</v>
      </c>
      <c r="BN273" s="20">
        <f t="shared" si="764"/>
        <v>400</v>
      </c>
      <c r="BO273" s="20">
        <f t="shared" si="890"/>
        <v>0</v>
      </c>
      <c r="BP273" s="20">
        <f t="shared" si="890"/>
        <v>0</v>
      </c>
      <c r="BQ273" s="20">
        <f t="shared" si="890"/>
        <v>0</v>
      </c>
      <c r="BR273" s="20">
        <f t="shared" si="765"/>
        <v>400</v>
      </c>
      <c r="BS273" s="20">
        <f t="shared" si="766"/>
        <v>400</v>
      </c>
      <c r="BT273" s="20">
        <f t="shared" si="767"/>
        <v>400</v>
      </c>
      <c r="BU273" s="20">
        <f t="shared" si="890"/>
        <v>0</v>
      </c>
      <c r="BV273" s="20">
        <f t="shared" si="768"/>
        <v>400</v>
      </c>
      <c r="BW273" s="20">
        <f t="shared" si="890"/>
        <v>0</v>
      </c>
      <c r="BX273" s="20">
        <f t="shared" si="890"/>
        <v>0</v>
      </c>
      <c r="BY273" s="20">
        <f t="shared" si="886"/>
        <v>400</v>
      </c>
      <c r="BZ273" s="20">
        <f t="shared" si="887"/>
        <v>400</v>
      </c>
      <c r="CA273" s="20">
        <f t="shared" si="890"/>
        <v>0</v>
      </c>
      <c r="CB273" s="20">
        <f t="shared" si="888"/>
        <v>400</v>
      </c>
      <c r="CC273" s="20">
        <f t="shared" si="890"/>
        <v>0</v>
      </c>
      <c r="CD273" s="20">
        <f t="shared" si="889"/>
        <v>400</v>
      </c>
      <c r="CE273" s="20">
        <f t="shared" si="890"/>
        <v>0</v>
      </c>
    </row>
    <row r="274" spans="1:83" x14ac:dyDescent="0.25">
      <c r="A274" s="10" t="s">
        <v>237</v>
      </c>
      <c r="B274" s="19">
        <v>350</v>
      </c>
      <c r="C274" s="10"/>
      <c r="D274" s="10"/>
      <c r="E274" s="25" t="s">
        <v>609</v>
      </c>
      <c r="F274" s="20">
        <f>F275</f>
        <v>400</v>
      </c>
      <c r="G274" s="20">
        <f t="shared" si="890"/>
        <v>400</v>
      </c>
      <c r="H274" s="20">
        <f t="shared" si="890"/>
        <v>400</v>
      </c>
      <c r="I274" s="20">
        <f t="shared" si="890"/>
        <v>0</v>
      </c>
      <c r="J274" s="20">
        <f t="shared" si="890"/>
        <v>0</v>
      </c>
      <c r="K274" s="20">
        <f t="shared" si="890"/>
        <v>0</v>
      </c>
      <c r="L274" s="20">
        <f t="shared" si="812"/>
        <v>400</v>
      </c>
      <c r="M274" s="20">
        <f t="shared" si="813"/>
        <v>400</v>
      </c>
      <c r="N274" s="20">
        <f t="shared" si="814"/>
        <v>400</v>
      </c>
      <c r="O274" s="20">
        <f t="shared" si="890"/>
        <v>0</v>
      </c>
      <c r="P274" s="20">
        <f t="shared" si="890"/>
        <v>0</v>
      </c>
      <c r="Q274" s="20">
        <f t="shared" si="890"/>
        <v>0</v>
      </c>
      <c r="R274" s="20">
        <f t="shared" si="789"/>
        <v>400</v>
      </c>
      <c r="S274" s="20">
        <f t="shared" si="790"/>
        <v>400</v>
      </c>
      <c r="T274" s="20">
        <f t="shared" si="791"/>
        <v>400</v>
      </c>
      <c r="U274" s="20">
        <f t="shared" si="890"/>
        <v>0</v>
      </c>
      <c r="V274" s="20">
        <f t="shared" si="792"/>
        <v>400</v>
      </c>
      <c r="W274" s="20">
        <f t="shared" si="890"/>
        <v>0</v>
      </c>
      <c r="X274" s="20">
        <f t="shared" si="890"/>
        <v>0</v>
      </c>
      <c r="Y274" s="20">
        <f t="shared" si="890"/>
        <v>0</v>
      </c>
      <c r="Z274" s="20">
        <f t="shared" si="793"/>
        <v>400</v>
      </c>
      <c r="AA274" s="20">
        <f t="shared" si="794"/>
        <v>400</v>
      </c>
      <c r="AB274" s="20">
        <f t="shared" si="795"/>
        <v>400</v>
      </c>
      <c r="AC274" s="20">
        <f t="shared" si="890"/>
        <v>0</v>
      </c>
      <c r="AD274" s="20">
        <f t="shared" si="890"/>
        <v>0</v>
      </c>
      <c r="AE274" s="20">
        <f t="shared" si="890"/>
        <v>0</v>
      </c>
      <c r="AF274" s="20">
        <f t="shared" si="796"/>
        <v>400</v>
      </c>
      <c r="AG274" s="20">
        <f t="shared" si="797"/>
        <v>400</v>
      </c>
      <c r="AH274" s="20">
        <f t="shared" si="798"/>
        <v>400</v>
      </c>
      <c r="AI274" s="20">
        <f t="shared" si="890"/>
        <v>0</v>
      </c>
      <c r="AJ274" s="20">
        <f t="shared" si="799"/>
        <v>400</v>
      </c>
      <c r="AK274" s="20">
        <f t="shared" si="890"/>
        <v>0</v>
      </c>
      <c r="AL274" s="20">
        <f t="shared" si="890"/>
        <v>0</v>
      </c>
      <c r="AM274" s="20">
        <f t="shared" si="890"/>
        <v>0</v>
      </c>
      <c r="AN274" s="20">
        <f t="shared" si="800"/>
        <v>400</v>
      </c>
      <c r="AO274" s="20">
        <f t="shared" si="801"/>
        <v>400</v>
      </c>
      <c r="AP274" s="20">
        <f t="shared" si="802"/>
        <v>400</v>
      </c>
      <c r="AQ274" s="20">
        <f t="shared" si="890"/>
        <v>0</v>
      </c>
      <c r="AR274" s="20">
        <f t="shared" si="890"/>
        <v>0</v>
      </c>
      <c r="AS274" s="20">
        <f t="shared" si="890"/>
        <v>0</v>
      </c>
      <c r="AT274" s="20">
        <f t="shared" si="803"/>
        <v>400</v>
      </c>
      <c r="AU274" s="20">
        <f t="shared" si="804"/>
        <v>400</v>
      </c>
      <c r="AV274" s="20">
        <f t="shared" si="805"/>
        <v>400</v>
      </c>
      <c r="AW274" s="20">
        <f t="shared" si="890"/>
        <v>0</v>
      </c>
      <c r="AX274" s="20">
        <f t="shared" si="890"/>
        <v>0</v>
      </c>
      <c r="AY274" s="20">
        <f t="shared" si="890"/>
        <v>0</v>
      </c>
      <c r="AZ274" s="20">
        <f t="shared" si="806"/>
        <v>400</v>
      </c>
      <c r="BA274" s="20">
        <f t="shared" si="807"/>
        <v>400</v>
      </c>
      <c r="BB274" s="20">
        <f t="shared" si="808"/>
        <v>400</v>
      </c>
      <c r="BC274" s="20">
        <f t="shared" si="890"/>
        <v>0</v>
      </c>
      <c r="BD274" s="20">
        <f t="shared" si="809"/>
        <v>400</v>
      </c>
      <c r="BE274" s="20">
        <f t="shared" si="890"/>
        <v>0</v>
      </c>
      <c r="BF274" s="20">
        <f t="shared" si="890"/>
        <v>0</v>
      </c>
      <c r="BG274" s="20">
        <f t="shared" si="890"/>
        <v>0</v>
      </c>
      <c r="BH274" s="20">
        <f t="shared" si="760"/>
        <v>400</v>
      </c>
      <c r="BI274" s="20">
        <f t="shared" si="761"/>
        <v>400</v>
      </c>
      <c r="BJ274" s="20">
        <f t="shared" si="762"/>
        <v>400</v>
      </c>
      <c r="BK274" s="20">
        <f t="shared" si="890"/>
        <v>0</v>
      </c>
      <c r="BL274" s="20">
        <f t="shared" si="890"/>
        <v>0</v>
      </c>
      <c r="BM274" s="20">
        <f t="shared" si="763"/>
        <v>400</v>
      </c>
      <c r="BN274" s="20">
        <f t="shared" si="764"/>
        <v>400</v>
      </c>
      <c r="BO274" s="20">
        <f t="shared" si="890"/>
        <v>0</v>
      </c>
      <c r="BP274" s="20">
        <f t="shared" si="890"/>
        <v>0</v>
      </c>
      <c r="BQ274" s="20">
        <f t="shared" si="890"/>
        <v>0</v>
      </c>
      <c r="BR274" s="20">
        <f t="shared" si="765"/>
        <v>400</v>
      </c>
      <c r="BS274" s="20">
        <f t="shared" si="766"/>
        <v>400</v>
      </c>
      <c r="BT274" s="20">
        <f t="shared" si="767"/>
        <v>400</v>
      </c>
      <c r="BU274" s="20">
        <f t="shared" si="890"/>
        <v>0</v>
      </c>
      <c r="BV274" s="20">
        <f t="shared" si="768"/>
        <v>400</v>
      </c>
      <c r="BW274" s="20">
        <f t="shared" si="890"/>
        <v>0</v>
      </c>
      <c r="BX274" s="20">
        <f t="shared" si="890"/>
        <v>0</v>
      </c>
      <c r="BY274" s="20">
        <f t="shared" si="886"/>
        <v>400</v>
      </c>
      <c r="BZ274" s="20">
        <f t="shared" si="887"/>
        <v>400</v>
      </c>
      <c r="CA274" s="20">
        <f t="shared" si="890"/>
        <v>0</v>
      </c>
      <c r="CB274" s="20">
        <f t="shared" si="888"/>
        <v>400</v>
      </c>
      <c r="CC274" s="20">
        <f t="shared" si="890"/>
        <v>0</v>
      </c>
      <c r="CD274" s="20">
        <f t="shared" si="889"/>
        <v>400</v>
      </c>
      <c r="CE274" s="20">
        <f t="shared" si="890"/>
        <v>0</v>
      </c>
    </row>
    <row r="275" spans="1:83" x14ac:dyDescent="0.25">
      <c r="A275" s="10" t="s">
        <v>237</v>
      </c>
      <c r="B275" s="19">
        <v>350</v>
      </c>
      <c r="C275" s="10" t="s">
        <v>338</v>
      </c>
      <c r="D275" s="10" t="s">
        <v>338</v>
      </c>
      <c r="E275" s="25" t="s">
        <v>1316</v>
      </c>
      <c r="F275" s="20">
        <v>400</v>
      </c>
      <c r="G275" s="20">
        <v>400</v>
      </c>
      <c r="H275" s="20">
        <v>400</v>
      </c>
      <c r="I275" s="20"/>
      <c r="J275" s="20"/>
      <c r="K275" s="20"/>
      <c r="L275" s="20">
        <f t="shared" si="812"/>
        <v>400</v>
      </c>
      <c r="M275" s="20">
        <f t="shared" si="813"/>
        <v>400</v>
      </c>
      <c r="N275" s="20">
        <f t="shared" si="814"/>
        <v>400</v>
      </c>
      <c r="O275" s="20"/>
      <c r="P275" s="20"/>
      <c r="Q275" s="20"/>
      <c r="R275" s="20">
        <f t="shared" si="789"/>
        <v>400</v>
      </c>
      <c r="S275" s="20">
        <f t="shared" si="790"/>
        <v>400</v>
      </c>
      <c r="T275" s="20">
        <f t="shared" si="791"/>
        <v>400</v>
      </c>
      <c r="U275" s="20"/>
      <c r="V275" s="20">
        <f t="shared" si="792"/>
        <v>400</v>
      </c>
      <c r="W275" s="20"/>
      <c r="X275" s="20"/>
      <c r="Y275" s="20"/>
      <c r="Z275" s="20">
        <f t="shared" si="793"/>
        <v>400</v>
      </c>
      <c r="AA275" s="20">
        <f t="shared" si="794"/>
        <v>400</v>
      </c>
      <c r="AB275" s="20">
        <f t="shared" si="795"/>
        <v>400</v>
      </c>
      <c r="AC275" s="20"/>
      <c r="AD275" s="20"/>
      <c r="AE275" s="20"/>
      <c r="AF275" s="20">
        <f t="shared" si="796"/>
        <v>400</v>
      </c>
      <c r="AG275" s="20">
        <f t="shared" si="797"/>
        <v>400</v>
      </c>
      <c r="AH275" s="20">
        <f t="shared" si="798"/>
        <v>400</v>
      </c>
      <c r="AI275" s="20"/>
      <c r="AJ275" s="20">
        <f t="shared" si="799"/>
        <v>400</v>
      </c>
      <c r="AK275" s="20"/>
      <c r="AL275" s="20"/>
      <c r="AM275" s="20"/>
      <c r="AN275" s="20">
        <f t="shared" si="800"/>
        <v>400</v>
      </c>
      <c r="AO275" s="20">
        <f t="shared" si="801"/>
        <v>400</v>
      </c>
      <c r="AP275" s="20">
        <f t="shared" si="802"/>
        <v>400</v>
      </c>
      <c r="AQ275" s="20"/>
      <c r="AR275" s="20"/>
      <c r="AS275" s="20"/>
      <c r="AT275" s="20">
        <f t="shared" si="803"/>
        <v>400</v>
      </c>
      <c r="AU275" s="20">
        <f t="shared" si="804"/>
        <v>400</v>
      </c>
      <c r="AV275" s="20">
        <f t="shared" si="805"/>
        <v>400</v>
      </c>
      <c r="AW275" s="20"/>
      <c r="AX275" s="20"/>
      <c r="AY275" s="20"/>
      <c r="AZ275" s="20">
        <f t="shared" si="806"/>
        <v>400</v>
      </c>
      <c r="BA275" s="20">
        <f t="shared" si="807"/>
        <v>400</v>
      </c>
      <c r="BB275" s="20">
        <f t="shared" si="808"/>
        <v>400</v>
      </c>
      <c r="BC275" s="20"/>
      <c r="BD275" s="20">
        <f t="shared" si="809"/>
        <v>400</v>
      </c>
      <c r="BE275" s="20"/>
      <c r="BF275" s="20"/>
      <c r="BG275" s="20"/>
      <c r="BH275" s="20">
        <f t="shared" si="760"/>
        <v>400</v>
      </c>
      <c r="BI275" s="20">
        <f t="shared" si="761"/>
        <v>400</v>
      </c>
      <c r="BJ275" s="20">
        <f t="shared" si="762"/>
        <v>400</v>
      </c>
      <c r="BK275" s="20"/>
      <c r="BL275" s="20"/>
      <c r="BM275" s="20">
        <f t="shared" si="763"/>
        <v>400</v>
      </c>
      <c r="BN275" s="20">
        <f t="shared" si="764"/>
        <v>400</v>
      </c>
      <c r="BO275" s="20"/>
      <c r="BP275" s="20"/>
      <c r="BQ275" s="20"/>
      <c r="BR275" s="20">
        <f t="shared" si="765"/>
        <v>400</v>
      </c>
      <c r="BS275" s="20">
        <f t="shared" si="766"/>
        <v>400</v>
      </c>
      <c r="BT275" s="20">
        <f t="shared" si="767"/>
        <v>400</v>
      </c>
      <c r="BU275" s="20"/>
      <c r="BV275" s="20">
        <f t="shared" si="768"/>
        <v>400</v>
      </c>
      <c r="BW275" s="20"/>
      <c r="BX275" s="20"/>
      <c r="BY275" s="20">
        <f t="shared" si="886"/>
        <v>400</v>
      </c>
      <c r="BZ275" s="20">
        <f t="shared" si="887"/>
        <v>400</v>
      </c>
      <c r="CA275" s="20"/>
      <c r="CB275" s="20">
        <f t="shared" si="888"/>
        <v>400</v>
      </c>
      <c r="CC275" s="20"/>
      <c r="CD275" s="20">
        <f t="shared" si="889"/>
        <v>400</v>
      </c>
      <c r="CE275" s="20"/>
    </row>
    <row r="276" spans="1:83" ht="47.25" x14ac:dyDescent="0.25">
      <c r="A276" s="10" t="s">
        <v>237</v>
      </c>
      <c r="B276" s="19">
        <v>600</v>
      </c>
      <c r="C276" s="10"/>
      <c r="D276" s="10"/>
      <c r="E276" s="25" t="s">
        <v>614</v>
      </c>
      <c r="F276" s="20">
        <f>F277</f>
        <v>500</v>
      </c>
      <c r="G276" s="20">
        <f t="shared" ref="G276:CE277" si="891">G277</f>
        <v>500</v>
      </c>
      <c r="H276" s="20">
        <f t="shared" si="891"/>
        <v>500</v>
      </c>
      <c r="I276" s="20">
        <f t="shared" si="891"/>
        <v>0</v>
      </c>
      <c r="J276" s="20">
        <f t="shared" si="891"/>
        <v>0</v>
      </c>
      <c r="K276" s="20">
        <f t="shared" si="891"/>
        <v>0</v>
      </c>
      <c r="L276" s="20">
        <f t="shared" si="812"/>
        <v>500</v>
      </c>
      <c r="M276" s="20">
        <f t="shared" si="813"/>
        <v>500</v>
      </c>
      <c r="N276" s="20">
        <f t="shared" si="814"/>
        <v>500</v>
      </c>
      <c r="O276" s="20">
        <f t="shared" si="891"/>
        <v>0</v>
      </c>
      <c r="P276" s="20">
        <f t="shared" si="891"/>
        <v>0</v>
      </c>
      <c r="Q276" s="20">
        <f t="shared" si="891"/>
        <v>0</v>
      </c>
      <c r="R276" s="20">
        <f t="shared" si="789"/>
        <v>500</v>
      </c>
      <c r="S276" s="20">
        <f t="shared" si="790"/>
        <v>500</v>
      </c>
      <c r="T276" s="20">
        <f t="shared" si="791"/>
        <v>500</v>
      </c>
      <c r="U276" s="20">
        <f t="shared" si="891"/>
        <v>0</v>
      </c>
      <c r="V276" s="20">
        <f t="shared" si="792"/>
        <v>500</v>
      </c>
      <c r="W276" s="20">
        <f t="shared" si="891"/>
        <v>0</v>
      </c>
      <c r="X276" s="20">
        <f t="shared" si="891"/>
        <v>0</v>
      </c>
      <c r="Y276" s="20">
        <f t="shared" si="891"/>
        <v>0</v>
      </c>
      <c r="Z276" s="20">
        <f t="shared" si="793"/>
        <v>500</v>
      </c>
      <c r="AA276" s="20">
        <f t="shared" si="794"/>
        <v>500</v>
      </c>
      <c r="AB276" s="20">
        <f t="shared" si="795"/>
        <v>500</v>
      </c>
      <c r="AC276" s="20">
        <f t="shared" si="891"/>
        <v>0</v>
      </c>
      <c r="AD276" s="20">
        <f t="shared" si="891"/>
        <v>0</v>
      </c>
      <c r="AE276" s="20">
        <f t="shared" si="891"/>
        <v>0</v>
      </c>
      <c r="AF276" s="20">
        <f t="shared" si="796"/>
        <v>500</v>
      </c>
      <c r="AG276" s="20">
        <f t="shared" si="797"/>
        <v>500</v>
      </c>
      <c r="AH276" s="20">
        <f t="shared" si="798"/>
        <v>500</v>
      </c>
      <c r="AI276" s="20">
        <f t="shared" si="891"/>
        <v>0</v>
      </c>
      <c r="AJ276" s="20">
        <f t="shared" si="799"/>
        <v>500</v>
      </c>
      <c r="AK276" s="20">
        <f t="shared" si="891"/>
        <v>0</v>
      </c>
      <c r="AL276" s="20">
        <f t="shared" si="891"/>
        <v>0</v>
      </c>
      <c r="AM276" s="20">
        <f t="shared" si="891"/>
        <v>0</v>
      </c>
      <c r="AN276" s="20">
        <f t="shared" si="800"/>
        <v>500</v>
      </c>
      <c r="AO276" s="20">
        <f t="shared" si="801"/>
        <v>500</v>
      </c>
      <c r="AP276" s="20">
        <f t="shared" si="802"/>
        <v>500</v>
      </c>
      <c r="AQ276" s="20">
        <f t="shared" si="891"/>
        <v>0</v>
      </c>
      <c r="AR276" s="20">
        <f t="shared" si="891"/>
        <v>0</v>
      </c>
      <c r="AS276" s="20">
        <f t="shared" si="891"/>
        <v>0</v>
      </c>
      <c r="AT276" s="20">
        <f t="shared" si="803"/>
        <v>500</v>
      </c>
      <c r="AU276" s="20">
        <f t="shared" si="804"/>
        <v>500</v>
      </c>
      <c r="AV276" s="20">
        <f t="shared" si="805"/>
        <v>500</v>
      </c>
      <c r="AW276" s="20">
        <f t="shared" si="891"/>
        <v>0</v>
      </c>
      <c r="AX276" s="20">
        <f t="shared" si="891"/>
        <v>0</v>
      </c>
      <c r="AY276" s="20">
        <f t="shared" si="891"/>
        <v>0</v>
      </c>
      <c r="AZ276" s="20">
        <f t="shared" si="806"/>
        <v>500</v>
      </c>
      <c r="BA276" s="20">
        <f t="shared" si="807"/>
        <v>500</v>
      </c>
      <c r="BB276" s="20">
        <f t="shared" si="808"/>
        <v>500</v>
      </c>
      <c r="BC276" s="20">
        <f t="shared" si="891"/>
        <v>0</v>
      </c>
      <c r="BD276" s="20">
        <f t="shared" si="809"/>
        <v>500</v>
      </c>
      <c r="BE276" s="20">
        <f t="shared" si="891"/>
        <v>0</v>
      </c>
      <c r="BF276" s="20">
        <f t="shared" si="891"/>
        <v>0</v>
      </c>
      <c r="BG276" s="20">
        <f t="shared" si="891"/>
        <v>0</v>
      </c>
      <c r="BH276" s="20">
        <f t="shared" si="760"/>
        <v>500</v>
      </c>
      <c r="BI276" s="20">
        <f t="shared" si="761"/>
        <v>500</v>
      </c>
      <c r="BJ276" s="20">
        <f t="shared" si="762"/>
        <v>500</v>
      </c>
      <c r="BK276" s="20">
        <f t="shared" si="891"/>
        <v>0</v>
      </c>
      <c r="BL276" s="20">
        <f t="shared" si="891"/>
        <v>0</v>
      </c>
      <c r="BM276" s="20">
        <f t="shared" si="763"/>
        <v>500</v>
      </c>
      <c r="BN276" s="20">
        <f t="shared" si="764"/>
        <v>500</v>
      </c>
      <c r="BO276" s="20">
        <f t="shared" si="891"/>
        <v>0</v>
      </c>
      <c r="BP276" s="20">
        <f t="shared" si="891"/>
        <v>0</v>
      </c>
      <c r="BQ276" s="20">
        <f t="shared" si="891"/>
        <v>0</v>
      </c>
      <c r="BR276" s="20">
        <f t="shared" si="765"/>
        <v>500</v>
      </c>
      <c r="BS276" s="20">
        <f t="shared" si="766"/>
        <v>500</v>
      </c>
      <c r="BT276" s="20">
        <f t="shared" si="767"/>
        <v>500</v>
      </c>
      <c r="BU276" s="20">
        <f t="shared" si="891"/>
        <v>0</v>
      </c>
      <c r="BV276" s="20">
        <f t="shared" si="768"/>
        <v>500</v>
      </c>
      <c r="BW276" s="20">
        <f t="shared" si="891"/>
        <v>0</v>
      </c>
      <c r="BX276" s="20">
        <f t="shared" si="891"/>
        <v>0</v>
      </c>
      <c r="BY276" s="20">
        <f t="shared" si="886"/>
        <v>500</v>
      </c>
      <c r="BZ276" s="20">
        <f t="shared" si="887"/>
        <v>500</v>
      </c>
      <c r="CA276" s="20">
        <f t="shared" si="891"/>
        <v>0</v>
      </c>
      <c r="CB276" s="20">
        <f t="shared" si="888"/>
        <v>500</v>
      </c>
      <c r="CC276" s="20">
        <f t="shared" si="891"/>
        <v>0</v>
      </c>
      <c r="CD276" s="20">
        <f t="shared" si="889"/>
        <v>500</v>
      </c>
      <c r="CE276" s="20">
        <f t="shared" si="891"/>
        <v>0</v>
      </c>
    </row>
    <row r="277" spans="1:83" ht="47.25" x14ac:dyDescent="0.25">
      <c r="A277" s="10" t="s">
        <v>237</v>
      </c>
      <c r="B277" s="19">
        <v>630</v>
      </c>
      <c r="C277" s="10"/>
      <c r="D277" s="10"/>
      <c r="E277" s="25" t="s">
        <v>617</v>
      </c>
      <c r="F277" s="20">
        <f>F278</f>
        <v>500</v>
      </c>
      <c r="G277" s="20">
        <f t="shared" si="891"/>
        <v>500</v>
      </c>
      <c r="H277" s="20">
        <f t="shared" si="891"/>
        <v>500</v>
      </c>
      <c r="I277" s="20">
        <f t="shared" si="891"/>
        <v>0</v>
      </c>
      <c r="J277" s="20">
        <f t="shared" si="891"/>
        <v>0</v>
      </c>
      <c r="K277" s="20">
        <f t="shared" si="891"/>
        <v>0</v>
      </c>
      <c r="L277" s="20">
        <f t="shared" si="812"/>
        <v>500</v>
      </c>
      <c r="M277" s="20">
        <f t="shared" si="813"/>
        <v>500</v>
      </c>
      <c r="N277" s="20">
        <f t="shared" si="814"/>
        <v>500</v>
      </c>
      <c r="O277" s="20">
        <f t="shared" si="891"/>
        <v>0</v>
      </c>
      <c r="P277" s="20">
        <f t="shared" si="891"/>
        <v>0</v>
      </c>
      <c r="Q277" s="20">
        <f t="shared" si="891"/>
        <v>0</v>
      </c>
      <c r="R277" s="20">
        <f t="shared" si="789"/>
        <v>500</v>
      </c>
      <c r="S277" s="20">
        <f t="shared" si="790"/>
        <v>500</v>
      </c>
      <c r="T277" s="20">
        <f t="shared" si="791"/>
        <v>500</v>
      </c>
      <c r="U277" s="20">
        <f t="shared" si="891"/>
        <v>0</v>
      </c>
      <c r="V277" s="20">
        <f t="shared" si="792"/>
        <v>500</v>
      </c>
      <c r="W277" s="20">
        <f t="shared" si="891"/>
        <v>0</v>
      </c>
      <c r="X277" s="20">
        <f t="shared" si="891"/>
        <v>0</v>
      </c>
      <c r="Y277" s="20">
        <f t="shared" si="891"/>
        <v>0</v>
      </c>
      <c r="Z277" s="20">
        <f t="shared" si="793"/>
        <v>500</v>
      </c>
      <c r="AA277" s="20">
        <f t="shared" si="794"/>
        <v>500</v>
      </c>
      <c r="AB277" s="20">
        <f t="shared" si="795"/>
        <v>500</v>
      </c>
      <c r="AC277" s="20">
        <f t="shared" si="891"/>
        <v>0</v>
      </c>
      <c r="AD277" s="20">
        <f t="shared" si="891"/>
        <v>0</v>
      </c>
      <c r="AE277" s="20">
        <f t="shared" si="891"/>
        <v>0</v>
      </c>
      <c r="AF277" s="20">
        <f t="shared" si="796"/>
        <v>500</v>
      </c>
      <c r="AG277" s="20">
        <f t="shared" si="797"/>
        <v>500</v>
      </c>
      <c r="AH277" s="20">
        <f t="shared" si="798"/>
        <v>500</v>
      </c>
      <c r="AI277" s="20">
        <f t="shared" si="891"/>
        <v>0</v>
      </c>
      <c r="AJ277" s="20">
        <f t="shared" si="799"/>
        <v>500</v>
      </c>
      <c r="AK277" s="20">
        <f t="shared" si="891"/>
        <v>0</v>
      </c>
      <c r="AL277" s="20">
        <f t="shared" si="891"/>
        <v>0</v>
      </c>
      <c r="AM277" s="20">
        <f t="shared" si="891"/>
        <v>0</v>
      </c>
      <c r="AN277" s="20">
        <f t="shared" si="800"/>
        <v>500</v>
      </c>
      <c r="AO277" s="20">
        <f t="shared" si="801"/>
        <v>500</v>
      </c>
      <c r="AP277" s="20">
        <f t="shared" si="802"/>
        <v>500</v>
      </c>
      <c r="AQ277" s="20">
        <f t="shared" si="891"/>
        <v>0</v>
      </c>
      <c r="AR277" s="20">
        <f t="shared" si="891"/>
        <v>0</v>
      </c>
      <c r="AS277" s="20">
        <f t="shared" si="891"/>
        <v>0</v>
      </c>
      <c r="AT277" s="20">
        <f t="shared" si="803"/>
        <v>500</v>
      </c>
      <c r="AU277" s="20">
        <f t="shared" si="804"/>
        <v>500</v>
      </c>
      <c r="AV277" s="20">
        <f t="shared" si="805"/>
        <v>500</v>
      </c>
      <c r="AW277" s="20">
        <f t="shared" si="891"/>
        <v>0</v>
      </c>
      <c r="AX277" s="20">
        <f t="shared" si="891"/>
        <v>0</v>
      </c>
      <c r="AY277" s="20">
        <f t="shared" si="891"/>
        <v>0</v>
      </c>
      <c r="AZ277" s="20">
        <f t="shared" si="806"/>
        <v>500</v>
      </c>
      <c r="BA277" s="20">
        <f t="shared" si="807"/>
        <v>500</v>
      </c>
      <c r="BB277" s="20">
        <f t="shared" si="808"/>
        <v>500</v>
      </c>
      <c r="BC277" s="20">
        <f t="shared" si="891"/>
        <v>0</v>
      </c>
      <c r="BD277" s="20">
        <f t="shared" si="809"/>
        <v>500</v>
      </c>
      <c r="BE277" s="20">
        <f t="shared" si="891"/>
        <v>0</v>
      </c>
      <c r="BF277" s="20">
        <f t="shared" si="891"/>
        <v>0</v>
      </c>
      <c r="BG277" s="20">
        <f t="shared" si="891"/>
        <v>0</v>
      </c>
      <c r="BH277" s="20">
        <f t="shared" si="760"/>
        <v>500</v>
      </c>
      <c r="BI277" s="20">
        <f t="shared" si="761"/>
        <v>500</v>
      </c>
      <c r="BJ277" s="20">
        <f t="shared" si="762"/>
        <v>500</v>
      </c>
      <c r="BK277" s="20">
        <f t="shared" si="891"/>
        <v>0</v>
      </c>
      <c r="BL277" s="20">
        <f t="shared" si="891"/>
        <v>0</v>
      </c>
      <c r="BM277" s="20">
        <f t="shared" si="763"/>
        <v>500</v>
      </c>
      <c r="BN277" s="20">
        <f t="shared" si="764"/>
        <v>500</v>
      </c>
      <c r="BO277" s="20">
        <f t="shared" si="891"/>
        <v>0</v>
      </c>
      <c r="BP277" s="20">
        <f t="shared" si="891"/>
        <v>0</v>
      </c>
      <c r="BQ277" s="20">
        <f t="shared" si="891"/>
        <v>0</v>
      </c>
      <c r="BR277" s="20">
        <f t="shared" si="765"/>
        <v>500</v>
      </c>
      <c r="BS277" s="20">
        <f t="shared" si="766"/>
        <v>500</v>
      </c>
      <c r="BT277" s="20">
        <f t="shared" si="767"/>
        <v>500</v>
      </c>
      <c r="BU277" s="20">
        <f t="shared" si="891"/>
        <v>0</v>
      </c>
      <c r="BV277" s="20">
        <f t="shared" si="768"/>
        <v>500</v>
      </c>
      <c r="BW277" s="20">
        <f t="shared" si="891"/>
        <v>0</v>
      </c>
      <c r="BX277" s="20">
        <f t="shared" si="891"/>
        <v>0</v>
      </c>
      <c r="BY277" s="20">
        <f t="shared" si="886"/>
        <v>500</v>
      </c>
      <c r="BZ277" s="20">
        <f t="shared" si="887"/>
        <v>500</v>
      </c>
      <c r="CA277" s="20">
        <f t="shared" si="891"/>
        <v>0</v>
      </c>
      <c r="CB277" s="20">
        <f t="shared" si="888"/>
        <v>500</v>
      </c>
      <c r="CC277" s="20">
        <f t="shared" si="891"/>
        <v>0</v>
      </c>
      <c r="CD277" s="20">
        <f t="shared" si="889"/>
        <v>500</v>
      </c>
      <c r="CE277" s="20">
        <f t="shared" si="891"/>
        <v>0</v>
      </c>
    </row>
    <row r="278" spans="1:83" x14ac:dyDescent="0.25">
      <c r="A278" s="10" t="s">
        <v>237</v>
      </c>
      <c r="B278" s="19">
        <v>630</v>
      </c>
      <c r="C278" s="10" t="s">
        <v>338</v>
      </c>
      <c r="D278" s="10" t="s">
        <v>338</v>
      </c>
      <c r="E278" s="25" t="s">
        <v>1316</v>
      </c>
      <c r="F278" s="20">
        <v>500</v>
      </c>
      <c r="G278" s="20">
        <v>500</v>
      </c>
      <c r="H278" s="20">
        <v>500</v>
      </c>
      <c r="I278" s="20"/>
      <c r="J278" s="20"/>
      <c r="K278" s="20"/>
      <c r="L278" s="20">
        <f t="shared" si="812"/>
        <v>500</v>
      </c>
      <c r="M278" s="20">
        <f t="shared" si="813"/>
        <v>500</v>
      </c>
      <c r="N278" s="20">
        <f t="shared" si="814"/>
        <v>500</v>
      </c>
      <c r="O278" s="20"/>
      <c r="P278" s="20"/>
      <c r="Q278" s="20"/>
      <c r="R278" s="20">
        <f t="shared" si="789"/>
        <v>500</v>
      </c>
      <c r="S278" s="20">
        <f t="shared" si="790"/>
        <v>500</v>
      </c>
      <c r="T278" s="20">
        <f t="shared" si="791"/>
        <v>500</v>
      </c>
      <c r="U278" s="20"/>
      <c r="V278" s="20">
        <f t="shared" si="792"/>
        <v>500</v>
      </c>
      <c r="W278" s="20"/>
      <c r="X278" s="20"/>
      <c r="Y278" s="20"/>
      <c r="Z278" s="20">
        <f t="shared" si="793"/>
        <v>500</v>
      </c>
      <c r="AA278" s="20">
        <f t="shared" si="794"/>
        <v>500</v>
      </c>
      <c r="AB278" s="20">
        <f t="shared" si="795"/>
        <v>500</v>
      </c>
      <c r="AC278" s="20"/>
      <c r="AD278" s="20"/>
      <c r="AE278" s="20"/>
      <c r="AF278" s="20">
        <f t="shared" si="796"/>
        <v>500</v>
      </c>
      <c r="AG278" s="20">
        <f t="shared" si="797"/>
        <v>500</v>
      </c>
      <c r="AH278" s="20">
        <f t="shared" si="798"/>
        <v>500</v>
      </c>
      <c r="AI278" s="20"/>
      <c r="AJ278" s="20">
        <f t="shared" si="799"/>
        <v>500</v>
      </c>
      <c r="AK278" s="20"/>
      <c r="AL278" s="20"/>
      <c r="AM278" s="20"/>
      <c r="AN278" s="20">
        <f t="shared" si="800"/>
        <v>500</v>
      </c>
      <c r="AO278" s="20">
        <f t="shared" si="801"/>
        <v>500</v>
      </c>
      <c r="AP278" s="20">
        <f t="shared" si="802"/>
        <v>500</v>
      </c>
      <c r="AQ278" s="20"/>
      <c r="AR278" s="20"/>
      <c r="AS278" s="20"/>
      <c r="AT278" s="20">
        <f t="shared" si="803"/>
        <v>500</v>
      </c>
      <c r="AU278" s="20">
        <f t="shared" si="804"/>
        <v>500</v>
      </c>
      <c r="AV278" s="20">
        <f t="shared" si="805"/>
        <v>500</v>
      </c>
      <c r="AW278" s="20"/>
      <c r="AX278" s="20"/>
      <c r="AY278" s="20"/>
      <c r="AZ278" s="20">
        <f t="shared" si="806"/>
        <v>500</v>
      </c>
      <c r="BA278" s="20">
        <f t="shared" si="807"/>
        <v>500</v>
      </c>
      <c r="BB278" s="20">
        <f t="shared" si="808"/>
        <v>500</v>
      </c>
      <c r="BC278" s="20"/>
      <c r="BD278" s="20">
        <f t="shared" si="809"/>
        <v>500</v>
      </c>
      <c r="BE278" s="20"/>
      <c r="BF278" s="20"/>
      <c r="BG278" s="20"/>
      <c r="BH278" s="20">
        <f t="shared" si="760"/>
        <v>500</v>
      </c>
      <c r="BI278" s="20">
        <f t="shared" si="761"/>
        <v>500</v>
      </c>
      <c r="BJ278" s="20">
        <f t="shared" si="762"/>
        <v>500</v>
      </c>
      <c r="BK278" s="20"/>
      <c r="BL278" s="20"/>
      <c r="BM278" s="20">
        <f t="shared" si="763"/>
        <v>500</v>
      </c>
      <c r="BN278" s="20">
        <f t="shared" si="764"/>
        <v>500</v>
      </c>
      <c r="BO278" s="20"/>
      <c r="BP278" s="20"/>
      <c r="BQ278" s="20"/>
      <c r="BR278" s="20">
        <f t="shared" si="765"/>
        <v>500</v>
      </c>
      <c r="BS278" s="20">
        <f t="shared" si="766"/>
        <v>500</v>
      </c>
      <c r="BT278" s="20">
        <f t="shared" si="767"/>
        <v>500</v>
      </c>
      <c r="BU278" s="20"/>
      <c r="BV278" s="20">
        <f t="shared" si="768"/>
        <v>500</v>
      </c>
      <c r="BW278" s="20"/>
      <c r="BX278" s="20"/>
      <c r="BY278" s="20">
        <f t="shared" si="886"/>
        <v>500</v>
      </c>
      <c r="BZ278" s="20">
        <f t="shared" si="887"/>
        <v>500</v>
      </c>
      <c r="CA278" s="20"/>
      <c r="CB278" s="20">
        <f t="shared" si="888"/>
        <v>500</v>
      </c>
      <c r="CC278" s="20"/>
      <c r="CD278" s="20">
        <f t="shared" si="889"/>
        <v>500</v>
      </c>
      <c r="CE278" s="20"/>
    </row>
    <row r="279" spans="1:83" ht="63" x14ac:dyDescent="0.25">
      <c r="A279" s="10" t="s">
        <v>236</v>
      </c>
      <c r="B279" s="19"/>
      <c r="C279" s="10"/>
      <c r="D279" s="10"/>
      <c r="E279" s="25" t="s">
        <v>678</v>
      </c>
      <c r="F279" s="20">
        <f>F280</f>
        <v>2330.9</v>
      </c>
      <c r="G279" s="20">
        <f t="shared" ref="G279:CE281" si="892">G280</f>
        <v>2330.9</v>
      </c>
      <c r="H279" s="20">
        <f t="shared" si="892"/>
        <v>2330.9</v>
      </c>
      <c r="I279" s="20">
        <f t="shared" si="892"/>
        <v>0</v>
      </c>
      <c r="J279" s="20">
        <f t="shared" si="892"/>
        <v>0</v>
      </c>
      <c r="K279" s="20">
        <f t="shared" si="892"/>
        <v>0</v>
      </c>
      <c r="L279" s="20">
        <f t="shared" si="812"/>
        <v>2330.9</v>
      </c>
      <c r="M279" s="20">
        <f t="shared" si="813"/>
        <v>2330.9</v>
      </c>
      <c r="N279" s="20">
        <f t="shared" si="814"/>
        <v>2330.9</v>
      </c>
      <c r="O279" s="20">
        <f t="shared" si="892"/>
        <v>0</v>
      </c>
      <c r="P279" s="20">
        <f t="shared" si="892"/>
        <v>0</v>
      </c>
      <c r="Q279" s="20">
        <f t="shared" si="892"/>
        <v>0</v>
      </c>
      <c r="R279" s="20">
        <f t="shared" si="789"/>
        <v>2330.9</v>
      </c>
      <c r="S279" s="20">
        <f t="shared" si="790"/>
        <v>2330.9</v>
      </c>
      <c r="T279" s="20">
        <f t="shared" si="791"/>
        <v>2330.9</v>
      </c>
      <c r="U279" s="20">
        <f t="shared" si="892"/>
        <v>0</v>
      </c>
      <c r="V279" s="20">
        <f t="shared" si="792"/>
        <v>2330.9</v>
      </c>
      <c r="W279" s="20">
        <f t="shared" si="892"/>
        <v>0</v>
      </c>
      <c r="X279" s="20">
        <f t="shared" si="892"/>
        <v>0</v>
      </c>
      <c r="Y279" s="20">
        <f t="shared" si="892"/>
        <v>0</v>
      </c>
      <c r="Z279" s="20">
        <f t="shared" si="793"/>
        <v>2330.9</v>
      </c>
      <c r="AA279" s="20">
        <f t="shared" si="794"/>
        <v>2330.9</v>
      </c>
      <c r="AB279" s="20">
        <f t="shared" si="795"/>
        <v>2330.9</v>
      </c>
      <c r="AC279" s="20">
        <f t="shared" si="892"/>
        <v>0</v>
      </c>
      <c r="AD279" s="20">
        <f t="shared" si="892"/>
        <v>0</v>
      </c>
      <c r="AE279" s="20">
        <f t="shared" si="892"/>
        <v>0</v>
      </c>
      <c r="AF279" s="20">
        <f t="shared" si="796"/>
        <v>2330.9</v>
      </c>
      <c r="AG279" s="20">
        <f t="shared" si="797"/>
        <v>2330.9</v>
      </c>
      <c r="AH279" s="20">
        <f t="shared" si="798"/>
        <v>2330.9</v>
      </c>
      <c r="AI279" s="20">
        <f t="shared" si="892"/>
        <v>0</v>
      </c>
      <c r="AJ279" s="20">
        <f t="shared" si="799"/>
        <v>2330.9</v>
      </c>
      <c r="AK279" s="20">
        <f t="shared" si="892"/>
        <v>298.39</v>
      </c>
      <c r="AL279" s="20">
        <f t="shared" si="892"/>
        <v>0</v>
      </c>
      <c r="AM279" s="20">
        <f t="shared" si="892"/>
        <v>0</v>
      </c>
      <c r="AN279" s="20">
        <f t="shared" si="800"/>
        <v>2629.29</v>
      </c>
      <c r="AO279" s="20">
        <f t="shared" si="801"/>
        <v>2330.9</v>
      </c>
      <c r="AP279" s="20">
        <f t="shared" si="802"/>
        <v>2330.9</v>
      </c>
      <c r="AQ279" s="20">
        <f t="shared" si="892"/>
        <v>0</v>
      </c>
      <c r="AR279" s="20">
        <f t="shared" si="892"/>
        <v>0</v>
      </c>
      <c r="AS279" s="20">
        <f t="shared" si="892"/>
        <v>0</v>
      </c>
      <c r="AT279" s="20">
        <f t="shared" si="803"/>
        <v>2629.29</v>
      </c>
      <c r="AU279" s="20">
        <f t="shared" si="804"/>
        <v>2330.9</v>
      </c>
      <c r="AV279" s="20">
        <f t="shared" si="805"/>
        <v>2330.9</v>
      </c>
      <c r="AW279" s="20">
        <f t="shared" si="892"/>
        <v>0</v>
      </c>
      <c r="AX279" s="20">
        <f t="shared" si="892"/>
        <v>0</v>
      </c>
      <c r="AY279" s="20">
        <f t="shared" si="892"/>
        <v>0</v>
      </c>
      <c r="AZ279" s="20">
        <f t="shared" si="806"/>
        <v>2629.29</v>
      </c>
      <c r="BA279" s="20">
        <f t="shared" si="807"/>
        <v>2330.9</v>
      </c>
      <c r="BB279" s="20">
        <f t="shared" si="808"/>
        <v>2330.9</v>
      </c>
      <c r="BC279" s="20">
        <f t="shared" si="892"/>
        <v>0</v>
      </c>
      <c r="BD279" s="20">
        <f t="shared" si="809"/>
        <v>2629.29</v>
      </c>
      <c r="BE279" s="20">
        <f t="shared" si="892"/>
        <v>0</v>
      </c>
      <c r="BF279" s="20">
        <f t="shared" si="892"/>
        <v>0</v>
      </c>
      <c r="BG279" s="20">
        <f t="shared" si="892"/>
        <v>0</v>
      </c>
      <c r="BH279" s="20">
        <f t="shared" si="760"/>
        <v>2629.29</v>
      </c>
      <c r="BI279" s="20">
        <f t="shared" si="761"/>
        <v>2330.9</v>
      </c>
      <c r="BJ279" s="20">
        <f t="shared" si="762"/>
        <v>2330.9</v>
      </c>
      <c r="BK279" s="20">
        <f t="shared" si="892"/>
        <v>0</v>
      </c>
      <c r="BL279" s="20">
        <f t="shared" si="892"/>
        <v>0</v>
      </c>
      <c r="BM279" s="20">
        <f t="shared" si="763"/>
        <v>2629.29</v>
      </c>
      <c r="BN279" s="20">
        <f t="shared" si="764"/>
        <v>2330.9</v>
      </c>
      <c r="BO279" s="20">
        <f t="shared" si="892"/>
        <v>0</v>
      </c>
      <c r="BP279" s="20">
        <f t="shared" si="892"/>
        <v>0</v>
      </c>
      <c r="BQ279" s="20">
        <f t="shared" si="892"/>
        <v>0</v>
      </c>
      <c r="BR279" s="20">
        <f t="shared" si="765"/>
        <v>2629.29</v>
      </c>
      <c r="BS279" s="20">
        <f t="shared" si="766"/>
        <v>2330.9</v>
      </c>
      <c r="BT279" s="20">
        <f t="shared" si="767"/>
        <v>2330.9</v>
      </c>
      <c r="BU279" s="20">
        <f t="shared" si="892"/>
        <v>0</v>
      </c>
      <c r="BV279" s="20">
        <f t="shared" si="768"/>
        <v>2629.29</v>
      </c>
      <c r="BW279" s="20">
        <f t="shared" si="892"/>
        <v>0</v>
      </c>
      <c r="BX279" s="20">
        <f t="shared" si="892"/>
        <v>0</v>
      </c>
      <c r="BY279" s="20">
        <f t="shared" si="886"/>
        <v>2629.29</v>
      </c>
      <c r="BZ279" s="20">
        <f t="shared" si="887"/>
        <v>2330.9</v>
      </c>
      <c r="CA279" s="20">
        <f t="shared" si="892"/>
        <v>0</v>
      </c>
      <c r="CB279" s="20">
        <f t="shared" si="888"/>
        <v>2629.29</v>
      </c>
      <c r="CC279" s="20">
        <f t="shared" si="892"/>
        <v>0</v>
      </c>
      <c r="CD279" s="20">
        <f t="shared" si="889"/>
        <v>2629.29</v>
      </c>
      <c r="CE279" s="20">
        <f t="shared" si="892"/>
        <v>0</v>
      </c>
    </row>
    <row r="280" spans="1:83" ht="47.25" x14ac:dyDescent="0.25">
      <c r="A280" s="10" t="s">
        <v>236</v>
      </c>
      <c r="B280" s="19">
        <v>600</v>
      </c>
      <c r="C280" s="10"/>
      <c r="D280" s="10"/>
      <c r="E280" s="25" t="s">
        <v>614</v>
      </c>
      <c r="F280" s="20">
        <f>F281</f>
        <v>2330.9</v>
      </c>
      <c r="G280" s="20">
        <f t="shared" si="892"/>
        <v>2330.9</v>
      </c>
      <c r="H280" s="20">
        <f t="shared" si="892"/>
        <v>2330.9</v>
      </c>
      <c r="I280" s="20">
        <f t="shared" si="892"/>
        <v>0</v>
      </c>
      <c r="J280" s="20">
        <f t="shared" si="892"/>
        <v>0</v>
      </c>
      <c r="K280" s="20">
        <f t="shared" si="892"/>
        <v>0</v>
      </c>
      <c r="L280" s="20">
        <f t="shared" si="812"/>
        <v>2330.9</v>
      </c>
      <c r="M280" s="20">
        <f t="shared" si="813"/>
        <v>2330.9</v>
      </c>
      <c r="N280" s="20">
        <f t="shared" si="814"/>
        <v>2330.9</v>
      </c>
      <c r="O280" s="20">
        <f t="shared" si="892"/>
        <v>0</v>
      </c>
      <c r="P280" s="20">
        <f t="shared" si="892"/>
        <v>0</v>
      </c>
      <c r="Q280" s="20">
        <f t="shared" si="892"/>
        <v>0</v>
      </c>
      <c r="R280" s="20">
        <f t="shared" si="789"/>
        <v>2330.9</v>
      </c>
      <c r="S280" s="20">
        <f t="shared" si="790"/>
        <v>2330.9</v>
      </c>
      <c r="T280" s="20">
        <f t="shared" si="791"/>
        <v>2330.9</v>
      </c>
      <c r="U280" s="20">
        <f t="shared" si="892"/>
        <v>0</v>
      </c>
      <c r="V280" s="20">
        <f t="shared" si="792"/>
        <v>2330.9</v>
      </c>
      <c r="W280" s="20">
        <f t="shared" si="892"/>
        <v>0</v>
      </c>
      <c r="X280" s="20">
        <f t="shared" si="892"/>
        <v>0</v>
      </c>
      <c r="Y280" s="20">
        <f t="shared" si="892"/>
        <v>0</v>
      </c>
      <c r="Z280" s="20">
        <f t="shared" si="793"/>
        <v>2330.9</v>
      </c>
      <c r="AA280" s="20">
        <f t="shared" si="794"/>
        <v>2330.9</v>
      </c>
      <c r="AB280" s="20">
        <f t="shared" si="795"/>
        <v>2330.9</v>
      </c>
      <c r="AC280" s="20">
        <f t="shared" si="892"/>
        <v>0</v>
      </c>
      <c r="AD280" s="20">
        <f t="shared" si="892"/>
        <v>0</v>
      </c>
      <c r="AE280" s="20">
        <f t="shared" si="892"/>
        <v>0</v>
      </c>
      <c r="AF280" s="20">
        <f t="shared" si="796"/>
        <v>2330.9</v>
      </c>
      <c r="AG280" s="20">
        <f t="shared" si="797"/>
        <v>2330.9</v>
      </c>
      <c r="AH280" s="20">
        <f t="shared" si="798"/>
        <v>2330.9</v>
      </c>
      <c r="AI280" s="20">
        <f t="shared" si="892"/>
        <v>0</v>
      </c>
      <c r="AJ280" s="20">
        <f t="shared" si="799"/>
        <v>2330.9</v>
      </c>
      <c r="AK280" s="20">
        <f t="shared" si="892"/>
        <v>298.39</v>
      </c>
      <c r="AL280" s="20">
        <f t="shared" si="892"/>
        <v>0</v>
      </c>
      <c r="AM280" s="20">
        <f t="shared" si="892"/>
        <v>0</v>
      </c>
      <c r="AN280" s="20">
        <f t="shared" si="800"/>
        <v>2629.29</v>
      </c>
      <c r="AO280" s="20">
        <f t="shared" si="801"/>
        <v>2330.9</v>
      </c>
      <c r="AP280" s="20">
        <f t="shared" si="802"/>
        <v>2330.9</v>
      </c>
      <c r="AQ280" s="20">
        <f t="shared" si="892"/>
        <v>0</v>
      </c>
      <c r="AR280" s="20">
        <f t="shared" si="892"/>
        <v>0</v>
      </c>
      <c r="AS280" s="20">
        <f t="shared" si="892"/>
        <v>0</v>
      </c>
      <c r="AT280" s="20">
        <f t="shared" si="803"/>
        <v>2629.29</v>
      </c>
      <c r="AU280" s="20">
        <f t="shared" si="804"/>
        <v>2330.9</v>
      </c>
      <c r="AV280" s="20">
        <f t="shared" si="805"/>
        <v>2330.9</v>
      </c>
      <c r="AW280" s="20">
        <f t="shared" si="892"/>
        <v>0</v>
      </c>
      <c r="AX280" s="20">
        <f t="shared" si="892"/>
        <v>0</v>
      </c>
      <c r="AY280" s="20">
        <f t="shared" si="892"/>
        <v>0</v>
      </c>
      <c r="AZ280" s="20">
        <f t="shared" si="806"/>
        <v>2629.29</v>
      </c>
      <c r="BA280" s="20">
        <f t="shared" si="807"/>
        <v>2330.9</v>
      </c>
      <c r="BB280" s="20">
        <f t="shared" si="808"/>
        <v>2330.9</v>
      </c>
      <c r="BC280" s="20">
        <f t="shared" si="892"/>
        <v>0</v>
      </c>
      <c r="BD280" s="20">
        <f t="shared" si="809"/>
        <v>2629.29</v>
      </c>
      <c r="BE280" s="20">
        <f t="shared" si="892"/>
        <v>0</v>
      </c>
      <c r="BF280" s="20">
        <f t="shared" si="892"/>
        <v>0</v>
      </c>
      <c r="BG280" s="20">
        <f t="shared" si="892"/>
        <v>0</v>
      </c>
      <c r="BH280" s="20">
        <f t="shared" si="760"/>
        <v>2629.29</v>
      </c>
      <c r="BI280" s="20">
        <f t="shared" si="761"/>
        <v>2330.9</v>
      </c>
      <c r="BJ280" s="20">
        <f t="shared" si="762"/>
        <v>2330.9</v>
      </c>
      <c r="BK280" s="20">
        <f t="shared" si="892"/>
        <v>0</v>
      </c>
      <c r="BL280" s="20">
        <f t="shared" si="892"/>
        <v>0</v>
      </c>
      <c r="BM280" s="20">
        <f t="shared" si="763"/>
        <v>2629.29</v>
      </c>
      <c r="BN280" s="20">
        <f t="shared" si="764"/>
        <v>2330.9</v>
      </c>
      <c r="BO280" s="20">
        <f t="shared" si="892"/>
        <v>0</v>
      </c>
      <c r="BP280" s="20">
        <f t="shared" si="892"/>
        <v>0</v>
      </c>
      <c r="BQ280" s="20">
        <f t="shared" si="892"/>
        <v>0</v>
      </c>
      <c r="BR280" s="20">
        <f t="shared" si="765"/>
        <v>2629.29</v>
      </c>
      <c r="BS280" s="20">
        <f t="shared" si="766"/>
        <v>2330.9</v>
      </c>
      <c r="BT280" s="20">
        <f t="shared" si="767"/>
        <v>2330.9</v>
      </c>
      <c r="BU280" s="20">
        <f t="shared" si="892"/>
        <v>0</v>
      </c>
      <c r="BV280" s="20">
        <f t="shared" si="768"/>
        <v>2629.29</v>
      </c>
      <c r="BW280" s="20">
        <f t="shared" si="892"/>
        <v>0</v>
      </c>
      <c r="BX280" s="20">
        <f t="shared" si="892"/>
        <v>0</v>
      </c>
      <c r="BY280" s="20">
        <f t="shared" si="886"/>
        <v>2629.29</v>
      </c>
      <c r="BZ280" s="20">
        <f t="shared" si="887"/>
        <v>2330.9</v>
      </c>
      <c r="CA280" s="20">
        <f t="shared" si="892"/>
        <v>0</v>
      </c>
      <c r="CB280" s="20">
        <f t="shared" si="888"/>
        <v>2629.29</v>
      </c>
      <c r="CC280" s="20">
        <f t="shared" si="892"/>
        <v>0</v>
      </c>
      <c r="CD280" s="20">
        <f t="shared" si="889"/>
        <v>2629.29</v>
      </c>
      <c r="CE280" s="20">
        <f t="shared" si="892"/>
        <v>0</v>
      </c>
    </row>
    <row r="281" spans="1:83" ht="47.25" x14ac:dyDescent="0.25">
      <c r="A281" s="10" t="s">
        <v>236</v>
      </c>
      <c r="B281" s="19">
        <v>630</v>
      </c>
      <c r="C281" s="10"/>
      <c r="D281" s="10"/>
      <c r="E281" s="25" t="s">
        <v>617</v>
      </c>
      <c r="F281" s="20">
        <f>F282</f>
        <v>2330.9</v>
      </c>
      <c r="G281" s="20">
        <f t="shared" si="892"/>
        <v>2330.9</v>
      </c>
      <c r="H281" s="20">
        <f t="shared" si="892"/>
        <v>2330.9</v>
      </c>
      <c r="I281" s="20">
        <f t="shared" si="892"/>
        <v>0</v>
      </c>
      <c r="J281" s="20">
        <f t="shared" si="892"/>
        <v>0</v>
      </c>
      <c r="K281" s="20">
        <f t="shared" si="892"/>
        <v>0</v>
      </c>
      <c r="L281" s="20">
        <f t="shared" si="812"/>
        <v>2330.9</v>
      </c>
      <c r="M281" s="20">
        <f t="shared" si="813"/>
        <v>2330.9</v>
      </c>
      <c r="N281" s="20">
        <f t="shared" si="814"/>
        <v>2330.9</v>
      </c>
      <c r="O281" s="20">
        <f t="shared" si="892"/>
        <v>0</v>
      </c>
      <c r="P281" s="20">
        <f t="shared" si="892"/>
        <v>0</v>
      </c>
      <c r="Q281" s="20">
        <f t="shared" si="892"/>
        <v>0</v>
      </c>
      <c r="R281" s="20">
        <f t="shared" si="789"/>
        <v>2330.9</v>
      </c>
      <c r="S281" s="20">
        <f t="shared" si="790"/>
        <v>2330.9</v>
      </c>
      <c r="T281" s="20">
        <f t="shared" si="791"/>
        <v>2330.9</v>
      </c>
      <c r="U281" s="20">
        <f t="shared" si="892"/>
        <v>0</v>
      </c>
      <c r="V281" s="20">
        <f t="shared" si="792"/>
        <v>2330.9</v>
      </c>
      <c r="W281" s="20">
        <f t="shared" si="892"/>
        <v>0</v>
      </c>
      <c r="X281" s="20">
        <f t="shared" si="892"/>
        <v>0</v>
      </c>
      <c r="Y281" s="20">
        <f t="shared" si="892"/>
        <v>0</v>
      </c>
      <c r="Z281" s="20">
        <f t="shared" si="793"/>
        <v>2330.9</v>
      </c>
      <c r="AA281" s="20">
        <f t="shared" si="794"/>
        <v>2330.9</v>
      </c>
      <c r="AB281" s="20">
        <f t="shared" si="795"/>
        <v>2330.9</v>
      </c>
      <c r="AC281" s="20">
        <f t="shared" si="892"/>
        <v>0</v>
      </c>
      <c r="AD281" s="20">
        <f t="shared" si="892"/>
        <v>0</v>
      </c>
      <c r="AE281" s="20">
        <f t="shared" si="892"/>
        <v>0</v>
      </c>
      <c r="AF281" s="20">
        <f t="shared" si="796"/>
        <v>2330.9</v>
      </c>
      <c r="AG281" s="20">
        <f t="shared" si="797"/>
        <v>2330.9</v>
      </c>
      <c r="AH281" s="20">
        <f t="shared" si="798"/>
        <v>2330.9</v>
      </c>
      <c r="AI281" s="20">
        <f t="shared" si="892"/>
        <v>0</v>
      </c>
      <c r="AJ281" s="20">
        <f t="shared" si="799"/>
        <v>2330.9</v>
      </c>
      <c r="AK281" s="20">
        <f t="shared" si="892"/>
        <v>298.39</v>
      </c>
      <c r="AL281" s="20">
        <f t="shared" si="892"/>
        <v>0</v>
      </c>
      <c r="AM281" s="20">
        <f t="shared" si="892"/>
        <v>0</v>
      </c>
      <c r="AN281" s="20">
        <f t="shared" si="800"/>
        <v>2629.29</v>
      </c>
      <c r="AO281" s="20">
        <f t="shared" si="801"/>
        <v>2330.9</v>
      </c>
      <c r="AP281" s="20">
        <f t="shared" si="802"/>
        <v>2330.9</v>
      </c>
      <c r="AQ281" s="20">
        <f t="shared" si="892"/>
        <v>0</v>
      </c>
      <c r="AR281" s="20">
        <f t="shared" si="892"/>
        <v>0</v>
      </c>
      <c r="AS281" s="20">
        <f t="shared" si="892"/>
        <v>0</v>
      </c>
      <c r="AT281" s="20">
        <f t="shared" si="803"/>
        <v>2629.29</v>
      </c>
      <c r="AU281" s="20">
        <f t="shared" si="804"/>
        <v>2330.9</v>
      </c>
      <c r="AV281" s="20">
        <f t="shared" si="805"/>
        <v>2330.9</v>
      </c>
      <c r="AW281" s="20">
        <f t="shared" si="892"/>
        <v>0</v>
      </c>
      <c r="AX281" s="20">
        <f t="shared" si="892"/>
        <v>0</v>
      </c>
      <c r="AY281" s="20">
        <f t="shared" si="892"/>
        <v>0</v>
      </c>
      <c r="AZ281" s="20">
        <f t="shared" si="806"/>
        <v>2629.29</v>
      </c>
      <c r="BA281" s="20">
        <f t="shared" si="807"/>
        <v>2330.9</v>
      </c>
      <c r="BB281" s="20">
        <f t="shared" si="808"/>
        <v>2330.9</v>
      </c>
      <c r="BC281" s="20">
        <f t="shared" si="892"/>
        <v>0</v>
      </c>
      <c r="BD281" s="20">
        <f t="shared" si="809"/>
        <v>2629.29</v>
      </c>
      <c r="BE281" s="20">
        <f t="shared" si="892"/>
        <v>0</v>
      </c>
      <c r="BF281" s="20">
        <f t="shared" si="892"/>
        <v>0</v>
      </c>
      <c r="BG281" s="20">
        <f t="shared" si="892"/>
        <v>0</v>
      </c>
      <c r="BH281" s="20">
        <f t="shared" si="760"/>
        <v>2629.29</v>
      </c>
      <c r="BI281" s="20">
        <f t="shared" si="761"/>
        <v>2330.9</v>
      </c>
      <c r="BJ281" s="20">
        <f t="shared" si="762"/>
        <v>2330.9</v>
      </c>
      <c r="BK281" s="20">
        <f t="shared" si="892"/>
        <v>0</v>
      </c>
      <c r="BL281" s="20">
        <f t="shared" si="892"/>
        <v>0</v>
      </c>
      <c r="BM281" s="20">
        <f t="shared" si="763"/>
        <v>2629.29</v>
      </c>
      <c r="BN281" s="20">
        <f t="shared" si="764"/>
        <v>2330.9</v>
      </c>
      <c r="BO281" s="20">
        <f t="shared" si="892"/>
        <v>0</v>
      </c>
      <c r="BP281" s="20">
        <f t="shared" si="892"/>
        <v>0</v>
      </c>
      <c r="BQ281" s="20">
        <f t="shared" si="892"/>
        <v>0</v>
      </c>
      <c r="BR281" s="20">
        <f t="shared" si="765"/>
        <v>2629.29</v>
      </c>
      <c r="BS281" s="20">
        <f t="shared" si="766"/>
        <v>2330.9</v>
      </c>
      <c r="BT281" s="20">
        <f t="shared" si="767"/>
        <v>2330.9</v>
      </c>
      <c r="BU281" s="20">
        <f t="shared" si="892"/>
        <v>0</v>
      </c>
      <c r="BV281" s="20">
        <f t="shared" si="768"/>
        <v>2629.29</v>
      </c>
      <c r="BW281" s="20">
        <f t="shared" si="892"/>
        <v>0</v>
      </c>
      <c r="BX281" s="20">
        <f t="shared" si="892"/>
        <v>0</v>
      </c>
      <c r="BY281" s="20">
        <f t="shared" si="886"/>
        <v>2629.29</v>
      </c>
      <c r="BZ281" s="20">
        <f t="shared" si="887"/>
        <v>2330.9</v>
      </c>
      <c r="CA281" s="20">
        <f t="shared" si="892"/>
        <v>0</v>
      </c>
      <c r="CB281" s="20">
        <f t="shared" si="888"/>
        <v>2629.29</v>
      </c>
      <c r="CC281" s="20">
        <f t="shared" si="892"/>
        <v>0</v>
      </c>
      <c r="CD281" s="20">
        <f t="shared" si="889"/>
        <v>2629.29</v>
      </c>
      <c r="CE281" s="20">
        <f t="shared" si="892"/>
        <v>0</v>
      </c>
    </row>
    <row r="282" spans="1:83" x14ac:dyDescent="0.25">
      <c r="A282" s="10" t="s">
        <v>236</v>
      </c>
      <c r="B282" s="19">
        <v>630</v>
      </c>
      <c r="C282" s="10" t="s">
        <v>338</v>
      </c>
      <c r="D282" s="10" t="s">
        <v>338</v>
      </c>
      <c r="E282" s="25" t="s">
        <v>1316</v>
      </c>
      <c r="F282" s="20">
        <v>2330.9</v>
      </c>
      <c r="G282" s="20">
        <v>2330.9</v>
      </c>
      <c r="H282" s="20">
        <v>2330.9</v>
      </c>
      <c r="I282" s="20"/>
      <c r="J282" s="20"/>
      <c r="K282" s="20"/>
      <c r="L282" s="20">
        <f t="shared" si="812"/>
        <v>2330.9</v>
      </c>
      <c r="M282" s="20">
        <f t="shared" si="813"/>
        <v>2330.9</v>
      </c>
      <c r="N282" s="20">
        <f t="shared" si="814"/>
        <v>2330.9</v>
      </c>
      <c r="O282" s="20"/>
      <c r="P282" s="20"/>
      <c r="Q282" s="20"/>
      <c r="R282" s="20">
        <f t="shared" si="789"/>
        <v>2330.9</v>
      </c>
      <c r="S282" s="20">
        <f t="shared" si="790"/>
        <v>2330.9</v>
      </c>
      <c r="T282" s="20">
        <f t="shared" si="791"/>
        <v>2330.9</v>
      </c>
      <c r="U282" s="20"/>
      <c r="V282" s="20">
        <f t="shared" si="792"/>
        <v>2330.9</v>
      </c>
      <c r="W282" s="20"/>
      <c r="X282" s="20"/>
      <c r="Y282" s="20"/>
      <c r="Z282" s="20">
        <f t="shared" si="793"/>
        <v>2330.9</v>
      </c>
      <c r="AA282" s="20">
        <f t="shared" si="794"/>
        <v>2330.9</v>
      </c>
      <c r="AB282" s="20">
        <f t="shared" si="795"/>
        <v>2330.9</v>
      </c>
      <c r="AC282" s="20"/>
      <c r="AD282" s="20"/>
      <c r="AE282" s="20"/>
      <c r="AF282" s="20">
        <f t="shared" si="796"/>
        <v>2330.9</v>
      </c>
      <c r="AG282" s="20">
        <f t="shared" si="797"/>
        <v>2330.9</v>
      </c>
      <c r="AH282" s="20">
        <f t="shared" si="798"/>
        <v>2330.9</v>
      </c>
      <c r="AI282" s="20"/>
      <c r="AJ282" s="20">
        <f t="shared" si="799"/>
        <v>2330.9</v>
      </c>
      <c r="AK282" s="20">
        <v>298.39</v>
      </c>
      <c r="AL282" s="20"/>
      <c r="AM282" s="20"/>
      <c r="AN282" s="20">
        <f t="shared" si="800"/>
        <v>2629.29</v>
      </c>
      <c r="AO282" s="20">
        <f t="shared" si="801"/>
        <v>2330.9</v>
      </c>
      <c r="AP282" s="20">
        <f t="shared" si="802"/>
        <v>2330.9</v>
      </c>
      <c r="AQ282" s="20"/>
      <c r="AR282" s="20"/>
      <c r="AS282" s="20"/>
      <c r="AT282" s="20">
        <f t="shared" si="803"/>
        <v>2629.29</v>
      </c>
      <c r="AU282" s="20">
        <f t="shared" si="804"/>
        <v>2330.9</v>
      </c>
      <c r="AV282" s="20">
        <f t="shared" si="805"/>
        <v>2330.9</v>
      </c>
      <c r="AW282" s="20"/>
      <c r="AX282" s="20"/>
      <c r="AY282" s="20"/>
      <c r="AZ282" s="20">
        <f t="shared" si="806"/>
        <v>2629.29</v>
      </c>
      <c r="BA282" s="20">
        <f t="shared" si="807"/>
        <v>2330.9</v>
      </c>
      <c r="BB282" s="20">
        <f t="shared" si="808"/>
        <v>2330.9</v>
      </c>
      <c r="BC282" s="20"/>
      <c r="BD282" s="20">
        <f t="shared" si="809"/>
        <v>2629.29</v>
      </c>
      <c r="BE282" s="20"/>
      <c r="BF282" s="20"/>
      <c r="BG282" s="20"/>
      <c r="BH282" s="20">
        <f t="shared" si="760"/>
        <v>2629.29</v>
      </c>
      <c r="BI282" s="20">
        <f t="shared" si="761"/>
        <v>2330.9</v>
      </c>
      <c r="BJ282" s="20">
        <f t="shared" si="762"/>
        <v>2330.9</v>
      </c>
      <c r="BK282" s="20"/>
      <c r="BL282" s="20"/>
      <c r="BM282" s="20">
        <f t="shared" si="763"/>
        <v>2629.29</v>
      </c>
      <c r="BN282" s="20">
        <f t="shared" si="764"/>
        <v>2330.9</v>
      </c>
      <c r="BO282" s="20"/>
      <c r="BP282" s="20"/>
      <c r="BQ282" s="20"/>
      <c r="BR282" s="20">
        <f t="shared" si="765"/>
        <v>2629.29</v>
      </c>
      <c r="BS282" s="20">
        <f t="shared" si="766"/>
        <v>2330.9</v>
      </c>
      <c r="BT282" s="20">
        <f t="shared" si="767"/>
        <v>2330.9</v>
      </c>
      <c r="BU282" s="20"/>
      <c r="BV282" s="20">
        <f t="shared" si="768"/>
        <v>2629.29</v>
      </c>
      <c r="BW282" s="20"/>
      <c r="BX282" s="20"/>
      <c r="BY282" s="20">
        <f t="shared" si="886"/>
        <v>2629.29</v>
      </c>
      <c r="BZ282" s="20">
        <f t="shared" si="887"/>
        <v>2330.9</v>
      </c>
      <c r="CA282" s="20"/>
      <c r="CB282" s="20">
        <f t="shared" si="888"/>
        <v>2629.29</v>
      </c>
      <c r="CC282" s="20"/>
      <c r="CD282" s="20">
        <f t="shared" si="889"/>
        <v>2629.29</v>
      </c>
      <c r="CE282" s="20"/>
    </row>
    <row r="283" spans="1:83" ht="47.25" x14ac:dyDescent="0.25">
      <c r="A283" s="10" t="s">
        <v>373</v>
      </c>
      <c r="B283" s="19"/>
      <c r="C283" s="10"/>
      <c r="D283" s="10"/>
      <c r="E283" s="25" t="s">
        <v>679</v>
      </c>
      <c r="F283" s="20">
        <f>F284+F288</f>
        <v>13631.199999999999</v>
      </c>
      <c r="G283" s="20">
        <f t="shared" ref="G283:K283" si="893">G284+G288</f>
        <v>13631.199999999999</v>
      </c>
      <c r="H283" s="20">
        <f t="shared" si="893"/>
        <v>13631.199999999999</v>
      </c>
      <c r="I283" s="20">
        <f t="shared" si="893"/>
        <v>0</v>
      </c>
      <c r="J283" s="20">
        <f t="shared" si="893"/>
        <v>0</v>
      </c>
      <c r="K283" s="20">
        <f t="shared" si="893"/>
        <v>0</v>
      </c>
      <c r="L283" s="20">
        <f t="shared" si="812"/>
        <v>13631.199999999999</v>
      </c>
      <c r="M283" s="20">
        <f t="shared" si="813"/>
        <v>13631.199999999999</v>
      </c>
      <c r="N283" s="20">
        <f t="shared" si="814"/>
        <v>13631.199999999999</v>
      </c>
      <c r="O283" s="20">
        <f t="shared" ref="O283:Q283" si="894">O284+O288</f>
        <v>0</v>
      </c>
      <c r="P283" s="20">
        <f t="shared" si="894"/>
        <v>0</v>
      </c>
      <c r="Q283" s="20">
        <f t="shared" si="894"/>
        <v>0</v>
      </c>
      <c r="R283" s="20">
        <f t="shared" si="789"/>
        <v>13631.199999999999</v>
      </c>
      <c r="S283" s="20">
        <f t="shared" si="790"/>
        <v>13631.199999999999</v>
      </c>
      <c r="T283" s="20">
        <f t="shared" si="791"/>
        <v>13631.199999999999</v>
      </c>
      <c r="U283" s="20">
        <f t="shared" ref="U283:CE283" si="895">U284+U288</f>
        <v>0</v>
      </c>
      <c r="V283" s="20">
        <f t="shared" si="792"/>
        <v>13631.199999999999</v>
      </c>
      <c r="W283" s="20">
        <f t="shared" ref="W283:Y283" si="896">W284+W288</f>
        <v>0</v>
      </c>
      <c r="X283" s="20">
        <f t="shared" si="896"/>
        <v>0</v>
      </c>
      <c r="Y283" s="20">
        <f t="shared" si="896"/>
        <v>0</v>
      </c>
      <c r="Z283" s="20">
        <f t="shared" si="793"/>
        <v>13631.199999999999</v>
      </c>
      <c r="AA283" s="20">
        <f t="shared" si="794"/>
        <v>13631.199999999999</v>
      </c>
      <c r="AB283" s="20">
        <f t="shared" si="795"/>
        <v>13631.199999999999</v>
      </c>
      <c r="AC283" s="20">
        <f t="shared" ref="AC283:AE283" si="897">AC284+AC288</f>
        <v>0</v>
      </c>
      <c r="AD283" s="20">
        <f t="shared" si="897"/>
        <v>0</v>
      </c>
      <c r="AE283" s="20">
        <f t="shared" si="897"/>
        <v>0</v>
      </c>
      <c r="AF283" s="20">
        <f t="shared" si="796"/>
        <v>13631.199999999999</v>
      </c>
      <c r="AG283" s="20">
        <f t="shared" si="797"/>
        <v>13631.199999999999</v>
      </c>
      <c r="AH283" s="20">
        <f t="shared" si="798"/>
        <v>13631.199999999999</v>
      </c>
      <c r="AI283" s="20">
        <f t="shared" ref="AI283" si="898">AI284+AI288</f>
        <v>0</v>
      </c>
      <c r="AJ283" s="20">
        <f t="shared" si="799"/>
        <v>13631.199999999999</v>
      </c>
      <c r="AK283" s="20">
        <f t="shared" ref="AK283:AM283" si="899">AK284+AK288</f>
        <v>0</v>
      </c>
      <c r="AL283" s="20">
        <f t="shared" si="899"/>
        <v>0</v>
      </c>
      <c r="AM283" s="20">
        <f t="shared" si="899"/>
        <v>0</v>
      </c>
      <c r="AN283" s="20">
        <f t="shared" si="800"/>
        <v>13631.199999999999</v>
      </c>
      <c r="AO283" s="20">
        <f t="shared" si="801"/>
        <v>13631.199999999999</v>
      </c>
      <c r="AP283" s="20">
        <f t="shared" si="802"/>
        <v>13631.199999999999</v>
      </c>
      <c r="AQ283" s="20">
        <f t="shared" ref="AQ283:AS283" si="900">AQ284+AQ288</f>
        <v>0</v>
      </c>
      <c r="AR283" s="20">
        <f t="shared" si="900"/>
        <v>0</v>
      </c>
      <c r="AS283" s="20">
        <f t="shared" si="900"/>
        <v>0</v>
      </c>
      <c r="AT283" s="20">
        <f t="shared" si="803"/>
        <v>13631.199999999999</v>
      </c>
      <c r="AU283" s="20">
        <f t="shared" si="804"/>
        <v>13631.199999999999</v>
      </c>
      <c r="AV283" s="20">
        <f t="shared" si="805"/>
        <v>13631.199999999999</v>
      </c>
      <c r="AW283" s="20">
        <f t="shared" ref="AW283:AY283" si="901">AW284+AW288</f>
        <v>0</v>
      </c>
      <c r="AX283" s="20">
        <f t="shared" si="901"/>
        <v>0</v>
      </c>
      <c r="AY283" s="20">
        <f t="shared" si="901"/>
        <v>0</v>
      </c>
      <c r="AZ283" s="20">
        <f t="shared" si="806"/>
        <v>13631.199999999999</v>
      </c>
      <c r="BA283" s="20">
        <f t="shared" si="807"/>
        <v>13631.199999999999</v>
      </c>
      <c r="BB283" s="20">
        <f t="shared" si="808"/>
        <v>13631.199999999999</v>
      </c>
      <c r="BC283" s="20">
        <f t="shared" ref="BC283" si="902">BC284+BC288</f>
        <v>0</v>
      </c>
      <c r="BD283" s="20">
        <f t="shared" si="809"/>
        <v>13631.199999999999</v>
      </c>
      <c r="BE283" s="20">
        <f t="shared" ref="BE283:BG283" si="903">BE284+BE288</f>
        <v>0</v>
      </c>
      <c r="BF283" s="20">
        <f t="shared" si="903"/>
        <v>0</v>
      </c>
      <c r="BG283" s="20">
        <f t="shared" si="903"/>
        <v>0</v>
      </c>
      <c r="BH283" s="20">
        <f t="shared" si="760"/>
        <v>13631.199999999999</v>
      </c>
      <c r="BI283" s="20">
        <f t="shared" si="761"/>
        <v>13631.199999999999</v>
      </c>
      <c r="BJ283" s="20">
        <f t="shared" si="762"/>
        <v>13631.199999999999</v>
      </c>
      <c r="BK283" s="20">
        <f t="shared" ref="BK283:BL283" si="904">BK284+BK288</f>
        <v>0</v>
      </c>
      <c r="BL283" s="20">
        <f t="shared" si="904"/>
        <v>0</v>
      </c>
      <c r="BM283" s="20">
        <f t="shared" si="763"/>
        <v>13631.199999999999</v>
      </c>
      <c r="BN283" s="20">
        <f t="shared" si="764"/>
        <v>13631.199999999999</v>
      </c>
      <c r="BO283" s="20">
        <f t="shared" ref="BO283:BQ283" si="905">BO284+BO288</f>
        <v>0</v>
      </c>
      <c r="BP283" s="20">
        <f t="shared" si="905"/>
        <v>0</v>
      </c>
      <c r="BQ283" s="20">
        <f t="shared" si="905"/>
        <v>0</v>
      </c>
      <c r="BR283" s="20">
        <f t="shared" si="765"/>
        <v>13631.199999999999</v>
      </c>
      <c r="BS283" s="20">
        <f t="shared" si="766"/>
        <v>13631.199999999999</v>
      </c>
      <c r="BT283" s="20">
        <f t="shared" si="767"/>
        <v>13631.199999999999</v>
      </c>
      <c r="BU283" s="20">
        <f t="shared" ref="BU283" si="906">BU284+BU288</f>
        <v>0</v>
      </c>
      <c r="BV283" s="20">
        <f t="shared" si="768"/>
        <v>13631.199999999999</v>
      </c>
      <c r="BW283" s="20">
        <f t="shared" ref="BW283:BX283" si="907">BW284+BW288</f>
        <v>0</v>
      </c>
      <c r="BX283" s="20">
        <f t="shared" si="907"/>
        <v>0</v>
      </c>
      <c r="BY283" s="20">
        <f t="shared" si="886"/>
        <v>13631.199999999999</v>
      </c>
      <c r="BZ283" s="20">
        <f t="shared" si="887"/>
        <v>13631.199999999999</v>
      </c>
      <c r="CA283" s="20">
        <f t="shared" ref="CA283" si="908">CA284+CA288</f>
        <v>0</v>
      </c>
      <c r="CB283" s="20">
        <f t="shared" si="888"/>
        <v>13631.199999999999</v>
      </c>
      <c r="CC283" s="20">
        <f t="shared" ref="CC283" si="909">CC284+CC288</f>
        <v>0</v>
      </c>
      <c r="CD283" s="20">
        <f t="shared" si="889"/>
        <v>13631.199999999999</v>
      </c>
      <c r="CE283" s="20">
        <f t="shared" si="895"/>
        <v>0</v>
      </c>
    </row>
    <row r="284" spans="1:83" ht="31.5" x14ac:dyDescent="0.25">
      <c r="A284" s="10" t="s">
        <v>239</v>
      </c>
      <c r="B284" s="19"/>
      <c r="C284" s="10"/>
      <c r="D284" s="10"/>
      <c r="E284" s="25" t="s">
        <v>680</v>
      </c>
      <c r="F284" s="20">
        <f>F285</f>
        <v>1669.4</v>
      </c>
      <c r="G284" s="20">
        <f t="shared" ref="G284:CE286" si="910">G285</f>
        <v>1669.4</v>
      </c>
      <c r="H284" s="20">
        <f t="shared" si="910"/>
        <v>1669.4</v>
      </c>
      <c r="I284" s="20">
        <f t="shared" si="910"/>
        <v>0</v>
      </c>
      <c r="J284" s="20">
        <f t="shared" si="910"/>
        <v>0</v>
      </c>
      <c r="K284" s="20">
        <f t="shared" si="910"/>
        <v>0</v>
      </c>
      <c r="L284" s="20">
        <f t="shared" si="812"/>
        <v>1669.4</v>
      </c>
      <c r="M284" s="20">
        <f t="shared" si="813"/>
        <v>1669.4</v>
      </c>
      <c r="N284" s="20">
        <f t="shared" si="814"/>
        <v>1669.4</v>
      </c>
      <c r="O284" s="20">
        <f t="shared" si="910"/>
        <v>0</v>
      </c>
      <c r="P284" s="20">
        <f t="shared" si="910"/>
        <v>0</v>
      </c>
      <c r="Q284" s="20">
        <f t="shared" si="910"/>
        <v>0</v>
      </c>
      <c r="R284" s="20">
        <f t="shared" si="789"/>
        <v>1669.4</v>
      </c>
      <c r="S284" s="20">
        <f t="shared" si="790"/>
        <v>1669.4</v>
      </c>
      <c r="T284" s="20">
        <f t="shared" si="791"/>
        <v>1669.4</v>
      </c>
      <c r="U284" s="20">
        <f t="shared" si="910"/>
        <v>0</v>
      </c>
      <c r="V284" s="20">
        <f t="shared" si="792"/>
        <v>1669.4</v>
      </c>
      <c r="W284" s="20">
        <f t="shared" si="910"/>
        <v>0</v>
      </c>
      <c r="X284" s="20">
        <f t="shared" si="910"/>
        <v>0</v>
      </c>
      <c r="Y284" s="20">
        <f t="shared" si="910"/>
        <v>0</v>
      </c>
      <c r="Z284" s="20">
        <f t="shared" si="793"/>
        <v>1669.4</v>
      </c>
      <c r="AA284" s="20">
        <f t="shared" si="794"/>
        <v>1669.4</v>
      </c>
      <c r="AB284" s="20">
        <f t="shared" si="795"/>
        <v>1669.4</v>
      </c>
      <c r="AC284" s="20">
        <f t="shared" si="910"/>
        <v>0</v>
      </c>
      <c r="AD284" s="20">
        <f t="shared" si="910"/>
        <v>0</v>
      </c>
      <c r="AE284" s="20">
        <f t="shared" si="910"/>
        <v>0</v>
      </c>
      <c r="AF284" s="20">
        <f t="shared" si="796"/>
        <v>1669.4</v>
      </c>
      <c r="AG284" s="20">
        <f t="shared" si="797"/>
        <v>1669.4</v>
      </c>
      <c r="AH284" s="20">
        <f t="shared" si="798"/>
        <v>1669.4</v>
      </c>
      <c r="AI284" s="20">
        <f t="shared" si="910"/>
        <v>0</v>
      </c>
      <c r="AJ284" s="20">
        <f t="shared" si="799"/>
        <v>1669.4</v>
      </c>
      <c r="AK284" s="20">
        <f t="shared" si="910"/>
        <v>0</v>
      </c>
      <c r="AL284" s="20">
        <f t="shared" si="910"/>
        <v>0</v>
      </c>
      <c r="AM284" s="20">
        <f t="shared" si="910"/>
        <v>0</v>
      </c>
      <c r="AN284" s="20">
        <f t="shared" si="800"/>
        <v>1669.4</v>
      </c>
      <c r="AO284" s="20">
        <f t="shared" si="801"/>
        <v>1669.4</v>
      </c>
      <c r="AP284" s="20">
        <f t="shared" si="802"/>
        <v>1669.4</v>
      </c>
      <c r="AQ284" s="20">
        <f t="shared" si="910"/>
        <v>0</v>
      </c>
      <c r="AR284" s="20">
        <f t="shared" si="910"/>
        <v>0</v>
      </c>
      <c r="AS284" s="20">
        <f t="shared" si="910"/>
        <v>0</v>
      </c>
      <c r="AT284" s="20">
        <f t="shared" si="803"/>
        <v>1669.4</v>
      </c>
      <c r="AU284" s="20">
        <f t="shared" si="804"/>
        <v>1669.4</v>
      </c>
      <c r="AV284" s="20">
        <f t="shared" si="805"/>
        <v>1669.4</v>
      </c>
      <c r="AW284" s="20">
        <f t="shared" si="910"/>
        <v>0</v>
      </c>
      <c r="AX284" s="20">
        <f t="shared" si="910"/>
        <v>0</v>
      </c>
      <c r="AY284" s="20">
        <f t="shared" si="910"/>
        <v>0</v>
      </c>
      <c r="AZ284" s="20">
        <f t="shared" si="806"/>
        <v>1669.4</v>
      </c>
      <c r="BA284" s="20">
        <f t="shared" si="807"/>
        <v>1669.4</v>
      </c>
      <c r="BB284" s="20">
        <f t="shared" si="808"/>
        <v>1669.4</v>
      </c>
      <c r="BC284" s="20">
        <f t="shared" si="910"/>
        <v>0</v>
      </c>
      <c r="BD284" s="20">
        <f t="shared" si="809"/>
        <v>1669.4</v>
      </c>
      <c r="BE284" s="20">
        <f t="shared" si="910"/>
        <v>0</v>
      </c>
      <c r="BF284" s="20">
        <f t="shared" si="910"/>
        <v>0</v>
      </c>
      <c r="BG284" s="20">
        <f t="shared" si="910"/>
        <v>0</v>
      </c>
      <c r="BH284" s="20">
        <f t="shared" si="760"/>
        <v>1669.4</v>
      </c>
      <c r="BI284" s="20">
        <f t="shared" si="761"/>
        <v>1669.4</v>
      </c>
      <c r="BJ284" s="20">
        <f t="shared" si="762"/>
        <v>1669.4</v>
      </c>
      <c r="BK284" s="20">
        <f t="shared" si="910"/>
        <v>0</v>
      </c>
      <c r="BL284" s="20">
        <f t="shared" si="910"/>
        <v>0</v>
      </c>
      <c r="BM284" s="20">
        <f t="shared" si="763"/>
        <v>1669.4</v>
      </c>
      <c r="BN284" s="20">
        <f t="shared" si="764"/>
        <v>1669.4</v>
      </c>
      <c r="BO284" s="20">
        <f t="shared" si="910"/>
        <v>0</v>
      </c>
      <c r="BP284" s="20">
        <f t="shared" si="910"/>
        <v>0</v>
      </c>
      <c r="BQ284" s="20">
        <f t="shared" si="910"/>
        <v>0</v>
      </c>
      <c r="BR284" s="20">
        <f t="shared" si="765"/>
        <v>1669.4</v>
      </c>
      <c r="BS284" s="20">
        <f t="shared" si="766"/>
        <v>1669.4</v>
      </c>
      <c r="BT284" s="20">
        <f t="shared" si="767"/>
        <v>1669.4</v>
      </c>
      <c r="BU284" s="20">
        <f t="shared" si="910"/>
        <v>0</v>
      </c>
      <c r="BV284" s="20">
        <f t="shared" si="768"/>
        <v>1669.4</v>
      </c>
      <c r="BW284" s="20">
        <f t="shared" si="910"/>
        <v>0</v>
      </c>
      <c r="BX284" s="20">
        <f t="shared" si="910"/>
        <v>0</v>
      </c>
      <c r="BY284" s="20">
        <f t="shared" si="886"/>
        <v>1669.4</v>
      </c>
      <c r="BZ284" s="20">
        <f t="shared" si="887"/>
        <v>1669.4</v>
      </c>
      <c r="CA284" s="20">
        <f t="shared" si="910"/>
        <v>0</v>
      </c>
      <c r="CB284" s="20">
        <f t="shared" si="888"/>
        <v>1669.4</v>
      </c>
      <c r="CC284" s="20">
        <f t="shared" si="910"/>
        <v>0</v>
      </c>
      <c r="CD284" s="20">
        <f t="shared" si="889"/>
        <v>1669.4</v>
      </c>
      <c r="CE284" s="20">
        <f t="shared" si="910"/>
        <v>0</v>
      </c>
    </row>
    <row r="285" spans="1:83" ht="47.25" x14ac:dyDescent="0.25">
      <c r="A285" s="10" t="s">
        <v>239</v>
      </c>
      <c r="B285" s="19">
        <v>600</v>
      </c>
      <c r="C285" s="10"/>
      <c r="D285" s="10"/>
      <c r="E285" s="25" t="s">
        <v>614</v>
      </c>
      <c r="F285" s="20">
        <f>F286</f>
        <v>1669.4</v>
      </c>
      <c r="G285" s="20">
        <f t="shared" si="910"/>
        <v>1669.4</v>
      </c>
      <c r="H285" s="20">
        <f t="shared" si="910"/>
        <v>1669.4</v>
      </c>
      <c r="I285" s="20">
        <f t="shared" si="910"/>
        <v>0</v>
      </c>
      <c r="J285" s="20">
        <f t="shared" si="910"/>
        <v>0</v>
      </c>
      <c r="K285" s="20">
        <f t="shared" si="910"/>
        <v>0</v>
      </c>
      <c r="L285" s="20">
        <f t="shared" si="812"/>
        <v>1669.4</v>
      </c>
      <c r="M285" s="20">
        <f t="shared" si="813"/>
        <v>1669.4</v>
      </c>
      <c r="N285" s="20">
        <f t="shared" si="814"/>
        <v>1669.4</v>
      </c>
      <c r="O285" s="20">
        <f t="shared" si="910"/>
        <v>0</v>
      </c>
      <c r="P285" s="20">
        <f t="shared" si="910"/>
        <v>0</v>
      </c>
      <c r="Q285" s="20">
        <f t="shared" si="910"/>
        <v>0</v>
      </c>
      <c r="R285" s="20">
        <f t="shared" si="789"/>
        <v>1669.4</v>
      </c>
      <c r="S285" s="20">
        <f t="shared" si="790"/>
        <v>1669.4</v>
      </c>
      <c r="T285" s="20">
        <f t="shared" si="791"/>
        <v>1669.4</v>
      </c>
      <c r="U285" s="20">
        <f t="shared" si="910"/>
        <v>0</v>
      </c>
      <c r="V285" s="20">
        <f t="shared" si="792"/>
        <v>1669.4</v>
      </c>
      <c r="W285" s="20">
        <f t="shared" si="910"/>
        <v>0</v>
      </c>
      <c r="X285" s="20">
        <f t="shared" si="910"/>
        <v>0</v>
      </c>
      <c r="Y285" s="20">
        <f t="shared" si="910"/>
        <v>0</v>
      </c>
      <c r="Z285" s="20">
        <f t="shared" si="793"/>
        <v>1669.4</v>
      </c>
      <c r="AA285" s="20">
        <f t="shared" si="794"/>
        <v>1669.4</v>
      </c>
      <c r="AB285" s="20">
        <f t="shared" si="795"/>
        <v>1669.4</v>
      </c>
      <c r="AC285" s="20">
        <f t="shared" si="910"/>
        <v>0</v>
      </c>
      <c r="AD285" s="20">
        <f t="shared" si="910"/>
        <v>0</v>
      </c>
      <c r="AE285" s="20">
        <f t="shared" si="910"/>
        <v>0</v>
      </c>
      <c r="AF285" s="20">
        <f t="shared" si="796"/>
        <v>1669.4</v>
      </c>
      <c r="AG285" s="20">
        <f t="shared" si="797"/>
        <v>1669.4</v>
      </c>
      <c r="AH285" s="20">
        <f t="shared" si="798"/>
        <v>1669.4</v>
      </c>
      <c r="AI285" s="20">
        <f t="shared" si="910"/>
        <v>0</v>
      </c>
      <c r="AJ285" s="20">
        <f t="shared" si="799"/>
        <v>1669.4</v>
      </c>
      <c r="AK285" s="20">
        <f t="shared" si="910"/>
        <v>0</v>
      </c>
      <c r="AL285" s="20">
        <f t="shared" si="910"/>
        <v>0</v>
      </c>
      <c r="AM285" s="20">
        <f t="shared" si="910"/>
        <v>0</v>
      </c>
      <c r="AN285" s="20">
        <f t="shared" si="800"/>
        <v>1669.4</v>
      </c>
      <c r="AO285" s="20">
        <f t="shared" si="801"/>
        <v>1669.4</v>
      </c>
      <c r="AP285" s="20">
        <f t="shared" si="802"/>
        <v>1669.4</v>
      </c>
      <c r="AQ285" s="20">
        <f t="shared" si="910"/>
        <v>0</v>
      </c>
      <c r="AR285" s="20">
        <f t="shared" si="910"/>
        <v>0</v>
      </c>
      <c r="AS285" s="20">
        <f t="shared" si="910"/>
        <v>0</v>
      </c>
      <c r="AT285" s="20">
        <f t="shared" si="803"/>
        <v>1669.4</v>
      </c>
      <c r="AU285" s="20">
        <f t="shared" si="804"/>
        <v>1669.4</v>
      </c>
      <c r="AV285" s="20">
        <f t="shared" si="805"/>
        <v>1669.4</v>
      </c>
      <c r="AW285" s="20">
        <f t="shared" si="910"/>
        <v>0</v>
      </c>
      <c r="AX285" s="20">
        <f t="shared" si="910"/>
        <v>0</v>
      </c>
      <c r="AY285" s="20">
        <f t="shared" si="910"/>
        <v>0</v>
      </c>
      <c r="AZ285" s="20">
        <f t="shared" si="806"/>
        <v>1669.4</v>
      </c>
      <c r="BA285" s="20">
        <f t="shared" si="807"/>
        <v>1669.4</v>
      </c>
      <c r="BB285" s="20">
        <f t="shared" si="808"/>
        <v>1669.4</v>
      </c>
      <c r="BC285" s="20">
        <f t="shared" si="910"/>
        <v>0</v>
      </c>
      <c r="BD285" s="20">
        <f t="shared" si="809"/>
        <v>1669.4</v>
      </c>
      <c r="BE285" s="20">
        <f t="shared" si="910"/>
        <v>0</v>
      </c>
      <c r="BF285" s="20">
        <f t="shared" si="910"/>
        <v>0</v>
      </c>
      <c r="BG285" s="20">
        <f t="shared" si="910"/>
        <v>0</v>
      </c>
      <c r="BH285" s="20">
        <f t="shared" si="760"/>
        <v>1669.4</v>
      </c>
      <c r="BI285" s="20">
        <f t="shared" si="761"/>
        <v>1669.4</v>
      </c>
      <c r="BJ285" s="20">
        <f t="shared" si="762"/>
        <v>1669.4</v>
      </c>
      <c r="BK285" s="20">
        <f t="shared" si="910"/>
        <v>0</v>
      </c>
      <c r="BL285" s="20">
        <f t="shared" si="910"/>
        <v>0</v>
      </c>
      <c r="BM285" s="20">
        <f t="shared" si="763"/>
        <v>1669.4</v>
      </c>
      <c r="BN285" s="20">
        <f t="shared" si="764"/>
        <v>1669.4</v>
      </c>
      <c r="BO285" s="20">
        <f t="shared" si="910"/>
        <v>0</v>
      </c>
      <c r="BP285" s="20">
        <f t="shared" si="910"/>
        <v>0</v>
      </c>
      <c r="BQ285" s="20">
        <f t="shared" si="910"/>
        <v>0</v>
      </c>
      <c r="BR285" s="20">
        <f t="shared" si="765"/>
        <v>1669.4</v>
      </c>
      <c r="BS285" s="20">
        <f t="shared" si="766"/>
        <v>1669.4</v>
      </c>
      <c r="BT285" s="20">
        <f t="shared" si="767"/>
        <v>1669.4</v>
      </c>
      <c r="BU285" s="20">
        <f t="shared" si="910"/>
        <v>0</v>
      </c>
      <c r="BV285" s="20">
        <f t="shared" si="768"/>
        <v>1669.4</v>
      </c>
      <c r="BW285" s="20">
        <f t="shared" si="910"/>
        <v>0</v>
      </c>
      <c r="BX285" s="20">
        <f t="shared" si="910"/>
        <v>0</v>
      </c>
      <c r="BY285" s="20">
        <f t="shared" si="886"/>
        <v>1669.4</v>
      </c>
      <c r="BZ285" s="20">
        <f t="shared" si="887"/>
        <v>1669.4</v>
      </c>
      <c r="CA285" s="20">
        <f t="shared" si="910"/>
        <v>0</v>
      </c>
      <c r="CB285" s="20">
        <f t="shared" si="888"/>
        <v>1669.4</v>
      </c>
      <c r="CC285" s="20">
        <f t="shared" si="910"/>
        <v>0</v>
      </c>
      <c r="CD285" s="20">
        <f t="shared" si="889"/>
        <v>1669.4</v>
      </c>
      <c r="CE285" s="20">
        <f t="shared" si="910"/>
        <v>0</v>
      </c>
    </row>
    <row r="286" spans="1:83" x14ac:dyDescent="0.25">
      <c r="A286" s="10" t="s">
        <v>239</v>
      </c>
      <c r="B286" s="19">
        <v>620</v>
      </c>
      <c r="C286" s="10"/>
      <c r="D286" s="10"/>
      <c r="E286" s="25" t="s">
        <v>616</v>
      </c>
      <c r="F286" s="20">
        <f>F287</f>
        <v>1669.4</v>
      </c>
      <c r="G286" s="20">
        <f t="shared" si="910"/>
        <v>1669.4</v>
      </c>
      <c r="H286" s="20">
        <f t="shared" si="910"/>
        <v>1669.4</v>
      </c>
      <c r="I286" s="20">
        <f t="shared" si="910"/>
        <v>0</v>
      </c>
      <c r="J286" s="20">
        <f t="shared" si="910"/>
        <v>0</v>
      </c>
      <c r="K286" s="20">
        <f t="shared" si="910"/>
        <v>0</v>
      </c>
      <c r="L286" s="20">
        <f t="shared" si="812"/>
        <v>1669.4</v>
      </c>
      <c r="M286" s="20">
        <f t="shared" si="813"/>
        <v>1669.4</v>
      </c>
      <c r="N286" s="20">
        <f t="shared" si="814"/>
        <v>1669.4</v>
      </c>
      <c r="O286" s="20">
        <f t="shared" si="910"/>
        <v>0</v>
      </c>
      <c r="P286" s="20">
        <f t="shared" si="910"/>
        <v>0</v>
      </c>
      <c r="Q286" s="20">
        <f t="shared" si="910"/>
        <v>0</v>
      </c>
      <c r="R286" s="20">
        <f t="shared" si="789"/>
        <v>1669.4</v>
      </c>
      <c r="S286" s="20">
        <f t="shared" si="790"/>
        <v>1669.4</v>
      </c>
      <c r="T286" s="20">
        <f t="shared" si="791"/>
        <v>1669.4</v>
      </c>
      <c r="U286" s="20">
        <f t="shared" si="910"/>
        <v>0</v>
      </c>
      <c r="V286" s="20">
        <f t="shared" si="792"/>
        <v>1669.4</v>
      </c>
      <c r="W286" s="20">
        <f t="shared" si="910"/>
        <v>0</v>
      </c>
      <c r="X286" s="20">
        <f t="shared" si="910"/>
        <v>0</v>
      </c>
      <c r="Y286" s="20">
        <f t="shared" si="910"/>
        <v>0</v>
      </c>
      <c r="Z286" s="20">
        <f t="shared" si="793"/>
        <v>1669.4</v>
      </c>
      <c r="AA286" s="20">
        <f t="shared" si="794"/>
        <v>1669.4</v>
      </c>
      <c r="AB286" s="20">
        <f t="shared" si="795"/>
        <v>1669.4</v>
      </c>
      <c r="AC286" s="20">
        <f t="shared" si="910"/>
        <v>0</v>
      </c>
      <c r="AD286" s="20">
        <f t="shared" si="910"/>
        <v>0</v>
      </c>
      <c r="AE286" s="20">
        <f t="shared" si="910"/>
        <v>0</v>
      </c>
      <c r="AF286" s="20">
        <f t="shared" si="796"/>
        <v>1669.4</v>
      </c>
      <c r="AG286" s="20">
        <f t="shared" si="797"/>
        <v>1669.4</v>
      </c>
      <c r="AH286" s="20">
        <f t="shared" si="798"/>
        <v>1669.4</v>
      </c>
      <c r="AI286" s="20">
        <f t="shared" si="910"/>
        <v>0</v>
      </c>
      <c r="AJ286" s="20">
        <f t="shared" si="799"/>
        <v>1669.4</v>
      </c>
      <c r="AK286" s="20">
        <f t="shared" si="910"/>
        <v>0</v>
      </c>
      <c r="AL286" s="20">
        <f t="shared" si="910"/>
        <v>0</v>
      </c>
      <c r="AM286" s="20">
        <f t="shared" si="910"/>
        <v>0</v>
      </c>
      <c r="AN286" s="20">
        <f t="shared" si="800"/>
        <v>1669.4</v>
      </c>
      <c r="AO286" s="20">
        <f t="shared" si="801"/>
        <v>1669.4</v>
      </c>
      <c r="AP286" s="20">
        <f t="shared" si="802"/>
        <v>1669.4</v>
      </c>
      <c r="AQ286" s="20">
        <f t="shared" si="910"/>
        <v>0</v>
      </c>
      <c r="AR286" s="20">
        <f t="shared" si="910"/>
        <v>0</v>
      </c>
      <c r="AS286" s="20">
        <f t="shared" si="910"/>
        <v>0</v>
      </c>
      <c r="AT286" s="20">
        <f t="shared" si="803"/>
        <v>1669.4</v>
      </c>
      <c r="AU286" s="20">
        <f t="shared" si="804"/>
        <v>1669.4</v>
      </c>
      <c r="AV286" s="20">
        <f t="shared" si="805"/>
        <v>1669.4</v>
      </c>
      <c r="AW286" s="20">
        <f t="shared" si="910"/>
        <v>0</v>
      </c>
      <c r="AX286" s="20">
        <f t="shared" si="910"/>
        <v>0</v>
      </c>
      <c r="AY286" s="20">
        <f t="shared" si="910"/>
        <v>0</v>
      </c>
      <c r="AZ286" s="20">
        <f t="shared" si="806"/>
        <v>1669.4</v>
      </c>
      <c r="BA286" s="20">
        <f t="shared" si="807"/>
        <v>1669.4</v>
      </c>
      <c r="BB286" s="20">
        <f t="shared" si="808"/>
        <v>1669.4</v>
      </c>
      <c r="BC286" s="20">
        <f t="shared" si="910"/>
        <v>0</v>
      </c>
      <c r="BD286" s="20">
        <f t="shared" si="809"/>
        <v>1669.4</v>
      </c>
      <c r="BE286" s="20">
        <f t="shared" si="910"/>
        <v>0</v>
      </c>
      <c r="BF286" s="20">
        <f t="shared" si="910"/>
        <v>0</v>
      </c>
      <c r="BG286" s="20">
        <f t="shared" si="910"/>
        <v>0</v>
      </c>
      <c r="BH286" s="20">
        <f t="shared" si="760"/>
        <v>1669.4</v>
      </c>
      <c r="BI286" s="20">
        <f t="shared" si="761"/>
        <v>1669.4</v>
      </c>
      <c r="BJ286" s="20">
        <f t="shared" si="762"/>
        <v>1669.4</v>
      </c>
      <c r="BK286" s="20">
        <f t="shared" si="910"/>
        <v>0</v>
      </c>
      <c r="BL286" s="20">
        <f t="shared" si="910"/>
        <v>0</v>
      </c>
      <c r="BM286" s="20">
        <f t="shared" si="763"/>
        <v>1669.4</v>
      </c>
      <c r="BN286" s="20">
        <f t="shared" si="764"/>
        <v>1669.4</v>
      </c>
      <c r="BO286" s="20">
        <f t="shared" si="910"/>
        <v>0</v>
      </c>
      <c r="BP286" s="20">
        <f t="shared" si="910"/>
        <v>0</v>
      </c>
      <c r="BQ286" s="20">
        <f t="shared" si="910"/>
        <v>0</v>
      </c>
      <c r="BR286" s="20">
        <f t="shared" si="765"/>
        <v>1669.4</v>
      </c>
      <c r="BS286" s="20">
        <f t="shared" si="766"/>
        <v>1669.4</v>
      </c>
      <c r="BT286" s="20">
        <f t="shared" si="767"/>
        <v>1669.4</v>
      </c>
      <c r="BU286" s="20">
        <f t="shared" si="910"/>
        <v>0</v>
      </c>
      <c r="BV286" s="20">
        <f t="shared" si="768"/>
        <v>1669.4</v>
      </c>
      <c r="BW286" s="20">
        <f t="shared" si="910"/>
        <v>0</v>
      </c>
      <c r="BX286" s="20">
        <f t="shared" si="910"/>
        <v>0</v>
      </c>
      <c r="BY286" s="20">
        <f t="shared" si="886"/>
        <v>1669.4</v>
      </c>
      <c r="BZ286" s="20">
        <f t="shared" si="887"/>
        <v>1669.4</v>
      </c>
      <c r="CA286" s="20">
        <f t="shared" si="910"/>
        <v>0</v>
      </c>
      <c r="CB286" s="20">
        <f t="shared" si="888"/>
        <v>1669.4</v>
      </c>
      <c r="CC286" s="20">
        <f t="shared" si="910"/>
        <v>0</v>
      </c>
      <c r="CD286" s="20">
        <f t="shared" si="889"/>
        <v>1669.4</v>
      </c>
      <c r="CE286" s="20">
        <f t="shared" si="910"/>
        <v>0</v>
      </c>
    </row>
    <row r="287" spans="1:83" x14ac:dyDescent="0.25">
      <c r="A287" s="10" t="s">
        <v>239</v>
      </c>
      <c r="B287" s="19">
        <v>620</v>
      </c>
      <c r="C287" s="10" t="s">
        <v>338</v>
      </c>
      <c r="D287" s="10" t="s">
        <v>338</v>
      </c>
      <c r="E287" s="25" t="s">
        <v>1316</v>
      </c>
      <c r="F287" s="20">
        <v>1669.4</v>
      </c>
      <c r="G287" s="20">
        <v>1669.4</v>
      </c>
      <c r="H287" s="20">
        <v>1669.4</v>
      </c>
      <c r="I287" s="20"/>
      <c r="J287" s="20"/>
      <c r="K287" s="20"/>
      <c r="L287" s="20">
        <f t="shared" si="812"/>
        <v>1669.4</v>
      </c>
      <c r="M287" s="20">
        <f t="shared" si="813"/>
        <v>1669.4</v>
      </c>
      <c r="N287" s="20">
        <f t="shared" si="814"/>
        <v>1669.4</v>
      </c>
      <c r="O287" s="20"/>
      <c r="P287" s="20"/>
      <c r="Q287" s="20"/>
      <c r="R287" s="20">
        <f t="shared" si="789"/>
        <v>1669.4</v>
      </c>
      <c r="S287" s="20">
        <f t="shared" si="790"/>
        <v>1669.4</v>
      </c>
      <c r="T287" s="20">
        <f t="shared" si="791"/>
        <v>1669.4</v>
      </c>
      <c r="U287" s="20"/>
      <c r="V287" s="20">
        <f t="shared" si="792"/>
        <v>1669.4</v>
      </c>
      <c r="W287" s="20"/>
      <c r="X287" s="20"/>
      <c r="Y287" s="20"/>
      <c r="Z287" s="20">
        <f t="shared" si="793"/>
        <v>1669.4</v>
      </c>
      <c r="AA287" s="20">
        <f t="shared" si="794"/>
        <v>1669.4</v>
      </c>
      <c r="AB287" s="20">
        <f t="shared" si="795"/>
        <v>1669.4</v>
      </c>
      <c r="AC287" s="20"/>
      <c r="AD287" s="20"/>
      <c r="AE287" s="20"/>
      <c r="AF287" s="20">
        <f t="shared" si="796"/>
        <v>1669.4</v>
      </c>
      <c r="AG287" s="20">
        <f t="shared" si="797"/>
        <v>1669.4</v>
      </c>
      <c r="AH287" s="20">
        <f t="shared" si="798"/>
        <v>1669.4</v>
      </c>
      <c r="AI287" s="20"/>
      <c r="AJ287" s="20">
        <f t="shared" si="799"/>
        <v>1669.4</v>
      </c>
      <c r="AK287" s="20"/>
      <c r="AL287" s="20"/>
      <c r="AM287" s="20"/>
      <c r="AN287" s="20">
        <f t="shared" si="800"/>
        <v>1669.4</v>
      </c>
      <c r="AO287" s="20">
        <f t="shared" si="801"/>
        <v>1669.4</v>
      </c>
      <c r="AP287" s="20">
        <f t="shared" si="802"/>
        <v>1669.4</v>
      </c>
      <c r="AQ287" s="20"/>
      <c r="AR287" s="20"/>
      <c r="AS287" s="20"/>
      <c r="AT287" s="20">
        <f t="shared" si="803"/>
        <v>1669.4</v>
      </c>
      <c r="AU287" s="20">
        <f t="shared" si="804"/>
        <v>1669.4</v>
      </c>
      <c r="AV287" s="20">
        <f t="shared" si="805"/>
        <v>1669.4</v>
      </c>
      <c r="AW287" s="20"/>
      <c r="AX287" s="20"/>
      <c r="AY287" s="20"/>
      <c r="AZ287" s="20">
        <f t="shared" si="806"/>
        <v>1669.4</v>
      </c>
      <c r="BA287" s="20">
        <f t="shared" si="807"/>
        <v>1669.4</v>
      </c>
      <c r="BB287" s="20">
        <f t="shared" si="808"/>
        <v>1669.4</v>
      </c>
      <c r="BC287" s="20"/>
      <c r="BD287" s="20">
        <f t="shared" si="809"/>
        <v>1669.4</v>
      </c>
      <c r="BE287" s="20"/>
      <c r="BF287" s="20"/>
      <c r="BG287" s="20"/>
      <c r="BH287" s="20">
        <f t="shared" si="760"/>
        <v>1669.4</v>
      </c>
      <c r="BI287" s="20">
        <f t="shared" si="761"/>
        <v>1669.4</v>
      </c>
      <c r="BJ287" s="20">
        <f t="shared" si="762"/>
        <v>1669.4</v>
      </c>
      <c r="BK287" s="20"/>
      <c r="BL287" s="20"/>
      <c r="BM287" s="20">
        <f t="shared" si="763"/>
        <v>1669.4</v>
      </c>
      <c r="BN287" s="20">
        <f t="shared" si="764"/>
        <v>1669.4</v>
      </c>
      <c r="BO287" s="20"/>
      <c r="BP287" s="20"/>
      <c r="BQ287" s="20"/>
      <c r="BR287" s="20">
        <f t="shared" si="765"/>
        <v>1669.4</v>
      </c>
      <c r="BS287" s="20">
        <f t="shared" si="766"/>
        <v>1669.4</v>
      </c>
      <c r="BT287" s="20">
        <f t="shared" si="767"/>
        <v>1669.4</v>
      </c>
      <c r="BU287" s="20"/>
      <c r="BV287" s="20">
        <f t="shared" si="768"/>
        <v>1669.4</v>
      </c>
      <c r="BW287" s="20"/>
      <c r="BX287" s="20"/>
      <c r="BY287" s="20">
        <f t="shared" si="886"/>
        <v>1669.4</v>
      </c>
      <c r="BZ287" s="20">
        <f t="shared" si="887"/>
        <v>1669.4</v>
      </c>
      <c r="CA287" s="20"/>
      <c r="CB287" s="20">
        <f t="shared" si="888"/>
        <v>1669.4</v>
      </c>
      <c r="CC287" s="20"/>
      <c r="CD287" s="20">
        <f t="shared" si="889"/>
        <v>1669.4</v>
      </c>
      <c r="CE287" s="20"/>
    </row>
    <row r="288" spans="1:83" ht="78.75" x14ac:dyDescent="0.25">
      <c r="A288" s="10" t="s">
        <v>238</v>
      </c>
      <c r="B288" s="19"/>
      <c r="C288" s="10"/>
      <c r="D288" s="10"/>
      <c r="E288" s="25" t="s">
        <v>681</v>
      </c>
      <c r="F288" s="20">
        <f>F289</f>
        <v>11961.8</v>
      </c>
      <c r="G288" s="20">
        <f t="shared" ref="G288:CE290" si="911">G289</f>
        <v>11961.8</v>
      </c>
      <c r="H288" s="20">
        <f t="shared" si="911"/>
        <v>11961.8</v>
      </c>
      <c r="I288" s="20">
        <f t="shared" si="911"/>
        <v>0</v>
      </c>
      <c r="J288" s="20">
        <f t="shared" si="911"/>
        <v>0</v>
      </c>
      <c r="K288" s="20">
        <f t="shared" si="911"/>
        <v>0</v>
      </c>
      <c r="L288" s="20">
        <f t="shared" si="812"/>
        <v>11961.8</v>
      </c>
      <c r="M288" s="20">
        <f t="shared" si="813"/>
        <v>11961.8</v>
      </c>
      <c r="N288" s="20">
        <f t="shared" si="814"/>
        <v>11961.8</v>
      </c>
      <c r="O288" s="20">
        <f t="shared" si="911"/>
        <v>0</v>
      </c>
      <c r="P288" s="20">
        <f t="shared" si="911"/>
        <v>0</v>
      </c>
      <c r="Q288" s="20">
        <f t="shared" si="911"/>
        <v>0</v>
      </c>
      <c r="R288" s="20">
        <f t="shared" si="789"/>
        <v>11961.8</v>
      </c>
      <c r="S288" s="20">
        <f t="shared" si="790"/>
        <v>11961.8</v>
      </c>
      <c r="T288" s="20">
        <f t="shared" si="791"/>
        <v>11961.8</v>
      </c>
      <c r="U288" s="20">
        <f t="shared" si="911"/>
        <v>0</v>
      </c>
      <c r="V288" s="20">
        <f t="shared" si="792"/>
        <v>11961.8</v>
      </c>
      <c r="W288" s="20">
        <f t="shared" si="911"/>
        <v>0</v>
      </c>
      <c r="X288" s="20">
        <f t="shared" si="911"/>
        <v>0</v>
      </c>
      <c r="Y288" s="20">
        <f t="shared" si="911"/>
        <v>0</v>
      </c>
      <c r="Z288" s="20">
        <f t="shared" si="793"/>
        <v>11961.8</v>
      </c>
      <c r="AA288" s="20">
        <f t="shared" si="794"/>
        <v>11961.8</v>
      </c>
      <c r="AB288" s="20">
        <f t="shared" si="795"/>
        <v>11961.8</v>
      </c>
      <c r="AC288" s="20">
        <f t="shared" si="911"/>
        <v>0</v>
      </c>
      <c r="AD288" s="20">
        <f t="shared" si="911"/>
        <v>0</v>
      </c>
      <c r="AE288" s="20">
        <f t="shared" si="911"/>
        <v>0</v>
      </c>
      <c r="AF288" s="20">
        <f t="shared" si="796"/>
        <v>11961.8</v>
      </c>
      <c r="AG288" s="20">
        <f t="shared" si="797"/>
        <v>11961.8</v>
      </c>
      <c r="AH288" s="20">
        <f t="shared" si="798"/>
        <v>11961.8</v>
      </c>
      <c r="AI288" s="20">
        <f t="shared" si="911"/>
        <v>0</v>
      </c>
      <c r="AJ288" s="20">
        <f t="shared" si="799"/>
        <v>11961.8</v>
      </c>
      <c r="AK288" s="20">
        <f t="shared" si="911"/>
        <v>0</v>
      </c>
      <c r="AL288" s="20">
        <f t="shared" si="911"/>
        <v>0</v>
      </c>
      <c r="AM288" s="20">
        <f t="shared" si="911"/>
        <v>0</v>
      </c>
      <c r="AN288" s="20">
        <f t="shared" si="800"/>
        <v>11961.8</v>
      </c>
      <c r="AO288" s="20">
        <f t="shared" si="801"/>
        <v>11961.8</v>
      </c>
      <c r="AP288" s="20">
        <f t="shared" si="802"/>
        <v>11961.8</v>
      </c>
      <c r="AQ288" s="20">
        <f t="shared" si="911"/>
        <v>0</v>
      </c>
      <c r="AR288" s="20">
        <f t="shared" si="911"/>
        <v>0</v>
      </c>
      <c r="AS288" s="20">
        <f t="shared" si="911"/>
        <v>0</v>
      </c>
      <c r="AT288" s="20">
        <f t="shared" si="803"/>
        <v>11961.8</v>
      </c>
      <c r="AU288" s="20">
        <f t="shared" si="804"/>
        <v>11961.8</v>
      </c>
      <c r="AV288" s="20">
        <f t="shared" si="805"/>
        <v>11961.8</v>
      </c>
      <c r="AW288" s="20">
        <f t="shared" si="911"/>
        <v>0</v>
      </c>
      <c r="AX288" s="20">
        <f t="shared" si="911"/>
        <v>0</v>
      </c>
      <c r="AY288" s="20">
        <f t="shared" si="911"/>
        <v>0</v>
      </c>
      <c r="AZ288" s="20">
        <f t="shared" si="806"/>
        <v>11961.8</v>
      </c>
      <c r="BA288" s="20">
        <f t="shared" si="807"/>
        <v>11961.8</v>
      </c>
      <c r="BB288" s="20">
        <f t="shared" si="808"/>
        <v>11961.8</v>
      </c>
      <c r="BC288" s="20">
        <f t="shared" si="911"/>
        <v>0</v>
      </c>
      <c r="BD288" s="20">
        <f t="shared" si="809"/>
        <v>11961.8</v>
      </c>
      <c r="BE288" s="20">
        <f t="shared" si="911"/>
        <v>0</v>
      </c>
      <c r="BF288" s="20">
        <f t="shared" si="911"/>
        <v>0</v>
      </c>
      <c r="BG288" s="20">
        <f t="shared" si="911"/>
        <v>0</v>
      </c>
      <c r="BH288" s="20">
        <f t="shared" ref="BH288:BH356" si="912">BD288+BE288</f>
        <v>11961.8</v>
      </c>
      <c r="BI288" s="20">
        <f t="shared" ref="BI288:BI356" si="913">BA288+BF288</f>
        <v>11961.8</v>
      </c>
      <c r="BJ288" s="20">
        <f t="shared" ref="BJ288:BJ356" si="914">BB288+BG288</f>
        <v>11961.8</v>
      </c>
      <c r="BK288" s="20">
        <f t="shared" si="911"/>
        <v>0</v>
      </c>
      <c r="BL288" s="20">
        <f t="shared" si="911"/>
        <v>0</v>
      </c>
      <c r="BM288" s="20">
        <f t="shared" ref="BM288:BM356" si="915">BH288+BK288</f>
        <v>11961.8</v>
      </c>
      <c r="BN288" s="20">
        <f t="shared" ref="BN288:BN356" si="916">BI288+BL288</f>
        <v>11961.8</v>
      </c>
      <c r="BO288" s="20">
        <f t="shared" si="911"/>
        <v>0</v>
      </c>
      <c r="BP288" s="20">
        <f t="shared" si="911"/>
        <v>0</v>
      </c>
      <c r="BQ288" s="20">
        <f t="shared" si="911"/>
        <v>0</v>
      </c>
      <c r="BR288" s="20">
        <f t="shared" ref="BR288:BR355" si="917">BM288+BO288</f>
        <v>11961.8</v>
      </c>
      <c r="BS288" s="20">
        <f t="shared" ref="BS288:BS355" si="918">BN288+BP288</f>
        <v>11961.8</v>
      </c>
      <c r="BT288" s="20">
        <f t="shared" ref="BT288:BT355" si="919">BJ288+BQ288</f>
        <v>11961.8</v>
      </c>
      <c r="BU288" s="20">
        <f t="shared" si="911"/>
        <v>0</v>
      </c>
      <c r="BV288" s="20">
        <f t="shared" ref="BV288:BV355" si="920">BR288+BU288</f>
        <v>11961.8</v>
      </c>
      <c r="BW288" s="20">
        <f t="shared" si="911"/>
        <v>0</v>
      </c>
      <c r="BX288" s="20">
        <f t="shared" si="911"/>
        <v>0</v>
      </c>
      <c r="BY288" s="20">
        <f t="shared" si="886"/>
        <v>11961.8</v>
      </c>
      <c r="BZ288" s="20">
        <f t="shared" si="887"/>
        <v>11961.8</v>
      </c>
      <c r="CA288" s="20">
        <f t="shared" si="911"/>
        <v>0</v>
      </c>
      <c r="CB288" s="20">
        <f t="shared" si="888"/>
        <v>11961.8</v>
      </c>
      <c r="CC288" s="20">
        <f t="shared" si="911"/>
        <v>0</v>
      </c>
      <c r="CD288" s="20">
        <f t="shared" si="889"/>
        <v>11961.8</v>
      </c>
      <c r="CE288" s="20">
        <f t="shared" si="911"/>
        <v>0</v>
      </c>
    </row>
    <row r="289" spans="1:84" ht="47.25" x14ac:dyDescent="0.25">
      <c r="A289" s="10" t="s">
        <v>238</v>
      </c>
      <c r="B289" s="19">
        <v>600</v>
      </c>
      <c r="C289" s="10"/>
      <c r="D289" s="10"/>
      <c r="E289" s="25" t="s">
        <v>614</v>
      </c>
      <c r="F289" s="20">
        <f>F290</f>
        <v>11961.8</v>
      </c>
      <c r="G289" s="20">
        <f t="shared" si="911"/>
        <v>11961.8</v>
      </c>
      <c r="H289" s="20">
        <f t="shared" si="911"/>
        <v>11961.8</v>
      </c>
      <c r="I289" s="20">
        <f t="shared" si="911"/>
        <v>0</v>
      </c>
      <c r="J289" s="20">
        <f t="shared" si="911"/>
        <v>0</v>
      </c>
      <c r="K289" s="20">
        <f t="shared" si="911"/>
        <v>0</v>
      </c>
      <c r="L289" s="20">
        <f t="shared" si="812"/>
        <v>11961.8</v>
      </c>
      <c r="M289" s="20">
        <f t="shared" si="813"/>
        <v>11961.8</v>
      </c>
      <c r="N289" s="20">
        <f t="shared" si="814"/>
        <v>11961.8</v>
      </c>
      <c r="O289" s="20">
        <f t="shared" si="911"/>
        <v>0</v>
      </c>
      <c r="P289" s="20">
        <f t="shared" si="911"/>
        <v>0</v>
      </c>
      <c r="Q289" s="20">
        <f t="shared" si="911"/>
        <v>0</v>
      </c>
      <c r="R289" s="20">
        <f t="shared" si="789"/>
        <v>11961.8</v>
      </c>
      <c r="S289" s="20">
        <f t="shared" si="790"/>
        <v>11961.8</v>
      </c>
      <c r="T289" s="20">
        <f t="shared" si="791"/>
        <v>11961.8</v>
      </c>
      <c r="U289" s="20">
        <f t="shared" si="911"/>
        <v>0</v>
      </c>
      <c r="V289" s="20">
        <f t="shared" si="792"/>
        <v>11961.8</v>
      </c>
      <c r="W289" s="20">
        <f t="shared" si="911"/>
        <v>0</v>
      </c>
      <c r="X289" s="20">
        <f t="shared" si="911"/>
        <v>0</v>
      </c>
      <c r="Y289" s="20">
        <f t="shared" si="911"/>
        <v>0</v>
      </c>
      <c r="Z289" s="20">
        <f t="shared" si="793"/>
        <v>11961.8</v>
      </c>
      <c r="AA289" s="20">
        <f t="shared" si="794"/>
        <v>11961.8</v>
      </c>
      <c r="AB289" s="20">
        <f t="shared" si="795"/>
        <v>11961.8</v>
      </c>
      <c r="AC289" s="20">
        <f t="shared" si="911"/>
        <v>0</v>
      </c>
      <c r="AD289" s="20">
        <f t="shared" si="911"/>
        <v>0</v>
      </c>
      <c r="AE289" s="20">
        <f t="shared" si="911"/>
        <v>0</v>
      </c>
      <c r="AF289" s="20">
        <f t="shared" si="796"/>
        <v>11961.8</v>
      </c>
      <c r="AG289" s="20">
        <f t="shared" si="797"/>
        <v>11961.8</v>
      </c>
      <c r="AH289" s="20">
        <f t="shared" si="798"/>
        <v>11961.8</v>
      </c>
      <c r="AI289" s="20">
        <f t="shared" si="911"/>
        <v>0</v>
      </c>
      <c r="AJ289" s="20">
        <f t="shared" si="799"/>
        <v>11961.8</v>
      </c>
      <c r="AK289" s="20">
        <f t="shared" si="911"/>
        <v>0</v>
      </c>
      <c r="AL289" s="20">
        <f t="shared" si="911"/>
        <v>0</v>
      </c>
      <c r="AM289" s="20">
        <f t="shared" si="911"/>
        <v>0</v>
      </c>
      <c r="AN289" s="20">
        <f t="shared" si="800"/>
        <v>11961.8</v>
      </c>
      <c r="AO289" s="20">
        <f t="shared" si="801"/>
        <v>11961.8</v>
      </c>
      <c r="AP289" s="20">
        <f t="shared" si="802"/>
        <v>11961.8</v>
      </c>
      <c r="AQ289" s="20">
        <f t="shared" si="911"/>
        <v>0</v>
      </c>
      <c r="AR289" s="20">
        <f t="shared" si="911"/>
        <v>0</v>
      </c>
      <c r="AS289" s="20">
        <f t="shared" si="911"/>
        <v>0</v>
      </c>
      <c r="AT289" s="20">
        <f t="shared" si="803"/>
        <v>11961.8</v>
      </c>
      <c r="AU289" s="20">
        <f t="shared" si="804"/>
        <v>11961.8</v>
      </c>
      <c r="AV289" s="20">
        <f t="shared" si="805"/>
        <v>11961.8</v>
      </c>
      <c r="AW289" s="20">
        <f t="shared" si="911"/>
        <v>0</v>
      </c>
      <c r="AX289" s="20">
        <f t="shared" si="911"/>
        <v>0</v>
      </c>
      <c r="AY289" s="20">
        <f t="shared" si="911"/>
        <v>0</v>
      </c>
      <c r="AZ289" s="20">
        <f t="shared" si="806"/>
        <v>11961.8</v>
      </c>
      <c r="BA289" s="20">
        <f t="shared" si="807"/>
        <v>11961.8</v>
      </c>
      <c r="BB289" s="20">
        <f t="shared" si="808"/>
        <v>11961.8</v>
      </c>
      <c r="BC289" s="20">
        <f t="shared" si="911"/>
        <v>0</v>
      </c>
      <c r="BD289" s="20">
        <f t="shared" si="809"/>
        <v>11961.8</v>
      </c>
      <c r="BE289" s="20">
        <f t="shared" si="911"/>
        <v>0</v>
      </c>
      <c r="BF289" s="20">
        <f t="shared" si="911"/>
        <v>0</v>
      </c>
      <c r="BG289" s="20">
        <f t="shared" si="911"/>
        <v>0</v>
      </c>
      <c r="BH289" s="20">
        <f t="shared" si="912"/>
        <v>11961.8</v>
      </c>
      <c r="BI289" s="20">
        <f t="shared" si="913"/>
        <v>11961.8</v>
      </c>
      <c r="BJ289" s="20">
        <f t="shared" si="914"/>
        <v>11961.8</v>
      </c>
      <c r="BK289" s="20">
        <f t="shared" si="911"/>
        <v>0</v>
      </c>
      <c r="BL289" s="20">
        <f t="shared" si="911"/>
        <v>0</v>
      </c>
      <c r="BM289" s="20">
        <f t="shared" si="915"/>
        <v>11961.8</v>
      </c>
      <c r="BN289" s="20">
        <f t="shared" si="916"/>
        <v>11961.8</v>
      </c>
      <c r="BO289" s="20">
        <f t="shared" si="911"/>
        <v>0</v>
      </c>
      <c r="BP289" s="20">
        <f t="shared" si="911"/>
        <v>0</v>
      </c>
      <c r="BQ289" s="20">
        <f t="shared" si="911"/>
        <v>0</v>
      </c>
      <c r="BR289" s="20">
        <f t="shared" si="917"/>
        <v>11961.8</v>
      </c>
      <c r="BS289" s="20">
        <f t="shared" si="918"/>
        <v>11961.8</v>
      </c>
      <c r="BT289" s="20">
        <f t="shared" si="919"/>
        <v>11961.8</v>
      </c>
      <c r="BU289" s="20">
        <f t="shared" si="911"/>
        <v>0</v>
      </c>
      <c r="BV289" s="20">
        <f t="shared" si="920"/>
        <v>11961.8</v>
      </c>
      <c r="BW289" s="20">
        <f t="shared" si="911"/>
        <v>0</v>
      </c>
      <c r="BX289" s="20">
        <f t="shared" si="911"/>
        <v>0</v>
      </c>
      <c r="BY289" s="20">
        <f t="shared" si="886"/>
        <v>11961.8</v>
      </c>
      <c r="BZ289" s="20">
        <f t="shared" si="887"/>
        <v>11961.8</v>
      </c>
      <c r="CA289" s="20">
        <f t="shared" si="911"/>
        <v>0</v>
      </c>
      <c r="CB289" s="20">
        <f t="shared" si="888"/>
        <v>11961.8</v>
      </c>
      <c r="CC289" s="20">
        <f t="shared" si="911"/>
        <v>0</v>
      </c>
      <c r="CD289" s="20">
        <f t="shared" si="889"/>
        <v>11961.8</v>
      </c>
      <c r="CE289" s="20">
        <f t="shared" si="911"/>
        <v>0</v>
      </c>
    </row>
    <row r="290" spans="1:84" ht="47.25" x14ac:dyDescent="0.25">
      <c r="A290" s="10" t="s">
        <v>238</v>
      </c>
      <c r="B290" s="19">
        <v>630</v>
      </c>
      <c r="C290" s="10"/>
      <c r="D290" s="10"/>
      <c r="E290" s="25" t="s">
        <v>617</v>
      </c>
      <c r="F290" s="20">
        <f>F291</f>
        <v>11961.8</v>
      </c>
      <c r="G290" s="20">
        <f t="shared" si="911"/>
        <v>11961.8</v>
      </c>
      <c r="H290" s="20">
        <f t="shared" si="911"/>
        <v>11961.8</v>
      </c>
      <c r="I290" s="20">
        <f t="shared" si="911"/>
        <v>0</v>
      </c>
      <c r="J290" s="20">
        <f t="shared" si="911"/>
        <v>0</v>
      </c>
      <c r="K290" s="20">
        <f t="shared" si="911"/>
        <v>0</v>
      </c>
      <c r="L290" s="20">
        <f t="shared" si="812"/>
        <v>11961.8</v>
      </c>
      <c r="M290" s="20">
        <f t="shared" si="813"/>
        <v>11961.8</v>
      </c>
      <c r="N290" s="20">
        <f t="shared" si="814"/>
        <v>11961.8</v>
      </c>
      <c r="O290" s="20">
        <f t="shared" si="911"/>
        <v>0</v>
      </c>
      <c r="P290" s="20">
        <f t="shared" si="911"/>
        <v>0</v>
      </c>
      <c r="Q290" s="20">
        <f t="shared" si="911"/>
        <v>0</v>
      </c>
      <c r="R290" s="20">
        <f t="shared" si="789"/>
        <v>11961.8</v>
      </c>
      <c r="S290" s="20">
        <f t="shared" si="790"/>
        <v>11961.8</v>
      </c>
      <c r="T290" s="20">
        <f t="shared" si="791"/>
        <v>11961.8</v>
      </c>
      <c r="U290" s="20">
        <f t="shared" si="911"/>
        <v>0</v>
      </c>
      <c r="V290" s="20">
        <f t="shared" si="792"/>
        <v>11961.8</v>
      </c>
      <c r="W290" s="20">
        <f t="shared" si="911"/>
        <v>0</v>
      </c>
      <c r="X290" s="20">
        <f t="shared" si="911"/>
        <v>0</v>
      </c>
      <c r="Y290" s="20">
        <f t="shared" si="911"/>
        <v>0</v>
      </c>
      <c r="Z290" s="20">
        <f t="shared" si="793"/>
        <v>11961.8</v>
      </c>
      <c r="AA290" s="20">
        <f t="shared" si="794"/>
        <v>11961.8</v>
      </c>
      <c r="AB290" s="20">
        <f t="shared" si="795"/>
        <v>11961.8</v>
      </c>
      <c r="AC290" s="20">
        <f t="shared" si="911"/>
        <v>0</v>
      </c>
      <c r="AD290" s="20">
        <f t="shared" si="911"/>
        <v>0</v>
      </c>
      <c r="AE290" s="20">
        <f t="shared" si="911"/>
        <v>0</v>
      </c>
      <c r="AF290" s="20">
        <f t="shared" si="796"/>
        <v>11961.8</v>
      </c>
      <c r="AG290" s="20">
        <f t="shared" si="797"/>
        <v>11961.8</v>
      </c>
      <c r="AH290" s="20">
        <f t="shared" si="798"/>
        <v>11961.8</v>
      </c>
      <c r="AI290" s="20">
        <f t="shared" si="911"/>
        <v>0</v>
      </c>
      <c r="AJ290" s="20">
        <f t="shared" si="799"/>
        <v>11961.8</v>
      </c>
      <c r="AK290" s="20">
        <f t="shared" si="911"/>
        <v>0</v>
      </c>
      <c r="AL290" s="20">
        <f t="shared" si="911"/>
        <v>0</v>
      </c>
      <c r="AM290" s="20">
        <f t="shared" si="911"/>
        <v>0</v>
      </c>
      <c r="AN290" s="20">
        <f t="shared" si="800"/>
        <v>11961.8</v>
      </c>
      <c r="AO290" s="20">
        <f t="shared" si="801"/>
        <v>11961.8</v>
      </c>
      <c r="AP290" s="20">
        <f t="shared" si="802"/>
        <v>11961.8</v>
      </c>
      <c r="AQ290" s="20">
        <f t="shared" si="911"/>
        <v>0</v>
      </c>
      <c r="AR290" s="20">
        <f t="shared" si="911"/>
        <v>0</v>
      </c>
      <c r="AS290" s="20">
        <f t="shared" si="911"/>
        <v>0</v>
      </c>
      <c r="AT290" s="20">
        <f t="shared" si="803"/>
        <v>11961.8</v>
      </c>
      <c r="AU290" s="20">
        <f t="shared" si="804"/>
        <v>11961.8</v>
      </c>
      <c r="AV290" s="20">
        <f t="shared" si="805"/>
        <v>11961.8</v>
      </c>
      <c r="AW290" s="20">
        <f t="shared" si="911"/>
        <v>0</v>
      </c>
      <c r="AX290" s="20">
        <f t="shared" si="911"/>
        <v>0</v>
      </c>
      <c r="AY290" s="20">
        <f t="shared" si="911"/>
        <v>0</v>
      </c>
      <c r="AZ290" s="20">
        <f t="shared" si="806"/>
        <v>11961.8</v>
      </c>
      <c r="BA290" s="20">
        <f t="shared" si="807"/>
        <v>11961.8</v>
      </c>
      <c r="BB290" s="20">
        <f t="shared" si="808"/>
        <v>11961.8</v>
      </c>
      <c r="BC290" s="20">
        <f t="shared" si="911"/>
        <v>0</v>
      </c>
      <c r="BD290" s="20">
        <f t="shared" si="809"/>
        <v>11961.8</v>
      </c>
      <c r="BE290" s="20">
        <f t="shared" si="911"/>
        <v>0</v>
      </c>
      <c r="BF290" s="20">
        <f t="shared" si="911"/>
        <v>0</v>
      </c>
      <c r="BG290" s="20">
        <f t="shared" si="911"/>
        <v>0</v>
      </c>
      <c r="BH290" s="20">
        <f t="shared" si="912"/>
        <v>11961.8</v>
      </c>
      <c r="BI290" s="20">
        <f t="shared" si="913"/>
        <v>11961.8</v>
      </c>
      <c r="BJ290" s="20">
        <f t="shared" si="914"/>
        <v>11961.8</v>
      </c>
      <c r="BK290" s="20">
        <f t="shared" si="911"/>
        <v>0</v>
      </c>
      <c r="BL290" s="20">
        <f t="shared" si="911"/>
        <v>0</v>
      </c>
      <c r="BM290" s="20">
        <f t="shared" si="915"/>
        <v>11961.8</v>
      </c>
      <c r="BN290" s="20">
        <f t="shared" si="916"/>
        <v>11961.8</v>
      </c>
      <c r="BO290" s="20">
        <f t="shared" si="911"/>
        <v>0</v>
      </c>
      <c r="BP290" s="20">
        <f t="shared" si="911"/>
        <v>0</v>
      </c>
      <c r="BQ290" s="20">
        <f t="shared" si="911"/>
        <v>0</v>
      </c>
      <c r="BR290" s="20">
        <f t="shared" si="917"/>
        <v>11961.8</v>
      </c>
      <c r="BS290" s="20">
        <f t="shared" si="918"/>
        <v>11961.8</v>
      </c>
      <c r="BT290" s="20">
        <f t="shared" si="919"/>
        <v>11961.8</v>
      </c>
      <c r="BU290" s="20">
        <f t="shared" si="911"/>
        <v>0</v>
      </c>
      <c r="BV290" s="20">
        <f t="shared" si="920"/>
        <v>11961.8</v>
      </c>
      <c r="BW290" s="20">
        <f t="shared" si="911"/>
        <v>0</v>
      </c>
      <c r="BX290" s="20">
        <f t="shared" si="911"/>
        <v>0</v>
      </c>
      <c r="BY290" s="20">
        <f t="shared" si="886"/>
        <v>11961.8</v>
      </c>
      <c r="BZ290" s="20">
        <f t="shared" si="887"/>
        <v>11961.8</v>
      </c>
      <c r="CA290" s="20">
        <f t="shared" si="911"/>
        <v>0</v>
      </c>
      <c r="CB290" s="20">
        <f t="shared" si="888"/>
        <v>11961.8</v>
      </c>
      <c r="CC290" s="20">
        <f t="shared" si="911"/>
        <v>0</v>
      </c>
      <c r="CD290" s="20">
        <f t="shared" si="889"/>
        <v>11961.8</v>
      </c>
      <c r="CE290" s="20">
        <f t="shared" si="911"/>
        <v>0</v>
      </c>
    </row>
    <row r="291" spans="1:84" x14ac:dyDescent="0.25">
      <c r="A291" s="10" t="s">
        <v>238</v>
      </c>
      <c r="B291" s="19">
        <v>630</v>
      </c>
      <c r="C291" s="10" t="s">
        <v>338</v>
      </c>
      <c r="D291" s="10" t="s">
        <v>338</v>
      </c>
      <c r="E291" s="25" t="s">
        <v>1316</v>
      </c>
      <c r="F291" s="20">
        <v>11961.8</v>
      </c>
      <c r="G291" s="20">
        <v>11961.8</v>
      </c>
      <c r="H291" s="20">
        <v>11961.8</v>
      </c>
      <c r="I291" s="20"/>
      <c r="J291" s="20"/>
      <c r="K291" s="20"/>
      <c r="L291" s="20">
        <f t="shared" si="812"/>
        <v>11961.8</v>
      </c>
      <c r="M291" s="20">
        <f t="shared" si="813"/>
        <v>11961.8</v>
      </c>
      <c r="N291" s="20">
        <f t="shared" si="814"/>
        <v>11961.8</v>
      </c>
      <c r="O291" s="20"/>
      <c r="P291" s="20"/>
      <c r="Q291" s="20"/>
      <c r="R291" s="20">
        <f t="shared" si="789"/>
        <v>11961.8</v>
      </c>
      <c r="S291" s="20">
        <f t="shared" si="790"/>
        <v>11961.8</v>
      </c>
      <c r="T291" s="20">
        <f t="shared" si="791"/>
        <v>11961.8</v>
      </c>
      <c r="U291" s="20"/>
      <c r="V291" s="20">
        <f t="shared" si="792"/>
        <v>11961.8</v>
      </c>
      <c r="W291" s="20"/>
      <c r="X291" s="20"/>
      <c r="Y291" s="20"/>
      <c r="Z291" s="20">
        <f t="shared" si="793"/>
        <v>11961.8</v>
      </c>
      <c r="AA291" s="20">
        <f t="shared" si="794"/>
        <v>11961.8</v>
      </c>
      <c r="AB291" s="20">
        <f t="shared" si="795"/>
        <v>11961.8</v>
      </c>
      <c r="AC291" s="20"/>
      <c r="AD291" s="20"/>
      <c r="AE291" s="20"/>
      <c r="AF291" s="20">
        <f t="shared" si="796"/>
        <v>11961.8</v>
      </c>
      <c r="AG291" s="20">
        <f t="shared" si="797"/>
        <v>11961.8</v>
      </c>
      <c r="AH291" s="20">
        <f t="shared" si="798"/>
        <v>11961.8</v>
      </c>
      <c r="AI291" s="20"/>
      <c r="AJ291" s="20">
        <f t="shared" si="799"/>
        <v>11961.8</v>
      </c>
      <c r="AK291" s="20"/>
      <c r="AL291" s="20"/>
      <c r="AM291" s="20"/>
      <c r="AN291" s="20">
        <f t="shared" si="800"/>
        <v>11961.8</v>
      </c>
      <c r="AO291" s="20">
        <f t="shared" si="801"/>
        <v>11961.8</v>
      </c>
      <c r="AP291" s="20">
        <f t="shared" si="802"/>
        <v>11961.8</v>
      </c>
      <c r="AQ291" s="20"/>
      <c r="AR291" s="20"/>
      <c r="AS291" s="20"/>
      <c r="AT291" s="20">
        <f t="shared" si="803"/>
        <v>11961.8</v>
      </c>
      <c r="AU291" s="20">
        <f t="shared" si="804"/>
        <v>11961.8</v>
      </c>
      <c r="AV291" s="20">
        <f t="shared" si="805"/>
        <v>11961.8</v>
      </c>
      <c r="AW291" s="20"/>
      <c r="AX291" s="20"/>
      <c r="AY291" s="20"/>
      <c r="AZ291" s="20">
        <f t="shared" si="806"/>
        <v>11961.8</v>
      </c>
      <c r="BA291" s="20">
        <f t="shared" si="807"/>
        <v>11961.8</v>
      </c>
      <c r="BB291" s="20">
        <f t="shared" si="808"/>
        <v>11961.8</v>
      </c>
      <c r="BC291" s="20"/>
      <c r="BD291" s="20">
        <f t="shared" si="809"/>
        <v>11961.8</v>
      </c>
      <c r="BE291" s="20"/>
      <c r="BF291" s="20"/>
      <c r="BG291" s="20"/>
      <c r="BH291" s="20">
        <f t="shared" si="912"/>
        <v>11961.8</v>
      </c>
      <c r="BI291" s="20">
        <f t="shared" si="913"/>
        <v>11961.8</v>
      </c>
      <c r="BJ291" s="20">
        <f t="shared" si="914"/>
        <v>11961.8</v>
      </c>
      <c r="BK291" s="20"/>
      <c r="BL291" s="20"/>
      <c r="BM291" s="20">
        <f t="shared" si="915"/>
        <v>11961.8</v>
      </c>
      <c r="BN291" s="20">
        <f t="shared" si="916"/>
        <v>11961.8</v>
      </c>
      <c r="BO291" s="20"/>
      <c r="BP291" s="20"/>
      <c r="BQ291" s="20"/>
      <c r="BR291" s="20">
        <f t="shared" si="917"/>
        <v>11961.8</v>
      </c>
      <c r="BS291" s="20">
        <f t="shared" si="918"/>
        <v>11961.8</v>
      </c>
      <c r="BT291" s="20">
        <f t="shared" si="919"/>
        <v>11961.8</v>
      </c>
      <c r="BU291" s="20"/>
      <c r="BV291" s="20">
        <f t="shared" si="920"/>
        <v>11961.8</v>
      </c>
      <c r="BW291" s="20"/>
      <c r="BX291" s="20"/>
      <c r="BY291" s="20">
        <f t="shared" si="886"/>
        <v>11961.8</v>
      </c>
      <c r="BZ291" s="20">
        <f t="shared" si="887"/>
        <v>11961.8</v>
      </c>
      <c r="CA291" s="20"/>
      <c r="CB291" s="20">
        <f t="shared" si="888"/>
        <v>11961.8</v>
      </c>
      <c r="CC291" s="20"/>
      <c r="CD291" s="20">
        <f t="shared" si="889"/>
        <v>11961.8</v>
      </c>
      <c r="CE291" s="20"/>
    </row>
    <row r="292" spans="1:84" s="4" customFormat="1" ht="47.25" x14ac:dyDescent="0.25">
      <c r="A292" s="8" t="s">
        <v>374</v>
      </c>
      <c r="B292" s="7"/>
      <c r="C292" s="8"/>
      <c r="D292" s="8"/>
      <c r="E292" s="26" t="s">
        <v>682</v>
      </c>
      <c r="F292" s="9">
        <f>F293+F458</f>
        <v>894159.7</v>
      </c>
      <c r="G292" s="9">
        <f t="shared" ref="G292:K292" si="921">G293+G458</f>
        <v>868781.2</v>
      </c>
      <c r="H292" s="9">
        <f t="shared" si="921"/>
        <v>765353.29999999993</v>
      </c>
      <c r="I292" s="9">
        <f t="shared" si="921"/>
        <v>-5659.4699999999984</v>
      </c>
      <c r="J292" s="9">
        <f t="shared" si="921"/>
        <v>-6440.0000000000009</v>
      </c>
      <c r="K292" s="9">
        <f t="shared" si="921"/>
        <v>-6440.0000000000009</v>
      </c>
      <c r="L292" s="9">
        <f t="shared" si="812"/>
        <v>888500.23</v>
      </c>
      <c r="M292" s="9">
        <f t="shared" si="813"/>
        <v>862341.2</v>
      </c>
      <c r="N292" s="9">
        <f t="shared" si="814"/>
        <v>758913.29999999993</v>
      </c>
      <c r="O292" s="9">
        <f t="shared" ref="O292:Q292" si="922">O293+O458</f>
        <v>-100000</v>
      </c>
      <c r="P292" s="9">
        <f t="shared" si="922"/>
        <v>-125000</v>
      </c>
      <c r="Q292" s="9">
        <f t="shared" si="922"/>
        <v>0</v>
      </c>
      <c r="R292" s="9">
        <f t="shared" si="789"/>
        <v>788500.23</v>
      </c>
      <c r="S292" s="9">
        <f t="shared" si="790"/>
        <v>737341.2</v>
      </c>
      <c r="T292" s="9">
        <f t="shared" si="791"/>
        <v>758913.29999999993</v>
      </c>
      <c r="U292" s="9">
        <f t="shared" ref="U292:CE292" si="923">U293+U458</f>
        <v>0</v>
      </c>
      <c r="V292" s="9">
        <f t="shared" si="792"/>
        <v>788500.23</v>
      </c>
      <c r="W292" s="9">
        <f t="shared" ref="W292:Y292" si="924">W293+W458</f>
        <v>0</v>
      </c>
      <c r="X292" s="9">
        <f t="shared" si="924"/>
        <v>0</v>
      </c>
      <c r="Y292" s="9">
        <f t="shared" si="924"/>
        <v>0</v>
      </c>
      <c r="Z292" s="20">
        <f t="shared" si="793"/>
        <v>788500.23</v>
      </c>
      <c r="AA292" s="20">
        <f t="shared" si="794"/>
        <v>737341.2</v>
      </c>
      <c r="AB292" s="20">
        <f t="shared" si="795"/>
        <v>758913.29999999993</v>
      </c>
      <c r="AC292" s="9">
        <f t="shared" ref="AC292:AE292" si="925">AC293+AC458</f>
        <v>0</v>
      </c>
      <c r="AD292" s="9">
        <f t="shared" si="925"/>
        <v>0</v>
      </c>
      <c r="AE292" s="9">
        <f t="shared" si="925"/>
        <v>0</v>
      </c>
      <c r="AF292" s="20">
        <f t="shared" si="796"/>
        <v>788500.23</v>
      </c>
      <c r="AG292" s="20">
        <f t="shared" si="797"/>
        <v>737341.2</v>
      </c>
      <c r="AH292" s="20">
        <f t="shared" si="798"/>
        <v>758913.29999999993</v>
      </c>
      <c r="AI292" s="9">
        <f t="shared" ref="AI292" si="926">AI293+AI458</f>
        <v>-3884.7</v>
      </c>
      <c r="AJ292" s="20">
        <f t="shared" si="799"/>
        <v>784615.53</v>
      </c>
      <c r="AK292" s="9">
        <f t="shared" ref="AK292:AM292" si="927">AK293+AK458</f>
        <v>-15514.148000000001</v>
      </c>
      <c r="AL292" s="9">
        <f t="shared" si="927"/>
        <v>-40205.800000000003</v>
      </c>
      <c r="AM292" s="9">
        <f t="shared" si="927"/>
        <v>-53979.5</v>
      </c>
      <c r="AN292" s="20">
        <f t="shared" si="800"/>
        <v>769101.38199999998</v>
      </c>
      <c r="AO292" s="20">
        <f t="shared" si="801"/>
        <v>697135.39999999991</v>
      </c>
      <c r="AP292" s="20">
        <f t="shared" si="802"/>
        <v>704933.79999999993</v>
      </c>
      <c r="AQ292" s="9">
        <f t="shared" ref="AQ292:AS292" si="928">AQ293+AQ458</f>
        <v>2847.8759999999997</v>
      </c>
      <c r="AR292" s="9">
        <f t="shared" si="928"/>
        <v>3542.348</v>
      </c>
      <c r="AS292" s="9">
        <f t="shared" si="928"/>
        <v>3542.348</v>
      </c>
      <c r="AT292" s="20">
        <f t="shared" si="803"/>
        <v>771949.25800000003</v>
      </c>
      <c r="AU292" s="20">
        <f t="shared" si="804"/>
        <v>700677.74799999991</v>
      </c>
      <c r="AV292" s="20">
        <f t="shared" si="805"/>
        <v>708476.14799999993</v>
      </c>
      <c r="AW292" s="9">
        <f t="shared" ref="AW292:AY292" si="929">AW293+AW458</f>
        <v>-3944.7780000000002</v>
      </c>
      <c r="AX292" s="9">
        <f t="shared" si="929"/>
        <v>-671.9</v>
      </c>
      <c r="AY292" s="9">
        <f t="shared" si="929"/>
        <v>-671.9</v>
      </c>
      <c r="AZ292" s="20">
        <f t="shared" si="806"/>
        <v>768004.48</v>
      </c>
      <c r="BA292" s="20">
        <f t="shared" si="807"/>
        <v>700005.84799999988</v>
      </c>
      <c r="BB292" s="20">
        <f t="shared" si="808"/>
        <v>707804.24799999991</v>
      </c>
      <c r="BC292" s="9">
        <f t="shared" ref="BC292" si="930">BC293+BC458</f>
        <v>0</v>
      </c>
      <c r="BD292" s="20">
        <f t="shared" si="809"/>
        <v>768004.48</v>
      </c>
      <c r="BE292" s="9">
        <f t="shared" ref="BE292:BG292" si="931">BE293+BE458</f>
        <v>2711.703</v>
      </c>
      <c r="BF292" s="9">
        <f t="shared" si="931"/>
        <v>0</v>
      </c>
      <c r="BG292" s="9">
        <f t="shared" si="931"/>
        <v>0</v>
      </c>
      <c r="BH292" s="20">
        <f t="shared" si="912"/>
        <v>770716.18299999996</v>
      </c>
      <c r="BI292" s="20">
        <f t="shared" si="913"/>
        <v>700005.84799999988</v>
      </c>
      <c r="BJ292" s="20">
        <f t="shared" si="914"/>
        <v>707804.24799999991</v>
      </c>
      <c r="BK292" s="9">
        <f t="shared" ref="BK292:BL292" si="932">BK293+BK458</f>
        <v>0</v>
      </c>
      <c r="BL292" s="9">
        <f t="shared" si="932"/>
        <v>0</v>
      </c>
      <c r="BM292" s="20">
        <f t="shared" si="915"/>
        <v>770716.18299999996</v>
      </c>
      <c r="BN292" s="20">
        <f t="shared" si="916"/>
        <v>700005.84799999988</v>
      </c>
      <c r="BO292" s="9">
        <f t="shared" ref="BO292:BQ292" si="933">BO293+BO458</f>
        <v>4223.8890000000001</v>
      </c>
      <c r="BP292" s="9">
        <f t="shared" si="933"/>
        <v>0</v>
      </c>
      <c r="BQ292" s="9">
        <f t="shared" si="933"/>
        <v>0</v>
      </c>
      <c r="BR292" s="20">
        <f t="shared" si="917"/>
        <v>774940.07199999993</v>
      </c>
      <c r="BS292" s="20">
        <f t="shared" si="918"/>
        <v>700005.84799999988</v>
      </c>
      <c r="BT292" s="20">
        <f t="shared" si="919"/>
        <v>707804.24799999991</v>
      </c>
      <c r="BU292" s="9">
        <f t="shared" ref="BU292" si="934">BU293+BU458</f>
        <v>0</v>
      </c>
      <c r="BV292" s="20">
        <f t="shared" si="920"/>
        <v>774940.07199999993</v>
      </c>
      <c r="BW292" s="9">
        <f t="shared" ref="BW292:BX292" si="935">BW293+BW458</f>
        <v>11864.631000000001</v>
      </c>
      <c r="BX292" s="9">
        <f t="shared" si="935"/>
        <v>0</v>
      </c>
      <c r="BY292" s="20">
        <f t="shared" si="886"/>
        <v>786804.70299999998</v>
      </c>
      <c r="BZ292" s="20">
        <f t="shared" si="887"/>
        <v>700005.84799999988</v>
      </c>
      <c r="CA292" s="9">
        <f t="shared" ref="CA292" si="936">CA293+CA458</f>
        <v>0</v>
      </c>
      <c r="CB292" s="20">
        <f t="shared" si="888"/>
        <v>786804.70299999998</v>
      </c>
      <c r="CC292" s="9">
        <f t="shared" ref="CC292" si="937">CC293+CC458</f>
        <v>-2783.915</v>
      </c>
      <c r="CD292" s="9">
        <f t="shared" si="889"/>
        <v>784020.78799999994</v>
      </c>
      <c r="CE292" s="9">
        <f t="shared" si="923"/>
        <v>0</v>
      </c>
      <c r="CF292" s="40"/>
    </row>
    <row r="293" spans="1:84" s="17" customFormat="1" ht="47.25" x14ac:dyDescent="0.25">
      <c r="A293" s="21" t="s">
        <v>375</v>
      </c>
      <c r="B293" s="22"/>
      <c r="C293" s="21"/>
      <c r="D293" s="21"/>
      <c r="E293" s="27" t="s">
        <v>683</v>
      </c>
      <c r="F293" s="23">
        <f>F294+F312+F329+F346+F424+F430+F439+F443</f>
        <v>882252.2</v>
      </c>
      <c r="G293" s="23">
        <f t="shared" ref="G293:K293" si="938">G294+G312+G329+G346+G424+G430+G439+G443</f>
        <v>856873.7</v>
      </c>
      <c r="H293" s="23">
        <f t="shared" si="938"/>
        <v>753445.79999999993</v>
      </c>
      <c r="I293" s="23">
        <f t="shared" si="938"/>
        <v>-5659.4699999999984</v>
      </c>
      <c r="J293" s="23">
        <f t="shared" si="938"/>
        <v>-6440.0000000000009</v>
      </c>
      <c r="K293" s="23">
        <f t="shared" si="938"/>
        <v>-6440.0000000000009</v>
      </c>
      <c r="L293" s="23">
        <f t="shared" si="812"/>
        <v>876592.73</v>
      </c>
      <c r="M293" s="23">
        <f t="shared" si="813"/>
        <v>850433.7</v>
      </c>
      <c r="N293" s="23">
        <f t="shared" si="814"/>
        <v>747005.79999999993</v>
      </c>
      <c r="O293" s="23">
        <f t="shared" ref="O293:Q293" si="939">O294+O312+O329+O346+O424+O430+O439+O443</f>
        <v>-100000</v>
      </c>
      <c r="P293" s="23">
        <f t="shared" si="939"/>
        <v>-125000</v>
      </c>
      <c r="Q293" s="23">
        <f t="shared" si="939"/>
        <v>0</v>
      </c>
      <c r="R293" s="23">
        <f t="shared" si="789"/>
        <v>776592.73</v>
      </c>
      <c r="S293" s="23">
        <f t="shared" si="790"/>
        <v>725433.7</v>
      </c>
      <c r="T293" s="23">
        <f t="shared" si="791"/>
        <v>747005.79999999993</v>
      </c>
      <c r="U293" s="23">
        <f t="shared" ref="U293:CE293" si="940">U294+U312+U329+U346+U424+U430+U439+U443</f>
        <v>0</v>
      </c>
      <c r="V293" s="23">
        <f t="shared" si="792"/>
        <v>776592.73</v>
      </c>
      <c r="W293" s="23">
        <f t="shared" ref="W293:Y293" si="941">W294+W312+W329+W346+W424+W430+W439+W443</f>
        <v>0</v>
      </c>
      <c r="X293" s="23">
        <f t="shared" si="941"/>
        <v>0</v>
      </c>
      <c r="Y293" s="23">
        <f t="shared" si="941"/>
        <v>0</v>
      </c>
      <c r="Z293" s="20">
        <f t="shared" si="793"/>
        <v>776592.73</v>
      </c>
      <c r="AA293" s="20">
        <f t="shared" si="794"/>
        <v>725433.7</v>
      </c>
      <c r="AB293" s="20">
        <f t="shared" si="795"/>
        <v>747005.79999999993</v>
      </c>
      <c r="AC293" s="23">
        <f t="shared" ref="AC293:AE293" si="942">AC294+AC312+AC329+AC346+AC424+AC430+AC439+AC443</f>
        <v>0</v>
      </c>
      <c r="AD293" s="23">
        <f t="shared" si="942"/>
        <v>0</v>
      </c>
      <c r="AE293" s="23">
        <f t="shared" si="942"/>
        <v>0</v>
      </c>
      <c r="AF293" s="20">
        <f t="shared" si="796"/>
        <v>776592.73</v>
      </c>
      <c r="AG293" s="20">
        <f t="shared" si="797"/>
        <v>725433.7</v>
      </c>
      <c r="AH293" s="20">
        <f t="shared" si="798"/>
        <v>747005.79999999993</v>
      </c>
      <c r="AI293" s="23">
        <f t="shared" ref="AI293" si="943">AI294+AI312+AI329+AI346+AI424+AI430+AI439+AI443</f>
        <v>-3884.7</v>
      </c>
      <c r="AJ293" s="20">
        <f t="shared" si="799"/>
        <v>772708.03</v>
      </c>
      <c r="AK293" s="23">
        <f t="shared" ref="AK293:AM293" si="944">AK294+AK312+AK329+AK346+AK424+AK430+AK439+AK443</f>
        <v>-15514.148000000001</v>
      </c>
      <c r="AL293" s="23">
        <f t="shared" si="944"/>
        <v>-40205.800000000003</v>
      </c>
      <c r="AM293" s="23">
        <f t="shared" si="944"/>
        <v>-53979.5</v>
      </c>
      <c r="AN293" s="20">
        <f t="shared" si="800"/>
        <v>757193.88199999998</v>
      </c>
      <c r="AO293" s="20">
        <f t="shared" si="801"/>
        <v>685227.89999999991</v>
      </c>
      <c r="AP293" s="20">
        <f t="shared" si="802"/>
        <v>693026.29999999993</v>
      </c>
      <c r="AQ293" s="23">
        <f t="shared" ref="AQ293:AS293" si="945">AQ294+AQ312+AQ329+AQ346+AQ424+AQ430+AQ439+AQ443</f>
        <v>2847.8759999999997</v>
      </c>
      <c r="AR293" s="23">
        <f t="shared" si="945"/>
        <v>3542.348</v>
      </c>
      <c r="AS293" s="23">
        <f t="shared" si="945"/>
        <v>3542.348</v>
      </c>
      <c r="AT293" s="20">
        <f t="shared" si="803"/>
        <v>760041.75800000003</v>
      </c>
      <c r="AU293" s="20">
        <f t="shared" si="804"/>
        <v>688770.24799999991</v>
      </c>
      <c r="AV293" s="20">
        <f t="shared" si="805"/>
        <v>696568.64799999993</v>
      </c>
      <c r="AW293" s="23">
        <f t="shared" ref="AW293:AY293" si="946">AW294+AW312+AW329+AW346+AW424+AW430+AW439+AW443</f>
        <v>-3944.7780000000002</v>
      </c>
      <c r="AX293" s="23">
        <f t="shared" si="946"/>
        <v>-671.9</v>
      </c>
      <c r="AY293" s="23">
        <f t="shared" si="946"/>
        <v>-671.9</v>
      </c>
      <c r="AZ293" s="20">
        <f t="shared" si="806"/>
        <v>756096.98</v>
      </c>
      <c r="BA293" s="20">
        <f t="shared" si="807"/>
        <v>688098.34799999988</v>
      </c>
      <c r="BB293" s="20">
        <f t="shared" si="808"/>
        <v>695896.74799999991</v>
      </c>
      <c r="BC293" s="23">
        <f t="shared" ref="BC293" si="947">BC294+BC312+BC329+BC346+BC424+BC430+BC439+BC443</f>
        <v>0</v>
      </c>
      <c r="BD293" s="20">
        <f t="shared" si="809"/>
        <v>756096.98</v>
      </c>
      <c r="BE293" s="23">
        <f t="shared" ref="BE293:BG293" si="948">BE294+BE312+BE329+BE346+BE424+BE430+BE439+BE443</f>
        <v>2711.703</v>
      </c>
      <c r="BF293" s="23">
        <f t="shared" si="948"/>
        <v>0</v>
      </c>
      <c r="BG293" s="23">
        <f t="shared" si="948"/>
        <v>0</v>
      </c>
      <c r="BH293" s="20">
        <f t="shared" si="912"/>
        <v>758808.68299999996</v>
      </c>
      <c r="BI293" s="20">
        <f t="shared" si="913"/>
        <v>688098.34799999988</v>
      </c>
      <c r="BJ293" s="20">
        <f t="shared" si="914"/>
        <v>695896.74799999991</v>
      </c>
      <c r="BK293" s="23">
        <f t="shared" ref="BK293:BL293" si="949">BK294+BK312+BK329+BK346+BK424+BK430+BK439+BK443</f>
        <v>0</v>
      </c>
      <c r="BL293" s="23">
        <f t="shared" si="949"/>
        <v>0</v>
      </c>
      <c r="BM293" s="20">
        <f t="shared" si="915"/>
        <v>758808.68299999996</v>
      </c>
      <c r="BN293" s="20">
        <f t="shared" si="916"/>
        <v>688098.34799999988</v>
      </c>
      <c r="BO293" s="23">
        <f t="shared" ref="BO293:BQ293" si="950">BO294+BO312+BO329+BO346+BO424+BO430+BO439+BO443</f>
        <v>3928.4110000000005</v>
      </c>
      <c r="BP293" s="23">
        <f t="shared" si="950"/>
        <v>0</v>
      </c>
      <c r="BQ293" s="23">
        <f t="shared" si="950"/>
        <v>0</v>
      </c>
      <c r="BR293" s="20">
        <f t="shared" si="917"/>
        <v>762737.09399999992</v>
      </c>
      <c r="BS293" s="20">
        <f t="shared" si="918"/>
        <v>688098.34799999988</v>
      </c>
      <c r="BT293" s="20">
        <f t="shared" si="919"/>
        <v>695896.74799999991</v>
      </c>
      <c r="BU293" s="23">
        <f t="shared" ref="BU293" si="951">BU294+BU312+BU329+BU346+BU424+BU430+BU439+BU443</f>
        <v>0</v>
      </c>
      <c r="BV293" s="20">
        <f t="shared" si="920"/>
        <v>762737.09399999992</v>
      </c>
      <c r="BW293" s="23">
        <f t="shared" ref="BW293:BX293" si="952">BW294+BW312+BW329+BW346+BW424+BW430+BW439+BW443</f>
        <v>11366.631000000001</v>
      </c>
      <c r="BX293" s="23">
        <f t="shared" si="952"/>
        <v>0</v>
      </c>
      <c r="BY293" s="20">
        <f t="shared" si="886"/>
        <v>774103.72499999998</v>
      </c>
      <c r="BZ293" s="20">
        <f t="shared" si="887"/>
        <v>688098.34799999988</v>
      </c>
      <c r="CA293" s="23">
        <f t="shared" ref="CA293" si="953">CA294+CA312+CA329+CA346+CA424+CA430+CA439+CA443</f>
        <v>0</v>
      </c>
      <c r="CB293" s="20">
        <f t="shared" si="888"/>
        <v>774103.72499999998</v>
      </c>
      <c r="CC293" s="23">
        <f t="shared" ref="CC293" si="954">CC294+CC312+CC329+CC346+CC424+CC430+CC439+CC443</f>
        <v>-2783.915</v>
      </c>
      <c r="CD293" s="23">
        <f t="shared" si="889"/>
        <v>771319.80999999994</v>
      </c>
      <c r="CE293" s="23">
        <f t="shared" si="940"/>
        <v>0</v>
      </c>
      <c r="CF293" s="32"/>
    </row>
    <row r="294" spans="1:84" ht="63" x14ac:dyDescent="0.25">
      <c r="A294" s="10" t="s">
        <v>376</v>
      </c>
      <c r="B294" s="19"/>
      <c r="C294" s="10"/>
      <c r="D294" s="10"/>
      <c r="E294" s="25" t="s">
        <v>684</v>
      </c>
      <c r="F294" s="20">
        <f>F295+F304+F308</f>
        <v>161440.9</v>
      </c>
      <c r="G294" s="20">
        <f t="shared" ref="G294:K294" si="955">G295+G304+G308</f>
        <v>125000</v>
      </c>
      <c r="H294" s="20">
        <f t="shared" si="955"/>
        <v>0</v>
      </c>
      <c r="I294" s="20">
        <f t="shared" si="955"/>
        <v>0</v>
      </c>
      <c r="J294" s="20">
        <f t="shared" si="955"/>
        <v>0</v>
      </c>
      <c r="K294" s="20">
        <f t="shared" si="955"/>
        <v>0</v>
      </c>
      <c r="L294" s="20">
        <f t="shared" si="812"/>
        <v>161440.9</v>
      </c>
      <c r="M294" s="20">
        <f t="shared" si="813"/>
        <v>125000</v>
      </c>
      <c r="N294" s="20">
        <f t="shared" si="814"/>
        <v>0</v>
      </c>
      <c r="O294" s="20">
        <f t="shared" ref="O294:Q294" si="956">O295+O304+O308</f>
        <v>-100000</v>
      </c>
      <c r="P294" s="20">
        <f t="shared" si="956"/>
        <v>-125000</v>
      </c>
      <c r="Q294" s="20">
        <f t="shared" si="956"/>
        <v>0</v>
      </c>
      <c r="R294" s="20">
        <f t="shared" si="789"/>
        <v>61440.899999999994</v>
      </c>
      <c r="S294" s="20">
        <f t="shared" si="790"/>
        <v>0</v>
      </c>
      <c r="T294" s="20">
        <f t="shared" si="791"/>
        <v>0</v>
      </c>
      <c r="U294" s="20">
        <f t="shared" ref="U294" si="957">U295+U304+U308</f>
        <v>0</v>
      </c>
      <c r="V294" s="20">
        <f t="shared" si="792"/>
        <v>61440.899999999994</v>
      </c>
      <c r="W294" s="20">
        <f t="shared" ref="W294:Y294" si="958">W295+W304+W308</f>
        <v>0</v>
      </c>
      <c r="X294" s="20">
        <f t="shared" si="958"/>
        <v>0</v>
      </c>
      <c r="Y294" s="20">
        <f t="shared" si="958"/>
        <v>0</v>
      </c>
      <c r="Z294" s="20">
        <f t="shared" si="793"/>
        <v>61440.899999999994</v>
      </c>
      <c r="AA294" s="20">
        <f t="shared" si="794"/>
        <v>0</v>
      </c>
      <c r="AB294" s="20">
        <f t="shared" si="795"/>
        <v>0</v>
      </c>
      <c r="AC294" s="20">
        <f t="shared" ref="AC294:AE294" si="959">AC295+AC304+AC308</f>
        <v>0</v>
      </c>
      <c r="AD294" s="20">
        <f t="shared" si="959"/>
        <v>0</v>
      </c>
      <c r="AE294" s="20">
        <f t="shared" si="959"/>
        <v>0</v>
      </c>
      <c r="AF294" s="20">
        <f t="shared" si="796"/>
        <v>61440.899999999994</v>
      </c>
      <c r="AG294" s="20">
        <f t="shared" si="797"/>
        <v>0</v>
      </c>
      <c r="AH294" s="20">
        <f t="shared" si="798"/>
        <v>0</v>
      </c>
      <c r="AI294" s="20">
        <f t="shared" ref="AI294" si="960">AI295+AI304+AI308</f>
        <v>0</v>
      </c>
      <c r="AJ294" s="20">
        <f t="shared" si="799"/>
        <v>61440.899999999994</v>
      </c>
      <c r="AK294" s="20">
        <f t="shared" ref="AK294:AM294" si="961">AK295+AK304+AK308</f>
        <v>-10523.813</v>
      </c>
      <c r="AL294" s="20">
        <f t="shared" si="961"/>
        <v>0</v>
      </c>
      <c r="AM294" s="20">
        <f t="shared" si="961"/>
        <v>0</v>
      </c>
      <c r="AN294" s="20">
        <f t="shared" si="800"/>
        <v>50917.086999999992</v>
      </c>
      <c r="AO294" s="20">
        <f t="shared" si="801"/>
        <v>0</v>
      </c>
      <c r="AP294" s="20">
        <f t="shared" si="802"/>
        <v>0</v>
      </c>
      <c r="AQ294" s="20">
        <f t="shared" ref="AQ294:AS294" si="962">AQ295+AQ304+AQ308</f>
        <v>0</v>
      </c>
      <c r="AR294" s="20">
        <f t="shared" si="962"/>
        <v>0</v>
      </c>
      <c r="AS294" s="20">
        <f t="shared" si="962"/>
        <v>0</v>
      </c>
      <c r="AT294" s="20">
        <f t="shared" si="803"/>
        <v>50917.086999999992</v>
      </c>
      <c r="AU294" s="20">
        <f t="shared" si="804"/>
        <v>0</v>
      </c>
      <c r="AV294" s="20">
        <f t="shared" si="805"/>
        <v>0</v>
      </c>
      <c r="AW294" s="20">
        <f t="shared" ref="AW294:AY294" si="963">AW295+AW304+AW308</f>
        <v>-3476.1860000000001</v>
      </c>
      <c r="AX294" s="20">
        <f t="shared" si="963"/>
        <v>0</v>
      </c>
      <c r="AY294" s="20">
        <f t="shared" si="963"/>
        <v>0</v>
      </c>
      <c r="AZ294" s="20">
        <f t="shared" si="806"/>
        <v>47440.900999999991</v>
      </c>
      <c r="BA294" s="20">
        <f t="shared" si="807"/>
        <v>0</v>
      </c>
      <c r="BB294" s="20">
        <f t="shared" si="808"/>
        <v>0</v>
      </c>
      <c r="BC294" s="20">
        <f t="shared" ref="BC294" si="964">BC295+BC304+BC308</f>
        <v>0</v>
      </c>
      <c r="BD294" s="20">
        <f t="shared" si="809"/>
        <v>47440.900999999991</v>
      </c>
      <c r="BE294" s="20">
        <f>BE295+BE304+BE308+BE299</f>
        <v>0</v>
      </c>
      <c r="BF294" s="20">
        <f t="shared" ref="BF294:CE294" si="965">BF295+BF304+BF308+BF299</f>
        <v>0</v>
      </c>
      <c r="BG294" s="20">
        <f t="shared" si="965"/>
        <v>0</v>
      </c>
      <c r="BH294" s="20">
        <f t="shared" si="912"/>
        <v>47440.900999999991</v>
      </c>
      <c r="BI294" s="20">
        <f t="shared" si="913"/>
        <v>0</v>
      </c>
      <c r="BJ294" s="20">
        <f t="shared" si="914"/>
        <v>0</v>
      </c>
      <c r="BK294" s="20">
        <f t="shared" ref="BK294:BL294" si="966">BK295+BK304+BK308+BK299</f>
        <v>0</v>
      </c>
      <c r="BL294" s="20">
        <f t="shared" si="966"/>
        <v>0</v>
      </c>
      <c r="BM294" s="20">
        <f t="shared" si="915"/>
        <v>47440.900999999991</v>
      </c>
      <c r="BN294" s="20">
        <f t="shared" si="916"/>
        <v>0</v>
      </c>
      <c r="BO294" s="20">
        <f t="shared" ref="BO294:BQ294" si="967">BO295+BO304+BO308+BO299</f>
        <v>0</v>
      </c>
      <c r="BP294" s="20">
        <f t="shared" si="967"/>
        <v>3800</v>
      </c>
      <c r="BQ294" s="20">
        <f t="shared" si="967"/>
        <v>0</v>
      </c>
      <c r="BR294" s="20">
        <f t="shared" si="917"/>
        <v>47440.900999999991</v>
      </c>
      <c r="BS294" s="20">
        <f t="shared" si="918"/>
        <v>3800</v>
      </c>
      <c r="BT294" s="20">
        <f t="shared" si="919"/>
        <v>0</v>
      </c>
      <c r="BU294" s="20">
        <f t="shared" ref="BU294" si="968">BU295+BU304+BU308+BU299</f>
        <v>0</v>
      </c>
      <c r="BV294" s="20">
        <f t="shared" si="920"/>
        <v>47440.900999999991</v>
      </c>
      <c r="BW294" s="20">
        <f t="shared" ref="BW294:BX294" si="969">BW295+BW304+BW308+BW299</f>
        <v>0</v>
      </c>
      <c r="BX294" s="20">
        <f t="shared" si="969"/>
        <v>0</v>
      </c>
      <c r="BY294" s="20">
        <f t="shared" si="886"/>
        <v>47440.900999999991</v>
      </c>
      <c r="BZ294" s="20">
        <f t="shared" si="887"/>
        <v>3800</v>
      </c>
      <c r="CA294" s="20">
        <f t="shared" ref="CA294" si="970">CA295+CA304+CA308+CA299</f>
        <v>0</v>
      </c>
      <c r="CB294" s="20">
        <f t="shared" si="888"/>
        <v>47440.900999999991</v>
      </c>
      <c r="CC294" s="20">
        <f t="shared" ref="CC294" si="971">CC295+CC304+CC308+CC299</f>
        <v>-1749.0940000000001</v>
      </c>
      <c r="CD294" s="20">
        <f t="shared" si="889"/>
        <v>45691.806999999993</v>
      </c>
      <c r="CE294" s="20">
        <f t="shared" si="965"/>
        <v>0</v>
      </c>
    </row>
    <row r="295" spans="1:84" ht="31.5" x14ac:dyDescent="0.25">
      <c r="A295" s="10" t="s">
        <v>201</v>
      </c>
      <c r="B295" s="19"/>
      <c r="C295" s="10"/>
      <c r="D295" s="10"/>
      <c r="E295" s="25" t="s">
        <v>685</v>
      </c>
      <c r="F295" s="20">
        <f>F296</f>
        <v>7500</v>
      </c>
      <c r="G295" s="20">
        <f t="shared" ref="G295:CE297" si="972">G296</f>
        <v>0</v>
      </c>
      <c r="H295" s="20">
        <f t="shared" si="972"/>
        <v>0</v>
      </c>
      <c r="I295" s="20">
        <f t="shared" si="972"/>
        <v>0</v>
      </c>
      <c r="J295" s="20">
        <f t="shared" si="972"/>
        <v>0</v>
      </c>
      <c r="K295" s="20">
        <f t="shared" si="972"/>
        <v>0</v>
      </c>
      <c r="L295" s="20">
        <f t="shared" si="812"/>
        <v>7500</v>
      </c>
      <c r="M295" s="20">
        <f t="shared" si="813"/>
        <v>0</v>
      </c>
      <c r="N295" s="20">
        <f t="shared" si="814"/>
        <v>0</v>
      </c>
      <c r="O295" s="20">
        <f t="shared" si="972"/>
        <v>0</v>
      </c>
      <c r="P295" s="20">
        <f t="shared" si="972"/>
        <v>0</v>
      </c>
      <c r="Q295" s="20">
        <f t="shared" si="972"/>
        <v>0</v>
      </c>
      <c r="R295" s="20">
        <f t="shared" si="789"/>
        <v>7500</v>
      </c>
      <c r="S295" s="20">
        <f t="shared" si="790"/>
        <v>0</v>
      </c>
      <c r="T295" s="20">
        <f t="shared" si="791"/>
        <v>0</v>
      </c>
      <c r="U295" s="20">
        <f t="shared" si="972"/>
        <v>0</v>
      </c>
      <c r="V295" s="20">
        <f t="shared" si="792"/>
        <v>7500</v>
      </c>
      <c r="W295" s="20">
        <f t="shared" si="972"/>
        <v>0</v>
      </c>
      <c r="X295" s="20">
        <f t="shared" si="972"/>
        <v>0</v>
      </c>
      <c r="Y295" s="20">
        <f t="shared" si="972"/>
        <v>0</v>
      </c>
      <c r="Z295" s="20">
        <f t="shared" si="793"/>
        <v>7500</v>
      </c>
      <c r="AA295" s="20">
        <f t="shared" si="794"/>
        <v>0</v>
      </c>
      <c r="AB295" s="20">
        <f t="shared" si="795"/>
        <v>0</v>
      </c>
      <c r="AC295" s="20">
        <f t="shared" si="972"/>
        <v>0</v>
      </c>
      <c r="AD295" s="20">
        <f t="shared" si="972"/>
        <v>0</v>
      </c>
      <c r="AE295" s="20">
        <f t="shared" si="972"/>
        <v>0</v>
      </c>
      <c r="AF295" s="20">
        <f t="shared" si="796"/>
        <v>7500</v>
      </c>
      <c r="AG295" s="20">
        <f t="shared" si="797"/>
        <v>0</v>
      </c>
      <c r="AH295" s="20">
        <f t="shared" si="798"/>
        <v>0</v>
      </c>
      <c r="AI295" s="20">
        <f t="shared" si="972"/>
        <v>0</v>
      </c>
      <c r="AJ295" s="20">
        <f t="shared" si="799"/>
        <v>7500</v>
      </c>
      <c r="AK295" s="20">
        <f t="shared" si="972"/>
        <v>-523.81299999999999</v>
      </c>
      <c r="AL295" s="20">
        <f t="shared" si="972"/>
        <v>0</v>
      </c>
      <c r="AM295" s="20">
        <f t="shared" si="972"/>
        <v>0</v>
      </c>
      <c r="AN295" s="20">
        <f t="shared" si="800"/>
        <v>6976.1869999999999</v>
      </c>
      <c r="AO295" s="20">
        <f t="shared" si="801"/>
        <v>0</v>
      </c>
      <c r="AP295" s="20">
        <f t="shared" si="802"/>
        <v>0</v>
      </c>
      <c r="AQ295" s="20">
        <f t="shared" si="972"/>
        <v>0</v>
      </c>
      <c r="AR295" s="20">
        <f t="shared" si="972"/>
        <v>0</v>
      </c>
      <c r="AS295" s="20">
        <f t="shared" si="972"/>
        <v>0</v>
      </c>
      <c r="AT295" s="20">
        <f t="shared" si="803"/>
        <v>6976.1869999999999</v>
      </c>
      <c r="AU295" s="20">
        <f t="shared" si="804"/>
        <v>0</v>
      </c>
      <c r="AV295" s="20">
        <f t="shared" si="805"/>
        <v>0</v>
      </c>
      <c r="AW295" s="20">
        <f t="shared" si="972"/>
        <v>-3476.1860000000001</v>
      </c>
      <c r="AX295" s="20">
        <f t="shared" si="972"/>
        <v>0</v>
      </c>
      <c r="AY295" s="20">
        <f t="shared" si="972"/>
        <v>0</v>
      </c>
      <c r="AZ295" s="20">
        <f t="shared" si="806"/>
        <v>3500.0009999999997</v>
      </c>
      <c r="BA295" s="20">
        <f t="shared" si="807"/>
        <v>0</v>
      </c>
      <c r="BB295" s="20">
        <f t="shared" si="808"/>
        <v>0</v>
      </c>
      <c r="BC295" s="20">
        <f t="shared" si="972"/>
        <v>0</v>
      </c>
      <c r="BD295" s="20">
        <f t="shared" si="809"/>
        <v>3500.0009999999997</v>
      </c>
      <c r="BE295" s="20">
        <f t="shared" si="972"/>
        <v>0</v>
      </c>
      <c r="BF295" s="20">
        <f t="shared" si="972"/>
        <v>0</v>
      </c>
      <c r="BG295" s="20">
        <f t="shared" si="972"/>
        <v>0</v>
      </c>
      <c r="BH295" s="20">
        <f t="shared" si="912"/>
        <v>3500.0009999999997</v>
      </c>
      <c r="BI295" s="20">
        <f t="shared" si="913"/>
        <v>0</v>
      </c>
      <c r="BJ295" s="20">
        <f t="shared" si="914"/>
        <v>0</v>
      </c>
      <c r="BK295" s="20">
        <f t="shared" si="972"/>
        <v>0</v>
      </c>
      <c r="BL295" s="20">
        <f t="shared" si="972"/>
        <v>0</v>
      </c>
      <c r="BM295" s="20">
        <f t="shared" si="915"/>
        <v>3500.0009999999997</v>
      </c>
      <c r="BN295" s="20">
        <f t="shared" si="916"/>
        <v>0</v>
      </c>
      <c r="BO295" s="20">
        <f t="shared" si="972"/>
        <v>0</v>
      </c>
      <c r="BP295" s="20">
        <f t="shared" si="972"/>
        <v>0</v>
      </c>
      <c r="BQ295" s="20">
        <f t="shared" si="972"/>
        <v>0</v>
      </c>
      <c r="BR295" s="20">
        <f t="shared" si="917"/>
        <v>3500.0009999999997</v>
      </c>
      <c r="BS295" s="20">
        <f t="shared" si="918"/>
        <v>0</v>
      </c>
      <c r="BT295" s="20">
        <f t="shared" si="919"/>
        <v>0</v>
      </c>
      <c r="BU295" s="20">
        <f t="shared" si="972"/>
        <v>0</v>
      </c>
      <c r="BV295" s="20">
        <f t="shared" si="920"/>
        <v>3500.0009999999997</v>
      </c>
      <c r="BW295" s="20">
        <f t="shared" si="972"/>
        <v>0</v>
      </c>
      <c r="BX295" s="20">
        <f t="shared" si="972"/>
        <v>0</v>
      </c>
      <c r="BY295" s="20">
        <f t="shared" si="886"/>
        <v>3500.0009999999997</v>
      </c>
      <c r="BZ295" s="20">
        <f t="shared" si="887"/>
        <v>0</v>
      </c>
      <c r="CA295" s="20">
        <f t="shared" si="972"/>
        <v>0</v>
      </c>
      <c r="CB295" s="20">
        <f t="shared" si="888"/>
        <v>3500.0009999999997</v>
      </c>
      <c r="CC295" s="20">
        <f t="shared" si="972"/>
        <v>0</v>
      </c>
      <c r="CD295" s="20">
        <f t="shared" si="889"/>
        <v>3500.0009999999997</v>
      </c>
      <c r="CE295" s="20">
        <f t="shared" si="972"/>
        <v>0</v>
      </c>
    </row>
    <row r="296" spans="1:84" ht="47.25" x14ac:dyDescent="0.25">
      <c r="A296" s="10" t="s">
        <v>201</v>
      </c>
      <c r="B296" s="19">
        <v>400</v>
      </c>
      <c r="C296" s="10"/>
      <c r="D296" s="10"/>
      <c r="E296" s="25" t="s">
        <v>611</v>
      </c>
      <c r="F296" s="20">
        <f>F297</f>
        <v>7500</v>
      </c>
      <c r="G296" s="20">
        <f t="shared" si="972"/>
        <v>0</v>
      </c>
      <c r="H296" s="20">
        <f t="shared" si="972"/>
        <v>0</v>
      </c>
      <c r="I296" s="20">
        <f t="shared" si="972"/>
        <v>0</v>
      </c>
      <c r="J296" s="20">
        <f t="shared" si="972"/>
        <v>0</v>
      </c>
      <c r="K296" s="20">
        <f t="shared" si="972"/>
        <v>0</v>
      </c>
      <c r="L296" s="20">
        <f t="shared" si="812"/>
        <v>7500</v>
      </c>
      <c r="M296" s="20">
        <f t="shared" si="813"/>
        <v>0</v>
      </c>
      <c r="N296" s="20">
        <f t="shared" si="814"/>
        <v>0</v>
      </c>
      <c r="O296" s="20">
        <f t="shared" si="972"/>
        <v>0</v>
      </c>
      <c r="P296" s="20">
        <f t="shared" si="972"/>
        <v>0</v>
      </c>
      <c r="Q296" s="20">
        <f t="shared" si="972"/>
        <v>0</v>
      </c>
      <c r="R296" s="20">
        <f t="shared" si="789"/>
        <v>7500</v>
      </c>
      <c r="S296" s="20">
        <f t="shared" si="790"/>
        <v>0</v>
      </c>
      <c r="T296" s="20">
        <f t="shared" si="791"/>
        <v>0</v>
      </c>
      <c r="U296" s="20">
        <f t="shared" si="972"/>
        <v>0</v>
      </c>
      <c r="V296" s="20">
        <f t="shared" si="792"/>
        <v>7500</v>
      </c>
      <c r="W296" s="20">
        <f t="shared" si="972"/>
        <v>0</v>
      </c>
      <c r="X296" s="20">
        <f t="shared" si="972"/>
        <v>0</v>
      </c>
      <c r="Y296" s="20">
        <f t="shared" si="972"/>
        <v>0</v>
      </c>
      <c r="Z296" s="20">
        <f t="shared" si="793"/>
        <v>7500</v>
      </c>
      <c r="AA296" s="20">
        <f t="shared" si="794"/>
        <v>0</v>
      </c>
      <c r="AB296" s="20">
        <f t="shared" si="795"/>
        <v>0</v>
      </c>
      <c r="AC296" s="20">
        <f t="shared" si="972"/>
        <v>0</v>
      </c>
      <c r="AD296" s="20">
        <f t="shared" si="972"/>
        <v>0</v>
      </c>
      <c r="AE296" s="20">
        <f t="shared" si="972"/>
        <v>0</v>
      </c>
      <c r="AF296" s="20">
        <f t="shared" si="796"/>
        <v>7500</v>
      </c>
      <c r="AG296" s="20">
        <f t="shared" si="797"/>
        <v>0</v>
      </c>
      <c r="AH296" s="20">
        <f t="shared" si="798"/>
        <v>0</v>
      </c>
      <c r="AI296" s="20">
        <f t="shared" si="972"/>
        <v>0</v>
      </c>
      <c r="AJ296" s="20">
        <f t="shared" si="799"/>
        <v>7500</v>
      </c>
      <c r="AK296" s="20">
        <f t="shared" si="972"/>
        <v>-523.81299999999999</v>
      </c>
      <c r="AL296" s="20">
        <f t="shared" si="972"/>
        <v>0</v>
      </c>
      <c r="AM296" s="20">
        <f t="shared" si="972"/>
        <v>0</v>
      </c>
      <c r="AN296" s="20">
        <f t="shared" ref="AN296:AN371" si="973">AJ296+AK296</f>
        <v>6976.1869999999999</v>
      </c>
      <c r="AO296" s="20">
        <f t="shared" ref="AO296:AO371" si="974">AG296+AL296</f>
        <v>0</v>
      </c>
      <c r="AP296" s="20">
        <f t="shared" ref="AP296:AP371" si="975">AH296+AM296</f>
        <v>0</v>
      </c>
      <c r="AQ296" s="20">
        <f t="shared" si="972"/>
        <v>0</v>
      </c>
      <c r="AR296" s="20">
        <f t="shared" si="972"/>
        <v>0</v>
      </c>
      <c r="AS296" s="20">
        <f t="shared" si="972"/>
        <v>0</v>
      </c>
      <c r="AT296" s="20">
        <f t="shared" ref="AT296:AT371" si="976">AN296+AQ296</f>
        <v>6976.1869999999999</v>
      </c>
      <c r="AU296" s="20">
        <f t="shared" ref="AU296:AU371" si="977">AO296+AR296</f>
        <v>0</v>
      </c>
      <c r="AV296" s="20">
        <f t="shared" ref="AV296:AV371" si="978">AP296+AS296</f>
        <v>0</v>
      </c>
      <c r="AW296" s="20">
        <f t="shared" si="972"/>
        <v>-3476.1860000000001</v>
      </c>
      <c r="AX296" s="20">
        <f t="shared" si="972"/>
        <v>0</v>
      </c>
      <c r="AY296" s="20">
        <f t="shared" si="972"/>
        <v>0</v>
      </c>
      <c r="AZ296" s="20">
        <f t="shared" ref="AZ296:AZ368" si="979">AT296+AW296</f>
        <v>3500.0009999999997</v>
      </c>
      <c r="BA296" s="20">
        <f t="shared" ref="BA296:BA368" si="980">AU296+AX296</f>
        <v>0</v>
      </c>
      <c r="BB296" s="20">
        <f t="shared" ref="BB296:BB368" si="981">AV296+AY296</f>
        <v>0</v>
      </c>
      <c r="BC296" s="20">
        <f t="shared" si="972"/>
        <v>0</v>
      </c>
      <c r="BD296" s="20">
        <f t="shared" ref="BD296:BD368" si="982">AZ296+BC296</f>
        <v>3500.0009999999997</v>
      </c>
      <c r="BE296" s="20">
        <f t="shared" si="972"/>
        <v>0</v>
      </c>
      <c r="BF296" s="20">
        <f t="shared" si="972"/>
        <v>0</v>
      </c>
      <c r="BG296" s="20">
        <f t="shared" si="972"/>
        <v>0</v>
      </c>
      <c r="BH296" s="20">
        <f t="shared" si="912"/>
        <v>3500.0009999999997</v>
      </c>
      <c r="BI296" s="20">
        <f t="shared" si="913"/>
        <v>0</v>
      </c>
      <c r="BJ296" s="20">
        <f t="shared" si="914"/>
        <v>0</v>
      </c>
      <c r="BK296" s="20">
        <f t="shared" si="972"/>
        <v>0</v>
      </c>
      <c r="BL296" s="20">
        <f t="shared" si="972"/>
        <v>0</v>
      </c>
      <c r="BM296" s="20">
        <f t="shared" si="915"/>
        <v>3500.0009999999997</v>
      </c>
      <c r="BN296" s="20">
        <f t="shared" si="916"/>
        <v>0</v>
      </c>
      <c r="BO296" s="20">
        <f t="shared" si="972"/>
        <v>0</v>
      </c>
      <c r="BP296" s="20">
        <f t="shared" si="972"/>
        <v>0</v>
      </c>
      <c r="BQ296" s="20">
        <f t="shared" si="972"/>
        <v>0</v>
      </c>
      <c r="BR296" s="20">
        <f t="shared" si="917"/>
        <v>3500.0009999999997</v>
      </c>
      <c r="BS296" s="20">
        <f t="shared" si="918"/>
        <v>0</v>
      </c>
      <c r="BT296" s="20">
        <f t="shared" si="919"/>
        <v>0</v>
      </c>
      <c r="BU296" s="20">
        <f t="shared" si="972"/>
        <v>0</v>
      </c>
      <c r="BV296" s="20">
        <f t="shared" si="920"/>
        <v>3500.0009999999997</v>
      </c>
      <c r="BW296" s="20">
        <f t="shared" si="972"/>
        <v>0</v>
      </c>
      <c r="BX296" s="20">
        <f t="shared" si="972"/>
        <v>0</v>
      </c>
      <c r="BY296" s="20">
        <f t="shared" si="886"/>
        <v>3500.0009999999997</v>
      </c>
      <c r="BZ296" s="20">
        <f t="shared" si="887"/>
        <v>0</v>
      </c>
      <c r="CA296" s="20">
        <f t="shared" si="972"/>
        <v>0</v>
      </c>
      <c r="CB296" s="20">
        <f t="shared" si="888"/>
        <v>3500.0009999999997</v>
      </c>
      <c r="CC296" s="20">
        <f t="shared" si="972"/>
        <v>0</v>
      </c>
      <c r="CD296" s="20">
        <f t="shared" si="889"/>
        <v>3500.0009999999997</v>
      </c>
      <c r="CE296" s="20">
        <f t="shared" si="972"/>
        <v>0</v>
      </c>
    </row>
    <row r="297" spans="1:84" x14ac:dyDescent="0.25">
      <c r="A297" s="10" t="s">
        <v>201</v>
      </c>
      <c r="B297" s="19">
        <v>410</v>
      </c>
      <c r="C297" s="10"/>
      <c r="D297" s="10"/>
      <c r="E297" s="25" t="s">
        <v>612</v>
      </c>
      <c r="F297" s="20">
        <f>F298</f>
        <v>7500</v>
      </c>
      <c r="G297" s="20">
        <f t="shared" si="972"/>
        <v>0</v>
      </c>
      <c r="H297" s="20">
        <f t="shared" si="972"/>
        <v>0</v>
      </c>
      <c r="I297" s="20">
        <f t="shared" si="972"/>
        <v>0</v>
      </c>
      <c r="J297" s="20">
        <f t="shared" si="972"/>
        <v>0</v>
      </c>
      <c r="K297" s="20">
        <f t="shared" si="972"/>
        <v>0</v>
      </c>
      <c r="L297" s="20">
        <f t="shared" si="812"/>
        <v>7500</v>
      </c>
      <c r="M297" s="20">
        <f t="shared" si="813"/>
        <v>0</v>
      </c>
      <c r="N297" s="20">
        <f t="shared" si="814"/>
        <v>0</v>
      </c>
      <c r="O297" s="20">
        <f t="shared" si="972"/>
        <v>0</v>
      </c>
      <c r="P297" s="20">
        <f t="shared" si="972"/>
        <v>0</v>
      </c>
      <c r="Q297" s="20">
        <f t="shared" si="972"/>
        <v>0</v>
      </c>
      <c r="R297" s="20">
        <f t="shared" si="789"/>
        <v>7500</v>
      </c>
      <c r="S297" s="20">
        <f t="shared" si="790"/>
        <v>0</v>
      </c>
      <c r="T297" s="20">
        <f t="shared" si="791"/>
        <v>0</v>
      </c>
      <c r="U297" s="20">
        <f t="shared" si="972"/>
        <v>0</v>
      </c>
      <c r="V297" s="20">
        <f t="shared" si="792"/>
        <v>7500</v>
      </c>
      <c r="W297" s="20">
        <f t="shared" si="972"/>
        <v>0</v>
      </c>
      <c r="X297" s="20">
        <f t="shared" si="972"/>
        <v>0</v>
      </c>
      <c r="Y297" s="20">
        <f t="shared" si="972"/>
        <v>0</v>
      </c>
      <c r="Z297" s="20">
        <f t="shared" si="793"/>
        <v>7500</v>
      </c>
      <c r="AA297" s="20">
        <f t="shared" si="794"/>
        <v>0</v>
      </c>
      <c r="AB297" s="20">
        <f t="shared" si="795"/>
        <v>0</v>
      </c>
      <c r="AC297" s="20">
        <f t="shared" si="972"/>
        <v>0</v>
      </c>
      <c r="AD297" s="20">
        <f t="shared" si="972"/>
        <v>0</v>
      </c>
      <c r="AE297" s="20">
        <f t="shared" si="972"/>
        <v>0</v>
      </c>
      <c r="AF297" s="20">
        <f t="shared" si="796"/>
        <v>7500</v>
      </c>
      <c r="AG297" s="20">
        <f t="shared" si="797"/>
        <v>0</v>
      </c>
      <c r="AH297" s="20">
        <f t="shared" si="798"/>
        <v>0</v>
      </c>
      <c r="AI297" s="20">
        <f t="shared" si="972"/>
        <v>0</v>
      </c>
      <c r="AJ297" s="20">
        <f t="shared" si="799"/>
        <v>7500</v>
      </c>
      <c r="AK297" s="20">
        <f t="shared" si="972"/>
        <v>-523.81299999999999</v>
      </c>
      <c r="AL297" s="20">
        <f t="shared" si="972"/>
        <v>0</v>
      </c>
      <c r="AM297" s="20">
        <f t="shared" si="972"/>
        <v>0</v>
      </c>
      <c r="AN297" s="20">
        <f t="shared" si="973"/>
        <v>6976.1869999999999</v>
      </c>
      <c r="AO297" s="20">
        <f t="shared" si="974"/>
        <v>0</v>
      </c>
      <c r="AP297" s="20">
        <f t="shared" si="975"/>
        <v>0</v>
      </c>
      <c r="AQ297" s="20">
        <f t="shared" si="972"/>
        <v>0</v>
      </c>
      <c r="AR297" s="20">
        <f t="shared" si="972"/>
        <v>0</v>
      </c>
      <c r="AS297" s="20">
        <f t="shared" si="972"/>
        <v>0</v>
      </c>
      <c r="AT297" s="20">
        <f t="shared" si="976"/>
        <v>6976.1869999999999</v>
      </c>
      <c r="AU297" s="20">
        <f t="shared" si="977"/>
        <v>0</v>
      </c>
      <c r="AV297" s="20">
        <f t="shared" si="978"/>
        <v>0</v>
      </c>
      <c r="AW297" s="20">
        <f t="shared" si="972"/>
        <v>-3476.1860000000001</v>
      </c>
      <c r="AX297" s="20">
        <f t="shared" si="972"/>
        <v>0</v>
      </c>
      <c r="AY297" s="20">
        <f t="shared" si="972"/>
        <v>0</v>
      </c>
      <c r="AZ297" s="20">
        <f t="shared" si="979"/>
        <v>3500.0009999999997</v>
      </c>
      <c r="BA297" s="20">
        <f t="shared" si="980"/>
        <v>0</v>
      </c>
      <c r="BB297" s="20">
        <f t="shared" si="981"/>
        <v>0</v>
      </c>
      <c r="BC297" s="20">
        <f t="shared" si="972"/>
        <v>0</v>
      </c>
      <c r="BD297" s="20">
        <f t="shared" si="982"/>
        <v>3500.0009999999997</v>
      </c>
      <c r="BE297" s="20">
        <f t="shared" si="972"/>
        <v>0</v>
      </c>
      <c r="BF297" s="20">
        <f t="shared" si="972"/>
        <v>0</v>
      </c>
      <c r="BG297" s="20">
        <f t="shared" si="972"/>
        <v>0</v>
      </c>
      <c r="BH297" s="20">
        <f t="shared" si="912"/>
        <v>3500.0009999999997</v>
      </c>
      <c r="BI297" s="20">
        <f t="shared" si="913"/>
        <v>0</v>
      </c>
      <c r="BJ297" s="20">
        <f t="shared" si="914"/>
        <v>0</v>
      </c>
      <c r="BK297" s="20">
        <f t="shared" si="972"/>
        <v>0</v>
      </c>
      <c r="BL297" s="20">
        <f t="shared" si="972"/>
        <v>0</v>
      </c>
      <c r="BM297" s="20">
        <f t="shared" si="915"/>
        <v>3500.0009999999997</v>
      </c>
      <c r="BN297" s="20">
        <f t="shared" si="916"/>
        <v>0</v>
      </c>
      <c r="BO297" s="20">
        <f t="shared" si="972"/>
        <v>0</v>
      </c>
      <c r="BP297" s="20">
        <f t="shared" si="972"/>
        <v>0</v>
      </c>
      <c r="BQ297" s="20">
        <f t="shared" si="972"/>
        <v>0</v>
      </c>
      <c r="BR297" s="20">
        <f t="shared" si="917"/>
        <v>3500.0009999999997</v>
      </c>
      <c r="BS297" s="20">
        <f t="shared" si="918"/>
        <v>0</v>
      </c>
      <c r="BT297" s="20">
        <f t="shared" si="919"/>
        <v>0</v>
      </c>
      <c r="BU297" s="20">
        <f t="shared" si="972"/>
        <v>0</v>
      </c>
      <c r="BV297" s="20">
        <f t="shared" si="920"/>
        <v>3500.0009999999997</v>
      </c>
      <c r="BW297" s="20">
        <f t="shared" si="972"/>
        <v>0</v>
      </c>
      <c r="BX297" s="20">
        <f t="shared" si="972"/>
        <v>0</v>
      </c>
      <c r="BY297" s="20">
        <f t="shared" si="886"/>
        <v>3500.0009999999997</v>
      </c>
      <c r="BZ297" s="20">
        <f t="shared" si="887"/>
        <v>0</v>
      </c>
      <c r="CA297" s="20">
        <f t="shared" si="972"/>
        <v>0</v>
      </c>
      <c r="CB297" s="20">
        <f t="shared" si="888"/>
        <v>3500.0009999999997</v>
      </c>
      <c r="CC297" s="20">
        <f t="shared" si="972"/>
        <v>0</v>
      </c>
      <c r="CD297" s="20">
        <f t="shared" si="889"/>
        <v>3500.0009999999997</v>
      </c>
      <c r="CE297" s="20">
        <f t="shared" si="972"/>
        <v>0</v>
      </c>
    </row>
    <row r="298" spans="1:84" x14ac:dyDescent="0.25">
      <c r="A298" s="10" t="s">
        <v>201</v>
      </c>
      <c r="B298" s="19">
        <v>410</v>
      </c>
      <c r="C298" s="10" t="s">
        <v>339</v>
      </c>
      <c r="D298" s="10" t="s">
        <v>332</v>
      </c>
      <c r="E298" s="25" t="s">
        <v>596</v>
      </c>
      <c r="F298" s="20">
        <v>7500</v>
      </c>
      <c r="G298" s="20">
        <v>0</v>
      </c>
      <c r="H298" s="20">
        <v>0</v>
      </c>
      <c r="I298" s="20"/>
      <c r="J298" s="20"/>
      <c r="K298" s="20"/>
      <c r="L298" s="20">
        <f t="shared" si="812"/>
        <v>7500</v>
      </c>
      <c r="M298" s="20">
        <f t="shared" si="813"/>
        <v>0</v>
      </c>
      <c r="N298" s="20">
        <f t="shared" si="814"/>
        <v>0</v>
      </c>
      <c r="O298" s="20"/>
      <c r="P298" s="20"/>
      <c r="Q298" s="20"/>
      <c r="R298" s="20">
        <f t="shared" si="789"/>
        <v>7500</v>
      </c>
      <c r="S298" s="20">
        <f t="shared" si="790"/>
        <v>0</v>
      </c>
      <c r="T298" s="20">
        <f t="shared" si="791"/>
        <v>0</v>
      </c>
      <c r="U298" s="20"/>
      <c r="V298" s="20">
        <f t="shared" si="792"/>
        <v>7500</v>
      </c>
      <c r="W298" s="20"/>
      <c r="X298" s="20"/>
      <c r="Y298" s="20"/>
      <c r="Z298" s="20">
        <f t="shared" si="793"/>
        <v>7500</v>
      </c>
      <c r="AA298" s="20">
        <f t="shared" si="794"/>
        <v>0</v>
      </c>
      <c r="AB298" s="20">
        <f t="shared" si="795"/>
        <v>0</v>
      </c>
      <c r="AC298" s="20"/>
      <c r="AD298" s="20"/>
      <c r="AE298" s="20"/>
      <c r="AF298" s="20">
        <f t="shared" si="796"/>
        <v>7500</v>
      </c>
      <c r="AG298" s="20">
        <f t="shared" si="797"/>
        <v>0</v>
      </c>
      <c r="AH298" s="20">
        <f t="shared" si="798"/>
        <v>0</v>
      </c>
      <c r="AI298" s="20"/>
      <c r="AJ298" s="20">
        <f t="shared" si="799"/>
        <v>7500</v>
      </c>
      <c r="AK298" s="20">
        <f>-106.582-417.231</f>
        <v>-523.81299999999999</v>
      </c>
      <c r="AL298" s="20"/>
      <c r="AM298" s="20"/>
      <c r="AN298" s="20">
        <f t="shared" si="973"/>
        <v>6976.1869999999999</v>
      </c>
      <c r="AO298" s="20">
        <f t="shared" si="974"/>
        <v>0</v>
      </c>
      <c r="AP298" s="20">
        <f t="shared" si="975"/>
        <v>0</v>
      </c>
      <c r="AQ298" s="20"/>
      <c r="AR298" s="20"/>
      <c r="AS298" s="20"/>
      <c r="AT298" s="20">
        <f t="shared" si="976"/>
        <v>6976.1869999999999</v>
      </c>
      <c r="AU298" s="20">
        <f t="shared" si="977"/>
        <v>0</v>
      </c>
      <c r="AV298" s="20">
        <f t="shared" si="978"/>
        <v>0</v>
      </c>
      <c r="AW298" s="20">
        <v>-3476.1860000000001</v>
      </c>
      <c r="AX298" s="20"/>
      <c r="AY298" s="20"/>
      <c r="AZ298" s="20">
        <f t="shared" si="979"/>
        <v>3500.0009999999997</v>
      </c>
      <c r="BA298" s="20">
        <f t="shared" si="980"/>
        <v>0</v>
      </c>
      <c r="BB298" s="20">
        <f t="shared" si="981"/>
        <v>0</v>
      </c>
      <c r="BC298" s="20"/>
      <c r="BD298" s="20">
        <f t="shared" si="982"/>
        <v>3500.0009999999997</v>
      </c>
      <c r="BE298" s="20"/>
      <c r="BF298" s="20"/>
      <c r="BG298" s="20"/>
      <c r="BH298" s="20">
        <f t="shared" si="912"/>
        <v>3500.0009999999997</v>
      </c>
      <c r="BI298" s="20">
        <f t="shared" si="913"/>
        <v>0</v>
      </c>
      <c r="BJ298" s="20">
        <f t="shared" si="914"/>
        <v>0</v>
      </c>
      <c r="BK298" s="20"/>
      <c r="BL298" s="20"/>
      <c r="BM298" s="20">
        <f t="shared" si="915"/>
        <v>3500.0009999999997</v>
      </c>
      <c r="BN298" s="20">
        <f t="shared" si="916"/>
        <v>0</v>
      </c>
      <c r="BO298" s="20"/>
      <c r="BP298" s="20"/>
      <c r="BQ298" s="20"/>
      <c r="BR298" s="20">
        <f t="shared" si="917"/>
        <v>3500.0009999999997</v>
      </c>
      <c r="BS298" s="20">
        <f t="shared" si="918"/>
        <v>0</v>
      </c>
      <c r="BT298" s="20">
        <f t="shared" si="919"/>
        <v>0</v>
      </c>
      <c r="BU298" s="20"/>
      <c r="BV298" s="20">
        <f t="shared" si="920"/>
        <v>3500.0009999999997</v>
      </c>
      <c r="BW298" s="20"/>
      <c r="BX298" s="20"/>
      <c r="BY298" s="20">
        <f t="shared" si="886"/>
        <v>3500.0009999999997</v>
      </c>
      <c r="BZ298" s="20">
        <f t="shared" si="887"/>
        <v>0</v>
      </c>
      <c r="CA298" s="20"/>
      <c r="CB298" s="20">
        <f t="shared" si="888"/>
        <v>3500.0009999999997</v>
      </c>
      <c r="CC298" s="20"/>
      <c r="CD298" s="20">
        <f t="shared" si="889"/>
        <v>3500.0009999999997</v>
      </c>
      <c r="CE298" s="20"/>
    </row>
    <row r="299" spans="1:84" ht="31.5" hidden="1" x14ac:dyDescent="0.25">
      <c r="A299" s="10" t="s">
        <v>1229</v>
      </c>
      <c r="B299" s="19"/>
      <c r="C299" s="10"/>
      <c r="D299" s="10"/>
      <c r="E299" s="31" t="s">
        <v>1295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>
        <f>BA300</f>
        <v>0</v>
      </c>
      <c r="BB299" s="20">
        <f t="shared" ref="BB299:CE300" si="983">BB300</f>
        <v>0</v>
      </c>
      <c r="BC299" s="20">
        <f t="shared" si="983"/>
        <v>0</v>
      </c>
      <c r="BD299" s="20">
        <f t="shared" si="983"/>
        <v>0</v>
      </c>
      <c r="BE299" s="20">
        <f t="shared" si="983"/>
        <v>0</v>
      </c>
      <c r="BF299" s="20">
        <f t="shared" si="983"/>
        <v>0</v>
      </c>
      <c r="BG299" s="20">
        <f t="shared" si="983"/>
        <v>0</v>
      </c>
      <c r="BH299" s="20">
        <f t="shared" si="912"/>
        <v>0</v>
      </c>
      <c r="BI299" s="20">
        <f t="shared" si="913"/>
        <v>0</v>
      </c>
      <c r="BJ299" s="20">
        <f t="shared" si="914"/>
        <v>0</v>
      </c>
      <c r="BK299" s="20">
        <f t="shared" si="983"/>
        <v>0</v>
      </c>
      <c r="BL299" s="20">
        <f t="shared" si="983"/>
        <v>0</v>
      </c>
      <c r="BM299" s="20">
        <f t="shared" si="915"/>
        <v>0</v>
      </c>
      <c r="BN299" s="20">
        <f t="shared" si="916"/>
        <v>0</v>
      </c>
      <c r="BO299" s="20">
        <f t="shared" si="983"/>
        <v>0</v>
      </c>
      <c r="BP299" s="20">
        <f t="shared" si="983"/>
        <v>3800</v>
      </c>
      <c r="BQ299" s="20">
        <f t="shared" si="983"/>
        <v>0</v>
      </c>
      <c r="BR299" s="20">
        <f t="shared" si="917"/>
        <v>0</v>
      </c>
      <c r="BS299" s="20">
        <f t="shared" si="918"/>
        <v>3800</v>
      </c>
      <c r="BT299" s="20">
        <f t="shared" si="919"/>
        <v>0</v>
      </c>
      <c r="BU299" s="20">
        <f t="shared" si="983"/>
        <v>0</v>
      </c>
      <c r="BV299" s="20">
        <f t="shared" si="920"/>
        <v>0</v>
      </c>
      <c r="BW299" s="20">
        <f t="shared" si="983"/>
        <v>0</v>
      </c>
      <c r="BX299" s="20">
        <f t="shared" si="983"/>
        <v>0</v>
      </c>
      <c r="BY299" s="20">
        <f t="shared" si="886"/>
        <v>0</v>
      </c>
      <c r="BZ299" s="20">
        <f t="shared" si="887"/>
        <v>3800</v>
      </c>
      <c r="CA299" s="20">
        <f t="shared" si="983"/>
        <v>0</v>
      </c>
      <c r="CB299" s="20">
        <f t="shared" si="888"/>
        <v>0</v>
      </c>
      <c r="CC299" s="20">
        <f t="shared" si="983"/>
        <v>0</v>
      </c>
      <c r="CD299" s="20">
        <f t="shared" si="889"/>
        <v>0</v>
      </c>
      <c r="CE299" s="20">
        <f t="shared" si="983"/>
        <v>0</v>
      </c>
      <c r="CF299" s="1">
        <v>0</v>
      </c>
    </row>
    <row r="300" spans="1:84" ht="47.25" hidden="1" x14ac:dyDescent="0.25">
      <c r="A300" s="10" t="s">
        <v>1229</v>
      </c>
      <c r="B300" s="19">
        <v>400</v>
      </c>
      <c r="C300" s="10"/>
      <c r="D300" s="10"/>
      <c r="E300" s="25" t="s">
        <v>611</v>
      </c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>
        <f>BA301</f>
        <v>0</v>
      </c>
      <c r="BB300" s="20">
        <f t="shared" si="983"/>
        <v>0</v>
      </c>
      <c r="BC300" s="20">
        <f t="shared" si="983"/>
        <v>0</v>
      </c>
      <c r="BD300" s="20">
        <f t="shared" si="983"/>
        <v>0</v>
      </c>
      <c r="BE300" s="20">
        <f t="shared" si="983"/>
        <v>0</v>
      </c>
      <c r="BF300" s="20">
        <f t="shared" si="983"/>
        <v>0</v>
      </c>
      <c r="BG300" s="20">
        <f t="shared" si="983"/>
        <v>0</v>
      </c>
      <c r="BH300" s="20">
        <f t="shared" si="912"/>
        <v>0</v>
      </c>
      <c r="BI300" s="20">
        <f t="shared" si="913"/>
        <v>0</v>
      </c>
      <c r="BJ300" s="20">
        <f t="shared" si="914"/>
        <v>0</v>
      </c>
      <c r="BK300" s="20">
        <f t="shared" si="983"/>
        <v>0</v>
      </c>
      <c r="BL300" s="20">
        <f t="shared" si="983"/>
        <v>0</v>
      </c>
      <c r="BM300" s="20">
        <f t="shared" si="915"/>
        <v>0</v>
      </c>
      <c r="BN300" s="20">
        <f t="shared" si="916"/>
        <v>0</v>
      </c>
      <c r="BO300" s="20">
        <f t="shared" si="983"/>
        <v>0</v>
      </c>
      <c r="BP300" s="20">
        <f t="shared" si="983"/>
        <v>3800</v>
      </c>
      <c r="BQ300" s="20">
        <f t="shared" si="983"/>
        <v>0</v>
      </c>
      <c r="BR300" s="20">
        <f t="shared" si="917"/>
        <v>0</v>
      </c>
      <c r="BS300" s="20">
        <f t="shared" si="918"/>
        <v>3800</v>
      </c>
      <c r="BT300" s="20">
        <f t="shared" si="919"/>
        <v>0</v>
      </c>
      <c r="BU300" s="20">
        <f t="shared" si="983"/>
        <v>0</v>
      </c>
      <c r="BV300" s="20">
        <f t="shared" si="920"/>
        <v>0</v>
      </c>
      <c r="BW300" s="20">
        <f t="shared" si="983"/>
        <v>0</v>
      </c>
      <c r="BX300" s="20">
        <f t="shared" si="983"/>
        <v>0</v>
      </c>
      <c r="BY300" s="20">
        <f t="shared" si="886"/>
        <v>0</v>
      </c>
      <c r="BZ300" s="20">
        <f t="shared" si="887"/>
        <v>3800</v>
      </c>
      <c r="CA300" s="20">
        <f t="shared" si="983"/>
        <v>0</v>
      </c>
      <c r="CB300" s="20">
        <f t="shared" si="888"/>
        <v>0</v>
      </c>
      <c r="CC300" s="20">
        <f t="shared" si="983"/>
        <v>0</v>
      </c>
      <c r="CD300" s="20">
        <f t="shared" si="889"/>
        <v>0</v>
      </c>
      <c r="CE300" s="20">
        <f t="shared" si="983"/>
        <v>0</v>
      </c>
      <c r="CF300" s="1">
        <v>0</v>
      </c>
    </row>
    <row r="301" spans="1:84" hidden="1" x14ac:dyDescent="0.25">
      <c r="A301" s="10" t="s">
        <v>1229</v>
      </c>
      <c r="B301" s="19">
        <v>410</v>
      </c>
      <c r="C301" s="10"/>
      <c r="D301" s="10"/>
      <c r="E301" s="25" t="s">
        <v>612</v>
      </c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>
        <f t="shared" ref="BA301:BG301" si="984">BA303</f>
        <v>0</v>
      </c>
      <c r="BB301" s="20">
        <f t="shared" si="984"/>
        <v>0</v>
      </c>
      <c r="BC301" s="20">
        <f t="shared" si="984"/>
        <v>0</v>
      </c>
      <c r="BD301" s="20">
        <f t="shared" si="984"/>
        <v>0</v>
      </c>
      <c r="BE301" s="20">
        <f t="shared" si="984"/>
        <v>0</v>
      </c>
      <c r="BF301" s="20">
        <f t="shared" si="984"/>
        <v>0</v>
      </c>
      <c r="BG301" s="20">
        <f t="shared" si="984"/>
        <v>0</v>
      </c>
      <c r="BH301" s="20">
        <f t="shared" si="912"/>
        <v>0</v>
      </c>
      <c r="BI301" s="20">
        <f t="shared" si="913"/>
        <v>0</v>
      </c>
      <c r="BJ301" s="20">
        <f t="shared" si="914"/>
        <v>0</v>
      </c>
      <c r="BK301" s="20">
        <f>BK303</f>
        <v>0</v>
      </c>
      <c r="BL301" s="20">
        <f>BL303</f>
        <v>0</v>
      </c>
      <c r="BM301" s="20">
        <f t="shared" si="915"/>
        <v>0</v>
      </c>
      <c r="BN301" s="20">
        <f t="shared" si="916"/>
        <v>0</v>
      </c>
      <c r="BO301" s="20">
        <f>BO303+BO302</f>
        <v>0</v>
      </c>
      <c r="BP301" s="20">
        <f t="shared" ref="BP301:CE301" si="985">BP303+BP302</f>
        <v>3800</v>
      </c>
      <c r="BQ301" s="20">
        <f t="shared" si="985"/>
        <v>0</v>
      </c>
      <c r="BR301" s="20">
        <f t="shared" si="917"/>
        <v>0</v>
      </c>
      <c r="BS301" s="20">
        <f t="shared" si="918"/>
        <v>3800</v>
      </c>
      <c r="BT301" s="20">
        <f t="shared" si="919"/>
        <v>0</v>
      </c>
      <c r="BU301" s="20">
        <f t="shared" ref="BU301" si="986">BU303+BU302</f>
        <v>0</v>
      </c>
      <c r="BV301" s="20">
        <f t="shared" si="920"/>
        <v>0</v>
      </c>
      <c r="BW301" s="20">
        <f t="shared" ref="BW301:BX301" si="987">BW303+BW302</f>
        <v>0</v>
      </c>
      <c r="BX301" s="20">
        <f t="shared" si="987"/>
        <v>0</v>
      </c>
      <c r="BY301" s="20">
        <f t="shared" si="886"/>
        <v>0</v>
      </c>
      <c r="BZ301" s="20">
        <f t="shared" si="887"/>
        <v>3800</v>
      </c>
      <c r="CA301" s="20">
        <f t="shared" ref="CA301" si="988">CA303+CA302</f>
        <v>0</v>
      </c>
      <c r="CB301" s="20">
        <f t="shared" si="888"/>
        <v>0</v>
      </c>
      <c r="CC301" s="20">
        <f t="shared" ref="CC301" si="989">CC303+CC302</f>
        <v>0</v>
      </c>
      <c r="CD301" s="20">
        <f t="shared" si="889"/>
        <v>0</v>
      </c>
      <c r="CE301" s="20">
        <f t="shared" si="985"/>
        <v>0</v>
      </c>
      <c r="CF301" s="1">
        <v>0</v>
      </c>
    </row>
    <row r="302" spans="1:84" hidden="1" x14ac:dyDescent="0.25">
      <c r="A302" s="10" t="s">
        <v>1229</v>
      </c>
      <c r="B302" s="19">
        <v>410</v>
      </c>
      <c r="C302" s="10" t="s">
        <v>338</v>
      </c>
      <c r="D302" s="10" t="s">
        <v>332</v>
      </c>
      <c r="E302" s="25" t="s">
        <v>586</v>
      </c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>
        <v>0</v>
      </c>
      <c r="BK302" s="20"/>
      <c r="BL302" s="20"/>
      <c r="BM302" s="20">
        <v>0</v>
      </c>
      <c r="BN302" s="20">
        <v>0</v>
      </c>
      <c r="BO302" s="20"/>
      <c r="BP302" s="20">
        <v>3800</v>
      </c>
      <c r="BQ302" s="20"/>
      <c r="BR302" s="20">
        <f t="shared" si="917"/>
        <v>0</v>
      </c>
      <c r="BS302" s="20">
        <f t="shared" si="918"/>
        <v>3800</v>
      </c>
      <c r="BT302" s="20">
        <f t="shared" si="919"/>
        <v>0</v>
      </c>
      <c r="BU302" s="20"/>
      <c r="BV302" s="20">
        <f t="shared" si="920"/>
        <v>0</v>
      </c>
      <c r="BW302" s="20"/>
      <c r="BX302" s="20"/>
      <c r="BY302" s="20">
        <f t="shared" si="886"/>
        <v>0</v>
      </c>
      <c r="BZ302" s="20">
        <f t="shared" si="887"/>
        <v>3800</v>
      </c>
      <c r="CA302" s="20"/>
      <c r="CB302" s="20">
        <f t="shared" si="888"/>
        <v>0</v>
      </c>
      <c r="CC302" s="20"/>
      <c r="CD302" s="20">
        <f t="shared" si="889"/>
        <v>0</v>
      </c>
      <c r="CE302" s="20"/>
      <c r="CF302" s="1">
        <v>0</v>
      </c>
    </row>
    <row r="303" spans="1:84" hidden="1" x14ac:dyDescent="0.25">
      <c r="A303" s="10" t="s">
        <v>1229</v>
      </c>
      <c r="B303" s="19">
        <v>410</v>
      </c>
      <c r="C303" s="10" t="s">
        <v>339</v>
      </c>
      <c r="D303" s="10" t="s">
        <v>332</v>
      </c>
      <c r="E303" s="25" t="s">
        <v>596</v>
      </c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>
        <v>0</v>
      </c>
      <c r="BB303" s="20">
        <v>0</v>
      </c>
      <c r="BC303" s="20"/>
      <c r="BD303" s="20">
        <v>0</v>
      </c>
      <c r="BE303" s="20"/>
      <c r="BF303" s="20"/>
      <c r="BG303" s="20"/>
      <c r="BH303" s="20">
        <f t="shared" si="912"/>
        <v>0</v>
      </c>
      <c r="BI303" s="20">
        <f t="shared" si="913"/>
        <v>0</v>
      </c>
      <c r="BJ303" s="20">
        <f t="shared" si="914"/>
        <v>0</v>
      </c>
      <c r="BK303" s="20"/>
      <c r="BL303" s="20"/>
      <c r="BM303" s="20">
        <f t="shared" si="915"/>
        <v>0</v>
      </c>
      <c r="BN303" s="20">
        <f t="shared" si="916"/>
        <v>0</v>
      </c>
      <c r="BO303" s="20"/>
      <c r="BP303" s="20"/>
      <c r="BQ303" s="20"/>
      <c r="BR303" s="20">
        <f t="shared" si="917"/>
        <v>0</v>
      </c>
      <c r="BS303" s="20">
        <f t="shared" si="918"/>
        <v>0</v>
      </c>
      <c r="BT303" s="20">
        <f t="shared" si="919"/>
        <v>0</v>
      </c>
      <c r="BU303" s="20"/>
      <c r="BV303" s="20">
        <f t="shared" si="920"/>
        <v>0</v>
      </c>
      <c r="BW303" s="20"/>
      <c r="BX303" s="20"/>
      <c r="BY303" s="20">
        <f t="shared" si="886"/>
        <v>0</v>
      </c>
      <c r="BZ303" s="20">
        <f t="shared" si="887"/>
        <v>0</v>
      </c>
      <c r="CA303" s="20"/>
      <c r="CB303" s="20">
        <f t="shared" si="888"/>
        <v>0</v>
      </c>
      <c r="CC303" s="20"/>
      <c r="CD303" s="20">
        <f t="shared" si="889"/>
        <v>0</v>
      </c>
      <c r="CE303" s="20"/>
      <c r="CF303" s="1">
        <v>0</v>
      </c>
    </row>
    <row r="304" spans="1:84" ht="63" x14ac:dyDescent="0.25">
      <c r="A304" s="10" t="s">
        <v>199</v>
      </c>
      <c r="B304" s="19"/>
      <c r="C304" s="10"/>
      <c r="D304" s="10"/>
      <c r="E304" s="25" t="s">
        <v>686</v>
      </c>
      <c r="F304" s="20">
        <f>F305</f>
        <v>53940.9</v>
      </c>
      <c r="G304" s="20">
        <f t="shared" ref="G304:CE306" si="990">G305</f>
        <v>0</v>
      </c>
      <c r="H304" s="20">
        <f t="shared" si="990"/>
        <v>0</v>
      </c>
      <c r="I304" s="20">
        <f t="shared" si="990"/>
        <v>0</v>
      </c>
      <c r="J304" s="20">
        <f t="shared" si="990"/>
        <v>0</v>
      </c>
      <c r="K304" s="20">
        <f t="shared" si="990"/>
        <v>0</v>
      </c>
      <c r="L304" s="20">
        <f t="shared" si="812"/>
        <v>53940.9</v>
      </c>
      <c r="M304" s="20">
        <f t="shared" si="813"/>
        <v>0</v>
      </c>
      <c r="N304" s="20">
        <f t="shared" si="814"/>
        <v>0</v>
      </c>
      <c r="O304" s="20">
        <f t="shared" si="990"/>
        <v>0</v>
      </c>
      <c r="P304" s="20">
        <f t="shared" si="990"/>
        <v>0</v>
      </c>
      <c r="Q304" s="20">
        <f t="shared" si="990"/>
        <v>0</v>
      </c>
      <c r="R304" s="20">
        <f t="shared" si="789"/>
        <v>53940.9</v>
      </c>
      <c r="S304" s="20">
        <f t="shared" si="790"/>
        <v>0</v>
      </c>
      <c r="T304" s="20">
        <f t="shared" si="791"/>
        <v>0</v>
      </c>
      <c r="U304" s="20">
        <f t="shared" si="990"/>
        <v>0</v>
      </c>
      <c r="V304" s="20">
        <f t="shared" si="792"/>
        <v>53940.9</v>
      </c>
      <c r="W304" s="20">
        <f t="shared" si="990"/>
        <v>0</v>
      </c>
      <c r="X304" s="20">
        <f t="shared" si="990"/>
        <v>0</v>
      </c>
      <c r="Y304" s="20">
        <f t="shared" si="990"/>
        <v>0</v>
      </c>
      <c r="Z304" s="20">
        <f t="shared" si="793"/>
        <v>53940.9</v>
      </c>
      <c r="AA304" s="20">
        <f t="shared" si="794"/>
        <v>0</v>
      </c>
      <c r="AB304" s="20">
        <f t="shared" si="795"/>
        <v>0</v>
      </c>
      <c r="AC304" s="20">
        <f t="shared" si="990"/>
        <v>0</v>
      </c>
      <c r="AD304" s="20">
        <f t="shared" si="990"/>
        <v>0</v>
      </c>
      <c r="AE304" s="20">
        <f t="shared" si="990"/>
        <v>0</v>
      </c>
      <c r="AF304" s="20">
        <f t="shared" si="796"/>
        <v>53940.9</v>
      </c>
      <c r="AG304" s="20">
        <f t="shared" si="797"/>
        <v>0</v>
      </c>
      <c r="AH304" s="20">
        <f t="shared" si="798"/>
        <v>0</v>
      </c>
      <c r="AI304" s="20">
        <f t="shared" si="990"/>
        <v>0</v>
      </c>
      <c r="AJ304" s="20">
        <f t="shared" si="799"/>
        <v>53940.9</v>
      </c>
      <c r="AK304" s="20">
        <f t="shared" si="990"/>
        <v>-10000</v>
      </c>
      <c r="AL304" s="20">
        <f t="shared" si="990"/>
        <v>0</v>
      </c>
      <c r="AM304" s="20">
        <f t="shared" si="990"/>
        <v>0</v>
      </c>
      <c r="AN304" s="20">
        <f t="shared" si="973"/>
        <v>43940.9</v>
      </c>
      <c r="AO304" s="20">
        <f t="shared" si="974"/>
        <v>0</v>
      </c>
      <c r="AP304" s="20">
        <f t="shared" si="975"/>
        <v>0</v>
      </c>
      <c r="AQ304" s="20">
        <f t="shared" si="990"/>
        <v>0</v>
      </c>
      <c r="AR304" s="20">
        <f t="shared" si="990"/>
        <v>0</v>
      </c>
      <c r="AS304" s="20">
        <f t="shared" si="990"/>
        <v>0</v>
      </c>
      <c r="AT304" s="20">
        <f t="shared" si="976"/>
        <v>43940.9</v>
      </c>
      <c r="AU304" s="20">
        <f t="shared" si="977"/>
        <v>0</v>
      </c>
      <c r="AV304" s="20">
        <f t="shared" si="978"/>
        <v>0</v>
      </c>
      <c r="AW304" s="20">
        <f t="shared" si="990"/>
        <v>0</v>
      </c>
      <c r="AX304" s="20">
        <f t="shared" si="990"/>
        <v>0</v>
      </c>
      <c r="AY304" s="20">
        <f t="shared" si="990"/>
        <v>0</v>
      </c>
      <c r="AZ304" s="20">
        <f t="shared" si="979"/>
        <v>43940.9</v>
      </c>
      <c r="BA304" s="20">
        <f t="shared" si="980"/>
        <v>0</v>
      </c>
      <c r="BB304" s="20">
        <f t="shared" si="981"/>
        <v>0</v>
      </c>
      <c r="BC304" s="20">
        <f t="shared" si="990"/>
        <v>0</v>
      </c>
      <c r="BD304" s="20">
        <f t="shared" si="982"/>
        <v>43940.9</v>
      </c>
      <c r="BE304" s="20">
        <f t="shared" si="990"/>
        <v>0</v>
      </c>
      <c r="BF304" s="20">
        <f t="shared" si="990"/>
        <v>0</v>
      </c>
      <c r="BG304" s="20">
        <f t="shared" si="990"/>
        <v>0</v>
      </c>
      <c r="BH304" s="20">
        <f t="shared" si="912"/>
        <v>43940.9</v>
      </c>
      <c r="BI304" s="20">
        <f t="shared" si="913"/>
        <v>0</v>
      </c>
      <c r="BJ304" s="20">
        <f t="shared" si="914"/>
        <v>0</v>
      </c>
      <c r="BK304" s="20">
        <f t="shared" si="990"/>
        <v>0</v>
      </c>
      <c r="BL304" s="20">
        <f t="shared" si="990"/>
        <v>0</v>
      </c>
      <c r="BM304" s="20">
        <f t="shared" si="915"/>
        <v>43940.9</v>
      </c>
      <c r="BN304" s="20">
        <f t="shared" si="916"/>
        <v>0</v>
      </c>
      <c r="BO304" s="20">
        <f t="shared" si="990"/>
        <v>0</v>
      </c>
      <c r="BP304" s="20">
        <f t="shared" si="990"/>
        <v>0</v>
      </c>
      <c r="BQ304" s="20">
        <f t="shared" si="990"/>
        <v>0</v>
      </c>
      <c r="BR304" s="20">
        <f t="shared" si="917"/>
        <v>43940.9</v>
      </c>
      <c r="BS304" s="20">
        <f t="shared" si="918"/>
        <v>0</v>
      </c>
      <c r="BT304" s="20">
        <f t="shared" si="919"/>
        <v>0</v>
      </c>
      <c r="BU304" s="20">
        <f t="shared" si="990"/>
        <v>0</v>
      </c>
      <c r="BV304" s="20">
        <f t="shared" si="920"/>
        <v>43940.9</v>
      </c>
      <c r="BW304" s="20">
        <f t="shared" si="990"/>
        <v>0</v>
      </c>
      <c r="BX304" s="20">
        <f t="shared" si="990"/>
        <v>0</v>
      </c>
      <c r="BY304" s="20">
        <f t="shared" si="886"/>
        <v>43940.9</v>
      </c>
      <c r="BZ304" s="20">
        <f t="shared" si="887"/>
        <v>0</v>
      </c>
      <c r="CA304" s="20">
        <f t="shared" si="990"/>
        <v>0</v>
      </c>
      <c r="CB304" s="20">
        <f t="shared" si="888"/>
        <v>43940.9</v>
      </c>
      <c r="CC304" s="20">
        <f t="shared" si="990"/>
        <v>-1749.0940000000001</v>
      </c>
      <c r="CD304" s="20">
        <f t="shared" si="889"/>
        <v>42191.806000000004</v>
      </c>
      <c r="CE304" s="20">
        <f t="shared" si="990"/>
        <v>0</v>
      </c>
    </row>
    <row r="305" spans="1:84" ht="47.25" x14ac:dyDescent="0.25">
      <c r="A305" s="10" t="s">
        <v>199</v>
      </c>
      <c r="B305" s="19">
        <v>400</v>
      </c>
      <c r="C305" s="10"/>
      <c r="D305" s="10"/>
      <c r="E305" s="25" t="s">
        <v>611</v>
      </c>
      <c r="F305" s="20">
        <f>F306</f>
        <v>53940.9</v>
      </c>
      <c r="G305" s="20">
        <f t="shared" si="990"/>
        <v>0</v>
      </c>
      <c r="H305" s="20">
        <f t="shared" si="990"/>
        <v>0</v>
      </c>
      <c r="I305" s="20">
        <f t="shared" si="990"/>
        <v>0</v>
      </c>
      <c r="J305" s="20">
        <f t="shared" si="990"/>
        <v>0</v>
      </c>
      <c r="K305" s="20">
        <f t="shared" si="990"/>
        <v>0</v>
      </c>
      <c r="L305" s="20">
        <f t="shared" si="812"/>
        <v>53940.9</v>
      </c>
      <c r="M305" s="20">
        <f t="shared" si="813"/>
        <v>0</v>
      </c>
      <c r="N305" s="20">
        <f t="shared" si="814"/>
        <v>0</v>
      </c>
      <c r="O305" s="20">
        <f t="shared" si="990"/>
        <v>0</v>
      </c>
      <c r="P305" s="20">
        <f t="shared" si="990"/>
        <v>0</v>
      </c>
      <c r="Q305" s="20">
        <f t="shared" si="990"/>
        <v>0</v>
      </c>
      <c r="R305" s="20">
        <f t="shared" ref="R305:R375" si="991">L305+O305</f>
        <v>53940.9</v>
      </c>
      <c r="S305" s="20">
        <f t="shared" ref="S305:S375" si="992">M305+P305</f>
        <v>0</v>
      </c>
      <c r="T305" s="20">
        <f t="shared" ref="T305:T375" si="993">N305+Q305</f>
        <v>0</v>
      </c>
      <c r="U305" s="20">
        <f t="shared" si="990"/>
        <v>0</v>
      </c>
      <c r="V305" s="20">
        <f t="shared" ref="V305:V375" si="994">R305+U305</f>
        <v>53940.9</v>
      </c>
      <c r="W305" s="20">
        <f t="shared" si="990"/>
        <v>0</v>
      </c>
      <c r="X305" s="20">
        <f t="shared" si="990"/>
        <v>0</v>
      </c>
      <c r="Y305" s="20">
        <f t="shared" si="990"/>
        <v>0</v>
      </c>
      <c r="Z305" s="20">
        <f t="shared" ref="Z305:Z375" si="995">W305+V305</f>
        <v>53940.9</v>
      </c>
      <c r="AA305" s="20">
        <f t="shared" ref="AA305:AA375" si="996">X305+S305</f>
        <v>0</v>
      </c>
      <c r="AB305" s="20">
        <f t="shared" ref="AB305:AB375" si="997">Y305+T305</f>
        <v>0</v>
      </c>
      <c r="AC305" s="20">
        <f t="shared" si="990"/>
        <v>0</v>
      </c>
      <c r="AD305" s="20">
        <f t="shared" si="990"/>
        <v>0</v>
      </c>
      <c r="AE305" s="20">
        <f t="shared" si="990"/>
        <v>0</v>
      </c>
      <c r="AF305" s="20">
        <f t="shared" ref="AF305:AF375" si="998">Z305+AC305</f>
        <v>53940.9</v>
      </c>
      <c r="AG305" s="20">
        <f t="shared" ref="AG305:AG375" si="999">AA305+AD305</f>
        <v>0</v>
      </c>
      <c r="AH305" s="20">
        <f t="shared" ref="AH305:AH375" si="1000">AB305+AE305</f>
        <v>0</v>
      </c>
      <c r="AI305" s="20">
        <f t="shared" si="990"/>
        <v>0</v>
      </c>
      <c r="AJ305" s="20">
        <f t="shared" ref="AJ305:AJ375" si="1001">AF305+AI305</f>
        <v>53940.9</v>
      </c>
      <c r="AK305" s="20">
        <f t="shared" si="990"/>
        <v>-10000</v>
      </c>
      <c r="AL305" s="20">
        <f t="shared" si="990"/>
        <v>0</v>
      </c>
      <c r="AM305" s="20">
        <f t="shared" si="990"/>
        <v>0</v>
      </c>
      <c r="AN305" s="20">
        <f t="shared" si="973"/>
        <v>43940.9</v>
      </c>
      <c r="AO305" s="20">
        <f t="shared" si="974"/>
        <v>0</v>
      </c>
      <c r="AP305" s="20">
        <f t="shared" si="975"/>
        <v>0</v>
      </c>
      <c r="AQ305" s="20">
        <f t="shared" si="990"/>
        <v>0</v>
      </c>
      <c r="AR305" s="20">
        <f t="shared" si="990"/>
        <v>0</v>
      </c>
      <c r="AS305" s="20">
        <f t="shared" si="990"/>
        <v>0</v>
      </c>
      <c r="AT305" s="20">
        <f t="shared" si="976"/>
        <v>43940.9</v>
      </c>
      <c r="AU305" s="20">
        <f t="shared" si="977"/>
        <v>0</v>
      </c>
      <c r="AV305" s="20">
        <f t="shared" si="978"/>
        <v>0</v>
      </c>
      <c r="AW305" s="20">
        <f t="shared" si="990"/>
        <v>0</v>
      </c>
      <c r="AX305" s="20">
        <f t="shared" si="990"/>
        <v>0</v>
      </c>
      <c r="AY305" s="20">
        <f t="shared" si="990"/>
        <v>0</v>
      </c>
      <c r="AZ305" s="20">
        <f t="shared" si="979"/>
        <v>43940.9</v>
      </c>
      <c r="BA305" s="20">
        <f t="shared" si="980"/>
        <v>0</v>
      </c>
      <c r="BB305" s="20">
        <f t="shared" si="981"/>
        <v>0</v>
      </c>
      <c r="BC305" s="20">
        <f t="shared" si="990"/>
        <v>0</v>
      </c>
      <c r="BD305" s="20">
        <f t="shared" si="982"/>
        <v>43940.9</v>
      </c>
      <c r="BE305" s="20">
        <f t="shared" si="990"/>
        <v>0</v>
      </c>
      <c r="BF305" s="20">
        <f t="shared" si="990"/>
        <v>0</v>
      </c>
      <c r="BG305" s="20">
        <f t="shared" si="990"/>
        <v>0</v>
      </c>
      <c r="BH305" s="20">
        <f t="shared" si="912"/>
        <v>43940.9</v>
      </c>
      <c r="BI305" s="20">
        <f t="shared" si="913"/>
        <v>0</v>
      </c>
      <c r="BJ305" s="20">
        <f t="shared" si="914"/>
        <v>0</v>
      </c>
      <c r="BK305" s="20">
        <f t="shared" si="990"/>
        <v>0</v>
      </c>
      <c r="BL305" s="20">
        <f t="shared" si="990"/>
        <v>0</v>
      </c>
      <c r="BM305" s="20">
        <f t="shared" si="915"/>
        <v>43940.9</v>
      </c>
      <c r="BN305" s="20">
        <f t="shared" si="916"/>
        <v>0</v>
      </c>
      <c r="BO305" s="20">
        <f t="shared" si="990"/>
        <v>0</v>
      </c>
      <c r="BP305" s="20">
        <f t="shared" si="990"/>
        <v>0</v>
      </c>
      <c r="BQ305" s="20">
        <f t="shared" si="990"/>
        <v>0</v>
      </c>
      <c r="BR305" s="20">
        <f t="shared" si="917"/>
        <v>43940.9</v>
      </c>
      <c r="BS305" s="20">
        <f t="shared" si="918"/>
        <v>0</v>
      </c>
      <c r="BT305" s="20">
        <f t="shared" si="919"/>
        <v>0</v>
      </c>
      <c r="BU305" s="20">
        <f t="shared" si="990"/>
        <v>0</v>
      </c>
      <c r="BV305" s="20">
        <f t="shared" si="920"/>
        <v>43940.9</v>
      </c>
      <c r="BW305" s="20">
        <f t="shared" si="990"/>
        <v>0</v>
      </c>
      <c r="BX305" s="20">
        <f t="shared" si="990"/>
        <v>0</v>
      </c>
      <c r="BY305" s="20">
        <f t="shared" si="886"/>
        <v>43940.9</v>
      </c>
      <c r="BZ305" s="20">
        <f t="shared" si="887"/>
        <v>0</v>
      </c>
      <c r="CA305" s="20">
        <f t="shared" si="990"/>
        <v>0</v>
      </c>
      <c r="CB305" s="20">
        <f t="shared" si="888"/>
        <v>43940.9</v>
      </c>
      <c r="CC305" s="20">
        <f t="shared" si="990"/>
        <v>-1749.0940000000001</v>
      </c>
      <c r="CD305" s="20">
        <f t="shared" si="889"/>
        <v>42191.806000000004</v>
      </c>
      <c r="CE305" s="20">
        <f t="shared" si="990"/>
        <v>0</v>
      </c>
    </row>
    <row r="306" spans="1:84" x14ac:dyDescent="0.25">
      <c r="A306" s="10" t="s">
        <v>199</v>
      </c>
      <c r="B306" s="19">
        <v>410</v>
      </c>
      <c r="C306" s="10"/>
      <c r="D306" s="10"/>
      <c r="E306" s="25" t="s">
        <v>612</v>
      </c>
      <c r="F306" s="20">
        <f>F307</f>
        <v>53940.9</v>
      </c>
      <c r="G306" s="20">
        <f t="shared" si="990"/>
        <v>0</v>
      </c>
      <c r="H306" s="20">
        <f t="shared" si="990"/>
        <v>0</v>
      </c>
      <c r="I306" s="20">
        <f t="shared" si="990"/>
        <v>0</v>
      </c>
      <c r="J306" s="20">
        <f t="shared" si="990"/>
        <v>0</v>
      </c>
      <c r="K306" s="20">
        <f t="shared" si="990"/>
        <v>0</v>
      </c>
      <c r="L306" s="20">
        <f t="shared" si="812"/>
        <v>53940.9</v>
      </c>
      <c r="M306" s="20">
        <f t="shared" si="813"/>
        <v>0</v>
      </c>
      <c r="N306" s="20">
        <f t="shared" si="814"/>
        <v>0</v>
      </c>
      <c r="O306" s="20">
        <f t="shared" si="990"/>
        <v>0</v>
      </c>
      <c r="P306" s="20">
        <f t="shared" si="990"/>
        <v>0</v>
      </c>
      <c r="Q306" s="20">
        <f t="shared" si="990"/>
        <v>0</v>
      </c>
      <c r="R306" s="20">
        <f t="shared" si="991"/>
        <v>53940.9</v>
      </c>
      <c r="S306" s="20">
        <f t="shared" si="992"/>
        <v>0</v>
      </c>
      <c r="T306" s="20">
        <f t="shared" si="993"/>
        <v>0</v>
      </c>
      <c r="U306" s="20">
        <f t="shared" si="990"/>
        <v>0</v>
      </c>
      <c r="V306" s="20">
        <f t="shared" si="994"/>
        <v>53940.9</v>
      </c>
      <c r="W306" s="20">
        <f t="shared" si="990"/>
        <v>0</v>
      </c>
      <c r="X306" s="20">
        <f t="shared" si="990"/>
        <v>0</v>
      </c>
      <c r="Y306" s="20">
        <f t="shared" si="990"/>
        <v>0</v>
      </c>
      <c r="Z306" s="20">
        <f t="shared" si="995"/>
        <v>53940.9</v>
      </c>
      <c r="AA306" s="20">
        <f t="shared" si="996"/>
        <v>0</v>
      </c>
      <c r="AB306" s="20">
        <f t="shared" si="997"/>
        <v>0</v>
      </c>
      <c r="AC306" s="20">
        <f t="shared" si="990"/>
        <v>0</v>
      </c>
      <c r="AD306" s="20">
        <f t="shared" si="990"/>
        <v>0</v>
      </c>
      <c r="AE306" s="20">
        <f t="shared" si="990"/>
        <v>0</v>
      </c>
      <c r="AF306" s="20">
        <f t="shared" si="998"/>
        <v>53940.9</v>
      </c>
      <c r="AG306" s="20">
        <f t="shared" si="999"/>
        <v>0</v>
      </c>
      <c r="AH306" s="20">
        <f t="shared" si="1000"/>
        <v>0</v>
      </c>
      <c r="AI306" s="20">
        <f t="shared" si="990"/>
        <v>0</v>
      </c>
      <c r="AJ306" s="20">
        <f t="shared" si="1001"/>
        <v>53940.9</v>
      </c>
      <c r="AK306" s="20">
        <f t="shared" si="990"/>
        <v>-10000</v>
      </c>
      <c r="AL306" s="20">
        <f t="shared" si="990"/>
        <v>0</v>
      </c>
      <c r="AM306" s="20">
        <f t="shared" si="990"/>
        <v>0</v>
      </c>
      <c r="AN306" s="20">
        <f t="shared" si="973"/>
        <v>43940.9</v>
      </c>
      <c r="AO306" s="20">
        <f t="shared" si="974"/>
        <v>0</v>
      </c>
      <c r="AP306" s="20">
        <f t="shared" si="975"/>
        <v>0</v>
      </c>
      <c r="AQ306" s="20">
        <f t="shared" si="990"/>
        <v>0</v>
      </c>
      <c r="AR306" s="20">
        <f t="shared" si="990"/>
        <v>0</v>
      </c>
      <c r="AS306" s="20">
        <f t="shared" si="990"/>
        <v>0</v>
      </c>
      <c r="AT306" s="20">
        <f t="shared" si="976"/>
        <v>43940.9</v>
      </c>
      <c r="AU306" s="20">
        <f t="shared" si="977"/>
        <v>0</v>
      </c>
      <c r="AV306" s="20">
        <f t="shared" si="978"/>
        <v>0</v>
      </c>
      <c r="AW306" s="20">
        <f t="shared" si="990"/>
        <v>0</v>
      </c>
      <c r="AX306" s="20">
        <f t="shared" si="990"/>
        <v>0</v>
      </c>
      <c r="AY306" s="20">
        <f t="shared" si="990"/>
        <v>0</v>
      </c>
      <c r="AZ306" s="20">
        <f t="shared" si="979"/>
        <v>43940.9</v>
      </c>
      <c r="BA306" s="20">
        <f t="shared" si="980"/>
        <v>0</v>
      </c>
      <c r="BB306" s="20">
        <f t="shared" si="981"/>
        <v>0</v>
      </c>
      <c r="BC306" s="20">
        <f t="shared" si="990"/>
        <v>0</v>
      </c>
      <c r="BD306" s="20">
        <f t="shared" si="982"/>
        <v>43940.9</v>
      </c>
      <c r="BE306" s="20">
        <f t="shared" si="990"/>
        <v>0</v>
      </c>
      <c r="BF306" s="20">
        <f t="shared" si="990"/>
        <v>0</v>
      </c>
      <c r="BG306" s="20">
        <f t="shared" si="990"/>
        <v>0</v>
      </c>
      <c r="BH306" s="20">
        <f t="shared" si="912"/>
        <v>43940.9</v>
      </c>
      <c r="BI306" s="20">
        <f t="shared" si="913"/>
        <v>0</v>
      </c>
      <c r="BJ306" s="20">
        <f t="shared" si="914"/>
        <v>0</v>
      </c>
      <c r="BK306" s="20">
        <f t="shared" si="990"/>
        <v>0</v>
      </c>
      <c r="BL306" s="20">
        <f t="shared" si="990"/>
        <v>0</v>
      </c>
      <c r="BM306" s="20">
        <f t="shared" si="915"/>
        <v>43940.9</v>
      </c>
      <c r="BN306" s="20">
        <f t="shared" si="916"/>
        <v>0</v>
      </c>
      <c r="BO306" s="20">
        <f t="shared" si="990"/>
        <v>0</v>
      </c>
      <c r="BP306" s="20">
        <f t="shared" si="990"/>
        <v>0</v>
      </c>
      <c r="BQ306" s="20">
        <f t="shared" si="990"/>
        <v>0</v>
      </c>
      <c r="BR306" s="20">
        <f t="shared" si="917"/>
        <v>43940.9</v>
      </c>
      <c r="BS306" s="20">
        <f t="shared" si="918"/>
        <v>0</v>
      </c>
      <c r="BT306" s="20">
        <f t="shared" si="919"/>
        <v>0</v>
      </c>
      <c r="BU306" s="20">
        <f t="shared" si="990"/>
        <v>0</v>
      </c>
      <c r="BV306" s="20">
        <f t="shared" si="920"/>
        <v>43940.9</v>
      </c>
      <c r="BW306" s="20">
        <f t="shared" si="990"/>
        <v>0</v>
      </c>
      <c r="BX306" s="20">
        <f t="shared" si="990"/>
        <v>0</v>
      </c>
      <c r="BY306" s="20">
        <f t="shared" si="886"/>
        <v>43940.9</v>
      </c>
      <c r="BZ306" s="20">
        <f t="shared" si="887"/>
        <v>0</v>
      </c>
      <c r="CA306" s="20">
        <f t="shared" si="990"/>
        <v>0</v>
      </c>
      <c r="CB306" s="20">
        <f t="shared" si="888"/>
        <v>43940.9</v>
      </c>
      <c r="CC306" s="20">
        <f t="shared" si="990"/>
        <v>-1749.0940000000001</v>
      </c>
      <c r="CD306" s="20">
        <f t="shared" si="889"/>
        <v>42191.806000000004</v>
      </c>
      <c r="CE306" s="20">
        <f t="shared" si="990"/>
        <v>0</v>
      </c>
    </row>
    <row r="307" spans="1:84" x14ac:dyDescent="0.25">
      <c r="A307" s="10" t="s">
        <v>199</v>
      </c>
      <c r="B307" s="19">
        <v>410</v>
      </c>
      <c r="C307" s="10" t="s">
        <v>339</v>
      </c>
      <c r="D307" s="10" t="s">
        <v>332</v>
      </c>
      <c r="E307" s="25" t="s">
        <v>596</v>
      </c>
      <c r="F307" s="20">
        <v>53940.9</v>
      </c>
      <c r="G307" s="20">
        <v>0</v>
      </c>
      <c r="H307" s="20">
        <v>0</v>
      </c>
      <c r="I307" s="20"/>
      <c r="J307" s="20"/>
      <c r="K307" s="20"/>
      <c r="L307" s="20">
        <f t="shared" si="812"/>
        <v>53940.9</v>
      </c>
      <c r="M307" s="20">
        <f t="shared" si="813"/>
        <v>0</v>
      </c>
      <c r="N307" s="20">
        <f t="shared" si="814"/>
        <v>0</v>
      </c>
      <c r="O307" s="20"/>
      <c r="P307" s="20"/>
      <c r="Q307" s="20"/>
      <c r="R307" s="20">
        <f t="shared" si="991"/>
        <v>53940.9</v>
      </c>
      <c r="S307" s="20">
        <f t="shared" si="992"/>
        <v>0</v>
      </c>
      <c r="T307" s="20">
        <f t="shared" si="993"/>
        <v>0</v>
      </c>
      <c r="U307" s="20"/>
      <c r="V307" s="20">
        <f t="shared" si="994"/>
        <v>53940.9</v>
      </c>
      <c r="W307" s="20"/>
      <c r="X307" s="20"/>
      <c r="Y307" s="20"/>
      <c r="Z307" s="20">
        <f t="shared" si="995"/>
        <v>53940.9</v>
      </c>
      <c r="AA307" s="20">
        <f t="shared" si="996"/>
        <v>0</v>
      </c>
      <c r="AB307" s="20">
        <f t="shared" si="997"/>
        <v>0</v>
      </c>
      <c r="AC307" s="20"/>
      <c r="AD307" s="20"/>
      <c r="AE307" s="20"/>
      <c r="AF307" s="20">
        <f t="shared" si="998"/>
        <v>53940.9</v>
      </c>
      <c r="AG307" s="20">
        <f t="shared" si="999"/>
        <v>0</v>
      </c>
      <c r="AH307" s="20">
        <f t="shared" si="1000"/>
        <v>0</v>
      </c>
      <c r="AI307" s="20"/>
      <c r="AJ307" s="20">
        <f t="shared" si="1001"/>
        <v>53940.9</v>
      </c>
      <c r="AK307" s="20">
        <v>-10000</v>
      </c>
      <c r="AL307" s="20"/>
      <c r="AM307" s="20"/>
      <c r="AN307" s="20">
        <f t="shared" si="973"/>
        <v>43940.9</v>
      </c>
      <c r="AO307" s="20">
        <f t="shared" si="974"/>
        <v>0</v>
      </c>
      <c r="AP307" s="20">
        <f t="shared" si="975"/>
        <v>0</v>
      </c>
      <c r="AQ307" s="20"/>
      <c r="AR307" s="20"/>
      <c r="AS307" s="20"/>
      <c r="AT307" s="20">
        <f t="shared" si="976"/>
        <v>43940.9</v>
      </c>
      <c r="AU307" s="20">
        <f t="shared" si="977"/>
        <v>0</v>
      </c>
      <c r="AV307" s="20">
        <f t="shared" si="978"/>
        <v>0</v>
      </c>
      <c r="AW307" s="20"/>
      <c r="AX307" s="20"/>
      <c r="AY307" s="20"/>
      <c r="AZ307" s="20">
        <f t="shared" si="979"/>
        <v>43940.9</v>
      </c>
      <c r="BA307" s="20">
        <f t="shared" si="980"/>
        <v>0</v>
      </c>
      <c r="BB307" s="20">
        <f t="shared" si="981"/>
        <v>0</v>
      </c>
      <c r="BC307" s="20"/>
      <c r="BD307" s="20">
        <f t="shared" si="982"/>
        <v>43940.9</v>
      </c>
      <c r="BE307" s="20"/>
      <c r="BF307" s="20"/>
      <c r="BG307" s="20"/>
      <c r="BH307" s="20">
        <f t="shared" si="912"/>
        <v>43940.9</v>
      </c>
      <c r="BI307" s="20">
        <f t="shared" si="913"/>
        <v>0</v>
      </c>
      <c r="BJ307" s="20">
        <f t="shared" si="914"/>
        <v>0</v>
      </c>
      <c r="BK307" s="20"/>
      <c r="BL307" s="20"/>
      <c r="BM307" s="20">
        <f t="shared" si="915"/>
        <v>43940.9</v>
      </c>
      <c r="BN307" s="20">
        <f t="shared" si="916"/>
        <v>0</v>
      </c>
      <c r="BO307" s="20"/>
      <c r="BP307" s="20"/>
      <c r="BQ307" s="20"/>
      <c r="BR307" s="20">
        <f t="shared" si="917"/>
        <v>43940.9</v>
      </c>
      <c r="BS307" s="20">
        <f t="shared" si="918"/>
        <v>0</v>
      </c>
      <c r="BT307" s="20">
        <f t="shared" si="919"/>
        <v>0</v>
      </c>
      <c r="BU307" s="20"/>
      <c r="BV307" s="20">
        <f t="shared" si="920"/>
        <v>43940.9</v>
      </c>
      <c r="BW307" s="20"/>
      <c r="BX307" s="20"/>
      <c r="BY307" s="20">
        <f t="shared" si="886"/>
        <v>43940.9</v>
      </c>
      <c r="BZ307" s="20">
        <f t="shared" si="887"/>
        <v>0</v>
      </c>
      <c r="CA307" s="20"/>
      <c r="CB307" s="20">
        <f t="shared" si="888"/>
        <v>43940.9</v>
      </c>
      <c r="CC307" s="20">
        <v>-1749.0940000000001</v>
      </c>
      <c r="CD307" s="20">
        <f t="shared" si="889"/>
        <v>42191.806000000004</v>
      </c>
      <c r="CE307" s="20"/>
    </row>
    <row r="308" spans="1:84" ht="63" hidden="1" x14ac:dyDescent="0.25">
      <c r="A308" s="10" t="s">
        <v>200</v>
      </c>
      <c r="B308" s="19"/>
      <c r="C308" s="10"/>
      <c r="D308" s="10"/>
      <c r="E308" s="25" t="s">
        <v>687</v>
      </c>
      <c r="F308" s="20">
        <f>F309</f>
        <v>100000</v>
      </c>
      <c r="G308" s="20">
        <f t="shared" ref="G308:CE310" si="1002">G309</f>
        <v>125000</v>
      </c>
      <c r="H308" s="20">
        <f t="shared" si="1002"/>
        <v>0</v>
      </c>
      <c r="I308" s="20">
        <f t="shared" si="1002"/>
        <v>0</v>
      </c>
      <c r="J308" s="20">
        <f t="shared" si="1002"/>
        <v>0</v>
      </c>
      <c r="K308" s="20">
        <f t="shared" si="1002"/>
        <v>0</v>
      </c>
      <c r="L308" s="20">
        <f t="shared" si="812"/>
        <v>100000</v>
      </c>
      <c r="M308" s="20">
        <f t="shared" si="813"/>
        <v>125000</v>
      </c>
      <c r="N308" s="20">
        <f t="shared" si="814"/>
        <v>0</v>
      </c>
      <c r="O308" s="20">
        <f t="shared" si="1002"/>
        <v>-100000</v>
      </c>
      <c r="P308" s="20">
        <f t="shared" si="1002"/>
        <v>-125000</v>
      </c>
      <c r="Q308" s="20">
        <f t="shared" si="1002"/>
        <v>0</v>
      </c>
      <c r="R308" s="20">
        <f t="shared" si="991"/>
        <v>0</v>
      </c>
      <c r="S308" s="20">
        <f t="shared" si="992"/>
        <v>0</v>
      </c>
      <c r="T308" s="20">
        <f t="shared" si="993"/>
        <v>0</v>
      </c>
      <c r="U308" s="20">
        <f t="shared" si="1002"/>
        <v>0</v>
      </c>
      <c r="V308" s="20">
        <f t="shared" si="994"/>
        <v>0</v>
      </c>
      <c r="W308" s="20">
        <f t="shared" si="1002"/>
        <v>0</v>
      </c>
      <c r="X308" s="20">
        <f t="shared" si="1002"/>
        <v>0</v>
      </c>
      <c r="Y308" s="20">
        <f t="shared" si="1002"/>
        <v>0</v>
      </c>
      <c r="Z308" s="20">
        <f t="shared" si="995"/>
        <v>0</v>
      </c>
      <c r="AA308" s="20">
        <f t="shared" si="996"/>
        <v>0</v>
      </c>
      <c r="AB308" s="20">
        <f t="shared" si="997"/>
        <v>0</v>
      </c>
      <c r="AC308" s="20">
        <f t="shared" si="1002"/>
        <v>0</v>
      </c>
      <c r="AD308" s="20">
        <f t="shared" si="1002"/>
        <v>0</v>
      </c>
      <c r="AE308" s="20">
        <f t="shared" si="1002"/>
        <v>0</v>
      </c>
      <c r="AF308" s="20">
        <f t="shared" si="998"/>
        <v>0</v>
      </c>
      <c r="AG308" s="20">
        <f t="shared" si="999"/>
        <v>0</v>
      </c>
      <c r="AH308" s="20">
        <f t="shared" si="1000"/>
        <v>0</v>
      </c>
      <c r="AI308" s="20">
        <f t="shared" si="1002"/>
        <v>0</v>
      </c>
      <c r="AJ308" s="20">
        <f t="shared" si="1001"/>
        <v>0</v>
      </c>
      <c r="AK308" s="20">
        <f t="shared" si="1002"/>
        <v>0</v>
      </c>
      <c r="AL308" s="20">
        <f t="shared" si="1002"/>
        <v>0</v>
      </c>
      <c r="AM308" s="20">
        <f t="shared" si="1002"/>
        <v>0</v>
      </c>
      <c r="AN308" s="20">
        <f t="shared" si="973"/>
        <v>0</v>
      </c>
      <c r="AO308" s="20">
        <f t="shared" si="974"/>
        <v>0</v>
      </c>
      <c r="AP308" s="20">
        <f t="shared" si="975"/>
        <v>0</v>
      </c>
      <c r="AQ308" s="20">
        <f t="shared" si="1002"/>
        <v>0</v>
      </c>
      <c r="AR308" s="20">
        <f t="shared" si="1002"/>
        <v>0</v>
      </c>
      <c r="AS308" s="20">
        <f t="shared" si="1002"/>
        <v>0</v>
      </c>
      <c r="AT308" s="20">
        <f t="shared" si="976"/>
        <v>0</v>
      </c>
      <c r="AU308" s="20">
        <f t="shared" si="977"/>
        <v>0</v>
      </c>
      <c r="AV308" s="20">
        <f t="shared" si="978"/>
        <v>0</v>
      </c>
      <c r="AW308" s="20">
        <f t="shared" si="1002"/>
        <v>0</v>
      </c>
      <c r="AX308" s="20">
        <f t="shared" si="1002"/>
        <v>0</v>
      </c>
      <c r="AY308" s="20">
        <f t="shared" si="1002"/>
        <v>0</v>
      </c>
      <c r="AZ308" s="20">
        <f t="shared" si="979"/>
        <v>0</v>
      </c>
      <c r="BA308" s="20">
        <f t="shared" si="980"/>
        <v>0</v>
      </c>
      <c r="BB308" s="20">
        <f t="shared" si="981"/>
        <v>0</v>
      </c>
      <c r="BC308" s="20">
        <f t="shared" si="1002"/>
        <v>0</v>
      </c>
      <c r="BD308" s="20">
        <f t="shared" si="982"/>
        <v>0</v>
      </c>
      <c r="BE308" s="20">
        <f t="shared" si="1002"/>
        <v>0</v>
      </c>
      <c r="BF308" s="20">
        <f t="shared" si="1002"/>
        <v>0</v>
      </c>
      <c r="BG308" s="20">
        <f t="shared" si="1002"/>
        <v>0</v>
      </c>
      <c r="BH308" s="20">
        <f t="shared" si="912"/>
        <v>0</v>
      </c>
      <c r="BI308" s="20">
        <f t="shared" si="913"/>
        <v>0</v>
      </c>
      <c r="BJ308" s="20">
        <f t="shared" si="914"/>
        <v>0</v>
      </c>
      <c r="BK308" s="20">
        <f t="shared" si="1002"/>
        <v>0</v>
      </c>
      <c r="BL308" s="20">
        <f t="shared" si="1002"/>
        <v>0</v>
      </c>
      <c r="BM308" s="20">
        <f t="shared" si="915"/>
        <v>0</v>
      </c>
      <c r="BN308" s="20">
        <f t="shared" si="916"/>
        <v>0</v>
      </c>
      <c r="BO308" s="20">
        <f t="shared" si="1002"/>
        <v>0</v>
      </c>
      <c r="BP308" s="20">
        <f t="shared" si="1002"/>
        <v>0</v>
      </c>
      <c r="BQ308" s="20">
        <f t="shared" si="1002"/>
        <v>0</v>
      </c>
      <c r="BR308" s="20">
        <f t="shared" si="917"/>
        <v>0</v>
      </c>
      <c r="BS308" s="20">
        <f t="shared" si="918"/>
        <v>0</v>
      </c>
      <c r="BT308" s="20">
        <f t="shared" si="919"/>
        <v>0</v>
      </c>
      <c r="BU308" s="20">
        <f t="shared" si="1002"/>
        <v>0</v>
      </c>
      <c r="BV308" s="20">
        <f t="shared" si="920"/>
        <v>0</v>
      </c>
      <c r="BW308" s="20">
        <f t="shared" si="1002"/>
        <v>0</v>
      </c>
      <c r="BX308" s="20">
        <f t="shared" si="1002"/>
        <v>0</v>
      </c>
      <c r="BY308" s="20">
        <f t="shared" si="886"/>
        <v>0</v>
      </c>
      <c r="BZ308" s="20">
        <f t="shared" si="887"/>
        <v>0</v>
      </c>
      <c r="CA308" s="20">
        <f t="shared" si="1002"/>
        <v>0</v>
      </c>
      <c r="CB308" s="20">
        <f t="shared" si="888"/>
        <v>0</v>
      </c>
      <c r="CC308" s="20">
        <f t="shared" si="1002"/>
        <v>0</v>
      </c>
      <c r="CD308" s="20">
        <f t="shared" si="889"/>
        <v>0</v>
      </c>
      <c r="CE308" s="20">
        <f t="shared" si="1002"/>
        <v>0</v>
      </c>
      <c r="CF308" s="1">
        <v>0</v>
      </c>
    </row>
    <row r="309" spans="1:84" ht="47.25" hidden="1" x14ac:dyDescent="0.25">
      <c r="A309" s="10" t="s">
        <v>200</v>
      </c>
      <c r="B309" s="19">
        <v>400</v>
      </c>
      <c r="C309" s="10"/>
      <c r="D309" s="10"/>
      <c r="E309" s="25" t="s">
        <v>611</v>
      </c>
      <c r="F309" s="20">
        <f>F310</f>
        <v>100000</v>
      </c>
      <c r="G309" s="20">
        <f t="shared" si="1002"/>
        <v>125000</v>
      </c>
      <c r="H309" s="20">
        <f t="shared" si="1002"/>
        <v>0</v>
      </c>
      <c r="I309" s="20">
        <f t="shared" si="1002"/>
        <v>0</v>
      </c>
      <c r="J309" s="20">
        <f t="shared" si="1002"/>
        <v>0</v>
      </c>
      <c r="K309" s="20">
        <f t="shared" si="1002"/>
        <v>0</v>
      </c>
      <c r="L309" s="20">
        <f t="shared" si="812"/>
        <v>100000</v>
      </c>
      <c r="M309" s="20">
        <f t="shared" si="813"/>
        <v>125000</v>
      </c>
      <c r="N309" s="20">
        <f t="shared" si="814"/>
        <v>0</v>
      </c>
      <c r="O309" s="20">
        <f t="shared" si="1002"/>
        <v>-100000</v>
      </c>
      <c r="P309" s="20">
        <f t="shared" si="1002"/>
        <v>-125000</v>
      </c>
      <c r="Q309" s="20">
        <f t="shared" si="1002"/>
        <v>0</v>
      </c>
      <c r="R309" s="20">
        <f t="shared" si="991"/>
        <v>0</v>
      </c>
      <c r="S309" s="20">
        <f t="shared" si="992"/>
        <v>0</v>
      </c>
      <c r="T309" s="20">
        <f t="shared" si="993"/>
        <v>0</v>
      </c>
      <c r="U309" s="20">
        <f t="shared" si="1002"/>
        <v>0</v>
      </c>
      <c r="V309" s="20">
        <f t="shared" si="994"/>
        <v>0</v>
      </c>
      <c r="W309" s="20">
        <f t="shared" si="1002"/>
        <v>0</v>
      </c>
      <c r="X309" s="20">
        <f t="shared" si="1002"/>
        <v>0</v>
      </c>
      <c r="Y309" s="20">
        <f t="shared" si="1002"/>
        <v>0</v>
      </c>
      <c r="Z309" s="20">
        <f t="shared" si="995"/>
        <v>0</v>
      </c>
      <c r="AA309" s="20">
        <f t="shared" si="996"/>
        <v>0</v>
      </c>
      <c r="AB309" s="20">
        <f t="shared" si="997"/>
        <v>0</v>
      </c>
      <c r="AC309" s="20">
        <f t="shared" si="1002"/>
        <v>0</v>
      </c>
      <c r="AD309" s="20">
        <f t="shared" si="1002"/>
        <v>0</v>
      </c>
      <c r="AE309" s="20">
        <f t="shared" si="1002"/>
        <v>0</v>
      </c>
      <c r="AF309" s="20">
        <f t="shared" si="998"/>
        <v>0</v>
      </c>
      <c r="AG309" s="20">
        <f t="shared" si="999"/>
        <v>0</v>
      </c>
      <c r="AH309" s="20">
        <f t="shared" si="1000"/>
        <v>0</v>
      </c>
      <c r="AI309" s="20">
        <f t="shared" si="1002"/>
        <v>0</v>
      </c>
      <c r="AJ309" s="20">
        <f t="shared" si="1001"/>
        <v>0</v>
      </c>
      <c r="AK309" s="20">
        <f t="shared" si="1002"/>
        <v>0</v>
      </c>
      <c r="AL309" s="20">
        <f t="shared" si="1002"/>
        <v>0</v>
      </c>
      <c r="AM309" s="20">
        <f t="shared" si="1002"/>
        <v>0</v>
      </c>
      <c r="AN309" s="20">
        <f t="shared" si="973"/>
        <v>0</v>
      </c>
      <c r="AO309" s="20">
        <f t="shared" si="974"/>
        <v>0</v>
      </c>
      <c r="AP309" s="20">
        <f t="shared" si="975"/>
        <v>0</v>
      </c>
      <c r="AQ309" s="20">
        <f t="shared" si="1002"/>
        <v>0</v>
      </c>
      <c r="AR309" s="20">
        <f t="shared" si="1002"/>
        <v>0</v>
      </c>
      <c r="AS309" s="20">
        <f t="shared" si="1002"/>
        <v>0</v>
      </c>
      <c r="AT309" s="20">
        <f t="shared" si="976"/>
        <v>0</v>
      </c>
      <c r="AU309" s="20">
        <f t="shared" si="977"/>
        <v>0</v>
      </c>
      <c r="AV309" s="20">
        <f t="shared" si="978"/>
        <v>0</v>
      </c>
      <c r="AW309" s="20">
        <f t="shared" si="1002"/>
        <v>0</v>
      </c>
      <c r="AX309" s="20">
        <f t="shared" si="1002"/>
        <v>0</v>
      </c>
      <c r="AY309" s="20">
        <f t="shared" si="1002"/>
        <v>0</v>
      </c>
      <c r="AZ309" s="20">
        <f t="shared" si="979"/>
        <v>0</v>
      </c>
      <c r="BA309" s="20">
        <f t="shared" si="980"/>
        <v>0</v>
      </c>
      <c r="BB309" s="20">
        <f t="shared" si="981"/>
        <v>0</v>
      </c>
      <c r="BC309" s="20">
        <f t="shared" si="1002"/>
        <v>0</v>
      </c>
      <c r="BD309" s="20">
        <f t="shared" si="982"/>
        <v>0</v>
      </c>
      <c r="BE309" s="20">
        <f t="shared" si="1002"/>
        <v>0</v>
      </c>
      <c r="BF309" s="20">
        <f t="shared" si="1002"/>
        <v>0</v>
      </c>
      <c r="BG309" s="20">
        <f t="shared" si="1002"/>
        <v>0</v>
      </c>
      <c r="BH309" s="20">
        <f t="shared" si="912"/>
        <v>0</v>
      </c>
      <c r="BI309" s="20">
        <f t="shared" si="913"/>
        <v>0</v>
      </c>
      <c r="BJ309" s="20">
        <f t="shared" si="914"/>
        <v>0</v>
      </c>
      <c r="BK309" s="20">
        <f t="shared" si="1002"/>
        <v>0</v>
      </c>
      <c r="BL309" s="20">
        <f t="shared" si="1002"/>
        <v>0</v>
      </c>
      <c r="BM309" s="20">
        <f t="shared" si="915"/>
        <v>0</v>
      </c>
      <c r="BN309" s="20">
        <f t="shared" si="916"/>
        <v>0</v>
      </c>
      <c r="BO309" s="20">
        <f t="shared" si="1002"/>
        <v>0</v>
      </c>
      <c r="BP309" s="20">
        <f t="shared" si="1002"/>
        <v>0</v>
      </c>
      <c r="BQ309" s="20">
        <f t="shared" si="1002"/>
        <v>0</v>
      </c>
      <c r="BR309" s="20">
        <f t="shared" si="917"/>
        <v>0</v>
      </c>
      <c r="BS309" s="20">
        <f t="shared" si="918"/>
        <v>0</v>
      </c>
      <c r="BT309" s="20">
        <f t="shared" si="919"/>
        <v>0</v>
      </c>
      <c r="BU309" s="20">
        <f t="shared" si="1002"/>
        <v>0</v>
      </c>
      <c r="BV309" s="20">
        <f t="shared" si="920"/>
        <v>0</v>
      </c>
      <c r="BW309" s="20">
        <f t="shared" si="1002"/>
        <v>0</v>
      </c>
      <c r="BX309" s="20">
        <f t="shared" si="1002"/>
        <v>0</v>
      </c>
      <c r="BY309" s="20">
        <f t="shared" si="886"/>
        <v>0</v>
      </c>
      <c r="BZ309" s="20">
        <f t="shared" si="887"/>
        <v>0</v>
      </c>
      <c r="CA309" s="20">
        <f t="shared" si="1002"/>
        <v>0</v>
      </c>
      <c r="CB309" s="20">
        <f t="shared" si="888"/>
        <v>0</v>
      </c>
      <c r="CC309" s="20">
        <f t="shared" si="1002"/>
        <v>0</v>
      </c>
      <c r="CD309" s="20">
        <f t="shared" si="889"/>
        <v>0</v>
      </c>
      <c r="CE309" s="20">
        <f t="shared" si="1002"/>
        <v>0</v>
      </c>
      <c r="CF309" s="1">
        <v>0</v>
      </c>
    </row>
    <row r="310" spans="1:84" hidden="1" x14ac:dyDescent="0.25">
      <c r="A310" s="10" t="s">
        <v>200</v>
      </c>
      <c r="B310" s="19">
        <v>410</v>
      </c>
      <c r="C310" s="10"/>
      <c r="D310" s="10"/>
      <c r="E310" s="25" t="s">
        <v>612</v>
      </c>
      <c r="F310" s="20">
        <f>F311</f>
        <v>100000</v>
      </c>
      <c r="G310" s="20">
        <f t="shared" si="1002"/>
        <v>125000</v>
      </c>
      <c r="H310" s="20">
        <f t="shared" si="1002"/>
        <v>0</v>
      </c>
      <c r="I310" s="20">
        <f t="shared" si="1002"/>
        <v>0</v>
      </c>
      <c r="J310" s="20">
        <f t="shared" si="1002"/>
        <v>0</v>
      </c>
      <c r="K310" s="20">
        <f t="shared" si="1002"/>
        <v>0</v>
      </c>
      <c r="L310" s="20">
        <f t="shared" si="812"/>
        <v>100000</v>
      </c>
      <c r="M310" s="20">
        <f t="shared" si="813"/>
        <v>125000</v>
      </c>
      <c r="N310" s="20">
        <f t="shared" si="814"/>
        <v>0</v>
      </c>
      <c r="O310" s="20">
        <f t="shared" si="1002"/>
        <v>-100000</v>
      </c>
      <c r="P310" s="20">
        <f t="shared" si="1002"/>
        <v>-125000</v>
      </c>
      <c r="Q310" s="20">
        <f t="shared" si="1002"/>
        <v>0</v>
      </c>
      <c r="R310" s="20">
        <f t="shared" si="991"/>
        <v>0</v>
      </c>
      <c r="S310" s="20">
        <f t="shared" si="992"/>
        <v>0</v>
      </c>
      <c r="T310" s="20">
        <f t="shared" si="993"/>
        <v>0</v>
      </c>
      <c r="U310" s="20">
        <f t="shared" si="1002"/>
        <v>0</v>
      </c>
      <c r="V310" s="20">
        <f t="shared" si="994"/>
        <v>0</v>
      </c>
      <c r="W310" s="20">
        <f t="shared" si="1002"/>
        <v>0</v>
      </c>
      <c r="X310" s="20">
        <f t="shared" si="1002"/>
        <v>0</v>
      </c>
      <c r="Y310" s="20">
        <f t="shared" si="1002"/>
        <v>0</v>
      </c>
      <c r="Z310" s="20">
        <f t="shared" si="995"/>
        <v>0</v>
      </c>
      <c r="AA310" s="20">
        <f t="shared" si="996"/>
        <v>0</v>
      </c>
      <c r="AB310" s="20">
        <f t="shared" si="997"/>
        <v>0</v>
      </c>
      <c r="AC310" s="20">
        <f t="shared" si="1002"/>
        <v>0</v>
      </c>
      <c r="AD310" s="20">
        <f t="shared" si="1002"/>
        <v>0</v>
      </c>
      <c r="AE310" s="20">
        <f t="shared" si="1002"/>
        <v>0</v>
      </c>
      <c r="AF310" s="20">
        <f t="shared" si="998"/>
        <v>0</v>
      </c>
      <c r="AG310" s="20">
        <f t="shared" si="999"/>
        <v>0</v>
      </c>
      <c r="AH310" s="20">
        <f t="shared" si="1000"/>
        <v>0</v>
      </c>
      <c r="AI310" s="20">
        <f t="shared" si="1002"/>
        <v>0</v>
      </c>
      <c r="AJ310" s="20">
        <f t="shared" si="1001"/>
        <v>0</v>
      </c>
      <c r="AK310" s="20">
        <f t="shared" si="1002"/>
        <v>0</v>
      </c>
      <c r="AL310" s="20">
        <f t="shared" si="1002"/>
        <v>0</v>
      </c>
      <c r="AM310" s="20">
        <f t="shared" si="1002"/>
        <v>0</v>
      </c>
      <c r="AN310" s="20">
        <f t="shared" si="973"/>
        <v>0</v>
      </c>
      <c r="AO310" s="20">
        <f t="shared" si="974"/>
        <v>0</v>
      </c>
      <c r="AP310" s="20">
        <f t="shared" si="975"/>
        <v>0</v>
      </c>
      <c r="AQ310" s="20">
        <f t="shared" si="1002"/>
        <v>0</v>
      </c>
      <c r="AR310" s="20">
        <f t="shared" si="1002"/>
        <v>0</v>
      </c>
      <c r="AS310" s="20">
        <f t="shared" si="1002"/>
        <v>0</v>
      </c>
      <c r="AT310" s="20">
        <f t="shared" si="976"/>
        <v>0</v>
      </c>
      <c r="AU310" s="20">
        <f t="shared" si="977"/>
        <v>0</v>
      </c>
      <c r="AV310" s="20">
        <f t="shared" si="978"/>
        <v>0</v>
      </c>
      <c r="AW310" s="20">
        <f t="shared" si="1002"/>
        <v>0</v>
      </c>
      <c r="AX310" s="20">
        <f t="shared" si="1002"/>
        <v>0</v>
      </c>
      <c r="AY310" s="20">
        <f t="shared" si="1002"/>
        <v>0</v>
      </c>
      <c r="AZ310" s="20">
        <f t="shared" si="979"/>
        <v>0</v>
      </c>
      <c r="BA310" s="20">
        <f t="shared" si="980"/>
        <v>0</v>
      </c>
      <c r="BB310" s="20">
        <f t="shared" si="981"/>
        <v>0</v>
      </c>
      <c r="BC310" s="20">
        <f t="shared" si="1002"/>
        <v>0</v>
      </c>
      <c r="BD310" s="20">
        <f t="shared" si="982"/>
        <v>0</v>
      </c>
      <c r="BE310" s="20">
        <f t="shared" si="1002"/>
        <v>0</v>
      </c>
      <c r="BF310" s="20">
        <f t="shared" si="1002"/>
        <v>0</v>
      </c>
      <c r="BG310" s="20">
        <f t="shared" si="1002"/>
        <v>0</v>
      </c>
      <c r="BH310" s="20">
        <f t="shared" si="912"/>
        <v>0</v>
      </c>
      <c r="BI310" s="20">
        <f t="shared" si="913"/>
        <v>0</v>
      </c>
      <c r="BJ310" s="20">
        <f t="shared" si="914"/>
        <v>0</v>
      </c>
      <c r="BK310" s="20">
        <f t="shared" si="1002"/>
        <v>0</v>
      </c>
      <c r="BL310" s="20">
        <f t="shared" si="1002"/>
        <v>0</v>
      </c>
      <c r="BM310" s="20">
        <f t="shared" si="915"/>
        <v>0</v>
      </c>
      <c r="BN310" s="20">
        <f t="shared" si="916"/>
        <v>0</v>
      </c>
      <c r="BO310" s="20">
        <f t="shared" si="1002"/>
        <v>0</v>
      </c>
      <c r="BP310" s="20">
        <f t="shared" si="1002"/>
        <v>0</v>
      </c>
      <c r="BQ310" s="20">
        <f t="shared" si="1002"/>
        <v>0</v>
      </c>
      <c r="BR310" s="20">
        <f t="shared" si="917"/>
        <v>0</v>
      </c>
      <c r="BS310" s="20">
        <f t="shared" si="918"/>
        <v>0</v>
      </c>
      <c r="BT310" s="20">
        <f t="shared" si="919"/>
        <v>0</v>
      </c>
      <c r="BU310" s="20">
        <f t="shared" si="1002"/>
        <v>0</v>
      </c>
      <c r="BV310" s="20">
        <f t="shared" si="920"/>
        <v>0</v>
      </c>
      <c r="BW310" s="20">
        <f t="shared" si="1002"/>
        <v>0</v>
      </c>
      <c r="BX310" s="20">
        <f t="shared" si="1002"/>
        <v>0</v>
      </c>
      <c r="BY310" s="20">
        <f t="shared" si="886"/>
        <v>0</v>
      </c>
      <c r="BZ310" s="20">
        <f t="shared" si="887"/>
        <v>0</v>
      </c>
      <c r="CA310" s="20">
        <f t="shared" si="1002"/>
        <v>0</v>
      </c>
      <c r="CB310" s="20">
        <f t="shared" si="888"/>
        <v>0</v>
      </c>
      <c r="CC310" s="20">
        <f t="shared" si="1002"/>
        <v>0</v>
      </c>
      <c r="CD310" s="20">
        <f t="shared" si="889"/>
        <v>0</v>
      </c>
      <c r="CE310" s="20">
        <f t="shared" si="1002"/>
        <v>0</v>
      </c>
      <c r="CF310" s="1">
        <v>0</v>
      </c>
    </row>
    <row r="311" spans="1:84" hidden="1" x14ac:dyDescent="0.25">
      <c r="A311" s="10" t="s">
        <v>200</v>
      </c>
      <c r="B311" s="19">
        <v>410</v>
      </c>
      <c r="C311" s="10" t="s">
        <v>339</v>
      </c>
      <c r="D311" s="10" t="s">
        <v>332</v>
      </c>
      <c r="E311" s="25" t="s">
        <v>596</v>
      </c>
      <c r="F311" s="20">
        <v>100000</v>
      </c>
      <c r="G311" s="20">
        <v>125000</v>
      </c>
      <c r="H311" s="20">
        <v>0</v>
      </c>
      <c r="I311" s="20"/>
      <c r="J311" s="20"/>
      <c r="K311" s="20"/>
      <c r="L311" s="20">
        <f t="shared" si="812"/>
        <v>100000</v>
      </c>
      <c r="M311" s="20">
        <f t="shared" si="813"/>
        <v>125000</v>
      </c>
      <c r="N311" s="20">
        <f t="shared" si="814"/>
        <v>0</v>
      </c>
      <c r="O311" s="20">
        <v>-100000</v>
      </c>
      <c r="P311" s="20">
        <v>-125000</v>
      </c>
      <c r="Q311" s="20"/>
      <c r="R311" s="20">
        <f t="shared" si="991"/>
        <v>0</v>
      </c>
      <c r="S311" s="20">
        <f t="shared" si="992"/>
        <v>0</v>
      </c>
      <c r="T311" s="20">
        <f t="shared" si="993"/>
        <v>0</v>
      </c>
      <c r="U311" s="20"/>
      <c r="V311" s="20">
        <f t="shared" si="994"/>
        <v>0</v>
      </c>
      <c r="W311" s="20"/>
      <c r="X311" s="20"/>
      <c r="Y311" s="20"/>
      <c r="Z311" s="20">
        <f t="shared" si="995"/>
        <v>0</v>
      </c>
      <c r="AA311" s="20">
        <f t="shared" si="996"/>
        <v>0</v>
      </c>
      <c r="AB311" s="20">
        <f t="shared" si="997"/>
        <v>0</v>
      </c>
      <c r="AC311" s="20"/>
      <c r="AD311" s="20"/>
      <c r="AE311" s="20"/>
      <c r="AF311" s="20">
        <f t="shared" si="998"/>
        <v>0</v>
      </c>
      <c r="AG311" s="20">
        <f t="shared" si="999"/>
        <v>0</v>
      </c>
      <c r="AH311" s="20">
        <f t="shared" si="1000"/>
        <v>0</v>
      </c>
      <c r="AI311" s="20"/>
      <c r="AJ311" s="20">
        <f t="shared" si="1001"/>
        <v>0</v>
      </c>
      <c r="AK311" s="20"/>
      <c r="AL311" s="20"/>
      <c r="AM311" s="20"/>
      <c r="AN311" s="20">
        <f t="shared" si="973"/>
        <v>0</v>
      </c>
      <c r="AO311" s="20">
        <f t="shared" si="974"/>
        <v>0</v>
      </c>
      <c r="AP311" s="20">
        <f t="shared" si="975"/>
        <v>0</v>
      </c>
      <c r="AQ311" s="20"/>
      <c r="AR311" s="20"/>
      <c r="AS311" s="20"/>
      <c r="AT311" s="20">
        <f t="shared" si="976"/>
        <v>0</v>
      </c>
      <c r="AU311" s="20">
        <f t="shared" si="977"/>
        <v>0</v>
      </c>
      <c r="AV311" s="20">
        <f t="shared" si="978"/>
        <v>0</v>
      </c>
      <c r="AW311" s="20"/>
      <c r="AX311" s="20"/>
      <c r="AY311" s="20"/>
      <c r="AZ311" s="20">
        <f t="shared" si="979"/>
        <v>0</v>
      </c>
      <c r="BA311" s="20">
        <f t="shared" si="980"/>
        <v>0</v>
      </c>
      <c r="BB311" s="20">
        <f t="shared" si="981"/>
        <v>0</v>
      </c>
      <c r="BC311" s="20"/>
      <c r="BD311" s="20">
        <f t="shared" si="982"/>
        <v>0</v>
      </c>
      <c r="BE311" s="20"/>
      <c r="BF311" s="20"/>
      <c r="BG311" s="20"/>
      <c r="BH311" s="20">
        <f t="shared" si="912"/>
        <v>0</v>
      </c>
      <c r="BI311" s="20">
        <f t="shared" si="913"/>
        <v>0</v>
      </c>
      <c r="BJ311" s="20">
        <f t="shared" si="914"/>
        <v>0</v>
      </c>
      <c r="BK311" s="20"/>
      <c r="BL311" s="20"/>
      <c r="BM311" s="20">
        <f t="shared" si="915"/>
        <v>0</v>
      </c>
      <c r="BN311" s="20">
        <f t="shared" si="916"/>
        <v>0</v>
      </c>
      <c r="BO311" s="20"/>
      <c r="BP311" s="20"/>
      <c r="BQ311" s="20"/>
      <c r="BR311" s="20">
        <f t="shared" si="917"/>
        <v>0</v>
      </c>
      <c r="BS311" s="20">
        <f t="shared" si="918"/>
        <v>0</v>
      </c>
      <c r="BT311" s="20">
        <f t="shared" si="919"/>
        <v>0</v>
      </c>
      <c r="BU311" s="20"/>
      <c r="BV311" s="20">
        <f t="shared" si="920"/>
        <v>0</v>
      </c>
      <c r="BW311" s="20"/>
      <c r="BX311" s="20"/>
      <c r="BY311" s="20">
        <f t="shared" si="886"/>
        <v>0</v>
      </c>
      <c r="BZ311" s="20">
        <f t="shared" si="887"/>
        <v>0</v>
      </c>
      <c r="CA311" s="20"/>
      <c r="CB311" s="20">
        <f t="shared" si="888"/>
        <v>0</v>
      </c>
      <c r="CC311" s="20"/>
      <c r="CD311" s="20">
        <f t="shared" si="889"/>
        <v>0</v>
      </c>
      <c r="CE311" s="20"/>
      <c r="CF311" s="1">
        <v>0</v>
      </c>
    </row>
    <row r="312" spans="1:84" ht="63" x14ac:dyDescent="0.25">
      <c r="A312" s="10" t="s">
        <v>377</v>
      </c>
      <c r="B312" s="19"/>
      <c r="C312" s="10"/>
      <c r="D312" s="10"/>
      <c r="E312" s="25" t="s">
        <v>688</v>
      </c>
      <c r="F312" s="20">
        <f>F313+F325</f>
        <v>56156.400000000009</v>
      </c>
      <c r="G312" s="20">
        <f t="shared" ref="G312:K312" si="1003">G313+G325</f>
        <v>73291.100000000006</v>
      </c>
      <c r="H312" s="20">
        <f t="shared" si="1003"/>
        <v>94863.2</v>
      </c>
      <c r="I312" s="20">
        <f t="shared" si="1003"/>
        <v>2734.13</v>
      </c>
      <c r="J312" s="20">
        <f t="shared" si="1003"/>
        <v>0</v>
      </c>
      <c r="K312" s="20">
        <f t="shared" si="1003"/>
        <v>0</v>
      </c>
      <c r="L312" s="20">
        <f t="shared" si="812"/>
        <v>58890.530000000006</v>
      </c>
      <c r="M312" s="20">
        <f t="shared" si="813"/>
        <v>73291.100000000006</v>
      </c>
      <c r="N312" s="20">
        <f t="shared" si="814"/>
        <v>94863.2</v>
      </c>
      <c r="O312" s="20">
        <f t="shared" ref="O312:Q312" si="1004">O313+O325</f>
        <v>0</v>
      </c>
      <c r="P312" s="20">
        <f t="shared" si="1004"/>
        <v>0</v>
      </c>
      <c r="Q312" s="20">
        <f t="shared" si="1004"/>
        <v>0</v>
      </c>
      <c r="R312" s="20">
        <f t="shared" si="991"/>
        <v>58890.530000000006</v>
      </c>
      <c r="S312" s="20">
        <f t="shared" si="992"/>
        <v>73291.100000000006</v>
      </c>
      <c r="T312" s="20">
        <f t="shared" si="993"/>
        <v>94863.2</v>
      </c>
      <c r="U312" s="20">
        <f t="shared" ref="U312:CE312" si="1005">U313+U325</f>
        <v>0</v>
      </c>
      <c r="V312" s="20">
        <f t="shared" si="994"/>
        <v>58890.530000000006</v>
      </c>
      <c r="W312" s="20">
        <f t="shared" ref="W312:Y312" si="1006">W313+W325</f>
        <v>0</v>
      </c>
      <c r="X312" s="20">
        <f t="shared" si="1006"/>
        <v>0</v>
      </c>
      <c r="Y312" s="20">
        <f t="shared" si="1006"/>
        <v>0</v>
      </c>
      <c r="Z312" s="20">
        <f t="shared" si="995"/>
        <v>58890.530000000006</v>
      </c>
      <c r="AA312" s="20">
        <f t="shared" si="996"/>
        <v>73291.100000000006</v>
      </c>
      <c r="AB312" s="20">
        <f t="shared" si="997"/>
        <v>94863.2</v>
      </c>
      <c r="AC312" s="20">
        <f t="shared" ref="AC312:AE312" si="1007">AC313+AC325</f>
        <v>0</v>
      </c>
      <c r="AD312" s="20">
        <f t="shared" si="1007"/>
        <v>0</v>
      </c>
      <c r="AE312" s="20">
        <f t="shared" si="1007"/>
        <v>0</v>
      </c>
      <c r="AF312" s="20">
        <f t="shared" si="998"/>
        <v>58890.530000000006</v>
      </c>
      <c r="AG312" s="20">
        <f t="shared" si="999"/>
        <v>73291.100000000006</v>
      </c>
      <c r="AH312" s="20">
        <f t="shared" si="1000"/>
        <v>94863.2</v>
      </c>
      <c r="AI312" s="20">
        <f t="shared" ref="AI312" si="1008">AI313+AI325</f>
        <v>0</v>
      </c>
      <c r="AJ312" s="20">
        <f t="shared" si="1001"/>
        <v>58890.530000000006</v>
      </c>
      <c r="AK312" s="20">
        <f t="shared" ref="AK312:AM312" si="1009">AK313+AK325</f>
        <v>-2215.87</v>
      </c>
      <c r="AL312" s="20">
        <f t="shared" si="1009"/>
        <v>-22584.7</v>
      </c>
      <c r="AM312" s="20">
        <f t="shared" si="1009"/>
        <v>-36358.400000000001</v>
      </c>
      <c r="AN312" s="20">
        <f t="shared" si="973"/>
        <v>56674.66</v>
      </c>
      <c r="AO312" s="20">
        <f t="shared" si="974"/>
        <v>50706.400000000009</v>
      </c>
      <c r="AP312" s="20">
        <f t="shared" si="975"/>
        <v>58504.799999999996</v>
      </c>
      <c r="AQ312" s="20">
        <f t="shared" ref="AQ312:AS312" si="1010">AQ313+AQ325</f>
        <v>0</v>
      </c>
      <c r="AR312" s="20">
        <f t="shared" si="1010"/>
        <v>0</v>
      </c>
      <c r="AS312" s="20">
        <f t="shared" si="1010"/>
        <v>0</v>
      </c>
      <c r="AT312" s="20">
        <f t="shared" si="976"/>
        <v>56674.66</v>
      </c>
      <c r="AU312" s="20">
        <f t="shared" si="977"/>
        <v>50706.400000000009</v>
      </c>
      <c r="AV312" s="20">
        <f t="shared" si="978"/>
        <v>58504.799999999996</v>
      </c>
      <c r="AW312" s="20">
        <f t="shared" ref="AW312:AY312" si="1011">AW313+AW325</f>
        <v>0</v>
      </c>
      <c r="AX312" s="20">
        <f t="shared" si="1011"/>
        <v>0</v>
      </c>
      <c r="AY312" s="20">
        <f t="shared" si="1011"/>
        <v>0</v>
      </c>
      <c r="AZ312" s="20">
        <f t="shared" si="979"/>
        <v>56674.66</v>
      </c>
      <c r="BA312" s="20">
        <f t="shared" si="980"/>
        <v>50706.400000000009</v>
      </c>
      <c r="BB312" s="20">
        <f t="shared" si="981"/>
        <v>58504.799999999996</v>
      </c>
      <c r="BC312" s="20">
        <f t="shared" ref="BC312" si="1012">BC313+BC325</f>
        <v>0</v>
      </c>
      <c r="BD312" s="20">
        <f t="shared" si="982"/>
        <v>56674.66</v>
      </c>
      <c r="BE312" s="20">
        <f t="shared" ref="BE312:BG312" si="1013">BE313+BE325</f>
        <v>0</v>
      </c>
      <c r="BF312" s="20">
        <f t="shared" si="1013"/>
        <v>0</v>
      </c>
      <c r="BG312" s="20">
        <f t="shared" si="1013"/>
        <v>0</v>
      </c>
      <c r="BH312" s="20">
        <f t="shared" si="912"/>
        <v>56674.66</v>
      </c>
      <c r="BI312" s="20">
        <f t="shared" si="913"/>
        <v>50706.400000000009</v>
      </c>
      <c r="BJ312" s="20">
        <f t="shared" si="914"/>
        <v>58504.799999999996</v>
      </c>
      <c r="BK312" s="20">
        <f t="shared" ref="BK312:BL312" si="1014">BK313+BK325</f>
        <v>0</v>
      </c>
      <c r="BL312" s="20">
        <f t="shared" si="1014"/>
        <v>0</v>
      </c>
      <c r="BM312" s="20">
        <f t="shared" si="915"/>
        <v>56674.66</v>
      </c>
      <c r="BN312" s="20">
        <f t="shared" si="916"/>
        <v>50706.400000000009</v>
      </c>
      <c r="BO312" s="20">
        <f t="shared" ref="BO312:BQ312" si="1015">BO313+BO325</f>
        <v>-1267.912</v>
      </c>
      <c r="BP312" s="20">
        <f t="shared" si="1015"/>
        <v>-3800</v>
      </c>
      <c r="BQ312" s="20">
        <f t="shared" si="1015"/>
        <v>0</v>
      </c>
      <c r="BR312" s="20">
        <f t="shared" si="917"/>
        <v>55406.748000000007</v>
      </c>
      <c r="BS312" s="20">
        <f t="shared" si="918"/>
        <v>46906.400000000009</v>
      </c>
      <c r="BT312" s="20">
        <f t="shared" si="919"/>
        <v>58504.799999999996</v>
      </c>
      <c r="BU312" s="20">
        <f t="shared" ref="BU312" si="1016">BU313+BU325</f>
        <v>0</v>
      </c>
      <c r="BV312" s="20">
        <f t="shared" si="920"/>
        <v>55406.748000000007</v>
      </c>
      <c r="BW312" s="20">
        <f t="shared" ref="BW312:BX312" si="1017">BW313+BW325</f>
        <v>-907.697</v>
      </c>
      <c r="BX312" s="20">
        <f t="shared" si="1017"/>
        <v>0</v>
      </c>
      <c r="BY312" s="20">
        <f t="shared" si="886"/>
        <v>54499.051000000007</v>
      </c>
      <c r="BZ312" s="20">
        <f t="shared" si="887"/>
        <v>46906.400000000009</v>
      </c>
      <c r="CA312" s="20">
        <f t="shared" ref="CA312" si="1018">CA313+CA325</f>
        <v>0</v>
      </c>
      <c r="CB312" s="20">
        <f t="shared" si="888"/>
        <v>54499.051000000007</v>
      </c>
      <c r="CC312" s="20">
        <f t="shared" ref="CC312" si="1019">CC313+CC325</f>
        <v>0</v>
      </c>
      <c r="CD312" s="20">
        <f t="shared" si="889"/>
        <v>54499.051000000007</v>
      </c>
      <c r="CE312" s="20">
        <f t="shared" si="1005"/>
        <v>0</v>
      </c>
    </row>
    <row r="313" spans="1:84" ht="63" x14ac:dyDescent="0.25">
      <c r="A313" s="10" t="s">
        <v>203</v>
      </c>
      <c r="B313" s="19"/>
      <c r="C313" s="10"/>
      <c r="D313" s="10"/>
      <c r="E313" s="25" t="s">
        <v>689</v>
      </c>
      <c r="F313" s="20">
        <f>F317</f>
        <v>39751.600000000006</v>
      </c>
      <c r="G313" s="20">
        <f t="shared" ref="G313:AS313" si="1020">G317</f>
        <v>56886.3</v>
      </c>
      <c r="H313" s="20">
        <f t="shared" si="1020"/>
        <v>78458.399999999994</v>
      </c>
      <c r="I313" s="20">
        <f t="shared" si="1020"/>
        <v>0</v>
      </c>
      <c r="J313" s="20">
        <f t="shared" si="1020"/>
        <v>0</v>
      </c>
      <c r="K313" s="20">
        <f t="shared" si="1020"/>
        <v>0</v>
      </c>
      <c r="L313" s="20">
        <f t="shared" si="812"/>
        <v>39751.600000000006</v>
      </c>
      <c r="M313" s="20">
        <f t="shared" si="813"/>
        <v>56886.3</v>
      </c>
      <c r="N313" s="20">
        <f t="shared" si="814"/>
        <v>78458.399999999994</v>
      </c>
      <c r="O313" s="20">
        <f t="shared" si="1020"/>
        <v>0</v>
      </c>
      <c r="P313" s="20">
        <f t="shared" si="1020"/>
        <v>0</v>
      </c>
      <c r="Q313" s="20">
        <f t="shared" si="1020"/>
        <v>0</v>
      </c>
      <c r="R313" s="20">
        <f t="shared" si="991"/>
        <v>39751.600000000006</v>
      </c>
      <c r="S313" s="20">
        <f t="shared" si="992"/>
        <v>56886.3</v>
      </c>
      <c r="T313" s="20">
        <f t="shared" si="993"/>
        <v>78458.399999999994</v>
      </c>
      <c r="U313" s="20">
        <f t="shared" si="1020"/>
        <v>0</v>
      </c>
      <c r="V313" s="20">
        <f t="shared" si="994"/>
        <v>39751.600000000006</v>
      </c>
      <c r="W313" s="20">
        <f t="shared" si="1020"/>
        <v>0</v>
      </c>
      <c r="X313" s="20">
        <f t="shared" si="1020"/>
        <v>0</v>
      </c>
      <c r="Y313" s="20">
        <f t="shared" si="1020"/>
        <v>0</v>
      </c>
      <c r="Z313" s="20">
        <f t="shared" si="995"/>
        <v>39751.600000000006</v>
      </c>
      <c r="AA313" s="20">
        <f t="shared" si="996"/>
        <v>56886.3</v>
      </c>
      <c r="AB313" s="20">
        <f t="shared" si="997"/>
        <v>78458.399999999994</v>
      </c>
      <c r="AC313" s="20">
        <f t="shared" si="1020"/>
        <v>0</v>
      </c>
      <c r="AD313" s="20">
        <f t="shared" si="1020"/>
        <v>0</v>
      </c>
      <c r="AE313" s="20">
        <f t="shared" si="1020"/>
        <v>0</v>
      </c>
      <c r="AF313" s="20">
        <f t="shared" si="998"/>
        <v>39751.600000000006</v>
      </c>
      <c r="AG313" s="20">
        <f t="shared" si="999"/>
        <v>56886.3</v>
      </c>
      <c r="AH313" s="20">
        <f t="shared" si="1000"/>
        <v>78458.399999999994</v>
      </c>
      <c r="AI313" s="20">
        <f t="shared" si="1020"/>
        <v>0</v>
      </c>
      <c r="AJ313" s="20">
        <f t="shared" si="1001"/>
        <v>39751.600000000006</v>
      </c>
      <c r="AK313" s="20">
        <f t="shared" si="1020"/>
        <v>-4950</v>
      </c>
      <c r="AL313" s="20">
        <f t="shared" si="1020"/>
        <v>-22584.7</v>
      </c>
      <c r="AM313" s="20">
        <f t="shared" si="1020"/>
        <v>-36358.400000000001</v>
      </c>
      <c r="AN313" s="20">
        <f t="shared" si="973"/>
        <v>34801.600000000006</v>
      </c>
      <c r="AO313" s="20">
        <f t="shared" si="974"/>
        <v>34301.600000000006</v>
      </c>
      <c r="AP313" s="20">
        <f t="shared" si="975"/>
        <v>42099.999999999993</v>
      </c>
      <c r="AQ313" s="20">
        <f t="shared" si="1020"/>
        <v>0</v>
      </c>
      <c r="AR313" s="20">
        <f t="shared" si="1020"/>
        <v>0</v>
      </c>
      <c r="AS313" s="20">
        <f t="shared" si="1020"/>
        <v>0</v>
      </c>
      <c r="AT313" s="20">
        <f t="shared" si="976"/>
        <v>34801.600000000006</v>
      </c>
      <c r="AU313" s="20">
        <f t="shared" si="977"/>
        <v>34301.600000000006</v>
      </c>
      <c r="AV313" s="20">
        <f t="shared" si="978"/>
        <v>42099.999999999993</v>
      </c>
      <c r="AW313" s="20">
        <f>AW317+AW314</f>
        <v>-100</v>
      </c>
      <c r="AX313" s="20">
        <f t="shared" ref="AX313:CE313" si="1021">AX317+AX314</f>
        <v>0</v>
      </c>
      <c r="AY313" s="20">
        <f t="shared" si="1021"/>
        <v>0</v>
      </c>
      <c r="AZ313" s="20">
        <f t="shared" si="979"/>
        <v>34701.600000000006</v>
      </c>
      <c r="BA313" s="20">
        <f t="shared" si="980"/>
        <v>34301.600000000006</v>
      </c>
      <c r="BB313" s="20">
        <f t="shared" si="981"/>
        <v>42099.999999999993</v>
      </c>
      <c r="BC313" s="20">
        <f t="shared" ref="BC313" si="1022">BC317+BC314</f>
        <v>0</v>
      </c>
      <c r="BD313" s="20">
        <f t="shared" si="982"/>
        <v>34701.600000000006</v>
      </c>
      <c r="BE313" s="20">
        <f t="shared" ref="BE313:BG313" si="1023">BE317+BE314</f>
        <v>0</v>
      </c>
      <c r="BF313" s="20">
        <f t="shared" si="1023"/>
        <v>0</v>
      </c>
      <c r="BG313" s="20">
        <f t="shared" si="1023"/>
        <v>0</v>
      </c>
      <c r="BH313" s="20">
        <f t="shared" si="912"/>
        <v>34701.600000000006</v>
      </c>
      <c r="BI313" s="20">
        <f t="shared" si="913"/>
        <v>34301.600000000006</v>
      </c>
      <c r="BJ313" s="20">
        <f t="shared" si="914"/>
        <v>42099.999999999993</v>
      </c>
      <c r="BK313" s="20">
        <f t="shared" ref="BK313:BL313" si="1024">BK317+BK314</f>
        <v>0</v>
      </c>
      <c r="BL313" s="20">
        <f t="shared" si="1024"/>
        <v>0</v>
      </c>
      <c r="BM313" s="20">
        <f t="shared" si="915"/>
        <v>34701.600000000006</v>
      </c>
      <c r="BN313" s="20">
        <f t="shared" si="916"/>
        <v>34301.600000000006</v>
      </c>
      <c r="BO313" s="20">
        <f t="shared" ref="BO313:BQ313" si="1025">BO317+BO314</f>
        <v>0</v>
      </c>
      <c r="BP313" s="20">
        <f t="shared" si="1025"/>
        <v>-3800</v>
      </c>
      <c r="BQ313" s="20">
        <f t="shared" si="1025"/>
        <v>0</v>
      </c>
      <c r="BR313" s="20">
        <f t="shared" si="917"/>
        <v>34701.600000000006</v>
      </c>
      <c r="BS313" s="20">
        <f t="shared" si="918"/>
        <v>30501.600000000006</v>
      </c>
      <c r="BT313" s="20">
        <f t="shared" si="919"/>
        <v>42099.999999999993</v>
      </c>
      <c r="BU313" s="20">
        <f t="shared" ref="BU313" si="1026">BU317+BU314</f>
        <v>0</v>
      </c>
      <c r="BV313" s="20">
        <f t="shared" si="920"/>
        <v>34701.600000000006</v>
      </c>
      <c r="BW313" s="20">
        <f t="shared" ref="BW313:BX313" si="1027">BW317+BW314</f>
        <v>-3.581</v>
      </c>
      <c r="BX313" s="20">
        <f t="shared" si="1027"/>
        <v>0</v>
      </c>
      <c r="BY313" s="20">
        <f t="shared" si="886"/>
        <v>34698.019000000008</v>
      </c>
      <c r="BZ313" s="20">
        <f t="shared" si="887"/>
        <v>30501.600000000006</v>
      </c>
      <c r="CA313" s="20">
        <f t="shared" ref="CA313" si="1028">CA317+CA314</f>
        <v>0</v>
      </c>
      <c r="CB313" s="20">
        <f t="shared" si="888"/>
        <v>34698.019000000008</v>
      </c>
      <c r="CC313" s="20">
        <f t="shared" ref="CC313" si="1029">CC317+CC314</f>
        <v>0</v>
      </c>
      <c r="CD313" s="20">
        <f t="shared" si="889"/>
        <v>34698.019000000008</v>
      </c>
      <c r="CE313" s="20">
        <f t="shared" si="1021"/>
        <v>0</v>
      </c>
    </row>
    <row r="314" spans="1:84" ht="47.25" x14ac:dyDescent="0.25">
      <c r="A314" s="10" t="s">
        <v>203</v>
      </c>
      <c r="B314" s="19">
        <v>200</v>
      </c>
      <c r="C314" s="10"/>
      <c r="D314" s="10"/>
      <c r="E314" s="25" t="s">
        <v>602</v>
      </c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>
        <f>AT315</f>
        <v>0</v>
      </c>
      <c r="AU314" s="20">
        <f t="shared" ref="AU314:CE315" si="1030">AU315</f>
        <v>0</v>
      </c>
      <c r="AV314" s="20">
        <f t="shared" si="1030"/>
        <v>0</v>
      </c>
      <c r="AW314" s="20">
        <f t="shared" si="1030"/>
        <v>716.31500000000005</v>
      </c>
      <c r="AX314" s="20">
        <f t="shared" si="1030"/>
        <v>0</v>
      </c>
      <c r="AY314" s="20">
        <f t="shared" si="1030"/>
        <v>0</v>
      </c>
      <c r="AZ314" s="20">
        <f t="shared" si="979"/>
        <v>716.31500000000005</v>
      </c>
      <c r="BA314" s="20">
        <f t="shared" si="980"/>
        <v>0</v>
      </c>
      <c r="BB314" s="20">
        <f t="shared" si="981"/>
        <v>0</v>
      </c>
      <c r="BC314" s="20">
        <f t="shared" si="1030"/>
        <v>0</v>
      </c>
      <c r="BD314" s="20">
        <f t="shared" si="982"/>
        <v>716.31500000000005</v>
      </c>
      <c r="BE314" s="20">
        <f t="shared" si="1030"/>
        <v>0</v>
      </c>
      <c r="BF314" s="20">
        <f t="shared" si="1030"/>
        <v>0</v>
      </c>
      <c r="BG314" s="20">
        <f t="shared" si="1030"/>
        <v>0</v>
      </c>
      <c r="BH314" s="20">
        <f t="shared" si="912"/>
        <v>716.31500000000005</v>
      </c>
      <c r="BI314" s="20">
        <f t="shared" si="913"/>
        <v>0</v>
      </c>
      <c r="BJ314" s="20">
        <f t="shared" si="914"/>
        <v>0</v>
      </c>
      <c r="BK314" s="20">
        <f t="shared" si="1030"/>
        <v>0</v>
      </c>
      <c r="BL314" s="20">
        <f t="shared" si="1030"/>
        <v>0</v>
      </c>
      <c r="BM314" s="20">
        <f t="shared" si="915"/>
        <v>716.31500000000005</v>
      </c>
      <c r="BN314" s="20">
        <f t="shared" si="916"/>
        <v>0</v>
      </c>
      <c r="BO314" s="20">
        <f t="shared" si="1030"/>
        <v>500</v>
      </c>
      <c r="BP314" s="20">
        <f t="shared" si="1030"/>
        <v>0</v>
      </c>
      <c r="BQ314" s="20">
        <f t="shared" si="1030"/>
        <v>0</v>
      </c>
      <c r="BR314" s="20">
        <f t="shared" si="917"/>
        <v>1216.3150000000001</v>
      </c>
      <c r="BS314" s="20">
        <f t="shared" si="918"/>
        <v>0</v>
      </c>
      <c r="BT314" s="20">
        <f t="shared" si="919"/>
        <v>0</v>
      </c>
      <c r="BU314" s="20">
        <f t="shared" si="1030"/>
        <v>0</v>
      </c>
      <c r="BV314" s="20">
        <f t="shared" si="920"/>
        <v>1216.3150000000001</v>
      </c>
      <c r="BW314" s="20">
        <f t="shared" si="1030"/>
        <v>-3.581</v>
      </c>
      <c r="BX314" s="20">
        <f t="shared" si="1030"/>
        <v>0</v>
      </c>
      <c r="BY314" s="20">
        <f t="shared" si="886"/>
        <v>1212.7340000000002</v>
      </c>
      <c r="BZ314" s="20">
        <f t="shared" si="887"/>
        <v>0</v>
      </c>
      <c r="CA314" s="20">
        <f t="shared" si="1030"/>
        <v>0</v>
      </c>
      <c r="CB314" s="20">
        <f t="shared" si="888"/>
        <v>1212.7340000000002</v>
      </c>
      <c r="CC314" s="20">
        <f t="shared" si="1030"/>
        <v>0</v>
      </c>
      <c r="CD314" s="20">
        <f t="shared" si="889"/>
        <v>1212.7340000000002</v>
      </c>
      <c r="CE314" s="20">
        <f t="shared" si="1030"/>
        <v>0</v>
      </c>
    </row>
    <row r="315" spans="1:84" ht="47.25" x14ac:dyDescent="0.25">
      <c r="A315" s="10" t="s">
        <v>203</v>
      </c>
      <c r="B315" s="19">
        <v>240</v>
      </c>
      <c r="C315" s="10"/>
      <c r="D315" s="10"/>
      <c r="E315" s="25" t="s">
        <v>603</v>
      </c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>
        <f>AT316</f>
        <v>0</v>
      </c>
      <c r="AU315" s="20">
        <f t="shared" si="1030"/>
        <v>0</v>
      </c>
      <c r="AV315" s="20">
        <f t="shared" si="1030"/>
        <v>0</v>
      </c>
      <c r="AW315" s="20">
        <f t="shared" si="1030"/>
        <v>716.31500000000005</v>
      </c>
      <c r="AX315" s="20">
        <f t="shared" si="1030"/>
        <v>0</v>
      </c>
      <c r="AY315" s="20">
        <f t="shared" si="1030"/>
        <v>0</v>
      </c>
      <c r="AZ315" s="20">
        <f t="shared" si="979"/>
        <v>716.31500000000005</v>
      </c>
      <c r="BA315" s="20">
        <f t="shared" si="980"/>
        <v>0</v>
      </c>
      <c r="BB315" s="20">
        <f t="shared" si="981"/>
        <v>0</v>
      </c>
      <c r="BC315" s="20">
        <f t="shared" si="1030"/>
        <v>0</v>
      </c>
      <c r="BD315" s="20">
        <f t="shared" si="982"/>
        <v>716.31500000000005</v>
      </c>
      <c r="BE315" s="20">
        <f t="shared" si="1030"/>
        <v>0</v>
      </c>
      <c r="BF315" s="20">
        <f t="shared" si="1030"/>
        <v>0</v>
      </c>
      <c r="BG315" s="20">
        <f t="shared" si="1030"/>
        <v>0</v>
      </c>
      <c r="BH315" s="20">
        <f t="shared" si="912"/>
        <v>716.31500000000005</v>
      </c>
      <c r="BI315" s="20">
        <f t="shared" si="913"/>
        <v>0</v>
      </c>
      <c r="BJ315" s="20">
        <f t="shared" si="914"/>
        <v>0</v>
      </c>
      <c r="BK315" s="20">
        <f t="shared" si="1030"/>
        <v>0</v>
      </c>
      <c r="BL315" s="20">
        <f t="shared" si="1030"/>
        <v>0</v>
      </c>
      <c r="BM315" s="20">
        <f t="shared" si="915"/>
        <v>716.31500000000005</v>
      </c>
      <c r="BN315" s="20">
        <f t="shared" si="916"/>
        <v>0</v>
      </c>
      <c r="BO315" s="20">
        <f t="shared" si="1030"/>
        <v>500</v>
      </c>
      <c r="BP315" s="20">
        <f t="shared" si="1030"/>
        <v>0</v>
      </c>
      <c r="BQ315" s="20">
        <f t="shared" si="1030"/>
        <v>0</v>
      </c>
      <c r="BR315" s="20">
        <f t="shared" si="917"/>
        <v>1216.3150000000001</v>
      </c>
      <c r="BS315" s="20">
        <f t="shared" si="918"/>
        <v>0</v>
      </c>
      <c r="BT315" s="20">
        <f t="shared" si="919"/>
        <v>0</v>
      </c>
      <c r="BU315" s="20">
        <f t="shared" si="1030"/>
        <v>0</v>
      </c>
      <c r="BV315" s="20">
        <f t="shared" si="920"/>
        <v>1216.3150000000001</v>
      </c>
      <c r="BW315" s="20">
        <f t="shared" si="1030"/>
        <v>-3.581</v>
      </c>
      <c r="BX315" s="20">
        <f t="shared" si="1030"/>
        <v>0</v>
      </c>
      <c r="BY315" s="20">
        <f t="shared" si="886"/>
        <v>1212.7340000000002</v>
      </c>
      <c r="BZ315" s="20">
        <f t="shared" si="887"/>
        <v>0</v>
      </c>
      <c r="CA315" s="20">
        <f t="shared" si="1030"/>
        <v>0</v>
      </c>
      <c r="CB315" s="20">
        <f t="shared" si="888"/>
        <v>1212.7340000000002</v>
      </c>
      <c r="CC315" s="20">
        <f t="shared" si="1030"/>
        <v>0</v>
      </c>
      <c r="CD315" s="20">
        <f t="shared" si="889"/>
        <v>1212.7340000000002</v>
      </c>
      <c r="CE315" s="20">
        <f t="shared" si="1030"/>
        <v>0</v>
      </c>
    </row>
    <row r="316" spans="1:84" x14ac:dyDescent="0.25">
      <c r="A316" s="10" t="s">
        <v>203</v>
      </c>
      <c r="B316" s="19">
        <v>240</v>
      </c>
      <c r="C316" s="10" t="s">
        <v>339</v>
      </c>
      <c r="D316" s="10" t="s">
        <v>336</v>
      </c>
      <c r="E316" s="25" t="s">
        <v>595</v>
      </c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>
        <v>0</v>
      </c>
      <c r="AU316" s="20">
        <v>0</v>
      </c>
      <c r="AV316" s="20">
        <v>0</v>
      </c>
      <c r="AW316" s="20">
        <v>716.31500000000005</v>
      </c>
      <c r="AX316" s="20"/>
      <c r="AY316" s="20"/>
      <c r="AZ316" s="20">
        <f t="shared" si="979"/>
        <v>716.31500000000005</v>
      </c>
      <c r="BA316" s="20">
        <f t="shared" si="980"/>
        <v>0</v>
      </c>
      <c r="BB316" s="20">
        <f t="shared" si="981"/>
        <v>0</v>
      </c>
      <c r="BC316" s="20"/>
      <c r="BD316" s="20">
        <f t="shared" si="982"/>
        <v>716.31500000000005</v>
      </c>
      <c r="BE316" s="20"/>
      <c r="BF316" s="20"/>
      <c r="BG316" s="20"/>
      <c r="BH316" s="20">
        <f t="shared" si="912"/>
        <v>716.31500000000005</v>
      </c>
      <c r="BI316" s="20">
        <f t="shared" si="913"/>
        <v>0</v>
      </c>
      <c r="BJ316" s="20">
        <f t="shared" si="914"/>
        <v>0</v>
      </c>
      <c r="BK316" s="20"/>
      <c r="BL316" s="20"/>
      <c r="BM316" s="20">
        <f t="shared" si="915"/>
        <v>716.31500000000005</v>
      </c>
      <c r="BN316" s="20">
        <f t="shared" si="916"/>
        <v>0</v>
      </c>
      <c r="BO316" s="20">
        <v>500</v>
      </c>
      <c r="BP316" s="20"/>
      <c r="BQ316" s="20"/>
      <c r="BR316" s="20">
        <f t="shared" si="917"/>
        <v>1216.3150000000001</v>
      </c>
      <c r="BS316" s="20">
        <f t="shared" si="918"/>
        <v>0</v>
      </c>
      <c r="BT316" s="20">
        <f t="shared" si="919"/>
        <v>0</v>
      </c>
      <c r="BU316" s="20"/>
      <c r="BV316" s="20">
        <f t="shared" si="920"/>
        <v>1216.3150000000001</v>
      </c>
      <c r="BW316" s="20">
        <v>-3.581</v>
      </c>
      <c r="BX316" s="20"/>
      <c r="BY316" s="20">
        <f t="shared" si="886"/>
        <v>1212.7340000000002</v>
      </c>
      <c r="BZ316" s="20">
        <f t="shared" si="887"/>
        <v>0</v>
      </c>
      <c r="CA316" s="20"/>
      <c r="CB316" s="20">
        <f t="shared" si="888"/>
        <v>1212.7340000000002</v>
      </c>
      <c r="CC316" s="20"/>
      <c r="CD316" s="20">
        <f t="shared" si="889"/>
        <v>1212.7340000000002</v>
      </c>
      <c r="CE316" s="20"/>
    </row>
    <row r="317" spans="1:84" ht="47.25" x14ac:dyDescent="0.25">
      <c r="A317" s="10" t="s">
        <v>203</v>
      </c>
      <c r="B317" s="19">
        <v>600</v>
      </c>
      <c r="C317" s="10"/>
      <c r="D317" s="10"/>
      <c r="E317" s="25" t="s">
        <v>614</v>
      </c>
      <c r="F317" s="20">
        <f>F318+F321</f>
        <v>39751.600000000006</v>
      </c>
      <c r="G317" s="20">
        <f t="shared" ref="G317:K317" si="1031">G318+G321</f>
        <v>56886.3</v>
      </c>
      <c r="H317" s="20">
        <f t="shared" si="1031"/>
        <v>78458.399999999994</v>
      </c>
      <c r="I317" s="20">
        <f t="shared" si="1031"/>
        <v>0</v>
      </c>
      <c r="J317" s="20">
        <f t="shared" si="1031"/>
        <v>0</v>
      </c>
      <c r="K317" s="20">
        <f t="shared" si="1031"/>
        <v>0</v>
      </c>
      <c r="L317" s="20">
        <f t="shared" si="812"/>
        <v>39751.600000000006</v>
      </c>
      <c r="M317" s="20">
        <f t="shared" si="813"/>
        <v>56886.3</v>
      </c>
      <c r="N317" s="20">
        <f t="shared" si="814"/>
        <v>78458.399999999994</v>
      </c>
      <c r="O317" s="20">
        <f t="shared" ref="O317:Q317" si="1032">O318+O321</f>
        <v>0</v>
      </c>
      <c r="P317" s="20">
        <f t="shared" si="1032"/>
        <v>0</v>
      </c>
      <c r="Q317" s="20">
        <f t="shared" si="1032"/>
        <v>0</v>
      </c>
      <c r="R317" s="20">
        <f t="shared" si="991"/>
        <v>39751.600000000006</v>
      </c>
      <c r="S317" s="20">
        <f t="shared" si="992"/>
        <v>56886.3</v>
      </c>
      <c r="T317" s="20">
        <f t="shared" si="993"/>
        <v>78458.399999999994</v>
      </c>
      <c r="U317" s="20">
        <f t="shared" ref="U317:CE317" si="1033">U318+U321</f>
        <v>0</v>
      </c>
      <c r="V317" s="20">
        <f t="shared" si="994"/>
        <v>39751.600000000006</v>
      </c>
      <c r="W317" s="20">
        <f t="shared" ref="W317:Y317" si="1034">W318+W321</f>
        <v>0</v>
      </c>
      <c r="X317" s="20">
        <f t="shared" si="1034"/>
        <v>0</v>
      </c>
      <c r="Y317" s="20">
        <f t="shared" si="1034"/>
        <v>0</v>
      </c>
      <c r="Z317" s="20">
        <f t="shared" si="995"/>
        <v>39751.600000000006</v>
      </c>
      <c r="AA317" s="20">
        <f t="shared" si="996"/>
        <v>56886.3</v>
      </c>
      <c r="AB317" s="20">
        <f t="shared" si="997"/>
        <v>78458.399999999994</v>
      </c>
      <c r="AC317" s="20">
        <f t="shared" ref="AC317:AE317" si="1035">AC318+AC321</f>
        <v>0</v>
      </c>
      <c r="AD317" s="20">
        <f t="shared" si="1035"/>
        <v>0</v>
      </c>
      <c r="AE317" s="20">
        <f t="shared" si="1035"/>
        <v>0</v>
      </c>
      <c r="AF317" s="20">
        <f t="shared" si="998"/>
        <v>39751.600000000006</v>
      </c>
      <c r="AG317" s="20">
        <f t="shared" si="999"/>
        <v>56886.3</v>
      </c>
      <c r="AH317" s="20">
        <f t="shared" si="1000"/>
        <v>78458.399999999994</v>
      </c>
      <c r="AI317" s="20">
        <f t="shared" ref="AI317" si="1036">AI318+AI321</f>
        <v>0</v>
      </c>
      <c r="AJ317" s="20">
        <f t="shared" si="1001"/>
        <v>39751.600000000006</v>
      </c>
      <c r="AK317" s="20">
        <f t="shared" ref="AK317:AM317" si="1037">AK318+AK321</f>
        <v>-4950</v>
      </c>
      <c r="AL317" s="20">
        <f t="shared" si="1037"/>
        <v>-22584.7</v>
      </c>
      <c r="AM317" s="20">
        <f t="shared" si="1037"/>
        <v>-36358.400000000001</v>
      </c>
      <c r="AN317" s="20">
        <f t="shared" si="973"/>
        <v>34801.600000000006</v>
      </c>
      <c r="AO317" s="20">
        <f t="shared" si="974"/>
        <v>34301.600000000006</v>
      </c>
      <c r="AP317" s="20">
        <f t="shared" si="975"/>
        <v>42099.999999999993</v>
      </c>
      <c r="AQ317" s="20">
        <f t="shared" ref="AQ317:AS317" si="1038">AQ318+AQ321</f>
        <v>0</v>
      </c>
      <c r="AR317" s="20">
        <f t="shared" si="1038"/>
        <v>0</v>
      </c>
      <c r="AS317" s="20">
        <f t="shared" si="1038"/>
        <v>0</v>
      </c>
      <c r="AT317" s="20">
        <f t="shared" si="976"/>
        <v>34801.600000000006</v>
      </c>
      <c r="AU317" s="20">
        <f t="shared" si="977"/>
        <v>34301.600000000006</v>
      </c>
      <c r="AV317" s="20">
        <f t="shared" si="978"/>
        <v>42099.999999999993</v>
      </c>
      <c r="AW317" s="20">
        <f t="shared" ref="AW317:AY317" si="1039">AW318+AW321</f>
        <v>-816.31500000000005</v>
      </c>
      <c r="AX317" s="20">
        <f t="shared" si="1039"/>
        <v>0</v>
      </c>
      <c r="AY317" s="20">
        <f t="shared" si="1039"/>
        <v>0</v>
      </c>
      <c r="AZ317" s="20">
        <f t="shared" si="979"/>
        <v>33985.285000000003</v>
      </c>
      <c r="BA317" s="20">
        <f t="shared" si="980"/>
        <v>34301.600000000006</v>
      </c>
      <c r="BB317" s="20">
        <f t="shared" si="981"/>
        <v>42099.999999999993</v>
      </c>
      <c r="BC317" s="20">
        <f t="shared" ref="BC317" si="1040">BC318+BC321</f>
        <v>0</v>
      </c>
      <c r="BD317" s="20">
        <f t="shared" si="982"/>
        <v>33985.285000000003</v>
      </c>
      <c r="BE317" s="20">
        <f t="shared" ref="BE317:BG317" si="1041">BE318+BE321</f>
        <v>0</v>
      </c>
      <c r="BF317" s="20">
        <f t="shared" si="1041"/>
        <v>0</v>
      </c>
      <c r="BG317" s="20">
        <f t="shared" si="1041"/>
        <v>0</v>
      </c>
      <c r="BH317" s="20">
        <f t="shared" si="912"/>
        <v>33985.285000000003</v>
      </c>
      <c r="BI317" s="20">
        <f t="shared" si="913"/>
        <v>34301.600000000006</v>
      </c>
      <c r="BJ317" s="20">
        <f t="shared" si="914"/>
        <v>42099.999999999993</v>
      </c>
      <c r="BK317" s="20">
        <f t="shared" ref="BK317:BL317" si="1042">BK318+BK321</f>
        <v>0</v>
      </c>
      <c r="BL317" s="20">
        <f t="shared" si="1042"/>
        <v>0</v>
      </c>
      <c r="BM317" s="20">
        <f t="shared" si="915"/>
        <v>33985.285000000003</v>
      </c>
      <c r="BN317" s="20">
        <f t="shared" si="916"/>
        <v>34301.600000000006</v>
      </c>
      <c r="BO317" s="20">
        <f t="shared" ref="BO317:BQ317" si="1043">BO318+BO321</f>
        <v>-500</v>
      </c>
      <c r="BP317" s="20">
        <f t="shared" si="1043"/>
        <v>-3800</v>
      </c>
      <c r="BQ317" s="20">
        <f t="shared" si="1043"/>
        <v>0</v>
      </c>
      <c r="BR317" s="20">
        <f t="shared" si="917"/>
        <v>33485.285000000003</v>
      </c>
      <c r="BS317" s="20">
        <f t="shared" si="918"/>
        <v>30501.600000000006</v>
      </c>
      <c r="BT317" s="20">
        <f t="shared" si="919"/>
        <v>42099.999999999993</v>
      </c>
      <c r="BU317" s="20">
        <f t="shared" ref="BU317" si="1044">BU318+BU321</f>
        <v>0</v>
      </c>
      <c r="BV317" s="20">
        <f t="shared" si="920"/>
        <v>33485.285000000003</v>
      </c>
      <c r="BW317" s="20">
        <f t="shared" ref="BW317:BX317" si="1045">BW318+BW321</f>
        <v>0</v>
      </c>
      <c r="BX317" s="20">
        <f t="shared" si="1045"/>
        <v>0</v>
      </c>
      <c r="BY317" s="20">
        <f t="shared" si="886"/>
        <v>33485.285000000003</v>
      </c>
      <c r="BZ317" s="20">
        <f t="shared" si="887"/>
        <v>30501.600000000006</v>
      </c>
      <c r="CA317" s="20">
        <f t="shared" ref="CA317" si="1046">CA318+CA321</f>
        <v>0</v>
      </c>
      <c r="CB317" s="20">
        <f t="shared" si="888"/>
        <v>33485.285000000003</v>
      </c>
      <c r="CC317" s="20">
        <f t="shared" ref="CC317" si="1047">CC318+CC321</f>
        <v>0</v>
      </c>
      <c r="CD317" s="20">
        <f t="shared" si="889"/>
        <v>33485.285000000003</v>
      </c>
      <c r="CE317" s="20">
        <f t="shared" si="1033"/>
        <v>0</v>
      </c>
    </row>
    <row r="318" spans="1:84" x14ac:dyDescent="0.25">
      <c r="A318" s="10" t="s">
        <v>203</v>
      </c>
      <c r="B318" s="19">
        <v>610</v>
      </c>
      <c r="C318" s="10"/>
      <c r="D318" s="10"/>
      <c r="E318" s="25" t="s">
        <v>615</v>
      </c>
      <c r="F318" s="20">
        <f>F320+F319</f>
        <v>10200</v>
      </c>
      <c r="G318" s="20">
        <f t="shared" ref="G318:K318" si="1048">G320+G319</f>
        <v>5000</v>
      </c>
      <c r="H318" s="20">
        <f t="shared" si="1048"/>
        <v>12100</v>
      </c>
      <c r="I318" s="20">
        <f t="shared" si="1048"/>
        <v>0</v>
      </c>
      <c r="J318" s="20">
        <f t="shared" si="1048"/>
        <v>0</v>
      </c>
      <c r="K318" s="20">
        <f t="shared" si="1048"/>
        <v>0</v>
      </c>
      <c r="L318" s="20">
        <f t="shared" ref="L318:L433" si="1049">F318+I318</f>
        <v>10200</v>
      </c>
      <c r="M318" s="20">
        <f t="shared" ref="M318:M433" si="1050">G318+J318</f>
        <v>5000</v>
      </c>
      <c r="N318" s="20">
        <f t="shared" ref="N318:N433" si="1051">H318+K318</f>
        <v>12100</v>
      </c>
      <c r="O318" s="20">
        <f t="shared" ref="O318:Q318" si="1052">O320+O319</f>
        <v>0</v>
      </c>
      <c r="P318" s="20">
        <f t="shared" si="1052"/>
        <v>0</v>
      </c>
      <c r="Q318" s="20">
        <f t="shared" si="1052"/>
        <v>0</v>
      </c>
      <c r="R318" s="20">
        <f t="shared" si="991"/>
        <v>10200</v>
      </c>
      <c r="S318" s="20">
        <f t="shared" si="992"/>
        <v>5000</v>
      </c>
      <c r="T318" s="20">
        <f t="shared" si="993"/>
        <v>12100</v>
      </c>
      <c r="U318" s="20">
        <f t="shared" ref="U318:CE318" si="1053">U320+U319</f>
        <v>0</v>
      </c>
      <c r="V318" s="20">
        <f t="shared" si="994"/>
        <v>10200</v>
      </c>
      <c r="W318" s="20">
        <f t="shared" ref="W318:Y318" si="1054">W320+W319</f>
        <v>0</v>
      </c>
      <c r="X318" s="20">
        <f t="shared" si="1054"/>
        <v>0</v>
      </c>
      <c r="Y318" s="20">
        <f t="shared" si="1054"/>
        <v>0</v>
      </c>
      <c r="Z318" s="20">
        <f t="shared" si="995"/>
        <v>10200</v>
      </c>
      <c r="AA318" s="20">
        <f t="shared" si="996"/>
        <v>5000</v>
      </c>
      <c r="AB318" s="20">
        <f t="shared" si="997"/>
        <v>12100</v>
      </c>
      <c r="AC318" s="20">
        <f t="shared" ref="AC318:AE318" si="1055">AC320+AC319</f>
        <v>0</v>
      </c>
      <c r="AD318" s="20">
        <f t="shared" si="1055"/>
        <v>0</v>
      </c>
      <c r="AE318" s="20">
        <f t="shared" si="1055"/>
        <v>0</v>
      </c>
      <c r="AF318" s="20">
        <f t="shared" si="998"/>
        <v>10200</v>
      </c>
      <c r="AG318" s="20">
        <f t="shared" si="999"/>
        <v>5000</v>
      </c>
      <c r="AH318" s="20">
        <f t="shared" si="1000"/>
        <v>12100</v>
      </c>
      <c r="AI318" s="20">
        <f t="shared" ref="AI318" si="1056">AI320+AI319</f>
        <v>0</v>
      </c>
      <c r="AJ318" s="20">
        <f t="shared" si="1001"/>
        <v>10200</v>
      </c>
      <c r="AK318" s="20">
        <f t="shared" ref="AK318:AM318" si="1057">AK320+AK319</f>
        <v>0</v>
      </c>
      <c r="AL318" s="20">
        <f t="shared" si="1057"/>
        <v>0</v>
      </c>
      <c r="AM318" s="20">
        <f t="shared" si="1057"/>
        <v>0</v>
      </c>
      <c r="AN318" s="20">
        <f t="shared" si="973"/>
        <v>10200</v>
      </c>
      <c r="AO318" s="20">
        <f t="shared" si="974"/>
        <v>5000</v>
      </c>
      <c r="AP318" s="20">
        <f t="shared" si="975"/>
        <v>12100</v>
      </c>
      <c r="AQ318" s="20">
        <f t="shared" ref="AQ318:AS318" si="1058">AQ320+AQ319</f>
        <v>0</v>
      </c>
      <c r="AR318" s="20">
        <f t="shared" si="1058"/>
        <v>0</v>
      </c>
      <c r="AS318" s="20">
        <f t="shared" si="1058"/>
        <v>0</v>
      </c>
      <c r="AT318" s="20">
        <f t="shared" si="976"/>
        <v>10200</v>
      </c>
      <c r="AU318" s="20">
        <f t="shared" si="977"/>
        <v>5000</v>
      </c>
      <c r="AV318" s="20">
        <f t="shared" si="978"/>
        <v>12100</v>
      </c>
      <c r="AW318" s="20">
        <f t="shared" ref="AW318:AY318" si="1059">AW320+AW319</f>
        <v>0</v>
      </c>
      <c r="AX318" s="20">
        <f t="shared" si="1059"/>
        <v>0</v>
      </c>
      <c r="AY318" s="20">
        <f t="shared" si="1059"/>
        <v>0</v>
      </c>
      <c r="AZ318" s="20">
        <f t="shared" si="979"/>
        <v>10200</v>
      </c>
      <c r="BA318" s="20">
        <f t="shared" si="980"/>
        <v>5000</v>
      </c>
      <c r="BB318" s="20">
        <f t="shared" si="981"/>
        <v>12100</v>
      </c>
      <c r="BC318" s="20">
        <f t="shared" ref="BC318" si="1060">BC320+BC319</f>
        <v>0</v>
      </c>
      <c r="BD318" s="20">
        <f t="shared" si="982"/>
        <v>10200</v>
      </c>
      <c r="BE318" s="20">
        <f t="shared" ref="BE318:BG318" si="1061">BE320+BE319</f>
        <v>0</v>
      </c>
      <c r="BF318" s="20">
        <f t="shared" si="1061"/>
        <v>0</v>
      </c>
      <c r="BG318" s="20">
        <f t="shared" si="1061"/>
        <v>0</v>
      </c>
      <c r="BH318" s="20">
        <f t="shared" si="912"/>
        <v>10200</v>
      </c>
      <c r="BI318" s="20">
        <f t="shared" si="913"/>
        <v>5000</v>
      </c>
      <c r="BJ318" s="20">
        <f t="shared" si="914"/>
        <v>12100</v>
      </c>
      <c r="BK318" s="20">
        <f t="shared" ref="BK318:BL318" si="1062">BK320+BK319</f>
        <v>0</v>
      </c>
      <c r="BL318" s="20">
        <f t="shared" si="1062"/>
        <v>0</v>
      </c>
      <c r="BM318" s="20">
        <f t="shared" si="915"/>
        <v>10200</v>
      </c>
      <c r="BN318" s="20">
        <f t="shared" si="916"/>
        <v>5000</v>
      </c>
      <c r="BO318" s="20">
        <f t="shared" ref="BO318:BQ318" si="1063">BO320+BO319</f>
        <v>0</v>
      </c>
      <c r="BP318" s="20">
        <f t="shared" si="1063"/>
        <v>0</v>
      </c>
      <c r="BQ318" s="20">
        <f t="shared" si="1063"/>
        <v>0</v>
      </c>
      <c r="BR318" s="20">
        <f t="shared" si="917"/>
        <v>10200</v>
      </c>
      <c r="BS318" s="20">
        <f t="shared" si="918"/>
        <v>5000</v>
      </c>
      <c r="BT318" s="20">
        <f t="shared" si="919"/>
        <v>12100</v>
      </c>
      <c r="BU318" s="20">
        <f t="shared" ref="BU318" si="1064">BU320+BU319</f>
        <v>0</v>
      </c>
      <c r="BV318" s="20">
        <f t="shared" si="920"/>
        <v>10200</v>
      </c>
      <c r="BW318" s="20">
        <f t="shared" ref="BW318:BX318" si="1065">BW320+BW319</f>
        <v>0</v>
      </c>
      <c r="BX318" s="20">
        <f t="shared" si="1065"/>
        <v>0</v>
      </c>
      <c r="BY318" s="20">
        <f t="shared" si="886"/>
        <v>10200</v>
      </c>
      <c r="BZ318" s="20">
        <f t="shared" si="887"/>
        <v>5000</v>
      </c>
      <c r="CA318" s="20">
        <f t="shared" ref="CA318" si="1066">CA320+CA319</f>
        <v>0</v>
      </c>
      <c r="CB318" s="20">
        <f t="shared" si="888"/>
        <v>10200</v>
      </c>
      <c r="CC318" s="20">
        <f t="shared" ref="CC318" si="1067">CC320+CC319</f>
        <v>0</v>
      </c>
      <c r="CD318" s="20">
        <f t="shared" si="889"/>
        <v>10200</v>
      </c>
      <c r="CE318" s="20">
        <f t="shared" si="1053"/>
        <v>0</v>
      </c>
    </row>
    <row r="319" spans="1:84" x14ac:dyDescent="0.25">
      <c r="A319" s="10" t="s">
        <v>203</v>
      </c>
      <c r="B319" s="19">
        <v>610</v>
      </c>
      <c r="C319" s="10" t="s">
        <v>338</v>
      </c>
      <c r="D319" s="10" t="s">
        <v>332</v>
      </c>
      <c r="E319" s="25" t="s">
        <v>586</v>
      </c>
      <c r="F319" s="20">
        <v>0</v>
      </c>
      <c r="G319" s="20">
        <v>0</v>
      </c>
      <c r="H319" s="20">
        <v>0</v>
      </c>
      <c r="I319" s="20">
        <v>10200</v>
      </c>
      <c r="J319" s="20">
        <v>5000</v>
      </c>
      <c r="K319" s="20">
        <v>12100</v>
      </c>
      <c r="L319" s="20">
        <f t="shared" ref="L319" si="1068">F319+I319</f>
        <v>10200</v>
      </c>
      <c r="M319" s="20">
        <f t="shared" ref="M319" si="1069">G319+J319</f>
        <v>5000</v>
      </c>
      <c r="N319" s="20">
        <f t="shared" ref="N319" si="1070">H319+K319</f>
        <v>12100</v>
      </c>
      <c r="O319" s="20"/>
      <c r="P319" s="20"/>
      <c r="Q319" s="20"/>
      <c r="R319" s="20">
        <f t="shared" si="991"/>
        <v>10200</v>
      </c>
      <c r="S319" s="20">
        <f t="shared" si="992"/>
        <v>5000</v>
      </c>
      <c r="T319" s="20">
        <f t="shared" si="993"/>
        <v>12100</v>
      </c>
      <c r="U319" s="20"/>
      <c r="V319" s="20">
        <f t="shared" si="994"/>
        <v>10200</v>
      </c>
      <c r="W319" s="20"/>
      <c r="X319" s="20"/>
      <c r="Y319" s="20"/>
      <c r="Z319" s="20">
        <f t="shared" si="995"/>
        <v>10200</v>
      </c>
      <c r="AA319" s="20">
        <f t="shared" si="996"/>
        <v>5000</v>
      </c>
      <c r="AB319" s="20">
        <f t="shared" si="997"/>
        <v>12100</v>
      </c>
      <c r="AC319" s="20"/>
      <c r="AD319" s="20"/>
      <c r="AE319" s="20"/>
      <c r="AF319" s="20">
        <f t="shared" si="998"/>
        <v>10200</v>
      </c>
      <c r="AG319" s="20">
        <f t="shared" si="999"/>
        <v>5000</v>
      </c>
      <c r="AH319" s="20">
        <f t="shared" si="1000"/>
        <v>12100</v>
      </c>
      <c r="AI319" s="20"/>
      <c r="AJ319" s="20">
        <f t="shared" si="1001"/>
        <v>10200</v>
      </c>
      <c r="AK319" s="20"/>
      <c r="AL319" s="20"/>
      <c r="AM319" s="20"/>
      <c r="AN319" s="20">
        <f t="shared" si="973"/>
        <v>10200</v>
      </c>
      <c r="AO319" s="20">
        <f t="shared" si="974"/>
        <v>5000</v>
      </c>
      <c r="AP319" s="20">
        <f t="shared" si="975"/>
        <v>12100</v>
      </c>
      <c r="AQ319" s="20"/>
      <c r="AR319" s="20"/>
      <c r="AS319" s="20"/>
      <c r="AT319" s="20">
        <f t="shared" si="976"/>
        <v>10200</v>
      </c>
      <c r="AU319" s="20">
        <f t="shared" si="977"/>
        <v>5000</v>
      </c>
      <c r="AV319" s="20">
        <f t="shared" si="978"/>
        <v>12100</v>
      </c>
      <c r="AW319" s="20"/>
      <c r="AX319" s="20"/>
      <c r="AY319" s="20"/>
      <c r="AZ319" s="20">
        <f t="shared" si="979"/>
        <v>10200</v>
      </c>
      <c r="BA319" s="20">
        <f t="shared" si="980"/>
        <v>5000</v>
      </c>
      <c r="BB319" s="20">
        <f t="shared" si="981"/>
        <v>12100</v>
      </c>
      <c r="BC319" s="20"/>
      <c r="BD319" s="20">
        <f t="shared" si="982"/>
        <v>10200</v>
      </c>
      <c r="BE319" s="20"/>
      <c r="BF319" s="20"/>
      <c r="BG319" s="20"/>
      <c r="BH319" s="20">
        <f t="shared" si="912"/>
        <v>10200</v>
      </c>
      <c r="BI319" s="20">
        <f t="shared" si="913"/>
        <v>5000</v>
      </c>
      <c r="BJ319" s="20">
        <f t="shared" si="914"/>
        <v>12100</v>
      </c>
      <c r="BK319" s="20"/>
      <c r="BL319" s="20"/>
      <c r="BM319" s="20">
        <f t="shared" si="915"/>
        <v>10200</v>
      </c>
      <c r="BN319" s="20">
        <f t="shared" si="916"/>
        <v>5000</v>
      </c>
      <c r="BO319" s="20"/>
      <c r="BP319" s="20"/>
      <c r="BQ319" s="20"/>
      <c r="BR319" s="20">
        <f t="shared" si="917"/>
        <v>10200</v>
      </c>
      <c r="BS319" s="20">
        <f t="shared" si="918"/>
        <v>5000</v>
      </c>
      <c r="BT319" s="20">
        <f t="shared" si="919"/>
        <v>12100</v>
      </c>
      <c r="BU319" s="20"/>
      <c r="BV319" s="20">
        <f t="shared" si="920"/>
        <v>10200</v>
      </c>
      <c r="BW319" s="20"/>
      <c r="BX319" s="20"/>
      <c r="BY319" s="20">
        <f t="shared" si="886"/>
        <v>10200</v>
      </c>
      <c r="BZ319" s="20">
        <f t="shared" si="887"/>
        <v>5000</v>
      </c>
      <c r="CA319" s="20"/>
      <c r="CB319" s="20">
        <f t="shared" si="888"/>
        <v>10200</v>
      </c>
      <c r="CC319" s="20"/>
      <c r="CD319" s="20">
        <f t="shared" si="889"/>
        <v>10200</v>
      </c>
      <c r="CE319" s="20"/>
    </row>
    <row r="320" spans="1:84" hidden="1" x14ac:dyDescent="0.25">
      <c r="A320" s="10" t="s">
        <v>203</v>
      </c>
      <c r="B320" s="19">
        <v>610</v>
      </c>
      <c r="C320" s="10" t="s">
        <v>338</v>
      </c>
      <c r="D320" s="10" t="s">
        <v>334</v>
      </c>
      <c r="E320" s="25" t="s">
        <v>587</v>
      </c>
      <c r="F320" s="20">
        <v>10200</v>
      </c>
      <c r="G320" s="20">
        <v>5000</v>
      </c>
      <c r="H320" s="20">
        <v>12100</v>
      </c>
      <c r="I320" s="20">
        <v>-10200</v>
      </c>
      <c r="J320" s="20">
        <v>-5000</v>
      </c>
      <c r="K320" s="20">
        <v>-12100</v>
      </c>
      <c r="L320" s="20">
        <f t="shared" si="1049"/>
        <v>0</v>
      </c>
      <c r="M320" s="20">
        <f t="shared" si="1050"/>
        <v>0</v>
      </c>
      <c r="N320" s="20">
        <f t="shared" si="1051"/>
        <v>0</v>
      </c>
      <c r="O320" s="20"/>
      <c r="P320" s="20"/>
      <c r="Q320" s="20"/>
      <c r="R320" s="20">
        <f t="shared" si="991"/>
        <v>0</v>
      </c>
      <c r="S320" s="20">
        <f t="shared" si="992"/>
        <v>0</v>
      </c>
      <c r="T320" s="20">
        <f t="shared" si="993"/>
        <v>0</v>
      </c>
      <c r="U320" s="20"/>
      <c r="V320" s="20">
        <f t="shared" si="994"/>
        <v>0</v>
      </c>
      <c r="W320" s="20"/>
      <c r="X320" s="20"/>
      <c r="Y320" s="20"/>
      <c r="Z320" s="20">
        <f t="shared" si="995"/>
        <v>0</v>
      </c>
      <c r="AA320" s="20">
        <f t="shared" si="996"/>
        <v>0</v>
      </c>
      <c r="AB320" s="20">
        <f t="shared" si="997"/>
        <v>0</v>
      </c>
      <c r="AC320" s="20"/>
      <c r="AD320" s="20"/>
      <c r="AE320" s="20"/>
      <c r="AF320" s="20">
        <f t="shared" si="998"/>
        <v>0</v>
      </c>
      <c r="AG320" s="20">
        <f t="shared" si="999"/>
        <v>0</v>
      </c>
      <c r="AH320" s="20">
        <f t="shared" si="1000"/>
        <v>0</v>
      </c>
      <c r="AI320" s="20"/>
      <c r="AJ320" s="20">
        <f t="shared" si="1001"/>
        <v>0</v>
      </c>
      <c r="AK320" s="20"/>
      <c r="AL320" s="20"/>
      <c r="AM320" s="20"/>
      <c r="AN320" s="20">
        <f t="shared" si="973"/>
        <v>0</v>
      </c>
      <c r="AO320" s="20">
        <f t="shared" si="974"/>
        <v>0</v>
      </c>
      <c r="AP320" s="20">
        <f t="shared" si="975"/>
        <v>0</v>
      </c>
      <c r="AQ320" s="20"/>
      <c r="AR320" s="20"/>
      <c r="AS320" s="20"/>
      <c r="AT320" s="20">
        <f t="shared" si="976"/>
        <v>0</v>
      </c>
      <c r="AU320" s="20">
        <f t="shared" si="977"/>
        <v>0</v>
      </c>
      <c r="AV320" s="20">
        <f t="shared" si="978"/>
        <v>0</v>
      </c>
      <c r="AW320" s="20"/>
      <c r="AX320" s="20"/>
      <c r="AY320" s="20"/>
      <c r="AZ320" s="20">
        <f t="shared" si="979"/>
        <v>0</v>
      </c>
      <c r="BA320" s="20">
        <f t="shared" si="980"/>
        <v>0</v>
      </c>
      <c r="BB320" s="20">
        <f t="shared" si="981"/>
        <v>0</v>
      </c>
      <c r="BC320" s="20"/>
      <c r="BD320" s="20">
        <f t="shared" si="982"/>
        <v>0</v>
      </c>
      <c r="BE320" s="20"/>
      <c r="BF320" s="20"/>
      <c r="BG320" s="20"/>
      <c r="BH320" s="20">
        <f t="shared" si="912"/>
        <v>0</v>
      </c>
      <c r="BI320" s="20">
        <f t="shared" si="913"/>
        <v>0</v>
      </c>
      <c r="BJ320" s="20">
        <f t="shared" si="914"/>
        <v>0</v>
      </c>
      <c r="BK320" s="20"/>
      <c r="BL320" s="20"/>
      <c r="BM320" s="20">
        <f t="shared" si="915"/>
        <v>0</v>
      </c>
      <c r="BN320" s="20">
        <f t="shared" si="916"/>
        <v>0</v>
      </c>
      <c r="BO320" s="20"/>
      <c r="BP320" s="20"/>
      <c r="BQ320" s="20"/>
      <c r="BR320" s="20">
        <f t="shared" si="917"/>
        <v>0</v>
      </c>
      <c r="BS320" s="20">
        <f t="shared" si="918"/>
        <v>0</v>
      </c>
      <c r="BT320" s="20">
        <f t="shared" si="919"/>
        <v>0</v>
      </c>
      <c r="BU320" s="20"/>
      <c r="BV320" s="20">
        <f t="shared" si="920"/>
        <v>0</v>
      </c>
      <c r="BW320" s="20"/>
      <c r="BX320" s="20"/>
      <c r="BY320" s="20">
        <f t="shared" si="886"/>
        <v>0</v>
      </c>
      <c r="BZ320" s="20">
        <f t="shared" si="887"/>
        <v>0</v>
      </c>
      <c r="CA320" s="20"/>
      <c r="CB320" s="20">
        <f t="shared" si="888"/>
        <v>0</v>
      </c>
      <c r="CC320" s="20"/>
      <c r="CD320" s="20">
        <f t="shared" si="889"/>
        <v>0</v>
      </c>
      <c r="CE320" s="20"/>
      <c r="CF320" s="1">
        <v>0</v>
      </c>
    </row>
    <row r="321" spans="1:84" x14ac:dyDescent="0.25">
      <c r="A321" s="10" t="s">
        <v>203</v>
      </c>
      <c r="B321" s="19">
        <v>620</v>
      </c>
      <c r="C321" s="10"/>
      <c r="D321" s="10"/>
      <c r="E321" s="25" t="s">
        <v>616</v>
      </c>
      <c r="F321" s="20">
        <f>F323+F324+F322</f>
        <v>29551.600000000002</v>
      </c>
      <c r="G321" s="20">
        <f t="shared" ref="G321:K321" si="1071">G323+G324+G322</f>
        <v>51886.3</v>
      </c>
      <c r="H321" s="20">
        <f t="shared" si="1071"/>
        <v>66358.399999999994</v>
      </c>
      <c r="I321" s="20">
        <f t="shared" si="1071"/>
        <v>0</v>
      </c>
      <c r="J321" s="20">
        <f t="shared" si="1071"/>
        <v>0</v>
      </c>
      <c r="K321" s="20">
        <f t="shared" si="1071"/>
        <v>0</v>
      </c>
      <c r="L321" s="20">
        <f t="shared" si="1049"/>
        <v>29551.600000000002</v>
      </c>
      <c r="M321" s="20">
        <f t="shared" si="1050"/>
        <v>51886.3</v>
      </c>
      <c r="N321" s="20">
        <f t="shared" si="1051"/>
        <v>66358.399999999994</v>
      </c>
      <c r="O321" s="20">
        <f t="shared" ref="O321:Q321" si="1072">O323+O324+O322</f>
        <v>0</v>
      </c>
      <c r="P321" s="20">
        <f t="shared" si="1072"/>
        <v>0</v>
      </c>
      <c r="Q321" s="20">
        <f t="shared" si="1072"/>
        <v>0</v>
      </c>
      <c r="R321" s="20">
        <f t="shared" si="991"/>
        <v>29551.600000000002</v>
      </c>
      <c r="S321" s="20">
        <f t="shared" si="992"/>
        <v>51886.3</v>
      </c>
      <c r="T321" s="20">
        <f t="shared" si="993"/>
        <v>66358.399999999994</v>
      </c>
      <c r="U321" s="20">
        <f t="shared" ref="U321:CE321" si="1073">U323+U324+U322</f>
        <v>0</v>
      </c>
      <c r="V321" s="20">
        <f t="shared" si="994"/>
        <v>29551.600000000002</v>
      </c>
      <c r="W321" s="20">
        <f t="shared" ref="W321:Y321" si="1074">W323+W324+W322</f>
        <v>0</v>
      </c>
      <c r="X321" s="20">
        <f t="shared" si="1074"/>
        <v>0</v>
      </c>
      <c r="Y321" s="20">
        <f t="shared" si="1074"/>
        <v>0</v>
      </c>
      <c r="Z321" s="20">
        <f t="shared" si="995"/>
        <v>29551.600000000002</v>
      </c>
      <c r="AA321" s="20">
        <f t="shared" si="996"/>
        <v>51886.3</v>
      </c>
      <c r="AB321" s="20">
        <f t="shared" si="997"/>
        <v>66358.399999999994</v>
      </c>
      <c r="AC321" s="20">
        <f t="shared" ref="AC321:AE321" si="1075">AC323+AC324+AC322</f>
        <v>0</v>
      </c>
      <c r="AD321" s="20">
        <f t="shared" si="1075"/>
        <v>0</v>
      </c>
      <c r="AE321" s="20">
        <f t="shared" si="1075"/>
        <v>0</v>
      </c>
      <c r="AF321" s="20">
        <f t="shared" si="998"/>
        <v>29551.600000000002</v>
      </c>
      <c r="AG321" s="20">
        <f t="shared" si="999"/>
        <v>51886.3</v>
      </c>
      <c r="AH321" s="20">
        <f t="shared" si="1000"/>
        <v>66358.399999999994</v>
      </c>
      <c r="AI321" s="20">
        <f t="shared" ref="AI321" si="1076">AI323+AI324+AI322</f>
        <v>0</v>
      </c>
      <c r="AJ321" s="20">
        <f t="shared" si="1001"/>
        <v>29551.600000000002</v>
      </c>
      <c r="AK321" s="20">
        <f t="shared" ref="AK321:AM321" si="1077">AK323+AK324+AK322</f>
        <v>-4950</v>
      </c>
      <c r="AL321" s="20">
        <f t="shared" si="1077"/>
        <v>-22584.7</v>
      </c>
      <c r="AM321" s="20">
        <f t="shared" si="1077"/>
        <v>-36358.400000000001</v>
      </c>
      <c r="AN321" s="20">
        <f t="shared" si="973"/>
        <v>24601.600000000002</v>
      </c>
      <c r="AO321" s="20">
        <f t="shared" si="974"/>
        <v>29301.600000000002</v>
      </c>
      <c r="AP321" s="20">
        <f t="shared" si="975"/>
        <v>29999.999999999993</v>
      </c>
      <c r="AQ321" s="20">
        <f t="shared" ref="AQ321:AS321" si="1078">AQ323+AQ324+AQ322</f>
        <v>0</v>
      </c>
      <c r="AR321" s="20">
        <f t="shared" si="1078"/>
        <v>0</v>
      </c>
      <c r="AS321" s="20">
        <f t="shared" si="1078"/>
        <v>0</v>
      </c>
      <c r="AT321" s="20">
        <f t="shared" si="976"/>
        <v>24601.600000000002</v>
      </c>
      <c r="AU321" s="20">
        <f t="shared" si="977"/>
        <v>29301.600000000002</v>
      </c>
      <c r="AV321" s="20">
        <f t="shared" si="978"/>
        <v>29999.999999999993</v>
      </c>
      <c r="AW321" s="20">
        <f t="shared" ref="AW321:AY321" si="1079">AW323+AW324+AW322</f>
        <v>-816.31500000000005</v>
      </c>
      <c r="AX321" s="20">
        <f t="shared" si="1079"/>
        <v>0</v>
      </c>
      <c r="AY321" s="20">
        <f t="shared" si="1079"/>
        <v>0</v>
      </c>
      <c r="AZ321" s="20">
        <f t="shared" si="979"/>
        <v>23785.285000000003</v>
      </c>
      <c r="BA321" s="20">
        <f t="shared" si="980"/>
        <v>29301.600000000002</v>
      </c>
      <c r="BB321" s="20">
        <f t="shared" si="981"/>
        <v>29999.999999999993</v>
      </c>
      <c r="BC321" s="20">
        <f t="shared" ref="BC321" si="1080">BC323+BC324+BC322</f>
        <v>0</v>
      </c>
      <c r="BD321" s="20">
        <f t="shared" si="982"/>
        <v>23785.285000000003</v>
      </c>
      <c r="BE321" s="20">
        <f t="shared" ref="BE321:BG321" si="1081">BE323+BE324+BE322</f>
        <v>0</v>
      </c>
      <c r="BF321" s="20">
        <f t="shared" si="1081"/>
        <v>0</v>
      </c>
      <c r="BG321" s="20">
        <f t="shared" si="1081"/>
        <v>0</v>
      </c>
      <c r="BH321" s="20">
        <f t="shared" si="912"/>
        <v>23785.285000000003</v>
      </c>
      <c r="BI321" s="20">
        <f t="shared" si="913"/>
        <v>29301.600000000002</v>
      </c>
      <c r="BJ321" s="20">
        <f t="shared" si="914"/>
        <v>29999.999999999993</v>
      </c>
      <c r="BK321" s="20">
        <f t="shared" ref="BK321:BL321" si="1082">BK323+BK324+BK322</f>
        <v>0</v>
      </c>
      <c r="BL321" s="20">
        <f t="shared" si="1082"/>
        <v>0</v>
      </c>
      <c r="BM321" s="20">
        <f t="shared" si="915"/>
        <v>23785.285000000003</v>
      </c>
      <c r="BN321" s="20">
        <f t="shared" si="916"/>
        <v>29301.600000000002</v>
      </c>
      <c r="BO321" s="20">
        <f t="shared" ref="BO321:BQ321" si="1083">BO323+BO324+BO322</f>
        <v>-500</v>
      </c>
      <c r="BP321" s="20">
        <f t="shared" si="1083"/>
        <v>-3800</v>
      </c>
      <c r="BQ321" s="20">
        <f t="shared" si="1083"/>
        <v>0</v>
      </c>
      <c r="BR321" s="20">
        <f t="shared" si="917"/>
        <v>23285.285000000003</v>
      </c>
      <c r="BS321" s="20">
        <f t="shared" si="918"/>
        <v>25501.600000000002</v>
      </c>
      <c r="BT321" s="20">
        <f t="shared" si="919"/>
        <v>29999.999999999993</v>
      </c>
      <c r="BU321" s="20">
        <f t="shared" ref="BU321" si="1084">BU323+BU324+BU322</f>
        <v>0</v>
      </c>
      <c r="BV321" s="20">
        <f t="shared" si="920"/>
        <v>23285.285000000003</v>
      </c>
      <c r="BW321" s="20">
        <f t="shared" ref="BW321:BX321" si="1085">BW323+BW324+BW322</f>
        <v>0</v>
      </c>
      <c r="BX321" s="20">
        <f t="shared" si="1085"/>
        <v>0</v>
      </c>
      <c r="BY321" s="20">
        <f t="shared" si="886"/>
        <v>23285.285000000003</v>
      </c>
      <c r="BZ321" s="20">
        <f t="shared" si="887"/>
        <v>25501.600000000002</v>
      </c>
      <c r="CA321" s="20">
        <f t="shared" ref="CA321" si="1086">CA323+CA324+CA322</f>
        <v>0</v>
      </c>
      <c r="CB321" s="20">
        <f t="shared" si="888"/>
        <v>23285.285000000003</v>
      </c>
      <c r="CC321" s="20">
        <f t="shared" ref="CC321" si="1087">CC323+CC324+CC322</f>
        <v>0</v>
      </c>
      <c r="CD321" s="20">
        <f t="shared" si="889"/>
        <v>23285.285000000003</v>
      </c>
      <c r="CE321" s="20">
        <f t="shared" si="1073"/>
        <v>0</v>
      </c>
    </row>
    <row r="322" spans="1:84" x14ac:dyDescent="0.25">
      <c r="A322" s="10" t="s">
        <v>203</v>
      </c>
      <c r="B322" s="19">
        <v>620</v>
      </c>
      <c r="C322" s="10" t="s">
        <v>338</v>
      </c>
      <c r="D322" s="10" t="s">
        <v>332</v>
      </c>
      <c r="E322" s="25" t="s">
        <v>586</v>
      </c>
      <c r="F322" s="20">
        <v>0</v>
      </c>
      <c r="G322" s="20">
        <v>0</v>
      </c>
      <c r="H322" s="20">
        <v>0</v>
      </c>
      <c r="I322" s="20">
        <v>26427.200000000001</v>
      </c>
      <c r="J322" s="20">
        <v>51886.3</v>
      </c>
      <c r="K322" s="20">
        <v>66358.399999999994</v>
      </c>
      <c r="L322" s="20">
        <f t="shared" ref="L322" si="1088">F322+I322</f>
        <v>26427.200000000001</v>
      </c>
      <c r="M322" s="20">
        <f t="shared" ref="M322" si="1089">G322+J322</f>
        <v>51886.3</v>
      </c>
      <c r="N322" s="20">
        <f t="shared" ref="N322" si="1090">H322+K322</f>
        <v>66358.399999999994</v>
      </c>
      <c r="O322" s="20"/>
      <c r="P322" s="20"/>
      <c r="Q322" s="20"/>
      <c r="R322" s="20">
        <f t="shared" si="991"/>
        <v>26427.200000000001</v>
      </c>
      <c r="S322" s="20">
        <f t="shared" si="992"/>
        <v>51886.3</v>
      </c>
      <c r="T322" s="20">
        <f t="shared" si="993"/>
        <v>66358.399999999994</v>
      </c>
      <c r="U322" s="20"/>
      <c r="V322" s="20">
        <f t="shared" si="994"/>
        <v>26427.200000000001</v>
      </c>
      <c r="W322" s="20"/>
      <c r="X322" s="20"/>
      <c r="Y322" s="20"/>
      <c r="Z322" s="20">
        <f t="shared" si="995"/>
        <v>26427.200000000001</v>
      </c>
      <c r="AA322" s="20">
        <f t="shared" si="996"/>
        <v>51886.3</v>
      </c>
      <c r="AB322" s="20">
        <f t="shared" si="997"/>
        <v>66358.399999999994</v>
      </c>
      <c r="AC322" s="20"/>
      <c r="AD322" s="20"/>
      <c r="AE322" s="20"/>
      <c r="AF322" s="20">
        <f t="shared" si="998"/>
        <v>26427.200000000001</v>
      </c>
      <c r="AG322" s="20">
        <f t="shared" si="999"/>
        <v>51886.3</v>
      </c>
      <c r="AH322" s="20">
        <f t="shared" si="1000"/>
        <v>66358.399999999994</v>
      </c>
      <c r="AI322" s="20"/>
      <c r="AJ322" s="20">
        <f t="shared" si="1001"/>
        <v>26427.200000000001</v>
      </c>
      <c r="AK322" s="20">
        <f>-5000+50</f>
        <v>-4950</v>
      </c>
      <c r="AL322" s="20">
        <v>-22584.7</v>
      </c>
      <c r="AM322" s="20">
        <v>-36358.400000000001</v>
      </c>
      <c r="AN322" s="20">
        <f t="shared" si="973"/>
        <v>21477.200000000001</v>
      </c>
      <c r="AO322" s="20">
        <f t="shared" si="974"/>
        <v>29301.600000000002</v>
      </c>
      <c r="AP322" s="20">
        <f t="shared" si="975"/>
        <v>29999.999999999993</v>
      </c>
      <c r="AQ322" s="20"/>
      <c r="AR322" s="20"/>
      <c r="AS322" s="20"/>
      <c r="AT322" s="20">
        <f t="shared" si="976"/>
        <v>21477.200000000001</v>
      </c>
      <c r="AU322" s="20">
        <f t="shared" si="977"/>
        <v>29301.600000000002</v>
      </c>
      <c r="AV322" s="20">
        <f t="shared" si="978"/>
        <v>29999.999999999993</v>
      </c>
      <c r="AW322" s="20">
        <v>-816.31500000000005</v>
      </c>
      <c r="AX322" s="20"/>
      <c r="AY322" s="20"/>
      <c r="AZ322" s="20">
        <f t="shared" si="979"/>
        <v>20660.885000000002</v>
      </c>
      <c r="BA322" s="20">
        <f t="shared" si="980"/>
        <v>29301.600000000002</v>
      </c>
      <c r="BB322" s="20">
        <f t="shared" si="981"/>
        <v>29999.999999999993</v>
      </c>
      <c r="BC322" s="20"/>
      <c r="BD322" s="20">
        <f t="shared" si="982"/>
        <v>20660.885000000002</v>
      </c>
      <c r="BE322" s="20"/>
      <c r="BF322" s="20"/>
      <c r="BG322" s="20"/>
      <c r="BH322" s="20">
        <f t="shared" si="912"/>
        <v>20660.885000000002</v>
      </c>
      <c r="BI322" s="20">
        <f t="shared" si="913"/>
        <v>29301.600000000002</v>
      </c>
      <c r="BJ322" s="20">
        <f t="shared" si="914"/>
        <v>29999.999999999993</v>
      </c>
      <c r="BK322" s="20"/>
      <c r="BL322" s="20"/>
      <c r="BM322" s="20">
        <f t="shared" si="915"/>
        <v>20660.885000000002</v>
      </c>
      <c r="BN322" s="20">
        <f t="shared" si="916"/>
        <v>29301.600000000002</v>
      </c>
      <c r="BO322" s="20">
        <f>-3800+3300</f>
        <v>-500</v>
      </c>
      <c r="BP322" s="20">
        <v>-3800</v>
      </c>
      <c r="BQ322" s="20"/>
      <c r="BR322" s="20">
        <f t="shared" si="917"/>
        <v>20160.885000000002</v>
      </c>
      <c r="BS322" s="20">
        <f t="shared" si="918"/>
        <v>25501.600000000002</v>
      </c>
      <c r="BT322" s="20">
        <f t="shared" si="919"/>
        <v>29999.999999999993</v>
      </c>
      <c r="BU322" s="20"/>
      <c r="BV322" s="20">
        <f t="shared" si="920"/>
        <v>20160.885000000002</v>
      </c>
      <c r="BW322" s="20"/>
      <c r="BX322" s="20"/>
      <c r="BY322" s="20">
        <f t="shared" si="886"/>
        <v>20160.885000000002</v>
      </c>
      <c r="BZ322" s="20">
        <f t="shared" si="887"/>
        <v>25501.600000000002</v>
      </c>
      <c r="CA322" s="20"/>
      <c r="CB322" s="20">
        <f t="shared" si="888"/>
        <v>20160.885000000002</v>
      </c>
      <c r="CC322" s="20"/>
      <c r="CD322" s="20">
        <f t="shared" si="889"/>
        <v>20160.885000000002</v>
      </c>
      <c r="CE322" s="20"/>
    </row>
    <row r="323" spans="1:84" hidden="1" x14ac:dyDescent="0.25">
      <c r="A323" s="10" t="s">
        <v>203</v>
      </c>
      <c r="B323" s="19">
        <v>620</v>
      </c>
      <c r="C323" s="10" t="s">
        <v>338</v>
      </c>
      <c r="D323" s="10" t="s">
        <v>334</v>
      </c>
      <c r="E323" s="25" t="s">
        <v>587</v>
      </c>
      <c r="F323" s="20">
        <v>26427.200000000001</v>
      </c>
      <c r="G323" s="20">
        <v>51886.3</v>
      </c>
      <c r="H323" s="20">
        <v>66358.399999999994</v>
      </c>
      <c r="I323" s="20">
        <v>-26427.200000000001</v>
      </c>
      <c r="J323" s="20">
        <v>-51886.3</v>
      </c>
      <c r="K323" s="20">
        <v>-66358.399999999994</v>
      </c>
      <c r="L323" s="20">
        <f t="shared" si="1049"/>
        <v>0</v>
      </c>
      <c r="M323" s="20">
        <f t="shared" si="1050"/>
        <v>0</v>
      </c>
      <c r="N323" s="20">
        <f t="shared" si="1051"/>
        <v>0</v>
      </c>
      <c r="O323" s="20"/>
      <c r="P323" s="20"/>
      <c r="Q323" s="20"/>
      <c r="R323" s="20">
        <f t="shared" si="991"/>
        <v>0</v>
      </c>
      <c r="S323" s="20">
        <f t="shared" si="992"/>
        <v>0</v>
      </c>
      <c r="T323" s="20">
        <f t="shared" si="993"/>
        <v>0</v>
      </c>
      <c r="U323" s="20"/>
      <c r="V323" s="20">
        <f t="shared" si="994"/>
        <v>0</v>
      </c>
      <c r="W323" s="20"/>
      <c r="X323" s="20"/>
      <c r="Y323" s="20"/>
      <c r="Z323" s="20">
        <f t="shared" si="995"/>
        <v>0</v>
      </c>
      <c r="AA323" s="20">
        <f t="shared" si="996"/>
        <v>0</v>
      </c>
      <c r="AB323" s="20">
        <f t="shared" si="997"/>
        <v>0</v>
      </c>
      <c r="AC323" s="20"/>
      <c r="AD323" s="20"/>
      <c r="AE323" s="20"/>
      <c r="AF323" s="20">
        <f t="shared" si="998"/>
        <v>0</v>
      </c>
      <c r="AG323" s="20">
        <f t="shared" si="999"/>
        <v>0</v>
      </c>
      <c r="AH323" s="20">
        <f t="shared" si="1000"/>
        <v>0</v>
      </c>
      <c r="AI323" s="20"/>
      <c r="AJ323" s="20">
        <f t="shared" si="1001"/>
        <v>0</v>
      </c>
      <c r="AK323" s="20"/>
      <c r="AL323" s="20"/>
      <c r="AM323" s="20"/>
      <c r="AN323" s="20">
        <f t="shared" si="973"/>
        <v>0</v>
      </c>
      <c r="AO323" s="20">
        <f t="shared" si="974"/>
        <v>0</v>
      </c>
      <c r="AP323" s="20">
        <f t="shared" si="975"/>
        <v>0</v>
      </c>
      <c r="AQ323" s="20"/>
      <c r="AR323" s="20"/>
      <c r="AS323" s="20"/>
      <c r="AT323" s="20">
        <f t="shared" si="976"/>
        <v>0</v>
      </c>
      <c r="AU323" s="20">
        <f t="shared" si="977"/>
        <v>0</v>
      </c>
      <c r="AV323" s="20">
        <f t="shared" si="978"/>
        <v>0</v>
      </c>
      <c r="AW323" s="20"/>
      <c r="AX323" s="20"/>
      <c r="AY323" s="20"/>
      <c r="AZ323" s="20">
        <f t="shared" si="979"/>
        <v>0</v>
      </c>
      <c r="BA323" s="20">
        <f t="shared" si="980"/>
        <v>0</v>
      </c>
      <c r="BB323" s="20">
        <f t="shared" si="981"/>
        <v>0</v>
      </c>
      <c r="BC323" s="20"/>
      <c r="BD323" s="20">
        <f t="shared" si="982"/>
        <v>0</v>
      </c>
      <c r="BE323" s="20"/>
      <c r="BF323" s="20"/>
      <c r="BG323" s="20"/>
      <c r="BH323" s="20">
        <f t="shared" si="912"/>
        <v>0</v>
      </c>
      <c r="BI323" s="20">
        <f t="shared" si="913"/>
        <v>0</v>
      </c>
      <c r="BJ323" s="20">
        <f t="shared" si="914"/>
        <v>0</v>
      </c>
      <c r="BK323" s="20"/>
      <c r="BL323" s="20"/>
      <c r="BM323" s="20">
        <f t="shared" si="915"/>
        <v>0</v>
      </c>
      <c r="BN323" s="20">
        <f t="shared" si="916"/>
        <v>0</v>
      </c>
      <c r="BO323" s="20"/>
      <c r="BP323" s="20"/>
      <c r="BQ323" s="20"/>
      <c r="BR323" s="20">
        <f t="shared" si="917"/>
        <v>0</v>
      </c>
      <c r="BS323" s="20">
        <f t="shared" si="918"/>
        <v>0</v>
      </c>
      <c r="BT323" s="20">
        <f t="shared" si="919"/>
        <v>0</v>
      </c>
      <c r="BU323" s="20"/>
      <c r="BV323" s="20">
        <f t="shared" si="920"/>
        <v>0</v>
      </c>
      <c r="BW323" s="20"/>
      <c r="BX323" s="20"/>
      <c r="BY323" s="20">
        <f t="shared" si="886"/>
        <v>0</v>
      </c>
      <c r="BZ323" s="20">
        <f t="shared" si="887"/>
        <v>0</v>
      </c>
      <c r="CA323" s="20"/>
      <c r="CB323" s="20">
        <f t="shared" si="888"/>
        <v>0</v>
      </c>
      <c r="CC323" s="20"/>
      <c r="CD323" s="20">
        <f t="shared" si="889"/>
        <v>0</v>
      </c>
      <c r="CE323" s="20"/>
      <c r="CF323" s="1">
        <v>0</v>
      </c>
    </row>
    <row r="324" spans="1:84" x14ac:dyDescent="0.25">
      <c r="A324" s="10" t="s">
        <v>203</v>
      </c>
      <c r="B324" s="19">
        <v>620</v>
      </c>
      <c r="C324" s="10" t="s">
        <v>339</v>
      </c>
      <c r="D324" s="10" t="s">
        <v>336</v>
      </c>
      <c r="E324" s="25" t="s">
        <v>595</v>
      </c>
      <c r="F324" s="20">
        <v>3124.4</v>
      </c>
      <c r="G324" s="20">
        <v>0</v>
      </c>
      <c r="H324" s="20">
        <v>0</v>
      </c>
      <c r="I324" s="20"/>
      <c r="J324" s="20"/>
      <c r="K324" s="20"/>
      <c r="L324" s="20">
        <f t="shared" si="1049"/>
        <v>3124.4</v>
      </c>
      <c r="M324" s="20">
        <f t="shared" si="1050"/>
        <v>0</v>
      </c>
      <c r="N324" s="20">
        <f t="shared" si="1051"/>
        <v>0</v>
      </c>
      <c r="O324" s="20"/>
      <c r="P324" s="20"/>
      <c r="Q324" s="20"/>
      <c r="R324" s="20">
        <f t="shared" si="991"/>
        <v>3124.4</v>
      </c>
      <c r="S324" s="20">
        <f t="shared" si="992"/>
        <v>0</v>
      </c>
      <c r="T324" s="20">
        <f t="shared" si="993"/>
        <v>0</v>
      </c>
      <c r="U324" s="20"/>
      <c r="V324" s="20">
        <f t="shared" si="994"/>
        <v>3124.4</v>
      </c>
      <c r="W324" s="20"/>
      <c r="X324" s="20"/>
      <c r="Y324" s="20"/>
      <c r="Z324" s="20">
        <f t="shared" si="995"/>
        <v>3124.4</v>
      </c>
      <c r="AA324" s="20">
        <f t="shared" si="996"/>
        <v>0</v>
      </c>
      <c r="AB324" s="20">
        <f t="shared" si="997"/>
        <v>0</v>
      </c>
      <c r="AC324" s="20"/>
      <c r="AD324" s="20"/>
      <c r="AE324" s="20"/>
      <c r="AF324" s="20">
        <f t="shared" si="998"/>
        <v>3124.4</v>
      </c>
      <c r="AG324" s="20">
        <f t="shared" si="999"/>
        <v>0</v>
      </c>
      <c r="AH324" s="20">
        <f t="shared" si="1000"/>
        <v>0</v>
      </c>
      <c r="AI324" s="20"/>
      <c r="AJ324" s="20">
        <f t="shared" si="1001"/>
        <v>3124.4</v>
      </c>
      <c r="AK324" s="20"/>
      <c r="AL324" s="20"/>
      <c r="AM324" s="20"/>
      <c r="AN324" s="20">
        <f t="shared" si="973"/>
        <v>3124.4</v>
      </c>
      <c r="AO324" s="20">
        <f t="shared" si="974"/>
        <v>0</v>
      </c>
      <c r="AP324" s="20">
        <f t="shared" si="975"/>
        <v>0</v>
      </c>
      <c r="AQ324" s="20"/>
      <c r="AR324" s="20"/>
      <c r="AS324" s="20"/>
      <c r="AT324" s="20">
        <f t="shared" si="976"/>
        <v>3124.4</v>
      </c>
      <c r="AU324" s="20">
        <f t="shared" si="977"/>
        <v>0</v>
      </c>
      <c r="AV324" s="20">
        <f t="shared" si="978"/>
        <v>0</v>
      </c>
      <c r="AW324" s="20"/>
      <c r="AX324" s="20"/>
      <c r="AY324" s="20"/>
      <c r="AZ324" s="20">
        <f t="shared" si="979"/>
        <v>3124.4</v>
      </c>
      <c r="BA324" s="20">
        <f t="shared" si="980"/>
        <v>0</v>
      </c>
      <c r="BB324" s="20">
        <f t="shared" si="981"/>
        <v>0</v>
      </c>
      <c r="BC324" s="20"/>
      <c r="BD324" s="20">
        <f t="shared" si="982"/>
        <v>3124.4</v>
      </c>
      <c r="BE324" s="20"/>
      <c r="BF324" s="20"/>
      <c r="BG324" s="20"/>
      <c r="BH324" s="20">
        <f t="shared" si="912"/>
        <v>3124.4</v>
      </c>
      <c r="BI324" s="20">
        <f t="shared" si="913"/>
        <v>0</v>
      </c>
      <c r="BJ324" s="20">
        <f t="shared" si="914"/>
        <v>0</v>
      </c>
      <c r="BK324" s="20"/>
      <c r="BL324" s="20"/>
      <c r="BM324" s="20">
        <f t="shared" si="915"/>
        <v>3124.4</v>
      </c>
      <c r="BN324" s="20">
        <f t="shared" si="916"/>
        <v>0</v>
      </c>
      <c r="BO324" s="20"/>
      <c r="BP324" s="20"/>
      <c r="BQ324" s="20"/>
      <c r="BR324" s="20">
        <f t="shared" si="917"/>
        <v>3124.4</v>
      </c>
      <c r="BS324" s="20">
        <f t="shared" si="918"/>
        <v>0</v>
      </c>
      <c r="BT324" s="20">
        <f t="shared" si="919"/>
        <v>0</v>
      </c>
      <c r="BU324" s="20"/>
      <c r="BV324" s="20">
        <f t="shared" si="920"/>
        <v>3124.4</v>
      </c>
      <c r="BW324" s="20"/>
      <c r="BX324" s="20"/>
      <c r="BY324" s="20">
        <f t="shared" si="886"/>
        <v>3124.4</v>
      </c>
      <c r="BZ324" s="20">
        <f t="shared" si="887"/>
        <v>0</v>
      </c>
      <c r="CA324" s="20"/>
      <c r="CB324" s="20">
        <f t="shared" si="888"/>
        <v>3124.4</v>
      </c>
      <c r="CC324" s="20"/>
      <c r="CD324" s="20">
        <f t="shared" si="889"/>
        <v>3124.4</v>
      </c>
      <c r="CE324" s="20"/>
    </row>
    <row r="325" spans="1:84" ht="47.25" x14ac:dyDescent="0.25">
      <c r="A325" s="10" t="s">
        <v>202</v>
      </c>
      <c r="B325" s="19"/>
      <c r="C325" s="10"/>
      <c r="D325" s="10"/>
      <c r="E325" s="25" t="s">
        <v>690</v>
      </c>
      <c r="F325" s="20">
        <f>F326</f>
        <v>16404.8</v>
      </c>
      <c r="G325" s="20">
        <f t="shared" ref="G325:CE327" si="1091">G326</f>
        <v>16404.8</v>
      </c>
      <c r="H325" s="20">
        <f t="shared" si="1091"/>
        <v>16404.8</v>
      </c>
      <c r="I325" s="20">
        <f t="shared" si="1091"/>
        <v>2734.13</v>
      </c>
      <c r="J325" s="20">
        <f t="shared" si="1091"/>
        <v>0</v>
      </c>
      <c r="K325" s="20">
        <f t="shared" si="1091"/>
        <v>0</v>
      </c>
      <c r="L325" s="20">
        <f t="shared" si="1049"/>
        <v>19138.93</v>
      </c>
      <c r="M325" s="20">
        <f t="shared" si="1050"/>
        <v>16404.8</v>
      </c>
      <c r="N325" s="20">
        <f t="shared" si="1051"/>
        <v>16404.8</v>
      </c>
      <c r="O325" s="20">
        <f t="shared" si="1091"/>
        <v>0</v>
      </c>
      <c r="P325" s="20">
        <f t="shared" si="1091"/>
        <v>0</v>
      </c>
      <c r="Q325" s="20">
        <f t="shared" si="1091"/>
        <v>0</v>
      </c>
      <c r="R325" s="20">
        <f t="shared" si="991"/>
        <v>19138.93</v>
      </c>
      <c r="S325" s="20">
        <f t="shared" si="992"/>
        <v>16404.8</v>
      </c>
      <c r="T325" s="20">
        <f t="shared" si="993"/>
        <v>16404.8</v>
      </c>
      <c r="U325" s="20">
        <f t="shared" si="1091"/>
        <v>0</v>
      </c>
      <c r="V325" s="20">
        <f t="shared" si="994"/>
        <v>19138.93</v>
      </c>
      <c r="W325" s="20">
        <f t="shared" si="1091"/>
        <v>0</v>
      </c>
      <c r="X325" s="20">
        <f t="shared" si="1091"/>
        <v>0</v>
      </c>
      <c r="Y325" s="20">
        <f t="shared" si="1091"/>
        <v>0</v>
      </c>
      <c r="Z325" s="20">
        <f t="shared" si="995"/>
        <v>19138.93</v>
      </c>
      <c r="AA325" s="20">
        <f t="shared" si="996"/>
        <v>16404.8</v>
      </c>
      <c r="AB325" s="20">
        <f t="shared" si="997"/>
        <v>16404.8</v>
      </c>
      <c r="AC325" s="20">
        <f t="shared" si="1091"/>
        <v>0</v>
      </c>
      <c r="AD325" s="20">
        <f t="shared" si="1091"/>
        <v>0</v>
      </c>
      <c r="AE325" s="20">
        <f t="shared" si="1091"/>
        <v>0</v>
      </c>
      <c r="AF325" s="20">
        <f t="shared" si="998"/>
        <v>19138.93</v>
      </c>
      <c r="AG325" s="20">
        <f t="shared" si="999"/>
        <v>16404.8</v>
      </c>
      <c r="AH325" s="20">
        <f t="shared" si="1000"/>
        <v>16404.8</v>
      </c>
      <c r="AI325" s="20">
        <f t="shared" si="1091"/>
        <v>0</v>
      </c>
      <c r="AJ325" s="20">
        <f t="shared" si="1001"/>
        <v>19138.93</v>
      </c>
      <c r="AK325" s="20">
        <f t="shared" si="1091"/>
        <v>2734.13</v>
      </c>
      <c r="AL325" s="20">
        <f t="shared" si="1091"/>
        <v>0</v>
      </c>
      <c r="AM325" s="20">
        <f t="shared" si="1091"/>
        <v>0</v>
      </c>
      <c r="AN325" s="20">
        <f t="shared" si="973"/>
        <v>21873.06</v>
      </c>
      <c r="AO325" s="20">
        <f t="shared" si="974"/>
        <v>16404.8</v>
      </c>
      <c r="AP325" s="20">
        <f t="shared" si="975"/>
        <v>16404.8</v>
      </c>
      <c r="AQ325" s="20">
        <f t="shared" si="1091"/>
        <v>0</v>
      </c>
      <c r="AR325" s="20">
        <f t="shared" si="1091"/>
        <v>0</v>
      </c>
      <c r="AS325" s="20">
        <f t="shared" si="1091"/>
        <v>0</v>
      </c>
      <c r="AT325" s="20">
        <f t="shared" si="976"/>
        <v>21873.06</v>
      </c>
      <c r="AU325" s="20">
        <f t="shared" si="977"/>
        <v>16404.8</v>
      </c>
      <c r="AV325" s="20">
        <f t="shared" si="978"/>
        <v>16404.8</v>
      </c>
      <c r="AW325" s="20">
        <f t="shared" si="1091"/>
        <v>100</v>
      </c>
      <c r="AX325" s="20">
        <f t="shared" si="1091"/>
        <v>0</v>
      </c>
      <c r="AY325" s="20">
        <f t="shared" si="1091"/>
        <v>0</v>
      </c>
      <c r="AZ325" s="20">
        <f t="shared" si="979"/>
        <v>21973.06</v>
      </c>
      <c r="BA325" s="20">
        <f t="shared" si="980"/>
        <v>16404.8</v>
      </c>
      <c r="BB325" s="20">
        <f t="shared" si="981"/>
        <v>16404.8</v>
      </c>
      <c r="BC325" s="20">
        <f t="shared" si="1091"/>
        <v>0</v>
      </c>
      <c r="BD325" s="20">
        <f t="shared" si="982"/>
        <v>21973.06</v>
      </c>
      <c r="BE325" s="20">
        <f t="shared" si="1091"/>
        <v>0</v>
      </c>
      <c r="BF325" s="20">
        <f t="shared" si="1091"/>
        <v>0</v>
      </c>
      <c r="BG325" s="20">
        <f t="shared" si="1091"/>
        <v>0</v>
      </c>
      <c r="BH325" s="20">
        <f t="shared" si="912"/>
        <v>21973.06</v>
      </c>
      <c r="BI325" s="20">
        <f t="shared" si="913"/>
        <v>16404.8</v>
      </c>
      <c r="BJ325" s="20">
        <f t="shared" si="914"/>
        <v>16404.8</v>
      </c>
      <c r="BK325" s="20">
        <f t="shared" si="1091"/>
        <v>0</v>
      </c>
      <c r="BL325" s="20">
        <f t="shared" si="1091"/>
        <v>0</v>
      </c>
      <c r="BM325" s="20">
        <f t="shared" si="915"/>
        <v>21973.06</v>
      </c>
      <c r="BN325" s="20">
        <f t="shared" si="916"/>
        <v>16404.8</v>
      </c>
      <c r="BO325" s="20">
        <f t="shared" si="1091"/>
        <v>-1267.912</v>
      </c>
      <c r="BP325" s="20">
        <f t="shared" si="1091"/>
        <v>0</v>
      </c>
      <c r="BQ325" s="20">
        <f t="shared" si="1091"/>
        <v>0</v>
      </c>
      <c r="BR325" s="20">
        <f t="shared" si="917"/>
        <v>20705.148000000001</v>
      </c>
      <c r="BS325" s="20">
        <f t="shared" si="918"/>
        <v>16404.8</v>
      </c>
      <c r="BT325" s="20">
        <f t="shared" si="919"/>
        <v>16404.8</v>
      </c>
      <c r="BU325" s="20">
        <f t="shared" si="1091"/>
        <v>0</v>
      </c>
      <c r="BV325" s="20">
        <f t="shared" si="920"/>
        <v>20705.148000000001</v>
      </c>
      <c r="BW325" s="20">
        <f t="shared" si="1091"/>
        <v>-904.11599999999999</v>
      </c>
      <c r="BX325" s="20">
        <f t="shared" si="1091"/>
        <v>0</v>
      </c>
      <c r="BY325" s="20">
        <f t="shared" si="886"/>
        <v>19801.031999999999</v>
      </c>
      <c r="BZ325" s="20">
        <f t="shared" si="887"/>
        <v>16404.8</v>
      </c>
      <c r="CA325" s="20">
        <f t="shared" si="1091"/>
        <v>0</v>
      </c>
      <c r="CB325" s="20">
        <f t="shared" si="888"/>
        <v>19801.031999999999</v>
      </c>
      <c r="CC325" s="20">
        <f t="shared" si="1091"/>
        <v>0</v>
      </c>
      <c r="CD325" s="20">
        <f t="shared" si="889"/>
        <v>19801.031999999999</v>
      </c>
      <c r="CE325" s="20">
        <f t="shared" si="1091"/>
        <v>0</v>
      </c>
    </row>
    <row r="326" spans="1:84" ht="47.25" x14ac:dyDescent="0.25">
      <c r="A326" s="10" t="s">
        <v>202</v>
      </c>
      <c r="B326" s="19">
        <v>200</v>
      </c>
      <c r="C326" s="10"/>
      <c r="D326" s="10"/>
      <c r="E326" s="25" t="s">
        <v>602</v>
      </c>
      <c r="F326" s="20">
        <f>F327</f>
        <v>16404.8</v>
      </c>
      <c r="G326" s="20">
        <f t="shared" si="1091"/>
        <v>16404.8</v>
      </c>
      <c r="H326" s="20">
        <f t="shared" si="1091"/>
        <v>16404.8</v>
      </c>
      <c r="I326" s="20">
        <f t="shared" si="1091"/>
        <v>2734.13</v>
      </c>
      <c r="J326" s="20">
        <f t="shared" si="1091"/>
        <v>0</v>
      </c>
      <c r="K326" s="20">
        <f t="shared" si="1091"/>
        <v>0</v>
      </c>
      <c r="L326" s="20">
        <f t="shared" si="1049"/>
        <v>19138.93</v>
      </c>
      <c r="M326" s="20">
        <f t="shared" si="1050"/>
        <v>16404.8</v>
      </c>
      <c r="N326" s="20">
        <f t="shared" si="1051"/>
        <v>16404.8</v>
      </c>
      <c r="O326" s="20">
        <f t="shared" si="1091"/>
        <v>0</v>
      </c>
      <c r="P326" s="20">
        <f t="shared" si="1091"/>
        <v>0</v>
      </c>
      <c r="Q326" s="20">
        <f t="shared" si="1091"/>
        <v>0</v>
      </c>
      <c r="R326" s="20">
        <f t="shared" si="991"/>
        <v>19138.93</v>
      </c>
      <c r="S326" s="20">
        <f t="shared" si="992"/>
        <v>16404.8</v>
      </c>
      <c r="T326" s="20">
        <f t="shared" si="993"/>
        <v>16404.8</v>
      </c>
      <c r="U326" s="20">
        <f t="shared" si="1091"/>
        <v>0</v>
      </c>
      <c r="V326" s="20">
        <f t="shared" si="994"/>
        <v>19138.93</v>
      </c>
      <c r="W326" s="20">
        <f t="shared" si="1091"/>
        <v>0</v>
      </c>
      <c r="X326" s="20">
        <f t="shared" si="1091"/>
        <v>0</v>
      </c>
      <c r="Y326" s="20">
        <f t="shared" si="1091"/>
        <v>0</v>
      </c>
      <c r="Z326" s="20">
        <f t="shared" si="995"/>
        <v>19138.93</v>
      </c>
      <c r="AA326" s="20">
        <f t="shared" si="996"/>
        <v>16404.8</v>
      </c>
      <c r="AB326" s="20">
        <f t="shared" si="997"/>
        <v>16404.8</v>
      </c>
      <c r="AC326" s="20">
        <f t="shared" si="1091"/>
        <v>0</v>
      </c>
      <c r="AD326" s="20">
        <f t="shared" si="1091"/>
        <v>0</v>
      </c>
      <c r="AE326" s="20">
        <f t="shared" si="1091"/>
        <v>0</v>
      </c>
      <c r="AF326" s="20">
        <f t="shared" si="998"/>
        <v>19138.93</v>
      </c>
      <c r="AG326" s="20">
        <f t="shared" si="999"/>
        <v>16404.8</v>
      </c>
      <c r="AH326" s="20">
        <f t="shared" si="1000"/>
        <v>16404.8</v>
      </c>
      <c r="AI326" s="20">
        <f t="shared" si="1091"/>
        <v>0</v>
      </c>
      <c r="AJ326" s="20">
        <f t="shared" si="1001"/>
        <v>19138.93</v>
      </c>
      <c r="AK326" s="20">
        <f t="shared" si="1091"/>
        <v>2734.13</v>
      </c>
      <c r="AL326" s="20">
        <f t="shared" si="1091"/>
        <v>0</v>
      </c>
      <c r="AM326" s="20">
        <f t="shared" si="1091"/>
        <v>0</v>
      </c>
      <c r="AN326" s="20">
        <f t="shared" si="973"/>
        <v>21873.06</v>
      </c>
      <c r="AO326" s="20">
        <f t="shared" si="974"/>
        <v>16404.8</v>
      </c>
      <c r="AP326" s="20">
        <f t="shared" si="975"/>
        <v>16404.8</v>
      </c>
      <c r="AQ326" s="20">
        <f t="shared" si="1091"/>
        <v>0</v>
      </c>
      <c r="AR326" s="20">
        <f t="shared" si="1091"/>
        <v>0</v>
      </c>
      <c r="AS326" s="20">
        <f t="shared" si="1091"/>
        <v>0</v>
      </c>
      <c r="AT326" s="20">
        <f t="shared" si="976"/>
        <v>21873.06</v>
      </c>
      <c r="AU326" s="20">
        <f t="shared" si="977"/>
        <v>16404.8</v>
      </c>
      <c r="AV326" s="20">
        <f t="shared" si="978"/>
        <v>16404.8</v>
      </c>
      <c r="AW326" s="20">
        <f t="shared" si="1091"/>
        <v>100</v>
      </c>
      <c r="AX326" s="20">
        <f t="shared" si="1091"/>
        <v>0</v>
      </c>
      <c r="AY326" s="20">
        <f t="shared" si="1091"/>
        <v>0</v>
      </c>
      <c r="AZ326" s="20">
        <f t="shared" si="979"/>
        <v>21973.06</v>
      </c>
      <c r="BA326" s="20">
        <f t="shared" si="980"/>
        <v>16404.8</v>
      </c>
      <c r="BB326" s="20">
        <f t="shared" si="981"/>
        <v>16404.8</v>
      </c>
      <c r="BC326" s="20">
        <f t="shared" si="1091"/>
        <v>0</v>
      </c>
      <c r="BD326" s="20">
        <f t="shared" si="982"/>
        <v>21973.06</v>
      </c>
      <c r="BE326" s="20">
        <f t="shared" si="1091"/>
        <v>0</v>
      </c>
      <c r="BF326" s="20">
        <f t="shared" si="1091"/>
        <v>0</v>
      </c>
      <c r="BG326" s="20">
        <f t="shared" si="1091"/>
        <v>0</v>
      </c>
      <c r="BH326" s="20">
        <f t="shared" si="912"/>
        <v>21973.06</v>
      </c>
      <c r="BI326" s="20">
        <f t="shared" si="913"/>
        <v>16404.8</v>
      </c>
      <c r="BJ326" s="20">
        <f t="shared" si="914"/>
        <v>16404.8</v>
      </c>
      <c r="BK326" s="20">
        <f t="shared" si="1091"/>
        <v>0</v>
      </c>
      <c r="BL326" s="20">
        <f t="shared" si="1091"/>
        <v>0</v>
      </c>
      <c r="BM326" s="20">
        <f t="shared" si="915"/>
        <v>21973.06</v>
      </c>
      <c r="BN326" s="20">
        <f t="shared" si="916"/>
        <v>16404.8</v>
      </c>
      <c r="BO326" s="20">
        <f t="shared" si="1091"/>
        <v>-1267.912</v>
      </c>
      <c r="BP326" s="20">
        <f t="shared" si="1091"/>
        <v>0</v>
      </c>
      <c r="BQ326" s="20">
        <f t="shared" si="1091"/>
        <v>0</v>
      </c>
      <c r="BR326" s="20">
        <f t="shared" si="917"/>
        <v>20705.148000000001</v>
      </c>
      <c r="BS326" s="20">
        <f t="shared" si="918"/>
        <v>16404.8</v>
      </c>
      <c r="BT326" s="20">
        <f t="shared" si="919"/>
        <v>16404.8</v>
      </c>
      <c r="BU326" s="20">
        <f t="shared" si="1091"/>
        <v>0</v>
      </c>
      <c r="BV326" s="20">
        <f t="shared" si="920"/>
        <v>20705.148000000001</v>
      </c>
      <c r="BW326" s="20">
        <f t="shared" si="1091"/>
        <v>-904.11599999999999</v>
      </c>
      <c r="BX326" s="20">
        <f t="shared" si="1091"/>
        <v>0</v>
      </c>
      <c r="BY326" s="20">
        <f t="shared" si="886"/>
        <v>19801.031999999999</v>
      </c>
      <c r="BZ326" s="20">
        <f t="shared" si="887"/>
        <v>16404.8</v>
      </c>
      <c r="CA326" s="20">
        <f t="shared" si="1091"/>
        <v>0</v>
      </c>
      <c r="CB326" s="20">
        <f t="shared" si="888"/>
        <v>19801.031999999999</v>
      </c>
      <c r="CC326" s="20">
        <f t="shared" si="1091"/>
        <v>0</v>
      </c>
      <c r="CD326" s="20">
        <f t="shared" si="889"/>
        <v>19801.031999999999</v>
      </c>
      <c r="CE326" s="20">
        <f t="shared" si="1091"/>
        <v>0</v>
      </c>
    </row>
    <row r="327" spans="1:84" ht="47.25" x14ac:dyDescent="0.25">
      <c r="A327" s="10" t="s">
        <v>202</v>
      </c>
      <c r="B327" s="19">
        <v>240</v>
      </c>
      <c r="C327" s="10"/>
      <c r="D327" s="10"/>
      <c r="E327" s="25" t="s">
        <v>603</v>
      </c>
      <c r="F327" s="20">
        <f>F328</f>
        <v>16404.8</v>
      </c>
      <c r="G327" s="20">
        <f t="shared" si="1091"/>
        <v>16404.8</v>
      </c>
      <c r="H327" s="20">
        <f t="shared" si="1091"/>
        <v>16404.8</v>
      </c>
      <c r="I327" s="20">
        <f t="shared" si="1091"/>
        <v>2734.13</v>
      </c>
      <c r="J327" s="20">
        <f t="shared" si="1091"/>
        <v>0</v>
      </c>
      <c r="K327" s="20">
        <f t="shared" si="1091"/>
        <v>0</v>
      </c>
      <c r="L327" s="20">
        <f t="shared" si="1049"/>
        <v>19138.93</v>
      </c>
      <c r="M327" s="20">
        <f t="shared" si="1050"/>
        <v>16404.8</v>
      </c>
      <c r="N327" s="20">
        <f t="shared" si="1051"/>
        <v>16404.8</v>
      </c>
      <c r="O327" s="20">
        <f t="shared" si="1091"/>
        <v>0</v>
      </c>
      <c r="P327" s="20">
        <f t="shared" si="1091"/>
        <v>0</v>
      </c>
      <c r="Q327" s="20">
        <f t="shared" si="1091"/>
        <v>0</v>
      </c>
      <c r="R327" s="20">
        <f t="shared" si="991"/>
        <v>19138.93</v>
      </c>
      <c r="S327" s="20">
        <f t="shared" si="992"/>
        <v>16404.8</v>
      </c>
      <c r="T327" s="20">
        <f t="shared" si="993"/>
        <v>16404.8</v>
      </c>
      <c r="U327" s="20">
        <f t="shared" si="1091"/>
        <v>0</v>
      </c>
      <c r="V327" s="20">
        <f t="shared" si="994"/>
        <v>19138.93</v>
      </c>
      <c r="W327" s="20">
        <f t="shared" si="1091"/>
        <v>0</v>
      </c>
      <c r="X327" s="20">
        <f t="shared" si="1091"/>
        <v>0</v>
      </c>
      <c r="Y327" s="20">
        <f t="shared" si="1091"/>
        <v>0</v>
      </c>
      <c r="Z327" s="20">
        <f t="shared" si="995"/>
        <v>19138.93</v>
      </c>
      <c r="AA327" s="20">
        <f t="shared" si="996"/>
        <v>16404.8</v>
      </c>
      <c r="AB327" s="20">
        <f t="shared" si="997"/>
        <v>16404.8</v>
      </c>
      <c r="AC327" s="20">
        <f t="shared" si="1091"/>
        <v>0</v>
      </c>
      <c r="AD327" s="20">
        <f t="shared" si="1091"/>
        <v>0</v>
      </c>
      <c r="AE327" s="20">
        <f t="shared" si="1091"/>
        <v>0</v>
      </c>
      <c r="AF327" s="20">
        <f t="shared" si="998"/>
        <v>19138.93</v>
      </c>
      <c r="AG327" s="20">
        <f t="shared" si="999"/>
        <v>16404.8</v>
      </c>
      <c r="AH327" s="20">
        <f t="shared" si="1000"/>
        <v>16404.8</v>
      </c>
      <c r="AI327" s="20">
        <f t="shared" si="1091"/>
        <v>0</v>
      </c>
      <c r="AJ327" s="20">
        <f t="shared" si="1001"/>
        <v>19138.93</v>
      </c>
      <c r="AK327" s="20">
        <f t="shared" si="1091"/>
        <v>2734.13</v>
      </c>
      <c r="AL327" s="20">
        <f t="shared" si="1091"/>
        <v>0</v>
      </c>
      <c r="AM327" s="20">
        <f t="shared" si="1091"/>
        <v>0</v>
      </c>
      <c r="AN327" s="20">
        <f t="shared" si="973"/>
        <v>21873.06</v>
      </c>
      <c r="AO327" s="20">
        <f t="shared" si="974"/>
        <v>16404.8</v>
      </c>
      <c r="AP327" s="20">
        <f t="shared" si="975"/>
        <v>16404.8</v>
      </c>
      <c r="AQ327" s="20">
        <f t="shared" si="1091"/>
        <v>0</v>
      </c>
      <c r="AR327" s="20">
        <f t="shared" si="1091"/>
        <v>0</v>
      </c>
      <c r="AS327" s="20">
        <f t="shared" si="1091"/>
        <v>0</v>
      </c>
      <c r="AT327" s="20">
        <f t="shared" si="976"/>
        <v>21873.06</v>
      </c>
      <c r="AU327" s="20">
        <f t="shared" si="977"/>
        <v>16404.8</v>
      </c>
      <c r="AV327" s="20">
        <f t="shared" si="978"/>
        <v>16404.8</v>
      </c>
      <c r="AW327" s="20">
        <f t="shared" si="1091"/>
        <v>100</v>
      </c>
      <c r="AX327" s="20">
        <f t="shared" si="1091"/>
        <v>0</v>
      </c>
      <c r="AY327" s="20">
        <f t="shared" si="1091"/>
        <v>0</v>
      </c>
      <c r="AZ327" s="20">
        <f t="shared" si="979"/>
        <v>21973.06</v>
      </c>
      <c r="BA327" s="20">
        <f t="shared" si="980"/>
        <v>16404.8</v>
      </c>
      <c r="BB327" s="20">
        <f t="shared" si="981"/>
        <v>16404.8</v>
      </c>
      <c r="BC327" s="20">
        <f t="shared" si="1091"/>
        <v>0</v>
      </c>
      <c r="BD327" s="20">
        <f t="shared" si="982"/>
        <v>21973.06</v>
      </c>
      <c r="BE327" s="20">
        <f t="shared" si="1091"/>
        <v>0</v>
      </c>
      <c r="BF327" s="20">
        <f t="shared" si="1091"/>
        <v>0</v>
      </c>
      <c r="BG327" s="20">
        <f t="shared" si="1091"/>
        <v>0</v>
      </c>
      <c r="BH327" s="20">
        <f t="shared" si="912"/>
        <v>21973.06</v>
      </c>
      <c r="BI327" s="20">
        <f t="shared" si="913"/>
        <v>16404.8</v>
      </c>
      <c r="BJ327" s="20">
        <f t="shared" si="914"/>
        <v>16404.8</v>
      </c>
      <c r="BK327" s="20">
        <f t="shared" si="1091"/>
        <v>0</v>
      </c>
      <c r="BL327" s="20">
        <f t="shared" si="1091"/>
        <v>0</v>
      </c>
      <c r="BM327" s="20">
        <f t="shared" si="915"/>
        <v>21973.06</v>
      </c>
      <c r="BN327" s="20">
        <f t="shared" si="916"/>
        <v>16404.8</v>
      </c>
      <c r="BO327" s="20">
        <f t="shared" si="1091"/>
        <v>-1267.912</v>
      </c>
      <c r="BP327" s="20">
        <f t="shared" si="1091"/>
        <v>0</v>
      </c>
      <c r="BQ327" s="20">
        <f t="shared" si="1091"/>
        <v>0</v>
      </c>
      <c r="BR327" s="20">
        <f t="shared" si="917"/>
        <v>20705.148000000001</v>
      </c>
      <c r="BS327" s="20">
        <f t="shared" si="918"/>
        <v>16404.8</v>
      </c>
      <c r="BT327" s="20">
        <f t="shared" si="919"/>
        <v>16404.8</v>
      </c>
      <c r="BU327" s="20">
        <f t="shared" si="1091"/>
        <v>0</v>
      </c>
      <c r="BV327" s="20">
        <f t="shared" si="920"/>
        <v>20705.148000000001</v>
      </c>
      <c r="BW327" s="20">
        <f t="shared" si="1091"/>
        <v>-904.11599999999999</v>
      </c>
      <c r="BX327" s="20">
        <f t="shared" si="1091"/>
        <v>0</v>
      </c>
      <c r="BY327" s="20">
        <f t="shared" si="886"/>
        <v>19801.031999999999</v>
      </c>
      <c r="BZ327" s="20">
        <f t="shared" si="887"/>
        <v>16404.8</v>
      </c>
      <c r="CA327" s="20">
        <f t="shared" si="1091"/>
        <v>0</v>
      </c>
      <c r="CB327" s="20">
        <f t="shared" si="888"/>
        <v>19801.031999999999</v>
      </c>
      <c r="CC327" s="20">
        <f t="shared" si="1091"/>
        <v>0</v>
      </c>
      <c r="CD327" s="20">
        <f t="shared" si="889"/>
        <v>19801.031999999999</v>
      </c>
      <c r="CE327" s="20">
        <f t="shared" si="1091"/>
        <v>0</v>
      </c>
    </row>
    <row r="328" spans="1:84" x14ac:dyDescent="0.25">
      <c r="A328" s="10" t="s">
        <v>202</v>
      </c>
      <c r="B328" s="19">
        <v>240</v>
      </c>
      <c r="C328" s="10" t="s">
        <v>339</v>
      </c>
      <c r="D328" s="10" t="s">
        <v>336</v>
      </c>
      <c r="E328" s="25" t="s">
        <v>595</v>
      </c>
      <c r="F328" s="20">
        <v>16404.8</v>
      </c>
      <c r="G328" s="20">
        <v>16404.8</v>
      </c>
      <c r="H328" s="20">
        <v>16404.8</v>
      </c>
      <c r="I328" s="20">
        <v>2734.13</v>
      </c>
      <c r="J328" s="20"/>
      <c r="K328" s="20"/>
      <c r="L328" s="20">
        <f t="shared" si="1049"/>
        <v>19138.93</v>
      </c>
      <c r="M328" s="20">
        <f t="shared" si="1050"/>
        <v>16404.8</v>
      </c>
      <c r="N328" s="20">
        <f t="shared" si="1051"/>
        <v>16404.8</v>
      </c>
      <c r="O328" s="20"/>
      <c r="P328" s="20"/>
      <c r="Q328" s="20"/>
      <c r="R328" s="20">
        <f t="shared" si="991"/>
        <v>19138.93</v>
      </c>
      <c r="S328" s="20">
        <f t="shared" si="992"/>
        <v>16404.8</v>
      </c>
      <c r="T328" s="20">
        <f t="shared" si="993"/>
        <v>16404.8</v>
      </c>
      <c r="U328" s="20"/>
      <c r="V328" s="20">
        <f t="shared" si="994"/>
        <v>19138.93</v>
      </c>
      <c r="W328" s="20"/>
      <c r="X328" s="20"/>
      <c r="Y328" s="20"/>
      <c r="Z328" s="20">
        <f t="shared" si="995"/>
        <v>19138.93</v>
      </c>
      <c r="AA328" s="20">
        <f t="shared" si="996"/>
        <v>16404.8</v>
      </c>
      <c r="AB328" s="20">
        <f t="shared" si="997"/>
        <v>16404.8</v>
      </c>
      <c r="AC328" s="20"/>
      <c r="AD328" s="20"/>
      <c r="AE328" s="20"/>
      <c r="AF328" s="20">
        <f t="shared" si="998"/>
        <v>19138.93</v>
      </c>
      <c r="AG328" s="20">
        <f t="shared" si="999"/>
        <v>16404.8</v>
      </c>
      <c r="AH328" s="20">
        <f t="shared" si="1000"/>
        <v>16404.8</v>
      </c>
      <c r="AI328" s="20"/>
      <c r="AJ328" s="20">
        <f t="shared" si="1001"/>
        <v>19138.93</v>
      </c>
      <c r="AK328" s="20">
        <v>2734.13</v>
      </c>
      <c r="AL328" s="20"/>
      <c r="AM328" s="20"/>
      <c r="AN328" s="20">
        <f t="shared" si="973"/>
        <v>21873.06</v>
      </c>
      <c r="AO328" s="20">
        <f t="shared" si="974"/>
        <v>16404.8</v>
      </c>
      <c r="AP328" s="20">
        <f t="shared" si="975"/>
        <v>16404.8</v>
      </c>
      <c r="AQ328" s="20"/>
      <c r="AR328" s="20"/>
      <c r="AS328" s="20"/>
      <c r="AT328" s="20">
        <f t="shared" si="976"/>
        <v>21873.06</v>
      </c>
      <c r="AU328" s="20">
        <f t="shared" si="977"/>
        <v>16404.8</v>
      </c>
      <c r="AV328" s="20">
        <f t="shared" si="978"/>
        <v>16404.8</v>
      </c>
      <c r="AW328" s="20">
        <v>100</v>
      </c>
      <c r="AX328" s="20"/>
      <c r="AY328" s="20"/>
      <c r="AZ328" s="20">
        <f t="shared" si="979"/>
        <v>21973.06</v>
      </c>
      <c r="BA328" s="20">
        <f t="shared" si="980"/>
        <v>16404.8</v>
      </c>
      <c r="BB328" s="20">
        <f t="shared" si="981"/>
        <v>16404.8</v>
      </c>
      <c r="BC328" s="20"/>
      <c r="BD328" s="20">
        <f t="shared" si="982"/>
        <v>21973.06</v>
      </c>
      <c r="BE328" s="20"/>
      <c r="BF328" s="20"/>
      <c r="BG328" s="20"/>
      <c r="BH328" s="20">
        <f t="shared" si="912"/>
        <v>21973.06</v>
      </c>
      <c r="BI328" s="20">
        <f t="shared" si="913"/>
        <v>16404.8</v>
      </c>
      <c r="BJ328" s="20">
        <f t="shared" si="914"/>
        <v>16404.8</v>
      </c>
      <c r="BK328" s="20"/>
      <c r="BL328" s="20"/>
      <c r="BM328" s="20">
        <f t="shared" si="915"/>
        <v>21973.06</v>
      </c>
      <c r="BN328" s="20">
        <f t="shared" si="916"/>
        <v>16404.8</v>
      </c>
      <c r="BO328" s="20">
        <v>-1267.912</v>
      </c>
      <c r="BP328" s="20"/>
      <c r="BQ328" s="20"/>
      <c r="BR328" s="20">
        <f t="shared" si="917"/>
        <v>20705.148000000001</v>
      </c>
      <c r="BS328" s="20">
        <f t="shared" si="918"/>
        <v>16404.8</v>
      </c>
      <c r="BT328" s="20">
        <f t="shared" si="919"/>
        <v>16404.8</v>
      </c>
      <c r="BU328" s="20"/>
      <c r="BV328" s="20">
        <f t="shared" si="920"/>
        <v>20705.148000000001</v>
      </c>
      <c r="BW328" s="20">
        <v>-904.11599999999999</v>
      </c>
      <c r="BX328" s="20"/>
      <c r="BY328" s="20">
        <f t="shared" si="886"/>
        <v>19801.031999999999</v>
      </c>
      <c r="BZ328" s="20">
        <f t="shared" si="887"/>
        <v>16404.8</v>
      </c>
      <c r="CA328" s="20"/>
      <c r="CB328" s="20">
        <f t="shared" si="888"/>
        <v>19801.031999999999</v>
      </c>
      <c r="CC328" s="20"/>
      <c r="CD328" s="20">
        <f t="shared" si="889"/>
        <v>19801.031999999999</v>
      </c>
      <c r="CE328" s="20"/>
    </row>
    <row r="329" spans="1:84" ht="63" x14ac:dyDescent="0.25">
      <c r="A329" s="10" t="s">
        <v>378</v>
      </c>
      <c r="B329" s="19"/>
      <c r="C329" s="10"/>
      <c r="D329" s="10"/>
      <c r="E329" s="25" t="s">
        <v>691</v>
      </c>
      <c r="F329" s="20">
        <f>F330+F334+F338</f>
        <v>22030.9</v>
      </c>
      <c r="G329" s="20">
        <f t="shared" ref="G329:K329" si="1092">G330+G334+G338</f>
        <v>21030.9</v>
      </c>
      <c r="H329" s="20">
        <f t="shared" si="1092"/>
        <v>21030.9</v>
      </c>
      <c r="I329" s="20">
        <f t="shared" si="1092"/>
        <v>0</v>
      </c>
      <c r="J329" s="20">
        <f t="shared" si="1092"/>
        <v>0</v>
      </c>
      <c r="K329" s="20">
        <f t="shared" si="1092"/>
        <v>0</v>
      </c>
      <c r="L329" s="20">
        <f t="shared" si="1049"/>
        <v>22030.9</v>
      </c>
      <c r="M329" s="20">
        <f t="shared" si="1050"/>
        <v>21030.9</v>
      </c>
      <c r="N329" s="20">
        <f t="shared" si="1051"/>
        <v>21030.9</v>
      </c>
      <c r="O329" s="20">
        <f t="shared" ref="O329:Q329" si="1093">O330+O334+O338</f>
        <v>0</v>
      </c>
      <c r="P329" s="20">
        <f t="shared" si="1093"/>
        <v>0</v>
      </c>
      <c r="Q329" s="20">
        <f t="shared" si="1093"/>
        <v>0</v>
      </c>
      <c r="R329" s="20">
        <f t="shared" si="991"/>
        <v>22030.9</v>
      </c>
      <c r="S329" s="20">
        <f t="shared" si="992"/>
        <v>21030.9</v>
      </c>
      <c r="T329" s="20">
        <f t="shared" si="993"/>
        <v>21030.9</v>
      </c>
      <c r="U329" s="20">
        <f t="shared" ref="U329" si="1094">U330+U334+U338</f>
        <v>0</v>
      </c>
      <c r="V329" s="20">
        <f t="shared" si="994"/>
        <v>22030.9</v>
      </c>
      <c r="W329" s="20">
        <f t="shared" ref="W329:Y329" si="1095">W330+W334+W338</f>
        <v>0</v>
      </c>
      <c r="X329" s="20">
        <f t="shared" si="1095"/>
        <v>0</v>
      </c>
      <c r="Y329" s="20">
        <f t="shared" si="1095"/>
        <v>0</v>
      </c>
      <c r="Z329" s="20">
        <f t="shared" si="995"/>
        <v>22030.9</v>
      </c>
      <c r="AA329" s="20">
        <f t="shared" si="996"/>
        <v>21030.9</v>
      </c>
      <c r="AB329" s="20">
        <f t="shared" si="997"/>
        <v>21030.9</v>
      </c>
      <c r="AC329" s="20">
        <f t="shared" ref="AC329:AE329" si="1096">AC330+AC334+AC338</f>
        <v>0</v>
      </c>
      <c r="AD329" s="20">
        <f t="shared" si="1096"/>
        <v>0</v>
      </c>
      <c r="AE329" s="20">
        <f t="shared" si="1096"/>
        <v>0</v>
      </c>
      <c r="AF329" s="20">
        <f t="shared" si="998"/>
        <v>22030.9</v>
      </c>
      <c r="AG329" s="20">
        <f t="shared" si="999"/>
        <v>21030.9</v>
      </c>
      <c r="AH329" s="20">
        <f t="shared" si="1000"/>
        <v>21030.9</v>
      </c>
      <c r="AI329" s="20">
        <f t="shared" ref="AI329" si="1097">AI330+AI334+AI338</f>
        <v>0</v>
      </c>
      <c r="AJ329" s="20">
        <f t="shared" si="1001"/>
        <v>22030.9</v>
      </c>
      <c r="AK329" s="20">
        <f t="shared" ref="AK329:AM329" si="1098">AK330+AK334+AK338</f>
        <v>0</v>
      </c>
      <c r="AL329" s="20">
        <f t="shared" si="1098"/>
        <v>0</v>
      </c>
      <c r="AM329" s="20">
        <f t="shared" si="1098"/>
        <v>0</v>
      </c>
      <c r="AN329" s="20">
        <f t="shared" si="973"/>
        <v>22030.9</v>
      </c>
      <c r="AO329" s="20">
        <f t="shared" si="974"/>
        <v>21030.9</v>
      </c>
      <c r="AP329" s="20">
        <f t="shared" si="975"/>
        <v>21030.9</v>
      </c>
      <c r="AQ329" s="20">
        <f t="shared" ref="AQ329:AS329" si="1099">AQ330+AQ334+AQ338</f>
        <v>0</v>
      </c>
      <c r="AR329" s="20">
        <f t="shared" si="1099"/>
        <v>0</v>
      </c>
      <c r="AS329" s="20">
        <f t="shared" si="1099"/>
        <v>0</v>
      </c>
      <c r="AT329" s="20">
        <f t="shared" si="976"/>
        <v>22030.9</v>
      </c>
      <c r="AU329" s="20">
        <f t="shared" si="977"/>
        <v>21030.9</v>
      </c>
      <c r="AV329" s="20">
        <f t="shared" si="978"/>
        <v>21030.9</v>
      </c>
      <c r="AW329" s="20">
        <f t="shared" ref="AW329:AY329" si="1100">AW330+AW334+AW338</f>
        <v>3.863</v>
      </c>
      <c r="AX329" s="20">
        <f t="shared" si="1100"/>
        <v>0</v>
      </c>
      <c r="AY329" s="20">
        <f t="shared" si="1100"/>
        <v>0</v>
      </c>
      <c r="AZ329" s="20">
        <f t="shared" si="979"/>
        <v>22034.763000000003</v>
      </c>
      <c r="BA329" s="20">
        <f t="shared" si="980"/>
        <v>21030.9</v>
      </c>
      <c r="BB329" s="20">
        <f t="shared" si="981"/>
        <v>21030.9</v>
      </c>
      <c r="BC329" s="20">
        <f t="shared" ref="BC329" si="1101">BC330+BC334+BC338</f>
        <v>0</v>
      </c>
      <c r="BD329" s="20">
        <f t="shared" si="982"/>
        <v>22034.763000000003</v>
      </c>
      <c r="BE329" s="20">
        <f t="shared" ref="BE329:BG329" si="1102">BE330+BE334+BE338</f>
        <v>0</v>
      </c>
      <c r="BF329" s="20">
        <f t="shared" si="1102"/>
        <v>0</v>
      </c>
      <c r="BG329" s="20">
        <f t="shared" si="1102"/>
        <v>0</v>
      </c>
      <c r="BH329" s="20">
        <f t="shared" si="912"/>
        <v>22034.763000000003</v>
      </c>
      <c r="BI329" s="20">
        <f t="shared" si="913"/>
        <v>21030.9</v>
      </c>
      <c r="BJ329" s="20">
        <f t="shared" si="914"/>
        <v>21030.9</v>
      </c>
      <c r="BK329" s="20">
        <f t="shared" ref="BK329:BL329" si="1103">BK330+BK334+BK338</f>
        <v>0</v>
      </c>
      <c r="BL329" s="20">
        <f t="shared" si="1103"/>
        <v>0</v>
      </c>
      <c r="BM329" s="20">
        <f t="shared" si="915"/>
        <v>22034.763000000003</v>
      </c>
      <c r="BN329" s="20">
        <f t="shared" si="916"/>
        <v>21030.9</v>
      </c>
      <c r="BO329" s="20">
        <f t="shared" ref="BO329:BQ329" si="1104">BO330+BO334+BO338</f>
        <v>0</v>
      </c>
      <c r="BP329" s="20">
        <f t="shared" si="1104"/>
        <v>0</v>
      </c>
      <c r="BQ329" s="20">
        <f t="shared" si="1104"/>
        <v>0</v>
      </c>
      <c r="BR329" s="20">
        <f t="shared" si="917"/>
        <v>22034.763000000003</v>
      </c>
      <c r="BS329" s="20">
        <f t="shared" si="918"/>
        <v>21030.9</v>
      </c>
      <c r="BT329" s="20">
        <f t="shared" si="919"/>
        <v>21030.9</v>
      </c>
      <c r="BU329" s="20">
        <f t="shared" ref="BU329" si="1105">BU330+BU334+BU338</f>
        <v>0</v>
      </c>
      <c r="BV329" s="20">
        <f t="shared" si="920"/>
        <v>22034.763000000003</v>
      </c>
      <c r="BW329" s="20">
        <f>BW330+BW334+BW338+BW342</f>
        <v>7301.2740000000003</v>
      </c>
      <c r="BX329" s="20">
        <f t="shared" ref="BX329:CE329" si="1106">BX330+BX334+BX338+BX342</f>
        <v>0</v>
      </c>
      <c r="BY329" s="20">
        <f t="shared" si="886"/>
        <v>29336.037000000004</v>
      </c>
      <c r="BZ329" s="20">
        <f t="shared" si="887"/>
        <v>21030.9</v>
      </c>
      <c r="CA329" s="20">
        <f t="shared" ref="CA329" si="1107">CA330+CA334+CA338+CA342</f>
        <v>0</v>
      </c>
      <c r="CB329" s="20">
        <f t="shared" si="888"/>
        <v>29336.037000000004</v>
      </c>
      <c r="CC329" s="20">
        <f t="shared" ref="CC329" si="1108">CC330+CC334+CC338+CC342</f>
        <v>0</v>
      </c>
      <c r="CD329" s="20">
        <f t="shared" si="889"/>
        <v>29336.037000000004</v>
      </c>
      <c r="CE329" s="20">
        <f t="shared" si="1106"/>
        <v>0</v>
      </c>
    </row>
    <row r="330" spans="1:84" ht="110.25" x14ac:dyDescent="0.25">
      <c r="A330" s="10" t="s">
        <v>205</v>
      </c>
      <c r="B330" s="19"/>
      <c r="C330" s="10"/>
      <c r="D330" s="10"/>
      <c r="E330" s="25" t="s">
        <v>692</v>
      </c>
      <c r="F330" s="20">
        <f>F331</f>
        <v>8518.9</v>
      </c>
      <c r="G330" s="20">
        <f t="shared" ref="G330:CE332" si="1109">G331</f>
        <v>8518.9</v>
      </c>
      <c r="H330" s="20">
        <f t="shared" si="1109"/>
        <v>8518.9</v>
      </c>
      <c r="I330" s="20">
        <f t="shared" si="1109"/>
        <v>0</v>
      </c>
      <c r="J330" s="20">
        <f t="shared" si="1109"/>
        <v>0</v>
      </c>
      <c r="K330" s="20">
        <f t="shared" si="1109"/>
        <v>0</v>
      </c>
      <c r="L330" s="20">
        <f t="shared" si="1049"/>
        <v>8518.9</v>
      </c>
      <c r="M330" s="20">
        <f t="shared" si="1050"/>
        <v>8518.9</v>
      </c>
      <c r="N330" s="20">
        <f t="shared" si="1051"/>
        <v>8518.9</v>
      </c>
      <c r="O330" s="20">
        <f t="shared" si="1109"/>
        <v>0</v>
      </c>
      <c r="P330" s="20">
        <f t="shared" si="1109"/>
        <v>0</v>
      </c>
      <c r="Q330" s="20">
        <f t="shared" si="1109"/>
        <v>0</v>
      </c>
      <c r="R330" s="20">
        <f t="shared" si="991"/>
        <v>8518.9</v>
      </c>
      <c r="S330" s="20">
        <f t="shared" si="992"/>
        <v>8518.9</v>
      </c>
      <c r="T330" s="20">
        <f t="shared" si="993"/>
        <v>8518.9</v>
      </c>
      <c r="U330" s="20">
        <f t="shared" si="1109"/>
        <v>0</v>
      </c>
      <c r="V330" s="20">
        <f t="shared" si="994"/>
        <v>8518.9</v>
      </c>
      <c r="W330" s="20">
        <f t="shared" si="1109"/>
        <v>0</v>
      </c>
      <c r="X330" s="20">
        <f t="shared" si="1109"/>
        <v>0</v>
      </c>
      <c r="Y330" s="20">
        <f t="shared" si="1109"/>
        <v>0</v>
      </c>
      <c r="Z330" s="20">
        <f t="shared" si="995"/>
        <v>8518.9</v>
      </c>
      <c r="AA330" s="20">
        <f t="shared" si="996"/>
        <v>8518.9</v>
      </c>
      <c r="AB330" s="20">
        <f t="shared" si="997"/>
        <v>8518.9</v>
      </c>
      <c r="AC330" s="20">
        <f t="shared" si="1109"/>
        <v>0</v>
      </c>
      <c r="AD330" s="20">
        <f t="shared" si="1109"/>
        <v>0</v>
      </c>
      <c r="AE330" s="20">
        <f t="shared" si="1109"/>
        <v>0</v>
      </c>
      <c r="AF330" s="20">
        <f t="shared" si="998"/>
        <v>8518.9</v>
      </c>
      <c r="AG330" s="20">
        <f t="shared" si="999"/>
        <v>8518.9</v>
      </c>
      <c r="AH330" s="20">
        <f t="shared" si="1000"/>
        <v>8518.9</v>
      </c>
      <c r="AI330" s="20">
        <f t="shared" si="1109"/>
        <v>0</v>
      </c>
      <c r="AJ330" s="20">
        <f t="shared" si="1001"/>
        <v>8518.9</v>
      </c>
      <c r="AK330" s="20">
        <f t="shared" si="1109"/>
        <v>0</v>
      </c>
      <c r="AL330" s="20">
        <f t="shared" si="1109"/>
        <v>0</v>
      </c>
      <c r="AM330" s="20">
        <f t="shared" si="1109"/>
        <v>0</v>
      </c>
      <c r="AN330" s="20">
        <f t="shared" si="973"/>
        <v>8518.9</v>
      </c>
      <c r="AO330" s="20">
        <f t="shared" si="974"/>
        <v>8518.9</v>
      </c>
      <c r="AP330" s="20">
        <f t="shared" si="975"/>
        <v>8518.9</v>
      </c>
      <c r="AQ330" s="20">
        <f t="shared" si="1109"/>
        <v>0</v>
      </c>
      <c r="AR330" s="20">
        <f t="shared" si="1109"/>
        <v>0</v>
      </c>
      <c r="AS330" s="20">
        <f t="shared" si="1109"/>
        <v>0</v>
      </c>
      <c r="AT330" s="20">
        <f t="shared" si="976"/>
        <v>8518.9</v>
      </c>
      <c r="AU330" s="20">
        <f t="shared" si="977"/>
        <v>8518.9</v>
      </c>
      <c r="AV330" s="20">
        <f t="shared" si="978"/>
        <v>8518.9</v>
      </c>
      <c r="AW330" s="20">
        <f t="shared" si="1109"/>
        <v>3.863</v>
      </c>
      <c r="AX330" s="20">
        <f t="shared" si="1109"/>
        <v>0</v>
      </c>
      <c r="AY330" s="20">
        <f t="shared" si="1109"/>
        <v>0</v>
      </c>
      <c r="AZ330" s="20">
        <f t="shared" si="979"/>
        <v>8522.762999999999</v>
      </c>
      <c r="BA330" s="20">
        <f t="shared" si="980"/>
        <v>8518.9</v>
      </c>
      <c r="BB330" s="20">
        <f t="shared" si="981"/>
        <v>8518.9</v>
      </c>
      <c r="BC330" s="20">
        <f t="shared" si="1109"/>
        <v>0</v>
      </c>
      <c r="BD330" s="20">
        <f t="shared" si="982"/>
        <v>8522.762999999999</v>
      </c>
      <c r="BE330" s="20">
        <f t="shared" si="1109"/>
        <v>0</v>
      </c>
      <c r="BF330" s="20">
        <f t="shared" si="1109"/>
        <v>0</v>
      </c>
      <c r="BG330" s="20">
        <f t="shared" si="1109"/>
        <v>0</v>
      </c>
      <c r="BH330" s="20">
        <f t="shared" si="912"/>
        <v>8522.762999999999</v>
      </c>
      <c r="BI330" s="20">
        <f t="shared" si="913"/>
        <v>8518.9</v>
      </c>
      <c r="BJ330" s="20">
        <f t="shared" si="914"/>
        <v>8518.9</v>
      </c>
      <c r="BK330" s="20">
        <f t="shared" si="1109"/>
        <v>0</v>
      </c>
      <c r="BL330" s="20">
        <f t="shared" si="1109"/>
        <v>0</v>
      </c>
      <c r="BM330" s="20">
        <f t="shared" si="915"/>
        <v>8522.762999999999</v>
      </c>
      <c r="BN330" s="20">
        <f t="shared" si="916"/>
        <v>8518.9</v>
      </c>
      <c r="BO330" s="20">
        <f t="shared" si="1109"/>
        <v>0</v>
      </c>
      <c r="BP330" s="20">
        <f t="shared" si="1109"/>
        <v>0</v>
      </c>
      <c r="BQ330" s="20">
        <f t="shared" si="1109"/>
        <v>0</v>
      </c>
      <c r="BR330" s="20">
        <f t="shared" si="917"/>
        <v>8522.762999999999</v>
      </c>
      <c r="BS330" s="20">
        <f t="shared" si="918"/>
        <v>8518.9</v>
      </c>
      <c r="BT330" s="20">
        <f t="shared" si="919"/>
        <v>8518.9</v>
      </c>
      <c r="BU330" s="20">
        <f t="shared" si="1109"/>
        <v>0</v>
      </c>
      <c r="BV330" s="20">
        <f t="shared" si="920"/>
        <v>8522.762999999999</v>
      </c>
      <c r="BW330" s="20">
        <f t="shared" si="1109"/>
        <v>0</v>
      </c>
      <c r="BX330" s="20">
        <f t="shared" si="1109"/>
        <v>0</v>
      </c>
      <c r="BY330" s="20">
        <f t="shared" si="886"/>
        <v>8522.762999999999</v>
      </c>
      <c r="BZ330" s="20">
        <f t="shared" si="887"/>
        <v>8518.9</v>
      </c>
      <c r="CA330" s="20">
        <f t="shared" si="1109"/>
        <v>0</v>
      </c>
      <c r="CB330" s="20">
        <f t="shared" si="888"/>
        <v>8522.762999999999</v>
      </c>
      <c r="CC330" s="20">
        <f t="shared" si="1109"/>
        <v>0</v>
      </c>
      <c r="CD330" s="20">
        <f t="shared" si="889"/>
        <v>8522.762999999999</v>
      </c>
      <c r="CE330" s="20">
        <f t="shared" si="1109"/>
        <v>0</v>
      </c>
    </row>
    <row r="331" spans="1:84" x14ac:dyDescent="0.25">
      <c r="A331" s="10" t="s">
        <v>205</v>
      </c>
      <c r="B331" s="19">
        <v>800</v>
      </c>
      <c r="C331" s="10"/>
      <c r="D331" s="10"/>
      <c r="E331" s="25" t="s">
        <v>618</v>
      </c>
      <c r="F331" s="20">
        <f>F332</f>
        <v>8518.9</v>
      </c>
      <c r="G331" s="20">
        <f t="shared" si="1109"/>
        <v>8518.9</v>
      </c>
      <c r="H331" s="20">
        <f t="shared" si="1109"/>
        <v>8518.9</v>
      </c>
      <c r="I331" s="20">
        <f t="shared" si="1109"/>
        <v>0</v>
      </c>
      <c r="J331" s="20">
        <f t="shared" si="1109"/>
        <v>0</v>
      </c>
      <c r="K331" s="20">
        <f t="shared" si="1109"/>
        <v>0</v>
      </c>
      <c r="L331" s="20">
        <f t="shared" si="1049"/>
        <v>8518.9</v>
      </c>
      <c r="M331" s="20">
        <f t="shared" si="1050"/>
        <v>8518.9</v>
      </c>
      <c r="N331" s="20">
        <f t="shared" si="1051"/>
        <v>8518.9</v>
      </c>
      <c r="O331" s="20">
        <f t="shared" si="1109"/>
        <v>0</v>
      </c>
      <c r="P331" s="20">
        <f t="shared" si="1109"/>
        <v>0</v>
      </c>
      <c r="Q331" s="20">
        <f t="shared" si="1109"/>
        <v>0</v>
      </c>
      <c r="R331" s="20">
        <f t="shared" si="991"/>
        <v>8518.9</v>
      </c>
      <c r="S331" s="20">
        <f t="shared" si="992"/>
        <v>8518.9</v>
      </c>
      <c r="T331" s="20">
        <f t="shared" si="993"/>
        <v>8518.9</v>
      </c>
      <c r="U331" s="20">
        <f t="shared" si="1109"/>
        <v>0</v>
      </c>
      <c r="V331" s="20">
        <f t="shared" si="994"/>
        <v>8518.9</v>
      </c>
      <c r="W331" s="20">
        <f t="shared" si="1109"/>
        <v>0</v>
      </c>
      <c r="X331" s="20">
        <f t="shared" si="1109"/>
        <v>0</v>
      </c>
      <c r="Y331" s="20">
        <f t="shared" si="1109"/>
        <v>0</v>
      </c>
      <c r="Z331" s="20">
        <f t="shared" si="995"/>
        <v>8518.9</v>
      </c>
      <c r="AA331" s="20">
        <f t="shared" si="996"/>
        <v>8518.9</v>
      </c>
      <c r="AB331" s="20">
        <f t="shared" si="997"/>
        <v>8518.9</v>
      </c>
      <c r="AC331" s="20">
        <f t="shared" si="1109"/>
        <v>0</v>
      </c>
      <c r="AD331" s="20">
        <f t="shared" si="1109"/>
        <v>0</v>
      </c>
      <c r="AE331" s="20">
        <f t="shared" si="1109"/>
        <v>0</v>
      </c>
      <c r="AF331" s="20">
        <f t="shared" si="998"/>
        <v>8518.9</v>
      </c>
      <c r="AG331" s="20">
        <f t="shared" si="999"/>
        <v>8518.9</v>
      </c>
      <c r="AH331" s="20">
        <f t="shared" si="1000"/>
        <v>8518.9</v>
      </c>
      <c r="AI331" s="20">
        <f t="shared" si="1109"/>
        <v>0</v>
      </c>
      <c r="AJ331" s="20">
        <f t="shared" si="1001"/>
        <v>8518.9</v>
      </c>
      <c r="AK331" s="20">
        <f t="shared" si="1109"/>
        <v>0</v>
      </c>
      <c r="AL331" s="20">
        <f t="shared" si="1109"/>
        <v>0</v>
      </c>
      <c r="AM331" s="20">
        <f t="shared" si="1109"/>
        <v>0</v>
      </c>
      <c r="AN331" s="20">
        <f t="shared" si="973"/>
        <v>8518.9</v>
      </c>
      <c r="AO331" s="20">
        <f t="shared" si="974"/>
        <v>8518.9</v>
      </c>
      <c r="AP331" s="20">
        <f t="shared" si="975"/>
        <v>8518.9</v>
      </c>
      <c r="AQ331" s="20">
        <f t="shared" si="1109"/>
        <v>0</v>
      </c>
      <c r="AR331" s="20">
        <f t="shared" si="1109"/>
        <v>0</v>
      </c>
      <c r="AS331" s="20">
        <f t="shared" si="1109"/>
        <v>0</v>
      </c>
      <c r="AT331" s="20">
        <f t="shared" si="976"/>
        <v>8518.9</v>
      </c>
      <c r="AU331" s="20">
        <f t="shared" si="977"/>
        <v>8518.9</v>
      </c>
      <c r="AV331" s="20">
        <f t="shared" si="978"/>
        <v>8518.9</v>
      </c>
      <c r="AW331" s="20">
        <f t="shared" si="1109"/>
        <v>3.863</v>
      </c>
      <c r="AX331" s="20">
        <f t="shared" si="1109"/>
        <v>0</v>
      </c>
      <c r="AY331" s="20">
        <f t="shared" si="1109"/>
        <v>0</v>
      </c>
      <c r="AZ331" s="20">
        <f t="shared" si="979"/>
        <v>8522.762999999999</v>
      </c>
      <c r="BA331" s="20">
        <f t="shared" si="980"/>
        <v>8518.9</v>
      </c>
      <c r="BB331" s="20">
        <f t="shared" si="981"/>
        <v>8518.9</v>
      </c>
      <c r="BC331" s="20">
        <f t="shared" si="1109"/>
        <v>0</v>
      </c>
      <c r="BD331" s="20">
        <f t="shared" si="982"/>
        <v>8522.762999999999</v>
      </c>
      <c r="BE331" s="20">
        <f t="shared" si="1109"/>
        <v>0</v>
      </c>
      <c r="BF331" s="20">
        <f t="shared" si="1109"/>
        <v>0</v>
      </c>
      <c r="BG331" s="20">
        <f t="shared" si="1109"/>
        <v>0</v>
      </c>
      <c r="BH331" s="20">
        <f t="shared" si="912"/>
        <v>8522.762999999999</v>
      </c>
      <c r="BI331" s="20">
        <f t="shared" si="913"/>
        <v>8518.9</v>
      </c>
      <c r="BJ331" s="20">
        <f t="shared" si="914"/>
        <v>8518.9</v>
      </c>
      <c r="BK331" s="20">
        <f t="shared" si="1109"/>
        <v>0</v>
      </c>
      <c r="BL331" s="20">
        <f t="shared" si="1109"/>
        <v>0</v>
      </c>
      <c r="BM331" s="20">
        <f t="shared" si="915"/>
        <v>8522.762999999999</v>
      </c>
      <c r="BN331" s="20">
        <f t="shared" si="916"/>
        <v>8518.9</v>
      </c>
      <c r="BO331" s="20">
        <f t="shared" si="1109"/>
        <v>0</v>
      </c>
      <c r="BP331" s="20">
        <f t="shared" si="1109"/>
        <v>0</v>
      </c>
      <c r="BQ331" s="20">
        <f t="shared" si="1109"/>
        <v>0</v>
      </c>
      <c r="BR331" s="20">
        <f t="shared" si="917"/>
        <v>8522.762999999999</v>
      </c>
      <c r="BS331" s="20">
        <f t="shared" si="918"/>
        <v>8518.9</v>
      </c>
      <c r="BT331" s="20">
        <f t="shared" si="919"/>
        <v>8518.9</v>
      </c>
      <c r="BU331" s="20">
        <f t="shared" si="1109"/>
        <v>0</v>
      </c>
      <c r="BV331" s="20">
        <f t="shared" si="920"/>
        <v>8522.762999999999</v>
      </c>
      <c r="BW331" s="20">
        <f t="shared" si="1109"/>
        <v>0</v>
      </c>
      <c r="BX331" s="20">
        <f t="shared" si="1109"/>
        <v>0</v>
      </c>
      <c r="BY331" s="20">
        <f t="shared" si="886"/>
        <v>8522.762999999999</v>
      </c>
      <c r="BZ331" s="20">
        <f t="shared" si="887"/>
        <v>8518.9</v>
      </c>
      <c r="CA331" s="20">
        <f t="shared" si="1109"/>
        <v>0</v>
      </c>
      <c r="CB331" s="20">
        <f t="shared" si="888"/>
        <v>8522.762999999999</v>
      </c>
      <c r="CC331" s="20">
        <f t="shared" si="1109"/>
        <v>0</v>
      </c>
      <c r="CD331" s="20">
        <f t="shared" si="889"/>
        <v>8522.762999999999</v>
      </c>
      <c r="CE331" s="20">
        <f t="shared" si="1109"/>
        <v>0</v>
      </c>
    </row>
    <row r="332" spans="1:84" ht="78.75" x14ac:dyDescent="0.25">
      <c r="A332" s="10" t="s">
        <v>205</v>
      </c>
      <c r="B332" s="19">
        <v>810</v>
      </c>
      <c r="C332" s="10"/>
      <c r="D332" s="10"/>
      <c r="E332" s="25" t="s">
        <v>619</v>
      </c>
      <c r="F332" s="20">
        <f>F333</f>
        <v>8518.9</v>
      </c>
      <c r="G332" s="20">
        <f t="shared" si="1109"/>
        <v>8518.9</v>
      </c>
      <c r="H332" s="20">
        <f t="shared" si="1109"/>
        <v>8518.9</v>
      </c>
      <c r="I332" s="20">
        <f t="shared" si="1109"/>
        <v>0</v>
      </c>
      <c r="J332" s="20">
        <f t="shared" si="1109"/>
        <v>0</v>
      </c>
      <c r="K332" s="20">
        <f t="shared" si="1109"/>
        <v>0</v>
      </c>
      <c r="L332" s="20">
        <f t="shared" si="1049"/>
        <v>8518.9</v>
      </c>
      <c r="M332" s="20">
        <f t="shared" si="1050"/>
        <v>8518.9</v>
      </c>
      <c r="N332" s="20">
        <f t="shared" si="1051"/>
        <v>8518.9</v>
      </c>
      <c r="O332" s="20">
        <f t="shared" si="1109"/>
        <v>0</v>
      </c>
      <c r="P332" s="20">
        <f t="shared" si="1109"/>
        <v>0</v>
      </c>
      <c r="Q332" s="20">
        <f t="shared" si="1109"/>
        <v>0</v>
      </c>
      <c r="R332" s="20">
        <f t="shared" si="991"/>
        <v>8518.9</v>
      </c>
      <c r="S332" s="20">
        <f t="shared" si="992"/>
        <v>8518.9</v>
      </c>
      <c r="T332" s="20">
        <f t="shared" si="993"/>
        <v>8518.9</v>
      </c>
      <c r="U332" s="20">
        <f t="shared" si="1109"/>
        <v>0</v>
      </c>
      <c r="V332" s="20">
        <f t="shared" si="994"/>
        <v>8518.9</v>
      </c>
      <c r="W332" s="20">
        <f t="shared" si="1109"/>
        <v>0</v>
      </c>
      <c r="X332" s="20">
        <f t="shared" si="1109"/>
        <v>0</v>
      </c>
      <c r="Y332" s="20">
        <f t="shared" si="1109"/>
        <v>0</v>
      </c>
      <c r="Z332" s="20">
        <f t="shared" si="995"/>
        <v>8518.9</v>
      </c>
      <c r="AA332" s="20">
        <f t="shared" si="996"/>
        <v>8518.9</v>
      </c>
      <c r="AB332" s="20">
        <f t="shared" si="997"/>
        <v>8518.9</v>
      </c>
      <c r="AC332" s="20">
        <f t="shared" si="1109"/>
        <v>0</v>
      </c>
      <c r="AD332" s="20">
        <f t="shared" si="1109"/>
        <v>0</v>
      </c>
      <c r="AE332" s="20">
        <f t="shared" si="1109"/>
        <v>0</v>
      </c>
      <c r="AF332" s="20">
        <f t="shared" si="998"/>
        <v>8518.9</v>
      </c>
      <c r="AG332" s="20">
        <f t="shared" si="999"/>
        <v>8518.9</v>
      </c>
      <c r="AH332" s="20">
        <f t="shared" si="1000"/>
        <v>8518.9</v>
      </c>
      <c r="AI332" s="20">
        <f t="shared" si="1109"/>
        <v>0</v>
      </c>
      <c r="AJ332" s="20">
        <f t="shared" si="1001"/>
        <v>8518.9</v>
      </c>
      <c r="AK332" s="20">
        <f t="shared" si="1109"/>
        <v>0</v>
      </c>
      <c r="AL332" s="20">
        <f t="shared" si="1109"/>
        <v>0</v>
      </c>
      <c r="AM332" s="20">
        <f t="shared" si="1109"/>
        <v>0</v>
      </c>
      <c r="AN332" s="20">
        <f t="shared" si="973"/>
        <v>8518.9</v>
      </c>
      <c r="AO332" s="20">
        <f t="shared" si="974"/>
        <v>8518.9</v>
      </c>
      <c r="AP332" s="20">
        <f t="shared" si="975"/>
        <v>8518.9</v>
      </c>
      <c r="AQ332" s="20">
        <f t="shared" si="1109"/>
        <v>0</v>
      </c>
      <c r="AR332" s="20">
        <f t="shared" si="1109"/>
        <v>0</v>
      </c>
      <c r="AS332" s="20">
        <f t="shared" si="1109"/>
        <v>0</v>
      </c>
      <c r="AT332" s="20">
        <f t="shared" si="976"/>
        <v>8518.9</v>
      </c>
      <c r="AU332" s="20">
        <f t="shared" si="977"/>
        <v>8518.9</v>
      </c>
      <c r="AV332" s="20">
        <f t="shared" si="978"/>
        <v>8518.9</v>
      </c>
      <c r="AW332" s="20">
        <f t="shared" si="1109"/>
        <v>3.863</v>
      </c>
      <c r="AX332" s="20">
        <f t="shared" si="1109"/>
        <v>0</v>
      </c>
      <c r="AY332" s="20">
        <f t="shared" si="1109"/>
        <v>0</v>
      </c>
      <c r="AZ332" s="20">
        <f t="shared" si="979"/>
        <v>8522.762999999999</v>
      </c>
      <c r="BA332" s="20">
        <f t="shared" si="980"/>
        <v>8518.9</v>
      </c>
      <c r="BB332" s="20">
        <f t="shared" si="981"/>
        <v>8518.9</v>
      </c>
      <c r="BC332" s="20">
        <f t="shared" si="1109"/>
        <v>0</v>
      </c>
      <c r="BD332" s="20">
        <f t="shared" si="982"/>
        <v>8522.762999999999</v>
      </c>
      <c r="BE332" s="20">
        <f t="shared" si="1109"/>
        <v>0</v>
      </c>
      <c r="BF332" s="20">
        <f t="shared" si="1109"/>
        <v>0</v>
      </c>
      <c r="BG332" s="20">
        <f t="shared" si="1109"/>
        <v>0</v>
      </c>
      <c r="BH332" s="20">
        <f t="shared" si="912"/>
        <v>8522.762999999999</v>
      </c>
      <c r="BI332" s="20">
        <f t="shared" si="913"/>
        <v>8518.9</v>
      </c>
      <c r="BJ332" s="20">
        <f t="shared" si="914"/>
        <v>8518.9</v>
      </c>
      <c r="BK332" s="20">
        <f t="shared" si="1109"/>
        <v>0</v>
      </c>
      <c r="BL332" s="20">
        <f t="shared" si="1109"/>
        <v>0</v>
      </c>
      <c r="BM332" s="20">
        <f t="shared" si="915"/>
        <v>8522.762999999999</v>
      </c>
      <c r="BN332" s="20">
        <f t="shared" si="916"/>
        <v>8518.9</v>
      </c>
      <c r="BO332" s="20">
        <f t="shared" si="1109"/>
        <v>0</v>
      </c>
      <c r="BP332" s="20">
        <f t="shared" si="1109"/>
        <v>0</v>
      </c>
      <c r="BQ332" s="20">
        <f t="shared" si="1109"/>
        <v>0</v>
      </c>
      <c r="BR332" s="20">
        <f t="shared" si="917"/>
        <v>8522.762999999999</v>
      </c>
      <c r="BS332" s="20">
        <f t="shared" si="918"/>
        <v>8518.9</v>
      </c>
      <c r="BT332" s="20">
        <f t="shared" si="919"/>
        <v>8518.9</v>
      </c>
      <c r="BU332" s="20">
        <f t="shared" si="1109"/>
        <v>0</v>
      </c>
      <c r="BV332" s="20">
        <f t="shared" si="920"/>
        <v>8522.762999999999</v>
      </c>
      <c r="BW332" s="20">
        <f t="shared" si="1109"/>
        <v>0</v>
      </c>
      <c r="BX332" s="20">
        <f t="shared" si="1109"/>
        <v>0</v>
      </c>
      <c r="BY332" s="20">
        <f t="shared" si="886"/>
        <v>8522.762999999999</v>
      </c>
      <c r="BZ332" s="20">
        <f t="shared" si="887"/>
        <v>8518.9</v>
      </c>
      <c r="CA332" s="20">
        <f t="shared" si="1109"/>
        <v>0</v>
      </c>
      <c r="CB332" s="20">
        <f t="shared" si="888"/>
        <v>8522.762999999999</v>
      </c>
      <c r="CC332" s="20">
        <f t="shared" si="1109"/>
        <v>0</v>
      </c>
      <c r="CD332" s="20">
        <f t="shared" si="889"/>
        <v>8522.762999999999</v>
      </c>
      <c r="CE332" s="20">
        <f t="shared" si="1109"/>
        <v>0</v>
      </c>
    </row>
    <row r="333" spans="1:84" x14ac:dyDescent="0.25">
      <c r="A333" s="10" t="s">
        <v>205</v>
      </c>
      <c r="B333" s="19">
        <v>810</v>
      </c>
      <c r="C333" s="10" t="s">
        <v>339</v>
      </c>
      <c r="D333" s="10" t="s">
        <v>336</v>
      </c>
      <c r="E333" s="25" t="s">
        <v>595</v>
      </c>
      <c r="F333" s="20">
        <v>8518.9</v>
      </c>
      <c r="G333" s="20">
        <v>8518.9</v>
      </c>
      <c r="H333" s="20">
        <v>8518.9</v>
      </c>
      <c r="I333" s="20"/>
      <c r="J333" s="20"/>
      <c r="K333" s="20"/>
      <c r="L333" s="20">
        <f t="shared" si="1049"/>
        <v>8518.9</v>
      </c>
      <c r="M333" s="20">
        <f t="shared" si="1050"/>
        <v>8518.9</v>
      </c>
      <c r="N333" s="20">
        <f t="shared" si="1051"/>
        <v>8518.9</v>
      </c>
      <c r="O333" s="20"/>
      <c r="P333" s="20"/>
      <c r="Q333" s="20"/>
      <c r="R333" s="20">
        <f t="shared" si="991"/>
        <v>8518.9</v>
      </c>
      <c r="S333" s="20">
        <f t="shared" si="992"/>
        <v>8518.9</v>
      </c>
      <c r="T333" s="20">
        <f t="shared" si="993"/>
        <v>8518.9</v>
      </c>
      <c r="U333" s="20"/>
      <c r="V333" s="20">
        <f t="shared" si="994"/>
        <v>8518.9</v>
      </c>
      <c r="W333" s="20"/>
      <c r="X333" s="20"/>
      <c r="Y333" s="20"/>
      <c r="Z333" s="20">
        <f t="shared" si="995"/>
        <v>8518.9</v>
      </c>
      <c r="AA333" s="20">
        <f t="shared" si="996"/>
        <v>8518.9</v>
      </c>
      <c r="AB333" s="20">
        <f t="shared" si="997"/>
        <v>8518.9</v>
      </c>
      <c r="AC333" s="20"/>
      <c r="AD333" s="20"/>
      <c r="AE333" s="20"/>
      <c r="AF333" s="20">
        <f t="shared" si="998"/>
        <v>8518.9</v>
      </c>
      <c r="AG333" s="20">
        <f t="shared" si="999"/>
        <v>8518.9</v>
      </c>
      <c r="AH333" s="20">
        <f t="shared" si="1000"/>
        <v>8518.9</v>
      </c>
      <c r="AI333" s="20"/>
      <c r="AJ333" s="20">
        <f t="shared" si="1001"/>
        <v>8518.9</v>
      </c>
      <c r="AK333" s="20"/>
      <c r="AL333" s="20"/>
      <c r="AM333" s="20"/>
      <c r="AN333" s="20">
        <f t="shared" si="973"/>
        <v>8518.9</v>
      </c>
      <c r="AO333" s="20">
        <f t="shared" si="974"/>
        <v>8518.9</v>
      </c>
      <c r="AP333" s="20">
        <f t="shared" si="975"/>
        <v>8518.9</v>
      </c>
      <c r="AQ333" s="20"/>
      <c r="AR333" s="20"/>
      <c r="AS333" s="20"/>
      <c r="AT333" s="20">
        <f t="shared" si="976"/>
        <v>8518.9</v>
      </c>
      <c r="AU333" s="20">
        <f t="shared" si="977"/>
        <v>8518.9</v>
      </c>
      <c r="AV333" s="20">
        <f t="shared" si="978"/>
        <v>8518.9</v>
      </c>
      <c r="AW333" s="20">
        <v>3.863</v>
      </c>
      <c r="AX333" s="20"/>
      <c r="AY333" s="20"/>
      <c r="AZ333" s="20">
        <f t="shared" si="979"/>
        <v>8522.762999999999</v>
      </c>
      <c r="BA333" s="20">
        <f t="shared" si="980"/>
        <v>8518.9</v>
      </c>
      <c r="BB333" s="20">
        <f t="shared" si="981"/>
        <v>8518.9</v>
      </c>
      <c r="BC333" s="20"/>
      <c r="BD333" s="20">
        <f t="shared" si="982"/>
        <v>8522.762999999999</v>
      </c>
      <c r="BE333" s="20"/>
      <c r="BF333" s="20"/>
      <c r="BG333" s="20"/>
      <c r="BH333" s="20">
        <f t="shared" si="912"/>
        <v>8522.762999999999</v>
      </c>
      <c r="BI333" s="20">
        <f t="shared" si="913"/>
        <v>8518.9</v>
      </c>
      <c r="BJ333" s="20">
        <f t="shared" si="914"/>
        <v>8518.9</v>
      </c>
      <c r="BK333" s="20"/>
      <c r="BL333" s="20"/>
      <c r="BM333" s="20">
        <f t="shared" si="915"/>
        <v>8522.762999999999</v>
      </c>
      <c r="BN333" s="20">
        <f t="shared" si="916"/>
        <v>8518.9</v>
      </c>
      <c r="BO333" s="20"/>
      <c r="BP333" s="20"/>
      <c r="BQ333" s="20"/>
      <c r="BR333" s="20">
        <f t="shared" si="917"/>
        <v>8522.762999999999</v>
      </c>
      <c r="BS333" s="20">
        <f t="shared" si="918"/>
        <v>8518.9</v>
      </c>
      <c r="BT333" s="20">
        <f t="shared" si="919"/>
        <v>8518.9</v>
      </c>
      <c r="BU333" s="20"/>
      <c r="BV333" s="20">
        <f t="shared" si="920"/>
        <v>8522.762999999999</v>
      </c>
      <c r="BW333" s="20"/>
      <c r="BX333" s="20"/>
      <c r="BY333" s="20">
        <f t="shared" si="886"/>
        <v>8522.762999999999</v>
      </c>
      <c r="BZ333" s="20">
        <f t="shared" si="887"/>
        <v>8518.9</v>
      </c>
      <c r="CA333" s="20"/>
      <c r="CB333" s="20">
        <f t="shared" si="888"/>
        <v>8522.762999999999</v>
      </c>
      <c r="CC333" s="20"/>
      <c r="CD333" s="20">
        <f t="shared" si="889"/>
        <v>8522.762999999999</v>
      </c>
      <c r="CE333" s="20"/>
    </row>
    <row r="334" spans="1:84" ht="47.25" x14ac:dyDescent="0.25">
      <c r="A334" s="10" t="s">
        <v>204</v>
      </c>
      <c r="B334" s="19"/>
      <c r="C334" s="10"/>
      <c r="D334" s="10"/>
      <c r="E334" s="25" t="s">
        <v>693</v>
      </c>
      <c r="F334" s="20">
        <f>F335</f>
        <v>1000</v>
      </c>
      <c r="G334" s="20">
        <f t="shared" ref="G334:CE336" si="1110">G335</f>
        <v>0</v>
      </c>
      <c r="H334" s="20">
        <f t="shared" si="1110"/>
        <v>0</v>
      </c>
      <c r="I334" s="20">
        <f t="shared" si="1110"/>
        <v>0</v>
      </c>
      <c r="J334" s="20">
        <f t="shared" si="1110"/>
        <v>0</v>
      </c>
      <c r="K334" s="20">
        <f t="shared" si="1110"/>
        <v>0</v>
      </c>
      <c r="L334" s="20">
        <f t="shared" si="1049"/>
        <v>1000</v>
      </c>
      <c r="M334" s="20">
        <f t="shared" si="1050"/>
        <v>0</v>
      </c>
      <c r="N334" s="20">
        <f t="shared" si="1051"/>
        <v>0</v>
      </c>
      <c r="O334" s="20">
        <f t="shared" si="1110"/>
        <v>0</v>
      </c>
      <c r="P334" s="20">
        <f t="shared" si="1110"/>
        <v>0</v>
      </c>
      <c r="Q334" s="20">
        <f t="shared" si="1110"/>
        <v>0</v>
      </c>
      <c r="R334" s="20">
        <f t="shared" si="991"/>
        <v>1000</v>
      </c>
      <c r="S334" s="20">
        <f t="shared" si="992"/>
        <v>0</v>
      </c>
      <c r="T334" s="20">
        <f t="shared" si="993"/>
        <v>0</v>
      </c>
      <c r="U334" s="20">
        <f t="shared" si="1110"/>
        <v>0</v>
      </c>
      <c r="V334" s="20">
        <f t="shared" si="994"/>
        <v>1000</v>
      </c>
      <c r="W334" s="20">
        <f t="shared" si="1110"/>
        <v>0</v>
      </c>
      <c r="X334" s="20">
        <f t="shared" si="1110"/>
        <v>0</v>
      </c>
      <c r="Y334" s="20">
        <f t="shared" si="1110"/>
        <v>0</v>
      </c>
      <c r="Z334" s="20">
        <f t="shared" si="995"/>
        <v>1000</v>
      </c>
      <c r="AA334" s="20">
        <f t="shared" si="996"/>
        <v>0</v>
      </c>
      <c r="AB334" s="20">
        <f t="shared" si="997"/>
        <v>0</v>
      </c>
      <c r="AC334" s="20">
        <f t="shared" si="1110"/>
        <v>0</v>
      </c>
      <c r="AD334" s="20">
        <f t="shared" si="1110"/>
        <v>0</v>
      </c>
      <c r="AE334" s="20">
        <f t="shared" si="1110"/>
        <v>0</v>
      </c>
      <c r="AF334" s="20">
        <f t="shared" si="998"/>
        <v>1000</v>
      </c>
      <c r="AG334" s="20">
        <f t="shared" si="999"/>
        <v>0</v>
      </c>
      <c r="AH334" s="20">
        <f t="shared" si="1000"/>
        <v>0</v>
      </c>
      <c r="AI334" s="20">
        <f t="shared" si="1110"/>
        <v>0</v>
      </c>
      <c r="AJ334" s="20">
        <f t="shared" si="1001"/>
        <v>1000</v>
      </c>
      <c r="AK334" s="20">
        <f t="shared" si="1110"/>
        <v>0</v>
      </c>
      <c r="AL334" s="20">
        <f t="shared" si="1110"/>
        <v>0</v>
      </c>
      <c r="AM334" s="20">
        <f t="shared" si="1110"/>
        <v>0</v>
      </c>
      <c r="AN334" s="20">
        <f t="shared" si="973"/>
        <v>1000</v>
      </c>
      <c r="AO334" s="20">
        <f t="shared" si="974"/>
        <v>0</v>
      </c>
      <c r="AP334" s="20">
        <f t="shared" si="975"/>
        <v>0</v>
      </c>
      <c r="AQ334" s="20">
        <f t="shared" si="1110"/>
        <v>0</v>
      </c>
      <c r="AR334" s="20">
        <f t="shared" si="1110"/>
        <v>0</v>
      </c>
      <c r="AS334" s="20">
        <f t="shared" si="1110"/>
        <v>0</v>
      </c>
      <c r="AT334" s="20">
        <f t="shared" si="976"/>
        <v>1000</v>
      </c>
      <c r="AU334" s="20">
        <f t="shared" si="977"/>
        <v>0</v>
      </c>
      <c r="AV334" s="20">
        <f t="shared" si="978"/>
        <v>0</v>
      </c>
      <c r="AW334" s="20">
        <f t="shared" si="1110"/>
        <v>0</v>
      </c>
      <c r="AX334" s="20">
        <f t="shared" si="1110"/>
        <v>0</v>
      </c>
      <c r="AY334" s="20">
        <f t="shared" si="1110"/>
        <v>0</v>
      </c>
      <c r="AZ334" s="20">
        <f t="shared" si="979"/>
        <v>1000</v>
      </c>
      <c r="BA334" s="20">
        <f t="shared" si="980"/>
        <v>0</v>
      </c>
      <c r="BB334" s="20">
        <f t="shared" si="981"/>
        <v>0</v>
      </c>
      <c r="BC334" s="20">
        <f t="shared" si="1110"/>
        <v>0</v>
      </c>
      <c r="BD334" s="20">
        <f t="shared" si="982"/>
        <v>1000</v>
      </c>
      <c r="BE334" s="20">
        <f t="shared" si="1110"/>
        <v>0</v>
      </c>
      <c r="BF334" s="20">
        <f t="shared" si="1110"/>
        <v>0</v>
      </c>
      <c r="BG334" s="20">
        <f t="shared" si="1110"/>
        <v>0</v>
      </c>
      <c r="BH334" s="20">
        <f t="shared" si="912"/>
        <v>1000</v>
      </c>
      <c r="BI334" s="20">
        <f t="shared" si="913"/>
        <v>0</v>
      </c>
      <c r="BJ334" s="20">
        <f t="shared" si="914"/>
        <v>0</v>
      </c>
      <c r="BK334" s="20">
        <f t="shared" si="1110"/>
        <v>0</v>
      </c>
      <c r="BL334" s="20">
        <f t="shared" si="1110"/>
        <v>0</v>
      </c>
      <c r="BM334" s="20">
        <f t="shared" si="915"/>
        <v>1000</v>
      </c>
      <c r="BN334" s="20">
        <f t="shared" si="916"/>
        <v>0</v>
      </c>
      <c r="BO334" s="20">
        <f t="shared" si="1110"/>
        <v>0</v>
      </c>
      <c r="BP334" s="20">
        <f t="shared" si="1110"/>
        <v>0</v>
      </c>
      <c r="BQ334" s="20">
        <f t="shared" si="1110"/>
        <v>0</v>
      </c>
      <c r="BR334" s="20">
        <f t="shared" si="917"/>
        <v>1000</v>
      </c>
      <c r="BS334" s="20">
        <f t="shared" si="918"/>
        <v>0</v>
      </c>
      <c r="BT334" s="20">
        <f t="shared" si="919"/>
        <v>0</v>
      </c>
      <c r="BU334" s="20">
        <f t="shared" si="1110"/>
        <v>0</v>
      </c>
      <c r="BV334" s="20">
        <f t="shared" si="920"/>
        <v>1000</v>
      </c>
      <c r="BW334" s="20">
        <f t="shared" si="1110"/>
        <v>0</v>
      </c>
      <c r="BX334" s="20">
        <f t="shared" si="1110"/>
        <v>0</v>
      </c>
      <c r="BY334" s="20">
        <f t="shared" si="886"/>
        <v>1000</v>
      </c>
      <c r="BZ334" s="20">
        <f t="shared" si="887"/>
        <v>0</v>
      </c>
      <c r="CA334" s="20">
        <f t="shared" si="1110"/>
        <v>0</v>
      </c>
      <c r="CB334" s="20">
        <f t="shared" si="888"/>
        <v>1000</v>
      </c>
      <c r="CC334" s="20">
        <f t="shared" si="1110"/>
        <v>0</v>
      </c>
      <c r="CD334" s="20">
        <f t="shared" si="889"/>
        <v>1000</v>
      </c>
      <c r="CE334" s="20">
        <f t="shared" si="1110"/>
        <v>0</v>
      </c>
    </row>
    <row r="335" spans="1:84" ht="47.25" x14ac:dyDescent="0.25">
      <c r="A335" s="10" t="s">
        <v>204</v>
      </c>
      <c r="B335" s="19">
        <v>600</v>
      </c>
      <c r="C335" s="10"/>
      <c r="D335" s="10"/>
      <c r="E335" s="25" t="s">
        <v>614</v>
      </c>
      <c r="F335" s="20">
        <f>F336</f>
        <v>1000</v>
      </c>
      <c r="G335" s="20">
        <f t="shared" si="1110"/>
        <v>0</v>
      </c>
      <c r="H335" s="20">
        <f t="shared" si="1110"/>
        <v>0</v>
      </c>
      <c r="I335" s="20">
        <f t="shared" si="1110"/>
        <v>0</v>
      </c>
      <c r="J335" s="20">
        <f t="shared" si="1110"/>
        <v>0</v>
      </c>
      <c r="K335" s="20">
        <f t="shared" si="1110"/>
        <v>0</v>
      </c>
      <c r="L335" s="20">
        <f t="shared" si="1049"/>
        <v>1000</v>
      </c>
      <c r="M335" s="20">
        <f t="shared" si="1050"/>
        <v>0</v>
      </c>
      <c r="N335" s="20">
        <f t="shared" si="1051"/>
        <v>0</v>
      </c>
      <c r="O335" s="20">
        <f t="shared" si="1110"/>
        <v>0</v>
      </c>
      <c r="P335" s="20">
        <f t="shared" si="1110"/>
        <v>0</v>
      </c>
      <c r="Q335" s="20">
        <f t="shared" si="1110"/>
        <v>0</v>
      </c>
      <c r="R335" s="20">
        <f t="shared" si="991"/>
        <v>1000</v>
      </c>
      <c r="S335" s="20">
        <f t="shared" si="992"/>
        <v>0</v>
      </c>
      <c r="T335" s="20">
        <f t="shared" si="993"/>
        <v>0</v>
      </c>
      <c r="U335" s="20">
        <f t="shared" si="1110"/>
        <v>0</v>
      </c>
      <c r="V335" s="20">
        <f t="shared" si="994"/>
        <v>1000</v>
      </c>
      <c r="W335" s="20">
        <f t="shared" si="1110"/>
        <v>0</v>
      </c>
      <c r="X335" s="20">
        <f t="shared" si="1110"/>
        <v>0</v>
      </c>
      <c r="Y335" s="20">
        <f t="shared" si="1110"/>
        <v>0</v>
      </c>
      <c r="Z335" s="20">
        <f t="shared" si="995"/>
        <v>1000</v>
      </c>
      <c r="AA335" s="20">
        <f t="shared" si="996"/>
        <v>0</v>
      </c>
      <c r="AB335" s="20">
        <f t="shared" si="997"/>
        <v>0</v>
      </c>
      <c r="AC335" s="20">
        <f t="shared" si="1110"/>
        <v>0</v>
      </c>
      <c r="AD335" s="20">
        <f t="shared" si="1110"/>
        <v>0</v>
      </c>
      <c r="AE335" s="20">
        <f t="shared" si="1110"/>
        <v>0</v>
      </c>
      <c r="AF335" s="20">
        <f t="shared" si="998"/>
        <v>1000</v>
      </c>
      <c r="AG335" s="20">
        <f t="shared" si="999"/>
        <v>0</v>
      </c>
      <c r="AH335" s="20">
        <f t="shared" si="1000"/>
        <v>0</v>
      </c>
      <c r="AI335" s="20">
        <f t="shared" si="1110"/>
        <v>0</v>
      </c>
      <c r="AJ335" s="20">
        <f t="shared" si="1001"/>
        <v>1000</v>
      </c>
      <c r="AK335" s="20">
        <f t="shared" si="1110"/>
        <v>0</v>
      </c>
      <c r="AL335" s="20">
        <f t="shared" si="1110"/>
        <v>0</v>
      </c>
      <c r="AM335" s="20">
        <f t="shared" si="1110"/>
        <v>0</v>
      </c>
      <c r="AN335" s="20">
        <f t="shared" si="973"/>
        <v>1000</v>
      </c>
      <c r="AO335" s="20">
        <f t="shared" si="974"/>
        <v>0</v>
      </c>
      <c r="AP335" s="20">
        <f t="shared" si="975"/>
        <v>0</v>
      </c>
      <c r="AQ335" s="20">
        <f t="shared" si="1110"/>
        <v>0</v>
      </c>
      <c r="AR335" s="20">
        <f t="shared" si="1110"/>
        <v>0</v>
      </c>
      <c r="AS335" s="20">
        <f t="shared" si="1110"/>
        <v>0</v>
      </c>
      <c r="AT335" s="20">
        <f t="shared" si="976"/>
        <v>1000</v>
      </c>
      <c r="AU335" s="20">
        <f t="shared" si="977"/>
        <v>0</v>
      </c>
      <c r="AV335" s="20">
        <f t="shared" si="978"/>
        <v>0</v>
      </c>
      <c r="AW335" s="20">
        <f t="shared" si="1110"/>
        <v>0</v>
      </c>
      <c r="AX335" s="20">
        <f t="shared" si="1110"/>
        <v>0</v>
      </c>
      <c r="AY335" s="20">
        <f t="shared" si="1110"/>
        <v>0</v>
      </c>
      <c r="AZ335" s="20">
        <f t="shared" si="979"/>
        <v>1000</v>
      </c>
      <c r="BA335" s="20">
        <f t="shared" si="980"/>
        <v>0</v>
      </c>
      <c r="BB335" s="20">
        <f t="shared" si="981"/>
        <v>0</v>
      </c>
      <c r="BC335" s="20">
        <f t="shared" si="1110"/>
        <v>0</v>
      </c>
      <c r="BD335" s="20">
        <f t="shared" si="982"/>
        <v>1000</v>
      </c>
      <c r="BE335" s="20">
        <f t="shared" si="1110"/>
        <v>0</v>
      </c>
      <c r="BF335" s="20">
        <f t="shared" si="1110"/>
        <v>0</v>
      </c>
      <c r="BG335" s="20">
        <f t="shared" si="1110"/>
        <v>0</v>
      </c>
      <c r="BH335" s="20">
        <f t="shared" si="912"/>
        <v>1000</v>
      </c>
      <c r="BI335" s="20">
        <f t="shared" si="913"/>
        <v>0</v>
      </c>
      <c r="BJ335" s="20">
        <f t="shared" si="914"/>
        <v>0</v>
      </c>
      <c r="BK335" s="20">
        <f t="shared" si="1110"/>
        <v>0</v>
      </c>
      <c r="BL335" s="20">
        <f t="shared" si="1110"/>
        <v>0</v>
      </c>
      <c r="BM335" s="20">
        <f t="shared" si="915"/>
        <v>1000</v>
      </c>
      <c r="BN335" s="20">
        <f t="shared" si="916"/>
        <v>0</v>
      </c>
      <c r="BO335" s="20">
        <f t="shared" si="1110"/>
        <v>0</v>
      </c>
      <c r="BP335" s="20">
        <f t="shared" si="1110"/>
        <v>0</v>
      </c>
      <c r="BQ335" s="20">
        <f t="shared" si="1110"/>
        <v>0</v>
      </c>
      <c r="BR335" s="20">
        <f t="shared" si="917"/>
        <v>1000</v>
      </c>
      <c r="BS335" s="20">
        <f t="shared" si="918"/>
        <v>0</v>
      </c>
      <c r="BT335" s="20">
        <f t="shared" si="919"/>
        <v>0</v>
      </c>
      <c r="BU335" s="20">
        <f t="shared" si="1110"/>
        <v>0</v>
      </c>
      <c r="BV335" s="20">
        <f t="shared" si="920"/>
        <v>1000</v>
      </c>
      <c r="BW335" s="20">
        <f t="shared" si="1110"/>
        <v>0</v>
      </c>
      <c r="BX335" s="20">
        <f t="shared" si="1110"/>
        <v>0</v>
      </c>
      <c r="BY335" s="20">
        <f t="shared" si="886"/>
        <v>1000</v>
      </c>
      <c r="BZ335" s="20">
        <f t="shared" si="887"/>
        <v>0</v>
      </c>
      <c r="CA335" s="20">
        <f t="shared" si="1110"/>
        <v>0</v>
      </c>
      <c r="CB335" s="20">
        <f t="shared" si="888"/>
        <v>1000</v>
      </c>
      <c r="CC335" s="20">
        <f t="shared" si="1110"/>
        <v>0</v>
      </c>
      <c r="CD335" s="20">
        <f t="shared" si="889"/>
        <v>1000</v>
      </c>
      <c r="CE335" s="20">
        <f t="shared" si="1110"/>
        <v>0</v>
      </c>
    </row>
    <row r="336" spans="1:84" ht="47.25" x14ac:dyDescent="0.25">
      <c r="A336" s="10" t="s">
        <v>204</v>
      </c>
      <c r="B336" s="19">
        <v>630</v>
      </c>
      <c r="C336" s="10"/>
      <c r="D336" s="10"/>
      <c r="E336" s="25" t="s">
        <v>617</v>
      </c>
      <c r="F336" s="20">
        <f>F337</f>
        <v>1000</v>
      </c>
      <c r="G336" s="20">
        <f t="shared" si="1110"/>
        <v>0</v>
      </c>
      <c r="H336" s="20">
        <f t="shared" si="1110"/>
        <v>0</v>
      </c>
      <c r="I336" s="20">
        <f t="shared" si="1110"/>
        <v>0</v>
      </c>
      <c r="J336" s="20">
        <f t="shared" si="1110"/>
        <v>0</v>
      </c>
      <c r="K336" s="20">
        <f t="shared" si="1110"/>
        <v>0</v>
      </c>
      <c r="L336" s="20">
        <f t="shared" si="1049"/>
        <v>1000</v>
      </c>
      <c r="M336" s="20">
        <f t="shared" si="1050"/>
        <v>0</v>
      </c>
      <c r="N336" s="20">
        <f t="shared" si="1051"/>
        <v>0</v>
      </c>
      <c r="O336" s="20">
        <f t="shared" si="1110"/>
        <v>0</v>
      </c>
      <c r="P336" s="20">
        <f t="shared" si="1110"/>
        <v>0</v>
      </c>
      <c r="Q336" s="20">
        <f t="shared" si="1110"/>
        <v>0</v>
      </c>
      <c r="R336" s="20">
        <f t="shared" si="991"/>
        <v>1000</v>
      </c>
      <c r="S336" s="20">
        <f t="shared" si="992"/>
        <v>0</v>
      </c>
      <c r="T336" s="20">
        <f t="shared" si="993"/>
        <v>0</v>
      </c>
      <c r="U336" s="20">
        <f t="shared" si="1110"/>
        <v>0</v>
      </c>
      <c r="V336" s="20">
        <f t="shared" si="994"/>
        <v>1000</v>
      </c>
      <c r="W336" s="20">
        <f t="shared" si="1110"/>
        <v>0</v>
      </c>
      <c r="X336" s="20">
        <f t="shared" si="1110"/>
        <v>0</v>
      </c>
      <c r="Y336" s="20">
        <f t="shared" si="1110"/>
        <v>0</v>
      </c>
      <c r="Z336" s="20">
        <f t="shared" si="995"/>
        <v>1000</v>
      </c>
      <c r="AA336" s="20">
        <f t="shared" si="996"/>
        <v>0</v>
      </c>
      <c r="AB336" s="20">
        <f t="shared" si="997"/>
        <v>0</v>
      </c>
      <c r="AC336" s="20">
        <f t="shared" si="1110"/>
        <v>0</v>
      </c>
      <c r="AD336" s="20">
        <f t="shared" si="1110"/>
        <v>0</v>
      </c>
      <c r="AE336" s="20">
        <f t="shared" si="1110"/>
        <v>0</v>
      </c>
      <c r="AF336" s="20">
        <f t="shared" si="998"/>
        <v>1000</v>
      </c>
      <c r="AG336" s="20">
        <f t="shared" si="999"/>
        <v>0</v>
      </c>
      <c r="AH336" s="20">
        <f t="shared" si="1000"/>
        <v>0</v>
      </c>
      <c r="AI336" s="20">
        <f t="shared" si="1110"/>
        <v>0</v>
      </c>
      <c r="AJ336" s="20">
        <f t="shared" si="1001"/>
        <v>1000</v>
      </c>
      <c r="AK336" s="20">
        <f t="shared" si="1110"/>
        <v>0</v>
      </c>
      <c r="AL336" s="20">
        <f t="shared" si="1110"/>
        <v>0</v>
      </c>
      <c r="AM336" s="20">
        <f t="shared" si="1110"/>
        <v>0</v>
      </c>
      <c r="AN336" s="20">
        <f t="shared" si="973"/>
        <v>1000</v>
      </c>
      <c r="AO336" s="20">
        <f t="shared" si="974"/>
        <v>0</v>
      </c>
      <c r="AP336" s="20">
        <f t="shared" si="975"/>
        <v>0</v>
      </c>
      <c r="AQ336" s="20">
        <f t="shared" si="1110"/>
        <v>0</v>
      </c>
      <c r="AR336" s="20">
        <f t="shared" si="1110"/>
        <v>0</v>
      </c>
      <c r="AS336" s="20">
        <f t="shared" si="1110"/>
        <v>0</v>
      </c>
      <c r="AT336" s="20">
        <f t="shared" si="976"/>
        <v>1000</v>
      </c>
      <c r="AU336" s="20">
        <f t="shared" si="977"/>
        <v>0</v>
      </c>
      <c r="AV336" s="20">
        <f t="shared" si="978"/>
        <v>0</v>
      </c>
      <c r="AW336" s="20">
        <f t="shared" si="1110"/>
        <v>0</v>
      </c>
      <c r="AX336" s="20">
        <f t="shared" si="1110"/>
        <v>0</v>
      </c>
      <c r="AY336" s="20">
        <f t="shared" si="1110"/>
        <v>0</v>
      </c>
      <c r="AZ336" s="20">
        <f t="shared" si="979"/>
        <v>1000</v>
      </c>
      <c r="BA336" s="20">
        <f t="shared" si="980"/>
        <v>0</v>
      </c>
      <c r="BB336" s="20">
        <f t="shared" si="981"/>
        <v>0</v>
      </c>
      <c r="BC336" s="20">
        <f t="shared" si="1110"/>
        <v>0</v>
      </c>
      <c r="BD336" s="20">
        <f t="shared" si="982"/>
        <v>1000</v>
      </c>
      <c r="BE336" s="20">
        <f t="shared" si="1110"/>
        <v>0</v>
      </c>
      <c r="BF336" s="20">
        <f t="shared" si="1110"/>
        <v>0</v>
      </c>
      <c r="BG336" s="20">
        <f t="shared" si="1110"/>
        <v>0</v>
      </c>
      <c r="BH336" s="20">
        <f t="shared" si="912"/>
        <v>1000</v>
      </c>
      <c r="BI336" s="20">
        <f t="shared" si="913"/>
        <v>0</v>
      </c>
      <c r="BJ336" s="20">
        <f t="shared" si="914"/>
        <v>0</v>
      </c>
      <c r="BK336" s="20">
        <f t="shared" si="1110"/>
        <v>0</v>
      </c>
      <c r="BL336" s="20">
        <f t="shared" si="1110"/>
        <v>0</v>
      </c>
      <c r="BM336" s="20">
        <f t="shared" si="915"/>
        <v>1000</v>
      </c>
      <c r="BN336" s="20">
        <f t="shared" si="916"/>
        <v>0</v>
      </c>
      <c r="BO336" s="20">
        <f t="shared" si="1110"/>
        <v>0</v>
      </c>
      <c r="BP336" s="20">
        <f t="shared" si="1110"/>
        <v>0</v>
      </c>
      <c r="BQ336" s="20">
        <f t="shared" si="1110"/>
        <v>0</v>
      </c>
      <c r="BR336" s="20">
        <f t="shared" si="917"/>
        <v>1000</v>
      </c>
      <c r="BS336" s="20">
        <f t="shared" si="918"/>
        <v>0</v>
      </c>
      <c r="BT336" s="20">
        <f t="shared" si="919"/>
        <v>0</v>
      </c>
      <c r="BU336" s="20">
        <f t="shared" si="1110"/>
        <v>0</v>
      </c>
      <c r="BV336" s="20">
        <f t="shared" si="920"/>
        <v>1000</v>
      </c>
      <c r="BW336" s="20">
        <f t="shared" si="1110"/>
        <v>0</v>
      </c>
      <c r="BX336" s="20">
        <f t="shared" si="1110"/>
        <v>0</v>
      </c>
      <c r="BY336" s="20">
        <f t="shared" ref="BY336:BY399" si="1111">BV336+BW336</f>
        <v>1000</v>
      </c>
      <c r="BZ336" s="20">
        <f t="shared" ref="BZ336:BZ399" si="1112">BS336+BX336</f>
        <v>0</v>
      </c>
      <c r="CA336" s="20">
        <f t="shared" si="1110"/>
        <v>0</v>
      </c>
      <c r="CB336" s="20">
        <f t="shared" ref="CB336:CB399" si="1113">BY336+CA336</f>
        <v>1000</v>
      </c>
      <c r="CC336" s="20">
        <f t="shared" si="1110"/>
        <v>0</v>
      </c>
      <c r="CD336" s="20">
        <f t="shared" ref="CD336:CD399" si="1114">CB336+CC336</f>
        <v>1000</v>
      </c>
      <c r="CE336" s="20">
        <f t="shared" si="1110"/>
        <v>0</v>
      </c>
    </row>
    <row r="337" spans="1:84" x14ac:dyDescent="0.25">
      <c r="A337" s="10" t="s">
        <v>204</v>
      </c>
      <c r="B337" s="19">
        <v>630</v>
      </c>
      <c r="C337" s="10" t="s">
        <v>339</v>
      </c>
      <c r="D337" s="10" t="s">
        <v>332</v>
      </c>
      <c r="E337" s="25" t="s">
        <v>596</v>
      </c>
      <c r="F337" s="20">
        <v>1000</v>
      </c>
      <c r="G337" s="20">
        <v>0</v>
      </c>
      <c r="H337" s="20">
        <v>0</v>
      </c>
      <c r="I337" s="20"/>
      <c r="J337" s="20"/>
      <c r="K337" s="20"/>
      <c r="L337" s="20">
        <f t="shared" si="1049"/>
        <v>1000</v>
      </c>
      <c r="M337" s="20">
        <f t="shared" si="1050"/>
        <v>0</v>
      </c>
      <c r="N337" s="20">
        <f t="shared" si="1051"/>
        <v>0</v>
      </c>
      <c r="O337" s="20"/>
      <c r="P337" s="20"/>
      <c r="Q337" s="20"/>
      <c r="R337" s="20">
        <f t="shared" si="991"/>
        <v>1000</v>
      </c>
      <c r="S337" s="20">
        <f t="shared" si="992"/>
        <v>0</v>
      </c>
      <c r="T337" s="20">
        <f t="shared" si="993"/>
        <v>0</v>
      </c>
      <c r="U337" s="20"/>
      <c r="V337" s="20">
        <f t="shared" si="994"/>
        <v>1000</v>
      </c>
      <c r="W337" s="20"/>
      <c r="X337" s="20"/>
      <c r="Y337" s="20"/>
      <c r="Z337" s="20">
        <f t="shared" si="995"/>
        <v>1000</v>
      </c>
      <c r="AA337" s="20">
        <f t="shared" si="996"/>
        <v>0</v>
      </c>
      <c r="AB337" s="20">
        <f t="shared" si="997"/>
        <v>0</v>
      </c>
      <c r="AC337" s="20"/>
      <c r="AD337" s="20"/>
      <c r="AE337" s="20"/>
      <c r="AF337" s="20">
        <f t="shared" si="998"/>
        <v>1000</v>
      </c>
      <c r="AG337" s="20">
        <f t="shared" si="999"/>
        <v>0</v>
      </c>
      <c r="AH337" s="20">
        <f t="shared" si="1000"/>
        <v>0</v>
      </c>
      <c r="AI337" s="20"/>
      <c r="AJ337" s="20">
        <f t="shared" si="1001"/>
        <v>1000</v>
      </c>
      <c r="AK337" s="20"/>
      <c r="AL337" s="20"/>
      <c r="AM337" s="20"/>
      <c r="AN337" s="20">
        <f t="shared" si="973"/>
        <v>1000</v>
      </c>
      <c r="AO337" s="20">
        <f t="shared" si="974"/>
        <v>0</v>
      </c>
      <c r="AP337" s="20">
        <f t="shared" si="975"/>
        <v>0</v>
      </c>
      <c r="AQ337" s="20"/>
      <c r="AR337" s="20"/>
      <c r="AS337" s="20"/>
      <c r="AT337" s="20">
        <f t="shared" si="976"/>
        <v>1000</v>
      </c>
      <c r="AU337" s="20">
        <f t="shared" si="977"/>
        <v>0</v>
      </c>
      <c r="AV337" s="20">
        <f t="shared" si="978"/>
        <v>0</v>
      </c>
      <c r="AW337" s="20"/>
      <c r="AX337" s="20"/>
      <c r="AY337" s="20"/>
      <c r="AZ337" s="20">
        <f t="shared" si="979"/>
        <v>1000</v>
      </c>
      <c r="BA337" s="20">
        <f t="shared" si="980"/>
        <v>0</v>
      </c>
      <c r="BB337" s="20">
        <f t="shared" si="981"/>
        <v>0</v>
      </c>
      <c r="BC337" s="20"/>
      <c r="BD337" s="20">
        <f t="shared" si="982"/>
        <v>1000</v>
      </c>
      <c r="BE337" s="20"/>
      <c r="BF337" s="20"/>
      <c r="BG337" s="20"/>
      <c r="BH337" s="20">
        <f t="shared" si="912"/>
        <v>1000</v>
      </c>
      <c r="BI337" s="20">
        <f t="shared" si="913"/>
        <v>0</v>
      </c>
      <c r="BJ337" s="20">
        <f t="shared" si="914"/>
        <v>0</v>
      </c>
      <c r="BK337" s="20"/>
      <c r="BL337" s="20"/>
      <c r="BM337" s="20">
        <f t="shared" si="915"/>
        <v>1000</v>
      </c>
      <c r="BN337" s="20">
        <f t="shared" si="916"/>
        <v>0</v>
      </c>
      <c r="BO337" s="20"/>
      <c r="BP337" s="20"/>
      <c r="BQ337" s="20"/>
      <c r="BR337" s="20">
        <f t="shared" si="917"/>
        <v>1000</v>
      </c>
      <c r="BS337" s="20">
        <f t="shared" si="918"/>
        <v>0</v>
      </c>
      <c r="BT337" s="20">
        <f t="shared" si="919"/>
        <v>0</v>
      </c>
      <c r="BU337" s="20"/>
      <c r="BV337" s="20">
        <f t="shared" si="920"/>
        <v>1000</v>
      </c>
      <c r="BW337" s="20"/>
      <c r="BX337" s="20"/>
      <c r="BY337" s="20">
        <f t="shared" si="1111"/>
        <v>1000</v>
      </c>
      <c r="BZ337" s="20">
        <f t="shared" si="1112"/>
        <v>0</v>
      </c>
      <c r="CA337" s="20"/>
      <c r="CB337" s="20">
        <f t="shared" si="1113"/>
        <v>1000</v>
      </c>
      <c r="CC337" s="20"/>
      <c r="CD337" s="20">
        <f t="shared" si="1114"/>
        <v>1000</v>
      </c>
      <c r="CE337" s="20"/>
    </row>
    <row r="338" spans="1:84" ht="47.25" x14ac:dyDescent="0.25">
      <c r="A338" s="10" t="s">
        <v>206</v>
      </c>
      <c r="B338" s="19"/>
      <c r="C338" s="10"/>
      <c r="D338" s="10"/>
      <c r="E338" s="25" t="s">
        <v>694</v>
      </c>
      <c r="F338" s="20">
        <f>F339</f>
        <v>12512</v>
      </c>
      <c r="G338" s="20">
        <f t="shared" ref="G338:CE340" si="1115">G339</f>
        <v>12512</v>
      </c>
      <c r="H338" s="20">
        <f t="shared" si="1115"/>
        <v>12512</v>
      </c>
      <c r="I338" s="20">
        <f t="shared" si="1115"/>
        <v>0</v>
      </c>
      <c r="J338" s="20">
        <f t="shared" si="1115"/>
        <v>0</v>
      </c>
      <c r="K338" s="20">
        <f t="shared" si="1115"/>
        <v>0</v>
      </c>
      <c r="L338" s="20">
        <f t="shared" si="1049"/>
        <v>12512</v>
      </c>
      <c r="M338" s="20">
        <f t="shared" si="1050"/>
        <v>12512</v>
      </c>
      <c r="N338" s="20">
        <f t="shared" si="1051"/>
        <v>12512</v>
      </c>
      <c r="O338" s="20">
        <f t="shared" si="1115"/>
        <v>0</v>
      </c>
      <c r="P338" s="20">
        <f t="shared" si="1115"/>
        <v>0</v>
      </c>
      <c r="Q338" s="20">
        <f t="shared" si="1115"/>
        <v>0</v>
      </c>
      <c r="R338" s="20">
        <f t="shared" si="991"/>
        <v>12512</v>
      </c>
      <c r="S338" s="20">
        <f t="shared" si="992"/>
        <v>12512</v>
      </c>
      <c r="T338" s="20">
        <f t="shared" si="993"/>
        <v>12512</v>
      </c>
      <c r="U338" s="20">
        <f t="shared" si="1115"/>
        <v>0</v>
      </c>
      <c r="V338" s="20">
        <f t="shared" si="994"/>
        <v>12512</v>
      </c>
      <c r="W338" s="20">
        <f t="shared" si="1115"/>
        <v>0</v>
      </c>
      <c r="X338" s="20">
        <f t="shared" si="1115"/>
        <v>0</v>
      </c>
      <c r="Y338" s="20">
        <f t="shared" si="1115"/>
        <v>0</v>
      </c>
      <c r="Z338" s="20">
        <f t="shared" si="995"/>
        <v>12512</v>
      </c>
      <c r="AA338" s="20">
        <f t="shared" si="996"/>
        <v>12512</v>
      </c>
      <c r="AB338" s="20">
        <f t="shared" si="997"/>
        <v>12512</v>
      </c>
      <c r="AC338" s="20">
        <f t="shared" si="1115"/>
        <v>0</v>
      </c>
      <c r="AD338" s="20">
        <f t="shared" si="1115"/>
        <v>0</v>
      </c>
      <c r="AE338" s="20">
        <f t="shared" si="1115"/>
        <v>0</v>
      </c>
      <c r="AF338" s="20">
        <f t="shared" si="998"/>
        <v>12512</v>
      </c>
      <c r="AG338" s="20">
        <f t="shared" si="999"/>
        <v>12512</v>
      </c>
      <c r="AH338" s="20">
        <f t="shared" si="1000"/>
        <v>12512</v>
      </c>
      <c r="AI338" s="20">
        <f t="shared" si="1115"/>
        <v>0</v>
      </c>
      <c r="AJ338" s="20">
        <f t="shared" si="1001"/>
        <v>12512</v>
      </c>
      <c r="AK338" s="20">
        <f t="shared" si="1115"/>
        <v>0</v>
      </c>
      <c r="AL338" s="20">
        <f t="shared" si="1115"/>
        <v>0</v>
      </c>
      <c r="AM338" s="20">
        <f t="shared" si="1115"/>
        <v>0</v>
      </c>
      <c r="AN338" s="20">
        <f t="shared" si="973"/>
        <v>12512</v>
      </c>
      <c r="AO338" s="20">
        <f t="shared" si="974"/>
        <v>12512</v>
      </c>
      <c r="AP338" s="20">
        <f t="shared" si="975"/>
        <v>12512</v>
      </c>
      <c r="AQ338" s="20">
        <f t="shared" si="1115"/>
        <v>0</v>
      </c>
      <c r="AR338" s="20">
        <f t="shared" si="1115"/>
        <v>0</v>
      </c>
      <c r="AS338" s="20">
        <f t="shared" si="1115"/>
        <v>0</v>
      </c>
      <c r="AT338" s="20">
        <f t="shared" si="976"/>
        <v>12512</v>
      </c>
      <c r="AU338" s="20">
        <f t="shared" si="977"/>
        <v>12512</v>
      </c>
      <c r="AV338" s="20">
        <f t="shared" si="978"/>
        <v>12512</v>
      </c>
      <c r="AW338" s="20">
        <f t="shared" si="1115"/>
        <v>0</v>
      </c>
      <c r="AX338" s="20">
        <f t="shared" si="1115"/>
        <v>0</v>
      </c>
      <c r="AY338" s="20">
        <f t="shared" si="1115"/>
        <v>0</v>
      </c>
      <c r="AZ338" s="20">
        <f t="shared" si="979"/>
        <v>12512</v>
      </c>
      <c r="BA338" s="20">
        <f t="shared" si="980"/>
        <v>12512</v>
      </c>
      <c r="BB338" s="20">
        <f t="shared" si="981"/>
        <v>12512</v>
      </c>
      <c r="BC338" s="20">
        <f t="shared" si="1115"/>
        <v>0</v>
      </c>
      <c r="BD338" s="20">
        <f t="shared" si="982"/>
        <v>12512</v>
      </c>
      <c r="BE338" s="20">
        <f t="shared" si="1115"/>
        <v>0</v>
      </c>
      <c r="BF338" s="20">
        <f t="shared" si="1115"/>
        <v>0</v>
      </c>
      <c r="BG338" s="20">
        <f t="shared" si="1115"/>
        <v>0</v>
      </c>
      <c r="BH338" s="20">
        <f t="shared" si="912"/>
        <v>12512</v>
      </c>
      <c r="BI338" s="20">
        <f t="shared" si="913"/>
        <v>12512</v>
      </c>
      <c r="BJ338" s="20">
        <f t="shared" si="914"/>
        <v>12512</v>
      </c>
      <c r="BK338" s="20">
        <f t="shared" si="1115"/>
        <v>0</v>
      </c>
      <c r="BL338" s="20">
        <f t="shared" si="1115"/>
        <v>0</v>
      </c>
      <c r="BM338" s="20">
        <f t="shared" si="915"/>
        <v>12512</v>
      </c>
      <c r="BN338" s="20">
        <f t="shared" si="916"/>
        <v>12512</v>
      </c>
      <c r="BO338" s="20">
        <f t="shared" si="1115"/>
        <v>0</v>
      </c>
      <c r="BP338" s="20">
        <f t="shared" si="1115"/>
        <v>0</v>
      </c>
      <c r="BQ338" s="20">
        <f t="shared" si="1115"/>
        <v>0</v>
      </c>
      <c r="BR338" s="20">
        <f t="shared" si="917"/>
        <v>12512</v>
      </c>
      <c r="BS338" s="20">
        <f t="shared" si="918"/>
        <v>12512</v>
      </c>
      <c r="BT338" s="20">
        <f t="shared" si="919"/>
        <v>12512</v>
      </c>
      <c r="BU338" s="20">
        <f t="shared" si="1115"/>
        <v>0</v>
      </c>
      <c r="BV338" s="20">
        <f t="shared" si="920"/>
        <v>12512</v>
      </c>
      <c r="BW338" s="20">
        <f t="shared" si="1115"/>
        <v>0</v>
      </c>
      <c r="BX338" s="20">
        <f t="shared" si="1115"/>
        <v>0</v>
      </c>
      <c r="BY338" s="20">
        <f t="shared" si="1111"/>
        <v>12512</v>
      </c>
      <c r="BZ338" s="20">
        <f t="shared" si="1112"/>
        <v>12512</v>
      </c>
      <c r="CA338" s="20">
        <f t="shared" si="1115"/>
        <v>0</v>
      </c>
      <c r="CB338" s="20">
        <f t="shared" si="1113"/>
        <v>12512</v>
      </c>
      <c r="CC338" s="20">
        <f t="shared" si="1115"/>
        <v>0</v>
      </c>
      <c r="CD338" s="20">
        <f t="shared" si="1114"/>
        <v>12512</v>
      </c>
      <c r="CE338" s="20">
        <f t="shared" si="1115"/>
        <v>0</v>
      </c>
    </row>
    <row r="339" spans="1:84" ht="47.25" x14ac:dyDescent="0.25">
      <c r="A339" s="10" t="s">
        <v>206</v>
      </c>
      <c r="B339" s="19">
        <v>600</v>
      </c>
      <c r="C339" s="10"/>
      <c r="D339" s="10"/>
      <c r="E339" s="25" t="s">
        <v>614</v>
      </c>
      <c r="F339" s="20">
        <f>F340</f>
        <v>12512</v>
      </c>
      <c r="G339" s="20">
        <f t="shared" si="1115"/>
        <v>12512</v>
      </c>
      <c r="H339" s="20">
        <f t="shared" si="1115"/>
        <v>12512</v>
      </c>
      <c r="I339" s="20">
        <f t="shared" si="1115"/>
        <v>0</v>
      </c>
      <c r="J339" s="20">
        <f t="shared" si="1115"/>
        <v>0</v>
      </c>
      <c r="K339" s="20">
        <f t="shared" si="1115"/>
        <v>0</v>
      </c>
      <c r="L339" s="20">
        <f t="shared" si="1049"/>
        <v>12512</v>
      </c>
      <c r="M339" s="20">
        <f t="shared" si="1050"/>
        <v>12512</v>
      </c>
      <c r="N339" s="20">
        <f t="shared" si="1051"/>
        <v>12512</v>
      </c>
      <c r="O339" s="20">
        <f t="shared" si="1115"/>
        <v>0</v>
      </c>
      <c r="P339" s="20">
        <f t="shared" si="1115"/>
        <v>0</v>
      </c>
      <c r="Q339" s="20">
        <f t="shared" si="1115"/>
        <v>0</v>
      </c>
      <c r="R339" s="20">
        <f t="shared" si="991"/>
        <v>12512</v>
      </c>
      <c r="S339" s="20">
        <f t="shared" si="992"/>
        <v>12512</v>
      </c>
      <c r="T339" s="20">
        <f t="shared" si="993"/>
        <v>12512</v>
      </c>
      <c r="U339" s="20">
        <f t="shared" si="1115"/>
        <v>0</v>
      </c>
      <c r="V339" s="20">
        <f t="shared" si="994"/>
        <v>12512</v>
      </c>
      <c r="W339" s="20">
        <f t="shared" si="1115"/>
        <v>0</v>
      </c>
      <c r="X339" s="20">
        <f t="shared" si="1115"/>
        <v>0</v>
      </c>
      <c r="Y339" s="20">
        <f t="shared" si="1115"/>
        <v>0</v>
      </c>
      <c r="Z339" s="20">
        <f t="shared" si="995"/>
        <v>12512</v>
      </c>
      <c r="AA339" s="20">
        <f t="shared" si="996"/>
        <v>12512</v>
      </c>
      <c r="AB339" s="20">
        <f t="shared" si="997"/>
        <v>12512</v>
      </c>
      <c r="AC339" s="20">
        <f t="shared" si="1115"/>
        <v>0</v>
      </c>
      <c r="AD339" s="20">
        <f t="shared" si="1115"/>
        <v>0</v>
      </c>
      <c r="AE339" s="20">
        <f t="shared" si="1115"/>
        <v>0</v>
      </c>
      <c r="AF339" s="20">
        <f t="shared" si="998"/>
        <v>12512</v>
      </c>
      <c r="AG339" s="20">
        <f t="shared" si="999"/>
        <v>12512</v>
      </c>
      <c r="AH339" s="20">
        <f t="shared" si="1000"/>
        <v>12512</v>
      </c>
      <c r="AI339" s="20">
        <f t="shared" si="1115"/>
        <v>0</v>
      </c>
      <c r="AJ339" s="20">
        <f t="shared" si="1001"/>
        <v>12512</v>
      </c>
      <c r="AK339" s="20">
        <f t="shared" si="1115"/>
        <v>0</v>
      </c>
      <c r="AL339" s="20">
        <f t="shared" si="1115"/>
        <v>0</v>
      </c>
      <c r="AM339" s="20">
        <f t="shared" si="1115"/>
        <v>0</v>
      </c>
      <c r="AN339" s="20">
        <f t="shared" si="973"/>
        <v>12512</v>
      </c>
      <c r="AO339" s="20">
        <f t="shared" si="974"/>
        <v>12512</v>
      </c>
      <c r="AP339" s="20">
        <f t="shared" si="975"/>
        <v>12512</v>
      </c>
      <c r="AQ339" s="20">
        <f t="shared" si="1115"/>
        <v>0</v>
      </c>
      <c r="AR339" s="20">
        <f t="shared" si="1115"/>
        <v>0</v>
      </c>
      <c r="AS339" s="20">
        <f t="shared" si="1115"/>
        <v>0</v>
      </c>
      <c r="AT339" s="20">
        <f t="shared" si="976"/>
        <v>12512</v>
      </c>
      <c r="AU339" s="20">
        <f t="shared" si="977"/>
        <v>12512</v>
      </c>
      <c r="AV339" s="20">
        <f t="shared" si="978"/>
        <v>12512</v>
      </c>
      <c r="AW339" s="20">
        <f t="shared" si="1115"/>
        <v>0</v>
      </c>
      <c r="AX339" s="20">
        <f t="shared" si="1115"/>
        <v>0</v>
      </c>
      <c r="AY339" s="20">
        <f t="shared" si="1115"/>
        <v>0</v>
      </c>
      <c r="AZ339" s="20">
        <f t="shared" si="979"/>
        <v>12512</v>
      </c>
      <c r="BA339" s="20">
        <f t="shared" si="980"/>
        <v>12512</v>
      </c>
      <c r="BB339" s="20">
        <f t="shared" si="981"/>
        <v>12512</v>
      </c>
      <c r="BC339" s="20">
        <f t="shared" si="1115"/>
        <v>0</v>
      </c>
      <c r="BD339" s="20">
        <f t="shared" si="982"/>
        <v>12512</v>
      </c>
      <c r="BE339" s="20">
        <f t="shared" si="1115"/>
        <v>0</v>
      </c>
      <c r="BF339" s="20">
        <f t="shared" si="1115"/>
        <v>0</v>
      </c>
      <c r="BG339" s="20">
        <f t="shared" si="1115"/>
        <v>0</v>
      </c>
      <c r="BH339" s="20">
        <f t="shared" si="912"/>
        <v>12512</v>
      </c>
      <c r="BI339" s="20">
        <f t="shared" si="913"/>
        <v>12512</v>
      </c>
      <c r="BJ339" s="20">
        <f t="shared" si="914"/>
        <v>12512</v>
      </c>
      <c r="BK339" s="20">
        <f t="shared" si="1115"/>
        <v>0</v>
      </c>
      <c r="BL339" s="20">
        <f t="shared" si="1115"/>
        <v>0</v>
      </c>
      <c r="BM339" s="20">
        <f t="shared" si="915"/>
        <v>12512</v>
      </c>
      <c r="BN339" s="20">
        <f t="shared" si="916"/>
        <v>12512</v>
      </c>
      <c r="BO339" s="20">
        <f t="shared" si="1115"/>
        <v>0</v>
      </c>
      <c r="BP339" s="20">
        <f t="shared" si="1115"/>
        <v>0</v>
      </c>
      <c r="BQ339" s="20">
        <f t="shared" si="1115"/>
        <v>0</v>
      </c>
      <c r="BR339" s="20">
        <f t="shared" si="917"/>
        <v>12512</v>
      </c>
      <c r="BS339" s="20">
        <f t="shared" si="918"/>
        <v>12512</v>
      </c>
      <c r="BT339" s="20">
        <f t="shared" si="919"/>
        <v>12512</v>
      </c>
      <c r="BU339" s="20">
        <f t="shared" si="1115"/>
        <v>0</v>
      </c>
      <c r="BV339" s="20">
        <f t="shared" si="920"/>
        <v>12512</v>
      </c>
      <c r="BW339" s="20">
        <f t="shared" si="1115"/>
        <v>0</v>
      </c>
      <c r="BX339" s="20">
        <f t="shared" si="1115"/>
        <v>0</v>
      </c>
      <c r="BY339" s="20">
        <f t="shared" si="1111"/>
        <v>12512</v>
      </c>
      <c r="BZ339" s="20">
        <f t="shared" si="1112"/>
        <v>12512</v>
      </c>
      <c r="CA339" s="20">
        <f t="shared" si="1115"/>
        <v>0</v>
      </c>
      <c r="CB339" s="20">
        <f t="shared" si="1113"/>
        <v>12512</v>
      </c>
      <c r="CC339" s="20">
        <f t="shared" si="1115"/>
        <v>0</v>
      </c>
      <c r="CD339" s="20">
        <f t="shared" si="1114"/>
        <v>12512</v>
      </c>
      <c r="CE339" s="20">
        <f t="shared" si="1115"/>
        <v>0</v>
      </c>
    </row>
    <row r="340" spans="1:84" ht="47.25" x14ac:dyDescent="0.25">
      <c r="A340" s="10" t="s">
        <v>206</v>
      </c>
      <c r="B340" s="19">
        <v>630</v>
      </c>
      <c r="C340" s="10"/>
      <c r="D340" s="10"/>
      <c r="E340" s="25" t="s">
        <v>617</v>
      </c>
      <c r="F340" s="20">
        <f>F341</f>
        <v>12512</v>
      </c>
      <c r="G340" s="20">
        <f t="shared" si="1115"/>
        <v>12512</v>
      </c>
      <c r="H340" s="20">
        <f t="shared" si="1115"/>
        <v>12512</v>
      </c>
      <c r="I340" s="20">
        <f t="shared" si="1115"/>
        <v>0</v>
      </c>
      <c r="J340" s="20">
        <f t="shared" si="1115"/>
        <v>0</v>
      </c>
      <c r="K340" s="20">
        <f t="shared" si="1115"/>
        <v>0</v>
      </c>
      <c r="L340" s="20">
        <f t="shared" si="1049"/>
        <v>12512</v>
      </c>
      <c r="M340" s="20">
        <f t="shared" si="1050"/>
        <v>12512</v>
      </c>
      <c r="N340" s="20">
        <f t="shared" si="1051"/>
        <v>12512</v>
      </c>
      <c r="O340" s="20">
        <f t="shared" si="1115"/>
        <v>0</v>
      </c>
      <c r="P340" s="20">
        <f t="shared" si="1115"/>
        <v>0</v>
      </c>
      <c r="Q340" s="20">
        <f t="shared" si="1115"/>
        <v>0</v>
      </c>
      <c r="R340" s="20">
        <f t="shared" si="991"/>
        <v>12512</v>
      </c>
      <c r="S340" s="20">
        <f t="shared" si="992"/>
        <v>12512</v>
      </c>
      <c r="T340" s="20">
        <f t="shared" si="993"/>
        <v>12512</v>
      </c>
      <c r="U340" s="20">
        <f t="shared" si="1115"/>
        <v>0</v>
      </c>
      <c r="V340" s="20">
        <f t="shared" si="994"/>
        <v>12512</v>
      </c>
      <c r="W340" s="20">
        <f t="shared" si="1115"/>
        <v>0</v>
      </c>
      <c r="X340" s="20">
        <f t="shared" si="1115"/>
        <v>0</v>
      </c>
      <c r="Y340" s="20">
        <f t="shared" si="1115"/>
        <v>0</v>
      </c>
      <c r="Z340" s="20">
        <f t="shared" si="995"/>
        <v>12512</v>
      </c>
      <c r="AA340" s="20">
        <f t="shared" si="996"/>
        <v>12512</v>
      </c>
      <c r="AB340" s="20">
        <f t="shared" si="997"/>
        <v>12512</v>
      </c>
      <c r="AC340" s="20">
        <f t="shared" si="1115"/>
        <v>0</v>
      </c>
      <c r="AD340" s="20">
        <f t="shared" si="1115"/>
        <v>0</v>
      </c>
      <c r="AE340" s="20">
        <f t="shared" si="1115"/>
        <v>0</v>
      </c>
      <c r="AF340" s="20">
        <f t="shared" si="998"/>
        <v>12512</v>
      </c>
      <c r="AG340" s="20">
        <f t="shared" si="999"/>
        <v>12512</v>
      </c>
      <c r="AH340" s="20">
        <f t="shared" si="1000"/>
        <v>12512</v>
      </c>
      <c r="AI340" s="20">
        <f t="shared" si="1115"/>
        <v>0</v>
      </c>
      <c r="AJ340" s="20">
        <f t="shared" si="1001"/>
        <v>12512</v>
      </c>
      <c r="AK340" s="20">
        <f t="shared" si="1115"/>
        <v>0</v>
      </c>
      <c r="AL340" s="20">
        <f t="shared" si="1115"/>
        <v>0</v>
      </c>
      <c r="AM340" s="20">
        <f t="shared" si="1115"/>
        <v>0</v>
      </c>
      <c r="AN340" s="20">
        <f t="shared" si="973"/>
        <v>12512</v>
      </c>
      <c r="AO340" s="20">
        <f t="shared" si="974"/>
        <v>12512</v>
      </c>
      <c r="AP340" s="20">
        <f t="shared" si="975"/>
        <v>12512</v>
      </c>
      <c r="AQ340" s="20">
        <f t="shared" si="1115"/>
        <v>0</v>
      </c>
      <c r="AR340" s="20">
        <f t="shared" si="1115"/>
        <v>0</v>
      </c>
      <c r="AS340" s="20">
        <f t="shared" si="1115"/>
        <v>0</v>
      </c>
      <c r="AT340" s="20">
        <f t="shared" si="976"/>
        <v>12512</v>
      </c>
      <c r="AU340" s="20">
        <f t="shared" si="977"/>
        <v>12512</v>
      </c>
      <c r="AV340" s="20">
        <f t="shared" si="978"/>
        <v>12512</v>
      </c>
      <c r="AW340" s="20">
        <f t="shared" si="1115"/>
        <v>0</v>
      </c>
      <c r="AX340" s="20">
        <f t="shared" si="1115"/>
        <v>0</v>
      </c>
      <c r="AY340" s="20">
        <f t="shared" si="1115"/>
        <v>0</v>
      </c>
      <c r="AZ340" s="20">
        <f t="shared" si="979"/>
        <v>12512</v>
      </c>
      <c r="BA340" s="20">
        <f t="shared" si="980"/>
        <v>12512</v>
      </c>
      <c r="BB340" s="20">
        <f t="shared" si="981"/>
        <v>12512</v>
      </c>
      <c r="BC340" s="20">
        <f t="shared" si="1115"/>
        <v>0</v>
      </c>
      <c r="BD340" s="20">
        <f t="shared" si="982"/>
        <v>12512</v>
      </c>
      <c r="BE340" s="20">
        <f t="shared" si="1115"/>
        <v>0</v>
      </c>
      <c r="BF340" s="20">
        <f t="shared" si="1115"/>
        <v>0</v>
      </c>
      <c r="BG340" s="20">
        <f t="shared" si="1115"/>
        <v>0</v>
      </c>
      <c r="BH340" s="20">
        <f t="shared" si="912"/>
        <v>12512</v>
      </c>
      <c r="BI340" s="20">
        <f t="shared" si="913"/>
        <v>12512</v>
      </c>
      <c r="BJ340" s="20">
        <f t="shared" si="914"/>
        <v>12512</v>
      </c>
      <c r="BK340" s="20">
        <f t="shared" si="1115"/>
        <v>0</v>
      </c>
      <c r="BL340" s="20">
        <f t="shared" si="1115"/>
        <v>0</v>
      </c>
      <c r="BM340" s="20">
        <f t="shared" si="915"/>
        <v>12512</v>
      </c>
      <c r="BN340" s="20">
        <f t="shared" si="916"/>
        <v>12512</v>
      </c>
      <c r="BO340" s="20">
        <f t="shared" si="1115"/>
        <v>0</v>
      </c>
      <c r="BP340" s="20">
        <f t="shared" si="1115"/>
        <v>0</v>
      </c>
      <c r="BQ340" s="20">
        <f t="shared" si="1115"/>
        <v>0</v>
      </c>
      <c r="BR340" s="20">
        <f t="shared" si="917"/>
        <v>12512</v>
      </c>
      <c r="BS340" s="20">
        <f t="shared" si="918"/>
        <v>12512</v>
      </c>
      <c r="BT340" s="20">
        <f t="shared" si="919"/>
        <v>12512</v>
      </c>
      <c r="BU340" s="20">
        <f t="shared" si="1115"/>
        <v>0</v>
      </c>
      <c r="BV340" s="20">
        <f t="shared" si="920"/>
        <v>12512</v>
      </c>
      <c r="BW340" s="20">
        <f t="shared" si="1115"/>
        <v>0</v>
      </c>
      <c r="BX340" s="20">
        <f t="shared" si="1115"/>
        <v>0</v>
      </c>
      <c r="BY340" s="20">
        <f t="shared" si="1111"/>
        <v>12512</v>
      </c>
      <c r="BZ340" s="20">
        <f t="shared" si="1112"/>
        <v>12512</v>
      </c>
      <c r="CA340" s="20">
        <f t="shared" si="1115"/>
        <v>0</v>
      </c>
      <c r="CB340" s="20">
        <f t="shared" si="1113"/>
        <v>12512</v>
      </c>
      <c r="CC340" s="20">
        <f t="shared" si="1115"/>
        <v>0</v>
      </c>
      <c r="CD340" s="20">
        <f t="shared" si="1114"/>
        <v>12512</v>
      </c>
      <c r="CE340" s="20">
        <f t="shared" si="1115"/>
        <v>0</v>
      </c>
    </row>
    <row r="341" spans="1:84" x14ac:dyDescent="0.25">
      <c r="A341" s="10" t="s">
        <v>206</v>
      </c>
      <c r="B341" s="19">
        <v>630</v>
      </c>
      <c r="C341" s="10" t="s">
        <v>339</v>
      </c>
      <c r="D341" s="10" t="s">
        <v>332</v>
      </c>
      <c r="E341" s="25" t="s">
        <v>596</v>
      </c>
      <c r="F341" s="20">
        <v>12512</v>
      </c>
      <c r="G341" s="20">
        <v>12512</v>
      </c>
      <c r="H341" s="20">
        <v>12512</v>
      </c>
      <c r="I341" s="20"/>
      <c r="J341" s="20"/>
      <c r="K341" s="20"/>
      <c r="L341" s="20">
        <f t="shared" si="1049"/>
        <v>12512</v>
      </c>
      <c r="M341" s="20">
        <f t="shared" si="1050"/>
        <v>12512</v>
      </c>
      <c r="N341" s="20">
        <f t="shared" si="1051"/>
        <v>12512</v>
      </c>
      <c r="O341" s="20"/>
      <c r="P341" s="20"/>
      <c r="Q341" s="20"/>
      <c r="R341" s="20">
        <f t="shared" si="991"/>
        <v>12512</v>
      </c>
      <c r="S341" s="20">
        <f t="shared" si="992"/>
        <v>12512</v>
      </c>
      <c r="T341" s="20">
        <f t="shared" si="993"/>
        <v>12512</v>
      </c>
      <c r="U341" s="20"/>
      <c r="V341" s="20">
        <f t="shared" si="994"/>
        <v>12512</v>
      </c>
      <c r="W341" s="20"/>
      <c r="X341" s="20"/>
      <c r="Y341" s="20"/>
      <c r="Z341" s="20">
        <f t="shared" si="995"/>
        <v>12512</v>
      </c>
      <c r="AA341" s="20">
        <f t="shared" si="996"/>
        <v>12512</v>
      </c>
      <c r="AB341" s="20">
        <f t="shared" si="997"/>
        <v>12512</v>
      </c>
      <c r="AC341" s="20"/>
      <c r="AD341" s="20"/>
      <c r="AE341" s="20"/>
      <c r="AF341" s="20">
        <f t="shared" si="998"/>
        <v>12512</v>
      </c>
      <c r="AG341" s="20">
        <f t="shared" si="999"/>
        <v>12512</v>
      </c>
      <c r="AH341" s="20">
        <f t="shared" si="1000"/>
        <v>12512</v>
      </c>
      <c r="AI341" s="20"/>
      <c r="AJ341" s="20">
        <f t="shared" si="1001"/>
        <v>12512</v>
      </c>
      <c r="AK341" s="20"/>
      <c r="AL341" s="20"/>
      <c r="AM341" s="20"/>
      <c r="AN341" s="20">
        <f t="shared" si="973"/>
        <v>12512</v>
      </c>
      <c r="AO341" s="20">
        <f t="shared" si="974"/>
        <v>12512</v>
      </c>
      <c r="AP341" s="20">
        <f t="shared" si="975"/>
        <v>12512</v>
      </c>
      <c r="AQ341" s="20"/>
      <c r="AR341" s="20"/>
      <c r="AS341" s="20"/>
      <c r="AT341" s="20">
        <f t="shared" si="976"/>
        <v>12512</v>
      </c>
      <c r="AU341" s="20">
        <f t="shared" si="977"/>
        <v>12512</v>
      </c>
      <c r="AV341" s="20">
        <f t="shared" si="978"/>
        <v>12512</v>
      </c>
      <c r="AW341" s="20"/>
      <c r="AX341" s="20"/>
      <c r="AY341" s="20"/>
      <c r="AZ341" s="20">
        <f t="shared" si="979"/>
        <v>12512</v>
      </c>
      <c r="BA341" s="20">
        <f t="shared" si="980"/>
        <v>12512</v>
      </c>
      <c r="BB341" s="20">
        <f t="shared" si="981"/>
        <v>12512</v>
      </c>
      <c r="BC341" s="20"/>
      <c r="BD341" s="20">
        <f t="shared" si="982"/>
        <v>12512</v>
      </c>
      <c r="BE341" s="20"/>
      <c r="BF341" s="20"/>
      <c r="BG341" s="20"/>
      <c r="BH341" s="20">
        <f t="shared" si="912"/>
        <v>12512</v>
      </c>
      <c r="BI341" s="20">
        <f t="shared" si="913"/>
        <v>12512</v>
      </c>
      <c r="BJ341" s="20">
        <f t="shared" si="914"/>
        <v>12512</v>
      </c>
      <c r="BK341" s="20"/>
      <c r="BL341" s="20"/>
      <c r="BM341" s="20">
        <f t="shared" si="915"/>
        <v>12512</v>
      </c>
      <c r="BN341" s="20">
        <f t="shared" si="916"/>
        <v>12512</v>
      </c>
      <c r="BO341" s="20"/>
      <c r="BP341" s="20"/>
      <c r="BQ341" s="20"/>
      <c r="BR341" s="20">
        <f t="shared" si="917"/>
        <v>12512</v>
      </c>
      <c r="BS341" s="20">
        <f t="shared" si="918"/>
        <v>12512</v>
      </c>
      <c r="BT341" s="20">
        <f t="shared" si="919"/>
        <v>12512</v>
      </c>
      <c r="BU341" s="20"/>
      <c r="BV341" s="20">
        <f t="shared" si="920"/>
        <v>12512</v>
      </c>
      <c r="BW341" s="20"/>
      <c r="BX341" s="20"/>
      <c r="BY341" s="20">
        <f t="shared" si="1111"/>
        <v>12512</v>
      </c>
      <c r="BZ341" s="20">
        <f t="shared" si="1112"/>
        <v>12512</v>
      </c>
      <c r="CA341" s="20"/>
      <c r="CB341" s="20">
        <f t="shared" si="1113"/>
        <v>12512</v>
      </c>
      <c r="CC341" s="20"/>
      <c r="CD341" s="20">
        <f t="shared" si="1114"/>
        <v>12512</v>
      </c>
      <c r="CE341" s="20"/>
    </row>
    <row r="342" spans="1:84" ht="47.25" x14ac:dyDescent="0.25">
      <c r="A342" s="10" t="s">
        <v>1304</v>
      </c>
      <c r="B342" s="19"/>
      <c r="C342" s="10"/>
      <c r="D342" s="10"/>
      <c r="E342" s="31" t="s">
        <v>1309</v>
      </c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>
        <f t="shared" ref="BS342:BT344" si="1116">BS343</f>
        <v>0</v>
      </c>
      <c r="BT342" s="20">
        <f t="shared" si="1116"/>
        <v>0</v>
      </c>
      <c r="BU342" s="20"/>
      <c r="BV342" s="20">
        <f t="shared" ref="BV342:CE344" si="1117">BV343</f>
        <v>0</v>
      </c>
      <c r="BW342" s="20">
        <f t="shared" si="1117"/>
        <v>7301.2740000000003</v>
      </c>
      <c r="BX342" s="20">
        <f t="shared" si="1117"/>
        <v>0</v>
      </c>
      <c r="BY342" s="20">
        <f t="shared" si="1111"/>
        <v>7301.2740000000003</v>
      </c>
      <c r="BZ342" s="20">
        <f t="shared" si="1112"/>
        <v>0</v>
      </c>
      <c r="CA342" s="20">
        <f t="shared" si="1117"/>
        <v>0</v>
      </c>
      <c r="CB342" s="20">
        <f t="shared" si="1113"/>
        <v>7301.2740000000003</v>
      </c>
      <c r="CC342" s="20">
        <f t="shared" si="1117"/>
        <v>0</v>
      </c>
      <c r="CD342" s="20">
        <f t="shared" si="1114"/>
        <v>7301.2740000000003</v>
      </c>
      <c r="CE342" s="20">
        <f t="shared" si="1117"/>
        <v>0</v>
      </c>
    </row>
    <row r="343" spans="1:84" ht="47.25" x14ac:dyDescent="0.25">
      <c r="A343" s="10" t="s">
        <v>1304</v>
      </c>
      <c r="B343" s="19">
        <v>600</v>
      </c>
      <c r="C343" s="10"/>
      <c r="D343" s="10"/>
      <c r="E343" s="25" t="s">
        <v>614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>
        <f t="shared" si="1116"/>
        <v>0</v>
      </c>
      <c r="BT343" s="20">
        <f t="shared" si="1116"/>
        <v>0</v>
      </c>
      <c r="BU343" s="20"/>
      <c r="BV343" s="20">
        <f t="shared" si="1117"/>
        <v>0</v>
      </c>
      <c r="BW343" s="20">
        <f t="shared" si="1117"/>
        <v>7301.2740000000003</v>
      </c>
      <c r="BX343" s="20">
        <f t="shared" si="1117"/>
        <v>0</v>
      </c>
      <c r="BY343" s="20">
        <f t="shared" si="1111"/>
        <v>7301.2740000000003</v>
      </c>
      <c r="BZ343" s="20">
        <f t="shared" si="1112"/>
        <v>0</v>
      </c>
      <c r="CA343" s="20">
        <f t="shared" si="1117"/>
        <v>0</v>
      </c>
      <c r="CB343" s="20">
        <f t="shared" si="1113"/>
        <v>7301.2740000000003</v>
      </c>
      <c r="CC343" s="20">
        <f t="shared" si="1117"/>
        <v>0</v>
      </c>
      <c r="CD343" s="20">
        <f t="shared" si="1114"/>
        <v>7301.2740000000003</v>
      </c>
      <c r="CE343" s="20">
        <f t="shared" si="1117"/>
        <v>0</v>
      </c>
    </row>
    <row r="344" spans="1:84" ht="47.25" x14ac:dyDescent="0.25">
      <c r="A344" s="10" t="s">
        <v>1304</v>
      </c>
      <c r="B344" s="19">
        <v>630</v>
      </c>
      <c r="C344" s="10"/>
      <c r="D344" s="10"/>
      <c r="E344" s="25" t="s">
        <v>617</v>
      </c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>
        <f t="shared" si="1116"/>
        <v>0</v>
      </c>
      <c r="BT344" s="20">
        <f t="shared" si="1116"/>
        <v>0</v>
      </c>
      <c r="BU344" s="20"/>
      <c r="BV344" s="20">
        <f t="shared" si="1117"/>
        <v>0</v>
      </c>
      <c r="BW344" s="20">
        <f t="shared" si="1117"/>
        <v>7301.2740000000003</v>
      </c>
      <c r="BX344" s="20">
        <f t="shared" si="1117"/>
        <v>0</v>
      </c>
      <c r="BY344" s="20">
        <f t="shared" si="1111"/>
        <v>7301.2740000000003</v>
      </c>
      <c r="BZ344" s="20">
        <f t="shared" si="1112"/>
        <v>0</v>
      </c>
      <c r="CA344" s="20">
        <f t="shared" si="1117"/>
        <v>0</v>
      </c>
      <c r="CB344" s="20">
        <f t="shared" si="1113"/>
        <v>7301.2740000000003</v>
      </c>
      <c r="CC344" s="20">
        <f t="shared" si="1117"/>
        <v>0</v>
      </c>
      <c r="CD344" s="20">
        <f t="shared" si="1114"/>
        <v>7301.2740000000003</v>
      </c>
      <c r="CE344" s="20">
        <f t="shared" si="1117"/>
        <v>0</v>
      </c>
    </row>
    <row r="345" spans="1:84" x14ac:dyDescent="0.25">
      <c r="A345" s="10" t="s">
        <v>1304</v>
      </c>
      <c r="B345" s="19">
        <v>630</v>
      </c>
      <c r="C345" s="10" t="s">
        <v>339</v>
      </c>
      <c r="D345" s="10" t="s">
        <v>332</v>
      </c>
      <c r="E345" s="25" t="s">
        <v>596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>
        <v>0</v>
      </c>
      <c r="BT345" s="20">
        <v>0</v>
      </c>
      <c r="BU345" s="20"/>
      <c r="BV345" s="20">
        <v>0</v>
      </c>
      <c r="BW345" s="20">
        <v>7301.2740000000003</v>
      </c>
      <c r="BX345" s="20"/>
      <c r="BY345" s="20">
        <f t="shared" si="1111"/>
        <v>7301.2740000000003</v>
      </c>
      <c r="BZ345" s="20">
        <f t="shared" si="1112"/>
        <v>0</v>
      </c>
      <c r="CA345" s="20"/>
      <c r="CB345" s="20">
        <f t="shared" si="1113"/>
        <v>7301.2740000000003</v>
      </c>
      <c r="CC345" s="20"/>
      <c r="CD345" s="20">
        <f t="shared" si="1114"/>
        <v>7301.2740000000003</v>
      </c>
      <c r="CE345" s="20"/>
    </row>
    <row r="346" spans="1:84" ht="47.25" x14ac:dyDescent="0.25">
      <c r="A346" s="10" t="s">
        <v>379</v>
      </c>
      <c r="B346" s="19"/>
      <c r="C346" s="10"/>
      <c r="D346" s="10"/>
      <c r="E346" s="25" t="s">
        <v>695</v>
      </c>
      <c r="F346" s="20">
        <f>F347+F355+F363+F368+F373+F420</f>
        <v>572663.1</v>
      </c>
      <c r="G346" s="20">
        <f t="shared" ref="G346:K346" si="1118">G347+G355+G363+G368+G373+G420</f>
        <v>567590.79999999993</v>
      </c>
      <c r="H346" s="20">
        <f t="shared" si="1118"/>
        <v>567590.79999999993</v>
      </c>
      <c r="I346" s="20">
        <f t="shared" si="1118"/>
        <v>-8393.5999999999985</v>
      </c>
      <c r="J346" s="20">
        <f t="shared" si="1118"/>
        <v>-6440.0000000000009</v>
      </c>
      <c r="K346" s="20">
        <f t="shared" si="1118"/>
        <v>-6440.0000000000009</v>
      </c>
      <c r="L346" s="20">
        <f t="shared" si="1049"/>
        <v>564269.5</v>
      </c>
      <c r="M346" s="20">
        <f t="shared" si="1050"/>
        <v>561150.79999999993</v>
      </c>
      <c r="N346" s="20">
        <f t="shared" si="1051"/>
        <v>561150.79999999993</v>
      </c>
      <c r="O346" s="20">
        <f t="shared" ref="O346:Q346" si="1119">O347+O355+O363+O368+O373+O420</f>
        <v>0</v>
      </c>
      <c r="P346" s="20">
        <f t="shared" si="1119"/>
        <v>0</v>
      </c>
      <c r="Q346" s="20">
        <f t="shared" si="1119"/>
        <v>0</v>
      </c>
      <c r="R346" s="20">
        <f t="shared" si="991"/>
        <v>564269.5</v>
      </c>
      <c r="S346" s="20">
        <f t="shared" si="992"/>
        <v>561150.79999999993</v>
      </c>
      <c r="T346" s="20">
        <f t="shared" si="993"/>
        <v>561150.79999999993</v>
      </c>
      <c r="U346" s="20">
        <f t="shared" ref="U346" si="1120">U347+U355+U363+U368+U373+U420</f>
        <v>0</v>
      </c>
      <c r="V346" s="20">
        <f t="shared" si="994"/>
        <v>564269.5</v>
      </c>
      <c r="W346" s="20">
        <f t="shared" ref="W346:Y346" si="1121">W347+W355+W363+W368+W373+W420</f>
        <v>0</v>
      </c>
      <c r="X346" s="20">
        <f t="shared" si="1121"/>
        <v>0</v>
      </c>
      <c r="Y346" s="20">
        <f t="shared" si="1121"/>
        <v>0</v>
      </c>
      <c r="Z346" s="20">
        <f t="shared" si="995"/>
        <v>564269.5</v>
      </c>
      <c r="AA346" s="20">
        <f t="shared" si="996"/>
        <v>561150.79999999993</v>
      </c>
      <c r="AB346" s="20">
        <f t="shared" si="997"/>
        <v>561150.79999999993</v>
      </c>
      <c r="AC346" s="20">
        <f>AC347+AC355+AC363+AC368+AC373+AC420+AC384</f>
        <v>716.42</v>
      </c>
      <c r="AD346" s="20">
        <f t="shared" ref="AD346:AE346" si="1122">AD347+AD355+AD363+AD368+AD373+AD420+AD384</f>
        <v>0</v>
      </c>
      <c r="AE346" s="20">
        <f t="shared" si="1122"/>
        <v>0</v>
      </c>
      <c r="AF346" s="20">
        <f t="shared" si="998"/>
        <v>564985.92000000004</v>
      </c>
      <c r="AG346" s="20">
        <f t="shared" si="999"/>
        <v>561150.79999999993</v>
      </c>
      <c r="AH346" s="20">
        <f t="shared" si="1000"/>
        <v>561150.79999999993</v>
      </c>
      <c r="AI346" s="20">
        <f t="shared" ref="AI346" si="1123">AI347+AI355+AI363+AI368+AI373+AI420+AI384</f>
        <v>-3884.7</v>
      </c>
      <c r="AJ346" s="20">
        <f t="shared" si="1001"/>
        <v>561101.22000000009</v>
      </c>
      <c r="AK346" s="20">
        <f>AK347+AK355+AK363+AK368+AK373+AK420+AK384+AK388</f>
        <v>-2001.4150000000009</v>
      </c>
      <c r="AL346" s="20">
        <f t="shared" ref="AL346:AM346" si="1124">AL347+AL355+AL363+AL368+AL373+AL420+AL384+AL388</f>
        <v>-17621.099999999999</v>
      </c>
      <c r="AM346" s="20">
        <f t="shared" si="1124"/>
        <v>-17621.099999999999</v>
      </c>
      <c r="AN346" s="20">
        <f t="shared" si="973"/>
        <v>559099.80500000005</v>
      </c>
      <c r="AO346" s="20">
        <f t="shared" si="974"/>
        <v>543529.69999999995</v>
      </c>
      <c r="AP346" s="20">
        <f t="shared" si="975"/>
        <v>543529.69999999995</v>
      </c>
      <c r="AQ346" s="20">
        <f>AQ347+AQ355+AQ363+AQ368+AQ373+AQ420+AQ384+AQ388+AQ392</f>
        <v>2847.8759999999997</v>
      </c>
      <c r="AR346" s="20">
        <f t="shared" ref="AR346:AS346" si="1125">AR347+AR355+AR363+AR368+AR373+AR420+AR384+AR388+AR392</f>
        <v>3542.348</v>
      </c>
      <c r="AS346" s="20">
        <f t="shared" si="1125"/>
        <v>3542.348</v>
      </c>
      <c r="AT346" s="20">
        <f t="shared" si="976"/>
        <v>561947.6810000001</v>
      </c>
      <c r="AU346" s="20">
        <f t="shared" si="977"/>
        <v>547072.04799999995</v>
      </c>
      <c r="AV346" s="20">
        <f t="shared" si="978"/>
        <v>547072.04799999995</v>
      </c>
      <c r="AW346" s="20">
        <f>AW347+AW355+AW363+AW368+AW373+AW420+AW384+AW388+AW392+AW396</f>
        <v>-339.83699999999999</v>
      </c>
      <c r="AX346" s="20">
        <f>AX347+AX355+AX363+AX368+AX373+AX420+AX384+AX388+AX392+AX396</f>
        <v>-671.9</v>
      </c>
      <c r="AY346" s="20">
        <f>AY347+AY355+AY363+AY368+AY373+AY420+AY384+AY388+AY392+AY396</f>
        <v>-671.9</v>
      </c>
      <c r="AZ346" s="20">
        <f t="shared" si="979"/>
        <v>561607.84400000004</v>
      </c>
      <c r="BA346" s="20">
        <f t="shared" si="980"/>
        <v>546400.14799999993</v>
      </c>
      <c r="BB346" s="20">
        <f t="shared" si="981"/>
        <v>546400.14799999993</v>
      </c>
      <c r="BC346" s="20">
        <f t="shared" ref="BC346" si="1126">BC347+BC355+BC363+BC368+BC373+BC420+BC384+BC388+BC392+BC396</f>
        <v>0</v>
      </c>
      <c r="BD346" s="20">
        <f t="shared" si="982"/>
        <v>561607.84400000004</v>
      </c>
      <c r="BE346" s="20">
        <f t="shared" ref="BE346:BG346" si="1127">BE347+BE355+BE363+BE368+BE373+BE420+BE384+BE388+BE392+BE396</f>
        <v>1457.2380000000001</v>
      </c>
      <c r="BF346" s="20">
        <f t="shared" si="1127"/>
        <v>0</v>
      </c>
      <c r="BG346" s="20">
        <f t="shared" si="1127"/>
        <v>0</v>
      </c>
      <c r="BH346" s="20">
        <f t="shared" si="912"/>
        <v>563065.08200000005</v>
      </c>
      <c r="BI346" s="20">
        <f t="shared" si="913"/>
        <v>546400.14799999993</v>
      </c>
      <c r="BJ346" s="20">
        <f t="shared" si="914"/>
        <v>546400.14799999993</v>
      </c>
      <c r="BK346" s="20">
        <f t="shared" ref="BK346:BL346" si="1128">BK347+BK355+BK363+BK368+BK373+BK420+BK384+BK388+BK392+BK396</f>
        <v>0</v>
      </c>
      <c r="BL346" s="20">
        <f t="shared" si="1128"/>
        <v>0</v>
      </c>
      <c r="BM346" s="20">
        <f t="shared" si="915"/>
        <v>563065.08200000005</v>
      </c>
      <c r="BN346" s="20">
        <f t="shared" si="916"/>
        <v>546400.14799999993</v>
      </c>
      <c r="BO346" s="20">
        <f>BO347+BO355+BO363+BO368+BO373+BO420+BO384+BO388+BO392+BO396+BO404+BO400</f>
        <v>6136.8240000000005</v>
      </c>
      <c r="BP346" s="20">
        <f t="shared" ref="BP346:BQ346" si="1129">BP347+BP355+BP363+BP368+BP373+BP420+BP384+BP388+BP392+BP396+BP404+BP400</f>
        <v>0</v>
      </c>
      <c r="BQ346" s="20">
        <f t="shared" si="1129"/>
        <v>0</v>
      </c>
      <c r="BR346" s="20">
        <f t="shared" si="917"/>
        <v>569201.90600000008</v>
      </c>
      <c r="BS346" s="20">
        <f t="shared" si="918"/>
        <v>546400.14799999993</v>
      </c>
      <c r="BT346" s="20">
        <f t="shared" si="919"/>
        <v>546400.14799999993</v>
      </c>
      <c r="BU346" s="20">
        <f t="shared" ref="BU346" si="1130">BU347+BU355+BU363+BU368+BU373+BU420+BU384+BU388+BU392+BU396+BU404+BU400</f>
        <v>0</v>
      </c>
      <c r="BV346" s="20">
        <f t="shared" si="920"/>
        <v>569201.90600000008</v>
      </c>
      <c r="BW346" s="20">
        <f>BW347+BW355+BW363+BW368+BW373+BW420+BW384+BW388+BW392+BW396+BW404+BW400+BW412+BW416+BW408</f>
        <v>3452.8229999999999</v>
      </c>
      <c r="BX346" s="20">
        <f t="shared" ref="BX346:CE346" si="1131">BX347+BX355+BX363+BX368+BX373+BX420+BX384+BX388+BX392+BX396+BX404+BX400+BX412+BX416+BX408</f>
        <v>0</v>
      </c>
      <c r="BY346" s="20">
        <f t="shared" si="1111"/>
        <v>572654.72900000005</v>
      </c>
      <c r="BZ346" s="20">
        <f t="shared" si="1112"/>
        <v>546400.14799999993</v>
      </c>
      <c r="CA346" s="20">
        <f t="shared" ref="CA346" si="1132">CA347+CA355+CA363+CA368+CA373+CA420+CA384+CA388+CA392+CA396+CA404+CA400+CA412+CA416+CA408</f>
        <v>0</v>
      </c>
      <c r="CB346" s="20">
        <f t="shared" si="1113"/>
        <v>572654.72900000005</v>
      </c>
      <c r="CC346" s="20">
        <f t="shared" ref="CC346" si="1133">CC347+CC355+CC363+CC368+CC373+CC420+CC384+CC388+CC392+CC396+CC404+CC400+CC412+CC416+CC408</f>
        <v>0</v>
      </c>
      <c r="CD346" s="20">
        <f t="shared" si="1114"/>
        <v>572654.72900000005</v>
      </c>
      <c r="CE346" s="20">
        <f t="shared" si="1131"/>
        <v>0</v>
      </c>
    </row>
    <row r="347" spans="1:84" ht="78.75" x14ac:dyDescent="0.25">
      <c r="A347" s="10" t="s">
        <v>207</v>
      </c>
      <c r="B347" s="19"/>
      <c r="C347" s="10"/>
      <c r="D347" s="10"/>
      <c r="E347" s="25" t="s">
        <v>657</v>
      </c>
      <c r="F347" s="20">
        <f>F348</f>
        <v>504096.5</v>
      </c>
      <c r="G347" s="20">
        <f t="shared" ref="G347:CE347" si="1134">G348</f>
        <v>502908.89999999997</v>
      </c>
      <c r="H347" s="20">
        <f t="shared" si="1134"/>
        <v>502908.89999999997</v>
      </c>
      <c r="I347" s="20">
        <f t="shared" si="1134"/>
        <v>0</v>
      </c>
      <c r="J347" s="20">
        <f t="shared" si="1134"/>
        <v>0</v>
      </c>
      <c r="K347" s="20">
        <f t="shared" si="1134"/>
        <v>0</v>
      </c>
      <c r="L347" s="20">
        <f t="shared" si="1049"/>
        <v>504096.5</v>
      </c>
      <c r="M347" s="20">
        <f t="shared" si="1050"/>
        <v>502908.89999999997</v>
      </c>
      <c r="N347" s="20">
        <f t="shared" si="1051"/>
        <v>502908.89999999997</v>
      </c>
      <c r="O347" s="20">
        <f t="shared" si="1134"/>
        <v>0</v>
      </c>
      <c r="P347" s="20">
        <f t="shared" si="1134"/>
        <v>0</v>
      </c>
      <c r="Q347" s="20">
        <f t="shared" si="1134"/>
        <v>0</v>
      </c>
      <c r="R347" s="20">
        <f t="shared" si="991"/>
        <v>504096.5</v>
      </c>
      <c r="S347" s="20">
        <f t="shared" si="992"/>
        <v>502908.89999999997</v>
      </c>
      <c r="T347" s="20">
        <f t="shared" si="993"/>
        <v>502908.89999999997</v>
      </c>
      <c r="U347" s="20">
        <f t="shared" si="1134"/>
        <v>0</v>
      </c>
      <c r="V347" s="20">
        <f t="shared" si="994"/>
        <v>504096.5</v>
      </c>
      <c r="W347" s="20">
        <f t="shared" si="1134"/>
        <v>0</v>
      </c>
      <c r="X347" s="20">
        <f t="shared" si="1134"/>
        <v>0</v>
      </c>
      <c r="Y347" s="20">
        <f t="shared" si="1134"/>
        <v>0</v>
      </c>
      <c r="Z347" s="20">
        <f t="shared" si="995"/>
        <v>504096.5</v>
      </c>
      <c r="AA347" s="20">
        <f t="shared" si="996"/>
        <v>502908.89999999997</v>
      </c>
      <c r="AB347" s="20">
        <f t="shared" si="997"/>
        <v>502908.89999999997</v>
      </c>
      <c r="AC347" s="20">
        <f t="shared" si="1134"/>
        <v>0</v>
      </c>
      <c r="AD347" s="20">
        <f t="shared" si="1134"/>
        <v>0</v>
      </c>
      <c r="AE347" s="20">
        <f t="shared" si="1134"/>
        <v>0</v>
      </c>
      <c r="AF347" s="20">
        <f t="shared" si="998"/>
        <v>504096.5</v>
      </c>
      <c r="AG347" s="20">
        <f t="shared" si="999"/>
        <v>502908.89999999997</v>
      </c>
      <c r="AH347" s="20">
        <f t="shared" si="1000"/>
        <v>502908.89999999997</v>
      </c>
      <c r="AI347" s="20">
        <f t="shared" si="1134"/>
        <v>0</v>
      </c>
      <c r="AJ347" s="20">
        <f t="shared" si="1001"/>
        <v>504096.5</v>
      </c>
      <c r="AK347" s="20">
        <f t="shared" si="1134"/>
        <v>0</v>
      </c>
      <c r="AL347" s="20">
        <f t="shared" si="1134"/>
        <v>0</v>
      </c>
      <c r="AM347" s="20">
        <f t="shared" si="1134"/>
        <v>0</v>
      </c>
      <c r="AN347" s="20">
        <f t="shared" si="973"/>
        <v>504096.5</v>
      </c>
      <c r="AO347" s="20">
        <f t="shared" si="974"/>
        <v>502908.89999999997</v>
      </c>
      <c r="AP347" s="20">
        <f t="shared" si="975"/>
        <v>502908.89999999997</v>
      </c>
      <c r="AQ347" s="20">
        <f t="shared" si="1134"/>
        <v>0</v>
      </c>
      <c r="AR347" s="20">
        <f t="shared" si="1134"/>
        <v>0</v>
      </c>
      <c r="AS347" s="20">
        <f t="shared" si="1134"/>
        <v>0</v>
      </c>
      <c r="AT347" s="20">
        <f t="shared" si="976"/>
        <v>504096.5</v>
      </c>
      <c r="AU347" s="20">
        <f t="shared" si="977"/>
        <v>502908.89999999997</v>
      </c>
      <c r="AV347" s="20">
        <f t="shared" si="978"/>
        <v>502908.89999999997</v>
      </c>
      <c r="AW347" s="20">
        <f t="shared" si="1134"/>
        <v>-6.7220000000000004</v>
      </c>
      <c r="AX347" s="20">
        <f t="shared" si="1134"/>
        <v>0</v>
      </c>
      <c r="AY347" s="20">
        <f t="shared" si="1134"/>
        <v>0</v>
      </c>
      <c r="AZ347" s="20">
        <f t="shared" si="979"/>
        <v>504089.77799999999</v>
      </c>
      <c r="BA347" s="20">
        <f t="shared" si="980"/>
        <v>502908.89999999997</v>
      </c>
      <c r="BB347" s="20">
        <f t="shared" si="981"/>
        <v>502908.89999999997</v>
      </c>
      <c r="BC347" s="20">
        <f t="shared" si="1134"/>
        <v>0</v>
      </c>
      <c r="BD347" s="20">
        <f t="shared" si="982"/>
        <v>504089.77799999999</v>
      </c>
      <c r="BE347" s="20">
        <f t="shared" si="1134"/>
        <v>0</v>
      </c>
      <c r="BF347" s="20">
        <f t="shared" si="1134"/>
        <v>0</v>
      </c>
      <c r="BG347" s="20">
        <f t="shared" si="1134"/>
        <v>0</v>
      </c>
      <c r="BH347" s="20">
        <f t="shared" si="912"/>
        <v>504089.77799999999</v>
      </c>
      <c r="BI347" s="20">
        <f t="shared" si="913"/>
        <v>502908.89999999997</v>
      </c>
      <c r="BJ347" s="20">
        <f t="shared" si="914"/>
        <v>502908.89999999997</v>
      </c>
      <c r="BK347" s="20">
        <f t="shared" si="1134"/>
        <v>0</v>
      </c>
      <c r="BL347" s="20">
        <f t="shared" si="1134"/>
        <v>0</v>
      </c>
      <c r="BM347" s="20">
        <f t="shared" si="915"/>
        <v>504089.77799999999</v>
      </c>
      <c r="BN347" s="20">
        <f t="shared" si="916"/>
        <v>502908.89999999997</v>
      </c>
      <c r="BO347" s="20">
        <f t="shared" si="1134"/>
        <v>-871.673</v>
      </c>
      <c r="BP347" s="20">
        <f t="shared" si="1134"/>
        <v>0</v>
      </c>
      <c r="BQ347" s="20">
        <f t="shared" si="1134"/>
        <v>0</v>
      </c>
      <c r="BR347" s="20">
        <f t="shared" si="917"/>
        <v>503218.10499999998</v>
      </c>
      <c r="BS347" s="20">
        <f t="shared" si="918"/>
        <v>502908.89999999997</v>
      </c>
      <c r="BT347" s="20">
        <f t="shared" si="919"/>
        <v>502908.89999999997</v>
      </c>
      <c r="BU347" s="20">
        <f t="shared" si="1134"/>
        <v>0</v>
      </c>
      <c r="BV347" s="20">
        <f t="shared" si="920"/>
        <v>503218.10499999998</v>
      </c>
      <c r="BW347" s="20">
        <f t="shared" si="1134"/>
        <v>-424.76</v>
      </c>
      <c r="BX347" s="20">
        <f t="shared" si="1134"/>
        <v>0</v>
      </c>
      <c r="BY347" s="20">
        <f t="shared" si="1111"/>
        <v>502793.34499999997</v>
      </c>
      <c r="BZ347" s="20">
        <f t="shared" si="1112"/>
        <v>502908.89999999997</v>
      </c>
      <c r="CA347" s="20">
        <f t="shared" si="1134"/>
        <v>0</v>
      </c>
      <c r="CB347" s="20">
        <f t="shared" si="1113"/>
        <v>502793.34499999997</v>
      </c>
      <c r="CC347" s="20">
        <f t="shared" si="1134"/>
        <v>0</v>
      </c>
      <c r="CD347" s="20">
        <f t="shared" si="1114"/>
        <v>502793.34499999997</v>
      </c>
      <c r="CE347" s="20">
        <f t="shared" si="1134"/>
        <v>0</v>
      </c>
    </row>
    <row r="348" spans="1:84" ht="47.25" x14ac:dyDescent="0.25">
      <c r="A348" s="10" t="s">
        <v>207</v>
      </c>
      <c r="B348" s="19">
        <v>600</v>
      </c>
      <c r="C348" s="10"/>
      <c r="D348" s="10"/>
      <c r="E348" s="25" t="s">
        <v>614</v>
      </c>
      <c r="F348" s="20">
        <f>F349+F352</f>
        <v>504096.5</v>
      </c>
      <c r="G348" s="20">
        <f t="shared" ref="G348:K348" si="1135">G349+G352</f>
        <v>502908.89999999997</v>
      </c>
      <c r="H348" s="20">
        <f t="shared" si="1135"/>
        <v>502908.89999999997</v>
      </c>
      <c r="I348" s="20">
        <f t="shared" si="1135"/>
        <v>0</v>
      </c>
      <c r="J348" s="20">
        <f t="shared" si="1135"/>
        <v>0</v>
      </c>
      <c r="K348" s="20">
        <f t="shared" si="1135"/>
        <v>0</v>
      </c>
      <c r="L348" s="20">
        <f t="shared" si="1049"/>
        <v>504096.5</v>
      </c>
      <c r="M348" s="20">
        <f t="shared" si="1050"/>
        <v>502908.89999999997</v>
      </c>
      <c r="N348" s="20">
        <f t="shared" si="1051"/>
        <v>502908.89999999997</v>
      </c>
      <c r="O348" s="20">
        <f t="shared" ref="O348:Q348" si="1136">O349+O352</f>
        <v>0</v>
      </c>
      <c r="P348" s="20">
        <f t="shared" si="1136"/>
        <v>0</v>
      </c>
      <c r="Q348" s="20">
        <f t="shared" si="1136"/>
        <v>0</v>
      </c>
      <c r="R348" s="20">
        <f t="shared" si="991"/>
        <v>504096.5</v>
      </c>
      <c r="S348" s="20">
        <f t="shared" si="992"/>
        <v>502908.89999999997</v>
      </c>
      <c r="T348" s="20">
        <f t="shared" si="993"/>
        <v>502908.89999999997</v>
      </c>
      <c r="U348" s="20">
        <f t="shared" ref="U348:CE348" si="1137">U349+U352</f>
        <v>0</v>
      </c>
      <c r="V348" s="20">
        <f t="shared" si="994"/>
        <v>504096.5</v>
      </c>
      <c r="W348" s="20">
        <f t="shared" ref="W348:Y348" si="1138">W349+W352</f>
        <v>0</v>
      </c>
      <c r="X348" s="20">
        <f t="shared" si="1138"/>
        <v>0</v>
      </c>
      <c r="Y348" s="20">
        <f t="shared" si="1138"/>
        <v>0</v>
      </c>
      <c r="Z348" s="20">
        <f t="shared" si="995"/>
        <v>504096.5</v>
      </c>
      <c r="AA348" s="20">
        <f t="shared" si="996"/>
        <v>502908.89999999997</v>
      </c>
      <c r="AB348" s="20">
        <f t="shared" si="997"/>
        <v>502908.89999999997</v>
      </c>
      <c r="AC348" s="20">
        <f t="shared" ref="AC348:AE348" si="1139">AC349+AC352</f>
        <v>0</v>
      </c>
      <c r="AD348" s="20">
        <f t="shared" si="1139"/>
        <v>0</v>
      </c>
      <c r="AE348" s="20">
        <f t="shared" si="1139"/>
        <v>0</v>
      </c>
      <c r="AF348" s="20">
        <f t="shared" si="998"/>
        <v>504096.5</v>
      </c>
      <c r="AG348" s="20">
        <f t="shared" si="999"/>
        <v>502908.89999999997</v>
      </c>
      <c r="AH348" s="20">
        <f t="shared" si="1000"/>
        <v>502908.89999999997</v>
      </c>
      <c r="AI348" s="20">
        <f t="shared" ref="AI348" si="1140">AI349+AI352</f>
        <v>0</v>
      </c>
      <c r="AJ348" s="20">
        <f t="shared" si="1001"/>
        <v>504096.5</v>
      </c>
      <c r="AK348" s="20">
        <f t="shared" ref="AK348:AM348" si="1141">AK349+AK352</f>
        <v>0</v>
      </c>
      <c r="AL348" s="20">
        <f t="shared" si="1141"/>
        <v>0</v>
      </c>
      <c r="AM348" s="20">
        <f t="shared" si="1141"/>
        <v>0</v>
      </c>
      <c r="AN348" s="20">
        <f t="shared" si="973"/>
        <v>504096.5</v>
      </c>
      <c r="AO348" s="20">
        <f t="shared" si="974"/>
        <v>502908.89999999997</v>
      </c>
      <c r="AP348" s="20">
        <f t="shared" si="975"/>
        <v>502908.89999999997</v>
      </c>
      <c r="AQ348" s="20">
        <f t="shared" ref="AQ348:AS348" si="1142">AQ349+AQ352</f>
        <v>0</v>
      </c>
      <c r="AR348" s="20">
        <f t="shared" si="1142"/>
        <v>0</v>
      </c>
      <c r="AS348" s="20">
        <f t="shared" si="1142"/>
        <v>0</v>
      </c>
      <c r="AT348" s="20">
        <f t="shared" si="976"/>
        <v>504096.5</v>
      </c>
      <c r="AU348" s="20">
        <f t="shared" si="977"/>
        <v>502908.89999999997</v>
      </c>
      <c r="AV348" s="20">
        <f t="shared" si="978"/>
        <v>502908.89999999997</v>
      </c>
      <c r="AW348" s="20">
        <f t="shared" ref="AW348:AY348" si="1143">AW349+AW352</f>
        <v>-6.7220000000000004</v>
      </c>
      <c r="AX348" s="20">
        <f t="shared" si="1143"/>
        <v>0</v>
      </c>
      <c r="AY348" s="20">
        <f t="shared" si="1143"/>
        <v>0</v>
      </c>
      <c r="AZ348" s="20">
        <f t="shared" si="979"/>
        <v>504089.77799999999</v>
      </c>
      <c r="BA348" s="20">
        <f t="shared" si="980"/>
        <v>502908.89999999997</v>
      </c>
      <c r="BB348" s="20">
        <f t="shared" si="981"/>
        <v>502908.89999999997</v>
      </c>
      <c r="BC348" s="20">
        <f t="shared" ref="BC348" si="1144">BC349+BC352</f>
        <v>0</v>
      </c>
      <c r="BD348" s="20">
        <f t="shared" si="982"/>
        <v>504089.77799999999</v>
      </c>
      <c r="BE348" s="20">
        <f t="shared" ref="BE348:BG348" si="1145">BE349+BE352</f>
        <v>0</v>
      </c>
      <c r="BF348" s="20">
        <f t="shared" si="1145"/>
        <v>0</v>
      </c>
      <c r="BG348" s="20">
        <f t="shared" si="1145"/>
        <v>0</v>
      </c>
      <c r="BH348" s="20">
        <f t="shared" si="912"/>
        <v>504089.77799999999</v>
      </c>
      <c r="BI348" s="20">
        <f t="shared" si="913"/>
        <v>502908.89999999997</v>
      </c>
      <c r="BJ348" s="20">
        <f t="shared" si="914"/>
        <v>502908.89999999997</v>
      </c>
      <c r="BK348" s="20">
        <f t="shared" ref="BK348:BL348" si="1146">BK349+BK352</f>
        <v>0</v>
      </c>
      <c r="BL348" s="20">
        <f t="shared" si="1146"/>
        <v>0</v>
      </c>
      <c r="BM348" s="20">
        <f t="shared" si="915"/>
        <v>504089.77799999999</v>
      </c>
      <c r="BN348" s="20">
        <f t="shared" si="916"/>
        <v>502908.89999999997</v>
      </c>
      <c r="BO348" s="20">
        <f t="shared" ref="BO348:BQ348" si="1147">BO349+BO352</f>
        <v>-871.673</v>
      </c>
      <c r="BP348" s="20">
        <f t="shared" si="1147"/>
        <v>0</v>
      </c>
      <c r="BQ348" s="20">
        <f t="shared" si="1147"/>
        <v>0</v>
      </c>
      <c r="BR348" s="20">
        <f t="shared" si="917"/>
        <v>503218.10499999998</v>
      </c>
      <c r="BS348" s="20">
        <f t="shared" si="918"/>
        <v>502908.89999999997</v>
      </c>
      <c r="BT348" s="20">
        <f t="shared" si="919"/>
        <v>502908.89999999997</v>
      </c>
      <c r="BU348" s="20">
        <f t="shared" ref="BU348" si="1148">BU349+BU352</f>
        <v>0</v>
      </c>
      <c r="BV348" s="20">
        <f t="shared" si="920"/>
        <v>503218.10499999998</v>
      </c>
      <c r="BW348" s="20">
        <f t="shared" ref="BW348:BX348" si="1149">BW349+BW352</f>
        <v>-424.76</v>
      </c>
      <c r="BX348" s="20">
        <f t="shared" si="1149"/>
        <v>0</v>
      </c>
      <c r="BY348" s="20">
        <f t="shared" si="1111"/>
        <v>502793.34499999997</v>
      </c>
      <c r="BZ348" s="20">
        <f t="shared" si="1112"/>
        <v>502908.89999999997</v>
      </c>
      <c r="CA348" s="20">
        <f t="shared" ref="CA348" si="1150">CA349+CA352</f>
        <v>0</v>
      </c>
      <c r="CB348" s="20">
        <f t="shared" si="1113"/>
        <v>502793.34499999997</v>
      </c>
      <c r="CC348" s="20">
        <f t="shared" ref="CC348" si="1151">CC349+CC352</f>
        <v>0</v>
      </c>
      <c r="CD348" s="20">
        <f t="shared" si="1114"/>
        <v>502793.34499999997</v>
      </c>
      <c r="CE348" s="20">
        <f t="shared" si="1137"/>
        <v>0</v>
      </c>
    </row>
    <row r="349" spans="1:84" x14ac:dyDescent="0.25">
      <c r="A349" s="10" t="s">
        <v>207</v>
      </c>
      <c r="B349" s="19">
        <v>610</v>
      </c>
      <c r="C349" s="10"/>
      <c r="D349" s="10"/>
      <c r="E349" s="25" t="s">
        <v>615</v>
      </c>
      <c r="F349" s="20">
        <f>F351+F350</f>
        <v>185367.4</v>
      </c>
      <c r="G349" s="20">
        <f t="shared" ref="G349:K349" si="1152">G351+G350</f>
        <v>184179.8</v>
      </c>
      <c r="H349" s="20">
        <f t="shared" si="1152"/>
        <v>184179.8</v>
      </c>
      <c r="I349" s="20">
        <f t="shared" si="1152"/>
        <v>0</v>
      </c>
      <c r="J349" s="20">
        <f t="shared" si="1152"/>
        <v>0</v>
      </c>
      <c r="K349" s="20">
        <f t="shared" si="1152"/>
        <v>0</v>
      </c>
      <c r="L349" s="20">
        <f t="shared" si="1049"/>
        <v>185367.4</v>
      </c>
      <c r="M349" s="20">
        <f t="shared" si="1050"/>
        <v>184179.8</v>
      </c>
      <c r="N349" s="20">
        <f t="shared" si="1051"/>
        <v>184179.8</v>
      </c>
      <c r="O349" s="20">
        <f t="shared" ref="O349:Q349" si="1153">O351+O350</f>
        <v>0</v>
      </c>
      <c r="P349" s="20">
        <f t="shared" si="1153"/>
        <v>0</v>
      </c>
      <c r="Q349" s="20">
        <f t="shared" si="1153"/>
        <v>0</v>
      </c>
      <c r="R349" s="20">
        <f t="shared" si="991"/>
        <v>185367.4</v>
      </c>
      <c r="S349" s="20">
        <f t="shared" si="992"/>
        <v>184179.8</v>
      </c>
      <c r="T349" s="20">
        <f t="shared" si="993"/>
        <v>184179.8</v>
      </c>
      <c r="U349" s="20">
        <f t="shared" ref="U349:CE349" si="1154">U351+U350</f>
        <v>0</v>
      </c>
      <c r="V349" s="20">
        <f t="shared" si="994"/>
        <v>185367.4</v>
      </c>
      <c r="W349" s="20">
        <f t="shared" ref="W349:Y349" si="1155">W351+W350</f>
        <v>0</v>
      </c>
      <c r="X349" s="20">
        <f t="shared" si="1155"/>
        <v>0</v>
      </c>
      <c r="Y349" s="20">
        <f t="shared" si="1155"/>
        <v>0</v>
      </c>
      <c r="Z349" s="20">
        <f t="shared" si="995"/>
        <v>185367.4</v>
      </c>
      <c r="AA349" s="20">
        <f t="shared" si="996"/>
        <v>184179.8</v>
      </c>
      <c r="AB349" s="20">
        <f t="shared" si="997"/>
        <v>184179.8</v>
      </c>
      <c r="AC349" s="20">
        <f t="shared" ref="AC349:AE349" si="1156">AC351+AC350</f>
        <v>0</v>
      </c>
      <c r="AD349" s="20">
        <f t="shared" si="1156"/>
        <v>0</v>
      </c>
      <c r="AE349" s="20">
        <f t="shared" si="1156"/>
        <v>0</v>
      </c>
      <c r="AF349" s="20">
        <f t="shared" si="998"/>
        <v>185367.4</v>
      </c>
      <c r="AG349" s="20">
        <f t="shared" si="999"/>
        <v>184179.8</v>
      </c>
      <c r="AH349" s="20">
        <f t="shared" si="1000"/>
        <v>184179.8</v>
      </c>
      <c r="AI349" s="20">
        <f t="shared" ref="AI349" si="1157">AI351+AI350</f>
        <v>0</v>
      </c>
      <c r="AJ349" s="20">
        <f t="shared" si="1001"/>
        <v>185367.4</v>
      </c>
      <c r="AK349" s="20">
        <f t="shared" ref="AK349:AM349" si="1158">AK351+AK350</f>
        <v>0</v>
      </c>
      <c r="AL349" s="20">
        <f t="shared" si="1158"/>
        <v>0</v>
      </c>
      <c r="AM349" s="20">
        <f t="shared" si="1158"/>
        <v>0</v>
      </c>
      <c r="AN349" s="20">
        <f t="shared" si="973"/>
        <v>185367.4</v>
      </c>
      <c r="AO349" s="20">
        <f t="shared" si="974"/>
        <v>184179.8</v>
      </c>
      <c r="AP349" s="20">
        <f t="shared" si="975"/>
        <v>184179.8</v>
      </c>
      <c r="AQ349" s="20">
        <f t="shared" ref="AQ349:AS349" si="1159">AQ351+AQ350</f>
        <v>0</v>
      </c>
      <c r="AR349" s="20">
        <f t="shared" si="1159"/>
        <v>0</v>
      </c>
      <c r="AS349" s="20">
        <f t="shared" si="1159"/>
        <v>0</v>
      </c>
      <c r="AT349" s="20">
        <f t="shared" si="976"/>
        <v>185367.4</v>
      </c>
      <c r="AU349" s="20">
        <f t="shared" si="977"/>
        <v>184179.8</v>
      </c>
      <c r="AV349" s="20">
        <f t="shared" si="978"/>
        <v>184179.8</v>
      </c>
      <c r="AW349" s="20">
        <f t="shared" ref="AW349:AY349" si="1160">AW351+AW350</f>
        <v>0</v>
      </c>
      <c r="AX349" s="20">
        <f t="shared" si="1160"/>
        <v>0</v>
      </c>
      <c r="AY349" s="20">
        <f t="shared" si="1160"/>
        <v>0</v>
      </c>
      <c r="AZ349" s="20">
        <f t="shared" si="979"/>
        <v>185367.4</v>
      </c>
      <c r="BA349" s="20">
        <f t="shared" si="980"/>
        <v>184179.8</v>
      </c>
      <c r="BB349" s="20">
        <f t="shared" si="981"/>
        <v>184179.8</v>
      </c>
      <c r="BC349" s="20">
        <f t="shared" ref="BC349" si="1161">BC351+BC350</f>
        <v>0</v>
      </c>
      <c r="BD349" s="20">
        <f t="shared" si="982"/>
        <v>185367.4</v>
      </c>
      <c r="BE349" s="20">
        <f t="shared" ref="BE349:BG349" si="1162">BE351+BE350</f>
        <v>0</v>
      </c>
      <c r="BF349" s="20">
        <f t="shared" si="1162"/>
        <v>0</v>
      </c>
      <c r="BG349" s="20">
        <f t="shared" si="1162"/>
        <v>0</v>
      </c>
      <c r="BH349" s="20">
        <f t="shared" si="912"/>
        <v>185367.4</v>
      </c>
      <c r="BI349" s="20">
        <f t="shared" si="913"/>
        <v>184179.8</v>
      </c>
      <c r="BJ349" s="20">
        <f t="shared" si="914"/>
        <v>184179.8</v>
      </c>
      <c r="BK349" s="20">
        <f t="shared" ref="BK349:BL349" si="1163">BK351+BK350</f>
        <v>0</v>
      </c>
      <c r="BL349" s="20">
        <f t="shared" si="1163"/>
        <v>0</v>
      </c>
      <c r="BM349" s="20">
        <f t="shared" si="915"/>
        <v>185367.4</v>
      </c>
      <c r="BN349" s="20">
        <f t="shared" si="916"/>
        <v>184179.8</v>
      </c>
      <c r="BO349" s="20">
        <f t="shared" ref="BO349:BQ349" si="1164">BO351+BO350</f>
        <v>-729.73400000000004</v>
      </c>
      <c r="BP349" s="20">
        <f t="shared" si="1164"/>
        <v>0</v>
      </c>
      <c r="BQ349" s="20">
        <f t="shared" si="1164"/>
        <v>0</v>
      </c>
      <c r="BR349" s="20">
        <f t="shared" si="917"/>
        <v>184637.666</v>
      </c>
      <c r="BS349" s="20">
        <f t="shared" si="918"/>
        <v>184179.8</v>
      </c>
      <c r="BT349" s="20">
        <f t="shared" si="919"/>
        <v>184179.8</v>
      </c>
      <c r="BU349" s="20">
        <f t="shared" ref="BU349" si="1165">BU351+BU350</f>
        <v>0</v>
      </c>
      <c r="BV349" s="20">
        <f t="shared" si="920"/>
        <v>184637.666</v>
      </c>
      <c r="BW349" s="20">
        <f t="shared" ref="BW349:BX349" si="1166">BW351+BW350</f>
        <v>-424.76</v>
      </c>
      <c r="BX349" s="20">
        <f t="shared" si="1166"/>
        <v>0</v>
      </c>
      <c r="BY349" s="20">
        <f t="shared" si="1111"/>
        <v>184212.90599999999</v>
      </c>
      <c r="BZ349" s="20">
        <f t="shared" si="1112"/>
        <v>184179.8</v>
      </c>
      <c r="CA349" s="20">
        <f t="shared" ref="CA349" si="1167">CA351+CA350</f>
        <v>0</v>
      </c>
      <c r="CB349" s="20">
        <f t="shared" si="1113"/>
        <v>184212.90599999999</v>
      </c>
      <c r="CC349" s="20">
        <f t="shared" ref="CC349" si="1168">CC351+CC350</f>
        <v>0</v>
      </c>
      <c r="CD349" s="20">
        <f t="shared" si="1114"/>
        <v>184212.90599999999</v>
      </c>
      <c r="CE349" s="20">
        <f t="shared" si="1154"/>
        <v>0</v>
      </c>
    </row>
    <row r="350" spans="1:84" x14ac:dyDescent="0.25">
      <c r="A350" s="10" t="s">
        <v>207</v>
      </c>
      <c r="B350" s="19">
        <v>610</v>
      </c>
      <c r="C350" s="10" t="s">
        <v>338</v>
      </c>
      <c r="D350" s="10" t="s">
        <v>332</v>
      </c>
      <c r="E350" s="25" t="s">
        <v>586</v>
      </c>
      <c r="F350" s="20">
        <v>0</v>
      </c>
      <c r="G350" s="20">
        <v>0</v>
      </c>
      <c r="H350" s="20">
        <v>0</v>
      </c>
      <c r="I350" s="20">
        <v>185367.4</v>
      </c>
      <c r="J350" s="20">
        <v>184179.8</v>
      </c>
      <c r="K350" s="20">
        <v>184179.8</v>
      </c>
      <c r="L350" s="20">
        <f t="shared" ref="L350" si="1169">F350+I350</f>
        <v>185367.4</v>
      </c>
      <c r="M350" s="20">
        <f t="shared" ref="M350" si="1170">G350+J350</f>
        <v>184179.8</v>
      </c>
      <c r="N350" s="20">
        <f t="shared" ref="N350" si="1171">H350+K350</f>
        <v>184179.8</v>
      </c>
      <c r="O350" s="20"/>
      <c r="P350" s="20"/>
      <c r="Q350" s="20"/>
      <c r="R350" s="20">
        <f t="shared" si="991"/>
        <v>185367.4</v>
      </c>
      <c r="S350" s="20">
        <f t="shared" si="992"/>
        <v>184179.8</v>
      </c>
      <c r="T350" s="20">
        <f t="shared" si="993"/>
        <v>184179.8</v>
      </c>
      <c r="U350" s="20"/>
      <c r="V350" s="20">
        <f t="shared" si="994"/>
        <v>185367.4</v>
      </c>
      <c r="W350" s="20"/>
      <c r="X350" s="20"/>
      <c r="Y350" s="20"/>
      <c r="Z350" s="20">
        <f t="shared" si="995"/>
        <v>185367.4</v>
      </c>
      <c r="AA350" s="20">
        <f t="shared" si="996"/>
        <v>184179.8</v>
      </c>
      <c r="AB350" s="20">
        <f t="shared" si="997"/>
        <v>184179.8</v>
      </c>
      <c r="AC350" s="20"/>
      <c r="AD350" s="20"/>
      <c r="AE350" s="20"/>
      <c r="AF350" s="20">
        <f t="shared" si="998"/>
        <v>185367.4</v>
      </c>
      <c r="AG350" s="20">
        <f t="shared" si="999"/>
        <v>184179.8</v>
      </c>
      <c r="AH350" s="20">
        <f t="shared" si="1000"/>
        <v>184179.8</v>
      </c>
      <c r="AI350" s="20"/>
      <c r="AJ350" s="20">
        <f t="shared" si="1001"/>
        <v>185367.4</v>
      </c>
      <c r="AK350" s="20"/>
      <c r="AL350" s="20"/>
      <c r="AM350" s="20"/>
      <c r="AN350" s="20">
        <f t="shared" si="973"/>
        <v>185367.4</v>
      </c>
      <c r="AO350" s="20">
        <f t="shared" si="974"/>
        <v>184179.8</v>
      </c>
      <c r="AP350" s="20">
        <f t="shared" si="975"/>
        <v>184179.8</v>
      </c>
      <c r="AQ350" s="20"/>
      <c r="AR350" s="20"/>
      <c r="AS350" s="20"/>
      <c r="AT350" s="20">
        <f t="shared" si="976"/>
        <v>185367.4</v>
      </c>
      <c r="AU350" s="20">
        <f t="shared" si="977"/>
        <v>184179.8</v>
      </c>
      <c r="AV350" s="20">
        <f t="shared" si="978"/>
        <v>184179.8</v>
      </c>
      <c r="AW350" s="20"/>
      <c r="AX350" s="20"/>
      <c r="AY350" s="20"/>
      <c r="AZ350" s="20">
        <f t="shared" si="979"/>
        <v>185367.4</v>
      </c>
      <c r="BA350" s="20">
        <f t="shared" si="980"/>
        <v>184179.8</v>
      </c>
      <c r="BB350" s="20">
        <f t="shared" si="981"/>
        <v>184179.8</v>
      </c>
      <c r="BC350" s="20"/>
      <c r="BD350" s="20">
        <f t="shared" si="982"/>
        <v>185367.4</v>
      </c>
      <c r="BE350" s="20"/>
      <c r="BF350" s="20"/>
      <c r="BG350" s="20"/>
      <c r="BH350" s="20">
        <f t="shared" si="912"/>
        <v>185367.4</v>
      </c>
      <c r="BI350" s="20">
        <f t="shared" si="913"/>
        <v>184179.8</v>
      </c>
      <c r="BJ350" s="20">
        <f t="shared" si="914"/>
        <v>184179.8</v>
      </c>
      <c r="BK350" s="20"/>
      <c r="BL350" s="20"/>
      <c r="BM350" s="20">
        <f t="shared" si="915"/>
        <v>185367.4</v>
      </c>
      <c r="BN350" s="20">
        <f t="shared" si="916"/>
        <v>184179.8</v>
      </c>
      <c r="BO350" s="20">
        <v>-729.73400000000004</v>
      </c>
      <c r="BP350" s="20"/>
      <c r="BQ350" s="20"/>
      <c r="BR350" s="20">
        <f t="shared" si="917"/>
        <v>184637.666</v>
      </c>
      <c r="BS350" s="20">
        <f t="shared" si="918"/>
        <v>184179.8</v>
      </c>
      <c r="BT350" s="20">
        <f t="shared" si="919"/>
        <v>184179.8</v>
      </c>
      <c r="BU350" s="20"/>
      <c r="BV350" s="20">
        <f t="shared" si="920"/>
        <v>184637.666</v>
      </c>
      <c r="BW350" s="20">
        <v>-424.76</v>
      </c>
      <c r="BX350" s="20"/>
      <c r="BY350" s="20">
        <f t="shared" si="1111"/>
        <v>184212.90599999999</v>
      </c>
      <c r="BZ350" s="20">
        <f t="shared" si="1112"/>
        <v>184179.8</v>
      </c>
      <c r="CA350" s="20"/>
      <c r="CB350" s="20">
        <f t="shared" si="1113"/>
        <v>184212.90599999999</v>
      </c>
      <c r="CC350" s="20"/>
      <c r="CD350" s="20">
        <f t="shared" si="1114"/>
        <v>184212.90599999999</v>
      </c>
      <c r="CE350" s="20"/>
    </row>
    <row r="351" spans="1:84" hidden="1" x14ac:dyDescent="0.25">
      <c r="A351" s="10" t="s">
        <v>207</v>
      </c>
      <c r="B351" s="19">
        <v>610</v>
      </c>
      <c r="C351" s="10" t="s">
        <v>338</v>
      </c>
      <c r="D351" s="10" t="s">
        <v>334</v>
      </c>
      <c r="E351" s="25" t="s">
        <v>587</v>
      </c>
      <c r="F351" s="20">
        <v>185367.4</v>
      </c>
      <c r="G351" s="20">
        <v>184179.8</v>
      </c>
      <c r="H351" s="20">
        <v>184179.8</v>
      </c>
      <c r="I351" s="20">
        <v>-185367.4</v>
      </c>
      <c r="J351" s="20">
        <v>-184179.8</v>
      </c>
      <c r="K351" s="20">
        <v>-184179.8</v>
      </c>
      <c r="L351" s="20">
        <f t="shared" si="1049"/>
        <v>0</v>
      </c>
      <c r="M351" s="20">
        <f t="shared" si="1050"/>
        <v>0</v>
      </c>
      <c r="N351" s="20">
        <f t="shared" si="1051"/>
        <v>0</v>
      </c>
      <c r="O351" s="20"/>
      <c r="P351" s="20"/>
      <c r="Q351" s="20"/>
      <c r="R351" s="20">
        <f t="shared" si="991"/>
        <v>0</v>
      </c>
      <c r="S351" s="20">
        <f t="shared" si="992"/>
        <v>0</v>
      </c>
      <c r="T351" s="20">
        <f t="shared" si="993"/>
        <v>0</v>
      </c>
      <c r="U351" s="20"/>
      <c r="V351" s="20">
        <f t="shared" si="994"/>
        <v>0</v>
      </c>
      <c r="W351" s="20"/>
      <c r="X351" s="20"/>
      <c r="Y351" s="20"/>
      <c r="Z351" s="20">
        <f t="shared" si="995"/>
        <v>0</v>
      </c>
      <c r="AA351" s="20">
        <f t="shared" si="996"/>
        <v>0</v>
      </c>
      <c r="AB351" s="20">
        <f t="shared" si="997"/>
        <v>0</v>
      </c>
      <c r="AC351" s="20"/>
      <c r="AD351" s="20"/>
      <c r="AE351" s="20"/>
      <c r="AF351" s="20">
        <f t="shared" si="998"/>
        <v>0</v>
      </c>
      <c r="AG351" s="20">
        <f t="shared" si="999"/>
        <v>0</v>
      </c>
      <c r="AH351" s="20">
        <f t="shared" si="1000"/>
        <v>0</v>
      </c>
      <c r="AI351" s="20"/>
      <c r="AJ351" s="20">
        <f t="shared" si="1001"/>
        <v>0</v>
      </c>
      <c r="AK351" s="20"/>
      <c r="AL351" s="20"/>
      <c r="AM351" s="20"/>
      <c r="AN351" s="20">
        <f t="shared" si="973"/>
        <v>0</v>
      </c>
      <c r="AO351" s="20">
        <f t="shared" si="974"/>
        <v>0</v>
      </c>
      <c r="AP351" s="20">
        <f t="shared" si="975"/>
        <v>0</v>
      </c>
      <c r="AQ351" s="20"/>
      <c r="AR351" s="20"/>
      <c r="AS351" s="20"/>
      <c r="AT351" s="20">
        <f t="shared" si="976"/>
        <v>0</v>
      </c>
      <c r="AU351" s="20">
        <f t="shared" si="977"/>
        <v>0</v>
      </c>
      <c r="AV351" s="20">
        <f t="shared" si="978"/>
        <v>0</v>
      </c>
      <c r="AW351" s="20"/>
      <c r="AX351" s="20"/>
      <c r="AY351" s="20"/>
      <c r="AZ351" s="20">
        <f t="shared" si="979"/>
        <v>0</v>
      </c>
      <c r="BA351" s="20">
        <f t="shared" si="980"/>
        <v>0</v>
      </c>
      <c r="BB351" s="20">
        <f t="shared" si="981"/>
        <v>0</v>
      </c>
      <c r="BC351" s="20"/>
      <c r="BD351" s="20">
        <f t="shared" si="982"/>
        <v>0</v>
      </c>
      <c r="BE351" s="20"/>
      <c r="BF351" s="20"/>
      <c r="BG351" s="20"/>
      <c r="BH351" s="20">
        <f t="shared" si="912"/>
        <v>0</v>
      </c>
      <c r="BI351" s="20">
        <f t="shared" si="913"/>
        <v>0</v>
      </c>
      <c r="BJ351" s="20">
        <f t="shared" si="914"/>
        <v>0</v>
      </c>
      <c r="BK351" s="20"/>
      <c r="BL351" s="20"/>
      <c r="BM351" s="20">
        <f t="shared" si="915"/>
        <v>0</v>
      </c>
      <c r="BN351" s="20">
        <f t="shared" si="916"/>
        <v>0</v>
      </c>
      <c r="BO351" s="20"/>
      <c r="BP351" s="20"/>
      <c r="BQ351" s="20"/>
      <c r="BR351" s="20">
        <f t="shared" si="917"/>
        <v>0</v>
      </c>
      <c r="BS351" s="20">
        <f t="shared" si="918"/>
        <v>0</v>
      </c>
      <c r="BT351" s="20">
        <f t="shared" si="919"/>
        <v>0</v>
      </c>
      <c r="BU351" s="20"/>
      <c r="BV351" s="20">
        <f t="shared" si="920"/>
        <v>0</v>
      </c>
      <c r="BW351" s="20"/>
      <c r="BX351" s="20"/>
      <c r="BY351" s="20">
        <f t="shared" si="1111"/>
        <v>0</v>
      </c>
      <c r="BZ351" s="20">
        <f t="shared" si="1112"/>
        <v>0</v>
      </c>
      <c r="CA351" s="20"/>
      <c r="CB351" s="20">
        <f t="shared" si="1113"/>
        <v>0</v>
      </c>
      <c r="CC351" s="20"/>
      <c r="CD351" s="20">
        <f t="shared" si="1114"/>
        <v>0</v>
      </c>
      <c r="CE351" s="20"/>
      <c r="CF351" s="1">
        <v>0</v>
      </c>
    </row>
    <row r="352" spans="1:84" x14ac:dyDescent="0.25">
      <c r="A352" s="10" t="s">
        <v>207</v>
      </c>
      <c r="B352" s="19">
        <v>620</v>
      </c>
      <c r="C352" s="10"/>
      <c r="D352" s="10"/>
      <c r="E352" s="25" t="s">
        <v>616</v>
      </c>
      <c r="F352" s="20">
        <f>F354+F353</f>
        <v>318729.09999999998</v>
      </c>
      <c r="G352" s="20">
        <f t="shared" ref="G352:K352" si="1172">G354+G353</f>
        <v>318729.09999999998</v>
      </c>
      <c r="H352" s="20">
        <f t="shared" si="1172"/>
        <v>318729.09999999998</v>
      </c>
      <c r="I352" s="20">
        <f t="shared" si="1172"/>
        <v>0</v>
      </c>
      <c r="J352" s="20">
        <f t="shared" si="1172"/>
        <v>0</v>
      </c>
      <c r="K352" s="20">
        <f t="shared" si="1172"/>
        <v>0</v>
      </c>
      <c r="L352" s="20">
        <f t="shared" si="1049"/>
        <v>318729.09999999998</v>
      </c>
      <c r="M352" s="20">
        <f t="shared" si="1050"/>
        <v>318729.09999999998</v>
      </c>
      <c r="N352" s="20">
        <f t="shared" si="1051"/>
        <v>318729.09999999998</v>
      </c>
      <c r="O352" s="20">
        <f t="shared" ref="O352:Q352" si="1173">O354+O353</f>
        <v>0</v>
      </c>
      <c r="P352" s="20">
        <f t="shared" si="1173"/>
        <v>0</v>
      </c>
      <c r="Q352" s="20">
        <f t="shared" si="1173"/>
        <v>0</v>
      </c>
      <c r="R352" s="20">
        <f t="shared" si="991"/>
        <v>318729.09999999998</v>
      </c>
      <c r="S352" s="20">
        <f t="shared" si="992"/>
        <v>318729.09999999998</v>
      </c>
      <c r="T352" s="20">
        <f t="shared" si="993"/>
        <v>318729.09999999998</v>
      </c>
      <c r="U352" s="20">
        <f t="shared" ref="U352:CE352" si="1174">U354+U353</f>
        <v>0</v>
      </c>
      <c r="V352" s="20">
        <f t="shared" si="994"/>
        <v>318729.09999999998</v>
      </c>
      <c r="W352" s="20">
        <f t="shared" ref="W352:Y352" si="1175">W354+W353</f>
        <v>0</v>
      </c>
      <c r="X352" s="20">
        <f t="shared" si="1175"/>
        <v>0</v>
      </c>
      <c r="Y352" s="20">
        <f t="shared" si="1175"/>
        <v>0</v>
      </c>
      <c r="Z352" s="20">
        <f t="shared" si="995"/>
        <v>318729.09999999998</v>
      </c>
      <c r="AA352" s="20">
        <f t="shared" si="996"/>
        <v>318729.09999999998</v>
      </c>
      <c r="AB352" s="20">
        <f t="shared" si="997"/>
        <v>318729.09999999998</v>
      </c>
      <c r="AC352" s="20">
        <f t="shared" ref="AC352:AE352" si="1176">AC354+AC353</f>
        <v>0</v>
      </c>
      <c r="AD352" s="20">
        <f t="shared" si="1176"/>
        <v>0</v>
      </c>
      <c r="AE352" s="20">
        <f t="shared" si="1176"/>
        <v>0</v>
      </c>
      <c r="AF352" s="20">
        <f t="shared" si="998"/>
        <v>318729.09999999998</v>
      </c>
      <c r="AG352" s="20">
        <f t="shared" si="999"/>
        <v>318729.09999999998</v>
      </c>
      <c r="AH352" s="20">
        <f t="shared" si="1000"/>
        <v>318729.09999999998</v>
      </c>
      <c r="AI352" s="20">
        <f t="shared" ref="AI352" si="1177">AI354+AI353</f>
        <v>0</v>
      </c>
      <c r="AJ352" s="20">
        <f t="shared" si="1001"/>
        <v>318729.09999999998</v>
      </c>
      <c r="AK352" s="20">
        <f t="shared" ref="AK352:AM352" si="1178">AK354+AK353</f>
        <v>0</v>
      </c>
      <c r="AL352" s="20">
        <f t="shared" si="1178"/>
        <v>0</v>
      </c>
      <c r="AM352" s="20">
        <f t="shared" si="1178"/>
        <v>0</v>
      </c>
      <c r="AN352" s="20">
        <f t="shared" si="973"/>
        <v>318729.09999999998</v>
      </c>
      <c r="AO352" s="20">
        <f t="shared" si="974"/>
        <v>318729.09999999998</v>
      </c>
      <c r="AP352" s="20">
        <f t="shared" si="975"/>
        <v>318729.09999999998</v>
      </c>
      <c r="AQ352" s="20">
        <f t="shared" ref="AQ352:AS352" si="1179">AQ354+AQ353</f>
        <v>0</v>
      </c>
      <c r="AR352" s="20">
        <f t="shared" si="1179"/>
        <v>0</v>
      </c>
      <c r="AS352" s="20">
        <f t="shared" si="1179"/>
        <v>0</v>
      </c>
      <c r="AT352" s="20">
        <f t="shared" si="976"/>
        <v>318729.09999999998</v>
      </c>
      <c r="AU352" s="20">
        <f t="shared" si="977"/>
        <v>318729.09999999998</v>
      </c>
      <c r="AV352" s="20">
        <f t="shared" si="978"/>
        <v>318729.09999999998</v>
      </c>
      <c r="AW352" s="20">
        <f t="shared" ref="AW352:AY352" si="1180">AW354+AW353</f>
        <v>-6.7220000000000004</v>
      </c>
      <c r="AX352" s="20">
        <f t="shared" si="1180"/>
        <v>0</v>
      </c>
      <c r="AY352" s="20">
        <f t="shared" si="1180"/>
        <v>0</v>
      </c>
      <c r="AZ352" s="20">
        <f t="shared" si="979"/>
        <v>318722.37799999997</v>
      </c>
      <c r="BA352" s="20">
        <f t="shared" si="980"/>
        <v>318729.09999999998</v>
      </c>
      <c r="BB352" s="20">
        <f t="shared" si="981"/>
        <v>318729.09999999998</v>
      </c>
      <c r="BC352" s="20">
        <f t="shared" ref="BC352" si="1181">BC354+BC353</f>
        <v>0</v>
      </c>
      <c r="BD352" s="20">
        <f t="shared" si="982"/>
        <v>318722.37799999997</v>
      </c>
      <c r="BE352" s="20">
        <f t="shared" ref="BE352:BG352" si="1182">BE354+BE353</f>
        <v>0</v>
      </c>
      <c r="BF352" s="20">
        <f t="shared" si="1182"/>
        <v>0</v>
      </c>
      <c r="BG352" s="20">
        <f t="shared" si="1182"/>
        <v>0</v>
      </c>
      <c r="BH352" s="20">
        <f t="shared" si="912"/>
        <v>318722.37799999997</v>
      </c>
      <c r="BI352" s="20">
        <f t="shared" si="913"/>
        <v>318729.09999999998</v>
      </c>
      <c r="BJ352" s="20">
        <f t="shared" si="914"/>
        <v>318729.09999999998</v>
      </c>
      <c r="BK352" s="20">
        <f t="shared" ref="BK352:BL352" si="1183">BK354+BK353</f>
        <v>0</v>
      </c>
      <c r="BL352" s="20">
        <f t="shared" si="1183"/>
        <v>0</v>
      </c>
      <c r="BM352" s="20">
        <f t="shared" si="915"/>
        <v>318722.37799999997</v>
      </c>
      <c r="BN352" s="20">
        <f t="shared" si="916"/>
        <v>318729.09999999998</v>
      </c>
      <c r="BO352" s="20">
        <f t="shared" ref="BO352:BQ352" si="1184">BO354+BO353</f>
        <v>-141.93899999999999</v>
      </c>
      <c r="BP352" s="20">
        <f t="shared" si="1184"/>
        <v>0</v>
      </c>
      <c r="BQ352" s="20">
        <f t="shared" si="1184"/>
        <v>0</v>
      </c>
      <c r="BR352" s="20">
        <f t="shared" si="917"/>
        <v>318580.43899999995</v>
      </c>
      <c r="BS352" s="20">
        <f t="shared" si="918"/>
        <v>318729.09999999998</v>
      </c>
      <c r="BT352" s="20">
        <f t="shared" si="919"/>
        <v>318729.09999999998</v>
      </c>
      <c r="BU352" s="20">
        <f t="shared" ref="BU352" si="1185">BU354+BU353</f>
        <v>0</v>
      </c>
      <c r="BV352" s="20">
        <f t="shared" si="920"/>
        <v>318580.43899999995</v>
      </c>
      <c r="BW352" s="20">
        <f t="shared" ref="BW352:BX352" si="1186">BW354+BW353</f>
        <v>0</v>
      </c>
      <c r="BX352" s="20">
        <f t="shared" si="1186"/>
        <v>0</v>
      </c>
      <c r="BY352" s="20">
        <f t="shared" si="1111"/>
        <v>318580.43899999995</v>
      </c>
      <c r="BZ352" s="20">
        <f t="shared" si="1112"/>
        <v>318729.09999999998</v>
      </c>
      <c r="CA352" s="20">
        <f t="shared" ref="CA352" si="1187">CA354+CA353</f>
        <v>0</v>
      </c>
      <c r="CB352" s="20">
        <f t="shared" si="1113"/>
        <v>318580.43899999995</v>
      </c>
      <c r="CC352" s="20">
        <f t="shared" ref="CC352" si="1188">CC354+CC353</f>
        <v>0</v>
      </c>
      <c r="CD352" s="20">
        <f t="shared" si="1114"/>
        <v>318580.43899999995</v>
      </c>
      <c r="CE352" s="20">
        <f t="shared" si="1174"/>
        <v>0</v>
      </c>
    </row>
    <row r="353" spans="1:84" x14ac:dyDescent="0.25">
      <c r="A353" s="10" t="s">
        <v>207</v>
      </c>
      <c r="B353" s="19">
        <v>620</v>
      </c>
      <c r="C353" s="10" t="s">
        <v>338</v>
      </c>
      <c r="D353" s="10" t="s">
        <v>332</v>
      </c>
      <c r="E353" s="25" t="s">
        <v>586</v>
      </c>
      <c r="F353" s="20">
        <v>0</v>
      </c>
      <c r="G353" s="20">
        <v>0</v>
      </c>
      <c r="H353" s="20">
        <v>0</v>
      </c>
      <c r="I353" s="20">
        <f>1090.1+317639</f>
        <v>318729.09999999998</v>
      </c>
      <c r="J353" s="20">
        <f>1090.1+317639</f>
        <v>318729.09999999998</v>
      </c>
      <c r="K353" s="20">
        <f>1090.1+317639</f>
        <v>318729.09999999998</v>
      </c>
      <c r="L353" s="20">
        <f t="shared" ref="L353" si="1189">F353+I353</f>
        <v>318729.09999999998</v>
      </c>
      <c r="M353" s="20">
        <f t="shared" ref="M353" si="1190">G353+J353</f>
        <v>318729.09999999998</v>
      </c>
      <c r="N353" s="20">
        <f t="shared" ref="N353" si="1191">H353+K353</f>
        <v>318729.09999999998</v>
      </c>
      <c r="O353" s="20"/>
      <c r="P353" s="20"/>
      <c r="Q353" s="20"/>
      <c r="R353" s="20">
        <f t="shared" si="991"/>
        <v>318729.09999999998</v>
      </c>
      <c r="S353" s="20">
        <f t="shared" si="992"/>
        <v>318729.09999999998</v>
      </c>
      <c r="T353" s="20">
        <f t="shared" si="993"/>
        <v>318729.09999999998</v>
      </c>
      <c r="U353" s="20"/>
      <c r="V353" s="20">
        <f t="shared" si="994"/>
        <v>318729.09999999998</v>
      </c>
      <c r="W353" s="20"/>
      <c r="X353" s="20"/>
      <c r="Y353" s="20"/>
      <c r="Z353" s="20">
        <f t="shared" si="995"/>
        <v>318729.09999999998</v>
      </c>
      <c r="AA353" s="20">
        <f t="shared" si="996"/>
        <v>318729.09999999998</v>
      </c>
      <c r="AB353" s="20">
        <f t="shared" si="997"/>
        <v>318729.09999999998</v>
      </c>
      <c r="AC353" s="20"/>
      <c r="AD353" s="20"/>
      <c r="AE353" s="20"/>
      <c r="AF353" s="20">
        <f t="shared" si="998"/>
        <v>318729.09999999998</v>
      </c>
      <c r="AG353" s="20">
        <f t="shared" si="999"/>
        <v>318729.09999999998</v>
      </c>
      <c r="AH353" s="20">
        <f t="shared" si="1000"/>
        <v>318729.09999999998</v>
      </c>
      <c r="AI353" s="20"/>
      <c r="AJ353" s="20">
        <f t="shared" si="1001"/>
        <v>318729.09999999998</v>
      </c>
      <c r="AK353" s="20"/>
      <c r="AL353" s="20"/>
      <c r="AM353" s="20"/>
      <c r="AN353" s="20">
        <f t="shared" si="973"/>
        <v>318729.09999999998</v>
      </c>
      <c r="AO353" s="20">
        <f t="shared" si="974"/>
        <v>318729.09999999998</v>
      </c>
      <c r="AP353" s="20">
        <f t="shared" si="975"/>
        <v>318729.09999999998</v>
      </c>
      <c r="AQ353" s="20"/>
      <c r="AR353" s="20"/>
      <c r="AS353" s="20"/>
      <c r="AT353" s="20">
        <f t="shared" si="976"/>
        <v>318729.09999999998</v>
      </c>
      <c r="AU353" s="20">
        <f t="shared" si="977"/>
        <v>318729.09999999998</v>
      </c>
      <c r="AV353" s="20">
        <f t="shared" si="978"/>
        <v>318729.09999999998</v>
      </c>
      <c r="AW353" s="20">
        <v>-6.7220000000000004</v>
      </c>
      <c r="AX353" s="20"/>
      <c r="AY353" s="20"/>
      <c r="AZ353" s="20">
        <f t="shared" si="979"/>
        <v>318722.37799999997</v>
      </c>
      <c r="BA353" s="20">
        <f t="shared" si="980"/>
        <v>318729.09999999998</v>
      </c>
      <c r="BB353" s="20">
        <f t="shared" si="981"/>
        <v>318729.09999999998</v>
      </c>
      <c r="BC353" s="20"/>
      <c r="BD353" s="20">
        <f t="shared" si="982"/>
        <v>318722.37799999997</v>
      </c>
      <c r="BE353" s="20"/>
      <c r="BF353" s="20"/>
      <c r="BG353" s="20"/>
      <c r="BH353" s="20">
        <f t="shared" si="912"/>
        <v>318722.37799999997</v>
      </c>
      <c r="BI353" s="20">
        <f t="shared" si="913"/>
        <v>318729.09999999998</v>
      </c>
      <c r="BJ353" s="20">
        <f t="shared" si="914"/>
        <v>318729.09999999998</v>
      </c>
      <c r="BK353" s="20"/>
      <c r="BL353" s="20"/>
      <c r="BM353" s="20">
        <f t="shared" si="915"/>
        <v>318722.37799999997</v>
      </c>
      <c r="BN353" s="20">
        <f t="shared" si="916"/>
        <v>318729.09999999998</v>
      </c>
      <c r="BO353" s="20">
        <v>-141.93899999999999</v>
      </c>
      <c r="BP353" s="20"/>
      <c r="BQ353" s="20"/>
      <c r="BR353" s="20">
        <f t="shared" si="917"/>
        <v>318580.43899999995</v>
      </c>
      <c r="BS353" s="20">
        <f t="shared" si="918"/>
        <v>318729.09999999998</v>
      </c>
      <c r="BT353" s="20">
        <f t="shared" si="919"/>
        <v>318729.09999999998</v>
      </c>
      <c r="BU353" s="20"/>
      <c r="BV353" s="20">
        <f t="shared" si="920"/>
        <v>318580.43899999995</v>
      </c>
      <c r="BW353" s="20"/>
      <c r="BX353" s="20"/>
      <c r="BY353" s="20">
        <f t="shared" si="1111"/>
        <v>318580.43899999995</v>
      </c>
      <c r="BZ353" s="20">
        <f t="shared" si="1112"/>
        <v>318729.09999999998</v>
      </c>
      <c r="CA353" s="20"/>
      <c r="CB353" s="20">
        <f t="shared" si="1113"/>
        <v>318580.43899999995</v>
      </c>
      <c r="CC353" s="20"/>
      <c r="CD353" s="20">
        <f t="shared" si="1114"/>
        <v>318580.43899999995</v>
      </c>
      <c r="CE353" s="20"/>
    </row>
    <row r="354" spans="1:84" hidden="1" x14ac:dyDescent="0.25">
      <c r="A354" s="10" t="s">
        <v>207</v>
      </c>
      <c r="B354" s="19">
        <v>620</v>
      </c>
      <c r="C354" s="10" t="s">
        <v>338</v>
      </c>
      <c r="D354" s="10" t="s">
        <v>334</v>
      </c>
      <c r="E354" s="25" t="s">
        <v>587</v>
      </c>
      <c r="F354" s="20">
        <v>318729.09999999998</v>
      </c>
      <c r="G354" s="20">
        <v>318729.09999999998</v>
      </c>
      <c r="H354" s="20">
        <v>318729.09999999998</v>
      </c>
      <c r="I354" s="20">
        <f>-1090.1-317639</f>
        <v>-318729.09999999998</v>
      </c>
      <c r="J354" s="20">
        <f>-1090.1-317639</f>
        <v>-318729.09999999998</v>
      </c>
      <c r="K354" s="20">
        <f>-1090.1-317639</f>
        <v>-318729.09999999998</v>
      </c>
      <c r="L354" s="20">
        <f t="shared" si="1049"/>
        <v>0</v>
      </c>
      <c r="M354" s="20">
        <f t="shared" si="1050"/>
        <v>0</v>
      </c>
      <c r="N354" s="20">
        <f t="shared" si="1051"/>
        <v>0</v>
      </c>
      <c r="O354" s="20"/>
      <c r="P354" s="20"/>
      <c r="Q354" s="20"/>
      <c r="R354" s="20">
        <f t="shared" si="991"/>
        <v>0</v>
      </c>
      <c r="S354" s="20">
        <f t="shared" si="992"/>
        <v>0</v>
      </c>
      <c r="T354" s="20">
        <f t="shared" si="993"/>
        <v>0</v>
      </c>
      <c r="U354" s="20"/>
      <c r="V354" s="20">
        <f t="shared" si="994"/>
        <v>0</v>
      </c>
      <c r="W354" s="20"/>
      <c r="X354" s="20"/>
      <c r="Y354" s="20"/>
      <c r="Z354" s="20">
        <f t="shared" si="995"/>
        <v>0</v>
      </c>
      <c r="AA354" s="20">
        <f t="shared" si="996"/>
        <v>0</v>
      </c>
      <c r="AB354" s="20">
        <f t="shared" si="997"/>
        <v>0</v>
      </c>
      <c r="AC354" s="20"/>
      <c r="AD354" s="20"/>
      <c r="AE354" s="20"/>
      <c r="AF354" s="20">
        <f t="shared" si="998"/>
        <v>0</v>
      </c>
      <c r="AG354" s="20">
        <f t="shared" si="999"/>
        <v>0</v>
      </c>
      <c r="AH354" s="20">
        <f t="shared" si="1000"/>
        <v>0</v>
      </c>
      <c r="AI354" s="20"/>
      <c r="AJ354" s="20">
        <f t="shared" si="1001"/>
        <v>0</v>
      </c>
      <c r="AK354" s="20"/>
      <c r="AL354" s="20"/>
      <c r="AM354" s="20"/>
      <c r="AN354" s="20">
        <f t="shared" si="973"/>
        <v>0</v>
      </c>
      <c r="AO354" s="20">
        <f t="shared" si="974"/>
        <v>0</v>
      </c>
      <c r="AP354" s="20">
        <f t="shared" si="975"/>
        <v>0</v>
      </c>
      <c r="AQ354" s="20"/>
      <c r="AR354" s="20"/>
      <c r="AS354" s="20"/>
      <c r="AT354" s="20">
        <f t="shared" si="976"/>
        <v>0</v>
      </c>
      <c r="AU354" s="20">
        <f t="shared" si="977"/>
        <v>0</v>
      </c>
      <c r="AV354" s="20">
        <f t="shared" si="978"/>
        <v>0</v>
      </c>
      <c r="AW354" s="20"/>
      <c r="AX354" s="20"/>
      <c r="AY354" s="20"/>
      <c r="AZ354" s="20">
        <f t="shared" si="979"/>
        <v>0</v>
      </c>
      <c r="BA354" s="20">
        <f t="shared" si="980"/>
        <v>0</v>
      </c>
      <c r="BB354" s="20">
        <f t="shared" si="981"/>
        <v>0</v>
      </c>
      <c r="BC354" s="20"/>
      <c r="BD354" s="20">
        <f t="shared" si="982"/>
        <v>0</v>
      </c>
      <c r="BE354" s="20"/>
      <c r="BF354" s="20"/>
      <c r="BG354" s="20"/>
      <c r="BH354" s="20">
        <f t="shared" si="912"/>
        <v>0</v>
      </c>
      <c r="BI354" s="20">
        <f t="shared" si="913"/>
        <v>0</v>
      </c>
      <c r="BJ354" s="20">
        <f t="shared" si="914"/>
        <v>0</v>
      </c>
      <c r="BK354" s="20"/>
      <c r="BL354" s="20"/>
      <c r="BM354" s="20">
        <f t="shared" si="915"/>
        <v>0</v>
      </c>
      <c r="BN354" s="20">
        <f t="shared" si="916"/>
        <v>0</v>
      </c>
      <c r="BO354" s="20"/>
      <c r="BP354" s="20"/>
      <c r="BQ354" s="20"/>
      <c r="BR354" s="20">
        <f t="shared" si="917"/>
        <v>0</v>
      </c>
      <c r="BS354" s="20">
        <f t="shared" si="918"/>
        <v>0</v>
      </c>
      <c r="BT354" s="20">
        <f t="shared" si="919"/>
        <v>0</v>
      </c>
      <c r="BU354" s="20"/>
      <c r="BV354" s="20">
        <f t="shared" si="920"/>
        <v>0</v>
      </c>
      <c r="BW354" s="20"/>
      <c r="BX354" s="20"/>
      <c r="BY354" s="20">
        <f t="shared" si="1111"/>
        <v>0</v>
      </c>
      <c r="BZ354" s="20">
        <f t="shared" si="1112"/>
        <v>0</v>
      </c>
      <c r="CA354" s="20"/>
      <c r="CB354" s="20">
        <f t="shared" si="1113"/>
        <v>0</v>
      </c>
      <c r="CC354" s="20"/>
      <c r="CD354" s="20">
        <f t="shared" si="1114"/>
        <v>0</v>
      </c>
      <c r="CE354" s="20"/>
      <c r="CF354" s="1">
        <v>0</v>
      </c>
    </row>
    <row r="355" spans="1:84" ht="47.25" x14ac:dyDescent="0.25">
      <c r="A355" s="10" t="s">
        <v>209</v>
      </c>
      <c r="B355" s="19"/>
      <c r="C355" s="10"/>
      <c r="D355" s="10"/>
      <c r="E355" s="25" t="s">
        <v>696</v>
      </c>
      <c r="F355" s="20">
        <f>F356</f>
        <v>19518.400000000001</v>
      </c>
      <c r="G355" s="20">
        <f t="shared" ref="G355:CE355" si="1192">G356</f>
        <v>19518.400000000001</v>
      </c>
      <c r="H355" s="20">
        <f t="shared" si="1192"/>
        <v>19518.400000000001</v>
      </c>
      <c r="I355" s="20">
        <f t="shared" si="1192"/>
        <v>3355.8999999999996</v>
      </c>
      <c r="J355" s="20">
        <f t="shared" si="1192"/>
        <v>0</v>
      </c>
      <c r="K355" s="20">
        <f t="shared" si="1192"/>
        <v>0</v>
      </c>
      <c r="L355" s="20">
        <f t="shared" si="1049"/>
        <v>22874.300000000003</v>
      </c>
      <c r="M355" s="20">
        <f t="shared" si="1050"/>
        <v>19518.400000000001</v>
      </c>
      <c r="N355" s="20">
        <f t="shared" si="1051"/>
        <v>19518.400000000001</v>
      </c>
      <c r="O355" s="20">
        <f t="shared" si="1192"/>
        <v>0</v>
      </c>
      <c r="P355" s="20">
        <f t="shared" si="1192"/>
        <v>0</v>
      </c>
      <c r="Q355" s="20">
        <f t="shared" si="1192"/>
        <v>0</v>
      </c>
      <c r="R355" s="20">
        <f t="shared" si="991"/>
        <v>22874.300000000003</v>
      </c>
      <c r="S355" s="20">
        <f t="shared" si="992"/>
        <v>19518.400000000001</v>
      </c>
      <c r="T355" s="20">
        <f t="shared" si="993"/>
        <v>19518.400000000001</v>
      </c>
      <c r="U355" s="20">
        <f t="shared" si="1192"/>
        <v>0</v>
      </c>
      <c r="V355" s="20">
        <f t="shared" si="994"/>
        <v>22874.300000000003</v>
      </c>
      <c r="W355" s="20">
        <f t="shared" si="1192"/>
        <v>0</v>
      </c>
      <c r="X355" s="20">
        <f t="shared" si="1192"/>
        <v>0</v>
      </c>
      <c r="Y355" s="20">
        <f t="shared" si="1192"/>
        <v>0</v>
      </c>
      <c r="Z355" s="20">
        <f t="shared" si="995"/>
        <v>22874.300000000003</v>
      </c>
      <c r="AA355" s="20">
        <f t="shared" si="996"/>
        <v>19518.400000000001</v>
      </c>
      <c r="AB355" s="20">
        <f t="shared" si="997"/>
        <v>19518.400000000001</v>
      </c>
      <c r="AC355" s="20">
        <f t="shared" si="1192"/>
        <v>0</v>
      </c>
      <c r="AD355" s="20">
        <f t="shared" si="1192"/>
        <v>0</v>
      </c>
      <c r="AE355" s="20">
        <f t="shared" si="1192"/>
        <v>0</v>
      </c>
      <c r="AF355" s="20">
        <f t="shared" si="998"/>
        <v>22874.300000000003</v>
      </c>
      <c r="AG355" s="20">
        <f t="shared" si="999"/>
        <v>19518.400000000001</v>
      </c>
      <c r="AH355" s="20">
        <f t="shared" si="1000"/>
        <v>19518.400000000001</v>
      </c>
      <c r="AI355" s="20">
        <f t="shared" si="1192"/>
        <v>0</v>
      </c>
      <c r="AJ355" s="20">
        <f t="shared" si="1001"/>
        <v>22874.300000000003</v>
      </c>
      <c r="AK355" s="20">
        <f t="shared" si="1192"/>
        <v>4000</v>
      </c>
      <c r="AL355" s="20">
        <f t="shared" si="1192"/>
        <v>0</v>
      </c>
      <c r="AM355" s="20">
        <f t="shared" si="1192"/>
        <v>0</v>
      </c>
      <c r="AN355" s="20">
        <f t="shared" si="973"/>
        <v>26874.300000000003</v>
      </c>
      <c r="AO355" s="20">
        <f t="shared" si="974"/>
        <v>19518.400000000001</v>
      </c>
      <c r="AP355" s="20">
        <f t="shared" si="975"/>
        <v>19518.400000000001</v>
      </c>
      <c r="AQ355" s="20">
        <f t="shared" si="1192"/>
        <v>0</v>
      </c>
      <c r="AR355" s="20">
        <f t="shared" si="1192"/>
        <v>0</v>
      </c>
      <c r="AS355" s="20">
        <f t="shared" si="1192"/>
        <v>0</v>
      </c>
      <c r="AT355" s="20">
        <f t="shared" si="976"/>
        <v>26874.300000000003</v>
      </c>
      <c r="AU355" s="20">
        <f t="shared" si="977"/>
        <v>19518.400000000001</v>
      </c>
      <c r="AV355" s="20">
        <f t="shared" si="978"/>
        <v>19518.400000000001</v>
      </c>
      <c r="AW355" s="20">
        <f t="shared" si="1192"/>
        <v>0</v>
      </c>
      <c r="AX355" s="20">
        <f t="shared" si="1192"/>
        <v>0</v>
      </c>
      <c r="AY355" s="20">
        <f t="shared" si="1192"/>
        <v>0</v>
      </c>
      <c r="AZ355" s="20">
        <f t="shared" si="979"/>
        <v>26874.300000000003</v>
      </c>
      <c r="BA355" s="20">
        <f t="shared" si="980"/>
        <v>19518.400000000001</v>
      </c>
      <c r="BB355" s="20">
        <f t="shared" si="981"/>
        <v>19518.400000000001</v>
      </c>
      <c r="BC355" s="20">
        <f t="shared" si="1192"/>
        <v>0</v>
      </c>
      <c r="BD355" s="20">
        <f t="shared" si="982"/>
        <v>26874.300000000003</v>
      </c>
      <c r="BE355" s="20">
        <f t="shared" si="1192"/>
        <v>0</v>
      </c>
      <c r="BF355" s="20">
        <f t="shared" si="1192"/>
        <v>0</v>
      </c>
      <c r="BG355" s="20">
        <f t="shared" si="1192"/>
        <v>0</v>
      </c>
      <c r="BH355" s="20">
        <f t="shared" si="912"/>
        <v>26874.300000000003</v>
      </c>
      <c r="BI355" s="20">
        <f t="shared" si="913"/>
        <v>19518.400000000001</v>
      </c>
      <c r="BJ355" s="20">
        <f t="shared" si="914"/>
        <v>19518.400000000001</v>
      </c>
      <c r="BK355" s="20">
        <f t="shared" si="1192"/>
        <v>0</v>
      </c>
      <c r="BL355" s="20">
        <f t="shared" si="1192"/>
        <v>0</v>
      </c>
      <c r="BM355" s="20">
        <f t="shared" si="915"/>
        <v>26874.300000000003</v>
      </c>
      <c r="BN355" s="20">
        <f t="shared" si="916"/>
        <v>19518.400000000001</v>
      </c>
      <c r="BO355" s="20">
        <f t="shared" si="1192"/>
        <v>4000</v>
      </c>
      <c r="BP355" s="20">
        <f t="shared" si="1192"/>
        <v>0</v>
      </c>
      <c r="BQ355" s="20">
        <f t="shared" si="1192"/>
        <v>0</v>
      </c>
      <c r="BR355" s="20">
        <f t="shared" si="917"/>
        <v>30874.300000000003</v>
      </c>
      <c r="BS355" s="20">
        <f t="shared" si="918"/>
        <v>19518.400000000001</v>
      </c>
      <c r="BT355" s="20">
        <f t="shared" si="919"/>
        <v>19518.400000000001</v>
      </c>
      <c r="BU355" s="20">
        <f t="shared" si="1192"/>
        <v>0</v>
      </c>
      <c r="BV355" s="20">
        <f t="shared" si="920"/>
        <v>30874.300000000003</v>
      </c>
      <c r="BW355" s="20">
        <f t="shared" si="1192"/>
        <v>-549.5</v>
      </c>
      <c r="BX355" s="20">
        <f t="shared" si="1192"/>
        <v>0</v>
      </c>
      <c r="BY355" s="20">
        <f t="shared" si="1111"/>
        <v>30324.800000000003</v>
      </c>
      <c r="BZ355" s="20">
        <f t="shared" si="1112"/>
        <v>19518.400000000001</v>
      </c>
      <c r="CA355" s="20">
        <f t="shared" si="1192"/>
        <v>0</v>
      </c>
      <c r="CB355" s="20">
        <f t="shared" si="1113"/>
        <v>30324.800000000003</v>
      </c>
      <c r="CC355" s="20">
        <f t="shared" si="1192"/>
        <v>0</v>
      </c>
      <c r="CD355" s="20">
        <f t="shared" si="1114"/>
        <v>30324.800000000003</v>
      </c>
      <c r="CE355" s="20">
        <f t="shared" si="1192"/>
        <v>0</v>
      </c>
    </row>
    <row r="356" spans="1:84" ht="47.25" x14ac:dyDescent="0.25">
      <c r="A356" s="10" t="s">
        <v>209</v>
      </c>
      <c r="B356" s="19">
        <v>600</v>
      </c>
      <c r="C356" s="10"/>
      <c r="D356" s="10"/>
      <c r="E356" s="25" t="s">
        <v>614</v>
      </c>
      <c r="F356" s="20">
        <f>F357+F360</f>
        <v>19518.400000000001</v>
      </c>
      <c r="G356" s="20">
        <f t="shared" ref="G356:K356" si="1193">G357+G360</f>
        <v>19518.400000000001</v>
      </c>
      <c r="H356" s="20">
        <f t="shared" si="1193"/>
        <v>19518.400000000001</v>
      </c>
      <c r="I356" s="20">
        <f t="shared" si="1193"/>
        <v>3355.8999999999996</v>
      </c>
      <c r="J356" s="20">
        <f t="shared" si="1193"/>
        <v>0</v>
      </c>
      <c r="K356" s="20">
        <f t="shared" si="1193"/>
        <v>0</v>
      </c>
      <c r="L356" s="20">
        <f t="shared" si="1049"/>
        <v>22874.300000000003</v>
      </c>
      <c r="M356" s="20">
        <f t="shared" si="1050"/>
        <v>19518.400000000001</v>
      </c>
      <c r="N356" s="20">
        <f t="shared" si="1051"/>
        <v>19518.400000000001</v>
      </c>
      <c r="O356" s="20">
        <f t="shared" ref="O356:Q356" si="1194">O357+O360</f>
        <v>0</v>
      </c>
      <c r="P356" s="20">
        <f t="shared" si="1194"/>
        <v>0</v>
      </c>
      <c r="Q356" s="20">
        <f t="shared" si="1194"/>
        <v>0</v>
      </c>
      <c r="R356" s="20">
        <f t="shared" si="991"/>
        <v>22874.300000000003</v>
      </c>
      <c r="S356" s="20">
        <f t="shared" si="992"/>
        <v>19518.400000000001</v>
      </c>
      <c r="T356" s="20">
        <f t="shared" si="993"/>
        <v>19518.400000000001</v>
      </c>
      <c r="U356" s="20">
        <f t="shared" ref="U356:CE356" si="1195">U357+U360</f>
        <v>0</v>
      </c>
      <c r="V356" s="20">
        <f t="shared" si="994"/>
        <v>22874.300000000003</v>
      </c>
      <c r="W356" s="20">
        <f t="shared" ref="W356:Y356" si="1196">W357+W360</f>
        <v>0</v>
      </c>
      <c r="X356" s="20">
        <f t="shared" si="1196"/>
        <v>0</v>
      </c>
      <c r="Y356" s="20">
        <f t="shared" si="1196"/>
        <v>0</v>
      </c>
      <c r="Z356" s="20">
        <f t="shared" si="995"/>
        <v>22874.300000000003</v>
      </c>
      <c r="AA356" s="20">
        <f t="shared" si="996"/>
        <v>19518.400000000001</v>
      </c>
      <c r="AB356" s="20">
        <f t="shared" si="997"/>
        <v>19518.400000000001</v>
      </c>
      <c r="AC356" s="20">
        <f t="shared" ref="AC356:AE356" si="1197">AC357+AC360</f>
        <v>0</v>
      </c>
      <c r="AD356" s="20">
        <f t="shared" si="1197"/>
        <v>0</v>
      </c>
      <c r="AE356" s="20">
        <f t="shared" si="1197"/>
        <v>0</v>
      </c>
      <c r="AF356" s="20">
        <f t="shared" si="998"/>
        <v>22874.300000000003</v>
      </c>
      <c r="AG356" s="20">
        <f t="shared" si="999"/>
        <v>19518.400000000001</v>
      </c>
      <c r="AH356" s="20">
        <f t="shared" si="1000"/>
        <v>19518.400000000001</v>
      </c>
      <c r="AI356" s="20">
        <f t="shared" ref="AI356" si="1198">AI357+AI360</f>
        <v>0</v>
      </c>
      <c r="AJ356" s="20">
        <f t="shared" si="1001"/>
        <v>22874.300000000003</v>
      </c>
      <c r="AK356" s="20">
        <f t="shared" ref="AK356:AM356" si="1199">AK357+AK360</f>
        <v>4000</v>
      </c>
      <c r="AL356" s="20">
        <f t="shared" si="1199"/>
        <v>0</v>
      </c>
      <c r="AM356" s="20">
        <f t="shared" si="1199"/>
        <v>0</v>
      </c>
      <c r="AN356" s="20">
        <f t="shared" si="973"/>
        <v>26874.300000000003</v>
      </c>
      <c r="AO356" s="20">
        <f t="shared" si="974"/>
        <v>19518.400000000001</v>
      </c>
      <c r="AP356" s="20">
        <f t="shared" si="975"/>
        <v>19518.400000000001</v>
      </c>
      <c r="AQ356" s="20">
        <f t="shared" ref="AQ356:AS356" si="1200">AQ357+AQ360</f>
        <v>0</v>
      </c>
      <c r="AR356" s="20">
        <f t="shared" si="1200"/>
        <v>0</v>
      </c>
      <c r="AS356" s="20">
        <f t="shared" si="1200"/>
        <v>0</v>
      </c>
      <c r="AT356" s="20">
        <f t="shared" si="976"/>
        <v>26874.300000000003</v>
      </c>
      <c r="AU356" s="20">
        <f t="shared" si="977"/>
        <v>19518.400000000001</v>
      </c>
      <c r="AV356" s="20">
        <f t="shared" si="978"/>
        <v>19518.400000000001</v>
      </c>
      <c r="AW356" s="20">
        <f t="shared" ref="AW356:AY356" si="1201">AW357+AW360</f>
        <v>0</v>
      </c>
      <c r="AX356" s="20">
        <f t="shared" si="1201"/>
        <v>0</v>
      </c>
      <c r="AY356" s="20">
        <f t="shared" si="1201"/>
        <v>0</v>
      </c>
      <c r="AZ356" s="20">
        <f t="shared" si="979"/>
        <v>26874.300000000003</v>
      </c>
      <c r="BA356" s="20">
        <f t="shared" si="980"/>
        <v>19518.400000000001</v>
      </c>
      <c r="BB356" s="20">
        <f t="shared" si="981"/>
        <v>19518.400000000001</v>
      </c>
      <c r="BC356" s="20">
        <f t="shared" ref="BC356" si="1202">BC357+BC360</f>
        <v>0</v>
      </c>
      <c r="BD356" s="20">
        <f t="shared" si="982"/>
        <v>26874.300000000003</v>
      </c>
      <c r="BE356" s="20">
        <f t="shared" ref="BE356:BG356" si="1203">BE357+BE360</f>
        <v>0</v>
      </c>
      <c r="BF356" s="20">
        <f t="shared" si="1203"/>
        <v>0</v>
      </c>
      <c r="BG356" s="20">
        <f t="shared" si="1203"/>
        <v>0</v>
      </c>
      <c r="BH356" s="20">
        <f t="shared" si="912"/>
        <v>26874.300000000003</v>
      </c>
      <c r="BI356" s="20">
        <f t="shared" si="913"/>
        <v>19518.400000000001</v>
      </c>
      <c r="BJ356" s="20">
        <f t="shared" si="914"/>
        <v>19518.400000000001</v>
      </c>
      <c r="BK356" s="20">
        <f t="shared" ref="BK356:BL356" si="1204">BK357+BK360</f>
        <v>0</v>
      </c>
      <c r="BL356" s="20">
        <f t="shared" si="1204"/>
        <v>0</v>
      </c>
      <c r="BM356" s="20">
        <f t="shared" si="915"/>
        <v>26874.300000000003</v>
      </c>
      <c r="BN356" s="20">
        <f t="shared" si="916"/>
        <v>19518.400000000001</v>
      </c>
      <c r="BO356" s="20">
        <f t="shared" ref="BO356:BQ356" si="1205">BO357+BO360</f>
        <v>4000</v>
      </c>
      <c r="BP356" s="20">
        <f t="shared" si="1205"/>
        <v>0</v>
      </c>
      <c r="BQ356" s="20">
        <f t="shared" si="1205"/>
        <v>0</v>
      </c>
      <c r="BR356" s="20">
        <f t="shared" ref="BR356:BR431" si="1206">BM356+BO356</f>
        <v>30874.300000000003</v>
      </c>
      <c r="BS356" s="20">
        <f t="shared" ref="BS356:BS431" si="1207">BN356+BP356</f>
        <v>19518.400000000001</v>
      </c>
      <c r="BT356" s="20">
        <f t="shared" ref="BT356:BT431" si="1208">BJ356+BQ356</f>
        <v>19518.400000000001</v>
      </c>
      <c r="BU356" s="20">
        <f t="shared" ref="BU356" si="1209">BU357+BU360</f>
        <v>0</v>
      </c>
      <c r="BV356" s="20">
        <f t="shared" ref="BV356:BV431" si="1210">BR356+BU356</f>
        <v>30874.300000000003</v>
      </c>
      <c r="BW356" s="20">
        <f t="shared" ref="BW356:BX356" si="1211">BW357+BW360</f>
        <v>-549.5</v>
      </c>
      <c r="BX356" s="20">
        <f t="shared" si="1211"/>
        <v>0</v>
      </c>
      <c r="BY356" s="20">
        <f t="shared" si="1111"/>
        <v>30324.800000000003</v>
      </c>
      <c r="BZ356" s="20">
        <f t="shared" si="1112"/>
        <v>19518.400000000001</v>
      </c>
      <c r="CA356" s="20">
        <f t="shared" ref="CA356" si="1212">CA357+CA360</f>
        <v>0</v>
      </c>
      <c r="CB356" s="20">
        <f t="shared" si="1113"/>
        <v>30324.800000000003</v>
      </c>
      <c r="CC356" s="20">
        <f t="shared" ref="CC356" si="1213">CC357+CC360</f>
        <v>0</v>
      </c>
      <c r="CD356" s="20">
        <f t="shared" si="1114"/>
        <v>30324.800000000003</v>
      </c>
      <c r="CE356" s="20">
        <f t="shared" si="1195"/>
        <v>0</v>
      </c>
    </row>
    <row r="357" spans="1:84" x14ac:dyDescent="0.25">
      <c r="A357" s="10" t="s">
        <v>209</v>
      </c>
      <c r="B357" s="19">
        <v>610</v>
      </c>
      <c r="C357" s="10"/>
      <c r="D357" s="10"/>
      <c r="E357" s="25" t="s">
        <v>615</v>
      </c>
      <c r="F357" s="20">
        <f>F359+F358</f>
        <v>5330.9</v>
      </c>
      <c r="G357" s="20">
        <f t="shared" ref="G357:K357" si="1214">G359+G358</f>
        <v>5330.9</v>
      </c>
      <c r="H357" s="20">
        <f t="shared" si="1214"/>
        <v>5330.9</v>
      </c>
      <c r="I357" s="20">
        <f t="shared" si="1214"/>
        <v>3355.8999999999996</v>
      </c>
      <c r="J357" s="20">
        <f t="shared" si="1214"/>
        <v>0</v>
      </c>
      <c r="K357" s="20">
        <f t="shared" si="1214"/>
        <v>0</v>
      </c>
      <c r="L357" s="20">
        <f t="shared" si="1049"/>
        <v>8686.7999999999993</v>
      </c>
      <c r="M357" s="20">
        <f t="shared" si="1050"/>
        <v>5330.9</v>
      </c>
      <c r="N357" s="20">
        <f t="shared" si="1051"/>
        <v>5330.9</v>
      </c>
      <c r="O357" s="20">
        <f t="shared" ref="O357:Q357" si="1215">O359+O358</f>
        <v>0</v>
      </c>
      <c r="P357" s="20">
        <f t="shared" si="1215"/>
        <v>0</v>
      </c>
      <c r="Q357" s="20">
        <f t="shared" si="1215"/>
        <v>0</v>
      </c>
      <c r="R357" s="20">
        <f t="shared" si="991"/>
        <v>8686.7999999999993</v>
      </c>
      <c r="S357" s="20">
        <f t="shared" si="992"/>
        <v>5330.9</v>
      </c>
      <c r="T357" s="20">
        <f t="shared" si="993"/>
        <v>5330.9</v>
      </c>
      <c r="U357" s="20">
        <f t="shared" ref="U357:CE357" si="1216">U359+U358</f>
        <v>0</v>
      </c>
      <c r="V357" s="20">
        <f t="shared" si="994"/>
        <v>8686.7999999999993</v>
      </c>
      <c r="W357" s="20">
        <f t="shared" ref="W357:Y357" si="1217">W359+W358</f>
        <v>0</v>
      </c>
      <c r="X357" s="20">
        <f t="shared" si="1217"/>
        <v>0</v>
      </c>
      <c r="Y357" s="20">
        <f t="shared" si="1217"/>
        <v>0</v>
      </c>
      <c r="Z357" s="20">
        <f t="shared" si="995"/>
        <v>8686.7999999999993</v>
      </c>
      <c r="AA357" s="20">
        <f t="shared" si="996"/>
        <v>5330.9</v>
      </c>
      <c r="AB357" s="20">
        <f t="shared" si="997"/>
        <v>5330.9</v>
      </c>
      <c r="AC357" s="20">
        <f t="shared" ref="AC357:AE357" si="1218">AC359+AC358</f>
        <v>0</v>
      </c>
      <c r="AD357" s="20">
        <f t="shared" si="1218"/>
        <v>0</v>
      </c>
      <c r="AE357" s="20">
        <f t="shared" si="1218"/>
        <v>0</v>
      </c>
      <c r="AF357" s="20">
        <f t="shared" si="998"/>
        <v>8686.7999999999993</v>
      </c>
      <c r="AG357" s="20">
        <f t="shared" si="999"/>
        <v>5330.9</v>
      </c>
      <c r="AH357" s="20">
        <f t="shared" si="1000"/>
        <v>5330.9</v>
      </c>
      <c r="AI357" s="20">
        <f t="shared" ref="AI357" si="1219">AI359+AI358</f>
        <v>0</v>
      </c>
      <c r="AJ357" s="20">
        <f t="shared" si="1001"/>
        <v>8686.7999999999993</v>
      </c>
      <c r="AK357" s="20">
        <f t="shared" ref="AK357:AM357" si="1220">AK359+AK358</f>
        <v>0</v>
      </c>
      <c r="AL357" s="20">
        <f t="shared" si="1220"/>
        <v>0</v>
      </c>
      <c r="AM357" s="20">
        <f t="shared" si="1220"/>
        <v>0</v>
      </c>
      <c r="AN357" s="20">
        <f t="shared" si="973"/>
        <v>8686.7999999999993</v>
      </c>
      <c r="AO357" s="20">
        <f t="shared" si="974"/>
        <v>5330.9</v>
      </c>
      <c r="AP357" s="20">
        <f t="shared" si="975"/>
        <v>5330.9</v>
      </c>
      <c r="AQ357" s="20">
        <f t="shared" ref="AQ357:AS357" si="1221">AQ359+AQ358</f>
        <v>0</v>
      </c>
      <c r="AR357" s="20">
        <f t="shared" si="1221"/>
        <v>0</v>
      </c>
      <c r="AS357" s="20">
        <f t="shared" si="1221"/>
        <v>0</v>
      </c>
      <c r="AT357" s="20">
        <f t="shared" si="976"/>
        <v>8686.7999999999993</v>
      </c>
      <c r="AU357" s="20">
        <f t="shared" si="977"/>
        <v>5330.9</v>
      </c>
      <c r="AV357" s="20">
        <f t="shared" si="978"/>
        <v>5330.9</v>
      </c>
      <c r="AW357" s="20">
        <f t="shared" ref="AW357:AY357" si="1222">AW359+AW358</f>
        <v>0</v>
      </c>
      <c r="AX357" s="20">
        <f t="shared" si="1222"/>
        <v>0</v>
      </c>
      <c r="AY357" s="20">
        <f t="shared" si="1222"/>
        <v>0</v>
      </c>
      <c r="AZ357" s="20">
        <f t="shared" si="979"/>
        <v>8686.7999999999993</v>
      </c>
      <c r="BA357" s="20">
        <f t="shared" si="980"/>
        <v>5330.9</v>
      </c>
      <c r="BB357" s="20">
        <f t="shared" si="981"/>
        <v>5330.9</v>
      </c>
      <c r="BC357" s="20">
        <f t="shared" ref="BC357" si="1223">BC359+BC358</f>
        <v>0</v>
      </c>
      <c r="BD357" s="20">
        <f t="shared" si="982"/>
        <v>8686.7999999999993</v>
      </c>
      <c r="BE357" s="20">
        <f t="shared" ref="BE357:BG357" si="1224">BE359+BE358</f>
        <v>0</v>
      </c>
      <c r="BF357" s="20">
        <f t="shared" si="1224"/>
        <v>0</v>
      </c>
      <c r="BG357" s="20">
        <f t="shared" si="1224"/>
        <v>0</v>
      </c>
      <c r="BH357" s="20">
        <f t="shared" ref="BH357:BH446" si="1225">BD357+BE357</f>
        <v>8686.7999999999993</v>
      </c>
      <c r="BI357" s="20">
        <f t="shared" ref="BI357:BI446" si="1226">BA357+BF357</f>
        <v>5330.9</v>
      </c>
      <c r="BJ357" s="20">
        <f t="shared" ref="BJ357:BJ446" si="1227">BB357+BG357</f>
        <v>5330.9</v>
      </c>
      <c r="BK357" s="20">
        <f t="shared" ref="BK357:BL357" si="1228">BK359+BK358</f>
        <v>0</v>
      </c>
      <c r="BL357" s="20">
        <f t="shared" si="1228"/>
        <v>0</v>
      </c>
      <c r="BM357" s="20">
        <f t="shared" ref="BM357:BM446" si="1229">BH357+BK357</f>
        <v>8686.7999999999993</v>
      </c>
      <c r="BN357" s="20">
        <f t="shared" ref="BN357:BN446" si="1230">BI357+BL357</f>
        <v>5330.9</v>
      </c>
      <c r="BO357" s="20">
        <f t="shared" ref="BO357:BQ357" si="1231">BO359+BO358</f>
        <v>0</v>
      </c>
      <c r="BP357" s="20">
        <f t="shared" si="1231"/>
        <v>0</v>
      </c>
      <c r="BQ357" s="20">
        <f t="shared" si="1231"/>
        <v>0</v>
      </c>
      <c r="BR357" s="20">
        <f t="shared" si="1206"/>
        <v>8686.7999999999993</v>
      </c>
      <c r="BS357" s="20">
        <f t="shared" si="1207"/>
        <v>5330.9</v>
      </c>
      <c r="BT357" s="20">
        <f t="shared" si="1208"/>
        <v>5330.9</v>
      </c>
      <c r="BU357" s="20">
        <f t="shared" ref="BU357" si="1232">BU359+BU358</f>
        <v>0</v>
      </c>
      <c r="BV357" s="20">
        <f t="shared" si="1210"/>
        <v>8686.7999999999993</v>
      </c>
      <c r="BW357" s="20">
        <f t="shared" ref="BW357:BX357" si="1233">BW359+BW358</f>
        <v>0</v>
      </c>
      <c r="BX357" s="20">
        <f t="shared" si="1233"/>
        <v>0</v>
      </c>
      <c r="BY357" s="20">
        <f t="shared" si="1111"/>
        <v>8686.7999999999993</v>
      </c>
      <c r="BZ357" s="20">
        <f t="shared" si="1112"/>
        <v>5330.9</v>
      </c>
      <c r="CA357" s="20">
        <f t="shared" ref="CA357" si="1234">CA359+CA358</f>
        <v>0</v>
      </c>
      <c r="CB357" s="20">
        <f t="shared" si="1113"/>
        <v>8686.7999999999993</v>
      </c>
      <c r="CC357" s="20">
        <f t="shared" ref="CC357" si="1235">CC359+CC358</f>
        <v>0</v>
      </c>
      <c r="CD357" s="20">
        <f t="shared" si="1114"/>
        <v>8686.7999999999993</v>
      </c>
      <c r="CE357" s="20">
        <f t="shared" si="1216"/>
        <v>0</v>
      </c>
    </row>
    <row r="358" spans="1:84" x14ac:dyDescent="0.25">
      <c r="A358" s="10" t="s">
        <v>209</v>
      </c>
      <c r="B358" s="19">
        <v>610</v>
      </c>
      <c r="C358" s="10" t="s">
        <v>338</v>
      </c>
      <c r="D358" s="10" t="s">
        <v>332</v>
      </c>
      <c r="E358" s="25" t="s">
        <v>586</v>
      </c>
      <c r="F358" s="20">
        <v>0</v>
      </c>
      <c r="G358" s="20">
        <v>0</v>
      </c>
      <c r="H358" s="20">
        <v>0</v>
      </c>
      <c r="I358" s="20">
        <v>8686.7999999999993</v>
      </c>
      <c r="J358" s="20">
        <v>5330.9</v>
      </c>
      <c r="K358" s="20">
        <v>5330.9</v>
      </c>
      <c r="L358" s="20">
        <f t="shared" ref="L358" si="1236">F358+I358</f>
        <v>8686.7999999999993</v>
      </c>
      <c r="M358" s="20">
        <f t="shared" ref="M358" si="1237">G358+J358</f>
        <v>5330.9</v>
      </c>
      <c r="N358" s="20">
        <f t="shared" ref="N358" si="1238">H358+K358</f>
        <v>5330.9</v>
      </c>
      <c r="O358" s="20"/>
      <c r="P358" s="20"/>
      <c r="Q358" s="20"/>
      <c r="R358" s="20">
        <f t="shared" si="991"/>
        <v>8686.7999999999993</v>
      </c>
      <c r="S358" s="20">
        <f t="shared" si="992"/>
        <v>5330.9</v>
      </c>
      <c r="T358" s="20">
        <f t="shared" si="993"/>
        <v>5330.9</v>
      </c>
      <c r="U358" s="20"/>
      <c r="V358" s="20">
        <f t="shared" si="994"/>
        <v>8686.7999999999993</v>
      </c>
      <c r="W358" s="20"/>
      <c r="X358" s="20"/>
      <c r="Y358" s="20"/>
      <c r="Z358" s="20">
        <f t="shared" si="995"/>
        <v>8686.7999999999993</v>
      </c>
      <c r="AA358" s="20">
        <f t="shared" si="996"/>
        <v>5330.9</v>
      </c>
      <c r="AB358" s="20">
        <f t="shared" si="997"/>
        <v>5330.9</v>
      </c>
      <c r="AC358" s="20"/>
      <c r="AD358" s="20"/>
      <c r="AE358" s="20"/>
      <c r="AF358" s="20">
        <f t="shared" si="998"/>
        <v>8686.7999999999993</v>
      </c>
      <c r="AG358" s="20">
        <f t="shared" si="999"/>
        <v>5330.9</v>
      </c>
      <c r="AH358" s="20">
        <f t="shared" si="1000"/>
        <v>5330.9</v>
      </c>
      <c r="AI358" s="20"/>
      <c r="AJ358" s="20">
        <f t="shared" si="1001"/>
        <v>8686.7999999999993</v>
      </c>
      <c r="AK358" s="20"/>
      <c r="AL358" s="20"/>
      <c r="AM358" s="20"/>
      <c r="AN358" s="20">
        <f t="shared" si="973"/>
        <v>8686.7999999999993</v>
      </c>
      <c r="AO358" s="20">
        <f t="shared" si="974"/>
        <v>5330.9</v>
      </c>
      <c r="AP358" s="20">
        <f t="shared" si="975"/>
        <v>5330.9</v>
      </c>
      <c r="AQ358" s="20"/>
      <c r="AR358" s="20"/>
      <c r="AS358" s="20"/>
      <c r="AT358" s="20">
        <f t="shared" si="976"/>
        <v>8686.7999999999993</v>
      </c>
      <c r="AU358" s="20">
        <f t="shared" si="977"/>
        <v>5330.9</v>
      </c>
      <c r="AV358" s="20">
        <f t="shared" si="978"/>
        <v>5330.9</v>
      </c>
      <c r="AW358" s="20"/>
      <c r="AX358" s="20"/>
      <c r="AY358" s="20"/>
      <c r="AZ358" s="20">
        <f t="shared" si="979"/>
        <v>8686.7999999999993</v>
      </c>
      <c r="BA358" s="20">
        <f t="shared" si="980"/>
        <v>5330.9</v>
      </c>
      <c r="BB358" s="20">
        <f t="shared" si="981"/>
        <v>5330.9</v>
      </c>
      <c r="BC358" s="20"/>
      <c r="BD358" s="20">
        <f t="shared" si="982"/>
        <v>8686.7999999999993</v>
      </c>
      <c r="BE358" s="20"/>
      <c r="BF358" s="20"/>
      <c r="BG358" s="20"/>
      <c r="BH358" s="20">
        <f t="shared" si="1225"/>
        <v>8686.7999999999993</v>
      </c>
      <c r="BI358" s="20">
        <f t="shared" si="1226"/>
        <v>5330.9</v>
      </c>
      <c r="BJ358" s="20">
        <f t="shared" si="1227"/>
        <v>5330.9</v>
      </c>
      <c r="BK358" s="20"/>
      <c r="BL358" s="20"/>
      <c r="BM358" s="20">
        <f t="shared" si="1229"/>
        <v>8686.7999999999993</v>
      </c>
      <c r="BN358" s="20">
        <f t="shared" si="1230"/>
        <v>5330.9</v>
      </c>
      <c r="BO358" s="20"/>
      <c r="BP358" s="20"/>
      <c r="BQ358" s="20"/>
      <c r="BR358" s="20">
        <f t="shared" si="1206"/>
        <v>8686.7999999999993</v>
      </c>
      <c r="BS358" s="20">
        <f t="shared" si="1207"/>
        <v>5330.9</v>
      </c>
      <c r="BT358" s="20">
        <f t="shared" si="1208"/>
        <v>5330.9</v>
      </c>
      <c r="BU358" s="20"/>
      <c r="BV358" s="20">
        <f t="shared" si="1210"/>
        <v>8686.7999999999993</v>
      </c>
      <c r="BW358" s="20"/>
      <c r="BX358" s="20"/>
      <c r="BY358" s="20">
        <f t="shared" si="1111"/>
        <v>8686.7999999999993</v>
      </c>
      <c r="BZ358" s="20">
        <f t="shared" si="1112"/>
        <v>5330.9</v>
      </c>
      <c r="CA358" s="20"/>
      <c r="CB358" s="20">
        <f t="shared" si="1113"/>
        <v>8686.7999999999993</v>
      </c>
      <c r="CC358" s="20"/>
      <c r="CD358" s="20">
        <f t="shared" si="1114"/>
        <v>8686.7999999999993</v>
      </c>
      <c r="CE358" s="20"/>
    </row>
    <row r="359" spans="1:84" hidden="1" x14ac:dyDescent="0.25">
      <c r="A359" s="10" t="s">
        <v>209</v>
      </c>
      <c r="B359" s="19">
        <v>610</v>
      </c>
      <c r="C359" s="10" t="s">
        <v>338</v>
      </c>
      <c r="D359" s="10" t="s">
        <v>334</v>
      </c>
      <c r="E359" s="25" t="s">
        <v>587</v>
      </c>
      <c r="F359" s="20">
        <v>5330.9</v>
      </c>
      <c r="G359" s="20">
        <v>5330.9</v>
      </c>
      <c r="H359" s="20">
        <v>5330.9</v>
      </c>
      <c r="I359" s="20">
        <v>-5330.9</v>
      </c>
      <c r="J359" s="20">
        <v>-5330.9</v>
      </c>
      <c r="K359" s="20">
        <v>-5330.9</v>
      </c>
      <c r="L359" s="20">
        <f t="shared" si="1049"/>
        <v>0</v>
      </c>
      <c r="M359" s="20">
        <f t="shared" si="1050"/>
        <v>0</v>
      </c>
      <c r="N359" s="20">
        <f t="shared" si="1051"/>
        <v>0</v>
      </c>
      <c r="O359" s="20"/>
      <c r="P359" s="20"/>
      <c r="Q359" s="20"/>
      <c r="R359" s="20">
        <f t="shared" si="991"/>
        <v>0</v>
      </c>
      <c r="S359" s="20">
        <f t="shared" si="992"/>
        <v>0</v>
      </c>
      <c r="T359" s="20">
        <f t="shared" si="993"/>
        <v>0</v>
      </c>
      <c r="U359" s="20"/>
      <c r="V359" s="20">
        <f t="shared" si="994"/>
        <v>0</v>
      </c>
      <c r="W359" s="20"/>
      <c r="X359" s="20"/>
      <c r="Y359" s="20"/>
      <c r="Z359" s="20">
        <f t="shared" si="995"/>
        <v>0</v>
      </c>
      <c r="AA359" s="20">
        <f t="shared" si="996"/>
        <v>0</v>
      </c>
      <c r="AB359" s="20">
        <f t="shared" si="997"/>
        <v>0</v>
      </c>
      <c r="AC359" s="20"/>
      <c r="AD359" s="20"/>
      <c r="AE359" s="20"/>
      <c r="AF359" s="20">
        <f t="shared" si="998"/>
        <v>0</v>
      </c>
      <c r="AG359" s="20">
        <f t="shared" si="999"/>
        <v>0</v>
      </c>
      <c r="AH359" s="20">
        <f t="shared" si="1000"/>
        <v>0</v>
      </c>
      <c r="AI359" s="20"/>
      <c r="AJ359" s="20">
        <f t="shared" si="1001"/>
        <v>0</v>
      </c>
      <c r="AK359" s="20"/>
      <c r="AL359" s="20"/>
      <c r="AM359" s="20"/>
      <c r="AN359" s="20">
        <f t="shared" si="973"/>
        <v>0</v>
      </c>
      <c r="AO359" s="20">
        <f t="shared" si="974"/>
        <v>0</v>
      </c>
      <c r="AP359" s="20">
        <f t="shared" si="975"/>
        <v>0</v>
      </c>
      <c r="AQ359" s="20"/>
      <c r="AR359" s="20"/>
      <c r="AS359" s="20"/>
      <c r="AT359" s="20">
        <f t="shared" si="976"/>
        <v>0</v>
      </c>
      <c r="AU359" s="20">
        <f t="shared" si="977"/>
        <v>0</v>
      </c>
      <c r="AV359" s="20">
        <f t="shared" si="978"/>
        <v>0</v>
      </c>
      <c r="AW359" s="20"/>
      <c r="AX359" s="20"/>
      <c r="AY359" s="20"/>
      <c r="AZ359" s="20">
        <f t="shared" si="979"/>
        <v>0</v>
      </c>
      <c r="BA359" s="20">
        <f t="shared" si="980"/>
        <v>0</v>
      </c>
      <c r="BB359" s="20">
        <f t="shared" si="981"/>
        <v>0</v>
      </c>
      <c r="BC359" s="20"/>
      <c r="BD359" s="20">
        <f t="shared" si="982"/>
        <v>0</v>
      </c>
      <c r="BE359" s="20"/>
      <c r="BF359" s="20"/>
      <c r="BG359" s="20"/>
      <c r="BH359" s="20">
        <f t="shared" si="1225"/>
        <v>0</v>
      </c>
      <c r="BI359" s="20">
        <f t="shared" si="1226"/>
        <v>0</v>
      </c>
      <c r="BJ359" s="20">
        <f t="shared" si="1227"/>
        <v>0</v>
      </c>
      <c r="BK359" s="20"/>
      <c r="BL359" s="20"/>
      <c r="BM359" s="20">
        <f t="shared" si="1229"/>
        <v>0</v>
      </c>
      <c r="BN359" s="20">
        <f t="shared" si="1230"/>
        <v>0</v>
      </c>
      <c r="BO359" s="20"/>
      <c r="BP359" s="20"/>
      <c r="BQ359" s="20"/>
      <c r="BR359" s="20">
        <f t="shared" si="1206"/>
        <v>0</v>
      </c>
      <c r="BS359" s="20">
        <f t="shared" si="1207"/>
        <v>0</v>
      </c>
      <c r="BT359" s="20">
        <f t="shared" si="1208"/>
        <v>0</v>
      </c>
      <c r="BU359" s="20"/>
      <c r="BV359" s="20">
        <f t="shared" si="1210"/>
        <v>0</v>
      </c>
      <c r="BW359" s="20"/>
      <c r="BX359" s="20"/>
      <c r="BY359" s="20">
        <f t="shared" si="1111"/>
        <v>0</v>
      </c>
      <c r="BZ359" s="20">
        <f t="shared" si="1112"/>
        <v>0</v>
      </c>
      <c r="CA359" s="20"/>
      <c r="CB359" s="20">
        <f t="shared" si="1113"/>
        <v>0</v>
      </c>
      <c r="CC359" s="20"/>
      <c r="CD359" s="20">
        <f t="shared" si="1114"/>
        <v>0</v>
      </c>
      <c r="CE359" s="20"/>
      <c r="CF359" s="1">
        <v>0</v>
      </c>
    </row>
    <row r="360" spans="1:84" x14ac:dyDescent="0.25">
      <c r="A360" s="10" t="s">
        <v>209</v>
      </c>
      <c r="B360" s="19">
        <v>620</v>
      </c>
      <c r="C360" s="10"/>
      <c r="D360" s="10"/>
      <c r="E360" s="25" t="s">
        <v>616</v>
      </c>
      <c r="F360" s="20">
        <f>F362+F361</f>
        <v>14187.5</v>
      </c>
      <c r="G360" s="20">
        <f t="shared" ref="G360:K360" si="1239">G362+G361</f>
        <v>14187.5</v>
      </c>
      <c r="H360" s="20">
        <f t="shared" si="1239"/>
        <v>14187.5</v>
      </c>
      <c r="I360" s="20">
        <f t="shared" si="1239"/>
        <v>0</v>
      </c>
      <c r="J360" s="20">
        <f t="shared" si="1239"/>
        <v>0</v>
      </c>
      <c r="K360" s="20">
        <f t="shared" si="1239"/>
        <v>0</v>
      </c>
      <c r="L360" s="20">
        <f t="shared" si="1049"/>
        <v>14187.5</v>
      </c>
      <c r="M360" s="20">
        <f t="shared" si="1050"/>
        <v>14187.5</v>
      </c>
      <c r="N360" s="20">
        <f t="shared" si="1051"/>
        <v>14187.5</v>
      </c>
      <c r="O360" s="20">
        <f t="shared" ref="O360:Q360" si="1240">O362+O361</f>
        <v>0</v>
      </c>
      <c r="P360" s="20">
        <f t="shared" si="1240"/>
        <v>0</v>
      </c>
      <c r="Q360" s="20">
        <f t="shared" si="1240"/>
        <v>0</v>
      </c>
      <c r="R360" s="20">
        <f t="shared" si="991"/>
        <v>14187.5</v>
      </c>
      <c r="S360" s="20">
        <f t="shared" si="992"/>
        <v>14187.5</v>
      </c>
      <c r="T360" s="20">
        <f t="shared" si="993"/>
        <v>14187.5</v>
      </c>
      <c r="U360" s="20">
        <f t="shared" ref="U360:CE360" si="1241">U362+U361</f>
        <v>0</v>
      </c>
      <c r="V360" s="20">
        <f t="shared" si="994"/>
        <v>14187.5</v>
      </c>
      <c r="W360" s="20">
        <f t="shared" ref="W360:Y360" si="1242">W362+W361</f>
        <v>0</v>
      </c>
      <c r="X360" s="20">
        <f t="shared" si="1242"/>
        <v>0</v>
      </c>
      <c r="Y360" s="20">
        <f t="shared" si="1242"/>
        <v>0</v>
      </c>
      <c r="Z360" s="20">
        <f t="shared" si="995"/>
        <v>14187.5</v>
      </c>
      <c r="AA360" s="20">
        <f t="shared" si="996"/>
        <v>14187.5</v>
      </c>
      <c r="AB360" s="20">
        <f t="shared" si="997"/>
        <v>14187.5</v>
      </c>
      <c r="AC360" s="20">
        <f t="shared" ref="AC360:AE360" si="1243">AC362+AC361</f>
        <v>0</v>
      </c>
      <c r="AD360" s="20">
        <f t="shared" si="1243"/>
        <v>0</v>
      </c>
      <c r="AE360" s="20">
        <f t="shared" si="1243"/>
        <v>0</v>
      </c>
      <c r="AF360" s="20">
        <f t="shared" si="998"/>
        <v>14187.5</v>
      </c>
      <c r="AG360" s="20">
        <f t="shared" si="999"/>
        <v>14187.5</v>
      </c>
      <c r="AH360" s="20">
        <f t="shared" si="1000"/>
        <v>14187.5</v>
      </c>
      <c r="AI360" s="20">
        <f t="shared" ref="AI360" si="1244">AI362+AI361</f>
        <v>0</v>
      </c>
      <c r="AJ360" s="20">
        <f t="shared" si="1001"/>
        <v>14187.5</v>
      </c>
      <c r="AK360" s="20">
        <f t="shared" ref="AK360:AM360" si="1245">AK362+AK361</f>
        <v>4000</v>
      </c>
      <c r="AL360" s="20">
        <f t="shared" si="1245"/>
        <v>0</v>
      </c>
      <c r="AM360" s="20">
        <f t="shared" si="1245"/>
        <v>0</v>
      </c>
      <c r="AN360" s="20">
        <f t="shared" si="973"/>
        <v>18187.5</v>
      </c>
      <c r="AO360" s="20">
        <f t="shared" si="974"/>
        <v>14187.5</v>
      </c>
      <c r="AP360" s="20">
        <f t="shared" si="975"/>
        <v>14187.5</v>
      </c>
      <c r="AQ360" s="20">
        <f t="shared" ref="AQ360:AS360" si="1246">AQ362+AQ361</f>
        <v>0</v>
      </c>
      <c r="AR360" s="20">
        <f t="shared" si="1246"/>
        <v>0</v>
      </c>
      <c r="AS360" s="20">
        <f t="shared" si="1246"/>
        <v>0</v>
      </c>
      <c r="AT360" s="20">
        <f t="shared" si="976"/>
        <v>18187.5</v>
      </c>
      <c r="AU360" s="20">
        <f t="shared" si="977"/>
        <v>14187.5</v>
      </c>
      <c r="AV360" s="20">
        <f t="shared" si="978"/>
        <v>14187.5</v>
      </c>
      <c r="AW360" s="20">
        <f t="shared" ref="AW360:AY360" si="1247">AW362+AW361</f>
        <v>0</v>
      </c>
      <c r="AX360" s="20">
        <f t="shared" si="1247"/>
        <v>0</v>
      </c>
      <c r="AY360" s="20">
        <f t="shared" si="1247"/>
        <v>0</v>
      </c>
      <c r="AZ360" s="20">
        <f t="shared" si="979"/>
        <v>18187.5</v>
      </c>
      <c r="BA360" s="20">
        <f t="shared" si="980"/>
        <v>14187.5</v>
      </c>
      <c r="BB360" s="20">
        <f t="shared" si="981"/>
        <v>14187.5</v>
      </c>
      <c r="BC360" s="20">
        <f t="shared" ref="BC360" si="1248">BC362+BC361</f>
        <v>0</v>
      </c>
      <c r="BD360" s="20">
        <f t="shared" si="982"/>
        <v>18187.5</v>
      </c>
      <c r="BE360" s="20">
        <f t="shared" ref="BE360:BG360" si="1249">BE362+BE361</f>
        <v>0</v>
      </c>
      <c r="BF360" s="20">
        <f t="shared" si="1249"/>
        <v>0</v>
      </c>
      <c r="BG360" s="20">
        <f t="shared" si="1249"/>
        <v>0</v>
      </c>
      <c r="BH360" s="20">
        <f t="shared" si="1225"/>
        <v>18187.5</v>
      </c>
      <c r="BI360" s="20">
        <f t="shared" si="1226"/>
        <v>14187.5</v>
      </c>
      <c r="BJ360" s="20">
        <f t="shared" si="1227"/>
        <v>14187.5</v>
      </c>
      <c r="BK360" s="20">
        <f t="shared" ref="BK360:BL360" si="1250">BK362+BK361</f>
        <v>0</v>
      </c>
      <c r="BL360" s="20">
        <f t="shared" si="1250"/>
        <v>0</v>
      </c>
      <c r="BM360" s="20">
        <f t="shared" si="1229"/>
        <v>18187.5</v>
      </c>
      <c r="BN360" s="20">
        <f t="shared" si="1230"/>
        <v>14187.5</v>
      </c>
      <c r="BO360" s="20">
        <f t="shared" ref="BO360:BQ360" si="1251">BO362+BO361</f>
        <v>4000</v>
      </c>
      <c r="BP360" s="20">
        <f t="shared" si="1251"/>
        <v>0</v>
      </c>
      <c r="BQ360" s="20">
        <f t="shared" si="1251"/>
        <v>0</v>
      </c>
      <c r="BR360" s="20">
        <f t="shared" si="1206"/>
        <v>22187.5</v>
      </c>
      <c r="BS360" s="20">
        <f t="shared" si="1207"/>
        <v>14187.5</v>
      </c>
      <c r="BT360" s="20">
        <f t="shared" si="1208"/>
        <v>14187.5</v>
      </c>
      <c r="BU360" s="20">
        <f t="shared" ref="BU360" si="1252">BU362+BU361</f>
        <v>0</v>
      </c>
      <c r="BV360" s="20">
        <f t="shared" si="1210"/>
        <v>22187.5</v>
      </c>
      <c r="BW360" s="20">
        <f t="shared" ref="BW360:BX360" si="1253">BW362+BW361</f>
        <v>-549.5</v>
      </c>
      <c r="BX360" s="20">
        <f t="shared" si="1253"/>
        <v>0</v>
      </c>
      <c r="BY360" s="20">
        <f t="shared" si="1111"/>
        <v>21638</v>
      </c>
      <c r="BZ360" s="20">
        <f t="shared" si="1112"/>
        <v>14187.5</v>
      </c>
      <c r="CA360" s="20">
        <f t="shared" ref="CA360" si="1254">CA362+CA361</f>
        <v>0</v>
      </c>
      <c r="CB360" s="20">
        <f t="shared" si="1113"/>
        <v>21638</v>
      </c>
      <c r="CC360" s="20">
        <f t="shared" ref="CC360" si="1255">CC362+CC361</f>
        <v>0</v>
      </c>
      <c r="CD360" s="20">
        <f t="shared" si="1114"/>
        <v>21638</v>
      </c>
      <c r="CE360" s="20">
        <f t="shared" si="1241"/>
        <v>0</v>
      </c>
    </row>
    <row r="361" spans="1:84" x14ac:dyDescent="0.25">
      <c r="A361" s="10" t="s">
        <v>209</v>
      </c>
      <c r="B361" s="19">
        <v>620</v>
      </c>
      <c r="C361" s="10" t="s">
        <v>338</v>
      </c>
      <c r="D361" s="10" t="s">
        <v>332</v>
      </c>
      <c r="E361" s="25" t="s">
        <v>586</v>
      </c>
      <c r="F361" s="20">
        <v>0</v>
      </c>
      <c r="G361" s="20">
        <v>0</v>
      </c>
      <c r="H361" s="20">
        <v>0</v>
      </c>
      <c r="I361" s="20">
        <v>14187.5</v>
      </c>
      <c r="J361" s="20">
        <v>14187.5</v>
      </c>
      <c r="K361" s="20">
        <v>14187.5</v>
      </c>
      <c r="L361" s="20">
        <f t="shared" ref="L361" si="1256">F361+I361</f>
        <v>14187.5</v>
      </c>
      <c r="M361" s="20">
        <f t="shared" ref="M361" si="1257">G361+J361</f>
        <v>14187.5</v>
      </c>
      <c r="N361" s="20">
        <f t="shared" ref="N361" si="1258">H361+K361</f>
        <v>14187.5</v>
      </c>
      <c r="O361" s="20"/>
      <c r="P361" s="20"/>
      <c r="Q361" s="20"/>
      <c r="R361" s="20">
        <f t="shared" si="991"/>
        <v>14187.5</v>
      </c>
      <c r="S361" s="20">
        <f t="shared" si="992"/>
        <v>14187.5</v>
      </c>
      <c r="T361" s="20">
        <f t="shared" si="993"/>
        <v>14187.5</v>
      </c>
      <c r="U361" s="20"/>
      <c r="V361" s="20">
        <f t="shared" si="994"/>
        <v>14187.5</v>
      </c>
      <c r="W361" s="20"/>
      <c r="X361" s="20"/>
      <c r="Y361" s="20"/>
      <c r="Z361" s="20">
        <f t="shared" si="995"/>
        <v>14187.5</v>
      </c>
      <c r="AA361" s="20">
        <f t="shared" si="996"/>
        <v>14187.5</v>
      </c>
      <c r="AB361" s="20">
        <f t="shared" si="997"/>
        <v>14187.5</v>
      </c>
      <c r="AC361" s="20"/>
      <c r="AD361" s="20"/>
      <c r="AE361" s="20"/>
      <c r="AF361" s="20">
        <f t="shared" si="998"/>
        <v>14187.5</v>
      </c>
      <c r="AG361" s="20">
        <f t="shared" si="999"/>
        <v>14187.5</v>
      </c>
      <c r="AH361" s="20">
        <f t="shared" si="1000"/>
        <v>14187.5</v>
      </c>
      <c r="AI361" s="20"/>
      <c r="AJ361" s="20">
        <f t="shared" si="1001"/>
        <v>14187.5</v>
      </c>
      <c r="AK361" s="20">
        <v>4000</v>
      </c>
      <c r="AL361" s="20"/>
      <c r="AM361" s="20"/>
      <c r="AN361" s="20">
        <f t="shared" si="973"/>
        <v>18187.5</v>
      </c>
      <c r="AO361" s="20">
        <f t="shared" si="974"/>
        <v>14187.5</v>
      </c>
      <c r="AP361" s="20">
        <f t="shared" si="975"/>
        <v>14187.5</v>
      </c>
      <c r="AQ361" s="20"/>
      <c r="AR361" s="20"/>
      <c r="AS361" s="20"/>
      <c r="AT361" s="20">
        <f t="shared" si="976"/>
        <v>18187.5</v>
      </c>
      <c r="AU361" s="20">
        <f t="shared" si="977"/>
        <v>14187.5</v>
      </c>
      <c r="AV361" s="20">
        <f t="shared" si="978"/>
        <v>14187.5</v>
      </c>
      <c r="AW361" s="20"/>
      <c r="AX361" s="20"/>
      <c r="AY361" s="20"/>
      <c r="AZ361" s="20">
        <f t="shared" si="979"/>
        <v>18187.5</v>
      </c>
      <c r="BA361" s="20">
        <f t="shared" si="980"/>
        <v>14187.5</v>
      </c>
      <c r="BB361" s="20">
        <f t="shared" si="981"/>
        <v>14187.5</v>
      </c>
      <c r="BC361" s="20"/>
      <c r="BD361" s="20">
        <f t="shared" si="982"/>
        <v>18187.5</v>
      </c>
      <c r="BE361" s="20"/>
      <c r="BF361" s="20"/>
      <c r="BG361" s="20"/>
      <c r="BH361" s="20">
        <f t="shared" si="1225"/>
        <v>18187.5</v>
      </c>
      <c r="BI361" s="20">
        <f t="shared" si="1226"/>
        <v>14187.5</v>
      </c>
      <c r="BJ361" s="20">
        <f t="shared" si="1227"/>
        <v>14187.5</v>
      </c>
      <c r="BK361" s="20"/>
      <c r="BL361" s="20"/>
      <c r="BM361" s="20">
        <f t="shared" si="1229"/>
        <v>18187.5</v>
      </c>
      <c r="BN361" s="20">
        <f t="shared" si="1230"/>
        <v>14187.5</v>
      </c>
      <c r="BO361" s="20">
        <v>4000</v>
      </c>
      <c r="BP361" s="20"/>
      <c r="BQ361" s="20"/>
      <c r="BR361" s="20">
        <f t="shared" si="1206"/>
        <v>22187.5</v>
      </c>
      <c r="BS361" s="20">
        <f t="shared" si="1207"/>
        <v>14187.5</v>
      </c>
      <c r="BT361" s="20">
        <f t="shared" si="1208"/>
        <v>14187.5</v>
      </c>
      <c r="BU361" s="20"/>
      <c r="BV361" s="20">
        <f t="shared" si="1210"/>
        <v>22187.5</v>
      </c>
      <c r="BW361" s="20">
        <v>-549.5</v>
      </c>
      <c r="BX361" s="20"/>
      <c r="BY361" s="20">
        <f t="shared" si="1111"/>
        <v>21638</v>
      </c>
      <c r="BZ361" s="20">
        <f t="shared" si="1112"/>
        <v>14187.5</v>
      </c>
      <c r="CA361" s="20"/>
      <c r="CB361" s="20">
        <f t="shared" si="1113"/>
        <v>21638</v>
      </c>
      <c r="CC361" s="20"/>
      <c r="CD361" s="20">
        <f t="shared" si="1114"/>
        <v>21638</v>
      </c>
      <c r="CE361" s="20"/>
    </row>
    <row r="362" spans="1:84" hidden="1" x14ac:dyDescent="0.25">
      <c r="A362" s="10" t="s">
        <v>209</v>
      </c>
      <c r="B362" s="19">
        <v>620</v>
      </c>
      <c r="C362" s="10" t="s">
        <v>338</v>
      </c>
      <c r="D362" s="10" t="s">
        <v>334</v>
      </c>
      <c r="E362" s="25" t="s">
        <v>587</v>
      </c>
      <c r="F362" s="20">
        <v>14187.5</v>
      </c>
      <c r="G362" s="20">
        <v>14187.5</v>
      </c>
      <c r="H362" s="20">
        <v>14187.5</v>
      </c>
      <c r="I362" s="20">
        <v>-14187.5</v>
      </c>
      <c r="J362" s="20">
        <v>-14187.5</v>
      </c>
      <c r="K362" s="20">
        <v>-14187.5</v>
      </c>
      <c r="L362" s="20">
        <f t="shared" si="1049"/>
        <v>0</v>
      </c>
      <c r="M362" s="20">
        <f t="shared" si="1050"/>
        <v>0</v>
      </c>
      <c r="N362" s="20">
        <f t="shared" si="1051"/>
        <v>0</v>
      </c>
      <c r="O362" s="20"/>
      <c r="P362" s="20"/>
      <c r="Q362" s="20"/>
      <c r="R362" s="20">
        <f t="shared" si="991"/>
        <v>0</v>
      </c>
      <c r="S362" s="20">
        <f t="shared" si="992"/>
        <v>0</v>
      </c>
      <c r="T362" s="20">
        <f t="shared" si="993"/>
        <v>0</v>
      </c>
      <c r="U362" s="20"/>
      <c r="V362" s="20">
        <f t="shared" si="994"/>
        <v>0</v>
      </c>
      <c r="W362" s="20"/>
      <c r="X362" s="20"/>
      <c r="Y362" s="20"/>
      <c r="Z362" s="20">
        <f t="shared" si="995"/>
        <v>0</v>
      </c>
      <c r="AA362" s="20">
        <f t="shared" si="996"/>
        <v>0</v>
      </c>
      <c r="AB362" s="20">
        <f t="shared" si="997"/>
        <v>0</v>
      </c>
      <c r="AC362" s="20"/>
      <c r="AD362" s="20"/>
      <c r="AE362" s="20"/>
      <c r="AF362" s="20">
        <f t="shared" si="998"/>
        <v>0</v>
      </c>
      <c r="AG362" s="20">
        <f t="shared" si="999"/>
        <v>0</v>
      </c>
      <c r="AH362" s="20">
        <f t="shared" si="1000"/>
        <v>0</v>
      </c>
      <c r="AI362" s="20"/>
      <c r="AJ362" s="20">
        <f t="shared" si="1001"/>
        <v>0</v>
      </c>
      <c r="AK362" s="20"/>
      <c r="AL362" s="20"/>
      <c r="AM362" s="20"/>
      <c r="AN362" s="20">
        <f t="shared" si="973"/>
        <v>0</v>
      </c>
      <c r="AO362" s="20">
        <f t="shared" si="974"/>
        <v>0</v>
      </c>
      <c r="AP362" s="20">
        <f t="shared" si="975"/>
        <v>0</v>
      </c>
      <c r="AQ362" s="20"/>
      <c r="AR362" s="20"/>
      <c r="AS362" s="20"/>
      <c r="AT362" s="20">
        <f t="shared" si="976"/>
        <v>0</v>
      </c>
      <c r="AU362" s="20">
        <f t="shared" si="977"/>
        <v>0</v>
      </c>
      <c r="AV362" s="20">
        <f t="shared" si="978"/>
        <v>0</v>
      </c>
      <c r="AW362" s="20"/>
      <c r="AX362" s="20"/>
      <c r="AY362" s="20"/>
      <c r="AZ362" s="20">
        <f t="shared" si="979"/>
        <v>0</v>
      </c>
      <c r="BA362" s="20">
        <f t="shared" si="980"/>
        <v>0</v>
      </c>
      <c r="BB362" s="20">
        <f t="shared" si="981"/>
        <v>0</v>
      </c>
      <c r="BC362" s="20"/>
      <c r="BD362" s="20">
        <f t="shared" si="982"/>
        <v>0</v>
      </c>
      <c r="BE362" s="20"/>
      <c r="BF362" s="20"/>
      <c r="BG362" s="20"/>
      <c r="BH362" s="20">
        <f t="shared" si="1225"/>
        <v>0</v>
      </c>
      <c r="BI362" s="20">
        <f t="shared" si="1226"/>
        <v>0</v>
      </c>
      <c r="BJ362" s="20">
        <f t="shared" si="1227"/>
        <v>0</v>
      </c>
      <c r="BK362" s="20"/>
      <c r="BL362" s="20"/>
      <c r="BM362" s="20">
        <f t="shared" si="1229"/>
        <v>0</v>
      </c>
      <c r="BN362" s="20">
        <f t="shared" si="1230"/>
        <v>0</v>
      </c>
      <c r="BO362" s="20"/>
      <c r="BP362" s="20"/>
      <c r="BQ362" s="20"/>
      <c r="BR362" s="20">
        <f t="shared" si="1206"/>
        <v>0</v>
      </c>
      <c r="BS362" s="20">
        <f t="shared" si="1207"/>
        <v>0</v>
      </c>
      <c r="BT362" s="20">
        <f t="shared" si="1208"/>
        <v>0</v>
      </c>
      <c r="BU362" s="20"/>
      <c r="BV362" s="20">
        <f t="shared" si="1210"/>
        <v>0</v>
      </c>
      <c r="BW362" s="20"/>
      <c r="BX362" s="20"/>
      <c r="BY362" s="20">
        <f t="shared" si="1111"/>
        <v>0</v>
      </c>
      <c r="BZ362" s="20">
        <f t="shared" si="1112"/>
        <v>0</v>
      </c>
      <c r="CA362" s="20"/>
      <c r="CB362" s="20">
        <f t="shared" si="1113"/>
        <v>0</v>
      </c>
      <c r="CC362" s="20"/>
      <c r="CD362" s="20">
        <f t="shared" si="1114"/>
        <v>0</v>
      </c>
      <c r="CE362" s="20"/>
      <c r="CF362" s="1">
        <v>0</v>
      </c>
    </row>
    <row r="363" spans="1:84" ht="47.25" x14ac:dyDescent="0.25">
      <c r="A363" s="10" t="s">
        <v>210</v>
      </c>
      <c r="B363" s="19"/>
      <c r="C363" s="10"/>
      <c r="D363" s="10"/>
      <c r="E363" s="25" t="s">
        <v>697</v>
      </c>
      <c r="F363" s="20">
        <f>F364</f>
        <v>23044.799999999999</v>
      </c>
      <c r="G363" s="20">
        <f t="shared" ref="G363:CE364" si="1259">G364</f>
        <v>23044.799999999999</v>
      </c>
      <c r="H363" s="20">
        <f t="shared" si="1259"/>
        <v>23044.799999999999</v>
      </c>
      <c r="I363" s="20">
        <f t="shared" si="1259"/>
        <v>-2614.2999999999993</v>
      </c>
      <c r="J363" s="20">
        <f t="shared" si="1259"/>
        <v>-2614.2999999999993</v>
      </c>
      <c r="K363" s="20">
        <f t="shared" si="1259"/>
        <v>-2614.2999999999993</v>
      </c>
      <c r="L363" s="20">
        <f t="shared" si="1049"/>
        <v>20430.5</v>
      </c>
      <c r="M363" s="20">
        <f t="shared" si="1050"/>
        <v>20430.5</v>
      </c>
      <c r="N363" s="20">
        <f t="shared" si="1051"/>
        <v>20430.5</v>
      </c>
      <c r="O363" s="20">
        <f t="shared" si="1259"/>
        <v>0</v>
      </c>
      <c r="P363" s="20">
        <f t="shared" si="1259"/>
        <v>0</v>
      </c>
      <c r="Q363" s="20">
        <f t="shared" si="1259"/>
        <v>0</v>
      </c>
      <c r="R363" s="20">
        <f t="shared" si="991"/>
        <v>20430.5</v>
      </c>
      <c r="S363" s="20">
        <f t="shared" si="992"/>
        <v>20430.5</v>
      </c>
      <c r="T363" s="20">
        <f t="shared" si="993"/>
        <v>20430.5</v>
      </c>
      <c r="U363" s="20">
        <f t="shared" si="1259"/>
        <v>-374.88799999999998</v>
      </c>
      <c r="V363" s="20">
        <f t="shared" si="994"/>
        <v>20055.612000000001</v>
      </c>
      <c r="W363" s="20">
        <f t="shared" si="1259"/>
        <v>0</v>
      </c>
      <c r="X363" s="20">
        <f t="shared" si="1259"/>
        <v>0</v>
      </c>
      <c r="Y363" s="20">
        <f t="shared" si="1259"/>
        <v>0</v>
      </c>
      <c r="Z363" s="20">
        <f t="shared" si="995"/>
        <v>20055.612000000001</v>
      </c>
      <c r="AA363" s="20">
        <f t="shared" si="996"/>
        <v>20430.5</v>
      </c>
      <c r="AB363" s="20">
        <f t="shared" si="997"/>
        <v>20430.5</v>
      </c>
      <c r="AC363" s="20">
        <f t="shared" si="1259"/>
        <v>0</v>
      </c>
      <c r="AD363" s="20">
        <f t="shared" si="1259"/>
        <v>0</v>
      </c>
      <c r="AE363" s="20">
        <f t="shared" si="1259"/>
        <v>0</v>
      </c>
      <c r="AF363" s="20">
        <f t="shared" si="998"/>
        <v>20055.612000000001</v>
      </c>
      <c r="AG363" s="20">
        <f t="shared" si="999"/>
        <v>20430.5</v>
      </c>
      <c r="AH363" s="20">
        <f t="shared" si="1000"/>
        <v>20430.5</v>
      </c>
      <c r="AI363" s="20">
        <f t="shared" si="1259"/>
        <v>0</v>
      </c>
      <c r="AJ363" s="20">
        <f t="shared" si="1001"/>
        <v>20055.612000000001</v>
      </c>
      <c r="AK363" s="20">
        <f t="shared" si="1259"/>
        <v>3747.9450000000002</v>
      </c>
      <c r="AL363" s="20">
        <f t="shared" si="1259"/>
        <v>0</v>
      </c>
      <c r="AM363" s="20">
        <f t="shared" si="1259"/>
        <v>0</v>
      </c>
      <c r="AN363" s="20">
        <f t="shared" si="973"/>
        <v>23803.557000000001</v>
      </c>
      <c r="AO363" s="20">
        <f t="shared" si="974"/>
        <v>20430.5</v>
      </c>
      <c r="AP363" s="20">
        <f t="shared" si="975"/>
        <v>20430.5</v>
      </c>
      <c r="AQ363" s="20">
        <f t="shared" si="1259"/>
        <v>731.6</v>
      </c>
      <c r="AR363" s="20">
        <f t="shared" si="1259"/>
        <v>0</v>
      </c>
      <c r="AS363" s="20">
        <f t="shared" si="1259"/>
        <v>0</v>
      </c>
      <c r="AT363" s="20">
        <f t="shared" si="976"/>
        <v>24535.156999999999</v>
      </c>
      <c r="AU363" s="20">
        <f t="shared" si="977"/>
        <v>20430.5</v>
      </c>
      <c r="AV363" s="20">
        <f t="shared" si="978"/>
        <v>20430.5</v>
      </c>
      <c r="AW363" s="20">
        <f t="shared" si="1259"/>
        <v>-247.066</v>
      </c>
      <c r="AX363" s="20">
        <f t="shared" si="1259"/>
        <v>0</v>
      </c>
      <c r="AY363" s="20">
        <f t="shared" si="1259"/>
        <v>0</v>
      </c>
      <c r="AZ363" s="20">
        <f t="shared" si="979"/>
        <v>24288.091</v>
      </c>
      <c r="BA363" s="20">
        <f t="shared" si="980"/>
        <v>20430.5</v>
      </c>
      <c r="BB363" s="20">
        <f t="shared" si="981"/>
        <v>20430.5</v>
      </c>
      <c r="BC363" s="20">
        <f t="shared" si="1259"/>
        <v>0</v>
      </c>
      <c r="BD363" s="20">
        <f t="shared" si="982"/>
        <v>24288.091</v>
      </c>
      <c r="BE363" s="20">
        <f t="shared" si="1259"/>
        <v>0</v>
      </c>
      <c r="BF363" s="20">
        <f t="shared" si="1259"/>
        <v>0</v>
      </c>
      <c r="BG363" s="20">
        <f t="shared" si="1259"/>
        <v>0</v>
      </c>
      <c r="BH363" s="20">
        <f t="shared" si="1225"/>
        <v>24288.091</v>
      </c>
      <c r="BI363" s="20">
        <f t="shared" si="1226"/>
        <v>20430.5</v>
      </c>
      <c r="BJ363" s="20">
        <f t="shared" si="1227"/>
        <v>20430.5</v>
      </c>
      <c r="BK363" s="20">
        <f t="shared" si="1259"/>
        <v>0</v>
      </c>
      <c r="BL363" s="20">
        <f t="shared" si="1259"/>
        <v>0</v>
      </c>
      <c r="BM363" s="20">
        <f t="shared" si="1229"/>
        <v>24288.091</v>
      </c>
      <c r="BN363" s="20">
        <f t="shared" si="1230"/>
        <v>20430.5</v>
      </c>
      <c r="BO363" s="20">
        <f t="shared" si="1259"/>
        <v>1580.318</v>
      </c>
      <c r="BP363" s="20">
        <f t="shared" si="1259"/>
        <v>0</v>
      </c>
      <c r="BQ363" s="20">
        <f t="shared" si="1259"/>
        <v>0</v>
      </c>
      <c r="BR363" s="20">
        <f t="shared" si="1206"/>
        <v>25868.409</v>
      </c>
      <c r="BS363" s="20">
        <f t="shared" si="1207"/>
        <v>20430.5</v>
      </c>
      <c r="BT363" s="20">
        <f t="shared" si="1208"/>
        <v>20430.5</v>
      </c>
      <c r="BU363" s="20">
        <f t="shared" si="1259"/>
        <v>0</v>
      </c>
      <c r="BV363" s="20">
        <f t="shared" si="1210"/>
        <v>25868.409</v>
      </c>
      <c r="BW363" s="20">
        <f t="shared" si="1259"/>
        <v>1938.885</v>
      </c>
      <c r="BX363" s="20">
        <f t="shared" si="1259"/>
        <v>0</v>
      </c>
      <c r="BY363" s="20">
        <f t="shared" si="1111"/>
        <v>27807.293999999998</v>
      </c>
      <c r="BZ363" s="20">
        <f t="shared" si="1112"/>
        <v>20430.5</v>
      </c>
      <c r="CA363" s="20">
        <f t="shared" si="1259"/>
        <v>0</v>
      </c>
      <c r="CB363" s="20">
        <f t="shared" si="1113"/>
        <v>27807.293999999998</v>
      </c>
      <c r="CC363" s="20">
        <f t="shared" si="1259"/>
        <v>0</v>
      </c>
      <c r="CD363" s="20">
        <f t="shared" si="1114"/>
        <v>27807.293999999998</v>
      </c>
      <c r="CE363" s="20">
        <f t="shared" si="1259"/>
        <v>0</v>
      </c>
    </row>
    <row r="364" spans="1:84" ht="47.25" x14ac:dyDescent="0.25">
      <c r="A364" s="10" t="s">
        <v>210</v>
      </c>
      <c r="B364" s="19">
        <v>600</v>
      </c>
      <c r="C364" s="10"/>
      <c r="D364" s="10"/>
      <c r="E364" s="25" t="s">
        <v>614</v>
      </c>
      <c r="F364" s="20">
        <f>F365</f>
        <v>23044.799999999999</v>
      </c>
      <c r="G364" s="20">
        <f t="shared" si="1259"/>
        <v>23044.799999999999</v>
      </c>
      <c r="H364" s="20">
        <f t="shared" si="1259"/>
        <v>23044.799999999999</v>
      </c>
      <c r="I364" s="20">
        <f t="shared" si="1259"/>
        <v>-2614.2999999999993</v>
      </c>
      <c r="J364" s="20">
        <f t="shared" si="1259"/>
        <v>-2614.2999999999993</v>
      </c>
      <c r="K364" s="20">
        <f t="shared" si="1259"/>
        <v>-2614.2999999999993</v>
      </c>
      <c r="L364" s="20">
        <f t="shared" si="1049"/>
        <v>20430.5</v>
      </c>
      <c r="M364" s="20">
        <f t="shared" si="1050"/>
        <v>20430.5</v>
      </c>
      <c r="N364" s="20">
        <f t="shared" si="1051"/>
        <v>20430.5</v>
      </c>
      <c r="O364" s="20">
        <f t="shared" si="1259"/>
        <v>0</v>
      </c>
      <c r="P364" s="20">
        <f t="shared" si="1259"/>
        <v>0</v>
      </c>
      <c r="Q364" s="20">
        <f t="shared" si="1259"/>
        <v>0</v>
      </c>
      <c r="R364" s="20">
        <f t="shared" si="991"/>
        <v>20430.5</v>
      </c>
      <c r="S364" s="20">
        <f t="shared" si="992"/>
        <v>20430.5</v>
      </c>
      <c r="T364" s="20">
        <f t="shared" si="993"/>
        <v>20430.5</v>
      </c>
      <c r="U364" s="20">
        <f t="shared" si="1259"/>
        <v>-374.88799999999998</v>
      </c>
      <c r="V364" s="20">
        <f t="shared" si="994"/>
        <v>20055.612000000001</v>
      </c>
      <c r="W364" s="20">
        <f t="shared" si="1259"/>
        <v>0</v>
      </c>
      <c r="X364" s="20">
        <f t="shared" si="1259"/>
        <v>0</v>
      </c>
      <c r="Y364" s="20">
        <f t="shared" si="1259"/>
        <v>0</v>
      </c>
      <c r="Z364" s="20">
        <f t="shared" si="995"/>
        <v>20055.612000000001</v>
      </c>
      <c r="AA364" s="20">
        <f t="shared" si="996"/>
        <v>20430.5</v>
      </c>
      <c r="AB364" s="20">
        <f t="shared" si="997"/>
        <v>20430.5</v>
      </c>
      <c r="AC364" s="20">
        <f t="shared" si="1259"/>
        <v>0</v>
      </c>
      <c r="AD364" s="20">
        <f t="shared" si="1259"/>
        <v>0</v>
      </c>
      <c r="AE364" s="20">
        <f t="shared" si="1259"/>
        <v>0</v>
      </c>
      <c r="AF364" s="20">
        <f t="shared" si="998"/>
        <v>20055.612000000001</v>
      </c>
      <c r="AG364" s="20">
        <f t="shared" si="999"/>
        <v>20430.5</v>
      </c>
      <c r="AH364" s="20">
        <f t="shared" si="1000"/>
        <v>20430.5</v>
      </c>
      <c r="AI364" s="20">
        <f t="shared" si="1259"/>
        <v>0</v>
      </c>
      <c r="AJ364" s="20">
        <f t="shared" si="1001"/>
        <v>20055.612000000001</v>
      </c>
      <c r="AK364" s="20">
        <f t="shared" si="1259"/>
        <v>3747.9450000000002</v>
      </c>
      <c r="AL364" s="20">
        <f t="shared" si="1259"/>
        <v>0</v>
      </c>
      <c r="AM364" s="20">
        <f t="shared" si="1259"/>
        <v>0</v>
      </c>
      <c r="AN364" s="20">
        <f t="shared" si="973"/>
        <v>23803.557000000001</v>
      </c>
      <c r="AO364" s="20">
        <f t="shared" si="974"/>
        <v>20430.5</v>
      </c>
      <c r="AP364" s="20">
        <f t="shared" si="975"/>
        <v>20430.5</v>
      </c>
      <c r="AQ364" s="20">
        <f t="shared" si="1259"/>
        <v>731.6</v>
      </c>
      <c r="AR364" s="20">
        <f t="shared" si="1259"/>
        <v>0</v>
      </c>
      <c r="AS364" s="20">
        <f t="shared" si="1259"/>
        <v>0</v>
      </c>
      <c r="AT364" s="20">
        <f t="shared" si="976"/>
        <v>24535.156999999999</v>
      </c>
      <c r="AU364" s="20">
        <f t="shared" si="977"/>
        <v>20430.5</v>
      </c>
      <c r="AV364" s="20">
        <f t="shared" si="978"/>
        <v>20430.5</v>
      </c>
      <c r="AW364" s="20">
        <f t="shared" si="1259"/>
        <v>-247.066</v>
      </c>
      <c r="AX364" s="20">
        <f t="shared" si="1259"/>
        <v>0</v>
      </c>
      <c r="AY364" s="20">
        <f t="shared" si="1259"/>
        <v>0</v>
      </c>
      <c r="AZ364" s="20">
        <f t="shared" si="979"/>
        <v>24288.091</v>
      </c>
      <c r="BA364" s="20">
        <f t="shared" si="980"/>
        <v>20430.5</v>
      </c>
      <c r="BB364" s="20">
        <f t="shared" si="981"/>
        <v>20430.5</v>
      </c>
      <c r="BC364" s="20">
        <f t="shared" si="1259"/>
        <v>0</v>
      </c>
      <c r="BD364" s="20">
        <f t="shared" si="982"/>
        <v>24288.091</v>
      </c>
      <c r="BE364" s="20">
        <f t="shared" si="1259"/>
        <v>0</v>
      </c>
      <c r="BF364" s="20">
        <f t="shared" si="1259"/>
        <v>0</v>
      </c>
      <c r="BG364" s="20">
        <f t="shared" si="1259"/>
        <v>0</v>
      </c>
      <c r="BH364" s="20">
        <f t="shared" si="1225"/>
        <v>24288.091</v>
      </c>
      <c r="BI364" s="20">
        <f t="shared" si="1226"/>
        <v>20430.5</v>
      </c>
      <c r="BJ364" s="20">
        <f t="shared" si="1227"/>
        <v>20430.5</v>
      </c>
      <c r="BK364" s="20">
        <f t="shared" si="1259"/>
        <v>0</v>
      </c>
      <c r="BL364" s="20">
        <f t="shared" si="1259"/>
        <v>0</v>
      </c>
      <c r="BM364" s="20">
        <f t="shared" si="1229"/>
        <v>24288.091</v>
      </c>
      <c r="BN364" s="20">
        <f t="shared" si="1230"/>
        <v>20430.5</v>
      </c>
      <c r="BO364" s="20">
        <f t="shared" si="1259"/>
        <v>1580.318</v>
      </c>
      <c r="BP364" s="20">
        <f t="shared" si="1259"/>
        <v>0</v>
      </c>
      <c r="BQ364" s="20">
        <f t="shared" si="1259"/>
        <v>0</v>
      </c>
      <c r="BR364" s="20">
        <f t="shared" si="1206"/>
        <v>25868.409</v>
      </c>
      <c r="BS364" s="20">
        <f t="shared" si="1207"/>
        <v>20430.5</v>
      </c>
      <c r="BT364" s="20">
        <f t="shared" si="1208"/>
        <v>20430.5</v>
      </c>
      <c r="BU364" s="20">
        <f t="shared" si="1259"/>
        <v>0</v>
      </c>
      <c r="BV364" s="20">
        <f t="shared" si="1210"/>
        <v>25868.409</v>
      </c>
      <c r="BW364" s="20">
        <f t="shared" si="1259"/>
        <v>1938.885</v>
      </c>
      <c r="BX364" s="20">
        <f t="shared" si="1259"/>
        <v>0</v>
      </c>
      <c r="BY364" s="20">
        <f t="shared" si="1111"/>
        <v>27807.293999999998</v>
      </c>
      <c r="BZ364" s="20">
        <f t="shared" si="1112"/>
        <v>20430.5</v>
      </c>
      <c r="CA364" s="20">
        <f t="shared" si="1259"/>
        <v>0</v>
      </c>
      <c r="CB364" s="20">
        <f t="shared" si="1113"/>
        <v>27807.293999999998</v>
      </c>
      <c r="CC364" s="20">
        <f t="shared" si="1259"/>
        <v>0</v>
      </c>
      <c r="CD364" s="20">
        <f t="shared" si="1114"/>
        <v>27807.293999999998</v>
      </c>
      <c r="CE364" s="20">
        <f t="shared" si="1259"/>
        <v>0</v>
      </c>
    </row>
    <row r="365" spans="1:84" x14ac:dyDescent="0.25">
      <c r="A365" s="10" t="s">
        <v>210</v>
      </c>
      <c r="B365" s="19">
        <v>610</v>
      </c>
      <c r="C365" s="10"/>
      <c r="D365" s="10"/>
      <c r="E365" s="25" t="s">
        <v>615</v>
      </c>
      <c r="F365" s="20">
        <f>F367+F366</f>
        <v>23044.799999999999</v>
      </c>
      <c r="G365" s="20">
        <f t="shared" ref="G365:K365" si="1260">G367+G366</f>
        <v>23044.799999999999</v>
      </c>
      <c r="H365" s="20">
        <f t="shared" si="1260"/>
        <v>23044.799999999999</v>
      </c>
      <c r="I365" s="20">
        <f t="shared" si="1260"/>
        <v>-2614.2999999999993</v>
      </c>
      <c r="J365" s="20">
        <f t="shared" si="1260"/>
        <v>-2614.2999999999993</v>
      </c>
      <c r="K365" s="20">
        <f t="shared" si="1260"/>
        <v>-2614.2999999999993</v>
      </c>
      <c r="L365" s="20">
        <f t="shared" si="1049"/>
        <v>20430.5</v>
      </c>
      <c r="M365" s="20">
        <f t="shared" si="1050"/>
        <v>20430.5</v>
      </c>
      <c r="N365" s="20">
        <f t="shared" si="1051"/>
        <v>20430.5</v>
      </c>
      <c r="O365" s="20">
        <f t="shared" ref="O365:Q365" si="1261">O367+O366</f>
        <v>0</v>
      </c>
      <c r="P365" s="20">
        <f t="shared" si="1261"/>
        <v>0</v>
      </c>
      <c r="Q365" s="20">
        <f t="shared" si="1261"/>
        <v>0</v>
      </c>
      <c r="R365" s="20">
        <f t="shared" si="991"/>
        <v>20430.5</v>
      </c>
      <c r="S365" s="20">
        <f t="shared" si="992"/>
        <v>20430.5</v>
      </c>
      <c r="T365" s="20">
        <f t="shared" si="993"/>
        <v>20430.5</v>
      </c>
      <c r="U365" s="20">
        <f t="shared" ref="U365:CE365" si="1262">U367+U366</f>
        <v>-374.88799999999998</v>
      </c>
      <c r="V365" s="20">
        <f t="shared" si="994"/>
        <v>20055.612000000001</v>
      </c>
      <c r="W365" s="20">
        <f t="shared" ref="W365:Y365" si="1263">W367+W366</f>
        <v>0</v>
      </c>
      <c r="X365" s="20">
        <f t="shared" si="1263"/>
        <v>0</v>
      </c>
      <c r="Y365" s="20">
        <f t="shared" si="1263"/>
        <v>0</v>
      </c>
      <c r="Z365" s="20">
        <f t="shared" si="995"/>
        <v>20055.612000000001</v>
      </c>
      <c r="AA365" s="20">
        <f t="shared" si="996"/>
        <v>20430.5</v>
      </c>
      <c r="AB365" s="20">
        <f t="shared" si="997"/>
        <v>20430.5</v>
      </c>
      <c r="AC365" s="20">
        <f t="shared" ref="AC365:AE365" si="1264">AC367+AC366</f>
        <v>0</v>
      </c>
      <c r="AD365" s="20">
        <f t="shared" si="1264"/>
        <v>0</v>
      </c>
      <c r="AE365" s="20">
        <f t="shared" si="1264"/>
        <v>0</v>
      </c>
      <c r="AF365" s="20">
        <f t="shared" si="998"/>
        <v>20055.612000000001</v>
      </c>
      <c r="AG365" s="20">
        <f t="shared" si="999"/>
        <v>20430.5</v>
      </c>
      <c r="AH365" s="20">
        <f t="shared" si="1000"/>
        <v>20430.5</v>
      </c>
      <c r="AI365" s="20">
        <f t="shared" ref="AI365" si="1265">AI367+AI366</f>
        <v>0</v>
      </c>
      <c r="AJ365" s="20">
        <f t="shared" si="1001"/>
        <v>20055.612000000001</v>
      </c>
      <c r="AK365" s="20">
        <f t="shared" ref="AK365:AM365" si="1266">AK367+AK366</f>
        <v>3747.9450000000002</v>
      </c>
      <c r="AL365" s="20">
        <f t="shared" si="1266"/>
        <v>0</v>
      </c>
      <c r="AM365" s="20">
        <f t="shared" si="1266"/>
        <v>0</v>
      </c>
      <c r="AN365" s="20">
        <f t="shared" si="973"/>
        <v>23803.557000000001</v>
      </c>
      <c r="AO365" s="20">
        <f t="shared" si="974"/>
        <v>20430.5</v>
      </c>
      <c r="AP365" s="20">
        <f t="shared" si="975"/>
        <v>20430.5</v>
      </c>
      <c r="AQ365" s="20">
        <f t="shared" ref="AQ365:AS365" si="1267">AQ367+AQ366</f>
        <v>731.6</v>
      </c>
      <c r="AR365" s="20">
        <f t="shared" si="1267"/>
        <v>0</v>
      </c>
      <c r="AS365" s="20">
        <f t="shared" si="1267"/>
        <v>0</v>
      </c>
      <c r="AT365" s="20">
        <f t="shared" si="976"/>
        <v>24535.156999999999</v>
      </c>
      <c r="AU365" s="20">
        <f t="shared" si="977"/>
        <v>20430.5</v>
      </c>
      <c r="AV365" s="20">
        <f t="shared" si="978"/>
        <v>20430.5</v>
      </c>
      <c r="AW365" s="20">
        <f t="shared" ref="AW365:AY365" si="1268">AW367+AW366</f>
        <v>-247.066</v>
      </c>
      <c r="AX365" s="20">
        <f t="shared" si="1268"/>
        <v>0</v>
      </c>
      <c r="AY365" s="20">
        <f t="shared" si="1268"/>
        <v>0</v>
      </c>
      <c r="AZ365" s="20">
        <f t="shared" si="979"/>
        <v>24288.091</v>
      </c>
      <c r="BA365" s="20">
        <f t="shared" si="980"/>
        <v>20430.5</v>
      </c>
      <c r="BB365" s="20">
        <f t="shared" si="981"/>
        <v>20430.5</v>
      </c>
      <c r="BC365" s="20">
        <f t="shared" ref="BC365" si="1269">BC367+BC366</f>
        <v>0</v>
      </c>
      <c r="BD365" s="20">
        <f t="shared" si="982"/>
        <v>24288.091</v>
      </c>
      <c r="BE365" s="20">
        <f t="shared" ref="BE365:BG365" si="1270">BE367+BE366</f>
        <v>0</v>
      </c>
      <c r="BF365" s="20">
        <f t="shared" si="1270"/>
        <v>0</v>
      </c>
      <c r="BG365" s="20">
        <f t="shared" si="1270"/>
        <v>0</v>
      </c>
      <c r="BH365" s="20">
        <f t="shared" si="1225"/>
        <v>24288.091</v>
      </c>
      <c r="BI365" s="20">
        <f t="shared" si="1226"/>
        <v>20430.5</v>
      </c>
      <c r="BJ365" s="20">
        <f t="shared" si="1227"/>
        <v>20430.5</v>
      </c>
      <c r="BK365" s="20">
        <f t="shared" ref="BK365:BL365" si="1271">BK367+BK366</f>
        <v>0</v>
      </c>
      <c r="BL365" s="20">
        <f t="shared" si="1271"/>
        <v>0</v>
      </c>
      <c r="BM365" s="20">
        <f t="shared" si="1229"/>
        <v>24288.091</v>
      </c>
      <c r="BN365" s="20">
        <f t="shared" si="1230"/>
        <v>20430.5</v>
      </c>
      <c r="BO365" s="20">
        <f t="shared" ref="BO365:BQ365" si="1272">BO367+BO366</f>
        <v>1580.318</v>
      </c>
      <c r="BP365" s="20">
        <f t="shared" si="1272"/>
        <v>0</v>
      </c>
      <c r="BQ365" s="20">
        <f t="shared" si="1272"/>
        <v>0</v>
      </c>
      <c r="BR365" s="20">
        <f t="shared" si="1206"/>
        <v>25868.409</v>
      </c>
      <c r="BS365" s="20">
        <f t="shared" si="1207"/>
        <v>20430.5</v>
      </c>
      <c r="BT365" s="20">
        <f t="shared" si="1208"/>
        <v>20430.5</v>
      </c>
      <c r="BU365" s="20">
        <f t="shared" ref="BU365" si="1273">BU367+BU366</f>
        <v>0</v>
      </c>
      <c r="BV365" s="20">
        <f t="shared" si="1210"/>
        <v>25868.409</v>
      </c>
      <c r="BW365" s="20">
        <f t="shared" ref="BW365:BX365" si="1274">BW367+BW366</f>
        <v>1938.885</v>
      </c>
      <c r="BX365" s="20">
        <f t="shared" si="1274"/>
        <v>0</v>
      </c>
      <c r="BY365" s="20">
        <f t="shared" si="1111"/>
        <v>27807.293999999998</v>
      </c>
      <c r="BZ365" s="20">
        <f t="shared" si="1112"/>
        <v>20430.5</v>
      </c>
      <c r="CA365" s="20">
        <f t="shared" ref="CA365" si="1275">CA367+CA366</f>
        <v>0</v>
      </c>
      <c r="CB365" s="20">
        <f t="shared" si="1113"/>
        <v>27807.293999999998</v>
      </c>
      <c r="CC365" s="20">
        <f t="shared" ref="CC365" si="1276">CC367+CC366</f>
        <v>0</v>
      </c>
      <c r="CD365" s="20">
        <f t="shared" si="1114"/>
        <v>27807.293999999998</v>
      </c>
      <c r="CE365" s="20">
        <f t="shared" si="1262"/>
        <v>0</v>
      </c>
    </row>
    <row r="366" spans="1:84" x14ac:dyDescent="0.25">
      <c r="A366" s="10" t="s">
        <v>210</v>
      </c>
      <c r="B366" s="19">
        <v>610</v>
      </c>
      <c r="C366" s="10" t="s">
        <v>338</v>
      </c>
      <c r="D366" s="10" t="s">
        <v>332</v>
      </c>
      <c r="E366" s="25" t="s">
        <v>586</v>
      </c>
      <c r="F366" s="20">
        <v>0</v>
      </c>
      <c r="G366" s="20">
        <v>0</v>
      </c>
      <c r="H366" s="20">
        <v>0</v>
      </c>
      <c r="I366" s="20">
        <v>20430.5</v>
      </c>
      <c r="J366" s="20">
        <v>20430.5</v>
      </c>
      <c r="K366" s="20">
        <v>20430.5</v>
      </c>
      <c r="L366" s="20">
        <f t="shared" ref="L366" si="1277">F366+I366</f>
        <v>20430.5</v>
      </c>
      <c r="M366" s="20">
        <f t="shared" ref="M366" si="1278">G366+J366</f>
        <v>20430.5</v>
      </c>
      <c r="N366" s="20">
        <f t="shared" ref="N366" si="1279">H366+K366</f>
        <v>20430.5</v>
      </c>
      <c r="O366" s="20"/>
      <c r="P366" s="20"/>
      <c r="Q366" s="20"/>
      <c r="R366" s="20">
        <f t="shared" si="991"/>
        <v>20430.5</v>
      </c>
      <c r="S366" s="20">
        <f t="shared" si="992"/>
        <v>20430.5</v>
      </c>
      <c r="T366" s="20">
        <f t="shared" si="993"/>
        <v>20430.5</v>
      </c>
      <c r="U366" s="20">
        <v>-374.88799999999998</v>
      </c>
      <c r="V366" s="20">
        <f t="shared" si="994"/>
        <v>20055.612000000001</v>
      </c>
      <c r="W366" s="20"/>
      <c r="X366" s="20"/>
      <c r="Y366" s="20"/>
      <c r="Z366" s="20">
        <f t="shared" si="995"/>
        <v>20055.612000000001</v>
      </c>
      <c r="AA366" s="20">
        <f t="shared" si="996"/>
        <v>20430.5</v>
      </c>
      <c r="AB366" s="20">
        <f t="shared" si="997"/>
        <v>20430.5</v>
      </c>
      <c r="AC366" s="20"/>
      <c r="AD366" s="20"/>
      <c r="AE366" s="20"/>
      <c r="AF366" s="20">
        <f t="shared" si="998"/>
        <v>20055.612000000001</v>
      </c>
      <c r="AG366" s="20">
        <f t="shared" si="999"/>
        <v>20430.5</v>
      </c>
      <c r="AH366" s="20">
        <f t="shared" si="1000"/>
        <v>20430.5</v>
      </c>
      <c r="AI366" s="20"/>
      <c r="AJ366" s="20">
        <f t="shared" si="1001"/>
        <v>20055.612000000001</v>
      </c>
      <c r="AK366" s="20">
        <v>3747.9450000000002</v>
      </c>
      <c r="AL366" s="20"/>
      <c r="AM366" s="20"/>
      <c r="AN366" s="20">
        <f t="shared" si="973"/>
        <v>23803.557000000001</v>
      </c>
      <c r="AO366" s="20">
        <f t="shared" si="974"/>
        <v>20430.5</v>
      </c>
      <c r="AP366" s="20">
        <f t="shared" si="975"/>
        <v>20430.5</v>
      </c>
      <c r="AQ366" s="20">
        <v>731.6</v>
      </c>
      <c r="AR366" s="20"/>
      <c r="AS366" s="20"/>
      <c r="AT366" s="20">
        <f t="shared" si="976"/>
        <v>24535.156999999999</v>
      </c>
      <c r="AU366" s="20">
        <f t="shared" si="977"/>
        <v>20430.5</v>
      </c>
      <c r="AV366" s="20">
        <f t="shared" si="978"/>
        <v>20430.5</v>
      </c>
      <c r="AW366" s="20">
        <f>-249.925+2.859</f>
        <v>-247.066</v>
      </c>
      <c r="AX366" s="20"/>
      <c r="AY366" s="20"/>
      <c r="AZ366" s="20">
        <f t="shared" si="979"/>
        <v>24288.091</v>
      </c>
      <c r="BA366" s="20">
        <f t="shared" si="980"/>
        <v>20430.5</v>
      </c>
      <c r="BB366" s="20">
        <f t="shared" si="981"/>
        <v>20430.5</v>
      </c>
      <c r="BC366" s="20"/>
      <c r="BD366" s="20">
        <f t="shared" si="982"/>
        <v>24288.091</v>
      </c>
      <c r="BE366" s="20"/>
      <c r="BF366" s="20"/>
      <c r="BG366" s="20"/>
      <c r="BH366" s="20">
        <f t="shared" si="1225"/>
        <v>24288.091</v>
      </c>
      <c r="BI366" s="20">
        <f t="shared" si="1226"/>
        <v>20430.5</v>
      </c>
      <c r="BJ366" s="20">
        <f t="shared" si="1227"/>
        <v>20430.5</v>
      </c>
      <c r="BK366" s="20"/>
      <c r="BL366" s="20"/>
      <c r="BM366" s="20">
        <f t="shared" si="1229"/>
        <v>24288.091</v>
      </c>
      <c r="BN366" s="20">
        <f t="shared" si="1230"/>
        <v>20430.5</v>
      </c>
      <c r="BO366" s="20">
        <v>1580.318</v>
      </c>
      <c r="BP366" s="20"/>
      <c r="BQ366" s="20"/>
      <c r="BR366" s="20">
        <f t="shared" si="1206"/>
        <v>25868.409</v>
      </c>
      <c r="BS366" s="20">
        <f t="shared" si="1207"/>
        <v>20430.5</v>
      </c>
      <c r="BT366" s="20">
        <f t="shared" si="1208"/>
        <v>20430.5</v>
      </c>
      <c r="BU366" s="20"/>
      <c r="BV366" s="20">
        <f t="shared" si="1210"/>
        <v>25868.409</v>
      </c>
      <c r="BW366" s="20">
        <v>1938.885</v>
      </c>
      <c r="BX366" s="20"/>
      <c r="BY366" s="20">
        <f t="shared" si="1111"/>
        <v>27807.293999999998</v>
      </c>
      <c r="BZ366" s="20">
        <f t="shared" si="1112"/>
        <v>20430.5</v>
      </c>
      <c r="CA366" s="20"/>
      <c r="CB366" s="20">
        <f t="shared" si="1113"/>
        <v>27807.293999999998</v>
      </c>
      <c r="CC366" s="20"/>
      <c r="CD366" s="20">
        <f t="shared" si="1114"/>
        <v>27807.293999999998</v>
      </c>
      <c r="CE366" s="20"/>
    </row>
    <row r="367" spans="1:84" hidden="1" x14ac:dyDescent="0.25">
      <c r="A367" s="10" t="s">
        <v>210</v>
      </c>
      <c r="B367" s="19">
        <v>610</v>
      </c>
      <c r="C367" s="10" t="s">
        <v>338</v>
      </c>
      <c r="D367" s="10" t="s">
        <v>334</v>
      </c>
      <c r="E367" s="25" t="s">
        <v>587</v>
      </c>
      <c r="F367" s="20">
        <v>23044.799999999999</v>
      </c>
      <c r="G367" s="20">
        <v>23044.799999999999</v>
      </c>
      <c r="H367" s="20">
        <v>23044.799999999999</v>
      </c>
      <c r="I367" s="20">
        <v>-23044.799999999999</v>
      </c>
      <c r="J367" s="20">
        <v>-23044.799999999999</v>
      </c>
      <c r="K367" s="20">
        <v>-23044.799999999999</v>
      </c>
      <c r="L367" s="20">
        <f t="shared" si="1049"/>
        <v>0</v>
      </c>
      <c r="M367" s="20">
        <f t="shared" si="1050"/>
        <v>0</v>
      </c>
      <c r="N367" s="20">
        <f t="shared" si="1051"/>
        <v>0</v>
      </c>
      <c r="O367" s="20"/>
      <c r="P367" s="20"/>
      <c r="Q367" s="20"/>
      <c r="R367" s="20">
        <f t="shared" si="991"/>
        <v>0</v>
      </c>
      <c r="S367" s="20">
        <f t="shared" si="992"/>
        <v>0</v>
      </c>
      <c r="T367" s="20">
        <f t="shared" si="993"/>
        <v>0</v>
      </c>
      <c r="U367" s="20"/>
      <c r="V367" s="20">
        <f t="shared" si="994"/>
        <v>0</v>
      </c>
      <c r="W367" s="20"/>
      <c r="X367" s="20"/>
      <c r="Y367" s="20"/>
      <c r="Z367" s="20">
        <f t="shared" si="995"/>
        <v>0</v>
      </c>
      <c r="AA367" s="20">
        <f t="shared" si="996"/>
        <v>0</v>
      </c>
      <c r="AB367" s="20">
        <f t="shared" si="997"/>
        <v>0</v>
      </c>
      <c r="AC367" s="20"/>
      <c r="AD367" s="20"/>
      <c r="AE367" s="20"/>
      <c r="AF367" s="20">
        <f t="shared" si="998"/>
        <v>0</v>
      </c>
      <c r="AG367" s="20">
        <f t="shared" si="999"/>
        <v>0</v>
      </c>
      <c r="AH367" s="20">
        <f t="shared" si="1000"/>
        <v>0</v>
      </c>
      <c r="AI367" s="20"/>
      <c r="AJ367" s="20">
        <f t="shared" si="1001"/>
        <v>0</v>
      </c>
      <c r="AK367" s="20"/>
      <c r="AL367" s="20"/>
      <c r="AM367" s="20"/>
      <c r="AN367" s="20">
        <f t="shared" si="973"/>
        <v>0</v>
      </c>
      <c r="AO367" s="20">
        <f t="shared" si="974"/>
        <v>0</v>
      </c>
      <c r="AP367" s="20">
        <f t="shared" si="975"/>
        <v>0</v>
      </c>
      <c r="AQ367" s="20"/>
      <c r="AR367" s="20"/>
      <c r="AS367" s="20"/>
      <c r="AT367" s="20">
        <f t="shared" si="976"/>
        <v>0</v>
      </c>
      <c r="AU367" s="20">
        <f t="shared" si="977"/>
        <v>0</v>
      </c>
      <c r="AV367" s="20">
        <f t="shared" si="978"/>
        <v>0</v>
      </c>
      <c r="AW367" s="20"/>
      <c r="AX367" s="20"/>
      <c r="AY367" s="20"/>
      <c r="AZ367" s="20">
        <f t="shared" si="979"/>
        <v>0</v>
      </c>
      <c r="BA367" s="20">
        <f t="shared" si="980"/>
        <v>0</v>
      </c>
      <c r="BB367" s="20">
        <f t="shared" si="981"/>
        <v>0</v>
      </c>
      <c r="BC367" s="20"/>
      <c r="BD367" s="20">
        <f t="shared" si="982"/>
        <v>0</v>
      </c>
      <c r="BE367" s="20"/>
      <c r="BF367" s="20"/>
      <c r="BG367" s="20"/>
      <c r="BH367" s="20">
        <f t="shared" si="1225"/>
        <v>0</v>
      </c>
      <c r="BI367" s="20">
        <f t="shared" si="1226"/>
        <v>0</v>
      </c>
      <c r="BJ367" s="20">
        <f t="shared" si="1227"/>
        <v>0</v>
      </c>
      <c r="BK367" s="20"/>
      <c r="BL367" s="20"/>
      <c r="BM367" s="20">
        <f t="shared" si="1229"/>
        <v>0</v>
      </c>
      <c r="BN367" s="20">
        <f t="shared" si="1230"/>
        <v>0</v>
      </c>
      <c r="BO367" s="20"/>
      <c r="BP367" s="20"/>
      <c r="BQ367" s="20"/>
      <c r="BR367" s="20">
        <f t="shared" si="1206"/>
        <v>0</v>
      </c>
      <c r="BS367" s="20">
        <f t="shared" si="1207"/>
        <v>0</v>
      </c>
      <c r="BT367" s="20">
        <f t="shared" si="1208"/>
        <v>0</v>
      </c>
      <c r="BU367" s="20"/>
      <c r="BV367" s="20">
        <f t="shared" si="1210"/>
        <v>0</v>
      </c>
      <c r="BW367" s="20"/>
      <c r="BX367" s="20"/>
      <c r="BY367" s="20">
        <f t="shared" si="1111"/>
        <v>0</v>
      </c>
      <c r="BZ367" s="20">
        <f t="shared" si="1112"/>
        <v>0</v>
      </c>
      <c r="CA367" s="20"/>
      <c r="CB367" s="20">
        <f t="shared" si="1113"/>
        <v>0</v>
      </c>
      <c r="CC367" s="20"/>
      <c r="CD367" s="20">
        <f t="shared" si="1114"/>
        <v>0</v>
      </c>
      <c r="CE367" s="20"/>
      <c r="CF367" s="1">
        <v>0</v>
      </c>
    </row>
    <row r="368" spans="1:84" ht="31.5" x14ac:dyDescent="0.25">
      <c r="A368" s="10" t="s">
        <v>211</v>
      </c>
      <c r="B368" s="19"/>
      <c r="C368" s="10"/>
      <c r="D368" s="10"/>
      <c r="E368" s="25" t="s">
        <v>698</v>
      </c>
      <c r="F368" s="20">
        <f>F369</f>
        <v>20000</v>
      </c>
      <c r="G368" s="20">
        <f t="shared" ref="G368:CE369" si="1280">G369</f>
        <v>20000</v>
      </c>
      <c r="H368" s="20">
        <f t="shared" si="1280"/>
        <v>20000</v>
      </c>
      <c r="I368" s="20">
        <f t="shared" si="1280"/>
        <v>-7688.4</v>
      </c>
      <c r="J368" s="20">
        <f t="shared" si="1280"/>
        <v>-2378.9000000000015</v>
      </c>
      <c r="K368" s="20">
        <f t="shared" si="1280"/>
        <v>-2378.9000000000015</v>
      </c>
      <c r="L368" s="20">
        <f t="shared" si="1049"/>
        <v>12311.6</v>
      </c>
      <c r="M368" s="20">
        <f t="shared" si="1050"/>
        <v>17621.099999999999</v>
      </c>
      <c r="N368" s="20">
        <f t="shared" si="1051"/>
        <v>17621.099999999999</v>
      </c>
      <c r="O368" s="20">
        <f t="shared" si="1280"/>
        <v>0</v>
      </c>
      <c r="P368" s="20">
        <f t="shared" si="1280"/>
        <v>0</v>
      </c>
      <c r="Q368" s="20">
        <f t="shared" si="1280"/>
        <v>0</v>
      </c>
      <c r="R368" s="20">
        <f t="shared" si="991"/>
        <v>12311.6</v>
      </c>
      <c r="S368" s="20">
        <f t="shared" si="992"/>
        <v>17621.099999999999</v>
      </c>
      <c r="T368" s="20">
        <f t="shared" si="993"/>
        <v>17621.099999999999</v>
      </c>
      <c r="U368" s="20">
        <f t="shared" si="1280"/>
        <v>0</v>
      </c>
      <c r="V368" s="20">
        <f t="shared" si="994"/>
        <v>12311.6</v>
      </c>
      <c r="W368" s="20">
        <f t="shared" si="1280"/>
        <v>0</v>
      </c>
      <c r="X368" s="20">
        <f t="shared" si="1280"/>
        <v>0</v>
      </c>
      <c r="Y368" s="20">
        <f t="shared" si="1280"/>
        <v>0</v>
      </c>
      <c r="Z368" s="20">
        <f t="shared" si="995"/>
        <v>12311.6</v>
      </c>
      <c r="AA368" s="20">
        <f t="shared" si="996"/>
        <v>17621.099999999999</v>
      </c>
      <c r="AB368" s="20">
        <f t="shared" si="997"/>
        <v>17621.099999999999</v>
      </c>
      <c r="AC368" s="20">
        <f t="shared" si="1280"/>
        <v>0</v>
      </c>
      <c r="AD368" s="20">
        <f t="shared" si="1280"/>
        <v>0</v>
      </c>
      <c r="AE368" s="20">
        <f t="shared" si="1280"/>
        <v>0</v>
      </c>
      <c r="AF368" s="20">
        <f t="shared" si="998"/>
        <v>12311.6</v>
      </c>
      <c r="AG368" s="20">
        <f t="shared" si="999"/>
        <v>17621.099999999999</v>
      </c>
      <c r="AH368" s="20">
        <f t="shared" si="1000"/>
        <v>17621.099999999999</v>
      </c>
      <c r="AI368" s="20">
        <f t="shared" si="1280"/>
        <v>0</v>
      </c>
      <c r="AJ368" s="20">
        <f t="shared" si="1001"/>
        <v>12311.6</v>
      </c>
      <c r="AK368" s="20">
        <f t="shared" si="1280"/>
        <v>-10549.36</v>
      </c>
      <c r="AL368" s="20">
        <f t="shared" si="1280"/>
        <v>-17621.099999999999</v>
      </c>
      <c r="AM368" s="20">
        <f t="shared" si="1280"/>
        <v>-17621.099999999999</v>
      </c>
      <c r="AN368" s="20">
        <f t="shared" si="973"/>
        <v>1762.2399999999998</v>
      </c>
      <c r="AO368" s="20">
        <f t="shared" si="974"/>
        <v>0</v>
      </c>
      <c r="AP368" s="20">
        <f t="shared" si="975"/>
        <v>0</v>
      </c>
      <c r="AQ368" s="20">
        <f t="shared" si="1280"/>
        <v>0</v>
      </c>
      <c r="AR368" s="20">
        <f t="shared" si="1280"/>
        <v>0</v>
      </c>
      <c r="AS368" s="20">
        <f t="shared" si="1280"/>
        <v>0</v>
      </c>
      <c r="AT368" s="20">
        <f t="shared" si="976"/>
        <v>1762.2399999999998</v>
      </c>
      <c r="AU368" s="20">
        <f t="shared" si="977"/>
        <v>0</v>
      </c>
      <c r="AV368" s="20">
        <f t="shared" si="978"/>
        <v>0</v>
      </c>
      <c r="AW368" s="20">
        <f t="shared" si="1280"/>
        <v>0</v>
      </c>
      <c r="AX368" s="20">
        <f t="shared" si="1280"/>
        <v>0</v>
      </c>
      <c r="AY368" s="20">
        <f t="shared" si="1280"/>
        <v>0</v>
      </c>
      <c r="AZ368" s="20">
        <f t="shared" si="979"/>
        <v>1762.2399999999998</v>
      </c>
      <c r="BA368" s="20">
        <f t="shared" si="980"/>
        <v>0</v>
      </c>
      <c r="BB368" s="20">
        <f t="shared" si="981"/>
        <v>0</v>
      </c>
      <c r="BC368" s="20">
        <f t="shared" si="1280"/>
        <v>0</v>
      </c>
      <c r="BD368" s="20">
        <f t="shared" si="982"/>
        <v>1762.2399999999998</v>
      </c>
      <c r="BE368" s="20">
        <f t="shared" si="1280"/>
        <v>0</v>
      </c>
      <c r="BF368" s="20">
        <f t="shared" si="1280"/>
        <v>0</v>
      </c>
      <c r="BG368" s="20">
        <f t="shared" si="1280"/>
        <v>0</v>
      </c>
      <c r="BH368" s="20">
        <f t="shared" si="1225"/>
        <v>1762.2399999999998</v>
      </c>
      <c r="BI368" s="20">
        <f t="shared" si="1226"/>
        <v>0</v>
      </c>
      <c r="BJ368" s="20">
        <f t="shared" si="1227"/>
        <v>0</v>
      </c>
      <c r="BK368" s="20">
        <f t="shared" si="1280"/>
        <v>0</v>
      </c>
      <c r="BL368" s="20">
        <f t="shared" si="1280"/>
        <v>0</v>
      </c>
      <c r="BM368" s="20">
        <f t="shared" si="1229"/>
        <v>1762.2399999999998</v>
      </c>
      <c r="BN368" s="20">
        <f t="shared" si="1230"/>
        <v>0</v>
      </c>
      <c r="BO368" s="20">
        <f t="shared" si="1280"/>
        <v>0</v>
      </c>
      <c r="BP368" s="20">
        <f t="shared" si="1280"/>
        <v>0</v>
      </c>
      <c r="BQ368" s="20">
        <f t="shared" si="1280"/>
        <v>0</v>
      </c>
      <c r="BR368" s="20">
        <f t="shared" si="1206"/>
        <v>1762.2399999999998</v>
      </c>
      <c r="BS368" s="20">
        <f t="shared" si="1207"/>
        <v>0</v>
      </c>
      <c r="BT368" s="20">
        <f t="shared" si="1208"/>
        <v>0</v>
      </c>
      <c r="BU368" s="20">
        <f t="shared" si="1280"/>
        <v>0</v>
      </c>
      <c r="BV368" s="20">
        <f t="shared" si="1210"/>
        <v>1762.2399999999998</v>
      </c>
      <c r="BW368" s="20">
        <f t="shared" si="1280"/>
        <v>0</v>
      </c>
      <c r="BX368" s="20">
        <f t="shared" si="1280"/>
        <v>0</v>
      </c>
      <c r="BY368" s="20">
        <f t="shared" si="1111"/>
        <v>1762.2399999999998</v>
      </c>
      <c r="BZ368" s="20">
        <f t="shared" si="1112"/>
        <v>0</v>
      </c>
      <c r="CA368" s="20">
        <f t="shared" si="1280"/>
        <v>0</v>
      </c>
      <c r="CB368" s="20">
        <f t="shared" si="1113"/>
        <v>1762.2399999999998</v>
      </c>
      <c r="CC368" s="20">
        <f t="shared" si="1280"/>
        <v>0</v>
      </c>
      <c r="CD368" s="20">
        <f t="shared" si="1114"/>
        <v>1762.2399999999998</v>
      </c>
      <c r="CE368" s="20">
        <f t="shared" si="1280"/>
        <v>0</v>
      </c>
    </row>
    <row r="369" spans="1:84" ht="47.25" x14ac:dyDescent="0.25">
      <c r="A369" s="10" t="s">
        <v>211</v>
      </c>
      <c r="B369" s="19">
        <v>600</v>
      </c>
      <c r="C369" s="10"/>
      <c r="D369" s="10"/>
      <c r="E369" s="25" t="s">
        <v>614</v>
      </c>
      <c r="F369" s="20">
        <f>F370</f>
        <v>20000</v>
      </c>
      <c r="G369" s="20">
        <f t="shared" si="1280"/>
        <v>20000</v>
      </c>
      <c r="H369" s="20">
        <f t="shared" si="1280"/>
        <v>20000</v>
      </c>
      <c r="I369" s="20">
        <f t="shared" si="1280"/>
        <v>-7688.4</v>
      </c>
      <c r="J369" s="20">
        <f t="shared" si="1280"/>
        <v>-2378.9000000000015</v>
      </c>
      <c r="K369" s="20">
        <f t="shared" si="1280"/>
        <v>-2378.9000000000015</v>
      </c>
      <c r="L369" s="20">
        <f t="shared" si="1049"/>
        <v>12311.6</v>
      </c>
      <c r="M369" s="20">
        <f t="shared" si="1050"/>
        <v>17621.099999999999</v>
      </c>
      <c r="N369" s="20">
        <f t="shared" si="1051"/>
        <v>17621.099999999999</v>
      </c>
      <c r="O369" s="20">
        <f t="shared" si="1280"/>
        <v>0</v>
      </c>
      <c r="P369" s="20">
        <f t="shared" si="1280"/>
        <v>0</v>
      </c>
      <c r="Q369" s="20">
        <f t="shared" si="1280"/>
        <v>0</v>
      </c>
      <c r="R369" s="20">
        <f t="shared" si="991"/>
        <v>12311.6</v>
      </c>
      <c r="S369" s="20">
        <f t="shared" si="992"/>
        <v>17621.099999999999</v>
      </c>
      <c r="T369" s="20">
        <f t="shared" si="993"/>
        <v>17621.099999999999</v>
      </c>
      <c r="U369" s="20">
        <f t="shared" si="1280"/>
        <v>0</v>
      </c>
      <c r="V369" s="20">
        <f t="shared" si="994"/>
        <v>12311.6</v>
      </c>
      <c r="W369" s="20">
        <f t="shared" si="1280"/>
        <v>0</v>
      </c>
      <c r="X369" s="20">
        <f t="shared" si="1280"/>
        <v>0</v>
      </c>
      <c r="Y369" s="20">
        <f t="shared" si="1280"/>
        <v>0</v>
      </c>
      <c r="Z369" s="20">
        <f t="shared" si="995"/>
        <v>12311.6</v>
      </c>
      <c r="AA369" s="20">
        <f t="shared" si="996"/>
        <v>17621.099999999999</v>
      </c>
      <c r="AB369" s="20">
        <f t="shared" si="997"/>
        <v>17621.099999999999</v>
      </c>
      <c r="AC369" s="20">
        <f t="shared" si="1280"/>
        <v>0</v>
      </c>
      <c r="AD369" s="20">
        <f t="shared" si="1280"/>
        <v>0</v>
      </c>
      <c r="AE369" s="20">
        <f t="shared" si="1280"/>
        <v>0</v>
      </c>
      <c r="AF369" s="20">
        <f t="shared" si="998"/>
        <v>12311.6</v>
      </c>
      <c r="AG369" s="20">
        <f t="shared" si="999"/>
        <v>17621.099999999999</v>
      </c>
      <c r="AH369" s="20">
        <f t="shared" si="1000"/>
        <v>17621.099999999999</v>
      </c>
      <c r="AI369" s="20">
        <f t="shared" si="1280"/>
        <v>0</v>
      </c>
      <c r="AJ369" s="20">
        <f t="shared" si="1001"/>
        <v>12311.6</v>
      </c>
      <c r="AK369" s="20">
        <f t="shared" si="1280"/>
        <v>-10549.36</v>
      </c>
      <c r="AL369" s="20">
        <f t="shared" si="1280"/>
        <v>-17621.099999999999</v>
      </c>
      <c r="AM369" s="20">
        <f t="shared" si="1280"/>
        <v>-17621.099999999999</v>
      </c>
      <c r="AN369" s="20">
        <f t="shared" si="973"/>
        <v>1762.2399999999998</v>
      </c>
      <c r="AO369" s="20">
        <f t="shared" si="974"/>
        <v>0</v>
      </c>
      <c r="AP369" s="20">
        <f t="shared" si="975"/>
        <v>0</v>
      </c>
      <c r="AQ369" s="20">
        <f t="shared" si="1280"/>
        <v>0</v>
      </c>
      <c r="AR369" s="20">
        <f t="shared" si="1280"/>
        <v>0</v>
      </c>
      <c r="AS369" s="20">
        <f t="shared" si="1280"/>
        <v>0</v>
      </c>
      <c r="AT369" s="20">
        <f t="shared" si="976"/>
        <v>1762.2399999999998</v>
      </c>
      <c r="AU369" s="20">
        <f t="shared" si="977"/>
        <v>0</v>
      </c>
      <c r="AV369" s="20">
        <f t="shared" si="978"/>
        <v>0</v>
      </c>
      <c r="AW369" s="20">
        <f t="shared" si="1280"/>
        <v>0</v>
      </c>
      <c r="AX369" s="20">
        <f t="shared" si="1280"/>
        <v>0</v>
      </c>
      <c r="AY369" s="20">
        <f t="shared" si="1280"/>
        <v>0</v>
      </c>
      <c r="AZ369" s="20">
        <f t="shared" ref="AZ369:AZ458" si="1281">AT369+AW369</f>
        <v>1762.2399999999998</v>
      </c>
      <c r="BA369" s="20">
        <f t="shared" ref="BA369:BA458" si="1282">AU369+AX369</f>
        <v>0</v>
      </c>
      <c r="BB369" s="20">
        <f t="shared" ref="BB369:BB458" si="1283">AV369+AY369</f>
        <v>0</v>
      </c>
      <c r="BC369" s="20">
        <f t="shared" si="1280"/>
        <v>0</v>
      </c>
      <c r="BD369" s="20">
        <f t="shared" ref="BD369:BD458" si="1284">AZ369+BC369</f>
        <v>1762.2399999999998</v>
      </c>
      <c r="BE369" s="20">
        <f t="shared" si="1280"/>
        <v>0</v>
      </c>
      <c r="BF369" s="20">
        <f t="shared" si="1280"/>
        <v>0</v>
      </c>
      <c r="BG369" s="20">
        <f t="shared" si="1280"/>
        <v>0</v>
      </c>
      <c r="BH369" s="20">
        <f t="shared" si="1225"/>
        <v>1762.2399999999998</v>
      </c>
      <c r="BI369" s="20">
        <f t="shared" si="1226"/>
        <v>0</v>
      </c>
      <c r="BJ369" s="20">
        <f t="shared" si="1227"/>
        <v>0</v>
      </c>
      <c r="BK369" s="20">
        <f t="shared" si="1280"/>
        <v>0</v>
      </c>
      <c r="BL369" s="20">
        <f t="shared" si="1280"/>
        <v>0</v>
      </c>
      <c r="BM369" s="20">
        <f t="shared" si="1229"/>
        <v>1762.2399999999998</v>
      </c>
      <c r="BN369" s="20">
        <f t="shared" si="1230"/>
        <v>0</v>
      </c>
      <c r="BO369" s="20">
        <f t="shared" si="1280"/>
        <v>0</v>
      </c>
      <c r="BP369" s="20">
        <f t="shared" si="1280"/>
        <v>0</v>
      </c>
      <c r="BQ369" s="20">
        <f t="shared" si="1280"/>
        <v>0</v>
      </c>
      <c r="BR369" s="20">
        <f t="shared" si="1206"/>
        <v>1762.2399999999998</v>
      </c>
      <c r="BS369" s="20">
        <f t="shared" si="1207"/>
        <v>0</v>
      </c>
      <c r="BT369" s="20">
        <f t="shared" si="1208"/>
        <v>0</v>
      </c>
      <c r="BU369" s="20">
        <f t="shared" si="1280"/>
        <v>0</v>
      </c>
      <c r="BV369" s="20">
        <f t="shared" si="1210"/>
        <v>1762.2399999999998</v>
      </c>
      <c r="BW369" s="20">
        <f t="shared" si="1280"/>
        <v>0</v>
      </c>
      <c r="BX369" s="20">
        <f t="shared" si="1280"/>
        <v>0</v>
      </c>
      <c r="BY369" s="20">
        <f t="shared" si="1111"/>
        <v>1762.2399999999998</v>
      </c>
      <c r="BZ369" s="20">
        <f t="shared" si="1112"/>
        <v>0</v>
      </c>
      <c r="CA369" s="20">
        <f t="shared" si="1280"/>
        <v>0</v>
      </c>
      <c r="CB369" s="20">
        <f t="shared" si="1113"/>
        <v>1762.2399999999998</v>
      </c>
      <c r="CC369" s="20">
        <f t="shared" si="1280"/>
        <v>0</v>
      </c>
      <c r="CD369" s="20">
        <f t="shared" si="1114"/>
        <v>1762.2399999999998</v>
      </c>
      <c r="CE369" s="20">
        <f t="shared" si="1280"/>
        <v>0</v>
      </c>
    </row>
    <row r="370" spans="1:84" x14ac:dyDescent="0.25">
      <c r="A370" s="10" t="s">
        <v>211</v>
      </c>
      <c r="B370" s="19">
        <v>610</v>
      </c>
      <c r="C370" s="10"/>
      <c r="D370" s="10"/>
      <c r="E370" s="25" t="s">
        <v>615</v>
      </c>
      <c r="F370" s="20">
        <f>F372+F371</f>
        <v>20000</v>
      </c>
      <c r="G370" s="20">
        <f t="shared" ref="G370:K370" si="1285">G372+G371</f>
        <v>20000</v>
      </c>
      <c r="H370" s="20">
        <f t="shared" si="1285"/>
        <v>20000</v>
      </c>
      <c r="I370" s="20">
        <f t="shared" si="1285"/>
        <v>-7688.4</v>
      </c>
      <c r="J370" s="20">
        <f t="shared" si="1285"/>
        <v>-2378.9000000000015</v>
      </c>
      <c r="K370" s="20">
        <f t="shared" si="1285"/>
        <v>-2378.9000000000015</v>
      </c>
      <c r="L370" s="20">
        <f t="shared" si="1049"/>
        <v>12311.6</v>
      </c>
      <c r="M370" s="20">
        <f t="shared" si="1050"/>
        <v>17621.099999999999</v>
      </c>
      <c r="N370" s="20">
        <f t="shared" si="1051"/>
        <v>17621.099999999999</v>
      </c>
      <c r="O370" s="20">
        <f t="shared" ref="O370:Q370" si="1286">O372+O371</f>
        <v>0</v>
      </c>
      <c r="P370" s="20">
        <f t="shared" si="1286"/>
        <v>0</v>
      </c>
      <c r="Q370" s="20">
        <f t="shared" si="1286"/>
        <v>0</v>
      </c>
      <c r="R370" s="20">
        <f t="shared" si="991"/>
        <v>12311.6</v>
      </c>
      <c r="S370" s="20">
        <f t="shared" si="992"/>
        <v>17621.099999999999</v>
      </c>
      <c r="T370" s="20">
        <f t="shared" si="993"/>
        <v>17621.099999999999</v>
      </c>
      <c r="U370" s="20">
        <f t="shared" ref="U370:CE370" si="1287">U372+U371</f>
        <v>0</v>
      </c>
      <c r="V370" s="20">
        <f t="shared" si="994"/>
        <v>12311.6</v>
      </c>
      <c r="W370" s="20">
        <f t="shared" ref="W370:Y370" si="1288">W372+W371</f>
        <v>0</v>
      </c>
      <c r="X370" s="20">
        <f t="shared" si="1288"/>
        <v>0</v>
      </c>
      <c r="Y370" s="20">
        <f t="shared" si="1288"/>
        <v>0</v>
      </c>
      <c r="Z370" s="20">
        <f t="shared" si="995"/>
        <v>12311.6</v>
      </c>
      <c r="AA370" s="20">
        <f t="shared" si="996"/>
        <v>17621.099999999999</v>
      </c>
      <c r="AB370" s="20">
        <f t="shared" si="997"/>
        <v>17621.099999999999</v>
      </c>
      <c r="AC370" s="20">
        <f t="shared" ref="AC370:AE370" si="1289">AC372+AC371</f>
        <v>0</v>
      </c>
      <c r="AD370" s="20">
        <f t="shared" si="1289"/>
        <v>0</v>
      </c>
      <c r="AE370" s="20">
        <f t="shared" si="1289"/>
        <v>0</v>
      </c>
      <c r="AF370" s="20">
        <f t="shared" si="998"/>
        <v>12311.6</v>
      </c>
      <c r="AG370" s="20">
        <f t="shared" si="999"/>
        <v>17621.099999999999</v>
      </c>
      <c r="AH370" s="20">
        <f t="shared" si="1000"/>
        <v>17621.099999999999</v>
      </c>
      <c r="AI370" s="20">
        <f t="shared" ref="AI370" si="1290">AI372+AI371</f>
        <v>0</v>
      </c>
      <c r="AJ370" s="20">
        <f t="shared" si="1001"/>
        <v>12311.6</v>
      </c>
      <c r="AK370" s="20">
        <f t="shared" ref="AK370:AM370" si="1291">AK372+AK371</f>
        <v>-10549.36</v>
      </c>
      <c r="AL370" s="20">
        <f t="shared" si="1291"/>
        <v>-17621.099999999999</v>
      </c>
      <c r="AM370" s="20">
        <f t="shared" si="1291"/>
        <v>-17621.099999999999</v>
      </c>
      <c r="AN370" s="20">
        <f t="shared" si="973"/>
        <v>1762.2399999999998</v>
      </c>
      <c r="AO370" s="20">
        <f t="shared" si="974"/>
        <v>0</v>
      </c>
      <c r="AP370" s="20">
        <f t="shared" si="975"/>
        <v>0</v>
      </c>
      <c r="AQ370" s="20">
        <f t="shared" ref="AQ370:AS370" si="1292">AQ372+AQ371</f>
        <v>0</v>
      </c>
      <c r="AR370" s="20">
        <f t="shared" si="1292"/>
        <v>0</v>
      </c>
      <c r="AS370" s="20">
        <f t="shared" si="1292"/>
        <v>0</v>
      </c>
      <c r="AT370" s="20">
        <f t="shared" si="976"/>
        <v>1762.2399999999998</v>
      </c>
      <c r="AU370" s="20">
        <f t="shared" si="977"/>
        <v>0</v>
      </c>
      <c r="AV370" s="20">
        <f t="shared" si="978"/>
        <v>0</v>
      </c>
      <c r="AW370" s="20">
        <f t="shared" ref="AW370:AY370" si="1293">AW372+AW371</f>
        <v>0</v>
      </c>
      <c r="AX370" s="20">
        <f t="shared" si="1293"/>
        <v>0</v>
      </c>
      <c r="AY370" s="20">
        <f t="shared" si="1293"/>
        <v>0</v>
      </c>
      <c r="AZ370" s="20">
        <f t="shared" si="1281"/>
        <v>1762.2399999999998</v>
      </c>
      <c r="BA370" s="20">
        <f t="shared" si="1282"/>
        <v>0</v>
      </c>
      <c r="BB370" s="20">
        <f t="shared" si="1283"/>
        <v>0</v>
      </c>
      <c r="BC370" s="20">
        <f t="shared" ref="BC370" si="1294">BC372+BC371</f>
        <v>0</v>
      </c>
      <c r="BD370" s="20">
        <f t="shared" si="1284"/>
        <v>1762.2399999999998</v>
      </c>
      <c r="BE370" s="20">
        <f t="shared" ref="BE370:BG370" si="1295">BE372+BE371</f>
        <v>0</v>
      </c>
      <c r="BF370" s="20">
        <f t="shared" si="1295"/>
        <v>0</v>
      </c>
      <c r="BG370" s="20">
        <f t="shared" si="1295"/>
        <v>0</v>
      </c>
      <c r="BH370" s="20">
        <f t="shared" si="1225"/>
        <v>1762.2399999999998</v>
      </c>
      <c r="BI370" s="20">
        <f t="shared" si="1226"/>
        <v>0</v>
      </c>
      <c r="BJ370" s="20">
        <f t="shared" si="1227"/>
        <v>0</v>
      </c>
      <c r="BK370" s="20">
        <f t="shared" ref="BK370:BL370" si="1296">BK372+BK371</f>
        <v>0</v>
      </c>
      <c r="BL370" s="20">
        <f t="shared" si="1296"/>
        <v>0</v>
      </c>
      <c r="BM370" s="20">
        <f t="shared" si="1229"/>
        <v>1762.2399999999998</v>
      </c>
      <c r="BN370" s="20">
        <f t="shared" si="1230"/>
        <v>0</v>
      </c>
      <c r="BO370" s="20">
        <f t="shared" ref="BO370:BQ370" si="1297">BO372+BO371</f>
        <v>0</v>
      </c>
      <c r="BP370" s="20">
        <f t="shared" si="1297"/>
        <v>0</v>
      </c>
      <c r="BQ370" s="20">
        <f t="shared" si="1297"/>
        <v>0</v>
      </c>
      <c r="BR370" s="20">
        <f t="shared" si="1206"/>
        <v>1762.2399999999998</v>
      </c>
      <c r="BS370" s="20">
        <f t="shared" si="1207"/>
        <v>0</v>
      </c>
      <c r="BT370" s="20">
        <f t="shared" si="1208"/>
        <v>0</v>
      </c>
      <c r="BU370" s="20">
        <f t="shared" ref="BU370" si="1298">BU372+BU371</f>
        <v>0</v>
      </c>
      <c r="BV370" s="20">
        <f t="shared" si="1210"/>
        <v>1762.2399999999998</v>
      </c>
      <c r="BW370" s="20">
        <f t="shared" ref="BW370:BX370" si="1299">BW372+BW371</f>
        <v>0</v>
      </c>
      <c r="BX370" s="20">
        <f t="shared" si="1299"/>
        <v>0</v>
      </c>
      <c r="BY370" s="20">
        <f t="shared" si="1111"/>
        <v>1762.2399999999998</v>
      </c>
      <c r="BZ370" s="20">
        <f t="shared" si="1112"/>
        <v>0</v>
      </c>
      <c r="CA370" s="20">
        <f t="shared" ref="CA370" si="1300">CA372+CA371</f>
        <v>0</v>
      </c>
      <c r="CB370" s="20">
        <f t="shared" si="1113"/>
        <v>1762.2399999999998</v>
      </c>
      <c r="CC370" s="20">
        <f t="shared" ref="CC370" si="1301">CC372+CC371</f>
        <v>0</v>
      </c>
      <c r="CD370" s="20">
        <f t="shared" si="1114"/>
        <v>1762.2399999999998</v>
      </c>
      <c r="CE370" s="20">
        <f t="shared" si="1287"/>
        <v>0</v>
      </c>
    </row>
    <row r="371" spans="1:84" x14ac:dyDescent="0.25">
      <c r="A371" s="10" t="s">
        <v>211</v>
      </c>
      <c r="B371" s="19">
        <v>610</v>
      </c>
      <c r="C371" s="10" t="s">
        <v>338</v>
      </c>
      <c r="D371" s="10" t="s">
        <v>332</v>
      </c>
      <c r="E371" s="25" t="s">
        <v>586</v>
      </c>
      <c r="F371" s="20">
        <v>0</v>
      </c>
      <c r="G371" s="20">
        <v>0</v>
      </c>
      <c r="H371" s="20">
        <v>0</v>
      </c>
      <c r="I371" s="20">
        <v>12311.6</v>
      </c>
      <c r="J371" s="20">
        <v>17621.099999999999</v>
      </c>
      <c r="K371" s="20">
        <v>17621.099999999999</v>
      </c>
      <c r="L371" s="20">
        <f t="shared" ref="L371" si="1302">F371+I371</f>
        <v>12311.6</v>
      </c>
      <c r="M371" s="20">
        <f t="shared" ref="M371" si="1303">G371+J371</f>
        <v>17621.099999999999</v>
      </c>
      <c r="N371" s="20">
        <f t="shared" ref="N371" si="1304">H371+K371</f>
        <v>17621.099999999999</v>
      </c>
      <c r="O371" s="20"/>
      <c r="P371" s="20"/>
      <c r="Q371" s="20"/>
      <c r="R371" s="20">
        <f t="shared" si="991"/>
        <v>12311.6</v>
      </c>
      <c r="S371" s="20">
        <f t="shared" si="992"/>
        <v>17621.099999999999</v>
      </c>
      <c r="T371" s="20">
        <f t="shared" si="993"/>
        <v>17621.099999999999</v>
      </c>
      <c r="U371" s="20"/>
      <c r="V371" s="20">
        <f t="shared" si="994"/>
        <v>12311.6</v>
      </c>
      <c r="W371" s="20"/>
      <c r="X371" s="20"/>
      <c r="Y371" s="20"/>
      <c r="Z371" s="20">
        <f t="shared" si="995"/>
        <v>12311.6</v>
      </c>
      <c r="AA371" s="20">
        <f t="shared" si="996"/>
        <v>17621.099999999999</v>
      </c>
      <c r="AB371" s="20">
        <f t="shared" si="997"/>
        <v>17621.099999999999</v>
      </c>
      <c r="AC371" s="20"/>
      <c r="AD371" s="20"/>
      <c r="AE371" s="20"/>
      <c r="AF371" s="20">
        <f t="shared" si="998"/>
        <v>12311.6</v>
      </c>
      <c r="AG371" s="20">
        <f t="shared" si="999"/>
        <v>17621.099999999999</v>
      </c>
      <c r="AH371" s="20">
        <f t="shared" si="1000"/>
        <v>17621.099999999999</v>
      </c>
      <c r="AI371" s="20"/>
      <c r="AJ371" s="20">
        <f t="shared" si="1001"/>
        <v>12311.6</v>
      </c>
      <c r="AK371" s="20">
        <v>-10549.36</v>
      </c>
      <c r="AL371" s="20">
        <v>-17621.099999999999</v>
      </c>
      <c r="AM371" s="20">
        <v>-17621.099999999999</v>
      </c>
      <c r="AN371" s="20">
        <f t="shared" si="973"/>
        <v>1762.2399999999998</v>
      </c>
      <c r="AO371" s="20">
        <f t="shared" si="974"/>
        <v>0</v>
      </c>
      <c r="AP371" s="20">
        <f t="shared" si="975"/>
        <v>0</v>
      </c>
      <c r="AQ371" s="20"/>
      <c r="AR371" s="20"/>
      <c r="AS371" s="20"/>
      <c r="AT371" s="20">
        <f t="shared" si="976"/>
        <v>1762.2399999999998</v>
      </c>
      <c r="AU371" s="20">
        <f t="shared" si="977"/>
        <v>0</v>
      </c>
      <c r="AV371" s="20">
        <f t="shared" si="978"/>
        <v>0</v>
      </c>
      <c r="AW371" s="20"/>
      <c r="AX371" s="20"/>
      <c r="AY371" s="20"/>
      <c r="AZ371" s="20">
        <f t="shared" si="1281"/>
        <v>1762.2399999999998</v>
      </c>
      <c r="BA371" s="20">
        <f t="shared" si="1282"/>
        <v>0</v>
      </c>
      <c r="BB371" s="20">
        <f t="shared" si="1283"/>
        <v>0</v>
      </c>
      <c r="BC371" s="20"/>
      <c r="BD371" s="20">
        <f t="shared" si="1284"/>
        <v>1762.2399999999998</v>
      </c>
      <c r="BE371" s="20"/>
      <c r="BF371" s="20"/>
      <c r="BG371" s="20"/>
      <c r="BH371" s="20">
        <f t="shared" si="1225"/>
        <v>1762.2399999999998</v>
      </c>
      <c r="BI371" s="20">
        <f t="shared" si="1226"/>
        <v>0</v>
      </c>
      <c r="BJ371" s="20">
        <f t="shared" si="1227"/>
        <v>0</v>
      </c>
      <c r="BK371" s="20"/>
      <c r="BL371" s="20"/>
      <c r="BM371" s="20">
        <f t="shared" si="1229"/>
        <v>1762.2399999999998</v>
      </c>
      <c r="BN371" s="20">
        <f t="shared" si="1230"/>
        <v>0</v>
      </c>
      <c r="BO371" s="20"/>
      <c r="BP371" s="20"/>
      <c r="BQ371" s="20"/>
      <c r="BR371" s="20">
        <f t="shared" si="1206"/>
        <v>1762.2399999999998</v>
      </c>
      <c r="BS371" s="20">
        <f t="shared" si="1207"/>
        <v>0</v>
      </c>
      <c r="BT371" s="20">
        <f t="shared" si="1208"/>
        <v>0</v>
      </c>
      <c r="BU371" s="20"/>
      <c r="BV371" s="20">
        <f t="shared" si="1210"/>
        <v>1762.2399999999998</v>
      </c>
      <c r="BW371" s="20"/>
      <c r="BX371" s="20"/>
      <c r="BY371" s="20">
        <f t="shared" si="1111"/>
        <v>1762.2399999999998</v>
      </c>
      <c r="BZ371" s="20">
        <f t="shared" si="1112"/>
        <v>0</v>
      </c>
      <c r="CA371" s="20"/>
      <c r="CB371" s="20">
        <f t="shared" si="1113"/>
        <v>1762.2399999999998</v>
      </c>
      <c r="CC371" s="20"/>
      <c r="CD371" s="20">
        <f t="shared" si="1114"/>
        <v>1762.2399999999998</v>
      </c>
      <c r="CE371" s="20"/>
    </row>
    <row r="372" spans="1:84" hidden="1" x14ac:dyDescent="0.25">
      <c r="A372" s="10" t="s">
        <v>211</v>
      </c>
      <c r="B372" s="19">
        <v>610</v>
      </c>
      <c r="C372" s="10" t="s">
        <v>338</v>
      </c>
      <c r="D372" s="10" t="s">
        <v>334</v>
      </c>
      <c r="E372" s="25" t="s">
        <v>587</v>
      </c>
      <c r="F372" s="20">
        <v>20000</v>
      </c>
      <c r="G372" s="20">
        <v>20000</v>
      </c>
      <c r="H372" s="20">
        <v>20000</v>
      </c>
      <c r="I372" s="20">
        <v>-20000</v>
      </c>
      <c r="J372" s="20">
        <v>-20000</v>
      </c>
      <c r="K372" s="20">
        <v>-20000</v>
      </c>
      <c r="L372" s="20">
        <f t="shared" si="1049"/>
        <v>0</v>
      </c>
      <c r="M372" s="20">
        <f t="shared" si="1050"/>
        <v>0</v>
      </c>
      <c r="N372" s="20">
        <f t="shared" si="1051"/>
        <v>0</v>
      </c>
      <c r="O372" s="20"/>
      <c r="P372" s="20"/>
      <c r="Q372" s="20"/>
      <c r="R372" s="20">
        <f t="shared" si="991"/>
        <v>0</v>
      </c>
      <c r="S372" s="20">
        <f t="shared" si="992"/>
        <v>0</v>
      </c>
      <c r="T372" s="20">
        <f t="shared" si="993"/>
        <v>0</v>
      </c>
      <c r="U372" s="20"/>
      <c r="V372" s="20">
        <f t="shared" si="994"/>
        <v>0</v>
      </c>
      <c r="W372" s="20"/>
      <c r="X372" s="20"/>
      <c r="Y372" s="20"/>
      <c r="Z372" s="20">
        <f t="shared" si="995"/>
        <v>0</v>
      </c>
      <c r="AA372" s="20">
        <f t="shared" si="996"/>
        <v>0</v>
      </c>
      <c r="AB372" s="20">
        <f t="shared" si="997"/>
        <v>0</v>
      </c>
      <c r="AC372" s="20"/>
      <c r="AD372" s="20"/>
      <c r="AE372" s="20"/>
      <c r="AF372" s="20">
        <f t="shared" si="998"/>
        <v>0</v>
      </c>
      <c r="AG372" s="20">
        <f t="shared" si="999"/>
        <v>0</v>
      </c>
      <c r="AH372" s="20">
        <f t="shared" si="1000"/>
        <v>0</v>
      </c>
      <c r="AI372" s="20"/>
      <c r="AJ372" s="20">
        <f t="shared" si="1001"/>
        <v>0</v>
      </c>
      <c r="AK372" s="20"/>
      <c r="AL372" s="20"/>
      <c r="AM372" s="20"/>
      <c r="AN372" s="20">
        <f t="shared" ref="AN372:AN473" si="1305">AJ372+AK372</f>
        <v>0</v>
      </c>
      <c r="AO372" s="20">
        <f t="shared" ref="AO372:AO473" si="1306">AG372+AL372</f>
        <v>0</v>
      </c>
      <c r="AP372" s="20">
        <f t="shared" ref="AP372:AP473" si="1307">AH372+AM372</f>
        <v>0</v>
      </c>
      <c r="AQ372" s="20"/>
      <c r="AR372" s="20"/>
      <c r="AS372" s="20"/>
      <c r="AT372" s="20">
        <f t="shared" ref="AT372:AT473" si="1308">AN372+AQ372</f>
        <v>0</v>
      </c>
      <c r="AU372" s="20">
        <f t="shared" ref="AU372:AU473" si="1309">AO372+AR372</f>
        <v>0</v>
      </c>
      <c r="AV372" s="20">
        <f t="shared" ref="AV372:AV473" si="1310">AP372+AS372</f>
        <v>0</v>
      </c>
      <c r="AW372" s="20"/>
      <c r="AX372" s="20"/>
      <c r="AY372" s="20"/>
      <c r="AZ372" s="20">
        <f t="shared" si="1281"/>
        <v>0</v>
      </c>
      <c r="BA372" s="20">
        <f t="shared" si="1282"/>
        <v>0</v>
      </c>
      <c r="BB372" s="20">
        <f t="shared" si="1283"/>
        <v>0</v>
      </c>
      <c r="BC372" s="20"/>
      <c r="BD372" s="20">
        <f t="shared" si="1284"/>
        <v>0</v>
      </c>
      <c r="BE372" s="20"/>
      <c r="BF372" s="20"/>
      <c r="BG372" s="20"/>
      <c r="BH372" s="20">
        <f t="shared" si="1225"/>
        <v>0</v>
      </c>
      <c r="BI372" s="20">
        <f t="shared" si="1226"/>
        <v>0</v>
      </c>
      <c r="BJ372" s="20">
        <f t="shared" si="1227"/>
        <v>0</v>
      </c>
      <c r="BK372" s="20"/>
      <c r="BL372" s="20"/>
      <c r="BM372" s="20">
        <f t="shared" si="1229"/>
        <v>0</v>
      </c>
      <c r="BN372" s="20">
        <f t="shared" si="1230"/>
        <v>0</v>
      </c>
      <c r="BO372" s="20"/>
      <c r="BP372" s="20"/>
      <c r="BQ372" s="20"/>
      <c r="BR372" s="20">
        <f t="shared" si="1206"/>
        <v>0</v>
      </c>
      <c r="BS372" s="20">
        <f t="shared" si="1207"/>
        <v>0</v>
      </c>
      <c r="BT372" s="20">
        <f t="shared" si="1208"/>
        <v>0</v>
      </c>
      <c r="BU372" s="20"/>
      <c r="BV372" s="20">
        <f t="shared" si="1210"/>
        <v>0</v>
      </c>
      <c r="BW372" s="20"/>
      <c r="BX372" s="20"/>
      <c r="BY372" s="20">
        <f t="shared" si="1111"/>
        <v>0</v>
      </c>
      <c r="BZ372" s="20">
        <f t="shared" si="1112"/>
        <v>0</v>
      </c>
      <c r="CA372" s="20"/>
      <c r="CB372" s="20">
        <f t="shared" si="1113"/>
        <v>0</v>
      </c>
      <c r="CC372" s="20"/>
      <c r="CD372" s="20">
        <f t="shared" si="1114"/>
        <v>0</v>
      </c>
      <c r="CE372" s="20"/>
      <c r="CF372" s="1">
        <v>0</v>
      </c>
    </row>
    <row r="373" spans="1:84" ht="47.25" x14ac:dyDescent="0.25">
      <c r="A373" s="10" t="s">
        <v>212</v>
      </c>
      <c r="B373" s="19"/>
      <c r="C373" s="10"/>
      <c r="D373" s="10"/>
      <c r="E373" s="25" t="s">
        <v>699</v>
      </c>
      <c r="F373" s="20">
        <f>F378+F374</f>
        <v>3884.7</v>
      </c>
      <c r="G373" s="20">
        <f t="shared" ref="G373:CE373" si="1311">G378+G374</f>
        <v>0</v>
      </c>
      <c r="H373" s="20">
        <f t="shared" si="1311"/>
        <v>0</v>
      </c>
      <c r="I373" s="20">
        <f t="shared" ref="I373:K373" si="1312">I378+I374</f>
        <v>0</v>
      </c>
      <c r="J373" s="20">
        <f t="shared" si="1312"/>
        <v>0</v>
      </c>
      <c r="K373" s="20">
        <f t="shared" si="1312"/>
        <v>0</v>
      </c>
      <c r="L373" s="20">
        <f t="shared" si="1049"/>
        <v>3884.7</v>
      </c>
      <c r="M373" s="20">
        <f t="shared" si="1050"/>
        <v>0</v>
      </c>
      <c r="N373" s="20">
        <f t="shared" si="1051"/>
        <v>0</v>
      </c>
      <c r="O373" s="20">
        <f t="shared" ref="O373:Q373" si="1313">O378+O374</f>
        <v>0</v>
      </c>
      <c r="P373" s="20">
        <f t="shared" si="1313"/>
        <v>0</v>
      </c>
      <c r="Q373" s="20">
        <f t="shared" si="1313"/>
        <v>0</v>
      </c>
      <c r="R373" s="20">
        <f t="shared" si="991"/>
        <v>3884.7</v>
      </c>
      <c r="S373" s="20">
        <f t="shared" si="992"/>
        <v>0</v>
      </c>
      <c r="T373" s="20">
        <f t="shared" si="993"/>
        <v>0</v>
      </c>
      <c r="U373" s="20">
        <f t="shared" ref="U373" si="1314">U378+U374</f>
        <v>0</v>
      </c>
      <c r="V373" s="20">
        <f t="shared" si="994"/>
        <v>3884.7</v>
      </c>
      <c r="W373" s="20">
        <f t="shared" ref="W373:Y373" si="1315">W378+W374</f>
        <v>0</v>
      </c>
      <c r="X373" s="20">
        <f t="shared" si="1315"/>
        <v>0</v>
      </c>
      <c r="Y373" s="20">
        <f t="shared" si="1315"/>
        <v>0</v>
      </c>
      <c r="Z373" s="20">
        <f t="shared" si="995"/>
        <v>3884.7</v>
      </c>
      <c r="AA373" s="20">
        <f t="shared" si="996"/>
        <v>0</v>
      </c>
      <c r="AB373" s="20">
        <f t="shared" si="997"/>
        <v>0</v>
      </c>
      <c r="AC373" s="20">
        <f t="shared" ref="AC373:AE373" si="1316">AC378+AC374</f>
        <v>0</v>
      </c>
      <c r="AD373" s="20">
        <f t="shared" si="1316"/>
        <v>0</v>
      </c>
      <c r="AE373" s="20">
        <f t="shared" si="1316"/>
        <v>0</v>
      </c>
      <c r="AF373" s="20">
        <f t="shared" si="998"/>
        <v>3884.7</v>
      </c>
      <c r="AG373" s="20">
        <f t="shared" si="999"/>
        <v>0</v>
      </c>
      <c r="AH373" s="20">
        <f t="shared" si="1000"/>
        <v>0</v>
      </c>
      <c r="AI373" s="20">
        <f t="shared" ref="AI373" si="1317">AI378+AI374</f>
        <v>-3884.7</v>
      </c>
      <c r="AJ373" s="20">
        <f t="shared" si="1001"/>
        <v>0</v>
      </c>
      <c r="AK373" s="20">
        <f t="shared" ref="AK373:AM373" si="1318">AK378+AK374</f>
        <v>0</v>
      </c>
      <c r="AL373" s="20">
        <f t="shared" si="1318"/>
        <v>0</v>
      </c>
      <c r="AM373" s="20">
        <f t="shared" si="1318"/>
        <v>0</v>
      </c>
      <c r="AN373" s="20">
        <f t="shared" si="1305"/>
        <v>0</v>
      </c>
      <c r="AO373" s="20">
        <f t="shared" si="1306"/>
        <v>0</v>
      </c>
      <c r="AP373" s="20">
        <f t="shared" si="1307"/>
        <v>0</v>
      </c>
      <c r="AQ373" s="20">
        <f t="shared" ref="AQ373:AS373" si="1319">AQ378+AQ374</f>
        <v>0</v>
      </c>
      <c r="AR373" s="20">
        <f t="shared" si="1319"/>
        <v>0</v>
      </c>
      <c r="AS373" s="20">
        <f t="shared" si="1319"/>
        <v>0</v>
      </c>
      <c r="AT373" s="20">
        <f t="shared" si="1308"/>
        <v>0</v>
      </c>
      <c r="AU373" s="20">
        <f t="shared" si="1309"/>
        <v>0</v>
      </c>
      <c r="AV373" s="20">
        <f t="shared" si="1310"/>
        <v>0</v>
      </c>
      <c r="AW373" s="20">
        <f t="shared" ref="AW373:AY373" si="1320">AW378+AW374</f>
        <v>0</v>
      </c>
      <c r="AX373" s="20">
        <f t="shared" si="1320"/>
        <v>0</v>
      </c>
      <c r="AY373" s="20">
        <f t="shared" si="1320"/>
        <v>0</v>
      </c>
      <c r="AZ373" s="20">
        <f t="shared" si="1281"/>
        <v>0</v>
      </c>
      <c r="BA373" s="20">
        <f t="shared" si="1282"/>
        <v>0</v>
      </c>
      <c r="BB373" s="20">
        <f t="shared" si="1283"/>
        <v>0</v>
      </c>
      <c r="BC373" s="20">
        <f t="shared" ref="BC373" si="1321">BC378+BC374</f>
        <v>0</v>
      </c>
      <c r="BD373" s="20">
        <f t="shared" si="1284"/>
        <v>0</v>
      </c>
      <c r="BE373" s="20">
        <f t="shared" ref="BE373:BG373" si="1322">BE378+BE374</f>
        <v>0</v>
      </c>
      <c r="BF373" s="20">
        <f t="shared" si="1322"/>
        <v>0</v>
      </c>
      <c r="BG373" s="20">
        <f t="shared" si="1322"/>
        <v>0</v>
      </c>
      <c r="BH373" s="20">
        <f t="shared" si="1225"/>
        <v>0</v>
      </c>
      <c r="BI373" s="20">
        <f t="shared" si="1226"/>
        <v>0</v>
      </c>
      <c r="BJ373" s="20">
        <f t="shared" si="1227"/>
        <v>0</v>
      </c>
      <c r="BK373" s="20">
        <f t="shared" ref="BK373:BL373" si="1323">BK378+BK374</f>
        <v>0</v>
      </c>
      <c r="BL373" s="20">
        <f t="shared" si="1323"/>
        <v>0</v>
      </c>
      <c r="BM373" s="20">
        <f t="shared" si="1229"/>
        <v>0</v>
      </c>
      <c r="BN373" s="20">
        <f t="shared" si="1230"/>
        <v>0</v>
      </c>
      <c r="BO373" s="20">
        <f t="shared" ref="BO373:BQ373" si="1324">BO378+BO374</f>
        <v>1071.0700000000002</v>
      </c>
      <c r="BP373" s="20">
        <f t="shared" si="1324"/>
        <v>0</v>
      </c>
      <c r="BQ373" s="20">
        <f t="shared" si="1324"/>
        <v>0</v>
      </c>
      <c r="BR373" s="20">
        <f t="shared" si="1206"/>
        <v>1071.0700000000002</v>
      </c>
      <c r="BS373" s="20">
        <f t="shared" si="1207"/>
        <v>0</v>
      </c>
      <c r="BT373" s="20">
        <f t="shared" si="1208"/>
        <v>0</v>
      </c>
      <c r="BU373" s="20">
        <f t="shared" ref="BU373" si="1325">BU378+BU374</f>
        <v>0</v>
      </c>
      <c r="BV373" s="20">
        <f t="shared" si="1210"/>
        <v>1071.0700000000002</v>
      </c>
      <c r="BW373" s="20">
        <f t="shared" ref="BW373:BX373" si="1326">BW378+BW374</f>
        <v>0</v>
      </c>
      <c r="BX373" s="20">
        <f t="shared" si="1326"/>
        <v>0</v>
      </c>
      <c r="BY373" s="20">
        <f t="shared" si="1111"/>
        <v>1071.0700000000002</v>
      </c>
      <c r="BZ373" s="20">
        <f t="shared" si="1112"/>
        <v>0</v>
      </c>
      <c r="CA373" s="20">
        <f t="shared" ref="CA373" si="1327">CA378+CA374</f>
        <v>0</v>
      </c>
      <c r="CB373" s="20">
        <f t="shared" si="1113"/>
        <v>1071.0700000000002</v>
      </c>
      <c r="CC373" s="20">
        <f t="shared" ref="CC373" si="1328">CC378+CC374</f>
        <v>0</v>
      </c>
      <c r="CD373" s="20">
        <f t="shared" si="1114"/>
        <v>1071.0700000000002</v>
      </c>
      <c r="CE373" s="20">
        <f t="shared" si="1311"/>
        <v>0</v>
      </c>
    </row>
    <row r="374" spans="1:84" ht="47.25" hidden="1" x14ac:dyDescent="0.25">
      <c r="A374" s="10" t="s">
        <v>212</v>
      </c>
      <c r="B374" s="19">
        <v>200</v>
      </c>
      <c r="C374" s="10"/>
      <c r="D374" s="10"/>
      <c r="E374" s="25" t="s">
        <v>602</v>
      </c>
      <c r="F374" s="20">
        <f>F375</f>
        <v>8.5</v>
      </c>
      <c r="G374" s="20">
        <f t="shared" ref="G374:CE374" si="1329">G375</f>
        <v>0</v>
      </c>
      <c r="H374" s="20">
        <f t="shared" si="1329"/>
        <v>0</v>
      </c>
      <c r="I374" s="20">
        <f t="shared" si="1329"/>
        <v>0</v>
      </c>
      <c r="J374" s="20">
        <f t="shared" si="1329"/>
        <v>0</v>
      </c>
      <c r="K374" s="20">
        <f t="shared" si="1329"/>
        <v>0</v>
      </c>
      <c r="L374" s="20">
        <f t="shared" si="1049"/>
        <v>8.5</v>
      </c>
      <c r="M374" s="20">
        <f t="shared" si="1050"/>
        <v>0</v>
      </c>
      <c r="N374" s="20">
        <f t="shared" si="1051"/>
        <v>0</v>
      </c>
      <c r="O374" s="20">
        <f t="shared" si="1329"/>
        <v>0</v>
      </c>
      <c r="P374" s="20">
        <f t="shared" si="1329"/>
        <v>0</v>
      </c>
      <c r="Q374" s="20">
        <f t="shared" si="1329"/>
        <v>0</v>
      </c>
      <c r="R374" s="20">
        <f t="shared" si="991"/>
        <v>8.5</v>
      </c>
      <c r="S374" s="20">
        <f t="shared" si="992"/>
        <v>0</v>
      </c>
      <c r="T374" s="20">
        <f t="shared" si="993"/>
        <v>0</v>
      </c>
      <c r="U374" s="20">
        <f t="shared" si="1329"/>
        <v>0</v>
      </c>
      <c r="V374" s="20">
        <f t="shared" si="994"/>
        <v>8.5</v>
      </c>
      <c r="W374" s="20">
        <f t="shared" si="1329"/>
        <v>0</v>
      </c>
      <c r="X374" s="20">
        <f t="shared" si="1329"/>
        <v>0</v>
      </c>
      <c r="Y374" s="20">
        <f t="shared" si="1329"/>
        <v>0</v>
      </c>
      <c r="Z374" s="20">
        <f t="shared" si="995"/>
        <v>8.5</v>
      </c>
      <c r="AA374" s="20">
        <f t="shared" si="996"/>
        <v>0</v>
      </c>
      <c r="AB374" s="20">
        <f t="shared" si="997"/>
        <v>0</v>
      </c>
      <c r="AC374" s="20">
        <f t="shared" si="1329"/>
        <v>0</v>
      </c>
      <c r="AD374" s="20">
        <f t="shared" si="1329"/>
        <v>0</v>
      </c>
      <c r="AE374" s="20">
        <f t="shared" si="1329"/>
        <v>0</v>
      </c>
      <c r="AF374" s="20">
        <f t="shared" si="998"/>
        <v>8.5</v>
      </c>
      <c r="AG374" s="20">
        <f t="shared" si="999"/>
        <v>0</v>
      </c>
      <c r="AH374" s="20">
        <f t="shared" si="1000"/>
        <v>0</v>
      </c>
      <c r="AI374" s="20">
        <f t="shared" si="1329"/>
        <v>-8.5</v>
      </c>
      <c r="AJ374" s="20">
        <f t="shared" si="1001"/>
        <v>0</v>
      </c>
      <c r="AK374" s="20">
        <f t="shared" si="1329"/>
        <v>0</v>
      </c>
      <c r="AL374" s="20">
        <f t="shared" si="1329"/>
        <v>0</v>
      </c>
      <c r="AM374" s="20">
        <f t="shared" si="1329"/>
        <v>0</v>
      </c>
      <c r="AN374" s="20">
        <f t="shared" si="1305"/>
        <v>0</v>
      </c>
      <c r="AO374" s="20">
        <f t="shared" si="1306"/>
        <v>0</v>
      </c>
      <c r="AP374" s="20">
        <f t="shared" si="1307"/>
        <v>0</v>
      </c>
      <c r="AQ374" s="20">
        <f t="shared" si="1329"/>
        <v>0</v>
      </c>
      <c r="AR374" s="20">
        <f t="shared" si="1329"/>
        <v>0</v>
      </c>
      <c r="AS374" s="20">
        <f t="shared" si="1329"/>
        <v>0</v>
      </c>
      <c r="AT374" s="20">
        <f t="shared" si="1308"/>
        <v>0</v>
      </c>
      <c r="AU374" s="20">
        <f t="shared" si="1309"/>
        <v>0</v>
      </c>
      <c r="AV374" s="20">
        <f t="shared" si="1310"/>
        <v>0</v>
      </c>
      <c r="AW374" s="20">
        <f t="shared" si="1329"/>
        <v>0</v>
      </c>
      <c r="AX374" s="20">
        <f t="shared" si="1329"/>
        <v>0</v>
      </c>
      <c r="AY374" s="20">
        <f t="shared" si="1329"/>
        <v>0</v>
      </c>
      <c r="AZ374" s="20">
        <f t="shared" si="1281"/>
        <v>0</v>
      </c>
      <c r="BA374" s="20">
        <f t="shared" si="1282"/>
        <v>0</v>
      </c>
      <c r="BB374" s="20">
        <f t="shared" si="1283"/>
        <v>0</v>
      </c>
      <c r="BC374" s="20">
        <f t="shared" si="1329"/>
        <v>0</v>
      </c>
      <c r="BD374" s="20">
        <f t="shared" si="1284"/>
        <v>0</v>
      </c>
      <c r="BE374" s="20">
        <f t="shared" si="1329"/>
        <v>0</v>
      </c>
      <c r="BF374" s="20">
        <f t="shared" si="1329"/>
        <v>0</v>
      </c>
      <c r="BG374" s="20">
        <f t="shared" si="1329"/>
        <v>0</v>
      </c>
      <c r="BH374" s="20">
        <f t="shared" si="1225"/>
        <v>0</v>
      </c>
      <c r="BI374" s="20">
        <f t="shared" si="1226"/>
        <v>0</v>
      </c>
      <c r="BJ374" s="20">
        <f t="shared" si="1227"/>
        <v>0</v>
      </c>
      <c r="BK374" s="20">
        <f t="shared" si="1329"/>
        <v>0</v>
      </c>
      <c r="BL374" s="20">
        <f t="shared" si="1329"/>
        <v>0</v>
      </c>
      <c r="BM374" s="20">
        <f t="shared" si="1229"/>
        <v>0</v>
      </c>
      <c r="BN374" s="20">
        <f t="shared" si="1230"/>
        <v>0</v>
      </c>
      <c r="BO374" s="20">
        <f t="shared" si="1329"/>
        <v>0</v>
      </c>
      <c r="BP374" s="20">
        <f t="shared" si="1329"/>
        <v>0</v>
      </c>
      <c r="BQ374" s="20">
        <f t="shared" si="1329"/>
        <v>0</v>
      </c>
      <c r="BR374" s="20">
        <f t="shared" si="1206"/>
        <v>0</v>
      </c>
      <c r="BS374" s="20">
        <f t="shared" si="1207"/>
        <v>0</v>
      </c>
      <c r="BT374" s="20">
        <f t="shared" si="1208"/>
        <v>0</v>
      </c>
      <c r="BU374" s="20">
        <f t="shared" si="1329"/>
        <v>0</v>
      </c>
      <c r="BV374" s="20">
        <f t="shared" si="1210"/>
        <v>0</v>
      </c>
      <c r="BW374" s="20">
        <f t="shared" si="1329"/>
        <v>0</v>
      </c>
      <c r="BX374" s="20">
        <f t="shared" si="1329"/>
        <v>0</v>
      </c>
      <c r="BY374" s="20">
        <f t="shared" si="1111"/>
        <v>0</v>
      </c>
      <c r="BZ374" s="20">
        <f t="shared" si="1112"/>
        <v>0</v>
      </c>
      <c r="CA374" s="20">
        <f t="shared" si="1329"/>
        <v>0</v>
      </c>
      <c r="CB374" s="20">
        <f t="shared" si="1113"/>
        <v>0</v>
      </c>
      <c r="CC374" s="20">
        <f t="shared" si="1329"/>
        <v>0</v>
      </c>
      <c r="CD374" s="20">
        <f t="shared" si="1114"/>
        <v>0</v>
      </c>
      <c r="CE374" s="20">
        <f t="shared" si="1329"/>
        <v>0</v>
      </c>
      <c r="CF374" s="1">
        <v>0</v>
      </c>
    </row>
    <row r="375" spans="1:84" ht="47.25" hidden="1" x14ac:dyDescent="0.25">
      <c r="A375" s="10" t="s">
        <v>212</v>
      </c>
      <c r="B375" s="19">
        <v>240</v>
      </c>
      <c r="C375" s="10"/>
      <c r="D375" s="10"/>
      <c r="E375" s="25" t="s">
        <v>603</v>
      </c>
      <c r="F375" s="20">
        <f>F377+F376</f>
        <v>8.5</v>
      </c>
      <c r="G375" s="20">
        <f t="shared" ref="G375:K375" si="1330">G377+G376</f>
        <v>0</v>
      </c>
      <c r="H375" s="20">
        <f t="shared" si="1330"/>
        <v>0</v>
      </c>
      <c r="I375" s="20">
        <f t="shared" si="1330"/>
        <v>0</v>
      </c>
      <c r="J375" s="20">
        <f t="shared" si="1330"/>
        <v>0</v>
      </c>
      <c r="K375" s="20">
        <f t="shared" si="1330"/>
        <v>0</v>
      </c>
      <c r="L375" s="20">
        <f t="shared" si="1049"/>
        <v>8.5</v>
      </c>
      <c r="M375" s="20">
        <f t="shared" si="1050"/>
        <v>0</v>
      </c>
      <c r="N375" s="20">
        <f t="shared" si="1051"/>
        <v>0</v>
      </c>
      <c r="O375" s="20">
        <f t="shared" ref="O375:Q375" si="1331">O377+O376</f>
        <v>0</v>
      </c>
      <c r="P375" s="20">
        <f t="shared" si="1331"/>
        <v>0</v>
      </c>
      <c r="Q375" s="20">
        <f t="shared" si="1331"/>
        <v>0</v>
      </c>
      <c r="R375" s="20">
        <f t="shared" si="991"/>
        <v>8.5</v>
      </c>
      <c r="S375" s="20">
        <f t="shared" si="992"/>
        <v>0</v>
      </c>
      <c r="T375" s="20">
        <f t="shared" si="993"/>
        <v>0</v>
      </c>
      <c r="U375" s="20">
        <f t="shared" ref="U375:CE375" si="1332">U377+U376</f>
        <v>0</v>
      </c>
      <c r="V375" s="20">
        <f t="shared" si="994"/>
        <v>8.5</v>
      </c>
      <c r="W375" s="20">
        <f t="shared" ref="W375:Y375" si="1333">W377+W376</f>
        <v>0</v>
      </c>
      <c r="X375" s="20">
        <f t="shared" si="1333"/>
        <v>0</v>
      </c>
      <c r="Y375" s="20">
        <f t="shared" si="1333"/>
        <v>0</v>
      </c>
      <c r="Z375" s="20">
        <f t="shared" si="995"/>
        <v>8.5</v>
      </c>
      <c r="AA375" s="20">
        <f t="shared" si="996"/>
        <v>0</v>
      </c>
      <c r="AB375" s="20">
        <f t="shared" si="997"/>
        <v>0</v>
      </c>
      <c r="AC375" s="20">
        <f t="shared" ref="AC375:AE375" si="1334">AC377+AC376</f>
        <v>0</v>
      </c>
      <c r="AD375" s="20">
        <f t="shared" si="1334"/>
        <v>0</v>
      </c>
      <c r="AE375" s="20">
        <f t="shared" si="1334"/>
        <v>0</v>
      </c>
      <c r="AF375" s="20">
        <f t="shared" si="998"/>
        <v>8.5</v>
      </c>
      <c r="AG375" s="20">
        <f t="shared" si="999"/>
        <v>0</v>
      </c>
      <c r="AH375" s="20">
        <f t="shared" si="1000"/>
        <v>0</v>
      </c>
      <c r="AI375" s="20">
        <f t="shared" ref="AI375" si="1335">AI377+AI376</f>
        <v>-8.5</v>
      </c>
      <c r="AJ375" s="20">
        <f t="shared" si="1001"/>
        <v>0</v>
      </c>
      <c r="AK375" s="20">
        <f t="shared" ref="AK375:AM375" si="1336">AK377+AK376</f>
        <v>0</v>
      </c>
      <c r="AL375" s="20">
        <f t="shared" si="1336"/>
        <v>0</v>
      </c>
      <c r="AM375" s="20">
        <f t="shared" si="1336"/>
        <v>0</v>
      </c>
      <c r="AN375" s="20">
        <f t="shared" si="1305"/>
        <v>0</v>
      </c>
      <c r="AO375" s="20">
        <f t="shared" si="1306"/>
        <v>0</v>
      </c>
      <c r="AP375" s="20">
        <f t="shared" si="1307"/>
        <v>0</v>
      </c>
      <c r="AQ375" s="20">
        <f t="shared" ref="AQ375:AS375" si="1337">AQ377+AQ376</f>
        <v>0</v>
      </c>
      <c r="AR375" s="20">
        <f t="shared" si="1337"/>
        <v>0</v>
      </c>
      <c r="AS375" s="20">
        <f t="shared" si="1337"/>
        <v>0</v>
      </c>
      <c r="AT375" s="20">
        <f t="shared" si="1308"/>
        <v>0</v>
      </c>
      <c r="AU375" s="20">
        <f t="shared" si="1309"/>
        <v>0</v>
      </c>
      <c r="AV375" s="20">
        <f t="shared" si="1310"/>
        <v>0</v>
      </c>
      <c r="AW375" s="20">
        <f t="shared" ref="AW375:AY375" si="1338">AW377+AW376</f>
        <v>0</v>
      </c>
      <c r="AX375" s="20">
        <f t="shared" si="1338"/>
        <v>0</v>
      </c>
      <c r="AY375" s="20">
        <f t="shared" si="1338"/>
        <v>0</v>
      </c>
      <c r="AZ375" s="20">
        <f t="shared" si="1281"/>
        <v>0</v>
      </c>
      <c r="BA375" s="20">
        <f t="shared" si="1282"/>
        <v>0</v>
      </c>
      <c r="BB375" s="20">
        <f t="shared" si="1283"/>
        <v>0</v>
      </c>
      <c r="BC375" s="20">
        <f t="shared" ref="BC375" si="1339">BC377+BC376</f>
        <v>0</v>
      </c>
      <c r="BD375" s="20">
        <f t="shared" si="1284"/>
        <v>0</v>
      </c>
      <c r="BE375" s="20">
        <f t="shared" ref="BE375:BG375" si="1340">BE377+BE376</f>
        <v>0</v>
      </c>
      <c r="BF375" s="20">
        <f t="shared" si="1340"/>
        <v>0</v>
      </c>
      <c r="BG375" s="20">
        <f t="shared" si="1340"/>
        <v>0</v>
      </c>
      <c r="BH375" s="20">
        <f t="shared" si="1225"/>
        <v>0</v>
      </c>
      <c r="BI375" s="20">
        <f t="shared" si="1226"/>
        <v>0</v>
      </c>
      <c r="BJ375" s="20">
        <f t="shared" si="1227"/>
        <v>0</v>
      </c>
      <c r="BK375" s="20">
        <f t="shared" ref="BK375:BL375" si="1341">BK377+BK376</f>
        <v>0</v>
      </c>
      <c r="BL375" s="20">
        <f t="shared" si="1341"/>
        <v>0</v>
      </c>
      <c r="BM375" s="20">
        <f t="shared" si="1229"/>
        <v>0</v>
      </c>
      <c r="BN375" s="20">
        <f t="shared" si="1230"/>
        <v>0</v>
      </c>
      <c r="BO375" s="20">
        <f t="shared" ref="BO375:BQ375" si="1342">BO377+BO376</f>
        <v>0</v>
      </c>
      <c r="BP375" s="20">
        <f t="shared" si="1342"/>
        <v>0</v>
      </c>
      <c r="BQ375" s="20">
        <f t="shared" si="1342"/>
        <v>0</v>
      </c>
      <c r="BR375" s="20">
        <f t="shared" si="1206"/>
        <v>0</v>
      </c>
      <c r="BS375" s="20">
        <f t="shared" si="1207"/>
        <v>0</v>
      </c>
      <c r="BT375" s="20">
        <f t="shared" si="1208"/>
        <v>0</v>
      </c>
      <c r="BU375" s="20">
        <f t="shared" ref="BU375" si="1343">BU377+BU376</f>
        <v>0</v>
      </c>
      <c r="BV375" s="20">
        <f t="shared" si="1210"/>
        <v>0</v>
      </c>
      <c r="BW375" s="20">
        <f t="shared" ref="BW375:BX375" si="1344">BW377+BW376</f>
        <v>0</v>
      </c>
      <c r="BX375" s="20">
        <f t="shared" si="1344"/>
        <v>0</v>
      </c>
      <c r="BY375" s="20">
        <f t="shared" si="1111"/>
        <v>0</v>
      </c>
      <c r="BZ375" s="20">
        <f t="shared" si="1112"/>
        <v>0</v>
      </c>
      <c r="CA375" s="20">
        <f t="shared" ref="CA375" si="1345">CA377+CA376</f>
        <v>0</v>
      </c>
      <c r="CB375" s="20">
        <f t="shared" si="1113"/>
        <v>0</v>
      </c>
      <c r="CC375" s="20">
        <f t="shared" ref="CC375" si="1346">CC377+CC376</f>
        <v>0</v>
      </c>
      <c r="CD375" s="20">
        <f t="shared" si="1114"/>
        <v>0</v>
      </c>
      <c r="CE375" s="20">
        <f t="shared" si="1332"/>
        <v>0</v>
      </c>
      <c r="CF375" s="1">
        <v>0</v>
      </c>
    </row>
    <row r="376" spans="1:84" hidden="1" x14ac:dyDescent="0.25">
      <c r="A376" s="10" t="s">
        <v>212</v>
      </c>
      <c r="B376" s="19">
        <v>240</v>
      </c>
      <c r="C376" s="10" t="s">
        <v>338</v>
      </c>
      <c r="D376" s="10" t="s">
        <v>332</v>
      </c>
      <c r="E376" s="25" t="s">
        <v>586</v>
      </c>
      <c r="F376" s="20">
        <v>0</v>
      </c>
      <c r="G376" s="20">
        <v>0</v>
      </c>
      <c r="H376" s="20">
        <v>0</v>
      </c>
      <c r="I376" s="20">
        <v>8.5</v>
      </c>
      <c r="J376" s="20"/>
      <c r="K376" s="20"/>
      <c r="L376" s="20">
        <f t="shared" ref="L376" si="1347">F376+I376</f>
        <v>8.5</v>
      </c>
      <c r="M376" s="20">
        <f t="shared" ref="M376" si="1348">G376+J376</f>
        <v>0</v>
      </c>
      <c r="N376" s="20">
        <f t="shared" ref="N376" si="1349">H376+K376</f>
        <v>0</v>
      </c>
      <c r="O376" s="20"/>
      <c r="P376" s="20"/>
      <c r="Q376" s="20"/>
      <c r="R376" s="20">
        <f t="shared" ref="R376:R485" si="1350">L376+O376</f>
        <v>8.5</v>
      </c>
      <c r="S376" s="20">
        <f t="shared" ref="S376:S485" si="1351">M376+P376</f>
        <v>0</v>
      </c>
      <c r="T376" s="20">
        <f t="shared" ref="T376:T485" si="1352">N376+Q376</f>
        <v>0</v>
      </c>
      <c r="U376" s="20"/>
      <c r="V376" s="20">
        <f t="shared" ref="V376:V485" si="1353">R376+U376</f>
        <v>8.5</v>
      </c>
      <c r="W376" s="20"/>
      <c r="X376" s="20"/>
      <c r="Y376" s="20"/>
      <c r="Z376" s="20">
        <f t="shared" ref="Z376:Z485" si="1354">W376+V376</f>
        <v>8.5</v>
      </c>
      <c r="AA376" s="20">
        <f t="shared" ref="AA376:AA485" si="1355">X376+S376</f>
        <v>0</v>
      </c>
      <c r="AB376" s="20">
        <f t="shared" ref="AB376:AB485" si="1356">Y376+T376</f>
        <v>0</v>
      </c>
      <c r="AC376" s="20"/>
      <c r="AD376" s="20"/>
      <c r="AE376" s="20"/>
      <c r="AF376" s="20">
        <f t="shared" ref="AF376:AF481" si="1357">Z376+AC376</f>
        <v>8.5</v>
      </c>
      <c r="AG376" s="20">
        <f t="shared" ref="AG376:AG481" si="1358">AA376+AD376</f>
        <v>0</v>
      </c>
      <c r="AH376" s="20">
        <f t="shared" ref="AH376:AH481" si="1359">AB376+AE376</f>
        <v>0</v>
      </c>
      <c r="AI376" s="20">
        <v>-8.5</v>
      </c>
      <c r="AJ376" s="20">
        <f t="shared" ref="AJ376:AJ481" si="1360">AF376+AI376</f>
        <v>0</v>
      </c>
      <c r="AK376" s="20"/>
      <c r="AL376" s="20"/>
      <c r="AM376" s="20"/>
      <c r="AN376" s="20">
        <f t="shared" si="1305"/>
        <v>0</v>
      </c>
      <c r="AO376" s="20">
        <f t="shared" si="1306"/>
        <v>0</v>
      </c>
      <c r="AP376" s="20">
        <f t="shared" si="1307"/>
        <v>0</v>
      </c>
      <c r="AQ376" s="20"/>
      <c r="AR376" s="20"/>
      <c r="AS376" s="20"/>
      <c r="AT376" s="20">
        <f t="shared" si="1308"/>
        <v>0</v>
      </c>
      <c r="AU376" s="20">
        <f t="shared" si="1309"/>
        <v>0</v>
      </c>
      <c r="AV376" s="20">
        <f t="shared" si="1310"/>
        <v>0</v>
      </c>
      <c r="AW376" s="20"/>
      <c r="AX376" s="20"/>
      <c r="AY376" s="20"/>
      <c r="AZ376" s="20">
        <f t="shared" si="1281"/>
        <v>0</v>
      </c>
      <c r="BA376" s="20">
        <f t="shared" si="1282"/>
        <v>0</v>
      </c>
      <c r="BB376" s="20">
        <f t="shared" si="1283"/>
        <v>0</v>
      </c>
      <c r="BC376" s="20"/>
      <c r="BD376" s="20">
        <f t="shared" si="1284"/>
        <v>0</v>
      </c>
      <c r="BE376" s="20"/>
      <c r="BF376" s="20"/>
      <c r="BG376" s="20"/>
      <c r="BH376" s="20">
        <f t="shared" si="1225"/>
        <v>0</v>
      </c>
      <c r="BI376" s="20">
        <f t="shared" si="1226"/>
        <v>0</v>
      </c>
      <c r="BJ376" s="20">
        <f t="shared" si="1227"/>
        <v>0</v>
      </c>
      <c r="BK376" s="20"/>
      <c r="BL376" s="20"/>
      <c r="BM376" s="20">
        <f t="shared" si="1229"/>
        <v>0</v>
      </c>
      <c r="BN376" s="20">
        <f t="shared" si="1230"/>
        <v>0</v>
      </c>
      <c r="BO376" s="20"/>
      <c r="BP376" s="20"/>
      <c r="BQ376" s="20"/>
      <c r="BR376" s="20">
        <f t="shared" si="1206"/>
        <v>0</v>
      </c>
      <c r="BS376" s="20">
        <f t="shared" si="1207"/>
        <v>0</v>
      </c>
      <c r="BT376" s="20">
        <f t="shared" si="1208"/>
        <v>0</v>
      </c>
      <c r="BU376" s="20"/>
      <c r="BV376" s="20">
        <f t="shared" si="1210"/>
        <v>0</v>
      </c>
      <c r="BW376" s="20"/>
      <c r="BX376" s="20"/>
      <c r="BY376" s="20">
        <f t="shared" si="1111"/>
        <v>0</v>
      </c>
      <c r="BZ376" s="20">
        <f t="shared" si="1112"/>
        <v>0</v>
      </c>
      <c r="CA376" s="20"/>
      <c r="CB376" s="20">
        <f t="shared" si="1113"/>
        <v>0</v>
      </c>
      <c r="CC376" s="20"/>
      <c r="CD376" s="20">
        <f t="shared" si="1114"/>
        <v>0</v>
      </c>
      <c r="CE376" s="20"/>
      <c r="CF376" s="1">
        <v>0</v>
      </c>
    </row>
    <row r="377" spans="1:84" hidden="1" x14ac:dyDescent="0.25">
      <c r="A377" s="10" t="s">
        <v>212</v>
      </c>
      <c r="B377" s="19">
        <v>240</v>
      </c>
      <c r="C377" s="10" t="s">
        <v>338</v>
      </c>
      <c r="D377" s="10" t="s">
        <v>334</v>
      </c>
      <c r="E377" s="25" t="s">
        <v>587</v>
      </c>
      <c r="F377" s="20">
        <v>8.5</v>
      </c>
      <c r="G377" s="20">
        <v>0</v>
      </c>
      <c r="H377" s="20">
        <v>0</v>
      </c>
      <c r="I377" s="20">
        <v>-8.5</v>
      </c>
      <c r="J377" s="20"/>
      <c r="K377" s="20"/>
      <c r="L377" s="20">
        <f t="shared" si="1049"/>
        <v>0</v>
      </c>
      <c r="M377" s="20">
        <f t="shared" si="1050"/>
        <v>0</v>
      </c>
      <c r="N377" s="20">
        <f t="shared" si="1051"/>
        <v>0</v>
      </c>
      <c r="O377" s="20"/>
      <c r="P377" s="20"/>
      <c r="Q377" s="20"/>
      <c r="R377" s="20">
        <f t="shared" si="1350"/>
        <v>0</v>
      </c>
      <c r="S377" s="20">
        <f t="shared" si="1351"/>
        <v>0</v>
      </c>
      <c r="T377" s="20">
        <f t="shared" si="1352"/>
        <v>0</v>
      </c>
      <c r="U377" s="20"/>
      <c r="V377" s="20">
        <f t="shared" si="1353"/>
        <v>0</v>
      </c>
      <c r="W377" s="20"/>
      <c r="X377" s="20"/>
      <c r="Y377" s="20"/>
      <c r="Z377" s="20">
        <f t="shared" si="1354"/>
        <v>0</v>
      </c>
      <c r="AA377" s="20">
        <f t="shared" si="1355"/>
        <v>0</v>
      </c>
      <c r="AB377" s="20">
        <f t="shared" si="1356"/>
        <v>0</v>
      </c>
      <c r="AC377" s="20"/>
      <c r="AD377" s="20"/>
      <c r="AE377" s="20"/>
      <c r="AF377" s="20">
        <f t="shared" si="1357"/>
        <v>0</v>
      </c>
      <c r="AG377" s="20">
        <f t="shared" si="1358"/>
        <v>0</v>
      </c>
      <c r="AH377" s="20">
        <f t="shared" si="1359"/>
        <v>0</v>
      </c>
      <c r="AI377" s="20"/>
      <c r="AJ377" s="20">
        <f t="shared" si="1360"/>
        <v>0</v>
      </c>
      <c r="AK377" s="20"/>
      <c r="AL377" s="20"/>
      <c r="AM377" s="20"/>
      <c r="AN377" s="20">
        <f t="shared" si="1305"/>
        <v>0</v>
      </c>
      <c r="AO377" s="20">
        <f t="shared" si="1306"/>
        <v>0</v>
      </c>
      <c r="AP377" s="20">
        <f t="shared" si="1307"/>
        <v>0</v>
      </c>
      <c r="AQ377" s="20"/>
      <c r="AR377" s="20"/>
      <c r="AS377" s="20"/>
      <c r="AT377" s="20">
        <f t="shared" si="1308"/>
        <v>0</v>
      </c>
      <c r="AU377" s="20">
        <f t="shared" si="1309"/>
        <v>0</v>
      </c>
      <c r="AV377" s="20">
        <f t="shared" si="1310"/>
        <v>0</v>
      </c>
      <c r="AW377" s="20"/>
      <c r="AX377" s="20"/>
      <c r="AY377" s="20"/>
      <c r="AZ377" s="20">
        <f t="shared" si="1281"/>
        <v>0</v>
      </c>
      <c r="BA377" s="20">
        <f t="shared" si="1282"/>
        <v>0</v>
      </c>
      <c r="BB377" s="20">
        <f t="shared" si="1283"/>
        <v>0</v>
      </c>
      <c r="BC377" s="20"/>
      <c r="BD377" s="20">
        <f t="shared" si="1284"/>
        <v>0</v>
      </c>
      <c r="BE377" s="20"/>
      <c r="BF377" s="20"/>
      <c r="BG377" s="20"/>
      <c r="BH377" s="20">
        <f t="shared" si="1225"/>
        <v>0</v>
      </c>
      <c r="BI377" s="20">
        <f t="shared" si="1226"/>
        <v>0</v>
      </c>
      <c r="BJ377" s="20">
        <f t="shared" si="1227"/>
        <v>0</v>
      </c>
      <c r="BK377" s="20"/>
      <c r="BL377" s="20"/>
      <c r="BM377" s="20">
        <f t="shared" si="1229"/>
        <v>0</v>
      </c>
      <c r="BN377" s="20">
        <f t="shared" si="1230"/>
        <v>0</v>
      </c>
      <c r="BO377" s="20"/>
      <c r="BP377" s="20"/>
      <c r="BQ377" s="20"/>
      <c r="BR377" s="20">
        <f t="shared" si="1206"/>
        <v>0</v>
      </c>
      <c r="BS377" s="20">
        <f t="shared" si="1207"/>
        <v>0</v>
      </c>
      <c r="BT377" s="20">
        <f t="shared" si="1208"/>
        <v>0</v>
      </c>
      <c r="BU377" s="20"/>
      <c r="BV377" s="20">
        <f t="shared" si="1210"/>
        <v>0</v>
      </c>
      <c r="BW377" s="20"/>
      <c r="BX377" s="20"/>
      <c r="BY377" s="20">
        <f t="shared" si="1111"/>
        <v>0</v>
      </c>
      <c r="BZ377" s="20">
        <f t="shared" si="1112"/>
        <v>0</v>
      </c>
      <c r="CA377" s="20"/>
      <c r="CB377" s="20">
        <f t="shared" si="1113"/>
        <v>0</v>
      </c>
      <c r="CC377" s="20"/>
      <c r="CD377" s="20">
        <f t="shared" si="1114"/>
        <v>0</v>
      </c>
      <c r="CE377" s="20"/>
      <c r="CF377" s="1">
        <v>0</v>
      </c>
    </row>
    <row r="378" spans="1:84" ht="47.25" x14ac:dyDescent="0.25">
      <c r="A378" s="10" t="s">
        <v>212</v>
      </c>
      <c r="B378" s="19">
        <v>600</v>
      </c>
      <c r="C378" s="10"/>
      <c r="D378" s="10"/>
      <c r="E378" s="25" t="s">
        <v>614</v>
      </c>
      <c r="F378" s="20">
        <f>F381</f>
        <v>3876.2</v>
      </c>
      <c r="G378" s="20">
        <f t="shared" ref="G378:BL378" si="1361">G381</f>
        <v>0</v>
      </c>
      <c r="H378" s="20">
        <f t="shared" si="1361"/>
        <v>0</v>
      </c>
      <c r="I378" s="20">
        <f t="shared" si="1361"/>
        <v>0</v>
      </c>
      <c r="J378" s="20">
        <f t="shared" si="1361"/>
        <v>0</v>
      </c>
      <c r="K378" s="20">
        <f t="shared" si="1361"/>
        <v>0</v>
      </c>
      <c r="L378" s="20">
        <f t="shared" si="1049"/>
        <v>3876.2</v>
      </c>
      <c r="M378" s="20">
        <f t="shared" si="1050"/>
        <v>0</v>
      </c>
      <c r="N378" s="20">
        <f t="shared" si="1051"/>
        <v>0</v>
      </c>
      <c r="O378" s="20">
        <f t="shared" si="1361"/>
        <v>0</v>
      </c>
      <c r="P378" s="20">
        <f t="shared" si="1361"/>
        <v>0</v>
      </c>
      <c r="Q378" s="20">
        <f t="shared" si="1361"/>
        <v>0</v>
      </c>
      <c r="R378" s="20">
        <f t="shared" si="1350"/>
        <v>3876.2</v>
      </c>
      <c r="S378" s="20">
        <f t="shared" si="1351"/>
        <v>0</v>
      </c>
      <c r="T378" s="20">
        <f t="shared" si="1352"/>
        <v>0</v>
      </c>
      <c r="U378" s="20">
        <f t="shared" si="1361"/>
        <v>0</v>
      </c>
      <c r="V378" s="20">
        <f t="shared" si="1353"/>
        <v>3876.2</v>
      </c>
      <c r="W378" s="20">
        <f t="shared" si="1361"/>
        <v>0</v>
      </c>
      <c r="X378" s="20">
        <f t="shared" si="1361"/>
        <v>0</v>
      </c>
      <c r="Y378" s="20">
        <f t="shared" si="1361"/>
        <v>0</v>
      </c>
      <c r="Z378" s="20">
        <f t="shared" si="1354"/>
        <v>3876.2</v>
      </c>
      <c r="AA378" s="20">
        <f t="shared" si="1355"/>
        <v>0</v>
      </c>
      <c r="AB378" s="20">
        <f t="shared" si="1356"/>
        <v>0</v>
      </c>
      <c r="AC378" s="20">
        <f t="shared" si="1361"/>
        <v>0</v>
      </c>
      <c r="AD378" s="20">
        <f t="shared" si="1361"/>
        <v>0</v>
      </c>
      <c r="AE378" s="20">
        <f t="shared" si="1361"/>
        <v>0</v>
      </c>
      <c r="AF378" s="20">
        <f t="shared" si="1357"/>
        <v>3876.2</v>
      </c>
      <c r="AG378" s="20">
        <f t="shared" si="1358"/>
        <v>0</v>
      </c>
      <c r="AH378" s="20">
        <f t="shared" si="1359"/>
        <v>0</v>
      </c>
      <c r="AI378" s="20">
        <f t="shared" si="1361"/>
        <v>-3876.2</v>
      </c>
      <c r="AJ378" s="20">
        <f t="shared" si="1360"/>
        <v>0</v>
      </c>
      <c r="AK378" s="20">
        <f t="shared" si="1361"/>
        <v>0</v>
      </c>
      <c r="AL378" s="20">
        <f t="shared" si="1361"/>
        <v>0</v>
      </c>
      <c r="AM378" s="20">
        <f t="shared" si="1361"/>
        <v>0</v>
      </c>
      <c r="AN378" s="20">
        <f t="shared" si="1305"/>
        <v>0</v>
      </c>
      <c r="AO378" s="20">
        <f t="shared" si="1306"/>
        <v>0</v>
      </c>
      <c r="AP378" s="20">
        <f t="shared" si="1307"/>
        <v>0</v>
      </c>
      <c r="AQ378" s="20">
        <f t="shared" si="1361"/>
        <v>0</v>
      </c>
      <c r="AR378" s="20">
        <f t="shared" si="1361"/>
        <v>0</v>
      </c>
      <c r="AS378" s="20">
        <f t="shared" si="1361"/>
        <v>0</v>
      </c>
      <c r="AT378" s="20">
        <f t="shared" si="1308"/>
        <v>0</v>
      </c>
      <c r="AU378" s="20">
        <f t="shared" si="1309"/>
        <v>0</v>
      </c>
      <c r="AV378" s="20">
        <f t="shared" si="1310"/>
        <v>0</v>
      </c>
      <c r="AW378" s="20">
        <f t="shared" si="1361"/>
        <v>0</v>
      </c>
      <c r="AX378" s="20">
        <f t="shared" si="1361"/>
        <v>0</v>
      </c>
      <c r="AY378" s="20">
        <f t="shared" si="1361"/>
        <v>0</v>
      </c>
      <c r="AZ378" s="20">
        <f t="shared" si="1281"/>
        <v>0</v>
      </c>
      <c r="BA378" s="20">
        <f t="shared" si="1282"/>
        <v>0</v>
      </c>
      <c r="BB378" s="20">
        <f t="shared" si="1283"/>
        <v>0</v>
      </c>
      <c r="BC378" s="20">
        <f t="shared" si="1361"/>
        <v>0</v>
      </c>
      <c r="BD378" s="20">
        <f t="shared" si="1284"/>
        <v>0</v>
      </c>
      <c r="BE378" s="20">
        <f t="shared" si="1361"/>
        <v>0</v>
      </c>
      <c r="BF378" s="20">
        <f t="shared" si="1361"/>
        <v>0</v>
      </c>
      <c r="BG378" s="20">
        <f t="shared" si="1361"/>
        <v>0</v>
      </c>
      <c r="BH378" s="20">
        <f t="shared" si="1225"/>
        <v>0</v>
      </c>
      <c r="BI378" s="20">
        <f t="shared" si="1226"/>
        <v>0</v>
      </c>
      <c r="BJ378" s="20">
        <f t="shared" si="1227"/>
        <v>0</v>
      </c>
      <c r="BK378" s="20">
        <f t="shared" si="1361"/>
        <v>0</v>
      </c>
      <c r="BL378" s="20">
        <f t="shared" si="1361"/>
        <v>0</v>
      </c>
      <c r="BM378" s="20">
        <f t="shared" si="1229"/>
        <v>0</v>
      </c>
      <c r="BN378" s="20">
        <f t="shared" si="1230"/>
        <v>0</v>
      </c>
      <c r="BO378" s="20">
        <f>BO381+BO379</f>
        <v>1071.0700000000002</v>
      </c>
      <c r="BP378" s="20">
        <f t="shared" ref="BP378:CE378" si="1362">BP381+BP379</f>
        <v>0</v>
      </c>
      <c r="BQ378" s="20">
        <f t="shared" si="1362"/>
        <v>0</v>
      </c>
      <c r="BR378" s="20">
        <f t="shared" si="1206"/>
        <v>1071.0700000000002</v>
      </c>
      <c r="BS378" s="20">
        <f t="shared" si="1207"/>
        <v>0</v>
      </c>
      <c r="BT378" s="20">
        <f t="shared" si="1208"/>
        <v>0</v>
      </c>
      <c r="BU378" s="20">
        <f t="shared" ref="BU378" si="1363">BU381+BU379</f>
        <v>0</v>
      </c>
      <c r="BV378" s="20">
        <f t="shared" si="1210"/>
        <v>1071.0700000000002</v>
      </c>
      <c r="BW378" s="20">
        <f t="shared" ref="BW378:BX378" si="1364">BW381+BW379</f>
        <v>0</v>
      </c>
      <c r="BX378" s="20">
        <f t="shared" si="1364"/>
        <v>0</v>
      </c>
      <c r="BY378" s="20">
        <f t="shared" si="1111"/>
        <v>1071.0700000000002</v>
      </c>
      <c r="BZ378" s="20">
        <f t="shared" si="1112"/>
        <v>0</v>
      </c>
      <c r="CA378" s="20">
        <f t="shared" ref="CA378" si="1365">CA381+CA379</f>
        <v>0</v>
      </c>
      <c r="CB378" s="20">
        <f t="shared" si="1113"/>
        <v>1071.0700000000002</v>
      </c>
      <c r="CC378" s="20">
        <f t="shared" ref="CC378" si="1366">CC381+CC379</f>
        <v>0</v>
      </c>
      <c r="CD378" s="20">
        <f t="shared" si="1114"/>
        <v>1071.0700000000002</v>
      </c>
      <c r="CE378" s="20">
        <f t="shared" si="1362"/>
        <v>0</v>
      </c>
    </row>
    <row r="379" spans="1:84" x14ac:dyDescent="0.25">
      <c r="A379" s="10" t="s">
        <v>212</v>
      </c>
      <c r="B379" s="19">
        <v>610</v>
      </c>
      <c r="C379" s="10"/>
      <c r="D379" s="10"/>
      <c r="E379" s="25" t="s">
        <v>615</v>
      </c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>
        <f>BJ380</f>
        <v>0</v>
      </c>
      <c r="BK379" s="20">
        <f t="shared" ref="BK379:CE379" si="1367">BK380</f>
        <v>0</v>
      </c>
      <c r="BL379" s="20">
        <f t="shared" si="1367"/>
        <v>0</v>
      </c>
      <c r="BM379" s="20">
        <f t="shared" si="1367"/>
        <v>0</v>
      </c>
      <c r="BN379" s="20">
        <f t="shared" si="1367"/>
        <v>0</v>
      </c>
      <c r="BO379" s="20">
        <f t="shared" si="1367"/>
        <v>471.24</v>
      </c>
      <c r="BP379" s="20">
        <f t="shared" si="1367"/>
        <v>0</v>
      </c>
      <c r="BQ379" s="20">
        <f t="shared" si="1367"/>
        <v>0</v>
      </c>
      <c r="BR379" s="20">
        <f t="shared" si="1206"/>
        <v>471.24</v>
      </c>
      <c r="BS379" s="20">
        <f t="shared" si="1207"/>
        <v>0</v>
      </c>
      <c r="BT379" s="20">
        <f t="shared" si="1208"/>
        <v>0</v>
      </c>
      <c r="BU379" s="20">
        <f t="shared" si="1367"/>
        <v>0</v>
      </c>
      <c r="BV379" s="20">
        <f t="shared" si="1210"/>
        <v>471.24</v>
      </c>
      <c r="BW379" s="20">
        <f t="shared" si="1367"/>
        <v>0</v>
      </c>
      <c r="BX379" s="20">
        <f t="shared" si="1367"/>
        <v>0</v>
      </c>
      <c r="BY379" s="20">
        <f t="shared" si="1111"/>
        <v>471.24</v>
      </c>
      <c r="BZ379" s="20">
        <f t="shared" si="1112"/>
        <v>0</v>
      </c>
      <c r="CA379" s="20">
        <f t="shared" si="1367"/>
        <v>0</v>
      </c>
      <c r="CB379" s="20">
        <f t="shared" si="1113"/>
        <v>471.24</v>
      </c>
      <c r="CC379" s="20">
        <f t="shared" si="1367"/>
        <v>0</v>
      </c>
      <c r="CD379" s="20">
        <f t="shared" si="1114"/>
        <v>471.24</v>
      </c>
      <c r="CE379" s="20">
        <f t="shared" si="1367"/>
        <v>0</v>
      </c>
    </row>
    <row r="380" spans="1:84" x14ac:dyDescent="0.25">
      <c r="A380" s="10" t="s">
        <v>212</v>
      </c>
      <c r="B380" s="19">
        <v>610</v>
      </c>
      <c r="C380" s="10" t="s">
        <v>338</v>
      </c>
      <c r="D380" s="10" t="s">
        <v>332</v>
      </c>
      <c r="E380" s="25" t="s">
        <v>586</v>
      </c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>
        <v>0</v>
      </c>
      <c r="BK380" s="20"/>
      <c r="BL380" s="20"/>
      <c r="BM380" s="20">
        <v>0</v>
      </c>
      <c r="BN380" s="20">
        <v>0</v>
      </c>
      <c r="BO380" s="20">
        <v>471.24</v>
      </c>
      <c r="BP380" s="20"/>
      <c r="BQ380" s="20"/>
      <c r="BR380" s="20">
        <f t="shared" si="1206"/>
        <v>471.24</v>
      </c>
      <c r="BS380" s="20">
        <f t="shared" si="1207"/>
        <v>0</v>
      </c>
      <c r="BT380" s="20">
        <f t="shared" si="1208"/>
        <v>0</v>
      </c>
      <c r="BU380" s="20"/>
      <c r="BV380" s="20">
        <f t="shared" si="1210"/>
        <v>471.24</v>
      </c>
      <c r="BW380" s="20"/>
      <c r="BX380" s="20"/>
      <c r="BY380" s="20">
        <f t="shared" si="1111"/>
        <v>471.24</v>
      </c>
      <c r="BZ380" s="20">
        <f t="shared" si="1112"/>
        <v>0</v>
      </c>
      <c r="CA380" s="20"/>
      <c r="CB380" s="20">
        <f t="shared" si="1113"/>
        <v>471.24</v>
      </c>
      <c r="CC380" s="20"/>
      <c r="CD380" s="20">
        <f t="shared" si="1114"/>
        <v>471.24</v>
      </c>
      <c r="CE380" s="20"/>
    </row>
    <row r="381" spans="1:84" x14ac:dyDescent="0.25">
      <c r="A381" s="10" t="s">
        <v>212</v>
      </c>
      <c r="B381" s="19">
        <v>620</v>
      </c>
      <c r="C381" s="10"/>
      <c r="D381" s="10"/>
      <c r="E381" s="25" t="s">
        <v>616</v>
      </c>
      <c r="F381" s="20">
        <f>F383+F382</f>
        <v>3876.2</v>
      </c>
      <c r="G381" s="20">
        <f t="shared" ref="G381:K381" si="1368">G383+G382</f>
        <v>0</v>
      </c>
      <c r="H381" s="20">
        <f t="shared" si="1368"/>
        <v>0</v>
      </c>
      <c r="I381" s="20">
        <f t="shared" si="1368"/>
        <v>0</v>
      </c>
      <c r="J381" s="20">
        <f t="shared" si="1368"/>
        <v>0</v>
      </c>
      <c r="K381" s="20">
        <f t="shared" si="1368"/>
        <v>0</v>
      </c>
      <c r="L381" s="20">
        <f t="shared" si="1049"/>
        <v>3876.2</v>
      </c>
      <c r="M381" s="20">
        <f t="shared" si="1050"/>
        <v>0</v>
      </c>
      <c r="N381" s="20">
        <f t="shared" si="1051"/>
        <v>0</v>
      </c>
      <c r="O381" s="20">
        <f t="shared" ref="O381:Q381" si="1369">O383+O382</f>
        <v>0</v>
      </c>
      <c r="P381" s="20">
        <f t="shared" si="1369"/>
        <v>0</v>
      </c>
      <c r="Q381" s="20">
        <f t="shared" si="1369"/>
        <v>0</v>
      </c>
      <c r="R381" s="20">
        <f t="shared" si="1350"/>
        <v>3876.2</v>
      </c>
      <c r="S381" s="20">
        <f t="shared" si="1351"/>
        <v>0</v>
      </c>
      <c r="T381" s="20">
        <f t="shared" si="1352"/>
        <v>0</v>
      </c>
      <c r="U381" s="20">
        <f t="shared" ref="U381:CE381" si="1370">U383+U382</f>
        <v>0</v>
      </c>
      <c r="V381" s="20">
        <f t="shared" si="1353"/>
        <v>3876.2</v>
      </c>
      <c r="W381" s="20">
        <f t="shared" ref="W381:Y381" si="1371">W383+W382</f>
        <v>0</v>
      </c>
      <c r="X381" s="20">
        <f t="shared" si="1371"/>
        <v>0</v>
      </c>
      <c r="Y381" s="20">
        <f t="shared" si="1371"/>
        <v>0</v>
      </c>
      <c r="Z381" s="20">
        <f t="shared" si="1354"/>
        <v>3876.2</v>
      </c>
      <c r="AA381" s="20">
        <f t="shared" si="1355"/>
        <v>0</v>
      </c>
      <c r="AB381" s="20">
        <f t="shared" si="1356"/>
        <v>0</v>
      </c>
      <c r="AC381" s="20">
        <f t="shared" ref="AC381:AE381" si="1372">AC383+AC382</f>
        <v>0</v>
      </c>
      <c r="AD381" s="20">
        <f t="shared" si="1372"/>
        <v>0</v>
      </c>
      <c r="AE381" s="20">
        <f t="shared" si="1372"/>
        <v>0</v>
      </c>
      <c r="AF381" s="20">
        <f t="shared" si="1357"/>
        <v>3876.2</v>
      </c>
      <c r="AG381" s="20">
        <f t="shared" si="1358"/>
        <v>0</v>
      </c>
      <c r="AH381" s="20">
        <f t="shared" si="1359"/>
        <v>0</v>
      </c>
      <c r="AI381" s="20">
        <f t="shared" ref="AI381" si="1373">AI383+AI382</f>
        <v>-3876.2</v>
      </c>
      <c r="AJ381" s="20">
        <f t="shared" si="1360"/>
        <v>0</v>
      </c>
      <c r="AK381" s="20">
        <f t="shared" ref="AK381:AM381" si="1374">AK383+AK382</f>
        <v>0</v>
      </c>
      <c r="AL381" s="20">
        <f t="shared" si="1374"/>
        <v>0</v>
      </c>
      <c r="AM381" s="20">
        <f t="shared" si="1374"/>
        <v>0</v>
      </c>
      <c r="AN381" s="20">
        <f t="shared" si="1305"/>
        <v>0</v>
      </c>
      <c r="AO381" s="20">
        <f t="shared" si="1306"/>
        <v>0</v>
      </c>
      <c r="AP381" s="20">
        <f t="shared" si="1307"/>
        <v>0</v>
      </c>
      <c r="AQ381" s="20">
        <f t="shared" ref="AQ381:AS381" si="1375">AQ383+AQ382</f>
        <v>0</v>
      </c>
      <c r="AR381" s="20">
        <f t="shared" si="1375"/>
        <v>0</v>
      </c>
      <c r="AS381" s="20">
        <f t="shared" si="1375"/>
        <v>0</v>
      </c>
      <c r="AT381" s="20">
        <f t="shared" si="1308"/>
        <v>0</v>
      </c>
      <c r="AU381" s="20">
        <f t="shared" si="1309"/>
        <v>0</v>
      </c>
      <c r="AV381" s="20">
        <f t="shared" si="1310"/>
        <v>0</v>
      </c>
      <c r="AW381" s="20">
        <f t="shared" ref="AW381:AY381" si="1376">AW383+AW382</f>
        <v>0</v>
      </c>
      <c r="AX381" s="20">
        <f t="shared" si="1376"/>
        <v>0</v>
      </c>
      <c r="AY381" s="20">
        <f t="shared" si="1376"/>
        <v>0</v>
      </c>
      <c r="AZ381" s="20">
        <f t="shared" si="1281"/>
        <v>0</v>
      </c>
      <c r="BA381" s="20">
        <f t="shared" si="1282"/>
        <v>0</v>
      </c>
      <c r="BB381" s="20">
        <f t="shared" si="1283"/>
        <v>0</v>
      </c>
      <c r="BC381" s="20">
        <f t="shared" ref="BC381" si="1377">BC383+BC382</f>
        <v>0</v>
      </c>
      <c r="BD381" s="20">
        <f t="shared" si="1284"/>
        <v>0</v>
      </c>
      <c r="BE381" s="20">
        <f t="shared" ref="BE381:BG381" si="1378">BE383+BE382</f>
        <v>0</v>
      </c>
      <c r="BF381" s="20">
        <f t="shared" si="1378"/>
        <v>0</v>
      </c>
      <c r="BG381" s="20">
        <f t="shared" si="1378"/>
        <v>0</v>
      </c>
      <c r="BH381" s="20">
        <f t="shared" si="1225"/>
        <v>0</v>
      </c>
      <c r="BI381" s="20">
        <f t="shared" si="1226"/>
        <v>0</v>
      </c>
      <c r="BJ381" s="20">
        <f t="shared" si="1227"/>
        <v>0</v>
      </c>
      <c r="BK381" s="20">
        <f t="shared" ref="BK381:BL381" si="1379">BK383+BK382</f>
        <v>0</v>
      </c>
      <c r="BL381" s="20">
        <f t="shared" si="1379"/>
        <v>0</v>
      </c>
      <c r="BM381" s="20">
        <f t="shared" si="1229"/>
        <v>0</v>
      </c>
      <c r="BN381" s="20">
        <f t="shared" si="1230"/>
        <v>0</v>
      </c>
      <c r="BO381" s="20">
        <f t="shared" ref="BO381:BQ381" si="1380">BO383+BO382</f>
        <v>599.83000000000004</v>
      </c>
      <c r="BP381" s="20">
        <f t="shared" si="1380"/>
        <v>0</v>
      </c>
      <c r="BQ381" s="20">
        <f t="shared" si="1380"/>
        <v>0</v>
      </c>
      <c r="BR381" s="20">
        <f t="shared" si="1206"/>
        <v>599.83000000000004</v>
      </c>
      <c r="BS381" s="20">
        <f t="shared" si="1207"/>
        <v>0</v>
      </c>
      <c r="BT381" s="20">
        <f t="shared" si="1208"/>
        <v>0</v>
      </c>
      <c r="BU381" s="20">
        <f t="shared" ref="BU381" si="1381">BU383+BU382</f>
        <v>0</v>
      </c>
      <c r="BV381" s="20">
        <f t="shared" si="1210"/>
        <v>599.83000000000004</v>
      </c>
      <c r="BW381" s="20">
        <f t="shared" ref="BW381:BX381" si="1382">BW383+BW382</f>
        <v>0</v>
      </c>
      <c r="BX381" s="20">
        <f t="shared" si="1382"/>
        <v>0</v>
      </c>
      <c r="BY381" s="20">
        <f t="shared" si="1111"/>
        <v>599.83000000000004</v>
      </c>
      <c r="BZ381" s="20">
        <f t="shared" si="1112"/>
        <v>0</v>
      </c>
      <c r="CA381" s="20">
        <f t="shared" ref="CA381" si="1383">CA383+CA382</f>
        <v>0</v>
      </c>
      <c r="CB381" s="20">
        <f t="shared" si="1113"/>
        <v>599.83000000000004</v>
      </c>
      <c r="CC381" s="20">
        <f t="shared" ref="CC381" si="1384">CC383+CC382</f>
        <v>0</v>
      </c>
      <c r="CD381" s="20">
        <f t="shared" si="1114"/>
        <v>599.83000000000004</v>
      </c>
      <c r="CE381" s="20">
        <f t="shared" si="1370"/>
        <v>0</v>
      </c>
    </row>
    <row r="382" spans="1:84" x14ac:dyDescent="0.25">
      <c r="A382" s="10" t="s">
        <v>212</v>
      </c>
      <c r="B382" s="19">
        <v>620</v>
      </c>
      <c r="C382" s="10" t="s">
        <v>338</v>
      </c>
      <c r="D382" s="10" t="s">
        <v>332</v>
      </c>
      <c r="E382" s="25" t="s">
        <v>586</v>
      </c>
      <c r="F382" s="20">
        <v>0</v>
      </c>
      <c r="G382" s="20">
        <v>0</v>
      </c>
      <c r="H382" s="20">
        <v>0</v>
      </c>
      <c r="I382" s="20">
        <v>3876.2</v>
      </c>
      <c r="J382" s="20"/>
      <c r="K382" s="20"/>
      <c r="L382" s="20">
        <f t="shared" ref="L382" si="1385">F382+I382</f>
        <v>3876.2</v>
      </c>
      <c r="M382" s="20">
        <f t="shared" ref="M382" si="1386">G382+J382</f>
        <v>0</v>
      </c>
      <c r="N382" s="20">
        <f t="shared" ref="N382" si="1387">H382+K382</f>
        <v>0</v>
      </c>
      <c r="O382" s="20"/>
      <c r="P382" s="20"/>
      <c r="Q382" s="20"/>
      <c r="R382" s="20">
        <f t="shared" si="1350"/>
        <v>3876.2</v>
      </c>
      <c r="S382" s="20">
        <f t="shared" si="1351"/>
        <v>0</v>
      </c>
      <c r="T382" s="20">
        <f t="shared" si="1352"/>
        <v>0</v>
      </c>
      <c r="U382" s="20"/>
      <c r="V382" s="20">
        <f t="shared" si="1353"/>
        <v>3876.2</v>
      </c>
      <c r="W382" s="20"/>
      <c r="X382" s="20"/>
      <c r="Y382" s="20"/>
      <c r="Z382" s="20">
        <f t="shared" si="1354"/>
        <v>3876.2</v>
      </c>
      <c r="AA382" s="20">
        <f t="shared" si="1355"/>
        <v>0</v>
      </c>
      <c r="AB382" s="20">
        <f t="shared" si="1356"/>
        <v>0</v>
      </c>
      <c r="AC382" s="20"/>
      <c r="AD382" s="20"/>
      <c r="AE382" s="20"/>
      <c r="AF382" s="20">
        <f t="shared" si="1357"/>
        <v>3876.2</v>
      </c>
      <c r="AG382" s="20">
        <f t="shared" si="1358"/>
        <v>0</v>
      </c>
      <c r="AH382" s="20">
        <f t="shared" si="1359"/>
        <v>0</v>
      </c>
      <c r="AI382" s="20">
        <v>-3876.2</v>
      </c>
      <c r="AJ382" s="20">
        <f t="shared" si="1360"/>
        <v>0</v>
      </c>
      <c r="AK382" s="20"/>
      <c r="AL382" s="20"/>
      <c r="AM382" s="20"/>
      <c r="AN382" s="20">
        <f t="shared" si="1305"/>
        <v>0</v>
      </c>
      <c r="AO382" s="20">
        <f t="shared" si="1306"/>
        <v>0</v>
      </c>
      <c r="AP382" s="20">
        <f t="shared" si="1307"/>
        <v>0</v>
      </c>
      <c r="AQ382" s="20"/>
      <c r="AR382" s="20"/>
      <c r="AS382" s="20"/>
      <c r="AT382" s="20">
        <f t="shared" si="1308"/>
        <v>0</v>
      </c>
      <c r="AU382" s="20">
        <f t="shared" si="1309"/>
        <v>0</v>
      </c>
      <c r="AV382" s="20">
        <f t="shared" si="1310"/>
        <v>0</v>
      </c>
      <c r="AW382" s="20"/>
      <c r="AX382" s="20"/>
      <c r="AY382" s="20"/>
      <c r="AZ382" s="20">
        <f t="shared" si="1281"/>
        <v>0</v>
      </c>
      <c r="BA382" s="20">
        <f t="shared" si="1282"/>
        <v>0</v>
      </c>
      <c r="BB382" s="20">
        <f t="shared" si="1283"/>
        <v>0</v>
      </c>
      <c r="BC382" s="20"/>
      <c r="BD382" s="20">
        <f t="shared" si="1284"/>
        <v>0</v>
      </c>
      <c r="BE382" s="20"/>
      <c r="BF382" s="20"/>
      <c r="BG382" s="20"/>
      <c r="BH382" s="20">
        <f t="shared" si="1225"/>
        <v>0</v>
      </c>
      <c r="BI382" s="20">
        <f t="shared" si="1226"/>
        <v>0</v>
      </c>
      <c r="BJ382" s="20">
        <f t="shared" si="1227"/>
        <v>0</v>
      </c>
      <c r="BK382" s="20"/>
      <c r="BL382" s="20"/>
      <c r="BM382" s="20">
        <f t="shared" si="1229"/>
        <v>0</v>
      </c>
      <c r="BN382" s="20">
        <f t="shared" si="1230"/>
        <v>0</v>
      </c>
      <c r="BO382" s="20">
        <v>599.83000000000004</v>
      </c>
      <c r="BP382" s="20"/>
      <c r="BQ382" s="20"/>
      <c r="BR382" s="20">
        <f t="shared" si="1206"/>
        <v>599.83000000000004</v>
      </c>
      <c r="BS382" s="20">
        <f t="shared" si="1207"/>
        <v>0</v>
      </c>
      <c r="BT382" s="20">
        <f t="shared" si="1208"/>
        <v>0</v>
      </c>
      <c r="BU382" s="20"/>
      <c r="BV382" s="20">
        <f t="shared" si="1210"/>
        <v>599.83000000000004</v>
      </c>
      <c r="BW382" s="20"/>
      <c r="BX382" s="20"/>
      <c r="BY382" s="20">
        <f t="shared" si="1111"/>
        <v>599.83000000000004</v>
      </c>
      <c r="BZ382" s="20">
        <f t="shared" si="1112"/>
        <v>0</v>
      </c>
      <c r="CA382" s="20"/>
      <c r="CB382" s="20">
        <f t="shared" si="1113"/>
        <v>599.83000000000004</v>
      </c>
      <c r="CC382" s="20"/>
      <c r="CD382" s="20">
        <f t="shared" si="1114"/>
        <v>599.83000000000004</v>
      </c>
      <c r="CE382" s="20"/>
    </row>
    <row r="383" spans="1:84" hidden="1" x14ac:dyDescent="0.25">
      <c r="A383" s="10" t="s">
        <v>212</v>
      </c>
      <c r="B383" s="19">
        <v>620</v>
      </c>
      <c r="C383" s="10" t="s">
        <v>338</v>
      </c>
      <c r="D383" s="10" t="s">
        <v>334</v>
      </c>
      <c r="E383" s="25" t="s">
        <v>587</v>
      </c>
      <c r="F383" s="20">
        <f>3884.7-8.5</f>
        <v>3876.2</v>
      </c>
      <c r="G383" s="20">
        <v>0</v>
      </c>
      <c r="H383" s="20">
        <v>0</v>
      </c>
      <c r="I383" s="20">
        <v>-3876.2</v>
      </c>
      <c r="J383" s="20"/>
      <c r="K383" s="20"/>
      <c r="L383" s="20">
        <f t="shared" si="1049"/>
        <v>0</v>
      </c>
      <c r="M383" s="20">
        <f t="shared" si="1050"/>
        <v>0</v>
      </c>
      <c r="N383" s="20">
        <f t="shared" si="1051"/>
        <v>0</v>
      </c>
      <c r="O383" s="20"/>
      <c r="P383" s="20"/>
      <c r="Q383" s="20"/>
      <c r="R383" s="20">
        <f t="shared" si="1350"/>
        <v>0</v>
      </c>
      <c r="S383" s="20">
        <f t="shared" si="1351"/>
        <v>0</v>
      </c>
      <c r="T383" s="20">
        <f t="shared" si="1352"/>
        <v>0</v>
      </c>
      <c r="U383" s="20"/>
      <c r="V383" s="20">
        <f t="shared" si="1353"/>
        <v>0</v>
      </c>
      <c r="W383" s="20"/>
      <c r="X383" s="20"/>
      <c r="Y383" s="20"/>
      <c r="Z383" s="20">
        <f t="shared" si="1354"/>
        <v>0</v>
      </c>
      <c r="AA383" s="20">
        <f t="shared" si="1355"/>
        <v>0</v>
      </c>
      <c r="AB383" s="20">
        <f t="shared" si="1356"/>
        <v>0</v>
      </c>
      <c r="AC383" s="20"/>
      <c r="AD383" s="20"/>
      <c r="AE383" s="20"/>
      <c r="AF383" s="20">
        <f t="shared" si="1357"/>
        <v>0</v>
      </c>
      <c r="AG383" s="20">
        <f t="shared" si="1358"/>
        <v>0</v>
      </c>
      <c r="AH383" s="20">
        <f t="shared" si="1359"/>
        <v>0</v>
      </c>
      <c r="AI383" s="20"/>
      <c r="AJ383" s="20">
        <f t="shared" si="1360"/>
        <v>0</v>
      </c>
      <c r="AK383" s="20"/>
      <c r="AL383" s="20"/>
      <c r="AM383" s="20"/>
      <c r="AN383" s="20">
        <f t="shared" si="1305"/>
        <v>0</v>
      </c>
      <c r="AO383" s="20">
        <f t="shared" si="1306"/>
        <v>0</v>
      </c>
      <c r="AP383" s="20">
        <f t="shared" si="1307"/>
        <v>0</v>
      </c>
      <c r="AQ383" s="20"/>
      <c r="AR383" s="20"/>
      <c r="AS383" s="20"/>
      <c r="AT383" s="20">
        <f t="shared" si="1308"/>
        <v>0</v>
      </c>
      <c r="AU383" s="20">
        <f t="shared" si="1309"/>
        <v>0</v>
      </c>
      <c r="AV383" s="20">
        <f t="shared" si="1310"/>
        <v>0</v>
      </c>
      <c r="AW383" s="20"/>
      <c r="AX383" s="20"/>
      <c r="AY383" s="20"/>
      <c r="AZ383" s="20">
        <f t="shared" si="1281"/>
        <v>0</v>
      </c>
      <c r="BA383" s="20">
        <f t="shared" si="1282"/>
        <v>0</v>
      </c>
      <c r="BB383" s="20">
        <f t="shared" si="1283"/>
        <v>0</v>
      </c>
      <c r="BC383" s="20"/>
      <c r="BD383" s="20">
        <f t="shared" si="1284"/>
        <v>0</v>
      </c>
      <c r="BE383" s="20"/>
      <c r="BF383" s="20"/>
      <c r="BG383" s="20"/>
      <c r="BH383" s="20">
        <f t="shared" si="1225"/>
        <v>0</v>
      </c>
      <c r="BI383" s="20">
        <f t="shared" si="1226"/>
        <v>0</v>
      </c>
      <c r="BJ383" s="20">
        <f t="shared" si="1227"/>
        <v>0</v>
      </c>
      <c r="BK383" s="20"/>
      <c r="BL383" s="20"/>
      <c r="BM383" s="20">
        <f t="shared" si="1229"/>
        <v>0</v>
      </c>
      <c r="BN383" s="20">
        <f t="shared" si="1230"/>
        <v>0</v>
      </c>
      <c r="BO383" s="20"/>
      <c r="BP383" s="20"/>
      <c r="BQ383" s="20"/>
      <c r="BR383" s="20">
        <f t="shared" si="1206"/>
        <v>0</v>
      </c>
      <c r="BS383" s="20">
        <f t="shared" si="1207"/>
        <v>0</v>
      </c>
      <c r="BT383" s="20">
        <f t="shared" si="1208"/>
        <v>0</v>
      </c>
      <c r="BU383" s="20"/>
      <c r="BV383" s="20">
        <f t="shared" si="1210"/>
        <v>0</v>
      </c>
      <c r="BW383" s="20"/>
      <c r="BX383" s="20"/>
      <c r="BY383" s="20">
        <f t="shared" si="1111"/>
        <v>0</v>
      </c>
      <c r="BZ383" s="20">
        <f t="shared" si="1112"/>
        <v>0</v>
      </c>
      <c r="CA383" s="20"/>
      <c r="CB383" s="20">
        <f t="shared" si="1113"/>
        <v>0</v>
      </c>
      <c r="CC383" s="20"/>
      <c r="CD383" s="20">
        <f t="shared" si="1114"/>
        <v>0</v>
      </c>
      <c r="CE383" s="20"/>
      <c r="CF383" s="1">
        <v>0</v>
      </c>
    </row>
    <row r="384" spans="1:84" ht="78.75" x14ac:dyDescent="0.25">
      <c r="A384" s="10" t="s">
        <v>1171</v>
      </c>
      <c r="B384" s="19"/>
      <c r="C384" s="10"/>
      <c r="D384" s="10"/>
      <c r="E384" s="29" t="s">
        <v>1172</v>
      </c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>
        <f>Z385</f>
        <v>0</v>
      </c>
      <c r="AA384" s="20">
        <f t="shared" ref="AA384:CE386" si="1388">AA385</f>
        <v>0</v>
      </c>
      <c r="AB384" s="20">
        <f t="shared" si="1388"/>
        <v>0</v>
      </c>
      <c r="AC384" s="20">
        <f t="shared" si="1388"/>
        <v>716.42</v>
      </c>
      <c r="AD384" s="20">
        <f t="shared" si="1388"/>
        <v>0</v>
      </c>
      <c r="AE384" s="20">
        <f t="shared" si="1388"/>
        <v>0</v>
      </c>
      <c r="AF384" s="20">
        <f t="shared" si="1357"/>
        <v>716.42</v>
      </c>
      <c r="AG384" s="20">
        <f t="shared" si="1358"/>
        <v>0</v>
      </c>
      <c r="AH384" s="20">
        <f t="shared" si="1359"/>
        <v>0</v>
      </c>
      <c r="AI384" s="20">
        <f t="shared" si="1388"/>
        <v>0</v>
      </c>
      <c r="AJ384" s="20">
        <f t="shared" si="1360"/>
        <v>716.42</v>
      </c>
      <c r="AK384" s="20">
        <f t="shared" si="1388"/>
        <v>0</v>
      </c>
      <c r="AL384" s="20">
        <f t="shared" si="1388"/>
        <v>0</v>
      </c>
      <c r="AM384" s="20">
        <f t="shared" si="1388"/>
        <v>0</v>
      </c>
      <c r="AN384" s="20">
        <f t="shared" si="1305"/>
        <v>716.42</v>
      </c>
      <c r="AO384" s="20">
        <f t="shared" si="1306"/>
        <v>0</v>
      </c>
      <c r="AP384" s="20">
        <f t="shared" si="1307"/>
        <v>0</v>
      </c>
      <c r="AQ384" s="20">
        <f t="shared" si="1388"/>
        <v>0</v>
      </c>
      <c r="AR384" s="20">
        <f t="shared" si="1388"/>
        <v>0</v>
      </c>
      <c r="AS384" s="20">
        <f t="shared" si="1388"/>
        <v>0</v>
      </c>
      <c r="AT384" s="20">
        <f t="shared" si="1308"/>
        <v>716.42</v>
      </c>
      <c r="AU384" s="20">
        <f t="shared" si="1309"/>
        <v>0</v>
      </c>
      <c r="AV384" s="20">
        <f t="shared" si="1310"/>
        <v>0</v>
      </c>
      <c r="AW384" s="20">
        <f t="shared" si="1388"/>
        <v>0</v>
      </c>
      <c r="AX384" s="20">
        <f t="shared" si="1388"/>
        <v>0</v>
      </c>
      <c r="AY384" s="20">
        <f t="shared" si="1388"/>
        <v>0</v>
      </c>
      <c r="AZ384" s="20">
        <f t="shared" si="1281"/>
        <v>716.42</v>
      </c>
      <c r="BA384" s="20">
        <f t="shared" si="1282"/>
        <v>0</v>
      </c>
      <c r="BB384" s="20">
        <f t="shared" si="1283"/>
        <v>0</v>
      </c>
      <c r="BC384" s="20">
        <f t="shared" si="1388"/>
        <v>0</v>
      </c>
      <c r="BD384" s="20">
        <f t="shared" si="1284"/>
        <v>716.42</v>
      </c>
      <c r="BE384" s="20">
        <f t="shared" si="1388"/>
        <v>0</v>
      </c>
      <c r="BF384" s="20">
        <f t="shared" si="1388"/>
        <v>0</v>
      </c>
      <c r="BG384" s="20">
        <f t="shared" si="1388"/>
        <v>0</v>
      </c>
      <c r="BH384" s="20">
        <f t="shared" si="1225"/>
        <v>716.42</v>
      </c>
      <c r="BI384" s="20">
        <f t="shared" si="1226"/>
        <v>0</v>
      </c>
      <c r="BJ384" s="20">
        <f t="shared" si="1227"/>
        <v>0</v>
      </c>
      <c r="BK384" s="20">
        <f t="shared" si="1388"/>
        <v>0</v>
      </c>
      <c r="BL384" s="20">
        <f t="shared" si="1388"/>
        <v>0</v>
      </c>
      <c r="BM384" s="20">
        <f t="shared" si="1229"/>
        <v>716.42</v>
      </c>
      <c r="BN384" s="20">
        <f t="shared" si="1230"/>
        <v>0</v>
      </c>
      <c r="BO384" s="20">
        <f t="shared" si="1388"/>
        <v>0</v>
      </c>
      <c r="BP384" s="20">
        <f t="shared" si="1388"/>
        <v>0</v>
      </c>
      <c r="BQ384" s="20">
        <f t="shared" si="1388"/>
        <v>0</v>
      </c>
      <c r="BR384" s="20">
        <f t="shared" si="1206"/>
        <v>716.42</v>
      </c>
      <c r="BS384" s="20">
        <f t="shared" si="1207"/>
        <v>0</v>
      </c>
      <c r="BT384" s="20">
        <f t="shared" si="1208"/>
        <v>0</v>
      </c>
      <c r="BU384" s="20">
        <f t="shared" si="1388"/>
        <v>0</v>
      </c>
      <c r="BV384" s="20">
        <f t="shared" si="1210"/>
        <v>716.42</v>
      </c>
      <c r="BW384" s="20">
        <f t="shared" si="1388"/>
        <v>0</v>
      </c>
      <c r="BX384" s="20">
        <f t="shared" si="1388"/>
        <v>0</v>
      </c>
      <c r="BY384" s="20">
        <f t="shared" si="1111"/>
        <v>716.42</v>
      </c>
      <c r="BZ384" s="20">
        <f t="shared" si="1112"/>
        <v>0</v>
      </c>
      <c r="CA384" s="20">
        <f t="shared" si="1388"/>
        <v>0</v>
      </c>
      <c r="CB384" s="20">
        <f t="shared" si="1113"/>
        <v>716.42</v>
      </c>
      <c r="CC384" s="20">
        <f t="shared" si="1388"/>
        <v>0</v>
      </c>
      <c r="CD384" s="20">
        <f t="shared" si="1114"/>
        <v>716.42</v>
      </c>
      <c r="CE384" s="20">
        <f t="shared" si="1388"/>
        <v>0</v>
      </c>
    </row>
    <row r="385" spans="1:83" ht="47.25" x14ac:dyDescent="0.25">
      <c r="A385" s="10" t="s">
        <v>1171</v>
      </c>
      <c r="B385" s="19">
        <v>600</v>
      </c>
      <c r="C385" s="10"/>
      <c r="D385" s="10"/>
      <c r="E385" s="25" t="s">
        <v>614</v>
      </c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>
        <f>Z386</f>
        <v>0</v>
      </c>
      <c r="AA385" s="20">
        <f t="shared" si="1388"/>
        <v>0</v>
      </c>
      <c r="AB385" s="20">
        <f t="shared" si="1388"/>
        <v>0</v>
      </c>
      <c r="AC385" s="20">
        <f t="shared" si="1388"/>
        <v>716.42</v>
      </c>
      <c r="AD385" s="20">
        <f t="shared" si="1388"/>
        <v>0</v>
      </c>
      <c r="AE385" s="20">
        <f t="shared" si="1388"/>
        <v>0</v>
      </c>
      <c r="AF385" s="20">
        <f t="shared" si="1357"/>
        <v>716.42</v>
      </c>
      <c r="AG385" s="20">
        <f t="shared" si="1358"/>
        <v>0</v>
      </c>
      <c r="AH385" s="20">
        <f t="shared" si="1359"/>
        <v>0</v>
      </c>
      <c r="AI385" s="20">
        <f t="shared" si="1388"/>
        <v>0</v>
      </c>
      <c r="AJ385" s="20">
        <f t="shared" si="1360"/>
        <v>716.42</v>
      </c>
      <c r="AK385" s="20">
        <f t="shared" si="1388"/>
        <v>0</v>
      </c>
      <c r="AL385" s="20">
        <f t="shared" si="1388"/>
        <v>0</v>
      </c>
      <c r="AM385" s="20">
        <f t="shared" si="1388"/>
        <v>0</v>
      </c>
      <c r="AN385" s="20">
        <f t="shared" si="1305"/>
        <v>716.42</v>
      </c>
      <c r="AO385" s="20">
        <f t="shared" si="1306"/>
        <v>0</v>
      </c>
      <c r="AP385" s="20">
        <f t="shared" si="1307"/>
        <v>0</v>
      </c>
      <c r="AQ385" s="20">
        <f t="shared" si="1388"/>
        <v>0</v>
      </c>
      <c r="AR385" s="20">
        <f t="shared" si="1388"/>
        <v>0</v>
      </c>
      <c r="AS385" s="20">
        <f t="shared" si="1388"/>
        <v>0</v>
      </c>
      <c r="AT385" s="20">
        <f t="shared" si="1308"/>
        <v>716.42</v>
      </c>
      <c r="AU385" s="20">
        <f t="shared" si="1309"/>
        <v>0</v>
      </c>
      <c r="AV385" s="20">
        <f t="shared" si="1310"/>
        <v>0</v>
      </c>
      <c r="AW385" s="20">
        <f t="shared" si="1388"/>
        <v>0</v>
      </c>
      <c r="AX385" s="20">
        <f t="shared" si="1388"/>
        <v>0</v>
      </c>
      <c r="AY385" s="20">
        <f t="shared" si="1388"/>
        <v>0</v>
      </c>
      <c r="AZ385" s="20">
        <f t="shared" si="1281"/>
        <v>716.42</v>
      </c>
      <c r="BA385" s="20">
        <f t="shared" si="1282"/>
        <v>0</v>
      </c>
      <c r="BB385" s="20">
        <f t="shared" si="1283"/>
        <v>0</v>
      </c>
      <c r="BC385" s="20">
        <f t="shared" si="1388"/>
        <v>0</v>
      </c>
      <c r="BD385" s="20">
        <f t="shared" si="1284"/>
        <v>716.42</v>
      </c>
      <c r="BE385" s="20">
        <f t="shared" si="1388"/>
        <v>0</v>
      </c>
      <c r="BF385" s="20">
        <f t="shared" si="1388"/>
        <v>0</v>
      </c>
      <c r="BG385" s="20">
        <f t="shared" si="1388"/>
        <v>0</v>
      </c>
      <c r="BH385" s="20">
        <f t="shared" si="1225"/>
        <v>716.42</v>
      </c>
      <c r="BI385" s="20">
        <f t="shared" si="1226"/>
        <v>0</v>
      </c>
      <c r="BJ385" s="20">
        <f t="shared" si="1227"/>
        <v>0</v>
      </c>
      <c r="BK385" s="20">
        <f t="shared" si="1388"/>
        <v>0</v>
      </c>
      <c r="BL385" s="20">
        <f t="shared" si="1388"/>
        <v>0</v>
      </c>
      <c r="BM385" s="20">
        <f t="shared" si="1229"/>
        <v>716.42</v>
      </c>
      <c r="BN385" s="20">
        <f t="shared" si="1230"/>
        <v>0</v>
      </c>
      <c r="BO385" s="20">
        <f t="shared" si="1388"/>
        <v>0</v>
      </c>
      <c r="BP385" s="20">
        <f t="shared" si="1388"/>
        <v>0</v>
      </c>
      <c r="BQ385" s="20">
        <f t="shared" si="1388"/>
        <v>0</v>
      </c>
      <c r="BR385" s="20">
        <f t="shared" si="1206"/>
        <v>716.42</v>
      </c>
      <c r="BS385" s="20">
        <f t="shared" si="1207"/>
        <v>0</v>
      </c>
      <c r="BT385" s="20">
        <f t="shared" si="1208"/>
        <v>0</v>
      </c>
      <c r="BU385" s="20">
        <f t="shared" si="1388"/>
        <v>0</v>
      </c>
      <c r="BV385" s="20">
        <f t="shared" si="1210"/>
        <v>716.42</v>
      </c>
      <c r="BW385" s="20">
        <f t="shared" si="1388"/>
        <v>0</v>
      </c>
      <c r="BX385" s="20">
        <f t="shared" si="1388"/>
        <v>0</v>
      </c>
      <c r="BY385" s="20">
        <f t="shared" si="1111"/>
        <v>716.42</v>
      </c>
      <c r="BZ385" s="20">
        <f t="shared" si="1112"/>
        <v>0</v>
      </c>
      <c r="CA385" s="20">
        <f t="shared" si="1388"/>
        <v>0</v>
      </c>
      <c r="CB385" s="20">
        <f t="shared" si="1113"/>
        <v>716.42</v>
      </c>
      <c r="CC385" s="20">
        <f t="shared" si="1388"/>
        <v>0</v>
      </c>
      <c r="CD385" s="20">
        <f t="shared" si="1114"/>
        <v>716.42</v>
      </c>
      <c r="CE385" s="20">
        <f t="shared" si="1388"/>
        <v>0</v>
      </c>
    </row>
    <row r="386" spans="1:83" x14ac:dyDescent="0.25">
      <c r="A386" s="10" t="s">
        <v>1171</v>
      </c>
      <c r="B386" s="19">
        <v>620</v>
      </c>
      <c r="C386" s="10"/>
      <c r="D386" s="10"/>
      <c r="E386" s="25" t="s">
        <v>616</v>
      </c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>
        <f>Z387</f>
        <v>0</v>
      </c>
      <c r="AA386" s="20">
        <f t="shared" si="1388"/>
        <v>0</v>
      </c>
      <c r="AB386" s="20">
        <f t="shared" si="1388"/>
        <v>0</v>
      </c>
      <c r="AC386" s="20">
        <f t="shared" si="1388"/>
        <v>716.42</v>
      </c>
      <c r="AD386" s="20">
        <f t="shared" si="1388"/>
        <v>0</v>
      </c>
      <c r="AE386" s="20">
        <f t="shared" si="1388"/>
        <v>0</v>
      </c>
      <c r="AF386" s="20">
        <f t="shared" si="1357"/>
        <v>716.42</v>
      </c>
      <c r="AG386" s="20">
        <f t="shared" si="1358"/>
        <v>0</v>
      </c>
      <c r="AH386" s="20">
        <f t="shared" si="1359"/>
        <v>0</v>
      </c>
      <c r="AI386" s="20">
        <f t="shared" si="1388"/>
        <v>0</v>
      </c>
      <c r="AJ386" s="20">
        <f t="shared" si="1360"/>
        <v>716.42</v>
      </c>
      <c r="AK386" s="20">
        <f t="shared" si="1388"/>
        <v>0</v>
      </c>
      <c r="AL386" s="20">
        <f t="shared" si="1388"/>
        <v>0</v>
      </c>
      <c r="AM386" s="20">
        <f t="shared" si="1388"/>
        <v>0</v>
      </c>
      <c r="AN386" s="20">
        <f t="shared" si="1305"/>
        <v>716.42</v>
      </c>
      <c r="AO386" s="20">
        <f t="shared" si="1306"/>
        <v>0</v>
      </c>
      <c r="AP386" s="20">
        <f t="shared" si="1307"/>
        <v>0</v>
      </c>
      <c r="AQ386" s="20">
        <f t="shared" si="1388"/>
        <v>0</v>
      </c>
      <c r="AR386" s="20">
        <f t="shared" si="1388"/>
        <v>0</v>
      </c>
      <c r="AS386" s="20">
        <f t="shared" si="1388"/>
        <v>0</v>
      </c>
      <c r="AT386" s="20">
        <f t="shared" si="1308"/>
        <v>716.42</v>
      </c>
      <c r="AU386" s="20">
        <f t="shared" si="1309"/>
        <v>0</v>
      </c>
      <c r="AV386" s="20">
        <f t="shared" si="1310"/>
        <v>0</v>
      </c>
      <c r="AW386" s="20">
        <f t="shared" si="1388"/>
        <v>0</v>
      </c>
      <c r="AX386" s="20">
        <f t="shared" si="1388"/>
        <v>0</v>
      </c>
      <c r="AY386" s="20">
        <f t="shared" si="1388"/>
        <v>0</v>
      </c>
      <c r="AZ386" s="20">
        <f t="shared" si="1281"/>
        <v>716.42</v>
      </c>
      <c r="BA386" s="20">
        <f t="shared" si="1282"/>
        <v>0</v>
      </c>
      <c r="BB386" s="20">
        <f t="shared" si="1283"/>
        <v>0</v>
      </c>
      <c r="BC386" s="20">
        <f t="shared" si="1388"/>
        <v>0</v>
      </c>
      <c r="BD386" s="20">
        <f t="shared" si="1284"/>
        <v>716.42</v>
      </c>
      <c r="BE386" s="20">
        <f t="shared" si="1388"/>
        <v>0</v>
      </c>
      <c r="BF386" s="20">
        <f t="shared" si="1388"/>
        <v>0</v>
      </c>
      <c r="BG386" s="20">
        <f t="shared" si="1388"/>
        <v>0</v>
      </c>
      <c r="BH386" s="20">
        <f t="shared" si="1225"/>
        <v>716.42</v>
      </c>
      <c r="BI386" s="20">
        <f t="shared" si="1226"/>
        <v>0</v>
      </c>
      <c r="BJ386" s="20">
        <f t="shared" si="1227"/>
        <v>0</v>
      </c>
      <c r="BK386" s="20">
        <f t="shared" si="1388"/>
        <v>0</v>
      </c>
      <c r="BL386" s="20">
        <f t="shared" si="1388"/>
        <v>0</v>
      </c>
      <c r="BM386" s="20">
        <f t="shared" si="1229"/>
        <v>716.42</v>
      </c>
      <c r="BN386" s="20">
        <f t="shared" si="1230"/>
        <v>0</v>
      </c>
      <c r="BO386" s="20">
        <f t="shared" si="1388"/>
        <v>0</v>
      </c>
      <c r="BP386" s="20">
        <f t="shared" si="1388"/>
        <v>0</v>
      </c>
      <c r="BQ386" s="20">
        <f t="shared" si="1388"/>
        <v>0</v>
      </c>
      <c r="BR386" s="20">
        <f t="shared" si="1206"/>
        <v>716.42</v>
      </c>
      <c r="BS386" s="20">
        <f t="shared" si="1207"/>
        <v>0</v>
      </c>
      <c r="BT386" s="20">
        <f t="shared" si="1208"/>
        <v>0</v>
      </c>
      <c r="BU386" s="20">
        <f t="shared" si="1388"/>
        <v>0</v>
      </c>
      <c r="BV386" s="20">
        <f t="shared" si="1210"/>
        <v>716.42</v>
      </c>
      <c r="BW386" s="20">
        <f t="shared" si="1388"/>
        <v>0</v>
      </c>
      <c r="BX386" s="20">
        <f t="shared" si="1388"/>
        <v>0</v>
      </c>
      <c r="BY386" s="20">
        <f t="shared" si="1111"/>
        <v>716.42</v>
      </c>
      <c r="BZ386" s="20">
        <f t="shared" si="1112"/>
        <v>0</v>
      </c>
      <c r="CA386" s="20">
        <f t="shared" si="1388"/>
        <v>0</v>
      </c>
      <c r="CB386" s="20">
        <f t="shared" si="1113"/>
        <v>716.42</v>
      </c>
      <c r="CC386" s="20">
        <f t="shared" si="1388"/>
        <v>0</v>
      </c>
      <c r="CD386" s="20">
        <f t="shared" si="1114"/>
        <v>716.42</v>
      </c>
      <c r="CE386" s="20">
        <f t="shared" si="1388"/>
        <v>0</v>
      </c>
    </row>
    <row r="387" spans="1:83" x14ac:dyDescent="0.25">
      <c r="A387" s="10" t="s">
        <v>1171</v>
      </c>
      <c r="B387" s="19">
        <v>620</v>
      </c>
      <c r="C387" s="10" t="s">
        <v>338</v>
      </c>
      <c r="D387" s="10" t="s">
        <v>332</v>
      </c>
      <c r="E387" s="25" t="s">
        <v>586</v>
      </c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>
        <v>0</v>
      </c>
      <c r="AA387" s="20">
        <v>0</v>
      </c>
      <c r="AB387" s="20">
        <v>0</v>
      </c>
      <c r="AC387" s="20">
        <v>716.42</v>
      </c>
      <c r="AD387" s="20"/>
      <c r="AE387" s="20"/>
      <c r="AF387" s="20">
        <f t="shared" si="1357"/>
        <v>716.42</v>
      </c>
      <c r="AG387" s="20">
        <f t="shared" si="1358"/>
        <v>0</v>
      </c>
      <c r="AH387" s="20">
        <f t="shared" si="1359"/>
        <v>0</v>
      </c>
      <c r="AI387" s="20"/>
      <c r="AJ387" s="20">
        <f t="shared" si="1360"/>
        <v>716.42</v>
      </c>
      <c r="AK387" s="20"/>
      <c r="AL387" s="20"/>
      <c r="AM387" s="20"/>
      <c r="AN387" s="20">
        <f t="shared" si="1305"/>
        <v>716.42</v>
      </c>
      <c r="AO387" s="20">
        <f t="shared" si="1306"/>
        <v>0</v>
      </c>
      <c r="AP387" s="20">
        <f t="shared" si="1307"/>
        <v>0</v>
      </c>
      <c r="AQ387" s="20"/>
      <c r="AR387" s="20"/>
      <c r="AS387" s="20"/>
      <c r="AT387" s="20">
        <f t="shared" si="1308"/>
        <v>716.42</v>
      </c>
      <c r="AU387" s="20">
        <f t="shared" si="1309"/>
        <v>0</v>
      </c>
      <c r="AV387" s="20">
        <f t="shared" si="1310"/>
        <v>0</v>
      </c>
      <c r="AW387" s="20"/>
      <c r="AX387" s="20"/>
      <c r="AY387" s="20"/>
      <c r="AZ387" s="20">
        <f t="shared" si="1281"/>
        <v>716.42</v>
      </c>
      <c r="BA387" s="20">
        <f t="shared" si="1282"/>
        <v>0</v>
      </c>
      <c r="BB387" s="20">
        <f t="shared" si="1283"/>
        <v>0</v>
      </c>
      <c r="BC387" s="20"/>
      <c r="BD387" s="20">
        <f t="shared" si="1284"/>
        <v>716.42</v>
      </c>
      <c r="BE387" s="20"/>
      <c r="BF387" s="20"/>
      <c r="BG387" s="20"/>
      <c r="BH387" s="20">
        <f t="shared" si="1225"/>
        <v>716.42</v>
      </c>
      <c r="BI387" s="20">
        <f t="shared" si="1226"/>
        <v>0</v>
      </c>
      <c r="BJ387" s="20">
        <f t="shared" si="1227"/>
        <v>0</v>
      </c>
      <c r="BK387" s="20"/>
      <c r="BL387" s="20"/>
      <c r="BM387" s="20">
        <f t="shared" si="1229"/>
        <v>716.42</v>
      </c>
      <c r="BN387" s="20">
        <f t="shared" si="1230"/>
        <v>0</v>
      </c>
      <c r="BO387" s="20"/>
      <c r="BP387" s="20"/>
      <c r="BQ387" s="20"/>
      <c r="BR387" s="20">
        <f t="shared" si="1206"/>
        <v>716.42</v>
      </c>
      <c r="BS387" s="20">
        <f t="shared" si="1207"/>
        <v>0</v>
      </c>
      <c r="BT387" s="20">
        <f t="shared" si="1208"/>
        <v>0</v>
      </c>
      <c r="BU387" s="20"/>
      <c r="BV387" s="20">
        <f t="shared" si="1210"/>
        <v>716.42</v>
      </c>
      <c r="BW387" s="20"/>
      <c r="BX387" s="20"/>
      <c r="BY387" s="20">
        <f t="shared" si="1111"/>
        <v>716.42</v>
      </c>
      <c r="BZ387" s="20">
        <f t="shared" si="1112"/>
        <v>0</v>
      </c>
      <c r="CA387" s="20"/>
      <c r="CB387" s="20">
        <f t="shared" si="1113"/>
        <v>716.42</v>
      </c>
      <c r="CC387" s="20"/>
      <c r="CD387" s="20">
        <f t="shared" si="1114"/>
        <v>716.42</v>
      </c>
      <c r="CE387" s="20"/>
    </row>
    <row r="388" spans="1:83" ht="63" x14ac:dyDescent="0.25">
      <c r="A388" s="10" t="s">
        <v>1192</v>
      </c>
      <c r="B388" s="19"/>
      <c r="C388" s="10"/>
      <c r="D388" s="10"/>
      <c r="E388" s="25" t="s">
        <v>1201</v>
      </c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>
        <f t="shared" ref="AG388:AH390" si="1389">AG389</f>
        <v>0</v>
      </c>
      <c r="AH388" s="20">
        <f t="shared" si="1389"/>
        <v>0</v>
      </c>
      <c r="AI388" s="20"/>
      <c r="AJ388" s="20">
        <f t="shared" ref="AJ388:CE390" si="1390">AJ389</f>
        <v>0</v>
      </c>
      <c r="AK388" s="20">
        <f t="shared" si="1390"/>
        <v>800</v>
      </c>
      <c r="AL388" s="20">
        <f t="shared" si="1390"/>
        <v>0</v>
      </c>
      <c r="AM388" s="20">
        <f t="shared" si="1390"/>
        <v>0</v>
      </c>
      <c r="AN388" s="20">
        <f t="shared" si="1305"/>
        <v>800</v>
      </c>
      <c r="AO388" s="20">
        <f t="shared" si="1306"/>
        <v>0</v>
      </c>
      <c r="AP388" s="20">
        <f t="shared" si="1307"/>
        <v>0</v>
      </c>
      <c r="AQ388" s="20">
        <f t="shared" si="1390"/>
        <v>0</v>
      </c>
      <c r="AR388" s="20">
        <f t="shared" si="1390"/>
        <v>0</v>
      </c>
      <c r="AS388" s="20">
        <f t="shared" si="1390"/>
        <v>0</v>
      </c>
      <c r="AT388" s="20">
        <f t="shared" si="1308"/>
        <v>800</v>
      </c>
      <c r="AU388" s="20">
        <f t="shared" si="1309"/>
        <v>0</v>
      </c>
      <c r="AV388" s="20">
        <f t="shared" si="1310"/>
        <v>0</v>
      </c>
      <c r="AW388" s="20">
        <f t="shared" si="1390"/>
        <v>0</v>
      </c>
      <c r="AX388" s="20">
        <f t="shared" si="1390"/>
        <v>0</v>
      </c>
      <c r="AY388" s="20">
        <f t="shared" si="1390"/>
        <v>0</v>
      </c>
      <c r="AZ388" s="20">
        <f t="shared" si="1281"/>
        <v>800</v>
      </c>
      <c r="BA388" s="20">
        <f t="shared" si="1282"/>
        <v>0</v>
      </c>
      <c r="BB388" s="20">
        <f t="shared" si="1283"/>
        <v>0</v>
      </c>
      <c r="BC388" s="20">
        <f t="shared" si="1390"/>
        <v>0</v>
      </c>
      <c r="BD388" s="20">
        <f t="shared" si="1284"/>
        <v>800</v>
      </c>
      <c r="BE388" s="20">
        <f t="shared" si="1390"/>
        <v>0</v>
      </c>
      <c r="BF388" s="20">
        <f t="shared" si="1390"/>
        <v>0</v>
      </c>
      <c r="BG388" s="20">
        <f t="shared" si="1390"/>
        <v>0</v>
      </c>
      <c r="BH388" s="20">
        <f t="shared" si="1225"/>
        <v>800</v>
      </c>
      <c r="BI388" s="20">
        <f t="shared" si="1226"/>
        <v>0</v>
      </c>
      <c r="BJ388" s="20">
        <f t="shared" si="1227"/>
        <v>0</v>
      </c>
      <c r="BK388" s="20">
        <f t="shared" si="1390"/>
        <v>0</v>
      </c>
      <c r="BL388" s="20">
        <f t="shared" si="1390"/>
        <v>0</v>
      </c>
      <c r="BM388" s="20">
        <f t="shared" si="1229"/>
        <v>800</v>
      </c>
      <c r="BN388" s="20">
        <f t="shared" si="1230"/>
        <v>0</v>
      </c>
      <c r="BO388" s="20">
        <f t="shared" si="1390"/>
        <v>0</v>
      </c>
      <c r="BP388" s="20">
        <f t="shared" si="1390"/>
        <v>0</v>
      </c>
      <c r="BQ388" s="20">
        <f t="shared" si="1390"/>
        <v>0</v>
      </c>
      <c r="BR388" s="20">
        <f t="shared" si="1206"/>
        <v>800</v>
      </c>
      <c r="BS388" s="20">
        <f t="shared" si="1207"/>
        <v>0</v>
      </c>
      <c r="BT388" s="20">
        <f t="shared" si="1208"/>
        <v>0</v>
      </c>
      <c r="BU388" s="20">
        <f t="shared" si="1390"/>
        <v>0</v>
      </c>
      <c r="BV388" s="20">
        <f t="shared" si="1210"/>
        <v>800</v>
      </c>
      <c r="BW388" s="20">
        <f t="shared" si="1390"/>
        <v>0</v>
      </c>
      <c r="BX388" s="20">
        <f t="shared" si="1390"/>
        <v>0</v>
      </c>
      <c r="BY388" s="20">
        <f t="shared" si="1111"/>
        <v>800</v>
      </c>
      <c r="BZ388" s="20">
        <f t="shared" si="1112"/>
        <v>0</v>
      </c>
      <c r="CA388" s="20">
        <f t="shared" si="1390"/>
        <v>0</v>
      </c>
      <c r="CB388" s="20">
        <f t="shared" si="1113"/>
        <v>800</v>
      </c>
      <c r="CC388" s="20">
        <f t="shared" si="1390"/>
        <v>0</v>
      </c>
      <c r="CD388" s="20">
        <f t="shared" si="1114"/>
        <v>800</v>
      </c>
      <c r="CE388" s="20">
        <f t="shared" si="1390"/>
        <v>0</v>
      </c>
    </row>
    <row r="389" spans="1:83" ht="47.25" x14ac:dyDescent="0.25">
      <c r="A389" s="10" t="s">
        <v>1192</v>
      </c>
      <c r="B389" s="19">
        <v>600</v>
      </c>
      <c r="C389" s="10"/>
      <c r="D389" s="10"/>
      <c r="E389" s="25" t="s">
        <v>614</v>
      </c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>
        <f t="shared" si="1389"/>
        <v>0</v>
      </c>
      <c r="AH389" s="20">
        <f t="shared" si="1389"/>
        <v>0</v>
      </c>
      <c r="AI389" s="20"/>
      <c r="AJ389" s="20">
        <f t="shared" si="1390"/>
        <v>0</v>
      </c>
      <c r="AK389" s="20">
        <f t="shared" si="1390"/>
        <v>800</v>
      </c>
      <c r="AL389" s="20">
        <f t="shared" si="1390"/>
        <v>0</v>
      </c>
      <c r="AM389" s="20">
        <f t="shared" si="1390"/>
        <v>0</v>
      </c>
      <c r="AN389" s="20">
        <f t="shared" si="1305"/>
        <v>800</v>
      </c>
      <c r="AO389" s="20">
        <f t="shared" si="1306"/>
        <v>0</v>
      </c>
      <c r="AP389" s="20">
        <f t="shared" si="1307"/>
        <v>0</v>
      </c>
      <c r="AQ389" s="20">
        <f t="shared" si="1390"/>
        <v>0</v>
      </c>
      <c r="AR389" s="20">
        <f t="shared" si="1390"/>
        <v>0</v>
      </c>
      <c r="AS389" s="20">
        <f t="shared" si="1390"/>
        <v>0</v>
      </c>
      <c r="AT389" s="20">
        <f t="shared" si="1308"/>
        <v>800</v>
      </c>
      <c r="AU389" s="20">
        <f t="shared" si="1309"/>
        <v>0</v>
      </c>
      <c r="AV389" s="20">
        <f t="shared" si="1310"/>
        <v>0</v>
      </c>
      <c r="AW389" s="20">
        <f t="shared" si="1390"/>
        <v>0</v>
      </c>
      <c r="AX389" s="20">
        <f t="shared" si="1390"/>
        <v>0</v>
      </c>
      <c r="AY389" s="20">
        <f t="shared" si="1390"/>
        <v>0</v>
      </c>
      <c r="AZ389" s="20">
        <f t="shared" si="1281"/>
        <v>800</v>
      </c>
      <c r="BA389" s="20">
        <f t="shared" si="1282"/>
        <v>0</v>
      </c>
      <c r="BB389" s="20">
        <f t="shared" si="1283"/>
        <v>0</v>
      </c>
      <c r="BC389" s="20">
        <f t="shared" si="1390"/>
        <v>0</v>
      </c>
      <c r="BD389" s="20">
        <f t="shared" si="1284"/>
        <v>800</v>
      </c>
      <c r="BE389" s="20">
        <f t="shared" si="1390"/>
        <v>0</v>
      </c>
      <c r="BF389" s="20">
        <f t="shared" si="1390"/>
        <v>0</v>
      </c>
      <c r="BG389" s="20">
        <f t="shared" si="1390"/>
        <v>0</v>
      </c>
      <c r="BH389" s="20">
        <f t="shared" si="1225"/>
        <v>800</v>
      </c>
      <c r="BI389" s="20">
        <f t="shared" si="1226"/>
        <v>0</v>
      </c>
      <c r="BJ389" s="20">
        <f t="shared" si="1227"/>
        <v>0</v>
      </c>
      <c r="BK389" s="20">
        <f t="shared" si="1390"/>
        <v>0</v>
      </c>
      <c r="BL389" s="20">
        <f t="shared" si="1390"/>
        <v>0</v>
      </c>
      <c r="BM389" s="20">
        <f t="shared" si="1229"/>
        <v>800</v>
      </c>
      <c r="BN389" s="20">
        <f t="shared" si="1230"/>
        <v>0</v>
      </c>
      <c r="BO389" s="20">
        <f t="shared" si="1390"/>
        <v>0</v>
      </c>
      <c r="BP389" s="20">
        <f t="shared" si="1390"/>
        <v>0</v>
      </c>
      <c r="BQ389" s="20">
        <f t="shared" si="1390"/>
        <v>0</v>
      </c>
      <c r="BR389" s="20">
        <f t="shared" si="1206"/>
        <v>800</v>
      </c>
      <c r="BS389" s="20">
        <f t="shared" si="1207"/>
        <v>0</v>
      </c>
      <c r="BT389" s="20">
        <f t="shared" si="1208"/>
        <v>0</v>
      </c>
      <c r="BU389" s="20">
        <f t="shared" si="1390"/>
        <v>0</v>
      </c>
      <c r="BV389" s="20">
        <f t="shared" si="1210"/>
        <v>800</v>
      </c>
      <c r="BW389" s="20">
        <f t="shared" si="1390"/>
        <v>0</v>
      </c>
      <c r="BX389" s="20">
        <f t="shared" si="1390"/>
        <v>0</v>
      </c>
      <c r="BY389" s="20">
        <f t="shared" si="1111"/>
        <v>800</v>
      </c>
      <c r="BZ389" s="20">
        <f t="shared" si="1112"/>
        <v>0</v>
      </c>
      <c r="CA389" s="20">
        <f t="shared" si="1390"/>
        <v>0</v>
      </c>
      <c r="CB389" s="20">
        <f t="shared" si="1113"/>
        <v>800</v>
      </c>
      <c r="CC389" s="20">
        <f t="shared" si="1390"/>
        <v>0</v>
      </c>
      <c r="CD389" s="20">
        <f t="shared" si="1114"/>
        <v>800</v>
      </c>
      <c r="CE389" s="20">
        <f t="shared" si="1390"/>
        <v>0</v>
      </c>
    </row>
    <row r="390" spans="1:83" x14ac:dyDescent="0.25">
      <c r="A390" s="10" t="s">
        <v>1192</v>
      </c>
      <c r="B390" s="19">
        <v>620</v>
      </c>
      <c r="C390" s="10"/>
      <c r="D390" s="10"/>
      <c r="E390" s="25" t="s">
        <v>616</v>
      </c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>
        <f t="shared" si="1389"/>
        <v>0</v>
      </c>
      <c r="AH390" s="20">
        <f t="shared" si="1389"/>
        <v>0</v>
      </c>
      <c r="AI390" s="20"/>
      <c r="AJ390" s="20">
        <f t="shared" si="1390"/>
        <v>0</v>
      </c>
      <c r="AK390" s="20">
        <f t="shared" si="1390"/>
        <v>800</v>
      </c>
      <c r="AL390" s="20">
        <f t="shared" si="1390"/>
        <v>0</v>
      </c>
      <c r="AM390" s="20">
        <f t="shared" si="1390"/>
        <v>0</v>
      </c>
      <c r="AN390" s="20">
        <f t="shared" si="1305"/>
        <v>800</v>
      </c>
      <c r="AO390" s="20">
        <f t="shared" si="1306"/>
        <v>0</v>
      </c>
      <c r="AP390" s="20">
        <f t="shared" si="1307"/>
        <v>0</v>
      </c>
      <c r="AQ390" s="20">
        <f t="shared" si="1390"/>
        <v>0</v>
      </c>
      <c r="AR390" s="20">
        <f t="shared" si="1390"/>
        <v>0</v>
      </c>
      <c r="AS390" s="20">
        <f t="shared" si="1390"/>
        <v>0</v>
      </c>
      <c r="AT390" s="20">
        <f t="shared" si="1308"/>
        <v>800</v>
      </c>
      <c r="AU390" s="20">
        <f t="shared" si="1309"/>
        <v>0</v>
      </c>
      <c r="AV390" s="20">
        <f t="shared" si="1310"/>
        <v>0</v>
      </c>
      <c r="AW390" s="20">
        <f t="shared" si="1390"/>
        <v>0</v>
      </c>
      <c r="AX390" s="20">
        <f t="shared" si="1390"/>
        <v>0</v>
      </c>
      <c r="AY390" s="20">
        <f t="shared" si="1390"/>
        <v>0</v>
      </c>
      <c r="AZ390" s="20">
        <f t="shared" si="1281"/>
        <v>800</v>
      </c>
      <c r="BA390" s="20">
        <f t="shared" si="1282"/>
        <v>0</v>
      </c>
      <c r="BB390" s="20">
        <f t="shared" si="1283"/>
        <v>0</v>
      </c>
      <c r="BC390" s="20">
        <f t="shared" si="1390"/>
        <v>0</v>
      </c>
      <c r="BD390" s="20">
        <f t="shared" si="1284"/>
        <v>800</v>
      </c>
      <c r="BE390" s="20">
        <f t="shared" si="1390"/>
        <v>0</v>
      </c>
      <c r="BF390" s="20">
        <f t="shared" si="1390"/>
        <v>0</v>
      </c>
      <c r="BG390" s="20">
        <f t="shared" si="1390"/>
        <v>0</v>
      </c>
      <c r="BH390" s="20">
        <f t="shared" si="1225"/>
        <v>800</v>
      </c>
      <c r="BI390" s="20">
        <f t="shared" si="1226"/>
        <v>0</v>
      </c>
      <c r="BJ390" s="20">
        <f t="shared" si="1227"/>
        <v>0</v>
      </c>
      <c r="BK390" s="20">
        <f t="shared" si="1390"/>
        <v>0</v>
      </c>
      <c r="BL390" s="20">
        <f t="shared" si="1390"/>
        <v>0</v>
      </c>
      <c r="BM390" s="20">
        <f t="shared" si="1229"/>
        <v>800</v>
      </c>
      <c r="BN390" s="20">
        <f t="shared" si="1230"/>
        <v>0</v>
      </c>
      <c r="BO390" s="20">
        <f t="shared" si="1390"/>
        <v>0</v>
      </c>
      <c r="BP390" s="20">
        <f t="shared" si="1390"/>
        <v>0</v>
      </c>
      <c r="BQ390" s="20">
        <f t="shared" si="1390"/>
        <v>0</v>
      </c>
      <c r="BR390" s="20">
        <f t="shared" si="1206"/>
        <v>800</v>
      </c>
      <c r="BS390" s="20">
        <f t="shared" si="1207"/>
        <v>0</v>
      </c>
      <c r="BT390" s="20">
        <f t="shared" si="1208"/>
        <v>0</v>
      </c>
      <c r="BU390" s="20">
        <f t="shared" si="1390"/>
        <v>0</v>
      </c>
      <c r="BV390" s="20">
        <f t="shared" si="1210"/>
        <v>800</v>
      </c>
      <c r="BW390" s="20">
        <f t="shared" si="1390"/>
        <v>0</v>
      </c>
      <c r="BX390" s="20">
        <f t="shared" si="1390"/>
        <v>0</v>
      </c>
      <c r="BY390" s="20">
        <f t="shared" si="1111"/>
        <v>800</v>
      </c>
      <c r="BZ390" s="20">
        <f t="shared" si="1112"/>
        <v>0</v>
      </c>
      <c r="CA390" s="20">
        <f t="shared" si="1390"/>
        <v>0</v>
      </c>
      <c r="CB390" s="20">
        <f t="shared" si="1113"/>
        <v>800</v>
      </c>
      <c r="CC390" s="20">
        <f t="shared" si="1390"/>
        <v>0</v>
      </c>
      <c r="CD390" s="20">
        <f t="shared" si="1114"/>
        <v>800</v>
      </c>
      <c r="CE390" s="20">
        <f t="shared" si="1390"/>
        <v>0</v>
      </c>
    </row>
    <row r="391" spans="1:83" x14ac:dyDescent="0.25">
      <c r="A391" s="10" t="s">
        <v>1192</v>
      </c>
      <c r="B391" s="19">
        <v>620</v>
      </c>
      <c r="C391" s="10" t="s">
        <v>338</v>
      </c>
      <c r="D391" s="10" t="s">
        <v>332</v>
      </c>
      <c r="E391" s="25" t="s">
        <v>586</v>
      </c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>
        <v>0</v>
      </c>
      <c r="AH391" s="20">
        <v>0</v>
      </c>
      <c r="AI391" s="20"/>
      <c r="AJ391" s="20">
        <v>0</v>
      </c>
      <c r="AK391" s="20">
        <v>800</v>
      </c>
      <c r="AL391" s="20"/>
      <c r="AM391" s="20"/>
      <c r="AN391" s="20">
        <f t="shared" si="1305"/>
        <v>800</v>
      </c>
      <c r="AO391" s="20">
        <f t="shared" si="1306"/>
        <v>0</v>
      </c>
      <c r="AP391" s="20">
        <f t="shared" si="1307"/>
        <v>0</v>
      </c>
      <c r="AQ391" s="20"/>
      <c r="AR391" s="20"/>
      <c r="AS391" s="20"/>
      <c r="AT391" s="20">
        <f t="shared" si="1308"/>
        <v>800</v>
      </c>
      <c r="AU391" s="20">
        <f t="shared" si="1309"/>
        <v>0</v>
      </c>
      <c r="AV391" s="20">
        <f t="shared" si="1310"/>
        <v>0</v>
      </c>
      <c r="AW391" s="20"/>
      <c r="AX391" s="20"/>
      <c r="AY391" s="20"/>
      <c r="AZ391" s="20">
        <f t="shared" si="1281"/>
        <v>800</v>
      </c>
      <c r="BA391" s="20">
        <f t="shared" si="1282"/>
        <v>0</v>
      </c>
      <c r="BB391" s="20">
        <f t="shared" si="1283"/>
        <v>0</v>
      </c>
      <c r="BC391" s="20"/>
      <c r="BD391" s="20">
        <f t="shared" si="1284"/>
        <v>800</v>
      </c>
      <c r="BE391" s="20"/>
      <c r="BF391" s="20"/>
      <c r="BG391" s="20"/>
      <c r="BH391" s="20">
        <f t="shared" si="1225"/>
        <v>800</v>
      </c>
      <c r="BI391" s="20">
        <f t="shared" si="1226"/>
        <v>0</v>
      </c>
      <c r="BJ391" s="20">
        <f t="shared" si="1227"/>
        <v>0</v>
      </c>
      <c r="BK391" s="20"/>
      <c r="BL391" s="20"/>
      <c r="BM391" s="20">
        <f t="shared" si="1229"/>
        <v>800</v>
      </c>
      <c r="BN391" s="20">
        <f t="shared" si="1230"/>
        <v>0</v>
      </c>
      <c r="BO391" s="20"/>
      <c r="BP391" s="20"/>
      <c r="BQ391" s="20"/>
      <c r="BR391" s="20">
        <f t="shared" si="1206"/>
        <v>800</v>
      </c>
      <c r="BS391" s="20">
        <f t="shared" si="1207"/>
        <v>0</v>
      </c>
      <c r="BT391" s="20">
        <f t="shared" si="1208"/>
        <v>0</v>
      </c>
      <c r="BU391" s="20"/>
      <c r="BV391" s="20">
        <f t="shared" si="1210"/>
        <v>800</v>
      </c>
      <c r="BW391" s="20"/>
      <c r="BX391" s="20"/>
      <c r="BY391" s="20">
        <f t="shared" si="1111"/>
        <v>800</v>
      </c>
      <c r="BZ391" s="20">
        <f t="shared" si="1112"/>
        <v>0</v>
      </c>
      <c r="CA391" s="20"/>
      <c r="CB391" s="20">
        <f t="shared" si="1113"/>
        <v>800</v>
      </c>
      <c r="CC391" s="20"/>
      <c r="CD391" s="20">
        <f t="shared" si="1114"/>
        <v>800</v>
      </c>
      <c r="CE391" s="20"/>
    </row>
    <row r="392" spans="1:83" ht="31.5" x14ac:dyDescent="0.25">
      <c r="A392" s="10" t="s">
        <v>1213</v>
      </c>
      <c r="B392" s="19"/>
      <c r="C392" s="10"/>
      <c r="D392" s="10"/>
      <c r="E392" s="25" t="s">
        <v>1214</v>
      </c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>
        <f>AN393</f>
        <v>0</v>
      </c>
      <c r="AO392" s="20">
        <f t="shared" ref="AO392:AS394" si="1391">AO393</f>
        <v>0</v>
      </c>
      <c r="AP392" s="20">
        <f t="shared" si="1391"/>
        <v>0</v>
      </c>
      <c r="AQ392" s="20">
        <f t="shared" si="1391"/>
        <v>2116.2759999999998</v>
      </c>
      <c r="AR392" s="20">
        <f t="shared" si="1391"/>
        <v>3542.348</v>
      </c>
      <c r="AS392" s="20">
        <f t="shared" si="1391"/>
        <v>3542.348</v>
      </c>
      <c r="AT392" s="20">
        <f t="shared" ref="AT392:AT395" si="1392">AN392+AQ392</f>
        <v>2116.2759999999998</v>
      </c>
      <c r="AU392" s="20">
        <f t="shared" ref="AU392:AU395" si="1393">AO392+AR392</f>
        <v>3542.348</v>
      </c>
      <c r="AV392" s="20">
        <f t="shared" ref="AV392:AV395" si="1394">AP392+AS392</f>
        <v>3542.348</v>
      </c>
      <c r="AW392" s="20">
        <f t="shared" ref="AW392:AY394" si="1395">AW393</f>
        <v>0</v>
      </c>
      <c r="AX392" s="20">
        <f t="shared" si="1395"/>
        <v>0</v>
      </c>
      <c r="AY392" s="20">
        <f t="shared" si="1395"/>
        <v>0</v>
      </c>
      <c r="AZ392" s="20">
        <f t="shared" si="1281"/>
        <v>2116.2759999999998</v>
      </c>
      <c r="BA392" s="20">
        <f t="shared" si="1282"/>
        <v>3542.348</v>
      </c>
      <c r="BB392" s="20">
        <f t="shared" si="1283"/>
        <v>3542.348</v>
      </c>
      <c r="BC392" s="20">
        <f t="shared" ref="BC392:CE394" si="1396">BC393</f>
        <v>0</v>
      </c>
      <c r="BD392" s="20">
        <f t="shared" si="1284"/>
        <v>2116.2759999999998</v>
      </c>
      <c r="BE392" s="20">
        <f t="shared" si="1396"/>
        <v>0</v>
      </c>
      <c r="BF392" s="20">
        <f t="shared" si="1396"/>
        <v>0</v>
      </c>
      <c r="BG392" s="20">
        <f t="shared" si="1396"/>
        <v>0</v>
      </c>
      <c r="BH392" s="20">
        <f t="shared" si="1225"/>
        <v>2116.2759999999998</v>
      </c>
      <c r="BI392" s="20">
        <f t="shared" si="1226"/>
        <v>3542.348</v>
      </c>
      <c r="BJ392" s="20">
        <f t="shared" si="1227"/>
        <v>3542.348</v>
      </c>
      <c r="BK392" s="20">
        <f t="shared" si="1396"/>
        <v>0</v>
      </c>
      <c r="BL392" s="20">
        <f t="shared" si="1396"/>
        <v>0</v>
      </c>
      <c r="BM392" s="20">
        <f t="shared" si="1229"/>
        <v>2116.2759999999998</v>
      </c>
      <c r="BN392" s="20">
        <f t="shared" si="1230"/>
        <v>3542.348</v>
      </c>
      <c r="BO392" s="20">
        <f t="shared" si="1396"/>
        <v>0</v>
      </c>
      <c r="BP392" s="20">
        <f t="shared" si="1396"/>
        <v>0</v>
      </c>
      <c r="BQ392" s="20">
        <f t="shared" si="1396"/>
        <v>0</v>
      </c>
      <c r="BR392" s="20">
        <f t="shared" si="1206"/>
        <v>2116.2759999999998</v>
      </c>
      <c r="BS392" s="20">
        <f t="shared" si="1207"/>
        <v>3542.348</v>
      </c>
      <c r="BT392" s="20">
        <f t="shared" si="1208"/>
        <v>3542.348</v>
      </c>
      <c r="BU392" s="20">
        <f t="shared" si="1396"/>
        <v>0</v>
      </c>
      <c r="BV392" s="20">
        <f t="shared" si="1210"/>
        <v>2116.2759999999998</v>
      </c>
      <c r="BW392" s="20">
        <f t="shared" si="1396"/>
        <v>0</v>
      </c>
      <c r="BX392" s="20">
        <f t="shared" si="1396"/>
        <v>0</v>
      </c>
      <c r="BY392" s="20">
        <f t="shared" si="1111"/>
        <v>2116.2759999999998</v>
      </c>
      <c r="BZ392" s="20">
        <f t="shared" si="1112"/>
        <v>3542.348</v>
      </c>
      <c r="CA392" s="20">
        <f t="shared" si="1396"/>
        <v>0</v>
      </c>
      <c r="CB392" s="20">
        <f t="shared" si="1113"/>
        <v>2116.2759999999998</v>
      </c>
      <c r="CC392" s="20">
        <f t="shared" si="1396"/>
        <v>0</v>
      </c>
      <c r="CD392" s="20">
        <f t="shared" si="1114"/>
        <v>2116.2759999999998</v>
      </c>
      <c r="CE392" s="20">
        <f t="shared" si="1396"/>
        <v>0</v>
      </c>
    </row>
    <row r="393" spans="1:83" ht="47.25" x14ac:dyDescent="0.25">
      <c r="A393" s="10" t="s">
        <v>1213</v>
      </c>
      <c r="B393" s="19">
        <v>600</v>
      </c>
      <c r="C393" s="10"/>
      <c r="D393" s="10"/>
      <c r="E393" s="25" t="s">
        <v>614</v>
      </c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>
        <f>AN394</f>
        <v>0</v>
      </c>
      <c r="AO393" s="20">
        <f t="shared" si="1391"/>
        <v>0</v>
      </c>
      <c r="AP393" s="20">
        <f t="shared" si="1391"/>
        <v>0</v>
      </c>
      <c r="AQ393" s="20">
        <f t="shared" si="1391"/>
        <v>2116.2759999999998</v>
      </c>
      <c r="AR393" s="20">
        <f t="shared" si="1391"/>
        <v>3542.348</v>
      </c>
      <c r="AS393" s="20">
        <f t="shared" si="1391"/>
        <v>3542.348</v>
      </c>
      <c r="AT393" s="20">
        <f t="shared" si="1392"/>
        <v>2116.2759999999998</v>
      </c>
      <c r="AU393" s="20">
        <f t="shared" si="1393"/>
        <v>3542.348</v>
      </c>
      <c r="AV393" s="20">
        <f t="shared" si="1394"/>
        <v>3542.348</v>
      </c>
      <c r="AW393" s="20">
        <f t="shared" si="1395"/>
        <v>0</v>
      </c>
      <c r="AX393" s="20">
        <f t="shared" si="1395"/>
        <v>0</v>
      </c>
      <c r="AY393" s="20">
        <f t="shared" si="1395"/>
        <v>0</v>
      </c>
      <c r="AZ393" s="20">
        <f t="shared" si="1281"/>
        <v>2116.2759999999998</v>
      </c>
      <c r="BA393" s="20">
        <f t="shared" si="1282"/>
        <v>3542.348</v>
      </c>
      <c r="BB393" s="20">
        <f t="shared" si="1283"/>
        <v>3542.348</v>
      </c>
      <c r="BC393" s="20">
        <f t="shared" si="1396"/>
        <v>0</v>
      </c>
      <c r="BD393" s="20">
        <f t="shared" si="1284"/>
        <v>2116.2759999999998</v>
      </c>
      <c r="BE393" s="20">
        <f t="shared" si="1396"/>
        <v>0</v>
      </c>
      <c r="BF393" s="20">
        <f t="shared" si="1396"/>
        <v>0</v>
      </c>
      <c r="BG393" s="20">
        <f t="shared" si="1396"/>
        <v>0</v>
      </c>
      <c r="BH393" s="20">
        <f t="shared" si="1225"/>
        <v>2116.2759999999998</v>
      </c>
      <c r="BI393" s="20">
        <f t="shared" si="1226"/>
        <v>3542.348</v>
      </c>
      <c r="BJ393" s="20">
        <f t="shared" si="1227"/>
        <v>3542.348</v>
      </c>
      <c r="BK393" s="20">
        <f t="shared" si="1396"/>
        <v>0</v>
      </c>
      <c r="BL393" s="20">
        <f t="shared" si="1396"/>
        <v>0</v>
      </c>
      <c r="BM393" s="20">
        <f t="shared" si="1229"/>
        <v>2116.2759999999998</v>
      </c>
      <c r="BN393" s="20">
        <f t="shared" si="1230"/>
        <v>3542.348</v>
      </c>
      <c r="BO393" s="20">
        <f t="shared" si="1396"/>
        <v>0</v>
      </c>
      <c r="BP393" s="20">
        <f t="shared" si="1396"/>
        <v>0</v>
      </c>
      <c r="BQ393" s="20">
        <f t="shared" si="1396"/>
        <v>0</v>
      </c>
      <c r="BR393" s="20">
        <f t="shared" si="1206"/>
        <v>2116.2759999999998</v>
      </c>
      <c r="BS393" s="20">
        <f t="shared" si="1207"/>
        <v>3542.348</v>
      </c>
      <c r="BT393" s="20">
        <f t="shared" si="1208"/>
        <v>3542.348</v>
      </c>
      <c r="BU393" s="20">
        <f t="shared" si="1396"/>
        <v>0</v>
      </c>
      <c r="BV393" s="20">
        <f t="shared" si="1210"/>
        <v>2116.2759999999998</v>
      </c>
      <c r="BW393" s="20">
        <f t="shared" si="1396"/>
        <v>0</v>
      </c>
      <c r="BX393" s="20">
        <f t="shared" si="1396"/>
        <v>0</v>
      </c>
      <c r="BY393" s="20">
        <f t="shared" si="1111"/>
        <v>2116.2759999999998</v>
      </c>
      <c r="BZ393" s="20">
        <f t="shared" si="1112"/>
        <v>3542.348</v>
      </c>
      <c r="CA393" s="20">
        <f t="shared" si="1396"/>
        <v>0</v>
      </c>
      <c r="CB393" s="20">
        <f t="shared" si="1113"/>
        <v>2116.2759999999998</v>
      </c>
      <c r="CC393" s="20">
        <f t="shared" si="1396"/>
        <v>0</v>
      </c>
      <c r="CD393" s="20">
        <f t="shared" si="1114"/>
        <v>2116.2759999999998</v>
      </c>
      <c r="CE393" s="20">
        <f t="shared" si="1396"/>
        <v>0</v>
      </c>
    </row>
    <row r="394" spans="1:83" x14ac:dyDescent="0.25">
      <c r="A394" s="10" t="s">
        <v>1213</v>
      </c>
      <c r="B394" s="19">
        <v>610</v>
      </c>
      <c r="C394" s="10"/>
      <c r="D394" s="10"/>
      <c r="E394" s="25" t="s">
        <v>615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>
        <f>AN395</f>
        <v>0</v>
      </c>
      <c r="AO394" s="20">
        <f t="shared" si="1391"/>
        <v>0</v>
      </c>
      <c r="AP394" s="20">
        <f t="shared" si="1391"/>
        <v>0</v>
      </c>
      <c r="AQ394" s="20">
        <f t="shared" si="1391"/>
        <v>2116.2759999999998</v>
      </c>
      <c r="AR394" s="20">
        <f t="shared" si="1391"/>
        <v>3542.348</v>
      </c>
      <c r="AS394" s="20">
        <f t="shared" si="1391"/>
        <v>3542.348</v>
      </c>
      <c r="AT394" s="20">
        <f t="shared" si="1392"/>
        <v>2116.2759999999998</v>
      </c>
      <c r="AU394" s="20">
        <f t="shared" si="1393"/>
        <v>3542.348</v>
      </c>
      <c r="AV394" s="20">
        <f t="shared" si="1394"/>
        <v>3542.348</v>
      </c>
      <c r="AW394" s="20">
        <f t="shared" si="1395"/>
        <v>0</v>
      </c>
      <c r="AX394" s="20">
        <f t="shared" si="1395"/>
        <v>0</v>
      </c>
      <c r="AY394" s="20">
        <f t="shared" si="1395"/>
        <v>0</v>
      </c>
      <c r="AZ394" s="20">
        <f t="shared" si="1281"/>
        <v>2116.2759999999998</v>
      </c>
      <c r="BA394" s="20">
        <f t="shared" si="1282"/>
        <v>3542.348</v>
      </c>
      <c r="BB394" s="20">
        <f t="shared" si="1283"/>
        <v>3542.348</v>
      </c>
      <c r="BC394" s="20">
        <f t="shared" si="1396"/>
        <v>0</v>
      </c>
      <c r="BD394" s="20">
        <f t="shared" si="1284"/>
        <v>2116.2759999999998</v>
      </c>
      <c r="BE394" s="20">
        <f t="shared" si="1396"/>
        <v>0</v>
      </c>
      <c r="BF394" s="20">
        <f t="shared" si="1396"/>
        <v>0</v>
      </c>
      <c r="BG394" s="20">
        <f t="shared" si="1396"/>
        <v>0</v>
      </c>
      <c r="BH394" s="20">
        <f t="shared" si="1225"/>
        <v>2116.2759999999998</v>
      </c>
      <c r="BI394" s="20">
        <f t="shared" si="1226"/>
        <v>3542.348</v>
      </c>
      <c r="BJ394" s="20">
        <f t="shared" si="1227"/>
        <v>3542.348</v>
      </c>
      <c r="BK394" s="20">
        <f t="shared" si="1396"/>
        <v>0</v>
      </c>
      <c r="BL394" s="20">
        <f t="shared" si="1396"/>
        <v>0</v>
      </c>
      <c r="BM394" s="20">
        <f t="shared" si="1229"/>
        <v>2116.2759999999998</v>
      </c>
      <c r="BN394" s="20">
        <f t="shared" si="1230"/>
        <v>3542.348</v>
      </c>
      <c r="BO394" s="20">
        <f t="shared" si="1396"/>
        <v>0</v>
      </c>
      <c r="BP394" s="20">
        <f t="shared" si="1396"/>
        <v>0</v>
      </c>
      <c r="BQ394" s="20">
        <f t="shared" si="1396"/>
        <v>0</v>
      </c>
      <c r="BR394" s="20">
        <f t="shared" si="1206"/>
        <v>2116.2759999999998</v>
      </c>
      <c r="BS394" s="20">
        <f t="shared" si="1207"/>
        <v>3542.348</v>
      </c>
      <c r="BT394" s="20">
        <f t="shared" si="1208"/>
        <v>3542.348</v>
      </c>
      <c r="BU394" s="20">
        <f t="shared" si="1396"/>
        <v>0</v>
      </c>
      <c r="BV394" s="20">
        <f t="shared" si="1210"/>
        <v>2116.2759999999998</v>
      </c>
      <c r="BW394" s="20">
        <f t="shared" si="1396"/>
        <v>0</v>
      </c>
      <c r="BX394" s="20">
        <f t="shared" si="1396"/>
        <v>0</v>
      </c>
      <c r="BY394" s="20">
        <f t="shared" si="1111"/>
        <v>2116.2759999999998</v>
      </c>
      <c r="BZ394" s="20">
        <f t="shared" si="1112"/>
        <v>3542.348</v>
      </c>
      <c r="CA394" s="20">
        <f t="shared" si="1396"/>
        <v>0</v>
      </c>
      <c r="CB394" s="20">
        <f t="shared" si="1113"/>
        <v>2116.2759999999998</v>
      </c>
      <c r="CC394" s="20">
        <f t="shared" si="1396"/>
        <v>0</v>
      </c>
      <c r="CD394" s="20">
        <f t="shared" si="1114"/>
        <v>2116.2759999999998</v>
      </c>
      <c r="CE394" s="20">
        <f t="shared" si="1396"/>
        <v>0</v>
      </c>
    </row>
    <row r="395" spans="1:83" x14ac:dyDescent="0.25">
      <c r="A395" s="10" t="s">
        <v>1213</v>
      </c>
      <c r="B395" s="19">
        <v>610</v>
      </c>
      <c r="C395" s="10" t="s">
        <v>338</v>
      </c>
      <c r="D395" s="10" t="s">
        <v>332</v>
      </c>
      <c r="E395" s="25" t="s">
        <v>586</v>
      </c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>
        <v>0</v>
      </c>
      <c r="AO395" s="20">
        <v>0</v>
      </c>
      <c r="AP395" s="20">
        <v>0</v>
      </c>
      <c r="AQ395" s="20">
        <v>2116.2759999999998</v>
      </c>
      <c r="AR395" s="20">
        <v>3542.348</v>
      </c>
      <c r="AS395" s="20">
        <v>3542.348</v>
      </c>
      <c r="AT395" s="20">
        <f t="shared" si="1392"/>
        <v>2116.2759999999998</v>
      </c>
      <c r="AU395" s="20">
        <f t="shared" si="1393"/>
        <v>3542.348</v>
      </c>
      <c r="AV395" s="20">
        <f t="shared" si="1394"/>
        <v>3542.348</v>
      </c>
      <c r="AW395" s="20"/>
      <c r="AX395" s="20"/>
      <c r="AY395" s="20"/>
      <c r="AZ395" s="20">
        <f t="shared" si="1281"/>
        <v>2116.2759999999998</v>
      </c>
      <c r="BA395" s="20">
        <f t="shared" si="1282"/>
        <v>3542.348</v>
      </c>
      <c r="BB395" s="20">
        <f t="shared" si="1283"/>
        <v>3542.348</v>
      </c>
      <c r="BC395" s="20"/>
      <c r="BD395" s="20">
        <f t="shared" si="1284"/>
        <v>2116.2759999999998</v>
      </c>
      <c r="BE395" s="20"/>
      <c r="BF395" s="20"/>
      <c r="BG395" s="20"/>
      <c r="BH395" s="20">
        <f t="shared" si="1225"/>
        <v>2116.2759999999998</v>
      </c>
      <c r="BI395" s="20">
        <f t="shared" si="1226"/>
        <v>3542.348</v>
      </c>
      <c r="BJ395" s="20">
        <f t="shared" si="1227"/>
        <v>3542.348</v>
      </c>
      <c r="BK395" s="20"/>
      <c r="BL395" s="20"/>
      <c r="BM395" s="20">
        <f t="shared" si="1229"/>
        <v>2116.2759999999998</v>
      </c>
      <c r="BN395" s="20">
        <f t="shared" si="1230"/>
        <v>3542.348</v>
      </c>
      <c r="BO395" s="20"/>
      <c r="BP395" s="20"/>
      <c r="BQ395" s="20"/>
      <c r="BR395" s="20">
        <f t="shared" si="1206"/>
        <v>2116.2759999999998</v>
      </c>
      <c r="BS395" s="20">
        <f t="shared" si="1207"/>
        <v>3542.348</v>
      </c>
      <c r="BT395" s="20">
        <f t="shared" si="1208"/>
        <v>3542.348</v>
      </c>
      <c r="BU395" s="20"/>
      <c r="BV395" s="20">
        <f t="shared" si="1210"/>
        <v>2116.2759999999998</v>
      </c>
      <c r="BW395" s="20"/>
      <c r="BX395" s="20"/>
      <c r="BY395" s="20">
        <f t="shared" si="1111"/>
        <v>2116.2759999999998</v>
      </c>
      <c r="BZ395" s="20">
        <f t="shared" si="1112"/>
        <v>3542.348</v>
      </c>
      <c r="CA395" s="20"/>
      <c r="CB395" s="20">
        <f t="shared" si="1113"/>
        <v>2116.2759999999998</v>
      </c>
      <c r="CC395" s="20"/>
      <c r="CD395" s="20">
        <f t="shared" si="1114"/>
        <v>2116.2759999999998</v>
      </c>
      <c r="CE395" s="20"/>
    </row>
    <row r="396" spans="1:83" ht="94.5" x14ac:dyDescent="0.25">
      <c r="A396" s="10" t="s">
        <v>1219</v>
      </c>
      <c r="B396" s="19"/>
      <c r="C396" s="10"/>
      <c r="D396" s="10"/>
      <c r="E396" s="29" t="s">
        <v>1220</v>
      </c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>
        <f>AT397</f>
        <v>0</v>
      </c>
      <c r="AU396" s="20">
        <f t="shared" ref="AU396:CE398" si="1397">AU397</f>
        <v>0</v>
      </c>
      <c r="AV396" s="20">
        <f t="shared" si="1397"/>
        <v>0</v>
      </c>
      <c r="AW396" s="20">
        <f t="shared" si="1397"/>
        <v>0</v>
      </c>
      <c r="AX396" s="20">
        <f t="shared" si="1397"/>
        <v>0</v>
      </c>
      <c r="AY396" s="20">
        <f t="shared" si="1397"/>
        <v>0</v>
      </c>
      <c r="AZ396" s="20">
        <f t="shared" si="1281"/>
        <v>0</v>
      </c>
      <c r="BA396" s="20">
        <f t="shared" si="1282"/>
        <v>0</v>
      </c>
      <c r="BB396" s="20">
        <f t="shared" si="1283"/>
        <v>0</v>
      </c>
      <c r="BC396" s="20">
        <f t="shared" si="1397"/>
        <v>0</v>
      </c>
      <c r="BD396" s="20">
        <f t="shared" si="1284"/>
        <v>0</v>
      </c>
      <c r="BE396" s="20">
        <f t="shared" si="1397"/>
        <v>1457.2380000000001</v>
      </c>
      <c r="BF396" s="20">
        <f t="shared" si="1397"/>
        <v>0</v>
      </c>
      <c r="BG396" s="20">
        <f t="shared" si="1397"/>
        <v>0</v>
      </c>
      <c r="BH396" s="20">
        <f t="shared" si="1225"/>
        <v>1457.2380000000001</v>
      </c>
      <c r="BI396" s="20">
        <f t="shared" si="1226"/>
        <v>0</v>
      </c>
      <c r="BJ396" s="20">
        <f t="shared" si="1227"/>
        <v>0</v>
      </c>
      <c r="BK396" s="20">
        <f t="shared" si="1397"/>
        <v>0</v>
      </c>
      <c r="BL396" s="20">
        <f t="shared" si="1397"/>
        <v>0</v>
      </c>
      <c r="BM396" s="20">
        <f t="shared" si="1229"/>
        <v>1457.2380000000001</v>
      </c>
      <c r="BN396" s="20">
        <f t="shared" si="1230"/>
        <v>0</v>
      </c>
      <c r="BO396" s="20">
        <f t="shared" si="1397"/>
        <v>0</v>
      </c>
      <c r="BP396" s="20">
        <f t="shared" si="1397"/>
        <v>0</v>
      </c>
      <c r="BQ396" s="20">
        <f t="shared" si="1397"/>
        <v>0</v>
      </c>
      <c r="BR396" s="20">
        <f t="shared" si="1206"/>
        <v>1457.2380000000001</v>
      </c>
      <c r="BS396" s="20">
        <f t="shared" si="1207"/>
        <v>0</v>
      </c>
      <c r="BT396" s="20">
        <f t="shared" si="1208"/>
        <v>0</v>
      </c>
      <c r="BU396" s="20">
        <f t="shared" si="1397"/>
        <v>0</v>
      </c>
      <c r="BV396" s="20">
        <f t="shared" si="1210"/>
        <v>1457.2380000000001</v>
      </c>
      <c r="BW396" s="20">
        <f t="shared" si="1397"/>
        <v>0</v>
      </c>
      <c r="BX396" s="20">
        <f t="shared" si="1397"/>
        <v>0</v>
      </c>
      <c r="BY396" s="20">
        <f t="shared" si="1111"/>
        <v>1457.2380000000001</v>
      </c>
      <c r="BZ396" s="20">
        <f t="shared" si="1112"/>
        <v>0</v>
      </c>
      <c r="CA396" s="20">
        <f t="shared" si="1397"/>
        <v>0</v>
      </c>
      <c r="CB396" s="20">
        <f t="shared" si="1113"/>
        <v>1457.2380000000001</v>
      </c>
      <c r="CC396" s="20">
        <f t="shared" si="1397"/>
        <v>0</v>
      </c>
      <c r="CD396" s="20">
        <f t="shared" si="1114"/>
        <v>1457.2380000000001</v>
      </c>
      <c r="CE396" s="20">
        <f t="shared" si="1397"/>
        <v>0</v>
      </c>
    </row>
    <row r="397" spans="1:83" ht="47.25" x14ac:dyDescent="0.25">
      <c r="A397" s="10" t="s">
        <v>1219</v>
      </c>
      <c r="B397" s="19">
        <v>600</v>
      </c>
      <c r="C397" s="10"/>
      <c r="D397" s="10"/>
      <c r="E397" s="25" t="s">
        <v>614</v>
      </c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>
        <f>AT398</f>
        <v>0</v>
      </c>
      <c r="AU397" s="20">
        <f t="shared" si="1397"/>
        <v>0</v>
      </c>
      <c r="AV397" s="20">
        <f t="shared" si="1397"/>
        <v>0</v>
      </c>
      <c r="AW397" s="20">
        <f t="shared" si="1397"/>
        <v>0</v>
      </c>
      <c r="AX397" s="20">
        <f t="shared" si="1397"/>
        <v>0</v>
      </c>
      <c r="AY397" s="20">
        <f t="shared" si="1397"/>
        <v>0</v>
      </c>
      <c r="AZ397" s="20">
        <f t="shared" si="1281"/>
        <v>0</v>
      </c>
      <c r="BA397" s="20">
        <f t="shared" si="1282"/>
        <v>0</v>
      </c>
      <c r="BB397" s="20">
        <f t="shared" si="1283"/>
        <v>0</v>
      </c>
      <c r="BC397" s="20">
        <f t="shared" si="1397"/>
        <v>0</v>
      </c>
      <c r="BD397" s="20">
        <f t="shared" si="1284"/>
        <v>0</v>
      </c>
      <c r="BE397" s="20">
        <f t="shared" si="1397"/>
        <v>1457.2380000000001</v>
      </c>
      <c r="BF397" s="20">
        <f t="shared" si="1397"/>
        <v>0</v>
      </c>
      <c r="BG397" s="20">
        <f t="shared" si="1397"/>
        <v>0</v>
      </c>
      <c r="BH397" s="20">
        <f t="shared" si="1225"/>
        <v>1457.2380000000001</v>
      </c>
      <c r="BI397" s="20">
        <f t="shared" si="1226"/>
        <v>0</v>
      </c>
      <c r="BJ397" s="20">
        <f t="shared" si="1227"/>
        <v>0</v>
      </c>
      <c r="BK397" s="20">
        <f t="shared" si="1397"/>
        <v>0</v>
      </c>
      <c r="BL397" s="20">
        <f t="shared" si="1397"/>
        <v>0</v>
      </c>
      <c r="BM397" s="20">
        <f t="shared" si="1229"/>
        <v>1457.2380000000001</v>
      </c>
      <c r="BN397" s="20">
        <f t="shared" si="1230"/>
        <v>0</v>
      </c>
      <c r="BO397" s="20">
        <f t="shared" si="1397"/>
        <v>0</v>
      </c>
      <c r="BP397" s="20">
        <f t="shared" si="1397"/>
        <v>0</v>
      </c>
      <c r="BQ397" s="20">
        <f t="shared" si="1397"/>
        <v>0</v>
      </c>
      <c r="BR397" s="20">
        <f t="shared" si="1206"/>
        <v>1457.2380000000001</v>
      </c>
      <c r="BS397" s="20">
        <f t="shared" si="1207"/>
        <v>0</v>
      </c>
      <c r="BT397" s="20">
        <f t="shared" si="1208"/>
        <v>0</v>
      </c>
      <c r="BU397" s="20">
        <f t="shared" si="1397"/>
        <v>0</v>
      </c>
      <c r="BV397" s="20">
        <f t="shared" si="1210"/>
        <v>1457.2380000000001</v>
      </c>
      <c r="BW397" s="20">
        <f t="shared" si="1397"/>
        <v>0</v>
      </c>
      <c r="BX397" s="20">
        <f t="shared" si="1397"/>
        <v>0</v>
      </c>
      <c r="BY397" s="20">
        <f t="shared" si="1111"/>
        <v>1457.2380000000001</v>
      </c>
      <c r="BZ397" s="20">
        <f t="shared" si="1112"/>
        <v>0</v>
      </c>
      <c r="CA397" s="20">
        <f t="shared" si="1397"/>
        <v>0</v>
      </c>
      <c r="CB397" s="20">
        <f t="shared" si="1113"/>
        <v>1457.2380000000001</v>
      </c>
      <c r="CC397" s="20">
        <f t="shared" si="1397"/>
        <v>0</v>
      </c>
      <c r="CD397" s="20">
        <f t="shared" si="1114"/>
        <v>1457.2380000000001</v>
      </c>
      <c r="CE397" s="20">
        <f t="shared" si="1397"/>
        <v>0</v>
      </c>
    </row>
    <row r="398" spans="1:83" x14ac:dyDescent="0.25">
      <c r="A398" s="10" t="s">
        <v>1219</v>
      </c>
      <c r="B398" s="19">
        <v>620</v>
      </c>
      <c r="C398" s="10"/>
      <c r="D398" s="10"/>
      <c r="E398" s="25" t="s">
        <v>616</v>
      </c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>
        <f>AT399</f>
        <v>0</v>
      </c>
      <c r="AU398" s="20">
        <f t="shared" si="1397"/>
        <v>0</v>
      </c>
      <c r="AV398" s="20">
        <f t="shared" si="1397"/>
        <v>0</v>
      </c>
      <c r="AW398" s="20">
        <f t="shared" si="1397"/>
        <v>0</v>
      </c>
      <c r="AX398" s="20">
        <f t="shared" si="1397"/>
        <v>0</v>
      </c>
      <c r="AY398" s="20">
        <f t="shared" si="1397"/>
        <v>0</v>
      </c>
      <c r="AZ398" s="20">
        <f t="shared" si="1281"/>
        <v>0</v>
      </c>
      <c r="BA398" s="20">
        <f t="shared" si="1282"/>
        <v>0</v>
      </c>
      <c r="BB398" s="20">
        <f t="shared" si="1283"/>
        <v>0</v>
      </c>
      <c r="BC398" s="20">
        <f t="shared" si="1397"/>
        <v>0</v>
      </c>
      <c r="BD398" s="20">
        <f t="shared" si="1284"/>
        <v>0</v>
      </c>
      <c r="BE398" s="20">
        <f t="shared" si="1397"/>
        <v>1457.2380000000001</v>
      </c>
      <c r="BF398" s="20">
        <f t="shared" si="1397"/>
        <v>0</v>
      </c>
      <c r="BG398" s="20">
        <f t="shared" si="1397"/>
        <v>0</v>
      </c>
      <c r="BH398" s="20">
        <f t="shared" si="1225"/>
        <v>1457.2380000000001</v>
      </c>
      <c r="BI398" s="20">
        <f t="shared" si="1226"/>
        <v>0</v>
      </c>
      <c r="BJ398" s="20">
        <f t="shared" si="1227"/>
        <v>0</v>
      </c>
      <c r="BK398" s="20">
        <f t="shared" si="1397"/>
        <v>0</v>
      </c>
      <c r="BL398" s="20">
        <f t="shared" si="1397"/>
        <v>0</v>
      </c>
      <c r="BM398" s="20">
        <f t="shared" si="1229"/>
        <v>1457.2380000000001</v>
      </c>
      <c r="BN398" s="20">
        <f t="shared" si="1230"/>
        <v>0</v>
      </c>
      <c r="BO398" s="20">
        <f t="shared" si="1397"/>
        <v>0</v>
      </c>
      <c r="BP398" s="20">
        <f t="shared" si="1397"/>
        <v>0</v>
      </c>
      <c r="BQ398" s="20">
        <f t="shared" si="1397"/>
        <v>0</v>
      </c>
      <c r="BR398" s="20">
        <f t="shared" si="1206"/>
        <v>1457.2380000000001</v>
      </c>
      <c r="BS398" s="20">
        <f t="shared" si="1207"/>
        <v>0</v>
      </c>
      <c r="BT398" s="20">
        <f t="shared" si="1208"/>
        <v>0</v>
      </c>
      <c r="BU398" s="20">
        <f t="shared" si="1397"/>
        <v>0</v>
      </c>
      <c r="BV398" s="20">
        <f t="shared" si="1210"/>
        <v>1457.2380000000001</v>
      </c>
      <c r="BW398" s="20">
        <f t="shared" si="1397"/>
        <v>0</v>
      </c>
      <c r="BX398" s="20">
        <f t="shared" si="1397"/>
        <v>0</v>
      </c>
      <c r="BY398" s="20">
        <f t="shared" si="1111"/>
        <v>1457.2380000000001</v>
      </c>
      <c r="BZ398" s="20">
        <f t="shared" si="1112"/>
        <v>0</v>
      </c>
      <c r="CA398" s="20">
        <f t="shared" si="1397"/>
        <v>0</v>
      </c>
      <c r="CB398" s="20">
        <f t="shared" si="1113"/>
        <v>1457.2380000000001</v>
      </c>
      <c r="CC398" s="20">
        <f t="shared" si="1397"/>
        <v>0</v>
      </c>
      <c r="CD398" s="20">
        <f t="shared" si="1114"/>
        <v>1457.2380000000001</v>
      </c>
      <c r="CE398" s="20">
        <f t="shared" si="1397"/>
        <v>0</v>
      </c>
    </row>
    <row r="399" spans="1:83" x14ac:dyDescent="0.25">
      <c r="A399" s="10" t="s">
        <v>1219</v>
      </c>
      <c r="B399" s="19">
        <v>620</v>
      </c>
      <c r="C399" s="10" t="s">
        <v>338</v>
      </c>
      <c r="D399" s="10" t="s">
        <v>332</v>
      </c>
      <c r="E399" s="25" t="s">
        <v>586</v>
      </c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>
        <v>0</v>
      </c>
      <c r="AU399" s="20">
        <v>0</v>
      </c>
      <c r="AV399" s="20">
        <v>0</v>
      </c>
      <c r="AW399" s="20"/>
      <c r="AX399" s="20"/>
      <c r="AY399" s="20"/>
      <c r="AZ399" s="20">
        <f t="shared" si="1281"/>
        <v>0</v>
      </c>
      <c r="BA399" s="20">
        <f t="shared" si="1282"/>
        <v>0</v>
      </c>
      <c r="BB399" s="20">
        <f t="shared" si="1283"/>
        <v>0</v>
      </c>
      <c r="BC399" s="20"/>
      <c r="BD399" s="20">
        <f t="shared" si="1284"/>
        <v>0</v>
      </c>
      <c r="BE399" s="20">
        <v>1457.2380000000001</v>
      </c>
      <c r="BF399" s="20"/>
      <c r="BG399" s="20"/>
      <c r="BH399" s="20">
        <f t="shared" si="1225"/>
        <v>1457.2380000000001</v>
      </c>
      <c r="BI399" s="20">
        <f t="shared" si="1226"/>
        <v>0</v>
      </c>
      <c r="BJ399" s="20">
        <f t="shared" si="1227"/>
        <v>0</v>
      </c>
      <c r="BK399" s="20"/>
      <c r="BL399" s="20"/>
      <c r="BM399" s="20">
        <f t="shared" si="1229"/>
        <v>1457.2380000000001</v>
      </c>
      <c r="BN399" s="20">
        <f t="shared" si="1230"/>
        <v>0</v>
      </c>
      <c r="BO399" s="20"/>
      <c r="BP399" s="20"/>
      <c r="BQ399" s="20"/>
      <c r="BR399" s="20">
        <f t="shared" si="1206"/>
        <v>1457.2380000000001</v>
      </c>
      <c r="BS399" s="20">
        <f t="shared" si="1207"/>
        <v>0</v>
      </c>
      <c r="BT399" s="20">
        <f t="shared" si="1208"/>
        <v>0</v>
      </c>
      <c r="BU399" s="20"/>
      <c r="BV399" s="20">
        <f t="shared" si="1210"/>
        <v>1457.2380000000001</v>
      </c>
      <c r="BW399" s="20"/>
      <c r="BX399" s="20"/>
      <c r="BY399" s="20">
        <f t="shared" si="1111"/>
        <v>1457.2380000000001</v>
      </c>
      <c r="BZ399" s="20">
        <f t="shared" si="1112"/>
        <v>0</v>
      </c>
      <c r="CA399" s="20"/>
      <c r="CB399" s="20">
        <f t="shared" si="1113"/>
        <v>1457.2380000000001</v>
      </c>
      <c r="CC399" s="20"/>
      <c r="CD399" s="20">
        <f t="shared" si="1114"/>
        <v>1457.2380000000001</v>
      </c>
      <c r="CE399" s="20"/>
    </row>
    <row r="400" spans="1:83" ht="47.25" x14ac:dyDescent="0.25">
      <c r="A400" s="10" t="s">
        <v>1257</v>
      </c>
      <c r="B400" s="19"/>
      <c r="C400" s="10"/>
      <c r="D400" s="10"/>
      <c r="E400" s="25" t="s">
        <v>1274</v>
      </c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>
        <f>BJ401</f>
        <v>0</v>
      </c>
      <c r="BK400" s="20"/>
      <c r="BL400" s="20"/>
      <c r="BM400" s="20">
        <f t="shared" ref="BM400:CE402" si="1398">BM401</f>
        <v>0</v>
      </c>
      <c r="BN400" s="20">
        <f t="shared" si="1398"/>
        <v>0</v>
      </c>
      <c r="BO400" s="20">
        <f t="shared" si="1398"/>
        <v>75</v>
      </c>
      <c r="BP400" s="20">
        <f t="shared" si="1398"/>
        <v>0</v>
      </c>
      <c r="BQ400" s="20">
        <f t="shared" si="1398"/>
        <v>0</v>
      </c>
      <c r="BR400" s="20">
        <f t="shared" si="1206"/>
        <v>75</v>
      </c>
      <c r="BS400" s="20">
        <f t="shared" si="1207"/>
        <v>0</v>
      </c>
      <c r="BT400" s="20">
        <f t="shared" si="1208"/>
        <v>0</v>
      </c>
      <c r="BU400" s="20">
        <f t="shared" si="1398"/>
        <v>0</v>
      </c>
      <c r="BV400" s="20">
        <f t="shared" si="1210"/>
        <v>75</v>
      </c>
      <c r="BW400" s="20">
        <f t="shared" si="1398"/>
        <v>0</v>
      </c>
      <c r="BX400" s="20">
        <f t="shared" si="1398"/>
        <v>0</v>
      </c>
      <c r="BY400" s="20">
        <f t="shared" ref="BY400:BY463" si="1399">BV400+BW400</f>
        <v>75</v>
      </c>
      <c r="BZ400" s="20">
        <f t="shared" ref="BZ400:BZ463" si="1400">BS400+BX400</f>
        <v>0</v>
      </c>
      <c r="CA400" s="20">
        <f t="shared" si="1398"/>
        <v>0</v>
      </c>
      <c r="CB400" s="20">
        <f t="shared" ref="CB400:CB463" si="1401">BY400+CA400</f>
        <v>75</v>
      </c>
      <c r="CC400" s="20">
        <f t="shared" si="1398"/>
        <v>0</v>
      </c>
      <c r="CD400" s="20">
        <f t="shared" ref="CD400:CD463" si="1402">CB400+CC400</f>
        <v>75</v>
      </c>
      <c r="CE400" s="20">
        <f t="shared" si="1398"/>
        <v>0</v>
      </c>
    </row>
    <row r="401" spans="1:83" ht="47.25" x14ac:dyDescent="0.25">
      <c r="A401" s="10" t="s">
        <v>1257</v>
      </c>
      <c r="B401" s="19">
        <v>600</v>
      </c>
      <c r="C401" s="10"/>
      <c r="D401" s="10"/>
      <c r="E401" s="25" t="s">
        <v>614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>
        <f>BJ402</f>
        <v>0</v>
      </c>
      <c r="BK401" s="20"/>
      <c r="BL401" s="20"/>
      <c r="BM401" s="20">
        <f t="shared" si="1398"/>
        <v>0</v>
      </c>
      <c r="BN401" s="20">
        <f t="shared" si="1398"/>
        <v>0</v>
      </c>
      <c r="BO401" s="20">
        <f t="shared" si="1398"/>
        <v>75</v>
      </c>
      <c r="BP401" s="20">
        <f t="shared" si="1398"/>
        <v>0</v>
      </c>
      <c r="BQ401" s="20">
        <f t="shared" si="1398"/>
        <v>0</v>
      </c>
      <c r="BR401" s="20">
        <f t="shared" si="1206"/>
        <v>75</v>
      </c>
      <c r="BS401" s="20">
        <f t="shared" si="1207"/>
        <v>0</v>
      </c>
      <c r="BT401" s="20">
        <f t="shared" si="1208"/>
        <v>0</v>
      </c>
      <c r="BU401" s="20">
        <f t="shared" si="1398"/>
        <v>0</v>
      </c>
      <c r="BV401" s="20">
        <f t="shared" si="1210"/>
        <v>75</v>
      </c>
      <c r="BW401" s="20">
        <f t="shared" si="1398"/>
        <v>0</v>
      </c>
      <c r="BX401" s="20">
        <f t="shared" si="1398"/>
        <v>0</v>
      </c>
      <c r="BY401" s="20">
        <f t="shared" si="1399"/>
        <v>75</v>
      </c>
      <c r="BZ401" s="20">
        <f t="shared" si="1400"/>
        <v>0</v>
      </c>
      <c r="CA401" s="20">
        <f t="shared" si="1398"/>
        <v>0</v>
      </c>
      <c r="CB401" s="20">
        <f t="shared" si="1401"/>
        <v>75</v>
      </c>
      <c r="CC401" s="20">
        <f t="shared" si="1398"/>
        <v>0</v>
      </c>
      <c r="CD401" s="20">
        <f t="shared" si="1402"/>
        <v>75</v>
      </c>
      <c r="CE401" s="20">
        <f t="shared" si="1398"/>
        <v>0</v>
      </c>
    </row>
    <row r="402" spans="1:83" x14ac:dyDescent="0.25">
      <c r="A402" s="10" t="s">
        <v>1257</v>
      </c>
      <c r="B402" s="19">
        <v>610</v>
      </c>
      <c r="C402" s="10"/>
      <c r="D402" s="10"/>
      <c r="E402" s="25" t="s">
        <v>615</v>
      </c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>
        <f>BJ403</f>
        <v>0</v>
      </c>
      <c r="BK402" s="20"/>
      <c r="BL402" s="20"/>
      <c r="BM402" s="20">
        <f t="shared" si="1398"/>
        <v>0</v>
      </c>
      <c r="BN402" s="20">
        <f t="shared" si="1398"/>
        <v>0</v>
      </c>
      <c r="BO402" s="20">
        <f t="shared" si="1398"/>
        <v>75</v>
      </c>
      <c r="BP402" s="20">
        <f t="shared" si="1398"/>
        <v>0</v>
      </c>
      <c r="BQ402" s="20">
        <f t="shared" si="1398"/>
        <v>0</v>
      </c>
      <c r="BR402" s="20">
        <f t="shared" si="1206"/>
        <v>75</v>
      </c>
      <c r="BS402" s="20">
        <f t="shared" si="1207"/>
        <v>0</v>
      </c>
      <c r="BT402" s="20">
        <f t="shared" si="1208"/>
        <v>0</v>
      </c>
      <c r="BU402" s="20">
        <f t="shared" si="1398"/>
        <v>0</v>
      </c>
      <c r="BV402" s="20">
        <f t="shared" si="1210"/>
        <v>75</v>
      </c>
      <c r="BW402" s="20">
        <f t="shared" si="1398"/>
        <v>0</v>
      </c>
      <c r="BX402" s="20">
        <f t="shared" si="1398"/>
        <v>0</v>
      </c>
      <c r="BY402" s="20">
        <f t="shared" si="1399"/>
        <v>75</v>
      </c>
      <c r="BZ402" s="20">
        <f t="shared" si="1400"/>
        <v>0</v>
      </c>
      <c r="CA402" s="20">
        <f t="shared" si="1398"/>
        <v>0</v>
      </c>
      <c r="CB402" s="20">
        <f t="shared" si="1401"/>
        <v>75</v>
      </c>
      <c r="CC402" s="20">
        <f t="shared" si="1398"/>
        <v>0</v>
      </c>
      <c r="CD402" s="20">
        <f t="shared" si="1402"/>
        <v>75</v>
      </c>
      <c r="CE402" s="20">
        <f t="shared" si="1398"/>
        <v>0</v>
      </c>
    </row>
    <row r="403" spans="1:83" x14ac:dyDescent="0.25">
      <c r="A403" s="10" t="s">
        <v>1257</v>
      </c>
      <c r="B403" s="19">
        <v>610</v>
      </c>
      <c r="C403" s="10" t="s">
        <v>338</v>
      </c>
      <c r="D403" s="10" t="s">
        <v>332</v>
      </c>
      <c r="E403" s="25" t="s">
        <v>586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>
        <v>0</v>
      </c>
      <c r="BK403" s="20"/>
      <c r="BL403" s="20"/>
      <c r="BM403" s="20">
        <v>0</v>
      </c>
      <c r="BN403" s="20">
        <v>0</v>
      </c>
      <c r="BO403" s="20">
        <v>75</v>
      </c>
      <c r="BP403" s="20"/>
      <c r="BQ403" s="20"/>
      <c r="BR403" s="20">
        <f t="shared" si="1206"/>
        <v>75</v>
      </c>
      <c r="BS403" s="20">
        <f t="shared" si="1207"/>
        <v>0</v>
      </c>
      <c r="BT403" s="20">
        <f t="shared" si="1208"/>
        <v>0</v>
      </c>
      <c r="BU403" s="20"/>
      <c r="BV403" s="20">
        <f t="shared" si="1210"/>
        <v>75</v>
      </c>
      <c r="BW403" s="20"/>
      <c r="BX403" s="20"/>
      <c r="BY403" s="20">
        <f t="shared" si="1399"/>
        <v>75</v>
      </c>
      <c r="BZ403" s="20">
        <f t="shared" si="1400"/>
        <v>0</v>
      </c>
      <c r="CA403" s="20"/>
      <c r="CB403" s="20">
        <f t="shared" si="1401"/>
        <v>75</v>
      </c>
      <c r="CC403" s="20"/>
      <c r="CD403" s="20">
        <f t="shared" si="1402"/>
        <v>75</v>
      </c>
      <c r="CE403" s="20"/>
    </row>
    <row r="404" spans="1:83" ht="63" x14ac:dyDescent="0.25">
      <c r="A404" s="10" t="s">
        <v>1256</v>
      </c>
      <c r="B404" s="19"/>
      <c r="C404" s="10"/>
      <c r="D404" s="10"/>
      <c r="E404" s="25" t="s">
        <v>1275</v>
      </c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>
        <f>BJ405</f>
        <v>0</v>
      </c>
      <c r="BK404" s="20"/>
      <c r="BL404" s="20"/>
      <c r="BM404" s="20">
        <f t="shared" ref="BM404:CE406" si="1403">BM405</f>
        <v>0</v>
      </c>
      <c r="BN404" s="20">
        <f t="shared" si="1403"/>
        <v>0</v>
      </c>
      <c r="BO404" s="20">
        <f t="shared" si="1403"/>
        <v>282.10899999999998</v>
      </c>
      <c r="BP404" s="20">
        <f t="shared" si="1403"/>
        <v>0</v>
      </c>
      <c r="BQ404" s="20">
        <f t="shared" si="1403"/>
        <v>0</v>
      </c>
      <c r="BR404" s="20">
        <f t="shared" si="1206"/>
        <v>282.10899999999998</v>
      </c>
      <c r="BS404" s="20">
        <f t="shared" si="1207"/>
        <v>0</v>
      </c>
      <c r="BT404" s="20">
        <f t="shared" si="1208"/>
        <v>0</v>
      </c>
      <c r="BU404" s="20">
        <f t="shared" si="1403"/>
        <v>0</v>
      </c>
      <c r="BV404" s="20">
        <f t="shared" si="1210"/>
        <v>282.10899999999998</v>
      </c>
      <c r="BW404" s="20">
        <f t="shared" si="1403"/>
        <v>0</v>
      </c>
      <c r="BX404" s="20">
        <f t="shared" si="1403"/>
        <v>0</v>
      </c>
      <c r="BY404" s="20">
        <f t="shared" si="1399"/>
        <v>282.10899999999998</v>
      </c>
      <c r="BZ404" s="20">
        <f t="shared" si="1400"/>
        <v>0</v>
      </c>
      <c r="CA404" s="20">
        <f t="shared" si="1403"/>
        <v>0</v>
      </c>
      <c r="CB404" s="20">
        <f t="shared" si="1401"/>
        <v>282.10899999999998</v>
      </c>
      <c r="CC404" s="20">
        <f t="shared" si="1403"/>
        <v>0</v>
      </c>
      <c r="CD404" s="20">
        <f t="shared" si="1402"/>
        <v>282.10899999999998</v>
      </c>
      <c r="CE404" s="20">
        <f t="shared" si="1403"/>
        <v>0</v>
      </c>
    </row>
    <row r="405" spans="1:83" ht="47.25" x14ac:dyDescent="0.25">
      <c r="A405" s="10" t="s">
        <v>1256</v>
      </c>
      <c r="B405" s="19">
        <v>600</v>
      </c>
      <c r="C405" s="10"/>
      <c r="D405" s="10"/>
      <c r="E405" s="25" t="s">
        <v>614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>
        <f>BJ406</f>
        <v>0</v>
      </c>
      <c r="BK405" s="20"/>
      <c r="BL405" s="20"/>
      <c r="BM405" s="20">
        <f t="shared" si="1403"/>
        <v>0</v>
      </c>
      <c r="BN405" s="20">
        <f t="shared" si="1403"/>
        <v>0</v>
      </c>
      <c r="BO405" s="20">
        <f t="shared" si="1403"/>
        <v>282.10899999999998</v>
      </c>
      <c r="BP405" s="20">
        <f t="shared" si="1403"/>
        <v>0</v>
      </c>
      <c r="BQ405" s="20">
        <f t="shared" si="1403"/>
        <v>0</v>
      </c>
      <c r="BR405" s="20">
        <f t="shared" si="1206"/>
        <v>282.10899999999998</v>
      </c>
      <c r="BS405" s="20">
        <f t="shared" si="1207"/>
        <v>0</v>
      </c>
      <c r="BT405" s="20">
        <f t="shared" si="1208"/>
        <v>0</v>
      </c>
      <c r="BU405" s="20">
        <f t="shared" si="1403"/>
        <v>0</v>
      </c>
      <c r="BV405" s="20">
        <f t="shared" si="1210"/>
        <v>282.10899999999998</v>
      </c>
      <c r="BW405" s="20">
        <f t="shared" si="1403"/>
        <v>0</v>
      </c>
      <c r="BX405" s="20">
        <f t="shared" si="1403"/>
        <v>0</v>
      </c>
      <c r="BY405" s="20">
        <f t="shared" si="1399"/>
        <v>282.10899999999998</v>
      </c>
      <c r="BZ405" s="20">
        <f t="shared" si="1400"/>
        <v>0</v>
      </c>
      <c r="CA405" s="20">
        <f t="shared" si="1403"/>
        <v>0</v>
      </c>
      <c r="CB405" s="20">
        <f t="shared" si="1401"/>
        <v>282.10899999999998</v>
      </c>
      <c r="CC405" s="20">
        <f t="shared" si="1403"/>
        <v>0</v>
      </c>
      <c r="CD405" s="20">
        <f t="shared" si="1402"/>
        <v>282.10899999999998</v>
      </c>
      <c r="CE405" s="20">
        <f t="shared" si="1403"/>
        <v>0</v>
      </c>
    </row>
    <row r="406" spans="1:83" x14ac:dyDescent="0.25">
      <c r="A406" s="10" t="s">
        <v>1256</v>
      </c>
      <c r="B406" s="19">
        <v>620</v>
      </c>
      <c r="C406" s="10"/>
      <c r="D406" s="10"/>
      <c r="E406" s="25" t="s">
        <v>616</v>
      </c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>
        <f>BJ407</f>
        <v>0</v>
      </c>
      <c r="BK406" s="20"/>
      <c r="BL406" s="20"/>
      <c r="BM406" s="20">
        <f t="shared" si="1403"/>
        <v>0</v>
      </c>
      <c r="BN406" s="20">
        <f t="shared" si="1403"/>
        <v>0</v>
      </c>
      <c r="BO406" s="20">
        <f t="shared" si="1403"/>
        <v>282.10899999999998</v>
      </c>
      <c r="BP406" s="20">
        <f t="shared" si="1403"/>
        <v>0</v>
      </c>
      <c r="BQ406" s="20">
        <f t="shared" si="1403"/>
        <v>0</v>
      </c>
      <c r="BR406" s="20">
        <f t="shared" si="1206"/>
        <v>282.10899999999998</v>
      </c>
      <c r="BS406" s="20">
        <f t="shared" si="1207"/>
        <v>0</v>
      </c>
      <c r="BT406" s="20">
        <f t="shared" si="1208"/>
        <v>0</v>
      </c>
      <c r="BU406" s="20">
        <f t="shared" si="1403"/>
        <v>0</v>
      </c>
      <c r="BV406" s="20">
        <f t="shared" si="1210"/>
        <v>282.10899999999998</v>
      </c>
      <c r="BW406" s="20">
        <f t="shared" si="1403"/>
        <v>0</v>
      </c>
      <c r="BX406" s="20">
        <f t="shared" si="1403"/>
        <v>0</v>
      </c>
      <c r="BY406" s="20">
        <f t="shared" si="1399"/>
        <v>282.10899999999998</v>
      </c>
      <c r="BZ406" s="20">
        <f t="shared" si="1400"/>
        <v>0</v>
      </c>
      <c r="CA406" s="20">
        <f t="shared" si="1403"/>
        <v>0</v>
      </c>
      <c r="CB406" s="20">
        <f t="shared" si="1401"/>
        <v>282.10899999999998</v>
      </c>
      <c r="CC406" s="20">
        <f t="shared" si="1403"/>
        <v>0</v>
      </c>
      <c r="CD406" s="20">
        <f t="shared" si="1402"/>
        <v>282.10899999999998</v>
      </c>
      <c r="CE406" s="20">
        <f t="shared" si="1403"/>
        <v>0</v>
      </c>
    </row>
    <row r="407" spans="1:83" x14ac:dyDescent="0.25">
      <c r="A407" s="10" t="s">
        <v>1256</v>
      </c>
      <c r="B407" s="19">
        <v>620</v>
      </c>
      <c r="C407" s="10" t="s">
        <v>338</v>
      </c>
      <c r="D407" s="10" t="s">
        <v>332</v>
      </c>
      <c r="E407" s="25" t="s">
        <v>586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>
        <v>0</v>
      </c>
      <c r="BK407" s="20"/>
      <c r="BL407" s="20"/>
      <c r="BM407" s="20">
        <v>0</v>
      </c>
      <c r="BN407" s="20">
        <v>0</v>
      </c>
      <c r="BO407" s="20">
        <v>282.10899999999998</v>
      </c>
      <c r="BP407" s="20"/>
      <c r="BQ407" s="20"/>
      <c r="BR407" s="20">
        <f t="shared" si="1206"/>
        <v>282.10899999999998</v>
      </c>
      <c r="BS407" s="20">
        <f t="shared" si="1207"/>
        <v>0</v>
      </c>
      <c r="BT407" s="20">
        <f t="shared" si="1208"/>
        <v>0</v>
      </c>
      <c r="BU407" s="20"/>
      <c r="BV407" s="20">
        <f t="shared" si="1210"/>
        <v>282.10899999999998</v>
      </c>
      <c r="BW407" s="20"/>
      <c r="BX407" s="20"/>
      <c r="BY407" s="20">
        <f t="shared" si="1399"/>
        <v>282.10899999999998</v>
      </c>
      <c r="BZ407" s="20">
        <f t="shared" si="1400"/>
        <v>0</v>
      </c>
      <c r="CA407" s="20"/>
      <c r="CB407" s="20">
        <f t="shared" si="1401"/>
        <v>282.10899999999998</v>
      </c>
      <c r="CC407" s="20"/>
      <c r="CD407" s="20">
        <f t="shared" si="1402"/>
        <v>282.10899999999998</v>
      </c>
      <c r="CE407" s="20"/>
    </row>
    <row r="408" spans="1:83" ht="47.25" x14ac:dyDescent="0.25">
      <c r="A408" s="10" t="s">
        <v>1302</v>
      </c>
      <c r="B408" s="19"/>
      <c r="C408" s="10"/>
      <c r="D408" s="10"/>
      <c r="E408" s="25" t="s">
        <v>1310</v>
      </c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>
        <f>BS409</f>
        <v>0</v>
      </c>
      <c r="BT408" s="20">
        <f t="shared" ref="BT408:CE410" si="1404">BT409</f>
        <v>0</v>
      </c>
      <c r="BU408" s="20">
        <f t="shared" si="1404"/>
        <v>0</v>
      </c>
      <c r="BV408" s="20">
        <f t="shared" si="1404"/>
        <v>0</v>
      </c>
      <c r="BW408" s="20">
        <f t="shared" si="1404"/>
        <v>61.19</v>
      </c>
      <c r="BX408" s="20">
        <f t="shared" si="1404"/>
        <v>0</v>
      </c>
      <c r="BY408" s="20">
        <f t="shared" si="1399"/>
        <v>61.19</v>
      </c>
      <c r="BZ408" s="20">
        <f t="shared" si="1400"/>
        <v>0</v>
      </c>
      <c r="CA408" s="20">
        <f t="shared" si="1404"/>
        <v>0</v>
      </c>
      <c r="CB408" s="20">
        <f t="shared" si="1401"/>
        <v>61.19</v>
      </c>
      <c r="CC408" s="20">
        <f t="shared" si="1404"/>
        <v>0</v>
      </c>
      <c r="CD408" s="20">
        <f t="shared" si="1402"/>
        <v>61.19</v>
      </c>
      <c r="CE408" s="20">
        <f t="shared" si="1404"/>
        <v>0</v>
      </c>
    </row>
    <row r="409" spans="1:83" ht="47.25" x14ac:dyDescent="0.25">
      <c r="A409" s="10" t="s">
        <v>1302</v>
      </c>
      <c r="B409" s="19">
        <v>600</v>
      </c>
      <c r="C409" s="10"/>
      <c r="D409" s="10"/>
      <c r="E409" s="25" t="s">
        <v>614</v>
      </c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>
        <f>BS410</f>
        <v>0</v>
      </c>
      <c r="BT409" s="20">
        <f t="shared" si="1404"/>
        <v>0</v>
      </c>
      <c r="BU409" s="20">
        <f t="shared" si="1404"/>
        <v>0</v>
      </c>
      <c r="BV409" s="20">
        <f t="shared" si="1404"/>
        <v>0</v>
      </c>
      <c r="BW409" s="20">
        <f t="shared" si="1404"/>
        <v>61.19</v>
      </c>
      <c r="BX409" s="20">
        <f t="shared" si="1404"/>
        <v>0</v>
      </c>
      <c r="BY409" s="20">
        <f t="shared" si="1399"/>
        <v>61.19</v>
      </c>
      <c r="BZ409" s="20">
        <f t="shared" si="1400"/>
        <v>0</v>
      </c>
      <c r="CA409" s="20">
        <f t="shared" si="1404"/>
        <v>0</v>
      </c>
      <c r="CB409" s="20">
        <f t="shared" si="1401"/>
        <v>61.19</v>
      </c>
      <c r="CC409" s="20">
        <f t="shared" si="1404"/>
        <v>0</v>
      </c>
      <c r="CD409" s="20">
        <f t="shared" si="1402"/>
        <v>61.19</v>
      </c>
      <c r="CE409" s="20">
        <f t="shared" si="1404"/>
        <v>0</v>
      </c>
    </row>
    <row r="410" spans="1:83" x14ac:dyDescent="0.25">
      <c r="A410" s="10" t="s">
        <v>1302</v>
      </c>
      <c r="B410" s="19">
        <v>620</v>
      </c>
      <c r="C410" s="10"/>
      <c r="D410" s="10"/>
      <c r="E410" s="25" t="s">
        <v>616</v>
      </c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>
        <f>BS411</f>
        <v>0</v>
      </c>
      <c r="BT410" s="20">
        <f t="shared" si="1404"/>
        <v>0</v>
      </c>
      <c r="BU410" s="20">
        <f t="shared" si="1404"/>
        <v>0</v>
      </c>
      <c r="BV410" s="20">
        <f t="shared" si="1404"/>
        <v>0</v>
      </c>
      <c r="BW410" s="20">
        <f t="shared" si="1404"/>
        <v>61.19</v>
      </c>
      <c r="BX410" s="20">
        <f t="shared" si="1404"/>
        <v>0</v>
      </c>
      <c r="BY410" s="20">
        <f t="shared" si="1399"/>
        <v>61.19</v>
      </c>
      <c r="BZ410" s="20">
        <f t="shared" si="1400"/>
        <v>0</v>
      </c>
      <c r="CA410" s="20">
        <f t="shared" si="1404"/>
        <v>0</v>
      </c>
      <c r="CB410" s="20">
        <f t="shared" si="1401"/>
        <v>61.19</v>
      </c>
      <c r="CC410" s="20">
        <f t="shared" si="1404"/>
        <v>0</v>
      </c>
      <c r="CD410" s="20">
        <f t="shared" si="1402"/>
        <v>61.19</v>
      </c>
      <c r="CE410" s="20">
        <f t="shared" si="1404"/>
        <v>0</v>
      </c>
    </row>
    <row r="411" spans="1:83" x14ac:dyDescent="0.25">
      <c r="A411" s="10" t="s">
        <v>1302</v>
      </c>
      <c r="B411" s="19">
        <v>620</v>
      </c>
      <c r="C411" s="10" t="s">
        <v>338</v>
      </c>
      <c r="D411" s="10" t="s">
        <v>332</v>
      </c>
      <c r="E411" s="25" t="s">
        <v>586</v>
      </c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>
        <v>0</v>
      </c>
      <c r="BT411" s="20">
        <v>0</v>
      </c>
      <c r="BU411" s="20"/>
      <c r="BV411" s="20">
        <v>0</v>
      </c>
      <c r="BW411" s="20">
        <f>42.63+18.56</f>
        <v>61.19</v>
      </c>
      <c r="BX411" s="20"/>
      <c r="BY411" s="20">
        <f t="shared" si="1399"/>
        <v>61.19</v>
      </c>
      <c r="BZ411" s="20">
        <f t="shared" si="1400"/>
        <v>0</v>
      </c>
      <c r="CA411" s="20"/>
      <c r="CB411" s="20">
        <f t="shared" si="1401"/>
        <v>61.19</v>
      </c>
      <c r="CC411" s="20"/>
      <c r="CD411" s="20">
        <f t="shared" si="1402"/>
        <v>61.19</v>
      </c>
      <c r="CE411" s="20"/>
    </row>
    <row r="412" spans="1:83" ht="94.5" x14ac:dyDescent="0.25">
      <c r="A412" s="10" t="s">
        <v>1291</v>
      </c>
      <c r="B412" s="19"/>
      <c r="C412" s="10"/>
      <c r="D412" s="10"/>
      <c r="E412" s="25" t="s">
        <v>1318</v>
      </c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>
        <f>BS413</f>
        <v>0</v>
      </c>
      <c r="BT412" s="20">
        <f t="shared" ref="BT412:CE414" si="1405">BT413</f>
        <v>0</v>
      </c>
      <c r="BU412" s="20">
        <f t="shared" si="1405"/>
        <v>0</v>
      </c>
      <c r="BV412" s="20">
        <f t="shared" si="1405"/>
        <v>0</v>
      </c>
      <c r="BW412" s="20">
        <f t="shared" si="1405"/>
        <v>2342.0079999999998</v>
      </c>
      <c r="BX412" s="20">
        <f t="shared" si="1405"/>
        <v>0</v>
      </c>
      <c r="BY412" s="20">
        <f t="shared" si="1399"/>
        <v>2342.0079999999998</v>
      </c>
      <c r="BZ412" s="20">
        <f t="shared" si="1400"/>
        <v>0</v>
      </c>
      <c r="CA412" s="20">
        <f t="shared" si="1405"/>
        <v>0</v>
      </c>
      <c r="CB412" s="20">
        <f t="shared" si="1401"/>
        <v>2342.0079999999998</v>
      </c>
      <c r="CC412" s="20">
        <f t="shared" si="1405"/>
        <v>0</v>
      </c>
      <c r="CD412" s="20">
        <f t="shared" si="1402"/>
        <v>2342.0079999999998</v>
      </c>
      <c r="CE412" s="20">
        <f t="shared" si="1405"/>
        <v>0</v>
      </c>
    </row>
    <row r="413" spans="1:83" ht="47.25" x14ac:dyDescent="0.25">
      <c r="A413" s="10" t="s">
        <v>1291</v>
      </c>
      <c r="B413" s="19">
        <v>600</v>
      </c>
      <c r="C413" s="10"/>
      <c r="D413" s="10"/>
      <c r="E413" s="25" t="s">
        <v>614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>
        <f>BS414</f>
        <v>0</v>
      </c>
      <c r="BT413" s="20">
        <f t="shared" si="1405"/>
        <v>0</v>
      </c>
      <c r="BU413" s="20">
        <f t="shared" si="1405"/>
        <v>0</v>
      </c>
      <c r="BV413" s="20">
        <f t="shared" si="1405"/>
        <v>0</v>
      </c>
      <c r="BW413" s="20">
        <f t="shared" si="1405"/>
        <v>2342.0079999999998</v>
      </c>
      <c r="BX413" s="20">
        <f t="shared" si="1405"/>
        <v>0</v>
      </c>
      <c r="BY413" s="20">
        <f t="shared" si="1399"/>
        <v>2342.0079999999998</v>
      </c>
      <c r="BZ413" s="20">
        <f t="shared" si="1400"/>
        <v>0</v>
      </c>
      <c r="CA413" s="20">
        <f t="shared" si="1405"/>
        <v>0</v>
      </c>
      <c r="CB413" s="20">
        <f t="shared" si="1401"/>
        <v>2342.0079999999998</v>
      </c>
      <c r="CC413" s="20">
        <f t="shared" si="1405"/>
        <v>0</v>
      </c>
      <c r="CD413" s="20">
        <f t="shared" si="1402"/>
        <v>2342.0079999999998</v>
      </c>
      <c r="CE413" s="20">
        <f t="shared" si="1405"/>
        <v>0</v>
      </c>
    </row>
    <row r="414" spans="1:83" x14ac:dyDescent="0.25">
      <c r="A414" s="10" t="s">
        <v>1291</v>
      </c>
      <c r="B414" s="19">
        <v>620</v>
      </c>
      <c r="C414" s="10"/>
      <c r="D414" s="10"/>
      <c r="E414" s="25" t="s">
        <v>616</v>
      </c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>
        <f>BS415</f>
        <v>0</v>
      </c>
      <c r="BT414" s="20">
        <f t="shared" si="1405"/>
        <v>0</v>
      </c>
      <c r="BU414" s="20">
        <f t="shared" si="1405"/>
        <v>0</v>
      </c>
      <c r="BV414" s="20">
        <f t="shared" si="1405"/>
        <v>0</v>
      </c>
      <c r="BW414" s="20">
        <f t="shared" si="1405"/>
        <v>2342.0079999999998</v>
      </c>
      <c r="BX414" s="20">
        <f t="shared" si="1405"/>
        <v>0</v>
      </c>
      <c r="BY414" s="20">
        <f t="shared" si="1399"/>
        <v>2342.0079999999998</v>
      </c>
      <c r="BZ414" s="20">
        <f t="shared" si="1400"/>
        <v>0</v>
      </c>
      <c r="CA414" s="20">
        <f t="shared" si="1405"/>
        <v>0</v>
      </c>
      <c r="CB414" s="20">
        <f t="shared" si="1401"/>
        <v>2342.0079999999998</v>
      </c>
      <c r="CC414" s="20">
        <f t="shared" si="1405"/>
        <v>0</v>
      </c>
      <c r="CD414" s="20">
        <f t="shared" si="1402"/>
        <v>2342.0079999999998</v>
      </c>
      <c r="CE414" s="20">
        <f t="shared" si="1405"/>
        <v>0</v>
      </c>
    </row>
    <row r="415" spans="1:83" x14ac:dyDescent="0.25">
      <c r="A415" s="10" t="s">
        <v>1291</v>
      </c>
      <c r="B415" s="19">
        <v>620</v>
      </c>
      <c r="C415" s="10" t="s">
        <v>338</v>
      </c>
      <c r="D415" s="10" t="s">
        <v>332</v>
      </c>
      <c r="E415" s="25" t="s">
        <v>586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>
        <v>0</v>
      </c>
      <c r="BT415" s="20">
        <v>0</v>
      </c>
      <c r="BU415" s="20"/>
      <c r="BV415" s="20">
        <v>0</v>
      </c>
      <c r="BW415" s="20">
        <f>343.247+1998.761</f>
        <v>2342.0079999999998</v>
      </c>
      <c r="BX415" s="20"/>
      <c r="BY415" s="20">
        <f t="shared" si="1399"/>
        <v>2342.0079999999998</v>
      </c>
      <c r="BZ415" s="20">
        <f t="shared" si="1400"/>
        <v>0</v>
      </c>
      <c r="CA415" s="20"/>
      <c r="CB415" s="20">
        <f t="shared" si="1401"/>
        <v>2342.0079999999998</v>
      </c>
      <c r="CC415" s="20"/>
      <c r="CD415" s="20">
        <f t="shared" si="1402"/>
        <v>2342.0079999999998</v>
      </c>
      <c r="CE415" s="20"/>
    </row>
    <row r="416" spans="1:83" ht="47.25" x14ac:dyDescent="0.25">
      <c r="A416" s="10" t="s">
        <v>1292</v>
      </c>
      <c r="B416" s="19"/>
      <c r="C416" s="10"/>
      <c r="D416" s="10"/>
      <c r="E416" s="25" t="s">
        <v>1321</v>
      </c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>
        <f>BS417</f>
        <v>0</v>
      </c>
      <c r="BT416" s="20">
        <f t="shared" ref="BT416:CE418" si="1406">BT417</f>
        <v>0</v>
      </c>
      <c r="BU416" s="20">
        <f t="shared" si="1406"/>
        <v>0</v>
      </c>
      <c r="BV416" s="20">
        <f t="shared" si="1406"/>
        <v>0</v>
      </c>
      <c r="BW416" s="20">
        <f t="shared" si="1406"/>
        <v>85</v>
      </c>
      <c r="BX416" s="20">
        <f t="shared" si="1406"/>
        <v>0</v>
      </c>
      <c r="BY416" s="20">
        <f t="shared" si="1399"/>
        <v>85</v>
      </c>
      <c r="BZ416" s="20">
        <f t="shared" si="1400"/>
        <v>0</v>
      </c>
      <c r="CA416" s="20">
        <f t="shared" si="1406"/>
        <v>0</v>
      </c>
      <c r="CB416" s="20">
        <f t="shared" si="1401"/>
        <v>85</v>
      </c>
      <c r="CC416" s="20">
        <f t="shared" si="1406"/>
        <v>0</v>
      </c>
      <c r="CD416" s="20">
        <f t="shared" si="1402"/>
        <v>85</v>
      </c>
      <c r="CE416" s="20">
        <f t="shared" si="1406"/>
        <v>0</v>
      </c>
    </row>
    <row r="417" spans="1:83" ht="47.25" x14ac:dyDescent="0.25">
      <c r="A417" s="10" t="s">
        <v>1292</v>
      </c>
      <c r="B417" s="19">
        <v>600</v>
      </c>
      <c r="C417" s="10"/>
      <c r="D417" s="10"/>
      <c r="E417" s="25" t="s">
        <v>614</v>
      </c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>
        <f>BS418</f>
        <v>0</v>
      </c>
      <c r="BT417" s="20">
        <f t="shared" si="1406"/>
        <v>0</v>
      </c>
      <c r="BU417" s="20">
        <f t="shared" si="1406"/>
        <v>0</v>
      </c>
      <c r="BV417" s="20">
        <f t="shared" si="1406"/>
        <v>0</v>
      </c>
      <c r="BW417" s="20">
        <f t="shared" si="1406"/>
        <v>85</v>
      </c>
      <c r="BX417" s="20">
        <f t="shared" si="1406"/>
        <v>0</v>
      </c>
      <c r="BY417" s="20">
        <f t="shared" si="1399"/>
        <v>85</v>
      </c>
      <c r="BZ417" s="20">
        <f t="shared" si="1400"/>
        <v>0</v>
      </c>
      <c r="CA417" s="20">
        <f t="shared" si="1406"/>
        <v>0</v>
      </c>
      <c r="CB417" s="20">
        <f t="shared" si="1401"/>
        <v>85</v>
      </c>
      <c r="CC417" s="20">
        <f t="shared" si="1406"/>
        <v>0</v>
      </c>
      <c r="CD417" s="20">
        <f t="shared" si="1402"/>
        <v>85</v>
      </c>
      <c r="CE417" s="20">
        <f t="shared" si="1406"/>
        <v>0</v>
      </c>
    </row>
    <row r="418" spans="1:83" x14ac:dyDescent="0.25">
      <c r="A418" s="10" t="s">
        <v>1292</v>
      </c>
      <c r="B418" s="19">
        <v>620</v>
      </c>
      <c r="C418" s="10"/>
      <c r="D418" s="10"/>
      <c r="E418" s="25" t="s">
        <v>616</v>
      </c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>
        <f>BS419</f>
        <v>0</v>
      </c>
      <c r="BT418" s="20">
        <f t="shared" si="1406"/>
        <v>0</v>
      </c>
      <c r="BU418" s="20">
        <f t="shared" si="1406"/>
        <v>0</v>
      </c>
      <c r="BV418" s="20">
        <f t="shared" si="1406"/>
        <v>0</v>
      </c>
      <c r="BW418" s="20">
        <f t="shared" si="1406"/>
        <v>85</v>
      </c>
      <c r="BX418" s="20">
        <f t="shared" si="1406"/>
        <v>0</v>
      </c>
      <c r="BY418" s="20">
        <f t="shared" si="1399"/>
        <v>85</v>
      </c>
      <c r="BZ418" s="20">
        <f t="shared" si="1400"/>
        <v>0</v>
      </c>
      <c r="CA418" s="20">
        <f t="shared" si="1406"/>
        <v>0</v>
      </c>
      <c r="CB418" s="20">
        <f t="shared" si="1401"/>
        <v>85</v>
      </c>
      <c r="CC418" s="20">
        <f t="shared" si="1406"/>
        <v>0</v>
      </c>
      <c r="CD418" s="20">
        <f t="shared" si="1402"/>
        <v>85</v>
      </c>
      <c r="CE418" s="20">
        <f t="shared" si="1406"/>
        <v>0</v>
      </c>
    </row>
    <row r="419" spans="1:83" x14ac:dyDescent="0.25">
      <c r="A419" s="10" t="s">
        <v>1292</v>
      </c>
      <c r="B419" s="19">
        <v>620</v>
      </c>
      <c r="C419" s="10" t="s">
        <v>338</v>
      </c>
      <c r="D419" s="10" t="s">
        <v>332</v>
      </c>
      <c r="E419" s="25" t="s">
        <v>586</v>
      </c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>
        <v>0</v>
      </c>
      <c r="BT419" s="20">
        <v>0</v>
      </c>
      <c r="BU419" s="20"/>
      <c r="BV419" s="20">
        <v>0</v>
      </c>
      <c r="BW419" s="20">
        <v>85</v>
      </c>
      <c r="BX419" s="20"/>
      <c r="BY419" s="20">
        <f t="shared" si="1399"/>
        <v>85</v>
      </c>
      <c r="BZ419" s="20">
        <f t="shared" si="1400"/>
        <v>0</v>
      </c>
      <c r="CA419" s="20"/>
      <c r="CB419" s="20">
        <f t="shared" si="1401"/>
        <v>85</v>
      </c>
      <c r="CC419" s="20"/>
      <c r="CD419" s="20">
        <f t="shared" si="1402"/>
        <v>85</v>
      </c>
      <c r="CE419" s="20"/>
    </row>
    <row r="420" spans="1:83" ht="31.5" x14ac:dyDescent="0.25">
      <c r="A420" s="10" t="s">
        <v>208</v>
      </c>
      <c r="B420" s="19"/>
      <c r="C420" s="10"/>
      <c r="D420" s="10"/>
      <c r="E420" s="25" t="s">
        <v>700</v>
      </c>
      <c r="F420" s="20">
        <f>F421</f>
        <v>2118.6999999999998</v>
      </c>
      <c r="G420" s="20">
        <f t="shared" ref="G420:CE422" si="1407">G421</f>
        <v>2118.6999999999998</v>
      </c>
      <c r="H420" s="20">
        <f t="shared" si="1407"/>
        <v>2118.6999999999998</v>
      </c>
      <c r="I420" s="20">
        <f t="shared" si="1407"/>
        <v>-1446.8</v>
      </c>
      <c r="J420" s="20">
        <f t="shared" si="1407"/>
        <v>-1446.8</v>
      </c>
      <c r="K420" s="20">
        <f t="shared" si="1407"/>
        <v>-1446.8</v>
      </c>
      <c r="L420" s="20">
        <f t="shared" si="1049"/>
        <v>671.89999999999986</v>
      </c>
      <c r="M420" s="20">
        <f t="shared" si="1050"/>
        <v>671.89999999999986</v>
      </c>
      <c r="N420" s="20">
        <f t="shared" si="1051"/>
        <v>671.89999999999986</v>
      </c>
      <c r="O420" s="20">
        <f t="shared" si="1407"/>
        <v>0</v>
      </c>
      <c r="P420" s="20">
        <f t="shared" si="1407"/>
        <v>0</v>
      </c>
      <c r="Q420" s="20">
        <f t="shared" si="1407"/>
        <v>0</v>
      </c>
      <c r="R420" s="20">
        <f t="shared" si="1350"/>
        <v>671.89999999999986</v>
      </c>
      <c r="S420" s="20">
        <f t="shared" si="1351"/>
        <v>671.89999999999986</v>
      </c>
      <c r="T420" s="20">
        <f t="shared" si="1352"/>
        <v>671.89999999999986</v>
      </c>
      <c r="U420" s="20">
        <f t="shared" si="1407"/>
        <v>374.88799999999998</v>
      </c>
      <c r="V420" s="20">
        <f t="shared" si="1353"/>
        <v>1046.7879999999998</v>
      </c>
      <c r="W420" s="20">
        <f t="shared" si="1407"/>
        <v>0</v>
      </c>
      <c r="X420" s="20">
        <f t="shared" si="1407"/>
        <v>0</v>
      </c>
      <c r="Y420" s="20">
        <f t="shared" si="1407"/>
        <v>0</v>
      </c>
      <c r="Z420" s="20">
        <f t="shared" si="1354"/>
        <v>1046.7879999999998</v>
      </c>
      <c r="AA420" s="20">
        <f t="shared" si="1355"/>
        <v>671.89999999999986</v>
      </c>
      <c r="AB420" s="20">
        <f t="shared" si="1356"/>
        <v>671.89999999999986</v>
      </c>
      <c r="AC420" s="20">
        <f t="shared" si="1407"/>
        <v>0</v>
      </c>
      <c r="AD420" s="20">
        <f t="shared" si="1407"/>
        <v>0</v>
      </c>
      <c r="AE420" s="20">
        <f t="shared" si="1407"/>
        <v>0</v>
      </c>
      <c r="AF420" s="20">
        <f t="shared" si="1357"/>
        <v>1046.7879999999998</v>
      </c>
      <c r="AG420" s="20">
        <f t="shared" si="1358"/>
        <v>671.89999999999986</v>
      </c>
      <c r="AH420" s="20">
        <f t="shared" si="1359"/>
        <v>671.89999999999986</v>
      </c>
      <c r="AI420" s="20">
        <f t="shared" si="1407"/>
        <v>0</v>
      </c>
      <c r="AJ420" s="20">
        <f t="shared" si="1360"/>
        <v>1046.7879999999998</v>
      </c>
      <c r="AK420" s="20">
        <f t="shared" si="1407"/>
        <v>0</v>
      </c>
      <c r="AL420" s="20">
        <f t="shared" si="1407"/>
        <v>0</v>
      </c>
      <c r="AM420" s="20">
        <f t="shared" si="1407"/>
        <v>0</v>
      </c>
      <c r="AN420" s="20">
        <f t="shared" si="1305"/>
        <v>1046.7879999999998</v>
      </c>
      <c r="AO420" s="20">
        <f t="shared" si="1306"/>
        <v>671.89999999999986</v>
      </c>
      <c r="AP420" s="20">
        <f t="shared" si="1307"/>
        <v>671.89999999999986</v>
      </c>
      <c r="AQ420" s="20">
        <f t="shared" si="1407"/>
        <v>0</v>
      </c>
      <c r="AR420" s="20">
        <f t="shared" si="1407"/>
        <v>0</v>
      </c>
      <c r="AS420" s="20">
        <f t="shared" si="1407"/>
        <v>0</v>
      </c>
      <c r="AT420" s="20">
        <f t="shared" si="1308"/>
        <v>1046.7879999999998</v>
      </c>
      <c r="AU420" s="20">
        <f t="shared" si="1309"/>
        <v>671.89999999999986</v>
      </c>
      <c r="AV420" s="20">
        <f t="shared" si="1310"/>
        <v>671.89999999999986</v>
      </c>
      <c r="AW420" s="20">
        <f t="shared" si="1407"/>
        <v>-86.048999999999978</v>
      </c>
      <c r="AX420" s="20">
        <f t="shared" si="1407"/>
        <v>-671.9</v>
      </c>
      <c r="AY420" s="20">
        <f t="shared" si="1407"/>
        <v>-671.9</v>
      </c>
      <c r="AZ420" s="20">
        <f t="shared" si="1281"/>
        <v>960.73899999999981</v>
      </c>
      <c r="BA420" s="20">
        <f t="shared" si="1282"/>
        <v>0</v>
      </c>
      <c r="BB420" s="20">
        <f t="shared" si="1283"/>
        <v>0</v>
      </c>
      <c r="BC420" s="20">
        <f t="shared" si="1407"/>
        <v>0</v>
      </c>
      <c r="BD420" s="20">
        <f t="shared" si="1284"/>
        <v>960.73899999999981</v>
      </c>
      <c r="BE420" s="20">
        <f t="shared" si="1407"/>
        <v>0</v>
      </c>
      <c r="BF420" s="20">
        <f t="shared" si="1407"/>
        <v>0</v>
      </c>
      <c r="BG420" s="20">
        <f t="shared" si="1407"/>
        <v>0</v>
      </c>
      <c r="BH420" s="20">
        <f t="shared" si="1225"/>
        <v>960.73899999999981</v>
      </c>
      <c r="BI420" s="20">
        <f t="shared" si="1226"/>
        <v>0</v>
      </c>
      <c r="BJ420" s="20">
        <f t="shared" si="1227"/>
        <v>0</v>
      </c>
      <c r="BK420" s="20">
        <f t="shared" si="1407"/>
        <v>0</v>
      </c>
      <c r="BL420" s="20">
        <f t="shared" si="1407"/>
        <v>0</v>
      </c>
      <c r="BM420" s="20">
        <f t="shared" si="1229"/>
        <v>960.73899999999981</v>
      </c>
      <c r="BN420" s="20">
        <f t="shared" si="1230"/>
        <v>0</v>
      </c>
      <c r="BO420" s="20">
        <f t="shared" si="1407"/>
        <v>0</v>
      </c>
      <c r="BP420" s="20">
        <f t="shared" si="1407"/>
        <v>0</v>
      </c>
      <c r="BQ420" s="20">
        <f t="shared" si="1407"/>
        <v>0</v>
      </c>
      <c r="BR420" s="20">
        <f t="shared" si="1206"/>
        <v>960.73899999999981</v>
      </c>
      <c r="BS420" s="20">
        <f t="shared" si="1207"/>
        <v>0</v>
      </c>
      <c r="BT420" s="20">
        <f t="shared" si="1208"/>
        <v>0</v>
      </c>
      <c r="BU420" s="20">
        <f t="shared" si="1407"/>
        <v>0</v>
      </c>
      <c r="BV420" s="20">
        <f t="shared" si="1210"/>
        <v>960.73899999999981</v>
      </c>
      <c r="BW420" s="20">
        <f t="shared" si="1407"/>
        <v>0</v>
      </c>
      <c r="BX420" s="20">
        <f t="shared" si="1407"/>
        <v>0</v>
      </c>
      <c r="BY420" s="20">
        <f t="shared" si="1399"/>
        <v>960.73899999999981</v>
      </c>
      <c r="BZ420" s="20">
        <f t="shared" si="1400"/>
        <v>0</v>
      </c>
      <c r="CA420" s="20">
        <f t="shared" si="1407"/>
        <v>0</v>
      </c>
      <c r="CB420" s="20">
        <f t="shared" si="1401"/>
        <v>960.73899999999981</v>
      </c>
      <c r="CC420" s="20">
        <f t="shared" si="1407"/>
        <v>0</v>
      </c>
      <c r="CD420" s="20">
        <f t="shared" si="1402"/>
        <v>960.73899999999981</v>
      </c>
      <c r="CE420" s="20">
        <f t="shared" si="1407"/>
        <v>0</v>
      </c>
    </row>
    <row r="421" spans="1:83" x14ac:dyDescent="0.25">
      <c r="A421" s="10" t="s">
        <v>208</v>
      </c>
      <c r="B421" s="19">
        <v>800</v>
      </c>
      <c r="C421" s="10"/>
      <c r="D421" s="10"/>
      <c r="E421" s="25" t="s">
        <v>618</v>
      </c>
      <c r="F421" s="20">
        <f>F422</f>
        <v>2118.6999999999998</v>
      </c>
      <c r="G421" s="20">
        <f t="shared" si="1407"/>
        <v>2118.6999999999998</v>
      </c>
      <c r="H421" s="20">
        <f t="shared" si="1407"/>
        <v>2118.6999999999998</v>
      </c>
      <c r="I421" s="20">
        <f t="shared" si="1407"/>
        <v>-1446.8</v>
      </c>
      <c r="J421" s="20">
        <f t="shared" si="1407"/>
        <v>-1446.8</v>
      </c>
      <c r="K421" s="20">
        <f t="shared" si="1407"/>
        <v>-1446.8</v>
      </c>
      <c r="L421" s="20">
        <f t="shared" si="1049"/>
        <v>671.89999999999986</v>
      </c>
      <c r="M421" s="20">
        <f t="shared" si="1050"/>
        <v>671.89999999999986</v>
      </c>
      <c r="N421" s="20">
        <f t="shared" si="1051"/>
        <v>671.89999999999986</v>
      </c>
      <c r="O421" s="20">
        <f t="shared" si="1407"/>
        <v>0</v>
      </c>
      <c r="P421" s="20">
        <f t="shared" si="1407"/>
        <v>0</v>
      </c>
      <c r="Q421" s="20">
        <f t="shared" si="1407"/>
        <v>0</v>
      </c>
      <c r="R421" s="20">
        <f t="shared" si="1350"/>
        <v>671.89999999999986</v>
      </c>
      <c r="S421" s="20">
        <f t="shared" si="1351"/>
        <v>671.89999999999986</v>
      </c>
      <c r="T421" s="20">
        <f t="shared" si="1352"/>
        <v>671.89999999999986</v>
      </c>
      <c r="U421" s="20">
        <f t="shared" si="1407"/>
        <v>374.88799999999998</v>
      </c>
      <c r="V421" s="20">
        <f t="shared" si="1353"/>
        <v>1046.7879999999998</v>
      </c>
      <c r="W421" s="20">
        <f t="shared" si="1407"/>
        <v>0</v>
      </c>
      <c r="X421" s="20">
        <f t="shared" si="1407"/>
        <v>0</v>
      </c>
      <c r="Y421" s="20">
        <f t="shared" si="1407"/>
        <v>0</v>
      </c>
      <c r="Z421" s="20">
        <f t="shared" si="1354"/>
        <v>1046.7879999999998</v>
      </c>
      <c r="AA421" s="20">
        <f t="shared" si="1355"/>
        <v>671.89999999999986</v>
      </c>
      <c r="AB421" s="20">
        <f t="shared" si="1356"/>
        <v>671.89999999999986</v>
      </c>
      <c r="AC421" s="20">
        <f t="shared" si="1407"/>
        <v>0</v>
      </c>
      <c r="AD421" s="20">
        <f t="shared" si="1407"/>
        <v>0</v>
      </c>
      <c r="AE421" s="20">
        <f t="shared" si="1407"/>
        <v>0</v>
      </c>
      <c r="AF421" s="20">
        <f t="shared" si="1357"/>
        <v>1046.7879999999998</v>
      </c>
      <c r="AG421" s="20">
        <f t="shared" si="1358"/>
        <v>671.89999999999986</v>
      </c>
      <c r="AH421" s="20">
        <f t="shared" si="1359"/>
        <v>671.89999999999986</v>
      </c>
      <c r="AI421" s="20">
        <f t="shared" si="1407"/>
        <v>0</v>
      </c>
      <c r="AJ421" s="20">
        <f t="shared" si="1360"/>
        <v>1046.7879999999998</v>
      </c>
      <c r="AK421" s="20">
        <f t="shared" si="1407"/>
        <v>0</v>
      </c>
      <c r="AL421" s="20">
        <f t="shared" si="1407"/>
        <v>0</v>
      </c>
      <c r="AM421" s="20">
        <f t="shared" si="1407"/>
        <v>0</v>
      </c>
      <c r="AN421" s="20">
        <f t="shared" si="1305"/>
        <v>1046.7879999999998</v>
      </c>
      <c r="AO421" s="20">
        <f t="shared" si="1306"/>
        <v>671.89999999999986</v>
      </c>
      <c r="AP421" s="20">
        <f t="shared" si="1307"/>
        <v>671.89999999999986</v>
      </c>
      <c r="AQ421" s="20">
        <f t="shared" si="1407"/>
        <v>0</v>
      </c>
      <c r="AR421" s="20">
        <f t="shared" si="1407"/>
        <v>0</v>
      </c>
      <c r="AS421" s="20">
        <f t="shared" si="1407"/>
        <v>0</v>
      </c>
      <c r="AT421" s="20">
        <f t="shared" si="1308"/>
        <v>1046.7879999999998</v>
      </c>
      <c r="AU421" s="20">
        <f t="shared" si="1309"/>
        <v>671.89999999999986</v>
      </c>
      <c r="AV421" s="20">
        <f t="shared" si="1310"/>
        <v>671.89999999999986</v>
      </c>
      <c r="AW421" s="20">
        <f t="shared" si="1407"/>
        <v>-86.048999999999978</v>
      </c>
      <c r="AX421" s="20">
        <f t="shared" si="1407"/>
        <v>-671.9</v>
      </c>
      <c r="AY421" s="20">
        <f t="shared" si="1407"/>
        <v>-671.9</v>
      </c>
      <c r="AZ421" s="20">
        <f t="shared" si="1281"/>
        <v>960.73899999999981</v>
      </c>
      <c r="BA421" s="20">
        <f t="shared" si="1282"/>
        <v>0</v>
      </c>
      <c r="BB421" s="20">
        <f t="shared" si="1283"/>
        <v>0</v>
      </c>
      <c r="BC421" s="20">
        <f t="shared" si="1407"/>
        <v>0</v>
      </c>
      <c r="BD421" s="20">
        <f t="shared" si="1284"/>
        <v>960.73899999999981</v>
      </c>
      <c r="BE421" s="20">
        <f t="shared" si="1407"/>
        <v>0</v>
      </c>
      <c r="BF421" s="20">
        <f t="shared" si="1407"/>
        <v>0</v>
      </c>
      <c r="BG421" s="20">
        <f t="shared" si="1407"/>
        <v>0</v>
      </c>
      <c r="BH421" s="20">
        <f t="shared" si="1225"/>
        <v>960.73899999999981</v>
      </c>
      <c r="BI421" s="20">
        <f t="shared" si="1226"/>
        <v>0</v>
      </c>
      <c r="BJ421" s="20">
        <f t="shared" si="1227"/>
        <v>0</v>
      </c>
      <c r="BK421" s="20">
        <f t="shared" si="1407"/>
        <v>0</v>
      </c>
      <c r="BL421" s="20">
        <f t="shared" si="1407"/>
        <v>0</v>
      </c>
      <c r="BM421" s="20">
        <f t="shared" si="1229"/>
        <v>960.73899999999981</v>
      </c>
      <c r="BN421" s="20">
        <f t="shared" si="1230"/>
        <v>0</v>
      </c>
      <c r="BO421" s="20">
        <f t="shared" si="1407"/>
        <v>0</v>
      </c>
      <c r="BP421" s="20">
        <f t="shared" si="1407"/>
        <v>0</v>
      </c>
      <c r="BQ421" s="20">
        <f t="shared" si="1407"/>
        <v>0</v>
      </c>
      <c r="BR421" s="20">
        <f t="shared" si="1206"/>
        <v>960.73899999999981</v>
      </c>
      <c r="BS421" s="20">
        <f t="shared" si="1207"/>
        <v>0</v>
      </c>
      <c r="BT421" s="20">
        <f t="shared" si="1208"/>
        <v>0</v>
      </c>
      <c r="BU421" s="20">
        <f t="shared" si="1407"/>
        <v>0</v>
      </c>
      <c r="BV421" s="20">
        <f t="shared" si="1210"/>
        <v>960.73899999999981</v>
      </c>
      <c r="BW421" s="20">
        <f t="shared" si="1407"/>
        <v>0</v>
      </c>
      <c r="BX421" s="20">
        <f t="shared" si="1407"/>
        <v>0</v>
      </c>
      <c r="BY421" s="20">
        <f t="shared" si="1399"/>
        <v>960.73899999999981</v>
      </c>
      <c r="BZ421" s="20">
        <f t="shared" si="1400"/>
        <v>0</v>
      </c>
      <c r="CA421" s="20">
        <f t="shared" si="1407"/>
        <v>0</v>
      </c>
      <c r="CB421" s="20">
        <f t="shared" si="1401"/>
        <v>960.73899999999981</v>
      </c>
      <c r="CC421" s="20">
        <f t="shared" si="1407"/>
        <v>0</v>
      </c>
      <c r="CD421" s="20">
        <f t="shared" si="1402"/>
        <v>960.73899999999981</v>
      </c>
      <c r="CE421" s="20">
        <f t="shared" si="1407"/>
        <v>0</v>
      </c>
    </row>
    <row r="422" spans="1:83" x14ac:dyDescent="0.25">
      <c r="A422" s="10" t="s">
        <v>208</v>
      </c>
      <c r="B422" s="19">
        <v>850</v>
      </c>
      <c r="C422" s="10"/>
      <c r="D422" s="10"/>
      <c r="E422" s="25" t="s">
        <v>621</v>
      </c>
      <c r="F422" s="20">
        <f>F423</f>
        <v>2118.6999999999998</v>
      </c>
      <c r="G422" s="20">
        <f t="shared" si="1407"/>
        <v>2118.6999999999998</v>
      </c>
      <c r="H422" s="20">
        <f t="shared" si="1407"/>
        <v>2118.6999999999998</v>
      </c>
      <c r="I422" s="20">
        <f t="shared" si="1407"/>
        <v>-1446.8</v>
      </c>
      <c r="J422" s="20">
        <f t="shared" si="1407"/>
        <v>-1446.8</v>
      </c>
      <c r="K422" s="20">
        <f t="shared" si="1407"/>
        <v>-1446.8</v>
      </c>
      <c r="L422" s="20">
        <f t="shared" si="1049"/>
        <v>671.89999999999986</v>
      </c>
      <c r="M422" s="20">
        <f t="shared" si="1050"/>
        <v>671.89999999999986</v>
      </c>
      <c r="N422" s="20">
        <f t="shared" si="1051"/>
        <v>671.89999999999986</v>
      </c>
      <c r="O422" s="20">
        <f t="shared" si="1407"/>
        <v>0</v>
      </c>
      <c r="P422" s="20">
        <f t="shared" si="1407"/>
        <v>0</v>
      </c>
      <c r="Q422" s="20">
        <f t="shared" si="1407"/>
        <v>0</v>
      </c>
      <c r="R422" s="20">
        <f t="shared" si="1350"/>
        <v>671.89999999999986</v>
      </c>
      <c r="S422" s="20">
        <f t="shared" si="1351"/>
        <v>671.89999999999986</v>
      </c>
      <c r="T422" s="20">
        <f t="shared" si="1352"/>
        <v>671.89999999999986</v>
      </c>
      <c r="U422" s="20">
        <f t="shared" si="1407"/>
        <v>374.88799999999998</v>
      </c>
      <c r="V422" s="20">
        <f t="shared" si="1353"/>
        <v>1046.7879999999998</v>
      </c>
      <c r="W422" s="20">
        <f t="shared" si="1407"/>
        <v>0</v>
      </c>
      <c r="X422" s="20">
        <f t="shared" si="1407"/>
        <v>0</v>
      </c>
      <c r="Y422" s="20">
        <f t="shared" si="1407"/>
        <v>0</v>
      </c>
      <c r="Z422" s="20">
        <f t="shared" si="1354"/>
        <v>1046.7879999999998</v>
      </c>
      <c r="AA422" s="20">
        <f t="shared" si="1355"/>
        <v>671.89999999999986</v>
      </c>
      <c r="AB422" s="20">
        <f t="shared" si="1356"/>
        <v>671.89999999999986</v>
      </c>
      <c r="AC422" s="20">
        <f t="shared" si="1407"/>
        <v>0</v>
      </c>
      <c r="AD422" s="20">
        <f t="shared" si="1407"/>
        <v>0</v>
      </c>
      <c r="AE422" s="20">
        <f t="shared" si="1407"/>
        <v>0</v>
      </c>
      <c r="AF422" s="20">
        <f t="shared" si="1357"/>
        <v>1046.7879999999998</v>
      </c>
      <c r="AG422" s="20">
        <f t="shared" si="1358"/>
        <v>671.89999999999986</v>
      </c>
      <c r="AH422" s="20">
        <f t="shared" si="1359"/>
        <v>671.89999999999986</v>
      </c>
      <c r="AI422" s="20">
        <f t="shared" si="1407"/>
        <v>0</v>
      </c>
      <c r="AJ422" s="20">
        <f t="shared" si="1360"/>
        <v>1046.7879999999998</v>
      </c>
      <c r="AK422" s="20">
        <f t="shared" si="1407"/>
        <v>0</v>
      </c>
      <c r="AL422" s="20">
        <f t="shared" si="1407"/>
        <v>0</v>
      </c>
      <c r="AM422" s="20">
        <f t="shared" si="1407"/>
        <v>0</v>
      </c>
      <c r="AN422" s="20">
        <f t="shared" si="1305"/>
        <v>1046.7879999999998</v>
      </c>
      <c r="AO422" s="20">
        <f t="shared" si="1306"/>
        <v>671.89999999999986</v>
      </c>
      <c r="AP422" s="20">
        <f t="shared" si="1307"/>
        <v>671.89999999999986</v>
      </c>
      <c r="AQ422" s="20">
        <f t="shared" si="1407"/>
        <v>0</v>
      </c>
      <c r="AR422" s="20">
        <f t="shared" si="1407"/>
        <v>0</v>
      </c>
      <c r="AS422" s="20">
        <f t="shared" si="1407"/>
        <v>0</v>
      </c>
      <c r="AT422" s="20">
        <f t="shared" si="1308"/>
        <v>1046.7879999999998</v>
      </c>
      <c r="AU422" s="20">
        <f t="shared" si="1309"/>
        <v>671.89999999999986</v>
      </c>
      <c r="AV422" s="20">
        <f t="shared" si="1310"/>
        <v>671.89999999999986</v>
      </c>
      <c r="AW422" s="20">
        <f t="shared" si="1407"/>
        <v>-86.048999999999978</v>
      </c>
      <c r="AX422" s="20">
        <f t="shared" si="1407"/>
        <v>-671.9</v>
      </c>
      <c r="AY422" s="20">
        <f t="shared" si="1407"/>
        <v>-671.9</v>
      </c>
      <c r="AZ422" s="20">
        <f t="shared" si="1281"/>
        <v>960.73899999999981</v>
      </c>
      <c r="BA422" s="20">
        <f t="shared" si="1282"/>
        <v>0</v>
      </c>
      <c r="BB422" s="20">
        <f t="shared" si="1283"/>
        <v>0</v>
      </c>
      <c r="BC422" s="20">
        <f t="shared" si="1407"/>
        <v>0</v>
      </c>
      <c r="BD422" s="20">
        <f t="shared" si="1284"/>
        <v>960.73899999999981</v>
      </c>
      <c r="BE422" s="20">
        <f t="shared" si="1407"/>
        <v>0</v>
      </c>
      <c r="BF422" s="20">
        <f t="shared" si="1407"/>
        <v>0</v>
      </c>
      <c r="BG422" s="20">
        <f t="shared" si="1407"/>
        <v>0</v>
      </c>
      <c r="BH422" s="20">
        <f t="shared" si="1225"/>
        <v>960.73899999999981</v>
      </c>
      <c r="BI422" s="20">
        <f t="shared" si="1226"/>
        <v>0</v>
      </c>
      <c r="BJ422" s="20">
        <f t="shared" si="1227"/>
        <v>0</v>
      </c>
      <c r="BK422" s="20">
        <f t="shared" si="1407"/>
        <v>0</v>
      </c>
      <c r="BL422" s="20">
        <f t="shared" si="1407"/>
        <v>0</v>
      </c>
      <c r="BM422" s="20">
        <f t="shared" si="1229"/>
        <v>960.73899999999981</v>
      </c>
      <c r="BN422" s="20">
        <f t="shared" si="1230"/>
        <v>0</v>
      </c>
      <c r="BO422" s="20">
        <f t="shared" si="1407"/>
        <v>0</v>
      </c>
      <c r="BP422" s="20">
        <f t="shared" si="1407"/>
        <v>0</v>
      </c>
      <c r="BQ422" s="20">
        <f t="shared" si="1407"/>
        <v>0</v>
      </c>
      <c r="BR422" s="20">
        <f t="shared" si="1206"/>
        <v>960.73899999999981</v>
      </c>
      <c r="BS422" s="20">
        <f t="shared" si="1207"/>
        <v>0</v>
      </c>
      <c r="BT422" s="20">
        <f t="shared" si="1208"/>
        <v>0</v>
      </c>
      <c r="BU422" s="20">
        <f t="shared" si="1407"/>
        <v>0</v>
      </c>
      <c r="BV422" s="20">
        <f t="shared" si="1210"/>
        <v>960.73899999999981</v>
      </c>
      <c r="BW422" s="20">
        <f t="shared" si="1407"/>
        <v>0</v>
      </c>
      <c r="BX422" s="20">
        <f t="shared" si="1407"/>
        <v>0</v>
      </c>
      <c r="BY422" s="20">
        <f t="shared" si="1399"/>
        <v>960.73899999999981</v>
      </c>
      <c r="BZ422" s="20">
        <f t="shared" si="1400"/>
        <v>0</v>
      </c>
      <c r="CA422" s="20">
        <f t="shared" si="1407"/>
        <v>0</v>
      </c>
      <c r="CB422" s="20">
        <f t="shared" si="1401"/>
        <v>960.73899999999981</v>
      </c>
      <c r="CC422" s="20">
        <f t="shared" si="1407"/>
        <v>0</v>
      </c>
      <c r="CD422" s="20">
        <f t="shared" si="1402"/>
        <v>960.73899999999981</v>
      </c>
      <c r="CE422" s="20">
        <f t="shared" si="1407"/>
        <v>0</v>
      </c>
    </row>
    <row r="423" spans="1:83" x14ac:dyDescent="0.25">
      <c r="A423" s="10" t="s">
        <v>208</v>
      </c>
      <c r="B423" s="19">
        <v>850</v>
      </c>
      <c r="C423" s="10" t="s">
        <v>339</v>
      </c>
      <c r="D423" s="10" t="s">
        <v>332</v>
      </c>
      <c r="E423" s="25" t="s">
        <v>596</v>
      </c>
      <c r="F423" s="20">
        <v>2118.6999999999998</v>
      </c>
      <c r="G423" s="20">
        <v>2118.6999999999998</v>
      </c>
      <c r="H423" s="20">
        <v>2118.6999999999998</v>
      </c>
      <c r="I423" s="20">
        <v>-1446.8</v>
      </c>
      <c r="J423" s="20">
        <v>-1446.8</v>
      </c>
      <c r="K423" s="20">
        <v>-1446.8</v>
      </c>
      <c r="L423" s="20">
        <f t="shared" si="1049"/>
        <v>671.89999999999986</v>
      </c>
      <c r="M423" s="20">
        <f t="shared" si="1050"/>
        <v>671.89999999999986</v>
      </c>
      <c r="N423" s="20">
        <f t="shared" si="1051"/>
        <v>671.89999999999986</v>
      </c>
      <c r="O423" s="20"/>
      <c r="P423" s="20"/>
      <c r="Q423" s="20"/>
      <c r="R423" s="20">
        <f t="shared" si="1350"/>
        <v>671.89999999999986</v>
      </c>
      <c r="S423" s="20">
        <f t="shared" si="1351"/>
        <v>671.89999999999986</v>
      </c>
      <c r="T423" s="20">
        <f t="shared" si="1352"/>
        <v>671.89999999999986</v>
      </c>
      <c r="U423" s="20">
        <v>374.88799999999998</v>
      </c>
      <c r="V423" s="20">
        <f t="shared" si="1353"/>
        <v>1046.7879999999998</v>
      </c>
      <c r="W423" s="20"/>
      <c r="X423" s="20"/>
      <c r="Y423" s="20"/>
      <c r="Z423" s="20">
        <f t="shared" si="1354"/>
        <v>1046.7879999999998</v>
      </c>
      <c r="AA423" s="20">
        <f t="shared" si="1355"/>
        <v>671.89999999999986</v>
      </c>
      <c r="AB423" s="20">
        <f t="shared" si="1356"/>
        <v>671.89999999999986</v>
      </c>
      <c r="AC423" s="20"/>
      <c r="AD423" s="20"/>
      <c r="AE423" s="20"/>
      <c r="AF423" s="20">
        <f t="shared" si="1357"/>
        <v>1046.7879999999998</v>
      </c>
      <c r="AG423" s="20">
        <f t="shared" si="1358"/>
        <v>671.89999999999986</v>
      </c>
      <c r="AH423" s="20">
        <f t="shared" si="1359"/>
        <v>671.89999999999986</v>
      </c>
      <c r="AI423" s="20"/>
      <c r="AJ423" s="20">
        <f t="shared" si="1360"/>
        <v>1046.7879999999998</v>
      </c>
      <c r="AK423" s="20"/>
      <c r="AL423" s="20"/>
      <c r="AM423" s="20"/>
      <c r="AN423" s="20">
        <f t="shared" si="1305"/>
        <v>1046.7879999999998</v>
      </c>
      <c r="AO423" s="20">
        <f t="shared" si="1306"/>
        <v>671.89999999999986</v>
      </c>
      <c r="AP423" s="20">
        <f t="shared" si="1307"/>
        <v>671.89999999999986</v>
      </c>
      <c r="AQ423" s="20"/>
      <c r="AR423" s="20"/>
      <c r="AS423" s="20"/>
      <c r="AT423" s="20">
        <f t="shared" si="1308"/>
        <v>1046.7879999999998</v>
      </c>
      <c r="AU423" s="20">
        <f t="shared" si="1309"/>
        <v>671.89999999999986</v>
      </c>
      <c r="AV423" s="20">
        <f t="shared" si="1310"/>
        <v>671.89999999999986</v>
      </c>
      <c r="AW423" s="20">
        <f>-335.974+249.925</f>
        <v>-86.048999999999978</v>
      </c>
      <c r="AX423" s="20">
        <v>-671.9</v>
      </c>
      <c r="AY423" s="20">
        <v>-671.9</v>
      </c>
      <c r="AZ423" s="20">
        <f t="shared" si="1281"/>
        <v>960.73899999999981</v>
      </c>
      <c r="BA423" s="20">
        <f t="shared" si="1282"/>
        <v>0</v>
      </c>
      <c r="BB423" s="20">
        <f t="shared" si="1283"/>
        <v>0</v>
      </c>
      <c r="BC423" s="20"/>
      <c r="BD423" s="20">
        <f t="shared" si="1284"/>
        <v>960.73899999999981</v>
      </c>
      <c r="BE423" s="20"/>
      <c r="BF423" s="20"/>
      <c r="BG423" s="20"/>
      <c r="BH423" s="20">
        <f t="shared" si="1225"/>
        <v>960.73899999999981</v>
      </c>
      <c r="BI423" s="20">
        <f t="shared" si="1226"/>
        <v>0</v>
      </c>
      <c r="BJ423" s="20">
        <f t="shared" si="1227"/>
        <v>0</v>
      </c>
      <c r="BK423" s="20"/>
      <c r="BL423" s="20"/>
      <c r="BM423" s="20">
        <f t="shared" si="1229"/>
        <v>960.73899999999981</v>
      </c>
      <c r="BN423" s="20">
        <f t="shared" si="1230"/>
        <v>0</v>
      </c>
      <c r="BO423" s="20"/>
      <c r="BP423" s="20"/>
      <c r="BQ423" s="20"/>
      <c r="BR423" s="20">
        <f t="shared" si="1206"/>
        <v>960.73899999999981</v>
      </c>
      <c r="BS423" s="20">
        <f t="shared" si="1207"/>
        <v>0</v>
      </c>
      <c r="BT423" s="20">
        <f t="shared" si="1208"/>
        <v>0</v>
      </c>
      <c r="BU423" s="20"/>
      <c r="BV423" s="20">
        <f t="shared" si="1210"/>
        <v>960.73899999999981</v>
      </c>
      <c r="BW423" s="20"/>
      <c r="BX423" s="20"/>
      <c r="BY423" s="20">
        <f t="shared" si="1399"/>
        <v>960.73899999999981</v>
      </c>
      <c r="BZ423" s="20">
        <f t="shared" si="1400"/>
        <v>0</v>
      </c>
      <c r="CA423" s="20"/>
      <c r="CB423" s="20">
        <f t="shared" si="1401"/>
        <v>960.73899999999981</v>
      </c>
      <c r="CC423" s="20"/>
      <c r="CD423" s="20">
        <f t="shared" si="1402"/>
        <v>960.73899999999981</v>
      </c>
      <c r="CE423" s="20"/>
    </row>
    <row r="424" spans="1:83" ht="78.75" x14ac:dyDescent="0.25">
      <c r="A424" s="10" t="s">
        <v>213</v>
      </c>
      <c r="B424" s="19"/>
      <c r="C424" s="10"/>
      <c r="D424" s="10"/>
      <c r="E424" s="25" t="s">
        <v>701</v>
      </c>
      <c r="F424" s="20">
        <f>F425</f>
        <v>11698.2</v>
      </c>
      <c r="G424" s="20">
        <f t="shared" ref="G424:CE424" si="1408">G425</f>
        <v>11698.2</v>
      </c>
      <c r="H424" s="20">
        <f t="shared" si="1408"/>
        <v>11698.2</v>
      </c>
      <c r="I424" s="20">
        <f t="shared" si="1408"/>
        <v>0</v>
      </c>
      <c r="J424" s="20">
        <f t="shared" si="1408"/>
        <v>0</v>
      </c>
      <c r="K424" s="20">
        <f t="shared" si="1408"/>
        <v>0</v>
      </c>
      <c r="L424" s="20">
        <f t="shared" si="1049"/>
        <v>11698.2</v>
      </c>
      <c r="M424" s="20">
        <f t="shared" si="1050"/>
        <v>11698.2</v>
      </c>
      <c r="N424" s="20">
        <f t="shared" si="1051"/>
        <v>11698.2</v>
      </c>
      <c r="O424" s="20">
        <f t="shared" si="1408"/>
        <v>0</v>
      </c>
      <c r="P424" s="20">
        <f t="shared" si="1408"/>
        <v>0</v>
      </c>
      <c r="Q424" s="20">
        <f t="shared" si="1408"/>
        <v>0</v>
      </c>
      <c r="R424" s="20">
        <f t="shared" si="1350"/>
        <v>11698.2</v>
      </c>
      <c r="S424" s="20">
        <f t="shared" si="1351"/>
        <v>11698.2</v>
      </c>
      <c r="T424" s="20">
        <f t="shared" si="1352"/>
        <v>11698.2</v>
      </c>
      <c r="U424" s="20">
        <f t="shared" si="1408"/>
        <v>0</v>
      </c>
      <c r="V424" s="20">
        <f t="shared" si="1353"/>
        <v>11698.2</v>
      </c>
      <c r="W424" s="20">
        <f t="shared" si="1408"/>
        <v>0</v>
      </c>
      <c r="X424" s="20">
        <f t="shared" si="1408"/>
        <v>0</v>
      </c>
      <c r="Y424" s="20">
        <f t="shared" si="1408"/>
        <v>0</v>
      </c>
      <c r="Z424" s="20">
        <f t="shared" si="1354"/>
        <v>11698.2</v>
      </c>
      <c r="AA424" s="20">
        <f t="shared" si="1355"/>
        <v>11698.2</v>
      </c>
      <c r="AB424" s="20">
        <f t="shared" si="1356"/>
        <v>11698.2</v>
      </c>
      <c r="AC424" s="20">
        <f t="shared" si="1408"/>
        <v>0</v>
      </c>
      <c r="AD424" s="20">
        <f t="shared" si="1408"/>
        <v>0</v>
      </c>
      <c r="AE424" s="20">
        <f t="shared" si="1408"/>
        <v>0</v>
      </c>
      <c r="AF424" s="20">
        <f t="shared" si="1357"/>
        <v>11698.2</v>
      </c>
      <c r="AG424" s="20">
        <f t="shared" si="1358"/>
        <v>11698.2</v>
      </c>
      <c r="AH424" s="20">
        <f t="shared" si="1359"/>
        <v>11698.2</v>
      </c>
      <c r="AI424" s="20">
        <f t="shared" si="1408"/>
        <v>0</v>
      </c>
      <c r="AJ424" s="20">
        <f t="shared" si="1360"/>
        <v>11698.2</v>
      </c>
      <c r="AK424" s="20">
        <f t="shared" si="1408"/>
        <v>0</v>
      </c>
      <c r="AL424" s="20">
        <f t="shared" si="1408"/>
        <v>0</v>
      </c>
      <c r="AM424" s="20">
        <f t="shared" si="1408"/>
        <v>0</v>
      </c>
      <c r="AN424" s="20">
        <f t="shared" si="1305"/>
        <v>11698.2</v>
      </c>
      <c r="AO424" s="20">
        <f t="shared" si="1306"/>
        <v>11698.2</v>
      </c>
      <c r="AP424" s="20">
        <f t="shared" si="1307"/>
        <v>11698.2</v>
      </c>
      <c r="AQ424" s="20">
        <f t="shared" si="1408"/>
        <v>0</v>
      </c>
      <c r="AR424" s="20">
        <f t="shared" si="1408"/>
        <v>0</v>
      </c>
      <c r="AS424" s="20">
        <f t="shared" si="1408"/>
        <v>0</v>
      </c>
      <c r="AT424" s="20">
        <f t="shared" si="1308"/>
        <v>11698.2</v>
      </c>
      <c r="AU424" s="20">
        <f t="shared" si="1309"/>
        <v>11698.2</v>
      </c>
      <c r="AV424" s="20">
        <f t="shared" si="1310"/>
        <v>11698.2</v>
      </c>
      <c r="AW424" s="20">
        <f t="shared" si="1408"/>
        <v>0</v>
      </c>
      <c r="AX424" s="20">
        <f t="shared" si="1408"/>
        <v>0</v>
      </c>
      <c r="AY424" s="20">
        <f t="shared" si="1408"/>
        <v>0</v>
      </c>
      <c r="AZ424" s="20">
        <f t="shared" si="1281"/>
        <v>11698.2</v>
      </c>
      <c r="BA424" s="20">
        <f t="shared" si="1282"/>
        <v>11698.2</v>
      </c>
      <c r="BB424" s="20">
        <f t="shared" si="1283"/>
        <v>11698.2</v>
      </c>
      <c r="BC424" s="20">
        <f t="shared" si="1408"/>
        <v>0</v>
      </c>
      <c r="BD424" s="20">
        <f t="shared" si="1284"/>
        <v>11698.2</v>
      </c>
      <c r="BE424" s="20">
        <f t="shared" si="1408"/>
        <v>0</v>
      </c>
      <c r="BF424" s="20">
        <f t="shared" si="1408"/>
        <v>0</v>
      </c>
      <c r="BG424" s="20">
        <f t="shared" si="1408"/>
        <v>0</v>
      </c>
      <c r="BH424" s="20">
        <f t="shared" si="1225"/>
        <v>11698.2</v>
      </c>
      <c r="BI424" s="20">
        <f t="shared" si="1226"/>
        <v>11698.2</v>
      </c>
      <c r="BJ424" s="20">
        <f t="shared" si="1227"/>
        <v>11698.2</v>
      </c>
      <c r="BK424" s="20">
        <f t="shared" si="1408"/>
        <v>0</v>
      </c>
      <c r="BL424" s="20">
        <f t="shared" si="1408"/>
        <v>0</v>
      </c>
      <c r="BM424" s="20">
        <f t="shared" si="1229"/>
        <v>11698.2</v>
      </c>
      <c r="BN424" s="20">
        <f t="shared" si="1230"/>
        <v>11698.2</v>
      </c>
      <c r="BO424" s="20">
        <f t="shared" si="1408"/>
        <v>0</v>
      </c>
      <c r="BP424" s="20">
        <f t="shared" si="1408"/>
        <v>0</v>
      </c>
      <c r="BQ424" s="20">
        <f t="shared" si="1408"/>
        <v>0</v>
      </c>
      <c r="BR424" s="20">
        <f t="shared" si="1206"/>
        <v>11698.2</v>
      </c>
      <c r="BS424" s="20">
        <f t="shared" si="1207"/>
        <v>11698.2</v>
      </c>
      <c r="BT424" s="20">
        <f t="shared" si="1208"/>
        <v>11698.2</v>
      </c>
      <c r="BU424" s="20">
        <f t="shared" si="1408"/>
        <v>0</v>
      </c>
      <c r="BV424" s="20">
        <f t="shared" si="1210"/>
        <v>11698.2</v>
      </c>
      <c r="BW424" s="20">
        <f t="shared" si="1408"/>
        <v>0</v>
      </c>
      <c r="BX424" s="20">
        <f t="shared" si="1408"/>
        <v>0</v>
      </c>
      <c r="BY424" s="20">
        <f t="shared" si="1399"/>
        <v>11698.2</v>
      </c>
      <c r="BZ424" s="20">
        <f t="shared" si="1400"/>
        <v>11698.2</v>
      </c>
      <c r="CA424" s="20">
        <f t="shared" si="1408"/>
        <v>0</v>
      </c>
      <c r="CB424" s="20">
        <f t="shared" si="1401"/>
        <v>11698.2</v>
      </c>
      <c r="CC424" s="20">
        <f t="shared" si="1408"/>
        <v>-1033.806</v>
      </c>
      <c r="CD424" s="20">
        <f t="shared" si="1402"/>
        <v>10664.394</v>
      </c>
      <c r="CE424" s="20">
        <f t="shared" si="1408"/>
        <v>0</v>
      </c>
    </row>
    <row r="425" spans="1:83" ht="47.25" x14ac:dyDescent="0.25">
      <c r="A425" s="10" t="s">
        <v>213</v>
      </c>
      <c r="B425" s="19">
        <v>600</v>
      </c>
      <c r="C425" s="10"/>
      <c r="D425" s="10"/>
      <c r="E425" s="25" t="s">
        <v>614</v>
      </c>
      <c r="F425" s="20">
        <f>F426+F428</f>
        <v>11698.2</v>
      </c>
      <c r="G425" s="20">
        <f t="shared" ref="G425:K425" si="1409">G426+G428</f>
        <v>11698.2</v>
      </c>
      <c r="H425" s="20">
        <f t="shared" si="1409"/>
        <v>11698.2</v>
      </c>
      <c r="I425" s="20">
        <f t="shared" si="1409"/>
        <v>0</v>
      </c>
      <c r="J425" s="20">
        <f t="shared" si="1409"/>
        <v>0</v>
      </c>
      <c r="K425" s="20">
        <f t="shared" si="1409"/>
        <v>0</v>
      </c>
      <c r="L425" s="20">
        <f t="shared" si="1049"/>
        <v>11698.2</v>
      </c>
      <c r="M425" s="20">
        <f t="shared" si="1050"/>
        <v>11698.2</v>
      </c>
      <c r="N425" s="20">
        <f t="shared" si="1051"/>
        <v>11698.2</v>
      </c>
      <c r="O425" s="20">
        <f t="shared" ref="O425:Q425" si="1410">O426+O428</f>
        <v>0</v>
      </c>
      <c r="P425" s="20">
        <f t="shared" si="1410"/>
        <v>0</v>
      </c>
      <c r="Q425" s="20">
        <f t="shared" si="1410"/>
        <v>0</v>
      </c>
      <c r="R425" s="20">
        <f t="shared" si="1350"/>
        <v>11698.2</v>
      </c>
      <c r="S425" s="20">
        <f t="shared" si="1351"/>
        <v>11698.2</v>
      </c>
      <c r="T425" s="20">
        <f t="shared" si="1352"/>
        <v>11698.2</v>
      </c>
      <c r="U425" s="20">
        <f t="shared" ref="U425:CE425" si="1411">U426+U428</f>
        <v>0</v>
      </c>
      <c r="V425" s="20">
        <f t="shared" si="1353"/>
        <v>11698.2</v>
      </c>
      <c r="W425" s="20">
        <f t="shared" ref="W425:Y425" si="1412">W426+W428</f>
        <v>0</v>
      </c>
      <c r="X425" s="20">
        <f t="shared" si="1412"/>
        <v>0</v>
      </c>
      <c r="Y425" s="20">
        <f t="shared" si="1412"/>
        <v>0</v>
      </c>
      <c r="Z425" s="20">
        <f t="shared" si="1354"/>
        <v>11698.2</v>
      </c>
      <c r="AA425" s="20">
        <f t="shared" si="1355"/>
        <v>11698.2</v>
      </c>
      <c r="AB425" s="20">
        <f t="shared" si="1356"/>
        <v>11698.2</v>
      </c>
      <c r="AC425" s="20">
        <f t="shared" ref="AC425:AE425" si="1413">AC426+AC428</f>
        <v>0</v>
      </c>
      <c r="AD425" s="20">
        <f t="shared" si="1413"/>
        <v>0</v>
      </c>
      <c r="AE425" s="20">
        <f t="shared" si="1413"/>
        <v>0</v>
      </c>
      <c r="AF425" s="20">
        <f t="shared" si="1357"/>
        <v>11698.2</v>
      </c>
      <c r="AG425" s="20">
        <f t="shared" si="1358"/>
        <v>11698.2</v>
      </c>
      <c r="AH425" s="20">
        <f t="shared" si="1359"/>
        <v>11698.2</v>
      </c>
      <c r="AI425" s="20">
        <f t="shared" ref="AI425" si="1414">AI426+AI428</f>
        <v>0</v>
      </c>
      <c r="AJ425" s="20">
        <f t="shared" si="1360"/>
        <v>11698.2</v>
      </c>
      <c r="AK425" s="20">
        <f t="shared" ref="AK425:AM425" si="1415">AK426+AK428</f>
        <v>0</v>
      </c>
      <c r="AL425" s="20">
        <f t="shared" si="1415"/>
        <v>0</v>
      </c>
      <c r="AM425" s="20">
        <f t="shared" si="1415"/>
        <v>0</v>
      </c>
      <c r="AN425" s="20">
        <f t="shared" si="1305"/>
        <v>11698.2</v>
      </c>
      <c r="AO425" s="20">
        <f t="shared" si="1306"/>
        <v>11698.2</v>
      </c>
      <c r="AP425" s="20">
        <f t="shared" si="1307"/>
        <v>11698.2</v>
      </c>
      <c r="AQ425" s="20">
        <f t="shared" ref="AQ425:AS425" si="1416">AQ426+AQ428</f>
        <v>0</v>
      </c>
      <c r="AR425" s="20">
        <f t="shared" si="1416"/>
        <v>0</v>
      </c>
      <c r="AS425" s="20">
        <f t="shared" si="1416"/>
        <v>0</v>
      </c>
      <c r="AT425" s="20">
        <f t="shared" si="1308"/>
        <v>11698.2</v>
      </c>
      <c r="AU425" s="20">
        <f t="shared" si="1309"/>
        <v>11698.2</v>
      </c>
      <c r="AV425" s="20">
        <f t="shared" si="1310"/>
        <v>11698.2</v>
      </c>
      <c r="AW425" s="20">
        <f t="shared" ref="AW425:AY425" si="1417">AW426+AW428</f>
        <v>0</v>
      </c>
      <c r="AX425" s="20">
        <f t="shared" si="1417"/>
        <v>0</v>
      </c>
      <c r="AY425" s="20">
        <f t="shared" si="1417"/>
        <v>0</v>
      </c>
      <c r="AZ425" s="20">
        <f t="shared" si="1281"/>
        <v>11698.2</v>
      </c>
      <c r="BA425" s="20">
        <f t="shared" si="1282"/>
        <v>11698.2</v>
      </c>
      <c r="BB425" s="20">
        <f t="shared" si="1283"/>
        <v>11698.2</v>
      </c>
      <c r="BC425" s="20">
        <f t="shared" ref="BC425" si="1418">BC426+BC428</f>
        <v>0</v>
      </c>
      <c r="BD425" s="20">
        <f t="shared" si="1284"/>
        <v>11698.2</v>
      </c>
      <c r="BE425" s="20">
        <f t="shared" ref="BE425:BG425" si="1419">BE426+BE428</f>
        <v>0</v>
      </c>
      <c r="BF425" s="20">
        <f t="shared" si="1419"/>
        <v>0</v>
      </c>
      <c r="BG425" s="20">
        <f t="shared" si="1419"/>
        <v>0</v>
      </c>
      <c r="BH425" s="20">
        <f t="shared" si="1225"/>
        <v>11698.2</v>
      </c>
      <c r="BI425" s="20">
        <f t="shared" si="1226"/>
        <v>11698.2</v>
      </c>
      <c r="BJ425" s="20">
        <f t="shared" si="1227"/>
        <v>11698.2</v>
      </c>
      <c r="BK425" s="20">
        <f t="shared" ref="BK425:BL425" si="1420">BK426+BK428</f>
        <v>0</v>
      </c>
      <c r="BL425" s="20">
        <f t="shared" si="1420"/>
        <v>0</v>
      </c>
      <c r="BM425" s="20">
        <f t="shared" si="1229"/>
        <v>11698.2</v>
      </c>
      <c r="BN425" s="20">
        <f t="shared" si="1230"/>
        <v>11698.2</v>
      </c>
      <c r="BO425" s="20">
        <f t="shared" ref="BO425:BQ425" si="1421">BO426+BO428</f>
        <v>0</v>
      </c>
      <c r="BP425" s="20">
        <f t="shared" si="1421"/>
        <v>0</v>
      </c>
      <c r="BQ425" s="20">
        <f t="shared" si="1421"/>
        <v>0</v>
      </c>
      <c r="BR425" s="20">
        <f t="shared" si="1206"/>
        <v>11698.2</v>
      </c>
      <c r="BS425" s="20">
        <f t="shared" si="1207"/>
        <v>11698.2</v>
      </c>
      <c r="BT425" s="20">
        <f t="shared" si="1208"/>
        <v>11698.2</v>
      </c>
      <c r="BU425" s="20">
        <f t="shared" ref="BU425" si="1422">BU426+BU428</f>
        <v>0</v>
      </c>
      <c r="BV425" s="20">
        <f t="shared" si="1210"/>
        <v>11698.2</v>
      </c>
      <c r="BW425" s="20">
        <f t="shared" ref="BW425:BX425" si="1423">BW426+BW428</f>
        <v>0</v>
      </c>
      <c r="BX425" s="20">
        <f t="shared" si="1423"/>
        <v>0</v>
      </c>
      <c r="BY425" s="20">
        <f t="shared" si="1399"/>
        <v>11698.2</v>
      </c>
      <c r="BZ425" s="20">
        <f t="shared" si="1400"/>
        <v>11698.2</v>
      </c>
      <c r="CA425" s="20">
        <f t="shared" ref="CA425" si="1424">CA426+CA428</f>
        <v>0</v>
      </c>
      <c r="CB425" s="20">
        <f t="shared" si="1401"/>
        <v>11698.2</v>
      </c>
      <c r="CC425" s="20">
        <f t="shared" ref="CC425" si="1425">CC426+CC428</f>
        <v>-1033.806</v>
      </c>
      <c r="CD425" s="20">
        <f t="shared" si="1402"/>
        <v>10664.394</v>
      </c>
      <c r="CE425" s="20">
        <f t="shared" si="1411"/>
        <v>0</v>
      </c>
    </row>
    <row r="426" spans="1:83" x14ac:dyDescent="0.25">
      <c r="A426" s="10" t="s">
        <v>213</v>
      </c>
      <c r="B426" s="19">
        <v>610</v>
      </c>
      <c r="C426" s="10"/>
      <c r="D426" s="10"/>
      <c r="E426" s="25" t="s">
        <v>615</v>
      </c>
      <c r="F426" s="20">
        <f>F427</f>
        <v>5827.4</v>
      </c>
      <c r="G426" s="20">
        <f t="shared" ref="G426:CE426" si="1426">G427</f>
        <v>5827.4</v>
      </c>
      <c r="H426" s="20">
        <f t="shared" si="1426"/>
        <v>5827.4</v>
      </c>
      <c r="I426" s="20">
        <f t="shared" si="1426"/>
        <v>0</v>
      </c>
      <c r="J426" s="20">
        <f t="shared" si="1426"/>
        <v>0</v>
      </c>
      <c r="K426" s="20">
        <f t="shared" si="1426"/>
        <v>0</v>
      </c>
      <c r="L426" s="20">
        <f t="shared" si="1049"/>
        <v>5827.4</v>
      </c>
      <c r="M426" s="20">
        <f t="shared" si="1050"/>
        <v>5827.4</v>
      </c>
      <c r="N426" s="20">
        <f t="shared" si="1051"/>
        <v>5827.4</v>
      </c>
      <c r="O426" s="20">
        <f t="shared" si="1426"/>
        <v>0</v>
      </c>
      <c r="P426" s="20">
        <f t="shared" si="1426"/>
        <v>0</v>
      </c>
      <c r="Q426" s="20">
        <f t="shared" si="1426"/>
        <v>0</v>
      </c>
      <c r="R426" s="20">
        <f t="shared" si="1350"/>
        <v>5827.4</v>
      </c>
      <c r="S426" s="20">
        <f t="shared" si="1351"/>
        <v>5827.4</v>
      </c>
      <c r="T426" s="20">
        <f t="shared" si="1352"/>
        <v>5827.4</v>
      </c>
      <c r="U426" s="20">
        <f t="shared" si="1426"/>
        <v>0</v>
      </c>
      <c r="V426" s="20">
        <f t="shared" si="1353"/>
        <v>5827.4</v>
      </c>
      <c r="W426" s="20">
        <f t="shared" si="1426"/>
        <v>0</v>
      </c>
      <c r="X426" s="20">
        <f t="shared" si="1426"/>
        <v>0</v>
      </c>
      <c r="Y426" s="20">
        <f t="shared" si="1426"/>
        <v>0</v>
      </c>
      <c r="Z426" s="20">
        <f t="shared" si="1354"/>
        <v>5827.4</v>
      </c>
      <c r="AA426" s="20">
        <f t="shared" si="1355"/>
        <v>5827.4</v>
      </c>
      <c r="AB426" s="20">
        <f t="shared" si="1356"/>
        <v>5827.4</v>
      </c>
      <c r="AC426" s="20">
        <f t="shared" si="1426"/>
        <v>0</v>
      </c>
      <c r="AD426" s="20">
        <f t="shared" si="1426"/>
        <v>0</v>
      </c>
      <c r="AE426" s="20">
        <f t="shared" si="1426"/>
        <v>0</v>
      </c>
      <c r="AF426" s="20">
        <f t="shared" si="1357"/>
        <v>5827.4</v>
      </c>
      <c r="AG426" s="20">
        <f t="shared" si="1358"/>
        <v>5827.4</v>
      </c>
      <c r="AH426" s="20">
        <f t="shared" si="1359"/>
        <v>5827.4</v>
      </c>
      <c r="AI426" s="20">
        <f t="shared" si="1426"/>
        <v>0</v>
      </c>
      <c r="AJ426" s="20">
        <f t="shared" si="1360"/>
        <v>5827.4</v>
      </c>
      <c r="AK426" s="20">
        <f t="shared" si="1426"/>
        <v>0</v>
      </c>
      <c r="AL426" s="20">
        <f t="shared" si="1426"/>
        <v>0</v>
      </c>
      <c r="AM426" s="20">
        <f t="shared" si="1426"/>
        <v>0</v>
      </c>
      <c r="AN426" s="20">
        <f t="shared" si="1305"/>
        <v>5827.4</v>
      </c>
      <c r="AO426" s="20">
        <f t="shared" si="1306"/>
        <v>5827.4</v>
      </c>
      <c r="AP426" s="20">
        <f t="shared" si="1307"/>
        <v>5827.4</v>
      </c>
      <c r="AQ426" s="20">
        <f t="shared" si="1426"/>
        <v>0</v>
      </c>
      <c r="AR426" s="20">
        <f t="shared" si="1426"/>
        <v>0</v>
      </c>
      <c r="AS426" s="20">
        <f t="shared" si="1426"/>
        <v>0</v>
      </c>
      <c r="AT426" s="20">
        <f t="shared" si="1308"/>
        <v>5827.4</v>
      </c>
      <c r="AU426" s="20">
        <f t="shared" si="1309"/>
        <v>5827.4</v>
      </c>
      <c r="AV426" s="20">
        <f t="shared" si="1310"/>
        <v>5827.4</v>
      </c>
      <c r="AW426" s="20">
        <f t="shared" si="1426"/>
        <v>0</v>
      </c>
      <c r="AX426" s="20">
        <f t="shared" si="1426"/>
        <v>0</v>
      </c>
      <c r="AY426" s="20">
        <f t="shared" si="1426"/>
        <v>0</v>
      </c>
      <c r="AZ426" s="20">
        <f t="shared" si="1281"/>
        <v>5827.4</v>
      </c>
      <c r="BA426" s="20">
        <f t="shared" si="1282"/>
        <v>5827.4</v>
      </c>
      <c r="BB426" s="20">
        <f t="shared" si="1283"/>
        <v>5827.4</v>
      </c>
      <c r="BC426" s="20">
        <f t="shared" si="1426"/>
        <v>0</v>
      </c>
      <c r="BD426" s="20">
        <f t="shared" si="1284"/>
        <v>5827.4</v>
      </c>
      <c r="BE426" s="20">
        <f t="shared" si="1426"/>
        <v>0</v>
      </c>
      <c r="BF426" s="20">
        <f t="shared" si="1426"/>
        <v>0</v>
      </c>
      <c r="BG426" s="20">
        <f t="shared" si="1426"/>
        <v>0</v>
      </c>
      <c r="BH426" s="20">
        <f t="shared" si="1225"/>
        <v>5827.4</v>
      </c>
      <c r="BI426" s="20">
        <f t="shared" si="1226"/>
        <v>5827.4</v>
      </c>
      <c r="BJ426" s="20">
        <f t="shared" si="1227"/>
        <v>5827.4</v>
      </c>
      <c r="BK426" s="20">
        <f t="shared" si="1426"/>
        <v>0</v>
      </c>
      <c r="BL426" s="20">
        <f t="shared" si="1426"/>
        <v>0</v>
      </c>
      <c r="BM426" s="20">
        <f t="shared" si="1229"/>
        <v>5827.4</v>
      </c>
      <c r="BN426" s="20">
        <f t="shared" si="1230"/>
        <v>5827.4</v>
      </c>
      <c r="BO426" s="20">
        <f t="shared" si="1426"/>
        <v>0</v>
      </c>
      <c r="BP426" s="20">
        <f t="shared" si="1426"/>
        <v>0</v>
      </c>
      <c r="BQ426" s="20">
        <f t="shared" si="1426"/>
        <v>0</v>
      </c>
      <c r="BR426" s="20">
        <f t="shared" si="1206"/>
        <v>5827.4</v>
      </c>
      <c r="BS426" s="20">
        <f t="shared" si="1207"/>
        <v>5827.4</v>
      </c>
      <c r="BT426" s="20">
        <f t="shared" si="1208"/>
        <v>5827.4</v>
      </c>
      <c r="BU426" s="20">
        <f t="shared" si="1426"/>
        <v>0</v>
      </c>
      <c r="BV426" s="20">
        <f t="shared" si="1210"/>
        <v>5827.4</v>
      </c>
      <c r="BW426" s="20">
        <f t="shared" si="1426"/>
        <v>0</v>
      </c>
      <c r="BX426" s="20">
        <f t="shared" si="1426"/>
        <v>0</v>
      </c>
      <c r="BY426" s="20">
        <f t="shared" si="1399"/>
        <v>5827.4</v>
      </c>
      <c r="BZ426" s="20">
        <f t="shared" si="1400"/>
        <v>5827.4</v>
      </c>
      <c r="CA426" s="20">
        <f t="shared" si="1426"/>
        <v>0</v>
      </c>
      <c r="CB426" s="20">
        <f t="shared" si="1401"/>
        <v>5827.4</v>
      </c>
      <c r="CC426" s="20">
        <f t="shared" si="1426"/>
        <v>-802.10799999999995</v>
      </c>
      <c r="CD426" s="20">
        <f t="shared" si="1402"/>
        <v>5025.2919999999995</v>
      </c>
      <c r="CE426" s="20">
        <f t="shared" si="1426"/>
        <v>0</v>
      </c>
    </row>
    <row r="427" spans="1:83" x14ac:dyDescent="0.25">
      <c r="A427" s="10" t="s">
        <v>213</v>
      </c>
      <c r="B427" s="19">
        <v>610</v>
      </c>
      <c r="C427" s="10" t="s">
        <v>346</v>
      </c>
      <c r="D427" s="10" t="s">
        <v>334</v>
      </c>
      <c r="E427" s="25" t="s">
        <v>592</v>
      </c>
      <c r="F427" s="20">
        <v>5827.4</v>
      </c>
      <c r="G427" s="20">
        <v>5827.4</v>
      </c>
      <c r="H427" s="20">
        <v>5827.4</v>
      </c>
      <c r="I427" s="20"/>
      <c r="J427" s="20"/>
      <c r="K427" s="20"/>
      <c r="L427" s="20">
        <f t="shared" si="1049"/>
        <v>5827.4</v>
      </c>
      <c r="M427" s="20">
        <f t="shared" si="1050"/>
        <v>5827.4</v>
      </c>
      <c r="N427" s="20">
        <f t="shared" si="1051"/>
        <v>5827.4</v>
      </c>
      <c r="O427" s="20"/>
      <c r="P427" s="20"/>
      <c r="Q427" s="20"/>
      <c r="R427" s="20">
        <f t="shared" si="1350"/>
        <v>5827.4</v>
      </c>
      <c r="S427" s="20">
        <f t="shared" si="1351"/>
        <v>5827.4</v>
      </c>
      <c r="T427" s="20">
        <f t="shared" si="1352"/>
        <v>5827.4</v>
      </c>
      <c r="U427" s="20"/>
      <c r="V427" s="20">
        <f t="shared" si="1353"/>
        <v>5827.4</v>
      </c>
      <c r="W427" s="20"/>
      <c r="X427" s="20"/>
      <c r="Y427" s="20"/>
      <c r="Z427" s="20">
        <f t="shared" si="1354"/>
        <v>5827.4</v>
      </c>
      <c r="AA427" s="20">
        <f t="shared" si="1355"/>
        <v>5827.4</v>
      </c>
      <c r="AB427" s="20">
        <f t="shared" si="1356"/>
        <v>5827.4</v>
      </c>
      <c r="AC427" s="20"/>
      <c r="AD427" s="20"/>
      <c r="AE427" s="20"/>
      <c r="AF427" s="20">
        <f t="shared" si="1357"/>
        <v>5827.4</v>
      </c>
      <c r="AG427" s="20">
        <f t="shared" si="1358"/>
        <v>5827.4</v>
      </c>
      <c r="AH427" s="20">
        <f t="shared" si="1359"/>
        <v>5827.4</v>
      </c>
      <c r="AI427" s="20"/>
      <c r="AJ427" s="20">
        <f t="shared" si="1360"/>
        <v>5827.4</v>
      </c>
      <c r="AK427" s="20"/>
      <c r="AL427" s="20"/>
      <c r="AM427" s="20"/>
      <c r="AN427" s="20">
        <f t="shared" si="1305"/>
        <v>5827.4</v>
      </c>
      <c r="AO427" s="20">
        <f t="shared" si="1306"/>
        <v>5827.4</v>
      </c>
      <c r="AP427" s="20">
        <f t="shared" si="1307"/>
        <v>5827.4</v>
      </c>
      <c r="AQ427" s="20"/>
      <c r="AR427" s="20"/>
      <c r="AS427" s="20"/>
      <c r="AT427" s="20">
        <f t="shared" si="1308"/>
        <v>5827.4</v>
      </c>
      <c r="AU427" s="20">
        <f t="shared" si="1309"/>
        <v>5827.4</v>
      </c>
      <c r="AV427" s="20">
        <f t="shared" si="1310"/>
        <v>5827.4</v>
      </c>
      <c r="AW427" s="20"/>
      <c r="AX427" s="20"/>
      <c r="AY427" s="20"/>
      <c r="AZ427" s="20">
        <f t="shared" si="1281"/>
        <v>5827.4</v>
      </c>
      <c r="BA427" s="20">
        <f t="shared" si="1282"/>
        <v>5827.4</v>
      </c>
      <c r="BB427" s="20">
        <f t="shared" si="1283"/>
        <v>5827.4</v>
      </c>
      <c r="BC427" s="20"/>
      <c r="BD427" s="20">
        <f t="shared" si="1284"/>
        <v>5827.4</v>
      </c>
      <c r="BE427" s="20"/>
      <c r="BF427" s="20"/>
      <c r="BG427" s="20"/>
      <c r="BH427" s="20">
        <f t="shared" si="1225"/>
        <v>5827.4</v>
      </c>
      <c r="BI427" s="20">
        <f t="shared" si="1226"/>
        <v>5827.4</v>
      </c>
      <c r="BJ427" s="20">
        <f t="shared" si="1227"/>
        <v>5827.4</v>
      </c>
      <c r="BK427" s="20"/>
      <c r="BL427" s="20"/>
      <c r="BM427" s="20">
        <f t="shared" si="1229"/>
        <v>5827.4</v>
      </c>
      <c r="BN427" s="20">
        <f t="shared" si="1230"/>
        <v>5827.4</v>
      </c>
      <c r="BO427" s="20"/>
      <c r="BP427" s="20"/>
      <c r="BQ427" s="20"/>
      <c r="BR427" s="20">
        <f t="shared" si="1206"/>
        <v>5827.4</v>
      </c>
      <c r="BS427" s="20">
        <f t="shared" si="1207"/>
        <v>5827.4</v>
      </c>
      <c r="BT427" s="20">
        <f t="shared" si="1208"/>
        <v>5827.4</v>
      </c>
      <c r="BU427" s="20"/>
      <c r="BV427" s="20">
        <f t="shared" si="1210"/>
        <v>5827.4</v>
      </c>
      <c r="BW427" s="20"/>
      <c r="BX427" s="20"/>
      <c r="BY427" s="20">
        <f t="shared" si="1399"/>
        <v>5827.4</v>
      </c>
      <c r="BZ427" s="20">
        <f t="shared" si="1400"/>
        <v>5827.4</v>
      </c>
      <c r="CA427" s="20"/>
      <c r="CB427" s="20">
        <f t="shared" si="1401"/>
        <v>5827.4</v>
      </c>
      <c r="CC427" s="20">
        <v>-802.10799999999995</v>
      </c>
      <c r="CD427" s="20">
        <f t="shared" si="1402"/>
        <v>5025.2919999999995</v>
      </c>
      <c r="CE427" s="20"/>
    </row>
    <row r="428" spans="1:83" x14ac:dyDescent="0.25">
      <c r="A428" s="10" t="s">
        <v>213</v>
      </c>
      <c r="B428" s="19">
        <v>620</v>
      </c>
      <c r="C428" s="10"/>
      <c r="D428" s="10"/>
      <c r="E428" s="25" t="s">
        <v>616</v>
      </c>
      <c r="F428" s="20">
        <f>F429</f>
        <v>5870.8</v>
      </c>
      <c r="G428" s="20">
        <f t="shared" ref="G428:CE428" si="1427">G429</f>
        <v>5870.8</v>
      </c>
      <c r="H428" s="20">
        <f t="shared" si="1427"/>
        <v>5870.8</v>
      </c>
      <c r="I428" s="20">
        <f t="shared" si="1427"/>
        <v>0</v>
      </c>
      <c r="J428" s="20">
        <f t="shared" si="1427"/>
        <v>0</v>
      </c>
      <c r="K428" s="20">
        <f t="shared" si="1427"/>
        <v>0</v>
      </c>
      <c r="L428" s="20">
        <f t="shared" si="1049"/>
        <v>5870.8</v>
      </c>
      <c r="M428" s="20">
        <f t="shared" si="1050"/>
        <v>5870.8</v>
      </c>
      <c r="N428" s="20">
        <f t="shared" si="1051"/>
        <v>5870.8</v>
      </c>
      <c r="O428" s="20">
        <f t="shared" si="1427"/>
        <v>0</v>
      </c>
      <c r="P428" s="20">
        <f t="shared" si="1427"/>
        <v>0</v>
      </c>
      <c r="Q428" s="20">
        <f t="shared" si="1427"/>
        <v>0</v>
      </c>
      <c r="R428" s="20">
        <f t="shared" si="1350"/>
        <v>5870.8</v>
      </c>
      <c r="S428" s="20">
        <f t="shared" si="1351"/>
        <v>5870.8</v>
      </c>
      <c r="T428" s="20">
        <f t="shared" si="1352"/>
        <v>5870.8</v>
      </c>
      <c r="U428" s="20">
        <f t="shared" si="1427"/>
        <v>0</v>
      </c>
      <c r="V428" s="20">
        <f t="shared" si="1353"/>
        <v>5870.8</v>
      </c>
      <c r="W428" s="20">
        <f t="shared" si="1427"/>
        <v>0</v>
      </c>
      <c r="X428" s="20">
        <f t="shared" si="1427"/>
        <v>0</v>
      </c>
      <c r="Y428" s="20">
        <f t="shared" si="1427"/>
        <v>0</v>
      </c>
      <c r="Z428" s="20">
        <f t="shared" si="1354"/>
        <v>5870.8</v>
      </c>
      <c r="AA428" s="20">
        <f t="shared" si="1355"/>
        <v>5870.8</v>
      </c>
      <c r="AB428" s="20">
        <f t="shared" si="1356"/>
        <v>5870.8</v>
      </c>
      <c r="AC428" s="20">
        <f t="shared" si="1427"/>
        <v>0</v>
      </c>
      <c r="AD428" s="20">
        <f t="shared" si="1427"/>
        <v>0</v>
      </c>
      <c r="AE428" s="20">
        <f t="shared" si="1427"/>
        <v>0</v>
      </c>
      <c r="AF428" s="20">
        <f t="shared" si="1357"/>
        <v>5870.8</v>
      </c>
      <c r="AG428" s="20">
        <f t="shared" si="1358"/>
        <v>5870.8</v>
      </c>
      <c r="AH428" s="20">
        <f t="shared" si="1359"/>
        <v>5870.8</v>
      </c>
      <c r="AI428" s="20">
        <f t="shared" si="1427"/>
        <v>0</v>
      </c>
      <c r="AJ428" s="20">
        <f t="shared" si="1360"/>
        <v>5870.8</v>
      </c>
      <c r="AK428" s="20">
        <f t="shared" si="1427"/>
        <v>0</v>
      </c>
      <c r="AL428" s="20">
        <f t="shared" si="1427"/>
        <v>0</v>
      </c>
      <c r="AM428" s="20">
        <f t="shared" si="1427"/>
        <v>0</v>
      </c>
      <c r="AN428" s="20">
        <f t="shared" si="1305"/>
        <v>5870.8</v>
      </c>
      <c r="AO428" s="20">
        <f t="shared" si="1306"/>
        <v>5870.8</v>
      </c>
      <c r="AP428" s="20">
        <f t="shared" si="1307"/>
        <v>5870.8</v>
      </c>
      <c r="AQ428" s="20">
        <f t="shared" si="1427"/>
        <v>0</v>
      </c>
      <c r="AR428" s="20">
        <f t="shared" si="1427"/>
        <v>0</v>
      </c>
      <c r="AS428" s="20">
        <f t="shared" si="1427"/>
        <v>0</v>
      </c>
      <c r="AT428" s="20">
        <f t="shared" si="1308"/>
        <v>5870.8</v>
      </c>
      <c r="AU428" s="20">
        <f t="shared" si="1309"/>
        <v>5870.8</v>
      </c>
      <c r="AV428" s="20">
        <f t="shared" si="1310"/>
        <v>5870.8</v>
      </c>
      <c r="AW428" s="20">
        <f t="shared" si="1427"/>
        <v>0</v>
      </c>
      <c r="AX428" s="20">
        <f t="shared" si="1427"/>
        <v>0</v>
      </c>
      <c r="AY428" s="20">
        <f t="shared" si="1427"/>
        <v>0</v>
      </c>
      <c r="AZ428" s="20">
        <f t="shared" si="1281"/>
        <v>5870.8</v>
      </c>
      <c r="BA428" s="20">
        <f t="shared" si="1282"/>
        <v>5870.8</v>
      </c>
      <c r="BB428" s="20">
        <f t="shared" si="1283"/>
        <v>5870.8</v>
      </c>
      <c r="BC428" s="20">
        <f t="shared" si="1427"/>
        <v>0</v>
      </c>
      <c r="BD428" s="20">
        <f t="shared" si="1284"/>
        <v>5870.8</v>
      </c>
      <c r="BE428" s="20">
        <f t="shared" si="1427"/>
        <v>0</v>
      </c>
      <c r="BF428" s="20">
        <f t="shared" si="1427"/>
        <v>0</v>
      </c>
      <c r="BG428" s="20">
        <f t="shared" si="1427"/>
        <v>0</v>
      </c>
      <c r="BH428" s="20">
        <f t="shared" si="1225"/>
        <v>5870.8</v>
      </c>
      <c r="BI428" s="20">
        <f t="shared" si="1226"/>
        <v>5870.8</v>
      </c>
      <c r="BJ428" s="20">
        <f t="shared" si="1227"/>
        <v>5870.8</v>
      </c>
      <c r="BK428" s="20">
        <f t="shared" si="1427"/>
        <v>0</v>
      </c>
      <c r="BL428" s="20">
        <f t="shared" si="1427"/>
        <v>0</v>
      </c>
      <c r="BM428" s="20">
        <f t="shared" si="1229"/>
        <v>5870.8</v>
      </c>
      <c r="BN428" s="20">
        <f t="shared" si="1230"/>
        <v>5870.8</v>
      </c>
      <c r="BO428" s="20">
        <f t="shared" si="1427"/>
        <v>0</v>
      </c>
      <c r="BP428" s="20">
        <f t="shared" si="1427"/>
        <v>0</v>
      </c>
      <c r="BQ428" s="20">
        <f t="shared" si="1427"/>
        <v>0</v>
      </c>
      <c r="BR428" s="20">
        <f t="shared" si="1206"/>
        <v>5870.8</v>
      </c>
      <c r="BS428" s="20">
        <f t="shared" si="1207"/>
        <v>5870.8</v>
      </c>
      <c r="BT428" s="20">
        <f t="shared" si="1208"/>
        <v>5870.8</v>
      </c>
      <c r="BU428" s="20">
        <f t="shared" si="1427"/>
        <v>0</v>
      </c>
      <c r="BV428" s="20">
        <f t="shared" si="1210"/>
        <v>5870.8</v>
      </c>
      <c r="BW428" s="20">
        <f t="shared" si="1427"/>
        <v>0</v>
      </c>
      <c r="BX428" s="20">
        <f t="shared" si="1427"/>
        <v>0</v>
      </c>
      <c r="BY428" s="20">
        <f t="shared" si="1399"/>
        <v>5870.8</v>
      </c>
      <c r="BZ428" s="20">
        <f t="shared" si="1400"/>
        <v>5870.8</v>
      </c>
      <c r="CA428" s="20">
        <f t="shared" si="1427"/>
        <v>0</v>
      </c>
      <c r="CB428" s="20">
        <f t="shared" si="1401"/>
        <v>5870.8</v>
      </c>
      <c r="CC428" s="20">
        <f t="shared" si="1427"/>
        <v>-231.69800000000001</v>
      </c>
      <c r="CD428" s="20">
        <f t="shared" si="1402"/>
        <v>5639.1019999999999</v>
      </c>
      <c r="CE428" s="20">
        <f t="shared" si="1427"/>
        <v>0</v>
      </c>
    </row>
    <row r="429" spans="1:83" x14ac:dyDescent="0.25">
      <c r="A429" s="10" t="s">
        <v>213</v>
      </c>
      <c r="B429" s="19">
        <v>620</v>
      </c>
      <c r="C429" s="10" t="s">
        <v>346</v>
      </c>
      <c r="D429" s="10" t="s">
        <v>334</v>
      </c>
      <c r="E429" s="25" t="s">
        <v>592</v>
      </c>
      <c r="F429" s="20">
        <v>5870.8</v>
      </c>
      <c r="G429" s="20">
        <v>5870.8</v>
      </c>
      <c r="H429" s="20">
        <v>5870.8</v>
      </c>
      <c r="I429" s="20"/>
      <c r="J429" s="20"/>
      <c r="K429" s="20"/>
      <c r="L429" s="20">
        <f t="shared" si="1049"/>
        <v>5870.8</v>
      </c>
      <c r="M429" s="20">
        <f t="shared" si="1050"/>
        <v>5870.8</v>
      </c>
      <c r="N429" s="20">
        <f t="shared" si="1051"/>
        <v>5870.8</v>
      </c>
      <c r="O429" s="20"/>
      <c r="P429" s="20"/>
      <c r="Q429" s="20"/>
      <c r="R429" s="20">
        <f t="shared" si="1350"/>
        <v>5870.8</v>
      </c>
      <c r="S429" s="20">
        <f t="shared" si="1351"/>
        <v>5870.8</v>
      </c>
      <c r="T429" s="20">
        <f t="shared" si="1352"/>
        <v>5870.8</v>
      </c>
      <c r="U429" s="20"/>
      <c r="V429" s="20">
        <f t="shared" si="1353"/>
        <v>5870.8</v>
      </c>
      <c r="W429" s="20"/>
      <c r="X429" s="20"/>
      <c r="Y429" s="20"/>
      <c r="Z429" s="20">
        <f t="shared" si="1354"/>
        <v>5870.8</v>
      </c>
      <c r="AA429" s="20">
        <f t="shared" si="1355"/>
        <v>5870.8</v>
      </c>
      <c r="AB429" s="20">
        <f t="shared" si="1356"/>
        <v>5870.8</v>
      </c>
      <c r="AC429" s="20"/>
      <c r="AD429" s="20"/>
      <c r="AE429" s="20"/>
      <c r="AF429" s="20">
        <f t="shared" si="1357"/>
        <v>5870.8</v>
      </c>
      <c r="AG429" s="20">
        <f t="shared" si="1358"/>
        <v>5870.8</v>
      </c>
      <c r="AH429" s="20">
        <f t="shared" si="1359"/>
        <v>5870.8</v>
      </c>
      <c r="AI429" s="20"/>
      <c r="AJ429" s="20">
        <f t="shared" si="1360"/>
        <v>5870.8</v>
      </c>
      <c r="AK429" s="20"/>
      <c r="AL429" s="20"/>
      <c r="AM429" s="20"/>
      <c r="AN429" s="20">
        <f t="shared" si="1305"/>
        <v>5870.8</v>
      </c>
      <c r="AO429" s="20">
        <f t="shared" si="1306"/>
        <v>5870.8</v>
      </c>
      <c r="AP429" s="20">
        <f t="shared" si="1307"/>
        <v>5870.8</v>
      </c>
      <c r="AQ429" s="20"/>
      <c r="AR429" s="20"/>
      <c r="AS429" s="20"/>
      <c r="AT429" s="20">
        <f t="shared" si="1308"/>
        <v>5870.8</v>
      </c>
      <c r="AU429" s="20">
        <f t="shared" si="1309"/>
        <v>5870.8</v>
      </c>
      <c r="AV429" s="20">
        <f t="shared" si="1310"/>
        <v>5870.8</v>
      </c>
      <c r="AW429" s="20"/>
      <c r="AX429" s="20"/>
      <c r="AY429" s="20"/>
      <c r="AZ429" s="20">
        <f t="shared" si="1281"/>
        <v>5870.8</v>
      </c>
      <c r="BA429" s="20">
        <f t="shared" si="1282"/>
        <v>5870.8</v>
      </c>
      <c r="BB429" s="20">
        <f t="shared" si="1283"/>
        <v>5870.8</v>
      </c>
      <c r="BC429" s="20"/>
      <c r="BD429" s="20">
        <f t="shared" si="1284"/>
        <v>5870.8</v>
      </c>
      <c r="BE429" s="20"/>
      <c r="BF429" s="20"/>
      <c r="BG429" s="20"/>
      <c r="BH429" s="20">
        <f t="shared" si="1225"/>
        <v>5870.8</v>
      </c>
      <c r="BI429" s="20">
        <f t="shared" si="1226"/>
        <v>5870.8</v>
      </c>
      <c r="BJ429" s="20">
        <f t="shared" si="1227"/>
        <v>5870.8</v>
      </c>
      <c r="BK429" s="20"/>
      <c r="BL429" s="20"/>
      <c r="BM429" s="20">
        <f t="shared" si="1229"/>
        <v>5870.8</v>
      </c>
      <c r="BN429" s="20">
        <f t="shared" si="1230"/>
        <v>5870.8</v>
      </c>
      <c r="BO429" s="20"/>
      <c r="BP429" s="20"/>
      <c r="BQ429" s="20"/>
      <c r="BR429" s="20">
        <f t="shared" si="1206"/>
        <v>5870.8</v>
      </c>
      <c r="BS429" s="20">
        <f t="shared" si="1207"/>
        <v>5870.8</v>
      </c>
      <c r="BT429" s="20">
        <f t="shared" si="1208"/>
        <v>5870.8</v>
      </c>
      <c r="BU429" s="20"/>
      <c r="BV429" s="20">
        <f t="shared" si="1210"/>
        <v>5870.8</v>
      </c>
      <c r="BW429" s="20"/>
      <c r="BX429" s="20"/>
      <c r="BY429" s="20">
        <f t="shared" si="1399"/>
        <v>5870.8</v>
      </c>
      <c r="BZ429" s="20">
        <f t="shared" si="1400"/>
        <v>5870.8</v>
      </c>
      <c r="CA429" s="20"/>
      <c r="CB429" s="20">
        <f t="shared" si="1401"/>
        <v>5870.8</v>
      </c>
      <c r="CC429" s="20">
        <v>-231.69800000000001</v>
      </c>
      <c r="CD429" s="20">
        <f t="shared" si="1402"/>
        <v>5639.1019999999999</v>
      </c>
      <c r="CE429" s="20"/>
    </row>
    <row r="430" spans="1:83" ht="47.25" x14ac:dyDescent="0.25">
      <c r="A430" s="10" t="s">
        <v>380</v>
      </c>
      <c r="B430" s="19"/>
      <c r="C430" s="10"/>
      <c r="D430" s="10"/>
      <c r="E430" s="25" t="s">
        <v>702</v>
      </c>
      <c r="F430" s="20">
        <f>F431</f>
        <v>19729.3</v>
      </c>
      <c r="G430" s="20">
        <f t="shared" ref="G430:CE433" si="1428">G431</f>
        <v>19729.3</v>
      </c>
      <c r="H430" s="20">
        <f t="shared" si="1428"/>
        <v>19729.3</v>
      </c>
      <c r="I430" s="20">
        <f t="shared" si="1428"/>
        <v>0</v>
      </c>
      <c r="J430" s="20">
        <f t="shared" si="1428"/>
        <v>0</v>
      </c>
      <c r="K430" s="20">
        <f t="shared" si="1428"/>
        <v>0</v>
      </c>
      <c r="L430" s="20">
        <f t="shared" si="1049"/>
        <v>19729.3</v>
      </c>
      <c r="M430" s="20">
        <f t="shared" si="1050"/>
        <v>19729.3</v>
      </c>
      <c r="N430" s="20">
        <f t="shared" si="1051"/>
        <v>19729.3</v>
      </c>
      <c r="O430" s="20">
        <f t="shared" si="1428"/>
        <v>0</v>
      </c>
      <c r="P430" s="20">
        <f t="shared" si="1428"/>
        <v>0</v>
      </c>
      <c r="Q430" s="20">
        <f t="shared" si="1428"/>
        <v>0</v>
      </c>
      <c r="R430" s="20">
        <f t="shared" si="1350"/>
        <v>19729.3</v>
      </c>
      <c r="S430" s="20">
        <f t="shared" si="1351"/>
        <v>19729.3</v>
      </c>
      <c r="T430" s="20">
        <f t="shared" si="1352"/>
        <v>19729.3</v>
      </c>
      <c r="U430" s="20">
        <f t="shared" si="1428"/>
        <v>0</v>
      </c>
      <c r="V430" s="20">
        <f t="shared" si="1353"/>
        <v>19729.3</v>
      </c>
      <c r="W430" s="20">
        <f t="shared" si="1428"/>
        <v>0</v>
      </c>
      <c r="X430" s="20">
        <f t="shared" si="1428"/>
        <v>0</v>
      </c>
      <c r="Y430" s="20">
        <f t="shared" si="1428"/>
        <v>0</v>
      </c>
      <c r="Z430" s="20">
        <f t="shared" si="1354"/>
        <v>19729.3</v>
      </c>
      <c r="AA430" s="20">
        <f t="shared" si="1355"/>
        <v>19729.3</v>
      </c>
      <c r="AB430" s="20">
        <f t="shared" si="1356"/>
        <v>19729.3</v>
      </c>
      <c r="AC430" s="20">
        <f t="shared" si="1428"/>
        <v>0</v>
      </c>
      <c r="AD430" s="20">
        <f t="shared" si="1428"/>
        <v>0</v>
      </c>
      <c r="AE430" s="20">
        <f t="shared" si="1428"/>
        <v>0</v>
      </c>
      <c r="AF430" s="20">
        <f t="shared" si="1357"/>
        <v>19729.3</v>
      </c>
      <c r="AG430" s="20">
        <f t="shared" si="1358"/>
        <v>19729.3</v>
      </c>
      <c r="AH430" s="20">
        <f t="shared" si="1359"/>
        <v>19729.3</v>
      </c>
      <c r="AI430" s="20">
        <f t="shared" si="1428"/>
        <v>0</v>
      </c>
      <c r="AJ430" s="20">
        <f t="shared" si="1360"/>
        <v>19729.3</v>
      </c>
      <c r="AK430" s="20">
        <f t="shared" si="1428"/>
        <v>0</v>
      </c>
      <c r="AL430" s="20">
        <f t="shared" si="1428"/>
        <v>0</v>
      </c>
      <c r="AM430" s="20">
        <f t="shared" si="1428"/>
        <v>0</v>
      </c>
      <c r="AN430" s="20">
        <f t="shared" si="1305"/>
        <v>19729.3</v>
      </c>
      <c r="AO430" s="20">
        <f t="shared" si="1306"/>
        <v>19729.3</v>
      </c>
      <c r="AP430" s="20">
        <f t="shared" si="1307"/>
        <v>19729.3</v>
      </c>
      <c r="AQ430" s="20">
        <f t="shared" si="1428"/>
        <v>0</v>
      </c>
      <c r="AR430" s="20">
        <f t="shared" si="1428"/>
        <v>0</v>
      </c>
      <c r="AS430" s="20">
        <f t="shared" si="1428"/>
        <v>0</v>
      </c>
      <c r="AT430" s="20">
        <f t="shared" si="1308"/>
        <v>19729.3</v>
      </c>
      <c r="AU430" s="20">
        <f t="shared" si="1309"/>
        <v>19729.3</v>
      </c>
      <c r="AV430" s="20">
        <f t="shared" si="1310"/>
        <v>19729.3</v>
      </c>
      <c r="AW430" s="20">
        <f t="shared" si="1428"/>
        <v>0</v>
      </c>
      <c r="AX430" s="20">
        <f t="shared" si="1428"/>
        <v>0</v>
      </c>
      <c r="AY430" s="20">
        <f t="shared" si="1428"/>
        <v>0</v>
      </c>
      <c r="AZ430" s="20">
        <f t="shared" si="1281"/>
        <v>19729.3</v>
      </c>
      <c r="BA430" s="20">
        <f t="shared" si="1282"/>
        <v>19729.3</v>
      </c>
      <c r="BB430" s="20">
        <f t="shared" si="1283"/>
        <v>19729.3</v>
      </c>
      <c r="BC430" s="20">
        <f t="shared" si="1428"/>
        <v>0</v>
      </c>
      <c r="BD430" s="20">
        <f t="shared" si="1284"/>
        <v>19729.3</v>
      </c>
      <c r="BE430" s="20">
        <f t="shared" si="1428"/>
        <v>0</v>
      </c>
      <c r="BF430" s="20">
        <f t="shared" si="1428"/>
        <v>0</v>
      </c>
      <c r="BG430" s="20">
        <f t="shared" si="1428"/>
        <v>0</v>
      </c>
      <c r="BH430" s="20">
        <f t="shared" si="1225"/>
        <v>19729.3</v>
      </c>
      <c r="BI430" s="20">
        <f t="shared" si="1226"/>
        <v>19729.3</v>
      </c>
      <c r="BJ430" s="20">
        <f t="shared" si="1227"/>
        <v>19729.3</v>
      </c>
      <c r="BK430" s="20">
        <f t="shared" si="1428"/>
        <v>0</v>
      </c>
      <c r="BL430" s="20">
        <f t="shared" si="1428"/>
        <v>0</v>
      </c>
      <c r="BM430" s="20">
        <f t="shared" si="1229"/>
        <v>19729.3</v>
      </c>
      <c r="BN430" s="20">
        <f t="shared" si="1230"/>
        <v>19729.3</v>
      </c>
      <c r="BO430" s="20">
        <f t="shared" si="1428"/>
        <v>0</v>
      </c>
      <c r="BP430" s="20">
        <f t="shared" si="1428"/>
        <v>0</v>
      </c>
      <c r="BQ430" s="20">
        <f t="shared" si="1428"/>
        <v>0</v>
      </c>
      <c r="BR430" s="20">
        <f t="shared" si="1206"/>
        <v>19729.3</v>
      </c>
      <c r="BS430" s="20">
        <f t="shared" si="1207"/>
        <v>19729.3</v>
      </c>
      <c r="BT430" s="20">
        <f t="shared" si="1208"/>
        <v>19729.3</v>
      </c>
      <c r="BU430" s="20">
        <f t="shared" si="1428"/>
        <v>0</v>
      </c>
      <c r="BV430" s="20">
        <f t="shared" si="1210"/>
        <v>19729.3</v>
      </c>
      <c r="BW430" s="20">
        <f>BW431+BW435</f>
        <v>70.102000000000004</v>
      </c>
      <c r="BX430" s="20">
        <f t="shared" ref="BX430:CE430" si="1429">BX431+BX435</f>
        <v>0</v>
      </c>
      <c r="BY430" s="20">
        <f t="shared" si="1399"/>
        <v>19799.401999999998</v>
      </c>
      <c r="BZ430" s="20">
        <f t="shared" si="1400"/>
        <v>19729.3</v>
      </c>
      <c r="CA430" s="20">
        <f t="shared" ref="CA430" si="1430">CA431+CA435</f>
        <v>0</v>
      </c>
      <c r="CB430" s="20">
        <f t="shared" si="1401"/>
        <v>19799.401999999998</v>
      </c>
      <c r="CC430" s="20">
        <f t="shared" ref="CC430" si="1431">CC431+CC435</f>
        <v>0</v>
      </c>
      <c r="CD430" s="20">
        <f t="shared" si="1402"/>
        <v>19799.401999999998</v>
      </c>
      <c r="CE430" s="20">
        <f t="shared" si="1429"/>
        <v>0</v>
      </c>
    </row>
    <row r="431" spans="1:83" ht="78.75" x14ac:dyDescent="0.25">
      <c r="A431" s="10" t="s">
        <v>214</v>
      </c>
      <c r="B431" s="19"/>
      <c r="C431" s="10"/>
      <c r="D431" s="10"/>
      <c r="E431" s="25" t="s">
        <v>657</v>
      </c>
      <c r="F431" s="20">
        <f>F432</f>
        <v>19729.3</v>
      </c>
      <c r="G431" s="20">
        <f t="shared" si="1428"/>
        <v>19729.3</v>
      </c>
      <c r="H431" s="20">
        <f t="shared" si="1428"/>
        <v>19729.3</v>
      </c>
      <c r="I431" s="20">
        <f t="shared" si="1428"/>
        <v>0</v>
      </c>
      <c r="J431" s="20">
        <f t="shared" si="1428"/>
        <v>0</v>
      </c>
      <c r="K431" s="20">
        <f t="shared" si="1428"/>
        <v>0</v>
      </c>
      <c r="L431" s="20">
        <f t="shared" si="1049"/>
        <v>19729.3</v>
      </c>
      <c r="M431" s="20">
        <f t="shared" si="1050"/>
        <v>19729.3</v>
      </c>
      <c r="N431" s="20">
        <f t="shared" si="1051"/>
        <v>19729.3</v>
      </c>
      <c r="O431" s="20">
        <f t="shared" si="1428"/>
        <v>0</v>
      </c>
      <c r="P431" s="20">
        <f t="shared" si="1428"/>
        <v>0</v>
      </c>
      <c r="Q431" s="20">
        <f t="shared" si="1428"/>
        <v>0</v>
      </c>
      <c r="R431" s="20">
        <f t="shared" si="1350"/>
        <v>19729.3</v>
      </c>
      <c r="S431" s="20">
        <f t="shared" si="1351"/>
        <v>19729.3</v>
      </c>
      <c r="T431" s="20">
        <f t="shared" si="1352"/>
        <v>19729.3</v>
      </c>
      <c r="U431" s="20">
        <f t="shared" si="1428"/>
        <v>0</v>
      </c>
      <c r="V431" s="20">
        <f t="shared" si="1353"/>
        <v>19729.3</v>
      </c>
      <c r="W431" s="20">
        <f t="shared" si="1428"/>
        <v>0</v>
      </c>
      <c r="X431" s="20">
        <f t="shared" si="1428"/>
        <v>0</v>
      </c>
      <c r="Y431" s="20">
        <f t="shared" si="1428"/>
        <v>0</v>
      </c>
      <c r="Z431" s="20">
        <f t="shared" si="1354"/>
        <v>19729.3</v>
      </c>
      <c r="AA431" s="20">
        <f t="shared" si="1355"/>
        <v>19729.3</v>
      </c>
      <c r="AB431" s="20">
        <f t="shared" si="1356"/>
        <v>19729.3</v>
      </c>
      <c r="AC431" s="20">
        <f t="shared" si="1428"/>
        <v>0</v>
      </c>
      <c r="AD431" s="20">
        <f t="shared" si="1428"/>
        <v>0</v>
      </c>
      <c r="AE431" s="20">
        <f t="shared" si="1428"/>
        <v>0</v>
      </c>
      <c r="AF431" s="20">
        <f t="shared" si="1357"/>
        <v>19729.3</v>
      </c>
      <c r="AG431" s="20">
        <f t="shared" si="1358"/>
        <v>19729.3</v>
      </c>
      <c r="AH431" s="20">
        <f t="shared" si="1359"/>
        <v>19729.3</v>
      </c>
      <c r="AI431" s="20">
        <f t="shared" si="1428"/>
        <v>0</v>
      </c>
      <c r="AJ431" s="20">
        <f t="shared" si="1360"/>
        <v>19729.3</v>
      </c>
      <c r="AK431" s="20">
        <f t="shared" si="1428"/>
        <v>0</v>
      </c>
      <c r="AL431" s="20">
        <f t="shared" si="1428"/>
        <v>0</v>
      </c>
      <c r="AM431" s="20">
        <f t="shared" si="1428"/>
        <v>0</v>
      </c>
      <c r="AN431" s="20">
        <f t="shared" si="1305"/>
        <v>19729.3</v>
      </c>
      <c r="AO431" s="20">
        <f t="shared" si="1306"/>
        <v>19729.3</v>
      </c>
      <c r="AP431" s="20">
        <f t="shared" si="1307"/>
        <v>19729.3</v>
      </c>
      <c r="AQ431" s="20">
        <f t="shared" si="1428"/>
        <v>0</v>
      </c>
      <c r="AR431" s="20">
        <f t="shared" si="1428"/>
        <v>0</v>
      </c>
      <c r="AS431" s="20">
        <f t="shared" si="1428"/>
        <v>0</v>
      </c>
      <c r="AT431" s="20">
        <f t="shared" si="1308"/>
        <v>19729.3</v>
      </c>
      <c r="AU431" s="20">
        <f t="shared" si="1309"/>
        <v>19729.3</v>
      </c>
      <c r="AV431" s="20">
        <f t="shared" si="1310"/>
        <v>19729.3</v>
      </c>
      <c r="AW431" s="20">
        <f t="shared" si="1428"/>
        <v>0</v>
      </c>
      <c r="AX431" s="20">
        <f t="shared" si="1428"/>
        <v>0</v>
      </c>
      <c r="AY431" s="20">
        <f t="shared" si="1428"/>
        <v>0</v>
      </c>
      <c r="AZ431" s="20">
        <f t="shared" si="1281"/>
        <v>19729.3</v>
      </c>
      <c r="BA431" s="20">
        <f t="shared" si="1282"/>
        <v>19729.3</v>
      </c>
      <c r="BB431" s="20">
        <f t="shared" si="1283"/>
        <v>19729.3</v>
      </c>
      <c r="BC431" s="20">
        <f t="shared" si="1428"/>
        <v>0</v>
      </c>
      <c r="BD431" s="20">
        <f t="shared" si="1284"/>
        <v>19729.3</v>
      </c>
      <c r="BE431" s="20">
        <f t="shared" si="1428"/>
        <v>0</v>
      </c>
      <c r="BF431" s="20">
        <f t="shared" si="1428"/>
        <v>0</v>
      </c>
      <c r="BG431" s="20">
        <f t="shared" si="1428"/>
        <v>0</v>
      </c>
      <c r="BH431" s="20">
        <f t="shared" si="1225"/>
        <v>19729.3</v>
      </c>
      <c r="BI431" s="20">
        <f t="shared" si="1226"/>
        <v>19729.3</v>
      </c>
      <c r="BJ431" s="20">
        <f t="shared" si="1227"/>
        <v>19729.3</v>
      </c>
      <c r="BK431" s="20">
        <f t="shared" si="1428"/>
        <v>0</v>
      </c>
      <c r="BL431" s="20">
        <f t="shared" si="1428"/>
        <v>0</v>
      </c>
      <c r="BM431" s="20">
        <f t="shared" si="1229"/>
        <v>19729.3</v>
      </c>
      <c r="BN431" s="20">
        <f t="shared" si="1230"/>
        <v>19729.3</v>
      </c>
      <c r="BO431" s="20">
        <f t="shared" si="1428"/>
        <v>0</v>
      </c>
      <c r="BP431" s="20">
        <f t="shared" si="1428"/>
        <v>0</v>
      </c>
      <c r="BQ431" s="20">
        <f t="shared" si="1428"/>
        <v>0</v>
      </c>
      <c r="BR431" s="20">
        <f t="shared" si="1206"/>
        <v>19729.3</v>
      </c>
      <c r="BS431" s="20">
        <f t="shared" si="1207"/>
        <v>19729.3</v>
      </c>
      <c r="BT431" s="20">
        <f t="shared" si="1208"/>
        <v>19729.3</v>
      </c>
      <c r="BU431" s="20">
        <f t="shared" si="1428"/>
        <v>0</v>
      </c>
      <c r="BV431" s="20">
        <f t="shared" si="1210"/>
        <v>19729.3</v>
      </c>
      <c r="BW431" s="20">
        <f t="shared" si="1428"/>
        <v>0</v>
      </c>
      <c r="BX431" s="20">
        <f t="shared" si="1428"/>
        <v>0</v>
      </c>
      <c r="BY431" s="20">
        <f t="shared" si="1399"/>
        <v>19729.3</v>
      </c>
      <c r="BZ431" s="20">
        <f t="shared" si="1400"/>
        <v>19729.3</v>
      </c>
      <c r="CA431" s="20">
        <f t="shared" si="1428"/>
        <v>0</v>
      </c>
      <c r="CB431" s="20">
        <f t="shared" si="1401"/>
        <v>19729.3</v>
      </c>
      <c r="CC431" s="20">
        <f t="shared" si="1428"/>
        <v>0</v>
      </c>
      <c r="CD431" s="20">
        <f t="shared" si="1402"/>
        <v>19729.3</v>
      </c>
      <c r="CE431" s="20">
        <f t="shared" si="1428"/>
        <v>0</v>
      </c>
    </row>
    <row r="432" spans="1:83" ht="47.25" x14ac:dyDescent="0.25">
      <c r="A432" s="10" t="s">
        <v>214</v>
      </c>
      <c r="B432" s="19">
        <v>600</v>
      </c>
      <c r="C432" s="10"/>
      <c r="D432" s="10"/>
      <c r="E432" s="25" t="s">
        <v>614</v>
      </c>
      <c r="F432" s="20">
        <f>F433</f>
        <v>19729.3</v>
      </c>
      <c r="G432" s="20">
        <f t="shared" si="1428"/>
        <v>19729.3</v>
      </c>
      <c r="H432" s="20">
        <f t="shared" si="1428"/>
        <v>19729.3</v>
      </c>
      <c r="I432" s="20">
        <f t="shared" si="1428"/>
        <v>0</v>
      </c>
      <c r="J432" s="20">
        <f t="shared" si="1428"/>
        <v>0</v>
      </c>
      <c r="K432" s="20">
        <f t="shared" si="1428"/>
        <v>0</v>
      </c>
      <c r="L432" s="20">
        <f t="shared" si="1049"/>
        <v>19729.3</v>
      </c>
      <c r="M432" s="20">
        <f t="shared" si="1050"/>
        <v>19729.3</v>
      </c>
      <c r="N432" s="20">
        <f t="shared" si="1051"/>
        <v>19729.3</v>
      </c>
      <c r="O432" s="20">
        <f t="shared" si="1428"/>
        <v>0</v>
      </c>
      <c r="P432" s="20">
        <f t="shared" si="1428"/>
        <v>0</v>
      </c>
      <c r="Q432" s="20">
        <f t="shared" si="1428"/>
        <v>0</v>
      </c>
      <c r="R432" s="20">
        <f t="shared" si="1350"/>
        <v>19729.3</v>
      </c>
      <c r="S432" s="20">
        <f t="shared" si="1351"/>
        <v>19729.3</v>
      </c>
      <c r="T432" s="20">
        <f t="shared" si="1352"/>
        <v>19729.3</v>
      </c>
      <c r="U432" s="20">
        <f t="shared" si="1428"/>
        <v>0</v>
      </c>
      <c r="V432" s="20">
        <f t="shared" si="1353"/>
        <v>19729.3</v>
      </c>
      <c r="W432" s="20">
        <f t="shared" si="1428"/>
        <v>0</v>
      </c>
      <c r="X432" s="20">
        <f t="shared" si="1428"/>
        <v>0</v>
      </c>
      <c r="Y432" s="20">
        <f t="shared" si="1428"/>
        <v>0</v>
      </c>
      <c r="Z432" s="20">
        <f t="shared" si="1354"/>
        <v>19729.3</v>
      </c>
      <c r="AA432" s="20">
        <f t="shared" si="1355"/>
        <v>19729.3</v>
      </c>
      <c r="AB432" s="20">
        <f t="shared" si="1356"/>
        <v>19729.3</v>
      </c>
      <c r="AC432" s="20">
        <f t="shared" si="1428"/>
        <v>0</v>
      </c>
      <c r="AD432" s="20">
        <f t="shared" si="1428"/>
        <v>0</v>
      </c>
      <c r="AE432" s="20">
        <f t="shared" si="1428"/>
        <v>0</v>
      </c>
      <c r="AF432" s="20">
        <f t="shared" si="1357"/>
        <v>19729.3</v>
      </c>
      <c r="AG432" s="20">
        <f t="shared" si="1358"/>
        <v>19729.3</v>
      </c>
      <c r="AH432" s="20">
        <f t="shared" si="1359"/>
        <v>19729.3</v>
      </c>
      <c r="AI432" s="20">
        <f t="shared" si="1428"/>
        <v>0</v>
      </c>
      <c r="AJ432" s="20">
        <f t="shared" si="1360"/>
        <v>19729.3</v>
      </c>
      <c r="AK432" s="20">
        <f t="shared" si="1428"/>
        <v>0</v>
      </c>
      <c r="AL432" s="20">
        <f t="shared" si="1428"/>
        <v>0</v>
      </c>
      <c r="AM432" s="20">
        <f t="shared" si="1428"/>
        <v>0</v>
      </c>
      <c r="AN432" s="20">
        <f t="shared" si="1305"/>
        <v>19729.3</v>
      </c>
      <c r="AO432" s="20">
        <f t="shared" si="1306"/>
        <v>19729.3</v>
      </c>
      <c r="AP432" s="20">
        <f t="shared" si="1307"/>
        <v>19729.3</v>
      </c>
      <c r="AQ432" s="20">
        <f t="shared" si="1428"/>
        <v>0</v>
      </c>
      <c r="AR432" s="20">
        <f t="shared" si="1428"/>
        <v>0</v>
      </c>
      <c r="AS432" s="20">
        <f t="shared" si="1428"/>
        <v>0</v>
      </c>
      <c r="AT432" s="20">
        <f t="shared" si="1308"/>
        <v>19729.3</v>
      </c>
      <c r="AU432" s="20">
        <f t="shared" si="1309"/>
        <v>19729.3</v>
      </c>
      <c r="AV432" s="20">
        <f t="shared" si="1310"/>
        <v>19729.3</v>
      </c>
      <c r="AW432" s="20">
        <f t="shared" si="1428"/>
        <v>0</v>
      </c>
      <c r="AX432" s="20">
        <f t="shared" si="1428"/>
        <v>0</v>
      </c>
      <c r="AY432" s="20">
        <f t="shared" si="1428"/>
        <v>0</v>
      </c>
      <c r="AZ432" s="20">
        <f t="shared" si="1281"/>
        <v>19729.3</v>
      </c>
      <c r="BA432" s="20">
        <f t="shared" si="1282"/>
        <v>19729.3</v>
      </c>
      <c r="BB432" s="20">
        <f t="shared" si="1283"/>
        <v>19729.3</v>
      </c>
      <c r="BC432" s="20">
        <f t="shared" si="1428"/>
        <v>0</v>
      </c>
      <c r="BD432" s="20">
        <f t="shared" si="1284"/>
        <v>19729.3</v>
      </c>
      <c r="BE432" s="20">
        <f t="shared" si="1428"/>
        <v>0</v>
      </c>
      <c r="BF432" s="20">
        <f t="shared" si="1428"/>
        <v>0</v>
      </c>
      <c r="BG432" s="20">
        <f t="shared" si="1428"/>
        <v>0</v>
      </c>
      <c r="BH432" s="20">
        <f t="shared" si="1225"/>
        <v>19729.3</v>
      </c>
      <c r="BI432" s="20">
        <f t="shared" si="1226"/>
        <v>19729.3</v>
      </c>
      <c r="BJ432" s="20">
        <f t="shared" si="1227"/>
        <v>19729.3</v>
      </c>
      <c r="BK432" s="20">
        <f t="shared" si="1428"/>
        <v>0</v>
      </c>
      <c r="BL432" s="20">
        <f t="shared" si="1428"/>
        <v>0</v>
      </c>
      <c r="BM432" s="20">
        <f t="shared" si="1229"/>
        <v>19729.3</v>
      </c>
      <c r="BN432" s="20">
        <f t="shared" si="1230"/>
        <v>19729.3</v>
      </c>
      <c r="BO432" s="20">
        <f t="shared" si="1428"/>
        <v>0</v>
      </c>
      <c r="BP432" s="20">
        <f t="shared" si="1428"/>
        <v>0</v>
      </c>
      <c r="BQ432" s="20">
        <f t="shared" si="1428"/>
        <v>0</v>
      </c>
      <c r="BR432" s="20">
        <f t="shared" ref="BR432:BR499" si="1432">BM432+BO432</f>
        <v>19729.3</v>
      </c>
      <c r="BS432" s="20">
        <f t="shared" ref="BS432:BS499" si="1433">BN432+BP432</f>
        <v>19729.3</v>
      </c>
      <c r="BT432" s="20">
        <f t="shared" ref="BT432:BT499" si="1434">BJ432+BQ432</f>
        <v>19729.3</v>
      </c>
      <c r="BU432" s="20">
        <f t="shared" si="1428"/>
        <v>0</v>
      </c>
      <c r="BV432" s="20">
        <f t="shared" ref="BV432:BV499" si="1435">BR432+BU432</f>
        <v>19729.3</v>
      </c>
      <c r="BW432" s="20">
        <f t="shared" si="1428"/>
        <v>0</v>
      </c>
      <c r="BX432" s="20">
        <f t="shared" si="1428"/>
        <v>0</v>
      </c>
      <c r="BY432" s="20">
        <f t="shared" si="1399"/>
        <v>19729.3</v>
      </c>
      <c r="BZ432" s="20">
        <f t="shared" si="1400"/>
        <v>19729.3</v>
      </c>
      <c r="CA432" s="20">
        <f t="shared" si="1428"/>
        <v>0</v>
      </c>
      <c r="CB432" s="20">
        <f t="shared" si="1401"/>
        <v>19729.3</v>
      </c>
      <c r="CC432" s="20">
        <f t="shared" si="1428"/>
        <v>0</v>
      </c>
      <c r="CD432" s="20">
        <f t="shared" si="1402"/>
        <v>19729.3</v>
      </c>
      <c r="CE432" s="20">
        <f t="shared" si="1428"/>
        <v>0</v>
      </c>
    </row>
    <row r="433" spans="1:83" x14ac:dyDescent="0.25">
      <c r="A433" s="10" t="s">
        <v>214</v>
      </c>
      <c r="B433" s="19">
        <v>620</v>
      </c>
      <c r="C433" s="10"/>
      <c r="D433" s="10"/>
      <c r="E433" s="25" t="s">
        <v>616</v>
      </c>
      <c r="F433" s="20">
        <f>F434</f>
        <v>19729.3</v>
      </c>
      <c r="G433" s="20">
        <f t="shared" si="1428"/>
        <v>19729.3</v>
      </c>
      <c r="H433" s="20">
        <f t="shared" si="1428"/>
        <v>19729.3</v>
      </c>
      <c r="I433" s="20">
        <f t="shared" si="1428"/>
        <v>0</v>
      </c>
      <c r="J433" s="20">
        <f t="shared" si="1428"/>
        <v>0</v>
      </c>
      <c r="K433" s="20">
        <f t="shared" si="1428"/>
        <v>0</v>
      </c>
      <c r="L433" s="20">
        <f t="shared" si="1049"/>
        <v>19729.3</v>
      </c>
      <c r="M433" s="20">
        <f t="shared" si="1050"/>
        <v>19729.3</v>
      </c>
      <c r="N433" s="20">
        <f t="shared" si="1051"/>
        <v>19729.3</v>
      </c>
      <c r="O433" s="20">
        <f t="shared" si="1428"/>
        <v>0</v>
      </c>
      <c r="P433" s="20">
        <f t="shared" si="1428"/>
        <v>0</v>
      </c>
      <c r="Q433" s="20">
        <f t="shared" si="1428"/>
        <v>0</v>
      </c>
      <c r="R433" s="20">
        <f t="shared" si="1350"/>
        <v>19729.3</v>
      </c>
      <c r="S433" s="20">
        <f t="shared" si="1351"/>
        <v>19729.3</v>
      </c>
      <c r="T433" s="20">
        <f t="shared" si="1352"/>
        <v>19729.3</v>
      </c>
      <c r="U433" s="20">
        <f t="shared" si="1428"/>
        <v>0</v>
      </c>
      <c r="V433" s="20">
        <f t="shared" si="1353"/>
        <v>19729.3</v>
      </c>
      <c r="W433" s="20">
        <f t="shared" si="1428"/>
        <v>0</v>
      </c>
      <c r="X433" s="20">
        <f t="shared" si="1428"/>
        <v>0</v>
      </c>
      <c r="Y433" s="20">
        <f t="shared" si="1428"/>
        <v>0</v>
      </c>
      <c r="Z433" s="20">
        <f t="shared" si="1354"/>
        <v>19729.3</v>
      </c>
      <c r="AA433" s="20">
        <f t="shared" si="1355"/>
        <v>19729.3</v>
      </c>
      <c r="AB433" s="20">
        <f t="shared" si="1356"/>
        <v>19729.3</v>
      </c>
      <c r="AC433" s="20">
        <f t="shared" si="1428"/>
        <v>0</v>
      </c>
      <c r="AD433" s="20">
        <f t="shared" si="1428"/>
        <v>0</v>
      </c>
      <c r="AE433" s="20">
        <f t="shared" si="1428"/>
        <v>0</v>
      </c>
      <c r="AF433" s="20">
        <f t="shared" si="1357"/>
        <v>19729.3</v>
      </c>
      <c r="AG433" s="20">
        <f t="shared" si="1358"/>
        <v>19729.3</v>
      </c>
      <c r="AH433" s="20">
        <f t="shared" si="1359"/>
        <v>19729.3</v>
      </c>
      <c r="AI433" s="20">
        <f t="shared" si="1428"/>
        <v>0</v>
      </c>
      <c r="AJ433" s="20">
        <f t="shared" si="1360"/>
        <v>19729.3</v>
      </c>
      <c r="AK433" s="20">
        <f t="shared" si="1428"/>
        <v>0</v>
      </c>
      <c r="AL433" s="20">
        <f t="shared" si="1428"/>
        <v>0</v>
      </c>
      <c r="AM433" s="20">
        <f t="shared" si="1428"/>
        <v>0</v>
      </c>
      <c r="AN433" s="20">
        <f t="shared" si="1305"/>
        <v>19729.3</v>
      </c>
      <c r="AO433" s="20">
        <f t="shared" si="1306"/>
        <v>19729.3</v>
      </c>
      <c r="AP433" s="20">
        <f t="shared" si="1307"/>
        <v>19729.3</v>
      </c>
      <c r="AQ433" s="20">
        <f t="shared" si="1428"/>
        <v>0</v>
      </c>
      <c r="AR433" s="20">
        <f t="shared" si="1428"/>
        <v>0</v>
      </c>
      <c r="AS433" s="20">
        <f t="shared" si="1428"/>
        <v>0</v>
      </c>
      <c r="AT433" s="20">
        <f t="shared" si="1308"/>
        <v>19729.3</v>
      </c>
      <c r="AU433" s="20">
        <f t="shared" si="1309"/>
        <v>19729.3</v>
      </c>
      <c r="AV433" s="20">
        <f t="shared" si="1310"/>
        <v>19729.3</v>
      </c>
      <c r="AW433" s="20">
        <f t="shared" si="1428"/>
        <v>0</v>
      </c>
      <c r="AX433" s="20">
        <f t="shared" si="1428"/>
        <v>0</v>
      </c>
      <c r="AY433" s="20">
        <f t="shared" si="1428"/>
        <v>0</v>
      </c>
      <c r="AZ433" s="20">
        <f t="shared" si="1281"/>
        <v>19729.3</v>
      </c>
      <c r="BA433" s="20">
        <f t="shared" si="1282"/>
        <v>19729.3</v>
      </c>
      <c r="BB433" s="20">
        <f t="shared" si="1283"/>
        <v>19729.3</v>
      </c>
      <c r="BC433" s="20">
        <f t="shared" si="1428"/>
        <v>0</v>
      </c>
      <c r="BD433" s="20">
        <f t="shared" si="1284"/>
        <v>19729.3</v>
      </c>
      <c r="BE433" s="20">
        <f t="shared" si="1428"/>
        <v>0</v>
      </c>
      <c r="BF433" s="20">
        <f t="shared" si="1428"/>
        <v>0</v>
      </c>
      <c r="BG433" s="20">
        <f t="shared" si="1428"/>
        <v>0</v>
      </c>
      <c r="BH433" s="20">
        <f t="shared" si="1225"/>
        <v>19729.3</v>
      </c>
      <c r="BI433" s="20">
        <f t="shared" si="1226"/>
        <v>19729.3</v>
      </c>
      <c r="BJ433" s="20">
        <f t="shared" si="1227"/>
        <v>19729.3</v>
      </c>
      <c r="BK433" s="20">
        <f t="shared" si="1428"/>
        <v>0</v>
      </c>
      <c r="BL433" s="20">
        <f t="shared" si="1428"/>
        <v>0</v>
      </c>
      <c r="BM433" s="20">
        <f t="shared" si="1229"/>
        <v>19729.3</v>
      </c>
      <c r="BN433" s="20">
        <f t="shared" si="1230"/>
        <v>19729.3</v>
      </c>
      <c r="BO433" s="20">
        <f t="shared" si="1428"/>
        <v>0</v>
      </c>
      <c r="BP433" s="20">
        <f t="shared" si="1428"/>
        <v>0</v>
      </c>
      <c r="BQ433" s="20">
        <f t="shared" si="1428"/>
        <v>0</v>
      </c>
      <c r="BR433" s="20">
        <f t="shared" si="1432"/>
        <v>19729.3</v>
      </c>
      <c r="BS433" s="20">
        <f t="shared" si="1433"/>
        <v>19729.3</v>
      </c>
      <c r="BT433" s="20">
        <f t="shared" si="1434"/>
        <v>19729.3</v>
      </c>
      <c r="BU433" s="20">
        <f t="shared" si="1428"/>
        <v>0</v>
      </c>
      <c r="BV433" s="20">
        <f t="shared" si="1435"/>
        <v>19729.3</v>
      </c>
      <c r="BW433" s="20">
        <f t="shared" si="1428"/>
        <v>0</v>
      </c>
      <c r="BX433" s="20">
        <f t="shared" si="1428"/>
        <v>0</v>
      </c>
      <c r="BY433" s="20">
        <f t="shared" si="1399"/>
        <v>19729.3</v>
      </c>
      <c r="BZ433" s="20">
        <f t="shared" si="1400"/>
        <v>19729.3</v>
      </c>
      <c r="CA433" s="20">
        <f t="shared" si="1428"/>
        <v>0</v>
      </c>
      <c r="CB433" s="20">
        <f t="shared" si="1401"/>
        <v>19729.3</v>
      </c>
      <c r="CC433" s="20">
        <f t="shared" si="1428"/>
        <v>0</v>
      </c>
      <c r="CD433" s="20">
        <f t="shared" si="1402"/>
        <v>19729.3</v>
      </c>
      <c r="CE433" s="20">
        <f t="shared" si="1428"/>
        <v>0</v>
      </c>
    </row>
    <row r="434" spans="1:83" x14ac:dyDescent="0.25">
      <c r="A434" s="10" t="s">
        <v>214</v>
      </c>
      <c r="B434" s="19">
        <v>620</v>
      </c>
      <c r="C434" s="10" t="s">
        <v>339</v>
      </c>
      <c r="D434" s="10" t="s">
        <v>336</v>
      </c>
      <c r="E434" s="25" t="s">
        <v>595</v>
      </c>
      <c r="F434" s="20">
        <v>19729.3</v>
      </c>
      <c r="G434" s="20">
        <v>19729.3</v>
      </c>
      <c r="H434" s="20">
        <v>19729.3</v>
      </c>
      <c r="I434" s="20"/>
      <c r="J434" s="20"/>
      <c r="K434" s="20"/>
      <c r="L434" s="20">
        <f t="shared" ref="L434:L507" si="1436">F434+I434</f>
        <v>19729.3</v>
      </c>
      <c r="M434" s="20">
        <f t="shared" ref="M434:M507" si="1437">G434+J434</f>
        <v>19729.3</v>
      </c>
      <c r="N434" s="20">
        <f t="shared" ref="N434:N507" si="1438">H434+K434</f>
        <v>19729.3</v>
      </c>
      <c r="O434" s="20"/>
      <c r="P434" s="20"/>
      <c r="Q434" s="20"/>
      <c r="R434" s="20">
        <f t="shared" si="1350"/>
        <v>19729.3</v>
      </c>
      <c r="S434" s="20">
        <f t="shared" si="1351"/>
        <v>19729.3</v>
      </c>
      <c r="T434" s="20">
        <f t="shared" si="1352"/>
        <v>19729.3</v>
      </c>
      <c r="U434" s="20"/>
      <c r="V434" s="20">
        <f t="shared" si="1353"/>
        <v>19729.3</v>
      </c>
      <c r="W434" s="20"/>
      <c r="X434" s="20"/>
      <c r="Y434" s="20"/>
      <c r="Z434" s="20">
        <f t="shared" si="1354"/>
        <v>19729.3</v>
      </c>
      <c r="AA434" s="20">
        <f t="shared" si="1355"/>
        <v>19729.3</v>
      </c>
      <c r="AB434" s="20">
        <f t="shared" si="1356"/>
        <v>19729.3</v>
      </c>
      <c r="AC434" s="20"/>
      <c r="AD434" s="20"/>
      <c r="AE434" s="20"/>
      <c r="AF434" s="20">
        <f t="shared" si="1357"/>
        <v>19729.3</v>
      </c>
      <c r="AG434" s="20">
        <f t="shared" si="1358"/>
        <v>19729.3</v>
      </c>
      <c r="AH434" s="20">
        <f t="shared" si="1359"/>
        <v>19729.3</v>
      </c>
      <c r="AI434" s="20"/>
      <c r="AJ434" s="20">
        <f t="shared" si="1360"/>
        <v>19729.3</v>
      </c>
      <c r="AK434" s="20"/>
      <c r="AL434" s="20"/>
      <c r="AM434" s="20"/>
      <c r="AN434" s="20">
        <f t="shared" si="1305"/>
        <v>19729.3</v>
      </c>
      <c r="AO434" s="20">
        <f t="shared" si="1306"/>
        <v>19729.3</v>
      </c>
      <c r="AP434" s="20">
        <f t="shared" si="1307"/>
        <v>19729.3</v>
      </c>
      <c r="AQ434" s="20"/>
      <c r="AR434" s="20"/>
      <c r="AS434" s="20"/>
      <c r="AT434" s="20">
        <f t="shared" si="1308"/>
        <v>19729.3</v>
      </c>
      <c r="AU434" s="20">
        <f t="shared" si="1309"/>
        <v>19729.3</v>
      </c>
      <c r="AV434" s="20">
        <f t="shared" si="1310"/>
        <v>19729.3</v>
      </c>
      <c r="AW434" s="20"/>
      <c r="AX434" s="20"/>
      <c r="AY434" s="20"/>
      <c r="AZ434" s="20">
        <f t="shared" si="1281"/>
        <v>19729.3</v>
      </c>
      <c r="BA434" s="20">
        <f t="shared" si="1282"/>
        <v>19729.3</v>
      </c>
      <c r="BB434" s="20">
        <f t="shared" si="1283"/>
        <v>19729.3</v>
      </c>
      <c r="BC434" s="20"/>
      <c r="BD434" s="20">
        <f t="shared" si="1284"/>
        <v>19729.3</v>
      </c>
      <c r="BE434" s="20"/>
      <c r="BF434" s="20"/>
      <c r="BG434" s="20"/>
      <c r="BH434" s="20">
        <f t="shared" si="1225"/>
        <v>19729.3</v>
      </c>
      <c r="BI434" s="20">
        <f t="shared" si="1226"/>
        <v>19729.3</v>
      </c>
      <c r="BJ434" s="20">
        <f t="shared" si="1227"/>
        <v>19729.3</v>
      </c>
      <c r="BK434" s="20"/>
      <c r="BL434" s="20"/>
      <c r="BM434" s="20">
        <f t="shared" si="1229"/>
        <v>19729.3</v>
      </c>
      <c r="BN434" s="20">
        <f t="shared" si="1230"/>
        <v>19729.3</v>
      </c>
      <c r="BO434" s="20"/>
      <c r="BP434" s="20"/>
      <c r="BQ434" s="20"/>
      <c r="BR434" s="20">
        <f t="shared" si="1432"/>
        <v>19729.3</v>
      </c>
      <c r="BS434" s="20">
        <f t="shared" si="1433"/>
        <v>19729.3</v>
      </c>
      <c r="BT434" s="20">
        <f t="shared" si="1434"/>
        <v>19729.3</v>
      </c>
      <c r="BU434" s="20"/>
      <c r="BV434" s="20">
        <f t="shared" si="1435"/>
        <v>19729.3</v>
      </c>
      <c r="BW434" s="20"/>
      <c r="BX434" s="20"/>
      <c r="BY434" s="20">
        <f t="shared" si="1399"/>
        <v>19729.3</v>
      </c>
      <c r="BZ434" s="20">
        <f t="shared" si="1400"/>
        <v>19729.3</v>
      </c>
      <c r="CA434" s="20"/>
      <c r="CB434" s="20">
        <f t="shared" si="1401"/>
        <v>19729.3</v>
      </c>
      <c r="CC434" s="20"/>
      <c r="CD434" s="20">
        <f t="shared" si="1402"/>
        <v>19729.3</v>
      </c>
      <c r="CE434" s="20"/>
    </row>
    <row r="435" spans="1:83" ht="47.25" x14ac:dyDescent="0.25">
      <c r="A435" s="10" t="s">
        <v>1303</v>
      </c>
      <c r="B435" s="19"/>
      <c r="C435" s="10"/>
      <c r="D435" s="10"/>
      <c r="E435" s="25" t="s">
        <v>1311</v>
      </c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>
        <f t="shared" ref="BS435:BT437" si="1439">BS436</f>
        <v>0</v>
      </c>
      <c r="BT435" s="20">
        <f t="shared" si="1439"/>
        <v>0</v>
      </c>
      <c r="BU435" s="20"/>
      <c r="BV435" s="20">
        <f t="shared" ref="BV435:CE437" si="1440">BV436</f>
        <v>0</v>
      </c>
      <c r="BW435" s="20">
        <f t="shared" si="1440"/>
        <v>70.102000000000004</v>
      </c>
      <c r="BX435" s="20">
        <f t="shared" si="1440"/>
        <v>0</v>
      </c>
      <c r="BY435" s="20">
        <f t="shared" si="1399"/>
        <v>70.102000000000004</v>
      </c>
      <c r="BZ435" s="20">
        <f t="shared" si="1400"/>
        <v>0</v>
      </c>
      <c r="CA435" s="20">
        <f t="shared" si="1440"/>
        <v>0</v>
      </c>
      <c r="CB435" s="20">
        <f t="shared" si="1401"/>
        <v>70.102000000000004</v>
      </c>
      <c r="CC435" s="20">
        <f t="shared" si="1440"/>
        <v>0</v>
      </c>
      <c r="CD435" s="20">
        <f t="shared" si="1402"/>
        <v>70.102000000000004</v>
      </c>
      <c r="CE435" s="20">
        <f t="shared" si="1440"/>
        <v>0</v>
      </c>
    </row>
    <row r="436" spans="1:83" ht="47.25" x14ac:dyDescent="0.25">
      <c r="A436" s="10" t="s">
        <v>1303</v>
      </c>
      <c r="B436" s="19">
        <v>600</v>
      </c>
      <c r="C436" s="10"/>
      <c r="D436" s="10"/>
      <c r="E436" s="25" t="s">
        <v>614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>
        <f t="shared" si="1439"/>
        <v>0</v>
      </c>
      <c r="BT436" s="20">
        <f t="shared" si="1439"/>
        <v>0</v>
      </c>
      <c r="BU436" s="20"/>
      <c r="BV436" s="20">
        <f t="shared" si="1440"/>
        <v>0</v>
      </c>
      <c r="BW436" s="20">
        <f t="shared" si="1440"/>
        <v>70.102000000000004</v>
      </c>
      <c r="BX436" s="20">
        <f t="shared" si="1440"/>
        <v>0</v>
      </c>
      <c r="BY436" s="20">
        <f t="shared" si="1399"/>
        <v>70.102000000000004</v>
      </c>
      <c r="BZ436" s="20">
        <f t="shared" si="1400"/>
        <v>0</v>
      </c>
      <c r="CA436" s="20">
        <f t="shared" si="1440"/>
        <v>0</v>
      </c>
      <c r="CB436" s="20">
        <f t="shared" si="1401"/>
        <v>70.102000000000004</v>
      </c>
      <c r="CC436" s="20">
        <f t="shared" si="1440"/>
        <v>0</v>
      </c>
      <c r="CD436" s="20">
        <f t="shared" si="1402"/>
        <v>70.102000000000004</v>
      </c>
      <c r="CE436" s="20">
        <f t="shared" si="1440"/>
        <v>0</v>
      </c>
    </row>
    <row r="437" spans="1:83" x14ac:dyDescent="0.25">
      <c r="A437" s="10" t="s">
        <v>1303</v>
      </c>
      <c r="B437" s="19">
        <v>620</v>
      </c>
      <c r="C437" s="10"/>
      <c r="D437" s="10"/>
      <c r="E437" s="25" t="s">
        <v>616</v>
      </c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>
        <f t="shared" si="1439"/>
        <v>0</v>
      </c>
      <c r="BT437" s="20">
        <f t="shared" si="1439"/>
        <v>0</v>
      </c>
      <c r="BU437" s="20"/>
      <c r="BV437" s="20">
        <f t="shared" si="1440"/>
        <v>0</v>
      </c>
      <c r="BW437" s="20">
        <f t="shared" si="1440"/>
        <v>70.102000000000004</v>
      </c>
      <c r="BX437" s="20">
        <f t="shared" si="1440"/>
        <v>0</v>
      </c>
      <c r="BY437" s="20">
        <f t="shared" si="1399"/>
        <v>70.102000000000004</v>
      </c>
      <c r="BZ437" s="20">
        <f t="shared" si="1400"/>
        <v>0</v>
      </c>
      <c r="CA437" s="20">
        <f t="shared" si="1440"/>
        <v>0</v>
      </c>
      <c r="CB437" s="20">
        <f t="shared" si="1401"/>
        <v>70.102000000000004</v>
      </c>
      <c r="CC437" s="20">
        <f t="shared" si="1440"/>
        <v>0</v>
      </c>
      <c r="CD437" s="20">
        <f t="shared" si="1402"/>
        <v>70.102000000000004</v>
      </c>
      <c r="CE437" s="20">
        <f t="shared" si="1440"/>
        <v>0</v>
      </c>
    </row>
    <row r="438" spans="1:83" x14ac:dyDescent="0.25">
      <c r="A438" s="10" t="s">
        <v>1303</v>
      </c>
      <c r="B438" s="19">
        <v>620</v>
      </c>
      <c r="C438" s="10" t="s">
        <v>339</v>
      </c>
      <c r="D438" s="10" t="s">
        <v>336</v>
      </c>
      <c r="E438" s="25" t="s">
        <v>595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>
        <v>0</v>
      </c>
      <c r="BT438" s="20">
        <v>0</v>
      </c>
      <c r="BU438" s="20"/>
      <c r="BV438" s="20">
        <v>0</v>
      </c>
      <c r="BW438" s="20">
        <v>70.102000000000004</v>
      </c>
      <c r="BX438" s="20"/>
      <c r="BY438" s="20">
        <f t="shared" si="1399"/>
        <v>70.102000000000004</v>
      </c>
      <c r="BZ438" s="20">
        <f t="shared" si="1400"/>
        <v>0</v>
      </c>
      <c r="CA438" s="20"/>
      <c r="CB438" s="20">
        <f t="shared" si="1401"/>
        <v>70.102000000000004</v>
      </c>
      <c r="CC438" s="20"/>
      <c r="CD438" s="20">
        <f t="shared" si="1402"/>
        <v>70.102000000000004</v>
      </c>
      <c r="CE438" s="20"/>
    </row>
    <row r="439" spans="1:83" ht="63" x14ac:dyDescent="0.25">
      <c r="A439" s="10" t="s">
        <v>215</v>
      </c>
      <c r="B439" s="19"/>
      <c r="C439" s="10"/>
      <c r="D439" s="10"/>
      <c r="E439" s="25" t="s">
        <v>703</v>
      </c>
      <c r="F439" s="20">
        <f>F440</f>
        <v>9678</v>
      </c>
      <c r="G439" s="20">
        <f t="shared" ref="G439:CE441" si="1441">G440</f>
        <v>9678</v>
      </c>
      <c r="H439" s="20">
        <f t="shared" si="1441"/>
        <v>9678</v>
      </c>
      <c r="I439" s="20">
        <f t="shared" si="1441"/>
        <v>0</v>
      </c>
      <c r="J439" s="20">
        <f t="shared" si="1441"/>
        <v>0</v>
      </c>
      <c r="K439" s="20">
        <f t="shared" si="1441"/>
        <v>0</v>
      </c>
      <c r="L439" s="20">
        <f t="shared" si="1436"/>
        <v>9678</v>
      </c>
      <c r="M439" s="20">
        <f t="shared" si="1437"/>
        <v>9678</v>
      </c>
      <c r="N439" s="20">
        <f t="shared" si="1438"/>
        <v>9678</v>
      </c>
      <c r="O439" s="20">
        <f t="shared" si="1441"/>
        <v>0</v>
      </c>
      <c r="P439" s="20">
        <f t="shared" si="1441"/>
        <v>0</v>
      </c>
      <c r="Q439" s="20">
        <f t="shared" si="1441"/>
        <v>0</v>
      </c>
      <c r="R439" s="20">
        <f t="shared" si="1350"/>
        <v>9678</v>
      </c>
      <c r="S439" s="20">
        <f t="shared" si="1351"/>
        <v>9678</v>
      </c>
      <c r="T439" s="20">
        <f t="shared" si="1352"/>
        <v>9678</v>
      </c>
      <c r="U439" s="20">
        <f t="shared" si="1441"/>
        <v>0</v>
      </c>
      <c r="V439" s="20">
        <f t="shared" si="1353"/>
        <v>9678</v>
      </c>
      <c r="W439" s="20">
        <f t="shared" si="1441"/>
        <v>0</v>
      </c>
      <c r="X439" s="20">
        <f t="shared" si="1441"/>
        <v>0</v>
      </c>
      <c r="Y439" s="20">
        <f t="shared" si="1441"/>
        <v>0</v>
      </c>
      <c r="Z439" s="20">
        <f t="shared" si="1354"/>
        <v>9678</v>
      </c>
      <c r="AA439" s="20">
        <f t="shared" si="1355"/>
        <v>9678</v>
      </c>
      <c r="AB439" s="20">
        <f t="shared" si="1356"/>
        <v>9678</v>
      </c>
      <c r="AC439" s="20">
        <f t="shared" si="1441"/>
        <v>0</v>
      </c>
      <c r="AD439" s="20">
        <f t="shared" si="1441"/>
        <v>0</v>
      </c>
      <c r="AE439" s="20">
        <f t="shared" si="1441"/>
        <v>0</v>
      </c>
      <c r="AF439" s="20">
        <f t="shared" si="1357"/>
        <v>9678</v>
      </c>
      <c r="AG439" s="20">
        <f t="shared" si="1358"/>
        <v>9678</v>
      </c>
      <c r="AH439" s="20">
        <f t="shared" si="1359"/>
        <v>9678</v>
      </c>
      <c r="AI439" s="20">
        <f t="shared" si="1441"/>
        <v>0</v>
      </c>
      <c r="AJ439" s="20">
        <f t="shared" si="1360"/>
        <v>9678</v>
      </c>
      <c r="AK439" s="20">
        <f t="shared" si="1441"/>
        <v>-773.05</v>
      </c>
      <c r="AL439" s="20">
        <f t="shared" si="1441"/>
        <v>0</v>
      </c>
      <c r="AM439" s="20">
        <f t="shared" si="1441"/>
        <v>0</v>
      </c>
      <c r="AN439" s="20">
        <f t="shared" si="1305"/>
        <v>8904.9500000000007</v>
      </c>
      <c r="AO439" s="20">
        <f t="shared" si="1306"/>
        <v>9678</v>
      </c>
      <c r="AP439" s="20">
        <f t="shared" si="1307"/>
        <v>9678</v>
      </c>
      <c r="AQ439" s="20">
        <f t="shared" si="1441"/>
        <v>0</v>
      </c>
      <c r="AR439" s="20">
        <f t="shared" si="1441"/>
        <v>0</v>
      </c>
      <c r="AS439" s="20">
        <f t="shared" si="1441"/>
        <v>0</v>
      </c>
      <c r="AT439" s="20">
        <f t="shared" si="1308"/>
        <v>8904.9500000000007</v>
      </c>
      <c r="AU439" s="20">
        <f t="shared" si="1309"/>
        <v>9678</v>
      </c>
      <c r="AV439" s="20">
        <f t="shared" si="1310"/>
        <v>9678</v>
      </c>
      <c r="AW439" s="20">
        <f t="shared" si="1441"/>
        <v>-132.61799999999999</v>
      </c>
      <c r="AX439" s="20">
        <f t="shared" si="1441"/>
        <v>0</v>
      </c>
      <c r="AY439" s="20">
        <f t="shared" si="1441"/>
        <v>0</v>
      </c>
      <c r="AZ439" s="20">
        <f t="shared" si="1281"/>
        <v>8772.3320000000003</v>
      </c>
      <c r="BA439" s="20">
        <f t="shared" si="1282"/>
        <v>9678</v>
      </c>
      <c r="BB439" s="20">
        <f t="shared" si="1283"/>
        <v>9678</v>
      </c>
      <c r="BC439" s="20">
        <f t="shared" si="1441"/>
        <v>0</v>
      </c>
      <c r="BD439" s="20">
        <f t="shared" si="1284"/>
        <v>8772.3320000000003</v>
      </c>
      <c r="BE439" s="20">
        <f t="shared" si="1441"/>
        <v>-63.266999999999996</v>
      </c>
      <c r="BF439" s="20">
        <f t="shared" si="1441"/>
        <v>0</v>
      </c>
      <c r="BG439" s="20">
        <f t="shared" si="1441"/>
        <v>0</v>
      </c>
      <c r="BH439" s="20">
        <f t="shared" si="1225"/>
        <v>8709.0650000000005</v>
      </c>
      <c r="BI439" s="20">
        <f t="shared" si="1226"/>
        <v>9678</v>
      </c>
      <c r="BJ439" s="20">
        <f t="shared" si="1227"/>
        <v>9678</v>
      </c>
      <c r="BK439" s="20">
        <f t="shared" si="1441"/>
        <v>0</v>
      </c>
      <c r="BL439" s="20">
        <f t="shared" si="1441"/>
        <v>0</v>
      </c>
      <c r="BM439" s="20">
        <f t="shared" si="1229"/>
        <v>8709.0650000000005</v>
      </c>
      <c r="BN439" s="20">
        <f t="shared" si="1230"/>
        <v>9678</v>
      </c>
      <c r="BO439" s="20">
        <f t="shared" si="1441"/>
        <v>-88.516999999999996</v>
      </c>
      <c r="BP439" s="20">
        <f t="shared" si="1441"/>
        <v>0</v>
      </c>
      <c r="BQ439" s="20">
        <f t="shared" si="1441"/>
        <v>0</v>
      </c>
      <c r="BR439" s="20">
        <f t="shared" si="1432"/>
        <v>8620.5480000000007</v>
      </c>
      <c r="BS439" s="20">
        <f t="shared" si="1433"/>
        <v>9678</v>
      </c>
      <c r="BT439" s="20">
        <f t="shared" si="1434"/>
        <v>9678</v>
      </c>
      <c r="BU439" s="20">
        <f t="shared" si="1441"/>
        <v>0</v>
      </c>
      <c r="BV439" s="20">
        <f t="shared" si="1435"/>
        <v>8620.5480000000007</v>
      </c>
      <c r="BW439" s="20">
        <f t="shared" si="1441"/>
        <v>0</v>
      </c>
      <c r="BX439" s="20">
        <f t="shared" si="1441"/>
        <v>0</v>
      </c>
      <c r="BY439" s="20">
        <f t="shared" si="1399"/>
        <v>8620.5480000000007</v>
      </c>
      <c r="BZ439" s="20">
        <f t="shared" si="1400"/>
        <v>9678</v>
      </c>
      <c r="CA439" s="20">
        <f t="shared" si="1441"/>
        <v>0</v>
      </c>
      <c r="CB439" s="20">
        <f t="shared" si="1401"/>
        <v>8620.5480000000007</v>
      </c>
      <c r="CC439" s="20">
        <f t="shared" si="1441"/>
        <v>-1.0149999999999999</v>
      </c>
      <c r="CD439" s="20">
        <f t="shared" si="1402"/>
        <v>8619.5330000000013</v>
      </c>
      <c r="CE439" s="20">
        <f t="shared" si="1441"/>
        <v>0</v>
      </c>
    </row>
    <row r="440" spans="1:83" ht="47.25" x14ac:dyDescent="0.25">
      <c r="A440" s="10" t="s">
        <v>215</v>
      </c>
      <c r="B440" s="19">
        <v>200</v>
      </c>
      <c r="C440" s="10"/>
      <c r="D440" s="10"/>
      <c r="E440" s="25" t="s">
        <v>602</v>
      </c>
      <c r="F440" s="20">
        <f>F441</f>
        <v>9678</v>
      </c>
      <c r="G440" s="20">
        <f t="shared" si="1441"/>
        <v>9678</v>
      </c>
      <c r="H440" s="20">
        <f t="shared" si="1441"/>
        <v>9678</v>
      </c>
      <c r="I440" s="20">
        <f t="shared" si="1441"/>
        <v>0</v>
      </c>
      <c r="J440" s="20">
        <f t="shared" si="1441"/>
        <v>0</v>
      </c>
      <c r="K440" s="20">
        <f t="shared" si="1441"/>
        <v>0</v>
      </c>
      <c r="L440" s="20">
        <f t="shared" si="1436"/>
        <v>9678</v>
      </c>
      <c r="M440" s="20">
        <f t="shared" si="1437"/>
        <v>9678</v>
      </c>
      <c r="N440" s="20">
        <f t="shared" si="1438"/>
        <v>9678</v>
      </c>
      <c r="O440" s="20">
        <f t="shared" si="1441"/>
        <v>0</v>
      </c>
      <c r="P440" s="20">
        <f t="shared" si="1441"/>
        <v>0</v>
      </c>
      <c r="Q440" s="20">
        <f t="shared" si="1441"/>
        <v>0</v>
      </c>
      <c r="R440" s="20">
        <f t="shared" si="1350"/>
        <v>9678</v>
      </c>
      <c r="S440" s="20">
        <f t="shared" si="1351"/>
        <v>9678</v>
      </c>
      <c r="T440" s="20">
        <f t="shared" si="1352"/>
        <v>9678</v>
      </c>
      <c r="U440" s="20">
        <f t="shared" si="1441"/>
        <v>0</v>
      </c>
      <c r="V440" s="20">
        <f t="shared" si="1353"/>
        <v>9678</v>
      </c>
      <c r="W440" s="20">
        <f t="shared" si="1441"/>
        <v>0</v>
      </c>
      <c r="X440" s="20">
        <f t="shared" si="1441"/>
        <v>0</v>
      </c>
      <c r="Y440" s="20">
        <f t="shared" si="1441"/>
        <v>0</v>
      </c>
      <c r="Z440" s="20">
        <f t="shared" si="1354"/>
        <v>9678</v>
      </c>
      <c r="AA440" s="20">
        <f t="shared" si="1355"/>
        <v>9678</v>
      </c>
      <c r="AB440" s="20">
        <f t="shared" si="1356"/>
        <v>9678</v>
      </c>
      <c r="AC440" s="20">
        <f t="shared" si="1441"/>
        <v>0</v>
      </c>
      <c r="AD440" s="20">
        <f t="shared" si="1441"/>
        <v>0</v>
      </c>
      <c r="AE440" s="20">
        <f t="shared" si="1441"/>
        <v>0</v>
      </c>
      <c r="AF440" s="20">
        <f t="shared" si="1357"/>
        <v>9678</v>
      </c>
      <c r="AG440" s="20">
        <f t="shared" si="1358"/>
        <v>9678</v>
      </c>
      <c r="AH440" s="20">
        <f t="shared" si="1359"/>
        <v>9678</v>
      </c>
      <c r="AI440" s="20">
        <f t="shared" si="1441"/>
        <v>0</v>
      </c>
      <c r="AJ440" s="20">
        <f t="shared" si="1360"/>
        <v>9678</v>
      </c>
      <c r="AK440" s="20">
        <f t="shared" si="1441"/>
        <v>-773.05</v>
      </c>
      <c r="AL440" s="20">
        <f t="shared" si="1441"/>
        <v>0</v>
      </c>
      <c r="AM440" s="20">
        <f t="shared" si="1441"/>
        <v>0</v>
      </c>
      <c r="AN440" s="20">
        <f t="shared" si="1305"/>
        <v>8904.9500000000007</v>
      </c>
      <c r="AO440" s="20">
        <f t="shared" si="1306"/>
        <v>9678</v>
      </c>
      <c r="AP440" s="20">
        <f t="shared" si="1307"/>
        <v>9678</v>
      </c>
      <c r="AQ440" s="20">
        <f t="shared" si="1441"/>
        <v>0</v>
      </c>
      <c r="AR440" s="20">
        <f t="shared" si="1441"/>
        <v>0</v>
      </c>
      <c r="AS440" s="20">
        <f t="shared" si="1441"/>
        <v>0</v>
      </c>
      <c r="AT440" s="20">
        <f t="shared" si="1308"/>
        <v>8904.9500000000007</v>
      </c>
      <c r="AU440" s="20">
        <f t="shared" si="1309"/>
        <v>9678</v>
      </c>
      <c r="AV440" s="20">
        <f t="shared" si="1310"/>
        <v>9678</v>
      </c>
      <c r="AW440" s="20">
        <f t="shared" si="1441"/>
        <v>-132.61799999999999</v>
      </c>
      <c r="AX440" s="20">
        <f t="shared" si="1441"/>
        <v>0</v>
      </c>
      <c r="AY440" s="20">
        <f t="shared" si="1441"/>
        <v>0</v>
      </c>
      <c r="AZ440" s="20">
        <f t="shared" si="1281"/>
        <v>8772.3320000000003</v>
      </c>
      <c r="BA440" s="20">
        <f t="shared" si="1282"/>
        <v>9678</v>
      </c>
      <c r="BB440" s="20">
        <f t="shared" si="1283"/>
        <v>9678</v>
      </c>
      <c r="BC440" s="20">
        <f t="shared" si="1441"/>
        <v>0</v>
      </c>
      <c r="BD440" s="20">
        <f t="shared" si="1284"/>
        <v>8772.3320000000003</v>
      </c>
      <c r="BE440" s="20">
        <f t="shared" si="1441"/>
        <v>-63.266999999999996</v>
      </c>
      <c r="BF440" s="20">
        <f t="shared" si="1441"/>
        <v>0</v>
      </c>
      <c r="BG440" s="20">
        <f t="shared" si="1441"/>
        <v>0</v>
      </c>
      <c r="BH440" s="20">
        <f t="shared" si="1225"/>
        <v>8709.0650000000005</v>
      </c>
      <c r="BI440" s="20">
        <f t="shared" si="1226"/>
        <v>9678</v>
      </c>
      <c r="BJ440" s="20">
        <f t="shared" si="1227"/>
        <v>9678</v>
      </c>
      <c r="BK440" s="20">
        <f t="shared" si="1441"/>
        <v>0</v>
      </c>
      <c r="BL440" s="20">
        <f t="shared" si="1441"/>
        <v>0</v>
      </c>
      <c r="BM440" s="20">
        <f t="shared" si="1229"/>
        <v>8709.0650000000005</v>
      </c>
      <c r="BN440" s="20">
        <f t="shared" si="1230"/>
        <v>9678</v>
      </c>
      <c r="BO440" s="20">
        <f t="shared" si="1441"/>
        <v>-88.516999999999996</v>
      </c>
      <c r="BP440" s="20">
        <f t="shared" si="1441"/>
        <v>0</v>
      </c>
      <c r="BQ440" s="20">
        <f t="shared" si="1441"/>
        <v>0</v>
      </c>
      <c r="BR440" s="20">
        <f t="shared" si="1432"/>
        <v>8620.5480000000007</v>
      </c>
      <c r="BS440" s="20">
        <f t="shared" si="1433"/>
        <v>9678</v>
      </c>
      <c r="BT440" s="20">
        <f t="shared" si="1434"/>
        <v>9678</v>
      </c>
      <c r="BU440" s="20">
        <f t="shared" si="1441"/>
        <v>0</v>
      </c>
      <c r="BV440" s="20">
        <f t="shared" si="1435"/>
        <v>8620.5480000000007</v>
      </c>
      <c r="BW440" s="20">
        <f t="shared" si="1441"/>
        <v>0</v>
      </c>
      <c r="BX440" s="20">
        <f t="shared" si="1441"/>
        <v>0</v>
      </c>
      <c r="BY440" s="20">
        <f t="shared" si="1399"/>
        <v>8620.5480000000007</v>
      </c>
      <c r="BZ440" s="20">
        <f t="shared" si="1400"/>
        <v>9678</v>
      </c>
      <c r="CA440" s="20">
        <f t="shared" si="1441"/>
        <v>0</v>
      </c>
      <c r="CB440" s="20">
        <f t="shared" si="1401"/>
        <v>8620.5480000000007</v>
      </c>
      <c r="CC440" s="20">
        <f t="shared" si="1441"/>
        <v>-1.0149999999999999</v>
      </c>
      <c r="CD440" s="20">
        <f t="shared" si="1402"/>
        <v>8619.5330000000013</v>
      </c>
      <c r="CE440" s="20">
        <f t="shared" si="1441"/>
        <v>0</v>
      </c>
    </row>
    <row r="441" spans="1:83" ht="47.25" x14ac:dyDescent="0.25">
      <c r="A441" s="10" t="s">
        <v>215</v>
      </c>
      <c r="B441" s="19">
        <v>240</v>
      </c>
      <c r="C441" s="10"/>
      <c r="D441" s="10"/>
      <c r="E441" s="25" t="s">
        <v>603</v>
      </c>
      <c r="F441" s="20">
        <f>F442</f>
        <v>9678</v>
      </c>
      <c r="G441" s="20">
        <f t="shared" si="1441"/>
        <v>9678</v>
      </c>
      <c r="H441" s="20">
        <f t="shared" si="1441"/>
        <v>9678</v>
      </c>
      <c r="I441" s="20">
        <f t="shared" si="1441"/>
        <v>0</v>
      </c>
      <c r="J441" s="20">
        <f t="shared" si="1441"/>
        <v>0</v>
      </c>
      <c r="K441" s="20">
        <f t="shared" si="1441"/>
        <v>0</v>
      </c>
      <c r="L441" s="20">
        <f t="shared" si="1436"/>
        <v>9678</v>
      </c>
      <c r="M441" s="20">
        <f t="shared" si="1437"/>
        <v>9678</v>
      </c>
      <c r="N441" s="20">
        <f t="shared" si="1438"/>
        <v>9678</v>
      </c>
      <c r="O441" s="20">
        <f t="shared" si="1441"/>
        <v>0</v>
      </c>
      <c r="P441" s="20">
        <f t="shared" si="1441"/>
        <v>0</v>
      </c>
      <c r="Q441" s="20">
        <f t="shared" si="1441"/>
        <v>0</v>
      </c>
      <c r="R441" s="20">
        <f t="shared" si="1350"/>
        <v>9678</v>
      </c>
      <c r="S441" s="20">
        <f t="shared" si="1351"/>
        <v>9678</v>
      </c>
      <c r="T441" s="20">
        <f t="shared" si="1352"/>
        <v>9678</v>
      </c>
      <c r="U441" s="20">
        <f t="shared" si="1441"/>
        <v>0</v>
      </c>
      <c r="V441" s="20">
        <f t="shared" si="1353"/>
        <v>9678</v>
      </c>
      <c r="W441" s="20">
        <f t="shared" si="1441"/>
        <v>0</v>
      </c>
      <c r="X441" s="20">
        <f t="shared" si="1441"/>
        <v>0</v>
      </c>
      <c r="Y441" s="20">
        <f t="shared" si="1441"/>
        <v>0</v>
      </c>
      <c r="Z441" s="20">
        <f t="shared" si="1354"/>
        <v>9678</v>
      </c>
      <c r="AA441" s="20">
        <f t="shared" si="1355"/>
        <v>9678</v>
      </c>
      <c r="AB441" s="20">
        <f t="shared" si="1356"/>
        <v>9678</v>
      </c>
      <c r="AC441" s="20">
        <f t="shared" si="1441"/>
        <v>0</v>
      </c>
      <c r="AD441" s="20">
        <f t="shared" si="1441"/>
        <v>0</v>
      </c>
      <c r="AE441" s="20">
        <f t="shared" si="1441"/>
        <v>0</v>
      </c>
      <c r="AF441" s="20">
        <f t="shared" si="1357"/>
        <v>9678</v>
      </c>
      <c r="AG441" s="20">
        <f t="shared" si="1358"/>
        <v>9678</v>
      </c>
      <c r="AH441" s="20">
        <f t="shared" si="1359"/>
        <v>9678</v>
      </c>
      <c r="AI441" s="20">
        <f t="shared" si="1441"/>
        <v>0</v>
      </c>
      <c r="AJ441" s="20">
        <f t="shared" si="1360"/>
        <v>9678</v>
      </c>
      <c r="AK441" s="20">
        <f t="shared" si="1441"/>
        <v>-773.05</v>
      </c>
      <c r="AL441" s="20">
        <f t="shared" si="1441"/>
        <v>0</v>
      </c>
      <c r="AM441" s="20">
        <f t="shared" si="1441"/>
        <v>0</v>
      </c>
      <c r="AN441" s="20">
        <f t="shared" si="1305"/>
        <v>8904.9500000000007</v>
      </c>
      <c r="AO441" s="20">
        <f t="shared" si="1306"/>
        <v>9678</v>
      </c>
      <c r="AP441" s="20">
        <f t="shared" si="1307"/>
        <v>9678</v>
      </c>
      <c r="AQ441" s="20">
        <f t="shared" si="1441"/>
        <v>0</v>
      </c>
      <c r="AR441" s="20">
        <f t="shared" si="1441"/>
        <v>0</v>
      </c>
      <c r="AS441" s="20">
        <f t="shared" si="1441"/>
        <v>0</v>
      </c>
      <c r="AT441" s="20">
        <f t="shared" si="1308"/>
        <v>8904.9500000000007</v>
      </c>
      <c r="AU441" s="20">
        <f t="shared" si="1309"/>
        <v>9678</v>
      </c>
      <c r="AV441" s="20">
        <f t="shared" si="1310"/>
        <v>9678</v>
      </c>
      <c r="AW441" s="20">
        <f t="shared" si="1441"/>
        <v>-132.61799999999999</v>
      </c>
      <c r="AX441" s="20">
        <f t="shared" si="1441"/>
        <v>0</v>
      </c>
      <c r="AY441" s="20">
        <f t="shared" si="1441"/>
        <v>0</v>
      </c>
      <c r="AZ441" s="20">
        <f t="shared" si="1281"/>
        <v>8772.3320000000003</v>
      </c>
      <c r="BA441" s="20">
        <f t="shared" si="1282"/>
        <v>9678</v>
      </c>
      <c r="BB441" s="20">
        <f t="shared" si="1283"/>
        <v>9678</v>
      </c>
      <c r="BC441" s="20">
        <f t="shared" si="1441"/>
        <v>0</v>
      </c>
      <c r="BD441" s="20">
        <f t="shared" si="1284"/>
        <v>8772.3320000000003</v>
      </c>
      <c r="BE441" s="20">
        <f t="shared" si="1441"/>
        <v>-63.266999999999996</v>
      </c>
      <c r="BF441" s="20">
        <f t="shared" si="1441"/>
        <v>0</v>
      </c>
      <c r="BG441" s="20">
        <f t="shared" si="1441"/>
        <v>0</v>
      </c>
      <c r="BH441" s="20">
        <f t="shared" si="1225"/>
        <v>8709.0650000000005</v>
      </c>
      <c r="BI441" s="20">
        <f t="shared" si="1226"/>
        <v>9678</v>
      </c>
      <c r="BJ441" s="20">
        <f t="shared" si="1227"/>
        <v>9678</v>
      </c>
      <c r="BK441" s="20">
        <f t="shared" si="1441"/>
        <v>0</v>
      </c>
      <c r="BL441" s="20">
        <f t="shared" si="1441"/>
        <v>0</v>
      </c>
      <c r="BM441" s="20">
        <f t="shared" si="1229"/>
        <v>8709.0650000000005</v>
      </c>
      <c r="BN441" s="20">
        <f t="shared" si="1230"/>
        <v>9678</v>
      </c>
      <c r="BO441" s="20">
        <f t="shared" si="1441"/>
        <v>-88.516999999999996</v>
      </c>
      <c r="BP441" s="20">
        <f t="shared" si="1441"/>
        <v>0</v>
      </c>
      <c r="BQ441" s="20">
        <f t="shared" si="1441"/>
        <v>0</v>
      </c>
      <c r="BR441" s="20">
        <f t="shared" si="1432"/>
        <v>8620.5480000000007</v>
      </c>
      <c r="BS441" s="20">
        <f t="shared" si="1433"/>
        <v>9678</v>
      </c>
      <c r="BT441" s="20">
        <f t="shared" si="1434"/>
        <v>9678</v>
      </c>
      <c r="BU441" s="20">
        <f t="shared" si="1441"/>
        <v>0</v>
      </c>
      <c r="BV441" s="20">
        <f t="shared" si="1435"/>
        <v>8620.5480000000007</v>
      </c>
      <c r="BW441" s="20">
        <f t="shared" si="1441"/>
        <v>0</v>
      </c>
      <c r="BX441" s="20">
        <f t="shared" si="1441"/>
        <v>0</v>
      </c>
      <c r="BY441" s="20">
        <f t="shared" si="1399"/>
        <v>8620.5480000000007</v>
      </c>
      <c r="BZ441" s="20">
        <f t="shared" si="1400"/>
        <v>9678</v>
      </c>
      <c r="CA441" s="20">
        <f t="shared" si="1441"/>
        <v>0</v>
      </c>
      <c r="CB441" s="20">
        <f t="shared" si="1401"/>
        <v>8620.5480000000007</v>
      </c>
      <c r="CC441" s="20">
        <f t="shared" si="1441"/>
        <v>-1.0149999999999999</v>
      </c>
      <c r="CD441" s="20">
        <f t="shared" si="1402"/>
        <v>8619.5330000000013</v>
      </c>
      <c r="CE441" s="20">
        <f t="shared" si="1441"/>
        <v>0</v>
      </c>
    </row>
    <row r="442" spans="1:83" x14ac:dyDescent="0.25">
      <c r="A442" s="10" t="s">
        <v>215</v>
      </c>
      <c r="B442" s="19">
        <v>240</v>
      </c>
      <c r="C442" s="10" t="s">
        <v>339</v>
      </c>
      <c r="D442" s="10" t="s">
        <v>332</v>
      </c>
      <c r="E442" s="25" t="s">
        <v>596</v>
      </c>
      <c r="F442" s="20">
        <v>9678</v>
      </c>
      <c r="G442" s="20">
        <v>9678</v>
      </c>
      <c r="H442" s="20">
        <v>9678</v>
      </c>
      <c r="I442" s="20"/>
      <c r="J442" s="20"/>
      <c r="K442" s="20"/>
      <c r="L442" s="20">
        <f t="shared" si="1436"/>
        <v>9678</v>
      </c>
      <c r="M442" s="20">
        <f t="shared" si="1437"/>
        <v>9678</v>
      </c>
      <c r="N442" s="20">
        <f t="shared" si="1438"/>
        <v>9678</v>
      </c>
      <c r="O442" s="20"/>
      <c r="P442" s="20"/>
      <c r="Q442" s="20"/>
      <c r="R442" s="20">
        <f t="shared" si="1350"/>
        <v>9678</v>
      </c>
      <c r="S442" s="20">
        <f t="shared" si="1351"/>
        <v>9678</v>
      </c>
      <c r="T442" s="20">
        <f t="shared" si="1352"/>
        <v>9678</v>
      </c>
      <c r="U442" s="20"/>
      <c r="V442" s="20">
        <f t="shared" si="1353"/>
        <v>9678</v>
      </c>
      <c r="W442" s="20"/>
      <c r="X442" s="20"/>
      <c r="Y442" s="20"/>
      <c r="Z442" s="20">
        <f t="shared" si="1354"/>
        <v>9678</v>
      </c>
      <c r="AA442" s="20">
        <f t="shared" si="1355"/>
        <v>9678</v>
      </c>
      <c r="AB442" s="20">
        <f t="shared" si="1356"/>
        <v>9678</v>
      </c>
      <c r="AC442" s="20"/>
      <c r="AD442" s="20"/>
      <c r="AE442" s="20"/>
      <c r="AF442" s="20">
        <f t="shared" si="1357"/>
        <v>9678</v>
      </c>
      <c r="AG442" s="20">
        <f t="shared" si="1358"/>
        <v>9678</v>
      </c>
      <c r="AH442" s="20">
        <f t="shared" si="1359"/>
        <v>9678</v>
      </c>
      <c r="AI442" s="20"/>
      <c r="AJ442" s="20">
        <f t="shared" si="1360"/>
        <v>9678</v>
      </c>
      <c r="AK442" s="20">
        <f>-102.124-157.965-304.742-6.915-201.304</f>
        <v>-773.05</v>
      </c>
      <c r="AL442" s="20"/>
      <c r="AM442" s="20"/>
      <c r="AN442" s="20">
        <f t="shared" si="1305"/>
        <v>8904.9500000000007</v>
      </c>
      <c r="AO442" s="20">
        <f t="shared" si="1306"/>
        <v>9678</v>
      </c>
      <c r="AP442" s="20">
        <f t="shared" si="1307"/>
        <v>9678</v>
      </c>
      <c r="AQ442" s="20"/>
      <c r="AR442" s="20"/>
      <c r="AS442" s="20"/>
      <c r="AT442" s="20">
        <f t="shared" si="1308"/>
        <v>8904.9500000000007</v>
      </c>
      <c r="AU442" s="20">
        <f t="shared" si="1309"/>
        <v>9678</v>
      </c>
      <c r="AV442" s="20">
        <f t="shared" si="1310"/>
        <v>9678</v>
      </c>
      <c r="AW442" s="20">
        <f>-1.761-108.219-22.638</f>
        <v>-132.61799999999999</v>
      </c>
      <c r="AX442" s="20"/>
      <c r="AY442" s="20"/>
      <c r="AZ442" s="20">
        <f t="shared" si="1281"/>
        <v>8772.3320000000003</v>
      </c>
      <c r="BA442" s="20">
        <f t="shared" si="1282"/>
        <v>9678</v>
      </c>
      <c r="BB442" s="20">
        <f t="shared" si="1283"/>
        <v>9678</v>
      </c>
      <c r="BC442" s="20"/>
      <c r="BD442" s="20">
        <f t="shared" si="1284"/>
        <v>8772.3320000000003</v>
      </c>
      <c r="BE442" s="20">
        <f>-18.168-24.485-20.614</f>
        <v>-63.266999999999996</v>
      </c>
      <c r="BF442" s="20"/>
      <c r="BG442" s="20"/>
      <c r="BH442" s="20">
        <f t="shared" si="1225"/>
        <v>8709.0650000000005</v>
      </c>
      <c r="BI442" s="20">
        <f t="shared" si="1226"/>
        <v>9678</v>
      </c>
      <c r="BJ442" s="20">
        <f t="shared" si="1227"/>
        <v>9678</v>
      </c>
      <c r="BK442" s="20"/>
      <c r="BL442" s="20"/>
      <c r="BM442" s="20">
        <f t="shared" si="1229"/>
        <v>8709.0650000000005</v>
      </c>
      <c r="BN442" s="20">
        <f t="shared" si="1230"/>
        <v>9678</v>
      </c>
      <c r="BO442" s="20">
        <f>-0.359-88.158</f>
        <v>-88.516999999999996</v>
      </c>
      <c r="BP442" s="20"/>
      <c r="BQ442" s="20"/>
      <c r="BR442" s="20">
        <f t="shared" si="1432"/>
        <v>8620.5480000000007</v>
      </c>
      <c r="BS442" s="20">
        <f t="shared" si="1433"/>
        <v>9678</v>
      </c>
      <c r="BT442" s="20">
        <f t="shared" si="1434"/>
        <v>9678</v>
      </c>
      <c r="BU442" s="20"/>
      <c r="BV442" s="20">
        <f t="shared" si="1435"/>
        <v>8620.5480000000007</v>
      </c>
      <c r="BW442" s="20"/>
      <c r="BX442" s="20"/>
      <c r="BY442" s="20">
        <f t="shared" si="1399"/>
        <v>8620.5480000000007</v>
      </c>
      <c r="BZ442" s="20">
        <f t="shared" si="1400"/>
        <v>9678</v>
      </c>
      <c r="CA442" s="20"/>
      <c r="CB442" s="20">
        <f t="shared" si="1401"/>
        <v>8620.5480000000007</v>
      </c>
      <c r="CC442" s="20">
        <v>-1.0149999999999999</v>
      </c>
      <c r="CD442" s="20">
        <f t="shared" si="1402"/>
        <v>8619.5330000000013</v>
      </c>
      <c r="CE442" s="20"/>
    </row>
    <row r="443" spans="1:83" ht="63" x14ac:dyDescent="0.25">
      <c r="A443" s="10" t="s">
        <v>381</v>
      </c>
      <c r="B443" s="19"/>
      <c r="C443" s="10"/>
      <c r="D443" s="10"/>
      <c r="E443" s="25" t="s">
        <v>704</v>
      </c>
      <c r="F443" s="20">
        <f>F444</f>
        <v>28855.4</v>
      </c>
      <c r="G443" s="20">
        <f t="shared" ref="G443:AS443" si="1442">G444</f>
        <v>28855.4</v>
      </c>
      <c r="H443" s="20">
        <f t="shared" si="1442"/>
        <v>28855.4</v>
      </c>
      <c r="I443" s="20">
        <f t="shared" si="1442"/>
        <v>0</v>
      </c>
      <c r="J443" s="20">
        <f t="shared" si="1442"/>
        <v>0</v>
      </c>
      <c r="K443" s="20">
        <f t="shared" si="1442"/>
        <v>0</v>
      </c>
      <c r="L443" s="20">
        <f t="shared" si="1436"/>
        <v>28855.4</v>
      </c>
      <c r="M443" s="20">
        <f t="shared" si="1437"/>
        <v>28855.4</v>
      </c>
      <c r="N443" s="20">
        <f t="shared" si="1438"/>
        <v>28855.4</v>
      </c>
      <c r="O443" s="20">
        <f t="shared" si="1442"/>
        <v>0</v>
      </c>
      <c r="P443" s="20">
        <f t="shared" si="1442"/>
        <v>0</v>
      </c>
      <c r="Q443" s="20">
        <f t="shared" si="1442"/>
        <v>0</v>
      </c>
      <c r="R443" s="20">
        <f t="shared" si="1350"/>
        <v>28855.4</v>
      </c>
      <c r="S443" s="20">
        <f t="shared" si="1351"/>
        <v>28855.4</v>
      </c>
      <c r="T443" s="20">
        <f t="shared" si="1352"/>
        <v>28855.4</v>
      </c>
      <c r="U443" s="20">
        <f t="shared" si="1442"/>
        <v>0</v>
      </c>
      <c r="V443" s="20">
        <f t="shared" si="1353"/>
        <v>28855.4</v>
      </c>
      <c r="W443" s="20">
        <f t="shared" si="1442"/>
        <v>0</v>
      </c>
      <c r="X443" s="20">
        <f t="shared" si="1442"/>
        <v>0</v>
      </c>
      <c r="Y443" s="20">
        <f t="shared" si="1442"/>
        <v>0</v>
      </c>
      <c r="Z443" s="20">
        <f t="shared" si="1354"/>
        <v>28855.4</v>
      </c>
      <c r="AA443" s="20">
        <f t="shared" si="1355"/>
        <v>28855.4</v>
      </c>
      <c r="AB443" s="20">
        <f t="shared" si="1356"/>
        <v>28855.4</v>
      </c>
      <c r="AC443" s="20">
        <f t="shared" si="1442"/>
        <v>-716.42</v>
      </c>
      <c r="AD443" s="20">
        <f t="shared" si="1442"/>
        <v>0</v>
      </c>
      <c r="AE443" s="20">
        <f t="shared" si="1442"/>
        <v>0</v>
      </c>
      <c r="AF443" s="20">
        <f t="shared" si="1357"/>
        <v>28138.980000000003</v>
      </c>
      <c r="AG443" s="20">
        <f t="shared" si="1358"/>
        <v>28855.4</v>
      </c>
      <c r="AH443" s="20">
        <f t="shared" si="1359"/>
        <v>28855.4</v>
      </c>
      <c r="AI443" s="20">
        <f t="shared" si="1442"/>
        <v>0</v>
      </c>
      <c r="AJ443" s="20">
        <f t="shared" si="1360"/>
        <v>28138.980000000003</v>
      </c>
      <c r="AK443" s="20">
        <f t="shared" si="1442"/>
        <v>0</v>
      </c>
      <c r="AL443" s="20">
        <f t="shared" si="1442"/>
        <v>0</v>
      </c>
      <c r="AM443" s="20">
        <f t="shared" si="1442"/>
        <v>0</v>
      </c>
      <c r="AN443" s="20">
        <f t="shared" si="1305"/>
        <v>28138.980000000003</v>
      </c>
      <c r="AO443" s="20">
        <f t="shared" si="1306"/>
        <v>28855.4</v>
      </c>
      <c r="AP443" s="20">
        <f t="shared" si="1307"/>
        <v>28855.4</v>
      </c>
      <c r="AQ443" s="20">
        <f t="shared" si="1442"/>
        <v>0</v>
      </c>
      <c r="AR443" s="20">
        <f t="shared" si="1442"/>
        <v>0</v>
      </c>
      <c r="AS443" s="20">
        <f t="shared" si="1442"/>
        <v>0</v>
      </c>
      <c r="AT443" s="20">
        <f t="shared" si="1308"/>
        <v>28138.980000000003</v>
      </c>
      <c r="AU443" s="20">
        <f t="shared" si="1309"/>
        <v>28855.4</v>
      </c>
      <c r="AV443" s="20">
        <f t="shared" si="1310"/>
        <v>28855.4</v>
      </c>
      <c r="AW443" s="20">
        <f>AW444+AW454</f>
        <v>0</v>
      </c>
      <c r="AX443" s="20">
        <f t="shared" ref="AX443:CE443" si="1443">AX444+AX454</f>
        <v>0</v>
      </c>
      <c r="AY443" s="20">
        <f t="shared" si="1443"/>
        <v>0</v>
      </c>
      <c r="AZ443" s="20">
        <f t="shared" si="1281"/>
        <v>28138.980000000003</v>
      </c>
      <c r="BA443" s="20">
        <f t="shared" si="1282"/>
        <v>28855.4</v>
      </c>
      <c r="BB443" s="20">
        <f t="shared" si="1283"/>
        <v>28855.4</v>
      </c>
      <c r="BC443" s="20">
        <f t="shared" ref="BC443" si="1444">BC444+BC454</f>
        <v>0</v>
      </c>
      <c r="BD443" s="20">
        <f t="shared" si="1284"/>
        <v>28138.980000000003</v>
      </c>
      <c r="BE443" s="20">
        <f t="shared" ref="BE443:BG443" si="1445">BE444+BE454</f>
        <v>1317.732</v>
      </c>
      <c r="BF443" s="20">
        <f t="shared" si="1445"/>
        <v>0</v>
      </c>
      <c r="BG443" s="20">
        <f t="shared" si="1445"/>
        <v>0</v>
      </c>
      <c r="BH443" s="20">
        <f t="shared" si="1225"/>
        <v>29456.712000000003</v>
      </c>
      <c r="BI443" s="20">
        <f t="shared" si="1226"/>
        <v>28855.4</v>
      </c>
      <c r="BJ443" s="20">
        <f t="shared" si="1227"/>
        <v>28855.4</v>
      </c>
      <c r="BK443" s="20">
        <f t="shared" ref="BK443:BL443" si="1446">BK444+BK454</f>
        <v>0</v>
      </c>
      <c r="BL443" s="20">
        <f t="shared" si="1446"/>
        <v>0</v>
      </c>
      <c r="BM443" s="20">
        <f t="shared" si="1229"/>
        <v>29456.712000000003</v>
      </c>
      <c r="BN443" s="20">
        <f t="shared" si="1230"/>
        <v>28855.4</v>
      </c>
      <c r="BO443" s="20">
        <f t="shared" ref="BO443:BQ443" si="1447">BO444+BO454</f>
        <v>-851.98400000000004</v>
      </c>
      <c r="BP443" s="20">
        <f t="shared" si="1447"/>
        <v>0</v>
      </c>
      <c r="BQ443" s="20">
        <f t="shared" si="1447"/>
        <v>0</v>
      </c>
      <c r="BR443" s="20">
        <f t="shared" si="1432"/>
        <v>28604.728000000003</v>
      </c>
      <c r="BS443" s="20">
        <f t="shared" si="1433"/>
        <v>28855.4</v>
      </c>
      <c r="BT443" s="20">
        <f t="shared" si="1434"/>
        <v>28855.4</v>
      </c>
      <c r="BU443" s="20">
        <f t="shared" ref="BU443" si="1448">BU444+BU454</f>
        <v>0</v>
      </c>
      <c r="BV443" s="20">
        <f t="shared" si="1435"/>
        <v>28604.728000000003</v>
      </c>
      <c r="BW443" s="20">
        <f t="shared" ref="BW443:BX443" si="1449">BW444+BW454</f>
        <v>1450.1289999999999</v>
      </c>
      <c r="BX443" s="20">
        <f t="shared" si="1449"/>
        <v>0</v>
      </c>
      <c r="BY443" s="20">
        <f t="shared" si="1399"/>
        <v>30054.857000000004</v>
      </c>
      <c r="BZ443" s="20">
        <f t="shared" si="1400"/>
        <v>28855.4</v>
      </c>
      <c r="CA443" s="20">
        <f t="shared" ref="CA443" si="1450">CA444+CA454</f>
        <v>0</v>
      </c>
      <c r="CB443" s="20">
        <f t="shared" si="1401"/>
        <v>30054.857000000004</v>
      </c>
      <c r="CC443" s="20">
        <f t="shared" ref="CC443" si="1451">CC444+CC454</f>
        <v>0</v>
      </c>
      <c r="CD443" s="20">
        <f t="shared" si="1402"/>
        <v>30054.857000000004</v>
      </c>
      <c r="CE443" s="20">
        <f t="shared" si="1443"/>
        <v>0</v>
      </c>
    </row>
    <row r="444" spans="1:83" ht="78.75" x14ac:dyDescent="0.25">
      <c r="A444" s="10" t="s">
        <v>216</v>
      </c>
      <c r="B444" s="19"/>
      <c r="C444" s="10"/>
      <c r="D444" s="10"/>
      <c r="E444" s="25" t="s">
        <v>657</v>
      </c>
      <c r="F444" s="20">
        <f>F445+F448+F451</f>
        <v>28855.4</v>
      </c>
      <c r="G444" s="20">
        <f t="shared" ref="G444:K444" si="1452">G445+G448+G451</f>
        <v>28855.4</v>
      </c>
      <c r="H444" s="20">
        <f t="shared" si="1452"/>
        <v>28855.4</v>
      </c>
      <c r="I444" s="20">
        <f t="shared" si="1452"/>
        <v>0</v>
      </c>
      <c r="J444" s="20">
        <f t="shared" si="1452"/>
        <v>0</v>
      </c>
      <c r="K444" s="20">
        <f t="shared" si="1452"/>
        <v>0</v>
      </c>
      <c r="L444" s="20">
        <f t="shared" si="1436"/>
        <v>28855.4</v>
      </c>
      <c r="M444" s="20">
        <f t="shared" si="1437"/>
        <v>28855.4</v>
      </c>
      <c r="N444" s="20">
        <f t="shared" si="1438"/>
        <v>28855.4</v>
      </c>
      <c r="O444" s="20">
        <f t="shared" ref="O444:Q444" si="1453">O445+O448+O451</f>
        <v>0</v>
      </c>
      <c r="P444" s="20">
        <f t="shared" si="1453"/>
        <v>0</v>
      </c>
      <c r="Q444" s="20">
        <f t="shared" si="1453"/>
        <v>0</v>
      </c>
      <c r="R444" s="20">
        <f t="shared" si="1350"/>
        <v>28855.4</v>
      </c>
      <c r="S444" s="20">
        <f t="shared" si="1351"/>
        <v>28855.4</v>
      </c>
      <c r="T444" s="20">
        <f t="shared" si="1352"/>
        <v>28855.4</v>
      </c>
      <c r="U444" s="20">
        <f t="shared" ref="U444:CE444" si="1454">U445+U448+U451</f>
        <v>0</v>
      </c>
      <c r="V444" s="20">
        <f t="shared" si="1353"/>
        <v>28855.4</v>
      </c>
      <c r="W444" s="20">
        <f t="shared" ref="W444:Y444" si="1455">W445+W448+W451</f>
        <v>0</v>
      </c>
      <c r="X444" s="20">
        <f t="shared" si="1455"/>
        <v>0</v>
      </c>
      <c r="Y444" s="20">
        <f t="shared" si="1455"/>
        <v>0</v>
      </c>
      <c r="Z444" s="20">
        <f t="shared" si="1354"/>
        <v>28855.4</v>
      </c>
      <c r="AA444" s="20">
        <f t="shared" si="1355"/>
        <v>28855.4</v>
      </c>
      <c r="AB444" s="20">
        <f t="shared" si="1356"/>
        <v>28855.4</v>
      </c>
      <c r="AC444" s="20">
        <f t="shared" ref="AC444:AE444" si="1456">AC445+AC448+AC451</f>
        <v>-716.42</v>
      </c>
      <c r="AD444" s="20">
        <f t="shared" si="1456"/>
        <v>0</v>
      </c>
      <c r="AE444" s="20">
        <f t="shared" si="1456"/>
        <v>0</v>
      </c>
      <c r="AF444" s="20">
        <f t="shared" si="1357"/>
        <v>28138.980000000003</v>
      </c>
      <c r="AG444" s="20">
        <f t="shared" si="1358"/>
        <v>28855.4</v>
      </c>
      <c r="AH444" s="20">
        <f t="shared" si="1359"/>
        <v>28855.4</v>
      </c>
      <c r="AI444" s="20">
        <f t="shared" ref="AI444" si="1457">AI445+AI448+AI451</f>
        <v>0</v>
      </c>
      <c r="AJ444" s="20">
        <f t="shared" si="1360"/>
        <v>28138.980000000003</v>
      </c>
      <c r="AK444" s="20">
        <f t="shared" ref="AK444:AM444" si="1458">AK445+AK448+AK451</f>
        <v>0</v>
      </c>
      <c r="AL444" s="20">
        <f t="shared" si="1458"/>
        <v>0</v>
      </c>
      <c r="AM444" s="20">
        <f t="shared" si="1458"/>
        <v>0</v>
      </c>
      <c r="AN444" s="20">
        <f t="shared" si="1305"/>
        <v>28138.980000000003</v>
      </c>
      <c r="AO444" s="20">
        <f t="shared" si="1306"/>
        <v>28855.4</v>
      </c>
      <c r="AP444" s="20">
        <f t="shared" si="1307"/>
        <v>28855.4</v>
      </c>
      <c r="AQ444" s="20">
        <f t="shared" ref="AQ444:AS444" si="1459">AQ445+AQ448+AQ451</f>
        <v>0</v>
      </c>
      <c r="AR444" s="20">
        <f t="shared" si="1459"/>
        <v>0</v>
      </c>
      <c r="AS444" s="20">
        <f t="shared" si="1459"/>
        <v>0</v>
      </c>
      <c r="AT444" s="20">
        <f t="shared" si="1308"/>
        <v>28138.980000000003</v>
      </c>
      <c r="AU444" s="20">
        <f t="shared" si="1309"/>
        <v>28855.4</v>
      </c>
      <c r="AV444" s="20">
        <f t="shared" si="1310"/>
        <v>28855.4</v>
      </c>
      <c r="AW444" s="20">
        <f t="shared" ref="AW444:AY444" si="1460">AW445+AW448+AW451</f>
        <v>0</v>
      </c>
      <c r="AX444" s="20">
        <f t="shared" si="1460"/>
        <v>0</v>
      </c>
      <c r="AY444" s="20">
        <f t="shared" si="1460"/>
        <v>0</v>
      </c>
      <c r="AZ444" s="20">
        <f t="shared" si="1281"/>
        <v>28138.980000000003</v>
      </c>
      <c r="BA444" s="20">
        <f t="shared" si="1282"/>
        <v>28855.4</v>
      </c>
      <c r="BB444" s="20">
        <f t="shared" si="1283"/>
        <v>28855.4</v>
      </c>
      <c r="BC444" s="20">
        <f t="shared" ref="BC444" si="1461">BC445+BC448+BC451</f>
        <v>0</v>
      </c>
      <c r="BD444" s="20">
        <f t="shared" si="1284"/>
        <v>28138.980000000003</v>
      </c>
      <c r="BE444" s="20">
        <f t="shared" ref="BE444:BG444" si="1462">BE445+BE448+BE451</f>
        <v>0</v>
      </c>
      <c r="BF444" s="20">
        <f t="shared" si="1462"/>
        <v>0</v>
      </c>
      <c r="BG444" s="20">
        <f t="shared" si="1462"/>
        <v>0</v>
      </c>
      <c r="BH444" s="20">
        <f t="shared" si="1225"/>
        <v>28138.980000000003</v>
      </c>
      <c r="BI444" s="20">
        <f t="shared" si="1226"/>
        <v>28855.4</v>
      </c>
      <c r="BJ444" s="20">
        <f t="shared" si="1227"/>
        <v>28855.4</v>
      </c>
      <c r="BK444" s="20">
        <f t="shared" ref="BK444:BL444" si="1463">BK445+BK448+BK451</f>
        <v>0</v>
      </c>
      <c r="BL444" s="20">
        <f t="shared" si="1463"/>
        <v>0</v>
      </c>
      <c r="BM444" s="20">
        <f t="shared" si="1229"/>
        <v>28138.980000000003</v>
      </c>
      <c r="BN444" s="20">
        <f t="shared" si="1230"/>
        <v>28855.4</v>
      </c>
      <c r="BO444" s="20">
        <f t="shared" ref="BO444:BQ444" si="1464">BO445+BO448+BO451</f>
        <v>-851.98400000000004</v>
      </c>
      <c r="BP444" s="20">
        <f t="shared" si="1464"/>
        <v>0</v>
      </c>
      <c r="BQ444" s="20">
        <f t="shared" si="1464"/>
        <v>0</v>
      </c>
      <c r="BR444" s="20">
        <f t="shared" si="1432"/>
        <v>27286.996000000003</v>
      </c>
      <c r="BS444" s="20">
        <f t="shared" si="1433"/>
        <v>28855.4</v>
      </c>
      <c r="BT444" s="20">
        <f t="shared" si="1434"/>
        <v>28855.4</v>
      </c>
      <c r="BU444" s="20">
        <f t="shared" ref="BU444" si="1465">BU445+BU448+BU451</f>
        <v>0</v>
      </c>
      <c r="BV444" s="20">
        <f t="shared" si="1435"/>
        <v>27286.996000000003</v>
      </c>
      <c r="BW444" s="20">
        <f t="shared" ref="BW444:BX444" si="1466">BW445+BW448+BW451</f>
        <v>1450.1289999999999</v>
      </c>
      <c r="BX444" s="20">
        <f t="shared" si="1466"/>
        <v>0</v>
      </c>
      <c r="BY444" s="20">
        <f t="shared" si="1399"/>
        <v>28737.125000000004</v>
      </c>
      <c r="BZ444" s="20">
        <f t="shared" si="1400"/>
        <v>28855.4</v>
      </c>
      <c r="CA444" s="20">
        <f t="shared" ref="CA444" si="1467">CA445+CA448+CA451</f>
        <v>0</v>
      </c>
      <c r="CB444" s="20">
        <f t="shared" si="1401"/>
        <v>28737.125000000004</v>
      </c>
      <c r="CC444" s="20">
        <f t="shared" ref="CC444" si="1468">CC445+CC448+CC451</f>
        <v>0</v>
      </c>
      <c r="CD444" s="20">
        <f t="shared" si="1402"/>
        <v>28737.125000000004</v>
      </c>
      <c r="CE444" s="20">
        <f t="shared" si="1454"/>
        <v>0</v>
      </c>
    </row>
    <row r="445" spans="1:83" ht="94.5" x14ac:dyDescent="0.25">
      <c r="A445" s="10" t="s">
        <v>216</v>
      </c>
      <c r="B445" s="19">
        <v>100</v>
      </c>
      <c r="C445" s="10"/>
      <c r="D445" s="10"/>
      <c r="E445" s="25" t="s">
        <v>599</v>
      </c>
      <c r="F445" s="20">
        <f>F446</f>
        <v>20276.100000000002</v>
      </c>
      <c r="G445" s="20">
        <f t="shared" ref="G445:CE446" si="1469">G446</f>
        <v>20276.100000000002</v>
      </c>
      <c r="H445" s="20">
        <f t="shared" si="1469"/>
        <v>20276.100000000002</v>
      </c>
      <c r="I445" s="20">
        <f t="shared" si="1469"/>
        <v>0</v>
      </c>
      <c r="J445" s="20">
        <f t="shared" si="1469"/>
        <v>0</v>
      </c>
      <c r="K445" s="20">
        <f t="shared" si="1469"/>
        <v>0</v>
      </c>
      <c r="L445" s="20">
        <f t="shared" si="1436"/>
        <v>20276.100000000002</v>
      </c>
      <c r="M445" s="20">
        <f t="shared" si="1437"/>
        <v>20276.100000000002</v>
      </c>
      <c r="N445" s="20">
        <f t="shared" si="1438"/>
        <v>20276.100000000002</v>
      </c>
      <c r="O445" s="20">
        <f t="shared" si="1469"/>
        <v>0</v>
      </c>
      <c r="P445" s="20">
        <f t="shared" si="1469"/>
        <v>0</v>
      </c>
      <c r="Q445" s="20">
        <f t="shared" si="1469"/>
        <v>0</v>
      </c>
      <c r="R445" s="20">
        <f t="shared" si="1350"/>
        <v>20276.100000000002</v>
      </c>
      <c r="S445" s="20">
        <f t="shared" si="1351"/>
        <v>20276.100000000002</v>
      </c>
      <c r="T445" s="20">
        <f t="shared" si="1352"/>
        <v>20276.100000000002</v>
      </c>
      <c r="U445" s="20">
        <f t="shared" si="1469"/>
        <v>0</v>
      </c>
      <c r="V445" s="20">
        <f t="shared" si="1353"/>
        <v>20276.100000000002</v>
      </c>
      <c r="W445" s="20">
        <f t="shared" si="1469"/>
        <v>0</v>
      </c>
      <c r="X445" s="20">
        <f t="shared" si="1469"/>
        <v>0</v>
      </c>
      <c r="Y445" s="20">
        <f t="shared" si="1469"/>
        <v>0</v>
      </c>
      <c r="Z445" s="20">
        <f t="shared" si="1354"/>
        <v>20276.100000000002</v>
      </c>
      <c r="AA445" s="20">
        <f t="shared" si="1355"/>
        <v>20276.100000000002</v>
      </c>
      <c r="AB445" s="20">
        <f t="shared" si="1356"/>
        <v>20276.100000000002</v>
      </c>
      <c r="AC445" s="20">
        <f t="shared" si="1469"/>
        <v>0</v>
      </c>
      <c r="AD445" s="20">
        <f t="shared" si="1469"/>
        <v>0</v>
      </c>
      <c r="AE445" s="20">
        <f t="shared" si="1469"/>
        <v>0</v>
      </c>
      <c r="AF445" s="20">
        <f t="shared" si="1357"/>
        <v>20276.100000000002</v>
      </c>
      <c r="AG445" s="20">
        <f t="shared" si="1358"/>
        <v>20276.100000000002</v>
      </c>
      <c r="AH445" s="20">
        <f t="shared" si="1359"/>
        <v>20276.100000000002</v>
      </c>
      <c r="AI445" s="20">
        <f t="shared" si="1469"/>
        <v>0</v>
      </c>
      <c r="AJ445" s="20">
        <f t="shared" si="1360"/>
        <v>20276.100000000002</v>
      </c>
      <c r="AK445" s="20">
        <f t="shared" si="1469"/>
        <v>0</v>
      </c>
      <c r="AL445" s="20">
        <f t="shared" si="1469"/>
        <v>0</v>
      </c>
      <c r="AM445" s="20">
        <f t="shared" si="1469"/>
        <v>0</v>
      </c>
      <c r="AN445" s="20">
        <f t="shared" si="1305"/>
        <v>20276.100000000002</v>
      </c>
      <c r="AO445" s="20">
        <f t="shared" si="1306"/>
        <v>20276.100000000002</v>
      </c>
      <c r="AP445" s="20">
        <f t="shared" si="1307"/>
        <v>20276.100000000002</v>
      </c>
      <c r="AQ445" s="20">
        <f t="shared" si="1469"/>
        <v>0</v>
      </c>
      <c r="AR445" s="20">
        <f t="shared" si="1469"/>
        <v>0</v>
      </c>
      <c r="AS445" s="20">
        <f t="shared" si="1469"/>
        <v>0</v>
      </c>
      <c r="AT445" s="20">
        <f t="shared" si="1308"/>
        <v>20276.100000000002</v>
      </c>
      <c r="AU445" s="20">
        <f t="shared" si="1309"/>
        <v>20276.100000000002</v>
      </c>
      <c r="AV445" s="20">
        <f t="shared" si="1310"/>
        <v>20276.100000000002</v>
      </c>
      <c r="AW445" s="20">
        <f t="shared" si="1469"/>
        <v>0</v>
      </c>
      <c r="AX445" s="20">
        <f t="shared" si="1469"/>
        <v>0</v>
      </c>
      <c r="AY445" s="20">
        <f t="shared" si="1469"/>
        <v>0</v>
      </c>
      <c r="AZ445" s="20">
        <f t="shared" si="1281"/>
        <v>20276.100000000002</v>
      </c>
      <c r="BA445" s="20">
        <f t="shared" si="1282"/>
        <v>20276.100000000002</v>
      </c>
      <c r="BB445" s="20">
        <f t="shared" si="1283"/>
        <v>20276.100000000002</v>
      </c>
      <c r="BC445" s="20">
        <f t="shared" si="1469"/>
        <v>0</v>
      </c>
      <c r="BD445" s="20">
        <f t="shared" si="1284"/>
        <v>20276.100000000002</v>
      </c>
      <c r="BE445" s="20">
        <f t="shared" si="1469"/>
        <v>0</v>
      </c>
      <c r="BF445" s="20">
        <f t="shared" si="1469"/>
        <v>0</v>
      </c>
      <c r="BG445" s="20">
        <f t="shared" si="1469"/>
        <v>0</v>
      </c>
      <c r="BH445" s="20">
        <f t="shared" si="1225"/>
        <v>20276.100000000002</v>
      </c>
      <c r="BI445" s="20">
        <f t="shared" si="1226"/>
        <v>20276.100000000002</v>
      </c>
      <c r="BJ445" s="20">
        <f t="shared" si="1227"/>
        <v>20276.100000000002</v>
      </c>
      <c r="BK445" s="20">
        <f t="shared" si="1469"/>
        <v>0</v>
      </c>
      <c r="BL445" s="20">
        <f t="shared" si="1469"/>
        <v>0</v>
      </c>
      <c r="BM445" s="20">
        <f t="shared" si="1229"/>
        <v>20276.100000000002</v>
      </c>
      <c r="BN445" s="20">
        <f t="shared" si="1230"/>
        <v>20276.100000000002</v>
      </c>
      <c r="BO445" s="20">
        <f t="shared" si="1469"/>
        <v>0</v>
      </c>
      <c r="BP445" s="20">
        <f t="shared" si="1469"/>
        <v>0</v>
      </c>
      <c r="BQ445" s="20">
        <f t="shared" si="1469"/>
        <v>0</v>
      </c>
      <c r="BR445" s="20">
        <f t="shared" si="1432"/>
        <v>20276.100000000002</v>
      </c>
      <c r="BS445" s="20">
        <f t="shared" si="1433"/>
        <v>20276.100000000002</v>
      </c>
      <c r="BT445" s="20">
        <f t="shared" si="1434"/>
        <v>20276.100000000002</v>
      </c>
      <c r="BU445" s="20">
        <f t="shared" si="1469"/>
        <v>0</v>
      </c>
      <c r="BV445" s="20">
        <f t="shared" si="1435"/>
        <v>20276.100000000002</v>
      </c>
      <c r="BW445" s="20">
        <f t="shared" si="1469"/>
        <v>0</v>
      </c>
      <c r="BX445" s="20">
        <f t="shared" si="1469"/>
        <v>0</v>
      </c>
      <c r="BY445" s="20">
        <f t="shared" si="1399"/>
        <v>20276.100000000002</v>
      </c>
      <c r="BZ445" s="20">
        <f t="shared" si="1400"/>
        <v>20276.100000000002</v>
      </c>
      <c r="CA445" s="20">
        <f t="shared" si="1469"/>
        <v>0</v>
      </c>
      <c r="CB445" s="20">
        <f t="shared" si="1401"/>
        <v>20276.100000000002</v>
      </c>
      <c r="CC445" s="20">
        <f t="shared" si="1469"/>
        <v>0</v>
      </c>
      <c r="CD445" s="20">
        <f t="shared" si="1402"/>
        <v>20276.100000000002</v>
      </c>
      <c r="CE445" s="20">
        <f t="shared" si="1469"/>
        <v>0</v>
      </c>
    </row>
    <row r="446" spans="1:83" ht="31.5" x14ac:dyDescent="0.25">
      <c r="A446" s="10" t="s">
        <v>216</v>
      </c>
      <c r="B446" s="19">
        <v>110</v>
      </c>
      <c r="C446" s="10"/>
      <c r="D446" s="10"/>
      <c r="E446" s="25" t="s">
        <v>600</v>
      </c>
      <c r="F446" s="20">
        <f>F447</f>
        <v>20276.100000000002</v>
      </c>
      <c r="G446" s="20">
        <f t="shared" si="1469"/>
        <v>20276.100000000002</v>
      </c>
      <c r="H446" s="20">
        <f t="shared" si="1469"/>
        <v>20276.100000000002</v>
      </c>
      <c r="I446" s="20">
        <f t="shared" si="1469"/>
        <v>0</v>
      </c>
      <c r="J446" s="20">
        <f t="shared" si="1469"/>
        <v>0</v>
      </c>
      <c r="K446" s="20">
        <f t="shared" si="1469"/>
        <v>0</v>
      </c>
      <c r="L446" s="20">
        <f t="shared" si="1436"/>
        <v>20276.100000000002</v>
      </c>
      <c r="M446" s="20">
        <f t="shared" si="1437"/>
        <v>20276.100000000002</v>
      </c>
      <c r="N446" s="20">
        <f t="shared" si="1438"/>
        <v>20276.100000000002</v>
      </c>
      <c r="O446" s="20">
        <f t="shared" si="1469"/>
        <v>0</v>
      </c>
      <c r="P446" s="20">
        <f t="shared" si="1469"/>
        <v>0</v>
      </c>
      <c r="Q446" s="20">
        <f t="shared" si="1469"/>
        <v>0</v>
      </c>
      <c r="R446" s="20">
        <f t="shared" si="1350"/>
        <v>20276.100000000002</v>
      </c>
      <c r="S446" s="20">
        <f t="shared" si="1351"/>
        <v>20276.100000000002</v>
      </c>
      <c r="T446" s="20">
        <f t="shared" si="1352"/>
        <v>20276.100000000002</v>
      </c>
      <c r="U446" s="20">
        <f t="shared" si="1469"/>
        <v>0</v>
      </c>
      <c r="V446" s="20">
        <f t="shared" si="1353"/>
        <v>20276.100000000002</v>
      </c>
      <c r="W446" s="20">
        <f t="shared" si="1469"/>
        <v>0</v>
      </c>
      <c r="X446" s="20">
        <f t="shared" si="1469"/>
        <v>0</v>
      </c>
      <c r="Y446" s="20">
        <f t="shared" si="1469"/>
        <v>0</v>
      </c>
      <c r="Z446" s="20">
        <f t="shared" si="1354"/>
        <v>20276.100000000002</v>
      </c>
      <c r="AA446" s="20">
        <f t="shared" si="1355"/>
        <v>20276.100000000002</v>
      </c>
      <c r="AB446" s="20">
        <f t="shared" si="1356"/>
        <v>20276.100000000002</v>
      </c>
      <c r="AC446" s="20">
        <f t="shared" si="1469"/>
        <v>0</v>
      </c>
      <c r="AD446" s="20">
        <f t="shared" si="1469"/>
        <v>0</v>
      </c>
      <c r="AE446" s="20">
        <f t="shared" si="1469"/>
        <v>0</v>
      </c>
      <c r="AF446" s="20">
        <f t="shared" si="1357"/>
        <v>20276.100000000002</v>
      </c>
      <c r="AG446" s="20">
        <f t="shared" si="1358"/>
        <v>20276.100000000002</v>
      </c>
      <c r="AH446" s="20">
        <f t="shared" si="1359"/>
        <v>20276.100000000002</v>
      </c>
      <c r="AI446" s="20">
        <f t="shared" si="1469"/>
        <v>0</v>
      </c>
      <c r="AJ446" s="20">
        <f t="shared" si="1360"/>
        <v>20276.100000000002</v>
      </c>
      <c r="AK446" s="20">
        <f t="shared" si="1469"/>
        <v>0</v>
      </c>
      <c r="AL446" s="20">
        <f t="shared" si="1469"/>
        <v>0</v>
      </c>
      <c r="AM446" s="20">
        <f t="shared" si="1469"/>
        <v>0</v>
      </c>
      <c r="AN446" s="20">
        <f t="shared" si="1305"/>
        <v>20276.100000000002</v>
      </c>
      <c r="AO446" s="20">
        <f t="shared" si="1306"/>
        <v>20276.100000000002</v>
      </c>
      <c r="AP446" s="20">
        <f t="shared" si="1307"/>
        <v>20276.100000000002</v>
      </c>
      <c r="AQ446" s="20">
        <f t="shared" si="1469"/>
        <v>0</v>
      </c>
      <c r="AR446" s="20">
        <f t="shared" si="1469"/>
        <v>0</v>
      </c>
      <c r="AS446" s="20">
        <f t="shared" si="1469"/>
        <v>0</v>
      </c>
      <c r="AT446" s="20">
        <f t="shared" si="1308"/>
        <v>20276.100000000002</v>
      </c>
      <c r="AU446" s="20">
        <f t="shared" si="1309"/>
        <v>20276.100000000002</v>
      </c>
      <c r="AV446" s="20">
        <f t="shared" si="1310"/>
        <v>20276.100000000002</v>
      </c>
      <c r="AW446" s="20">
        <f t="shared" si="1469"/>
        <v>0</v>
      </c>
      <c r="AX446" s="20">
        <f t="shared" si="1469"/>
        <v>0</v>
      </c>
      <c r="AY446" s="20">
        <f t="shared" si="1469"/>
        <v>0</v>
      </c>
      <c r="AZ446" s="20">
        <f t="shared" si="1281"/>
        <v>20276.100000000002</v>
      </c>
      <c r="BA446" s="20">
        <f t="shared" si="1282"/>
        <v>20276.100000000002</v>
      </c>
      <c r="BB446" s="20">
        <f t="shared" si="1283"/>
        <v>20276.100000000002</v>
      </c>
      <c r="BC446" s="20">
        <f t="shared" si="1469"/>
        <v>0</v>
      </c>
      <c r="BD446" s="20">
        <f t="shared" si="1284"/>
        <v>20276.100000000002</v>
      </c>
      <c r="BE446" s="20">
        <f t="shared" si="1469"/>
        <v>0</v>
      </c>
      <c r="BF446" s="20">
        <f t="shared" si="1469"/>
        <v>0</v>
      </c>
      <c r="BG446" s="20">
        <f t="shared" si="1469"/>
        <v>0</v>
      </c>
      <c r="BH446" s="20">
        <f t="shared" si="1225"/>
        <v>20276.100000000002</v>
      </c>
      <c r="BI446" s="20">
        <f t="shared" si="1226"/>
        <v>20276.100000000002</v>
      </c>
      <c r="BJ446" s="20">
        <f t="shared" si="1227"/>
        <v>20276.100000000002</v>
      </c>
      <c r="BK446" s="20">
        <f t="shared" si="1469"/>
        <v>0</v>
      </c>
      <c r="BL446" s="20">
        <f t="shared" si="1469"/>
        <v>0</v>
      </c>
      <c r="BM446" s="20">
        <f t="shared" si="1229"/>
        <v>20276.100000000002</v>
      </c>
      <c r="BN446" s="20">
        <f t="shared" si="1230"/>
        <v>20276.100000000002</v>
      </c>
      <c r="BO446" s="20">
        <f t="shared" si="1469"/>
        <v>0</v>
      </c>
      <c r="BP446" s="20">
        <f t="shared" si="1469"/>
        <v>0</v>
      </c>
      <c r="BQ446" s="20">
        <f t="shared" si="1469"/>
        <v>0</v>
      </c>
      <c r="BR446" s="20">
        <f t="shared" si="1432"/>
        <v>20276.100000000002</v>
      </c>
      <c r="BS446" s="20">
        <f t="shared" si="1433"/>
        <v>20276.100000000002</v>
      </c>
      <c r="BT446" s="20">
        <f t="shared" si="1434"/>
        <v>20276.100000000002</v>
      </c>
      <c r="BU446" s="20">
        <f t="shared" si="1469"/>
        <v>0</v>
      </c>
      <c r="BV446" s="20">
        <f t="shared" si="1435"/>
        <v>20276.100000000002</v>
      </c>
      <c r="BW446" s="20">
        <f t="shared" si="1469"/>
        <v>0</v>
      </c>
      <c r="BX446" s="20">
        <f t="shared" si="1469"/>
        <v>0</v>
      </c>
      <c r="BY446" s="20">
        <f t="shared" si="1399"/>
        <v>20276.100000000002</v>
      </c>
      <c r="BZ446" s="20">
        <f t="shared" si="1400"/>
        <v>20276.100000000002</v>
      </c>
      <c r="CA446" s="20">
        <f t="shared" si="1469"/>
        <v>0</v>
      </c>
      <c r="CB446" s="20">
        <f t="shared" si="1401"/>
        <v>20276.100000000002</v>
      </c>
      <c r="CC446" s="20">
        <f t="shared" si="1469"/>
        <v>0</v>
      </c>
      <c r="CD446" s="20">
        <f t="shared" si="1402"/>
        <v>20276.100000000002</v>
      </c>
      <c r="CE446" s="20">
        <f t="shared" si="1469"/>
        <v>0</v>
      </c>
    </row>
    <row r="447" spans="1:83" x14ac:dyDescent="0.25">
      <c r="A447" s="10" t="s">
        <v>216</v>
      </c>
      <c r="B447" s="19">
        <v>110</v>
      </c>
      <c r="C447" s="10" t="s">
        <v>339</v>
      </c>
      <c r="D447" s="10" t="s">
        <v>336</v>
      </c>
      <c r="E447" s="25" t="s">
        <v>595</v>
      </c>
      <c r="F447" s="20">
        <v>20276.100000000002</v>
      </c>
      <c r="G447" s="20">
        <v>20276.100000000002</v>
      </c>
      <c r="H447" s="20">
        <v>20276.100000000002</v>
      </c>
      <c r="I447" s="20"/>
      <c r="J447" s="20"/>
      <c r="K447" s="20"/>
      <c r="L447" s="20">
        <f t="shared" si="1436"/>
        <v>20276.100000000002</v>
      </c>
      <c r="M447" s="20">
        <f t="shared" si="1437"/>
        <v>20276.100000000002</v>
      </c>
      <c r="N447" s="20">
        <f t="shared" si="1438"/>
        <v>20276.100000000002</v>
      </c>
      <c r="O447" s="20"/>
      <c r="P447" s="20"/>
      <c r="Q447" s="20"/>
      <c r="R447" s="20">
        <f t="shared" si="1350"/>
        <v>20276.100000000002</v>
      </c>
      <c r="S447" s="20">
        <f t="shared" si="1351"/>
        <v>20276.100000000002</v>
      </c>
      <c r="T447" s="20">
        <f t="shared" si="1352"/>
        <v>20276.100000000002</v>
      </c>
      <c r="U447" s="20"/>
      <c r="V447" s="20">
        <f t="shared" si="1353"/>
        <v>20276.100000000002</v>
      </c>
      <c r="W447" s="20"/>
      <c r="X447" s="20"/>
      <c r="Y447" s="20"/>
      <c r="Z447" s="20">
        <f t="shared" si="1354"/>
        <v>20276.100000000002</v>
      </c>
      <c r="AA447" s="20">
        <f t="shared" si="1355"/>
        <v>20276.100000000002</v>
      </c>
      <c r="AB447" s="20">
        <f t="shared" si="1356"/>
        <v>20276.100000000002</v>
      </c>
      <c r="AC447" s="20"/>
      <c r="AD447" s="20"/>
      <c r="AE447" s="20"/>
      <c r="AF447" s="20">
        <f t="shared" si="1357"/>
        <v>20276.100000000002</v>
      </c>
      <c r="AG447" s="20">
        <f t="shared" si="1358"/>
        <v>20276.100000000002</v>
      </c>
      <c r="AH447" s="20">
        <f t="shared" si="1359"/>
        <v>20276.100000000002</v>
      </c>
      <c r="AI447" s="20"/>
      <c r="AJ447" s="20">
        <f t="shared" si="1360"/>
        <v>20276.100000000002</v>
      </c>
      <c r="AK447" s="20"/>
      <c r="AL447" s="20"/>
      <c r="AM447" s="20"/>
      <c r="AN447" s="20">
        <f t="shared" si="1305"/>
        <v>20276.100000000002</v>
      </c>
      <c r="AO447" s="20">
        <f t="shared" si="1306"/>
        <v>20276.100000000002</v>
      </c>
      <c r="AP447" s="20">
        <f t="shared" si="1307"/>
        <v>20276.100000000002</v>
      </c>
      <c r="AQ447" s="20"/>
      <c r="AR447" s="20"/>
      <c r="AS447" s="20"/>
      <c r="AT447" s="20">
        <f t="shared" si="1308"/>
        <v>20276.100000000002</v>
      </c>
      <c r="AU447" s="20">
        <f t="shared" si="1309"/>
        <v>20276.100000000002</v>
      </c>
      <c r="AV447" s="20">
        <f t="shared" si="1310"/>
        <v>20276.100000000002</v>
      </c>
      <c r="AW447" s="20"/>
      <c r="AX447" s="20"/>
      <c r="AY447" s="20"/>
      <c r="AZ447" s="20">
        <f t="shared" si="1281"/>
        <v>20276.100000000002</v>
      </c>
      <c r="BA447" s="20">
        <f t="shared" si="1282"/>
        <v>20276.100000000002</v>
      </c>
      <c r="BB447" s="20">
        <f t="shared" si="1283"/>
        <v>20276.100000000002</v>
      </c>
      <c r="BC447" s="20"/>
      <c r="BD447" s="20">
        <f t="shared" si="1284"/>
        <v>20276.100000000002</v>
      </c>
      <c r="BE447" s="20"/>
      <c r="BF447" s="20"/>
      <c r="BG447" s="20"/>
      <c r="BH447" s="20">
        <f t="shared" ref="BH447:BH510" si="1470">BD447+BE447</f>
        <v>20276.100000000002</v>
      </c>
      <c r="BI447" s="20">
        <f t="shared" ref="BI447:BI510" si="1471">BA447+BF447</f>
        <v>20276.100000000002</v>
      </c>
      <c r="BJ447" s="20">
        <f t="shared" ref="BJ447:BJ510" si="1472">BB447+BG447</f>
        <v>20276.100000000002</v>
      </c>
      <c r="BK447" s="20"/>
      <c r="BL447" s="20"/>
      <c r="BM447" s="20">
        <f t="shared" ref="BM447:BM510" si="1473">BH447+BK447</f>
        <v>20276.100000000002</v>
      </c>
      <c r="BN447" s="20">
        <f t="shared" ref="BN447:BN510" si="1474">BI447+BL447</f>
        <v>20276.100000000002</v>
      </c>
      <c r="BO447" s="20"/>
      <c r="BP447" s="20"/>
      <c r="BQ447" s="20"/>
      <c r="BR447" s="20">
        <f t="shared" si="1432"/>
        <v>20276.100000000002</v>
      </c>
      <c r="BS447" s="20">
        <f t="shared" si="1433"/>
        <v>20276.100000000002</v>
      </c>
      <c r="BT447" s="20">
        <f t="shared" si="1434"/>
        <v>20276.100000000002</v>
      </c>
      <c r="BU447" s="20"/>
      <c r="BV447" s="20">
        <f t="shared" si="1435"/>
        <v>20276.100000000002</v>
      </c>
      <c r="BW447" s="20"/>
      <c r="BX447" s="20"/>
      <c r="BY447" s="20">
        <f t="shared" si="1399"/>
        <v>20276.100000000002</v>
      </c>
      <c r="BZ447" s="20">
        <f t="shared" si="1400"/>
        <v>20276.100000000002</v>
      </c>
      <c r="CA447" s="20"/>
      <c r="CB447" s="20">
        <f t="shared" si="1401"/>
        <v>20276.100000000002</v>
      </c>
      <c r="CC447" s="20"/>
      <c r="CD447" s="20">
        <f t="shared" si="1402"/>
        <v>20276.100000000002</v>
      </c>
      <c r="CE447" s="20"/>
    </row>
    <row r="448" spans="1:83" ht="47.25" x14ac:dyDescent="0.25">
      <c r="A448" s="10" t="s">
        <v>216</v>
      </c>
      <c r="B448" s="19">
        <v>200</v>
      </c>
      <c r="C448" s="10"/>
      <c r="D448" s="10"/>
      <c r="E448" s="25" t="s">
        <v>602</v>
      </c>
      <c r="F448" s="20">
        <f>F449</f>
        <v>6774.2</v>
      </c>
      <c r="G448" s="20">
        <f t="shared" ref="G448:CE449" si="1475">G449</f>
        <v>6774.2</v>
      </c>
      <c r="H448" s="20">
        <f t="shared" si="1475"/>
        <v>6774.2</v>
      </c>
      <c r="I448" s="20">
        <f t="shared" si="1475"/>
        <v>0</v>
      </c>
      <c r="J448" s="20">
        <f t="shared" si="1475"/>
        <v>0</v>
      </c>
      <c r="K448" s="20">
        <f t="shared" si="1475"/>
        <v>0</v>
      </c>
      <c r="L448" s="20">
        <f t="shared" si="1436"/>
        <v>6774.2</v>
      </c>
      <c r="M448" s="20">
        <f t="shared" si="1437"/>
        <v>6774.2</v>
      </c>
      <c r="N448" s="20">
        <f t="shared" si="1438"/>
        <v>6774.2</v>
      </c>
      <c r="O448" s="20">
        <f t="shared" si="1475"/>
        <v>0</v>
      </c>
      <c r="P448" s="20">
        <f t="shared" si="1475"/>
        <v>0</v>
      </c>
      <c r="Q448" s="20">
        <f t="shared" si="1475"/>
        <v>0</v>
      </c>
      <c r="R448" s="20">
        <f t="shared" si="1350"/>
        <v>6774.2</v>
      </c>
      <c r="S448" s="20">
        <f t="shared" si="1351"/>
        <v>6774.2</v>
      </c>
      <c r="T448" s="20">
        <f t="shared" si="1352"/>
        <v>6774.2</v>
      </c>
      <c r="U448" s="20">
        <f t="shared" si="1475"/>
        <v>0</v>
      </c>
      <c r="V448" s="20">
        <f t="shared" si="1353"/>
        <v>6774.2</v>
      </c>
      <c r="W448" s="20">
        <f t="shared" si="1475"/>
        <v>0</v>
      </c>
      <c r="X448" s="20">
        <f t="shared" si="1475"/>
        <v>0</v>
      </c>
      <c r="Y448" s="20">
        <f t="shared" si="1475"/>
        <v>0</v>
      </c>
      <c r="Z448" s="20">
        <f t="shared" si="1354"/>
        <v>6774.2</v>
      </c>
      <c r="AA448" s="20">
        <f t="shared" si="1355"/>
        <v>6774.2</v>
      </c>
      <c r="AB448" s="20">
        <f t="shared" si="1356"/>
        <v>6774.2</v>
      </c>
      <c r="AC448" s="20">
        <f t="shared" si="1475"/>
        <v>-716.42</v>
      </c>
      <c r="AD448" s="20">
        <f t="shared" si="1475"/>
        <v>0</v>
      </c>
      <c r="AE448" s="20">
        <f t="shared" si="1475"/>
        <v>0</v>
      </c>
      <c r="AF448" s="20">
        <f t="shared" si="1357"/>
        <v>6057.78</v>
      </c>
      <c r="AG448" s="20">
        <f t="shared" si="1358"/>
        <v>6774.2</v>
      </c>
      <c r="AH448" s="20">
        <f t="shared" si="1359"/>
        <v>6774.2</v>
      </c>
      <c r="AI448" s="20">
        <f t="shared" si="1475"/>
        <v>0</v>
      </c>
      <c r="AJ448" s="20">
        <f t="shared" si="1360"/>
        <v>6057.78</v>
      </c>
      <c r="AK448" s="20">
        <f t="shared" si="1475"/>
        <v>0</v>
      </c>
      <c r="AL448" s="20">
        <f t="shared" si="1475"/>
        <v>0</v>
      </c>
      <c r="AM448" s="20">
        <f t="shared" si="1475"/>
        <v>0</v>
      </c>
      <c r="AN448" s="20">
        <f t="shared" si="1305"/>
        <v>6057.78</v>
      </c>
      <c r="AO448" s="20">
        <f t="shared" si="1306"/>
        <v>6774.2</v>
      </c>
      <c r="AP448" s="20">
        <f t="shared" si="1307"/>
        <v>6774.2</v>
      </c>
      <c r="AQ448" s="20">
        <f t="shared" si="1475"/>
        <v>0</v>
      </c>
      <c r="AR448" s="20">
        <f t="shared" si="1475"/>
        <v>0</v>
      </c>
      <c r="AS448" s="20">
        <f t="shared" si="1475"/>
        <v>0</v>
      </c>
      <c r="AT448" s="20">
        <f t="shared" si="1308"/>
        <v>6057.78</v>
      </c>
      <c r="AU448" s="20">
        <f t="shared" si="1309"/>
        <v>6774.2</v>
      </c>
      <c r="AV448" s="20">
        <f t="shared" si="1310"/>
        <v>6774.2</v>
      </c>
      <c r="AW448" s="20">
        <f t="shared" si="1475"/>
        <v>0</v>
      </c>
      <c r="AX448" s="20">
        <f t="shared" si="1475"/>
        <v>0</v>
      </c>
      <c r="AY448" s="20">
        <f t="shared" si="1475"/>
        <v>0</v>
      </c>
      <c r="AZ448" s="20">
        <f t="shared" si="1281"/>
        <v>6057.78</v>
      </c>
      <c r="BA448" s="20">
        <f t="shared" si="1282"/>
        <v>6774.2</v>
      </c>
      <c r="BB448" s="20">
        <f t="shared" si="1283"/>
        <v>6774.2</v>
      </c>
      <c r="BC448" s="20">
        <f t="shared" si="1475"/>
        <v>0</v>
      </c>
      <c r="BD448" s="20">
        <f t="shared" si="1284"/>
        <v>6057.78</v>
      </c>
      <c r="BE448" s="20">
        <f t="shared" si="1475"/>
        <v>0</v>
      </c>
      <c r="BF448" s="20">
        <f t="shared" si="1475"/>
        <v>0</v>
      </c>
      <c r="BG448" s="20">
        <f t="shared" si="1475"/>
        <v>0</v>
      </c>
      <c r="BH448" s="20">
        <f t="shared" si="1470"/>
        <v>6057.78</v>
      </c>
      <c r="BI448" s="20">
        <f t="shared" si="1471"/>
        <v>6774.2</v>
      </c>
      <c r="BJ448" s="20">
        <f t="shared" si="1472"/>
        <v>6774.2</v>
      </c>
      <c r="BK448" s="20">
        <f t="shared" si="1475"/>
        <v>0</v>
      </c>
      <c r="BL448" s="20">
        <f t="shared" si="1475"/>
        <v>0</v>
      </c>
      <c r="BM448" s="20">
        <f t="shared" si="1473"/>
        <v>6057.78</v>
      </c>
      <c r="BN448" s="20">
        <f t="shared" si="1474"/>
        <v>6774.2</v>
      </c>
      <c r="BO448" s="20">
        <f t="shared" si="1475"/>
        <v>-1428.1790000000001</v>
      </c>
      <c r="BP448" s="20">
        <f t="shared" si="1475"/>
        <v>0</v>
      </c>
      <c r="BQ448" s="20">
        <f t="shared" si="1475"/>
        <v>0</v>
      </c>
      <c r="BR448" s="20">
        <f t="shared" si="1432"/>
        <v>4629.6009999999997</v>
      </c>
      <c r="BS448" s="20">
        <f t="shared" si="1433"/>
        <v>6774.2</v>
      </c>
      <c r="BT448" s="20">
        <f t="shared" si="1434"/>
        <v>6774.2</v>
      </c>
      <c r="BU448" s="20">
        <f t="shared" si="1475"/>
        <v>0</v>
      </c>
      <c r="BV448" s="20">
        <f t="shared" si="1435"/>
        <v>4629.6009999999997</v>
      </c>
      <c r="BW448" s="20">
        <f t="shared" si="1475"/>
        <v>680.09299999999996</v>
      </c>
      <c r="BX448" s="20">
        <f t="shared" si="1475"/>
        <v>0</v>
      </c>
      <c r="BY448" s="20">
        <f t="shared" si="1399"/>
        <v>5309.6939999999995</v>
      </c>
      <c r="BZ448" s="20">
        <f t="shared" si="1400"/>
        <v>6774.2</v>
      </c>
      <c r="CA448" s="20">
        <f t="shared" si="1475"/>
        <v>0</v>
      </c>
      <c r="CB448" s="20">
        <f t="shared" si="1401"/>
        <v>5309.6939999999995</v>
      </c>
      <c r="CC448" s="20">
        <f t="shared" si="1475"/>
        <v>0</v>
      </c>
      <c r="CD448" s="20">
        <f t="shared" si="1402"/>
        <v>5309.6939999999995</v>
      </c>
      <c r="CE448" s="20">
        <f t="shared" si="1475"/>
        <v>0</v>
      </c>
    </row>
    <row r="449" spans="1:84" ht="47.25" x14ac:dyDescent="0.25">
      <c r="A449" s="10" t="s">
        <v>216</v>
      </c>
      <c r="B449" s="19">
        <v>240</v>
      </c>
      <c r="C449" s="10"/>
      <c r="D449" s="10"/>
      <c r="E449" s="25" t="s">
        <v>603</v>
      </c>
      <c r="F449" s="20">
        <f>F450</f>
        <v>6774.2</v>
      </c>
      <c r="G449" s="20">
        <f t="shared" si="1475"/>
        <v>6774.2</v>
      </c>
      <c r="H449" s="20">
        <f t="shared" si="1475"/>
        <v>6774.2</v>
      </c>
      <c r="I449" s="20">
        <f t="shared" si="1475"/>
        <v>0</v>
      </c>
      <c r="J449" s="20">
        <f t="shared" si="1475"/>
        <v>0</v>
      </c>
      <c r="K449" s="20">
        <f t="shared" si="1475"/>
        <v>0</v>
      </c>
      <c r="L449" s="20">
        <f t="shared" si="1436"/>
        <v>6774.2</v>
      </c>
      <c r="M449" s="20">
        <f t="shared" si="1437"/>
        <v>6774.2</v>
      </c>
      <c r="N449" s="20">
        <f t="shared" si="1438"/>
        <v>6774.2</v>
      </c>
      <c r="O449" s="20">
        <f t="shared" si="1475"/>
        <v>0</v>
      </c>
      <c r="P449" s="20">
        <f t="shared" si="1475"/>
        <v>0</v>
      </c>
      <c r="Q449" s="20">
        <f t="shared" si="1475"/>
        <v>0</v>
      </c>
      <c r="R449" s="20">
        <f t="shared" si="1350"/>
        <v>6774.2</v>
      </c>
      <c r="S449" s="20">
        <f t="shared" si="1351"/>
        <v>6774.2</v>
      </c>
      <c r="T449" s="20">
        <f t="shared" si="1352"/>
        <v>6774.2</v>
      </c>
      <c r="U449" s="20">
        <f t="shared" si="1475"/>
        <v>0</v>
      </c>
      <c r="V449" s="20">
        <f t="shared" si="1353"/>
        <v>6774.2</v>
      </c>
      <c r="W449" s="20">
        <f t="shared" si="1475"/>
        <v>0</v>
      </c>
      <c r="X449" s="20">
        <f t="shared" si="1475"/>
        <v>0</v>
      </c>
      <c r="Y449" s="20">
        <f t="shared" si="1475"/>
        <v>0</v>
      </c>
      <c r="Z449" s="20">
        <f t="shared" si="1354"/>
        <v>6774.2</v>
      </c>
      <c r="AA449" s="20">
        <f t="shared" si="1355"/>
        <v>6774.2</v>
      </c>
      <c r="AB449" s="20">
        <f t="shared" si="1356"/>
        <v>6774.2</v>
      </c>
      <c r="AC449" s="20">
        <f t="shared" si="1475"/>
        <v>-716.42</v>
      </c>
      <c r="AD449" s="20">
        <f t="shared" si="1475"/>
        <v>0</v>
      </c>
      <c r="AE449" s="20">
        <f t="shared" si="1475"/>
        <v>0</v>
      </c>
      <c r="AF449" s="20">
        <f t="shared" si="1357"/>
        <v>6057.78</v>
      </c>
      <c r="AG449" s="20">
        <f t="shared" si="1358"/>
        <v>6774.2</v>
      </c>
      <c r="AH449" s="20">
        <f t="shared" si="1359"/>
        <v>6774.2</v>
      </c>
      <c r="AI449" s="20">
        <f t="shared" si="1475"/>
        <v>0</v>
      </c>
      <c r="AJ449" s="20">
        <f t="shared" si="1360"/>
        <v>6057.78</v>
      </c>
      <c r="AK449" s="20">
        <f t="shared" si="1475"/>
        <v>0</v>
      </c>
      <c r="AL449" s="20">
        <f t="shared" si="1475"/>
        <v>0</v>
      </c>
      <c r="AM449" s="20">
        <f t="shared" si="1475"/>
        <v>0</v>
      </c>
      <c r="AN449" s="20">
        <f t="shared" si="1305"/>
        <v>6057.78</v>
      </c>
      <c r="AO449" s="20">
        <f t="shared" si="1306"/>
        <v>6774.2</v>
      </c>
      <c r="AP449" s="20">
        <f t="shared" si="1307"/>
        <v>6774.2</v>
      </c>
      <c r="AQ449" s="20">
        <f t="shared" si="1475"/>
        <v>0</v>
      </c>
      <c r="AR449" s="20">
        <f t="shared" si="1475"/>
        <v>0</v>
      </c>
      <c r="AS449" s="20">
        <f t="shared" si="1475"/>
        <v>0</v>
      </c>
      <c r="AT449" s="20">
        <f t="shared" si="1308"/>
        <v>6057.78</v>
      </c>
      <c r="AU449" s="20">
        <f t="shared" si="1309"/>
        <v>6774.2</v>
      </c>
      <c r="AV449" s="20">
        <f t="shared" si="1310"/>
        <v>6774.2</v>
      </c>
      <c r="AW449" s="20">
        <f t="shared" si="1475"/>
        <v>0</v>
      </c>
      <c r="AX449" s="20">
        <f t="shared" si="1475"/>
        <v>0</v>
      </c>
      <c r="AY449" s="20">
        <f t="shared" si="1475"/>
        <v>0</v>
      </c>
      <c r="AZ449" s="20">
        <f t="shared" si="1281"/>
        <v>6057.78</v>
      </c>
      <c r="BA449" s="20">
        <f t="shared" si="1282"/>
        <v>6774.2</v>
      </c>
      <c r="BB449" s="20">
        <f t="shared" si="1283"/>
        <v>6774.2</v>
      </c>
      <c r="BC449" s="20">
        <f t="shared" si="1475"/>
        <v>0</v>
      </c>
      <c r="BD449" s="20">
        <f t="shared" si="1284"/>
        <v>6057.78</v>
      </c>
      <c r="BE449" s="20">
        <f t="shared" si="1475"/>
        <v>0</v>
      </c>
      <c r="BF449" s="20">
        <f t="shared" si="1475"/>
        <v>0</v>
      </c>
      <c r="BG449" s="20">
        <f t="shared" si="1475"/>
        <v>0</v>
      </c>
      <c r="BH449" s="20">
        <f t="shared" si="1470"/>
        <v>6057.78</v>
      </c>
      <c r="BI449" s="20">
        <f t="shared" si="1471"/>
        <v>6774.2</v>
      </c>
      <c r="BJ449" s="20">
        <f t="shared" si="1472"/>
        <v>6774.2</v>
      </c>
      <c r="BK449" s="20">
        <f t="shared" si="1475"/>
        <v>0</v>
      </c>
      <c r="BL449" s="20">
        <f t="shared" si="1475"/>
        <v>0</v>
      </c>
      <c r="BM449" s="20">
        <f t="shared" si="1473"/>
        <v>6057.78</v>
      </c>
      <c r="BN449" s="20">
        <f t="shared" si="1474"/>
        <v>6774.2</v>
      </c>
      <c r="BO449" s="20">
        <f t="shared" si="1475"/>
        <v>-1428.1790000000001</v>
      </c>
      <c r="BP449" s="20">
        <f t="shared" si="1475"/>
        <v>0</v>
      </c>
      <c r="BQ449" s="20">
        <f t="shared" si="1475"/>
        <v>0</v>
      </c>
      <c r="BR449" s="20">
        <f t="shared" si="1432"/>
        <v>4629.6009999999997</v>
      </c>
      <c r="BS449" s="20">
        <f t="shared" si="1433"/>
        <v>6774.2</v>
      </c>
      <c r="BT449" s="20">
        <f t="shared" si="1434"/>
        <v>6774.2</v>
      </c>
      <c r="BU449" s="20">
        <f t="shared" si="1475"/>
        <v>0</v>
      </c>
      <c r="BV449" s="20">
        <f t="shared" si="1435"/>
        <v>4629.6009999999997</v>
      </c>
      <c r="BW449" s="20">
        <f t="shared" si="1475"/>
        <v>680.09299999999996</v>
      </c>
      <c r="BX449" s="20">
        <f t="shared" si="1475"/>
        <v>0</v>
      </c>
      <c r="BY449" s="20">
        <f t="shared" si="1399"/>
        <v>5309.6939999999995</v>
      </c>
      <c r="BZ449" s="20">
        <f t="shared" si="1400"/>
        <v>6774.2</v>
      </c>
      <c r="CA449" s="20">
        <f t="shared" si="1475"/>
        <v>0</v>
      </c>
      <c r="CB449" s="20">
        <f t="shared" si="1401"/>
        <v>5309.6939999999995</v>
      </c>
      <c r="CC449" s="20">
        <f t="shared" si="1475"/>
        <v>0</v>
      </c>
      <c r="CD449" s="20">
        <f t="shared" si="1402"/>
        <v>5309.6939999999995</v>
      </c>
      <c r="CE449" s="20">
        <f t="shared" si="1475"/>
        <v>0</v>
      </c>
    </row>
    <row r="450" spans="1:84" x14ac:dyDescent="0.25">
      <c r="A450" s="10" t="s">
        <v>216</v>
      </c>
      <c r="B450" s="19">
        <v>240</v>
      </c>
      <c r="C450" s="10" t="s">
        <v>339</v>
      </c>
      <c r="D450" s="10" t="s">
        <v>336</v>
      </c>
      <c r="E450" s="25" t="s">
        <v>595</v>
      </c>
      <c r="F450" s="20">
        <v>6774.2</v>
      </c>
      <c r="G450" s="20">
        <v>6774.2</v>
      </c>
      <c r="H450" s="20">
        <v>6774.2</v>
      </c>
      <c r="I450" s="20"/>
      <c r="J450" s="20"/>
      <c r="K450" s="20"/>
      <c r="L450" s="20">
        <f t="shared" si="1436"/>
        <v>6774.2</v>
      </c>
      <c r="M450" s="20">
        <f t="shared" si="1437"/>
        <v>6774.2</v>
      </c>
      <c r="N450" s="20">
        <f t="shared" si="1438"/>
        <v>6774.2</v>
      </c>
      <c r="O450" s="20"/>
      <c r="P450" s="20"/>
      <c r="Q450" s="20"/>
      <c r="R450" s="20">
        <f t="shared" si="1350"/>
        <v>6774.2</v>
      </c>
      <c r="S450" s="20">
        <f t="shared" si="1351"/>
        <v>6774.2</v>
      </c>
      <c r="T450" s="20">
        <f t="shared" si="1352"/>
        <v>6774.2</v>
      </c>
      <c r="U450" s="20"/>
      <c r="V450" s="20">
        <f t="shared" si="1353"/>
        <v>6774.2</v>
      </c>
      <c r="W450" s="20"/>
      <c r="X450" s="20"/>
      <c r="Y450" s="20"/>
      <c r="Z450" s="20">
        <f t="shared" si="1354"/>
        <v>6774.2</v>
      </c>
      <c r="AA450" s="20">
        <f t="shared" si="1355"/>
        <v>6774.2</v>
      </c>
      <c r="AB450" s="20">
        <f t="shared" si="1356"/>
        <v>6774.2</v>
      </c>
      <c r="AC450" s="20">
        <v>-716.42</v>
      </c>
      <c r="AD450" s="20"/>
      <c r="AE450" s="20"/>
      <c r="AF450" s="20">
        <f t="shared" si="1357"/>
        <v>6057.78</v>
      </c>
      <c r="AG450" s="20">
        <f t="shared" si="1358"/>
        <v>6774.2</v>
      </c>
      <c r="AH450" s="20">
        <f t="shared" si="1359"/>
        <v>6774.2</v>
      </c>
      <c r="AI450" s="20"/>
      <c r="AJ450" s="20">
        <f t="shared" si="1360"/>
        <v>6057.78</v>
      </c>
      <c r="AK450" s="20"/>
      <c r="AL450" s="20"/>
      <c r="AM450" s="20"/>
      <c r="AN450" s="20">
        <f t="shared" si="1305"/>
        <v>6057.78</v>
      </c>
      <c r="AO450" s="20">
        <f t="shared" si="1306"/>
        <v>6774.2</v>
      </c>
      <c r="AP450" s="20">
        <f t="shared" si="1307"/>
        <v>6774.2</v>
      </c>
      <c r="AQ450" s="20"/>
      <c r="AR450" s="20"/>
      <c r="AS450" s="20"/>
      <c r="AT450" s="20">
        <f t="shared" si="1308"/>
        <v>6057.78</v>
      </c>
      <c r="AU450" s="20">
        <f t="shared" si="1309"/>
        <v>6774.2</v>
      </c>
      <c r="AV450" s="20">
        <f t="shared" si="1310"/>
        <v>6774.2</v>
      </c>
      <c r="AW450" s="20"/>
      <c r="AX450" s="20"/>
      <c r="AY450" s="20"/>
      <c r="AZ450" s="20">
        <f t="shared" si="1281"/>
        <v>6057.78</v>
      </c>
      <c r="BA450" s="20">
        <f t="shared" si="1282"/>
        <v>6774.2</v>
      </c>
      <c r="BB450" s="20">
        <f t="shared" si="1283"/>
        <v>6774.2</v>
      </c>
      <c r="BC450" s="20"/>
      <c r="BD450" s="20">
        <f t="shared" si="1284"/>
        <v>6057.78</v>
      </c>
      <c r="BE450" s="20"/>
      <c r="BF450" s="20"/>
      <c r="BG450" s="20"/>
      <c r="BH450" s="20">
        <f t="shared" si="1470"/>
        <v>6057.78</v>
      </c>
      <c r="BI450" s="20">
        <f t="shared" si="1471"/>
        <v>6774.2</v>
      </c>
      <c r="BJ450" s="20">
        <f t="shared" si="1472"/>
        <v>6774.2</v>
      </c>
      <c r="BK450" s="20"/>
      <c r="BL450" s="20"/>
      <c r="BM450" s="20">
        <f t="shared" si="1473"/>
        <v>6057.78</v>
      </c>
      <c r="BN450" s="20">
        <f t="shared" si="1474"/>
        <v>6774.2</v>
      </c>
      <c r="BO450" s="20">
        <v>-1428.1790000000001</v>
      </c>
      <c r="BP450" s="20"/>
      <c r="BQ450" s="20"/>
      <c r="BR450" s="20">
        <f t="shared" si="1432"/>
        <v>4629.6009999999997</v>
      </c>
      <c r="BS450" s="20">
        <f t="shared" si="1433"/>
        <v>6774.2</v>
      </c>
      <c r="BT450" s="20">
        <f t="shared" si="1434"/>
        <v>6774.2</v>
      </c>
      <c r="BU450" s="20"/>
      <c r="BV450" s="20">
        <f t="shared" si="1435"/>
        <v>4629.6009999999997</v>
      </c>
      <c r="BW450" s="20">
        <v>680.09299999999996</v>
      </c>
      <c r="BX450" s="20"/>
      <c r="BY450" s="20">
        <f t="shared" si="1399"/>
        <v>5309.6939999999995</v>
      </c>
      <c r="BZ450" s="20">
        <f t="shared" si="1400"/>
        <v>6774.2</v>
      </c>
      <c r="CA450" s="20"/>
      <c r="CB450" s="20">
        <f t="shared" si="1401"/>
        <v>5309.6939999999995</v>
      </c>
      <c r="CC450" s="20"/>
      <c r="CD450" s="20">
        <f t="shared" si="1402"/>
        <v>5309.6939999999995</v>
      </c>
      <c r="CE450" s="20"/>
    </row>
    <row r="451" spans="1:84" x14ac:dyDescent="0.25">
      <c r="A451" s="10" t="s">
        <v>216</v>
      </c>
      <c r="B451" s="19">
        <v>800</v>
      </c>
      <c r="C451" s="10"/>
      <c r="D451" s="10"/>
      <c r="E451" s="25" t="s">
        <v>618</v>
      </c>
      <c r="F451" s="20">
        <f>F452</f>
        <v>1805.1000000000001</v>
      </c>
      <c r="G451" s="20">
        <f t="shared" ref="G451:CE452" si="1476">G452</f>
        <v>1805.1000000000001</v>
      </c>
      <c r="H451" s="20">
        <f t="shared" si="1476"/>
        <v>1805.1000000000001</v>
      </c>
      <c r="I451" s="20">
        <f t="shared" si="1476"/>
        <v>0</v>
      </c>
      <c r="J451" s="20">
        <f t="shared" si="1476"/>
        <v>0</v>
      </c>
      <c r="K451" s="20">
        <f t="shared" si="1476"/>
        <v>0</v>
      </c>
      <c r="L451" s="20">
        <f t="shared" si="1436"/>
        <v>1805.1000000000001</v>
      </c>
      <c r="M451" s="20">
        <f t="shared" si="1437"/>
        <v>1805.1000000000001</v>
      </c>
      <c r="N451" s="20">
        <f t="shared" si="1438"/>
        <v>1805.1000000000001</v>
      </c>
      <c r="O451" s="20">
        <f t="shared" si="1476"/>
        <v>0</v>
      </c>
      <c r="P451" s="20">
        <f t="shared" si="1476"/>
        <v>0</v>
      </c>
      <c r="Q451" s="20">
        <f t="shared" si="1476"/>
        <v>0</v>
      </c>
      <c r="R451" s="20">
        <f t="shared" si="1350"/>
        <v>1805.1000000000001</v>
      </c>
      <c r="S451" s="20">
        <f t="shared" si="1351"/>
        <v>1805.1000000000001</v>
      </c>
      <c r="T451" s="20">
        <f t="shared" si="1352"/>
        <v>1805.1000000000001</v>
      </c>
      <c r="U451" s="20">
        <f t="shared" si="1476"/>
        <v>0</v>
      </c>
      <c r="V451" s="20">
        <f t="shared" si="1353"/>
        <v>1805.1000000000001</v>
      </c>
      <c r="W451" s="20">
        <f t="shared" si="1476"/>
        <v>0</v>
      </c>
      <c r="X451" s="20">
        <f t="shared" si="1476"/>
        <v>0</v>
      </c>
      <c r="Y451" s="20">
        <f t="shared" si="1476"/>
        <v>0</v>
      </c>
      <c r="Z451" s="20">
        <f t="shared" si="1354"/>
        <v>1805.1000000000001</v>
      </c>
      <c r="AA451" s="20">
        <f t="shared" si="1355"/>
        <v>1805.1000000000001</v>
      </c>
      <c r="AB451" s="20">
        <f t="shared" si="1356"/>
        <v>1805.1000000000001</v>
      </c>
      <c r="AC451" s="20">
        <f t="shared" si="1476"/>
        <v>0</v>
      </c>
      <c r="AD451" s="20">
        <f t="shared" si="1476"/>
        <v>0</v>
      </c>
      <c r="AE451" s="20">
        <f t="shared" si="1476"/>
        <v>0</v>
      </c>
      <c r="AF451" s="20">
        <f t="shared" si="1357"/>
        <v>1805.1000000000001</v>
      </c>
      <c r="AG451" s="20">
        <f t="shared" si="1358"/>
        <v>1805.1000000000001</v>
      </c>
      <c r="AH451" s="20">
        <f t="shared" si="1359"/>
        <v>1805.1000000000001</v>
      </c>
      <c r="AI451" s="20">
        <f t="shared" si="1476"/>
        <v>0</v>
      </c>
      <c r="AJ451" s="20">
        <f t="shared" si="1360"/>
        <v>1805.1000000000001</v>
      </c>
      <c r="AK451" s="20">
        <f t="shared" si="1476"/>
        <v>0</v>
      </c>
      <c r="AL451" s="20">
        <f t="shared" si="1476"/>
        <v>0</v>
      </c>
      <c r="AM451" s="20">
        <f t="shared" si="1476"/>
        <v>0</v>
      </c>
      <c r="AN451" s="20">
        <f t="shared" si="1305"/>
        <v>1805.1000000000001</v>
      </c>
      <c r="AO451" s="20">
        <f t="shared" si="1306"/>
        <v>1805.1000000000001</v>
      </c>
      <c r="AP451" s="20">
        <f t="shared" si="1307"/>
        <v>1805.1000000000001</v>
      </c>
      <c r="AQ451" s="20">
        <f t="shared" si="1476"/>
        <v>0</v>
      </c>
      <c r="AR451" s="20">
        <f t="shared" si="1476"/>
        <v>0</v>
      </c>
      <c r="AS451" s="20">
        <f t="shared" si="1476"/>
        <v>0</v>
      </c>
      <c r="AT451" s="20">
        <f t="shared" si="1308"/>
        <v>1805.1000000000001</v>
      </c>
      <c r="AU451" s="20">
        <f t="shared" si="1309"/>
        <v>1805.1000000000001</v>
      </c>
      <c r="AV451" s="20">
        <f t="shared" si="1310"/>
        <v>1805.1000000000001</v>
      </c>
      <c r="AW451" s="20">
        <f t="shared" si="1476"/>
        <v>0</v>
      </c>
      <c r="AX451" s="20">
        <f t="shared" si="1476"/>
        <v>0</v>
      </c>
      <c r="AY451" s="20">
        <f t="shared" si="1476"/>
        <v>0</v>
      </c>
      <c r="AZ451" s="20">
        <f t="shared" si="1281"/>
        <v>1805.1000000000001</v>
      </c>
      <c r="BA451" s="20">
        <f t="shared" si="1282"/>
        <v>1805.1000000000001</v>
      </c>
      <c r="BB451" s="20">
        <f t="shared" si="1283"/>
        <v>1805.1000000000001</v>
      </c>
      <c r="BC451" s="20">
        <f t="shared" si="1476"/>
        <v>0</v>
      </c>
      <c r="BD451" s="20">
        <f t="shared" si="1284"/>
        <v>1805.1000000000001</v>
      </c>
      <c r="BE451" s="20">
        <f t="shared" si="1476"/>
        <v>0</v>
      </c>
      <c r="BF451" s="20">
        <f t="shared" si="1476"/>
        <v>0</v>
      </c>
      <c r="BG451" s="20">
        <f t="shared" si="1476"/>
        <v>0</v>
      </c>
      <c r="BH451" s="20">
        <f t="shared" si="1470"/>
        <v>1805.1000000000001</v>
      </c>
      <c r="BI451" s="20">
        <f t="shared" si="1471"/>
        <v>1805.1000000000001</v>
      </c>
      <c r="BJ451" s="20">
        <f t="shared" si="1472"/>
        <v>1805.1000000000001</v>
      </c>
      <c r="BK451" s="20">
        <f t="shared" si="1476"/>
        <v>0</v>
      </c>
      <c r="BL451" s="20">
        <f t="shared" si="1476"/>
        <v>0</v>
      </c>
      <c r="BM451" s="20">
        <f t="shared" si="1473"/>
        <v>1805.1000000000001</v>
      </c>
      <c r="BN451" s="20">
        <f t="shared" si="1474"/>
        <v>1805.1000000000001</v>
      </c>
      <c r="BO451" s="20">
        <f t="shared" si="1476"/>
        <v>576.19500000000005</v>
      </c>
      <c r="BP451" s="20">
        <f t="shared" si="1476"/>
        <v>0</v>
      </c>
      <c r="BQ451" s="20">
        <f t="shared" si="1476"/>
        <v>0</v>
      </c>
      <c r="BR451" s="20">
        <f t="shared" si="1432"/>
        <v>2381.2950000000001</v>
      </c>
      <c r="BS451" s="20">
        <f t="shared" si="1433"/>
        <v>1805.1000000000001</v>
      </c>
      <c r="BT451" s="20">
        <f t="shared" si="1434"/>
        <v>1805.1000000000001</v>
      </c>
      <c r="BU451" s="20">
        <f t="shared" si="1476"/>
        <v>0</v>
      </c>
      <c r="BV451" s="20">
        <f t="shared" si="1435"/>
        <v>2381.2950000000001</v>
      </c>
      <c r="BW451" s="20">
        <f t="shared" si="1476"/>
        <v>770.03599999999994</v>
      </c>
      <c r="BX451" s="20">
        <f t="shared" si="1476"/>
        <v>0</v>
      </c>
      <c r="BY451" s="20">
        <f t="shared" si="1399"/>
        <v>3151.3310000000001</v>
      </c>
      <c r="BZ451" s="20">
        <f t="shared" si="1400"/>
        <v>1805.1000000000001</v>
      </c>
      <c r="CA451" s="20">
        <f t="shared" si="1476"/>
        <v>0</v>
      </c>
      <c r="CB451" s="20">
        <f t="shared" si="1401"/>
        <v>3151.3310000000001</v>
      </c>
      <c r="CC451" s="20">
        <f t="shared" si="1476"/>
        <v>0</v>
      </c>
      <c r="CD451" s="20">
        <f t="shared" si="1402"/>
        <v>3151.3310000000001</v>
      </c>
      <c r="CE451" s="20">
        <f t="shared" si="1476"/>
        <v>0</v>
      </c>
    </row>
    <row r="452" spans="1:84" x14ac:dyDescent="0.25">
      <c r="A452" s="10" t="s">
        <v>216</v>
      </c>
      <c r="B452" s="19">
        <v>850</v>
      </c>
      <c r="C452" s="10"/>
      <c r="D452" s="10"/>
      <c r="E452" s="25" t="s">
        <v>621</v>
      </c>
      <c r="F452" s="20">
        <f>F453</f>
        <v>1805.1000000000001</v>
      </c>
      <c r="G452" s="20">
        <f t="shared" si="1476"/>
        <v>1805.1000000000001</v>
      </c>
      <c r="H452" s="20">
        <f t="shared" si="1476"/>
        <v>1805.1000000000001</v>
      </c>
      <c r="I452" s="20">
        <f t="shared" si="1476"/>
        <v>0</v>
      </c>
      <c r="J452" s="20">
        <f t="shared" si="1476"/>
        <v>0</v>
      </c>
      <c r="K452" s="20">
        <f t="shared" si="1476"/>
        <v>0</v>
      </c>
      <c r="L452" s="20">
        <f t="shared" si="1436"/>
        <v>1805.1000000000001</v>
      </c>
      <c r="M452" s="20">
        <f t="shared" si="1437"/>
        <v>1805.1000000000001</v>
      </c>
      <c r="N452" s="20">
        <f t="shared" si="1438"/>
        <v>1805.1000000000001</v>
      </c>
      <c r="O452" s="20">
        <f t="shared" si="1476"/>
        <v>0</v>
      </c>
      <c r="P452" s="20">
        <f t="shared" si="1476"/>
        <v>0</v>
      </c>
      <c r="Q452" s="20">
        <f t="shared" si="1476"/>
        <v>0</v>
      </c>
      <c r="R452" s="20">
        <f t="shared" si="1350"/>
        <v>1805.1000000000001</v>
      </c>
      <c r="S452" s="20">
        <f t="shared" si="1351"/>
        <v>1805.1000000000001</v>
      </c>
      <c r="T452" s="20">
        <f t="shared" si="1352"/>
        <v>1805.1000000000001</v>
      </c>
      <c r="U452" s="20">
        <f t="shared" si="1476"/>
        <v>0</v>
      </c>
      <c r="V452" s="20">
        <f t="shared" si="1353"/>
        <v>1805.1000000000001</v>
      </c>
      <c r="W452" s="20">
        <f t="shared" si="1476"/>
        <v>0</v>
      </c>
      <c r="X452" s="20">
        <f t="shared" si="1476"/>
        <v>0</v>
      </c>
      <c r="Y452" s="20">
        <f t="shared" si="1476"/>
        <v>0</v>
      </c>
      <c r="Z452" s="20">
        <f t="shared" si="1354"/>
        <v>1805.1000000000001</v>
      </c>
      <c r="AA452" s="20">
        <f t="shared" si="1355"/>
        <v>1805.1000000000001</v>
      </c>
      <c r="AB452" s="20">
        <f t="shared" si="1356"/>
        <v>1805.1000000000001</v>
      </c>
      <c r="AC452" s="20">
        <f t="shared" si="1476"/>
        <v>0</v>
      </c>
      <c r="AD452" s="20">
        <f t="shared" si="1476"/>
        <v>0</v>
      </c>
      <c r="AE452" s="20">
        <f t="shared" si="1476"/>
        <v>0</v>
      </c>
      <c r="AF452" s="20">
        <f t="shared" si="1357"/>
        <v>1805.1000000000001</v>
      </c>
      <c r="AG452" s="20">
        <f t="shared" si="1358"/>
        <v>1805.1000000000001</v>
      </c>
      <c r="AH452" s="20">
        <f t="shared" si="1359"/>
        <v>1805.1000000000001</v>
      </c>
      <c r="AI452" s="20">
        <f t="shared" si="1476"/>
        <v>0</v>
      </c>
      <c r="AJ452" s="20">
        <f t="shared" si="1360"/>
        <v>1805.1000000000001</v>
      </c>
      <c r="AK452" s="20">
        <f t="shared" si="1476"/>
        <v>0</v>
      </c>
      <c r="AL452" s="20">
        <f t="shared" si="1476"/>
        <v>0</v>
      </c>
      <c r="AM452" s="20">
        <f t="shared" si="1476"/>
        <v>0</v>
      </c>
      <c r="AN452" s="20">
        <f t="shared" si="1305"/>
        <v>1805.1000000000001</v>
      </c>
      <c r="AO452" s="20">
        <f t="shared" si="1306"/>
        <v>1805.1000000000001</v>
      </c>
      <c r="AP452" s="20">
        <f t="shared" si="1307"/>
        <v>1805.1000000000001</v>
      </c>
      <c r="AQ452" s="20">
        <f t="shared" si="1476"/>
        <v>0</v>
      </c>
      <c r="AR452" s="20">
        <f t="shared" si="1476"/>
        <v>0</v>
      </c>
      <c r="AS452" s="20">
        <f t="shared" si="1476"/>
        <v>0</v>
      </c>
      <c r="AT452" s="20">
        <f t="shared" si="1308"/>
        <v>1805.1000000000001</v>
      </c>
      <c r="AU452" s="20">
        <f t="shared" si="1309"/>
        <v>1805.1000000000001</v>
      </c>
      <c r="AV452" s="20">
        <f t="shared" si="1310"/>
        <v>1805.1000000000001</v>
      </c>
      <c r="AW452" s="20">
        <f t="shared" si="1476"/>
        <v>0</v>
      </c>
      <c r="AX452" s="20">
        <f t="shared" si="1476"/>
        <v>0</v>
      </c>
      <c r="AY452" s="20">
        <f t="shared" si="1476"/>
        <v>0</v>
      </c>
      <c r="AZ452" s="20">
        <f t="shared" si="1281"/>
        <v>1805.1000000000001</v>
      </c>
      <c r="BA452" s="20">
        <f t="shared" si="1282"/>
        <v>1805.1000000000001</v>
      </c>
      <c r="BB452" s="20">
        <f t="shared" si="1283"/>
        <v>1805.1000000000001</v>
      </c>
      <c r="BC452" s="20">
        <f t="shared" si="1476"/>
        <v>0</v>
      </c>
      <c r="BD452" s="20">
        <f t="shared" si="1284"/>
        <v>1805.1000000000001</v>
      </c>
      <c r="BE452" s="20">
        <f t="shared" si="1476"/>
        <v>0</v>
      </c>
      <c r="BF452" s="20">
        <f t="shared" si="1476"/>
        <v>0</v>
      </c>
      <c r="BG452" s="20">
        <f t="shared" si="1476"/>
        <v>0</v>
      </c>
      <c r="BH452" s="20">
        <f t="shared" si="1470"/>
        <v>1805.1000000000001</v>
      </c>
      <c r="BI452" s="20">
        <f t="shared" si="1471"/>
        <v>1805.1000000000001</v>
      </c>
      <c r="BJ452" s="20">
        <f t="shared" si="1472"/>
        <v>1805.1000000000001</v>
      </c>
      <c r="BK452" s="20">
        <f t="shared" si="1476"/>
        <v>0</v>
      </c>
      <c r="BL452" s="20">
        <f t="shared" si="1476"/>
        <v>0</v>
      </c>
      <c r="BM452" s="20">
        <f t="shared" si="1473"/>
        <v>1805.1000000000001</v>
      </c>
      <c r="BN452" s="20">
        <f t="shared" si="1474"/>
        <v>1805.1000000000001</v>
      </c>
      <c r="BO452" s="20">
        <f t="shared" si="1476"/>
        <v>576.19500000000005</v>
      </c>
      <c r="BP452" s="20">
        <f t="shared" si="1476"/>
        <v>0</v>
      </c>
      <c r="BQ452" s="20">
        <f t="shared" si="1476"/>
        <v>0</v>
      </c>
      <c r="BR452" s="20">
        <f t="shared" si="1432"/>
        <v>2381.2950000000001</v>
      </c>
      <c r="BS452" s="20">
        <f t="shared" si="1433"/>
        <v>1805.1000000000001</v>
      </c>
      <c r="BT452" s="20">
        <f t="shared" si="1434"/>
        <v>1805.1000000000001</v>
      </c>
      <c r="BU452" s="20">
        <f t="shared" si="1476"/>
        <v>0</v>
      </c>
      <c r="BV452" s="20">
        <f t="shared" si="1435"/>
        <v>2381.2950000000001</v>
      </c>
      <c r="BW452" s="20">
        <f t="shared" si="1476"/>
        <v>770.03599999999994</v>
      </c>
      <c r="BX452" s="20">
        <f t="shared" si="1476"/>
        <v>0</v>
      </c>
      <c r="BY452" s="20">
        <f t="shared" si="1399"/>
        <v>3151.3310000000001</v>
      </c>
      <c r="BZ452" s="20">
        <f t="shared" si="1400"/>
        <v>1805.1000000000001</v>
      </c>
      <c r="CA452" s="20">
        <f t="shared" si="1476"/>
        <v>0</v>
      </c>
      <c r="CB452" s="20">
        <f t="shared" si="1401"/>
        <v>3151.3310000000001</v>
      </c>
      <c r="CC452" s="20">
        <f t="shared" si="1476"/>
        <v>0</v>
      </c>
      <c r="CD452" s="20">
        <f t="shared" si="1402"/>
        <v>3151.3310000000001</v>
      </c>
      <c r="CE452" s="20">
        <f t="shared" si="1476"/>
        <v>0</v>
      </c>
    </row>
    <row r="453" spans="1:84" x14ac:dyDescent="0.25">
      <c r="A453" s="10" t="s">
        <v>216</v>
      </c>
      <c r="B453" s="19">
        <v>850</v>
      </c>
      <c r="C453" s="10" t="s">
        <v>339</v>
      </c>
      <c r="D453" s="10" t="s">
        <v>336</v>
      </c>
      <c r="E453" s="25" t="s">
        <v>595</v>
      </c>
      <c r="F453" s="20">
        <v>1805.1000000000001</v>
      </c>
      <c r="G453" s="20">
        <v>1805.1000000000001</v>
      </c>
      <c r="H453" s="20">
        <v>1805.1000000000001</v>
      </c>
      <c r="I453" s="20"/>
      <c r="J453" s="20"/>
      <c r="K453" s="20"/>
      <c r="L453" s="20">
        <f t="shared" si="1436"/>
        <v>1805.1000000000001</v>
      </c>
      <c r="M453" s="20">
        <f t="shared" si="1437"/>
        <v>1805.1000000000001</v>
      </c>
      <c r="N453" s="20">
        <f t="shared" si="1438"/>
        <v>1805.1000000000001</v>
      </c>
      <c r="O453" s="20"/>
      <c r="P453" s="20"/>
      <c r="Q453" s="20"/>
      <c r="R453" s="20">
        <f t="shared" si="1350"/>
        <v>1805.1000000000001</v>
      </c>
      <c r="S453" s="20">
        <f t="shared" si="1351"/>
        <v>1805.1000000000001</v>
      </c>
      <c r="T453" s="20">
        <f t="shared" si="1352"/>
        <v>1805.1000000000001</v>
      </c>
      <c r="U453" s="20"/>
      <c r="V453" s="20">
        <f t="shared" si="1353"/>
        <v>1805.1000000000001</v>
      </c>
      <c r="W453" s="20"/>
      <c r="X453" s="20"/>
      <c r="Y453" s="20"/>
      <c r="Z453" s="20">
        <f t="shared" si="1354"/>
        <v>1805.1000000000001</v>
      </c>
      <c r="AA453" s="20">
        <f t="shared" si="1355"/>
        <v>1805.1000000000001</v>
      </c>
      <c r="AB453" s="20">
        <f t="shared" si="1356"/>
        <v>1805.1000000000001</v>
      </c>
      <c r="AC453" s="20"/>
      <c r="AD453" s="20"/>
      <c r="AE453" s="20"/>
      <c r="AF453" s="20">
        <f t="shared" si="1357"/>
        <v>1805.1000000000001</v>
      </c>
      <c r="AG453" s="20">
        <f t="shared" si="1358"/>
        <v>1805.1000000000001</v>
      </c>
      <c r="AH453" s="20">
        <f t="shared" si="1359"/>
        <v>1805.1000000000001</v>
      </c>
      <c r="AI453" s="20"/>
      <c r="AJ453" s="20">
        <f t="shared" si="1360"/>
        <v>1805.1000000000001</v>
      </c>
      <c r="AK453" s="20"/>
      <c r="AL453" s="20"/>
      <c r="AM453" s="20"/>
      <c r="AN453" s="20">
        <f t="shared" si="1305"/>
        <v>1805.1000000000001</v>
      </c>
      <c r="AO453" s="20">
        <f t="shared" si="1306"/>
        <v>1805.1000000000001</v>
      </c>
      <c r="AP453" s="20">
        <f t="shared" si="1307"/>
        <v>1805.1000000000001</v>
      </c>
      <c r="AQ453" s="20"/>
      <c r="AR453" s="20"/>
      <c r="AS453" s="20"/>
      <c r="AT453" s="20">
        <f t="shared" si="1308"/>
        <v>1805.1000000000001</v>
      </c>
      <c r="AU453" s="20">
        <f t="shared" si="1309"/>
        <v>1805.1000000000001</v>
      </c>
      <c r="AV453" s="20">
        <f t="shared" si="1310"/>
        <v>1805.1000000000001</v>
      </c>
      <c r="AW453" s="20"/>
      <c r="AX453" s="20"/>
      <c r="AY453" s="20"/>
      <c r="AZ453" s="20">
        <f t="shared" si="1281"/>
        <v>1805.1000000000001</v>
      </c>
      <c r="BA453" s="20">
        <f t="shared" si="1282"/>
        <v>1805.1000000000001</v>
      </c>
      <c r="BB453" s="20">
        <f t="shared" si="1283"/>
        <v>1805.1000000000001</v>
      </c>
      <c r="BC453" s="20"/>
      <c r="BD453" s="20">
        <f t="shared" si="1284"/>
        <v>1805.1000000000001</v>
      </c>
      <c r="BE453" s="20"/>
      <c r="BF453" s="20"/>
      <c r="BG453" s="20"/>
      <c r="BH453" s="20">
        <f t="shared" si="1470"/>
        <v>1805.1000000000001</v>
      </c>
      <c r="BI453" s="20">
        <f t="shared" si="1471"/>
        <v>1805.1000000000001</v>
      </c>
      <c r="BJ453" s="20">
        <f t="shared" si="1472"/>
        <v>1805.1000000000001</v>
      </c>
      <c r="BK453" s="20"/>
      <c r="BL453" s="20"/>
      <c r="BM453" s="20">
        <f t="shared" si="1473"/>
        <v>1805.1000000000001</v>
      </c>
      <c r="BN453" s="20">
        <f t="shared" si="1474"/>
        <v>1805.1000000000001</v>
      </c>
      <c r="BO453" s="20">
        <v>576.19500000000005</v>
      </c>
      <c r="BP453" s="20"/>
      <c r="BQ453" s="20"/>
      <c r="BR453" s="20">
        <f t="shared" si="1432"/>
        <v>2381.2950000000001</v>
      </c>
      <c r="BS453" s="20">
        <f t="shared" si="1433"/>
        <v>1805.1000000000001</v>
      </c>
      <c r="BT453" s="20">
        <f t="shared" si="1434"/>
        <v>1805.1000000000001</v>
      </c>
      <c r="BU453" s="20"/>
      <c r="BV453" s="20">
        <f t="shared" si="1435"/>
        <v>2381.2950000000001</v>
      </c>
      <c r="BW453" s="20">
        <v>770.03599999999994</v>
      </c>
      <c r="BX453" s="20"/>
      <c r="BY453" s="20">
        <f t="shared" si="1399"/>
        <v>3151.3310000000001</v>
      </c>
      <c r="BZ453" s="20">
        <f t="shared" si="1400"/>
        <v>1805.1000000000001</v>
      </c>
      <c r="CA453" s="20"/>
      <c r="CB453" s="20">
        <f t="shared" si="1401"/>
        <v>3151.3310000000001</v>
      </c>
      <c r="CC453" s="20"/>
      <c r="CD453" s="20">
        <f t="shared" si="1402"/>
        <v>3151.3310000000001</v>
      </c>
      <c r="CE453" s="20"/>
    </row>
    <row r="454" spans="1:84" ht="78.75" x14ac:dyDescent="0.25">
      <c r="A454" s="10" t="s">
        <v>1221</v>
      </c>
      <c r="B454" s="19"/>
      <c r="C454" s="10"/>
      <c r="D454" s="10"/>
      <c r="E454" s="31" t="s">
        <v>1284</v>
      </c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>
        <f>AT455</f>
        <v>0</v>
      </c>
      <c r="AU454" s="20">
        <f t="shared" ref="AU454:CE456" si="1477">AU455</f>
        <v>0</v>
      </c>
      <c r="AV454" s="20">
        <f t="shared" si="1477"/>
        <v>0</v>
      </c>
      <c r="AW454" s="20">
        <f t="shared" si="1477"/>
        <v>0</v>
      </c>
      <c r="AX454" s="20">
        <f t="shared" si="1477"/>
        <v>0</v>
      </c>
      <c r="AY454" s="20">
        <f t="shared" si="1477"/>
        <v>0</v>
      </c>
      <c r="AZ454" s="20">
        <f t="shared" si="1281"/>
        <v>0</v>
      </c>
      <c r="BA454" s="20">
        <f t="shared" si="1282"/>
        <v>0</v>
      </c>
      <c r="BB454" s="20">
        <f t="shared" si="1283"/>
        <v>0</v>
      </c>
      <c r="BC454" s="20">
        <f t="shared" si="1477"/>
        <v>0</v>
      </c>
      <c r="BD454" s="20">
        <f t="shared" si="1284"/>
        <v>0</v>
      </c>
      <c r="BE454" s="20">
        <f t="shared" si="1477"/>
        <v>1317.732</v>
      </c>
      <c r="BF454" s="20">
        <f t="shared" si="1477"/>
        <v>0</v>
      </c>
      <c r="BG454" s="20">
        <f t="shared" si="1477"/>
        <v>0</v>
      </c>
      <c r="BH454" s="20">
        <f t="shared" si="1470"/>
        <v>1317.732</v>
      </c>
      <c r="BI454" s="20">
        <f t="shared" si="1471"/>
        <v>0</v>
      </c>
      <c r="BJ454" s="20">
        <f t="shared" si="1472"/>
        <v>0</v>
      </c>
      <c r="BK454" s="20">
        <f t="shared" si="1477"/>
        <v>0</v>
      </c>
      <c r="BL454" s="20">
        <f t="shared" si="1477"/>
        <v>0</v>
      </c>
      <c r="BM454" s="20">
        <f t="shared" si="1473"/>
        <v>1317.732</v>
      </c>
      <c r="BN454" s="20">
        <f t="shared" si="1474"/>
        <v>0</v>
      </c>
      <c r="BO454" s="20">
        <f t="shared" si="1477"/>
        <v>0</v>
      </c>
      <c r="BP454" s="20">
        <f t="shared" si="1477"/>
        <v>0</v>
      </c>
      <c r="BQ454" s="20">
        <f t="shared" si="1477"/>
        <v>0</v>
      </c>
      <c r="BR454" s="20">
        <f t="shared" si="1432"/>
        <v>1317.732</v>
      </c>
      <c r="BS454" s="20">
        <f t="shared" si="1433"/>
        <v>0</v>
      </c>
      <c r="BT454" s="20">
        <f t="shared" si="1434"/>
        <v>0</v>
      </c>
      <c r="BU454" s="20">
        <f t="shared" si="1477"/>
        <v>0</v>
      </c>
      <c r="BV454" s="20">
        <f t="shared" si="1435"/>
        <v>1317.732</v>
      </c>
      <c r="BW454" s="20">
        <f t="shared" si="1477"/>
        <v>0</v>
      </c>
      <c r="BX454" s="20">
        <f t="shared" si="1477"/>
        <v>0</v>
      </c>
      <c r="BY454" s="20">
        <f t="shared" si="1399"/>
        <v>1317.732</v>
      </c>
      <c r="BZ454" s="20">
        <f t="shared" si="1400"/>
        <v>0</v>
      </c>
      <c r="CA454" s="20">
        <f t="shared" si="1477"/>
        <v>0</v>
      </c>
      <c r="CB454" s="20">
        <f t="shared" si="1401"/>
        <v>1317.732</v>
      </c>
      <c r="CC454" s="20">
        <f t="shared" si="1477"/>
        <v>0</v>
      </c>
      <c r="CD454" s="20">
        <f t="shared" si="1402"/>
        <v>1317.732</v>
      </c>
      <c r="CE454" s="20">
        <f t="shared" si="1477"/>
        <v>0</v>
      </c>
    </row>
    <row r="455" spans="1:84" x14ac:dyDescent="0.25">
      <c r="A455" s="10" t="s">
        <v>1221</v>
      </c>
      <c r="B455" s="19">
        <v>800</v>
      </c>
      <c r="C455" s="10"/>
      <c r="D455" s="10"/>
      <c r="E455" s="25" t="s">
        <v>618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>
        <f>AT456</f>
        <v>0</v>
      </c>
      <c r="AU455" s="20">
        <f t="shared" si="1477"/>
        <v>0</v>
      </c>
      <c r="AV455" s="20">
        <f t="shared" si="1477"/>
        <v>0</v>
      </c>
      <c r="AW455" s="20">
        <f t="shared" si="1477"/>
        <v>0</v>
      </c>
      <c r="AX455" s="20">
        <f t="shared" si="1477"/>
        <v>0</v>
      </c>
      <c r="AY455" s="20">
        <f t="shared" si="1477"/>
        <v>0</v>
      </c>
      <c r="AZ455" s="20">
        <f t="shared" si="1281"/>
        <v>0</v>
      </c>
      <c r="BA455" s="20">
        <f t="shared" si="1282"/>
        <v>0</v>
      </c>
      <c r="BB455" s="20">
        <f t="shared" si="1283"/>
        <v>0</v>
      </c>
      <c r="BC455" s="20">
        <f t="shared" si="1477"/>
        <v>0</v>
      </c>
      <c r="BD455" s="20">
        <f t="shared" si="1284"/>
        <v>0</v>
      </c>
      <c r="BE455" s="20">
        <f t="shared" si="1477"/>
        <v>1317.732</v>
      </c>
      <c r="BF455" s="20">
        <f t="shared" si="1477"/>
        <v>0</v>
      </c>
      <c r="BG455" s="20">
        <f t="shared" si="1477"/>
        <v>0</v>
      </c>
      <c r="BH455" s="20">
        <f t="shared" si="1470"/>
        <v>1317.732</v>
      </c>
      <c r="BI455" s="20">
        <f t="shared" si="1471"/>
        <v>0</v>
      </c>
      <c r="BJ455" s="20">
        <f t="shared" si="1472"/>
        <v>0</v>
      </c>
      <c r="BK455" s="20">
        <f t="shared" si="1477"/>
        <v>0</v>
      </c>
      <c r="BL455" s="20">
        <f t="shared" si="1477"/>
        <v>0</v>
      </c>
      <c r="BM455" s="20">
        <f t="shared" si="1473"/>
        <v>1317.732</v>
      </c>
      <c r="BN455" s="20">
        <f t="shared" si="1474"/>
        <v>0</v>
      </c>
      <c r="BO455" s="20">
        <f t="shared" si="1477"/>
        <v>0</v>
      </c>
      <c r="BP455" s="20">
        <f t="shared" si="1477"/>
        <v>0</v>
      </c>
      <c r="BQ455" s="20">
        <f t="shared" si="1477"/>
        <v>0</v>
      </c>
      <c r="BR455" s="20">
        <f t="shared" si="1432"/>
        <v>1317.732</v>
      </c>
      <c r="BS455" s="20">
        <f t="shared" si="1433"/>
        <v>0</v>
      </c>
      <c r="BT455" s="20">
        <f t="shared" si="1434"/>
        <v>0</v>
      </c>
      <c r="BU455" s="20">
        <f t="shared" si="1477"/>
        <v>0</v>
      </c>
      <c r="BV455" s="20">
        <f t="shared" si="1435"/>
        <v>1317.732</v>
      </c>
      <c r="BW455" s="20">
        <f t="shared" si="1477"/>
        <v>0</v>
      </c>
      <c r="BX455" s="20">
        <f t="shared" si="1477"/>
        <v>0</v>
      </c>
      <c r="BY455" s="20">
        <f t="shared" si="1399"/>
        <v>1317.732</v>
      </c>
      <c r="BZ455" s="20">
        <f t="shared" si="1400"/>
        <v>0</v>
      </c>
      <c r="CA455" s="20">
        <f t="shared" si="1477"/>
        <v>0</v>
      </c>
      <c r="CB455" s="20">
        <f t="shared" si="1401"/>
        <v>1317.732</v>
      </c>
      <c r="CC455" s="20">
        <f t="shared" si="1477"/>
        <v>0</v>
      </c>
      <c r="CD455" s="20">
        <f t="shared" si="1402"/>
        <v>1317.732</v>
      </c>
      <c r="CE455" s="20">
        <f t="shared" si="1477"/>
        <v>0</v>
      </c>
    </row>
    <row r="456" spans="1:84" x14ac:dyDescent="0.25">
      <c r="A456" s="10" t="s">
        <v>1221</v>
      </c>
      <c r="B456" s="19">
        <v>830</v>
      </c>
      <c r="C456" s="10"/>
      <c r="D456" s="10"/>
      <c r="E456" s="25" t="s">
        <v>620</v>
      </c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>
        <f>AT457</f>
        <v>0</v>
      </c>
      <c r="AU456" s="20">
        <f t="shared" si="1477"/>
        <v>0</v>
      </c>
      <c r="AV456" s="20">
        <f t="shared" si="1477"/>
        <v>0</v>
      </c>
      <c r="AW456" s="20">
        <f t="shared" si="1477"/>
        <v>0</v>
      </c>
      <c r="AX456" s="20">
        <f t="shared" si="1477"/>
        <v>0</v>
      </c>
      <c r="AY456" s="20">
        <f t="shared" si="1477"/>
        <v>0</v>
      </c>
      <c r="AZ456" s="20">
        <f t="shared" si="1281"/>
        <v>0</v>
      </c>
      <c r="BA456" s="20">
        <f t="shared" si="1282"/>
        <v>0</v>
      </c>
      <c r="BB456" s="20">
        <f t="shared" si="1283"/>
        <v>0</v>
      </c>
      <c r="BC456" s="20">
        <f t="shared" si="1477"/>
        <v>0</v>
      </c>
      <c r="BD456" s="20">
        <f t="shared" si="1284"/>
        <v>0</v>
      </c>
      <c r="BE456" s="20">
        <f t="shared" si="1477"/>
        <v>1317.732</v>
      </c>
      <c r="BF456" s="20">
        <f t="shared" si="1477"/>
        <v>0</v>
      </c>
      <c r="BG456" s="20">
        <f t="shared" si="1477"/>
        <v>0</v>
      </c>
      <c r="BH456" s="20">
        <f t="shared" si="1470"/>
        <v>1317.732</v>
      </c>
      <c r="BI456" s="20">
        <f t="shared" si="1471"/>
        <v>0</v>
      </c>
      <c r="BJ456" s="20">
        <f t="shared" si="1472"/>
        <v>0</v>
      </c>
      <c r="BK456" s="20">
        <f t="shared" si="1477"/>
        <v>0</v>
      </c>
      <c r="BL456" s="20">
        <f t="shared" si="1477"/>
        <v>0</v>
      </c>
      <c r="BM456" s="20">
        <f t="shared" si="1473"/>
        <v>1317.732</v>
      </c>
      <c r="BN456" s="20">
        <f t="shared" si="1474"/>
        <v>0</v>
      </c>
      <c r="BO456" s="20">
        <f t="shared" si="1477"/>
        <v>0</v>
      </c>
      <c r="BP456" s="20">
        <f t="shared" si="1477"/>
        <v>0</v>
      </c>
      <c r="BQ456" s="20">
        <f t="shared" si="1477"/>
        <v>0</v>
      </c>
      <c r="BR456" s="20">
        <f t="shared" si="1432"/>
        <v>1317.732</v>
      </c>
      <c r="BS456" s="20">
        <f t="shared" si="1433"/>
        <v>0</v>
      </c>
      <c r="BT456" s="20">
        <f t="shared" si="1434"/>
        <v>0</v>
      </c>
      <c r="BU456" s="20">
        <f t="shared" si="1477"/>
        <v>0</v>
      </c>
      <c r="BV456" s="20">
        <f t="shared" si="1435"/>
        <v>1317.732</v>
      </c>
      <c r="BW456" s="20">
        <f t="shared" si="1477"/>
        <v>0</v>
      </c>
      <c r="BX456" s="20">
        <f t="shared" si="1477"/>
        <v>0</v>
      </c>
      <c r="BY456" s="20">
        <f t="shared" si="1399"/>
        <v>1317.732</v>
      </c>
      <c r="BZ456" s="20">
        <f t="shared" si="1400"/>
        <v>0</v>
      </c>
      <c r="CA456" s="20">
        <f t="shared" si="1477"/>
        <v>0</v>
      </c>
      <c r="CB456" s="20">
        <f t="shared" si="1401"/>
        <v>1317.732</v>
      </c>
      <c r="CC456" s="20">
        <f t="shared" si="1477"/>
        <v>0</v>
      </c>
      <c r="CD456" s="20">
        <f t="shared" si="1402"/>
        <v>1317.732</v>
      </c>
      <c r="CE456" s="20">
        <f t="shared" si="1477"/>
        <v>0</v>
      </c>
    </row>
    <row r="457" spans="1:84" x14ac:dyDescent="0.25">
      <c r="A457" s="10" t="s">
        <v>1221</v>
      </c>
      <c r="B457" s="19">
        <v>830</v>
      </c>
      <c r="C457" s="10" t="s">
        <v>339</v>
      </c>
      <c r="D457" s="10" t="s">
        <v>336</v>
      </c>
      <c r="E457" s="25" t="s">
        <v>595</v>
      </c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>
        <v>0</v>
      </c>
      <c r="AU457" s="20">
        <v>0</v>
      </c>
      <c r="AV457" s="20">
        <v>0</v>
      </c>
      <c r="AW457" s="20"/>
      <c r="AX457" s="20"/>
      <c r="AY457" s="20"/>
      <c r="AZ457" s="20">
        <f t="shared" si="1281"/>
        <v>0</v>
      </c>
      <c r="BA457" s="20">
        <f t="shared" si="1282"/>
        <v>0</v>
      </c>
      <c r="BB457" s="20">
        <f t="shared" si="1283"/>
        <v>0</v>
      </c>
      <c r="BC457" s="20"/>
      <c r="BD457" s="20">
        <f t="shared" si="1284"/>
        <v>0</v>
      </c>
      <c r="BE457" s="20">
        <v>1317.732</v>
      </c>
      <c r="BF457" s="20"/>
      <c r="BG457" s="20"/>
      <c r="BH457" s="20">
        <f t="shared" si="1470"/>
        <v>1317.732</v>
      </c>
      <c r="BI457" s="20">
        <f t="shared" si="1471"/>
        <v>0</v>
      </c>
      <c r="BJ457" s="20">
        <f t="shared" si="1472"/>
        <v>0</v>
      </c>
      <c r="BK457" s="20"/>
      <c r="BL457" s="20"/>
      <c r="BM457" s="20">
        <f t="shared" si="1473"/>
        <v>1317.732</v>
      </c>
      <c r="BN457" s="20">
        <f t="shared" si="1474"/>
        <v>0</v>
      </c>
      <c r="BO457" s="20"/>
      <c r="BP457" s="20"/>
      <c r="BQ457" s="20"/>
      <c r="BR457" s="20">
        <f t="shared" si="1432"/>
        <v>1317.732</v>
      </c>
      <c r="BS457" s="20">
        <f t="shared" si="1433"/>
        <v>0</v>
      </c>
      <c r="BT457" s="20">
        <f t="shared" si="1434"/>
        <v>0</v>
      </c>
      <c r="BU457" s="20"/>
      <c r="BV457" s="20">
        <f t="shared" si="1435"/>
        <v>1317.732</v>
      </c>
      <c r="BW457" s="20"/>
      <c r="BX457" s="20"/>
      <c r="BY457" s="20">
        <f t="shared" si="1399"/>
        <v>1317.732</v>
      </c>
      <c r="BZ457" s="20">
        <f t="shared" si="1400"/>
        <v>0</v>
      </c>
      <c r="CA457" s="20"/>
      <c r="CB457" s="20">
        <f t="shared" si="1401"/>
        <v>1317.732</v>
      </c>
      <c r="CC457" s="20"/>
      <c r="CD457" s="20">
        <f t="shared" si="1402"/>
        <v>1317.732</v>
      </c>
      <c r="CE457" s="20"/>
    </row>
    <row r="458" spans="1:84" s="17" customFormat="1" ht="31.5" x14ac:dyDescent="0.25">
      <c r="A458" s="21" t="s">
        <v>382</v>
      </c>
      <c r="B458" s="22"/>
      <c r="C458" s="21"/>
      <c r="D458" s="21"/>
      <c r="E458" s="27" t="s">
        <v>1082</v>
      </c>
      <c r="F458" s="23">
        <f>F459+F464</f>
        <v>11907.5</v>
      </c>
      <c r="G458" s="23">
        <f t="shared" ref="G458:K458" si="1478">G459+G464</f>
        <v>11907.5</v>
      </c>
      <c r="H458" s="23">
        <f t="shared" si="1478"/>
        <v>11907.5</v>
      </c>
      <c r="I458" s="23">
        <f t="shared" si="1478"/>
        <v>0</v>
      </c>
      <c r="J458" s="23">
        <f t="shared" si="1478"/>
        <v>0</v>
      </c>
      <c r="K458" s="23">
        <f t="shared" si="1478"/>
        <v>0</v>
      </c>
      <c r="L458" s="23">
        <f t="shared" si="1436"/>
        <v>11907.5</v>
      </c>
      <c r="M458" s="23">
        <f t="shared" si="1437"/>
        <v>11907.5</v>
      </c>
      <c r="N458" s="23">
        <f t="shared" si="1438"/>
        <v>11907.5</v>
      </c>
      <c r="O458" s="23">
        <f t="shared" ref="O458:Q458" si="1479">O459+O464</f>
        <v>0</v>
      </c>
      <c r="P458" s="23">
        <f t="shared" si="1479"/>
        <v>0</v>
      </c>
      <c r="Q458" s="23">
        <f t="shared" si="1479"/>
        <v>0</v>
      </c>
      <c r="R458" s="23">
        <f t="shared" si="1350"/>
        <v>11907.5</v>
      </c>
      <c r="S458" s="23">
        <f t="shared" si="1351"/>
        <v>11907.5</v>
      </c>
      <c r="T458" s="23">
        <f t="shared" si="1352"/>
        <v>11907.5</v>
      </c>
      <c r="U458" s="23">
        <f t="shared" ref="U458:CE458" si="1480">U459+U464</f>
        <v>0</v>
      </c>
      <c r="V458" s="23">
        <f t="shared" si="1353"/>
        <v>11907.5</v>
      </c>
      <c r="W458" s="23">
        <f t="shared" ref="W458:Y458" si="1481">W459+W464</f>
        <v>0</v>
      </c>
      <c r="X458" s="23">
        <f t="shared" si="1481"/>
        <v>0</v>
      </c>
      <c r="Y458" s="23">
        <f t="shared" si="1481"/>
        <v>0</v>
      </c>
      <c r="Z458" s="20">
        <f t="shared" si="1354"/>
        <v>11907.5</v>
      </c>
      <c r="AA458" s="20">
        <f t="shared" si="1355"/>
        <v>11907.5</v>
      </c>
      <c r="AB458" s="20">
        <f t="shared" si="1356"/>
        <v>11907.5</v>
      </c>
      <c r="AC458" s="23">
        <f t="shared" ref="AC458:AE458" si="1482">AC459+AC464</f>
        <v>0</v>
      </c>
      <c r="AD458" s="23">
        <f t="shared" si="1482"/>
        <v>0</v>
      </c>
      <c r="AE458" s="23">
        <f t="shared" si="1482"/>
        <v>0</v>
      </c>
      <c r="AF458" s="20">
        <f t="shared" si="1357"/>
        <v>11907.5</v>
      </c>
      <c r="AG458" s="20">
        <f t="shared" si="1358"/>
        <v>11907.5</v>
      </c>
      <c r="AH458" s="20">
        <f t="shared" si="1359"/>
        <v>11907.5</v>
      </c>
      <c r="AI458" s="23">
        <f t="shared" ref="AI458" si="1483">AI459+AI464</f>
        <v>0</v>
      </c>
      <c r="AJ458" s="20">
        <f t="shared" si="1360"/>
        <v>11907.5</v>
      </c>
      <c r="AK458" s="23">
        <f t="shared" ref="AK458:AM458" si="1484">AK459+AK464</f>
        <v>0</v>
      </c>
      <c r="AL458" s="23">
        <f t="shared" si="1484"/>
        <v>0</v>
      </c>
      <c r="AM458" s="23">
        <f t="shared" si="1484"/>
        <v>0</v>
      </c>
      <c r="AN458" s="20">
        <f t="shared" si="1305"/>
        <v>11907.5</v>
      </c>
      <c r="AO458" s="20">
        <f t="shared" si="1306"/>
        <v>11907.5</v>
      </c>
      <c r="AP458" s="20">
        <f t="shared" si="1307"/>
        <v>11907.5</v>
      </c>
      <c r="AQ458" s="23">
        <f t="shared" ref="AQ458:AS458" si="1485">AQ459+AQ464</f>
        <v>0</v>
      </c>
      <c r="AR458" s="23">
        <f t="shared" si="1485"/>
        <v>0</v>
      </c>
      <c r="AS458" s="23">
        <f t="shared" si="1485"/>
        <v>0</v>
      </c>
      <c r="AT458" s="20">
        <f t="shared" si="1308"/>
        <v>11907.5</v>
      </c>
      <c r="AU458" s="20">
        <f t="shared" si="1309"/>
        <v>11907.5</v>
      </c>
      <c r="AV458" s="20">
        <f t="shared" si="1310"/>
        <v>11907.5</v>
      </c>
      <c r="AW458" s="23">
        <f t="shared" ref="AW458:AY458" si="1486">AW459+AW464</f>
        <v>0</v>
      </c>
      <c r="AX458" s="23">
        <f t="shared" si="1486"/>
        <v>0</v>
      </c>
      <c r="AY458" s="23">
        <f t="shared" si="1486"/>
        <v>0</v>
      </c>
      <c r="AZ458" s="20">
        <f t="shared" si="1281"/>
        <v>11907.5</v>
      </c>
      <c r="BA458" s="20">
        <f t="shared" si="1282"/>
        <v>11907.5</v>
      </c>
      <c r="BB458" s="20">
        <f t="shared" si="1283"/>
        <v>11907.5</v>
      </c>
      <c r="BC458" s="23">
        <f t="shared" ref="BC458" si="1487">BC459+BC464</f>
        <v>0</v>
      </c>
      <c r="BD458" s="20">
        <f t="shared" si="1284"/>
        <v>11907.5</v>
      </c>
      <c r="BE458" s="23">
        <f t="shared" ref="BE458:BG458" si="1488">BE459+BE464</f>
        <v>0</v>
      </c>
      <c r="BF458" s="23">
        <f t="shared" si="1488"/>
        <v>0</v>
      </c>
      <c r="BG458" s="23">
        <f t="shared" si="1488"/>
        <v>0</v>
      </c>
      <c r="BH458" s="20">
        <f t="shared" si="1470"/>
        <v>11907.5</v>
      </c>
      <c r="BI458" s="20">
        <f t="shared" si="1471"/>
        <v>11907.5</v>
      </c>
      <c r="BJ458" s="20">
        <f t="shared" si="1472"/>
        <v>11907.5</v>
      </c>
      <c r="BK458" s="23">
        <f t="shared" ref="BK458:BL458" si="1489">BK459+BK464</f>
        <v>0</v>
      </c>
      <c r="BL458" s="23">
        <f t="shared" si="1489"/>
        <v>0</v>
      </c>
      <c r="BM458" s="20">
        <f t="shared" si="1473"/>
        <v>11907.5</v>
      </c>
      <c r="BN458" s="20">
        <f t="shared" si="1474"/>
        <v>11907.5</v>
      </c>
      <c r="BO458" s="23">
        <f t="shared" ref="BO458:BQ458" si="1490">BO459+BO464</f>
        <v>295.47800000000001</v>
      </c>
      <c r="BP458" s="23">
        <f t="shared" si="1490"/>
        <v>0</v>
      </c>
      <c r="BQ458" s="23">
        <f t="shared" si="1490"/>
        <v>0</v>
      </c>
      <c r="BR458" s="20">
        <f t="shared" si="1432"/>
        <v>12202.977999999999</v>
      </c>
      <c r="BS458" s="20">
        <f t="shared" si="1433"/>
        <v>11907.5</v>
      </c>
      <c r="BT458" s="20">
        <f t="shared" si="1434"/>
        <v>11907.5</v>
      </c>
      <c r="BU458" s="23">
        <f t="shared" ref="BU458" si="1491">BU459+BU464</f>
        <v>0</v>
      </c>
      <c r="BV458" s="20">
        <f t="shared" si="1435"/>
        <v>12202.977999999999</v>
      </c>
      <c r="BW458" s="23">
        <f t="shared" ref="BW458:BX458" si="1492">BW459+BW464</f>
        <v>498</v>
      </c>
      <c r="BX458" s="23">
        <f t="shared" si="1492"/>
        <v>0</v>
      </c>
      <c r="BY458" s="20">
        <f t="shared" si="1399"/>
        <v>12700.977999999999</v>
      </c>
      <c r="BZ458" s="20">
        <f t="shared" si="1400"/>
        <v>11907.5</v>
      </c>
      <c r="CA458" s="23">
        <f t="shared" ref="CA458" si="1493">CA459+CA464</f>
        <v>0</v>
      </c>
      <c r="CB458" s="20">
        <f t="shared" si="1401"/>
        <v>12700.977999999999</v>
      </c>
      <c r="CC458" s="23">
        <f t="shared" ref="CC458" si="1494">CC459+CC464</f>
        <v>0</v>
      </c>
      <c r="CD458" s="23">
        <f t="shared" si="1402"/>
        <v>12700.977999999999</v>
      </c>
      <c r="CE458" s="23">
        <f t="shared" si="1480"/>
        <v>0</v>
      </c>
      <c r="CF458" s="32"/>
    </row>
    <row r="459" spans="1:84" ht="47.25" x14ac:dyDescent="0.25">
      <c r="A459" s="10" t="s">
        <v>383</v>
      </c>
      <c r="B459" s="19"/>
      <c r="C459" s="10"/>
      <c r="D459" s="10"/>
      <c r="E459" s="25" t="s">
        <v>705</v>
      </c>
      <c r="F459" s="20">
        <f>F460</f>
        <v>2106</v>
      </c>
      <c r="G459" s="20">
        <f t="shared" ref="G459:CE462" si="1495">G460</f>
        <v>2106</v>
      </c>
      <c r="H459" s="20">
        <f t="shared" si="1495"/>
        <v>2106</v>
      </c>
      <c r="I459" s="20">
        <f t="shared" si="1495"/>
        <v>0</v>
      </c>
      <c r="J459" s="20">
        <f t="shared" si="1495"/>
        <v>0</v>
      </c>
      <c r="K459" s="20">
        <f t="shared" si="1495"/>
        <v>0</v>
      </c>
      <c r="L459" s="20">
        <f t="shared" si="1436"/>
        <v>2106</v>
      </c>
      <c r="M459" s="20">
        <f t="shared" si="1437"/>
        <v>2106</v>
      </c>
      <c r="N459" s="20">
        <f t="shared" si="1438"/>
        <v>2106</v>
      </c>
      <c r="O459" s="20">
        <f t="shared" si="1495"/>
        <v>0</v>
      </c>
      <c r="P459" s="20">
        <f t="shared" si="1495"/>
        <v>0</v>
      </c>
      <c r="Q459" s="20">
        <f t="shared" si="1495"/>
        <v>0</v>
      </c>
      <c r="R459" s="20">
        <f t="shared" si="1350"/>
        <v>2106</v>
      </c>
      <c r="S459" s="20">
        <f t="shared" si="1351"/>
        <v>2106</v>
      </c>
      <c r="T459" s="20">
        <f t="shared" si="1352"/>
        <v>2106</v>
      </c>
      <c r="U459" s="20">
        <f t="shared" si="1495"/>
        <v>0</v>
      </c>
      <c r="V459" s="20">
        <f t="shared" si="1353"/>
        <v>2106</v>
      </c>
      <c r="W459" s="20">
        <f t="shared" si="1495"/>
        <v>0</v>
      </c>
      <c r="X459" s="20">
        <f t="shared" si="1495"/>
        <v>0</v>
      </c>
      <c r="Y459" s="20">
        <f t="shared" si="1495"/>
        <v>0</v>
      </c>
      <c r="Z459" s="20">
        <f t="shared" si="1354"/>
        <v>2106</v>
      </c>
      <c r="AA459" s="20">
        <f t="shared" si="1355"/>
        <v>2106</v>
      </c>
      <c r="AB459" s="20">
        <f t="shared" si="1356"/>
        <v>2106</v>
      </c>
      <c r="AC459" s="20">
        <f t="shared" si="1495"/>
        <v>0</v>
      </c>
      <c r="AD459" s="20">
        <f t="shared" si="1495"/>
        <v>0</v>
      </c>
      <c r="AE459" s="20">
        <f t="shared" si="1495"/>
        <v>0</v>
      </c>
      <c r="AF459" s="20">
        <f t="shared" si="1357"/>
        <v>2106</v>
      </c>
      <c r="AG459" s="20">
        <f t="shared" si="1358"/>
        <v>2106</v>
      </c>
      <c r="AH459" s="20">
        <f t="shared" si="1359"/>
        <v>2106</v>
      </c>
      <c r="AI459" s="20">
        <f t="shared" si="1495"/>
        <v>0</v>
      </c>
      <c r="AJ459" s="20">
        <f t="shared" si="1360"/>
        <v>2106</v>
      </c>
      <c r="AK459" s="20">
        <f t="shared" si="1495"/>
        <v>0</v>
      </c>
      <c r="AL459" s="20">
        <f t="shared" si="1495"/>
        <v>0</v>
      </c>
      <c r="AM459" s="20">
        <f t="shared" si="1495"/>
        <v>0</v>
      </c>
      <c r="AN459" s="20">
        <f t="shared" si="1305"/>
        <v>2106</v>
      </c>
      <c r="AO459" s="20">
        <f t="shared" si="1306"/>
        <v>2106</v>
      </c>
      <c r="AP459" s="20">
        <f t="shared" si="1307"/>
        <v>2106</v>
      </c>
      <c r="AQ459" s="20">
        <f t="shared" si="1495"/>
        <v>0</v>
      </c>
      <c r="AR459" s="20">
        <f t="shared" si="1495"/>
        <v>0</v>
      </c>
      <c r="AS459" s="20">
        <f t="shared" si="1495"/>
        <v>0</v>
      </c>
      <c r="AT459" s="20">
        <f t="shared" si="1308"/>
        <v>2106</v>
      </c>
      <c r="AU459" s="20">
        <f t="shared" si="1309"/>
        <v>2106</v>
      </c>
      <c r="AV459" s="20">
        <f t="shared" si="1310"/>
        <v>2106</v>
      </c>
      <c r="AW459" s="20">
        <f t="shared" si="1495"/>
        <v>0</v>
      </c>
      <c r="AX459" s="20">
        <f t="shared" si="1495"/>
        <v>0</v>
      </c>
      <c r="AY459" s="20">
        <f t="shared" si="1495"/>
        <v>0</v>
      </c>
      <c r="AZ459" s="20">
        <f t="shared" ref="AZ459:AZ527" si="1496">AT459+AW459</f>
        <v>2106</v>
      </c>
      <c r="BA459" s="20">
        <f t="shared" ref="BA459:BA527" si="1497">AU459+AX459</f>
        <v>2106</v>
      </c>
      <c r="BB459" s="20">
        <f t="shared" ref="BB459:BB527" si="1498">AV459+AY459</f>
        <v>2106</v>
      </c>
      <c r="BC459" s="20">
        <f t="shared" si="1495"/>
        <v>0</v>
      </c>
      <c r="BD459" s="20">
        <f t="shared" ref="BD459:BD527" si="1499">AZ459+BC459</f>
        <v>2106</v>
      </c>
      <c r="BE459" s="20">
        <f t="shared" si="1495"/>
        <v>0</v>
      </c>
      <c r="BF459" s="20">
        <f t="shared" si="1495"/>
        <v>0</v>
      </c>
      <c r="BG459" s="20">
        <f t="shared" si="1495"/>
        <v>0</v>
      </c>
      <c r="BH459" s="20">
        <f t="shared" si="1470"/>
        <v>2106</v>
      </c>
      <c r="BI459" s="20">
        <f t="shared" si="1471"/>
        <v>2106</v>
      </c>
      <c r="BJ459" s="20">
        <f t="shared" si="1472"/>
        <v>2106</v>
      </c>
      <c r="BK459" s="20">
        <f t="shared" si="1495"/>
        <v>0</v>
      </c>
      <c r="BL459" s="20">
        <f t="shared" si="1495"/>
        <v>0</v>
      </c>
      <c r="BM459" s="20">
        <f t="shared" si="1473"/>
        <v>2106</v>
      </c>
      <c r="BN459" s="20">
        <f t="shared" si="1474"/>
        <v>2106</v>
      </c>
      <c r="BO459" s="20">
        <f t="shared" si="1495"/>
        <v>0</v>
      </c>
      <c r="BP459" s="20">
        <f t="shared" si="1495"/>
        <v>0</v>
      </c>
      <c r="BQ459" s="20">
        <f t="shared" si="1495"/>
        <v>0</v>
      </c>
      <c r="BR459" s="20">
        <f t="shared" si="1432"/>
        <v>2106</v>
      </c>
      <c r="BS459" s="20">
        <f t="shared" si="1433"/>
        <v>2106</v>
      </c>
      <c r="BT459" s="20">
        <f t="shared" si="1434"/>
        <v>2106</v>
      </c>
      <c r="BU459" s="20">
        <f t="shared" si="1495"/>
        <v>0</v>
      </c>
      <c r="BV459" s="20">
        <f t="shared" si="1435"/>
        <v>2106</v>
      </c>
      <c r="BW459" s="20">
        <f t="shared" si="1495"/>
        <v>498</v>
      </c>
      <c r="BX459" s="20">
        <f t="shared" si="1495"/>
        <v>0</v>
      </c>
      <c r="BY459" s="20">
        <f t="shared" si="1399"/>
        <v>2604</v>
      </c>
      <c r="BZ459" s="20">
        <f t="shared" si="1400"/>
        <v>2106</v>
      </c>
      <c r="CA459" s="20">
        <f t="shared" si="1495"/>
        <v>0</v>
      </c>
      <c r="CB459" s="20">
        <f t="shared" si="1401"/>
        <v>2604</v>
      </c>
      <c r="CC459" s="20">
        <f t="shared" si="1495"/>
        <v>0</v>
      </c>
      <c r="CD459" s="20">
        <f t="shared" si="1402"/>
        <v>2604</v>
      </c>
      <c r="CE459" s="20">
        <f t="shared" si="1495"/>
        <v>0</v>
      </c>
    </row>
    <row r="460" spans="1:84" ht="47.25" x14ac:dyDescent="0.25">
      <c r="A460" s="10" t="s">
        <v>197</v>
      </c>
      <c r="B460" s="19"/>
      <c r="C460" s="10"/>
      <c r="D460" s="10"/>
      <c r="E460" s="29" t="s">
        <v>1326</v>
      </c>
      <c r="F460" s="20">
        <f>F461</f>
        <v>2106</v>
      </c>
      <c r="G460" s="20">
        <f t="shared" si="1495"/>
        <v>2106</v>
      </c>
      <c r="H460" s="20">
        <f t="shared" si="1495"/>
        <v>2106</v>
      </c>
      <c r="I460" s="20">
        <f t="shared" si="1495"/>
        <v>0</v>
      </c>
      <c r="J460" s="20">
        <f t="shared" si="1495"/>
        <v>0</v>
      </c>
      <c r="K460" s="20">
        <f t="shared" si="1495"/>
        <v>0</v>
      </c>
      <c r="L460" s="20">
        <f t="shared" si="1436"/>
        <v>2106</v>
      </c>
      <c r="M460" s="20">
        <f t="shared" si="1437"/>
        <v>2106</v>
      </c>
      <c r="N460" s="20">
        <f t="shared" si="1438"/>
        <v>2106</v>
      </c>
      <c r="O460" s="20">
        <f t="shared" si="1495"/>
        <v>0</v>
      </c>
      <c r="P460" s="20">
        <f t="shared" si="1495"/>
        <v>0</v>
      </c>
      <c r="Q460" s="20">
        <f t="shared" si="1495"/>
        <v>0</v>
      </c>
      <c r="R460" s="20">
        <f t="shared" si="1350"/>
        <v>2106</v>
      </c>
      <c r="S460" s="20">
        <f t="shared" si="1351"/>
        <v>2106</v>
      </c>
      <c r="T460" s="20">
        <f t="shared" si="1352"/>
        <v>2106</v>
      </c>
      <c r="U460" s="20">
        <f t="shared" si="1495"/>
        <v>0</v>
      </c>
      <c r="V460" s="20">
        <f t="shared" si="1353"/>
        <v>2106</v>
      </c>
      <c r="W460" s="20">
        <f t="shared" si="1495"/>
        <v>0</v>
      </c>
      <c r="X460" s="20">
        <f t="shared" si="1495"/>
        <v>0</v>
      </c>
      <c r="Y460" s="20">
        <f t="shared" si="1495"/>
        <v>0</v>
      </c>
      <c r="Z460" s="20">
        <f t="shared" si="1354"/>
        <v>2106</v>
      </c>
      <c r="AA460" s="20">
        <f t="shared" si="1355"/>
        <v>2106</v>
      </c>
      <c r="AB460" s="20">
        <f t="shared" si="1356"/>
        <v>2106</v>
      </c>
      <c r="AC460" s="20">
        <f t="shared" si="1495"/>
        <v>0</v>
      </c>
      <c r="AD460" s="20">
        <f t="shared" si="1495"/>
        <v>0</v>
      </c>
      <c r="AE460" s="20">
        <f t="shared" si="1495"/>
        <v>0</v>
      </c>
      <c r="AF460" s="20">
        <f t="shared" si="1357"/>
        <v>2106</v>
      </c>
      <c r="AG460" s="20">
        <f t="shared" si="1358"/>
        <v>2106</v>
      </c>
      <c r="AH460" s="20">
        <f t="shared" si="1359"/>
        <v>2106</v>
      </c>
      <c r="AI460" s="20">
        <f t="shared" si="1495"/>
        <v>0</v>
      </c>
      <c r="AJ460" s="20">
        <f t="shared" si="1360"/>
        <v>2106</v>
      </c>
      <c r="AK460" s="20">
        <f t="shared" si="1495"/>
        <v>0</v>
      </c>
      <c r="AL460" s="20">
        <f t="shared" si="1495"/>
        <v>0</v>
      </c>
      <c r="AM460" s="20">
        <f t="shared" si="1495"/>
        <v>0</v>
      </c>
      <c r="AN460" s="20">
        <f t="shared" si="1305"/>
        <v>2106</v>
      </c>
      <c r="AO460" s="20">
        <f t="shared" si="1306"/>
        <v>2106</v>
      </c>
      <c r="AP460" s="20">
        <f t="shared" si="1307"/>
        <v>2106</v>
      </c>
      <c r="AQ460" s="20">
        <f t="shared" si="1495"/>
        <v>0</v>
      </c>
      <c r="AR460" s="20">
        <f t="shared" si="1495"/>
        <v>0</v>
      </c>
      <c r="AS460" s="20">
        <f t="shared" si="1495"/>
        <v>0</v>
      </c>
      <c r="AT460" s="20">
        <f t="shared" si="1308"/>
        <v>2106</v>
      </c>
      <c r="AU460" s="20">
        <f t="shared" si="1309"/>
        <v>2106</v>
      </c>
      <c r="AV460" s="20">
        <f t="shared" si="1310"/>
        <v>2106</v>
      </c>
      <c r="AW460" s="20">
        <f t="shared" si="1495"/>
        <v>0</v>
      </c>
      <c r="AX460" s="20">
        <f t="shared" si="1495"/>
        <v>0</v>
      </c>
      <c r="AY460" s="20">
        <f t="shared" si="1495"/>
        <v>0</v>
      </c>
      <c r="AZ460" s="20">
        <f t="shared" si="1496"/>
        <v>2106</v>
      </c>
      <c r="BA460" s="20">
        <f t="shared" si="1497"/>
        <v>2106</v>
      </c>
      <c r="BB460" s="20">
        <f t="shared" si="1498"/>
        <v>2106</v>
      </c>
      <c r="BC460" s="20">
        <f t="shared" si="1495"/>
        <v>0</v>
      </c>
      <c r="BD460" s="20">
        <f t="shared" si="1499"/>
        <v>2106</v>
      </c>
      <c r="BE460" s="20">
        <f t="shared" si="1495"/>
        <v>0</v>
      </c>
      <c r="BF460" s="20">
        <f t="shared" si="1495"/>
        <v>0</v>
      </c>
      <c r="BG460" s="20">
        <f t="shared" si="1495"/>
        <v>0</v>
      </c>
      <c r="BH460" s="20">
        <f t="shared" si="1470"/>
        <v>2106</v>
      </c>
      <c r="BI460" s="20">
        <f t="shared" si="1471"/>
        <v>2106</v>
      </c>
      <c r="BJ460" s="20">
        <f t="shared" si="1472"/>
        <v>2106</v>
      </c>
      <c r="BK460" s="20">
        <f t="shared" si="1495"/>
        <v>0</v>
      </c>
      <c r="BL460" s="20">
        <f t="shared" si="1495"/>
        <v>0</v>
      </c>
      <c r="BM460" s="20">
        <f t="shared" si="1473"/>
        <v>2106</v>
      </c>
      <c r="BN460" s="20">
        <f t="shared" si="1474"/>
        <v>2106</v>
      </c>
      <c r="BO460" s="20">
        <f t="shared" si="1495"/>
        <v>0</v>
      </c>
      <c r="BP460" s="20">
        <f t="shared" si="1495"/>
        <v>0</v>
      </c>
      <c r="BQ460" s="20">
        <f t="shared" si="1495"/>
        <v>0</v>
      </c>
      <c r="BR460" s="20">
        <f t="shared" si="1432"/>
        <v>2106</v>
      </c>
      <c r="BS460" s="20">
        <f t="shared" si="1433"/>
        <v>2106</v>
      </c>
      <c r="BT460" s="20">
        <f t="shared" si="1434"/>
        <v>2106</v>
      </c>
      <c r="BU460" s="20">
        <f t="shared" si="1495"/>
        <v>0</v>
      </c>
      <c r="BV460" s="20">
        <f t="shared" si="1435"/>
        <v>2106</v>
      </c>
      <c r="BW460" s="20">
        <f t="shared" si="1495"/>
        <v>498</v>
      </c>
      <c r="BX460" s="20">
        <f t="shared" si="1495"/>
        <v>0</v>
      </c>
      <c r="BY460" s="20">
        <f t="shared" si="1399"/>
        <v>2604</v>
      </c>
      <c r="BZ460" s="20">
        <f t="shared" si="1400"/>
        <v>2106</v>
      </c>
      <c r="CA460" s="20">
        <f t="shared" si="1495"/>
        <v>0</v>
      </c>
      <c r="CB460" s="20">
        <f t="shared" si="1401"/>
        <v>2604</v>
      </c>
      <c r="CC460" s="20">
        <f t="shared" si="1495"/>
        <v>0</v>
      </c>
      <c r="CD460" s="20">
        <f t="shared" si="1402"/>
        <v>2604</v>
      </c>
      <c r="CE460" s="20">
        <f t="shared" si="1495"/>
        <v>0</v>
      </c>
    </row>
    <row r="461" spans="1:84" ht="31.5" x14ac:dyDescent="0.25">
      <c r="A461" s="10" t="s">
        <v>197</v>
      </c>
      <c r="B461" s="19">
        <v>300</v>
      </c>
      <c r="C461" s="10"/>
      <c r="D461" s="10"/>
      <c r="E461" s="25" t="s">
        <v>604</v>
      </c>
      <c r="F461" s="20">
        <f>F462</f>
        <v>2106</v>
      </c>
      <c r="G461" s="20">
        <f t="shared" si="1495"/>
        <v>2106</v>
      </c>
      <c r="H461" s="20">
        <f t="shared" si="1495"/>
        <v>2106</v>
      </c>
      <c r="I461" s="20">
        <f t="shared" si="1495"/>
        <v>0</v>
      </c>
      <c r="J461" s="20">
        <f t="shared" si="1495"/>
        <v>0</v>
      </c>
      <c r="K461" s="20">
        <f t="shared" si="1495"/>
        <v>0</v>
      </c>
      <c r="L461" s="20">
        <f t="shared" si="1436"/>
        <v>2106</v>
      </c>
      <c r="M461" s="20">
        <f t="shared" si="1437"/>
        <v>2106</v>
      </c>
      <c r="N461" s="20">
        <f t="shared" si="1438"/>
        <v>2106</v>
      </c>
      <c r="O461" s="20">
        <f t="shared" si="1495"/>
        <v>0</v>
      </c>
      <c r="P461" s="20">
        <f t="shared" si="1495"/>
        <v>0</v>
      </c>
      <c r="Q461" s="20">
        <f t="shared" si="1495"/>
        <v>0</v>
      </c>
      <c r="R461" s="20">
        <f t="shared" si="1350"/>
        <v>2106</v>
      </c>
      <c r="S461" s="20">
        <f t="shared" si="1351"/>
        <v>2106</v>
      </c>
      <c r="T461" s="20">
        <f t="shared" si="1352"/>
        <v>2106</v>
      </c>
      <c r="U461" s="20">
        <f t="shared" si="1495"/>
        <v>0</v>
      </c>
      <c r="V461" s="20">
        <f t="shared" si="1353"/>
        <v>2106</v>
      </c>
      <c r="W461" s="20">
        <f t="shared" si="1495"/>
        <v>0</v>
      </c>
      <c r="X461" s="20">
        <f t="shared" si="1495"/>
        <v>0</v>
      </c>
      <c r="Y461" s="20">
        <f t="shared" si="1495"/>
        <v>0</v>
      </c>
      <c r="Z461" s="20">
        <f t="shared" si="1354"/>
        <v>2106</v>
      </c>
      <c r="AA461" s="20">
        <f t="shared" si="1355"/>
        <v>2106</v>
      </c>
      <c r="AB461" s="20">
        <f t="shared" si="1356"/>
        <v>2106</v>
      </c>
      <c r="AC461" s="20">
        <f t="shared" si="1495"/>
        <v>0</v>
      </c>
      <c r="AD461" s="20">
        <f t="shared" si="1495"/>
        <v>0</v>
      </c>
      <c r="AE461" s="20">
        <f t="shared" si="1495"/>
        <v>0</v>
      </c>
      <c r="AF461" s="20">
        <f t="shared" si="1357"/>
        <v>2106</v>
      </c>
      <c r="AG461" s="20">
        <f t="shared" si="1358"/>
        <v>2106</v>
      </c>
      <c r="AH461" s="20">
        <f t="shared" si="1359"/>
        <v>2106</v>
      </c>
      <c r="AI461" s="20">
        <f t="shared" si="1495"/>
        <v>0</v>
      </c>
      <c r="AJ461" s="20">
        <f t="shared" si="1360"/>
        <v>2106</v>
      </c>
      <c r="AK461" s="20">
        <f t="shared" si="1495"/>
        <v>0</v>
      </c>
      <c r="AL461" s="20">
        <f t="shared" si="1495"/>
        <v>0</v>
      </c>
      <c r="AM461" s="20">
        <f t="shared" si="1495"/>
        <v>0</v>
      </c>
      <c r="AN461" s="20">
        <f t="shared" si="1305"/>
        <v>2106</v>
      </c>
      <c r="AO461" s="20">
        <f t="shared" si="1306"/>
        <v>2106</v>
      </c>
      <c r="AP461" s="20">
        <f t="shared" si="1307"/>
        <v>2106</v>
      </c>
      <c r="AQ461" s="20">
        <f t="shared" si="1495"/>
        <v>0</v>
      </c>
      <c r="AR461" s="20">
        <f t="shared" si="1495"/>
        <v>0</v>
      </c>
      <c r="AS461" s="20">
        <f t="shared" si="1495"/>
        <v>0</v>
      </c>
      <c r="AT461" s="20">
        <f t="shared" si="1308"/>
        <v>2106</v>
      </c>
      <c r="AU461" s="20">
        <f t="shared" si="1309"/>
        <v>2106</v>
      </c>
      <c r="AV461" s="20">
        <f t="shared" si="1310"/>
        <v>2106</v>
      </c>
      <c r="AW461" s="20">
        <f t="shared" si="1495"/>
        <v>0</v>
      </c>
      <c r="AX461" s="20">
        <f t="shared" si="1495"/>
        <v>0</v>
      </c>
      <c r="AY461" s="20">
        <f t="shared" si="1495"/>
        <v>0</v>
      </c>
      <c r="AZ461" s="20">
        <f t="shared" si="1496"/>
        <v>2106</v>
      </c>
      <c r="BA461" s="20">
        <f t="shared" si="1497"/>
        <v>2106</v>
      </c>
      <c r="BB461" s="20">
        <f t="shared" si="1498"/>
        <v>2106</v>
      </c>
      <c r="BC461" s="20">
        <f t="shared" si="1495"/>
        <v>0</v>
      </c>
      <c r="BD461" s="20">
        <f t="shared" si="1499"/>
        <v>2106</v>
      </c>
      <c r="BE461" s="20">
        <f t="shared" si="1495"/>
        <v>0</v>
      </c>
      <c r="BF461" s="20">
        <f t="shared" si="1495"/>
        <v>0</v>
      </c>
      <c r="BG461" s="20">
        <f t="shared" si="1495"/>
        <v>0</v>
      </c>
      <c r="BH461" s="20">
        <f t="shared" si="1470"/>
        <v>2106</v>
      </c>
      <c r="BI461" s="20">
        <f t="shared" si="1471"/>
        <v>2106</v>
      </c>
      <c r="BJ461" s="20">
        <f t="shared" si="1472"/>
        <v>2106</v>
      </c>
      <c r="BK461" s="20">
        <f t="shared" si="1495"/>
        <v>0</v>
      </c>
      <c r="BL461" s="20">
        <f t="shared" si="1495"/>
        <v>0</v>
      </c>
      <c r="BM461" s="20">
        <f t="shared" si="1473"/>
        <v>2106</v>
      </c>
      <c r="BN461" s="20">
        <f t="shared" si="1474"/>
        <v>2106</v>
      </c>
      <c r="BO461" s="20">
        <f t="shared" si="1495"/>
        <v>0</v>
      </c>
      <c r="BP461" s="20">
        <f t="shared" si="1495"/>
        <v>0</v>
      </c>
      <c r="BQ461" s="20">
        <f t="shared" si="1495"/>
        <v>0</v>
      </c>
      <c r="BR461" s="20">
        <f t="shared" si="1432"/>
        <v>2106</v>
      </c>
      <c r="BS461" s="20">
        <f t="shared" si="1433"/>
        <v>2106</v>
      </c>
      <c r="BT461" s="20">
        <f t="shared" si="1434"/>
        <v>2106</v>
      </c>
      <c r="BU461" s="20">
        <f t="shared" si="1495"/>
        <v>0</v>
      </c>
      <c r="BV461" s="20">
        <f t="shared" si="1435"/>
        <v>2106</v>
      </c>
      <c r="BW461" s="20">
        <f t="shared" si="1495"/>
        <v>498</v>
      </c>
      <c r="BX461" s="20">
        <f t="shared" si="1495"/>
        <v>0</v>
      </c>
      <c r="BY461" s="20">
        <f t="shared" si="1399"/>
        <v>2604</v>
      </c>
      <c r="BZ461" s="20">
        <f t="shared" si="1400"/>
        <v>2106</v>
      </c>
      <c r="CA461" s="20">
        <f t="shared" si="1495"/>
        <v>0</v>
      </c>
      <c r="CB461" s="20">
        <f t="shared" si="1401"/>
        <v>2604</v>
      </c>
      <c r="CC461" s="20">
        <f t="shared" si="1495"/>
        <v>0</v>
      </c>
      <c r="CD461" s="20">
        <f t="shared" si="1402"/>
        <v>2604</v>
      </c>
      <c r="CE461" s="20">
        <f t="shared" si="1495"/>
        <v>0</v>
      </c>
    </row>
    <row r="462" spans="1:84" ht="31.5" x14ac:dyDescent="0.25">
      <c r="A462" s="10" t="s">
        <v>197</v>
      </c>
      <c r="B462" s="19">
        <v>330</v>
      </c>
      <c r="C462" s="10"/>
      <c r="D462" s="10"/>
      <c r="E462" s="25" t="s">
        <v>607</v>
      </c>
      <c r="F462" s="20">
        <f>F463</f>
        <v>2106</v>
      </c>
      <c r="G462" s="20">
        <f t="shared" si="1495"/>
        <v>2106</v>
      </c>
      <c r="H462" s="20">
        <f t="shared" si="1495"/>
        <v>2106</v>
      </c>
      <c r="I462" s="20">
        <f t="shared" si="1495"/>
        <v>0</v>
      </c>
      <c r="J462" s="20">
        <f t="shared" si="1495"/>
        <v>0</v>
      </c>
      <c r="K462" s="20">
        <f t="shared" si="1495"/>
        <v>0</v>
      </c>
      <c r="L462" s="20">
        <f t="shared" si="1436"/>
        <v>2106</v>
      </c>
      <c r="M462" s="20">
        <f t="shared" si="1437"/>
        <v>2106</v>
      </c>
      <c r="N462" s="20">
        <f t="shared" si="1438"/>
        <v>2106</v>
      </c>
      <c r="O462" s="20">
        <f t="shared" si="1495"/>
        <v>0</v>
      </c>
      <c r="P462" s="20">
        <f t="shared" si="1495"/>
        <v>0</v>
      </c>
      <c r="Q462" s="20">
        <f t="shared" si="1495"/>
        <v>0</v>
      </c>
      <c r="R462" s="20">
        <f t="shared" si="1350"/>
        <v>2106</v>
      </c>
      <c r="S462" s="20">
        <f t="shared" si="1351"/>
        <v>2106</v>
      </c>
      <c r="T462" s="20">
        <f t="shared" si="1352"/>
        <v>2106</v>
      </c>
      <c r="U462" s="20">
        <f t="shared" si="1495"/>
        <v>0</v>
      </c>
      <c r="V462" s="20">
        <f t="shared" si="1353"/>
        <v>2106</v>
      </c>
      <c r="W462" s="20">
        <f t="shared" si="1495"/>
        <v>0</v>
      </c>
      <c r="X462" s="20">
        <f t="shared" si="1495"/>
        <v>0</v>
      </c>
      <c r="Y462" s="20">
        <f t="shared" si="1495"/>
        <v>0</v>
      </c>
      <c r="Z462" s="20">
        <f t="shared" si="1354"/>
        <v>2106</v>
      </c>
      <c r="AA462" s="20">
        <f t="shared" si="1355"/>
        <v>2106</v>
      </c>
      <c r="AB462" s="20">
        <f t="shared" si="1356"/>
        <v>2106</v>
      </c>
      <c r="AC462" s="20">
        <f t="shared" si="1495"/>
        <v>0</v>
      </c>
      <c r="AD462" s="20">
        <f t="shared" si="1495"/>
        <v>0</v>
      </c>
      <c r="AE462" s="20">
        <f t="shared" si="1495"/>
        <v>0</v>
      </c>
      <c r="AF462" s="20">
        <f t="shared" si="1357"/>
        <v>2106</v>
      </c>
      <c r="AG462" s="20">
        <f t="shared" si="1358"/>
        <v>2106</v>
      </c>
      <c r="AH462" s="20">
        <f t="shared" si="1359"/>
        <v>2106</v>
      </c>
      <c r="AI462" s="20">
        <f t="shared" si="1495"/>
        <v>0</v>
      </c>
      <c r="AJ462" s="20">
        <f t="shared" si="1360"/>
        <v>2106</v>
      </c>
      <c r="AK462" s="20">
        <f t="shared" si="1495"/>
        <v>0</v>
      </c>
      <c r="AL462" s="20">
        <f t="shared" si="1495"/>
        <v>0</v>
      </c>
      <c r="AM462" s="20">
        <f t="shared" si="1495"/>
        <v>0</v>
      </c>
      <c r="AN462" s="20">
        <f t="shared" si="1305"/>
        <v>2106</v>
      </c>
      <c r="AO462" s="20">
        <f t="shared" si="1306"/>
        <v>2106</v>
      </c>
      <c r="AP462" s="20">
        <f t="shared" si="1307"/>
        <v>2106</v>
      </c>
      <c r="AQ462" s="20">
        <f t="shared" si="1495"/>
        <v>0</v>
      </c>
      <c r="AR462" s="20">
        <f t="shared" si="1495"/>
        <v>0</v>
      </c>
      <c r="AS462" s="20">
        <f t="shared" si="1495"/>
        <v>0</v>
      </c>
      <c r="AT462" s="20">
        <f t="shared" si="1308"/>
        <v>2106</v>
      </c>
      <c r="AU462" s="20">
        <f t="shared" si="1309"/>
        <v>2106</v>
      </c>
      <c r="AV462" s="20">
        <f t="shared" si="1310"/>
        <v>2106</v>
      </c>
      <c r="AW462" s="20">
        <f t="shared" si="1495"/>
        <v>0</v>
      </c>
      <c r="AX462" s="20">
        <f t="shared" si="1495"/>
        <v>0</v>
      </c>
      <c r="AY462" s="20">
        <f t="shared" si="1495"/>
        <v>0</v>
      </c>
      <c r="AZ462" s="20">
        <f t="shared" si="1496"/>
        <v>2106</v>
      </c>
      <c r="BA462" s="20">
        <f t="shared" si="1497"/>
        <v>2106</v>
      </c>
      <c r="BB462" s="20">
        <f t="shared" si="1498"/>
        <v>2106</v>
      </c>
      <c r="BC462" s="20">
        <f t="shared" si="1495"/>
        <v>0</v>
      </c>
      <c r="BD462" s="20">
        <f t="shared" si="1499"/>
        <v>2106</v>
      </c>
      <c r="BE462" s="20">
        <f t="shared" si="1495"/>
        <v>0</v>
      </c>
      <c r="BF462" s="20">
        <f t="shared" si="1495"/>
        <v>0</v>
      </c>
      <c r="BG462" s="20">
        <f t="shared" si="1495"/>
        <v>0</v>
      </c>
      <c r="BH462" s="20">
        <f t="shared" si="1470"/>
        <v>2106</v>
      </c>
      <c r="BI462" s="20">
        <f t="shared" si="1471"/>
        <v>2106</v>
      </c>
      <c r="BJ462" s="20">
        <f t="shared" si="1472"/>
        <v>2106</v>
      </c>
      <c r="BK462" s="20">
        <f t="shared" si="1495"/>
        <v>0</v>
      </c>
      <c r="BL462" s="20">
        <f t="shared" si="1495"/>
        <v>0</v>
      </c>
      <c r="BM462" s="20">
        <f t="shared" si="1473"/>
        <v>2106</v>
      </c>
      <c r="BN462" s="20">
        <f t="shared" si="1474"/>
        <v>2106</v>
      </c>
      <c r="BO462" s="20">
        <f t="shared" si="1495"/>
        <v>0</v>
      </c>
      <c r="BP462" s="20">
        <f t="shared" si="1495"/>
        <v>0</v>
      </c>
      <c r="BQ462" s="20">
        <f t="shared" si="1495"/>
        <v>0</v>
      </c>
      <c r="BR462" s="20">
        <f t="shared" si="1432"/>
        <v>2106</v>
      </c>
      <c r="BS462" s="20">
        <f t="shared" si="1433"/>
        <v>2106</v>
      </c>
      <c r="BT462" s="20">
        <f t="shared" si="1434"/>
        <v>2106</v>
      </c>
      <c r="BU462" s="20">
        <f t="shared" si="1495"/>
        <v>0</v>
      </c>
      <c r="BV462" s="20">
        <f t="shared" si="1435"/>
        <v>2106</v>
      </c>
      <c r="BW462" s="20">
        <f t="shared" si="1495"/>
        <v>498</v>
      </c>
      <c r="BX462" s="20">
        <f t="shared" si="1495"/>
        <v>0</v>
      </c>
      <c r="BY462" s="20">
        <f t="shared" si="1399"/>
        <v>2604</v>
      </c>
      <c r="BZ462" s="20">
        <f t="shared" si="1400"/>
        <v>2106</v>
      </c>
      <c r="CA462" s="20">
        <f t="shared" si="1495"/>
        <v>0</v>
      </c>
      <c r="CB462" s="20">
        <f t="shared" si="1401"/>
        <v>2604</v>
      </c>
      <c r="CC462" s="20">
        <f t="shared" si="1495"/>
        <v>0</v>
      </c>
      <c r="CD462" s="20">
        <f t="shared" si="1402"/>
        <v>2604</v>
      </c>
      <c r="CE462" s="20">
        <f t="shared" si="1495"/>
        <v>0</v>
      </c>
    </row>
    <row r="463" spans="1:84" ht="31.5" x14ac:dyDescent="0.25">
      <c r="A463" s="10" t="s">
        <v>197</v>
      </c>
      <c r="B463" s="19">
        <v>330</v>
      </c>
      <c r="C463" s="10" t="s">
        <v>339</v>
      </c>
      <c r="D463" s="10" t="s">
        <v>345</v>
      </c>
      <c r="E463" s="25" t="s">
        <v>597</v>
      </c>
      <c r="F463" s="20">
        <v>2106</v>
      </c>
      <c r="G463" s="20">
        <v>2106</v>
      </c>
      <c r="H463" s="20">
        <v>2106</v>
      </c>
      <c r="I463" s="20"/>
      <c r="J463" s="20"/>
      <c r="K463" s="20"/>
      <c r="L463" s="20">
        <f t="shared" si="1436"/>
        <v>2106</v>
      </c>
      <c r="M463" s="20">
        <f t="shared" si="1437"/>
        <v>2106</v>
      </c>
      <c r="N463" s="20">
        <f t="shared" si="1438"/>
        <v>2106</v>
      </c>
      <c r="O463" s="20"/>
      <c r="P463" s="20"/>
      <c r="Q463" s="20"/>
      <c r="R463" s="20">
        <f t="shared" si="1350"/>
        <v>2106</v>
      </c>
      <c r="S463" s="20">
        <f t="shared" si="1351"/>
        <v>2106</v>
      </c>
      <c r="T463" s="20">
        <f t="shared" si="1352"/>
        <v>2106</v>
      </c>
      <c r="U463" s="20"/>
      <c r="V463" s="20">
        <f t="shared" si="1353"/>
        <v>2106</v>
      </c>
      <c r="W463" s="20"/>
      <c r="X463" s="20"/>
      <c r="Y463" s="20"/>
      <c r="Z463" s="20">
        <f t="shared" si="1354"/>
        <v>2106</v>
      </c>
      <c r="AA463" s="20">
        <f t="shared" si="1355"/>
        <v>2106</v>
      </c>
      <c r="AB463" s="20">
        <f t="shared" si="1356"/>
        <v>2106</v>
      </c>
      <c r="AC463" s="20"/>
      <c r="AD463" s="20"/>
      <c r="AE463" s="20"/>
      <c r="AF463" s="20">
        <f t="shared" si="1357"/>
        <v>2106</v>
      </c>
      <c r="AG463" s="20">
        <f t="shared" si="1358"/>
        <v>2106</v>
      </c>
      <c r="AH463" s="20">
        <f t="shared" si="1359"/>
        <v>2106</v>
      </c>
      <c r="AI463" s="20"/>
      <c r="AJ463" s="20">
        <f t="shared" si="1360"/>
        <v>2106</v>
      </c>
      <c r="AK463" s="20"/>
      <c r="AL463" s="20"/>
      <c r="AM463" s="20"/>
      <c r="AN463" s="20">
        <f t="shared" si="1305"/>
        <v>2106</v>
      </c>
      <c r="AO463" s="20">
        <f t="shared" si="1306"/>
        <v>2106</v>
      </c>
      <c r="AP463" s="20">
        <f t="shared" si="1307"/>
        <v>2106</v>
      </c>
      <c r="AQ463" s="20"/>
      <c r="AR463" s="20"/>
      <c r="AS463" s="20"/>
      <c r="AT463" s="20">
        <f t="shared" si="1308"/>
        <v>2106</v>
      </c>
      <c r="AU463" s="20">
        <f t="shared" si="1309"/>
        <v>2106</v>
      </c>
      <c r="AV463" s="20">
        <f t="shared" si="1310"/>
        <v>2106</v>
      </c>
      <c r="AW463" s="20"/>
      <c r="AX463" s="20"/>
      <c r="AY463" s="20"/>
      <c r="AZ463" s="20">
        <f t="shared" si="1496"/>
        <v>2106</v>
      </c>
      <c r="BA463" s="20">
        <f t="shared" si="1497"/>
        <v>2106</v>
      </c>
      <c r="BB463" s="20">
        <f t="shared" si="1498"/>
        <v>2106</v>
      </c>
      <c r="BC463" s="20"/>
      <c r="BD463" s="20">
        <f t="shared" si="1499"/>
        <v>2106</v>
      </c>
      <c r="BE463" s="20"/>
      <c r="BF463" s="20"/>
      <c r="BG463" s="20"/>
      <c r="BH463" s="20">
        <f t="shared" si="1470"/>
        <v>2106</v>
      </c>
      <c r="BI463" s="20">
        <f t="shared" si="1471"/>
        <v>2106</v>
      </c>
      <c r="BJ463" s="20">
        <f t="shared" si="1472"/>
        <v>2106</v>
      </c>
      <c r="BK463" s="20"/>
      <c r="BL463" s="20"/>
      <c r="BM463" s="20">
        <f t="shared" si="1473"/>
        <v>2106</v>
      </c>
      <c r="BN463" s="20">
        <f t="shared" si="1474"/>
        <v>2106</v>
      </c>
      <c r="BO463" s="20"/>
      <c r="BP463" s="20"/>
      <c r="BQ463" s="20"/>
      <c r="BR463" s="20">
        <f t="shared" si="1432"/>
        <v>2106</v>
      </c>
      <c r="BS463" s="20">
        <f t="shared" si="1433"/>
        <v>2106</v>
      </c>
      <c r="BT463" s="20">
        <f t="shared" si="1434"/>
        <v>2106</v>
      </c>
      <c r="BU463" s="20"/>
      <c r="BV463" s="20">
        <f t="shared" si="1435"/>
        <v>2106</v>
      </c>
      <c r="BW463" s="20">
        <v>498</v>
      </c>
      <c r="BX463" s="20"/>
      <c r="BY463" s="20">
        <f t="shared" si="1399"/>
        <v>2604</v>
      </c>
      <c r="BZ463" s="20">
        <f t="shared" si="1400"/>
        <v>2106</v>
      </c>
      <c r="CA463" s="20"/>
      <c r="CB463" s="20">
        <f t="shared" si="1401"/>
        <v>2604</v>
      </c>
      <c r="CC463" s="20"/>
      <c r="CD463" s="20">
        <f t="shared" si="1402"/>
        <v>2604</v>
      </c>
      <c r="CE463" s="20"/>
    </row>
    <row r="464" spans="1:84" ht="47.25" x14ac:dyDescent="0.25">
      <c r="A464" s="10" t="s">
        <v>198</v>
      </c>
      <c r="B464" s="19"/>
      <c r="C464" s="10"/>
      <c r="D464" s="10"/>
      <c r="E464" s="25" t="s">
        <v>706</v>
      </c>
      <c r="F464" s="20">
        <f>F465+F468</f>
        <v>9801.5</v>
      </c>
      <c r="G464" s="20">
        <f t="shared" ref="G464:K464" si="1500">G465+G468</f>
        <v>9801.5</v>
      </c>
      <c r="H464" s="20">
        <f t="shared" si="1500"/>
        <v>9801.5</v>
      </c>
      <c r="I464" s="20">
        <f t="shared" si="1500"/>
        <v>0</v>
      </c>
      <c r="J464" s="20">
        <f t="shared" si="1500"/>
        <v>0</v>
      </c>
      <c r="K464" s="20">
        <f t="shared" si="1500"/>
        <v>0</v>
      </c>
      <c r="L464" s="20">
        <f t="shared" si="1436"/>
        <v>9801.5</v>
      </c>
      <c r="M464" s="20">
        <f t="shared" si="1437"/>
        <v>9801.5</v>
      </c>
      <c r="N464" s="20">
        <f t="shared" si="1438"/>
        <v>9801.5</v>
      </c>
      <c r="O464" s="20">
        <f t="shared" ref="O464:Q464" si="1501">O465+O468</f>
        <v>0</v>
      </c>
      <c r="P464" s="20">
        <f t="shared" si="1501"/>
        <v>0</v>
      </c>
      <c r="Q464" s="20">
        <f t="shared" si="1501"/>
        <v>0</v>
      </c>
      <c r="R464" s="20">
        <f t="shared" si="1350"/>
        <v>9801.5</v>
      </c>
      <c r="S464" s="20">
        <f t="shared" si="1351"/>
        <v>9801.5</v>
      </c>
      <c r="T464" s="20">
        <f t="shared" si="1352"/>
        <v>9801.5</v>
      </c>
      <c r="U464" s="20">
        <f t="shared" ref="U464:CE464" si="1502">U465+U468</f>
        <v>0</v>
      </c>
      <c r="V464" s="20">
        <f t="shared" si="1353"/>
        <v>9801.5</v>
      </c>
      <c r="W464" s="20">
        <f t="shared" ref="W464:Y464" si="1503">W465+W468</f>
        <v>0</v>
      </c>
      <c r="X464" s="20">
        <f t="shared" si="1503"/>
        <v>0</v>
      </c>
      <c r="Y464" s="20">
        <f t="shared" si="1503"/>
        <v>0</v>
      </c>
      <c r="Z464" s="20">
        <f t="shared" si="1354"/>
        <v>9801.5</v>
      </c>
      <c r="AA464" s="20">
        <f t="shared" si="1355"/>
        <v>9801.5</v>
      </c>
      <c r="AB464" s="20">
        <f t="shared" si="1356"/>
        <v>9801.5</v>
      </c>
      <c r="AC464" s="20">
        <f t="shared" ref="AC464:AE464" si="1504">AC465+AC468</f>
        <v>0</v>
      </c>
      <c r="AD464" s="20">
        <f t="shared" si="1504"/>
        <v>0</v>
      </c>
      <c r="AE464" s="20">
        <f t="shared" si="1504"/>
        <v>0</v>
      </c>
      <c r="AF464" s="20">
        <f t="shared" si="1357"/>
        <v>9801.5</v>
      </c>
      <c r="AG464" s="20">
        <f t="shared" si="1358"/>
        <v>9801.5</v>
      </c>
      <c r="AH464" s="20">
        <f t="shared" si="1359"/>
        <v>9801.5</v>
      </c>
      <c r="AI464" s="20">
        <f t="shared" ref="AI464" si="1505">AI465+AI468</f>
        <v>0</v>
      </c>
      <c r="AJ464" s="20">
        <f t="shared" si="1360"/>
        <v>9801.5</v>
      </c>
      <c r="AK464" s="20">
        <f t="shared" ref="AK464:AM464" si="1506">AK465+AK468</f>
        <v>0</v>
      </c>
      <c r="AL464" s="20">
        <f t="shared" si="1506"/>
        <v>0</v>
      </c>
      <c r="AM464" s="20">
        <f t="shared" si="1506"/>
        <v>0</v>
      </c>
      <c r="AN464" s="20">
        <f t="shared" si="1305"/>
        <v>9801.5</v>
      </c>
      <c r="AO464" s="20">
        <f t="shared" si="1306"/>
        <v>9801.5</v>
      </c>
      <c r="AP464" s="20">
        <f t="shared" si="1307"/>
        <v>9801.5</v>
      </c>
      <c r="AQ464" s="20">
        <f t="shared" ref="AQ464:AS464" si="1507">AQ465+AQ468</f>
        <v>0</v>
      </c>
      <c r="AR464" s="20">
        <f t="shared" si="1507"/>
        <v>0</v>
      </c>
      <c r="AS464" s="20">
        <f t="shared" si="1507"/>
        <v>0</v>
      </c>
      <c r="AT464" s="20">
        <f t="shared" si="1308"/>
        <v>9801.5</v>
      </c>
      <c r="AU464" s="20">
        <f t="shared" si="1309"/>
        <v>9801.5</v>
      </c>
      <c r="AV464" s="20">
        <f t="shared" si="1310"/>
        <v>9801.5</v>
      </c>
      <c r="AW464" s="20">
        <f t="shared" ref="AW464:AY464" si="1508">AW465+AW468</f>
        <v>0</v>
      </c>
      <c r="AX464" s="20">
        <f t="shared" si="1508"/>
        <v>0</v>
      </c>
      <c r="AY464" s="20">
        <f t="shared" si="1508"/>
        <v>0</v>
      </c>
      <c r="AZ464" s="20">
        <f t="shared" si="1496"/>
        <v>9801.5</v>
      </c>
      <c r="BA464" s="20">
        <f t="shared" si="1497"/>
        <v>9801.5</v>
      </c>
      <c r="BB464" s="20">
        <f t="shared" si="1498"/>
        <v>9801.5</v>
      </c>
      <c r="BC464" s="20">
        <f t="shared" ref="BC464" si="1509">BC465+BC468</f>
        <v>0</v>
      </c>
      <c r="BD464" s="20">
        <f t="shared" si="1499"/>
        <v>9801.5</v>
      </c>
      <c r="BE464" s="20">
        <f t="shared" ref="BE464:BG464" si="1510">BE465+BE468</f>
        <v>0</v>
      </c>
      <c r="BF464" s="20">
        <f t="shared" si="1510"/>
        <v>0</v>
      </c>
      <c r="BG464" s="20">
        <f t="shared" si="1510"/>
        <v>0</v>
      </c>
      <c r="BH464" s="20">
        <f t="shared" si="1470"/>
        <v>9801.5</v>
      </c>
      <c r="BI464" s="20">
        <f t="shared" si="1471"/>
        <v>9801.5</v>
      </c>
      <c r="BJ464" s="20">
        <f t="shared" si="1472"/>
        <v>9801.5</v>
      </c>
      <c r="BK464" s="20">
        <f t="shared" ref="BK464:BL464" si="1511">BK465+BK468</f>
        <v>0</v>
      </c>
      <c r="BL464" s="20">
        <f t="shared" si="1511"/>
        <v>0</v>
      </c>
      <c r="BM464" s="20">
        <f t="shared" si="1473"/>
        <v>9801.5</v>
      </c>
      <c r="BN464" s="20">
        <f t="shared" si="1474"/>
        <v>9801.5</v>
      </c>
      <c r="BO464" s="20">
        <f t="shared" ref="BO464:BQ464" si="1512">BO465+BO468</f>
        <v>295.47800000000001</v>
      </c>
      <c r="BP464" s="20">
        <f t="shared" si="1512"/>
        <v>0</v>
      </c>
      <c r="BQ464" s="20">
        <f t="shared" si="1512"/>
        <v>0</v>
      </c>
      <c r="BR464" s="20">
        <f t="shared" si="1432"/>
        <v>10096.977999999999</v>
      </c>
      <c r="BS464" s="20">
        <f t="shared" si="1433"/>
        <v>9801.5</v>
      </c>
      <c r="BT464" s="20">
        <f t="shared" si="1434"/>
        <v>9801.5</v>
      </c>
      <c r="BU464" s="20">
        <f t="shared" ref="BU464" si="1513">BU465+BU468</f>
        <v>0</v>
      </c>
      <c r="BV464" s="20">
        <f t="shared" si="1435"/>
        <v>10096.977999999999</v>
      </c>
      <c r="BW464" s="20">
        <f t="shared" ref="BW464:BX464" si="1514">BW465+BW468</f>
        <v>0</v>
      </c>
      <c r="BX464" s="20">
        <f t="shared" si="1514"/>
        <v>0</v>
      </c>
      <c r="BY464" s="20">
        <f t="shared" ref="BY464:BY527" si="1515">BV464+BW464</f>
        <v>10096.977999999999</v>
      </c>
      <c r="BZ464" s="20">
        <f t="shared" ref="BZ464:BZ527" si="1516">BS464+BX464</f>
        <v>9801.5</v>
      </c>
      <c r="CA464" s="20">
        <f t="shared" ref="CA464" si="1517">CA465+CA468</f>
        <v>0</v>
      </c>
      <c r="CB464" s="20">
        <f t="shared" ref="CB464:CB527" si="1518">BY464+CA464</f>
        <v>10096.977999999999</v>
      </c>
      <c r="CC464" s="20">
        <f t="shared" ref="CC464" si="1519">CC465+CC468</f>
        <v>0</v>
      </c>
      <c r="CD464" s="20">
        <f t="shared" ref="CD464:CD527" si="1520">CB464+CC464</f>
        <v>10096.977999999999</v>
      </c>
      <c r="CE464" s="20">
        <f t="shared" si="1502"/>
        <v>0</v>
      </c>
    </row>
    <row r="465" spans="1:84" ht="47.25" x14ac:dyDescent="0.25">
      <c r="A465" s="10" t="s">
        <v>198</v>
      </c>
      <c r="B465" s="19">
        <v>200</v>
      </c>
      <c r="C465" s="10"/>
      <c r="D465" s="10"/>
      <c r="E465" s="25" t="s">
        <v>602</v>
      </c>
      <c r="F465" s="20">
        <f>F466</f>
        <v>500</v>
      </c>
      <c r="G465" s="20">
        <f t="shared" ref="G465:CE466" si="1521">G466</f>
        <v>500</v>
      </c>
      <c r="H465" s="20">
        <f t="shared" si="1521"/>
        <v>500</v>
      </c>
      <c r="I465" s="20">
        <f t="shared" si="1521"/>
        <v>0</v>
      </c>
      <c r="J465" s="20">
        <f t="shared" si="1521"/>
        <v>0</v>
      </c>
      <c r="K465" s="20">
        <f t="shared" si="1521"/>
        <v>0</v>
      </c>
      <c r="L465" s="20">
        <f t="shared" si="1436"/>
        <v>500</v>
      </c>
      <c r="M465" s="20">
        <f t="shared" si="1437"/>
        <v>500</v>
      </c>
      <c r="N465" s="20">
        <f t="shared" si="1438"/>
        <v>500</v>
      </c>
      <c r="O465" s="20">
        <f t="shared" si="1521"/>
        <v>0</v>
      </c>
      <c r="P465" s="20">
        <f t="shared" si="1521"/>
        <v>0</v>
      </c>
      <c r="Q465" s="20">
        <f t="shared" si="1521"/>
        <v>0</v>
      </c>
      <c r="R465" s="20">
        <f t="shared" si="1350"/>
        <v>500</v>
      </c>
      <c r="S465" s="20">
        <f t="shared" si="1351"/>
        <v>500</v>
      </c>
      <c r="T465" s="20">
        <f t="shared" si="1352"/>
        <v>500</v>
      </c>
      <c r="U465" s="20">
        <f t="shared" si="1521"/>
        <v>2197.6239999999998</v>
      </c>
      <c r="V465" s="20">
        <f t="shared" si="1353"/>
        <v>2697.6239999999998</v>
      </c>
      <c r="W465" s="20">
        <f t="shared" si="1521"/>
        <v>0</v>
      </c>
      <c r="X465" s="20">
        <f t="shared" si="1521"/>
        <v>0</v>
      </c>
      <c r="Y465" s="20">
        <f t="shared" si="1521"/>
        <v>0</v>
      </c>
      <c r="Z465" s="20">
        <f t="shared" si="1354"/>
        <v>2697.6239999999998</v>
      </c>
      <c r="AA465" s="20">
        <f t="shared" si="1355"/>
        <v>500</v>
      </c>
      <c r="AB465" s="20">
        <f t="shared" si="1356"/>
        <v>500</v>
      </c>
      <c r="AC465" s="20">
        <f t="shared" si="1521"/>
        <v>0</v>
      </c>
      <c r="AD465" s="20">
        <f t="shared" si="1521"/>
        <v>0</v>
      </c>
      <c r="AE465" s="20">
        <f t="shared" si="1521"/>
        <v>0</v>
      </c>
      <c r="AF465" s="20">
        <f t="shared" si="1357"/>
        <v>2697.6239999999998</v>
      </c>
      <c r="AG465" s="20">
        <f t="shared" si="1358"/>
        <v>500</v>
      </c>
      <c r="AH465" s="20">
        <f t="shared" si="1359"/>
        <v>500</v>
      </c>
      <c r="AI465" s="20">
        <f t="shared" si="1521"/>
        <v>0</v>
      </c>
      <c r="AJ465" s="20">
        <f t="shared" si="1360"/>
        <v>2697.6239999999998</v>
      </c>
      <c r="AK465" s="20">
        <f t="shared" si="1521"/>
        <v>0</v>
      </c>
      <c r="AL465" s="20">
        <f t="shared" si="1521"/>
        <v>0</v>
      </c>
      <c r="AM465" s="20">
        <f t="shared" si="1521"/>
        <v>0</v>
      </c>
      <c r="AN465" s="20">
        <f t="shared" si="1305"/>
        <v>2697.6239999999998</v>
      </c>
      <c r="AO465" s="20">
        <f t="shared" si="1306"/>
        <v>500</v>
      </c>
      <c r="AP465" s="20">
        <f t="shared" si="1307"/>
        <v>500</v>
      </c>
      <c r="AQ465" s="20">
        <f t="shared" si="1521"/>
        <v>0</v>
      </c>
      <c r="AR465" s="20">
        <f t="shared" si="1521"/>
        <v>0</v>
      </c>
      <c r="AS465" s="20">
        <f t="shared" si="1521"/>
        <v>0</v>
      </c>
      <c r="AT465" s="20">
        <f t="shared" si="1308"/>
        <v>2697.6239999999998</v>
      </c>
      <c r="AU465" s="20">
        <f t="shared" si="1309"/>
        <v>500</v>
      </c>
      <c r="AV465" s="20">
        <f t="shared" si="1310"/>
        <v>500</v>
      </c>
      <c r="AW465" s="20">
        <f t="shared" si="1521"/>
        <v>0</v>
      </c>
      <c r="AX465" s="20">
        <f t="shared" si="1521"/>
        <v>0</v>
      </c>
      <c r="AY465" s="20">
        <f t="shared" si="1521"/>
        <v>0</v>
      </c>
      <c r="AZ465" s="20">
        <f t="shared" si="1496"/>
        <v>2697.6239999999998</v>
      </c>
      <c r="BA465" s="20">
        <f t="shared" si="1497"/>
        <v>500</v>
      </c>
      <c r="BB465" s="20">
        <f t="shared" si="1498"/>
        <v>500</v>
      </c>
      <c r="BC465" s="20">
        <f t="shared" si="1521"/>
        <v>0</v>
      </c>
      <c r="BD465" s="20">
        <f t="shared" si="1499"/>
        <v>2697.6239999999998</v>
      </c>
      <c r="BE465" s="20">
        <f t="shared" si="1521"/>
        <v>0</v>
      </c>
      <c r="BF465" s="20">
        <f t="shared" si="1521"/>
        <v>0</v>
      </c>
      <c r="BG465" s="20">
        <f t="shared" si="1521"/>
        <v>0</v>
      </c>
      <c r="BH465" s="20">
        <f t="shared" si="1470"/>
        <v>2697.6239999999998</v>
      </c>
      <c r="BI465" s="20">
        <f t="shared" si="1471"/>
        <v>500</v>
      </c>
      <c r="BJ465" s="20">
        <f t="shared" si="1472"/>
        <v>500</v>
      </c>
      <c r="BK465" s="20">
        <f t="shared" si="1521"/>
        <v>0</v>
      </c>
      <c r="BL465" s="20">
        <f t="shared" si="1521"/>
        <v>0</v>
      </c>
      <c r="BM465" s="20">
        <f t="shared" si="1473"/>
        <v>2697.6239999999998</v>
      </c>
      <c r="BN465" s="20">
        <f t="shared" si="1474"/>
        <v>500</v>
      </c>
      <c r="BO465" s="20">
        <f t="shared" si="1521"/>
        <v>0</v>
      </c>
      <c r="BP465" s="20">
        <f t="shared" si="1521"/>
        <v>0</v>
      </c>
      <c r="BQ465" s="20">
        <f t="shared" si="1521"/>
        <v>0</v>
      </c>
      <c r="BR465" s="20">
        <f t="shared" si="1432"/>
        <v>2697.6239999999998</v>
      </c>
      <c r="BS465" s="20">
        <f t="shared" si="1433"/>
        <v>500</v>
      </c>
      <c r="BT465" s="20">
        <f t="shared" si="1434"/>
        <v>500</v>
      </c>
      <c r="BU465" s="20">
        <f t="shared" si="1521"/>
        <v>0</v>
      </c>
      <c r="BV465" s="20">
        <f t="shared" si="1435"/>
        <v>2697.6239999999998</v>
      </c>
      <c r="BW465" s="20">
        <f t="shared" si="1521"/>
        <v>0</v>
      </c>
      <c r="BX465" s="20">
        <f t="shared" si="1521"/>
        <v>0</v>
      </c>
      <c r="BY465" s="20">
        <f t="shared" si="1515"/>
        <v>2697.6239999999998</v>
      </c>
      <c r="BZ465" s="20">
        <f t="shared" si="1516"/>
        <v>500</v>
      </c>
      <c r="CA465" s="20">
        <f t="shared" si="1521"/>
        <v>0</v>
      </c>
      <c r="CB465" s="20">
        <f t="shared" si="1518"/>
        <v>2697.6239999999998</v>
      </c>
      <c r="CC465" s="20">
        <f t="shared" si="1521"/>
        <v>0</v>
      </c>
      <c r="CD465" s="20">
        <f t="shared" si="1520"/>
        <v>2697.6239999999998</v>
      </c>
      <c r="CE465" s="20">
        <f t="shared" si="1521"/>
        <v>0</v>
      </c>
    </row>
    <row r="466" spans="1:84" ht="47.25" x14ac:dyDescent="0.25">
      <c r="A466" s="10" t="s">
        <v>198</v>
      </c>
      <c r="B466" s="19">
        <v>240</v>
      </c>
      <c r="C466" s="10"/>
      <c r="D466" s="10"/>
      <c r="E466" s="25" t="s">
        <v>603</v>
      </c>
      <c r="F466" s="20">
        <f>F467</f>
        <v>500</v>
      </c>
      <c r="G466" s="20">
        <f t="shared" si="1521"/>
        <v>500</v>
      </c>
      <c r="H466" s="20">
        <f t="shared" si="1521"/>
        <v>500</v>
      </c>
      <c r="I466" s="20">
        <f t="shared" si="1521"/>
        <v>0</v>
      </c>
      <c r="J466" s="20">
        <f t="shared" si="1521"/>
        <v>0</v>
      </c>
      <c r="K466" s="20">
        <f t="shared" si="1521"/>
        <v>0</v>
      </c>
      <c r="L466" s="20">
        <f t="shared" si="1436"/>
        <v>500</v>
      </c>
      <c r="M466" s="20">
        <f t="shared" si="1437"/>
        <v>500</v>
      </c>
      <c r="N466" s="20">
        <f t="shared" si="1438"/>
        <v>500</v>
      </c>
      <c r="O466" s="20">
        <f t="shared" si="1521"/>
        <v>0</v>
      </c>
      <c r="P466" s="20">
        <f t="shared" si="1521"/>
        <v>0</v>
      </c>
      <c r="Q466" s="20">
        <f t="shared" si="1521"/>
        <v>0</v>
      </c>
      <c r="R466" s="20">
        <f t="shared" si="1350"/>
        <v>500</v>
      </c>
      <c r="S466" s="20">
        <f t="shared" si="1351"/>
        <v>500</v>
      </c>
      <c r="T466" s="20">
        <f t="shared" si="1352"/>
        <v>500</v>
      </c>
      <c r="U466" s="20">
        <f t="shared" si="1521"/>
        <v>2197.6239999999998</v>
      </c>
      <c r="V466" s="20">
        <f t="shared" si="1353"/>
        <v>2697.6239999999998</v>
      </c>
      <c r="W466" s="20">
        <f t="shared" si="1521"/>
        <v>0</v>
      </c>
      <c r="X466" s="20">
        <f t="shared" si="1521"/>
        <v>0</v>
      </c>
      <c r="Y466" s="20">
        <f t="shared" si="1521"/>
        <v>0</v>
      </c>
      <c r="Z466" s="20">
        <f t="shared" si="1354"/>
        <v>2697.6239999999998</v>
      </c>
      <c r="AA466" s="20">
        <f t="shared" si="1355"/>
        <v>500</v>
      </c>
      <c r="AB466" s="20">
        <f t="shared" si="1356"/>
        <v>500</v>
      </c>
      <c r="AC466" s="20">
        <f t="shared" si="1521"/>
        <v>0</v>
      </c>
      <c r="AD466" s="20">
        <f t="shared" si="1521"/>
        <v>0</v>
      </c>
      <c r="AE466" s="20">
        <f t="shared" si="1521"/>
        <v>0</v>
      </c>
      <c r="AF466" s="20">
        <f t="shared" si="1357"/>
        <v>2697.6239999999998</v>
      </c>
      <c r="AG466" s="20">
        <f t="shared" si="1358"/>
        <v>500</v>
      </c>
      <c r="AH466" s="20">
        <f t="shared" si="1359"/>
        <v>500</v>
      </c>
      <c r="AI466" s="20">
        <f t="shared" si="1521"/>
        <v>0</v>
      </c>
      <c r="AJ466" s="20">
        <f t="shared" si="1360"/>
        <v>2697.6239999999998</v>
      </c>
      <c r="AK466" s="20">
        <f t="shared" si="1521"/>
        <v>0</v>
      </c>
      <c r="AL466" s="20">
        <f t="shared" si="1521"/>
        <v>0</v>
      </c>
      <c r="AM466" s="20">
        <f t="shared" si="1521"/>
        <v>0</v>
      </c>
      <c r="AN466" s="20">
        <f t="shared" si="1305"/>
        <v>2697.6239999999998</v>
      </c>
      <c r="AO466" s="20">
        <f t="shared" si="1306"/>
        <v>500</v>
      </c>
      <c r="AP466" s="20">
        <f t="shared" si="1307"/>
        <v>500</v>
      </c>
      <c r="AQ466" s="20">
        <f t="shared" si="1521"/>
        <v>0</v>
      </c>
      <c r="AR466" s="20">
        <f t="shared" si="1521"/>
        <v>0</v>
      </c>
      <c r="AS466" s="20">
        <f t="shared" si="1521"/>
        <v>0</v>
      </c>
      <c r="AT466" s="20">
        <f t="shared" si="1308"/>
        <v>2697.6239999999998</v>
      </c>
      <c r="AU466" s="20">
        <f t="shared" si="1309"/>
        <v>500</v>
      </c>
      <c r="AV466" s="20">
        <f t="shared" si="1310"/>
        <v>500</v>
      </c>
      <c r="AW466" s="20">
        <f t="shared" si="1521"/>
        <v>0</v>
      </c>
      <c r="AX466" s="20">
        <f t="shared" si="1521"/>
        <v>0</v>
      </c>
      <c r="AY466" s="20">
        <f t="shared" si="1521"/>
        <v>0</v>
      </c>
      <c r="AZ466" s="20">
        <f t="shared" si="1496"/>
        <v>2697.6239999999998</v>
      </c>
      <c r="BA466" s="20">
        <f t="shared" si="1497"/>
        <v>500</v>
      </c>
      <c r="BB466" s="20">
        <f t="shared" si="1498"/>
        <v>500</v>
      </c>
      <c r="BC466" s="20">
        <f t="shared" si="1521"/>
        <v>0</v>
      </c>
      <c r="BD466" s="20">
        <f t="shared" si="1499"/>
        <v>2697.6239999999998</v>
      </c>
      <c r="BE466" s="20">
        <f t="shared" si="1521"/>
        <v>0</v>
      </c>
      <c r="BF466" s="20">
        <f t="shared" si="1521"/>
        <v>0</v>
      </c>
      <c r="BG466" s="20">
        <f t="shared" si="1521"/>
        <v>0</v>
      </c>
      <c r="BH466" s="20">
        <f t="shared" si="1470"/>
        <v>2697.6239999999998</v>
      </c>
      <c r="BI466" s="20">
        <f t="shared" si="1471"/>
        <v>500</v>
      </c>
      <c r="BJ466" s="20">
        <f t="shared" si="1472"/>
        <v>500</v>
      </c>
      <c r="BK466" s="20">
        <f t="shared" si="1521"/>
        <v>0</v>
      </c>
      <c r="BL466" s="20">
        <f t="shared" si="1521"/>
        <v>0</v>
      </c>
      <c r="BM466" s="20">
        <f t="shared" si="1473"/>
        <v>2697.6239999999998</v>
      </c>
      <c r="BN466" s="20">
        <f t="shared" si="1474"/>
        <v>500</v>
      </c>
      <c r="BO466" s="20">
        <f t="shared" si="1521"/>
        <v>0</v>
      </c>
      <c r="BP466" s="20">
        <f t="shared" si="1521"/>
        <v>0</v>
      </c>
      <c r="BQ466" s="20">
        <f t="shared" si="1521"/>
        <v>0</v>
      </c>
      <c r="BR466" s="20">
        <f t="shared" si="1432"/>
        <v>2697.6239999999998</v>
      </c>
      <c r="BS466" s="20">
        <f t="shared" si="1433"/>
        <v>500</v>
      </c>
      <c r="BT466" s="20">
        <f t="shared" si="1434"/>
        <v>500</v>
      </c>
      <c r="BU466" s="20">
        <f t="shared" si="1521"/>
        <v>0</v>
      </c>
      <c r="BV466" s="20">
        <f t="shared" si="1435"/>
        <v>2697.6239999999998</v>
      </c>
      <c r="BW466" s="20">
        <f t="shared" si="1521"/>
        <v>0</v>
      </c>
      <c r="BX466" s="20">
        <f t="shared" si="1521"/>
        <v>0</v>
      </c>
      <c r="BY466" s="20">
        <f t="shared" si="1515"/>
        <v>2697.6239999999998</v>
      </c>
      <c r="BZ466" s="20">
        <f t="shared" si="1516"/>
        <v>500</v>
      </c>
      <c r="CA466" s="20">
        <f t="shared" si="1521"/>
        <v>0</v>
      </c>
      <c r="CB466" s="20">
        <f t="shared" si="1518"/>
        <v>2697.6239999999998</v>
      </c>
      <c r="CC466" s="20">
        <f t="shared" si="1521"/>
        <v>0</v>
      </c>
      <c r="CD466" s="20">
        <f t="shared" si="1520"/>
        <v>2697.6239999999998</v>
      </c>
      <c r="CE466" s="20">
        <f t="shared" si="1521"/>
        <v>0</v>
      </c>
    </row>
    <row r="467" spans="1:84" x14ac:dyDescent="0.25">
      <c r="A467" s="10" t="s">
        <v>198</v>
      </c>
      <c r="B467" s="19">
        <v>240</v>
      </c>
      <c r="C467" s="10" t="s">
        <v>339</v>
      </c>
      <c r="D467" s="10" t="s">
        <v>332</v>
      </c>
      <c r="E467" s="25" t="s">
        <v>596</v>
      </c>
      <c r="F467" s="20">
        <v>500</v>
      </c>
      <c r="G467" s="20">
        <v>500</v>
      </c>
      <c r="H467" s="20">
        <v>500</v>
      </c>
      <c r="I467" s="20"/>
      <c r="J467" s="20"/>
      <c r="K467" s="20"/>
      <c r="L467" s="20">
        <f t="shared" si="1436"/>
        <v>500</v>
      </c>
      <c r="M467" s="20">
        <f t="shared" si="1437"/>
        <v>500</v>
      </c>
      <c r="N467" s="20">
        <f t="shared" si="1438"/>
        <v>500</v>
      </c>
      <c r="O467" s="20"/>
      <c r="P467" s="20"/>
      <c r="Q467" s="20"/>
      <c r="R467" s="20">
        <f t="shared" si="1350"/>
        <v>500</v>
      </c>
      <c r="S467" s="20">
        <f t="shared" si="1351"/>
        <v>500</v>
      </c>
      <c r="T467" s="20">
        <f t="shared" si="1352"/>
        <v>500</v>
      </c>
      <c r="U467" s="20">
        <v>2197.6239999999998</v>
      </c>
      <c r="V467" s="20">
        <f t="shared" si="1353"/>
        <v>2697.6239999999998</v>
      </c>
      <c r="W467" s="20"/>
      <c r="X467" s="20"/>
      <c r="Y467" s="20"/>
      <c r="Z467" s="20">
        <f t="shared" si="1354"/>
        <v>2697.6239999999998</v>
      </c>
      <c r="AA467" s="20">
        <f t="shared" si="1355"/>
        <v>500</v>
      </c>
      <c r="AB467" s="20">
        <f t="shared" si="1356"/>
        <v>500</v>
      </c>
      <c r="AC467" s="20"/>
      <c r="AD467" s="20"/>
      <c r="AE467" s="20"/>
      <c r="AF467" s="20">
        <f t="shared" si="1357"/>
        <v>2697.6239999999998</v>
      </c>
      <c r="AG467" s="20">
        <f t="shared" si="1358"/>
        <v>500</v>
      </c>
      <c r="AH467" s="20">
        <f t="shared" si="1359"/>
        <v>500</v>
      </c>
      <c r="AI467" s="20"/>
      <c r="AJ467" s="20">
        <f t="shared" si="1360"/>
        <v>2697.6239999999998</v>
      </c>
      <c r="AK467" s="20"/>
      <c r="AL467" s="20"/>
      <c r="AM467" s="20"/>
      <c r="AN467" s="20">
        <f t="shared" si="1305"/>
        <v>2697.6239999999998</v>
      </c>
      <c r="AO467" s="20">
        <f t="shared" si="1306"/>
        <v>500</v>
      </c>
      <c r="AP467" s="20">
        <f t="shared" si="1307"/>
        <v>500</v>
      </c>
      <c r="AQ467" s="20"/>
      <c r="AR467" s="20"/>
      <c r="AS467" s="20"/>
      <c r="AT467" s="20">
        <f t="shared" si="1308"/>
        <v>2697.6239999999998</v>
      </c>
      <c r="AU467" s="20">
        <f t="shared" si="1309"/>
        <v>500</v>
      </c>
      <c r="AV467" s="20">
        <f t="shared" si="1310"/>
        <v>500</v>
      </c>
      <c r="AW467" s="20"/>
      <c r="AX467" s="20"/>
      <c r="AY467" s="20"/>
      <c r="AZ467" s="20">
        <f t="shared" si="1496"/>
        <v>2697.6239999999998</v>
      </c>
      <c r="BA467" s="20">
        <f t="shared" si="1497"/>
        <v>500</v>
      </c>
      <c r="BB467" s="20">
        <f t="shared" si="1498"/>
        <v>500</v>
      </c>
      <c r="BC467" s="20"/>
      <c r="BD467" s="20">
        <f t="shared" si="1499"/>
        <v>2697.6239999999998</v>
      </c>
      <c r="BE467" s="20"/>
      <c r="BF467" s="20"/>
      <c r="BG467" s="20"/>
      <c r="BH467" s="20">
        <f t="shared" si="1470"/>
        <v>2697.6239999999998</v>
      </c>
      <c r="BI467" s="20">
        <f t="shared" si="1471"/>
        <v>500</v>
      </c>
      <c r="BJ467" s="20">
        <f t="shared" si="1472"/>
        <v>500</v>
      </c>
      <c r="BK467" s="20"/>
      <c r="BL467" s="20"/>
      <c r="BM467" s="20">
        <f t="shared" si="1473"/>
        <v>2697.6239999999998</v>
      </c>
      <c r="BN467" s="20">
        <f t="shared" si="1474"/>
        <v>500</v>
      </c>
      <c r="BO467" s="20"/>
      <c r="BP467" s="20"/>
      <c r="BQ467" s="20"/>
      <c r="BR467" s="20">
        <f t="shared" si="1432"/>
        <v>2697.6239999999998</v>
      </c>
      <c r="BS467" s="20">
        <f t="shared" si="1433"/>
        <v>500</v>
      </c>
      <c r="BT467" s="20">
        <f t="shared" si="1434"/>
        <v>500</v>
      </c>
      <c r="BU467" s="20"/>
      <c r="BV467" s="20">
        <f t="shared" si="1435"/>
        <v>2697.6239999999998</v>
      </c>
      <c r="BW467" s="20"/>
      <c r="BX467" s="20"/>
      <c r="BY467" s="20">
        <f t="shared" si="1515"/>
        <v>2697.6239999999998</v>
      </c>
      <c r="BZ467" s="20">
        <f t="shared" si="1516"/>
        <v>500</v>
      </c>
      <c r="CA467" s="20"/>
      <c r="CB467" s="20">
        <f t="shared" si="1518"/>
        <v>2697.6239999999998</v>
      </c>
      <c r="CC467" s="20"/>
      <c r="CD467" s="20">
        <f t="shared" si="1520"/>
        <v>2697.6239999999998</v>
      </c>
      <c r="CE467" s="20"/>
    </row>
    <row r="468" spans="1:84" ht="47.25" x14ac:dyDescent="0.25">
      <c r="A468" s="10" t="s">
        <v>198</v>
      </c>
      <c r="B468" s="19">
        <v>600</v>
      </c>
      <c r="C468" s="10"/>
      <c r="D468" s="10"/>
      <c r="E468" s="25" t="s">
        <v>614</v>
      </c>
      <c r="F468" s="20">
        <f>F469+F472</f>
        <v>9301.5</v>
      </c>
      <c r="G468" s="20">
        <f t="shared" ref="G468:K468" si="1522">G469+G472</f>
        <v>9301.5</v>
      </c>
      <c r="H468" s="20">
        <f t="shared" si="1522"/>
        <v>9301.5</v>
      </c>
      <c r="I468" s="20">
        <f t="shared" si="1522"/>
        <v>0</v>
      </c>
      <c r="J468" s="20">
        <f t="shared" si="1522"/>
        <v>0</v>
      </c>
      <c r="K468" s="20">
        <f t="shared" si="1522"/>
        <v>0</v>
      </c>
      <c r="L468" s="20">
        <f t="shared" si="1436"/>
        <v>9301.5</v>
      </c>
      <c r="M468" s="20">
        <f t="shared" si="1437"/>
        <v>9301.5</v>
      </c>
      <c r="N468" s="20">
        <f t="shared" si="1438"/>
        <v>9301.5</v>
      </c>
      <c r="O468" s="20">
        <f t="shared" ref="O468:Q468" si="1523">O469+O472</f>
        <v>0</v>
      </c>
      <c r="P468" s="20">
        <f t="shared" si="1523"/>
        <v>0</v>
      </c>
      <c r="Q468" s="20">
        <f t="shared" si="1523"/>
        <v>0</v>
      </c>
      <c r="R468" s="20">
        <f t="shared" si="1350"/>
        <v>9301.5</v>
      </c>
      <c r="S468" s="20">
        <f t="shared" si="1351"/>
        <v>9301.5</v>
      </c>
      <c r="T468" s="20">
        <f t="shared" si="1352"/>
        <v>9301.5</v>
      </c>
      <c r="U468" s="20">
        <f t="shared" ref="U468:CE468" si="1524">U469+U472</f>
        <v>-2197.6240000000003</v>
      </c>
      <c r="V468" s="20">
        <f t="shared" si="1353"/>
        <v>7103.8760000000002</v>
      </c>
      <c r="W468" s="20">
        <f t="shared" ref="W468:Y468" si="1525">W469+W472</f>
        <v>0</v>
      </c>
      <c r="X468" s="20">
        <f t="shared" si="1525"/>
        <v>0</v>
      </c>
      <c r="Y468" s="20">
        <f t="shared" si="1525"/>
        <v>0</v>
      </c>
      <c r="Z468" s="20">
        <f t="shared" si="1354"/>
        <v>7103.8760000000002</v>
      </c>
      <c r="AA468" s="20">
        <f t="shared" si="1355"/>
        <v>9301.5</v>
      </c>
      <c r="AB468" s="20">
        <f t="shared" si="1356"/>
        <v>9301.5</v>
      </c>
      <c r="AC468" s="20">
        <f t="shared" ref="AC468:AE468" si="1526">AC469+AC472</f>
        <v>0</v>
      </c>
      <c r="AD468" s="20">
        <f t="shared" si="1526"/>
        <v>0</v>
      </c>
      <c r="AE468" s="20">
        <f t="shared" si="1526"/>
        <v>0</v>
      </c>
      <c r="AF468" s="20">
        <f t="shared" si="1357"/>
        <v>7103.8760000000002</v>
      </c>
      <c r="AG468" s="20">
        <f t="shared" si="1358"/>
        <v>9301.5</v>
      </c>
      <c r="AH468" s="20">
        <f t="shared" si="1359"/>
        <v>9301.5</v>
      </c>
      <c r="AI468" s="20">
        <f t="shared" ref="AI468" si="1527">AI469+AI472</f>
        <v>0</v>
      </c>
      <c r="AJ468" s="20">
        <f t="shared" si="1360"/>
        <v>7103.8760000000002</v>
      </c>
      <c r="AK468" s="20">
        <f t="shared" ref="AK468:AM468" si="1528">AK469+AK472</f>
        <v>0</v>
      </c>
      <c r="AL468" s="20">
        <f t="shared" si="1528"/>
        <v>0</v>
      </c>
      <c r="AM468" s="20">
        <f t="shared" si="1528"/>
        <v>0</v>
      </c>
      <c r="AN468" s="20">
        <f t="shared" si="1305"/>
        <v>7103.8760000000002</v>
      </c>
      <c r="AO468" s="20">
        <f t="shared" si="1306"/>
        <v>9301.5</v>
      </c>
      <c r="AP468" s="20">
        <f t="shared" si="1307"/>
        <v>9301.5</v>
      </c>
      <c r="AQ468" s="20">
        <f t="shared" ref="AQ468:AS468" si="1529">AQ469+AQ472</f>
        <v>0</v>
      </c>
      <c r="AR468" s="20">
        <f t="shared" si="1529"/>
        <v>0</v>
      </c>
      <c r="AS468" s="20">
        <f t="shared" si="1529"/>
        <v>0</v>
      </c>
      <c r="AT468" s="20">
        <f t="shared" si="1308"/>
        <v>7103.8760000000002</v>
      </c>
      <c r="AU468" s="20">
        <f t="shared" si="1309"/>
        <v>9301.5</v>
      </c>
      <c r="AV468" s="20">
        <f t="shared" si="1310"/>
        <v>9301.5</v>
      </c>
      <c r="AW468" s="20">
        <f t="shared" ref="AW468:AY468" si="1530">AW469+AW472</f>
        <v>0</v>
      </c>
      <c r="AX468" s="20">
        <f t="shared" si="1530"/>
        <v>0</v>
      </c>
      <c r="AY468" s="20">
        <f t="shared" si="1530"/>
        <v>0</v>
      </c>
      <c r="AZ468" s="20">
        <f t="shared" si="1496"/>
        <v>7103.8760000000002</v>
      </c>
      <c r="BA468" s="20">
        <f t="shared" si="1497"/>
        <v>9301.5</v>
      </c>
      <c r="BB468" s="20">
        <f t="shared" si="1498"/>
        <v>9301.5</v>
      </c>
      <c r="BC468" s="20">
        <f t="shared" ref="BC468" si="1531">BC469+BC472</f>
        <v>0</v>
      </c>
      <c r="BD468" s="20">
        <f t="shared" si="1499"/>
        <v>7103.8760000000002</v>
      </c>
      <c r="BE468" s="20">
        <f t="shared" ref="BE468:BG468" si="1532">BE469+BE472</f>
        <v>0</v>
      </c>
      <c r="BF468" s="20">
        <f t="shared" si="1532"/>
        <v>0</v>
      </c>
      <c r="BG468" s="20">
        <f t="shared" si="1532"/>
        <v>0</v>
      </c>
      <c r="BH468" s="20">
        <f t="shared" si="1470"/>
        <v>7103.8760000000002</v>
      </c>
      <c r="BI468" s="20">
        <f t="shared" si="1471"/>
        <v>9301.5</v>
      </c>
      <c r="BJ468" s="20">
        <f t="shared" si="1472"/>
        <v>9301.5</v>
      </c>
      <c r="BK468" s="20">
        <f t="shared" ref="BK468:BL468" si="1533">BK469+BK472</f>
        <v>0</v>
      </c>
      <c r="BL468" s="20">
        <f t="shared" si="1533"/>
        <v>0</v>
      </c>
      <c r="BM468" s="20">
        <f t="shared" si="1473"/>
        <v>7103.8760000000002</v>
      </c>
      <c r="BN468" s="20">
        <f t="shared" si="1474"/>
        <v>9301.5</v>
      </c>
      <c r="BO468" s="20">
        <f t="shared" ref="BO468:BQ468" si="1534">BO469+BO472</f>
        <v>295.47800000000001</v>
      </c>
      <c r="BP468" s="20">
        <f t="shared" si="1534"/>
        <v>0</v>
      </c>
      <c r="BQ468" s="20">
        <f t="shared" si="1534"/>
        <v>0</v>
      </c>
      <c r="BR468" s="20">
        <f t="shared" si="1432"/>
        <v>7399.3540000000003</v>
      </c>
      <c r="BS468" s="20">
        <f t="shared" si="1433"/>
        <v>9301.5</v>
      </c>
      <c r="BT468" s="20">
        <f t="shared" si="1434"/>
        <v>9301.5</v>
      </c>
      <c r="BU468" s="20">
        <f t="shared" ref="BU468" si="1535">BU469+BU472</f>
        <v>0</v>
      </c>
      <c r="BV468" s="20">
        <f t="shared" si="1435"/>
        <v>7399.3540000000003</v>
      </c>
      <c r="BW468" s="20">
        <f t="shared" ref="BW468:BX468" si="1536">BW469+BW472</f>
        <v>0</v>
      </c>
      <c r="BX468" s="20">
        <f t="shared" si="1536"/>
        <v>0</v>
      </c>
      <c r="BY468" s="20">
        <f t="shared" si="1515"/>
        <v>7399.3540000000003</v>
      </c>
      <c r="BZ468" s="20">
        <f t="shared" si="1516"/>
        <v>9301.5</v>
      </c>
      <c r="CA468" s="20">
        <f t="shared" ref="CA468" si="1537">CA469+CA472</f>
        <v>0</v>
      </c>
      <c r="CB468" s="20">
        <f t="shared" si="1518"/>
        <v>7399.3540000000003</v>
      </c>
      <c r="CC468" s="20">
        <f t="shared" ref="CC468" si="1538">CC469+CC472</f>
        <v>0</v>
      </c>
      <c r="CD468" s="20">
        <f t="shared" si="1520"/>
        <v>7399.3540000000003</v>
      </c>
      <c r="CE468" s="20">
        <f t="shared" si="1524"/>
        <v>0</v>
      </c>
    </row>
    <row r="469" spans="1:84" x14ac:dyDescent="0.25">
      <c r="A469" s="10" t="s">
        <v>198</v>
      </c>
      <c r="B469" s="19">
        <v>610</v>
      </c>
      <c r="C469" s="10"/>
      <c r="D469" s="10"/>
      <c r="E469" s="25" t="s">
        <v>615</v>
      </c>
      <c r="F469" s="20">
        <f>F470+F471</f>
        <v>2519.1000000000004</v>
      </c>
      <c r="G469" s="20">
        <f t="shared" ref="G469:K469" si="1539">G470+G471</f>
        <v>2519.1000000000004</v>
      </c>
      <c r="H469" s="20">
        <f t="shared" si="1539"/>
        <v>2519.1000000000004</v>
      </c>
      <c r="I469" s="20">
        <f t="shared" si="1539"/>
        <v>0</v>
      </c>
      <c r="J469" s="20">
        <f t="shared" si="1539"/>
        <v>0</v>
      </c>
      <c r="K469" s="20">
        <f t="shared" si="1539"/>
        <v>0</v>
      </c>
      <c r="L469" s="20">
        <f t="shared" si="1436"/>
        <v>2519.1000000000004</v>
      </c>
      <c r="M469" s="20">
        <f t="shared" si="1437"/>
        <v>2519.1000000000004</v>
      </c>
      <c r="N469" s="20">
        <f t="shared" si="1438"/>
        <v>2519.1000000000004</v>
      </c>
      <c r="O469" s="20">
        <f t="shared" ref="O469:Q469" si="1540">O470+O471</f>
        <v>0</v>
      </c>
      <c r="P469" s="20">
        <f t="shared" si="1540"/>
        <v>0</v>
      </c>
      <c r="Q469" s="20">
        <f t="shared" si="1540"/>
        <v>0</v>
      </c>
      <c r="R469" s="20">
        <f t="shared" si="1350"/>
        <v>2519.1000000000004</v>
      </c>
      <c r="S469" s="20">
        <f t="shared" si="1351"/>
        <v>2519.1000000000004</v>
      </c>
      <c r="T469" s="20">
        <f t="shared" si="1352"/>
        <v>2519.1000000000004</v>
      </c>
      <c r="U469" s="20">
        <f t="shared" ref="U469:CE469" si="1541">U470+U471</f>
        <v>-831.26400000000001</v>
      </c>
      <c r="V469" s="20">
        <f t="shared" si="1353"/>
        <v>1687.8360000000002</v>
      </c>
      <c r="W469" s="20">
        <f t="shared" ref="W469:Y469" si="1542">W470+W471</f>
        <v>0</v>
      </c>
      <c r="X469" s="20">
        <f t="shared" si="1542"/>
        <v>0</v>
      </c>
      <c r="Y469" s="20">
        <f t="shared" si="1542"/>
        <v>0</v>
      </c>
      <c r="Z469" s="20">
        <f t="shared" si="1354"/>
        <v>1687.8360000000002</v>
      </c>
      <c r="AA469" s="20">
        <f t="shared" si="1355"/>
        <v>2519.1000000000004</v>
      </c>
      <c r="AB469" s="20">
        <f t="shared" si="1356"/>
        <v>2519.1000000000004</v>
      </c>
      <c r="AC469" s="20">
        <f t="shared" ref="AC469:AE469" si="1543">AC470+AC471</f>
        <v>0</v>
      </c>
      <c r="AD469" s="20">
        <f t="shared" si="1543"/>
        <v>0</v>
      </c>
      <c r="AE469" s="20">
        <f t="shared" si="1543"/>
        <v>0</v>
      </c>
      <c r="AF469" s="20">
        <f t="shared" si="1357"/>
        <v>1687.8360000000002</v>
      </c>
      <c r="AG469" s="20">
        <f t="shared" si="1358"/>
        <v>2519.1000000000004</v>
      </c>
      <c r="AH469" s="20">
        <f t="shared" si="1359"/>
        <v>2519.1000000000004</v>
      </c>
      <c r="AI469" s="20">
        <f t="shared" ref="AI469" si="1544">AI470+AI471</f>
        <v>0</v>
      </c>
      <c r="AJ469" s="20">
        <f t="shared" si="1360"/>
        <v>1687.8360000000002</v>
      </c>
      <c r="AK469" s="20">
        <f t="shared" ref="AK469:AM469" si="1545">AK470+AK471</f>
        <v>0</v>
      </c>
      <c r="AL469" s="20">
        <f t="shared" si="1545"/>
        <v>0</v>
      </c>
      <c r="AM469" s="20">
        <f t="shared" si="1545"/>
        <v>0</v>
      </c>
      <c r="AN469" s="20">
        <f t="shared" si="1305"/>
        <v>1687.8360000000002</v>
      </c>
      <c r="AO469" s="20">
        <f t="shared" si="1306"/>
        <v>2519.1000000000004</v>
      </c>
      <c r="AP469" s="20">
        <f t="shared" si="1307"/>
        <v>2519.1000000000004</v>
      </c>
      <c r="AQ469" s="20">
        <f t="shared" ref="AQ469:AS469" si="1546">AQ470+AQ471</f>
        <v>0</v>
      </c>
      <c r="AR469" s="20">
        <f t="shared" si="1546"/>
        <v>0</v>
      </c>
      <c r="AS469" s="20">
        <f t="shared" si="1546"/>
        <v>0</v>
      </c>
      <c r="AT469" s="20">
        <f t="shared" si="1308"/>
        <v>1687.8360000000002</v>
      </c>
      <c r="AU469" s="20">
        <f t="shared" si="1309"/>
        <v>2519.1000000000004</v>
      </c>
      <c r="AV469" s="20">
        <f t="shared" si="1310"/>
        <v>2519.1000000000004</v>
      </c>
      <c r="AW469" s="20">
        <f t="shared" ref="AW469:AY469" si="1547">AW470+AW471</f>
        <v>0</v>
      </c>
      <c r="AX469" s="20">
        <f t="shared" si="1547"/>
        <v>0</v>
      </c>
      <c r="AY469" s="20">
        <f t="shared" si="1547"/>
        <v>0</v>
      </c>
      <c r="AZ469" s="20">
        <f t="shared" si="1496"/>
        <v>1687.8360000000002</v>
      </c>
      <c r="BA469" s="20">
        <f t="shared" si="1497"/>
        <v>2519.1000000000004</v>
      </c>
      <c r="BB469" s="20">
        <f t="shared" si="1498"/>
        <v>2519.1000000000004</v>
      </c>
      <c r="BC469" s="20">
        <f t="shared" ref="BC469" si="1548">BC470+BC471</f>
        <v>0</v>
      </c>
      <c r="BD469" s="20">
        <f t="shared" si="1499"/>
        <v>1687.8360000000002</v>
      </c>
      <c r="BE469" s="20">
        <f t="shared" ref="BE469:BG469" si="1549">BE470+BE471</f>
        <v>0</v>
      </c>
      <c r="BF469" s="20">
        <f t="shared" si="1549"/>
        <v>0</v>
      </c>
      <c r="BG469" s="20">
        <f t="shared" si="1549"/>
        <v>0</v>
      </c>
      <c r="BH469" s="20">
        <f t="shared" si="1470"/>
        <v>1687.8360000000002</v>
      </c>
      <c r="BI469" s="20">
        <f t="shared" si="1471"/>
        <v>2519.1000000000004</v>
      </c>
      <c r="BJ469" s="20">
        <f t="shared" si="1472"/>
        <v>2519.1000000000004</v>
      </c>
      <c r="BK469" s="20">
        <f t="shared" ref="BK469:BL469" si="1550">BK470+BK471</f>
        <v>0</v>
      </c>
      <c r="BL469" s="20">
        <f t="shared" si="1550"/>
        <v>0</v>
      </c>
      <c r="BM469" s="20">
        <f t="shared" si="1473"/>
        <v>1687.8360000000002</v>
      </c>
      <c r="BN469" s="20">
        <f t="shared" si="1474"/>
        <v>2519.1000000000004</v>
      </c>
      <c r="BO469" s="20">
        <f t="shared" ref="BO469:BQ469" si="1551">BO470+BO471</f>
        <v>0</v>
      </c>
      <c r="BP469" s="20">
        <f t="shared" si="1551"/>
        <v>0</v>
      </c>
      <c r="BQ469" s="20">
        <f t="shared" si="1551"/>
        <v>0</v>
      </c>
      <c r="BR469" s="20">
        <f t="shared" si="1432"/>
        <v>1687.8360000000002</v>
      </c>
      <c r="BS469" s="20">
        <f t="shared" si="1433"/>
        <v>2519.1000000000004</v>
      </c>
      <c r="BT469" s="20">
        <f t="shared" si="1434"/>
        <v>2519.1000000000004</v>
      </c>
      <c r="BU469" s="20">
        <f t="shared" ref="BU469" si="1552">BU470+BU471</f>
        <v>0</v>
      </c>
      <c r="BV469" s="20">
        <f t="shared" si="1435"/>
        <v>1687.8360000000002</v>
      </c>
      <c r="BW469" s="20">
        <f t="shared" ref="BW469:BX469" si="1553">BW470+BW471</f>
        <v>0</v>
      </c>
      <c r="BX469" s="20">
        <f t="shared" si="1553"/>
        <v>0</v>
      </c>
      <c r="BY469" s="20">
        <f t="shared" si="1515"/>
        <v>1687.8360000000002</v>
      </c>
      <c r="BZ469" s="20">
        <f t="shared" si="1516"/>
        <v>2519.1000000000004</v>
      </c>
      <c r="CA469" s="20">
        <f t="shared" ref="CA469" si="1554">CA470+CA471</f>
        <v>0</v>
      </c>
      <c r="CB469" s="20">
        <f t="shared" si="1518"/>
        <v>1687.8360000000002</v>
      </c>
      <c r="CC469" s="20">
        <f t="shared" ref="CC469" si="1555">CC470+CC471</f>
        <v>0</v>
      </c>
      <c r="CD469" s="20">
        <f t="shared" si="1520"/>
        <v>1687.8360000000002</v>
      </c>
      <c r="CE469" s="20">
        <f t="shared" si="1541"/>
        <v>0</v>
      </c>
    </row>
    <row r="470" spans="1:84" hidden="1" x14ac:dyDescent="0.25">
      <c r="A470" s="10" t="s">
        <v>198</v>
      </c>
      <c r="B470" s="19">
        <v>610</v>
      </c>
      <c r="C470" s="10" t="s">
        <v>338</v>
      </c>
      <c r="D470" s="10" t="s">
        <v>334</v>
      </c>
      <c r="E470" s="25" t="s">
        <v>587</v>
      </c>
      <c r="F470" s="20">
        <v>2519.1000000000004</v>
      </c>
      <c r="G470" s="20">
        <v>2519.1000000000004</v>
      </c>
      <c r="H470" s="20">
        <v>2519.1000000000004</v>
      </c>
      <c r="I470" s="20">
        <v>-2519.1</v>
      </c>
      <c r="J470" s="20">
        <v>-2519.1</v>
      </c>
      <c r="K470" s="20">
        <v>-2519.1</v>
      </c>
      <c r="L470" s="20">
        <f t="shared" si="1436"/>
        <v>0</v>
      </c>
      <c r="M470" s="20">
        <f t="shared" si="1437"/>
        <v>0</v>
      </c>
      <c r="N470" s="20">
        <f t="shared" si="1438"/>
        <v>0</v>
      </c>
      <c r="O470" s="20"/>
      <c r="P470" s="20"/>
      <c r="Q470" s="20"/>
      <c r="R470" s="20">
        <f t="shared" si="1350"/>
        <v>0</v>
      </c>
      <c r="S470" s="20">
        <f t="shared" si="1351"/>
        <v>0</v>
      </c>
      <c r="T470" s="20">
        <f t="shared" si="1352"/>
        <v>0</v>
      </c>
      <c r="U470" s="20"/>
      <c r="V470" s="20">
        <f t="shared" si="1353"/>
        <v>0</v>
      </c>
      <c r="W470" s="20"/>
      <c r="X470" s="20"/>
      <c r="Y470" s="20"/>
      <c r="Z470" s="20">
        <f t="shared" si="1354"/>
        <v>0</v>
      </c>
      <c r="AA470" s="20">
        <f t="shared" si="1355"/>
        <v>0</v>
      </c>
      <c r="AB470" s="20">
        <f t="shared" si="1356"/>
        <v>0</v>
      </c>
      <c r="AC470" s="20"/>
      <c r="AD470" s="20"/>
      <c r="AE470" s="20"/>
      <c r="AF470" s="20">
        <f t="shared" si="1357"/>
        <v>0</v>
      </c>
      <c r="AG470" s="20">
        <f t="shared" si="1358"/>
        <v>0</v>
      </c>
      <c r="AH470" s="20">
        <f t="shared" si="1359"/>
        <v>0</v>
      </c>
      <c r="AI470" s="20"/>
      <c r="AJ470" s="20">
        <f t="shared" si="1360"/>
        <v>0</v>
      </c>
      <c r="AK470" s="20"/>
      <c r="AL470" s="20"/>
      <c r="AM470" s="20"/>
      <c r="AN470" s="20">
        <f t="shared" si="1305"/>
        <v>0</v>
      </c>
      <c r="AO470" s="20">
        <f t="shared" si="1306"/>
        <v>0</v>
      </c>
      <c r="AP470" s="20">
        <f t="shared" si="1307"/>
        <v>0</v>
      </c>
      <c r="AQ470" s="20"/>
      <c r="AR470" s="20"/>
      <c r="AS470" s="20"/>
      <c r="AT470" s="20">
        <f t="shared" si="1308"/>
        <v>0</v>
      </c>
      <c r="AU470" s="20">
        <f t="shared" si="1309"/>
        <v>0</v>
      </c>
      <c r="AV470" s="20">
        <f t="shared" si="1310"/>
        <v>0</v>
      </c>
      <c r="AW470" s="20"/>
      <c r="AX470" s="20"/>
      <c r="AY470" s="20"/>
      <c r="AZ470" s="20">
        <f t="shared" si="1496"/>
        <v>0</v>
      </c>
      <c r="BA470" s="20">
        <f t="shared" si="1497"/>
        <v>0</v>
      </c>
      <c r="BB470" s="20">
        <f t="shared" si="1498"/>
        <v>0</v>
      </c>
      <c r="BC470" s="20"/>
      <c r="BD470" s="20">
        <f t="shared" si="1499"/>
        <v>0</v>
      </c>
      <c r="BE470" s="20"/>
      <c r="BF470" s="20"/>
      <c r="BG470" s="20"/>
      <c r="BH470" s="20">
        <f t="shared" si="1470"/>
        <v>0</v>
      </c>
      <c r="BI470" s="20">
        <f t="shared" si="1471"/>
        <v>0</v>
      </c>
      <c r="BJ470" s="20">
        <f t="shared" si="1472"/>
        <v>0</v>
      </c>
      <c r="BK470" s="20"/>
      <c r="BL470" s="20"/>
      <c r="BM470" s="20">
        <f t="shared" si="1473"/>
        <v>0</v>
      </c>
      <c r="BN470" s="20">
        <f t="shared" si="1474"/>
        <v>0</v>
      </c>
      <c r="BO470" s="20"/>
      <c r="BP470" s="20"/>
      <c r="BQ470" s="20"/>
      <c r="BR470" s="20">
        <f t="shared" si="1432"/>
        <v>0</v>
      </c>
      <c r="BS470" s="20">
        <f t="shared" si="1433"/>
        <v>0</v>
      </c>
      <c r="BT470" s="20">
        <f t="shared" si="1434"/>
        <v>0</v>
      </c>
      <c r="BU470" s="20"/>
      <c r="BV470" s="20">
        <f t="shared" si="1435"/>
        <v>0</v>
      </c>
      <c r="BW470" s="20"/>
      <c r="BX470" s="20"/>
      <c r="BY470" s="20">
        <f t="shared" si="1515"/>
        <v>0</v>
      </c>
      <c r="BZ470" s="20">
        <f t="shared" si="1516"/>
        <v>0</v>
      </c>
      <c r="CA470" s="20"/>
      <c r="CB470" s="20">
        <f t="shared" si="1518"/>
        <v>0</v>
      </c>
      <c r="CC470" s="20"/>
      <c r="CD470" s="20">
        <f t="shared" si="1520"/>
        <v>0</v>
      </c>
      <c r="CE470" s="20"/>
      <c r="CF470" s="1">
        <v>0</v>
      </c>
    </row>
    <row r="471" spans="1:84" x14ac:dyDescent="0.25">
      <c r="A471" s="10" t="s">
        <v>198</v>
      </c>
      <c r="B471" s="19">
        <v>610</v>
      </c>
      <c r="C471" s="10" t="s">
        <v>338</v>
      </c>
      <c r="D471" s="10" t="s">
        <v>341</v>
      </c>
      <c r="E471" s="25" t="s">
        <v>588</v>
      </c>
      <c r="F471" s="20">
        <v>0</v>
      </c>
      <c r="G471" s="20">
        <v>0</v>
      </c>
      <c r="H471" s="20">
        <v>0</v>
      </c>
      <c r="I471" s="20">
        <v>2519.1</v>
      </c>
      <c r="J471" s="20">
        <v>2519.1</v>
      </c>
      <c r="K471" s="20">
        <v>2519.1</v>
      </c>
      <c r="L471" s="20">
        <f t="shared" ref="L471" si="1556">F471+I471</f>
        <v>2519.1</v>
      </c>
      <c r="M471" s="20">
        <f t="shared" ref="M471" si="1557">G471+J471</f>
        <v>2519.1</v>
      </c>
      <c r="N471" s="20">
        <f t="shared" ref="N471" si="1558">H471+K471</f>
        <v>2519.1</v>
      </c>
      <c r="O471" s="20"/>
      <c r="P471" s="20"/>
      <c r="Q471" s="20"/>
      <c r="R471" s="20">
        <f t="shared" si="1350"/>
        <v>2519.1</v>
      </c>
      <c r="S471" s="20">
        <f t="shared" si="1351"/>
        <v>2519.1</v>
      </c>
      <c r="T471" s="20">
        <f t="shared" si="1352"/>
        <v>2519.1</v>
      </c>
      <c r="U471" s="20">
        <v>-831.26400000000001</v>
      </c>
      <c r="V471" s="20">
        <f t="shared" si="1353"/>
        <v>1687.8359999999998</v>
      </c>
      <c r="W471" s="20"/>
      <c r="X471" s="20"/>
      <c r="Y471" s="20"/>
      <c r="Z471" s="20">
        <f t="shared" si="1354"/>
        <v>1687.8359999999998</v>
      </c>
      <c r="AA471" s="20">
        <f t="shared" si="1355"/>
        <v>2519.1</v>
      </c>
      <c r="AB471" s="20">
        <f t="shared" si="1356"/>
        <v>2519.1</v>
      </c>
      <c r="AC471" s="20"/>
      <c r="AD471" s="20"/>
      <c r="AE471" s="20"/>
      <c r="AF471" s="20">
        <f t="shared" si="1357"/>
        <v>1687.8359999999998</v>
      </c>
      <c r="AG471" s="20">
        <f t="shared" si="1358"/>
        <v>2519.1</v>
      </c>
      <c r="AH471" s="20">
        <f t="shared" si="1359"/>
        <v>2519.1</v>
      </c>
      <c r="AI471" s="20"/>
      <c r="AJ471" s="20">
        <f t="shared" si="1360"/>
        <v>1687.8359999999998</v>
      </c>
      <c r="AK471" s="20"/>
      <c r="AL471" s="20"/>
      <c r="AM471" s="20"/>
      <c r="AN471" s="20">
        <f t="shared" si="1305"/>
        <v>1687.8359999999998</v>
      </c>
      <c r="AO471" s="20">
        <f t="shared" si="1306"/>
        <v>2519.1</v>
      </c>
      <c r="AP471" s="20">
        <f t="shared" si="1307"/>
        <v>2519.1</v>
      </c>
      <c r="AQ471" s="20"/>
      <c r="AR471" s="20"/>
      <c r="AS471" s="20"/>
      <c r="AT471" s="20">
        <f t="shared" si="1308"/>
        <v>1687.8359999999998</v>
      </c>
      <c r="AU471" s="20">
        <f t="shared" si="1309"/>
        <v>2519.1</v>
      </c>
      <c r="AV471" s="20">
        <f t="shared" si="1310"/>
        <v>2519.1</v>
      </c>
      <c r="AW471" s="20"/>
      <c r="AX471" s="20"/>
      <c r="AY471" s="20"/>
      <c r="AZ471" s="20">
        <f t="shared" si="1496"/>
        <v>1687.8359999999998</v>
      </c>
      <c r="BA471" s="20">
        <f t="shared" si="1497"/>
        <v>2519.1</v>
      </c>
      <c r="BB471" s="20">
        <f t="shared" si="1498"/>
        <v>2519.1</v>
      </c>
      <c r="BC471" s="20"/>
      <c r="BD471" s="20">
        <f t="shared" si="1499"/>
        <v>1687.8359999999998</v>
      </c>
      <c r="BE471" s="20"/>
      <c r="BF471" s="20"/>
      <c r="BG471" s="20"/>
      <c r="BH471" s="20">
        <f t="shared" si="1470"/>
        <v>1687.8359999999998</v>
      </c>
      <c r="BI471" s="20">
        <f t="shared" si="1471"/>
        <v>2519.1</v>
      </c>
      <c r="BJ471" s="20">
        <f t="shared" si="1472"/>
        <v>2519.1</v>
      </c>
      <c r="BK471" s="20"/>
      <c r="BL471" s="20"/>
      <c r="BM471" s="20">
        <f t="shared" si="1473"/>
        <v>1687.8359999999998</v>
      </c>
      <c r="BN471" s="20">
        <f t="shared" si="1474"/>
        <v>2519.1</v>
      </c>
      <c r="BO471" s="20"/>
      <c r="BP471" s="20"/>
      <c r="BQ471" s="20"/>
      <c r="BR471" s="20">
        <f t="shared" si="1432"/>
        <v>1687.8359999999998</v>
      </c>
      <c r="BS471" s="20">
        <f t="shared" si="1433"/>
        <v>2519.1</v>
      </c>
      <c r="BT471" s="20">
        <f t="shared" si="1434"/>
        <v>2519.1</v>
      </c>
      <c r="BU471" s="20"/>
      <c r="BV471" s="20">
        <f t="shared" si="1435"/>
        <v>1687.8359999999998</v>
      </c>
      <c r="BW471" s="20"/>
      <c r="BX471" s="20"/>
      <c r="BY471" s="20">
        <f t="shared" si="1515"/>
        <v>1687.8359999999998</v>
      </c>
      <c r="BZ471" s="20">
        <f t="shared" si="1516"/>
        <v>2519.1</v>
      </c>
      <c r="CA471" s="20"/>
      <c r="CB471" s="20">
        <f t="shared" si="1518"/>
        <v>1687.8359999999998</v>
      </c>
      <c r="CC471" s="20"/>
      <c r="CD471" s="20">
        <f t="shared" si="1520"/>
        <v>1687.8359999999998</v>
      </c>
      <c r="CE471" s="20"/>
    </row>
    <row r="472" spans="1:84" x14ac:dyDescent="0.25">
      <c r="A472" s="10" t="s">
        <v>198</v>
      </c>
      <c r="B472" s="19">
        <v>620</v>
      </c>
      <c r="C472" s="10"/>
      <c r="D472" s="10"/>
      <c r="E472" s="25" t="s">
        <v>616</v>
      </c>
      <c r="F472" s="20">
        <f>F473+F475+F474</f>
        <v>6782.4</v>
      </c>
      <c r="G472" s="20">
        <f t="shared" ref="G472:K472" si="1559">G473+G475+G474</f>
        <v>6782.4</v>
      </c>
      <c r="H472" s="20">
        <f t="shared" si="1559"/>
        <v>6782.4</v>
      </c>
      <c r="I472" s="20">
        <f t="shared" si="1559"/>
        <v>0</v>
      </c>
      <c r="J472" s="20">
        <f t="shared" si="1559"/>
        <v>0</v>
      </c>
      <c r="K472" s="20">
        <f t="shared" si="1559"/>
        <v>0</v>
      </c>
      <c r="L472" s="20">
        <f t="shared" si="1436"/>
        <v>6782.4</v>
      </c>
      <c r="M472" s="20">
        <f t="shared" si="1437"/>
        <v>6782.4</v>
      </c>
      <c r="N472" s="20">
        <f t="shared" si="1438"/>
        <v>6782.4</v>
      </c>
      <c r="O472" s="20">
        <f t="shared" ref="O472:Q472" si="1560">O473+O475+O474</f>
        <v>0</v>
      </c>
      <c r="P472" s="20">
        <f t="shared" si="1560"/>
        <v>0</v>
      </c>
      <c r="Q472" s="20">
        <f t="shared" si="1560"/>
        <v>0</v>
      </c>
      <c r="R472" s="20">
        <f t="shared" si="1350"/>
        <v>6782.4</v>
      </c>
      <c r="S472" s="20">
        <f t="shared" si="1351"/>
        <v>6782.4</v>
      </c>
      <c r="T472" s="20">
        <f t="shared" si="1352"/>
        <v>6782.4</v>
      </c>
      <c r="U472" s="20">
        <f t="shared" ref="U472:CE472" si="1561">U473+U475+U474</f>
        <v>-1366.3600000000001</v>
      </c>
      <c r="V472" s="20">
        <f t="shared" si="1353"/>
        <v>5416.0399999999991</v>
      </c>
      <c r="W472" s="20">
        <f t="shared" ref="W472:Y472" si="1562">W473+W475+W474</f>
        <v>0</v>
      </c>
      <c r="X472" s="20">
        <f t="shared" si="1562"/>
        <v>0</v>
      </c>
      <c r="Y472" s="20">
        <f t="shared" si="1562"/>
        <v>0</v>
      </c>
      <c r="Z472" s="20">
        <f t="shared" si="1354"/>
        <v>5416.0399999999991</v>
      </c>
      <c r="AA472" s="20">
        <f t="shared" si="1355"/>
        <v>6782.4</v>
      </c>
      <c r="AB472" s="20">
        <f t="shared" si="1356"/>
        <v>6782.4</v>
      </c>
      <c r="AC472" s="20">
        <f t="shared" ref="AC472:AE472" si="1563">AC473+AC475+AC474</f>
        <v>0</v>
      </c>
      <c r="AD472" s="20">
        <f t="shared" si="1563"/>
        <v>0</v>
      </c>
      <c r="AE472" s="20">
        <f t="shared" si="1563"/>
        <v>0</v>
      </c>
      <c r="AF472" s="20">
        <f t="shared" si="1357"/>
        <v>5416.0399999999991</v>
      </c>
      <c r="AG472" s="20">
        <f t="shared" si="1358"/>
        <v>6782.4</v>
      </c>
      <c r="AH472" s="20">
        <f t="shared" si="1359"/>
        <v>6782.4</v>
      </c>
      <c r="AI472" s="20">
        <f t="shared" ref="AI472" si="1564">AI473+AI475+AI474</f>
        <v>0</v>
      </c>
      <c r="AJ472" s="20">
        <f t="shared" si="1360"/>
        <v>5416.0399999999991</v>
      </c>
      <c r="AK472" s="20">
        <f t="shared" ref="AK472:AM472" si="1565">AK473+AK475+AK474</f>
        <v>0</v>
      </c>
      <c r="AL472" s="20">
        <f t="shared" si="1565"/>
        <v>0</v>
      </c>
      <c r="AM472" s="20">
        <f t="shared" si="1565"/>
        <v>0</v>
      </c>
      <c r="AN472" s="20">
        <f t="shared" si="1305"/>
        <v>5416.0399999999991</v>
      </c>
      <c r="AO472" s="20">
        <f t="shared" si="1306"/>
        <v>6782.4</v>
      </c>
      <c r="AP472" s="20">
        <f t="shared" si="1307"/>
        <v>6782.4</v>
      </c>
      <c r="AQ472" s="20">
        <f t="shared" ref="AQ472:AS472" si="1566">AQ473+AQ475+AQ474</f>
        <v>0</v>
      </c>
      <c r="AR472" s="20">
        <f t="shared" si="1566"/>
        <v>0</v>
      </c>
      <c r="AS472" s="20">
        <f t="shared" si="1566"/>
        <v>0</v>
      </c>
      <c r="AT472" s="20">
        <f t="shared" si="1308"/>
        <v>5416.0399999999991</v>
      </c>
      <c r="AU472" s="20">
        <f t="shared" si="1309"/>
        <v>6782.4</v>
      </c>
      <c r="AV472" s="20">
        <f t="shared" si="1310"/>
        <v>6782.4</v>
      </c>
      <c r="AW472" s="20">
        <f t="shared" ref="AW472:AY472" si="1567">AW473+AW475+AW474</f>
        <v>0</v>
      </c>
      <c r="AX472" s="20">
        <f t="shared" si="1567"/>
        <v>0</v>
      </c>
      <c r="AY472" s="20">
        <f t="shared" si="1567"/>
        <v>0</v>
      </c>
      <c r="AZ472" s="20">
        <f t="shared" si="1496"/>
        <v>5416.0399999999991</v>
      </c>
      <c r="BA472" s="20">
        <f t="shared" si="1497"/>
        <v>6782.4</v>
      </c>
      <c r="BB472" s="20">
        <f t="shared" si="1498"/>
        <v>6782.4</v>
      </c>
      <c r="BC472" s="20">
        <f t="shared" ref="BC472" si="1568">BC473+BC475+BC474</f>
        <v>0</v>
      </c>
      <c r="BD472" s="20">
        <f t="shared" si="1499"/>
        <v>5416.0399999999991</v>
      </c>
      <c r="BE472" s="20">
        <f t="shared" ref="BE472:BG472" si="1569">BE473+BE475+BE474</f>
        <v>0</v>
      </c>
      <c r="BF472" s="20">
        <f t="shared" si="1569"/>
        <v>0</v>
      </c>
      <c r="BG472" s="20">
        <f t="shared" si="1569"/>
        <v>0</v>
      </c>
      <c r="BH472" s="20">
        <f t="shared" si="1470"/>
        <v>5416.0399999999991</v>
      </c>
      <c r="BI472" s="20">
        <f t="shared" si="1471"/>
        <v>6782.4</v>
      </c>
      <c r="BJ472" s="20">
        <f t="shared" si="1472"/>
        <v>6782.4</v>
      </c>
      <c r="BK472" s="20">
        <f t="shared" ref="BK472:BL472" si="1570">BK473+BK475+BK474</f>
        <v>0</v>
      </c>
      <c r="BL472" s="20">
        <f t="shared" si="1570"/>
        <v>0</v>
      </c>
      <c r="BM472" s="20">
        <f t="shared" si="1473"/>
        <v>5416.0399999999991</v>
      </c>
      <c r="BN472" s="20">
        <f t="shared" si="1474"/>
        <v>6782.4</v>
      </c>
      <c r="BO472" s="20">
        <f t="shared" ref="BO472:BQ472" si="1571">BO473+BO475+BO474</f>
        <v>295.47800000000001</v>
      </c>
      <c r="BP472" s="20">
        <f t="shared" si="1571"/>
        <v>0</v>
      </c>
      <c r="BQ472" s="20">
        <f t="shared" si="1571"/>
        <v>0</v>
      </c>
      <c r="BR472" s="20">
        <f t="shared" si="1432"/>
        <v>5711.5179999999991</v>
      </c>
      <c r="BS472" s="20">
        <f t="shared" si="1433"/>
        <v>6782.4</v>
      </c>
      <c r="BT472" s="20">
        <f t="shared" si="1434"/>
        <v>6782.4</v>
      </c>
      <c r="BU472" s="20">
        <f t="shared" ref="BU472" si="1572">BU473+BU475+BU474</f>
        <v>0</v>
      </c>
      <c r="BV472" s="20">
        <f t="shared" si="1435"/>
        <v>5711.5179999999991</v>
      </c>
      <c r="BW472" s="20">
        <f t="shared" ref="BW472:BX472" si="1573">BW473+BW475+BW474</f>
        <v>0</v>
      </c>
      <c r="BX472" s="20">
        <f t="shared" si="1573"/>
        <v>0</v>
      </c>
      <c r="BY472" s="20">
        <f t="shared" si="1515"/>
        <v>5711.5179999999991</v>
      </c>
      <c r="BZ472" s="20">
        <f t="shared" si="1516"/>
        <v>6782.4</v>
      </c>
      <c r="CA472" s="20">
        <f t="shared" ref="CA472" si="1574">CA473+CA475+CA474</f>
        <v>0</v>
      </c>
      <c r="CB472" s="20">
        <f t="shared" si="1518"/>
        <v>5711.5179999999991</v>
      </c>
      <c r="CC472" s="20">
        <f t="shared" ref="CC472" si="1575">CC473+CC475+CC474</f>
        <v>0</v>
      </c>
      <c r="CD472" s="20">
        <f t="shared" si="1520"/>
        <v>5711.5179999999991</v>
      </c>
      <c r="CE472" s="20">
        <f t="shared" si="1561"/>
        <v>0</v>
      </c>
    </row>
    <row r="473" spans="1:84" hidden="1" x14ac:dyDescent="0.25">
      <c r="A473" s="10" t="s">
        <v>198</v>
      </c>
      <c r="B473" s="19">
        <v>620</v>
      </c>
      <c r="C473" s="10" t="s">
        <v>338</v>
      </c>
      <c r="D473" s="10" t="s">
        <v>334</v>
      </c>
      <c r="E473" s="25" t="s">
        <v>587</v>
      </c>
      <c r="F473" s="20">
        <v>6048.2</v>
      </c>
      <c r="G473" s="20">
        <v>6048.2</v>
      </c>
      <c r="H473" s="20">
        <v>6048.2</v>
      </c>
      <c r="I473" s="20">
        <v>-6048.2</v>
      </c>
      <c r="J473" s="20">
        <v>-6048.2</v>
      </c>
      <c r="K473" s="20">
        <v>-6048.2</v>
      </c>
      <c r="L473" s="20">
        <f t="shared" si="1436"/>
        <v>0</v>
      </c>
      <c r="M473" s="20">
        <f t="shared" si="1437"/>
        <v>0</v>
      </c>
      <c r="N473" s="20">
        <f t="shared" si="1438"/>
        <v>0</v>
      </c>
      <c r="O473" s="20"/>
      <c r="P473" s="20"/>
      <c r="Q473" s="20"/>
      <c r="R473" s="20">
        <f t="shared" si="1350"/>
        <v>0</v>
      </c>
      <c r="S473" s="20">
        <f t="shared" si="1351"/>
        <v>0</v>
      </c>
      <c r="T473" s="20">
        <f t="shared" si="1352"/>
        <v>0</v>
      </c>
      <c r="U473" s="20"/>
      <c r="V473" s="20">
        <f t="shared" si="1353"/>
        <v>0</v>
      </c>
      <c r="W473" s="20"/>
      <c r="X473" s="20"/>
      <c r="Y473" s="20"/>
      <c r="Z473" s="20">
        <f t="shared" si="1354"/>
        <v>0</v>
      </c>
      <c r="AA473" s="20">
        <f t="shared" si="1355"/>
        <v>0</v>
      </c>
      <c r="AB473" s="20">
        <f t="shared" si="1356"/>
        <v>0</v>
      </c>
      <c r="AC473" s="20"/>
      <c r="AD473" s="20"/>
      <c r="AE473" s="20"/>
      <c r="AF473" s="20">
        <f t="shared" si="1357"/>
        <v>0</v>
      </c>
      <c r="AG473" s="20">
        <f t="shared" si="1358"/>
        <v>0</v>
      </c>
      <c r="AH473" s="20">
        <f t="shared" si="1359"/>
        <v>0</v>
      </c>
      <c r="AI473" s="20"/>
      <c r="AJ473" s="20">
        <f t="shared" si="1360"/>
        <v>0</v>
      </c>
      <c r="AK473" s="20"/>
      <c r="AL473" s="20"/>
      <c r="AM473" s="20"/>
      <c r="AN473" s="20">
        <f t="shared" si="1305"/>
        <v>0</v>
      </c>
      <c r="AO473" s="20">
        <f t="shared" si="1306"/>
        <v>0</v>
      </c>
      <c r="AP473" s="20">
        <f t="shared" si="1307"/>
        <v>0</v>
      </c>
      <c r="AQ473" s="20"/>
      <c r="AR473" s="20"/>
      <c r="AS473" s="20"/>
      <c r="AT473" s="20">
        <f t="shared" si="1308"/>
        <v>0</v>
      </c>
      <c r="AU473" s="20">
        <f t="shared" si="1309"/>
        <v>0</v>
      </c>
      <c r="AV473" s="20">
        <f t="shared" si="1310"/>
        <v>0</v>
      </c>
      <c r="AW473" s="20"/>
      <c r="AX473" s="20"/>
      <c r="AY473" s="20"/>
      <c r="AZ473" s="20">
        <f t="shared" si="1496"/>
        <v>0</v>
      </c>
      <c r="BA473" s="20">
        <f t="shared" si="1497"/>
        <v>0</v>
      </c>
      <c r="BB473" s="20">
        <f t="shared" si="1498"/>
        <v>0</v>
      </c>
      <c r="BC473" s="20"/>
      <c r="BD473" s="20">
        <f t="shared" si="1499"/>
        <v>0</v>
      </c>
      <c r="BE473" s="20"/>
      <c r="BF473" s="20"/>
      <c r="BG473" s="20"/>
      <c r="BH473" s="20">
        <f t="shared" si="1470"/>
        <v>0</v>
      </c>
      <c r="BI473" s="20">
        <f t="shared" si="1471"/>
        <v>0</v>
      </c>
      <c r="BJ473" s="20">
        <f t="shared" si="1472"/>
        <v>0</v>
      </c>
      <c r="BK473" s="20"/>
      <c r="BL473" s="20"/>
      <c r="BM473" s="20">
        <f t="shared" si="1473"/>
        <v>0</v>
      </c>
      <c r="BN473" s="20">
        <f t="shared" si="1474"/>
        <v>0</v>
      </c>
      <c r="BO473" s="20"/>
      <c r="BP473" s="20"/>
      <c r="BQ473" s="20"/>
      <c r="BR473" s="20">
        <f t="shared" si="1432"/>
        <v>0</v>
      </c>
      <c r="BS473" s="20">
        <f t="shared" si="1433"/>
        <v>0</v>
      </c>
      <c r="BT473" s="20">
        <f t="shared" si="1434"/>
        <v>0</v>
      </c>
      <c r="BU473" s="20"/>
      <c r="BV473" s="20">
        <f t="shared" si="1435"/>
        <v>0</v>
      </c>
      <c r="BW473" s="20"/>
      <c r="BX473" s="20"/>
      <c r="BY473" s="20">
        <f t="shared" si="1515"/>
        <v>0</v>
      </c>
      <c r="BZ473" s="20">
        <f t="shared" si="1516"/>
        <v>0</v>
      </c>
      <c r="CA473" s="20"/>
      <c r="CB473" s="20">
        <f t="shared" si="1518"/>
        <v>0</v>
      </c>
      <c r="CC473" s="20"/>
      <c r="CD473" s="20">
        <f t="shared" si="1520"/>
        <v>0</v>
      </c>
      <c r="CE473" s="20"/>
      <c r="CF473" s="1">
        <v>0</v>
      </c>
    </row>
    <row r="474" spans="1:84" x14ac:dyDescent="0.25">
      <c r="A474" s="10" t="s">
        <v>198</v>
      </c>
      <c r="B474" s="19">
        <v>620</v>
      </c>
      <c r="C474" s="10" t="s">
        <v>338</v>
      </c>
      <c r="D474" s="10" t="s">
        <v>341</v>
      </c>
      <c r="E474" s="25" t="s">
        <v>588</v>
      </c>
      <c r="F474" s="20">
        <v>0</v>
      </c>
      <c r="G474" s="20">
        <v>0</v>
      </c>
      <c r="H474" s="20">
        <v>0</v>
      </c>
      <c r="I474" s="20">
        <v>6048.2</v>
      </c>
      <c r="J474" s="20">
        <v>6048.2</v>
      </c>
      <c r="K474" s="20">
        <v>6048.2</v>
      </c>
      <c r="L474" s="20">
        <f t="shared" ref="L474" si="1576">F474+I474</f>
        <v>6048.2</v>
      </c>
      <c r="M474" s="20">
        <f t="shared" ref="M474" si="1577">G474+J474</f>
        <v>6048.2</v>
      </c>
      <c r="N474" s="20">
        <f t="shared" ref="N474" si="1578">H474+K474</f>
        <v>6048.2</v>
      </c>
      <c r="O474" s="20"/>
      <c r="P474" s="20"/>
      <c r="Q474" s="20"/>
      <c r="R474" s="20">
        <f t="shared" si="1350"/>
        <v>6048.2</v>
      </c>
      <c r="S474" s="20">
        <f t="shared" si="1351"/>
        <v>6048.2</v>
      </c>
      <c r="T474" s="20">
        <f t="shared" si="1352"/>
        <v>6048.2</v>
      </c>
      <c r="U474" s="20">
        <v>-1070.9000000000001</v>
      </c>
      <c r="V474" s="20">
        <f t="shared" si="1353"/>
        <v>4977.2999999999993</v>
      </c>
      <c r="W474" s="20"/>
      <c r="X474" s="20"/>
      <c r="Y474" s="20"/>
      <c r="Z474" s="20">
        <f t="shared" si="1354"/>
        <v>4977.2999999999993</v>
      </c>
      <c r="AA474" s="20">
        <f t="shared" si="1355"/>
        <v>6048.2</v>
      </c>
      <c r="AB474" s="20">
        <f t="shared" si="1356"/>
        <v>6048.2</v>
      </c>
      <c r="AC474" s="20"/>
      <c r="AD474" s="20"/>
      <c r="AE474" s="20"/>
      <c r="AF474" s="20">
        <f t="shared" si="1357"/>
        <v>4977.2999999999993</v>
      </c>
      <c r="AG474" s="20">
        <f t="shared" si="1358"/>
        <v>6048.2</v>
      </c>
      <c r="AH474" s="20">
        <f t="shared" si="1359"/>
        <v>6048.2</v>
      </c>
      <c r="AI474" s="20"/>
      <c r="AJ474" s="20">
        <f t="shared" si="1360"/>
        <v>4977.2999999999993</v>
      </c>
      <c r="AK474" s="20"/>
      <c r="AL474" s="20"/>
      <c r="AM474" s="20"/>
      <c r="AN474" s="20">
        <f t="shared" ref="AN474:AN542" si="1579">AJ474+AK474</f>
        <v>4977.2999999999993</v>
      </c>
      <c r="AO474" s="20">
        <f t="shared" ref="AO474:AO542" si="1580">AG474+AL474</f>
        <v>6048.2</v>
      </c>
      <c r="AP474" s="20">
        <f t="shared" ref="AP474:AP542" si="1581">AH474+AM474</f>
        <v>6048.2</v>
      </c>
      <c r="AQ474" s="20"/>
      <c r="AR474" s="20"/>
      <c r="AS474" s="20"/>
      <c r="AT474" s="20">
        <f t="shared" ref="AT474:AT542" si="1582">AN474+AQ474</f>
        <v>4977.2999999999993</v>
      </c>
      <c r="AU474" s="20">
        <f t="shared" ref="AU474:AU542" si="1583">AO474+AR474</f>
        <v>6048.2</v>
      </c>
      <c r="AV474" s="20">
        <f t="shared" ref="AV474:AV542" si="1584">AP474+AS474</f>
        <v>6048.2</v>
      </c>
      <c r="AW474" s="20"/>
      <c r="AX474" s="20"/>
      <c r="AY474" s="20"/>
      <c r="AZ474" s="20">
        <f t="shared" si="1496"/>
        <v>4977.2999999999993</v>
      </c>
      <c r="BA474" s="20">
        <f t="shared" si="1497"/>
        <v>6048.2</v>
      </c>
      <c r="BB474" s="20">
        <f t="shared" si="1498"/>
        <v>6048.2</v>
      </c>
      <c r="BC474" s="20"/>
      <c r="BD474" s="20">
        <f t="shared" si="1499"/>
        <v>4977.2999999999993</v>
      </c>
      <c r="BE474" s="20"/>
      <c r="BF474" s="20"/>
      <c r="BG474" s="20"/>
      <c r="BH474" s="20">
        <f t="shared" si="1470"/>
        <v>4977.2999999999993</v>
      </c>
      <c r="BI474" s="20">
        <f t="shared" si="1471"/>
        <v>6048.2</v>
      </c>
      <c r="BJ474" s="20">
        <f t="shared" si="1472"/>
        <v>6048.2</v>
      </c>
      <c r="BK474" s="20"/>
      <c r="BL474" s="20"/>
      <c r="BM474" s="20">
        <f t="shared" si="1473"/>
        <v>4977.2999999999993</v>
      </c>
      <c r="BN474" s="20">
        <f t="shared" si="1474"/>
        <v>6048.2</v>
      </c>
      <c r="BO474" s="20">
        <v>295.47800000000001</v>
      </c>
      <c r="BP474" s="20"/>
      <c r="BQ474" s="20"/>
      <c r="BR474" s="20">
        <f t="shared" si="1432"/>
        <v>5272.7779999999993</v>
      </c>
      <c r="BS474" s="20">
        <f t="shared" si="1433"/>
        <v>6048.2</v>
      </c>
      <c r="BT474" s="20">
        <f t="shared" si="1434"/>
        <v>6048.2</v>
      </c>
      <c r="BU474" s="20"/>
      <c r="BV474" s="20">
        <f t="shared" si="1435"/>
        <v>5272.7779999999993</v>
      </c>
      <c r="BW474" s="20"/>
      <c r="BX474" s="20"/>
      <c r="BY474" s="20">
        <f t="shared" si="1515"/>
        <v>5272.7779999999993</v>
      </c>
      <c r="BZ474" s="20">
        <f t="shared" si="1516"/>
        <v>6048.2</v>
      </c>
      <c r="CA474" s="20"/>
      <c r="CB474" s="20">
        <f t="shared" si="1518"/>
        <v>5272.7779999999993</v>
      </c>
      <c r="CC474" s="20"/>
      <c r="CD474" s="20">
        <f t="shared" si="1520"/>
        <v>5272.7779999999993</v>
      </c>
      <c r="CE474" s="20"/>
    </row>
    <row r="475" spans="1:84" x14ac:dyDescent="0.25">
      <c r="A475" s="10" t="s">
        <v>198</v>
      </c>
      <c r="B475" s="19">
        <v>620</v>
      </c>
      <c r="C475" s="10" t="s">
        <v>339</v>
      </c>
      <c r="D475" s="10" t="s">
        <v>332</v>
      </c>
      <c r="E475" s="25" t="s">
        <v>596</v>
      </c>
      <c r="F475" s="20">
        <v>734.2</v>
      </c>
      <c r="G475" s="20">
        <v>734.2</v>
      </c>
      <c r="H475" s="20">
        <v>734.2</v>
      </c>
      <c r="I475" s="20"/>
      <c r="J475" s="20"/>
      <c r="K475" s="20"/>
      <c r="L475" s="20">
        <f t="shared" si="1436"/>
        <v>734.2</v>
      </c>
      <c r="M475" s="20">
        <f t="shared" si="1437"/>
        <v>734.2</v>
      </c>
      <c r="N475" s="20">
        <f t="shared" si="1438"/>
        <v>734.2</v>
      </c>
      <c r="O475" s="20"/>
      <c r="P475" s="20"/>
      <c r="Q475" s="20"/>
      <c r="R475" s="20">
        <f t="shared" si="1350"/>
        <v>734.2</v>
      </c>
      <c r="S475" s="20">
        <f t="shared" si="1351"/>
        <v>734.2</v>
      </c>
      <c r="T475" s="20">
        <f t="shared" si="1352"/>
        <v>734.2</v>
      </c>
      <c r="U475" s="20">
        <v>-295.45999999999998</v>
      </c>
      <c r="V475" s="20">
        <f t="shared" si="1353"/>
        <v>438.74000000000007</v>
      </c>
      <c r="W475" s="20"/>
      <c r="X475" s="20"/>
      <c r="Y475" s="20"/>
      <c r="Z475" s="20">
        <f t="shared" si="1354"/>
        <v>438.74000000000007</v>
      </c>
      <c r="AA475" s="20">
        <f t="shared" si="1355"/>
        <v>734.2</v>
      </c>
      <c r="AB475" s="20">
        <f t="shared" si="1356"/>
        <v>734.2</v>
      </c>
      <c r="AC475" s="20"/>
      <c r="AD475" s="20"/>
      <c r="AE475" s="20"/>
      <c r="AF475" s="20">
        <f t="shared" si="1357"/>
        <v>438.74000000000007</v>
      </c>
      <c r="AG475" s="20">
        <f t="shared" si="1358"/>
        <v>734.2</v>
      </c>
      <c r="AH475" s="20">
        <f t="shared" si="1359"/>
        <v>734.2</v>
      </c>
      <c r="AI475" s="20"/>
      <c r="AJ475" s="20">
        <f t="shared" si="1360"/>
        <v>438.74000000000007</v>
      </c>
      <c r="AK475" s="20"/>
      <c r="AL475" s="20"/>
      <c r="AM475" s="20"/>
      <c r="AN475" s="20">
        <f t="shared" si="1579"/>
        <v>438.74000000000007</v>
      </c>
      <c r="AO475" s="20">
        <f t="shared" si="1580"/>
        <v>734.2</v>
      </c>
      <c r="AP475" s="20">
        <f t="shared" si="1581"/>
        <v>734.2</v>
      </c>
      <c r="AQ475" s="20"/>
      <c r="AR475" s="20"/>
      <c r="AS475" s="20"/>
      <c r="AT475" s="20">
        <f t="shared" si="1582"/>
        <v>438.74000000000007</v>
      </c>
      <c r="AU475" s="20">
        <f t="shared" si="1583"/>
        <v>734.2</v>
      </c>
      <c r="AV475" s="20">
        <f t="shared" si="1584"/>
        <v>734.2</v>
      </c>
      <c r="AW475" s="20"/>
      <c r="AX475" s="20"/>
      <c r="AY475" s="20"/>
      <c r="AZ475" s="20">
        <f t="shared" si="1496"/>
        <v>438.74000000000007</v>
      </c>
      <c r="BA475" s="20">
        <f t="shared" si="1497"/>
        <v>734.2</v>
      </c>
      <c r="BB475" s="20">
        <f t="shared" si="1498"/>
        <v>734.2</v>
      </c>
      <c r="BC475" s="20"/>
      <c r="BD475" s="20">
        <f t="shared" si="1499"/>
        <v>438.74000000000007</v>
      </c>
      <c r="BE475" s="20"/>
      <c r="BF475" s="20"/>
      <c r="BG475" s="20"/>
      <c r="BH475" s="20">
        <f t="shared" si="1470"/>
        <v>438.74000000000007</v>
      </c>
      <c r="BI475" s="20">
        <f t="shared" si="1471"/>
        <v>734.2</v>
      </c>
      <c r="BJ475" s="20">
        <f t="shared" si="1472"/>
        <v>734.2</v>
      </c>
      <c r="BK475" s="20"/>
      <c r="BL475" s="20"/>
      <c r="BM475" s="20">
        <f t="shared" si="1473"/>
        <v>438.74000000000007</v>
      </c>
      <c r="BN475" s="20">
        <f t="shared" si="1474"/>
        <v>734.2</v>
      </c>
      <c r="BO475" s="20"/>
      <c r="BP475" s="20"/>
      <c r="BQ475" s="20"/>
      <c r="BR475" s="20">
        <f t="shared" si="1432"/>
        <v>438.74000000000007</v>
      </c>
      <c r="BS475" s="20">
        <f t="shared" si="1433"/>
        <v>734.2</v>
      </c>
      <c r="BT475" s="20">
        <f t="shared" si="1434"/>
        <v>734.2</v>
      </c>
      <c r="BU475" s="20"/>
      <c r="BV475" s="20">
        <f t="shared" si="1435"/>
        <v>438.74000000000007</v>
      </c>
      <c r="BW475" s="20"/>
      <c r="BX475" s="20"/>
      <c r="BY475" s="20">
        <f t="shared" si="1515"/>
        <v>438.74000000000007</v>
      </c>
      <c r="BZ475" s="20">
        <f t="shared" si="1516"/>
        <v>734.2</v>
      </c>
      <c r="CA475" s="20"/>
      <c r="CB475" s="20">
        <f t="shared" si="1518"/>
        <v>438.74000000000007</v>
      </c>
      <c r="CC475" s="20"/>
      <c r="CD475" s="20">
        <f t="shared" si="1520"/>
        <v>438.74000000000007</v>
      </c>
      <c r="CE475" s="20"/>
    </row>
    <row r="476" spans="1:84" s="4" customFormat="1" ht="31.5" x14ac:dyDescent="0.25">
      <c r="A476" s="8" t="s">
        <v>385</v>
      </c>
      <c r="B476" s="7"/>
      <c r="C476" s="8"/>
      <c r="D476" s="8"/>
      <c r="E476" s="26" t="s">
        <v>707</v>
      </c>
      <c r="F476" s="9">
        <f>F477+F482+F500</f>
        <v>93138.1</v>
      </c>
      <c r="G476" s="9">
        <f>G477+G482+G500</f>
        <v>89966.9</v>
      </c>
      <c r="H476" s="9">
        <f>H477+H482+H500</f>
        <v>89966.9</v>
      </c>
      <c r="I476" s="9">
        <f t="shared" ref="I476:K476" si="1585">I477+I482+I500</f>
        <v>3988.53</v>
      </c>
      <c r="J476" s="9">
        <f t="shared" si="1585"/>
        <v>0</v>
      </c>
      <c r="K476" s="9">
        <f t="shared" si="1585"/>
        <v>0</v>
      </c>
      <c r="L476" s="9">
        <f t="shared" si="1436"/>
        <v>97126.63</v>
      </c>
      <c r="M476" s="9">
        <f t="shared" si="1437"/>
        <v>89966.9</v>
      </c>
      <c r="N476" s="9">
        <f t="shared" si="1438"/>
        <v>89966.9</v>
      </c>
      <c r="O476" s="9">
        <f t="shared" ref="O476:Q476" si="1586">O477+O482+O500</f>
        <v>0</v>
      </c>
      <c r="P476" s="9">
        <f t="shared" si="1586"/>
        <v>0</v>
      </c>
      <c r="Q476" s="9">
        <f t="shared" si="1586"/>
        <v>0</v>
      </c>
      <c r="R476" s="9">
        <f t="shared" si="1350"/>
        <v>97126.63</v>
      </c>
      <c r="S476" s="9">
        <f t="shared" si="1351"/>
        <v>89966.9</v>
      </c>
      <c r="T476" s="9">
        <f t="shared" si="1352"/>
        <v>89966.9</v>
      </c>
      <c r="U476" s="9">
        <f>U477+U482+U500</f>
        <v>0</v>
      </c>
      <c r="V476" s="9">
        <f t="shared" si="1353"/>
        <v>97126.63</v>
      </c>
      <c r="W476" s="9">
        <f t="shared" ref="W476:Y476" si="1587">W477+W482+W500</f>
        <v>0</v>
      </c>
      <c r="X476" s="9">
        <f t="shared" si="1587"/>
        <v>0</v>
      </c>
      <c r="Y476" s="9">
        <f t="shared" si="1587"/>
        <v>0</v>
      </c>
      <c r="Z476" s="20">
        <f t="shared" si="1354"/>
        <v>97126.63</v>
      </c>
      <c r="AA476" s="20">
        <f t="shared" si="1355"/>
        <v>89966.9</v>
      </c>
      <c r="AB476" s="20">
        <f t="shared" si="1356"/>
        <v>89966.9</v>
      </c>
      <c r="AC476" s="9">
        <f t="shared" ref="AC476:AE476" si="1588">AC477+AC482+AC500</f>
        <v>0</v>
      </c>
      <c r="AD476" s="9">
        <f t="shared" si="1588"/>
        <v>0</v>
      </c>
      <c r="AE476" s="9">
        <f t="shared" si="1588"/>
        <v>0</v>
      </c>
      <c r="AF476" s="20">
        <f t="shared" si="1357"/>
        <v>97126.63</v>
      </c>
      <c r="AG476" s="20">
        <f t="shared" si="1358"/>
        <v>89966.9</v>
      </c>
      <c r="AH476" s="20">
        <f t="shared" si="1359"/>
        <v>89966.9</v>
      </c>
      <c r="AI476" s="9">
        <f>AI477+AI482+AI500</f>
        <v>0</v>
      </c>
      <c r="AJ476" s="20">
        <f t="shared" si="1360"/>
        <v>97126.63</v>
      </c>
      <c r="AK476" s="9">
        <f t="shared" ref="AK476:AM476" si="1589">AK477+AK482+AK500</f>
        <v>-81.672000000000025</v>
      </c>
      <c r="AL476" s="9">
        <f t="shared" si="1589"/>
        <v>0</v>
      </c>
      <c r="AM476" s="9">
        <f t="shared" si="1589"/>
        <v>0</v>
      </c>
      <c r="AN476" s="20">
        <f t="shared" si="1579"/>
        <v>97044.957999999999</v>
      </c>
      <c r="AO476" s="20">
        <f t="shared" si="1580"/>
        <v>89966.9</v>
      </c>
      <c r="AP476" s="20">
        <f t="shared" si="1581"/>
        <v>89966.9</v>
      </c>
      <c r="AQ476" s="9">
        <f t="shared" ref="AQ476:AS476" si="1590">AQ477+AQ482+AQ500</f>
        <v>0</v>
      </c>
      <c r="AR476" s="9">
        <f t="shared" si="1590"/>
        <v>0</v>
      </c>
      <c r="AS476" s="9">
        <f t="shared" si="1590"/>
        <v>0</v>
      </c>
      <c r="AT476" s="20">
        <f t="shared" si="1582"/>
        <v>97044.957999999999</v>
      </c>
      <c r="AU476" s="20">
        <f t="shared" si="1583"/>
        <v>89966.9</v>
      </c>
      <c r="AV476" s="20">
        <f t="shared" si="1584"/>
        <v>89966.9</v>
      </c>
      <c r="AW476" s="9">
        <f t="shared" ref="AW476:AY476" si="1591">AW477+AW482+AW500</f>
        <v>247.84699999999998</v>
      </c>
      <c r="AX476" s="9">
        <f t="shared" si="1591"/>
        <v>0</v>
      </c>
      <c r="AY476" s="9">
        <f t="shared" si="1591"/>
        <v>0</v>
      </c>
      <c r="AZ476" s="20">
        <f t="shared" si="1496"/>
        <v>97292.804999999993</v>
      </c>
      <c r="BA476" s="20">
        <f t="shared" si="1497"/>
        <v>89966.9</v>
      </c>
      <c r="BB476" s="20">
        <f t="shared" si="1498"/>
        <v>89966.9</v>
      </c>
      <c r="BC476" s="9">
        <f>BC477+BC482+BC500</f>
        <v>0</v>
      </c>
      <c r="BD476" s="20">
        <f t="shared" si="1499"/>
        <v>97292.804999999993</v>
      </c>
      <c r="BE476" s="9">
        <f t="shared" ref="BE476:BG476" si="1592">BE477+BE482+BE500</f>
        <v>5558.9340000000002</v>
      </c>
      <c r="BF476" s="9">
        <f t="shared" si="1592"/>
        <v>0</v>
      </c>
      <c r="BG476" s="9">
        <f t="shared" si="1592"/>
        <v>0</v>
      </c>
      <c r="BH476" s="20">
        <f t="shared" si="1470"/>
        <v>102851.73899999999</v>
      </c>
      <c r="BI476" s="20">
        <f t="shared" si="1471"/>
        <v>89966.9</v>
      </c>
      <c r="BJ476" s="20">
        <f t="shared" si="1472"/>
        <v>89966.9</v>
      </c>
      <c r="BK476" s="9">
        <f t="shared" ref="BK476:BL476" si="1593">BK477+BK482+BK500</f>
        <v>0</v>
      </c>
      <c r="BL476" s="9">
        <f t="shared" si="1593"/>
        <v>0</v>
      </c>
      <c r="BM476" s="20">
        <f t="shared" si="1473"/>
        <v>102851.73899999999</v>
      </c>
      <c r="BN476" s="20">
        <f t="shared" si="1474"/>
        <v>89966.9</v>
      </c>
      <c r="BO476" s="9">
        <f t="shared" ref="BO476:BQ476" si="1594">BO477+BO482+BO500</f>
        <v>-644.48</v>
      </c>
      <c r="BP476" s="9">
        <f t="shared" si="1594"/>
        <v>0</v>
      </c>
      <c r="BQ476" s="9">
        <f t="shared" si="1594"/>
        <v>0</v>
      </c>
      <c r="BR476" s="20">
        <f t="shared" si="1432"/>
        <v>102207.25899999999</v>
      </c>
      <c r="BS476" s="20">
        <f t="shared" si="1433"/>
        <v>89966.9</v>
      </c>
      <c r="BT476" s="20">
        <f t="shared" si="1434"/>
        <v>89966.9</v>
      </c>
      <c r="BU476" s="9">
        <f t="shared" ref="BU476" si="1595">BU477+BU482+BU500</f>
        <v>0</v>
      </c>
      <c r="BV476" s="20">
        <f t="shared" si="1435"/>
        <v>102207.25899999999</v>
      </c>
      <c r="BW476" s="9">
        <f t="shared" ref="BW476:BX476" si="1596">BW477+BW482+BW500</f>
        <v>-1993.5130000000001</v>
      </c>
      <c r="BX476" s="9">
        <f t="shared" si="1596"/>
        <v>0</v>
      </c>
      <c r="BY476" s="20">
        <f t="shared" si="1515"/>
        <v>100213.74599999998</v>
      </c>
      <c r="BZ476" s="20">
        <f t="shared" si="1516"/>
        <v>89966.9</v>
      </c>
      <c r="CA476" s="9">
        <f>CA477+CA482+CA500</f>
        <v>0</v>
      </c>
      <c r="CB476" s="20">
        <f t="shared" si="1518"/>
        <v>100213.74599999998</v>
      </c>
      <c r="CC476" s="9">
        <f>CC477+CC482+CC500</f>
        <v>-257.45600000000002</v>
      </c>
      <c r="CD476" s="9">
        <f t="shared" si="1520"/>
        <v>99956.289999999979</v>
      </c>
      <c r="CE476" s="9">
        <f>CE477+CE482+CE500</f>
        <v>0</v>
      </c>
      <c r="CF476" s="40"/>
    </row>
    <row r="477" spans="1:84" s="17" customFormat="1" ht="78.75" x14ac:dyDescent="0.25">
      <c r="A477" s="21" t="s">
        <v>384</v>
      </c>
      <c r="B477" s="22"/>
      <c r="C477" s="21"/>
      <c r="D477" s="21"/>
      <c r="E477" s="27" t="s">
        <v>708</v>
      </c>
      <c r="F477" s="23">
        <f>F478</f>
        <v>48</v>
      </c>
      <c r="G477" s="23">
        <f t="shared" ref="G477:CE477" si="1597">G478</f>
        <v>198</v>
      </c>
      <c r="H477" s="23">
        <f t="shared" si="1597"/>
        <v>198</v>
      </c>
      <c r="I477" s="23">
        <f t="shared" si="1597"/>
        <v>0</v>
      </c>
      <c r="J477" s="23">
        <f t="shared" si="1597"/>
        <v>0</v>
      </c>
      <c r="K477" s="23">
        <f t="shared" si="1597"/>
        <v>0</v>
      </c>
      <c r="L477" s="23">
        <f t="shared" si="1436"/>
        <v>48</v>
      </c>
      <c r="M477" s="23">
        <f t="shared" si="1437"/>
        <v>198</v>
      </c>
      <c r="N477" s="23">
        <f t="shared" si="1438"/>
        <v>198</v>
      </c>
      <c r="O477" s="23">
        <f t="shared" si="1597"/>
        <v>0</v>
      </c>
      <c r="P477" s="23">
        <f t="shared" si="1597"/>
        <v>0</v>
      </c>
      <c r="Q477" s="23">
        <f t="shared" si="1597"/>
        <v>0</v>
      </c>
      <c r="R477" s="23">
        <f t="shared" si="1350"/>
        <v>48</v>
      </c>
      <c r="S477" s="23">
        <f t="shared" si="1351"/>
        <v>198</v>
      </c>
      <c r="T477" s="23">
        <f t="shared" si="1352"/>
        <v>198</v>
      </c>
      <c r="U477" s="23">
        <f t="shared" si="1597"/>
        <v>0</v>
      </c>
      <c r="V477" s="23">
        <f t="shared" si="1353"/>
        <v>48</v>
      </c>
      <c r="W477" s="23">
        <f t="shared" si="1597"/>
        <v>0</v>
      </c>
      <c r="X477" s="23">
        <f t="shared" si="1597"/>
        <v>0</v>
      </c>
      <c r="Y477" s="23">
        <f t="shared" si="1597"/>
        <v>0</v>
      </c>
      <c r="Z477" s="20">
        <f t="shared" si="1354"/>
        <v>48</v>
      </c>
      <c r="AA477" s="20">
        <f t="shared" si="1355"/>
        <v>198</v>
      </c>
      <c r="AB477" s="20">
        <f t="shared" si="1356"/>
        <v>198</v>
      </c>
      <c r="AC477" s="23">
        <f t="shared" si="1597"/>
        <v>0</v>
      </c>
      <c r="AD477" s="23">
        <f t="shared" si="1597"/>
        <v>0</v>
      </c>
      <c r="AE477" s="23">
        <f t="shared" si="1597"/>
        <v>0</v>
      </c>
      <c r="AF477" s="20">
        <f t="shared" si="1357"/>
        <v>48</v>
      </c>
      <c r="AG477" s="20">
        <f t="shared" si="1358"/>
        <v>198</v>
      </c>
      <c r="AH477" s="20">
        <f t="shared" si="1359"/>
        <v>198</v>
      </c>
      <c r="AI477" s="23">
        <f t="shared" si="1597"/>
        <v>0</v>
      </c>
      <c r="AJ477" s="20">
        <f t="shared" si="1360"/>
        <v>48</v>
      </c>
      <c r="AK477" s="23">
        <f t="shared" si="1597"/>
        <v>0</v>
      </c>
      <c r="AL477" s="23">
        <f t="shared" si="1597"/>
        <v>0</v>
      </c>
      <c r="AM477" s="23">
        <f t="shared" si="1597"/>
        <v>0</v>
      </c>
      <c r="AN477" s="20">
        <f t="shared" si="1579"/>
        <v>48</v>
      </c>
      <c r="AO477" s="20">
        <f t="shared" si="1580"/>
        <v>198</v>
      </c>
      <c r="AP477" s="20">
        <f t="shared" si="1581"/>
        <v>198</v>
      </c>
      <c r="AQ477" s="23">
        <f t="shared" si="1597"/>
        <v>0</v>
      </c>
      <c r="AR477" s="23">
        <f t="shared" si="1597"/>
        <v>0</v>
      </c>
      <c r="AS477" s="23">
        <f t="shared" si="1597"/>
        <v>0</v>
      </c>
      <c r="AT477" s="20">
        <f t="shared" si="1582"/>
        <v>48</v>
      </c>
      <c r="AU477" s="20">
        <f t="shared" si="1583"/>
        <v>198</v>
      </c>
      <c r="AV477" s="20">
        <f t="shared" si="1584"/>
        <v>198</v>
      </c>
      <c r="AW477" s="23">
        <f t="shared" si="1597"/>
        <v>0</v>
      </c>
      <c r="AX477" s="23">
        <f t="shared" si="1597"/>
        <v>0</v>
      </c>
      <c r="AY477" s="23">
        <f t="shared" si="1597"/>
        <v>0</v>
      </c>
      <c r="AZ477" s="20">
        <f t="shared" si="1496"/>
        <v>48</v>
      </c>
      <c r="BA477" s="20">
        <f t="shared" si="1497"/>
        <v>198</v>
      </c>
      <c r="BB477" s="20">
        <f t="shared" si="1498"/>
        <v>198</v>
      </c>
      <c r="BC477" s="23">
        <f t="shared" si="1597"/>
        <v>0</v>
      </c>
      <c r="BD477" s="20">
        <f t="shared" si="1499"/>
        <v>48</v>
      </c>
      <c r="BE477" s="23">
        <f t="shared" si="1597"/>
        <v>0</v>
      </c>
      <c r="BF477" s="23">
        <f t="shared" si="1597"/>
        <v>0</v>
      </c>
      <c r="BG477" s="23">
        <f t="shared" si="1597"/>
        <v>0</v>
      </c>
      <c r="BH477" s="20">
        <f t="shared" si="1470"/>
        <v>48</v>
      </c>
      <c r="BI477" s="20">
        <f t="shared" si="1471"/>
        <v>198</v>
      </c>
      <c r="BJ477" s="20">
        <f t="shared" si="1472"/>
        <v>198</v>
      </c>
      <c r="BK477" s="23">
        <f t="shared" si="1597"/>
        <v>0</v>
      </c>
      <c r="BL477" s="23">
        <f t="shared" si="1597"/>
        <v>0</v>
      </c>
      <c r="BM477" s="20">
        <f t="shared" si="1473"/>
        <v>48</v>
      </c>
      <c r="BN477" s="20">
        <f t="shared" si="1474"/>
        <v>198</v>
      </c>
      <c r="BO477" s="23">
        <f t="shared" si="1597"/>
        <v>0</v>
      </c>
      <c r="BP477" s="23">
        <f t="shared" si="1597"/>
        <v>0</v>
      </c>
      <c r="BQ477" s="23">
        <f t="shared" si="1597"/>
        <v>0</v>
      </c>
      <c r="BR477" s="20">
        <f t="shared" si="1432"/>
        <v>48</v>
      </c>
      <c r="BS477" s="20">
        <f t="shared" si="1433"/>
        <v>198</v>
      </c>
      <c r="BT477" s="20">
        <f t="shared" si="1434"/>
        <v>198</v>
      </c>
      <c r="BU477" s="23">
        <f t="shared" si="1597"/>
        <v>0</v>
      </c>
      <c r="BV477" s="20">
        <f t="shared" si="1435"/>
        <v>48</v>
      </c>
      <c r="BW477" s="23">
        <f t="shared" si="1597"/>
        <v>-0.48</v>
      </c>
      <c r="BX477" s="23">
        <f t="shared" si="1597"/>
        <v>0</v>
      </c>
      <c r="BY477" s="20">
        <f t="shared" si="1515"/>
        <v>47.52</v>
      </c>
      <c r="BZ477" s="20">
        <f t="shared" si="1516"/>
        <v>198</v>
      </c>
      <c r="CA477" s="23">
        <f t="shared" si="1597"/>
        <v>0</v>
      </c>
      <c r="CB477" s="20">
        <f t="shared" si="1518"/>
        <v>47.52</v>
      </c>
      <c r="CC477" s="23">
        <f t="shared" si="1597"/>
        <v>0</v>
      </c>
      <c r="CD477" s="23">
        <f t="shared" si="1520"/>
        <v>47.52</v>
      </c>
      <c r="CE477" s="23">
        <f t="shared" si="1597"/>
        <v>0</v>
      </c>
      <c r="CF477" s="32"/>
    </row>
    <row r="478" spans="1:84" ht="31.5" x14ac:dyDescent="0.25">
      <c r="A478" s="10" t="s">
        <v>9</v>
      </c>
      <c r="B478" s="19"/>
      <c r="C478" s="10"/>
      <c r="D478" s="10"/>
      <c r="E478" s="25" t="s">
        <v>1089</v>
      </c>
      <c r="F478" s="20">
        <f>F479</f>
        <v>48</v>
      </c>
      <c r="G478" s="20">
        <f t="shared" ref="G478:CE480" si="1598">G479</f>
        <v>198</v>
      </c>
      <c r="H478" s="20">
        <f t="shared" si="1598"/>
        <v>198</v>
      </c>
      <c r="I478" s="20">
        <f t="shared" si="1598"/>
        <v>0</v>
      </c>
      <c r="J478" s="20">
        <f t="shared" si="1598"/>
        <v>0</v>
      </c>
      <c r="K478" s="20">
        <f t="shared" si="1598"/>
        <v>0</v>
      </c>
      <c r="L478" s="20">
        <f t="shared" si="1436"/>
        <v>48</v>
      </c>
      <c r="M478" s="20">
        <f t="shared" si="1437"/>
        <v>198</v>
      </c>
      <c r="N478" s="20">
        <f t="shared" si="1438"/>
        <v>198</v>
      </c>
      <c r="O478" s="20">
        <f t="shared" si="1598"/>
        <v>0</v>
      </c>
      <c r="P478" s="20">
        <f t="shared" si="1598"/>
        <v>0</v>
      </c>
      <c r="Q478" s="20">
        <f t="shared" si="1598"/>
        <v>0</v>
      </c>
      <c r="R478" s="20">
        <f t="shared" si="1350"/>
        <v>48</v>
      </c>
      <c r="S478" s="20">
        <f t="shared" si="1351"/>
        <v>198</v>
      </c>
      <c r="T478" s="20">
        <f t="shared" si="1352"/>
        <v>198</v>
      </c>
      <c r="U478" s="20">
        <f t="shared" si="1598"/>
        <v>0</v>
      </c>
      <c r="V478" s="20">
        <f t="shared" si="1353"/>
        <v>48</v>
      </c>
      <c r="W478" s="20">
        <f t="shared" si="1598"/>
        <v>0</v>
      </c>
      <c r="X478" s="20">
        <f t="shared" si="1598"/>
        <v>0</v>
      </c>
      <c r="Y478" s="20">
        <f t="shared" si="1598"/>
        <v>0</v>
      </c>
      <c r="Z478" s="20">
        <f t="shared" si="1354"/>
        <v>48</v>
      </c>
      <c r="AA478" s="20">
        <f t="shared" si="1355"/>
        <v>198</v>
      </c>
      <c r="AB478" s="20">
        <f t="shared" si="1356"/>
        <v>198</v>
      </c>
      <c r="AC478" s="20">
        <f t="shared" si="1598"/>
        <v>0</v>
      </c>
      <c r="AD478" s="20">
        <f t="shared" si="1598"/>
        <v>0</v>
      </c>
      <c r="AE478" s="20">
        <f t="shared" si="1598"/>
        <v>0</v>
      </c>
      <c r="AF478" s="20">
        <f t="shared" si="1357"/>
        <v>48</v>
      </c>
      <c r="AG478" s="20">
        <f t="shared" si="1358"/>
        <v>198</v>
      </c>
      <c r="AH478" s="20">
        <f t="shared" si="1359"/>
        <v>198</v>
      </c>
      <c r="AI478" s="20">
        <f t="shared" si="1598"/>
        <v>0</v>
      </c>
      <c r="AJ478" s="20">
        <f t="shared" si="1360"/>
        <v>48</v>
      </c>
      <c r="AK478" s="20">
        <f t="shared" si="1598"/>
        <v>0</v>
      </c>
      <c r="AL478" s="20">
        <f t="shared" si="1598"/>
        <v>0</v>
      </c>
      <c r="AM478" s="20">
        <f t="shared" si="1598"/>
        <v>0</v>
      </c>
      <c r="AN478" s="20">
        <f t="shared" si="1579"/>
        <v>48</v>
      </c>
      <c r="AO478" s="20">
        <f t="shared" si="1580"/>
        <v>198</v>
      </c>
      <c r="AP478" s="20">
        <f t="shared" si="1581"/>
        <v>198</v>
      </c>
      <c r="AQ478" s="20">
        <f t="shared" si="1598"/>
        <v>0</v>
      </c>
      <c r="AR478" s="20">
        <f t="shared" si="1598"/>
        <v>0</v>
      </c>
      <c r="AS478" s="20">
        <f t="shared" si="1598"/>
        <v>0</v>
      </c>
      <c r="AT478" s="20">
        <f t="shared" si="1582"/>
        <v>48</v>
      </c>
      <c r="AU478" s="20">
        <f t="shared" si="1583"/>
        <v>198</v>
      </c>
      <c r="AV478" s="20">
        <f t="shared" si="1584"/>
        <v>198</v>
      </c>
      <c r="AW478" s="20">
        <f t="shared" si="1598"/>
        <v>0</v>
      </c>
      <c r="AX478" s="20">
        <f t="shared" si="1598"/>
        <v>0</v>
      </c>
      <c r="AY478" s="20">
        <f t="shared" si="1598"/>
        <v>0</v>
      </c>
      <c r="AZ478" s="20">
        <f t="shared" si="1496"/>
        <v>48</v>
      </c>
      <c r="BA478" s="20">
        <f t="shared" si="1497"/>
        <v>198</v>
      </c>
      <c r="BB478" s="20">
        <f t="shared" si="1498"/>
        <v>198</v>
      </c>
      <c r="BC478" s="20">
        <f t="shared" si="1598"/>
        <v>0</v>
      </c>
      <c r="BD478" s="20">
        <f t="shared" si="1499"/>
        <v>48</v>
      </c>
      <c r="BE478" s="20">
        <f t="shared" si="1598"/>
        <v>0</v>
      </c>
      <c r="BF478" s="20">
        <f t="shared" si="1598"/>
        <v>0</v>
      </c>
      <c r="BG478" s="20">
        <f t="shared" si="1598"/>
        <v>0</v>
      </c>
      <c r="BH478" s="20">
        <f t="shared" si="1470"/>
        <v>48</v>
      </c>
      <c r="BI478" s="20">
        <f t="shared" si="1471"/>
        <v>198</v>
      </c>
      <c r="BJ478" s="20">
        <f t="shared" si="1472"/>
        <v>198</v>
      </c>
      <c r="BK478" s="20">
        <f t="shared" si="1598"/>
        <v>0</v>
      </c>
      <c r="BL478" s="20">
        <f t="shared" si="1598"/>
        <v>0</v>
      </c>
      <c r="BM478" s="20">
        <f t="shared" si="1473"/>
        <v>48</v>
      </c>
      <c r="BN478" s="20">
        <f t="shared" si="1474"/>
        <v>198</v>
      </c>
      <c r="BO478" s="20">
        <f t="shared" si="1598"/>
        <v>0</v>
      </c>
      <c r="BP478" s="20">
        <f t="shared" si="1598"/>
        <v>0</v>
      </c>
      <c r="BQ478" s="20">
        <f t="shared" si="1598"/>
        <v>0</v>
      </c>
      <c r="BR478" s="20">
        <f t="shared" si="1432"/>
        <v>48</v>
      </c>
      <c r="BS478" s="20">
        <f t="shared" si="1433"/>
        <v>198</v>
      </c>
      <c r="BT478" s="20">
        <f t="shared" si="1434"/>
        <v>198</v>
      </c>
      <c r="BU478" s="20">
        <f t="shared" si="1598"/>
        <v>0</v>
      </c>
      <c r="BV478" s="20">
        <f t="shared" si="1435"/>
        <v>48</v>
      </c>
      <c r="BW478" s="20">
        <f t="shared" si="1598"/>
        <v>-0.48</v>
      </c>
      <c r="BX478" s="20">
        <f t="shared" si="1598"/>
        <v>0</v>
      </c>
      <c r="BY478" s="20">
        <f t="shared" si="1515"/>
        <v>47.52</v>
      </c>
      <c r="BZ478" s="20">
        <f t="shared" si="1516"/>
        <v>198</v>
      </c>
      <c r="CA478" s="20">
        <f t="shared" si="1598"/>
        <v>0</v>
      </c>
      <c r="CB478" s="20">
        <f t="shared" si="1518"/>
        <v>47.52</v>
      </c>
      <c r="CC478" s="20">
        <f t="shared" si="1598"/>
        <v>0</v>
      </c>
      <c r="CD478" s="20">
        <f t="shared" si="1520"/>
        <v>47.52</v>
      </c>
      <c r="CE478" s="20">
        <f t="shared" si="1598"/>
        <v>0</v>
      </c>
    </row>
    <row r="479" spans="1:84" ht="47.25" x14ac:dyDescent="0.25">
      <c r="A479" s="10" t="s">
        <v>9</v>
      </c>
      <c r="B479" s="19">
        <v>200</v>
      </c>
      <c r="C479" s="10"/>
      <c r="D479" s="10"/>
      <c r="E479" s="25" t="s">
        <v>602</v>
      </c>
      <c r="F479" s="20">
        <f>F480</f>
        <v>48</v>
      </c>
      <c r="G479" s="20">
        <f t="shared" si="1598"/>
        <v>198</v>
      </c>
      <c r="H479" s="20">
        <f t="shared" si="1598"/>
        <v>198</v>
      </c>
      <c r="I479" s="20">
        <f t="shared" si="1598"/>
        <v>0</v>
      </c>
      <c r="J479" s="20">
        <f t="shared" si="1598"/>
        <v>0</v>
      </c>
      <c r="K479" s="20">
        <f t="shared" si="1598"/>
        <v>0</v>
      </c>
      <c r="L479" s="20">
        <f t="shared" si="1436"/>
        <v>48</v>
      </c>
      <c r="M479" s="20">
        <f t="shared" si="1437"/>
        <v>198</v>
      </c>
      <c r="N479" s="20">
        <f t="shared" si="1438"/>
        <v>198</v>
      </c>
      <c r="O479" s="20">
        <f t="shared" si="1598"/>
        <v>0</v>
      </c>
      <c r="P479" s="20">
        <f t="shared" si="1598"/>
        <v>0</v>
      </c>
      <c r="Q479" s="20">
        <f t="shared" si="1598"/>
        <v>0</v>
      </c>
      <c r="R479" s="20">
        <f t="shared" si="1350"/>
        <v>48</v>
      </c>
      <c r="S479" s="20">
        <f t="shared" si="1351"/>
        <v>198</v>
      </c>
      <c r="T479" s="20">
        <f t="shared" si="1352"/>
        <v>198</v>
      </c>
      <c r="U479" s="20">
        <f t="shared" si="1598"/>
        <v>0</v>
      </c>
      <c r="V479" s="20">
        <f t="shared" si="1353"/>
        <v>48</v>
      </c>
      <c r="W479" s="20">
        <f t="shared" si="1598"/>
        <v>0</v>
      </c>
      <c r="X479" s="20">
        <f t="shared" si="1598"/>
        <v>0</v>
      </c>
      <c r="Y479" s="20">
        <f t="shared" si="1598"/>
        <v>0</v>
      </c>
      <c r="Z479" s="20">
        <f t="shared" si="1354"/>
        <v>48</v>
      </c>
      <c r="AA479" s="20">
        <f t="shared" si="1355"/>
        <v>198</v>
      </c>
      <c r="AB479" s="20">
        <f t="shared" si="1356"/>
        <v>198</v>
      </c>
      <c r="AC479" s="20">
        <f t="shared" si="1598"/>
        <v>0</v>
      </c>
      <c r="AD479" s="20">
        <f t="shared" si="1598"/>
        <v>0</v>
      </c>
      <c r="AE479" s="20">
        <f t="shared" si="1598"/>
        <v>0</v>
      </c>
      <c r="AF479" s="20">
        <f t="shared" si="1357"/>
        <v>48</v>
      </c>
      <c r="AG479" s="20">
        <f t="shared" si="1358"/>
        <v>198</v>
      </c>
      <c r="AH479" s="20">
        <f t="shared" si="1359"/>
        <v>198</v>
      </c>
      <c r="AI479" s="20">
        <f t="shared" si="1598"/>
        <v>0</v>
      </c>
      <c r="AJ479" s="20">
        <f t="shared" si="1360"/>
        <v>48</v>
      </c>
      <c r="AK479" s="20">
        <f t="shared" si="1598"/>
        <v>0</v>
      </c>
      <c r="AL479" s="20">
        <f t="shared" si="1598"/>
        <v>0</v>
      </c>
      <c r="AM479" s="20">
        <f t="shared" si="1598"/>
        <v>0</v>
      </c>
      <c r="AN479" s="20">
        <f t="shared" si="1579"/>
        <v>48</v>
      </c>
      <c r="AO479" s="20">
        <f t="shared" si="1580"/>
        <v>198</v>
      </c>
      <c r="AP479" s="20">
        <f t="shared" si="1581"/>
        <v>198</v>
      </c>
      <c r="AQ479" s="20">
        <f t="shared" si="1598"/>
        <v>0</v>
      </c>
      <c r="AR479" s="20">
        <f t="shared" si="1598"/>
        <v>0</v>
      </c>
      <c r="AS479" s="20">
        <f t="shared" si="1598"/>
        <v>0</v>
      </c>
      <c r="AT479" s="20">
        <f t="shared" si="1582"/>
        <v>48</v>
      </c>
      <c r="AU479" s="20">
        <f t="shared" si="1583"/>
        <v>198</v>
      </c>
      <c r="AV479" s="20">
        <f t="shared" si="1584"/>
        <v>198</v>
      </c>
      <c r="AW479" s="20">
        <f t="shared" si="1598"/>
        <v>0</v>
      </c>
      <c r="AX479" s="20">
        <f t="shared" si="1598"/>
        <v>0</v>
      </c>
      <c r="AY479" s="20">
        <f t="shared" si="1598"/>
        <v>0</v>
      </c>
      <c r="AZ479" s="20">
        <f t="shared" si="1496"/>
        <v>48</v>
      </c>
      <c r="BA479" s="20">
        <f t="shared" si="1497"/>
        <v>198</v>
      </c>
      <c r="BB479" s="20">
        <f t="shared" si="1498"/>
        <v>198</v>
      </c>
      <c r="BC479" s="20">
        <f t="shared" si="1598"/>
        <v>0</v>
      </c>
      <c r="BD479" s="20">
        <f t="shared" si="1499"/>
        <v>48</v>
      </c>
      <c r="BE479" s="20">
        <f t="shared" si="1598"/>
        <v>0</v>
      </c>
      <c r="BF479" s="20">
        <f t="shared" si="1598"/>
        <v>0</v>
      </c>
      <c r="BG479" s="20">
        <f t="shared" si="1598"/>
        <v>0</v>
      </c>
      <c r="BH479" s="20">
        <f t="shared" si="1470"/>
        <v>48</v>
      </c>
      <c r="BI479" s="20">
        <f t="shared" si="1471"/>
        <v>198</v>
      </c>
      <c r="BJ479" s="20">
        <f t="shared" si="1472"/>
        <v>198</v>
      </c>
      <c r="BK479" s="20">
        <f t="shared" si="1598"/>
        <v>0</v>
      </c>
      <c r="BL479" s="20">
        <f t="shared" si="1598"/>
        <v>0</v>
      </c>
      <c r="BM479" s="20">
        <f t="shared" si="1473"/>
        <v>48</v>
      </c>
      <c r="BN479" s="20">
        <f t="shared" si="1474"/>
        <v>198</v>
      </c>
      <c r="BO479" s="20">
        <f t="shared" si="1598"/>
        <v>0</v>
      </c>
      <c r="BP479" s="20">
        <f t="shared" si="1598"/>
        <v>0</v>
      </c>
      <c r="BQ479" s="20">
        <f t="shared" si="1598"/>
        <v>0</v>
      </c>
      <c r="BR479" s="20">
        <f t="shared" si="1432"/>
        <v>48</v>
      </c>
      <c r="BS479" s="20">
        <f t="shared" si="1433"/>
        <v>198</v>
      </c>
      <c r="BT479" s="20">
        <f t="shared" si="1434"/>
        <v>198</v>
      </c>
      <c r="BU479" s="20">
        <f t="shared" si="1598"/>
        <v>0</v>
      </c>
      <c r="BV479" s="20">
        <f t="shared" si="1435"/>
        <v>48</v>
      </c>
      <c r="BW479" s="20">
        <f t="shared" si="1598"/>
        <v>-0.48</v>
      </c>
      <c r="BX479" s="20">
        <f t="shared" si="1598"/>
        <v>0</v>
      </c>
      <c r="BY479" s="20">
        <f t="shared" si="1515"/>
        <v>47.52</v>
      </c>
      <c r="BZ479" s="20">
        <f t="shared" si="1516"/>
        <v>198</v>
      </c>
      <c r="CA479" s="20">
        <f t="shared" si="1598"/>
        <v>0</v>
      </c>
      <c r="CB479" s="20">
        <f t="shared" si="1518"/>
        <v>47.52</v>
      </c>
      <c r="CC479" s="20">
        <f t="shared" si="1598"/>
        <v>0</v>
      </c>
      <c r="CD479" s="20">
        <f t="shared" si="1520"/>
        <v>47.52</v>
      </c>
      <c r="CE479" s="20">
        <f t="shared" si="1598"/>
        <v>0</v>
      </c>
    </row>
    <row r="480" spans="1:84" ht="47.25" x14ac:dyDescent="0.25">
      <c r="A480" s="10" t="s">
        <v>9</v>
      </c>
      <c r="B480" s="19">
        <v>240</v>
      </c>
      <c r="C480" s="10"/>
      <c r="D480" s="10"/>
      <c r="E480" s="25" t="s">
        <v>603</v>
      </c>
      <c r="F480" s="20">
        <f>F481</f>
        <v>48</v>
      </c>
      <c r="G480" s="20">
        <f t="shared" si="1598"/>
        <v>198</v>
      </c>
      <c r="H480" s="20">
        <f t="shared" si="1598"/>
        <v>198</v>
      </c>
      <c r="I480" s="20">
        <f t="shared" si="1598"/>
        <v>0</v>
      </c>
      <c r="J480" s="20">
        <f t="shared" si="1598"/>
        <v>0</v>
      </c>
      <c r="K480" s="20">
        <f t="shared" si="1598"/>
        <v>0</v>
      </c>
      <c r="L480" s="20">
        <f t="shared" si="1436"/>
        <v>48</v>
      </c>
      <c r="M480" s="20">
        <f t="shared" si="1437"/>
        <v>198</v>
      </c>
      <c r="N480" s="20">
        <f t="shared" si="1438"/>
        <v>198</v>
      </c>
      <c r="O480" s="20">
        <f t="shared" si="1598"/>
        <v>0</v>
      </c>
      <c r="P480" s="20">
        <f t="shared" si="1598"/>
        <v>0</v>
      </c>
      <c r="Q480" s="20">
        <f t="shared" si="1598"/>
        <v>0</v>
      </c>
      <c r="R480" s="20">
        <f t="shared" si="1350"/>
        <v>48</v>
      </c>
      <c r="S480" s="20">
        <f t="shared" si="1351"/>
        <v>198</v>
      </c>
      <c r="T480" s="20">
        <f t="shared" si="1352"/>
        <v>198</v>
      </c>
      <c r="U480" s="20">
        <f t="shared" si="1598"/>
        <v>0</v>
      </c>
      <c r="V480" s="20">
        <f t="shared" si="1353"/>
        <v>48</v>
      </c>
      <c r="W480" s="20">
        <f t="shared" si="1598"/>
        <v>0</v>
      </c>
      <c r="X480" s="20">
        <f t="shared" si="1598"/>
        <v>0</v>
      </c>
      <c r="Y480" s="20">
        <f t="shared" si="1598"/>
        <v>0</v>
      </c>
      <c r="Z480" s="20">
        <f t="shared" si="1354"/>
        <v>48</v>
      </c>
      <c r="AA480" s="20">
        <f t="shared" si="1355"/>
        <v>198</v>
      </c>
      <c r="AB480" s="20">
        <f t="shared" si="1356"/>
        <v>198</v>
      </c>
      <c r="AC480" s="20">
        <f t="shared" si="1598"/>
        <v>0</v>
      </c>
      <c r="AD480" s="20">
        <f t="shared" si="1598"/>
        <v>0</v>
      </c>
      <c r="AE480" s="20">
        <f t="shared" si="1598"/>
        <v>0</v>
      </c>
      <c r="AF480" s="20">
        <f t="shared" si="1357"/>
        <v>48</v>
      </c>
      <c r="AG480" s="20">
        <f t="shared" si="1358"/>
        <v>198</v>
      </c>
      <c r="AH480" s="20">
        <f t="shared" si="1359"/>
        <v>198</v>
      </c>
      <c r="AI480" s="20">
        <f t="shared" si="1598"/>
        <v>0</v>
      </c>
      <c r="AJ480" s="20">
        <f t="shared" si="1360"/>
        <v>48</v>
      </c>
      <c r="AK480" s="20">
        <f t="shared" si="1598"/>
        <v>0</v>
      </c>
      <c r="AL480" s="20">
        <f t="shared" si="1598"/>
        <v>0</v>
      </c>
      <c r="AM480" s="20">
        <f t="shared" si="1598"/>
        <v>0</v>
      </c>
      <c r="AN480" s="20">
        <f t="shared" si="1579"/>
        <v>48</v>
      </c>
      <c r="AO480" s="20">
        <f t="shared" si="1580"/>
        <v>198</v>
      </c>
      <c r="AP480" s="20">
        <f t="shared" si="1581"/>
        <v>198</v>
      </c>
      <c r="AQ480" s="20">
        <f t="shared" si="1598"/>
        <v>0</v>
      </c>
      <c r="AR480" s="20">
        <f t="shared" si="1598"/>
        <v>0</v>
      </c>
      <c r="AS480" s="20">
        <f t="shared" si="1598"/>
        <v>0</v>
      </c>
      <c r="AT480" s="20">
        <f t="shared" si="1582"/>
        <v>48</v>
      </c>
      <c r="AU480" s="20">
        <f t="shared" si="1583"/>
        <v>198</v>
      </c>
      <c r="AV480" s="20">
        <f t="shared" si="1584"/>
        <v>198</v>
      </c>
      <c r="AW480" s="20">
        <f t="shared" si="1598"/>
        <v>0</v>
      </c>
      <c r="AX480" s="20">
        <f t="shared" si="1598"/>
        <v>0</v>
      </c>
      <c r="AY480" s="20">
        <f t="shared" si="1598"/>
        <v>0</v>
      </c>
      <c r="AZ480" s="20">
        <f t="shared" si="1496"/>
        <v>48</v>
      </c>
      <c r="BA480" s="20">
        <f t="shared" si="1497"/>
        <v>198</v>
      </c>
      <c r="BB480" s="20">
        <f t="shared" si="1498"/>
        <v>198</v>
      </c>
      <c r="BC480" s="20">
        <f t="shared" si="1598"/>
        <v>0</v>
      </c>
      <c r="BD480" s="20">
        <f t="shared" si="1499"/>
        <v>48</v>
      </c>
      <c r="BE480" s="20">
        <f t="shared" si="1598"/>
        <v>0</v>
      </c>
      <c r="BF480" s="20">
        <f t="shared" si="1598"/>
        <v>0</v>
      </c>
      <c r="BG480" s="20">
        <f t="shared" si="1598"/>
        <v>0</v>
      </c>
      <c r="BH480" s="20">
        <f t="shared" si="1470"/>
        <v>48</v>
      </c>
      <c r="BI480" s="20">
        <f t="shared" si="1471"/>
        <v>198</v>
      </c>
      <c r="BJ480" s="20">
        <f t="shared" si="1472"/>
        <v>198</v>
      </c>
      <c r="BK480" s="20">
        <f t="shared" si="1598"/>
        <v>0</v>
      </c>
      <c r="BL480" s="20">
        <f t="shared" si="1598"/>
        <v>0</v>
      </c>
      <c r="BM480" s="20">
        <f t="shared" si="1473"/>
        <v>48</v>
      </c>
      <c r="BN480" s="20">
        <f t="shared" si="1474"/>
        <v>198</v>
      </c>
      <c r="BO480" s="20">
        <f t="shared" si="1598"/>
        <v>0</v>
      </c>
      <c r="BP480" s="20">
        <f t="shared" si="1598"/>
        <v>0</v>
      </c>
      <c r="BQ480" s="20">
        <f t="shared" si="1598"/>
        <v>0</v>
      </c>
      <c r="BR480" s="20">
        <f t="shared" si="1432"/>
        <v>48</v>
      </c>
      <c r="BS480" s="20">
        <f t="shared" si="1433"/>
        <v>198</v>
      </c>
      <c r="BT480" s="20">
        <f t="shared" si="1434"/>
        <v>198</v>
      </c>
      <c r="BU480" s="20">
        <f t="shared" si="1598"/>
        <v>0</v>
      </c>
      <c r="BV480" s="20">
        <f t="shared" si="1435"/>
        <v>48</v>
      </c>
      <c r="BW480" s="20">
        <f t="shared" si="1598"/>
        <v>-0.48</v>
      </c>
      <c r="BX480" s="20">
        <f t="shared" si="1598"/>
        <v>0</v>
      </c>
      <c r="BY480" s="20">
        <f t="shared" si="1515"/>
        <v>47.52</v>
      </c>
      <c r="BZ480" s="20">
        <f t="shared" si="1516"/>
        <v>198</v>
      </c>
      <c r="CA480" s="20">
        <f t="shared" si="1598"/>
        <v>0</v>
      </c>
      <c r="CB480" s="20">
        <f t="shared" si="1518"/>
        <v>47.52</v>
      </c>
      <c r="CC480" s="20">
        <f t="shared" si="1598"/>
        <v>0</v>
      </c>
      <c r="CD480" s="20">
        <f t="shared" si="1520"/>
        <v>47.52</v>
      </c>
      <c r="CE480" s="20">
        <f t="shared" si="1598"/>
        <v>0</v>
      </c>
    </row>
    <row r="481" spans="1:84" x14ac:dyDescent="0.25">
      <c r="A481" s="10" t="s">
        <v>9</v>
      </c>
      <c r="B481" s="19">
        <v>240</v>
      </c>
      <c r="C481" s="10" t="s">
        <v>336</v>
      </c>
      <c r="D481" s="10" t="s">
        <v>340</v>
      </c>
      <c r="E481" s="25" t="s">
        <v>571</v>
      </c>
      <c r="F481" s="20">
        <v>48</v>
      </c>
      <c r="G481" s="20">
        <v>198</v>
      </c>
      <c r="H481" s="20">
        <v>198</v>
      </c>
      <c r="I481" s="20"/>
      <c r="J481" s="20"/>
      <c r="K481" s="20"/>
      <c r="L481" s="20">
        <f t="shared" si="1436"/>
        <v>48</v>
      </c>
      <c r="M481" s="20">
        <f t="shared" si="1437"/>
        <v>198</v>
      </c>
      <c r="N481" s="20">
        <f t="shared" si="1438"/>
        <v>198</v>
      </c>
      <c r="O481" s="20"/>
      <c r="P481" s="20"/>
      <c r="Q481" s="20"/>
      <c r="R481" s="20">
        <f t="shared" si="1350"/>
        <v>48</v>
      </c>
      <c r="S481" s="20">
        <f t="shared" si="1351"/>
        <v>198</v>
      </c>
      <c r="T481" s="20">
        <f t="shared" si="1352"/>
        <v>198</v>
      </c>
      <c r="U481" s="20"/>
      <c r="V481" s="20">
        <f t="shared" si="1353"/>
        <v>48</v>
      </c>
      <c r="W481" s="20"/>
      <c r="X481" s="20"/>
      <c r="Y481" s="20"/>
      <c r="Z481" s="20">
        <f t="shared" si="1354"/>
        <v>48</v>
      </c>
      <c r="AA481" s="20">
        <f t="shared" si="1355"/>
        <v>198</v>
      </c>
      <c r="AB481" s="20">
        <f t="shared" si="1356"/>
        <v>198</v>
      </c>
      <c r="AC481" s="20"/>
      <c r="AD481" s="20"/>
      <c r="AE481" s="20"/>
      <c r="AF481" s="20">
        <f t="shared" si="1357"/>
        <v>48</v>
      </c>
      <c r="AG481" s="20">
        <f t="shared" si="1358"/>
        <v>198</v>
      </c>
      <c r="AH481" s="20">
        <f t="shared" si="1359"/>
        <v>198</v>
      </c>
      <c r="AI481" s="20"/>
      <c r="AJ481" s="20">
        <f t="shared" si="1360"/>
        <v>48</v>
      </c>
      <c r="AK481" s="20"/>
      <c r="AL481" s="20"/>
      <c r="AM481" s="20"/>
      <c r="AN481" s="20">
        <f t="shared" si="1579"/>
        <v>48</v>
      </c>
      <c r="AO481" s="20">
        <f t="shared" si="1580"/>
        <v>198</v>
      </c>
      <c r="AP481" s="20">
        <f t="shared" si="1581"/>
        <v>198</v>
      </c>
      <c r="AQ481" s="20"/>
      <c r="AR481" s="20"/>
      <c r="AS481" s="20"/>
      <c r="AT481" s="20">
        <f t="shared" si="1582"/>
        <v>48</v>
      </c>
      <c r="AU481" s="20">
        <f t="shared" si="1583"/>
        <v>198</v>
      </c>
      <c r="AV481" s="20">
        <f t="shared" si="1584"/>
        <v>198</v>
      </c>
      <c r="AW481" s="20"/>
      <c r="AX481" s="20"/>
      <c r="AY481" s="20"/>
      <c r="AZ481" s="20">
        <f t="shared" si="1496"/>
        <v>48</v>
      </c>
      <c r="BA481" s="20">
        <f t="shared" si="1497"/>
        <v>198</v>
      </c>
      <c r="BB481" s="20">
        <f t="shared" si="1498"/>
        <v>198</v>
      </c>
      <c r="BC481" s="20"/>
      <c r="BD481" s="20">
        <f t="shared" si="1499"/>
        <v>48</v>
      </c>
      <c r="BE481" s="20"/>
      <c r="BF481" s="20"/>
      <c r="BG481" s="20"/>
      <c r="BH481" s="20">
        <f t="shared" si="1470"/>
        <v>48</v>
      </c>
      <c r="BI481" s="20">
        <f t="shared" si="1471"/>
        <v>198</v>
      </c>
      <c r="BJ481" s="20">
        <f t="shared" si="1472"/>
        <v>198</v>
      </c>
      <c r="BK481" s="20"/>
      <c r="BL481" s="20"/>
      <c r="BM481" s="20">
        <f t="shared" si="1473"/>
        <v>48</v>
      </c>
      <c r="BN481" s="20">
        <f t="shared" si="1474"/>
        <v>198</v>
      </c>
      <c r="BO481" s="20"/>
      <c r="BP481" s="20"/>
      <c r="BQ481" s="20"/>
      <c r="BR481" s="20">
        <f t="shared" si="1432"/>
        <v>48</v>
      </c>
      <c r="BS481" s="20">
        <f t="shared" si="1433"/>
        <v>198</v>
      </c>
      <c r="BT481" s="20">
        <f t="shared" si="1434"/>
        <v>198</v>
      </c>
      <c r="BU481" s="20"/>
      <c r="BV481" s="20">
        <f t="shared" si="1435"/>
        <v>48</v>
      </c>
      <c r="BW481" s="20">
        <v>-0.48</v>
      </c>
      <c r="BX481" s="20"/>
      <c r="BY481" s="20">
        <f t="shared" si="1515"/>
        <v>47.52</v>
      </c>
      <c r="BZ481" s="20">
        <f t="shared" si="1516"/>
        <v>198</v>
      </c>
      <c r="CA481" s="20"/>
      <c r="CB481" s="20">
        <f t="shared" si="1518"/>
        <v>47.52</v>
      </c>
      <c r="CC481" s="20"/>
      <c r="CD481" s="20">
        <f t="shared" si="1520"/>
        <v>47.52</v>
      </c>
      <c r="CE481" s="20"/>
    </row>
    <row r="482" spans="1:84" s="17" customFormat="1" ht="63" x14ac:dyDescent="0.25">
      <c r="A482" s="21" t="s">
        <v>386</v>
      </c>
      <c r="B482" s="22"/>
      <c r="C482" s="21"/>
      <c r="D482" s="21"/>
      <c r="E482" s="27" t="s">
        <v>709</v>
      </c>
      <c r="F482" s="23">
        <f>F483</f>
        <v>57326.69999999999</v>
      </c>
      <c r="G482" s="23">
        <f t="shared" ref="G482:CE482" si="1599">G483</f>
        <v>58971.799999999996</v>
      </c>
      <c r="H482" s="23">
        <f t="shared" si="1599"/>
        <v>58971.799999999996</v>
      </c>
      <c r="I482" s="23">
        <f t="shared" si="1599"/>
        <v>1700</v>
      </c>
      <c r="J482" s="23">
        <f t="shared" si="1599"/>
        <v>0</v>
      </c>
      <c r="K482" s="23">
        <f t="shared" si="1599"/>
        <v>0</v>
      </c>
      <c r="L482" s="23">
        <f t="shared" si="1436"/>
        <v>59026.69999999999</v>
      </c>
      <c r="M482" s="23">
        <f t="shared" si="1437"/>
        <v>58971.799999999996</v>
      </c>
      <c r="N482" s="23">
        <f t="shared" si="1438"/>
        <v>58971.799999999996</v>
      </c>
      <c r="O482" s="23">
        <f t="shared" si="1599"/>
        <v>0</v>
      </c>
      <c r="P482" s="23">
        <f t="shared" si="1599"/>
        <v>0</v>
      </c>
      <c r="Q482" s="23">
        <f t="shared" si="1599"/>
        <v>0</v>
      </c>
      <c r="R482" s="23">
        <f t="shared" si="1350"/>
        <v>59026.69999999999</v>
      </c>
      <c r="S482" s="23">
        <f t="shared" si="1351"/>
        <v>58971.799999999996</v>
      </c>
      <c r="T482" s="23">
        <f t="shared" si="1352"/>
        <v>58971.799999999996</v>
      </c>
      <c r="U482" s="23">
        <f t="shared" si="1599"/>
        <v>0</v>
      </c>
      <c r="V482" s="23">
        <f t="shared" si="1353"/>
        <v>59026.69999999999</v>
      </c>
      <c r="W482" s="23">
        <f t="shared" si="1599"/>
        <v>0</v>
      </c>
      <c r="X482" s="23">
        <f t="shared" si="1599"/>
        <v>0</v>
      </c>
      <c r="Y482" s="23">
        <f t="shared" si="1599"/>
        <v>0</v>
      </c>
      <c r="Z482" s="20">
        <f t="shared" si="1354"/>
        <v>59026.69999999999</v>
      </c>
      <c r="AA482" s="20">
        <f t="shared" si="1355"/>
        <v>58971.799999999996</v>
      </c>
      <c r="AB482" s="20">
        <f t="shared" si="1356"/>
        <v>58971.799999999996</v>
      </c>
      <c r="AC482" s="23">
        <f t="shared" si="1599"/>
        <v>0</v>
      </c>
      <c r="AD482" s="23">
        <f t="shared" si="1599"/>
        <v>0</v>
      </c>
      <c r="AE482" s="23">
        <f t="shared" si="1599"/>
        <v>0</v>
      </c>
      <c r="AF482" s="20">
        <f t="shared" ref="AF482:AF554" si="1600">Z482+AC482</f>
        <v>59026.69999999999</v>
      </c>
      <c r="AG482" s="20">
        <f t="shared" ref="AG482:AG554" si="1601">AA482+AD482</f>
        <v>58971.799999999996</v>
      </c>
      <c r="AH482" s="20">
        <f t="shared" ref="AH482:AH554" si="1602">AB482+AE482</f>
        <v>58971.799999999996</v>
      </c>
      <c r="AI482" s="23">
        <f t="shared" si="1599"/>
        <v>0</v>
      </c>
      <c r="AJ482" s="20">
        <f t="shared" ref="AJ482:AJ554" si="1603">AF482+AI482</f>
        <v>59026.69999999999</v>
      </c>
      <c r="AK482" s="23">
        <f t="shared" si="1599"/>
        <v>0</v>
      </c>
      <c r="AL482" s="23">
        <f t="shared" si="1599"/>
        <v>0</v>
      </c>
      <c r="AM482" s="23">
        <f t="shared" si="1599"/>
        <v>0</v>
      </c>
      <c r="AN482" s="20">
        <f t="shared" si="1579"/>
        <v>59026.69999999999</v>
      </c>
      <c r="AO482" s="20">
        <f t="shared" si="1580"/>
        <v>58971.799999999996</v>
      </c>
      <c r="AP482" s="20">
        <f t="shared" si="1581"/>
        <v>58971.799999999996</v>
      </c>
      <c r="AQ482" s="23">
        <f t="shared" si="1599"/>
        <v>0</v>
      </c>
      <c r="AR482" s="23">
        <f t="shared" si="1599"/>
        <v>0</v>
      </c>
      <c r="AS482" s="23">
        <f t="shared" si="1599"/>
        <v>0</v>
      </c>
      <c r="AT482" s="20">
        <f t="shared" si="1582"/>
        <v>59026.69999999999</v>
      </c>
      <c r="AU482" s="20">
        <f t="shared" si="1583"/>
        <v>58971.799999999996</v>
      </c>
      <c r="AV482" s="20">
        <f t="shared" si="1584"/>
        <v>58971.799999999996</v>
      </c>
      <c r="AW482" s="23">
        <f t="shared" si="1599"/>
        <v>600</v>
      </c>
      <c r="AX482" s="23">
        <f t="shared" si="1599"/>
        <v>0</v>
      </c>
      <c r="AY482" s="23">
        <f t="shared" si="1599"/>
        <v>0</v>
      </c>
      <c r="AZ482" s="20">
        <f t="shared" si="1496"/>
        <v>59626.69999999999</v>
      </c>
      <c r="BA482" s="20">
        <f t="shared" si="1497"/>
        <v>58971.799999999996</v>
      </c>
      <c r="BB482" s="20">
        <f t="shared" si="1498"/>
        <v>58971.799999999996</v>
      </c>
      <c r="BC482" s="23">
        <f t="shared" si="1599"/>
        <v>0</v>
      </c>
      <c r="BD482" s="20">
        <f t="shared" si="1499"/>
        <v>59626.69999999999</v>
      </c>
      <c r="BE482" s="23">
        <f t="shared" si="1599"/>
        <v>0</v>
      </c>
      <c r="BF482" s="23">
        <f t="shared" si="1599"/>
        <v>0</v>
      </c>
      <c r="BG482" s="23">
        <f t="shared" si="1599"/>
        <v>0</v>
      </c>
      <c r="BH482" s="20">
        <f t="shared" si="1470"/>
        <v>59626.69999999999</v>
      </c>
      <c r="BI482" s="20">
        <f t="shared" si="1471"/>
        <v>58971.799999999996</v>
      </c>
      <c r="BJ482" s="20">
        <f t="shared" si="1472"/>
        <v>58971.799999999996</v>
      </c>
      <c r="BK482" s="23">
        <f t="shared" si="1599"/>
        <v>0</v>
      </c>
      <c r="BL482" s="23">
        <f t="shared" si="1599"/>
        <v>0</v>
      </c>
      <c r="BM482" s="20">
        <f t="shared" si="1473"/>
        <v>59626.69999999999</v>
      </c>
      <c r="BN482" s="20">
        <f t="shared" si="1474"/>
        <v>58971.799999999996</v>
      </c>
      <c r="BO482" s="23">
        <f t="shared" si="1599"/>
        <v>400</v>
      </c>
      <c r="BP482" s="23">
        <f t="shared" si="1599"/>
        <v>0</v>
      </c>
      <c r="BQ482" s="23">
        <f t="shared" si="1599"/>
        <v>0</v>
      </c>
      <c r="BR482" s="20">
        <f t="shared" si="1432"/>
        <v>60026.69999999999</v>
      </c>
      <c r="BS482" s="20">
        <f t="shared" si="1433"/>
        <v>58971.799999999996</v>
      </c>
      <c r="BT482" s="20">
        <f t="shared" si="1434"/>
        <v>58971.799999999996</v>
      </c>
      <c r="BU482" s="23">
        <f t="shared" si="1599"/>
        <v>0</v>
      </c>
      <c r="BV482" s="20">
        <f t="shared" si="1435"/>
        <v>60026.69999999999</v>
      </c>
      <c r="BW482" s="23">
        <f t="shared" si="1599"/>
        <v>-215.422</v>
      </c>
      <c r="BX482" s="23">
        <f t="shared" si="1599"/>
        <v>0</v>
      </c>
      <c r="BY482" s="20">
        <f t="shared" si="1515"/>
        <v>59811.277999999991</v>
      </c>
      <c r="BZ482" s="20">
        <f t="shared" si="1516"/>
        <v>58971.799999999996</v>
      </c>
      <c r="CA482" s="23">
        <f t="shared" si="1599"/>
        <v>0</v>
      </c>
      <c r="CB482" s="20">
        <f t="shared" si="1518"/>
        <v>59811.277999999991</v>
      </c>
      <c r="CC482" s="23">
        <f t="shared" si="1599"/>
        <v>-73.400000000000006</v>
      </c>
      <c r="CD482" s="23">
        <f t="shared" si="1520"/>
        <v>59737.87799999999</v>
      </c>
      <c r="CE482" s="23">
        <f t="shared" si="1599"/>
        <v>0</v>
      </c>
      <c r="CF482" s="32"/>
    </row>
    <row r="483" spans="1:84" ht="78.75" x14ac:dyDescent="0.25">
      <c r="A483" s="10" t="s">
        <v>387</v>
      </c>
      <c r="B483" s="19"/>
      <c r="C483" s="10"/>
      <c r="D483" s="10"/>
      <c r="E483" s="25" t="s">
        <v>710</v>
      </c>
      <c r="F483" s="20">
        <f>F484+F488+F492+F496</f>
        <v>57326.69999999999</v>
      </c>
      <c r="G483" s="20">
        <f t="shared" ref="G483:K483" si="1604">G484+G488+G492+G496</f>
        <v>58971.799999999996</v>
      </c>
      <c r="H483" s="20">
        <f t="shared" si="1604"/>
        <v>58971.799999999996</v>
      </c>
      <c r="I483" s="20">
        <f t="shared" si="1604"/>
        <v>1700</v>
      </c>
      <c r="J483" s="20">
        <f t="shared" si="1604"/>
        <v>0</v>
      </c>
      <c r="K483" s="20">
        <f t="shared" si="1604"/>
        <v>0</v>
      </c>
      <c r="L483" s="20">
        <f t="shared" si="1436"/>
        <v>59026.69999999999</v>
      </c>
      <c r="M483" s="20">
        <f t="shared" si="1437"/>
        <v>58971.799999999996</v>
      </c>
      <c r="N483" s="20">
        <f t="shared" si="1438"/>
        <v>58971.799999999996</v>
      </c>
      <c r="O483" s="20">
        <f t="shared" ref="O483:Q483" si="1605">O484+O488+O492+O496</f>
        <v>0</v>
      </c>
      <c r="P483" s="20">
        <f t="shared" si="1605"/>
        <v>0</v>
      </c>
      <c r="Q483" s="20">
        <f t="shared" si="1605"/>
        <v>0</v>
      </c>
      <c r="R483" s="20">
        <f t="shared" si="1350"/>
        <v>59026.69999999999</v>
      </c>
      <c r="S483" s="20">
        <f t="shared" si="1351"/>
        <v>58971.799999999996</v>
      </c>
      <c r="T483" s="20">
        <f t="shared" si="1352"/>
        <v>58971.799999999996</v>
      </c>
      <c r="U483" s="20">
        <f t="shared" ref="U483:CE483" si="1606">U484+U488+U492+U496</f>
        <v>0</v>
      </c>
      <c r="V483" s="20">
        <f t="shared" si="1353"/>
        <v>59026.69999999999</v>
      </c>
      <c r="W483" s="20">
        <f t="shared" ref="W483:Y483" si="1607">W484+W488+W492+W496</f>
        <v>0</v>
      </c>
      <c r="X483" s="20">
        <f t="shared" si="1607"/>
        <v>0</v>
      </c>
      <c r="Y483" s="20">
        <f t="shared" si="1607"/>
        <v>0</v>
      </c>
      <c r="Z483" s="20">
        <f t="shared" si="1354"/>
        <v>59026.69999999999</v>
      </c>
      <c r="AA483" s="20">
        <f t="shared" si="1355"/>
        <v>58971.799999999996</v>
      </c>
      <c r="AB483" s="20">
        <f t="shared" si="1356"/>
        <v>58971.799999999996</v>
      </c>
      <c r="AC483" s="20">
        <f t="shared" ref="AC483:AE483" si="1608">AC484+AC488+AC492+AC496</f>
        <v>0</v>
      </c>
      <c r="AD483" s="20">
        <f t="shared" si="1608"/>
        <v>0</v>
      </c>
      <c r="AE483" s="20">
        <f t="shared" si="1608"/>
        <v>0</v>
      </c>
      <c r="AF483" s="20">
        <f t="shared" si="1600"/>
        <v>59026.69999999999</v>
      </c>
      <c r="AG483" s="20">
        <f t="shared" si="1601"/>
        <v>58971.799999999996</v>
      </c>
      <c r="AH483" s="20">
        <f t="shared" si="1602"/>
        <v>58971.799999999996</v>
      </c>
      <c r="AI483" s="20">
        <f t="shared" ref="AI483" si="1609">AI484+AI488+AI492+AI496</f>
        <v>0</v>
      </c>
      <c r="AJ483" s="20">
        <f t="shared" si="1603"/>
        <v>59026.69999999999</v>
      </c>
      <c r="AK483" s="20">
        <f t="shared" ref="AK483:AM483" si="1610">AK484+AK488+AK492+AK496</f>
        <v>0</v>
      </c>
      <c r="AL483" s="20">
        <f t="shared" si="1610"/>
        <v>0</v>
      </c>
      <c r="AM483" s="20">
        <f t="shared" si="1610"/>
        <v>0</v>
      </c>
      <c r="AN483" s="20">
        <f t="shared" si="1579"/>
        <v>59026.69999999999</v>
      </c>
      <c r="AO483" s="20">
        <f t="shared" si="1580"/>
        <v>58971.799999999996</v>
      </c>
      <c r="AP483" s="20">
        <f t="shared" si="1581"/>
        <v>58971.799999999996</v>
      </c>
      <c r="AQ483" s="20">
        <f t="shared" ref="AQ483:AS483" si="1611">AQ484+AQ488+AQ492+AQ496</f>
        <v>0</v>
      </c>
      <c r="AR483" s="20">
        <f t="shared" si="1611"/>
        <v>0</v>
      </c>
      <c r="AS483" s="20">
        <f t="shared" si="1611"/>
        <v>0</v>
      </c>
      <c r="AT483" s="20">
        <f t="shared" si="1582"/>
        <v>59026.69999999999</v>
      </c>
      <c r="AU483" s="20">
        <f t="shared" si="1583"/>
        <v>58971.799999999996</v>
      </c>
      <c r="AV483" s="20">
        <f t="shared" si="1584"/>
        <v>58971.799999999996</v>
      </c>
      <c r="AW483" s="20">
        <f t="shared" ref="AW483:AY483" si="1612">AW484+AW488+AW492+AW496</f>
        <v>600</v>
      </c>
      <c r="AX483" s="20">
        <f t="shared" si="1612"/>
        <v>0</v>
      </c>
      <c r="AY483" s="20">
        <f t="shared" si="1612"/>
        <v>0</v>
      </c>
      <c r="AZ483" s="20">
        <f t="shared" si="1496"/>
        <v>59626.69999999999</v>
      </c>
      <c r="BA483" s="20">
        <f t="shared" si="1497"/>
        <v>58971.799999999996</v>
      </c>
      <c r="BB483" s="20">
        <f t="shared" si="1498"/>
        <v>58971.799999999996</v>
      </c>
      <c r="BC483" s="20">
        <f t="shared" ref="BC483" si="1613">BC484+BC488+BC492+BC496</f>
        <v>0</v>
      </c>
      <c r="BD483" s="20">
        <f t="shared" si="1499"/>
        <v>59626.69999999999</v>
      </c>
      <c r="BE483" s="20">
        <f t="shared" ref="BE483:BG483" si="1614">BE484+BE488+BE492+BE496</f>
        <v>0</v>
      </c>
      <c r="BF483" s="20">
        <f t="shared" si="1614"/>
        <v>0</v>
      </c>
      <c r="BG483" s="20">
        <f t="shared" si="1614"/>
        <v>0</v>
      </c>
      <c r="BH483" s="20">
        <f t="shared" si="1470"/>
        <v>59626.69999999999</v>
      </c>
      <c r="BI483" s="20">
        <f t="shared" si="1471"/>
        <v>58971.799999999996</v>
      </c>
      <c r="BJ483" s="20">
        <f t="shared" si="1472"/>
        <v>58971.799999999996</v>
      </c>
      <c r="BK483" s="20">
        <f t="shared" ref="BK483:BL483" si="1615">BK484+BK488+BK492+BK496</f>
        <v>0</v>
      </c>
      <c r="BL483" s="20">
        <f t="shared" si="1615"/>
        <v>0</v>
      </c>
      <c r="BM483" s="20">
        <f t="shared" si="1473"/>
        <v>59626.69999999999</v>
      </c>
      <c r="BN483" s="20">
        <f t="shared" si="1474"/>
        <v>58971.799999999996</v>
      </c>
      <c r="BO483" s="20">
        <f t="shared" ref="BO483:BQ483" si="1616">BO484+BO488+BO492+BO496</f>
        <v>400</v>
      </c>
      <c r="BP483" s="20">
        <f t="shared" si="1616"/>
        <v>0</v>
      </c>
      <c r="BQ483" s="20">
        <f t="shared" si="1616"/>
        <v>0</v>
      </c>
      <c r="BR483" s="20">
        <f t="shared" si="1432"/>
        <v>60026.69999999999</v>
      </c>
      <c r="BS483" s="20">
        <f t="shared" si="1433"/>
        <v>58971.799999999996</v>
      </c>
      <c r="BT483" s="20">
        <f t="shared" si="1434"/>
        <v>58971.799999999996</v>
      </c>
      <c r="BU483" s="20">
        <f t="shared" ref="BU483" si="1617">BU484+BU488+BU492+BU496</f>
        <v>0</v>
      </c>
      <c r="BV483" s="20">
        <f t="shared" si="1435"/>
        <v>60026.69999999999</v>
      </c>
      <c r="BW483" s="20">
        <f t="shared" ref="BW483:BX483" si="1618">BW484+BW488+BW492+BW496</f>
        <v>-215.422</v>
      </c>
      <c r="BX483" s="20">
        <f t="shared" si="1618"/>
        <v>0</v>
      </c>
      <c r="BY483" s="20">
        <f t="shared" si="1515"/>
        <v>59811.277999999991</v>
      </c>
      <c r="BZ483" s="20">
        <f t="shared" si="1516"/>
        <v>58971.799999999996</v>
      </c>
      <c r="CA483" s="20">
        <f t="shared" ref="CA483" si="1619">CA484+CA488+CA492+CA496</f>
        <v>0</v>
      </c>
      <c r="CB483" s="20">
        <f t="shared" si="1518"/>
        <v>59811.277999999991</v>
      </c>
      <c r="CC483" s="20">
        <f t="shared" ref="CC483" si="1620">CC484+CC488+CC492+CC496</f>
        <v>-73.400000000000006</v>
      </c>
      <c r="CD483" s="20">
        <f t="shared" si="1520"/>
        <v>59737.87799999999</v>
      </c>
      <c r="CE483" s="20">
        <f t="shared" si="1606"/>
        <v>0</v>
      </c>
    </row>
    <row r="484" spans="1:84" ht="94.5" x14ac:dyDescent="0.25">
      <c r="A484" s="10" t="s">
        <v>10</v>
      </c>
      <c r="B484" s="19"/>
      <c r="C484" s="10"/>
      <c r="D484" s="10"/>
      <c r="E484" s="25" t="s">
        <v>711</v>
      </c>
      <c r="F484" s="20">
        <f>F485</f>
        <v>1015</v>
      </c>
      <c r="G484" s="20">
        <f t="shared" ref="G484:CE486" si="1621">G485</f>
        <v>1015</v>
      </c>
      <c r="H484" s="20">
        <f t="shared" si="1621"/>
        <v>1015</v>
      </c>
      <c r="I484" s="20">
        <f t="shared" si="1621"/>
        <v>0</v>
      </c>
      <c r="J484" s="20">
        <f t="shared" si="1621"/>
        <v>0</v>
      </c>
      <c r="K484" s="20">
        <f t="shared" si="1621"/>
        <v>0</v>
      </c>
      <c r="L484" s="20">
        <f t="shared" si="1436"/>
        <v>1015</v>
      </c>
      <c r="M484" s="20">
        <f t="shared" si="1437"/>
        <v>1015</v>
      </c>
      <c r="N484" s="20">
        <f t="shared" si="1438"/>
        <v>1015</v>
      </c>
      <c r="O484" s="20">
        <f t="shared" si="1621"/>
        <v>0</v>
      </c>
      <c r="P484" s="20">
        <f t="shared" si="1621"/>
        <v>0</v>
      </c>
      <c r="Q484" s="20">
        <f t="shared" si="1621"/>
        <v>0</v>
      </c>
      <c r="R484" s="20">
        <f t="shared" si="1350"/>
        <v>1015</v>
      </c>
      <c r="S484" s="20">
        <f t="shared" si="1351"/>
        <v>1015</v>
      </c>
      <c r="T484" s="20">
        <f t="shared" si="1352"/>
        <v>1015</v>
      </c>
      <c r="U484" s="20">
        <f t="shared" si="1621"/>
        <v>0</v>
      </c>
      <c r="V484" s="20">
        <f t="shared" si="1353"/>
        <v>1015</v>
      </c>
      <c r="W484" s="20">
        <f t="shared" si="1621"/>
        <v>0</v>
      </c>
      <c r="X484" s="20">
        <f t="shared" si="1621"/>
        <v>0</v>
      </c>
      <c r="Y484" s="20">
        <f t="shared" si="1621"/>
        <v>0</v>
      </c>
      <c r="Z484" s="20">
        <f t="shared" si="1354"/>
        <v>1015</v>
      </c>
      <c r="AA484" s="20">
        <f t="shared" si="1355"/>
        <v>1015</v>
      </c>
      <c r="AB484" s="20">
        <f t="shared" si="1356"/>
        <v>1015</v>
      </c>
      <c r="AC484" s="20">
        <f t="shared" si="1621"/>
        <v>0</v>
      </c>
      <c r="AD484" s="20">
        <f t="shared" si="1621"/>
        <v>0</v>
      </c>
      <c r="AE484" s="20">
        <f t="shared" si="1621"/>
        <v>0</v>
      </c>
      <c r="AF484" s="20">
        <f t="shared" si="1600"/>
        <v>1015</v>
      </c>
      <c r="AG484" s="20">
        <f t="shared" si="1601"/>
        <v>1015</v>
      </c>
      <c r="AH484" s="20">
        <f t="shared" si="1602"/>
        <v>1015</v>
      </c>
      <c r="AI484" s="20">
        <f t="shared" si="1621"/>
        <v>0</v>
      </c>
      <c r="AJ484" s="20">
        <f t="shared" si="1603"/>
        <v>1015</v>
      </c>
      <c r="AK484" s="20">
        <f t="shared" si="1621"/>
        <v>0</v>
      </c>
      <c r="AL484" s="20">
        <f t="shared" si="1621"/>
        <v>0</v>
      </c>
      <c r="AM484" s="20">
        <f t="shared" si="1621"/>
        <v>0</v>
      </c>
      <c r="AN484" s="20">
        <f t="shared" si="1579"/>
        <v>1015</v>
      </c>
      <c r="AO484" s="20">
        <f t="shared" si="1580"/>
        <v>1015</v>
      </c>
      <c r="AP484" s="20">
        <f t="shared" si="1581"/>
        <v>1015</v>
      </c>
      <c r="AQ484" s="20">
        <f t="shared" si="1621"/>
        <v>0</v>
      </c>
      <c r="AR484" s="20">
        <f t="shared" si="1621"/>
        <v>0</v>
      </c>
      <c r="AS484" s="20">
        <f t="shared" si="1621"/>
        <v>0</v>
      </c>
      <c r="AT484" s="20">
        <f t="shared" si="1582"/>
        <v>1015</v>
      </c>
      <c r="AU484" s="20">
        <f t="shared" si="1583"/>
        <v>1015</v>
      </c>
      <c r="AV484" s="20">
        <f t="shared" si="1584"/>
        <v>1015</v>
      </c>
      <c r="AW484" s="20">
        <f t="shared" si="1621"/>
        <v>600</v>
      </c>
      <c r="AX484" s="20">
        <f t="shared" si="1621"/>
        <v>0</v>
      </c>
      <c r="AY484" s="20">
        <f t="shared" si="1621"/>
        <v>0</v>
      </c>
      <c r="AZ484" s="20">
        <f t="shared" si="1496"/>
        <v>1615</v>
      </c>
      <c r="BA484" s="20">
        <f t="shared" si="1497"/>
        <v>1015</v>
      </c>
      <c r="BB484" s="20">
        <f t="shared" si="1498"/>
        <v>1015</v>
      </c>
      <c r="BC484" s="20">
        <f t="shared" si="1621"/>
        <v>0</v>
      </c>
      <c r="BD484" s="20">
        <f t="shared" si="1499"/>
        <v>1615</v>
      </c>
      <c r="BE484" s="20">
        <f t="shared" si="1621"/>
        <v>0</v>
      </c>
      <c r="BF484" s="20">
        <f t="shared" si="1621"/>
        <v>0</v>
      </c>
      <c r="BG484" s="20">
        <f t="shared" si="1621"/>
        <v>0</v>
      </c>
      <c r="BH484" s="20">
        <f t="shared" si="1470"/>
        <v>1615</v>
      </c>
      <c r="BI484" s="20">
        <f t="shared" si="1471"/>
        <v>1015</v>
      </c>
      <c r="BJ484" s="20">
        <f t="shared" si="1472"/>
        <v>1015</v>
      </c>
      <c r="BK484" s="20">
        <f t="shared" si="1621"/>
        <v>0</v>
      </c>
      <c r="BL484" s="20">
        <f t="shared" si="1621"/>
        <v>0</v>
      </c>
      <c r="BM484" s="20">
        <f t="shared" si="1473"/>
        <v>1615</v>
      </c>
      <c r="BN484" s="20">
        <f t="shared" si="1474"/>
        <v>1015</v>
      </c>
      <c r="BO484" s="20">
        <f t="shared" si="1621"/>
        <v>0</v>
      </c>
      <c r="BP484" s="20">
        <f t="shared" si="1621"/>
        <v>0</v>
      </c>
      <c r="BQ484" s="20">
        <f t="shared" si="1621"/>
        <v>0</v>
      </c>
      <c r="BR484" s="20">
        <f t="shared" si="1432"/>
        <v>1615</v>
      </c>
      <c r="BS484" s="20">
        <f t="shared" si="1433"/>
        <v>1015</v>
      </c>
      <c r="BT484" s="20">
        <f t="shared" si="1434"/>
        <v>1015</v>
      </c>
      <c r="BU484" s="20">
        <f t="shared" si="1621"/>
        <v>0</v>
      </c>
      <c r="BV484" s="20">
        <f t="shared" si="1435"/>
        <v>1615</v>
      </c>
      <c r="BW484" s="20">
        <f t="shared" si="1621"/>
        <v>-35.450000000000003</v>
      </c>
      <c r="BX484" s="20">
        <f t="shared" si="1621"/>
        <v>0</v>
      </c>
      <c r="BY484" s="20">
        <f t="shared" si="1515"/>
        <v>1579.55</v>
      </c>
      <c r="BZ484" s="20">
        <f t="shared" si="1516"/>
        <v>1015</v>
      </c>
      <c r="CA484" s="20">
        <f t="shared" si="1621"/>
        <v>0</v>
      </c>
      <c r="CB484" s="20">
        <f t="shared" si="1518"/>
        <v>1579.55</v>
      </c>
      <c r="CC484" s="20">
        <f t="shared" si="1621"/>
        <v>0</v>
      </c>
      <c r="CD484" s="20">
        <f t="shared" si="1520"/>
        <v>1579.55</v>
      </c>
      <c r="CE484" s="20">
        <f t="shared" si="1621"/>
        <v>0</v>
      </c>
    </row>
    <row r="485" spans="1:84" ht="47.25" x14ac:dyDescent="0.25">
      <c r="A485" s="10" t="s">
        <v>10</v>
      </c>
      <c r="B485" s="19">
        <v>200</v>
      </c>
      <c r="C485" s="10"/>
      <c r="D485" s="10"/>
      <c r="E485" s="25" t="s">
        <v>602</v>
      </c>
      <c r="F485" s="20">
        <f>F486</f>
        <v>1015</v>
      </c>
      <c r="G485" s="20">
        <f t="shared" si="1621"/>
        <v>1015</v>
      </c>
      <c r="H485" s="20">
        <f t="shared" si="1621"/>
        <v>1015</v>
      </c>
      <c r="I485" s="20">
        <f t="shared" si="1621"/>
        <v>0</v>
      </c>
      <c r="J485" s="20">
        <f t="shared" si="1621"/>
        <v>0</v>
      </c>
      <c r="K485" s="20">
        <f t="shared" si="1621"/>
        <v>0</v>
      </c>
      <c r="L485" s="20">
        <f t="shared" si="1436"/>
        <v>1015</v>
      </c>
      <c r="M485" s="20">
        <f t="shared" si="1437"/>
        <v>1015</v>
      </c>
      <c r="N485" s="20">
        <f t="shared" si="1438"/>
        <v>1015</v>
      </c>
      <c r="O485" s="20">
        <f t="shared" si="1621"/>
        <v>0</v>
      </c>
      <c r="P485" s="20">
        <f t="shared" si="1621"/>
        <v>0</v>
      </c>
      <c r="Q485" s="20">
        <f t="shared" si="1621"/>
        <v>0</v>
      </c>
      <c r="R485" s="20">
        <f t="shared" si="1350"/>
        <v>1015</v>
      </c>
      <c r="S485" s="20">
        <f t="shared" si="1351"/>
        <v>1015</v>
      </c>
      <c r="T485" s="20">
        <f t="shared" si="1352"/>
        <v>1015</v>
      </c>
      <c r="U485" s="20">
        <f t="shared" si="1621"/>
        <v>0</v>
      </c>
      <c r="V485" s="20">
        <f t="shared" si="1353"/>
        <v>1015</v>
      </c>
      <c r="W485" s="20">
        <f t="shared" si="1621"/>
        <v>0</v>
      </c>
      <c r="X485" s="20">
        <f t="shared" si="1621"/>
        <v>0</v>
      </c>
      <c r="Y485" s="20">
        <f t="shared" si="1621"/>
        <v>0</v>
      </c>
      <c r="Z485" s="20">
        <f t="shared" si="1354"/>
        <v>1015</v>
      </c>
      <c r="AA485" s="20">
        <f t="shared" si="1355"/>
        <v>1015</v>
      </c>
      <c r="AB485" s="20">
        <f t="shared" si="1356"/>
        <v>1015</v>
      </c>
      <c r="AC485" s="20">
        <f t="shared" si="1621"/>
        <v>0</v>
      </c>
      <c r="AD485" s="20">
        <f t="shared" si="1621"/>
        <v>0</v>
      </c>
      <c r="AE485" s="20">
        <f t="shared" si="1621"/>
        <v>0</v>
      </c>
      <c r="AF485" s="20">
        <f t="shared" si="1600"/>
        <v>1015</v>
      </c>
      <c r="AG485" s="20">
        <f t="shared" si="1601"/>
        <v>1015</v>
      </c>
      <c r="AH485" s="20">
        <f t="shared" si="1602"/>
        <v>1015</v>
      </c>
      <c r="AI485" s="20">
        <f t="shared" si="1621"/>
        <v>0</v>
      </c>
      <c r="AJ485" s="20">
        <f t="shared" si="1603"/>
        <v>1015</v>
      </c>
      <c r="AK485" s="20">
        <f t="shared" si="1621"/>
        <v>0</v>
      </c>
      <c r="AL485" s="20">
        <f t="shared" si="1621"/>
        <v>0</v>
      </c>
      <c r="AM485" s="20">
        <f t="shared" si="1621"/>
        <v>0</v>
      </c>
      <c r="AN485" s="20">
        <f t="shared" si="1579"/>
        <v>1015</v>
      </c>
      <c r="AO485" s="20">
        <f t="shared" si="1580"/>
        <v>1015</v>
      </c>
      <c r="AP485" s="20">
        <f t="shared" si="1581"/>
        <v>1015</v>
      </c>
      <c r="AQ485" s="20">
        <f t="shared" si="1621"/>
        <v>0</v>
      </c>
      <c r="AR485" s="20">
        <f t="shared" si="1621"/>
        <v>0</v>
      </c>
      <c r="AS485" s="20">
        <f t="shared" si="1621"/>
        <v>0</v>
      </c>
      <c r="AT485" s="20">
        <f t="shared" si="1582"/>
        <v>1015</v>
      </c>
      <c r="AU485" s="20">
        <f t="shared" si="1583"/>
        <v>1015</v>
      </c>
      <c r="AV485" s="20">
        <f t="shared" si="1584"/>
        <v>1015</v>
      </c>
      <c r="AW485" s="20">
        <f t="shared" si="1621"/>
        <v>600</v>
      </c>
      <c r="AX485" s="20">
        <f t="shared" si="1621"/>
        <v>0</v>
      </c>
      <c r="AY485" s="20">
        <f t="shared" si="1621"/>
        <v>0</v>
      </c>
      <c r="AZ485" s="20">
        <f t="shared" si="1496"/>
        <v>1615</v>
      </c>
      <c r="BA485" s="20">
        <f t="shared" si="1497"/>
        <v>1015</v>
      </c>
      <c r="BB485" s="20">
        <f t="shared" si="1498"/>
        <v>1015</v>
      </c>
      <c r="BC485" s="20">
        <f t="shared" si="1621"/>
        <v>0</v>
      </c>
      <c r="BD485" s="20">
        <f t="shared" si="1499"/>
        <v>1615</v>
      </c>
      <c r="BE485" s="20">
        <f t="shared" si="1621"/>
        <v>0</v>
      </c>
      <c r="BF485" s="20">
        <f t="shared" si="1621"/>
        <v>0</v>
      </c>
      <c r="BG485" s="20">
        <f t="shared" si="1621"/>
        <v>0</v>
      </c>
      <c r="BH485" s="20">
        <f t="shared" si="1470"/>
        <v>1615</v>
      </c>
      <c r="BI485" s="20">
        <f t="shared" si="1471"/>
        <v>1015</v>
      </c>
      <c r="BJ485" s="20">
        <f t="shared" si="1472"/>
        <v>1015</v>
      </c>
      <c r="BK485" s="20">
        <f t="shared" si="1621"/>
        <v>0</v>
      </c>
      <c r="BL485" s="20">
        <f t="shared" si="1621"/>
        <v>0</v>
      </c>
      <c r="BM485" s="20">
        <f t="shared" si="1473"/>
        <v>1615</v>
      </c>
      <c r="BN485" s="20">
        <f t="shared" si="1474"/>
        <v>1015</v>
      </c>
      <c r="BO485" s="20">
        <f t="shared" si="1621"/>
        <v>0</v>
      </c>
      <c r="BP485" s="20">
        <f t="shared" si="1621"/>
        <v>0</v>
      </c>
      <c r="BQ485" s="20">
        <f t="shared" si="1621"/>
        <v>0</v>
      </c>
      <c r="BR485" s="20">
        <f t="shared" si="1432"/>
        <v>1615</v>
      </c>
      <c r="BS485" s="20">
        <f t="shared" si="1433"/>
        <v>1015</v>
      </c>
      <c r="BT485" s="20">
        <f t="shared" si="1434"/>
        <v>1015</v>
      </c>
      <c r="BU485" s="20">
        <f t="shared" si="1621"/>
        <v>0</v>
      </c>
      <c r="BV485" s="20">
        <f t="shared" si="1435"/>
        <v>1615</v>
      </c>
      <c r="BW485" s="20">
        <f t="shared" si="1621"/>
        <v>-35.450000000000003</v>
      </c>
      <c r="BX485" s="20">
        <f t="shared" si="1621"/>
        <v>0</v>
      </c>
      <c r="BY485" s="20">
        <f t="shared" si="1515"/>
        <v>1579.55</v>
      </c>
      <c r="BZ485" s="20">
        <f t="shared" si="1516"/>
        <v>1015</v>
      </c>
      <c r="CA485" s="20">
        <f t="shared" si="1621"/>
        <v>0</v>
      </c>
      <c r="CB485" s="20">
        <f t="shared" si="1518"/>
        <v>1579.55</v>
      </c>
      <c r="CC485" s="20">
        <f t="shared" si="1621"/>
        <v>0</v>
      </c>
      <c r="CD485" s="20">
        <f t="shared" si="1520"/>
        <v>1579.55</v>
      </c>
      <c r="CE485" s="20">
        <f t="shared" si="1621"/>
        <v>0</v>
      </c>
    </row>
    <row r="486" spans="1:84" ht="47.25" x14ac:dyDescent="0.25">
      <c r="A486" s="10" t="s">
        <v>10</v>
      </c>
      <c r="B486" s="19">
        <v>240</v>
      </c>
      <c r="C486" s="10"/>
      <c r="D486" s="10"/>
      <c r="E486" s="25" t="s">
        <v>603</v>
      </c>
      <c r="F486" s="20">
        <f>F487</f>
        <v>1015</v>
      </c>
      <c r="G486" s="20">
        <f t="shared" si="1621"/>
        <v>1015</v>
      </c>
      <c r="H486" s="20">
        <f t="shared" si="1621"/>
        <v>1015</v>
      </c>
      <c r="I486" s="20">
        <f t="shared" si="1621"/>
        <v>0</v>
      </c>
      <c r="J486" s="20">
        <f t="shared" si="1621"/>
        <v>0</v>
      </c>
      <c r="K486" s="20">
        <f t="shared" si="1621"/>
        <v>0</v>
      </c>
      <c r="L486" s="20">
        <f t="shared" si="1436"/>
        <v>1015</v>
      </c>
      <c r="M486" s="20">
        <f t="shared" si="1437"/>
        <v>1015</v>
      </c>
      <c r="N486" s="20">
        <f t="shared" si="1438"/>
        <v>1015</v>
      </c>
      <c r="O486" s="20">
        <f t="shared" si="1621"/>
        <v>0</v>
      </c>
      <c r="P486" s="20">
        <f t="shared" si="1621"/>
        <v>0</v>
      </c>
      <c r="Q486" s="20">
        <f t="shared" si="1621"/>
        <v>0</v>
      </c>
      <c r="R486" s="20">
        <f t="shared" ref="R486:R558" si="1622">L486+O486</f>
        <v>1015</v>
      </c>
      <c r="S486" s="20">
        <f t="shared" ref="S486:S558" si="1623">M486+P486</f>
        <v>1015</v>
      </c>
      <c r="T486" s="20">
        <f t="shared" ref="T486:T558" si="1624">N486+Q486</f>
        <v>1015</v>
      </c>
      <c r="U486" s="20">
        <f t="shared" si="1621"/>
        <v>0</v>
      </c>
      <c r="V486" s="20">
        <f t="shared" ref="V486:V558" si="1625">R486+U486</f>
        <v>1015</v>
      </c>
      <c r="W486" s="20">
        <f t="shared" si="1621"/>
        <v>0</v>
      </c>
      <c r="X486" s="20">
        <f t="shared" si="1621"/>
        <v>0</v>
      </c>
      <c r="Y486" s="20">
        <f t="shared" si="1621"/>
        <v>0</v>
      </c>
      <c r="Z486" s="20">
        <f t="shared" ref="Z486:Z558" si="1626">W486+V486</f>
        <v>1015</v>
      </c>
      <c r="AA486" s="20">
        <f t="shared" ref="AA486:AA558" si="1627">X486+S486</f>
        <v>1015</v>
      </c>
      <c r="AB486" s="20">
        <f t="shared" ref="AB486:AB558" si="1628">Y486+T486</f>
        <v>1015</v>
      </c>
      <c r="AC486" s="20">
        <f t="shared" si="1621"/>
        <v>0</v>
      </c>
      <c r="AD486" s="20">
        <f t="shared" si="1621"/>
        <v>0</v>
      </c>
      <c r="AE486" s="20">
        <f t="shared" si="1621"/>
        <v>0</v>
      </c>
      <c r="AF486" s="20">
        <f t="shared" si="1600"/>
        <v>1015</v>
      </c>
      <c r="AG486" s="20">
        <f t="shared" si="1601"/>
        <v>1015</v>
      </c>
      <c r="AH486" s="20">
        <f t="shared" si="1602"/>
        <v>1015</v>
      </c>
      <c r="AI486" s="20">
        <f t="shared" si="1621"/>
        <v>0</v>
      </c>
      <c r="AJ486" s="20">
        <f t="shared" si="1603"/>
        <v>1015</v>
      </c>
      <c r="AK486" s="20">
        <f t="shared" si="1621"/>
        <v>0</v>
      </c>
      <c r="AL486" s="20">
        <f t="shared" si="1621"/>
        <v>0</v>
      </c>
      <c r="AM486" s="20">
        <f t="shared" si="1621"/>
        <v>0</v>
      </c>
      <c r="AN486" s="20">
        <f t="shared" si="1579"/>
        <v>1015</v>
      </c>
      <c r="AO486" s="20">
        <f t="shared" si="1580"/>
        <v>1015</v>
      </c>
      <c r="AP486" s="20">
        <f t="shared" si="1581"/>
        <v>1015</v>
      </c>
      <c r="AQ486" s="20">
        <f t="shared" si="1621"/>
        <v>0</v>
      </c>
      <c r="AR486" s="20">
        <f t="shared" si="1621"/>
        <v>0</v>
      </c>
      <c r="AS486" s="20">
        <f t="shared" si="1621"/>
        <v>0</v>
      </c>
      <c r="AT486" s="20">
        <f t="shared" si="1582"/>
        <v>1015</v>
      </c>
      <c r="AU486" s="20">
        <f t="shared" si="1583"/>
        <v>1015</v>
      </c>
      <c r="AV486" s="20">
        <f t="shared" si="1584"/>
        <v>1015</v>
      </c>
      <c r="AW486" s="20">
        <f t="shared" si="1621"/>
        <v>600</v>
      </c>
      <c r="AX486" s="20">
        <f t="shared" si="1621"/>
        <v>0</v>
      </c>
      <c r="AY486" s="20">
        <f t="shared" si="1621"/>
        <v>0</v>
      </c>
      <c r="AZ486" s="20">
        <f t="shared" si="1496"/>
        <v>1615</v>
      </c>
      <c r="BA486" s="20">
        <f t="shared" si="1497"/>
        <v>1015</v>
      </c>
      <c r="BB486" s="20">
        <f t="shared" si="1498"/>
        <v>1015</v>
      </c>
      <c r="BC486" s="20">
        <f t="shared" si="1621"/>
        <v>0</v>
      </c>
      <c r="BD486" s="20">
        <f t="shared" si="1499"/>
        <v>1615</v>
      </c>
      <c r="BE486" s="20">
        <f t="shared" si="1621"/>
        <v>0</v>
      </c>
      <c r="BF486" s="20">
        <f t="shared" si="1621"/>
        <v>0</v>
      </c>
      <c r="BG486" s="20">
        <f t="shared" si="1621"/>
        <v>0</v>
      </c>
      <c r="BH486" s="20">
        <f t="shared" si="1470"/>
        <v>1615</v>
      </c>
      <c r="BI486" s="20">
        <f t="shared" si="1471"/>
        <v>1015</v>
      </c>
      <c r="BJ486" s="20">
        <f t="shared" si="1472"/>
        <v>1015</v>
      </c>
      <c r="BK486" s="20">
        <f t="shared" si="1621"/>
        <v>0</v>
      </c>
      <c r="BL486" s="20">
        <f t="shared" si="1621"/>
        <v>0</v>
      </c>
      <c r="BM486" s="20">
        <f t="shared" si="1473"/>
        <v>1615</v>
      </c>
      <c r="BN486" s="20">
        <f t="shared" si="1474"/>
        <v>1015</v>
      </c>
      <c r="BO486" s="20">
        <f t="shared" si="1621"/>
        <v>0</v>
      </c>
      <c r="BP486" s="20">
        <f t="shared" si="1621"/>
        <v>0</v>
      </c>
      <c r="BQ486" s="20">
        <f t="shared" si="1621"/>
        <v>0</v>
      </c>
      <c r="BR486" s="20">
        <f t="shared" si="1432"/>
        <v>1615</v>
      </c>
      <c r="BS486" s="20">
        <f t="shared" si="1433"/>
        <v>1015</v>
      </c>
      <c r="BT486" s="20">
        <f t="shared" si="1434"/>
        <v>1015</v>
      </c>
      <c r="BU486" s="20">
        <f t="shared" si="1621"/>
        <v>0</v>
      </c>
      <c r="BV486" s="20">
        <f t="shared" si="1435"/>
        <v>1615</v>
      </c>
      <c r="BW486" s="20">
        <f t="shared" si="1621"/>
        <v>-35.450000000000003</v>
      </c>
      <c r="BX486" s="20">
        <f t="shared" si="1621"/>
        <v>0</v>
      </c>
      <c r="BY486" s="20">
        <f t="shared" si="1515"/>
        <v>1579.55</v>
      </c>
      <c r="BZ486" s="20">
        <f t="shared" si="1516"/>
        <v>1015</v>
      </c>
      <c r="CA486" s="20">
        <f t="shared" si="1621"/>
        <v>0</v>
      </c>
      <c r="CB486" s="20">
        <f t="shared" si="1518"/>
        <v>1579.55</v>
      </c>
      <c r="CC486" s="20">
        <f t="shared" si="1621"/>
        <v>0</v>
      </c>
      <c r="CD486" s="20">
        <f t="shared" si="1520"/>
        <v>1579.55</v>
      </c>
      <c r="CE486" s="20">
        <f t="shared" si="1621"/>
        <v>0</v>
      </c>
    </row>
    <row r="487" spans="1:84" x14ac:dyDescent="0.25">
      <c r="A487" s="10" t="s">
        <v>10</v>
      </c>
      <c r="B487" s="19">
        <v>240</v>
      </c>
      <c r="C487" s="10" t="s">
        <v>336</v>
      </c>
      <c r="D487" s="10" t="s">
        <v>340</v>
      </c>
      <c r="E487" s="25" t="s">
        <v>571</v>
      </c>
      <c r="F487" s="20">
        <v>1015</v>
      </c>
      <c r="G487" s="20">
        <v>1015</v>
      </c>
      <c r="H487" s="20">
        <v>1015</v>
      </c>
      <c r="I487" s="20"/>
      <c r="J487" s="20"/>
      <c r="K487" s="20"/>
      <c r="L487" s="20">
        <f t="shared" si="1436"/>
        <v>1015</v>
      </c>
      <c r="M487" s="20">
        <f t="shared" si="1437"/>
        <v>1015</v>
      </c>
      <c r="N487" s="20">
        <f t="shared" si="1438"/>
        <v>1015</v>
      </c>
      <c r="O487" s="20"/>
      <c r="P487" s="20"/>
      <c r="Q487" s="20"/>
      <c r="R487" s="20">
        <f t="shared" si="1622"/>
        <v>1015</v>
      </c>
      <c r="S487" s="20">
        <f t="shared" si="1623"/>
        <v>1015</v>
      </c>
      <c r="T487" s="20">
        <f t="shared" si="1624"/>
        <v>1015</v>
      </c>
      <c r="U487" s="20"/>
      <c r="V487" s="20">
        <f t="shared" si="1625"/>
        <v>1015</v>
      </c>
      <c r="W487" s="20"/>
      <c r="X487" s="20"/>
      <c r="Y487" s="20"/>
      <c r="Z487" s="20">
        <f t="shared" si="1626"/>
        <v>1015</v>
      </c>
      <c r="AA487" s="20">
        <f t="shared" si="1627"/>
        <v>1015</v>
      </c>
      <c r="AB487" s="20">
        <f t="shared" si="1628"/>
        <v>1015</v>
      </c>
      <c r="AC487" s="20"/>
      <c r="AD487" s="20"/>
      <c r="AE487" s="20"/>
      <c r="AF487" s="20">
        <f t="shared" si="1600"/>
        <v>1015</v>
      </c>
      <c r="AG487" s="20">
        <f t="shared" si="1601"/>
        <v>1015</v>
      </c>
      <c r="AH487" s="20">
        <f t="shared" si="1602"/>
        <v>1015</v>
      </c>
      <c r="AI487" s="20"/>
      <c r="AJ487" s="20">
        <f t="shared" si="1603"/>
        <v>1015</v>
      </c>
      <c r="AK487" s="20"/>
      <c r="AL487" s="20"/>
      <c r="AM487" s="20"/>
      <c r="AN487" s="20">
        <f t="shared" si="1579"/>
        <v>1015</v>
      </c>
      <c r="AO487" s="20">
        <f t="shared" si="1580"/>
        <v>1015</v>
      </c>
      <c r="AP487" s="20">
        <f t="shared" si="1581"/>
        <v>1015</v>
      </c>
      <c r="AQ487" s="20"/>
      <c r="AR487" s="20"/>
      <c r="AS487" s="20"/>
      <c r="AT487" s="20">
        <f t="shared" si="1582"/>
        <v>1015</v>
      </c>
      <c r="AU487" s="20">
        <f t="shared" si="1583"/>
        <v>1015</v>
      </c>
      <c r="AV487" s="20">
        <f t="shared" si="1584"/>
        <v>1015</v>
      </c>
      <c r="AW487" s="20">
        <v>600</v>
      </c>
      <c r="AX487" s="20"/>
      <c r="AY487" s="20"/>
      <c r="AZ487" s="20">
        <f t="shared" si="1496"/>
        <v>1615</v>
      </c>
      <c r="BA487" s="20">
        <f t="shared" si="1497"/>
        <v>1015</v>
      </c>
      <c r="BB487" s="20">
        <f t="shared" si="1498"/>
        <v>1015</v>
      </c>
      <c r="BC487" s="20"/>
      <c r="BD487" s="20">
        <f t="shared" si="1499"/>
        <v>1615</v>
      </c>
      <c r="BE487" s="20"/>
      <c r="BF487" s="20"/>
      <c r="BG487" s="20"/>
      <c r="BH487" s="20">
        <f t="shared" si="1470"/>
        <v>1615</v>
      </c>
      <c r="BI487" s="20">
        <f t="shared" si="1471"/>
        <v>1015</v>
      </c>
      <c r="BJ487" s="20">
        <f t="shared" si="1472"/>
        <v>1015</v>
      </c>
      <c r="BK487" s="20"/>
      <c r="BL487" s="20"/>
      <c r="BM487" s="20">
        <f t="shared" si="1473"/>
        <v>1615</v>
      </c>
      <c r="BN487" s="20">
        <f t="shared" si="1474"/>
        <v>1015</v>
      </c>
      <c r="BO487" s="20"/>
      <c r="BP487" s="20"/>
      <c r="BQ487" s="20"/>
      <c r="BR487" s="20">
        <f t="shared" si="1432"/>
        <v>1615</v>
      </c>
      <c r="BS487" s="20">
        <f t="shared" si="1433"/>
        <v>1015</v>
      </c>
      <c r="BT487" s="20">
        <f t="shared" si="1434"/>
        <v>1015</v>
      </c>
      <c r="BU487" s="20"/>
      <c r="BV487" s="20">
        <f t="shared" si="1435"/>
        <v>1615</v>
      </c>
      <c r="BW487" s="20">
        <v>-35.450000000000003</v>
      </c>
      <c r="BX487" s="20"/>
      <c r="BY487" s="20">
        <f t="shared" si="1515"/>
        <v>1579.55</v>
      </c>
      <c r="BZ487" s="20">
        <f t="shared" si="1516"/>
        <v>1015</v>
      </c>
      <c r="CA487" s="20"/>
      <c r="CB487" s="20">
        <f t="shared" si="1518"/>
        <v>1579.55</v>
      </c>
      <c r="CC487" s="20"/>
      <c r="CD487" s="20">
        <f t="shared" si="1520"/>
        <v>1579.55</v>
      </c>
      <c r="CE487" s="20"/>
    </row>
    <row r="488" spans="1:84" ht="31.5" x14ac:dyDescent="0.25">
      <c r="A488" s="10" t="s">
        <v>11</v>
      </c>
      <c r="B488" s="19"/>
      <c r="C488" s="10"/>
      <c r="D488" s="10"/>
      <c r="E488" s="25" t="s">
        <v>712</v>
      </c>
      <c r="F488" s="20">
        <f>F489</f>
        <v>26095.299999999996</v>
      </c>
      <c r="G488" s="20">
        <f t="shared" ref="G488:CE490" si="1629">G489</f>
        <v>25980.399999999998</v>
      </c>
      <c r="H488" s="20">
        <f t="shared" si="1629"/>
        <v>25980.399999999998</v>
      </c>
      <c r="I488" s="20">
        <f t="shared" si="1629"/>
        <v>0</v>
      </c>
      <c r="J488" s="20">
        <f t="shared" si="1629"/>
        <v>0</v>
      </c>
      <c r="K488" s="20">
        <f t="shared" si="1629"/>
        <v>0</v>
      </c>
      <c r="L488" s="20">
        <f t="shared" si="1436"/>
        <v>26095.299999999996</v>
      </c>
      <c r="M488" s="20">
        <f t="shared" si="1437"/>
        <v>25980.399999999998</v>
      </c>
      <c r="N488" s="20">
        <f t="shared" si="1438"/>
        <v>25980.399999999998</v>
      </c>
      <c r="O488" s="20">
        <f t="shared" si="1629"/>
        <v>0</v>
      </c>
      <c r="P488" s="20">
        <f t="shared" si="1629"/>
        <v>0</v>
      </c>
      <c r="Q488" s="20">
        <f t="shared" si="1629"/>
        <v>0</v>
      </c>
      <c r="R488" s="20">
        <f t="shared" si="1622"/>
        <v>26095.299999999996</v>
      </c>
      <c r="S488" s="20">
        <f t="shared" si="1623"/>
        <v>25980.399999999998</v>
      </c>
      <c r="T488" s="20">
        <f t="shared" si="1624"/>
        <v>25980.399999999998</v>
      </c>
      <c r="U488" s="20">
        <f t="shared" si="1629"/>
        <v>0</v>
      </c>
      <c r="V488" s="20">
        <f t="shared" si="1625"/>
        <v>26095.299999999996</v>
      </c>
      <c r="W488" s="20">
        <f t="shared" si="1629"/>
        <v>0</v>
      </c>
      <c r="X488" s="20">
        <f t="shared" si="1629"/>
        <v>0</v>
      </c>
      <c r="Y488" s="20">
        <f t="shared" si="1629"/>
        <v>0</v>
      </c>
      <c r="Z488" s="20">
        <f t="shared" si="1626"/>
        <v>26095.299999999996</v>
      </c>
      <c r="AA488" s="20">
        <f t="shared" si="1627"/>
        <v>25980.399999999998</v>
      </c>
      <c r="AB488" s="20">
        <f t="shared" si="1628"/>
        <v>25980.399999999998</v>
      </c>
      <c r="AC488" s="20">
        <f t="shared" si="1629"/>
        <v>0</v>
      </c>
      <c r="AD488" s="20">
        <f t="shared" si="1629"/>
        <v>0</v>
      </c>
      <c r="AE488" s="20">
        <f t="shared" si="1629"/>
        <v>0</v>
      </c>
      <c r="AF488" s="20">
        <f t="shared" si="1600"/>
        <v>26095.299999999996</v>
      </c>
      <c r="AG488" s="20">
        <f t="shared" si="1601"/>
        <v>25980.399999999998</v>
      </c>
      <c r="AH488" s="20">
        <f t="shared" si="1602"/>
        <v>25980.399999999998</v>
      </c>
      <c r="AI488" s="20">
        <f t="shared" si="1629"/>
        <v>0</v>
      </c>
      <c r="AJ488" s="20">
        <f t="shared" si="1603"/>
        <v>26095.299999999996</v>
      </c>
      <c r="AK488" s="20">
        <f t="shared" si="1629"/>
        <v>0</v>
      </c>
      <c r="AL488" s="20">
        <f t="shared" si="1629"/>
        <v>0</v>
      </c>
      <c r="AM488" s="20">
        <f t="shared" si="1629"/>
        <v>0</v>
      </c>
      <c r="AN488" s="20">
        <f t="shared" si="1579"/>
        <v>26095.299999999996</v>
      </c>
      <c r="AO488" s="20">
        <f t="shared" si="1580"/>
        <v>25980.399999999998</v>
      </c>
      <c r="AP488" s="20">
        <f t="shared" si="1581"/>
        <v>25980.399999999998</v>
      </c>
      <c r="AQ488" s="20">
        <f t="shared" si="1629"/>
        <v>0</v>
      </c>
      <c r="AR488" s="20">
        <f t="shared" si="1629"/>
        <v>0</v>
      </c>
      <c r="AS488" s="20">
        <f t="shared" si="1629"/>
        <v>0</v>
      </c>
      <c r="AT488" s="20">
        <f t="shared" si="1582"/>
        <v>26095.299999999996</v>
      </c>
      <c r="AU488" s="20">
        <f t="shared" si="1583"/>
        <v>25980.399999999998</v>
      </c>
      <c r="AV488" s="20">
        <f t="shared" si="1584"/>
        <v>25980.399999999998</v>
      </c>
      <c r="AW488" s="20">
        <f t="shared" si="1629"/>
        <v>0</v>
      </c>
      <c r="AX488" s="20">
        <f t="shared" si="1629"/>
        <v>0</v>
      </c>
      <c r="AY488" s="20">
        <f t="shared" si="1629"/>
        <v>0</v>
      </c>
      <c r="AZ488" s="20">
        <f t="shared" si="1496"/>
        <v>26095.299999999996</v>
      </c>
      <c r="BA488" s="20">
        <f t="shared" si="1497"/>
        <v>25980.399999999998</v>
      </c>
      <c r="BB488" s="20">
        <f t="shared" si="1498"/>
        <v>25980.399999999998</v>
      </c>
      <c r="BC488" s="20">
        <f t="shared" si="1629"/>
        <v>0</v>
      </c>
      <c r="BD488" s="20">
        <f t="shared" si="1499"/>
        <v>26095.299999999996</v>
      </c>
      <c r="BE488" s="20">
        <f t="shared" si="1629"/>
        <v>0</v>
      </c>
      <c r="BF488" s="20">
        <f t="shared" si="1629"/>
        <v>0</v>
      </c>
      <c r="BG488" s="20">
        <f t="shared" si="1629"/>
        <v>0</v>
      </c>
      <c r="BH488" s="20">
        <f t="shared" si="1470"/>
        <v>26095.299999999996</v>
      </c>
      <c r="BI488" s="20">
        <f t="shared" si="1471"/>
        <v>25980.399999999998</v>
      </c>
      <c r="BJ488" s="20">
        <f t="shared" si="1472"/>
        <v>25980.399999999998</v>
      </c>
      <c r="BK488" s="20">
        <f t="shared" si="1629"/>
        <v>0</v>
      </c>
      <c r="BL488" s="20">
        <f t="shared" si="1629"/>
        <v>0</v>
      </c>
      <c r="BM488" s="20">
        <f t="shared" si="1473"/>
        <v>26095.299999999996</v>
      </c>
      <c r="BN488" s="20">
        <f t="shared" si="1474"/>
        <v>25980.399999999998</v>
      </c>
      <c r="BO488" s="20">
        <f t="shared" si="1629"/>
        <v>0</v>
      </c>
      <c r="BP488" s="20">
        <f t="shared" si="1629"/>
        <v>0</v>
      </c>
      <c r="BQ488" s="20">
        <f t="shared" si="1629"/>
        <v>0</v>
      </c>
      <c r="BR488" s="20">
        <f t="shared" si="1432"/>
        <v>26095.299999999996</v>
      </c>
      <c r="BS488" s="20">
        <f t="shared" si="1433"/>
        <v>25980.399999999998</v>
      </c>
      <c r="BT488" s="20">
        <f t="shared" si="1434"/>
        <v>25980.399999999998</v>
      </c>
      <c r="BU488" s="20">
        <f t="shared" si="1629"/>
        <v>0</v>
      </c>
      <c r="BV488" s="20">
        <f t="shared" si="1435"/>
        <v>26095.299999999996</v>
      </c>
      <c r="BW488" s="20">
        <f t="shared" si="1629"/>
        <v>-420.072</v>
      </c>
      <c r="BX488" s="20">
        <f t="shared" si="1629"/>
        <v>0</v>
      </c>
      <c r="BY488" s="20">
        <f t="shared" si="1515"/>
        <v>25675.227999999996</v>
      </c>
      <c r="BZ488" s="20">
        <f t="shared" si="1516"/>
        <v>25980.399999999998</v>
      </c>
      <c r="CA488" s="20">
        <f t="shared" si="1629"/>
        <v>0</v>
      </c>
      <c r="CB488" s="20">
        <f t="shared" si="1518"/>
        <v>25675.227999999996</v>
      </c>
      <c r="CC488" s="20">
        <f t="shared" si="1629"/>
        <v>0</v>
      </c>
      <c r="CD488" s="20">
        <f t="shared" si="1520"/>
        <v>25675.227999999996</v>
      </c>
      <c r="CE488" s="20">
        <f t="shared" si="1629"/>
        <v>0</v>
      </c>
    </row>
    <row r="489" spans="1:84" ht="47.25" x14ac:dyDescent="0.25">
      <c r="A489" s="10" t="s">
        <v>11</v>
      </c>
      <c r="B489" s="19">
        <v>600</v>
      </c>
      <c r="C489" s="10"/>
      <c r="D489" s="10"/>
      <c r="E489" s="25" t="s">
        <v>614</v>
      </c>
      <c r="F489" s="20">
        <f>F490</f>
        <v>26095.299999999996</v>
      </c>
      <c r="G489" s="20">
        <f t="shared" si="1629"/>
        <v>25980.399999999998</v>
      </c>
      <c r="H489" s="20">
        <f t="shared" si="1629"/>
        <v>25980.399999999998</v>
      </c>
      <c r="I489" s="20">
        <f t="shared" si="1629"/>
        <v>0</v>
      </c>
      <c r="J489" s="20">
        <f t="shared" si="1629"/>
        <v>0</v>
      </c>
      <c r="K489" s="20">
        <f t="shared" si="1629"/>
        <v>0</v>
      </c>
      <c r="L489" s="20">
        <f t="shared" si="1436"/>
        <v>26095.299999999996</v>
      </c>
      <c r="M489" s="20">
        <f t="shared" si="1437"/>
        <v>25980.399999999998</v>
      </c>
      <c r="N489" s="20">
        <f t="shared" si="1438"/>
        <v>25980.399999999998</v>
      </c>
      <c r="O489" s="20">
        <f t="shared" si="1629"/>
        <v>0</v>
      </c>
      <c r="P489" s="20">
        <f t="shared" si="1629"/>
        <v>0</v>
      </c>
      <c r="Q489" s="20">
        <f t="shared" si="1629"/>
        <v>0</v>
      </c>
      <c r="R489" s="20">
        <f t="shared" si="1622"/>
        <v>26095.299999999996</v>
      </c>
      <c r="S489" s="20">
        <f t="shared" si="1623"/>
        <v>25980.399999999998</v>
      </c>
      <c r="T489" s="20">
        <f t="shared" si="1624"/>
        <v>25980.399999999998</v>
      </c>
      <c r="U489" s="20">
        <f t="shared" si="1629"/>
        <v>0</v>
      </c>
      <c r="V489" s="20">
        <f t="shared" si="1625"/>
        <v>26095.299999999996</v>
      </c>
      <c r="W489" s="20">
        <f t="shared" si="1629"/>
        <v>0</v>
      </c>
      <c r="X489" s="20">
        <f t="shared" si="1629"/>
        <v>0</v>
      </c>
      <c r="Y489" s="20">
        <f t="shared" si="1629"/>
        <v>0</v>
      </c>
      <c r="Z489" s="20">
        <f t="shared" si="1626"/>
        <v>26095.299999999996</v>
      </c>
      <c r="AA489" s="20">
        <f t="shared" si="1627"/>
        <v>25980.399999999998</v>
      </c>
      <c r="AB489" s="20">
        <f t="shared" si="1628"/>
        <v>25980.399999999998</v>
      </c>
      <c r="AC489" s="20">
        <f t="shared" si="1629"/>
        <v>0</v>
      </c>
      <c r="AD489" s="20">
        <f t="shared" si="1629"/>
        <v>0</v>
      </c>
      <c r="AE489" s="20">
        <f t="shared" si="1629"/>
        <v>0</v>
      </c>
      <c r="AF489" s="20">
        <f t="shared" si="1600"/>
        <v>26095.299999999996</v>
      </c>
      <c r="AG489" s="20">
        <f t="shared" si="1601"/>
        <v>25980.399999999998</v>
      </c>
      <c r="AH489" s="20">
        <f t="shared" si="1602"/>
        <v>25980.399999999998</v>
      </c>
      <c r="AI489" s="20">
        <f t="shared" si="1629"/>
        <v>0</v>
      </c>
      <c r="AJ489" s="20">
        <f t="shared" si="1603"/>
        <v>26095.299999999996</v>
      </c>
      <c r="AK489" s="20">
        <f t="shared" si="1629"/>
        <v>0</v>
      </c>
      <c r="AL489" s="20">
        <f t="shared" si="1629"/>
        <v>0</v>
      </c>
      <c r="AM489" s="20">
        <f t="shared" si="1629"/>
        <v>0</v>
      </c>
      <c r="AN489" s="20">
        <f t="shared" si="1579"/>
        <v>26095.299999999996</v>
      </c>
      <c r="AO489" s="20">
        <f t="shared" si="1580"/>
        <v>25980.399999999998</v>
      </c>
      <c r="AP489" s="20">
        <f t="shared" si="1581"/>
        <v>25980.399999999998</v>
      </c>
      <c r="AQ489" s="20">
        <f t="shared" si="1629"/>
        <v>0</v>
      </c>
      <c r="AR489" s="20">
        <f t="shared" si="1629"/>
        <v>0</v>
      </c>
      <c r="AS489" s="20">
        <f t="shared" si="1629"/>
        <v>0</v>
      </c>
      <c r="AT489" s="20">
        <f t="shared" si="1582"/>
        <v>26095.299999999996</v>
      </c>
      <c r="AU489" s="20">
        <f t="shared" si="1583"/>
        <v>25980.399999999998</v>
      </c>
      <c r="AV489" s="20">
        <f t="shared" si="1584"/>
        <v>25980.399999999998</v>
      </c>
      <c r="AW489" s="20">
        <f t="shared" si="1629"/>
        <v>0</v>
      </c>
      <c r="AX489" s="20">
        <f t="shared" si="1629"/>
        <v>0</v>
      </c>
      <c r="AY489" s="20">
        <f t="shared" si="1629"/>
        <v>0</v>
      </c>
      <c r="AZ489" s="20">
        <f t="shared" si="1496"/>
        <v>26095.299999999996</v>
      </c>
      <c r="BA489" s="20">
        <f t="shared" si="1497"/>
        <v>25980.399999999998</v>
      </c>
      <c r="BB489" s="20">
        <f t="shared" si="1498"/>
        <v>25980.399999999998</v>
      </c>
      <c r="BC489" s="20">
        <f t="shared" si="1629"/>
        <v>0</v>
      </c>
      <c r="BD489" s="20">
        <f t="shared" si="1499"/>
        <v>26095.299999999996</v>
      </c>
      <c r="BE489" s="20">
        <f t="shared" si="1629"/>
        <v>0</v>
      </c>
      <c r="BF489" s="20">
        <f t="shared" si="1629"/>
        <v>0</v>
      </c>
      <c r="BG489" s="20">
        <f t="shared" si="1629"/>
        <v>0</v>
      </c>
      <c r="BH489" s="20">
        <f t="shared" si="1470"/>
        <v>26095.299999999996</v>
      </c>
      <c r="BI489" s="20">
        <f t="shared" si="1471"/>
        <v>25980.399999999998</v>
      </c>
      <c r="BJ489" s="20">
        <f t="shared" si="1472"/>
        <v>25980.399999999998</v>
      </c>
      <c r="BK489" s="20">
        <f t="shared" si="1629"/>
        <v>0</v>
      </c>
      <c r="BL489" s="20">
        <f t="shared" si="1629"/>
        <v>0</v>
      </c>
      <c r="BM489" s="20">
        <f t="shared" si="1473"/>
        <v>26095.299999999996</v>
      </c>
      <c r="BN489" s="20">
        <f t="shared" si="1474"/>
        <v>25980.399999999998</v>
      </c>
      <c r="BO489" s="20">
        <f t="shared" si="1629"/>
        <v>0</v>
      </c>
      <c r="BP489" s="20">
        <f t="shared" si="1629"/>
        <v>0</v>
      </c>
      <c r="BQ489" s="20">
        <f t="shared" si="1629"/>
        <v>0</v>
      </c>
      <c r="BR489" s="20">
        <f t="shared" si="1432"/>
        <v>26095.299999999996</v>
      </c>
      <c r="BS489" s="20">
        <f t="shared" si="1433"/>
        <v>25980.399999999998</v>
      </c>
      <c r="BT489" s="20">
        <f t="shared" si="1434"/>
        <v>25980.399999999998</v>
      </c>
      <c r="BU489" s="20">
        <f t="shared" si="1629"/>
        <v>0</v>
      </c>
      <c r="BV489" s="20">
        <f t="shared" si="1435"/>
        <v>26095.299999999996</v>
      </c>
      <c r="BW489" s="20">
        <f t="shared" si="1629"/>
        <v>-420.072</v>
      </c>
      <c r="BX489" s="20">
        <f t="shared" si="1629"/>
        <v>0</v>
      </c>
      <c r="BY489" s="20">
        <f t="shared" si="1515"/>
        <v>25675.227999999996</v>
      </c>
      <c r="BZ489" s="20">
        <f t="shared" si="1516"/>
        <v>25980.399999999998</v>
      </c>
      <c r="CA489" s="20">
        <f t="shared" si="1629"/>
        <v>0</v>
      </c>
      <c r="CB489" s="20">
        <f t="shared" si="1518"/>
        <v>25675.227999999996</v>
      </c>
      <c r="CC489" s="20">
        <f t="shared" si="1629"/>
        <v>0</v>
      </c>
      <c r="CD489" s="20">
        <f t="shared" si="1520"/>
        <v>25675.227999999996</v>
      </c>
      <c r="CE489" s="20">
        <f t="shared" si="1629"/>
        <v>0</v>
      </c>
    </row>
    <row r="490" spans="1:84" ht="47.25" x14ac:dyDescent="0.25">
      <c r="A490" s="10" t="s">
        <v>11</v>
      </c>
      <c r="B490" s="19">
        <v>630</v>
      </c>
      <c r="C490" s="10"/>
      <c r="D490" s="10"/>
      <c r="E490" s="25" t="s">
        <v>617</v>
      </c>
      <c r="F490" s="20">
        <f>F491</f>
        <v>26095.299999999996</v>
      </c>
      <c r="G490" s="20">
        <f t="shared" si="1629"/>
        <v>25980.399999999998</v>
      </c>
      <c r="H490" s="20">
        <f t="shared" si="1629"/>
        <v>25980.399999999998</v>
      </c>
      <c r="I490" s="20">
        <f t="shared" si="1629"/>
        <v>0</v>
      </c>
      <c r="J490" s="20">
        <f t="shared" si="1629"/>
        <v>0</v>
      </c>
      <c r="K490" s="20">
        <f t="shared" si="1629"/>
        <v>0</v>
      </c>
      <c r="L490" s="20">
        <f t="shared" si="1436"/>
        <v>26095.299999999996</v>
      </c>
      <c r="M490" s="20">
        <f t="shared" si="1437"/>
        <v>25980.399999999998</v>
      </c>
      <c r="N490" s="20">
        <f t="shared" si="1438"/>
        <v>25980.399999999998</v>
      </c>
      <c r="O490" s="20">
        <f t="shared" si="1629"/>
        <v>0</v>
      </c>
      <c r="P490" s="20">
        <f t="shared" si="1629"/>
        <v>0</v>
      </c>
      <c r="Q490" s="20">
        <f t="shared" si="1629"/>
        <v>0</v>
      </c>
      <c r="R490" s="20">
        <f t="shared" si="1622"/>
        <v>26095.299999999996</v>
      </c>
      <c r="S490" s="20">
        <f t="shared" si="1623"/>
        <v>25980.399999999998</v>
      </c>
      <c r="T490" s="20">
        <f t="shared" si="1624"/>
        <v>25980.399999999998</v>
      </c>
      <c r="U490" s="20">
        <f t="shared" si="1629"/>
        <v>0</v>
      </c>
      <c r="V490" s="20">
        <f t="shared" si="1625"/>
        <v>26095.299999999996</v>
      </c>
      <c r="W490" s="20">
        <f t="shared" si="1629"/>
        <v>0</v>
      </c>
      <c r="X490" s="20">
        <f t="shared" si="1629"/>
        <v>0</v>
      </c>
      <c r="Y490" s="20">
        <f t="shared" si="1629"/>
        <v>0</v>
      </c>
      <c r="Z490" s="20">
        <f t="shared" si="1626"/>
        <v>26095.299999999996</v>
      </c>
      <c r="AA490" s="20">
        <f t="shared" si="1627"/>
        <v>25980.399999999998</v>
      </c>
      <c r="AB490" s="20">
        <f t="shared" si="1628"/>
        <v>25980.399999999998</v>
      </c>
      <c r="AC490" s="20">
        <f t="shared" si="1629"/>
        <v>0</v>
      </c>
      <c r="AD490" s="20">
        <f t="shared" si="1629"/>
        <v>0</v>
      </c>
      <c r="AE490" s="20">
        <f t="shared" si="1629"/>
        <v>0</v>
      </c>
      <c r="AF490" s="20">
        <f t="shared" si="1600"/>
        <v>26095.299999999996</v>
      </c>
      <c r="AG490" s="20">
        <f t="shared" si="1601"/>
        <v>25980.399999999998</v>
      </c>
      <c r="AH490" s="20">
        <f t="shared" si="1602"/>
        <v>25980.399999999998</v>
      </c>
      <c r="AI490" s="20">
        <f t="shared" si="1629"/>
        <v>0</v>
      </c>
      <c r="AJ490" s="20">
        <f t="shared" si="1603"/>
        <v>26095.299999999996</v>
      </c>
      <c r="AK490" s="20">
        <f t="shared" si="1629"/>
        <v>0</v>
      </c>
      <c r="AL490" s="20">
        <f t="shared" si="1629"/>
        <v>0</v>
      </c>
      <c r="AM490" s="20">
        <f t="shared" si="1629"/>
        <v>0</v>
      </c>
      <c r="AN490" s="20">
        <f t="shared" si="1579"/>
        <v>26095.299999999996</v>
      </c>
      <c r="AO490" s="20">
        <f t="shared" si="1580"/>
        <v>25980.399999999998</v>
      </c>
      <c r="AP490" s="20">
        <f t="shared" si="1581"/>
        <v>25980.399999999998</v>
      </c>
      <c r="AQ490" s="20">
        <f t="shared" si="1629"/>
        <v>0</v>
      </c>
      <c r="AR490" s="20">
        <f t="shared" si="1629"/>
        <v>0</v>
      </c>
      <c r="AS490" s="20">
        <f t="shared" si="1629"/>
        <v>0</v>
      </c>
      <c r="AT490" s="20">
        <f t="shared" si="1582"/>
        <v>26095.299999999996</v>
      </c>
      <c r="AU490" s="20">
        <f t="shared" si="1583"/>
        <v>25980.399999999998</v>
      </c>
      <c r="AV490" s="20">
        <f t="shared" si="1584"/>
        <v>25980.399999999998</v>
      </c>
      <c r="AW490" s="20">
        <f t="shared" si="1629"/>
        <v>0</v>
      </c>
      <c r="AX490" s="20">
        <f t="shared" si="1629"/>
        <v>0</v>
      </c>
      <c r="AY490" s="20">
        <f t="shared" si="1629"/>
        <v>0</v>
      </c>
      <c r="AZ490" s="20">
        <f t="shared" si="1496"/>
        <v>26095.299999999996</v>
      </c>
      <c r="BA490" s="20">
        <f t="shared" si="1497"/>
        <v>25980.399999999998</v>
      </c>
      <c r="BB490" s="20">
        <f t="shared" si="1498"/>
        <v>25980.399999999998</v>
      </c>
      <c r="BC490" s="20">
        <f t="shared" si="1629"/>
        <v>0</v>
      </c>
      <c r="BD490" s="20">
        <f t="shared" si="1499"/>
        <v>26095.299999999996</v>
      </c>
      <c r="BE490" s="20">
        <f t="shared" si="1629"/>
        <v>0</v>
      </c>
      <c r="BF490" s="20">
        <f t="shared" si="1629"/>
        <v>0</v>
      </c>
      <c r="BG490" s="20">
        <f t="shared" si="1629"/>
        <v>0</v>
      </c>
      <c r="BH490" s="20">
        <f t="shared" si="1470"/>
        <v>26095.299999999996</v>
      </c>
      <c r="BI490" s="20">
        <f t="shared" si="1471"/>
        <v>25980.399999999998</v>
      </c>
      <c r="BJ490" s="20">
        <f t="shared" si="1472"/>
        <v>25980.399999999998</v>
      </c>
      <c r="BK490" s="20">
        <f t="shared" si="1629"/>
        <v>0</v>
      </c>
      <c r="BL490" s="20">
        <f t="shared" si="1629"/>
        <v>0</v>
      </c>
      <c r="BM490" s="20">
        <f t="shared" si="1473"/>
        <v>26095.299999999996</v>
      </c>
      <c r="BN490" s="20">
        <f t="shared" si="1474"/>
        <v>25980.399999999998</v>
      </c>
      <c r="BO490" s="20">
        <f t="shared" si="1629"/>
        <v>0</v>
      </c>
      <c r="BP490" s="20">
        <f t="shared" si="1629"/>
        <v>0</v>
      </c>
      <c r="BQ490" s="20">
        <f t="shared" si="1629"/>
        <v>0</v>
      </c>
      <c r="BR490" s="20">
        <f t="shared" si="1432"/>
        <v>26095.299999999996</v>
      </c>
      <c r="BS490" s="20">
        <f t="shared" si="1433"/>
        <v>25980.399999999998</v>
      </c>
      <c r="BT490" s="20">
        <f t="shared" si="1434"/>
        <v>25980.399999999998</v>
      </c>
      <c r="BU490" s="20">
        <f t="shared" si="1629"/>
        <v>0</v>
      </c>
      <c r="BV490" s="20">
        <f t="shared" si="1435"/>
        <v>26095.299999999996</v>
      </c>
      <c r="BW490" s="20">
        <f t="shared" si="1629"/>
        <v>-420.072</v>
      </c>
      <c r="BX490" s="20">
        <f t="shared" si="1629"/>
        <v>0</v>
      </c>
      <c r="BY490" s="20">
        <f t="shared" si="1515"/>
        <v>25675.227999999996</v>
      </c>
      <c r="BZ490" s="20">
        <f t="shared" si="1516"/>
        <v>25980.399999999998</v>
      </c>
      <c r="CA490" s="20">
        <f t="shared" si="1629"/>
        <v>0</v>
      </c>
      <c r="CB490" s="20">
        <f t="shared" si="1518"/>
        <v>25675.227999999996</v>
      </c>
      <c r="CC490" s="20">
        <f t="shared" si="1629"/>
        <v>0</v>
      </c>
      <c r="CD490" s="20">
        <f t="shared" si="1520"/>
        <v>25675.227999999996</v>
      </c>
      <c r="CE490" s="20">
        <f t="shared" si="1629"/>
        <v>0</v>
      </c>
    </row>
    <row r="491" spans="1:84" x14ac:dyDescent="0.25">
      <c r="A491" s="10" t="s">
        <v>11</v>
      </c>
      <c r="B491" s="19">
        <v>630</v>
      </c>
      <c r="C491" s="10" t="s">
        <v>336</v>
      </c>
      <c r="D491" s="10" t="s">
        <v>340</v>
      </c>
      <c r="E491" s="25" t="s">
        <v>571</v>
      </c>
      <c r="F491" s="20">
        <v>26095.299999999996</v>
      </c>
      <c r="G491" s="20">
        <v>25980.399999999998</v>
      </c>
      <c r="H491" s="20">
        <v>25980.399999999998</v>
      </c>
      <c r="I491" s="20"/>
      <c r="J491" s="20"/>
      <c r="K491" s="20"/>
      <c r="L491" s="20">
        <f t="shared" si="1436"/>
        <v>26095.299999999996</v>
      </c>
      <c r="M491" s="20">
        <f t="shared" si="1437"/>
        <v>25980.399999999998</v>
      </c>
      <c r="N491" s="20">
        <f t="shared" si="1438"/>
        <v>25980.399999999998</v>
      </c>
      <c r="O491" s="20"/>
      <c r="P491" s="20"/>
      <c r="Q491" s="20"/>
      <c r="R491" s="20">
        <f t="shared" si="1622"/>
        <v>26095.299999999996</v>
      </c>
      <c r="S491" s="20">
        <f t="shared" si="1623"/>
        <v>25980.399999999998</v>
      </c>
      <c r="T491" s="20">
        <f t="shared" si="1624"/>
        <v>25980.399999999998</v>
      </c>
      <c r="U491" s="20"/>
      <c r="V491" s="20">
        <f t="shared" si="1625"/>
        <v>26095.299999999996</v>
      </c>
      <c r="W491" s="20"/>
      <c r="X491" s="20"/>
      <c r="Y491" s="20"/>
      <c r="Z491" s="20">
        <f t="shared" si="1626"/>
        <v>26095.299999999996</v>
      </c>
      <c r="AA491" s="20">
        <f t="shared" si="1627"/>
        <v>25980.399999999998</v>
      </c>
      <c r="AB491" s="20">
        <f t="shared" si="1628"/>
        <v>25980.399999999998</v>
      </c>
      <c r="AC491" s="20"/>
      <c r="AD491" s="20"/>
      <c r="AE491" s="20"/>
      <c r="AF491" s="20">
        <f t="shared" si="1600"/>
        <v>26095.299999999996</v>
      </c>
      <c r="AG491" s="20">
        <f t="shared" si="1601"/>
        <v>25980.399999999998</v>
      </c>
      <c r="AH491" s="20">
        <f t="shared" si="1602"/>
        <v>25980.399999999998</v>
      </c>
      <c r="AI491" s="20"/>
      <c r="AJ491" s="20">
        <f t="shared" si="1603"/>
        <v>26095.299999999996</v>
      </c>
      <c r="AK491" s="20"/>
      <c r="AL491" s="20"/>
      <c r="AM491" s="20"/>
      <c r="AN491" s="20">
        <f t="shared" si="1579"/>
        <v>26095.299999999996</v>
      </c>
      <c r="AO491" s="20">
        <f t="shared" si="1580"/>
        <v>25980.399999999998</v>
      </c>
      <c r="AP491" s="20">
        <f t="shared" si="1581"/>
        <v>25980.399999999998</v>
      </c>
      <c r="AQ491" s="20"/>
      <c r="AR491" s="20"/>
      <c r="AS491" s="20"/>
      <c r="AT491" s="20">
        <f t="shared" si="1582"/>
        <v>26095.299999999996</v>
      </c>
      <c r="AU491" s="20">
        <f t="shared" si="1583"/>
        <v>25980.399999999998</v>
      </c>
      <c r="AV491" s="20">
        <f t="shared" si="1584"/>
        <v>25980.399999999998</v>
      </c>
      <c r="AW491" s="20"/>
      <c r="AX491" s="20"/>
      <c r="AY491" s="20"/>
      <c r="AZ491" s="20">
        <f t="shared" si="1496"/>
        <v>26095.299999999996</v>
      </c>
      <c r="BA491" s="20">
        <f t="shared" si="1497"/>
        <v>25980.399999999998</v>
      </c>
      <c r="BB491" s="20">
        <f t="shared" si="1498"/>
        <v>25980.399999999998</v>
      </c>
      <c r="BC491" s="20"/>
      <c r="BD491" s="20">
        <f t="shared" si="1499"/>
        <v>26095.299999999996</v>
      </c>
      <c r="BE491" s="20"/>
      <c r="BF491" s="20"/>
      <c r="BG491" s="20"/>
      <c r="BH491" s="20">
        <f t="shared" si="1470"/>
        <v>26095.299999999996</v>
      </c>
      <c r="BI491" s="20">
        <f t="shared" si="1471"/>
        <v>25980.399999999998</v>
      </c>
      <c r="BJ491" s="20">
        <f t="shared" si="1472"/>
        <v>25980.399999999998</v>
      </c>
      <c r="BK491" s="20"/>
      <c r="BL491" s="20"/>
      <c r="BM491" s="20">
        <f t="shared" si="1473"/>
        <v>26095.299999999996</v>
      </c>
      <c r="BN491" s="20">
        <f t="shared" si="1474"/>
        <v>25980.399999999998</v>
      </c>
      <c r="BO491" s="20"/>
      <c r="BP491" s="20"/>
      <c r="BQ491" s="20"/>
      <c r="BR491" s="20">
        <f t="shared" si="1432"/>
        <v>26095.299999999996</v>
      </c>
      <c r="BS491" s="20">
        <f t="shared" si="1433"/>
        <v>25980.399999999998</v>
      </c>
      <c r="BT491" s="20">
        <f t="shared" si="1434"/>
        <v>25980.399999999998</v>
      </c>
      <c r="BU491" s="20"/>
      <c r="BV491" s="20">
        <f t="shared" si="1435"/>
        <v>26095.299999999996</v>
      </c>
      <c r="BW491" s="20">
        <f>-212.3-207.772</f>
        <v>-420.072</v>
      </c>
      <c r="BX491" s="20"/>
      <c r="BY491" s="20">
        <f t="shared" si="1515"/>
        <v>25675.227999999996</v>
      </c>
      <c r="BZ491" s="20">
        <f t="shared" si="1516"/>
        <v>25980.399999999998</v>
      </c>
      <c r="CA491" s="20"/>
      <c r="CB491" s="20">
        <f t="shared" si="1518"/>
        <v>25675.227999999996</v>
      </c>
      <c r="CC491" s="20"/>
      <c r="CD491" s="20">
        <f t="shared" si="1520"/>
        <v>25675.227999999996</v>
      </c>
      <c r="CE491" s="20"/>
    </row>
    <row r="492" spans="1:84" ht="47.25" x14ac:dyDescent="0.25">
      <c r="A492" s="10" t="s">
        <v>12</v>
      </c>
      <c r="B492" s="19"/>
      <c r="C492" s="10"/>
      <c r="D492" s="10"/>
      <c r="E492" s="25" t="s">
        <v>713</v>
      </c>
      <c r="F492" s="20">
        <f>F493</f>
        <v>7874.2999999999993</v>
      </c>
      <c r="G492" s="20">
        <f t="shared" ref="G492:CE494" si="1630">G493</f>
        <v>7874.2999999999993</v>
      </c>
      <c r="H492" s="20">
        <f t="shared" si="1630"/>
        <v>7874.2999999999993</v>
      </c>
      <c r="I492" s="20">
        <f t="shared" si="1630"/>
        <v>1500</v>
      </c>
      <c r="J492" s="20">
        <f t="shared" si="1630"/>
        <v>0</v>
      </c>
      <c r="K492" s="20">
        <f t="shared" si="1630"/>
        <v>0</v>
      </c>
      <c r="L492" s="20">
        <f t="shared" si="1436"/>
        <v>9374.2999999999993</v>
      </c>
      <c r="M492" s="20">
        <f t="shared" si="1437"/>
        <v>7874.2999999999993</v>
      </c>
      <c r="N492" s="20">
        <f t="shared" si="1438"/>
        <v>7874.2999999999993</v>
      </c>
      <c r="O492" s="20">
        <f t="shared" si="1630"/>
        <v>0</v>
      </c>
      <c r="P492" s="20">
        <f t="shared" si="1630"/>
        <v>0</v>
      </c>
      <c r="Q492" s="20">
        <f t="shared" si="1630"/>
        <v>0</v>
      </c>
      <c r="R492" s="20">
        <f t="shared" si="1622"/>
        <v>9374.2999999999993</v>
      </c>
      <c r="S492" s="20">
        <f t="shared" si="1623"/>
        <v>7874.2999999999993</v>
      </c>
      <c r="T492" s="20">
        <f t="shared" si="1624"/>
        <v>7874.2999999999993</v>
      </c>
      <c r="U492" s="20">
        <f t="shared" si="1630"/>
        <v>0</v>
      </c>
      <c r="V492" s="20">
        <f t="shared" si="1625"/>
        <v>9374.2999999999993</v>
      </c>
      <c r="W492" s="20">
        <f t="shared" si="1630"/>
        <v>0</v>
      </c>
      <c r="X492" s="20">
        <f t="shared" si="1630"/>
        <v>0</v>
      </c>
      <c r="Y492" s="20">
        <f t="shared" si="1630"/>
        <v>0</v>
      </c>
      <c r="Z492" s="20">
        <f t="shared" si="1626"/>
        <v>9374.2999999999993</v>
      </c>
      <c r="AA492" s="20">
        <f t="shared" si="1627"/>
        <v>7874.2999999999993</v>
      </c>
      <c r="AB492" s="20">
        <f t="shared" si="1628"/>
        <v>7874.2999999999993</v>
      </c>
      <c r="AC492" s="20">
        <f t="shared" si="1630"/>
        <v>0</v>
      </c>
      <c r="AD492" s="20">
        <f t="shared" si="1630"/>
        <v>0</v>
      </c>
      <c r="AE492" s="20">
        <f t="shared" si="1630"/>
        <v>0</v>
      </c>
      <c r="AF492" s="20">
        <f t="shared" si="1600"/>
        <v>9374.2999999999993</v>
      </c>
      <c r="AG492" s="20">
        <f t="shared" si="1601"/>
        <v>7874.2999999999993</v>
      </c>
      <c r="AH492" s="20">
        <f t="shared" si="1602"/>
        <v>7874.2999999999993</v>
      </c>
      <c r="AI492" s="20">
        <f t="shared" si="1630"/>
        <v>0</v>
      </c>
      <c r="AJ492" s="20">
        <f t="shared" si="1603"/>
        <v>9374.2999999999993</v>
      </c>
      <c r="AK492" s="20">
        <f t="shared" si="1630"/>
        <v>0</v>
      </c>
      <c r="AL492" s="20">
        <f t="shared" si="1630"/>
        <v>0</v>
      </c>
      <c r="AM492" s="20">
        <f t="shared" si="1630"/>
        <v>0</v>
      </c>
      <c r="AN492" s="20">
        <f t="shared" si="1579"/>
        <v>9374.2999999999993</v>
      </c>
      <c r="AO492" s="20">
        <f t="shared" si="1580"/>
        <v>7874.2999999999993</v>
      </c>
      <c r="AP492" s="20">
        <f t="shared" si="1581"/>
        <v>7874.2999999999993</v>
      </c>
      <c r="AQ492" s="20">
        <f t="shared" si="1630"/>
        <v>0</v>
      </c>
      <c r="AR492" s="20">
        <f t="shared" si="1630"/>
        <v>0</v>
      </c>
      <c r="AS492" s="20">
        <f t="shared" si="1630"/>
        <v>0</v>
      </c>
      <c r="AT492" s="20">
        <f t="shared" si="1582"/>
        <v>9374.2999999999993</v>
      </c>
      <c r="AU492" s="20">
        <f t="shared" si="1583"/>
        <v>7874.2999999999993</v>
      </c>
      <c r="AV492" s="20">
        <f t="shared" si="1584"/>
        <v>7874.2999999999993</v>
      </c>
      <c r="AW492" s="20">
        <f t="shared" si="1630"/>
        <v>0</v>
      </c>
      <c r="AX492" s="20">
        <f t="shared" si="1630"/>
        <v>0</v>
      </c>
      <c r="AY492" s="20">
        <f t="shared" si="1630"/>
        <v>0</v>
      </c>
      <c r="AZ492" s="20">
        <f t="shared" si="1496"/>
        <v>9374.2999999999993</v>
      </c>
      <c r="BA492" s="20">
        <f t="shared" si="1497"/>
        <v>7874.2999999999993</v>
      </c>
      <c r="BB492" s="20">
        <f t="shared" si="1498"/>
        <v>7874.2999999999993</v>
      </c>
      <c r="BC492" s="20">
        <f t="shared" si="1630"/>
        <v>0</v>
      </c>
      <c r="BD492" s="20">
        <f t="shared" si="1499"/>
        <v>9374.2999999999993</v>
      </c>
      <c r="BE492" s="20">
        <f t="shared" si="1630"/>
        <v>0</v>
      </c>
      <c r="BF492" s="20">
        <f t="shared" si="1630"/>
        <v>0</v>
      </c>
      <c r="BG492" s="20">
        <f t="shared" si="1630"/>
        <v>0</v>
      </c>
      <c r="BH492" s="20">
        <f t="shared" si="1470"/>
        <v>9374.2999999999993</v>
      </c>
      <c r="BI492" s="20">
        <f t="shared" si="1471"/>
        <v>7874.2999999999993</v>
      </c>
      <c r="BJ492" s="20">
        <f t="shared" si="1472"/>
        <v>7874.2999999999993</v>
      </c>
      <c r="BK492" s="20">
        <f t="shared" si="1630"/>
        <v>0</v>
      </c>
      <c r="BL492" s="20">
        <f t="shared" si="1630"/>
        <v>0</v>
      </c>
      <c r="BM492" s="20">
        <f t="shared" si="1473"/>
        <v>9374.2999999999993</v>
      </c>
      <c r="BN492" s="20">
        <f t="shared" si="1474"/>
        <v>7874.2999999999993</v>
      </c>
      <c r="BO492" s="20">
        <f t="shared" si="1630"/>
        <v>400</v>
      </c>
      <c r="BP492" s="20">
        <f t="shared" si="1630"/>
        <v>0</v>
      </c>
      <c r="BQ492" s="20">
        <f t="shared" si="1630"/>
        <v>0</v>
      </c>
      <c r="BR492" s="20">
        <f t="shared" si="1432"/>
        <v>9774.2999999999993</v>
      </c>
      <c r="BS492" s="20">
        <f t="shared" si="1433"/>
        <v>7874.2999999999993</v>
      </c>
      <c r="BT492" s="20">
        <f t="shared" si="1434"/>
        <v>7874.2999999999993</v>
      </c>
      <c r="BU492" s="20">
        <f t="shared" si="1630"/>
        <v>0</v>
      </c>
      <c r="BV492" s="20">
        <f t="shared" si="1435"/>
        <v>9774.2999999999993</v>
      </c>
      <c r="BW492" s="20">
        <f t="shared" si="1630"/>
        <v>0</v>
      </c>
      <c r="BX492" s="20">
        <f t="shared" si="1630"/>
        <v>0</v>
      </c>
      <c r="BY492" s="20">
        <f t="shared" si="1515"/>
        <v>9774.2999999999993</v>
      </c>
      <c r="BZ492" s="20">
        <f t="shared" si="1516"/>
        <v>7874.2999999999993</v>
      </c>
      <c r="CA492" s="20">
        <f t="shared" si="1630"/>
        <v>0</v>
      </c>
      <c r="CB492" s="20">
        <f t="shared" si="1518"/>
        <v>9774.2999999999993</v>
      </c>
      <c r="CC492" s="20">
        <f t="shared" si="1630"/>
        <v>0</v>
      </c>
      <c r="CD492" s="20">
        <f t="shared" si="1520"/>
        <v>9774.2999999999993</v>
      </c>
      <c r="CE492" s="20">
        <f t="shared" si="1630"/>
        <v>0</v>
      </c>
    </row>
    <row r="493" spans="1:84" ht="47.25" x14ac:dyDescent="0.25">
      <c r="A493" s="10" t="s">
        <v>12</v>
      </c>
      <c r="B493" s="19">
        <v>600</v>
      </c>
      <c r="C493" s="10"/>
      <c r="D493" s="10"/>
      <c r="E493" s="25" t="s">
        <v>614</v>
      </c>
      <c r="F493" s="20">
        <f>F494</f>
        <v>7874.2999999999993</v>
      </c>
      <c r="G493" s="20">
        <f t="shared" si="1630"/>
        <v>7874.2999999999993</v>
      </c>
      <c r="H493" s="20">
        <f t="shared" si="1630"/>
        <v>7874.2999999999993</v>
      </c>
      <c r="I493" s="20">
        <f t="shared" si="1630"/>
        <v>1500</v>
      </c>
      <c r="J493" s="20">
        <f t="shared" si="1630"/>
        <v>0</v>
      </c>
      <c r="K493" s="20">
        <f t="shared" si="1630"/>
        <v>0</v>
      </c>
      <c r="L493" s="20">
        <f t="shared" si="1436"/>
        <v>9374.2999999999993</v>
      </c>
      <c r="M493" s="20">
        <f t="shared" si="1437"/>
        <v>7874.2999999999993</v>
      </c>
      <c r="N493" s="20">
        <f t="shared" si="1438"/>
        <v>7874.2999999999993</v>
      </c>
      <c r="O493" s="20">
        <f t="shared" si="1630"/>
        <v>0</v>
      </c>
      <c r="P493" s="20">
        <f t="shared" si="1630"/>
        <v>0</v>
      </c>
      <c r="Q493" s="20">
        <f t="shared" si="1630"/>
        <v>0</v>
      </c>
      <c r="R493" s="20">
        <f t="shared" si="1622"/>
        <v>9374.2999999999993</v>
      </c>
      <c r="S493" s="20">
        <f t="shared" si="1623"/>
        <v>7874.2999999999993</v>
      </c>
      <c r="T493" s="20">
        <f t="shared" si="1624"/>
        <v>7874.2999999999993</v>
      </c>
      <c r="U493" s="20">
        <f t="shared" si="1630"/>
        <v>0</v>
      </c>
      <c r="V493" s="20">
        <f t="shared" si="1625"/>
        <v>9374.2999999999993</v>
      </c>
      <c r="W493" s="20">
        <f t="shared" si="1630"/>
        <v>0</v>
      </c>
      <c r="X493" s="20">
        <f t="shared" si="1630"/>
        <v>0</v>
      </c>
      <c r="Y493" s="20">
        <f t="shared" si="1630"/>
        <v>0</v>
      </c>
      <c r="Z493" s="20">
        <f t="shared" si="1626"/>
        <v>9374.2999999999993</v>
      </c>
      <c r="AA493" s="20">
        <f t="shared" si="1627"/>
        <v>7874.2999999999993</v>
      </c>
      <c r="AB493" s="20">
        <f t="shared" si="1628"/>
        <v>7874.2999999999993</v>
      </c>
      <c r="AC493" s="20">
        <f t="shared" si="1630"/>
        <v>0</v>
      </c>
      <c r="AD493" s="20">
        <f t="shared" si="1630"/>
        <v>0</v>
      </c>
      <c r="AE493" s="20">
        <f t="shared" si="1630"/>
        <v>0</v>
      </c>
      <c r="AF493" s="20">
        <f t="shared" si="1600"/>
        <v>9374.2999999999993</v>
      </c>
      <c r="AG493" s="20">
        <f t="shared" si="1601"/>
        <v>7874.2999999999993</v>
      </c>
      <c r="AH493" s="20">
        <f t="shared" si="1602"/>
        <v>7874.2999999999993</v>
      </c>
      <c r="AI493" s="20">
        <f t="shared" si="1630"/>
        <v>0</v>
      </c>
      <c r="AJ493" s="20">
        <f t="shared" si="1603"/>
        <v>9374.2999999999993</v>
      </c>
      <c r="AK493" s="20">
        <f t="shared" si="1630"/>
        <v>0</v>
      </c>
      <c r="AL493" s="20">
        <f t="shared" si="1630"/>
        <v>0</v>
      </c>
      <c r="AM493" s="20">
        <f t="shared" si="1630"/>
        <v>0</v>
      </c>
      <c r="AN493" s="20">
        <f t="shared" si="1579"/>
        <v>9374.2999999999993</v>
      </c>
      <c r="AO493" s="20">
        <f t="shared" si="1580"/>
        <v>7874.2999999999993</v>
      </c>
      <c r="AP493" s="20">
        <f t="shared" si="1581"/>
        <v>7874.2999999999993</v>
      </c>
      <c r="AQ493" s="20">
        <f t="shared" si="1630"/>
        <v>0</v>
      </c>
      <c r="AR493" s="20">
        <f t="shared" si="1630"/>
        <v>0</v>
      </c>
      <c r="AS493" s="20">
        <f t="shared" si="1630"/>
        <v>0</v>
      </c>
      <c r="AT493" s="20">
        <f t="shared" si="1582"/>
        <v>9374.2999999999993</v>
      </c>
      <c r="AU493" s="20">
        <f t="shared" si="1583"/>
        <v>7874.2999999999993</v>
      </c>
      <c r="AV493" s="20">
        <f t="shared" si="1584"/>
        <v>7874.2999999999993</v>
      </c>
      <c r="AW493" s="20">
        <f t="shared" si="1630"/>
        <v>0</v>
      </c>
      <c r="AX493" s="20">
        <f t="shared" si="1630"/>
        <v>0</v>
      </c>
      <c r="AY493" s="20">
        <f t="shared" si="1630"/>
        <v>0</v>
      </c>
      <c r="AZ493" s="20">
        <f t="shared" si="1496"/>
        <v>9374.2999999999993</v>
      </c>
      <c r="BA493" s="20">
        <f t="shared" si="1497"/>
        <v>7874.2999999999993</v>
      </c>
      <c r="BB493" s="20">
        <f t="shared" si="1498"/>
        <v>7874.2999999999993</v>
      </c>
      <c r="BC493" s="20">
        <f t="shared" si="1630"/>
        <v>0</v>
      </c>
      <c r="BD493" s="20">
        <f t="shared" si="1499"/>
        <v>9374.2999999999993</v>
      </c>
      <c r="BE493" s="20">
        <f t="shared" si="1630"/>
        <v>0</v>
      </c>
      <c r="BF493" s="20">
        <f t="shared" si="1630"/>
        <v>0</v>
      </c>
      <c r="BG493" s="20">
        <f t="shared" si="1630"/>
        <v>0</v>
      </c>
      <c r="BH493" s="20">
        <f t="shared" si="1470"/>
        <v>9374.2999999999993</v>
      </c>
      <c r="BI493" s="20">
        <f t="shared" si="1471"/>
        <v>7874.2999999999993</v>
      </c>
      <c r="BJ493" s="20">
        <f t="shared" si="1472"/>
        <v>7874.2999999999993</v>
      </c>
      <c r="BK493" s="20">
        <f t="shared" si="1630"/>
        <v>0</v>
      </c>
      <c r="BL493" s="20">
        <f t="shared" si="1630"/>
        <v>0</v>
      </c>
      <c r="BM493" s="20">
        <f t="shared" si="1473"/>
        <v>9374.2999999999993</v>
      </c>
      <c r="BN493" s="20">
        <f t="shared" si="1474"/>
        <v>7874.2999999999993</v>
      </c>
      <c r="BO493" s="20">
        <f t="shared" si="1630"/>
        <v>400</v>
      </c>
      <c r="BP493" s="20">
        <f t="shared" si="1630"/>
        <v>0</v>
      </c>
      <c r="BQ493" s="20">
        <f t="shared" si="1630"/>
        <v>0</v>
      </c>
      <c r="BR493" s="20">
        <f t="shared" si="1432"/>
        <v>9774.2999999999993</v>
      </c>
      <c r="BS493" s="20">
        <f t="shared" si="1433"/>
        <v>7874.2999999999993</v>
      </c>
      <c r="BT493" s="20">
        <f t="shared" si="1434"/>
        <v>7874.2999999999993</v>
      </c>
      <c r="BU493" s="20">
        <f t="shared" si="1630"/>
        <v>0</v>
      </c>
      <c r="BV493" s="20">
        <f t="shared" si="1435"/>
        <v>9774.2999999999993</v>
      </c>
      <c r="BW493" s="20">
        <f t="shared" si="1630"/>
        <v>0</v>
      </c>
      <c r="BX493" s="20">
        <f t="shared" si="1630"/>
        <v>0</v>
      </c>
      <c r="BY493" s="20">
        <f t="shared" si="1515"/>
        <v>9774.2999999999993</v>
      </c>
      <c r="BZ493" s="20">
        <f t="shared" si="1516"/>
        <v>7874.2999999999993</v>
      </c>
      <c r="CA493" s="20">
        <f t="shared" si="1630"/>
        <v>0</v>
      </c>
      <c r="CB493" s="20">
        <f t="shared" si="1518"/>
        <v>9774.2999999999993</v>
      </c>
      <c r="CC493" s="20">
        <f t="shared" si="1630"/>
        <v>0</v>
      </c>
      <c r="CD493" s="20">
        <f t="shared" si="1520"/>
        <v>9774.2999999999993</v>
      </c>
      <c r="CE493" s="20">
        <f t="shared" si="1630"/>
        <v>0</v>
      </c>
    </row>
    <row r="494" spans="1:84" ht="47.25" x14ac:dyDescent="0.25">
      <c r="A494" s="10" t="s">
        <v>12</v>
      </c>
      <c r="B494" s="19">
        <v>630</v>
      </c>
      <c r="C494" s="10"/>
      <c r="D494" s="10"/>
      <c r="E494" s="25" t="s">
        <v>617</v>
      </c>
      <c r="F494" s="20">
        <f>F495</f>
        <v>7874.2999999999993</v>
      </c>
      <c r="G494" s="20">
        <f t="shared" si="1630"/>
        <v>7874.2999999999993</v>
      </c>
      <c r="H494" s="20">
        <f t="shared" si="1630"/>
        <v>7874.2999999999993</v>
      </c>
      <c r="I494" s="20">
        <f t="shared" si="1630"/>
        <v>1500</v>
      </c>
      <c r="J494" s="20">
        <f t="shared" si="1630"/>
        <v>0</v>
      </c>
      <c r="K494" s="20">
        <f t="shared" si="1630"/>
        <v>0</v>
      </c>
      <c r="L494" s="20">
        <f t="shared" si="1436"/>
        <v>9374.2999999999993</v>
      </c>
      <c r="M494" s="20">
        <f t="shared" si="1437"/>
        <v>7874.2999999999993</v>
      </c>
      <c r="N494" s="20">
        <f t="shared" si="1438"/>
        <v>7874.2999999999993</v>
      </c>
      <c r="O494" s="20">
        <f t="shared" si="1630"/>
        <v>0</v>
      </c>
      <c r="P494" s="20">
        <f t="shared" si="1630"/>
        <v>0</v>
      </c>
      <c r="Q494" s="20">
        <f t="shared" si="1630"/>
        <v>0</v>
      </c>
      <c r="R494" s="20">
        <f t="shared" si="1622"/>
        <v>9374.2999999999993</v>
      </c>
      <c r="S494" s="20">
        <f t="shared" si="1623"/>
        <v>7874.2999999999993</v>
      </c>
      <c r="T494" s="20">
        <f t="shared" si="1624"/>
        <v>7874.2999999999993</v>
      </c>
      <c r="U494" s="20">
        <f t="shared" si="1630"/>
        <v>0</v>
      </c>
      <c r="V494" s="20">
        <f t="shared" si="1625"/>
        <v>9374.2999999999993</v>
      </c>
      <c r="W494" s="20">
        <f t="shared" si="1630"/>
        <v>0</v>
      </c>
      <c r="X494" s="20">
        <f t="shared" si="1630"/>
        <v>0</v>
      </c>
      <c r="Y494" s="20">
        <f t="shared" si="1630"/>
        <v>0</v>
      </c>
      <c r="Z494" s="20">
        <f t="shared" si="1626"/>
        <v>9374.2999999999993</v>
      </c>
      <c r="AA494" s="20">
        <f t="shared" si="1627"/>
        <v>7874.2999999999993</v>
      </c>
      <c r="AB494" s="20">
        <f t="shared" si="1628"/>
        <v>7874.2999999999993</v>
      </c>
      <c r="AC494" s="20">
        <f t="shared" si="1630"/>
        <v>0</v>
      </c>
      <c r="AD494" s="20">
        <f t="shared" si="1630"/>
        <v>0</v>
      </c>
      <c r="AE494" s="20">
        <f t="shared" si="1630"/>
        <v>0</v>
      </c>
      <c r="AF494" s="20">
        <f t="shared" si="1600"/>
        <v>9374.2999999999993</v>
      </c>
      <c r="AG494" s="20">
        <f t="shared" si="1601"/>
        <v>7874.2999999999993</v>
      </c>
      <c r="AH494" s="20">
        <f t="shared" si="1602"/>
        <v>7874.2999999999993</v>
      </c>
      <c r="AI494" s="20">
        <f t="shared" si="1630"/>
        <v>0</v>
      </c>
      <c r="AJ494" s="20">
        <f t="shared" si="1603"/>
        <v>9374.2999999999993</v>
      </c>
      <c r="AK494" s="20">
        <f t="shared" si="1630"/>
        <v>0</v>
      </c>
      <c r="AL494" s="20">
        <f t="shared" si="1630"/>
        <v>0</v>
      </c>
      <c r="AM494" s="20">
        <f t="shared" si="1630"/>
        <v>0</v>
      </c>
      <c r="AN494" s="20">
        <f t="shared" si="1579"/>
        <v>9374.2999999999993</v>
      </c>
      <c r="AO494" s="20">
        <f t="shared" si="1580"/>
        <v>7874.2999999999993</v>
      </c>
      <c r="AP494" s="20">
        <f t="shared" si="1581"/>
        <v>7874.2999999999993</v>
      </c>
      <c r="AQ494" s="20">
        <f t="shared" si="1630"/>
        <v>0</v>
      </c>
      <c r="AR494" s="20">
        <f t="shared" si="1630"/>
        <v>0</v>
      </c>
      <c r="AS494" s="20">
        <f t="shared" si="1630"/>
        <v>0</v>
      </c>
      <c r="AT494" s="20">
        <f t="shared" si="1582"/>
        <v>9374.2999999999993</v>
      </c>
      <c r="AU494" s="20">
        <f t="shared" si="1583"/>
        <v>7874.2999999999993</v>
      </c>
      <c r="AV494" s="20">
        <f t="shared" si="1584"/>
        <v>7874.2999999999993</v>
      </c>
      <c r="AW494" s="20">
        <f t="shared" si="1630"/>
        <v>0</v>
      </c>
      <c r="AX494" s="20">
        <f t="shared" si="1630"/>
        <v>0</v>
      </c>
      <c r="AY494" s="20">
        <f t="shared" si="1630"/>
        <v>0</v>
      </c>
      <c r="AZ494" s="20">
        <f t="shared" si="1496"/>
        <v>9374.2999999999993</v>
      </c>
      <c r="BA494" s="20">
        <f t="shared" si="1497"/>
        <v>7874.2999999999993</v>
      </c>
      <c r="BB494" s="20">
        <f t="shared" si="1498"/>
        <v>7874.2999999999993</v>
      </c>
      <c r="BC494" s="20">
        <f t="shared" si="1630"/>
        <v>0</v>
      </c>
      <c r="BD494" s="20">
        <f t="shared" si="1499"/>
        <v>9374.2999999999993</v>
      </c>
      <c r="BE494" s="20">
        <f t="shared" si="1630"/>
        <v>0</v>
      </c>
      <c r="BF494" s="20">
        <f t="shared" si="1630"/>
        <v>0</v>
      </c>
      <c r="BG494" s="20">
        <f t="shared" si="1630"/>
        <v>0</v>
      </c>
      <c r="BH494" s="20">
        <f t="shared" si="1470"/>
        <v>9374.2999999999993</v>
      </c>
      <c r="BI494" s="20">
        <f t="shared" si="1471"/>
        <v>7874.2999999999993</v>
      </c>
      <c r="BJ494" s="20">
        <f t="shared" si="1472"/>
        <v>7874.2999999999993</v>
      </c>
      <c r="BK494" s="20">
        <f t="shared" si="1630"/>
        <v>0</v>
      </c>
      <c r="BL494" s="20">
        <f t="shared" si="1630"/>
        <v>0</v>
      </c>
      <c r="BM494" s="20">
        <f t="shared" si="1473"/>
        <v>9374.2999999999993</v>
      </c>
      <c r="BN494" s="20">
        <f t="shared" si="1474"/>
        <v>7874.2999999999993</v>
      </c>
      <c r="BO494" s="20">
        <f t="shared" si="1630"/>
        <v>400</v>
      </c>
      <c r="BP494" s="20">
        <f t="shared" si="1630"/>
        <v>0</v>
      </c>
      <c r="BQ494" s="20">
        <f t="shared" si="1630"/>
        <v>0</v>
      </c>
      <c r="BR494" s="20">
        <f t="shared" si="1432"/>
        <v>9774.2999999999993</v>
      </c>
      <c r="BS494" s="20">
        <f t="shared" si="1433"/>
        <v>7874.2999999999993</v>
      </c>
      <c r="BT494" s="20">
        <f t="shared" si="1434"/>
        <v>7874.2999999999993</v>
      </c>
      <c r="BU494" s="20">
        <f t="shared" si="1630"/>
        <v>0</v>
      </c>
      <c r="BV494" s="20">
        <f t="shared" si="1435"/>
        <v>9774.2999999999993</v>
      </c>
      <c r="BW494" s="20">
        <f t="shared" si="1630"/>
        <v>0</v>
      </c>
      <c r="BX494" s="20">
        <f t="shared" si="1630"/>
        <v>0</v>
      </c>
      <c r="BY494" s="20">
        <f t="shared" si="1515"/>
        <v>9774.2999999999993</v>
      </c>
      <c r="BZ494" s="20">
        <f t="shared" si="1516"/>
        <v>7874.2999999999993</v>
      </c>
      <c r="CA494" s="20">
        <f t="shared" si="1630"/>
        <v>0</v>
      </c>
      <c r="CB494" s="20">
        <f t="shared" si="1518"/>
        <v>9774.2999999999993</v>
      </c>
      <c r="CC494" s="20">
        <f t="shared" si="1630"/>
        <v>0</v>
      </c>
      <c r="CD494" s="20">
        <f t="shared" si="1520"/>
        <v>9774.2999999999993</v>
      </c>
      <c r="CE494" s="20">
        <f t="shared" si="1630"/>
        <v>0</v>
      </c>
    </row>
    <row r="495" spans="1:84" x14ac:dyDescent="0.25">
      <c r="A495" s="10" t="s">
        <v>12</v>
      </c>
      <c r="B495" s="19">
        <v>630</v>
      </c>
      <c r="C495" s="10" t="s">
        <v>336</v>
      </c>
      <c r="D495" s="10" t="s">
        <v>340</v>
      </c>
      <c r="E495" s="25" t="s">
        <v>571</v>
      </c>
      <c r="F495" s="20">
        <v>7874.2999999999993</v>
      </c>
      <c r="G495" s="20">
        <v>7874.2999999999993</v>
      </c>
      <c r="H495" s="20">
        <v>7874.2999999999993</v>
      </c>
      <c r="I495" s="20">
        <v>1500</v>
      </c>
      <c r="J495" s="20"/>
      <c r="K495" s="20"/>
      <c r="L495" s="20">
        <f t="shared" si="1436"/>
        <v>9374.2999999999993</v>
      </c>
      <c r="M495" s="20">
        <f t="shared" si="1437"/>
        <v>7874.2999999999993</v>
      </c>
      <c r="N495" s="20">
        <f t="shared" si="1438"/>
        <v>7874.2999999999993</v>
      </c>
      <c r="O495" s="20"/>
      <c r="P495" s="20"/>
      <c r="Q495" s="20"/>
      <c r="R495" s="20">
        <f t="shared" si="1622"/>
        <v>9374.2999999999993</v>
      </c>
      <c r="S495" s="20">
        <f t="shared" si="1623"/>
        <v>7874.2999999999993</v>
      </c>
      <c r="T495" s="20">
        <f t="shared" si="1624"/>
        <v>7874.2999999999993</v>
      </c>
      <c r="U495" s="20"/>
      <c r="V495" s="20">
        <f t="shared" si="1625"/>
        <v>9374.2999999999993</v>
      </c>
      <c r="W495" s="20"/>
      <c r="X495" s="20"/>
      <c r="Y495" s="20"/>
      <c r="Z495" s="20">
        <f t="shared" si="1626"/>
        <v>9374.2999999999993</v>
      </c>
      <c r="AA495" s="20">
        <f t="shared" si="1627"/>
        <v>7874.2999999999993</v>
      </c>
      <c r="AB495" s="20">
        <f t="shared" si="1628"/>
        <v>7874.2999999999993</v>
      </c>
      <c r="AC495" s="20"/>
      <c r="AD495" s="20"/>
      <c r="AE495" s="20"/>
      <c r="AF495" s="20">
        <f t="shared" si="1600"/>
        <v>9374.2999999999993</v>
      </c>
      <c r="AG495" s="20">
        <f t="shared" si="1601"/>
        <v>7874.2999999999993</v>
      </c>
      <c r="AH495" s="20">
        <f t="shared" si="1602"/>
        <v>7874.2999999999993</v>
      </c>
      <c r="AI495" s="20"/>
      <c r="AJ495" s="20">
        <f t="shared" si="1603"/>
        <v>9374.2999999999993</v>
      </c>
      <c r="AK495" s="20"/>
      <c r="AL495" s="20"/>
      <c r="AM495" s="20"/>
      <c r="AN495" s="20">
        <f t="shared" si="1579"/>
        <v>9374.2999999999993</v>
      </c>
      <c r="AO495" s="20">
        <f t="shared" si="1580"/>
        <v>7874.2999999999993</v>
      </c>
      <c r="AP495" s="20">
        <f t="shared" si="1581"/>
        <v>7874.2999999999993</v>
      </c>
      <c r="AQ495" s="20"/>
      <c r="AR495" s="20"/>
      <c r="AS495" s="20"/>
      <c r="AT495" s="20">
        <f t="shared" si="1582"/>
        <v>9374.2999999999993</v>
      </c>
      <c r="AU495" s="20">
        <f t="shared" si="1583"/>
        <v>7874.2999999999993</v>
      </c>
      <c r="AV495" s="20">
        <f t="shared" si="1584"/>
        <v>7874.2999999999993</v>
      </c>
      <c r="AW495" s="20"/>
      <c r="AX495" s="20"/>
      <c r="AY495" s="20"/>
      <c r="AZ495" s="20">
        <f t="shared" si="1496"/>
        <v>9374.2999999999993</v>
      </c>
      <c r="BA495" s="20">
        <f t="shared" si="1497"/>
        <v>7874.2999999999993</v>
      </c>
      <c r="BB495" s="20">
        <f t="shared" si="1498"/>
        <v>7874.2999999999993</v>
      </c>
      <c r="BC495" s="20"/>
      <c r="BD495" s="20">
        <f t="shared" si="1499"/>
        <v>9374.2999999999993</v>
      </c>
      <c r="BE495" s="20"/>
      <c r="BF495" s="20"/>
      <c r="BG495" s="20"/>
      <c r="BH495" s="20">
        <f t="shared" si="1470"/>
        <v>9374.2999999999993</v>
      </c>
      <c r="BI495" s="20">
        <f t="shared" si="1471"/>
        <v>7874.2999999999993</v>
      </c>
      <c r="BJ495" s="20">
        <f t="shared" si="1472"/>
        <v>7874.2999999999993</v>
      </c>
      <c r="BK495" s="20"/>
      <c r="BL495" s="20"/>
      <c r="BM495" s="20">
        <f t="shared" si="1473"/>
        <v>9374.2999999999993</v>
      </c>
      <c r="BN495" s="20">
        <f t="shared" si="1474"/>
        <v>7874.2999999999993</v>
      </c>
      <c r="BO495" s="20">
        <v>400</v>
      </c>
      <c r="BP495" s="20"/>
      <c r="BQ495" s="20"/>
      <c r="BR495" s="20">
        <f t="shared" si="1432"/>
        <v>9774.2999999999993</v>
      </c>
      <c r="BS495" s="20">
        <f t="shared" si="1433"/>
        <v>7874.2999999999993</v>
      </c>
      <c r="BT495" s="20">
        <f t="shared" si="1434"/>
        <v>7874.2999999999993</v>
      </c>
      <c r="BU495" s="20"/>
      <c r="BV495" s="20">
        <f t="shared" si="1435"/>
        <v>9774.2999999999993</v>
      </c>
      <c r="BW495" s="20"/>
      <c r="BX495" s="20"/>
      <c r="BY495" s="20">
        <f t="shared" si="1515"/>
        <v>9774.2999999999993</v>
      </c>
      <c r="BZ495" s="20">
        <f t="shared" si="1516"/>
        <v>7874.2999999999993</v>
      </c>
      <c r="CA495" s="20"/>
      <c r="CB495" s="20">
        <f t="shared" si="1518"/>
        <v>9774.2999999999993</v>
      </c>
      <c r="CC495" s="20"/>
      <c r="CD495" s="20">
        <f t="shared" si="1520"/>
        <v>9774.2999999999993</v>
      </c>
      <c r="CE495" s="20"/>
    </row>
    <row r="496" spans="1:84" ht="78.75" x14ac:dyDescent="0.25">
      <c r="A496" s="10" t="s">
        <v>13</v>
      </c>
      <c r="B496" s="19"/>
      <c r="C496" s="10"/>
      <c r="D496" s="10"/>
      <c r="E496" s="25" t="s">
        <v>714</v>
      </c>
      <c r="F496" s="20">
        <f>F497</f>
        <v>22342.1</v>
      </c>
      <c r="G496" s="20">
        <f t="shared" ref="G496:CE498" si="1631">G497</f>
        <v>24102.1</v>
      </c>
      <c r="H496" s="20">
        <f t="shared" si="1631"/>
        <v>24102.1</v>
      </c>
      <c r="I496" s="20">
        <f t="shared" si="1631"/>
        <v>200</v>
      </c>
      <c r="J496" s="20">
        <f t="shared" si="1631"/>
        <v>0</v>
      </c>
      <c r="K496" s="20">
        <f t="shared" si="1631"/>
        <v>0</v>
      </c>
      <c r="L496" s="20">
        <f t="shared" si="1436"/>
        <v>22542.1</v>
      </c>
      <c r="M496" s="20">
        <f t="shared" si="1437"/>
        <v>24102.1</v>
      </c>
      <c r="N496" s="20">
        <f t="shared" si="1438"/>
        <v>24102.1</v>
      </c>
      <c r="O496" s="20">
        <f t="shared" si="1631"/>
        <v>0</v>
      </c>
      <c r="P496" s="20">
        <f t="shared" si="1631"/>
        <v>0</v>
      </c>
      <c r="Q496" s="20">
        <f t="shared" si="1631"/>
        <v>0</v>
      </c>
      <c r="R496" s="20">
        <f t="shared" si="1622"/>
        <v>22542.1</v>
      </c>
      <c r="S496" s="20">
        <f t="shared" si="1623"/>
        <v>24102.1</v>
      </c>
      <c r="T496" s="20">
        <f t="shared" si="1624"/>
        <v>24102.1</v>
      </c>
      <c r="U496" s="20">
        <f t="shared" si="1631"/>
        <v>0</v>
      </c>
      <c r="V496" s="20">
        <f t="shared" si="1625"/>
        <v>22542.1</v>
      </c>
      <c r="W496" s="20">
        <f t="shared" si="1631"/>
        <v>0</v>
      </c>
      <c r="X496" s="20">
        <f t="shared" si="1631"/>
        <v>0</v>
      </c>
      <c r="Y496" s="20">
        <f t="shared" si="1631"/>
        <v>0</v>
      </c>
      <c r="Z496" s="20">
        <f t="shared" si="1626"/>
        <v>22542.1</v>
      </c>
      <c r="AA496" s="20">
        <f t="shared" si="1627"/>
        <v>24102.1</v>
      </c>
      <c r="AB496" s="20">
        <f t="shared" si="1628"/>
        <v>24102.1</v>
      </c>
      <c r="AC496" s="20">
        <f t="shared" si="1631"/>
        <v>0</v>
      </c>
      <c r="AD496" s="20">
        <f t="shared" si="1631"/>
        <v>0</v>
      </c>
      <c r="AE496" s="20">
        <f t="shared" si="1631"/>
        <v>0</v>
      </c>
      <c r="AF496" s="20">
        <f t="shared" si="1600"/>
        <v>22542.1</v>
      </c>
      <c r="AG496" s="20">
        <f t="shared" si="1601"/>
        <v>24102.1</v>
      </c>
      <c r="AH496" s="20">
        <f t="shared" si="1602"/>
        <v>24102.1</v>
      </c>
      <c r="AI496" s="20">
        <f t="shared" si="1631"/>
        <v>0</v>
      </c>
      <c r="AJ496" s="20">
        <f t="shared" si="1603"/>
        <v>22542.1</v>
      </c>
      <c r="AK496" s="20">
        <f t="shared" si="1631"/>
        <v>0</v>
      </c>
      <c r="AL496" s="20">
        <f t="shared" si="1631"/>
        <v>0</v>
      </c>
      <c r="AM496" s="20">
        <f t="shared" si="1631"/>
        <v>0</v>
      </c>
      <c r="AN496" s="20">
        <f t="shared" si="1579"/>
        <v>22542.1</v>
      </c>
      <c r="AO496" s="20">
        <f t="shared" si="1580"/>
        <v>24102.1</v>
      </c>
      <c r="AP496" s="20">
        <f t="shared" si="1581"/>
        <v>24102.1</v>
      </c>
      <c r="AQ496" s="20">
        <f t="shared" si="1631"/>
        <v>0</v>
      </c>
      <c r="AR496" s="20">
        <f t="shared" si="1631"/>
        <v>0</v>
      </c>
      <c r="AS496" s="20">
        <f t="shared" si="1631"/>
        <v>0</v>
      </c>
      <c r="AT496" s="20">
        <f t="shared" si="1582"/>
        <v>22542.1</v>
      </c>
      <c r="AU496" s="20">
        <f t="shared" si="1583"/>
        <v>24102.1</v>
      </c>
      <c r="AV496" s="20">
        <f t="shared" si="1584"/>
        <v>24102.1</v>
      </c>
      <c r="AW496" s="20">
        <f t="shared" si="1631"/>
        <v>0</v>
      </c>
      <c r="AX496" s="20">
        <f t="shared" si="1631"/>
        <v>0</v>
      </c>
      <c r="AY496" s="20">
        <f t="shared" si="1631"/>
        <v>0</v>
      </c>
      <c r="AZ496" s="20">
        <f t="shared" si="1496"/>
        <v>22542.1</v>
      </c>
      <c r="BA496" s="20">
        <f t="shared" si="1497"/>
        <v>24102.1</v>
      </c>
      <c r="BB496" s="20">
        <f t="shared" si="1498"/>
        <v>24102.1</v>
      </c>
      <c r="BC496" s="20">
        <f t="shared" si="1631"/>
        <v>0</v>
      </c>
      <c r="BD496" s="20">
        <f t="shared" si="1499"/>
        <v>22542.1</v>
      </c>
      <c r="BE496" s="20">
        <f t="shared" si="1631"/>
        <v>0</v>
      </c>
      <c r="BF496" s="20">
        <f t="shared" si="1631"/>
        <v>0</v>
      </c>
      <c r="BG496" s="20">
        <f t="shared" si="1631"/>
        <v>0</v>
      </c>
      <c r="BH496" s="20">
        <f t="shared" si="1470"/>
        <v>22542.1</v>
      </c>
      <c r="BI496" s="20">
        <f t="shared" si="1471"/>
        <v>24102.1</v>
      </c>
      <c r="BJ496" s="20">
        <f t="shared" si="1472"/>
        <v>24102.1</v>
      </c>
      <c r="BK496" s="20">
        <f t="shared" si="1631"/>
        <v>0</v>
      </c>
      <c r="BL496" s="20">
        <f t="shared" si="1631"/>
        <v>0</v>
      </c>
      <c r="BM496" s="20">
        <f t="shared" si="1473"/>
        <v>22542.1</v>
      </c>
      <c r="BN496" s="20">
        <f t="shared" si="1474"/>
        <v>24102.1</v>
      </c>
      <c r="BO496" s="20">
        <f t="shared" si="1631"/>
        <v>0</v>
      </c>
      <c r="BP496" s="20">
        <f t="shared" si="1631"/>
        <v>0</v>
      </c>
      <c r="BQ496" s="20">
        <f t="shared" si="1631"/>
        <v>0</v>
      </c>
      <c r="BR496" s="20">
        <f t="shared" si="1432"/>
        <v>22542.1</v>
      </c>
      <c r="BS496" s="20">
        <f t="shared" si="1433"/>
        <v>24102.1</v>
      </c>
      <c r="BT496" s="20">
        <f t="shared" si="1434"/>
        <v>24102.1</v>
      </c>
      <c r="BU496" s="20">
        <f t="shared" si="1631"/>
        <v>0</v>
      </c>
      <c r="BV496" s="20">
        <f t="shared" si="1435"/>
        <v>22542.1</v>
      </c>
      <c r="BW496" s="20">
        <f t="shared" si="1631"/>
        <v>240.1</v>
      </c>
      <c r="BX496" s="20">
        <f t="shared" si="1631"/>
        <v>0</v>
      </c>
      <c r="BY496" s="20">
        <f t="shared" si="1515"/>
        <v>22782.199999999997</v>
      </c>
      <c r="BZ496" s="20">
        <f t="shared" si="1516"/>
        <v>24102.1</v>
      </c>
      <c r="CA496" s="20">
        <f t="shared" si="1631"/>
        <v>0</v>
      </c>
      <c r="CB496" s="20">
        <f t="shared" si="1518"/>
        <v>22782.199999999997</v>
      </c>
      <c r="CC496" s="20">
        <f t="shared" si="1631"/>
        <v>-73.400000000000006</v>
      </c>
      <c r="CD496" s="20">
        <f t="shared" si="1520"/>
        <v>22708.799999999996</v>
      </c>
      <c r="CE496" s="20">
        <f t="shared" si="1631"/>
        <v>0</v>
      </c>
    </row>
    <row r="497" spans="1:84" ht="47.25" x14ac:dyDescent="0.25">
      <c r="A497" s="10" t="s">
        <v>13</v>
      </c>
      <c r="B497" s="19">
        <v>600</v>
      </c>
      <c r="C497" s="10"/>
      <c r="D497" s="10"/>
      <c r="E497" s="25" t="s">
        <v>614</v>
      </c>
      <c r="F497" s="20">
        <f>F498</f>
        <v>22342.1</v>
      </c>
      <c r="G497" s="20">
        <f t="shared" si="1631"/>
        <v>24102.1</v>
      </c>
      <c r="H497" s="20">
        <f t="shared" si="1631"/>
        <v>24102.1</v>
      </c>
      <c r="I497" s="20">
        <f t="shared" si="1631"/>
        <v>200</v>
      </c>
      <c r="J497" s="20">
        <f t="shared" si="1631"/>
        <v>0</v>
      </c>
      <c r="K497" s="20">
        <f t="shared" si="1631"/>
        <v>0</v>
      </c>
      <c r="L497" s="20">
        <f t="shared" si="1436"/>
        <v>22542.1</v>
      </c>
      <c r="M497" s="20">
        <f t="shared" si="1437"/>
        <v>24102.1</v>
      </c>
      <c r="N497" s="20">
        <f t="shared" si="1438"/>
        <v>24102.1</v>
      </c>
      <c r="O497" s="20">
        <f t="shared" si="1631"/>
        <v>0</v>
      </c>
      <c r="P497" s="20">
        <f t="shared" si="1631"/>
        <v>0</v>
      </c>
      <c r="Q497" s="20">
        <f t="shared" si="1631"/>
        <v>0</v>
      </c>
      <c r="R497" s="20">
        <f t="shared" si="1622"/>
        <v>22542.1</v>
      </c>
      <c r="S497" s="20">
        <f t="shared" si="1623"/>
        <v>24102.1</v>
      </c>
      <c r="T497" s="20">
        <f t="shared" si="1624"/>
        <v>24102.1</v>
      </c>
      <c r="U497" s="20">
        <f t="shared" si="1631"/>
        <v>0</v>
      </c>
      <c r="V497" s="20">
        <f t="shared" si="1625"/>
        <v>22542.1</v>
      </c>
      <c r="W497" s="20">
        <f t="shared" si="1631"/>
        <v>0</v>
      </c>
      <c r="X497" s="20">
        <f t="shared" si="1631"/>
        <v>0</v>
      </c>
      <c r="Y497" s="20">
        <f t="shared" si="1631"/>
        <v>0</v>
      </c>
      <c r="Z497" s="20">
        <f t="shared" si="1626"/>
        <v>22542.1</v>
      </c>
      <c r="AA497" s="20">
        <f t="shared" si="1627"/>
        <v>24102.1</v>
      </c>
      <c r="AB497" s="20">
        <f t="shared" si="1628"/>
        <v>24102.1</v>
      </c>
      <c r="AC497" s="20">
        <f t="shared" si="1631"/>
        <v>0</v>
      </c>
      <c r="AD497" s="20">
        <f t="shared" si="1631"/>
        <v>0</v>
      </c>
      <c r="AE497" s="20">
        <f t="shared" si="1631"/>
        <v>0</v>
      </c>
      <c r="AF497" s="20">
        <f t="shared" si="1600"/>
        <v>22542.1</v>
      </c>
      <c r="AG497" s="20">
        <f t="shared" si="1601"/>
        <v>24102.1</v>
      </c>
      <c r="AH497" s="20">
        <f t="shared" si="1602"/>
        <v>24102.1</v>
      </c>
      <c r="AI497" s="20">
        <f t="shared" si="1631"/>
        <v>0</v>
      </c>
      <c r="AJ497" s="20">
        <f t="shared" si="1603"/>
        <v>22542.1</v>
      </c>
      <c r="AK497" s="20">
        <f t="shared" si="1631"/>
        <v>0</v>
      </c>
      <c r="AL497" s="20">
        <f t="shared" si="1631"/>
        <v>0</v>
      </c>
      <c r="AM497" s="20">
        <f t="shared" si="1631"/>
        <v>0</v>
      </c>
      <c r="AN497" s="20">
        <f t="shared" si="1579"/>
        <v>22542.1</v>
      </c>
      <c r="AO497" s="20">
        <f t="shared" si="1580"/>
        <v>24102.1</v>
      </c>
      <c r="AP497" s="20">
        <f t="shared" si="1581"/>
        <v>24102.1</v>
      </c>
      <c r="AQ497" s="20">
        <f t="shared" si="1631"/>
        <v>0</v>
      </c>
      <c r="AR497" s="20">
        <f t="shared" si="1631"/>
        <v>0</v>
      </c>
      <c r="AS497" s="20">
        <f t="shared" si="1631"/>
        <v>0</v>
      </c>
      <c r="AT497" s="20">
        <f t="shared" si="1582"/>
        <v>22542.1</v>
      </c>
      <c r="AU497" s="20">
        <f t="shared" si="1583"/>
        <v>24102.1</v>
      </c>
      <c r="AV497" s="20">
        <f t="shared" si="1584"/>
        <v>24102.1</v>
      </c>
      <c r="AW497" s="20">
        <f t="shared" si="1631"/>
        <v>0</v>
      </c>
      <c r="AX497" s="20">
        <f t="shared" si="1631"/>
        <v>0</v>
      </c>
      <c r="AY497" s="20">
        <f t="shared" si="1631"/>
        <v>0</v>
      </c>
      <c r="AZ497" s="20">
        <f t="shared" si="1496"/>
        <v>22542.1</v>
      </c>
      <c r="BA497" s="20">
        <f t="shared" si="1497"/>
        <v>24102.1</v>
      </c>
      <c r="BB497" s="20">
        <f t="shared" si="1498"/>
        <v>24102.1</v>
      </c>
      <c r="BC497" s="20">
        <f t="shared" si="1631"/>
        <v>0</v>
      </c>
      <c r="BD497" s="20">
        <f t="shared" si="1499"/>
        <v>22542.1</v>
      </c>
      <c r="BE497" s="20">
        <f t="shared" si="1631"/>
        <v>0</v>
      </c>
      <c r="BF497" s="20">
        <f t="shared" si="1631"/>
        <v>0</v>
      </c>
      <c r="BG497" s="20">
        <f t="shared" si="1631"/>
        <v>0</v>
      </c>
      <c r="BH497" s="20">
        <f t="shared" si="1470"/>
        <v>22542.1</v>
      </c>
      <c r="BI497" s="20">
        <f t="shared" si="1471"/>
        <v>24102.1</v>
      </c>
      <c r="BJ497" s="20">
        <f t="shared" si="1472"/>
        <v>24102.1</v>
      </c>
      <c r="BK497" s="20">
        <f t="shared" si="1631"/>
        <v>0</v>
      </c>
      <c r="BL497" s="20">
        <f t="shared" si="1631"/>
        <v>0</v>
      </c>
      <c r="BM497" s="20">
        <f t="shared" si="1473"/>
        <v>22542.1</v>
      </c>
      <c r="BN497" s="20">
        <f t="shared" si="1474"/>
        <v>24102.1</v>
      </c>
      <c r="BO497" s="20">
        <f t="shared" si="1631"/>
        <v>0</v>
      </c>
      <c r="BP497" s="20">
        <f t="shared" si="1631"/>
        <v>0</v>
      </c>
      <c r="BQ497" s="20">
        <f t="shared" si="1631"/>
        <v>0</v>
      </c>
      <c r="BR497" s="20">
        <f t="shared" si="1432"/>
        <v>22542.1</v>
      </c>
      <c r="BS497" s="20">
        <f t="shared" si="1433"/>
        <v>24102.1</v>
      </c>
      <c r="BT497" s="20">
        <f t="shared" si="1434"/>
        <v>24102.1</v>
      </c>
      <c r="BU497" s="20">
        <f t="shared" si="1631"/>
        <v>0</v>
      </c>
      <c r="BV497" s="20">
        <f t="shared" si="1435"/>
        <v>22542.1</v>
      </c>
      <c r="BW497" s="20">
        <f t="shared" si="1631"/>
        <v>240.1</v>
      </c>
      <c r="BX497" s="20">
        <f t="shared" si="1631"/>
        <v>0</v>
      </c>
      <c r="BY497" s="20">
        <f t="shared" si="1515"/>
        <v>22782.199999999997</v>
      </c>
      <c r="BZ497" s="20">
        <f t="shared" si="1516"/>
        <v>24102.1</v>
      </c>
      <c r="CA497" s="20">
        <f t="shared" si="1631"/>
        <v>0</v>
      </c>
      <c r="CB497" s="20">
        <f t="shared" si="1518"/>
        <v>22782.199999999997</v>
      </c>
      <c r="CC497" s="20">
        <f t="shared" si="1631"/>
        <v>-73.400000000000006</v>
      </c>
      <c r="CD497" s="20">
        <f t="shared" si="1520"/>
        <v>22708.799999999996</v>
      </c>
      <c r="CE497" s="20">
        <f t="shared" si="1631"/>
        <v>0</v>
      </c>
    </row>
    <row r="498" spans="1:84" ht="47.25" x14ac:dyDescent="0.25">
      <c r="A498" s="10" t="s">
        <v>13</v>
      </c>
      <c r="B498" s="19">
        <v>630</v>
      </c>
      <c r="C498" s="10"/>
      <c r="D498" s="10"/>
      <c r="E498" s="25" t="s">
        <v>617</v>
      </c>
      <c r="F498" s="20">
        <f>F499</f>
        <v>22342.1</v>
      </c>
      <c r="G498" s="20">
        <f t="shared" si="1631"/>
        <v>24102.1</v>
      </c>
      <c r="H498" s="20">
        <f t="shared" si="1631"/>
        <v>24102.1</v>
      </c>
      <c r="I498" s="20">
        <f t="shared" si="1631"/>
        <v>200</v>
      </c>
      <c r="J498" s="20">
        <f t="shared" si="1631"/>
        <v>0</v>
      </c>
      <c r="K498" s="20">
        <f t="shared" si="1631"/>
        <v>0</v>
      </c>
      <c r="L498" s="20">
        <f t="shared" si="1436"/>
        <v>22542.1</v>
      </c>
      <c r="M498" s="20">
        <f t="shared" si="1437"/>
        <v>24102.1</v>
      </c>
      <c r="N498" s="20">
        <f t="shared" si="1438"/>
        <v>24102.1</v>
      </c>
      <c r="O498" s="20">
        <f t="shared" si="1631"/>
        <v>0</v>
      </c>
      <c r="P498" s="20">
        <f t="shared" si="1631"/>
        <v>0</v>
      </c>
      <c r="Q498" s="20">
        <f t="shared" si="1631"/>
        <v>0</v>
      </c>
      <c r="R498" s="20">
        <f t="shared" si="1622"/>
        <v>22542.1</v>
      </c>
      <c r="S498" s="20">
        <f t="shared" si="1623"/>
        <v>24102.1</v>
      </c>
      <c r="T498" s="20">
        <f t="shared" si="1624"/>
        <v>24102.1</v>
      </c>
      <c r="U498" s="20">
        <f t="shared" si="1631"/>
        <v>0</v>
      </c>
      <c r="V498" s="20">
        <f t="shared" si="1625"/>
        <v>22542.1</v>
      </c>
      <c r="W498" s="20">
        <f t="shared" si="1631"/>
        <v>0</v>
      </c>
      <c r="X498" s="20">
        <f t="shared" si="1631"/>
        <v>0</v>
      </c>
      <c r="Y498" s="20">
        <f t="shared" si="1631"/>
        <v>0</v>
      </c>
      <c r="Z498" s="20">
        <f t="shared" si="1626"/>
        <v>22542.1</v>
      </c>
      <c r="AA498" s="20">
        <f t="shared" si="1627"/>
        <v>24102.1</v>
      </c>
      <c r="AB498" s="20">
        <f t="shared" si="1628"/>
        <v>24102.1</v>
      </c>
      <c r="AC498" s="20">
        <f t="shared" si="1631"/>
        <v>0</v>
      </c>
      <c r="AD498" s="20">
        <f t="shared" si="1631"/>
        <v>0</v>
      </c>
      <c r="AE498" s="20">
        <f t="shared" si="1631"/>
        <v>0</v>
      </c>
      <c r="AF498" s="20">
        <f t="shared" si="1600"/>
        <v>22542.1</v>
      </c>
      <c r="AG498" s="20">
        <f t="shared" si="1601"/>
        <v>24102.1</v>
      </c>
      <c r="AH498" s="20">
        <f t="shared" si="1602"/>
        <v>24102.1</v>
      </c>
      <c r="AI498" s="20">
        <f t="shared" si="1631"/>
        <v>0</v>
      </c>
      <c r="AJ498" s="20">
        <f t="shared" si="1603"/>
        <v>22542.1</v>
      </c>
      <c r="AK498" s="20">
        <f t="shared" si="1631"/>
        <v>0</v>
      </c>
      <c r="AL498" s="20">
        <f t="shared" si="1631"/>
        <v>0</v>
      </c>
      <c r="AM498" s="20">
        <f t="shared" si="1631"/>
        <v>0</v>
      </c>
      <c r="AN498" s="20">
        <f t="shared" si="1579"/>
        <v>22542.1</v>
      </c>
      <c r="AO498" s="20">
        <f t="shared" si="1580"/>
        <v>24102.1</v>
      </c>
      <c r="AP498" s="20">
        <f t="shared" si="1581"/>
        <v>24102.1</v>
      </c>
      <c r="AQ498" s="20">
        <f t="shared" si="1631"/>
        <v>0</v>
      </c>
      <c r="AR498" s="20">
        <f t="shared" si="1631"/>
        <v>0</v>
      </c>
      <c r="AS498" s="20">
        <f t="shared" si="1631"/>
        <v>0</v>
      </c>
      <c r="AT498" s="20">
        <f t="shared" si="1582"/>
        <v>22542.1</v>
      </c>
      <c r="AU498" s="20">
        <f t="shared" si="1583"/>
        <v>24102.1</v>
      </c>
      <c r="AV498" s="20">
        <f t="shared" si="1584"/>
        <v>24102.1</v>
      </c>
      <c r="AW498" s="20">
        <f t="shared" si="1631"/>
        <v>0</v>
      </c>
      <c r="AX498" s="20">
        <f t="shared" si="1631"/>
        <v>0</v>
      </c>
      <c r="AY498" s="20">
        <f t="shared" si="1631"/>
        <v>0</v>
      </c>
      <c r="AZ498" s="20">
        <f t="shared" si="1496"/>
        <v>22542.1</v>
      </c>
      <c r="BA498" s="20">
        <f t="shared" si="1497"/>
        <v>24102.1</v>
      </c>
      <c r="BB498" s="20">
        <f t="shared" si="1498"/>
        <v>24102.1</v>
      </c>
      <c r="BC498" s="20">
        <f t="shared" si="1631"/>
        <v>0</v>
      </c>
      <c r="BD498" s="20">
        <f t="shared" si="1499"/>
        <v>22542.1</v>
      </c>
      <c r="BE498" s="20">
        <f t="shared" si="1631"/>
        <v>0</v>
      </c>
      <c r="BF498" s="20">
        <f t="shared" si="1631"/>
        <v>0</v>
      </c>
      <c r="BG498" s="20">
        <f t="shared" si="1631"/>
        <v>0</v>
      </c>
      <c r="BH498" s="20">
        <f t="shared" si="1470"/>
        <v>22542.1</v>
      </c>
      <c r="BI498" s="20">
        <f t="shared" si="1471"/>
        <v>24102.1</v>
      </c>
      <c r="BJ498" s="20">
        <f t="shared" si="1472"/>
        <v>24102.1</v>
      </c>
      <c r="BK498" s="20">
        <f t="shared" si="1631"/>
        <v>0</v>
      </c>
      <c r="BL498" s="20">
        <f t="shared" si="1631"/>
        <v>0</v>
      </c>
      <c r="BM498" s="20">
        <f t="shared" si="1473"/>
        <v>22542.1</v>
      </c>
      <c r="BN498" s="20">
        <f t="shared" si="1474"/>
        <v>24102.1</v>
      </c>
      <c r="BO498" s="20">
        <f t="shared" si="1631"/>
        <v>0</v>
      </c>
      <c r="BP498" s="20">
        <f t="shared" si="1631"/>
        <v>0</v>
      </c>
      <c r="BQ498" s="20">
        <f t="shared" si="1631"/>
        <v>0</v>
      </c>
      <c r="BR498" s="20">
        <f t="shared" si="1432"/>
        <v>22542.1</v>
      </c>
      <c r="BS498" s="20">
        <f t="shared" si="1433"/>
        <v>24102.1</v>
      </c>
      <c r="BT498" s="20">
        <f t="shared" si="1434"/>
        <v>24102.1</v>
      </c>
      <c r="BU498" s="20">
        <f t="shared" si="1631"/>
        <v>0</v>
      </c>
      <c r="BV498" s="20">
        <f t="shared" si="1435"/>
        <v>22542.1</v>
      </c>
      <c r="BW498" s="20">
        <f t="shared" si="1631"/>
        <v>240.1</v>
      </c>
      <c r="BX498" s="20">
        <f t="shared" si="1631"/>
        <v>0</v>
      </c>
      <c r="BY498" s="20">
        <f t="shared" si="1515"/>
        <v>22782.199999999997</v>
      </c>
      <c r="BZ498" s="20">
        <f t="shared" si="1516"/>
        <v>24102.1</v>
      </c>
      <c r="CA498" s="20">
        <f t="shared" si="1631"/>
        <v>0</v>
      </c>
      <c r="CB498" s="20">
        <f t="shared" si="1518"/>
        <v>22782.199999999997</v>
      </c>
      <c r="CC498" s="20">
        <f t="shared" si="1631"/>
        <v>-73.400000000000006</v>
      </c>
      <c r="CD498" s="20">
        <f t="shared" si="1520"/>
        <v>22708.799999999996</v>
      </c>
      <c r="CE498" s="20">
        <f t="shared" si="1631"/>
        <v>0</v>
      </c>
    </row>
    <row r="499" spans="1:84" x14ac:dyDescent="0.25">
      <c r="A499" s="10" t="s">
        <v>13</v>
      </c>
      <c r="B499" s="19">
        <v>630</v>
      </c>
      <c r="C499" s="10" t="s">
        <v>336</v>
      </c>
      <c r="D499" s="10" t="s">
        <v>340</v>
      </c>
      <c r="E499" s="25" t="s">
        <v>571</v>
      </c>
      <c r="F499" s="20">
        <v>22342.1</v>
      </c>
      <c r="G499" s="20">
        <v>24102.1</v>
      </c>
      <c r="H499" s="20">
        <v>24102.1</v>
      </c>
      <c r="I499" s="20">
        <v>200</v>
      </c>
      <c r="J499" s="20"/>
      <c r="K499" s="20"/>
      <c r="L499" s="20">
        <f t="shared" si="1436"/>
        <v>22542.1</v>
      </c>
      <c r="M499" s="20">
        <f t="shared" si="1437"/>
        <v>24102.1</v>
      </c>
      <c r="N499" s="20">
        <f t="shared" si="1438"/>
        <v>24102.1</v>
      </c>
      <c r="O499" s="20"/>
      <c r="P499" s="20"/>
      <c r="Q499" s="20"/>
      <c r="R499" s="20">
        <f t="shared" si="1622"/>
        <v>22542.1</v>
      </c>
      <c r="S499" s="20">
        <f t="shared" si="1623"/>
        <v>24102.1</v>
      </c>
      <c r="T499" s="20">
        <f t="shared" si="1624"/>
        <v>24102.1</v>
      </c>
      <c r="U499" s="20"/>
      <c r="V499" s="20">
        <f t="shared" si="1625"/>
        <v>22542.1</v>
      </c>
      <c r="W499" s="20"/>
      <c r="X499" s="20"/>
      <c r="Y499" s="20"/>
      <c r="Z499" s="20">
        <f t="shared" si="1626"/>
        <v>22542.1</v>
      </c>
      <c r="AA499" s="20">
        <f t="shared" si="1627"/>
        <v>24102.1</v>
      </c>
      <c r="AB499" s="20">
        <f t="shared" si="1628"/>
        <v>24102.1</v>
      </c>
      <c r="AC499" s="20"/>
      <c r="AD499" s="20"/>
      <c r="AE499" s="20"/>
      <c r="AF499" s="20">
        <f t="shared" si="1600"/>
        <v>22542.1</v>
      </c>
      <c r="AG499" s="20">
        <f t="shared" si="1601"/>
        <v>24102.1</v>
      </c>
      <c r="AH499" s="20">
        <f t="shared" si="1602"/>
        <v>24102.1</v>
      </c>
      <c r="AI499" s="20"/>
      <c r="AJ499" s="20">
        <f t="shared" si="1603"/>
        <v>22542.1</v>
      </c>
      <c r="AK499" s="20"/>
      <c r="AL499" s="20"/>
      <c r="AM499" s="20"/>
      <c r="AN499" s="20">
        <f t="shared" si="1579"/>
        <v>22542.1</v>
      </c>
      <c r="AO499" s="20">
        <f t="shared" si="1580"/>
        <v>24102.1</v>
      </c>
      <c r="AP499" s="20">
        <f t="shared" si="1581"/>
        <v>24102.1</v>
      </c>
      <c r="AQ499" s="20"/>
      <c r="AR499" s="20"/>
      <c r="AS499" s="20"/>
      <c r="AT499" s="20">
        <f t="shared" si="1582"/>
        <v>22542.1</v>
      </c>
      <c r="AU499" s="20">
        <f t="shared" si="1583"/>
        <v>24102.1</v>
      </c>
      <c r="AV499" s="20">
        <f t="shared" si="1584"/>
        <v>24102.1</v>
      </c>
      <c r="AW499" s="20"/>
      <c r="AX499" s="20"/>
      <c r="AY499" s="20"/>
      <c r="AZ499" s="20">
        <f t="shared" si="1496"/>
        <v>22542.1</v>
      </c>
      <c r="BA499" s="20">
        <f t="shared" si="1497"/>
        <v>24102.1</v>
      </c>
      <c r="BB499" s="20">
        <f t="shared" si="1498"/>
        <v>24102.1</v>
      </c>
      <c r="BC499" s="20"/>
      <c r="BD499" s="20">
        <f t="shared" si="1499"/>
        <v>22542.1</v>
      </c>
      <c r="BE499" s="20"/>
      <c r="BF499" s="20"/>
      <c r="BG499" s="20"/>
      <c r="BH499" s="20">
        <f t="shared" si="1470"/>
        <v>22542.1</v>
      </c>
      <c r="BI499" s="20">
        <f t="shared" si="1471"/>
        <v>24102.1</v>
      </c>
      <c r="BJ499" s="20">
        <f t="shared" si="1472"/>
        <v>24102.1</v>
      </c>
      <c r="BK499" s="20"/>
      <c r="BL499" s="20"/>
      <c r="BM499" s="20">
        <f t="shared" si="1473"/>
        <v>22542.1</v>
      </c>
      <c r="BN499" s="20">
        <f t="shared" si="1474"/>
        <v>24102.1</v>
      </c>
      <c r="BO499" s="20"/>
      <c r="BP499" s="20"/>
      <c r="BQ499" s="20"/>
      <c r="BR499" s="20">
        <f t="shared" si="1432"/>
        <v>22542.1</v>
      </c>
      <c r="BS499" s="20">
        <f t="shared" si="1433"/>
        <v>24102.1</v>
      </c>
      <c r="BT499" s="20">
        <f t="shared" si="1434"/>
        <v>24102.1</v>
      </c>
      <c r="BU499" s="20"/>
      <c r="BV499" s="20">
        <f t="shared" si="1435"/>
        <v>22542.1</v>
      </c>
      <c r="BW499" s="20">
        <v>240.1</v>
      </c>
      <c r="BX499" s="20"/>
      <c r="BY499" s="20">
        <f t="shared" si="1515"/>
        <v>22782.199999999997</v>
      </c>
      <c r="BZ499" s="20">
        <f t="shared" si="1516"/>
        <v>24102.1</v>
      </c>
      <c r="CA499" s="20"/>
      <c r="CB499" s="20">
        <f t="shared" si="1518"/>
        <v>22782.199999999997</v>
      </c>
      <c r="CC499" s="20">
        <v>-73.400000000000006</v>
      </c>
      <c r="CD499" s="20">
        <f t="shared" si="1520"/>
        <v>22708.799999999996</v>
      </c>
      <c r="CE499" s="20"/>
    </row>
    <row r="500" spans="1:84" s="17" customFormat="1" ht="47.25" x14ac:dyDescent="0.25">
      <c r="A500" s="21" t="s">
        <v>388</v>
      </c>
      <c r="B500" s="22"/>
      <c r="C500" s="21"/>
      <c r="D500" s="21"/>
      <c r="E500" s="27" t="s">
        <v>715</v>
      </c>
      <c r="F500" s="23">
        <f>F501</f>
        <v>35763.400000000009</v>
      </c>
      <c r="G500" s="23">
        <f t="shared" ref="G500:BC500" si="1632">G501</f>
        <v>30797.099999999995</v>
      </c>
      <c r="H500" s="23">
        <f t="shared" si="1632"/>
        <v>30797.100000000002</v>
      </c>
      <c r="I500" s="23">
        <f t="shared" si="1632"/>
        <v>2288.5300000000002</v>
      </c>
      <c r="J500" s="23">
        <f t="shared" si="1632"/>
        <v>0</v>
      </c>
      <c r="K500" s="23">
        <f t="shared" si="1632"/>
        <v>0</v>
      </c>
      <c r="L500" s="23">
        <f t="shared" si="1436"/>
        <v>38051.930000000008</v>
      </c>
      <c r="M500" s="23">
        <f t="shared" si="1437"/>
        <v>30797.099999999995</v>
      </c>
      <c r="N500" s="23">
        <f t="shared" si="1438"/>
        <v>30797.100000000002</v>
      </c>
      <c r="O500" s="23">
        <f t="shared" si="1632"/>
        <v>0</v>
      </c>
      <c r="P500" s="23">
        <f t="shared" si="1632"/>
        <v>0</v>
      </c>
      <c r="Q500" s="23">
        <f t="shared" si="1632"/>
        <v>0</v>
      </c>
      <c r="R500" s="23">
        <f t="shared" si="1622"/>
        <v>38051.930000000008</v>
      </c>
      <c r="S500" s="23">
        <f t="shared" si="1623"/>
        <v>30797.099999999995</v>
      </c>
      <c r="T500" s="23">
        <f t="shared" si="1624"/>
        <v>30797.100000000002</v>
      </c>
      <c r="U500" s="23">
        <f t="shared" si="1632"/>
        <v>0</v>
      </c>
      <c r="V500" s="23">
        <f t="shared" si="1625"/>
        <v>38051.930000000008</v>
      </c>
      <c r="W500" s="23">
        <f t="shared" si="1632"/>
        <v>0</v>
      </c>
      <c r="X500" s="23">
        <f t="shared" si="1632"/>
        <v>0</v>
      </c>
      <c r="Y500" s="23">
        <f t="shared" si="1632"/>
        <v>0</v>
      </c>
      <c r="Z500" s="20">
        <f t="shared" si="1626"/>
        <v>38051.930000000008</v>
      </c>
      <c r="AA500" s="20">
        <f t="shared" si="1627"/>
        <v>30797.099999999995</v>
      </c>
      <c r="AB500" s="20">
        <f t="shared" si="1628"/>
        <v>30797.100000000002</v>
      </c>
      <c r="AC500" s="23">
        <f t="shared" si="1632"/>
        <v>0</v>
      </c>
      <c r="AD500" s="23">
        <f t="shared" si="1632"/>
        <v>0</v>
      </c>
      <c r="AE500" s="23">
        <f t="shared" si="1632"/>
        <v>0</v>
      </c>
      <c r="AF500" s="20">
        <f t="shared" si="1600"/>
        <v>38051.930000000008</v>
      </c>
      <c r="AG500" s="20">
        <f t="shared" si="1601"/>
        <v>30797.099999999995</v>
      </c>
      <c r="AH500" s="20">
        <f t="shared" si="1602"/>
        <v>30797.100000000002</v>
      </c>
      <c r="AI500" s="23">
        <f t="shared" si="1632"/>
        <v>0</v>
      </c>
      <c r="AJ500" s="20">
        <f t="shared" si="1603"/>
        <v>38051.930000000008</v>
      </c>
      <c r="AK500" s="23">
        <f t="shared" si="1632"/>
        <v>-81.672000000000025</v>
      </c>
      <c r="AL500" s="23">
        <f t="shared" si="1632"/>
        <v>0</v>
      </c>
      <c r="AM500" s="23">
        <f t="shared" si="1632"/>
        <v>0</v>
      </c>
      <c r="AN500" s="20">
        <f t="shared" si="1579"/>
        <v>37970.258000000009</v>
      </c>
      <c r="AO500" s="20">
        <f t="shared" si="1580"/>
        <v>30797.099999999995</v>
      </c>
      <c r="AP500" s="20">
        <f t="shared" si="1581"/>
        <v>30797.100000000002</v>
      </c>
      <c r="AQ500" s="23">
        <f t="shared" si="1632"/>
        <v>0</v>
      </c>
      <c r="AR500" s="23">
        <f t="shared" si="1632"/>
        <v>0</v>
      </c>
      <c r="AS500" s="23">
        <f t="shared" si="1632"/>
        <v>0</v>
      </c>
      <c r="AT500" s="20">
        <f t="shared" si="1582"/>
        <v>37970.258000000009</v>
      </c>
      <c r="AU500" s="20">
        <f t="shared" si="1583"/>
        <v>30797.099999999995</v>
      </c>
      <c r="AV500" s="20">
        <f t="shared" si="1584"/>
        <v>30797.100000000002</v>
      </c>
      <c r="AW500" s="23">
        <f t="shared" si="1632"/>
        <v>-352.15300000000002</v>
      </c>
      <c r="AX500" s="23">
        <f t="shared" si="1632"/>
        <v>0</v>
      </c>
      <c r="AY500" s="23">
        <f t="shared" si="1632"/>
        <v>0</v>
      </c>
      <c r="AZ500" s="20">
        <f t="shared" si="1496"/>
        <v>37618.10500000001</v>
      </c>
      <c r="BA500" s="20">
        <f t="shared" si="1497"/>
        <v>30797.099999999995</v>
      </c>
      <c r="BB500" s="20">
        <f t="shared" si="1498"/>
        <v>30797.100000000002</v>
      </c>
      <c r="BC500" s="23">
        <f t="shared" si="1632"/>
        <v>0</v>
      </c>
      <c r="BD500" s="20">
        <f t="shared" si="1499"/>
        <v>37618.10500000001</v>
      </c>
      <c r="BE500" s="23">
        <f>BE501+BE520</f>
        <v>5558.9340000000002</v>
      </c>
      <c r="BF500" s="23">
        <f t="shared" ref="BF500:CE500" si="1633">BF501+BF520</f>
        <v>0</v>
      </c>
      <c r="BG500" s="23">
        <f t="shared" si="1633"/>
        <v>0</v>
      </c>
      <c r="BH500" s="20">
        <f t="shared" si="1470"/>
        <v>43177.039000000012</v>
      </c>
      <c r="BI500" s="20">
        <f t="shared" si="1471"/>
        <v>30797.099999999995</v>
      </c>
      <c r="BJ500" s="20">
        <f t="shared" si="1472"/>
        <v>30797.100000000002</v>
      </c>
      <c r="BK500" s="23">
        <f t="shared" ref="BK500:BL500" si="1634">BK501+BK520</f>
        <v>0</v>
      </c>
      <c r="BL500" s="23">
        <f t="shared" si="1634"/>
        <v>0</v>
      </c>
      <c r="BM500" s="20">
        <f t="shared" si="1473"/>
        <v>43177.039000000012</v>
      </c>
      <c r="BN500" s="20">
        <f t="shared" si="1474"/>
        <v>30797.099999999995</v>
      </c>
      <c r="BO500" s="23">
        <f t="shared" ref="BO500:BQ500" si="1635">BO501+BO520</f>
        <v>-1044.48</v>
      </c>
      <c r="BP500" s="23">
        <f t="shared" si="1635"/>
        <v>0</v>
      </c>
      <c r="BQ500" s="23">
        <f t="shared" si="1635"/>
        <v>0</v>
      </c>
      <c r="BR500" s="20">
        <f t="shared" ref="BR500:BR563" si="1636">BM500+BO500</f>
        <v>42132.559000000008</v>
      </c>
      <c r="BS500" s="20">
        <f t="shared" ref="BS500:BS563" si="1637">BN500+BP500</f>
        <v>30797.099999999995</v>
      </c>
      <c r="BT500" s="20">
        <f t="shared" ref="BT500:BT563" si="1638">BJ500+BQ500</f>
        <v>30797.100000000002</v>
      </c>
      <c r="BU500" s="23">
        <f t="shared" ref="BU500" si="1639">BU501+BU520</f>
        <v>0</v>
      </c>
      <c r="BV500" s="20">
        <f t="shared" ref="BV500:BV563" si="1640">BR500+BU500</f>
        <v>42132.559000000008</v>
      </c>
      <c r="BW500" s="23">
        <f t="shared" ref="BW500:BX500" si="1641">BW501+BW520</f>
        <v>-1777.6110000000001</v>
      </c>
      <c r="BX500" s="23">
        <f t="shared" si="1641"/>
        <v>0</v>
      </c>
      <c r="BY500" s="20">
        <f t="shared" si="1515"/>
        <v>40354.948000000011</v>
      </c>
      <c r="BZ500" s="20">
        <f t="shared" si="1516"/>
        <v>30797.099999999995</v>
      </c>
      <c r="CA500" s="23">
        <f t="shared" ref="CA500" si="1642">CA501+CA520</f>
        <v>0</v>
      </c>
      <c r="CB500" s="20">
        <f t="shared" si="1518"/>
        <v>40354.948000000011</v>
      </c>
      <c r="CC500" s="23">
        <f t="shared" ref="CC500" si="1643">CC501+CC520</f>
        <v>-184.05600000000001</v>
      </c>
      <c r="CD500" s="23">
        <f t="shared" si="1520"/>
        <v>40170.892000000014</v>
      </c>
      <c r="CE500" s="23">
        <f t="shared" si="1633"/>
        <v>0</v>
      </c>
      <c r="CF500" s="32"/>
    </row>
    <row r="501" spans="1:84" ht="110.25" x14ac:dyDescent="0.25">
      <c r="A501" s="10" t="s">
        <v>389</v>
      </c>
      <c r="B501" s="19"/>
      <c r="C501" s="10"/>
      <c r="D501" s="10"/>
      <c r="E501" s="25" t="s">
        <v>716</v>
      </c>
      <c r="F501" s="20">
        <f>F502+F513</f>
        <v>35763.400000000009</v>
      </c>
      <c r="G501" s="20">
        <f t="shared" ref="G501:K501" si="1644">G502+G513</f>
        <v>30797.099999999995</v>
      </c>
      <c r="H501" s="20">
        <f t="shared" si="1644"/>
        <v>30797.100000000002</v>
      </c>
      <c r="I501" s="20">
        <f t="shared" si="1644"/>
        <v>2288.5300000000002</v>
      </c>
      <c r="J501" s="20">
        <f t="shared" si="1644"/>
        <v>0</v>
      </c>
      <c r="K501" s="20">
        <f t="shared" si="1644"/>
        <v>0</v>
      </c>
      <c r="L501" s="20">
        <f t="shared" si="1436"/>
        <v>38051.930000000008</v>
      </c>
      <c r="M501" s="20">
        <f t="shared" si="1437"/>
        <v>30797.099999999995</v>
      </c>
      <c r="N501" s="20">
        <f t="shared" si="1438"/>
        <v>30797.100000000002</v>
      </c>
      <c r="O501" s="20">
        <f t="shared" ref="O501:Q501" si="1645">O502+O513</f>
        <v>0</v>
      </c>
      <c r="P501" s="20">
        <f t="shared" si="1645"/>
        <v>0</v>
      </c>
      <c r="Q501" s="20">
        <f t="shared" si="1645"/>
        <v>0</v>
      </c>
      <c r="R501" s="20">
        <f t="shared" si="1622"/>
        <v>38051.930000000008</v>
      </c>
      <c r="S501" s="20">
        <f t="shared" si="1623"/>
        <v>30797.099999999995</v>
      </c>
      <c r="T501" s="20">
        <f t="shared" si="1624"/>
        <v>30797.100000000002</v>
      </c>
      <c r="U501" s="20">
        <f t="shared" ref="U501" si="1646">U502+U513</f>
        <v>0</v>
      </c>
      <c r="V501" s="20">
        <f t="shared" si="1625"/>
        <v>38051.930000000008</v>
      </c>
      <c r="W501" s="20">
        <f t="shared" ref="W501:Y501" si="1647">W502+W513</f>
        <v>0</v>
      </c>
      <c r="X501" s="20">
        <f t="shared" si="1647"/>
        <v>0</v>
      </c>
      <c r="Y501" s="20">
        <f t="shared" si="1647"/>
        <v>0</v>
      </c>
      <c r="Z501" s="20">
        <f t="shared" si="1626"/>
        <v>38051.930000000008</v>
      </c>
      <c r="AA501" s="20">
        <f t="shared" si="1627"/>
        <v>30797.099999999995</v>
      </c>
      <c r="AB501" s="20">
        <f t="shared" si="1628"/>
        <v>30797.100000000002</v>
      </c>
      <c r="AC501" s="20">
        <f t="shared" ref="AC501:AE501" si="1648">AC502+AC513</f>
        <v>0</v>
      </c>
      <c r="AD501" s="20">
        <f t="shared" si="1648"/>
        <v>0</v>
      </c>
      <c r="AE501" s="20">
        <f t="shared" si="1648"/>
        <v>0</v>
      </c>
      <c r="AF501" s="20">
        <f t="shared" si="1600"/>
        <v>38051.930000000008</v>
      </c>
      <c r="AG501" s="20">
        <f t="shared" si="1601"/>
        <v>30797.099999999995</v>
      </c>
      <c r="AH501" s="20">
        <f t="shared" si="1602"/>
        <v>30797.100000000002</v>
      </c>
      <c r="AI501" s="20">
        <f t="shared" ref="AI501" si="1649">AI502+AI513</f>
        <v>0</v>
      </c>
      <c r="AJ501" s="20">
        <f t="shared" si="1603"/>
        <v>38051.930000000008</v>
      </c>
      <c r="AK501" s="20">
        <f>AK502+AK513+AK509</f>
        <v>-81.672000000000025</v>
      </c>
      <c r="AL501" s="20">
        <f t="shared" ref="AL501:CE501" si="1650">AL502+AL513+AL509</f>
        <v>0</v>
      </c>
      <c r="AM501" s="20">
        <f t="shared" si="1650"/>
        <v>0</v>
      </c>
      <c r="AN501" s="20">
        <f t="shared" si="1579"/>
        <v>37970.258000000009</v>
      </c>
      <c r="AO501" s="20">
        <f t="shared" si="1580"/>
        <v>30797.099999999995</v>
      </c>
      <c r="AP501" s="20">
        <f t="shared" si="1581"/>
        <v>30797.100000000002</v>
      </c>
      <c r="AQ501" s="20">
        <f t="shared" ref="AQ501:AS501" si="1651">AQ502+AQ513+AQ509</f>
        <v>0</v>
      </c>
      <c r="AR501" s="20">
        <f t="shared" si="1651"/>
        <v>0</v>
      </c>
      <c r="AS501" s="20">
        <f t="shared" si="1651"/>
        <v>0</v>
      </c>
      <c r="AT501" s="20">
        <f t="shared" si="1582"/>
        <v>37970.258000000009</v>
      </c>
      <c r="AU501" s="20">
        <f t="shared" si="1583"/>
        <v>30797.099999999995</v>
      </c>
      <c r="AV501" s="20">
        <f t="shared" si="1584"/>
        <v>30797.100000000002</v>
      </c>
      <c r="AW501" s="20">
        <f t="shared" ref="AW501:AY501" si="1652">AW502+AW513+AW509</f>
        <v>-352.15300000000002</v>
      </c>
      <c r="AX501" s="20">
        <f t="shared" si="1652"/>
        <v>0</v>
      </c>
      <c r="AY501" s="20">
        <f t="shared" si="1652"/>
        <v>0</v>
      </c>
      <c r="AZ501" s="20">
        <f t="shared" si="1496"/>
        <v>37618.10500000001</v>
      </c>
      <c r="BA501" s="20">
        <f t="shared" si="1497"/>
        <v>30797.099999999995</v>
      </c>
      <c r="BB501" s="20">
        <f t="shared" si="1498"/>
        <v>30797.100000000002</v>
      </c>
      <c r="BC501" s="20">
        <f t="shared" ref="BC501" si="1653">BC502+BC513+BC509</f>
        <v>0</v>
      </c>
      <c r="BD501" s="20">
        <f t="shared" si="1499"/>
        <v>37618.10500000001</v>
      </c>
      <c r="BE501" s="20">
        <f t="shared" ref="BE501:BG501" si="1654">BE502+BE513+BE509</f>
        <v>-41.066000000000003</v>
      </c>
      <c r="BF501" s="20">
        <f t="shared" si="1654"/>
        <v>0</v>
      </c>
      <c r="BG501" s="20">
        <f t="shared" si="1654"/>
        <v>0</v>
      </c>
      <c r="BH501" s="20">
        <f t="shared" si="1470"/>
        <v>37577.039000000012</v>
      </c>
      <c r="BI501" s="20">
        <f t="shared" si="1471"/>
        <v>30797.099999999995</v>
      </c>
      <c r="BJ501" s="20">
        <f t="shared" si="1472"/>
        <v>30797.100000000002</v>
      </c>
      <c r="BK501" s="20">
        <f t="shared" ref="BK501:BL501" si="1655">BK502+BK513+BK509</f>
        <v>0</v>
      </c>
      <c r="BL501" s="20">
        <f t="shared" si="1655"/>
        <v>0</v>
      </c>
      <c r="BM501" s="20">
        <f t="shared" si="1473"/>
        <v>37577.039000000012</v>
      </c>
      <c r="BN501" s="20">
        <f t="shared" si="1474"/>
        <v>30797.099999999995</v>
      </c>
      <c r="BO501" s="20">
        <f t="shared" ref="BO501:BQ501" si="1656">BO502+BO513+BO509</f>
        <v>-44.479999999999961</v>
      </c>
      <c r="BP501" s="20">
        <f t="shared" si="1656"/>
        <v>0</v>
      </c>
      <c r="BQ501" s="20">
        <f t="shared" si="1656"/>
        <v>0</v>
      </c>
      <c r="BR501" s="20">
        <f t="shared" si="1636"/>
        <v>37532.559000000008</v>
      </c>
      <c r="BS501" s="20">
        <f t="shared" si="1637"/>
        <v>30797.099999999995</v>
      </c>
      <c r="BT501" s="20">
        <f t="shared" si="1638"/>
        <v>30797.100000000002</v>
      </c>
      <c r="BU501" s="20">
        <f t="shared" ref="BU501" si="1657">BU502+BU513+BU509</f>
        <v>0</v>
      </c>
      <c r="BV501" s="20">
        <f t="shared" si="1640"/>
        <v>37532.559000000008</v>
      </c>
      <c r="BW501" s="20">
        <f t="shared" ref="BW501:BX501" si="1658">BW502+BW513+BW509</f>
        <v>-1777.6110000000001</v>
      </c>
      <c r="BX501" s="20">
        <f t="shared" si="1658"/>
        <v>0</v>
      </c>
      <c r="BY501" s="20">
        <f t="shared" si="1515"/>
        <v>35754.948000000011</v>
      </c>
      <c r="BZ501" s="20">
        <f t="shared" si="1516"/>
        <v>30797.099999999995</v>
      </c>
      <c r="CA501" s="20">
        <f t="shared" ref="CA501" si="1659">CA502+CA513+CA509</f>
        <v>0</v>
      </c>
      <c r="CB501" s="20">
        <f t="shared" si="1518"/>
        <v>35754.948000000011</v>
      </c>
      <c r="CC501" s="20">
        <f t="shared" ref="CC501" si="1660">CC502+CC513+CC509</f>
        <v>-184.05600000000001</v>
      </c>
      <c r="CD501" s="20">
        <f t="shared" si="1520"/>
        <v>35570.892000000014</v>
      </c>
      <c r="CE501" s="20">
        <f t="shared" si="1650"/>
        <v>0</v>
      </c>
    </row>
    <row r="502" spans="1:84" ht="31.5" x14ac:dyDescent="0.25">
      <c r="A502" s="10" t="s">
        <v>14</v>
      </c>
      <c r="B502" s="19"/>
      <c r="C502" s="10"/>
      <c r="D502" s="10"/>
      <c r="E502" s="25" t="s">
        <v>717</v>
      </c>
      <c r="F502" s="20">
        <f>F503+F506</f>
        <v>32703.400000000005</v>
      </c>
      <c r="G502" s="20">
        <f t="shared" ref="G502:K502" si="1661">G503+G506</f>
        <v>27867.099999999995</v>
      </c>
      <c r="H502" s="20">
        <f t="shared" si="1661"/>
        <v>27867.100000000002</v>
      </c>
      <c r="I502" s="20">
        <f t="shared" si="1661"/>
        <v>2288.5300000000002</v>
      </c>
      <c r="J502" s="20">
        <f t="shared" si="1661"/>
        <v>0</v>
      </c>
      <c r="K502" s="20">
        <f t="shared" si="1661"/>
        <v>0</v>
      </c>
      <c r="L502" s="20">
        <f t="shared" si="1436"/>
        <v>34991.930000000008</v>
      </c>
      <c r="M502" s="20">
        <f t="shared" si="1437"/>
        <v>27867.099999999995</v>
      </c>
      <c r="N502" s="20">
        <f t="shared" si="1438"/>
        <v>27867.100000000002</v>
      </c>
      <c r="O502" s="20">
        <f t="shared" ref="O502:Q502" si="1662">O503+O506</f>
        <v>0</v>
      </c>
      <c r="P502" s="20">
        <f t="shared" si="1662"/>
        <v>0</v>
      </c>
      <c r="Q502" s="20">
        <f t="shared" si="1662"/>
        <v>0</v>
      </c>
      <c r="R502" s="20">
        <f t="shared" si="1622"/>
        <v>34991.930000000008</v>
      </c>
      <c r="S502" s="20">
        <f t="shared" si="1623"/>
        <v>27867.099999999995</v>
      </c>
      <c r="T502" s="20">
        <f t="shared" si="1624"/>
        <v>27867.100000000002</v>
      </c>
      <c r="U502" s="20">
        <f t="shared" ref="U502:CE502" si="1663">U503+U506</f>
        <v>0</v>
      </c>
      <c r="V502" s="20">
        <f t="shared" si="1625"/>
        <v>34991.930000000008</v>
      </c>
      <c r="W502" s="20">
        <f t="shared" ref="W502:Y502" si="1664">W503+W506</f>
        <v>0</v>
      </c>
      <c r="X502" s="20">
        <f t="shared" si="1664"/>
        <v>0</v>
      </c>
      <c r="Y502" s="20">
        <f t="shared" si="1664"/>
        <v>0</v>
      </c>
      <c r="Z502" s="20">
        <f t="shared" si="1626"/>
        <v>34991.930000000008</v>
      </c>
      <c r="AA502" s="20">
        <f t="shared" si="1627"/>
        <v>27867.099999999995</v>
      </c>
      <c r="AB502" s="20">
        <f t="shared" si="1628"/>
        <v>27867.100000000002</v>
      </c>
      <c r="AC502" s="20">
        <f t="shared" ref="AC502:AE502" si="1665">AC503+AC506</f>
        <v>0</v>
      </c>
      <c r="AD502" s="20">
        <f t="shared" si="1665"/>
        <v>0</v>
      </c>
      <c r="AE502" s="20">
        <f t="shared" si="1665"/>
        <v>0</v>
      </c>
      <c r="AF502" s="20">
        <f t="shared" si="1600"/>
        <v>34991.930000000008</v>
      </c>
      <c r="AG502" s="20">
        <f t="shared" si="1601"/>
        <v>27867.099999999995</v>
      </c>
      <c r="AH502" s="20">
        <f t="shared" si="1602"/>
        <v>27867.100000000002</v>
      </c>
      <c r="AI502" s="20">
        <f t="shared" ref="AI502" si="1666">AI503+AI506</f>
        <v>0</v>
      </c>
      <c r="AJ502" s="20">
        <f t="shared" si="1603"/>
        <v>34991.930000000008</v>
      </c>
      <c r="AK502" s="20">
        <f t="shared" ref="AK502:AM502" si="1667">AK503+AK506</f>
        <v>-1237.009</v>
      </c>
      <c r="AL502" s="20">
        <f t="shared" si="1667"/>
        <v>0</v>
      </c>
      <c r="AM502" s="20">
        <f t="shared" si="1667"/>
        <v>0</v>
      </c>
      <c r="AN502" s="20">
        <f t="shared" si="1579"/>
        <v>33754.921000000009</v>
      </c>
      <c r="AO502" s="20">
        <f t="shared" si="1580"/>
        <v>27867.099999999995</v>
      </c>
      <c r="AP502" s="20">
        <f t="shared" si="1581"/>
        <v>27867.100000000002</v>
      </c>
      <c r="AQ502" s="20">
        <f t="shared" ref="AQ502:AS502" si="1668">AQ503+AQ506</f>
        <v>0</v>
      </c>
      <c r="AR502" s="20">
        <f t="shared" si="1668"/>
        <v>0</v>
      </c>
      <c r="AS502" s="20">
        <f t="shared" si="1668"/>
        <v>0</v>
      </c>
      <c r="AT502" s="20">
        <f t="shared" si="1582"/>
        <v>33754.921000000009</v>
      </c>
      <c r="AU502" s="20">
        <f t="shared" si="1583"/>
        <v>27867.099999999995</v>
      </c>
      <c r="AV502" s="20">
        <f t="shared" si="1584"/>
        <v>27867.100000000002</v>
      </c>
      <c r="AW502" s="20">
        <f t="shared" ref="AW502:AY502" si="1669">AW503+AW506</f>
        <v>247.84700000000001</v>
      </c>
      <c r="AX502" s="20">
        <f t="shared" si="1669"/>
        <v>0</v>
      </c>
      <c r="AY502" s="20">
        <f t="shared" si="1669"/>
        <v>0</v>
      </c>
      <c r="AZ502" s="20">
        <f t="shared" si="1496"/>
        <v>34002.768000000011</v>
      </c>
      <c r="BA502" s="20">
        <f t="shared" si="1497"/>
        <v>27867.099999999995</v>
      </c>
      <c r="BB502" s="20">
        <f t="shared" si="1498"/>
        <v>27867.100000000002</v>
      </c>
      <c r="BC502" s="20">
        <f t="shared" ref="BC502" si="1670">BC503+BC506</f>
        <v>0</v>
      </c>
      <c r="BD502" s="20">
        <f t="shared" si="1499"/>
        <v>34002.768000000011</v>
      </c>
      <c r="BE502" s="20">
        <f t="shared" ref="BE502:BG502" si="1671">BE503+BE506</f>
        <v>-41.066000000000003</v>
      </c>
      <c r="BF502" s="20">
        <f t="shared" si="1671"/>
        <v>0</v>
      </c>
      <c r="BG502" s="20">
        <f t="shared" si="1671"/>
        <v>0</v>
      </c>
      <c r="BH502" s="20">
        <f t="shared" si="1470"/>
        <v>33961.702000000012</v>
      </c>
      <c r="BI502" s="20">
        <f t="shared" si="1471"/>
        <v>27867.099999999995</v>
      </c>
      <c r="BJ502" s="20">
        <f t="shared" si="1472"/>
        <v>27867.100000000002</v>
      </c>
      <c r="BK502" s="20">
        <f t="shared" ref="BK502:BL502" si="1672">BK503+BK506</f>
        <v>0</v>
      </c>
      <c r="BL502" s="20">
        <f t="shared" si="1672"/>
        <v>0</v>
      </c>
      <c r="BM502" s="20">
        <f t="shared" si="1473"/>
        <v>33961.702000000012</v>
      </c>
      <c r="BN502" s="20">
        <f t="shared" si="1474"/>
        <v>27867.099999999995</v>
      </c>
      <c r="BO502" s="20">
        <f t="shared" ref="BO502:BQ502" si="1673">BO503+BO506</f>
        <v>-331.88900000000001</v>
      </c>
      <c r="BP502" s="20">
        <f t="shared" si="1673"/>
        <v>0</v>
      </c>
      <c r="BQ502" s="20">
        <f t="shared" si="1673"/>
        <v>0</v>
      </c>
      <c r="BR502" s="20">
        <f t="shared" si="1636"/>
        <v>33629.813000000009</v>
      </c>
      <c r="BS502" s="20">
        <f t="shared" si="1637"/>
        <v>27867.099999999995</v>
      </c>
      <c r="BT502" s="20">
        <f t="shared" si="1638"/>
        <v>27867.100000000002</v>
      </c>
      <c r="BU502" s="20">
        <f t="shared" ref="BU502" si="1674">BU503+BU506</f>
        <v>0</v>
      </c>
      <c r="BV502" s="20">
        <f t="shared" si="1640"/>
        <v>33629.813000000009</v>
      </c>
      <c r="BW502" s="20">
        <f t="shared" ref="BW502:BX502" si="1675">BW503+BW506</f>
        <v>-1711.0840000000001</v>
      </c>
      <c r="BX502" s="20">
        <f t="shared" si="1675"/>
        <v>0</v>
      </c>
      <c r="BY502" s="20">
        <f t="shared" si="1515"/>
        <v>31918.72900000001</v>
      </c>
      <c r="BZ502" s="20">
        <f t="shared" si="1516"/>
        <v>27867.099999999995</v>
      </c>
      <c r="CA502" s="20">
        <f t="shared" ref="CA502" si="1676">CA503+CA506</f>
        <v>0</v>
      </c>
      <c r="CB502" s="20">
        <f t="shared" si="1518"/>
        <v>31918.72900000001</v>
      </c>
      <c r="CC502" s="20">
        <f t="shared" ref="CC502" si="1677">CC503+CC506</f>
        <v>-173.29600000000002</v>
      </c>
      <c r="CD502" s="20">
        <f t="shared" si="1520"/>
        <v>31745.433000000012</v>
      </c>
      <c r="CE502" s="20">
        <f t="shared" si="1663"/>
        <v>0</v>
      </c>
    </row>
    <row r="503" spans="1:84" ht="47.25" x14ac:dyDescent="0.25">
      <c r="A503" s="10" t="s">
        <v>14</v>
      </c>
      <c r="B503" s="19">
        <v>200</v>
      </c>
      <c r="C503" s="10"/>
      <c r="D503" s="10"/>
      <c r="E503" s="25" t="s">
        <v>602</v>
      </c>
      <c r="F503" s="20">
        <f>F504</f>
        <v>32219.800000000007</v>
      </c>
      <c r="G503" s="20">
        <f t="shared" ref="G503:CE504" si="1678">G504</f>
        <v>27385.499999999996</v>
      </c>
      <c r="H503" s="20">
        <f t="shared" si="1678"/>
        <v>27387.200000000001</v>
      </c>
      <c r="I503" s="20">
        <f t="shared" si="1678"/>
        <v>2288.5300000000002</v>
      </c>
      <c r="J503" s="20">
        <f t="shared" si="1678"/>
        <v>0</v>
      </c>
      <c r="K503" s="20">
        <f t="shared" si="1678"/>
        <v>0</v>
      </c>
      <c r="L503" s="20">
        <f t="shared" si="1436"/>
        <v>34508.330000000009</v>
      </c>
      <c r="M503" s="20">
        <f t="shared" si="1437"/>
        <v>27385.499999999996</v>
      </c>
      <c r="N503" s="20">
        <f t="shared" si="1438"/>
        <v>27387.200000000001</v>
      </c>
      <c r="O503" s="20">
        <f t="shared" si="1678"/>
        <v>0</v>
      </c>
      <c r="P503" s="20">
        <f t="shared" si="1678"/>
        <v>0</v>
      </c>
      <c r="Q503" s="20">
        <f t="shared" si="1678"/>
        <v>0</v>
      </c>
      <c r="R503" s="20">
        <f t="shared" si="1622"/>
        <v>34508.330000000009</v>
      </c>
      <c r="S503" s="20">
        <f t="shared" si="1623"/>
        <v>27385.499999999996</v>
      </c>
      <c r="T503" s="20">
        <f t="shared" si="1624"/>
        <v>27387.200000000001</v>
      </c>
      <c r="U503" s="20">
        <f t="shared" si="1678"/>
        <v>0</v>
      </c>
      <c r="V503" s="20">
        <f t="shared" si="1625"/>
        <v>34508.330000000009</v>
      </c>
      <c r="W503" s="20">
        <f t="shared" si="1678"/>
        <v>0</v>
      </c>
      <c r="X503" s="20">
        <f t="shared" si="1678"/>
        <v>0</v>
      </c>
      <c r="Y503" s="20">
        <f t="shared" si="1678"/>
        <v>0</v>
      </c>
      <c r="Z503" s="20">
        <f t="shared" si="1626"/>
        <v>34508.330000000009</v>
      </c>
      <c r="AA503" s="20">
        <f t="shared" si="1627"/>
        <v>27385.499999999996</v>
      </c>
      <c r="AB503" s="20">
        <f t="shared" si="1628"/>
        <v>27387.200000000001</v>
      </c>
      <c r="AC503" s="20">
        <f t="shared" si="1678"/>
        <v>0</v>
      </c>
      <c r="AD503" s="20">
        <f t="shared" si="1678"/>
        <v>0</v>
      </c>
      <c r="AE503" s="20">
        <f t="shared" si="1678"/>
        <v>0</v>
      </c>
      <c r="AF503" s="20">
        <f t="shared" si="1600"/>
        <v>34508.330000000009</v>
      </c>
      <c r="AG503" s="20">
        <f t="shared" si="1601"/>
        <v>27385.499999999996</v>
      </c>
      <c r="AH503" s="20">
        <f t="shared" si="1602"/>
        <v>27387.200000000001</v>
      </c>
      <c r="AI503" s="20">
        <f t="shared" si="1678"/>
        <v>0</v>
      </c>
      <c r="AJ503" s="20">
        <f t="shared" si="1603"/>
        <v>34508.330000000009</v>
      </c>
      <c r="AK503" s="20">
        <f t="shared" si="1678"/>
        <v>-1237.009</v>
      </c>
      <c r="AL503" s="20">
        <f t="shared" si="1678"/>
        <v>0</v>
      </c>
      <c r="AM503" s="20">
        <f t="shared" si="1678"/>
        <v>0</v>
      </c>
      <c r="AN503" s="20">
        <f t="shared" si="1579"/>
        <v>33271.321000000011</v>
      </c>
      <c r="AO503" s="20">
        <f t="shared" si="1580"/>
        <v>27385.499999999996</v>
      </c>
      <c r="AP503" s="20">
        <f t="shared" si="1581"/>
        <v>27387.200000000001</v>
      </c>
      <c r="AQ503" s="20">
        <f t="shared" si="1678"/>
        <v>0</v>
      </c>
      <c r="AR503" s="20">
        <f t="shared" si="1678"/>
        <v>0</v>
      </c>
      <c r="AS503" s="20">
        <f t="shared" si="1678"/>
        <v>0</v>
      </c>
      <c r="AT503" s="20">
        <f t="shared" si="1582"/>
        <v>33271.321000000011</v>
      </c>
      <c r="AU503" s="20">
        <f t="shared" si="1583"/>
        <v>27385.499999999996</v>
      </c>
      <c r="AV503" s="20">
        <f t="shared" si="1584"/>
        <v>27387.200000000001</v>
      </c>
      <c r="AW503" s="20">
        <f t="shared" si="1678"/>
        <v>247.84700000000001</v>
      </c>
      <c r="AX503" s="20">
        <f t="shared" si="1678"/>
        <v>0</v>
      </c>
      <c r="AY503" s="20">
        <f t="shared" si="1678"/>
        <v>0</v>
      </c>
      <c r="AZ503" s="20">
        <f t="shared" si="1496"/>
        <v>33519.168000000012</v>
      </c>
      <c r="BA503" s="20">
        <f t="shared" si="1497"/>
        <v>27385.499999999996</v>
      </c>
      <c r="BB503" s="20">
        <f t="shared" si="1498"/>
        <v>27387.200000000001</v>
      </c>
      <c r="BC503" s="20">
        <f t="shared" si="1678"/>
        <v>0</v>
      </c>
      <c r="BD503" s="20">
        <f t="shared" si="1499"/>
        <v>33519.168000000012</v>
      </c>
      <c r="BE503" s="20">
        <f t="shared" si="1678"/>
        <v>-41.066000000000003</v>
      </c>
      <c r="BF503" s="20">
        <f t="shared" si="1678"/>
        <v>0</v>
      </c>
      <c r="BG503" s="20">
        <f t="shared" si="1678"/>
        <v>0</v>
      </c>
      <c r="BH503" s="20">
        <f t="shared" si="1470"/>
        <v>33478.102000000014</v>
      </c>
      <c r="BI503" s="20">
        <f t="shared" si="1471"/>
        <v>27385.499999999996</v>
      </c>
      <c r="BJ503" s="20">
        <f t="shared" si="1472"/>
        <v>27387.200000000001</v>
      </c>
      <c r="BK503" s="20">
        <f t="shared" si="1678"/>
        <v>0</v>
      </c>
      <c r="BL503" s="20">
        <f t="shared" si="1678"/>
        <v>0</v>
      </c>
      <c r="BM503" s="20">
        <f t="shared" si="1473"/>
        <v>33478.102000000014</v>
      </c>
      <c r="BN503" s="20">
        <f t="shared" si="1474"/>
        <v>27385.499999999996</v>
      </c>
      <c r="BO503" s="20">
        <f t="shared" si="1678"/>
        <v>-331.88900000000001</v>
      </c>
      <c r="BP503" s="20">
        <f t="shared" si="1678"/>
        <v>0</v>
      </c>
      <c r="BQ503" s="20">
        <f t="shared" si="1678"/>
        <v>0</v>
      </c>
      <c r="BR503" s="20">
        <f t="shared" si="1636"/>
        <v>33146.213000000011</v>
      </c>
      <c r="BS503" s="20">
        <f t="shared" si="1637"/>
        <v>27385.499999999996</v>
      </c>
      <c r="BT503" s="20">
        <f t="shared" si="1638"/>
        <v>27387.200000000001</v>
      </c>
      <c r="BU503" s="20">
        <f t="shared" si="1678"/>
        <v>0</v>
      </c>
      <c r="BV503" s="20">
        <f t="shared" si="1640"/>
        <v>33146.213000000011</v>
      </c>
      <c r="BW503" s="20">
        <f t="shared" si="1678"/>
        <v>-1711.0840000000001</v>
      </c>
      <c r="BX503" s="20">
        <f t="shared" si="1678"/>
        <v>0</v>
      </c>
      <c r="BY503" s="20">
        <f t="shared" si="1515"/>
        <v>31435.129000000012</v>
      </c>
      <c r="BZ503" s="20">
        <f t="shared" si="1516"/>
        <v>27385.499999999996</v>
      </c>
      <c r="CA503" s="20">
        <f t="shared" si="1678"/>
        <v>0</v>
      </c>
      <c r="CB503" s="20">
        <f t="shared" si="1518"/>
        <v>31435.129000000012</v>
      </c>
      <c r="CC503" s="20">
        <f t="shared" si="1678"/>
        <v>-173.29600000000002</v>
      </c>
      <c r="CD503" s="20">
        <f t="shared" si="1520"/>
        <v>31261.833000000013</v>
      </c>
      <c r="CE503" s="20">
        <f t="shared" si="1678"/>
        <v>0</v>
      </c>
    </row>
    <row r="504" spans="1:84" ht="47.25" x14ac:dyDescent="0.25">
      <c r="A504" s="10" t="s">
        <v>14</v>
      </c>
      <c r="B504" s="19">
        <v>240</v>
      </c>
      <c r="C504" s="10"/>
      <c r="D504" s="10"/>
      <c r="E504" s="25" t="s">
        <v>603</v>
      </c>
      <c r="F504" s="20">
        <f>F505</f>
        <v>32219.800000000007</v>
      </c>
      <c r="G504" s="20">
        <f t="shared" si="1678"/>
        <v>27385.499999999996</v>
      </c>
      <c r="H504" s="20">
        <f t="shared" si="1678"/>
        <v>27387.200000000001</v>
      </c>
      <c r="I504" s="20">
        <f t="shared" si="1678"/>
        <v>2288.5300000000002</v>
      </c>
      <c r="J504" s="20">
        <f t="shared" si="1678"/>
        <v>0</v>
      </c>
      <c r="K504" s="20">
        <f t="shared" si="1678"/>
        <v>0</v>
      </c>
      <c r="L504" s="20">
        <f t="shared" si="1436"/>
        <v>34508.330000000009</v>
      </c>
      <c r="M504" s="20">
        <f t="shared" si="1437"/>
        <v>27385.499999999996</v>
      </c>
      <c r="N504" s="20">
        <f t="shared" si="1438"/>
        <v>27387.200000000001</v>
      </c>
      <c r="O504" s="20">
        <f t="shared" si="1678"/>
        <v>0</v>
      </c>
      <c r="P504" s="20">
        <f t="shared" si="1678"/>
        <v>0</v>
      </c>
      <c r="Q504" s="20">
        <f t="shared" si="1678"/>
        <v>0</v>
      </c>
      <c r="R504" s="20">
        <f t="shared" si="1622"/>
        <v>34508.330000000009</v>
      </c>
      <c r="S504" s="20">
        <f t="shared" si="1623"/>
        <v>27385.499999999996</v>
      </c>
      <c r="T504" s="20">
        <f t="shared" si="1624"/>
        <v>27387.200000000001</v>
      </c>
      <c r="U504" s="20">
        <f t="shared" si="1678"/>
        <v>0</v>
      </c>
      <c r="V504" s="20">
        <f t="shared" si="1625"/>
        <v>34508.330000000009</v>
      </c>
      <c r="W504" s="20">
        <f t="shared" si="1678"/>
        <v>0</v>
      </c>
      <c r="X504" s="20">
        <f t="shared" si="1678"/>
        <v>0</v>
      </c>
      <c r="Y504" s="20">
        <f t="shared" si="1678"/>
        <v>0</v>
      </c>
      <c r="Z504" s="20">
        <f t="shared" si="1626"/>
        <v>34508.330000000009</v>
      </c>
      <c r="AA504" s="20">
        <f t="shared" si="1627"/>
        <v>27385.499999999996</v>
      </c>
      <c r="AB504" s="20">
        <f t="shared" si="1628"/>
        <v>27387.200000000001</v>
      </c>
      <c r="AC504" s="20">
        <f t="shared" si="1678"/>
        <v>0</v>
      </c>
      <c r="AD504" s="20">
        <f t="shared" si="1678"/>
        <v>0</v>
      </c>
      <c r="AE504" s="20">
        <f t="shared" si="1678"/>
        <v>0</v>
      </c>
      <c r="AF504" s="20">
        <f t="shared" si="1600"/>
        <v>34508.330000000009</v>
      </c>
      <c r="AG504" s="20">
        <f t="shared" si="1601"/>
        <v>27385.499999999996</v>
      </c>
      <c r="AH504" s="20">
        <f t="shared" si="1602"/>
        <v>27387.200000000001</v>
      </c>
      <c r="AI504" s="20">
        <f t="shared" si="1678"/>
        <v>0</v>
      </c>
      <c r="AJ504" s="20">
        <f t="shared" si="1603"/>
        <v>34508.330000000009</v>
      </c>
      <c r="AK504" s="20">
        <f t="shared" si="1678"/>
        <v>-1237.009</v>
      </c>
      <c r="AL504" s="20">
        <f t="shared" si="1678"/>
        <v>0</v>
      </c>
      <c r="AM504" s="20">
        <f t="shared" si="1678"/>
        <v>0</v>
      </c>
      <c r="AN504" s="20">
        <f t="shared" si="1579"/>
        <v>33271.321000000011</v>
      </c>
      <c r="AO504" s="20">
        <f t="shared" si="1580"/>
        <v>27385.499999999996</v>
      </c>
      <c r="AP504" s="20">
        <f t="shared" si="1581"/>
        <v>27387.200000000001</v>
      </c>
      <c r="AQ504" s="20">
        <f t="shared" si="1678"/>
        <v>0</v>
      </c>
      <c r="AR504" s="20">
        <f t="shared" si="1678"/>
        <v>0</v>
      </c>
      <c r="AS504" s="20">
        <f t="shared" si="1678"/>
        <v>0</v>
      </c>
      <c r="AT504" s="20">
        <f t="shared" si="1582"/>
        <v>33271.321000000011</v>
      </c>
      <c r="AU504" s="20">
        <f t="shared" si="1583"/>
        <v>27385.499999999996</v>
      </c>
      <c r="AV504" s="20">
        <f t="shared" si="1584"/>
        <v>27387.200000000001</v>
      </c>
      <c r="AW504" s="20">
        <f t="shared" si="1678"/>
        <v>247.84700000000001</v>
      </c>
      <c r="AX504" s="20">
        <f t="shared" si="1678"/>
        <v>0</v>
      </c>
      <c r="AY504" s="20">
        <f t="shared" si="1678"/>
        <v>0</v>
      </c>
      <c r="AZ504" s="20">
        <f t="shared" si="1496"/>
        <v>33519.168000000012</v>
      </c>
      <c r="BA504" s="20">
        <f t="shared" si="1497"/>
        <v>27385.499999999996</v>
      </c>
      <c r="BB504" s="20">
        <f t="shared" si="1498"/>
        <v>27387.200000000001</v>
      </c>
      <c r="BC504" s="20">
        <f t="shared" si="1678"/>
        <v>0</v>
      </c>
      <c r="BD504" s="20">
        <f t="shared" si="1499"/>
        <v>33519.168000000012</v>
      </c>
      <c r="BE504" s="20">
        <f t="shared" si="1678"/>
        <v>-41.066000000000003</v>
      </c>
      <c r="BF504" s="20">
        <f t="shared" si="1678"/>
        <v>0</v>
      </c>
      <c r="BG504" s="20">
        <f t="shared" si="1678"/>
        <v>0</v>
      </c>
      <c r="BH504" s="20">
        <f t="shared" si="1470"/>
        <v>33478.102000000014</v>
      </c>
      <c r="BI504" s="20">
        <f t="shared" si="1471"/>
        <v>27385.499999999996</v>
      </c>
      <c r="BJ504" s="20">
        <f t="shared" si="1472"/>
        <v>27387.200000000001</v>
      </c>
      <c r="BK504" s="20">
        <f t="shared" si="1678"/>
        <v>0</v>
      </c>
      <c r="BL504" s="20">
        <f t="shared" si="1678"/>
        <v>0</v>
      </c>
      <c r="BM504" s="20">
        <f t="shared" si="1473"/>
        <v>33478.102000000014</v>
      </c>
      <c r="BN504" s="20">
        <f t="shared" si="1474"/>
        <v>27385.499999999996</v>
      </c>
      <c r="BO504" s="20">
        <f t="shared" si="1678"/>
        <v>-331.88900000000001</v>
      </c>
      <c r="BP504" s="20">
        <f t="shared" si="1678"/>
        <v>0</v>
      </c>
      <c r="BQ504" s="20">
        <f t="shared" si="1678"/>
        <v>0</v>
      </c>
      <c r="BR504" s="20">
        <f t="shared" si="1636"/>
        <v>33146.213000000011</v>
      </c>
      <c r="BS504" s="20">
        <f t="shared" si="1637"/>
        <v>27385.499999999996</v>
      </c>
      <c r="BT504" s="20">
        <f t="shared" si="1638"/>
        <v>27387.200000000001</v>
      </c>
      <c r="BU504" s="20">
        <f t="shared" si="1678"/>
        <v>0</v>
      </c>
      <c r="BV504" s="20">
        <f t="shared" si="1640"/>
        <v>33146.213000000011</v>
      </c>
      <c r="BW504" s="20">
        <f t="shared" si="1678"/>
        <v>-1711.0840000000001</v>
      </c>
      <c r="BX504" s="20">
        <f t="shared" si="1678"/>
        <v>0</v>
      </c>
      <c r="BY504" s="20">
        <f t="shared" si="1515"/>
        <v>31435.129000000012</v>
      </c>
      <c r="BZ504" s="20">
        <f t="shared" si="1516"/>
        <v>27385.499999999996</v>
      </c>
      <c r="CA504" s="20">
        <f t="shared" si="1678"/>
        <v>0</v>
      </c>
      <c r="CB504" s="20">
        <f t="shared" si="1518"/>
        <v>31435.129000000012</v>
      </c>
      <c r="CC504" s="20">
        <f t="shared" si="1678"/>
        <v>-173.29600000000002</v>
      </c>
      <c r="CD504" s="20">
        <f t="shared" si="1520"/>
        <v>31261.833000000013</v>
      </c>
      <c r="CE504" s="20">
        <f t="shared" si="1678"/>
        <v>0</v>
      </c>
    </row>
    <row r="505" spans="1:84" x14ac:dyDescent="0.25">
      <c r="A505" s="10" t="s">
        <v>14</v>
      </c>
      <c r="B505" s="19">
        <v>240</v>
      </c>
      <c r="C505" s="10" t="s">
        <v>336</v>
      </c>
      <c r="D505" s="10" t="s">
        <v>340</v>
      </c>
      <c r="E505" s="25" t="s">
        <v>571</v>
      </c>
      <c r="F505" s="20">
        <v>32219.800000000007</v>
      </c>
      <c r="G505" s="20">
        <v>27385.499999999996</v>
      </c>
      <c r="H505" s="20">
        <v>27387.200000000001</v>
      </c>
      <c r="I505" s="20">
        <v>2288.5300000000002</v>
      </c>
      <c r="J505" s="20"/>
      <c r="K505" s="20"/>
      <c r="L505" s="20">
        <f t="shared" si="1436"/>
        <v>34508.330000000009</v>
      </c>
      <c r="M505" s="20">
        <f t="shared" si="1437"/>
        <v>27385.499999999996</v>
      </c>
      <c r="N505" s="20">
        <f t="shared" si="1438"/>
        <v>27387.200000000001</v>
      </c>
      <c r="O505" s="20"/>
      <c r="P505" s="20"/>
      <c r="Q505" s="20"/>
      <c r="R505" s="20">
        <f t="shared" si="1622"/>
        <v>34508.330000000009</v>
      </c>
      <c r="S505" s="20">
        <f t="shared" si="1623"/>
        <v>27385.499999999996</v>
      </c>
      <c r="T505" s="20">
        <f t="shared" si="1624"/>
        <v>27387.200000000001</v>
      </c>
      <c r="U505" s="20"/>
      <c r="V505" s="20">
        <f t="shared" si="1625"/>
        <v>34508.330000000009</v>
      </c>
      <c r="W505" s="20"/>
      <c r="X505" s="20"/>
      <c r="Y505" s="20"/>
      <c r="Z505" s="20">
        <f t="shared" si="1626"/>
        <v>34508.330000000009</v>
      </c>
      <c r="AA505" s="20">
        <f t="shared" si="1627"/>
        <v>27385.499999999996</v>
      </c>
      <c r="AB505" s="20">
        <f t="shared" si="1628"/>
        <v>27387.200000000001</v>
      </c>
      <c r="AC505" s="20"/>
      <c r="AD505" s="20"/>
      <c r="AE505" s="20"/>
      <c r="AF505" s="20">
        <f t="shared" si="1600"/>
        <v>34508.330000000009</v>
      </c>
      <c r="AG505" s="20">
        <f t="shared" si="1601"/>
        <v>27385.499999999996</v>
      </c>
      <c r="AH505" s="20">
        <f t="shared" si="1602"/>
        <v>27387.200000000001</v>
      </c>
      <c r="AI505" s="20"/>
      <c r="AJ505" s="20">
        <f t="shared" si="1603"/>
        <v>34508.330000000009</v>
      </c>
      <c r="AK505" s="20">
        <f>190+76.674+111.3-164.983-254.338-502.23-195.334-229.282-47.952-1-0.726-219.138</f>
        <v>-1237.009</v>
      </c>
      <c r="AL505" s="20"/>
      <c r="AM505" s="20"/>
      <c r="AN505" s="20">
        <f t="shared" si="1579"/>
        <v>33271.321000000011</v>
      </c>
      <c r="AO505" s="20">
        <f t="shared" si="1580"/>
        <v>27385.499999999996</v>
      </c>
      <c r="AP505" s="20">
        <f t="shared" si="1581"/>
        <v>27387.200000000001</v>
      </c>
      <c r="AQ505" s="20"/>
      <c r="AR505" s="20"/>
      <c r="AS505" s="20"/>
      <c r="AT505" s="20">
        <f t="shared" si="1582"/>
        <v>33271.321000000011</v>
      </c>
      <c r="AU505" s="20">
        <f t="shared" si="1583"/>
        <v>27385.499999999996</v>
      </c>
      <c r="AV505" s="20">
        <f t="shared" si="1584"/>
        <v>27387.200000000001</v>
      </c>
      <c r="AW505" s="20">
        <v>247.84700000000001</v>
      </c>
      <c r="AX505" s="20"/>
      <c r="AY505" s="20"/>
      <c r="AZ505" s="20">
        <f t="shared" si="1496"/>
        <v>33519.168000000012</v>
      </c>
      <c r="BA505" s="20">
        <f t="shared" si="1497"/>
        <v>27385.499999999996</v>
      </c>
      <c r="BB505" s="20">
        <f t="shared" si="1498"/>
        <v>27387.200000000001</v>
      </c>
      <c r="BC505" s="20"/>
      <c r="BD505" s="20">
        <f t="shared" si="1499"/>
        <v>33519.168000000012</v>
      </c>
      <c r="BE505" s="20">
        <f>-38.967-2.099</f>
        <v>-41.066000000000003</v>
      </c>
      <c r="BF505" s="20"/>
      <c r="BG505" s="20"/>
      <c r="BH505" s="20">
        <f t="shared" si="1470"/>
        <v>33478.102000000014</v>
      </c>
      <c r="BI505" s="20">
        <f t="shared" si="1471"/>
        <v>27385.499999999996</v>
      </c>
      <c r="BJ505" s="20">
        <f t="shared" si="1472"/>
        <v>27387.200000000001</v>
      </c>
      <c r="BK505" s="20"/>
      <c r="BL505" s="20"/>
      <c r="BM505" s="20">
        <f t="shared" si="1473"/>
        <v>33478.102000000014</v>
      </c>
      <c r="BN505" s="20">
        <f t="shared" si="1474"/>
        <v>27385.499999999996</v>
      </c>
      <c r="BO505" s="20">
        <f>-258.982-28.427-12.811-31.669</f>
        <v>-331.88900000000001</v>
      </c>
      <c r="BP505" s="20"/>
      <c r="BQ505" s="20"/>
      <c r="BR505" s="20">
        <f t="shared" si="1636"/>
        <v>33146.213000000011</v>
      </c>
      <c r="BS505" s="20">
        <f t="shared" si="1637"/>
        <v>27385.499999999996</v>
      </c>
      <c r="BT505" s="20">
        <f t="shared" si="1638"/>
        <v>27387.200000000001</v>
      </c>
      <c r="BU505" s="20"/>
      <c r="BV505" s="20">
        <f t="shared" si="1640"/>
        <v>33146.213000000011</v>
      </c>
      <c r="BW505" s="20">
        <f>-331.721-153.901-404.195-1029.039+207.772</f>
        <v>-1711.0840000000001</v>
      </c>
      <c r="BX505" s="20"/>
      <c r="BY505" s="20">
        <f t="shared" si="1515"/>
        <v>31435.129000000012</v>
      </c>
      <c r="BZ505" s="20">
        <f t="shared" si="1516"/>
        <v>27385.499999999996</v>
      </c>
      <c r="CA505" s="20"/>
      <c r="CB505" s="20">
        <f t="shared" si="1518"/>
        <v>31435.129000000012</v>
      </c>
      <c r="CC505" s="20">
        <f>-171.758-1.538</f>
        <v>-173.29600000000002</v>
      </c>
      <c r="CD505" s="20">
        <f t="shared" si="1520"/>
        <v>31261.833000000013</v>
      </c>
      <c r="CE505" s="20"/>
    </row>
    <row r="506" spans="1:84" x14ac:dyDescent="0.25">
      <c r="A506" s="10" t="s">
        <v>14</v>
      </c>
      <c r="B506" s="19">
        <v>800</v>
      </c>
      <c r="C506" s="10"/>
      <c r="D506" s="10"/>
      <c r="E506" s="25" t="s">
        <v>618</v>
      </c>
      <c r="F506" s="20">
        <f>F507</f>
        <v>483.6</v>
      </c>
      <c r="G506" s="20">
        <f t="shared" ref="G506:CE507" si="1679">G507</f>
        <v>481.6</v>
      </c>
      <c r="H506" s="20">
        <f t="shared" si="1679"/>
        <v>479.90000000000003</v>
      </c>
      <c r="I506" s="20">
        <f t="shared" si="1679"/>
        <v>0</v>
      </c>
      <c r="J506" s="20">
        <f t="shared" si="1679"/>
        <v>0</v>
      </c>
      <c r="K506" s="20">
        <f t="shared" si="1679"/>
        <v>0</v>
      </c>
      <c r="L506" s="20">
        <f t="shared" si="1436"/>
        <v>483.6</v>
      </c>
      <c r="M506" s="20">
        <f t="shared" si="1437"/>
        <v>481.6</v>
      </c>
      <c r="N506" s="20">
        <f t="shared" si="1438"/>
        <v>479.90000000000003</v>
      </c>
      <c r="O506" s="20">
        <f t="shared" si="1679"/>
        <v>0</v>
      </c>
      <c r="P506" s="20">
        <f t="shared" si="1679"/>
        <v>0</v>
      </c>
      <c r="Q506" s="20">
        <f t="shared" si="1679"/>
        <v>0</v>
      </c>
      <c r="R506" s="20">
        <f t="shared" si="1622"/>
        <v>483.6</v>
      </c>
      <c r="S506" s="20">
        <f t="shared" si="1623"/>
        <v>481.6</v>
      </c>
      <c r="T506" s="20">
        <f t="shared" si="1624"/>
        <v>479.90000000000003</v>
      </c>
      <c r="U506" s="20">
        <f t="shared" si="1679"/>
        <v>0</v>
      </c>
      <c r="V506" s="20">
        <f t="shared" si="1625"/>
        <v>483.6</v>
      </c>
      <c r="W506" s="20">
        <f t="shared" si="1679"/>
        <v>0</v>
      </c>
      <c r="X506" s="20">
        <f t="shared" si="1679"/>
        <v>0</v>
      </c>
      <c r="Y506" s="20">
        <f t="shared" si="1679"/>
        <v>0</v>
      </c>
      <c r="Z506" s="20">
        <f t="shared" si="1626"/>
        <v>483.6</v>
      </c>
      <c r="AA506" s="20">
        <f t="shared" si="1627"/>
        <v>481.6</v>
      </c>
      <c r="AB506" s="20">
        <f t="shared" si="1628"/>
        <v>479.90000000000003</v>
      </c>
      <c r="AC506" s="20">
        <f t="shared" si="1679"/>
        <v>0</v>
      </c>
      <c r="AD506" s="20">
        <f t="shared" si="1679"/>
        <v>0</v>
      </c>
      <c r="AE506" s="20">
        <f t="shared" si="1679"/>
        <v>0</v>
      </c>
      <c r="AF506" s="20">
        <f t="shared" si="1600"/>
        <v>483.6</v>
      </c>
      <c r="AG506" s="20">
        <f t="shared" si="1601"/>
        <v>481.6</v>
      </c>
      <c r="AH506" s="20">
        <f t="shared" si="1602"/>
        <v>479.90000000000003</v>
      </c>
      <c r="AI506" s="20">
        <f t="shared" si="1679"/>
        <v>0</v>
      </c>
      <c r="AJ506" s="20">
        <f t="shared" si="1603"/>
        <v>483.6</v>
      </c>
      <c r="AK506" s="20">
        <f t="shared" si="1679"/>
        <v>0</v>
      </c>
      <c r="AL506" s="20">
        <f t="shared" si="1679"/>
        <v>0</v>
      </c>
      <c r="AM506" s="20">
        <f t="shared" si="1679"/>
        <v>0</v>
      </c>
      <c r="AN506" s="20">
        <f t="shared" si="1579"/>
        <v>483.6</v>
      </c>
      <c r="AO506" s="20">
        <f t="shared" si="1580"/>
        <v>481.6</v>
      </c>
      <c r="AP506" s="20">
        <f t="shared" si="1581"/>
        <v>479.90000000000003</v>
      </c>
      <c r="AQ506" s="20">
        <f t="shared" si="1679"/>
        <v>0</v>
      </c>
      <c r="AR506" s="20">
        <f t="shared" si="1679"/>
        <v>0</v>
      </c>
      <c r="AS506" s="20">
        <f t="shared" si="1679"/>
        <v>0</v>
      </c>
      <c r="AT506" s="20">
        <f t="shared" si="1582"/>
        <v>483.6</v>
      </c>
      <c r="AU506" s="20">
        <f t="shared" si="1583"/>
        <v>481.6</v>
      </c>
      <c r="AV506" s="20">
        <f t="shared" si="1584"/>
        <v>479.90000000000003</v>
      </c>
      <c r="AW506" s="20">
        <f t="shared" si="1679"/>
        <v>0</v>
      </c>
      <c r="AX506" s="20">
        <f t="shared" si="1679"/>
        <v>0</v>
      </c>
      <c r="AY506" s="20">
        <f t="shared" si="1679"/>
        <v>0</v>
      </c>
      <c r="AZ506" s="20">
        <f t="shared" si="1496"/>
        <v>483.6</v>
      </c>
      <c r="BA506" s="20">
        <f t="shared" si="1497"/>
        <v>481.6</v>
      </c>
      <c r="BB506" s="20">
        <f t="shared" si="1498"/>
        <v>479.90000000000003</v>
      </c>
      <c r="BC506" s="20">
        <f t="shared" si="1679"/>
        <v>0</v>
      </c>
      <c r="BD506" s="20">
        <f t="shared" si="1499"/>
        <v>483.6</v>
      </c>
      <c r="BE506" s="20">
        <f t="shared" si="1679"/>
        <v>0</v>
      </c>
      <c r="BF506" s="20">
        <f t="shared" si="1679"/>
        <v>0</v>
      </c>
      <c r="BG506" s="20">
        <f t="shared" si="1679"/>
        <v>0</v>
      </c>
      <c r="BH506" s="20">
        <f t="shared" si="1470"/>
        <v>483.6</v>
      </c>
      <c r="BI506" s="20">
        <f t="shared" si="1471"/>
        <v>481.6</v>
      </c>
      <c r="BJ506" s="20">
        <f t="shared" si="1472"/>
        <v>479.90000000000003</v>
      </c>
      <c r="BK506" s="20">
        <f t="shared" si="1679"/>
        <v>0</v>
      </c>
      <c r="BL506" s="20">
        <f t="shared" si="1679"/>
        <v>0</v>
      </c>
      <c r="BM506" s="20">
        <f t="shared" si="1473"/>
        <v>483.6</v>
      </c>
      <c r="BN506" s="20">
        <f t="shared" si="1474"/>
        <v>481.6</v>
      </c>
      <c r="BO506" s="20">
        <f t="shared" si="1679"/>
        <v>0</v>
      </c>
      <c r="BP506" s="20">
        <f t="shared" si="1679"/>
        <v>0</v>
      </c>
      <c r="BQ506" s="20">
        <f t="shared" si="1679"/>
        <v>0</v>
      </c>
      <c r="BR506" s="20">
        <f t="shared" si="1636"/>
        <v>483.6</v>
      </c>
      <c r="BS506" s="20">
        <f t="shared" si="1637"/>
        <v>481.6</v>
      </c>
      <c r="BT506" s="20">
        <f t="shared" si="1638"/>
        <v>479.90000000000003</v>
      </c>
      <c r="BU506" s="20">
        <f t="shared" si="1679"/>
        <v>0</v>
      </c>
      <c r="BV506" s="20">
        <f t="shared" si="1640"/>
        <v>483.6</v>
      </c>
      <c r="BW506" s="20">
        <f t="shared" si="1679"/>
        <v>0</v>
      </c>
      <c r="BX506" s="20">
        <f t="shared" si="1679"/>
        <v>0</v>
      </c>
      <c r="BY506" s="20">
        <f t="shared" si="1515"/>
        <v>483.6</v>
      </c>
      <c r="BZ506" s="20">
        <f t="shared" si="1516"/>
        <v>481.6</v>
      </c>
      <c r="CA506" s="20">
        <f t="shared" si="1679"/>
        <v>0</v>
      </c>
      <c r="CB506" s="20">
        <f t="shared" si="1518"/>
        <v>483.6</v>
      </c>
      <c r="CC506" s="20">
        <f t="shared" si="1679"/>
        <v>0</v>
      </c>
      <c r="CD506" s="20">
        <f t="shared" si="1520"/>
        <v>483.6</v>
      </c>
      <c r="CE506" s="20">
        <f t="shared" si="1679"/>
        <v>0</v>
      </c>
    </row>
    <row r="507" spans="1:84" x14ac:dyDescent="0.25">
      <c r="A507" s="10" t="s">
        <v>14</v>
      </c>
      <c r="B507" s="19">
        <v>850</v>
      </c>
      <c r="C507" s="10"/>
      <c r="D507" s="10"/>
      <c r="E507" s="25" t="s">
        <v>621</v>
      </c>
      <c r="F507" s="20">
        <f>F508</f>
        <v>483.6</v>
      </c>
      <c r="G507" s="20">
        <f t="shared" si="1679"/>
        <v>481.6</v>
      </c>
      <c r="H507" s="20">
        <f t="shared" si="1679"/>
        <v>479.90000000000003</v>
      </c>
      <c r="I507" s="20">
        <f t="shared" si="1679"/>
        <v>0</v>
      </c>
      <c r="J507" s="20">
        <f t="shared" si="1679"/>
        <v>0</v>
      </c>
      <c r="K507" s="20">
        <f t="shared" si="1679"/>
        <v>0</v>
      </c>
      <c r="L507" s="20">
        <f t="shared" si="1436"/>
        <v>483.6</v>
      </c>
      <c r="M507" s="20">
        <f t="shared" si="1437"/>
        <v>481.6</v>
      </c>
      <c r="N507" s="20">
        <f t="shared" si="1438"/>
        <v>479.90000000000003</v>
      </c>
      <c r="O507" s="20">
        <f t="shared" si="1679"/>
        <v>0</v>
      </c>
      <c r="P507" s="20">
        <f t="shared" si="1679"/>
        <v>0</v>
      </c>
      <c r="Q507" s="20">
        <f t="shared" si="1679"/>
        <v>0</v>
      </c>
      <c r="R507" s="20">
        <f t="shared" si="1622"/>
        <v>483.6</v>
      </c>
      <c r="S507" s="20">
        <f t="shared" si="1623"/>
        <v>481.6</v>
      </c>
      <c r="T507" s="20">
        <f t="shared" si="1624"/>
        <v>479.90000000000003</v>
      </c>
      <c r="U507" s="20">
        <f t="shared" si="1679"/>
        <v>0</v>
      </c>
      <c r="V507" s="20">
        <f t="shared" si="1625"/>
        <v>483.6</v>
      </c>
      <c r="W507" s="20">
        <f t="shared" si="1679"/>
        <v>0</v>
      </c>
      <c r="X507" s="20">
        <f t="shared" si="1679"/>
        <v>0</v>
      </c>
      <c r="Y507" s="20">
        <f t="shared" si="1679"/>
        <v>0</v>
      </c>
      <c r="Z507" s="20">
        <f t="shared" si="1626"/>
        <v>483.6</v>
      </c>
      <c r="AA507" s="20">
        <f t="shared" si="1627"/>
        <v>481.6</v>
      </c>
      <c r="AB507" s="20">
        <f t="shared" si="1628"/>
        <v>479.90000000000003</v>
      </c>
      <c r="AC507" s="20">
        <f t="shared" si="1679"/>
        <v>0</v>
      </c>
      <c r="AD507" s="20">
        <f t="shared" si="1679"/>
        <v>0</v>
      </c>
      <c r="AE507" s="20">
        <f t="shared" si="1679"/>
        <v>0</v>
      </c>
      <c r="AF507" s="20">
        <f t="shared" si="1600"/>
        <v>483.6</v>
      </c>
      <c r="AG507" s="20">
        <f t="shared" si="1601"/>
        <v>481.6</v>
      </c>
      <c r="AH507" s="20">
        <f t="shared" si="1602"/>
        <v>479.90000000000003</v>
      </c>
      <c r="AI507" s="20">
        <f t="shared" si="1679"/>
        <v>0</v>
      </c>
      <c r="AJ507" s="20">
        <f t="shared" si="1603"/>
        <v>483.6</v>
      </c>
      <c r="AK507" s="20">
        <f t="shared" si="1679"/>
        <v>0</v>
      </c>
      <c r="AL507" s="20">
        <f t="shared" si="1679"/>
        <v>0</v>
      </c>
      <c r="AM507" s="20">
        <f t="shared" si="1679"/>
        <v>0</v>
      </c>
      <c r="AN507" s="20">
        <f t="shared" si="1579"/>
        <v>483.6</v>
      </c>
      <c r="AO507" s="20">
        <f t="shared" si="1580"/>
        <v>481.6</v>
      </c>
      <c r="AP507" s="20">
        <f t="shared" si="1581"/>
        <v>479.90000000000003</v>
      </c>
      <c r="AQ507" s="20">
        <f t="shared" si="1679"/>
        <v>0</v>
      </c>
      <c r="AR507" s="20">
        <f t="shared" si="1679"/>
        <v>0</v>
      </c>
      <c r="AS507" s="20">
        <f t="shared" si="1679"/>
        <v>0</v>
      </c>
      <c r="AT507" s="20">
        <f t="shared" si="1582"/>
        <v>483.6</v>
      </c>
      <c r="AU507" s="20">
        <f t="shared" si="1583"/>
        <v>481.6</v>
      </c>
      <c r="AV507" s="20">
        <f t="shared" si="1584"/>
        <v>479.90000000000003</v>
      </c>
      <c r="AW507" s="20">
        <f t="shared" si="1679"/>
        <v>0</v>
      </c>
      <c r="AX507" s="20">
        <f t="shared" si="1679"/>
        <v>0</v>
      </c>
      <c r="AY507" s="20">
        <f t="shared" si="1679"/>
        <v>0</v>
      </c>
      <c r="AZ507" s="20">
        <f t="shared" si="1496"/>
        <v>483.6</v>
      </c>
      <c r="BA507" s="20">
        <f t="shared" si="1497"/>
        <v>481.6</v>
      </c>
      <c r="BB507" s="20">
        <f t="shared" si="1498"/>
        <v>479.90000000000003</v>
      </c>
      <c r="BC507" s="20">
        <f t="shared" si="1679"/>
        <v>0</v>
      </c>
      <c r="BD507" s="20">
        <f t="shared" si="1499"/>
        <v>483.6</v>
      </c>
      <c r="BE507" s="20">
        <f t="shared" si="1679"/>
        <v>0</v>
      </c>
      <c r="BF507" s="20">
        <f t="shared" si="1679"/>
        <v>0</v>
      </c>
      <c r="BG507" s="20">
        <f t="shared" si="1679"/>
        <v>0</v>
      </c>
      <c r="BH507" s="20">
        <f t="shared" si="1470"/>
        <v>483.6</v>
      </c>
      <c r="BI507" s="20">
        <f t="shared" si="1471"/>
        <v>481.6</v>
      </c>
      <c r="BJ507" s="20">
        <f t="shared" si="1472"/>
        <v>479.90000000000003</v>
      </c>
      <c r="BK507" s="20">
        <f t="shared" si="1679"/>
        <v>0</v>
      </c>
      <c r="BL507" s="20">
        <f t="shared" si="1679"/>
        <v>0</v>
      </c>
      <c r="BM507" s="20">
        <f t="shared" si="1473"/>
        <v>483.6</v>
      </c>
      <c r="BN507" s="20">
        <f t="shared" si="1474"/>
        <v>481.6</v>
      </c>
      <c r="BO507" s="20">
        <f t="shared" si="1679"/>
        <v>0</v>
      </c>
      <c r="BP507" s="20">
        <f t="shared" si="1679"/>
        <v>0</v>
      </c>
      <c r="BQ507" s="20">
        <f t="shared" si="1679"/>
        <v>0</v>
      </c>
      <c r="BR507" s="20">
        <f t="shared" si="1636"/>
        <v>483.6</v>
      </c>
      <c r="BS507" s="20">
        <f t="shared" si="1637"/>
        <v>481.6</v>
      </c>
      <c r="BT507" s="20">
        <f t="shared" si="1638"/>
        <v>479.90000000000003</v>
      </c>
      <c r="BU507" s="20">
        <f t="shared" si="1679"/>
        <v>0</v>
      </c>
      <c r="BV507" s="20">
        <f t="shared" si="1640"/>
        <v>483.6</v>
      </c>
      <c r="BW507" s="20">
        <f t="shared" si="1679"/>
        <v>0</v>
      </c>
      <c r="BX507" s="20">
        <f t="shared" si="1679"/>
        <v>0</v>
      </c>
      <c r="BY507" s="20">
        <f t="shared" si="1515"/>
        <v>483.6</v>
      </c>
      <c r="BZ507" s="20">
        <f t="shared" si="1516"/>
        <v>481.6</v>
      </c>
      <c r="CA507" s="20">
        <f t="shared" si="1679"/>
        <v>0</v>
      </c>
      <c r="CB507" s="20">
        <f t="shared" si="1518"/>
        <v>483.6</v>
      </c>
      <c r="CC507" s="20">
        <f t="shared" si="1679"/>
        <v>0</v>
      </c>
      <c r="CD507" s="20">
        <f t="shared" si="1520"/>
        <v>483.6</v>
      </c>
      <c r="CE507" s="20">
        <f t="shared" si="1679"/>
        <v>0</v>
      </c>
    </row>
    <row r="508" spans="1:84" x14ac:dyDescent="0.25">
      <c r="A508" s="10" t="s">
        <v>14</v>
      </c>
      <c r="B508" s="19">
        <v>850</v>
      </c>
      <c r="C508" s="10" t="s">
        <v>336</v>
      </c>
      <c r="D508" s="10" t="s">
        <v>340</v>
      </c>
      <c r="E508" s="25" t="s">
        <v>571</v>
      </c>
      <c r="F508" s="20">
        <v>483.6</v>
      </c>
      <c r="G508" s="20">
        <v>481.6</v>
      </c>
      <c r="H508" s="20">
        <v>479.90000000000003</v>
      </c>
      <c r="I508" s="20"/>
      <c r="J508" s="20"/>
      <c r="K508" s="20"/>
      <c r="L508" s="20">
        <f t="shared" ref="L508:L581" si="1680">F508+I508</f>
        <v>483.6</v>
      </c>
      <c r="M508" s="20">
        <f t="shared" ref="M508:M581" si="1681">G508+J508</f>
        <v>481.6</v>
      </c>
      <c r="N508" s="20">
        <f t="shared" ref="N508:N581" si="1682">H508+K508</f>
        <v>479.90000000000003</v>
      </c>
      <c r="O508" s="20"/>
      <c r="P508" s="20"/>
      <c r="Q508" s="20"/>
      <c r="R508" s="20">
        <f t="shared" si="1622"/>
        <v>483.6</v>
      </c>
      <c r="S508" s="20">
        <f t="shared" si="1623"/>
        <v>481.6</v>
      </c>
      <c r="T508" s="20">
        <f t="shared" si="1624"/>
        <v>479.90000000000003</v>
      </c>
      <c r="U508" s="20"/>
      <c r="V508" s="20">
        <f t="shared" si="1625"/>
        <v>483.6</v>
      </c>
      <c r="W508" s="20"/>
      <c r="X508" s="20"/>
      <c r="Y508" s="20"/>
      <c r="Z508" s="20">
        <f t="shared" si="1626"/>
        <v>483.6</v>
      </c>
      <c r="AA508" s="20">
        <f t="shared" si="1627"/>
        <v>481.6</v>
      </c>
      <c r="AB508" s="20">
        <f t="shared" si="1628"/>
        <v>479.90000000000003</v>
      </c>
      <c r="AC508" s="20"/>
      <c r="AD508" s="20"/>
      <c r="AE508" s="20"/>
      <c r="AF508" s="20">
        <f t="shared" si="1600"/>
        <v>483.6</v>
      </c>
      <c r="AG508" s="20">
        <f t="shared" si="1601"/>
        <v>481.6</v>
      </c>
      <c r="AH508" s="20">
        <f t="shared" si="1602"/>
        <v>479.90000000000003</v>
      </c>
      <c r="AI508" s="20"/>
      <c r="AJ508" s="20">
        <f t="shared" si="1603"/>
        <v>483.6</v>
      </c>
      <c r="AK508" s="20"/>
      <c r="AL508" s="20"/>
      <c r="AM508" s="20"/>
      <c r="AN508" s="20">
        <f t="shared" si="1579"/>
        <v>483.6</v>
      </c>
      <c r="AO508" s="20">
        <f t="shared" si="1580"/>
        <v>481.6</v>
      </c>
      <c r="AP508" s="20">
        <f t="shared" si="1581"/>
        <v>479.90000000000003</v>
      </c>
      <c r="AQ508" s="20"/>
      <c r="AR508" s="20"/>
      <c r="AS508" s="20"/>
      <c r="AT508" s="20">
        <f t="shared" si="1582"/>
        <v>483.6</v>
      </c>
      <c r="AU508" s="20">
        <f t="shared" si="1583"/>
        <v>481.6</v>
      </c>
      <c r="AV508" s="20">
        <f t="shared" si="1584"/>
        <v>479.90000000000003</v>
      </c>
      <c r="AW508" s="20"/>
      <c r="AX508" s="20"/>
      <c r="AY508" s="20"/>
      <c r="AZ508" s="20">
        <f t="shared" si="1496"/>
        <v>483.6</v>
      </c>
      <c r="BA508" s="20">
        <f t="shared" si="1497"/>
        <v>481.6</v>
      </c>
      <c r="BB508" s="20">
        <f t="shared" si="1498"/>
        <v>479.90000000000003</v>
      </c>
      <c r="BC508" s="20"/>
      <c r="BD508" s="20">
        <f t="shared" si="1499"/>
        <v>483.6</v>
      </c>
      <c r="BE508" s="20"/>
      <c r="BF508" s="20"/>
      <c r="BG508" s="20"/>
      <c r="BH508" s="20">
        <f t="shared" si="1470"/>
        <v>483.6</v>
      </c>
      <c r="BI508" s="20">
        <f t="shared" si="1471"/>
        <v>481.6</v>
      </c>
      <c r="BJ508" s="20">
        <f t="shared" si="1472"/>
        <v>479.90000000000003</v>
      </c>
      <c r="BK508" s="20"/>
      <c r="BL508" s="20"/>
      <c r="BM508" s="20">
        <f t="shared" si="1473"/>
        <v>483.6</v>
      </c>
      <c r="BN508" s="20">
        <f t="shared" si="1474"/>
        <v>481.6</v>
      </c>
      <c r="BO508" s="20"/>
      <c r="BP508" s="20"/>
      <c r="BQ508" s="20"/>
      <c r="BR508" s="20">
        <f t="shared" si="1636"/>
        <v>483.6</v>
      </c>
      <c r="BS508" s="20">
        <f t="shared" si="1637"/>
        <v>481.6</v>
      </c>
      <c r="BT508" s="20">
        <f t="shared" si="1638"/>
        <v>479.90000000000003</v>
      </c>
      <c r="BU508" s="20"/>
      <c r="BV508" s="20">
        <f t="shared" si="1640"/>
        <v>483.6</v>
      </c>
      <c r="BW508" s="20"/>
      <c r="BX508" s="20"/>
      <c r="BY508" s="20">
        <f t="shared" si="1515"/>
        <v>483.6</v>
      </c>
      <c r="BZ508" s="20">
        <f t="shared" si="1516"/>
        <v>481.6</v>
      </c>
      <c r="CA508" s="20"/>
      <c r="CB508" s="20">
        <f t="shared" si="1518"/>
        <v>483.6</v>
      </c>
      <c r="CC508" s="20"/>
      <c r="CD508" s="20">
        <f t="shared" si="1520"/>
        <v>483.6</v>
      </c>
      <c r="CE508" s="20"/>
    </row>
    <row r="509" spans="1:84" x14ac:dyDescent="0.25">
      <c r="A509" s="10" t="s">
        <v>1187</v>
      </c>
      <c r="B509" s="19"/>
      <c r="C509" s="10"/>
      <c r="D509" s="10"/>
      <c r="E509" s="31" t="s">
        <v>1202</v>
      </c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>
        <f t="shared" ref="AG509:AH511" si="1683">AG510</f>
        <v>0</v>
      </c>
      <c r="AH509" s="20">
        <f t="shared" si="1683"/>
        <v>0</v>
      </c>
      <c r="AI509" s="20"/>
      <c r="AJ509" s="20">
        <f t="shared" ref="AJ509:CE511" si="1684">AJ510</f>
        <v>0</v>
      </c>
      <c r="AK509" s="20">
        <f t="shared" si="1684"/>
        <v>1080.837</v>
      </c>
      <c r="AL509" s="20">
        <f t="shared" si="1684"/>
        <v>0</v>
      </c>
      <c r="AM509" s="20">
        <f t="shared" si="1684"/>
        <v>0</v>
      </c>
      <c r="AN509" s="20">
        <f t="shared" si="1579"/>
        <v>1080.837</v>
      </c>
      <c r="AO509" s="20">
        <f t="shared" si="1580"/>
        <v>0</v>
      </c>
      <c r="AP509" s="20">
        <f t="shared" si="1581"/>
        <v>0</v>
      </c>
      <c r="AQ509" s="20">
        <f t="shared" si="1684"/>
        <v>0</v>
      </c>
      <c r="AR509" s="20">
        <f t="shared" si="1684"/>
        <v>0</v>
      </c>
      <c r="AS509" s="20">
        <f t="shared" si="1684"/>
        <v>0</v>
      </c>
      <c r="AT509" s="20">
        <f t="shared" si="1582"/>
        <v>1080.837</v>
      </c>
      <c r="AU509" s="20">
        <f t="shared" si="1583"/>
        <v>0</v>
      </c>
      <c r="AV509" s="20">
        <f t="shared" si="1584"/>
        <v>0</v>
      </c>
      <c r="AW509" s="20">
        <f t="shared" si="1684"/>
        <v>0</v>
      </c>
      <c r="AX509" s="20">
        <f t="shared" si="1684"/>
        <v>0</v>
      </c>
      <c r="AY509" s="20">
        <f t="shared" si="1684"/>
        <v>0</v>
      </c>
      <c r="AZ509" s="20">
        <f t="shared" si="1496"/>
        <v>1080.837</v>
      </c>
      <c r="BA509" s="20">
        <f t="shared" si="1497"/>
        <v>0</v>
      </c>
      <c r="BB509" s="20">
        <f t="shared" si="1498"/>
        <v>0</v>
      </c>
      <c r="BC509" s="20">
        <f t="shared" si="1684"/>
        <v>0</v>
      </c>
      <c r="BD509" s="20">
        <f t="shared" si="1499"/>
        <v>1080.837</v>
      </c>
      <c r="BE509" s="20">
        <f t="shared" si="1684"/>
        <v>0</v>
      </c>
      <c r="BF509" s="20">
        <f t="shared" si="1684"/>
        <v>0</v>
      </c>
      <c r="BG509" s="20">
        <f t="shared" si="1684"/>
        <v>0</v>
      </c>
      <c r="BH509" s="20">
        <f t="shared" si="1470"/>
        <v>1080.837</v>
      </c>
      <c r="BI509" s="20">
        <f t="shared" si="1471"/>
        <v>0</v>
      </c>
      <c r="BJ509" s="20">
        <f t="shared" si="1472"/>
        <v>0</v>
      </c>
      <c r="BK509" s="20">
        <f t="shared" si="1684"/>
        <v>0</v>
      </c>
      <c r="BL509" s="20">
        <f t="shared" si="1684"/>
        <v>0</v>
      </c>
      <c r="BM509" s="20">
        <f t="shared" si="1473"/>
        <v>1080.837</v>
      </c>
      <c r="BN509" s="20">
        <f t="shared" si="1474"/>
        <v>0</v>
      </c>
      <c r="BO509" s="20">
        <f t="shared" si="1684"/>
        <v>287.40900000000005</v>
      </c>
      <c r="BP509" s="20">
        <f t="shared" si="1684"/>
        <v>0</v>
      </c>
      <c r="BQ509" s="20">
        <f t="shared" si="1684"/>
        <v>0</v>
      </c>
      <c r="BR509" s="20">
        <f t="shared" si="1636"/>
        <v>1368.2460000000001</v>
      </c>
      <c r="BS509" s="20">
        <f t="shared" si="1637"/>
        <v>0</v>
      </c>
      <c r="BT509" s="20">
        <f t="shared" si="1638"/>
        <v>0</v>
      </c>
      <c r="BU509" s="20">
        <f t="shared" si="1684"/>
        <v>0</v>
      </c>
      <c r="BV509" s="20">
        <f t="shared" si="1640"/>
        <v>1368.2460000000001</v>
      </c>
      <c r="BW509" s="20">
        <f t="shared" si="1684"/>
        <v>0</v>
      </c>
      <c r="BX509" s="20">
        <f t="shared" si="1684"/>
        <v>0</v>
      </c>
      <c r="BY509" s="20">
        <f t="shared" si="1515"/>
        <v>1368.2460000000001</v>
      </c>
      <c r="BZ509" s="20">
        <f t="shared" si="1516"/>
        <v>0</v>
      </c>
      <c r="CA509" s="20">
        <f t="shared" si="1684"/>
        <v>0</v>
      </c>
      <c r="CB509" s="20">
        <f t="shared" si="1518"/>
        <v>1368.2460000000001</v>
      </c>
      <c r="CC509" s="20">
        <f t="shared" si="1684"/>
        <v>0</v>
      </c>
      <c r="CD509" s="20">
        <f t="shared" si="1520"/>
        <v>1368.2460000000001</v>
      </c>
      <c r="CE509" s="20">
        <f t="shared" si="1684"/>
        <v>0</v>
      </c>
    </row>
    <row r="510" spans="1:84" ht="47.25" x14ac:dyDescent="0.25">
      <c r="A510" s="10" t="s">
        <v>1187</v>
      </c>
      <c r="B510" s="19">
        <v>200</v>
      </c>
      <c r="C510" s="10"/>
      <c r="D510" s="10"/>
      <c r="E510" s="25" t="s">
        <v>602</v>
      </c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>
        <f t="shared" si="1683"/>
        <v>0</v>
      </c>
      <c r="AH510" s="20">
        <f t="shared" si="1683"/>
        <v>0</v>
      </c>
      <c r="AI510" s="20"/>
      <c r="AJ510" s="20">
        <f t="shared" si="1684"/>
        <v>0</v>
      </c>
      <c r="AK510" s="20">
        <f t="shared" si="1684"/>
        <v>1080.837</v>
      </c>
      <c r="AL510" s="20">
        <f t="shared" si="1684"/>
        <v>0</v>
      </c>
      <c r="AM510" s="20">
        <f t="shared" si="1684"/>
        <v>0</v>
      </c>
      <c r="AN510" s="20">
        <f t="shared" si="1579"/>
        <v>1080.837</v>
      </c>
      <c r="AO510" s="20">
        <f t="shared" si="1580"/>
        <v>0</v>
      </c>
      <c r="AP510" s="20">
        <f t="shared" si="1581"/>
        <v>0</v>
      </c>
      <c r="AQ510" s="20">
        <f t="shared" si="1684"/>
        <v>0</v>
      </c>
      <c r="AR510" s="20">
        <f t="shared" si="1684"/>
        <v>0</v>
      </c>
      <c r="AS510" s="20">
        <f t="shared" si="1684"/>
        <v>0</v>
      </c>
      <c r="AT510" s="20">
        <f t="shared" si="1582"/>
        <v>1080.837</v>
      </c>
      <c r="AU510" s="20">
        <f t="shared" si="1583"/>
        <v>0</v>
      </c>
      <c r="AV510" s="20">
        <f t="shared" si="1584"/>
        <v>0</v>
      </c>
      <c r="AW510" s="20">
        <f t="shared" si="1684"/>
        <v>0</v>
      </c>
      <c r="AX510" s="20">
        <f t="shared" si="1684"/>
        <v>0</v>
      </c>
      <c r="AY510" s="20">
        <f t="shared" si="1684"/>
        <v>0</v>
      </c>
      <c r="AZ510" s="20">
        <f t="shared" si="1496"/>
        <v>1080.837</v>
      </c>
      <c r="BA510" s="20">
        <f t="shared" si="1497"/>
        <v>0</v>
      </c>
      <c r="BB510" s="20">
        <f t="shared" si="1498"/>
        <v>0</v>
      </c>
      <c r="BC510" s="20">
        <f t="shared" si="1684"/>
        <v>0</v>
      </c>
      <c r="BD510" s="20">
        <f t="shared" si="1499"/>
        <v>1080.837</v>
      </c>
      <c r="BE510" s="20">
        <f t="shared" si="1684"/>
        <v>0</v>
      </c>
      <c r="BF510" s="20">
        <f t="shared" si="1684"/>
        <v>0</v>
      </c>
      <c r="BG510" s="20">
        <f t="shared" si="1684"/>
        <v>0</v>
      </c>
      <c r="BH510" s="20">
        <f t="shared" si="1470"/>
        <v>1080.837</v>
      </c>
      <c r="BI510" s="20">
        <f t="shared" si="1471"/>
        <v>0</v>
      </c>
      <c r="BJ510" s="20">
        <f t="shared" si="1472"/>
        <v>0</v>
      </c>
      <c r="BK510" s="20">
        <f t="shared" si="1684"/>
        <v>0</v>
      </c>
      <c r="BL510" s="20">
        <f t="shared" si="1684"/>
        <v>0</v>
      </c>
      <c r="BM510" s="20">
        <f t="shared" si="1473"/>
        <v>1080.837</v>
      </c>
      <c r="BN510" s="20">
        <f t="shared" si="1474"/>
        <v>0</v>
      </c>
      <c r="BO510" s="20">
        <f t="shared" si="1684"/>
        <v>287.40900000000005</v>
      </c>
      <c r="BP510" s="20">
        <f t="shared" si="1684"/>
        <v>0</v>
      </c>
      <c r="BQ510" s="20">
        <f t="shared" si="1684"/>
        <v>0</v>
      </c>
      <c r="BR510" s="20">
        <f t="shared" si="1636"/>
        <v>1368.2460000000001</v>
      </c>
      <c r="BS510" s="20">
        <f t="shared" si="1637"/>
        <v>0</v>
      </c>
      <c r="BT510" s="20">
        <f t="shared" si="1638"/>
        <v>0</v>
      </c>
      <c r="BU510" s="20">
        <f t="shared" si="1684"/>
        <v>0</v>
      </c>
      <c r="BV510" s="20">
        <f t="shared" si="1640"/>
        <v>1368.2460000000001</v>
      </c>
      <c r="BW510" s="20">
        <f t="shared" si="1684"/>
        <v>0</v>
      </c>
      <c r="BX510" s="20">
        <f t="shared" si="1684"/>
        <v>0</v>
      </c>
      <c r="BY510" s="20">
        <f t="shared" si="1515"/>
        <v>1368.2460000000001</v>
      </c>
      <c r="BZ510" s="20">
        <f t="shared" si="1516"/>
        <v>0</v>
      </c>
      <c r="CA510" s="20">
        <f t="shared" si="1684"/>
        <v>0</v>
      </c>
      <c r="CB510" s="20">
        <f t="shared" si="1518"/>
        <v>1368.2460000000001</v>
      </c>
      <c r="CC510" s="20">
        <f t="shared" si="1684"/>
        <v>0</v>
      </c>
      <c r="CD510" s="20">
        <f t="shared" si="1520"/>
        <v>1368.2460000000001</v>
      </c>
      <c r="CE510" s="20">
        <f t="shared" si="1684"/>
        <v>0</v>
      </c>
    </row>
    <row r="511" spans="1:84" ht="47.25" x14ac:dyDescent="0.25">
      <c r="A511" s="10" t="s">
        <v>1187</v>
      </c>
      <c r="B511" s="19">
        <v>240</v>
      </c>
      <c r="C511" s="10"/>
      <c r="D511" s="10"/>
      <c r="E511" s="25" t="s">
        <v>603</v>
      </c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>
        <f t="shared" si="1683"/>
        <v>0</v>
      </c>
      <c r="AH511" s="20">
        <f t="shared" si="1683"/>
        <v>0</v>
      </c>
      <c r="AI511" s="20"/>
      <c r="AJ511" s="20">
        <f t="shared" si="1684"/>
        <v>0</v>
      </c>
      <c r="AK511" s="20">
        <f t="shared" si="1684"/>
        <v>1080.837</v>
      </c>
      <c r="AL511" s="20">
        <f t="shared" si="1684"/>
        <v>0</v>
      </c>
      <c r="AM511" s="20">
        <f t="shared" si="1684"/>
        <v>0</v>
      </c>
      <c r="AN511" s="20">
        <f t="shared" si="1579"/>
        <v>1080.837</v>
      </c>
      <c r="AO511" s="20">
        <f t="shared" si="1580"/>
        <v>0</v>
      </c>
      <c r="AP511" s="20">
        <f t="shared" si="1581"/>
        <v>0</v>
      </c>
      <c r="AQ511" s="20">
        <f t="shared" si="1684"/>
        <v>0</v>
      </c>
      <c r="AR511" s="20">
        <f t="shared" si="1684"/>
        <v>0</v>
      </c>
      <c r="AS511" s="20">
        <f t="shared" si="1684"/>
        <v>0</v>
      </c>
      <c r="AT511" s="20">
        <f t="shared" si="1582"/>
        <v>1080.837</v>
      </c>
      <c r="AU511" s="20">
        <f t="shared" si="1583"/>
        <v>0</v>
      </c>
      <c r="AV511" s="20">
        <f t="shared" si="1584"/>
        <v>0</v>
      </c>
      <c r="AW511" s="20">
        <f t="shared" si="1684"/>
        <v>0</v>
      </c>
      <c r="AX511" s="20">
        <f t="shared" si="1684"/>
        <v>0</v>
      </c>
      <c r="AY511" s="20">
        <f t="shared" si="1684"/>
        <v>0</v>
      </c>
      <c r="AZ511" s="20">
        <f t="shared" si="1496"/>
        <v>1080.837</v>
      </c>
      <c r="BA511" s="20">
        <f t="shared" si="1497"/>
        <v>0</v>
      </c>
      <c r="BB511" s="20">
        <f t="shared" si="1498"/>
        <v>0</v>
      </c>
      <c r="BC511" s="20">
        <f t="shared" si="1684"/>
        <v>0</v>
      </c>
      <c r="BD511" s="20">
        <f t="shared" si="1499"/>
        <v>1080.837</v>
      </c>
      <c r="BE511" s="20">
        <f t="shared" si="1684"/>
        <v>0</v>
      </c>
      <c r="BF511" s="20">
        <f t="shared" si="1684"/>
        <v>0</v>
      </c>
      <c r="BG511" s="20">
        <f t="shared" si="1684"/>
        <v>0</v>
      </c>
      <c r="BH511" s="20">
        <f t="shared" ref="BH511:BH574" si="1685">BD511+BE511</f>
        <v>1080.837</v>
      </c>
      <c r="BI511" s="20">
        <f t="shared" ref="BI511:BI574" si="1686">BA511+BF511</f>
        <v>0</v>
      </c>
      <c r="BJ511" s="20">
        <f t="shared" ref="BJ511:BJ574" si="1687">BB511+BG511</f>
        <v>0</v>
      </c>
      <c r="BK511" s="20">
        <f t="shared" si="1684"/>
        <v>0</v>
      </c>
      <c r="BL511" s="20">
        <f t="shared" si="1684"/>
        <v>0</v>
      </c>
      <c r="BM511" s="20">
        <f t="shared" ref="BM511:BM574" si="1688">BH511+BK511</f>
        <v>1080.837</v>
      </c>
      <c r="BN511" s="20">
        <f t="shared" ref="BN511:BN574" si="1689">BI511+BL511</f>
        <v>0</v>
      </c>
      <c r="BO511" s="20">
        <f t="shared" si="1684"/>
        <v>287.40900000000005</v>
      </c>
      <c r="BP511" s="20">
        <f t="shared" si="1684"/>
        <v>0</v>
      </c>
      <c r="BQ511" s="20">
        <f t="shared" si="1684"/>
        <v>0</v>
      </c>
      <c r="BR511" s="20">
        <f t="shared" si="1636"/>
        <v>1368.2460000000001</v>
      </c>
      <c r="BS511" s="20">
        <f t="shared" si="1637"/>
        <v>0</v>
      </c>
      <c r="BT511" s="20">
        <f t="shared" si="1638"/>
        <v>0</v>
      </c>
      <c r="BU511" s="20">
        <f t="shared" si="1684"/>
        <v>0</v>
      </c>
      <c r="BV511" s="20">
        <f t="shared" si="1640"/>
        <v>1368.2460000000001</v>
      </c>
      <c r="BW511" s="20">
        <f t="shared" si="1684"/>
        <v>0</v>
      </c>
      <c r="BX511" s="20">
        <f t="shared" si="1684"/>
        <v>0</v>
      </c>
      <c r="BY511" s="20">
        <f t="shared" si="1515"/>
        <v>1368.2460000000001</v>
      </c>
      <c r="BZ511" s="20">
        <f t="shared" si="1516"/>
        <v>0</v>
      </c>
      <c r="CA511" s="20">
        <f t="shared" si="1684"/>
        <v>0</v>
      </c>
      <c r="CB511" s="20">
        <f t="shared" si="1518"/>
        <v>1368.2460000000001</v>
      </c>
      <c r="CC511" s="20">
        <f t="shared" si="1684"/>
        <v>0</v>
      </c>
      <c r="CD511" s="20">
        <f t="shared" si="1520"/>
        <v>1368.2460000000001</v>
      </c>
      <c r="CE511" s="20">
        <f t="shared" si="1684"/>
        <v>0</v>
      </c>
    </row>
    <row r="512" spans="1:84" x14ac:dyDescent="0.25">
      <c r="A512" s="10" t="s">
        <v>1187</v>
      </c>
      <c r="B512" s="19">
        <v>240</v>
      </c>
      <c r="C512" s="10" t="s">
        <v>336</v>
      </c>
      <c r="D512" s="10" t="s">
        <v>340</v>
      </c>
      <c r="E512" s="25" t="s">
        <v>571</v>
      </c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>
        <v>0</v>
      </c>
      <c r="AH512" s="20">
        <v>0</v>
      </c>
      <c r="AI512" s="20"/>
      <c r="AJ512" s="20">
        <v>0</v>
      </c>
      <c r="AK512" s="20">
        <v>1080.837</v>
      </c>
      <c r="AL512" s="20"/>
      <c r="AM512" s="20"/>
      <c r="AN512" s="20">
        <f t="shared" si="1579"/>
        <v>1080.837</v>
      </c>
      <c r="AO512" s="20">
        <f t="shared" si="1580"/>
        <v>0</v>
      </c>
      <c r="AP512" s="20">
        <f t="shared" si="1581"/>
        <v>0</v>
      </c>
      <c r="AQ512" s="20"/>
      <c r="AR512" s="20"/>
      <c r="AS512" s="20"/>
      <c r="AT512" s="20">
        <f t="shared" si="1582"/>
        <v>1080.837</v>
      </c>
      <c r="AU512" s="20">
        <f t="shared" si="1583"/>
        <v>0</v>
      </c>
      <c r="AV512" s="20">
        <f t="shared" si="1584"/>
        <v>0</v>
      </c>
      <c r="AW512" s="20"/>
      <c r="AX512" s="20"/>
      <c r="AY512" s="20"/>
      <c r="AZ512" s="20">
        <f t="shared" si="1496"/>
        <v>1080.837</v>
      </c>
      <c r="BA512" s="20">
        <f t="shared" si="1497"/>
        <v>0</v>
      </c>
      <c r="BB512" s="20">
        <f t="shared" si="1498"/>
        <v>0</v>
      </c>
      <c r="BC512" s="20"/>
      <c r="BD512" s="20">
        <f t="shared" si="1499"/>
        <v>1080.837</v>
      </c>
      <c r="BE512" s="20"/>
      <c r="BF512" s="20"/>
      <c r="BG512" s="20"/>
      <c r="BH512" s="20">
        <f t="shared" si="1685"/>
        <v>1080.837</v>
      </c>
      <c r="BI512" s="20">
        <f t="shared" si="1686"/>
        <v>0</v>
      </c>
      <c r="BJ512" s="20">
        <f t="shared" si="1687"/>
        <v>0</v>
      </c>
      <c r="BK512" s="20"/>
      <c r="BL512" s="20"/>
      <c r="BM512" s="20">
        <f t="shared" si="1688"/>
        <v>1080.837</v>
      </c>
      <c r="BN512" s="20">
        <f t="shared" si="1689"/>
        <v>0</v>
      </c>
      <c r="BO512" s="20">
        <f>258.982+28.427</f>
        <v>287.40900000000005</v>
      </c>
      <c r="BP512" s="20"/>
      <c r="BQ512" s="20"/>
      <c r="BR512" s="20">
        <f t="shared" si="1636"/>
        <v>1368.2460000000001</v>
      </c>
      <c r="BS512" s="20">
        <f t="shared" si="1637"/>
        <v>0</v>
      </c>
      <c r="BT512" s="20">
        <f t="shared" si="1638"/>
        <v>0</v>
      </c>
      <c r="BU512" s="20"/>
      <c r="BV512" s="20">
        <f t="shared" si="1640"/>
        <v>1368.2460000000001</v>
      </c>
      <c r="BW512" s="20"/>
      <c r="BX512" s="20"/>
      <c r="BY512" s="20">
        <f t="shared" si="1515"/>
        <v>1368.2460000000001</v>
      </c>
      <c r="BZ512" s="20">
        <f t="shared" si="1516"/>
        <v>0</v>
      </c>
      <c r="CA512" s="20"/>
      <c r="CB512" s="20">
        <f t="shared" si="1518"/>
        <v>1368.2460000000001</v>
      </c>
      <c r="CC512" s="20"/>
      <c r="CD512" s="20">
        <f t="shared" si="1520"/>
        <v>1368.2460000000001</v>
      </c>
      <c r="CE512" s="20"/>
    </row>
    <row r="513" spans="1:84" ht="78.75" x14ac:dyDescent="0.25">
      <c r="A513" s="10" t="s">
        <v>15</v>
      </c>
      <c r="B513" s="19"/>
      <c r="C513" s="10"/>
      <c r="D513" s="10"/>
      <c r="E513" s="25" t="s">
        <v>718</v>
      </c>
      <c r="F513" s="20">
        <f>F514+F517</f>
        <v>3060</v>
      </c>
      <c r="G513" s="20">
        <f t="shared" ref="G513:K513" si="1690">G514+G517</f>
        <v>2930</v>
      </c>
      <c r="H513" s="20">
        <f t="shared" si="1690"/>
        <v>2930</v>
      </c>
      <c r="I513" s="20">
        <f t="shared" si="1690"/>
        <v>0</v>
      </c>
      <c r="J513" s="20">
        <f t="shared" si="1690"/>
        <v>0</v>
      </c>
      <c r="K513" s="20">
        <f t="shared" si="1690"/>
        <v>0</v>
      </c>
      <c r="L513" s="20">
        <f t="shared" si="1680"/>
        <v>3060</v>
      </c>
      <c r="M513" s="20">
        <f t="shared" si="1681"/>
        <v>2930</v>
      </c>
      <c r="N513" s="20">
        <f t="shared" si="1682"/>
        <v>2930</v>
      </c>
      <c r="O513" s="20">
        <f t="shared" ref="O513:Q513" si="1691">O514+O517</f>
        <v>0</v>
      </c>
      <c r="P513" s="20">
        <f t="shared" si="1691"/>
        <v>0</v>
      </c>
      <c r="Q513" s="20">
        <f t="shared" si="1691"/>
        <v>0</v>
      </c>
      <c r="R513" s="20">
        <f t="shared" si="1622"/>
        <v>3060</v>
      </c>
      <c r="S513" s="20">
        <f t="shared" si="1623"/>
        <v>2930</v>
      </c>
      <c r="T513" s="20">
        <f t="shared" si="1624"/>
        <v>2930</v>
      </c>
      <c r="U513" s="20">
        <f t="shared" ref="U513:CE513" si="1692">U514+U517</f>
        <v>0</v>
      </c>
      <c r="V513" s="20">
        <f t="shared" si="1625"/>
        <v>3060</v>
      </c>
      <c r="W513" s="20">
        <f t="shared" ref="W513:Y513" si="1693">W514+W517</f>
        <v>0</v>
      </c>
      <c r="X513" s="20">
        <f t="shared" si="1693"/>
        <v>0</v>
      </c>
      <c r="Y513" s="20">
        <f t="shared" si="1693"/>
        <v>0</v>
      </c>
      <c r="Z513" s="20">
        <f t="shared" si="1626"/>
        <v>3060</v>
      </c>
      <c r="AA513" s="20">
        <f t="shared" si="1627"/>
        <v>2930</v>
      </c>
      <c r="AB513" s="20">
        <f t="shared" si="1628"/>
        <v>2930</v>
      </c>
      <c r="AC513" s="20">
        <f t="shared" ref="AC513:AE513" si="1694">AC514+AC517</f>
        <v>0</v>
      </c>
      <c r="AD513" s="20">
        <f t="shared" si="1694"/>
        <v>0</v>
      </c>
      <c r="AE513" s="20">
        <f t="shared" si="1694"/>
        <v>0</v>
      </c>
      <c r="AF513" s="20">
        <f t="shared" si="1600"/>
        <v>3060</v>
      </c>
      <c r="AG513" s="20">
        <f t="shared" si="1601"/>
        <v>2930</v>
      </c>
      <c r="AH513" s="20">
        <f t="shared" si="1602"/>
        <v>2930</v>
      </c>
      <c r="AI513" s="20">
        <f t="shared" ref="AI513" si="1695">AI514+AI517</f>
        <v>0</v>
      </c>
      <c r="AJ513" s="20">
        <f t="shared" si="1603"/>
        <v>3060</v>
      </c>
      <c r="AK513" s="20">
        <f t="shared" ref="AK513:AM513" si="1696">AK514+AK517</f>
        <v>74.5</v>
      </c>
      <c r="AL513" s="20">
        <f t="shared" si="1696"/>
        <v>0</v>
      </c>
      <c r="AM513" s="20">
        <f t="shared" si="1696"/>
        <v>0</v>
      </c>
      <c r="AN513" s="20">
        <f t="shared" si="1579"/>
        <v>3134.5</v>
      </c>
      <c r="AO513" s="20">
        <f t="shared" si="1580"/>
        <v>2930</v>
      </c>
      <c r="AP513" s="20">
        <f t="shared" si="1581"/>
        <v>2930</v>
      </c>
      <c r="AQ513" s="20">
        <f t="shared" ref="AQ513:AS513" si="1697">AQ514+AQ517</f>
        <v>0</v>
      </c>
      <c r="AR513" s="20">
        <f t="shared" si="1697"/>
        <v>0</v>
      </c>
      <c r="AS513" s="20">
        <f t="shared" si="1697"/>
        <v>0</v>
      </c>
      <c r="AT513" s="20">
        <f t="shared" si="1582"/>
        <v>3134.5</v>
      </c>
      <c r="AU513" s="20">
        <f t="shared" si="1583"/>
        <v>2930</v>
      </c>
      <c r="AV513" s="20">
        <f t="shared" si="1584"/>
        <v>2930</v>
      </c>
      <c r="AW513" s="20">
        <f t="shared" ref="AW513:AY513" si="1698">AW514+AW517</f>
        <v>-600</v>
      </c>
      <c r="AX513" s="20">
        <f t="shared" si="1698"/>
        <v>0</v>
      </c>
      <c r="AY513" s="20">
        <f t="shared" si="1698"/>
        <v>0</v>
      </c>
      <c r="AZ513" s="20">
        <f t="shared" si="1496"/>
        <v>2534.5</v>
      </c>
      <c r="BA513" s="20">
        <f t="shared" si="1497"/>
        <v>2930</v>
      </c>
      <c r="BB513" s="20">
        <f t="shared" si="1498"/>
        <v>2930</v>
      </c>
      <c r="BC513" s="20">
        <f t="shared" ref="BC513" si="1699">BC514+BC517</f>
        <v>0</v>
      </c>
      <c r="BD513" s="20">
        <f t="shared" si="1499"/>
        <v>2534.5</v>
      </c>
      <c r="BE513" s="20">
        <f t="shared" ref="BE513:BG513" si="1700">BE514+BE517</f>
        <v>0</v>
      </c>
      <c r="BF513" s="20">
        <f t="shared" si="1700"/>
        <v>0</v>
      </c>
      <c r="BG513" s="20">
        <f t="shared" si="1700"/>
        <v>0</v>
      </c>
      <c r="BH513" s="20">
        <f t="shared" si="1685"/>
        <v>2534.5</v>
      </c>
      <c r="BI513" s="20">
        <f t="shared" si="1686"/>
        <v>2930</v>
      </c>
      <c r="BJ513" s="20">
        <f t="shared" si="1687"/>
        <v>2930</v>
      </c>
      <c r="BK513" s="20">
        <f t="shared" ref="BK513:BL513" si="1701">BK514+BK517</f>
        <v>0</v>
      </c>
      <c r="BL513" s="20">
        <f t="shared" si="1701"/>
        <v>0</v>
      </c>
      <c r="BM513" s="20">
        <f t="shared" si="1688"/>
        <v>2534.5</v>
      </c>
      <c r="BN513" s="20">
        <f t="shared" si="1689"/>
        <v>2930</v>
      </c>
      <c r="BO513" s="20">
        <f t="shared" ref="BO513:BQ513" si="1702">BO514+BO517</f>
        <v>0</v>
      </c>
      <c r="BP513" s="20">
        <f t="shared" si="1702"/>
        <v>0</v>
      </c>
      <c r="BQ513" s="20">
        <f t="shared" si="1702"/>
        <v>0</v>
      </c>
      <c r="BR513" s="20">
        <f t="shared" si="1636"/>
        <v>2534.5</v>
      </c>
      <c r="BS513" s="20">
        <f t="shared" si="1637"/>
        <v>2930</v>
      </c>
      <c r="BT513" s="20">
        <f t="shared" si="1638"/>
        <v>2930</v>
      </c>
      <c r="BU513" s="20">
        <f t="shared" ref="BU513" si="1703">BU514+BU517</f>
        <v>0</v>
      </c>
      <c r="BV513" s="20">
        <f t="shared" si="1640"/>
        <v>2534.5</v>
      </c>
      <c r="BW513" s="20">
        <f t="shared" ref="BW513:BX513" si="1704">BW514+BW517</f>
        <v>-66.527000000000001</v>
      </c>
      <c r="BX513" s="20">
        <f t="shared" si="1704"/>
        <v>0</v>
      </c>
      <c r="BY513" s="20">
        <f t="shared" si="1515"/>
        <v>2467.973</v>
      </c>
      <c r="BZ513" s="20">
        <f t="shared" si="1516"/>
        <v>2930</v>
      </c>
      <c r="CA513" s="20">
        <f t="shared" ref="CA513" si="1705">CA514+CA517</f>
        <v>0</v>
      </c>
      <c r="CB513" s="20">
        <f t="shared" si="1518"/>
        <v>2467.973</v>
      </c>
      <c r="CC513" s="20">
        <f t="shared" ref="CC513" si="1706">CC514+CC517</f>
        <v>-10.76</v>
      </c>
      <c r="CD513" s="20">
        <f t="shared" si="1520"/>
        <v>2457.2129999999997</v>
      </c>
      <c r="CE513" s="20">
        <f t="shared" si="1692"/>
        <v>0</v>
      </c>
    </row>
    <row r="514" spans="1:84" ht="47.25" x14ac:dyDescent="0.25">
      <c r="A514" s="10" t="s">
        <v>15</v>
      </c>
      <c r="B514" s="19">
        <v>200</v>
      </c>
      <c r="C514" s="10"/>
      <c r="D514" s="10"/>
      <c r="E514" s="25" t="s">
        <v>602</v>
      </c>
      <c r="F514" s="20">
        <f>F515</f>
        <v>2650</v>
      </c>
      <c r="G514" s="20">
        <f t="shared" ref="G514:CE515" si="1707">G515</f>
        <v>2520</v>
      </c>
      <c r="H514" s="20">
        <f t="shared" si="1707"/>
        <v>2520</v>
      </c>
      <c r="I514" s="20">
        <f t="shared" si="1707"/>
        <v>0</v>
      </c>
      <c r="J514" s="20">
        <f t="shared" si="1707"/>
        <v>0</v>
      </c>
      <c r="K514" s="20">
        <f t="shared" si="1707"/>
        <v>0</v>
      </c>
      <c r="L514" s="20">
        <f t="shared" si="1680"/>
        <v>2650</v>
      </c>
      <c r="M514" s="20">
        <f t="shared" si="1681"/>
        <v>2520</v>
      </c>
      <c r="N514" s="20">
        <f t="shared" si="1682"/>
        <v>2520</v>
      </c>
      <c r="O514" s="20">
        <f t="shared" si="1707"/>
        <v>0</v>
      </c>
      <c r="P514" s="20">
        <f t="shared" si="1707"/>
        <v>0</v>
      </c>
      <c r="Q514" s="20">
        <f t="shared" si="1707"/>
        <v>0</v>
      </c>
      <c r="R514" s="20">
        <f t="shared" si="1622"/>
        <v>2650</v>
      </c>
      <c r="S514" s="20">
        <f t="shared" si="1623"/>
        <v>2520</v>
      </c>
      <c r="T514" s="20">
        <f t="shared" si="1624"/>
        <v>2520</v>
      </c>
      <c r="U514" s="20">
        <f t="shared" si="1707"/>
        <v>0</v>
      </c>
      <c r="V514" s="20">
        <f t="shared" si="1625"/>
        <v>2650</v>
      </c>
      <c r="W514" s="20">
        <f t="shared" si="1707"/>
        <v>0</v>
      </c>
      <c r="X514" s="20">
        <f t="shared" si="1707"/>
        <v>0</v>
      </c>
      <c r="Y514" s="20">
        <f t="shared" si="1707"/>
        <v>0</v>
      </c>
      <c r="Z514" s="20">
        <f t="shared" si="1626"/>
        <v>2650</v>
      </c>
      <c r="AA514" s="20">
        <f t="shared" si="1627"/>
        <v>2520</v>
      </c>
      <c r="AB514" s="20">
        <f t="shared" si="1628"/>
        <v>2520</v>
      </c>
      <c r="AC514" s="20">
        <f t="shared" si="1707"/>
        <v>0</v>
      </c>
      <c r="AD514" s="20">
        <f t="shared" si="1707"/>
        <v>0</v>
      </c>
      <c r="AE514" s="20">
        <f t="shared" si="1707"/>
        <v>0</v>
      </c>
      <c r="AF514" s="20">
        <f t="shared" si="1600"/>
        <v>2650</v>
      </c>
      <c r="AG514" s="20">
        <f t="shared" si="1601"/>
        <v>2520</v>
      </c>
      <c r="AH514" s="20">
        <f t="shared" si="1602"/>
        <v>2520</v>
      </c>
      <c r="AI514" s="20">
        <f t="shared" si="1707"/>
        <v>0</v>
      </c>
      <c r="AJ514" s="20">
        <f t="shared" si="1603"/>
        <v>2650</v>
      </c>
      <c r="AK514" s="20">
        <f t="shared" si="1707"/>
        <v>74.5</v>
      </c>
      <c r="AL514" s="20">
        <f t="shared" si="1707"/>
        <v>0</v>
      </c>
      <c r="AM514" s="20">
        <f t="shared" si="1707"/>
        <v>0</v>
      </c>
      <c r="AN514" s="20">
        <f t="shared" si="1579"/>
        <v>2724.5</v>
      </c>
      <c r="AO514" s="20">
        <f t="shared" si="1580"/>
        <v>2520</v>
      </c>
      <c r="AP514" s="20">
        <f t="shared" si="1581"/>
        <v>2520</v>
      </c>
      <c r="AQ514" s="20">
        <f t="shared" si="1707"/>
        <v>0</v>
      </c>
      <c r="AR514" s="20">
        <f t="shared" si="1707"/>
        <v>0</v>
      </c>
      <c r="AS514" s="20">
        <f t="shared" si="1707"/>
        <v>0</v>
      </c>
      <c r="AT514" s="20">
        <f t="shared" si="1582"/>
        <v>2724.5</v>
      </c>
      <c r="AU514" s="20">
        <f t="shared" si="1583"/>
        <v>2520</v>
      </c>
      <c r="AV514" s="20">
        <f t="shared" si="1584"/>
        <v>2520</v>
      </c>
      <c r="AW514" s="20">
        <f t="shared" si="1707"/>
        <v>-600</v>
      </c>
      <c r="AX514" s="20">
        <f t="shared" si="1707"/>
        <v>0</v>
      </c>
      <c r="AY514" s="20">
        <f t="shared" si="1707"/>
        <v>0</v>
      </c>
      <c r="AZ514" s="20">
        <f t="shared" si="1496"/>
        <v>2124.5</v>
      </c>
      <c r="BA514" s="20">
        <f t="shared" si="1497"/>
        <v>2520</v>
      </c>
      <c r="BB514" s="20">
        <f t="shared" si="1498"/>
        <v>2520</v>
      </c>
      <c r="BC514" s="20">
        <f t="shared" si="1707"/>
        <v>0</v>
      </c>
      <c r="BD514" s="20">
        <f t="shared" si="1499"/>
        <v>2124.5</v>
      </c>
      <c r="BE514" s="20">
        <f t="shared" si="1707"/>
        <v>0</v>
      </c>
      <c r="BF514" s="20">
        <f t="shared" si="1707"/>
        <v>0</v>
      </c>
      <c r="BG514" s="20">
        <f t="shared" si="1707"/>
        <v>0</v>
      </c>
      <c r="BH514" s="20">
        <f t="shared" si="1685"/>
        <v>2124.5</v>
      </c>
      <c r="BI514" s="20">
        <f t="shared" si="1686"/>
        <v>2520</v>
      </c>
      <c r="BJ514" s="20">
        <f t="shared" si="1687"/>
        <v>2520</v>
      </c>
      <c r="BK514" s="20">
        <f t="shared" si="1707"/>
        <v>0</v>
      </c>
      <c r="BL514" s="20">
        <f t="shared" si="1707"/>
        <v>0</v>
      </c>
      <c r="BM514" s="20">
        <f t="shared" si="1688"/>
        <v>2124.5</v>
      </c>
      <c r="BN514" s="20">
        <f t="shared" si="1689"/>
        <v>2520</v>
      </c>
      <c r="BO514" s="20">
        <f t="shared" si="1707"/>
        <v>0</v>
      </c>
      <c r="BP514" s="20">
        <f t="shared" si="1707"/>
        <v>0</v>
      </c>
      <c r="BQ514" s="20">
        <f t="shared" si="1707"/>
        <v>0</v>
      </c>
      <c r="BR514" s="20">
        <f t="shared" si="1636"/>
        <v>2124.5</v>
      </c>
      <c r="BS514" s="20">
        <f t="shared" si="1637"/>
        <v>2520</v>
      </c>
      <c r="BT514" s="20">
        <f t="shared" si="1638"/>
        <v>2520</v>
      </c>
      <c r="BU514" s="20">
        <f t="shared" si="1707"/>
        <v>0</v>
      </c>
      <c r="BV514" s="20">
        <f t="shared" si="1640"/>
        <v>2124.5</v>
      </c>
      <c r="BW514" s="20">
        <f t="shared" si="1707"/>
        <v>-66.527000000000001</v>
      </c>
      <c r="BX514" s="20">
        <f t="shared" si="1707"/>
        <v>0</v>
      </c>
      <c r="BY514" s="20">
        <f t="shared" si="1515"/>
        <v>2057.973</v>
      </c>
      <c r="BZ514" s="20">
        <f t="shared" si="1516"/>
        <v>2520</v>
      </c>
      <c r="CA514" s="20">
        <f t="shared" si="1707"/>
        <v>0</v>
      </c>
      <c r="CB514" s="20">
        <f t="shared" si="1518"/>
        <v>2057.973</v>
      </c>
      <c r="CC514" s="20">
        <f t="shared" si="1707"/>
        <v>-10.76</v>
      </c>
      <c r="CD514" s="20">
        <f t="shared" si="1520"/>
        <v>2047.213</v>
      </c>
      <c r="CE514" s="20">
        <f t="shared" si="1707"/>
        <v>0</v>
      </c>
    </row>
    <row r="515" spans="1:84" ht="47.25" x14ac:dyDescent="0.25">
      <c r="A515" s="10" t="s">
        <v>15</v>
      </c>
      <c r="B515" s="19">
        <v>240</v>
      </c>
      <c r="C515" s="10"/>
      <c r="D515" s="10"/>
      <c r="E515" s="25" t="s">
        <v>603</v>
      </c>
      <c r="F515" s="20">
        <f>F516</f>
        <v>2650</v>
      </c>
      <c r="G515" s="20">
        <f t="shared" si="1707"/>
        <v>2520</v>
      </c>
      <c r="H515" s="20">
        <f t="shared" si="1707"/>
        <v>2520</v>
      </c>
      <c r="I515" s="20">
        <f t="shared" si="1707"/>
        <v>0</v>
      </c>
      <c r="J515" s="20">
        <f t="shared" si="1707"/>
        <v>0</v>
      </c>
      <c r="K515" s="20">
        <f t="shared" si="1707"/>
        <v>0</v>
      </c>
      <c r="L515" s="20">
        <f t="shared" si="1680"/>
        <v>2650</v>
      </c>
      <c r="M515" s="20">
        <f t="shared" si="1681"/>
        <v>2520</v>
      </c>
      <c r="N515" s="20">
        <f t="shared" si="1682"/>
        <v>2520</v>
      </c>
      <c r="O515" s="20">
        <f t="shared" si="1707"/>
        <v>0</v>
      </c>
      <c r="P515" s="20">
        <f t="shared" si="1707"/>
        <v>0</v>
      </c>
      <c r="Q515" s="20">
        <f t="shared" si="1707"/>
        <v>0</v>
      </c>
      <c r="R515" s="20">
        <f t="shared" si="1622"/>
        <v>2650</v>
      </c>
      <c r="S515" s="20">
        <f t="shared" si="1623"/>
        <v>2520</v>
      </c>
      <c r="T515" s="20">
        <f t="shared" si="1624"/>
        <v>2520</v>
      </c>
      <c r="U515" s="20">
        <f t="shared" si="1707"/>
        <v>0</v>
      </c>
      <c r="V515" s="20">
        <f t="shared" si="1625"/>
        <v>2650</v>
      </c>
      <c r="W515" s="20">
        <f t="shared" si="1707"/>
        <v>0</v>
      </c>
      <c r="X515" s="20">
        <f t="shared" si="1707"/>
        <v>0</v>
      </c>
      <c r="Y515" s="20">
        <f t="shared" si="1707"/>
        <v>0</v>
      </c>
      <c r="Z515" s="20">
        <f t="shared" si="1626"/>
        <v>2650</v>
      </c>
      <c r="AA515" s="20">
        <f t="shared" si="1627"/>
        <v>2520</v>
      </c>
      <c r="AB515" s="20">
        <f t="shared" si="1628"/>
        <v>2520</v>
      </c>
      <c r="AC515" s="20">
        <f t="shared" si="1707"/>
        <v>0</v>
      </c>
      <c r="AD515" s="20">
        <f t="shared" si="1707"/>
        <v>0</v>
      </c>
      <c r="AE515" s="20">
        <f t="shared" si="1707"/>
        <v>0</v>
      </c>
      <c r="AF515" s="20">
        <f t="shared" si="1600"/>
        <v>2650</v>
      </c>
      <c r="AG515" s="20">
        <f t="shared" si="1601"/>
        <v>2520</v>
      </c>
      <c r="AH515" s="20">
        <f t="shared" si="1602"/>
        <v>2520</v>
      </c>
      <c r="AI515" s="20">
        <f t="shared" si="1707"/>
        <v>0</v>
      </c>
      <c r="AJ515" s="20">
        <f t="shared" si="1603"/>
        <v>2650</v>
      </c>
      <c r="AK515" s="20">
        <f t="shared" si="1707"/>
        <v>74.5</v>
      </c>
      <c r="AL515" s="20">
        <f t="shared" si="1707"/>
        <v>0</v>
      </c>
      <c r="AM515" s="20">
        <f t="shared" si="1707"/>
        <v>0</v>
      </c>
      <c r="AN515" s="20">
        <f t="shared" si="1579"/>
        <v>2724.5</v>
      </c>
      <c r="AO515" s="20">
        <f t="shared" si="1580"/>
        <v>2520</v>
      </c>
      <c r="AP515" s="20">
        <f t="shared" si="1581"/>
        <v>2520</v>
      </c>
      <c r="AQ515" s="20">
        <f t="shared" si="1707"/>
        <v>0</v>
      </c>
      <c r="AR515" s="20">
        <f t="shared" si="1707"/>
        <v>0</v>
      </c>
      <c r="AS515" s="20">
        <f t="shared" si="1707"/>
        <v>0</v>
      </c>
      <c r="AT515" s="20">
        <f t="shared" si="1582"/>
        <v>2724.5</v>
      </c>
      <c r="AU515" s="20">
        <f t="shared" si="1583"/>
        <v>2520</v>
      </c>
      <c r="AV515" s="20">
        <f t="shared" si="1584"/>
        <v>2520</v>
      </c>
      <c r="AW515" s="20">
        <f t="shared" si="1707"/>
        <v>-600</v>
      </c>
      <c r="AX515" s="20">
        <f t="shared" si="1707"/>
        <v>0</v>
      </c>
      <c r="AY515" s="20">
        <f t="shared" si="1707"/>
        <v>0</v>
      </c>
      <c r="AZ515" s="20">
        <f t="shared" si="1496"/>
        <v>2124.5</v>
      </c>
      <c r="BA515" s="20">
        <f t="shared" si="1497"/>
        <v>2520</v>
      </c>
      <c r="BB515" s="20">
        <f t="shared" si="1498"/>
        <v>2520</v>
      </c>
      <c r="BC515" s="20">
        <f t="shared" si="1707"/>
        <v>0</v>
      </c>
      <c r="BD515" s="20">
        <f t="shared" si="1499"/>
        <v>2124.5</v>
      </c>
      <c r="BE515" s="20">
        <f t="shared" si="1707"/>
        <v>0</v>
      </c>
      <c r="BF515" s="20">
        <f t="shared" si="1707"/>
        <v>0</v>
      </c>
      <c r="BG515" s="20">
        <f t="shared" si="1707"/>
        <v>0</v>
      </c>
      <c r="BH515" s="20">
        <f t="shared" si="1685"/>
        <v>2124.5</v>
      </c>
      <c r="BI515" s="20">
        <f t="shared" si="1686"/>
        <v>2520</v>
      </c>
      <c r="BJ515" s="20">
        <f t="shared" si="1687"/>
        <v>2520</v>
      </c>
      <c r="BK515" s="20">
        <f t="shared" si="1707"/>
        <v>0</v>
      </c>
      <c r="BL515" s="20">
        <f t="shared" si="1707"/>
        <v>0</v>
      </c>
      <c r="BM515" s="20">
        <f t="shared" si="1688"/>
        <v>2124.5</v>
      </c>
      <c r="BN515" s="20">
        <f t="shared" si="1689"/>
        <v>2520</v>
      </c>
      <c r="BO515" s="20">
        <f t="shared" si="1707"/>
        <v>0</v>
      </c>
      <c r="BP515" s="20">
        <f t="shared" si="1707"/>
        <v>0</v>
      </c>
      <c r="BQ515" s="20">
        <f t="shared" si="1707"/>
        <v>0</v>
      </c>
      <c r="BR515" s="20">
        <f t="shared" si="1636"/>
        <v>2124.5</v>
      </c>
      <c r="BS515" s="20">
        <f t="shared" si="1637"/>
        <v>2520</v>
      </c>
      <c r="BT515" s="20">
        <f t="shared" si="1638"/>
        <v>2520</v>
      </c>
      <c r="BU515" s="20">
        <f t="shared" si="1707"/>
        <v>0</v>
      </c>
      <c r="BV515" s="20">
        <f t="shared" si="1640"/>
        <v>2124.5</v>
      </c>
      <c r="BW515" s="20">
        <f t="shared" si="1707"/>
        <v>-66.527000000000001</v>
      </c>
      <c r="BX515" s="20">
        <f t="shared" si="1707"/>
        <v>0</v>
      </c>
      <c r="BY515" s="20">
        <f t="shared" si="1515"/>
        <v>2057.973</v>
      </c>
      <c r="BZ515" s="20">
        <f t="shared" si="1516"/>
        <v>2520</v>
      </c>
      <c r="CA515" s="20">
        <f t="shared" si="1707"/>
        <v>0</v>
      </c>
      <c r="CB515" s="20">
        <f t="shared" si="1518"/>
        <v>2057.973</v>
      </c>
      <c r="CC515" s="20">
        <f t="shared" si="1707"/>
        <v>-10.76</v>
      </c>
      <c r="CD515" s="20">
        <f t="shared" si="1520"/>
        <v>2047.213</v>
      </c>
      <c r="CE515" s="20">
        <f t="shared" si="1707"/>
        <v>0</v>
      </c>
    </row>
    <row r="516" spans="1:84" x14ac:dyDescent="0.25">
      <c r="A516" s="10" t="s">
        <v>15</v>
      </c>
      <c r="B516" s="19">
        <v>240</v>
      </c>
      <c r="C516" s="10" t="s">
        <v>336</v>
      </c>
      <c r="D516" s="10" t="s">
        <v>340</v>
      </c>
      <c r="E516" s="25" t="s">
        <v>571</v>
      </c>
      <c r="F516" s="20">
        <v>2650</v>
      </c>
      <c r="G516" s="20">
        <v>2520</v>
      </c>
      <c r="H516" s="20">
        <v>2520</v>
      </c>
      <c r="I516" s="20"/>
      <c r="J516" s="20"/>
      <c r="K516" s="20"/>
      <c r="L516" s="20">
        <f t="shared" si="1680"/>
        <v>2650</v>
      </c>
      <c r="M516" s="20">
        <f t="shared" si="1681"/>
        <v>2520</v>
      </c>
      <c r="N516" s="20">
        <f t="shared" si="1682"/>
        <v>2520</v>
      </c>
      <c r="O516" s="20"/>
      <c r="P516" s="20"/>
      <c r="Q516" s="20"/>
      <c r="R516" s="20">
        <f t="shared" si="1622"/>
        <v>2650</v>
      </c>
      <c r="S516" s="20">
        <f t="shared" si="1623"/>
        <v>2520</v>
      </c>
      <c r="T516" s="20">
        <f t="shared" si="1624"/>
        <v>2520</v>
      </c>
      <c r="U516" s="20"/>
      <c r="V516" s="20">
        <f t="shared" si="1625"/>
        <v>2650</v>
      </c>
      <c r="W516" s="20"/>
      <c r="X516" s="20"/>
      <c r="Y516" s="20"/>
      <c r="Z516" s="20">
        <f t="shared" si="1626"/>
        <v>2650</v>
      </c>
      <c r="AA516" s="20">
        <f t="shared" si="1627"/>
        <v>2520</v>
      </c>
      <c r="AB516" s="20">
        <f t="shared" si="1628"/>
        <v>2520</v>
      </c>
      <c r="AC516" s="20"/>
      <c r="AD516" s="20"/>
      <c r="AE516" s="20"/>
      <c r="AF516" s="20">
        <f t="shared" si="1600"/>
        <v>2650</v>
      </c>
      <c r="AG516" s="20">
        <f t="shared" si="1601"/>
        <v>2520</v>
      </c>
      <c r="AH516" s="20">
        <f t="shared" si="1602"/>
        <v>2520</v>
      </c>
      <c r="AI516" s="20"/>
      <c r="AJ516" s="20">
        <f t="shared" si="1603"/>
        <v>2650</v>
      </c>
      <c r="AK516" s="20">
        <v>74.5</v>
      </c>
      <c r="AL516" s="20"/>
      <c r="AM516" s="20"/>
      <c r="AN516" s="20">
        <f t="shared" si="1579"/>
        <v>2724.5</v>
      </c>
      <c r="AO516" s="20">
        <f t="shared" si="1580"/>
        <v>2520</v>
      </c>
      <c r="AP516" s="20">
        <f t="shared" si="1581"/>
        <v>2520</v>
      </c>
      <c r="AQ516" s="20"/>
      <c r="AR516" s="20"/>
      <c r="AS516" s="20"/>
      <c r="AT516" s="20">
        <f t="shared" si="1582"/>
        <v>2724.5</v>
      </c>
      <c r="AU516" s="20">
        <f t="shared" si="1583"/>
        <v>2520</v>
      </c>
      <c r="AV516" s="20">
        <f t="shared" si="1584"/>
        <v>2520</v>
      </c>
      <c r="AW516" s="20">
        <v>-600</v>
      </c>
      <c r="AX516" s="20"/>
      <c r="AY516" s="20"/>
      <c r="AZ516" s="20">
        <f t="shared" si="1496"/>
        <v>2124.5</v>
      </c>
      <c r="BA516" s="20">
        <f t="shared" si="1497"/>
        <v>2520</v>
      </c>
      <c r="BB516" s="20">
        <f t="shared" si="1498"/>
        <v>2520</v>
      </c>
      <c r="BC516" s="20"/>
      <c r="BD516" s="20">
        <f t="shared" si="1499"/>
        <v>2124.5</v>
      </c>
      <c r="BE516" s="20"/>
      <c r="BF516" s="20"/>
      <c r="BG516" s="20"/>
      <c r="BH516" s="20">
        <f t="shared" si="1685"/>
        <v>2124.5</v>
      </c>
      <c r="BI516" s="20">
        <f t="shared" si="1686"/>
        <v>2520</v>
      </c>
      <c r="BJ516" s="20">
        <f t="shared" si="1687"/>
        <v>2520</v>
      </c>
      <c r="BK516" s="20"/>
      <c r="BL516" s="20"/>
      <c r="BM516" s="20">
        <f t="shared" si="1688"/>
        <v>2124.5</v>
      </c>
      <c r="BN516" s="20">
        <f t="shared" si="1689"/>
        <v>2520</v>
      </c>
      <c r="BO516" s="20"/>
      <c r="BP516" s="20"/>
      <c r="BQ516" s="20"/>
      <c r="BR516" s="20">
        <f t="shared" si="1636"/>
        <v>2124.5</v>
      </c>
      <c r="BS516" s="20">
        <f t="shared" si="1637"/>
        <v>2520</v>
      </c>
      <c r="BT516" s="20">
        <f t="shared" si="1638"/>
        <v>2520</v>
      </c>
      <c r="BU516" s="20"/>
      <c r="BV516" s="20">
        <f t="shared" si="1640"/>
        <v>2124.5</v>
      </c>
      <c r="BW516" s="20">
        <f>-61.327-5.2</f>
        <v>-66.527000000000001</v>
      </c>
      <c r="BX516" s="20"/>
      <c r="BY516" s="20">
        <f t="shared" si="1515"/>
        <v>2057.973</v>
      </c>
      <c r="BZ516" s="20">
        <f t="shared" si="1516"/>
        <v>2520</v>
      </c>
      <c r="CA516" s="20"/>
      <c r="CB516" s="20">
        <f t="shared" si="1518"/>
        <v>2057.973</v>
      </c>
      <c r="CC516" s="20">
        <f>-10.26-0.5</f>
        <v>-10.76</v>
      </c>
      <c r="CD516" s="20">
        <f t="shared" si="1520"/>
        <v>2047.213</v>
      </c>
      <c r="CE516" s="20"/>
    </row>
    <row r="517" spans="1:84" ht="47.25" x14ac:dyDescent="0.25">
      <c r="A517" s="10" t="s">
        <v>15</v>
      </c>
      <c r="B517" s="19">
        <v>600</v>
      </c>
      <c r="C517" s="10"/>
      <c r="D517" s="10"/>
      <c r="E517" s="25" t="s">
        <v>614</v>
      </c>
      <c r="F517" s="20">
        <f>F518</f>
        <v>410</v>
      </c>
      <c r="G517" s="20">
        <f t="shared" ref="G517:CE518" si="1708">G518</f>
        <v>410</v>
      </c>
      <c r="H517" s="20">
        <f t="shared" si="1708"/>
        <v>410</v>
      </c>
      <c r="I517" s="20">
        <f t="shared" si="1708"/>
        <v>0</v>
      </c>
      <c r="J517" s="20">
        <f t="shared" si="1708"/>
        <v>0</v>
      </c>
      <c r="K517" s="20">
        <f t="shared" si="1708"/>
        <v>0</v>
      </c>
      <c r="L517" s="20">
        <f t="shared" si="1680"/>
        <v>410</v>
      </c>
      <c r="M517" s="20">
        <f t="shared" si="1681"/>
        <v>410</v>
      </c>
      <c r="N517" s="20">
        <f t="shared" si="1682"/>
        <v>410</v>
      </c>
      <c r="O517" s="20">
        <f t="shared" si="1708"/>
        <v>0</v>
      </c>
      <c r="P517" s="20">
        <f t="shared" si="1708"/>
        <v>0</v>
      </c>
      <c r="Q517" s="20">
        <f t="shared" si="1708"/>
        <v>0</v>
      </c>
      <c r="R517" s="20">
        <f t="shared" si="1622"/>
        <v>410</v>
      </c>
      <c r="S517" s="20">
        <f t="shared" si="1623"/>
        <v>410</v>
      </c>
      <c r="T517" s="20">
        <f t="shared" si="1624"/>
        <v>410</v>
      </c>
      <c r="U517" s="20">
        <f t="shared" si="1708"/>
        <v>0</v>
      </c>
      <c r="V517" s="20">
        <f t="shared" si="1625"/>
        <v>410</v>
      </c>
      <c r="W517" s="20">
        <f t="shared" si="1708"/>
        <v>0</v>
      </c>
      <c r="X517" s="20">
        <f t="shared" si="1708"/>
        <v>0</v>
      </c>
      <c r="Y517" s="20">
        <f t="shared" si="1708"/>
        <v>0</v>
      </c>
      <c r="Z517" s="20">
        <f t="shared" si="1626"/>
        <v>410</v>
      </c>
      <c r="AA517" s="20">
        <f t="shared" si="1627"/>
        <v>410</v>
      </c>
      <c r="AB517" s="20">
        <f t="shared" si="1628"/>
        <v>410</v>
      </c>
      <c r="AC517" s="20">
        <f t="shared" si="1708"/>
        <v>0</v>
      </c>
      <c r="AD517" s="20">
        <f t="shared" si="1708"/>
        <v>0</v>
      </c>
      <c r="AE517" s="20">
        <f t="shared" si="1708"/>
        <v>0</v>
      </c>
      <c r="AF517" s="20">
        <f t="shared" si="1600"/>
        <v>410</v>
      </c>
      <c r="AG517" s="20">
        <f t="shared" si="1601"/>
        <v>410</v>
      </c>
      <c r="AH517" s="20">
        <f t="shared" si="1602"/>
        <v>410</v>
      </c>
      <c r="AI517" s="20">
        <f t="shared" si="1708"/>
        <v>0</v>
      </c>
      <c r="AJ517" s="20">
        <f t="shared" si="1603"/>
        <v>410</v>
      </c>
      <c r="AK517" s="20">
        <f t="shared" si="1708"/>
        <v>0</v>
      </c>
      <c r="AL517" s="20">
        <f t="shared" si="1708"/>
        <v>0</v>
      </c>
      <c r="AM517" s="20">
        <f t="shared" si="1708"/>
        <v>0</v>
      </c>
      <c r="AN517" s="20">
        <f t="shared" si="1579"/>
        <v>410</v>
      </c>
      <c r="AO517" s="20">
        <f t="shared" si="1580"/>
        <v>410</v>
      </c>
      <c r="AP517" s="20">
        <f t="shared" si="1581"/>
        <v>410</v>
      </c>
      <c r="AQ517" s="20">
        <f t="shared" si="1708"/>
        <v>0</v>
      </c>
      <c r="AR517" s="20">
        <f t="shared" si="1708"/>
        <v>0</v>
      </c>
      <c r="AS517" s="20">
        <f t="shared" si="1708"/>
        <v>0</v>
      </c>
      <c r="AT517" s="20">
        <f t="shared" si="1582"/>
        <v>410</v>
      </c>
      <c r="AU517" s="20">
        <f t="shared" si="1583"/>
        <v>410</v>
      </c>
      <c r="AV517" s="20">
        <f t="shared" si="1584"/>
        <v>410</v>
      </c>
      <c r="AW517" s="20">
        <f t="shared" si="1708"/>
        <v>0</v>
      </c>
      <c r="AX517" s="20">
        <f t="shared" si="1708"/>
        <v>0</v>
      </c>
      <c r="AY517" s="20">
        <f t="shared" si="1708"/>
        <v>0</v>
      </c>
      <c r="AZ517" s="20">
        <f t="shared" si="1496"/>
        <v>410</v>
      </c>
      <c r="BA517" s="20">
        <f t="shared" si="1497"/>
        <v>410</v>
      </c>
      <c r="BB517" s="20">
        <f t="shared" si="1498"/>
        <v>410</v>
      </c>
      <c r="BC517" s="20">
        <f t="shared" si="1708"/>
        <v>0</v>
      </c>
      <c r="BD517" s="20">
        <f t="shared" si="1499"/>
        <v>410</v>
      </c>
      <c r="BE517" s="20">
        <f t="shared" si="1708"/>
        <v>0</v>
      </c>
      <c r="BF517" s="20">
        <f t="shared" si="1708"/>
        <v>0</v>
      </c>
      <c r="BG517" s="20">
        <f t="shared" si="1708"/>
        <v>0</v>
      </c>
      <c r="BH517" s="20">
        <f t="shared" si="1685"/>
        <v>410</v>
      </c>
      <c r="BI517" s="20">
        <f t="shared" si="1686"/>
        <v>410</v>
      </c>
      <c r="BJ517" s="20">
        <f t="shared" si="1687"/>
        <v>410</v>
      </c>
      <c r="BK517" s="20">
        <f t="shared" si="1708"/>
        <v>0</v>
      </c>
      <c r="BL517" s="20">
        <f t="shared" si="1708"/>
        <v>0</v>
      </c>
      <c r="BM517" s="20">
        <f t="shared" si="1688"/>
        <v>410</v>
      </c>
      <c r="BN517" s="20">
        <f t="shared" si="1689"/>
        <v>410</v>
      </c>
      <c r="BO517" s="20">
        <f t="shared" si="1708"/>
        <v>0</v>
      </c>
      <c r="BP517" s="20">
        <f t="shared" si="1708"/>
        <v>0</v>
      </c>
      <c r="BQ517" s="20">
        <f t="shared" si="1708"/>
        <v>0</v>
      </c>
      <c r="BR517" s="20">
        <f t="shared" si="1636"/>
        <v>410</v>
      </c>
      <c r="BS517" s="20">
        <f t="shared" si="1637"/>
        <v>410</v>
      </c>
      <c r="BT517" s="20">
        <f t="shared" si="1638"/>
        <v>410</v>
      </c>
      <c r="BU517" s="20">
        <f t="shared" si="1708"/>
        <v>0</v>
      </c>
      <c r="BV517" s="20">
        <f t="shared" si="1640"/>
        <v>410</v>
      </c>
      <c r="BW517" s="20">
        <f t="shared" si="1708"/>
        <v>0</v>
      </c>
      <c r="BX517" s="20">
        <f t="shared" si="1708"/>
        <v>0</v>
      </c>
      <c r="BY517" s="20">
        <f t="shared" si="1515"/>
        <v>410</v>
      </c>
      <c r="BZ517" s="20">
        <f t="shared" si="1516"/>
        <v>410</v>
      </c>
      <c r="CA517" s="20">
        <f t="shared" si="1708"/>
        <v>0</v>
      </c>
      <c r="CB517" s="20">
        <f t="shared" si="1518"/>
        <v>410</v>
      </c>
      <c r="CC517" s="20">
        <f t="shared" si="1708"/>
        <v>0</v>
      </c>
      <c r="CD517" s="20">
        <f t="shared" si="1520"/>
        <v>410</v>
      </c>
      <c r="CE517" s="20">
        <f t="shared" si="1708"/>
        <v>0</v>
      </c>
    </row>
    <row r="518" spans="1:84" ht="47.25" x14ac:dyDescent="0.25">
      <c r="A518" s="10" t="s">
        <v>15</v>
      </c>
      <c r="B518" s="19">
        <v>630</v>
      </c>
      <c r="C518" s="10"/>
      <c r="D518" s="10"/>
      <c r="E518" s="25" t="s">
        <v>617</v>
      </c>
      <c r="F518" s="20">
        <f>F519</f>
        <v>410</v>
      </c>
      <c r="G518" s="20">
        <f t="shared" si="1708"/>
        <v>410</v>
      </c>
      <c r="H518" s="20">
        <f t="shared" si="1708"/>
        <v>410</v>
      </c>
      <c r="I518" s="20">
        <f t="shared" si="1708"/>
        <v>0</v>
      </c>
      <c r="J518" s="20">
        <f t="shared" si="1708"/>
        <v>0</v>
      </c>
      <c r="K518" s="20">
        <f t="shared" si="1708"/>
        <v>0</v>
      </c>
      <c r="L518" s="20">
        <f t="shared" si="1680"/>
        <v>410</v>
      </c>
      <c r="M518" s="20">
        <f t="shared" si="1681"/>
        <v>410</v>
      </c>
      <c r="N518" s="20">
        <f t="shared" si="1682"/>
        <v>410</v>
      </c>
      <c r="O518" s="20">
        <f t="shared" si="1708"/>
        <v>0</v>
      </c>
      <c r="P518" s="20">
        <f t="shared" si="1708"/>
        <v>0</v>
      </c>
      <c r="Q518" s="20">
        <f t="shared" si="1708"/>
        <v>0</v>
      </c>
      <c r="R518" s="20">
        <f t="shared" si="1622"/>
        <v>410</v>
      </c>
      <c r="S518" s="20">
        <f t="shared" si="1623"/>
        <v>410</v>
      </c>
      <c r="T518" s="20">
        <f t="shared" si="1624"/>
        <v>410</v>
      </c>
      <c r="U518" s="20">
        <f t="shared" si="1708"/>
        <v>0</v>
      </c>
      <c r="V518" s="20">
        <f t="shared" si="1625"/>
        <v>410</v>
      </c>
      <c r="W518" s="20">
        <f t="shared" si="1708"/>
        <v>0</v>
      </c>
      <c r="X518" s="20">
        <f t="shared" si="1708"/>
        <v>0</v>
      </c>
      <c r="Y518" s="20">
        <f t="shared" si="1708"/>
        <v>0</v>
      </c>
      <c r="Z518" s="20">
        <f t="shared" si="1626"/>
        <v>410</v>
      </c>
      <c r="AA518" s="20">
        <f t="shared" si="1627"/>
        <v>410</v>
      </c>
      <c r="AB518" s="20">
        <f t="shared" si="1628"/>
        <v>410</v>
      </c>
      <c r="AC518" s="20">
        <f t="shared" si="1708"/>
        <v>0</v>
      </c>
      <c r="AD518" s="20">
        <f t="shared" si="1708"/>
        <v>0</v>
      </c>
      <c r="AE518" s="20">
        <f t="shared" si="1708"/>
        <v>0</v>
      </c>
      <c r="AF518" s="20">
        <f t="shared" si="1600"/>
        <v>410</v>
      </c>
      <c r="AG518" s="20">
        <f t="shared" si="1601"/>
        <v>410</v>
      </c>
      <c r="AH518" s="20">
        <f t="shared" si="1602"/>
        <v>410</v>
      </c>
      <c r="AI518" s="20">
        <f t="shared" si="1708"/>
        <v>0</v>
      </c>
      <c r="AJ518" s="20">
        <f t="shared" si="1603"/>
        <v>410</v>
      </c>
      <c r="AK518" s="20">
        <f t="shared" si="1708"/>
        <v>0</v>
      </c>
      <c r="AL518" s="20">
        <f t="shared" si="1708"/>
        <v>0</v>
      </c>
      <c r="AM518" s="20">
        <f t="shared" si="1708"/>
        <v>0</v>
      </c>
      <c r="AN518" s="20">
        <f t="shared" si="1579"/>
        <v>410</v>
      </c>
      <c r="AO518" s="20">
        <f t="shared" si="1580"/>
        <v>410</v>
      </c>
      <c r="AP518" s="20">
        <f t="shared" si="1581"/>
        <v>410</v>
      </c>
      <c r="AQ518" s="20">
        <f t="shared" si="1708"/>
        <v>0</v>
      </c>
      <c r="AR518" s="20">
        <f t="shared" si="1708"/>
        <v>0</v>
      </c>
      <c r="AS518" s="20">
        <f t="shared" si="1708"/>
        <v>0</v>
      </c>
      <c r="AT518" s="20">
        <f t="shared" si="1582"/>
        <v>410</v>
      </c>
      <c r="AU518" s="20">
        <f t="shared" si="1583"/>
        <v>410</v>
      </c>
      <c r="AV518" s="20">
        <f t="shared" si="1584"/>
        <v>410</v>
      </c>
      <c r="AW518" s="20">
        <f t="shared" si="1708"/>
        <v>0</v>
      </c>
      <c r="AX518" s="20">
        <f t="shared" si="1708"/>
        <v>0</v>
      </c>
      <c r="AY518" s="20">
        <f t="shared" si="1708"/>
        <v>0</v>
      </c>
      <c r="AZ518" s="20">
        <f t="shared" si="1496"/>
        <v>410</v>
      </c>
      <c r="BA518" s="20">
        <f t="shared" si="1497"/>
        <v>410</v>
      </c>
      <c r="BB518" s="20">
        <f t="shared" si="1498"/>
        <v>410</v>
      </c>
      <c r="BC518" s="20">
        <f t="shared" si="1708"/>
        <v>0</v>
      </c>
      <c r="BD518" s="20">
        <f t="shared" si="1499"/>
        <v>410</v>
      </c>
      <c r="BE518" s="20">
        <f t="shared" si="1708"/>
        <v>0</v>
      </c>
      <c r="BF518" s="20">
        <f t="shared" si="1708"/>
        <v>0</v>
      </c>
      <c r="BG518" s="20">
        <f t="shared" si="1708"/>
        <v>0</v>
      </c>
      <c r="BH518" s="20">
        <f t="shared" si="1685"/>
        <v>410</v>
      </c>
      <c r="BI518" s="20">
        <f t="shared" si="1686"/>
        <v>410</v>
      </c>
      <c r="BJ518" s="20">
        <f t="shared" si="1687"/>
        <v>410</v>
      </c>
      <c r="BK518" s="20">
        <f t="shared" si="1708"/>
        <v>0</v>
      </c>
      <c r="BL518" s="20">
        <f t="shared" si="1708"/>
        <v>0</v>
      </c>
      <c r="BM518" s="20">
        <f t="shared" si="1688"/>
        <v>410</v>
      </c>
      <c r="BN518" s="20">
        <f t="shared" si="1689"/>
        <v>410</v>
      </c>
      <c r="BO518" s="20">
        <f t="shared" si="1708"/>
        <v>0</v>
      </c>
      <c r="BP518" s="20">
        <f t="shared" si="1708"/>
        <v>0</v>
      </c>
      <c r="BQ518" s="20">
        <f t="shared" si="1708"/>
        <v>0</v>
      </c>
      <c r="BR518" s="20">
        <f t="shared" si="1636"/>
        <v>410</v>
      </c>
      <c r="BS518" s="20">
        <f t="shared" si="1637"/>
        <v>410</v>
      </c>
      <c r="BT518" s="20">
        <f t="shared" si="1638"/>
        <v>410</v>
      </c>
      <c r="BU518" s="20">
        <f t="shared" si="1708"/>
        <v>0</v>
      </c>
      <c r="BV518" s="20">
        <f t="shared" si="1640"/>
        <v>410</v>
      </c>
      <c r="BW518" s="20">
        <f t="shared" si="1708"/>
        <v>0</v>
      </c>
      <c r="BX518" s="20">
        <f t="shared" si="1708"/>
        <v>0</v>
      </c>
      <c r="BY518" s="20">
        <f t="shared" si="1515"/>
        <v>410</v>
      </c>
      <c r="BZ518" s="20">
        <f t="shared" si="1516"/>
        <v>410</v>
      </c>
      <c r="CA518" s="20">
        <f t="shared" si="1708"/>
        <v>0</v>
      </c>
      <c r="CB518" s="20">
        <f t="shared" si="1518"/>
        <v>410</v>
      </c>
      <c r="CC518" s="20">
        <f t="shared" si="1708"/>
        <v>0</v>
      </c>
      <c r="CD518" s="20">
        <f t="shared" si="1520"/>
        <v>410</v>
      </c>
      <c r="CE518" s="20">
        <f t="shared" si="1708"/>
        <v>0</v>
      </c>
    </row>
    <row r="519" spans="1:84" x14ac:dyDescent="0.25">
      <c r="A519" s="10" t="s">
        <v>15</v>
      </c>
      <c r="B519" s="19">
        <v>630</v>
      </c>
      <c r="C519" s="10" t="s">
        <v>336</v>
      </c>
      <c r="D519" s="10" t="s">
        <v>340</v>
      </c>
      <c r="E519" s="25" t="s">
        <v>571</v>
      </c>
      <c r="F519" s="20">
        <v>410</v>
      </c>
      <c r="G519" s="20">
        <v>410</v>
      </c>
      <c r="H519" s="20">
        <v>410</v>
      </c>
      <c r="I519" s="20"/>
      <c r="J519" s="20"/>
      <c r="K519" s="20"/>
      <c r="L519" s="20">
        <f t="shared" si="1680"/>
        <v>410</v>
      </c>
      <c r="M519" s="20">
        <f t="shared" si="1681"/>
        <v>410</v>
      </c>
      <c r="N519" s="20">
        <f t="shared" si="1682"/>
        <v>410</v>
      </c>
      <c r="O519" s="20"/>
      <c r="P519" s="20"/>
      <c r="Q519" s="20"/>
      <c r="R519" s="20">
        <f t="shared" si="1622"/>
        <v>410</v>
      </c>
      <c r="S519" s="20">
        <f t="shared" si="1623"/>
        <v>410</v>
      </c>
      <c r="T519" s="20">
        <f t="shared" si="1624"/>
        <v>410</v>
      </c>
      <c r="U519" s="20"/>
      <c r="V519" s="20">
        <f t="shared" si="1625"/>
        <v>410</v>
      </c>
      <c r="W519" s="20"/>
      <c r="X519" s="20"/>
      <c r="Y519" s="20"/>
      <c r="Z519" s="20">
        <f t="shared" si="1626"/>
        <v>410</v>
      </c>
      <c r="AA519" s="20">
        <f t="shared" si="1627"/>
        <v>410</v>
      </c>
      <c r="AB519" s="20">
        <f t="shared" si="1628"/>
        <v>410</v>
      </c>
      <c r="AC519" s="20"/>
      <c r="AD519" s="20"/>
      <c r="AE519" s="20"/>
      <c r="AF519" s="20">
        <f t="shared" si="1600"/>
        <v>410</v>
      </c>
      <c r="AG519" s="20">
        <f t="shared" si="1601"/>
        <v>410</v>
      </c>
      <c r="AH519" s="20">
        <f t="shared" si="1602"/>
        <v>410</v>
      </c>
      <c r="AI519" s="20"/>
      <c r="AJ519" s="20">
        <f t="shared" si="1603"/>
        <v>410</v>
      </c>
      <c r="AK519" s="20"/>
      <c r="AL519" s="20"/>
      <c r="AM519" s="20"/>
      <c r="AN519" s="20">
        <f t="shared" si="1579"/>
        <v>410</v>
      </c>
      <c r="AO519" s="20">
        <f t="shared" si="1580"/>
        <v>410</v>
      </c>
      <c r="AP519" s="20">
        <f t="shared" si="1581"/>
        <v>410</v>
      </c>
      <c r="AQ519" s="20"/>
      <c r="AR519" s="20"/>
      <c r="AS519" s="20"/>
      <c r="AT519" s="20">
        <f t="shared" si="1582"/>
        <v>410</v>
      </c>
      <c r="AU519" s="20">
        <f t="shared" si="1583"/>
        <v>410</v>
      </c>
      <c r="AV519" s="20">
        <f t="shared" si="1584"/>
        <v>410</v>
      </c>
      <c r="AW519" s="20"/>
      <c r="AX519" s="20"/>
      <c r="AY519" s="20"/>
      <c r="AZ519" s="20">
        <f t="shared" si="1496"/>
        <v>410</v>
      </c>
      <c r="BA519" s="20">
        <f t="shared" si="1497"/>
        <v>410</v>
      </c>
      <c r="BB519" s="20">
        <f t="shared" si="1498"/>
        <v>410</v>
      </c>
      <c r="BC519" s="20"/>
      <c r="BD519" s="20">
        <f t="shared" si="1499"/>
        <v>410</v>
      </c>
      <c r="BE519" s="20"/>
      <c r="BF519" s="20"/>
      <c r="BG519" s="20"/>
      <c r="BH519" s="20">
        <f t="shared" si="1685"/>
        <v>410</v>
      </c>
      <c r="BI519" s="20">
        <f t="shared" si="1686"/>
        <v>410</v>
      </c>
      <c r="BJ519" s="20">
        <f t="shared" si="1687"/>
        <v>410</v>
      </c>
      <c r="BK519" s="20"/>
      <c r="BL519" s="20"/>
      <c r="BM519" s="20">
        <f t="shared" si="1688"/>
        <v>410</v>
      </c>
      <c r="BN519" s="20">
        <f t="shared" si="1689"/>
        <v>410</v>
      </c>
      <c r="BO519" s="20"/>
      <c r="BP519" s="20"/>
      <c r="BQ519" s="20"/>
      <c r="BR519" s="20">
        <f t="shared" si="1636"/>
        <v>410</v>
      </c>
      <c r="BS519" s="20">
        <f t="shared" si="1637"/>
        <v>410</v>
      </c>
      <c r="BT519" s="20">
        <f t="shared" si="1638"/>
        <v>410</v>
      </c>
      <c r="BU519" s="20"/>
      <c r="BV519" s="20">
        <f t="shared" si="1640"/>
        <v>410</v>
      </c>
      <c r="BW519" s="20"/>
      <c r="BX519" s="20"/>
      <c r="BY519" s="20">
        <f t="shared" si="1515"/>
        <v>410</v>
      </c>
      <c r="BZ519" s="20">
        <f t="shared" si="1516"/>
        <v>410</v>
      </c>
      <c r="CA519" s="20"/>
      <c r="CB519" s="20">
        <f t="shared" si="1518"/>
        <v>410</v>
      </c>
      <c r="CC519" s="20"/>
      <c r="CD519" s="20">
        <f t="shared" si="1520"/>
        <v>410</v>
      </c>
      <c r="CE519" s="20"/>
    </row>
    <row r="520" spans="1:84" ht="63" x14ac:dyDescent="0.25">
      <c r="A520" s="10" t="s">
        <v>1235</v>
      </c>
      <c r="B520" s="19"/>
      <c r="C520" s="10"/>
      <c r="D520" s="10"/>
      <c r="E520" s="36" t="s">
        <v>1241</v>
      </c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>
        <f>BA521</f>
        <v>0</v>
      </c>
      <c r="BB520" s="20">
        <f t="shared" ref="BB520:CE523" si="1709">BB521</f>
        <v>0</v>
      </c>
      <c r="BC520" s="20">
        <f t="shared" si="1709"/>
        <v>0</v>
      </c>
      <c r="BD520" s="20">
        <f t="shared" si="1709"/>
        <v>0</v>
      </c>
      <c r="BE520" s="20">
        <f t="shared" si="1709"/>
        <v>5600</v>
      </c>
      <c r="BF520" s="20">
        <f t="shared" si="1709"/>
        <v>0</v>
      </c>
      <c r="BG520" s="20">
        <f t="shared" si="1709"/>
        <v>0</v>
      </c>
      <c r="BH520" s="20">
        <f t="shared" si="1685"/>
        <v>5600</v>
      </c>
      <c r="BI520" s="20">
        <f t="shared" si="1686"/>
        <v>0</v>
      </c>
      <c r="BJ520" s="20">
        <f t="shared" si="1687"/>
        <v>0</v>
      </c>
      <c r="BK520" s="20">
        <f t="shared" si="1709"/>
        <v>0</v>
      </c>
      <c r="BL520" s="20">
        <f t="shared" si="1709"/>
        <v>0</v>
      </c>
      <c r="BM520" s="20">
        <f t="shared" si="1688"/>
        <v>5600</v>
      </c>
      <c r="BN520" s="20">
        <f t="shared" si="1689"/>
        <v>0</v>
      </c>
      <c r="BO520" s="20">
        <f t="shared" si="1709"/>
        <v>-1000</v>
      </c>
      <c r="BP520" s="20">
        <f t="shared" si="1709"/>
        <v>0</v>
      </c>
      <c r="BQ520" s="20">
        <f t="shared" si="1709"/>
        <v>0</v>
      </c>
      <c r="BR520" s="20">
        <f t="shared" si="1636"/>
        <v>4600</v>
      </c>
      <c r="BS520" s="20">
        <f t="shared" si="1637"/>
        <v>0</v>
      </c>
      <c r="BT520" s="20">
        <f t="shared" si="1638"/>
        <v>0</v>
      </c>
      <c r="BU520" s="20">
        <f t="shared" si="1709"/>
        <v>0</v>
      </c>
      <c r="BV520" s="20">
        <f t="shared" si="1640"/>
        <v>4600</v>
      </c>
      <c r="BW520" s="20">
        <f t="shared" si="1709"/>
        <v>0</v>
      </c>
      <c r="BX520" s="20">
        <f t="shared" si="1709"/>
        <v>0</v>
      </c>
      <c r="BY520" s="20">
        <f t="shared" si="1515"/>
        <v>4600</v>
      </c>
      <c r="BZ520" s="20">
        <f t="shared" si="1516"/>
        <v>0</v>
      </c>
      <c r="CA520" s="20">
        <f t="shared" si="1709"/>
        <v>0</v>
      </c>
      <c r="CB520" s="20">
        <f t="shared" si="1518"/>
        <v>4600</v>
      </c>
      <c r="CC520" s="20">
        <f t="shared" si="1709"/>
        <v>0</v>
      </c>
      <c r="CD520" s="20">
        <f t="shared" si="1520"/>
        <v>4600</v>
      </c>
      <c r="CE520" s="20">
        <f t="shared" si="1709"/>
        <v>0</v>
      </c>
    </row>
    <row r="521" spans="1:84" ht="63" x14ac:dyDescent="0.25">
      <c r="A521" s="10" t="s">
        <v>1236</v>
      </c>
      <c r="B521" s="19"/>
      <c r="C521" s="10"/>
      <c r="D521" s="10"/>
      <c r="E521" s="36" t="s">
        <v>1240</v>
      </c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>
        <f>BA522</f>
        <v>0</v>
      </c>
      <c r="BB521" s="20">
        <f t="shared" si="1709"/>
        <v>0</v>
      </c>
      <c r="BC521" s="20">
        <f t="shared" si="1709"/>
        <v>0</v>
      </c>
      <c r="BD521" s="20">
        <f t="shared" si="1709"/>
        <v>0</v>
      </c>
      <c r="BE521" s="20">
        <f t="shared" si="1709"/>
        <v>5600</v>
      </c>
      <c r="BF521" s="20">
        <f t="shared" si="1709"/>
        <v>0</v>
      </c>
      <c r="BG521" s="20">
        <f t="shared" si="1709"/>
        <v>0</v>
      </c>
      <c r="BH521" s="20">
        <f t="shared" si="1685"/>
        <v>5600</v>
      </c>
      <c r="BI521" s="20">
        <f t="shared" si="1686"/>
        <v>0</v>
      </c>
      <c r="BJ521" s="20">
        <f t="shared" si="1687"/>
        <v>0</v>
      </c>
      <c r="BK521" s="20">
        <f t="shared" si="1709"/>
        <v>0</v>
      </c>
      <c r="BL521" s="20">
        <f t="shared" si="1709"/>
        <v>0</v>
      </c>
      <c r="BM521" s="20">
        <f t="shared" si="1688"/>
        <v>5600</v>
      </c>
      <c r="BN521" s="20">
        <f t="shared" si="1689"/>
        <v>0</v>
      </c>
      <c r="BO521" s="20">
        <f t="shared" si="1709"/>
        <v>-1000</v>
      </c>
      <c r="BP521" s="20">
        <f t="shared" si="1709"/>
        <v>0</v>
      </c>
      <c r="BQ521" s="20">
        <f t="shared" si="1709"/>
        <v>0</v>
      </c>
      <c r="BR521" s="20">
        <f t="shared" si="1636"/>
        <v>4600</v>
      </c>
      <c r="BS521" s="20">
        <f t="shared" si="1637"/>
        <v>0</v>
      </c>
      <c r="BT521" s="20">
        <f t="shared" si="1638"/>
        <v>0</v>
      </c>
      <c r="BU521" s="20">
        <f t="shared" si="1709"/>
        <v>0</v>
      </c>
      <c r="BV521" s="20">
        <f t="shared" si="1640"/>
        <v>4600</v>
      </c>
      <c r="BW521" s="20">
        <f t="shared" si="1709"/>
        <v>0</v>
      </c>
      <c r="BX521" s="20">
        <f t="shared" si="1709"/>
        <v>0</v>
      </c>
      <c r="BY521" s="20">
        <f t="shared" si="1515"/>
        <v>4600</v>
      </c>
      <c r="BZ521" s="20">
        <f t="shared" si="1516"/>
        <v>0</v>
      </c>
      <c r="CA521" s="20">
        <f t="shared" si="1709"/>
        <v>0</v>
      </c>
      <c r="CB521" s="20">
        <f t="shared" si="1518"/>
        <v>4600</v>
      </c>
      <c r="CC521" s="20">
        <f t="shared" si="1709"/>
        <v>0</v>
      </c>
      <c r="CD521" s="20">
        <f t="shared" si="1520"/>
        <v>4600</v>
      </c>
      <c r="CE521" s="20">
        <f t="shared" si="1709"/>
        <v>0</v>
      </c>
    </row>
    <row r="522" spans="1:84" ht="47.25" x14ac:dyDescent="0.25">
      <c r="A522" s="10" t="s">
        <v>1236</v>
      </c>
      <c r="B522" s="19">
        <v>400</v>
      </c>
      <c r="C522" s="10"/>
      <c r="D522" s="10"/>
      <c r="E522" s="31" t="s">
        <v>611</v>
      </c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>
        <f>BA523</f>
        <v>0</v>
      </c>
      <c r="BB522" s="20">
        <f t="shared" si="1709"/>
        <v>0</v>
      </c>
      <c r="BC522" s="20">
        <f t="shared" si="1709"/>
        <v>0</v>
      </c>
      <c r="BD522" s="20">
        <f t="shared" si="1709"/>
        <v>0</v>
      </c>
      <c r="BE522" s="20">
        <f t="shared" si="1709"/>
        <v>5600</v>
      </c>
      <c r="BF522" s="20">
        <f t="shared" si="1709"/>
        <v>0</v>
      </c>
      <c r="BG522" s="20">
        <f t="shared" si="1709"/>
        <v>0</v>
      </c>
      <c r="BH522" s="20">
        <f t="shared" si="1685"/>
        <v>5600</v>
      </c>
      <c r="BI522" s="20">
        <f t="shared" si="1686"/>
        <v>0</v>
      </c>
      <c r="BJ522" s="20">
        <f t="shared" si="1687"/>
        <v>0</v>
      </c>
      <c r="BK522" s="20">
        <f t="shared" si="1709"/>
        <v>0</v>
      </c>
      <c r="BL522" s="20">
        <f t="shared" si="1709"/>
        <v>0</v>
      </c>
      <c r="BM522" s="20">
        <f t="shared" si="1688"/>
        <v>5600</v>
      </c>
      <c r="BN522" s="20">
        <f t="shared" si="1689"/>
        <v>0</v>
      </c>
      <c r="BO522" s="20">
        <f t="shared" si="1709"/>
        <v>-1000</v>
      </c>
      <c r="BP522" s="20">
        <f t="shared" si="1709"/>
        <v>0</v>
      </c>
      <c r="BQ522" s="20">
        <f t="shared" si="1709"/>
        <v>0</v>
      </c>
      <c r="BR522" s="20">
        <f t="shared" si="1636"/>
        <v>4600</v>
      </c>
      <c r="BS522" s="20">
        <f t="shared" si="1637"/>
        <v>0</v>
      </c>
      <c r="BT522" s="20">
        <f t="shared" si="1638"/>
        <v>0</v>
      </c>
      <c r="BU522" s="20">
        <f t="shared" si="1709"/>
        <v>0</v>
      </c>
      <c r="BV522" s="20">
        <f t="shared" si="1640"/>
        <v>4600</v>
      </c>
      <c r="BW522" s="20">
        <f t="shared" si="1709"/>
        <v>0</v>
      </c>
      <c r="BX522" s="20">
        <f t="shared" si="1709"/>
        <v>0</v>
      </c>
      <c r="BY522" s="20">
        <f t="shared" si="1515"/>
        <v>4600</v>
      </c>
      <c r="BZ522" s="20">
        <f t="shared" si="1516"/>
        <v>0</v>
      </c>
      <c r="CA522" s="20">
        <f t="shared" si="1709"/>
        <v>0</v>
      </c>
      <c r="CB522" s="20">
        <f t="shared" si="1518"/>
        <v>4600</v>
      </c>
      <c r="CC522" s="20">
        <f t="shared" si="1709"/>
        <v>0</v>
      </c>
      <c r="CD522" s="20">
        <f t="shared" si="1520"/>
        <v>4600</v>
      </c>
      <c r="CE522" s="20">
        <f t="shared" si="1709"/>
        <v>0</v>
      </c>
    </row>
    <row r="523" spans="1:84" x14ac:dyDescent="0.25">
      <c r="A523" s="10" t="s">
        <v>1236</v>
      </c>
      <c r="B523" s="19">
        <v>410</v>
      </c>
      <c r="C523" s="10"/>
      <c r="D523" s="10"/>
      <c r="E523" s="31" t="s">
        <v>612</v>
      </c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>
        <f>BA524</f>
        <v>0</v>
      </c>
      <c r="BB523" s="20">
        <f t="shared" si="1709"/>
        <v>0</v>
      </c>
      <c r="BC523" s="20">
        <f t="shared" si="1709"/>
        <v>0</v>
      </c>
      <c r="BD523" s="20">
        <f t="shared" si="1709"/>
        <v>0</v>
      </c>
      <c r="BE523" s="20">
        <f t="shared" si="1709"/>
        <v>5600</v>
      </c>
      <c r="BF523" s="20">
        <f t="shared" si="1709"/>
        <v>0</v>
      </c>
      <c r="BG523" s="20">
        <f t="shared" si="1709"/>
        <v>0</v>
      </c>
      <c r="BH523" s="20">
        <f t="shared" si="1685"/>
        <v>5600</v>
      </c>
      <c r="BI523" s="20">
        <f t="shared" si="1686"/>
        <v>0</v>
      </c>
      <c r="BJ523" s="20">
        <f t="shared" si="1687"/>
        <v>0</v>
      </c>
      <c r="BK523" s="20">
        <f t="shared" si="1709"/>
        <v>0</v>
      </c>
      <c r="BL523" s="20">
        <f t="shared" si="1709"/>
        <v>0</v>
      </c>
      <c r="BM523" s="20">
        <f t="shared" si="1688"/>
        <v>5600</v>
      </c>
      <c r="BN523" s="20">
        <f t="shared" si="1689"/>
        <v>0</v>
      </c>
      <c r="BO523" s="20">
        <f t="shared" si="1709"/>
        <v>-1000</v>
      </c>
      <c r="BP523" s="20">
        <f t="shared" si="1709"/>
        <v>0</v>
      </c>
      <c r="BQ523" s="20">
        <f t="shared" si="1709"/>
        <v>0</v>
      </c>
      <c r="BR523" s="20">
        <f t="shared" si="1636"/>
        <v>4600</v>
      </c>
      <c r="BS523" s="20">
        <f t="shared" si="1637"/>
        <v>0</v>
      </c>
      <c r="BT523" s="20">
        <f t="shared" si="1638"/>
        <v>0</v>
      </c>
      <c r="BU523" s="20">
        <f t="shared" si="1709"/>
        <v>0</v>
      </c>
      <c r="BV523" s="20">
        <f t="shared" si="1640"/>
        <v>4600</v>
      </c>
      <c r="BW523" s="20">
        <f t="shared" si="1709"/>
        <v>0</v>
      </c>
      <c r="BX523" s="20">
        <f t="shared" si="1709"/>
        <v>0</v>
      </c>
      <c r="BY523" s="20">
        <f t="shared" si="1515"/>
        <v>4600</v>
      </c>
      <c r="BZ523" s="20">
        <f t="shared" si="1516"/>
        <v>0</v>
      </c>
      <c r="CA523" s="20">
        <f t="shared" si="1709"/>
        <v>0</v>
      </c>
      <c r="CB523" s="20">
        <f t="shared" si="1518"/>
        <v>4600</v>
      </c>
      <c r="CC523" s="20">
        <f t="shared" si="1709"/>
        <v>0</v>
      </c>
      <c r="CD523" s="20">
        <f t="shared" si="1520"/>
        <v>4600</v>
      </c>
      <c r="CE523" s="20">
        <f t="shared" si="1709"/>
        <v>0</v>
      </c>
    </row>
    <row r="524" spans="1:84" x14ac:dyDescent="0.25">
      <c r="A524" s="10" t="s">
        <v>1236</v>
      </c>
      <c r="B524" s="19">
        <v>410</v>
      </c>
      <c r="C524" s="10" t="s">
        <v>336</v>
      </c>
      <c r="D524" s="10" t="s">
        <v>340</v>
      </c>
      <c r="E524" s="25" t="s">
        <v>571</v>
      </c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>
        <v>0</v>
      </c>
      <c r="BB524" s="20">
        <v>0</v>
      </c>
      <c r="BC524" s="20"/>
      <c r="BD524" s="20">
        <v>0</v>
      </c>
      <c r="BE524" s="20">
        <v>5600</v>
      </c>
      <c r="BF524" s="20"/>
      <c r="BG524" s="20"/>
      <c r="BH524" s="20">
        <f t="shared" si="1685"/>
        <v>5600</v>
      </c>
      <c r="BI524" s="20">
        <f t="shared" si="1686"/>
        <v>0</v>
      </c>
      <c r="BJ524" s="20">
        <f t="shared" si="1687"/>
        <v>0</v>
      </c>
      <c r="BK524" s="20"/>
      <c r="BL524" s="20"/>
      <c r="BM524" s="20">
        <f t="shared" si="1688"/>
        <v>5600</v>
      </c>
      <c r="BN524" s="20">
        <f t="shared" si="1689"/>
        <v>0</v>
      </c>
      <c r="BO524" s="20">
        <v>-1000</v>
      </c>
      <c r="BP524" s="20"/>
      <c r="BQ524" s="20"/>
      <c r="BR524" s="20">
        <f t="shared" si="1636"/>
        <v>4600</v>
      </c>
      <c r="BS524" s="20">
        <f t="shared" si="1637"/>
        <v>0</v>
      </c>
      <c r="BT524" s="20">
        <f t="shared" si="1638"/>
        <v>0</v>
      </c>
      <c r="BU524" s="20"/>
      <c r="BV524" s="20">
        <f t="shared" si="1640"/>
        <v>4600</v>
      </c>
      <c r="BW524" s="20"/>
      <c r="BX524" s="20"/>
      <c r="BY524" s="20">
        <f t="shared" si="1515"/>
        <v>4600</v>
      </c>
      <c r="BZ524" s="20">
        <f t="shared" si="1516"/>
        <v>0</v>
      </c>
      <c r="CA524" s="20"/>
      <c r="CB524" s="20">
        <f t="shared" si="1518"/>
        <v>4600</v>
      </c>
      <c r="CC524" s="20"/>
      <c r="CD524" s="20">
        <f t="shared" si="1520"/>
        <v>4600</v>
      </c>
      <c r="CE524" s="20"/>
    </row>
    <row r="525" spans="1:84" s="4" customFormat="1" ht="31.5" x14ac:dyDescent="0.25">
      <c r="A525" s="8" t="s">
        <v>390</v>
      </c>
      <c r="B525" s="7"/>
      <c r="C525" s="8"/>
      <c r="D525" s="8"/>
      <c r="E525" s="26" t="s">
        <v>719</v>
      </c>
      <c r="F525" s="9">
        <f>F526+F543+F558</f>
        <v>243015.19999999998</v>
      </c>
      <c r="G525" s="9">
        <f t="shared" ref="G525:K525" si="1710">G526+G543+G558</f>
        <v>243121.99999999997</v>
      </c>
      <c r="H525" s="9">
        <f t="shared" si="1710"/>
        <v>244604.69999999998</v>
      </c>
      <c r="I525" s="9">
        <f t="shared" si="1710"/>
        <v>-766.1</v>
      </c>
      <c r="J525" s="9">
        <f t="shared" si="1710"/>
        <v>-766.1</v>
      </c>
      <c r="K525" s="9">
        <f t="shared" si="1710"/>
        <v>-766.1</v>
      </c>
      <c r="L525" s="9">
        <f t="shared" si="1680"/>
        <v>242249.09999999998</v>
      </c>
      <c r="M525" s="9">
        <f t="shared" si="1681"/>
        <v>242355.89999999997</v>
      </c>
      <c r="N525" s="9">
        <f t="shared" si="1682"/>
        <v>243838.59999999998</v>
      </c>
      <c r="O525" s="9">
        <f t="shared" ref="O525:Q525" si="1711">O526+O543+O558</f>
        <v>0</v>
      </c>
      <c r="P525" s="9">
        <f t="shared" si="1711"/>
        <v>0</v>
      </c>
      <c r="Q525" s="9">
        <f t="shared" si="1711"/>
        <v>0</v>
      </c>
      <c r="R525" s="9">
        <f t="shared" si="1622"/>
        <v>242249.09999999998</v>
      </c>
      <c r="S525" s="9">
        <f t="shared" si="1623"/>
        <v>242355.89999999997</v>
      </c>
      <c r="T525" s="9">
        <f t="shared" si="1624"/>
        <v>243838.59999999998</v>
      </c>
      <c r="U525" s="9">
        <f t="shared" ref="U525:CE525" si="1712">U526+U543+U558</f>
        <v>0</v>
      </c>
      <c r="V525" s="9">
        <f t="shared" si="1625"/>
        <v>242249.09999999998</v>
      </c>
      <c r="W525" s="9">
        <f t="shared" ref="W525:Y525" si="1713">W526+W543+W558</f>
        <v>0</v>
      </c>
      <c r="X525" s="9">
        <f t="shared" si="1713"/>
        <v>0</v>
      </c>
      <c r="Y525" s="9">
        <f t="shared" si="1713"/>
        <v>0</v>
      </c>
      <c r="Z525" s="20">
        <f t="shared" si="1626"/>
        <v>242249.09999999998</v>
      </c>
      <c r="AA525" s="20">
        <f t="shared" si="1627"/>
        <v>242355.89999999997</v>
      </c>
      <c r="AB525" s="20">
        <f t="shared" si="1628"/>
        <v>243838.59999999998</v>
      </c>
      <c r="AC525" s="9">
        <f t="shared" ref="AC525:AE525" si="1714">AC526+AC543+AC558</f>
        <v>0</v>
      </c>
      <c r="AD525" s="9">
        <f t="shared" si="1714"/>
        <v>0</v>
      </c>
      <c r="AE525" s="9">
        <f t="shared" si="1714"/>
        <v>0</v>
      </c>
      <c r="AF525" s="20">
        <f t="shared" si="1600"/>
        <v>242249.09999999998</v>
      </c>
      <c r="AG525" s="20">
        <f t="shared" si="1601"/>
        <v>242355.89999999997</v>
      </c>
      <c r="AH525" s="20">
        <f t="shared" si="1602"/>
        <v>243838.59999999998</v>
      </c>
      <c r="AI525" s="9">
        <f t="shared" ref="AI525" si="1715">AI526+AI543+AI558</f>
        <v>0</v>
      </c>
      <c r="AJ525" s="20">
        <f t="shared" si="1603"/>
        <v>242249.09999999998</v>
      </c>
      <c r="AK525" s="9">
        <f t="shared" ref="AK525:AM525" si="1716">AK526+AK543+AK558</f>
        <v>0</v>
      </c>
      <c r="AL525" s="9">
        <f t="shared" si="1716"/>
        <v>0</v>
      </c>
      <c r="AM525" s="9">
        <f t="shared" si="1716"/>
        <v>0</v>
      </c>
      <c r="AN525" s="20">
        <f t="shared" si="1579"/>
        <v>242249.09999999998</v>
      </c>
      <c r="AO525" s="20">
        <f t="shared" si="1580"/>
        <v>242355.89999999997</v>
      </c>
      <c r="AP525" s="20">
        <f t="shared" si="1581"/>
        <v>243838.59999999998</v>
      </c>
      <c r="AQ525" s="9">
        <f t="shared" ref="AQ525:AS525" si="1717">AQ526+AQ543+AQ558</f>
        <v>0</v>
      </c>
      <c r="AR525" s="9">
        <f t="shared" si="1717"/>
        <v>0</v>
      </c>
      <c r="AS525" s="9">
        <f t="shared" si="1717"/>
        <v>0</v>
      </c>
      <c r="AT525" s="20">
        <f t="shared" si="1582"/>
        <v>242249.09999999998</v>
      </c>
      <c r="AU525" s="20">
        <f t="shared" si="1583"/>
        <v>242355.89999999997</v>
      </c>
      <c r="AV525" s="20">
        <f t="shared" si="1584"/>
        <v>243838.59999999998</v>
      </c>
      <c r="AW525" s="9">
        <f t="shared" ref="AW525:AY525" si="1718">AW526+AW543+AW558</f>
        <v>-27.07</v>
      </c>
      <c r="AX525" s="9">
        <f t="shared" si="1718"/>
        <v>0</v>
      </c>
      <c r="AY525" s="9">
        <f t="shared" si="1718"/>
        <v>0</v>
      </c>
      <c r="AZ525" s="20">
        <f t="shared" si="1496"/>
        <v>242222.02999999997</v>
      </c>
      <c r="BA525" s="20">
        <f t="shared" si="1497"/>
        <v>242355.89999999997</v>
      </c>
      <c r="BB525" s="20">
        <f t="shared" si="1498"/>
        <v>243838.59999999998</v>
      </c>
      <c r="BC525" s="9">
        <f t="shared" ref="BC525" si="1719">BC526+BC543+BC558</f>
        <v>0</v>
      </c>
      <c r="BD525" s="20">
        <f t="shared" si="1499"/>
        <v>242222.02999999997</v>
      </c>
      <c r="BE525" s="9">
        <f t="shared" ref="BE525:BG525" si="1720">BE526+BE543+BE558</f>
        <v>-107.268</v>
      </c>
      <c r="BF525" s="9">
        <f t="shared" si="1720"/>
        <v>0</v>
      </c>
      <c r="BG525" s="9">
        <f t="shared" si="1720"/>
        <v>0</v>
      </c>
      <c r="BH525" s="20">
        <f t="shared" si="1685"/>
        <v>242114.76199999996</v>
      </c>
      <c r="BI525" s="20">
        <f t="shared" si="1686"/>
        <v>242355.89999999997</v>
      </c>
      <c r="BJ525" s="20">
        <f t="shared" si="1687"/>
        <v>243838.59999999998</v>
      </c>
      <c r="BK525" s="9">
        <f t="shared" ref="BK525:BL525" si="1721">BK526+BK543+BK558</f>
        <v>0</v>
      </c>
      <c r="BL525" s="9">
        <f t="shared" si="1721"/>
        <v>0</v>
      </c>
      <c r="BM525" s="20">
        <f t="shared" si="1688"/>
        <v>242114.76199999996</v>
      </c>
      <c r="BN525" s="20">
        <f t="shared" si="1689"/>
        <v>242355.89999999997</v>
      </c>
      <c r="BO525" s="9">
        <f t="shared" ref="BO525:BQ525" si="1722">BO526+BO543+BO558</f>
        <v>0</v>
      </c>
      <c r="BP525" s="9">
        <f t="shared" si="1722"/>
        <v>0</v>
      </c>
      <c r="BQ525" s="9">
        <f t="shared" si="1722"/>
        <v>0</v>
      </c>
      <c r="BR525" s="20">
        <f t="shared" si="1636"/>
        <v>242114.76199999996</v>
      </c>
      <c r="BS525" s="20">
        <f t="shared" si="1637"/>
        <v>242355.89999999997</v>
      </c>
      <c r="BT525" s="20">
        <f t="shared" si="1638"/>
        <v>243838.59999999998</v>
      </c>
      <c r="BU525" s="9">
        <f t="shared" ref="BU525" si="1723">BU526+BU543+BU558</f>
        <v>0</v>
      </c>
      <c r="BV525" s="20">
        <f t="shared" si="1640"/>
        <v>242114.76199999996</v>
      </c>
      <c r="BW525" s="9">
        <f t="shared" ref="BW525:BX525" si="1724">BW526+BW543+BW558</f>
        <v>-14188.055999999999</v>
      </c>
      <c r="BX525" s="9">
        <f t="shared" si="1724"/>
        <v>0</v>
      </c>
      <c r="BY525" s="20">
        <f t="shared" si="1515"/>
        <v>227926.70599999995</v>
      </c>
      <c r="BZ525" s="20">
        <f t="shared" si="1516"/>
        <v>242355.89999999997</v>
      </c>
      <c r="CA525" s="9">
        <f t="shared" ref="CA525" si="1725">CA526+CA543+CA558</f>
        <v>0</v>
      </c>
      <c r="CB525" s="20">
        <f t="shared" si="1518"/>
        <v>227926.70599999995</v>
      </c>
      <c r="CC525" s="9">
        <f t="shared" ref="CC525" si="1726">CC526+CC543+CC558</f>
        <v>-6483.69</v>
      </c>
      <c r="CD525" s="9">
        <f t="shared" si="1520"/>
        <v>221443.01599999995</v>
      </c>
      <c r="CE525" s="9">
        <f t="shared" si="1712"/>
        <v>0</v>
      </c>
      <c r="CF525" s="40"/>
    </row>
    <row r="526" spans="1:84" s="17" customFormat="1" ht="31.5" x14ac:dyDescent="0.25">
      <c r="A526" s="21" t="s">
        <v>391</v>
      </c>
      <c r="B526" s="22"/>
      <c r="C526" s="21"/>
      <c r="D526" s="21"/>
      <c r="E526" s="27" t="s">
        <v>720</v>
      </c>
      <c r="F526" s="23">
        <f>F527+F531+F535</f>
        <v>32267.200000000004</v>
      </c>
      <c r="G526" s="23">
        <f t="shared" ref="G526:K526" si="1727">G527+G531+G535</f>
        <v>32374.000000000004</v>
      </c>
      <c r="H526" s="23">
        <f t="shared" si="1727"/>
        <v>32374.000000000004</v>
      </c>
      <c r="I526" s="23">
        <f t="shared" si="1727"/>
        <v>-766.1</v>
      </c>
      <c r="J526" s="23">
        <f t="shared" si="1727"/>
        <v>-766.1</v>
      </c>
      <c r="K526" s="23">
        <f t="shared" si="1727"/>
        <v>-766.1</v>
      </c>
      <c r="L526" s="23">
        <f t="shared" si="1680"/>
        <v>31501.100000000006</v>
      </c>
      <c r="M526" s="23">
        <f t="shared" si="1681"/>
        <v>31607.900000000005</v>
      </c>
      <c r="N526" s="23">
        <f t="shared" si="1682"/>
        <v>31607.900000000005</v>
      </c>
      <c r="O526" s="23">
        <f t="shared" ref="O526:Q526" si="1728">O527+O531+O535</f>
        <v>0</v>
      </c>
      <c r="P526" s="23">
        <f t="shared" si="1728"/>
        <v>0</v>
      </c>
      <c r="Q526" s="23">
        <f t="shared" si="1728"/>
        <v>0</v>
      </c>
      <c r="R526" s="23">
        <f t="shared" si="1622"/>
        <v>31501.100000000006</v>
      </c>
      <c r="S526" s="23">
        <f t="shared" si="1623"/>
        <v>31607.900000000005</v>
      </c>
      <c r="T526" s="23">
        <f t="shared" si="1624"/>
        <v>31607.900000000005</v>
      </c>
      <c r="U526" s="23">
        <f t="shared" ref="U526:CE526" si="1729">U527+U531+U535</f>
        <v>0</v>
      </c>
      <c r="V526" s="23">
        <f t="shared" si="1625"/>
        <v>31501.100000000006</v>
      </c>
      <c r="W526" s="23">
        <f t="shared" ref="W526:Y526" si="1730">W527+W531+W535</f>
        <v>0</v>
      </c>
      <c r="X526" s="23">
        <f t="shared" si="1730"/>
        <v>0</v>
      </c>
      <c r="Y526" s="23">
        <f t="shared" si="1730"/>
        <v>0</v>
      </c>
      <c r="Z526" s="20">
        <f t="shared" si="1626"/>
        <v>31501.100000000006</v>
      </c>
      <c r="AA526" s="20">
        <f t="shared" si="1627"/>
        <v>31607.900000000005</v>
      </c>
      <c r="AB526" s="20">
        <f t="shared" si="1628"/>
        <v>31607.900000000005</v>
      </c>
      <c r="AC526" s="23">
        <f t="shared" ref="AC526:AE526" si="1731">AC527+AC531+AC535</f>
        <v>0</v>
      </c>
      <c r="AD526" s="23">
        <f t="shared" si="1731"/>
        <v>0</v>
      </c>
      <c r="AE526" s="23">
        <f t="shared" si="1731"/>
        <v>0</v>
      </c>
      <c r="AF526" s="20">
        <f t="shared" si="1600"/>
        <v>31501.100000000006</v>
      </c>
      <c r="AG526" s="20">
        <f t="shared" si="1601"/>
        <v>31607.900000000005</v>
      </c>
      <c r="AH526" s="20">
        <f t="shared" si="1602"/>
        <v>31607.900000000005</v>
      </c>
      <c r="AI526" s="23">
        <f t="shared" ref="AI526" si="1732">AI527+AI531+AI535</f>
        <v>0</v>
      </c>
      <c r="AJ526" s="20">
        <f t="shared" si="1603"/>
        <v>31501.100000000006</v>
      </c>
      <c r="AK526" s="23">
        <f t="shared" ref="AK526:AM526" si="1733">AK527+AK531+AK535</f>
        <v>0</v>
      </c>
      <c r="AL526" s="23">
        <f t="shared" si="1733"/>
        <v>0</v>
      </c>
      <c r="AM526" s="23">
        <f t="shared" si="1733"/>
        <v>0</v>
      </c>
      <c r="AN526" s="20">
        <f t="shared" si="1579"/>
        <v>31501.100000000006</v>
      </c>
      <c r="AO526" s="20">
        <f t="shared" si="1580"/>
        <v>31607.900000000005</v>
      </c>
      <c r="AP526" s="20">
        <f t="shared" si="1581"/>
        <v>31607.900000000005</v>
      </c>
      <c r="AQ526" s="23">
        <f t="shared" ref="AQ526:AS526" si="1734">AQ527+AQ531+AQ535</f>
        <v>0</v>
      </c>
      <c r="AR526" s="23">
        <f t="shared" si="1734"/>
        <v>0</v>
      </c>
      <c r="AS526" s="23">
        <f t="shared" si="1734"/>
        <v>0</v>
      </c>
      <c r="AT526" s="20">
        <f t="shared" si="1582"/>
        <v>31501.100000000006</v>
      </c>
      <c r="AU526" s="20">
        <f t="shared" si="1583"/>
        <v>31607.900000000005</v>
      </c>
      <c r="AV526" s="20">
        <f t="shared" si="1584"/>
        <v>31607.900000000005</v>
      </c>
      <c r="AW526" s="23">
        <f t="shared" ref="AW526:AY526" si="1735">AW527+AW531+AW535</f>
        <v>0</v>
      </c>
      <c r="AX526" s="23">
        <f t="shared" si="1735"/>
        <v>0</v>
      </c>
      <c r="AY526" s="23">
        <f t="shared" si="1735"/>
        <v>0</v>
      </c>
      <c r="AZ526" s="20">
        <f t="shared" si="1496"/>
        <v>31501.100000000006</v>
      </c>
      <c r="BA526" s="20">
        <f t="shared" si="1497"/>
        <v>31607.900000000005</v>
      </c>
      <c r="BB526" s="20">
        <f t="shared" si="1498"/>
        <v>31607.900000000005</v>
      </c>
      <c r="BC526" s="23">
        <f t="shared" ref="BC526" si="1736">BC527+BC531+BC535</f>
        <v>0</v>
      </c>
      <c r="BD526" s="20">
        <f t="shared" si="1499"/>
        <v>31501.100000000006</v>
      </c>
      <c r="BE526" s="23">
        <f t="shared" ref="BE526:BG526" si="1737">BE527+BE531+BE535</f>
        <v>0</v>
      </c>
      <c r="BF526" s="23">
        <f t="shared" si="1737"/>
        <v>0</v>
      </c>
      <c r="BG526" s="23">
        <f t="shared" si="1737"/>
        <v>0</v>
      </c>
      <c r="BH526" s="20">
        <f t="shared" si="1685"/>
        <v>31501.100000000006</v>
      </c>
      <c r="BI526" s="20">
        <f t="shared" si="1686"/>
        <v>31607.900000000005</v>
      </c>
      <c r="BJ526" s="20">
        <f t="shared" si="1687"/>
        <v>31607.900000000005</v>
      </c>
      <c r="BK526" s="23">
        <f t="shared" ref="BK526:BL526" si="1738">BK527+BK531+BK535</f>
        <v>0</v>
      </c>
      <c r="BL526" s="23">
        <f t="shared" si="1738"/>
        <v>0</v>
      </c>
      <c r="BM526" s="20">
        <f t="shared" si="1688"/>
        <v>31501.100000000006</v>
      </c>
      <c r="BN526" s="20">
        <f t="shared" si="1689"/>
        <v>31607.900000000005</v>
      </c>
      <c r="BO526" s="23">
        <f t="shared" ref="BO526:BQ526" si="1739">BO527+BO531+BO535</f>
        <v>0</v>
      </c>
      <c r="BP526" s="23">
        <f t="shared" si="1739"/>
        <v>0</v>
      </c>
      <c r="BQ526" s="23">
        <f t="shared" si="1739"/>
        <v>0</v>
      </c>
      <c r="BR526" s="20">
        <f t="shared" si="1636"/>
        <v>31501.100000000006</v>
      </c>
      <c r="BS526" s="20">
        <f t="shared" si="1637"/>
        <v>31607.900000000005</v>
      </c>
      <c r="BT526" s="20">
        <f t="shared" si="1638"/>
        <v>31607.900000000005</v>
      </c>
      <c r="BU526" s="23">
        <f t="shared" ref="BU526" si="1740">BU527+BU531+BU535</f>
        <v>0</v>
      </c>
      <c r="BV526" s="20">
        <f t="shared" si="1640"/>
        <v>31501.100000000006</v>
      </c>
      <c r="BW526" s="23">
        <f t="shared" ref="BW526:BX526" si="1741">BW527+BW531+BW535</f>
        <v>0</v>
      </c>
      <c r="BX526" s="23">
        <f t="shared" si="1741"/>
        <v>0</v>
      </c>
      <c r="BY526" s="20">
        <f t="shared" si="1515"/>
        <v>31501.100000000006</v>
      </c>
      <c r="BZ526" s="20">
        <f t="shared" si="1516"/>
        <v>31607.900000000005</v>
      </c>
      <c r="CA526" s="23">
        <f t="shared" ref="CA526" si="1742">CA527+CA531+CA535</f>
        <v>0</v>
      </c>
      <c r="CB526" s="20">
        <f t="shared" si="1518"/>
        <v>31501.100000000006</v>
      </c>
      <c r="CC526" s="23">
        <f t="shared" ref="CC526" si="1743">CC527+CC531+CC535</f>
        <v>0</v>
      </c>
      <c r="CD526" s="23">
        <f t="shared" si="1520"/>
        <v>31501.100000000006</v>
      </c>
      <c r="CE526" s="23">
        <f t="shared" si="1729"/>
        <v>0</v>
      </c>
      <c r="CF526" s="32"/>
    </row>
    <row r="527" spans="1:84" ht="63" x14ac:dyDescent="0.25">
      <c r="A527" s="10" t="s">
        <v>187</v>
      </c>
      <c r="B527" s="19"/>
      <c r="C527" s="10"/>
      <c r="D527" s="10"/>
      <c r="E527" s="25" t="s">
        <v>721</v>
      </c>
      <c r="F527" s="20">
        <f>F528</f>
        <v>2350.1</v>
      </c>
      <c r="G527" s="20">
        <f t="shared" ref="G527:CE529" si="1744">G528</f>
        <v>2350.1</v>
      </c>
      <c r="H527" s="20">
        <f t="shared" si="1744"/>
        <v>2350.1</v>
      </c>
      <c r="I527" s="20">
        <f t="shared" si="1744"/>
        <v>-505.5</v>
      </c>
      <c r="J527" s="20">
        <f t="shared" si="1744"/>
        <v>-505.5</v>
      </c>
      <c r="K527" s="20">
        <f t="shared" si="1744"/>
        <v>-505.5</v>
      </c>
      <c r="L527" s="20">
        <f t="shared" si="1680"/>
        <v>1844.6</v>
      </c>
      <c r="M527" s="20">
        <f t="shared" si="1681"/>
        <v>1844.6</v>
      </c>
      <c r="N527" s="20">
        <f t="shared" si="1682"/>
        <v>1844.6</v>
      </c>
      <c r="O527" s="20">
        <f t="shared" si="1744"/>
        <v>0</v>
      </c>
      <c r="P527" s="20">
        <f t="shared" si="1744"/>
        <v>0</v>
      </c>
      <c r="Q527" s="20">
        <f t="shared" si="1744"/>
        <v>0</v>
      </c>
      <c r="R527" s="20">
        <f t="shared" si="1622"/>
        <v>1844.6</v>
      </c>
      <c r="S527" s="20">
        <f t="shared" si="1623"/>
        <v>1844.6</v>
      </c>
      <c r="T527" s="20">
        <f t="shared" si="1624"/>
        <v>1844.6</v>
      </c>
      <c r="U527" s="20">
        <f t="shared" si="1744"/>
        <v>0</v>
      </c>
      <c r="V527" s="20">
        <f t="shared" si="1625"/>
        <v>1844.6</v>
      </c>
      <c r="W527" s="20">
        <f t="shared" si="1744"/>
        <v>0</v>
      </c>
      <c r="X527" s="20">
        <f t="shared" si="1744"/>
        <v>0</v>
      </c>
      <c r="Y527" s="20">
        <f t="shared" si="1744"/>
        <v>0</v>
      </c>
      <c r="Z527" s="20">
        <f t="shared" si="1626"/>
        <v>1844.6</v>
      </c>
      <c r="AA527" s="20">
        <f t="shared" si="1627"/>
        <v>1844.6</v>
      </c>
      <c r="AB527" s="20">
        <f t="shared" si="1628"/>
        <v>1844.6</v>
      </c>
      <c r="AC527" s="20">
        <f t="shared" si="1744"/>
        <v>0</v>
      </c>
      <c r="AD527" s="20">
        <f t="shared" si="1744"/>
        <v>0</v>
      </c>
      <c r="AE527" s="20">
        <f t="shared" si="1744"/>
        <v>0</v>
      </c>
      <c r="AF527" s="20">
        <f t="shared" si="1600"/>
        <v>1844.6</v>
      </c>
      <c r="AG527" s="20">
        <f t="shared" si="1601"/>
        <v>1844.6</v>
      </c>
      <c r="AH527" s="20">
        <f t="shared" si="1602"/>
        <v>1844.6</v>
      </c>
      <c r="AI527" s="20">
        <f t="shared" si="1744"/>
        <v>0</v>
      </c>
      <c r="AJ527" s="20">
        <f t="shared" si="1603"/>
        <v>1844.6</v>
      </c>
      <c r="AK527" s="20">
        <f t="shared" si="1744"/>
        <v>0</v>
      </c>
      <c r="AL527" s="20">
        <f t="shared" si="1744"/>
        <v>0</v>
      </c>
      <c r="AM527" s="20">
        <f t="shared" si="1744"/>
        <v>0</v>
      </c>
      <c r="AN527" s="20">
        <f t="shared" si="1579"/>
        <v>1844.6</v>
      </c>
      <c r="AO527" s="20">
        <f t="shared" si="1580"/>
        <v>1844.6</v>
      </c>
      <c r="AP527" s="20">
        <f t="shared" si="1581"/>
        <v>1844.6</v>
      </c>
      <c r="AQ527" s="20">
        <f t="shared" si="1744"/>
        <v>0</v>
      </c>
      <c r="AR527" s="20">
        <f t="shared" si="1744"/>
        <v>0</v>
      </c>
      <c r="AS527" s="20">
        <f t="shared" si="1744"/>
        <v>0</v>
      </c>
      <c r="AT527" s="20">
        <f t="shared" si="1582"/>
        <v>1844.6</v>
      </c>
      <c r="AU527" s="20">
        <f t="shared" si="1583"/>
        <v>1844.6</v>
      </c>
      <c r="AV527" s="20">
        <f t="shared" si="1584"/>
        <v>1844.6</v>
      </c>
      <c r="AW527" s="20">
        <f t="shared" si="1744"/>
        <v>0</v>
      </c>
      <c r="AX527" s="20">
        <f t="shared" si="1744"/>
        <v>0</v>
      </c>
      <c r="AY527" s="20">
        <f t="shared" si="1744"/>
        <v>0</v>
      </c>
      <c r="AZ527" s="20">
        <f t="shared" si="1496"/>
        <v>1844.6</v>
      </c>
      <c r="BA527" s="20">
        <f t="shared" si="1497"/>
        <v>1844.6</v>
      </c>
      <c r="BB527" s="20">
        <f t="shared" si="1498"/>
        <v>1844.6</v>
      </c>
      <c r="BC527" s="20">
        <f t="shared" si="1744"/>
        <v>0</v>
      </c>
      <c r="BD527" s="20">
        <f t="shared" si="1499"/>
        <v>1844.6</v>
      </c>
      <c r="BE527" s="20">
        <f t="shared" si="1744"/>
        <v>0</v>
      </c>
      <c r="BF527" s="20">
        <f t="shared" si="1744"/>
        <v>0</v>
      </c>
      <c r="BG527" s="20">
        <f t="shared" si="1744"/>
        <v>0</v>
      </c>
      <c r="BH527" s="20">
        <f t="shared" si="1685"/>
        <v>1844.6</v>
      </c>
      <c r="BI527" s="20">
        <f t="shared" si="1686"/>
        <v>1844.6</v>
      </c>
      <c r="BJ527" s="20">
        <f t="shared" si="1687"/>
        <v>1844.6</v>
      </c>
      <c r="BK527" s="20">
        <f t="shared" si="1744"/>
        <v>0</v>
      </c>
      <c r="BL527" s="20">
        <f t="shared" si="1744"/>
        <v>0</v>
      </c>
      <c r="BM527" s="20">
        <f t="shared" si="1688"/>
        <v>1844.6</v>
      </c>
      <c r="BN527" s="20">
        <f t="shared" si="1689"/>
        <v>1844.6</v>
      </c>
      <c r="BO527" s="20">
        <f t="shared" si="1744"/>
        <v>0</v>
      </c>
      <c r="BP527" s="20">
        <f t="shared" si="1744"/>
        <v>0</v>
      </c>
      <c r="BQ527" s="20">
        <f t="shared" si="1744"/>
        <v>0</v>
      </c>
      <c r="BR527" s="20">
        <f t="shared" si="1636"/>
        <v>1844.6</v>
      </c>
      <c r="BS527" s="20">
        <f t="shared" si="1637"/>
        <v>1844.6</v>
      </c>
      <c r="BT527" s="20">
        <f t="shared" si="1638"/>
        <v>1844.6</v>
      </c>
      <c r="BU527" s="20">
        <f t="shared" si="1744"/>
        <v>0</v>
      </c>
      <c r="BV527" s="20">
        <f t="shared" si="1640"/>
        <v>1844.6</v>
      </c>
      <c r="BW527" s="20">
        <f t="shared" si="1744"/>
        <v>0</v>
      </c>
      <c r="BX527" s="20">
        <f t="shared" si="1744"/>
        <v>0</v>
      </c>
      <c r="BY527" s="20">
        <f t="shared" si="1515"/>
        <v>1844.6</v>
      </c>
      <c r="BZ527" s="20">
        <f t="shared" si="1516"/>
        <v>1844.6</v>
      </c>
      <c r="CA527" s="20">
        <f t="shared" si="1744"/>
        <v>0</v>
      </c>
      <c r="CB527" s="20">
        <f t="shared" si="1518"/>
        <v>1844.6</v>
      </c>
      <c r="CC527" s="20">
        <f t="shared" si="1744"/>
        <v>0</v>
      </c>
      <c r="CD527" s="20">
        <f t="shared" si="1520"/>
        <v>1844.6</v>
      </c>
      <c r="CE527" s="20">
        <f t="shared" si="1744"/>
        <v>0</v>
      </c>
    </row>
    <row r="528" spans="1:84" ht="47.25" x14ac:dyDescent="0.25">
      <c r="A528" s="10" t="s">
        <v>187</v>
      </c>
      <c r="B528" s="19">
        <v>600</v>
      </c>
      <c r="C528" s="10"/>
      <c r="D528" s="10"/>
      <c r="E528" s="25" t="s">
        <v>614</v>
      </c>
      <c r="F528" s="20">
        <f>F529</f>
        <v>2350.1</v>
      </c>
      <c r="G528" s="20">
        <f t="shared" si="1744"/>
        <v>2350.1</v>
      </c>
      <c r="H528" s="20">
        <f t="shared" si="1744"/>
        <v>2350.1</v>
      </c>
      <c r="I528" s="20">
        <f t="shared" si="1744"/>
        <v>-505.5</v>
      </c>
      <c r="J528" s="20">
        <f t="shared" si="1744"/>
        <v>-505.5</v>
      </c>
      <c r="K528" s="20">
        <f t="shared" si="1744"/>
        <v>-505.5</v>
      </c>
      <c r="L528" s="20">
        <f t="shared" si="1680"/>
        <v>1844.6</v>
      </c>
      <c r="M528" s="20">
        <f t="shared" si="1681"/>
        <v>1844.6</v>
      </c>
      <c r="N528" s="20">
        <f t="shared" si="1682"/>
        <v>1844.6</v>
      </c>
      <c r="O528" s="20">
        <f t="shared" si="1744"/>
        <v>0</v>
      </c>
      <c r="P528" s="20">
        <f t="shared" si="1744"/>
        <v>0</v>
      </c>
      <c r="Q528" s="20">
        <f t="shared" si="1744"/>
        <v>0</v>
      </c>
      <c r="R528" s="20">
        <f t="shared" si="1622"/>
        <v>1844.6</v>
      </c>
      <c r="S528" s="20">
        <f t="shared" si="1623"/>
        <v>1844.6</v>
      </c>
      <c r="T528" s="20">
        <f t="shared" si="1624"/>
        <v>1844.6</v>
      </c>
      <c r="U528" s="20">
        <f t="shared" si="1744"/>
        <v>0</v>
      </c>
      <c r="V528" s="20">
        <f t="shared" si="1625"/>
        <v>1844.6</v>
      </c>
      <c r="W528" s="20">
        <f t="shared" si="1744"/>
        <v>0</v>
      </c>
      <c r="X528" s="20">
        <f t="shared" si="1744"/>
        <v>0</v>
      </c>
      <c r="Y528" s="20">
        <f t="shared" si="1744"/>
        <v>0</v>
      </c>
      <c r="Z528" s="20">
        <f t="shared" si="1626"/>
        <v>1844.6</v>
      </c>
      <c r="AA528" s="20">
        <f t="shared" si="1627"/>
        <v>1844.6</v>
      </c>
      <c r="AB528" s="20">
        <f t="shared" si="1628"/>
        <v>1844.6</v>
      </c>
      <c r="AC528" s="20">
        <f t="shared" si="1744"/>
        <v>0</v>
      </c>
      <c r="AD528" s="20">
        <f t="shared" si="1744"/>
        <v>0</v>
      </c>
      <c r="AE528" s="20">
        <f t="shared" si="1744"/>
        <v>0</v>
      </c>
      <c r="AF528" s="20">
        <f t="shared" si="1600"/>
        <v>1844.6</v>
      </c>
      <c r="AG528" s="20">
        <f t="shared" si="1601"/>
        <v>1844.6</v>
      </c>
      <c r="AH528" s="20">
        <f t="shared" si="1602"/>
        <v>1844.6</v>
      </c>
      <c r="AI528" s="20">
        <f t="shared" si="1744"/>
        <v>0</v>
      </c>
      <c r="AJ528" s="20">
        <f t="shared" si="1603"/>
        <v>1844.6</v>
      </c>
      <c r="AK528" s="20">
        <f t="shared" si="1744"/>
        <v>0</v>
      </c>
      <c r="AL528" s="20">
        <f t="shared" si="1744"/>
        <v>0</v>
      </c>
      <c r="AM528" s="20">
        <f t="shared" si="1744"/>
        <v>0</v>
      </c>
      <c r="AN528" s="20">
        <f t="shared" si="1579"/>
        <v>1844.6</v>
      </c>
      <c r="AO528" s="20">
        <f t="shared" si="1580"/>
        <v>1844.6</v>
      </c>
      <c r="AP528" s="20">
        <f t="shared" si="1581"/>
        <v>1844.6</v>
      </c>
      <c r="AQ528" s="20">
        <f t="shared" si="1744"/>
        <v>0</v>
      </c>
      <c r="AR528" s="20">
        <f t="shared" si="1744"/>
        <v>0</v>
      </c>
      <c r="AS528" s="20">
        <f t="shared" si="1744"/>
        <v>0</v>
      </c>
      <c r="AT528" s="20">
        <f t="shared" si="1582"/>
        <v>1844.6</v>
      </c>
      <c r="AU528" s="20">
        <f t="shared" si="1583"/>
        <v>1844.6</v>
      </c>
      <c r="AV528" s="20">
        <f t="shared" si="1584"/>
        <v>1844.6</v>
      </c>
      <c r="AW528" s="20">
        <f t="shared" si="1744"/>
        <v>0</v>
      </c>
      <c r="AX528" s="20">
        <f t="shared" si="1744"/>
        <v>0</v>
      </c>
      <c r="AY528" s="20">
        <f t="shared" si="1744"/>
        <v>0</v>
      </c>
      <c r="AZ528" s="20">
        <f t="shared" ref="AZ528:AZ591" si="1745">AT528+AW528</f>
        <v>1844.6</v>
      </c>
      <c r="BA528" s="20">
        <f t="shared" ref="BA528:BA591" si="1746">AU528+AX528</f>
        <v>1844.6</v>
      </c>
      <c r="BB528" s="20">
        <f t="shared" ref="BB528:BB591" si="1747">AV528+AY528</f>
        <v>1844.6</v>
      </c>
      <c r="BC528" s="20">
        <f t="shared" si="1744"/>
        <v>0</v>
      </c>
      <c r="BD528" s="20">
        <f t="shared" ref="BD528:BD591" si="1748">AZ528+BC528</f>
        <v>1844.6</v>
      </c>
      <c r="BE528" s="20">
        <f t="shared" si="1744"/>
        <v>0</v>
      </c>
      <c r="BF528" s="20">
        <f t="shared" si="1744"/>
        <v>0</v>
      </c>
      <c r="BG528" s="20">
        <f t="shared" si="1744"/>
        <v>0</v>
      </c>
      <c r="BH528" s="20">
        <f t="shared" si="1685"/>
        <v>1844.6</v>
      </c>
      <c r="BI528" s="20">
        <f t="shared" si="1686"/>
        <v>1844.6</v>
      </c>
      <c r="BJ528" s="20">
        <f t="shared" si="1687"/>
        <v>1844.6</v>
      </c>
      <c r="BK528" s="20">
        <f t="shared" si="1744"/>
        <v>0</v>
      </c>
      <c r="BL528" s="20">
        <f t="shared" si="1744"/>
        <v>0</v>
      </c>
      <c r="BM528" s="20">
        <f t="shared" si="1688"/>
        <v>1844.6</v>
      </c>
      <c r="BN528" s="20">
        <f t="shared" si="1689"/>
        <v>1844.6</v>
      </c>
      <c r="BO528" s="20">
        <f t="shared" si="1744"/>
        <v>0</v>
      </c>
      <c r="BP528" s="20">
        <f t="shared" si="1744"/>
        <v>0</v>
      </c>
      <c r="BQ528" s="20">
        <f t="shared" si="1744"/>
        <v>0</v>
      </c>
      <c r="BR528" s="20">
        <f t="shared" si="1636"/>
        <v>1844.6</v>
      </c>
      <c r="BS528" s="20">
        <f t="shared" si="1637"/>
        <v>1844.6</v>
      </c>
      <c r="BT528" s="20">
        <f t="shared" si="1638"/>
        <v>1844.6</v>
      </c>
      <c r="BU528" s="20">
        <f t="shared" si="1744"/>
        <v>0</v>
      </c>
      <c r="BV528" s="20">
        <f t="shared" si="1640"/>
        <v>1844.6</v>
      </c>
      <c r="BW528" s="20">
        <f t="shared" si="1744"/>
        <v>0</v>
      </c>
      <c r="BX528" s="20">
        <f t="shared" si="1744"/>
        <v>0</v>
      </c>
      <c r="BY528" s="20">
        <f t="shared" ref="BY528:BY591" si="1749">BV528+BW528</f>
        <v>1844.6</v>
      </c>
      <c r="BZ528" s="20">
        <f t="shared" ref="BZ528:BZ591" si="1750">BS528+BX528</f>
        <v>1844.6</v>
      </c>
      <c r="CA528" s="20">
        <f t="shared" si="1744"/>
        <v>0</v>
      </c>
      <c r="CB528" s="20">
        <f t="shared" ref="CB528:CB591" si="1751">BY528+CA528</f>
        <v>1844.6</v>
      </c>
      <c r="CC528" s="20">
        <f t="shared" si="1744"/>
        <v>0</v>
      </c>
      <c r="CD528" s="20">
        <f t="shared" ref="CD528:CD591" si="1752">CB528+CC528</f>
        <v>1844.6</v>
      </c>
      <c r="CE528" s="20">
        <f t="shared" si="1744"/>
        <v>0</v>
      </c>
    </row>
    <row r="529" spans="1:84" x14ac:dyDescent="0.25">
      <c r="A529" s="10" t="s">
        <v>187</v>
      </c>
      <c r="B529" s="19">
        <v>610</v>
      </c>
      <c r="C529" s="10"/>
      <c r="D529" s="10"/>
      <c r="E529" s="25" t="s">
        <v>615</v>
      </c>
      <c r="F529" s="20">
        <f>F530</f>
        <v>2350.1</v>
      </c>
      <c r="G529" s="20">
        <f t="shared" si="1744"/>
        <v>2350.1</v>
      </c>
      <c r="H529" s="20">
        <f t="shared" si="1744"/>
        <v>2350.1</v>
      </c>
      <c r="I529" s="20">
        <f t="shared" si="1744"/>
        <v>-505.5</v>
      </c>
      <c r="J529" s="20">
        <f t="shared" si="1744"/>
        <v>-505.5</v>
      </c>
      <c r="K529" s="20">
        <f t="shared" si="1744"/>
        <v>-505.5</v>
      </c>
      <c r="L529" s="20">
        <f t="shared" si="1680"/>
        <v>1844.6</v>
      </c>
      <c r="M529" s="20">
        <f t="shared" si="1681"/>
        <v>1844.6</v>
      </c>
      <c r="N529" s="20">
        <f t="shared" si="1682"/>
        <v>1844.6</v>
      </c>
      <c r="O529" s="20">
        <f t="shared" si="1744"/>
        <v>0</v>
      </c>
      <c r="P529" s="20">
        <f t="shared" si="1744"/>
        <v>0</v>
      </c>
      <c r="Q529" s="20">
        <f t="shared" si="1744"/>
        <v>0</v>
      </c>
      <c r="R529" s="20">
        <f t="shared" si="1622"/>
        <v>1844.6</v>
      </c>
      <c r="S529" s="20">
        <f t="shared" si="1623"/>
        <v>1844.6</v>
      </c>
      <c r="T529" s="20">
        <f t="shared" si="1624"/>
        <v>1844.6</v>
      </c>
      <c r="U529" s="20">
        <f t="shared" si="1744"/>
        <v>0</v>
      </c>
      <c r="V529" s="20">
        <f t="shared" si="1625"/>
        <v>1844.6</v>
      </c>
      <c r="W529" s="20">
        <f t="shared" si="1744"/>
        <v>0</v>
      </c>
      <c r="X529" s="20">
        <f t="shared" si="1744"/>
        <v>0</v>
      </c>
      <c r="Y529" s="20">
        <f t="shared" si="1744"/>
        <v>0</v>
      </c>
      <c r="Z529" s="20">
        <f t="shared" si="1626"/>
        <v>1844.6</v>
      </c>
      <c r="AA529" s="20">
        <f t="shared" si="1627"/>
        <v>1844.6</v>
      </c>
      <c r="AB529" s="20">
        <f t="shared" si="1628"/>
        <v>1844.6</v>
      </c>
      <c r="AC529" s="20">
        <f t="shared" si="1744"/>
        <v>0</v>
      </c>
      <c r="AD529" s="20">
        <f t="shared" si="1744"/>
        <v>0</v>
      </c>
      <c r="AE529" s="20">
        <f t="shared" si="1744"/>
        <v>0</v>
      </c>
      <c r="AF529" s="20">
        <f t="shared" si="1600"/>
        <v>1844.6</v>
      </c>
      <c r="AG529" s="20">
        <f t="shared" si="1601"/>
        <v>1844.6</v>
      </c>
      <c r="AH529" s="20">
        <f t="shared" si="1602"/>
        <v>1844.6</v>
      </c>
      <c r="AI529" s="20">
        <f t="shared" si="1744"/>
        <v>0</v>
      </c>
      <c r="AJ529" s="20">
        <f t="shared" si="1603"/>
        <v>1844.6</v>
      </c>
      <c r="AK529" s="20">
        <f t="shared" si="1744"/>
        <v>0</v>
      </c>
      <c r="AL529" s="20">
        <f t="shared" si="1744"/>
        <v>0</v>
      </c>
      <c r="AM529" s="20">
        <f t="shared" si="1744"/>
        <v>0</v>
      </c>
      <c r="AN529" s="20">
        <f t="shared" si="1579"/>
        <v>1844.6</v>
      </c>
      <c r="AO529" s="20">
        <f t="shared" si="1580"/>
        <v>1844.6</v>
      </c>
      <c r="AP529" s="20">
        <f t="shared" si="1581"/>
        <v>1844.6</v>
      </c>
      <c r="AQ529" s="20">
        <f t="shared" si="1744"/>
        <v>0</v>
      </c>
      <c r="AR529" s="20">
        <f t="shared" si="1744"/>
        <v>0</v>
      </c>
      <c r="AS529" s="20">
        <f t="shared" si="1744"/>
        <v>0</v>
      </c>
      <c r="AT529" s="20">
        <f t="shared" si="1582"/>
        <v>1844.6</v>
      </c>
      <c r="AU529" s="20">
        <f t="shared" si="1583"/>
        <v>1844.6</v>
      </c>
      <c r="AV529" s="20">
        <f t="shared" si="1584"/>
        <v>1844.6</v>
      </c>
      <c r="AW529" s="20">
        <f t="shared" si="1744"/>
        <v>0</v>
      </c>
      <c r="AX529" s="20">
        <f t="shared" si="1744"/>
        <v>0</v>
      </c>
      <c r="AY529" s="20">
        <f t="shared" si="1744"/>
        <v>0</v>
      </c>
      <c r="AZ529" s="20">
        <f t="shared" si="1745"/>
        <v>1844.6</v>
      </c>
      <c r="BA529" s="20">
        <f t="shared" si="1746"/>
        <v>1844.6</v>
      </c>
      <c r="BB529" s="20">
        <f t="shared" si="1747"/>
        <v>1844.6</v>
      </c>
      <c r="BC529" s="20">
        <f t="shared" si="1744"/>
        <v>0</v>
      </c>
      <c r="BD529" s="20">
        <f t="shared" si="1748"/>
        <v>1844.6</v>
      </c>
      <c r="BE529" s="20">
        <f t="shared" si="1744"/>
        <v>0</v>
      </c>
      <c r="BF529" s="20">
        <f t="shared" si="1744"/>
        <v>0</v>
      </c>
      <c r="BG529" s="20">
        <f t="shared" si="1744"/>
        <v>0</v>
      </c>
      <c r="BH529" s="20">
        <f t="shared" si="1685"/>
        <v>1844.6</v>
      </c>
      <c r="BI529" s="20">
        <f t="shared" si="1686"/>
        <v>1844.6</v>
      </c>
      <c r="BJ529" s="20">
        <f t="shared" si="1687"/>
        <v>1844.6</v>
      </c>
      <c r="BK529" s="20">
        <f t="shared" si="1744"/>
        <v>0</v>
      </c>
      <c r="BL529" s="20">
        <f t="shared" si="1744"/>
        <v>0</v>
      </c>
      <c r="BM529" s="20">
        <f t="shared" si="1688"/>
        <v>1844.6</v>
      </c>
      <c r="BN529" s="20">
        <f t="shared" si="1689"/>
        <v>1844.6</v>
      </c>
      <c r="BO529" s="20">
        <f t="shared" si="1744"/>
        <v>0</v>
      </c>
      <c r="BP529" s="20">
        <f t="shared" si="1744"/>
        <v>0</v>
      </c>
      <c r="BQ529" s="20">
        <f t="shared" si="1744"/>
        <v>0</v>
      </c>
      <c r="BR529" s="20">
        <f t="shared" si="1636"/>
        <v>1844.6</v>
      </c>
      <c r="BS529" s="20">
        <f t="shared" si="1637"/>
        <v>1844.6</v>
      </c>
      <c r="BT529" s="20">
        <f t="shared" si="1638"/>
        <v>1844.6</v>
      </c>
      <c r="BU529" s="20">
        <f t="shared" si="1744"/>
        <v>0</v>
      </c>
      <c r="BV529" s="20">
        <f t="shared" si="1640"/>
        <v>1844.6</v>
      </c>
      <c r="BW529" s="20">
        <f t="shared" si="1744"/>
        <v>0</v>
      </c>
      <c r="BX529" s="20">
        <f t="shared" si="1744"/>
        <v>0</v>
      </c>
      <c r="BY529" s="20">
        <f t="shared" si="1749"/>
        <v>1844.6</v>
      </c>
      <c r="BZ529" s="20">
        <f t="shared" si="1750"/>
        <v>1844.6</v>
      </c>
      <c r="CA529" s="20">
        <f t="shared" si="1744"/>
        <v>0</v>
      </c>
      <c r="CB529" s="20">
        <f t="shared" si="1751"/>
        <v>1844.6</v>
      </c>
      <c r="CC529" s="20">
        <f t="shared" si="1744"/>
        <v>0</v>
      </c>
      <c r="CD529" s="20">
        <f t="shared" si="1752"/>
        <v>1844.6</v>
      </c>
      <c r="CE529" s="20">
        <f t="shared" si="1744"/>
        <v>0</v>
      </c>
    </row>
    <row r="530" spans="1:84" x14ac:dyDescent="0.25">
      <c r="A530" s="10" t="s">
        <v>187</v>
      </c>
      <c r="B530" s="19">
        <v>610</v>
      </c>
      <c r="C530" s="10" t="s">
        <v>338</v>
      </c>
      <c r="D530" s="10" t="s">
        <v>341</v>
      </c>
      <c r="E530" s="25" t="s">
        <v>588</v>
      </c>
      <c r="F530" s="20">
        <v>2350.1</v>
      </c>
      <c r="G530" s="20">
        <v>2350.1</v>
      </c>
      <c r="H530" s="20">
        <v>2350.1</v>
      </c>
      <c r="I530" s="20">
        <v>-505.5</v>
      </c>
      <c r="J530" s="20">
        <v>-505.5</v>
      </c>
      <c r="K530" s="20">
        <v>-505.5</v>
      </c>
      <c r="L530" s="20">
        <f t="shared" si="1680"/>
        <v>1844.6</v>
      </c>
      <c r="M530" s="20">
        <f t="shared" si="1681"/>
        <v>1844.6</v>
      </c>
      <c r="N530" s="20">
        <f t="shared" si="1682"/>
        <v>1844.6</v>
      </c>
      <c r="O530" s="20"/>
      <c r="P530" s="20"/>
      <c r="Q530" s="20"/>
      <c r="R530" s="20">
        <f t="shared" si="1622"/>
        <v>1844.6</v>
      </c>
      <c r="S530" s="20">
        <f t="shared" si="1623"/>
        <v>1844.6</v>
      </c>
      <c r="T530" s="20">
        <f t="shared" si="1624"/>
        <v>1844.6</v>
      </c>
      <c r="U530" s="20"/>
      <c r="V530" s="20">
        <f t="shared" si="1625"/>
        <v>1844.6</v>
      </c>
      <c r="W530" s="20"/>
      <c r="X530" s="20"/>
      <c r="Y530" s="20"/>
      <c r="Z530" s="20">
        <f t="shared" si="1626"/>
        <v>1844.6</v>
      </c>
      <c r="AA530" s="20">
        <f t="shared" si="1627"/>
        <v>1844.6</v>
      </c>
      <c r="AB530" s="20">
        <f t="shared" si="1628"/>
        <v>1844.6</v>
      </c>
      <c r="AC530" s="20"/>
      <c r="AD530" s="20"/>
      <c r="AE530" s="20"/>
      <c r="AF530" s="20">
        <f t="shared" si="1600"/>
        <v>1844.6</v>
      </c>
      <c r="AG530" s="20">
        <f t="shared" si="1601"/>
        <v>1844.6</v>
      </c>
      <c r="AH530" s="20">
        <f t="shared" si="1602"/>
        <v>1844.6</v>
      </c>
      <c r="AI530" s="20"/>
      <c r="AJ530" s="20">
        <f t="shared" si="1603"/>
        <v>1844.6</v>
      </c>
      <c r="AK530" s="20"/>
      <c r="AL530" s="20"/>
      <c r="AM530" s="20"/>
      <c r="AN530" s="20">
        <f t="shared" si="1579"/>
        <v>1844.6</v>
      </c>
      <c r="AO530" s="20">
        <f t="shared" si="1580"/>
        <v>1844.6</v>
      </c>
      <c r="AP530" s="20">
        <f t="shared" si="1581"/>
        <v>1844.6</v>
      </c>
      <c r="AQ530" s="20"/>
      <c r="AR530" s="20"/>
      <c r="AS530" s="20"/>
      <c r="AT530" s="20">
        <f t="shared" si="1582"/>
        <v>1844.6</v>
      </c>
      <c r="AU530" s="20">
        <f t="shared" si="1583"/>
        <v>1844.6</v>
      </c>
      <c r="AV530" s="20">
        <f t="shared" si="1584"/>
        <v>1844.6</v>
      </c>
      <c r="AW530" s="20"/>
      <c r="AX530" s="20"/>
      <c r="AY530" s="20"/>
      <c r="AZ530" s="20">
        <f t="shared" si="1745"/>
        <v>1844.6</v>
      </c>
      <c r="BA530" s="20">
        <f t="shared" si="1746"/>
        <v>1844.6</v>
      </c>
      <c r="BB530" s="20">
        <f t="shared" si="1747"/>
        <v>1844.6</v>
      </c>
      <c r="BC530" s="20"/>
      <c r="BD530" s="20">
        <f t="shared" si="1748"/>
        <v>1844.6</v>
      </c>
      <c r="BE530" s="20"/>
      <c r="BF530" s="20"/>
      <c r="BG530" s="20"/>
      <c r="BH530" s="20">
        <f t="shared" si="1685"/>
        <v>1844.6</v>
      </c>
      <c r="BI530" s="20">
        <f t="shared" si="1686"/>
        <v>1844.6</v>
      </c>
      <c r="BJ530" s="20">
        <f t="shared" si="1687"/>
        <v>1844.6</v>
      </c>
      <c r="BK530" s="20"/>
      <c r="BL530" s="20"/>
      <c r="BM530" s="20">
        <f t="shared" si="1688"/>
        <v>1844.6</v>
      </c>
      <c r="BN530" s="20">
        <f t="shared" si="1689"/>
        <v>1844.6</v>
      </c>
      <c r="BO530" s="20"/>
      <c r="BP530" s="20"/>
      <c r="BQ530" s="20"/>
      <c r="BR530" s="20">
        <f t="shared" si="1636"/>
        <v>1844.6</v>
      </c>
      <c r="BS530" s="20">
        <f t="shared" si="1637"/>
        <v>1844.6</v>
      </c>
      <c r="BT530" s="20">
        <f t="shared" si="1638"/>
        <v>1844.6</v>
      </c>
      <c r="BU530" s="20"/>
      <c r="BV530" s="20">
        <f t="shared" si="1640"/>
        <v>1844.6</v>
      </c>
      <c r="BW530" s="20"/>
      <c r="BX530" s="20"/>
      <c r="BY530" s="20">
        <f t="shared" si="1749"/>
        <v>1844.6</v>
      </c>
      <c r="BZ530" s="20">
        <f t="shared" si="1750"/>
        <v>1844.6</v>
      </c>
      <c r="CA530" s="20"/>
      <c r="CB530" s="20">
        <f t="shared" si="1751"/>
        <v>1844.6</v>
      </c>
      <c r="CC530" s="20"/>
      <c r="CD530" s="20">
        <f t="shared" si="1752"/>
        <v>1844.6</v>
      </c>
      <c r="CE530" s="20"/>
    </row>
    <row r="531" spans="1:84" ht="47.25" x14ac:dyDescent="0.25">
      <c r="A531" s="10" t="s">
        <v>188</v>
      </c>
      <c r="B531" s="19"/>
      <c r="C531" s="10"/>
      <c r="D531" s="10"/>
      <c r="E531" s="25" t="s">
        <v>722</v>
      </c>
      <c r="F531" s="20">
        <f>F532</f>
        <v>750</v>
      </c>
      <c r="G531" s="20">
        <f t="shared" ref="G531:CE533" si="1753">G532</f>
        <v>750</v>
      </c>
      <c r="H531" s="20">
        <f t="shared" si="1753"/>
        <v>750</v>
      </c>
      <c r="I531" s="20">
        <f t="shared" si="1753"/>
        <v>-260.60000000000002</v>
      </c>
      <c r="J531" s="20">
        <f t="shared" si="1753"/>
        <v>-260.60000000000002</v>
      </c>
      <c r="K531" s="20">
        <f t="shared" si="1753"/>
        <v>-260.60000000000002</v>
      </c>
      <c r="L531" s="20">
        <f t="shared" si="1680"/>
        <v>489.4</v>
      </c>
      <c r="M531" s="20">
        <f t="shared" si="1681"/>
        <v>489.4</v>
      </c>
      <c r="N531" s="20">
        <f t="shared" si="1682"/>
        <v>489.4</v>
      </c>
      <c r="O531" s="20">
        <f t="shared" si="1753"/>
        <v>0</v>
      </c>
      <c r="P531" s="20">
        <f t="shared" si="1753"/>
        <v>0</v>
      </c>
      <c r="Q531" s="20">
        <f t="shared" si="1753"/>
        <v>0</v>
      </c>
      <c r="R531" s="20">
        <f t="shared" si="1622"/>
        <v>489.4</v>
      </c>
      <c r="S531" s="20">
        <f t="shared" si="1623"/>
        <v>489.4</v>
      </c>
      <c r="T531" s="20">
        <f t="shared" si="1624"/>
        <v>489.4</v>
      </c>
      <c r="U531" s="20">
        <f t="shared" si="1753"/>
        <v>0</v>
      </c>
      <c r="V531" s="20">
        <f t="shared" si="1625"/>
        <v>489.4</v>
      </c>
      <c r="W531" s="20">
        <f t="shared" si="1753"/>
        <v>0</v>
      </c>
      <c r="X531" s="20">
        <f t="shared" si="1753"/>
        <v>0</v>
      </c>
      <c r="Y531" s="20">
        <f t="shared" si="1753"/>
        <v>0</v>
      </c>
      <c r="Z531" s="20">
        <f t="shared" si="1626"/>
        <v>489.4</v>
      </c>
      <c r="AA531" s="20">
        <f t="shared" si="1627"/>
        <v>489.4</v>
      </c>
      <c r="AB531" s="20">
        <f t="shared" si="1628"/>
        <v>489.4</v>
      </c>
      <c r="AC531" s="20">
        <f t="shared" si="1753"/>
        <v>0</v>
      </c>
      <c r="AD531" s="20">
        <f t="shared" si="1753"/>
        <v>0</v>
      </c>
      <c r="AE531" s="20">
        <f t="shared" si="1753"/>
        <v>0</v>
      </c>
      <c r="AF531" s="20">
        <f t="shared" si="1600"/>
        <v>489.4</v>
      </c>
      <c r="AG531" s="20">
        <f t="shared" si="1601"/>
        <v>489.4</v>
      </c>
      <c r="AH531" s="20">
        <f t="shared" si="1602"/>
        <v>489.4</v>
      </c>
      <c r="AI531" s="20">
        <f t="shared" si="1753"/>
        <v>0</v>
      </c>
      <c r="AJ531" s="20">
        <f t="shared" si="1603"/>
        <v>489.4</v>
      </c>
      <c r="AK531" s="20">
        <f t="shared" si="1753"/>
        <v>0</v>
      </c>
      <c r="AL531" s="20">
        <f t="shared" si="1753"/>
        <v>0</v>
      </c>
      <c r="AM531" s="20">
        <f t="shared" si="1753"/>
        <v>0</v>
      </c>
      <c r="AN531" s="20">
        <f t="shared" si="1579"/>
        <v>489.4</v>
      </c>
      <c r="AO531" s="20">
        <f t="shared" si="1580"/>
        <v>489.4</v>
      </c>
      <c r="AP531" s="20">
        <f t="shared" si="1581"/>
        <v>489.4</v>
      </c>
      <c r="AQ531" s="20">
        <f t="shared" si="1753"/>
        <v>0</v>
      </c>
      <c r="AR531" s="20">
        <f t="shared" si="1753"/>
        <v>0</v>
      </c>
      <c r="AS531" s="20">
        <f t="shared" si="1753"/>
        <v>0</v>
      </c>
      <c r="AT531" s="20">
        <f t="shared" si="1582"/>
        <v>489.4</v>
      </c>
      <c r="AU531" s="20">
        <f t="shared" si="1583"/>
        <v>489.4</v>
      </c>
      <c r="AV531" s="20">
        <f t="shared" si="1584"/>
        <v>489.4</v>
      </c>
      <c r="AW531" s="20">
        <f t="shared" si="1753"/>
        <v>0</v>
      </c>
      <c r="AX531" s="20">
        <f t="shared" si="1753"/>
        <v>0</v>
      </c>
      <c r="AY531" s="20">
        <f t="shared" si="1753"/>
        <v>0</v>
      </c>
      <c r="AZ531" s="20">
        <f t="shared" si="1745"/>
        <v>489.4</v>
      </c>
      <c r="BA531" s="20">
        <f t="shared" si="1746"/>
        <v>489.4</v>
      </c>
      <c r="BB531" s="20">
        <f t="shared" si="1747"/>
        <v>489.4</v>
      </c>
      <c r="BC531" s="20">
        <f t="shared" si="1753"/>
        <v>0</v>
      </c>
      <c r="BD531" s="20">
        <f t="shared" si="1748"/>
        <v>489.4</v>
      </c>
      <c r="BE531" s="20">
        <f t="shared" si="1753"/>
        <v>0</v>
      </c>
      <c r="BF531" s="20">
        <f t="shared" si="1753"/>
        <v>0</v>
      </c>
      <c r="BG531" s="20">
        <f t="shared" si="1753"/>
        <v>0</v>
      </c>
      <c r="BH531" s="20">
        <f t="shared" si="1685"/>
        <v>489.4</v>
      </c>
      <c r="BI531" s="20">
        <f t="shared" si="1686"/>
        <v>489.4</v>
      </c>
      <c r="BJ531" s="20">
        <f t="shared" si="1687"/>
        <v>489.4</v>
      </c>
      <c r="BK531" s="20">
        <f t="shared" si="1753"/>
        <v>0</v>
      </c>
      <c r="BL531" s="20">
        <f t="shared" si="1753"/>
        <v>0</v>
      </c>
      <c r="BM531" s="20">
        <f t="shared" si="1688"/>
        <v>489.4</v>
      </c>
      <c r="BN531" s="20">
        <f t="shared" si="1689"/>
        <v>489.4</v>
      </c>
      <c r="BO531" s="20">
        <f t="shared" si="1753"/>
        <v>0</v>
      </c>
      <c r="BP531" s="20">
        <f t="shared" si="1753"/>
        <v>0</v>
      </c>
      <c r="BQ531" s="20">
        <f t="shared" si="1753"/>
        <v>0</v>
      </c>
      <c r="BR531" s="20">
        <f t="shared" si="1636"/>
        <v>489.4</v>
      </c>
      <c r="BS531" s="20">
        <f t="shared" si="1637"/>
        <v>489.4</v>
      </c>
      <c r="BT531" s="20">
        <f t="shared" si="1638"/>
        <v>489.4</v>
      </c>
      <c r="BU531" s="20">
        <f t="shared" si="1753"/>
        <v>0</v>
      </c>
      <c r="BV531" s="20">
        <f t="shared" si="1640"/>
        <v>489.4</v>
      </c>
      <c r="BW531" s="20">
        <f t="shared" si="1753"/>
        <v>0</v>
      </c>
      <c r="BX531" s="20">
        <f t="shared" si="1753"/>
        <v>0</v>
      </c>
      <c r="BY531" s="20">
        <f t="shared" si="1749"/>
        <v>489.4</v>
      </c>
      <c r="BZ531" s="20">
        <f t="shared" si="1750"/>
        <v>489.4</v>
      </c>
      <c r="CA531" s="20">
        <f t="shared" si="1753"/>
        <v>0</v>
      </c>
      <c r="CB531" s="20">
        <f t="shared" si="1751"/>
        <v>489.4</v>
      </c>
      <c r="CC531" s="20">
        <f t="shared" si="1753"/>
        <v>0</v>
      </c>
      <c r="CD531" s="20">
        <f t="shared" si="1752"/>
        <v>489.4</v>
      </c>
      <c r="CE531" s="20">
        <f t="shared" si="1753"/>
        <v>0</v>
      </c>
    </row>
    <row r="532" spans="1:84" ht="47.25" x14ac:dyDescent="0.25">
      <c r="A532" s="10" t="s">
        <v>188</v>
      </c>
      <c r="B532" s="19">
        <v>600</v>
      </c>
      <c r="C532" s="10"/>
      <c r="D532" s="10"/>
      <c r="E532" s="25" t="s">
        <v>614</v>
      </c>
      <c r="F532" s="20">
        <f>F533</f>
        <v>750</v>
      </c>
      <c r="G532" s="20">
        <f t="shared" si="1753"/>
        <v>750</v>
      </c>
      <c r="H532" s="20">
        <f t="shared" si="1753"/>
        <v>750</v>
      </c>
      <c r="I532" s="20">
        <f t="shared" si="1753"/>
        <v>-260.60000000000002</v>
      </c>
      <c r="J532" s="20">
        <f t="shared" si="1753"/>
        <v>-260.60000000000002</v>
      </c>
      <c r="K532" s="20">
        <f t="shared" si="1753"/>
        <v>-260.60000000000002</v>
      </c>
      <c r="L532" s="20">
        <f t="shared" si="1680"/>
        <v>489.4</v>
      </c>
      <c r="M532" s="20">
        <f t="shared" si="1681"/>
        <v>489.4</v>
      </c>
      <c r="N532" s="20">
        <f t="shared" si="1682"/>
        <v>489.4</v>
      </c>
      <c r="O532" s="20">
        <f t="shared" si="1753"/>
        <v>0</v>
      </c>
      <c r="P532" s="20">
        <f t="shared" si="1753"/>
        <v>0</v>
      </c>
      <c r="Q532" s="20">
        <f t="shared" si="1753"/>
        <v>0</v>
      </c>
      <c r="R532" s="20">
        <f t="shared" si="1622"/>
        <v>489.4</v>
      </c>
      <c r="S532" s="20">
        <f t="shared" si="1623"/>
        <v>489.4</v>
      </c>
      <c r="T532" s="20">
        <f t="shared" si="1624"/>
        <v>489.4</v>
      </c>
      <c r="U532" s="20">
        <f t="shared" si="1753"/>
        <v>0</v>
      </c>
      <c r="V532" s="20">
        <f t="shared" si="1625"/>
        <v>489.4</v>
      </c>
      <c r="W532" s="20">
        <f t="shared" si="1753"/>
        <v>0</v>
      </c>
      <c r="X532" s="20">
        <f t="shared" si="1753"/>
        <v>0</v>
      </c>
      <c r="Y532" s="20">
        <f t="shared" si="1753"/>
        <v>0</v>
      </c>
      <c r="Z532" s="20">
        <f t="shared" si="1626"/>
        <v>489.4</v>
      </c>
      <c r="AA532" s="20">
        <f t="shared" si="1627"/>
        <v>489.4</v>
      </c>
      <c r="AB532" s="20">
        <f t="shared" si="1628"/>
        <v>489.4</v>
      </c>
      <c r="AC532" s="20">
        <f t="shared" si="1753"/>
        <v>0</v>
      </c>
      <c r="AD532" s="20">
        <f t="shared" si="1753"/>
        <v>0</v>
      </c>
      <c r="AE532" s="20">
        <f t="shared" si="1753"/>
        <v>0</v>
      </c>
      <c r="AF532" s="20">
        <f t="shared" si="1600"/>
        <v>489.4</v>
      </c>
      <c r="AG532" s="20">
        <f t="shared" si="1601"/>
        <v>489.4</v>
      </c>
      <c r="AH532" s="20">
        <f t="shared" si="1602"/>
        <v>489.4</v>
      </c>
      <c r="AI532" s="20">
        <f t="shared" si="1753"/>
        <v>0</v>
      </c>
      <c r="AJ532" s="20">
        <f t="shared" si="1603"/>
        <v>489.4</v>
      </c>
      <c r="AK532" s="20">
        <f t="shared" si="1753"/>
        <v>0</v>
      </c>
      <c r="AL532" s="20">
        <f t="shared" si="1753"/>
        <v>0</v>
      </c>
      <c r="AM532" s="20">
        <f t="shared" si="1753"/>
        <v>0</v>
      </c>
      <c r="AN532" s="20">
        <f t="shared" si="1579"/>
        <v>489.4</v>
      </c>
      <c r="AO532" s="20">
        <f t="shared" si="1580"/>
        <v>489.4</v>
      </c>
      <c r="AP532" s="20">
        <f t="shared" si="1581"/>
        <v>489.4</v>
      </c>
      <c r="AQ532" s="20">
        <f t="shared" si="1753"/>
        <v>0</v>
      </c>
      <c r="AR532" s="20">
        <f t="shared" si="1753"/>
        <v>0</v>
      </c>
      <c r="AS532" s="20">
        <f t="shared" si="1753"/>
        <v>0</v>
      </c>
      <c r="AT532" s="20">
        <f t="shared" si="1582"/>
        <v>489.4</v>
      </c>
      <c r="AU532" s="20">
        <f t="shared" si="1583"/>
        <v>489.4</v>
      </c>
      <c r="AV532" s="20">
        <f t="shared" si="1584"/>
        <v>489.4</v>
      </c>
      <c r="AW532" s="20">
        <f t="shared" si="1753"/>
        <v>0</v>
      </c>
      <c r="AX532" s="20">
        <f t="shared" si="1753"/>
        <v>0</v>
      </c>
      <c r="AY532" s="20">
        <f t="shared" si="1753"/>
        <v>0</v>
      </c>
      <c r="AZ532" s="20">
        <f t="shared" si="1745"/>
        <v>489.4</v>
      </c>
      <c r="BA532" s="20">
        <f t="shared" si="1746"/>
        <v>489.4</v>
      </c>
      <c r="BB532" s="20">
        <f t="shared" si="1747"/>
        <v>489.4</v>
      </c>
      <c r="BC532" s="20">
        <f t="shared" si="1753"/>
        <v>0</v>
      </c>
      <c r="BD532" s="20">
        <f t="shared" si="1748"/>
        <v>489.4</v>
      </c>
      <c r="BE532" s="20">
        <f t="shared" si="1753"/>
        <v>0</v>
      </c>
      <c r="BF532" s="20">
        <f t="shared" si="1753"/>
        <v>0</v>
      </c>
      <c r="BG532" s="20">
        <f t="shared" si="1753"/>
        <v>0</v>
      </c>
      <c r="BH532" s="20">
        <f t="shared" si="1685"/>
        <v>489.4</v>
      </c>
      <c r="BI532" s="20">
        <f t="shared" si="1686"/>
        <v>489.4</v>
      </c>
      <c r="BJ532" s="20">
        <f t="shared" si="1687"/>
        <v>489.4</v>
      </c>
      <c r="BK532" s="20">
        <f t="shared" si="1753"/>
        <v>0</v>
      </c>
      <c r="BL532" s="20">
        <f t="shared" si="1753"/>
        <v>0</v>
      </c>
      <c r="BM532" s="20">
        <f t="shared" si="1688"/>
        <v>489.4</v>
      </c>
      <c r="BN532" s="20">
        <f t="shared" si="1689"/>
        <v>489.4</v>
      </c>
      <c r="BO532" s="20">
        <f t="shared" si="1753"/>
        <v>0</v>
      </c>
      <c r="BP532" s="20">
        <f t="shared" si="1753"/>
        <v>0</v>
      </c>
      <c r="BQ532" s="20">
        <f t="shared" si="1753"/>
        <v>0</v>
      </c>
      <c r="BR532" s="20">
        <f t="shared" si="1636"/>
        <v>489.4</v>
      </c>
      <c r="BS532" s="20">
        <f t="shared" si="1637"/>
        <v>489.4</v>
      </c>
      <c r="BT532" s="20">
        <f t="shared" si="1638"/>
        <v>489.4</v>
      </c>
      <c r="BU532" s="20">
        <f t="shared" si="1753"/>
        <v>0</v>
      </c>
      <c r="BV532" s="20">
        <f t="shared" si="1640"/>
        <v>489.4</v>
      </c>
      <c r="BW532" s="20">
        <f t="shared" si="1753"/>
        <v>0</v>
      </c>
      <c r="BX532" s="20">
        <f t="shared" si="1753"/>
        <v>0</v>
      </c>
      <c r="BY532" s="20">
        <f t="shared" si="1749"/>
        <v>489.4</v>
      </c>
      <c r="BZ532" s="20">
        <f t="shared" si="1750"/>
        <v>489.4</v>
      </c>
      <c r="CA532" s="20">
        <f t="shared" si="1753"/>
        <v>0</v>
      </c>
      <c r="CB532" s="20">
        <f t="shared" si="1751"/>
        <v>489.4</v>
      </c>
      <c r="CC532" s="20">
        <f t="shared" si="1753"/>
        <v>0</v>
      </c>
      <c r="CD532" s="20">
        <f t="shared" si="1752"/>
        <v>489.4</v>
      </c>
      <c r="CE532" s="20">
        <f t="shared" si="1753"/>
        <v>0</v>
      </c>
    </row>
    <row r="533" spans="1:84" x14ac:dyDescent="0.25">
      <c r="A533" s="10" t="s">
        <v>188</v>
      </c>
      <c r="B533" s="19">
        <v>610</v>
      </c>
      <c r="C533" s="10"/>
      <c r="D533" s="10"/>
      <c r="E533" s="25" t="s">
        <v>615</v>
      </c>
      <c r="F533" s="20">
        <f>F534</f>
        <v>750</v>
      </c>
      <c r="G533" s="20">
        <f t="shared" si="1753"/>
        <v>750</v>
      </c>
      <c r="H533" s="20">
        <f t="shared" si="1753"/>
        <v>750</v>
      </c>
      <c r="I533" s="20">
        <f t="shared" si="1753"/>
        <v>-260.60000000000002</v>
      </c>
      <c r="J533" s="20">
        <f t="shared" si="1753"/>
        <v>-260.60000000000002</v>
      </c>
      <c r="K533" s="20">
        <f t="shared" si="1753"/>
        <v>-260.60000000000002</v>
      </c>
      <c r="L533" s="20">
        <f t="shared" si="1680"/>
        <v>489.4</v>
      </c>
      <c r="M533" s="20">
        <f t="shared" si="1681"/>
        <v>489.4</v>
      </c>
      <c r="N533" s="20">
        <f t="shared" si="1682"/>
        <v>489.4</v>
      </c>
      <c r="O533" s="20">
        <f t="shared" si="1753"/>
        <v>0</v>
      </c>
      <c r="P533" s="20">
        <f t="shared" si="1753"/>
        <v>0</v>
      </c>
      <c r="Q533" s="20">
        <f t="shared" si="1753"/>
        <v>0</v>
      </c>
      <c r="R533" s="20">
        <f t="shared" si="1622"/>
        <v>489.4</v>
      </c>
      <c r="S533" s="20">
        <f t="shared" si="1623"/>
        <v>489.4</v>
      </c>
      <c r="T533" s="20">
        <f t="shared" si="1624"/>
        <v>489.4</v>
      </c>
      <c r="U533" s="20">
        <f t="shared" si="1753"/>
        <v>0</v>
      </c>
      <c r="V533" s="20">
        <f t="shared" si="1625"/>
        <v>489.4</v>
      </c>
      <c r="W533" s="20">
        <f t="shared" si="1753"/>
        <v>0</v>
      </c>
      <c r="X533" s="20">
        <f t="shared" si="1753"/>
        <v>0</v>
      </c>
      <c r="Y533" s="20">
        <f t="shared" si="1753"/>
        <v>0</v>
      </c>
      <c r="Z533" s="20">
        <f t="shared" si="1626"/>
        <v>489.4</v>
      </c>
      <c r="AA533" s="20">
        <f t="shared" si="1627"/>
        <v>489.4</v>
      </c>
      <c r="AB533" s="20">
        <f t="shared" si="1628"/>
        <v>489.4</v>
      </c>
      <c r="AC533" s="20">
        <f t="shared" si="1753"/>
        <v>0</v>
      </c>
      <c r="AD533" s="20">
        <f t="shared" si="1753"/>
        <v>0</v>
      </c>
      <c r="AE533" s="20">
        <f t="shared" si="1753"/>
        <v>0</v>
      </c>
      <c r="AF533" s="20">
        <f t="shared" si="1600"/>
        <v>489.4</v>
      </c>
      <c r="AG533" s="20">
        <f t="shared" si="1601"/>
        <v>489.4</v>
      </c>
      <c r="AH533" s="20">
        <f t="shared" si="1602"/>
        <v>489.4</v>
      </c>
      <c r="AI533" s="20">
        <f t="shared" si="1753"/>
        <v>0</v>
      </c>
      <c r="AJ533" s="20">
        <f t="shared" si="1603"/>
        <v>489.4</v>
      </c>
      <c r="AK533" s="20">
        <f t="shared" si="1753"/>
        <v>0</v>
      </c>
      <c r="AL533" s="20">
        <f t="shared" si="1753"/>
        <v>0</v>
      </c>
      <c r="AM533" s="20">
        <f t="shared" si="1753"/>
        <v>0</v>
      </c>
      <c r="AN533" s="20">
        <f t="shared" si="1579"/>
        <v>489.4</v>
      </c>
      <c r="AO533" s="20">
        <f t="shared" si="1580"/>
        <v>489.4</v>
      </c>
      <c r="AP533" s="20">
        <f t="shared" si="1581"/>
        <v>489.4</v>
      </c>
      <c r="AQ533" s="20">
        <f t="shared" si="1753"/>
        <v>0</v>
      </c>
      <c r="AR533" s="20">
        <f t="shared" si="1753"/>
        <v>0</v>
      </c>
      <c r="AS533" s="20">
        <f t="shared" si="1753"/>
        <v>0</v>
      </c>
      <c r="AT533" s="20">
        <f t="shared" si="1582"/>
        <v>489.4</v>
      </c>
      <c r="AU533" s="20">
        <f t="shared" si="1583"/>
        <v>489.4</v>
      </c>
      <c r="AV533" s="20">
        <f t="shared" si="1584"/>
        <v>489.4</v>
      </c>
      <c r="AW533" s="20">
        <f t="shared" si="1753"/>
        <v>0</v>
      </c>
      <c r="AX533" s="20">
        <f t="shared" si="1753"/>
        <v>0</v>
      </c>
      <c r="AY533" s="20">
        <f t="shared" si="1753"/>
        <v>0</v>
      </c>
      <c r="AZ533" s="20">
        <f t="shared" si="1745"/>
        <v>489.4</v>
      </c>
      <c r="BA533" s="20">
        <f t="shared" si="1746"/>
        <v>489.4</v>
      </c>
      <c r="BB533" s="20">
        <f t="shared" si="1747"/>
        <v>489.4</v>
      </c>
      <c r="BC533" s="20">
        <f t="shared" si="1753"/>
        <v>0</v>
      </c>
      <c r="BD533" s="20">
        <f t="shared" si="1748"/>
        <v>489.4</v>
      </c>
      <c r="BE533" s="20">
        <f t="shared" si="1753"/>
        <v>0</v>
      </c>
      <c r="BF533" s="20">
        <f t="shared" si="1753"/>
        <v>0</v>
      </c>
      <c r="BG533" s="20">
        <f t="shared" si="1753"/>
        <v>0</v>
      </c>
      <c r="BH533" s="20">
        <f t="shared" si="1685"/>
        <v>489.4</v>
      </c>
      <c r="BI533" s="20">
        <f t="shared" si="1686"/>
        <v>489.4</v>
      </c>
      <c r="BJ533" s="20">
        <f t="shared" si="1687"/>
        <v>489.4</v>
      </c>
      <c r="BK533" s="20">
        <f t="shared" si="1753"/>
        <v>0</v>
      </c>
      <c r="BL533" s="20">
        <f t="shared" si="1753"/>
        <v>0</v>
      </c>
      <c r="BM533" s="20">
        <f t="shared" si="1688"/>
        <v>489.4</v>
      </c>
      <c r="BN533" s="20">
        <f t="shared" si="1689"/>
        <v>489.4</v>
      </c>
      <c r="BO533" s="20">
        <f t="shared" si="1753"/>
        <v>0</v>
      </c>
      <c r="BP533" s="20">
        <f t="shared" si="1753"/>
        <v>0</v>
      </c>
      <c r="BQ533" s="20">
        <f t="shared" si="1753"/>
        <v>0</v>
      </c>
      <c r="BR533" s="20">
        <f t="shared" si="1636"/>
        <v>489.4</v>
      </c>
      <c r="BS533" s="20">
        <f t="shared" si="1637"/>
        <v>489.4</v>
      </c>
      <c r="BT533" s="20">
        <f t="shared" si="1638"/>
        <v>489.4</v>
      </c>
      <c r="BU533" s="20">
        <f t="shared" si="1753"/>
        <v>0</v>
      </c>
      <c r="BV533" s="20">
        <f t="shared" si="1640"/>
        <v>489.4</v>
      </c>
      <c r="BW533" s="20">
        <f t="shared" si="1753"/>
        <v>0</v>
      </c>
      <c r="BX533" s="20">
        <f t="shared" si="1753"/>
        <v>0</v>
      </c>
      <c r="BY533" s="20">
        <f t="shared" si="1749"/>
        <v>489.4</v>
      </c>
      <c r="BZ533" s="20">
        <f t="shared" si="1750"/>
        <v>489.4</v>
      </c>
      <c r="CA533" s="20">
        <f t="shared" si="1753"/>
        <v>0</v>
      </c>
      <c r="CB533" s="20">
        <f t="shared" si="1751"/>
        <v>489.4</v>
      </c>
      <c r="CC533" s="20">
        <f t="shared" si="1753"/>
        <v>0</v>
      </c>
      <c r="CD533" s="20">
        <f t="shared" si="1752"/>
        <v>489.4</v>
      </c>
      <c r="CE533" s="20">
        <f t="shared" si="1753"/>
        <v>0</v>
      </c>
    </row>
    <row r="534" spans="1:84" x14ac:dyDescent="0.25">
      <c r="A534" s="10" t="s">
        <v>188</v>
      </c>
      <c r="B534" s="19">
        <v>610</v>
      </c>
      <c r="C534" s="10" t="s">
        <v>338</v>
      </c>
      <c r="D534" s="10" t="s">
        <v>341</v>
      </c>
      <c r="E534" s="25" t="s">
        <v>588</v>
      </c>
      <c r="F534" s="20">
        <v>750</v>
      </c>
      <c r="G534" s="20">
        <v>750</v>
      </c>
      <c r="H534" s="20">
        <v>750</v>
      </c>
      <c r="I534" s="20">
        <v>-260.60000000000002</v>
      </c>
      <c r="J534" s="20">
        <v>-260.60000000000002</v>
      </c>
      <c r="K534" s="20">
        <v>-260.60000000000002</v>
      </c>
      <c r="L534" s="20">
        <f t="shared" si="1680"/>
        <v>489.4</v>
      </c>
      <c r="M534" s="20">
        <f t="shared" si="1681"/>
        <v>489.4</v>
      </c>
      <c r="N534" s="20">
        <f t="shared" si="1682"/>
        <v>489.4</v>
      </c>
      <c r="O534" s="20"/>
      <c r="P534" s="20"/>
      <c r="Q534" s="20"/>
      <c r="R534" s="20">
        <f t="shared" si="1622"/>
        <v>489.4</v>
      </c>
      <c r="S534" s="20">
        <f t="shared" si="1623"/>
        <v>489.4</v>
      </c>
      <c r="T534" s="20">
        <f t="shared" si="1624"/>
        <v>489.4</v>
      </c>
      <c r="U534" s="20"/>
      <c r="V534" s="20">
        <f t="shared" si="1625"/>
        <v>489.4</v>
      </c>
      <c r="W534" s="20"/>
      <c r="X534" s="20"/>
      <c r="Y534" s="20"/>
      <c r="Z534" s="20">
        <f t="shared" si="1626"/>
        <v>489.4</v>
      </c>
      <c r="AA534" s="20">
        <f t="shared" si="1627"/>
        <v>489.4</v>
      </c>
      <c r="AB534" s="20">
        <f t="shared" si="1628"/>
        <v>489.4</v>
      </c>
      <c r="AC534" s="20"/>
      <c r="AD534" s="20"/>
      <c r="AE534" s="20"/>
      <c r="AF534" s="20">
        <f t="shared" si="1600"/>
        <v>489.4</v>
      </c>
      <c r="AG534" s="20">
        <f t="shared" si="1601"/>
        <v>489.4</v>
      </c>
      <c r="AH534" s="20">
        <f t="shared" si="1602"/>
        <v>489.4</v>
      </c>
      <c r="AI534" s="20"/>
      <c r="AJ534" s="20">
        <f t="shared" si="1603"/>
        <v>489.4</v>
      </c>
      <c r="AK534" s="20"/>
      <c r="AL534" s="20"/>
      <c r="AM534" s="20"/>
      <c r="AN534" s="20">
        <f t="shared" si="1579"/>
        <v>489.4</v>
      </c>
      <c r="AO534" s="20">
        <f t="shared" si="1580"/>
        <v>489.4</v>
      </c>
      <c r="AP534" s="20">
        <f t="shared" si="1581"/>
        <v>489.4</v>
      </c>
      <c r="AQ534" s="20"/>
      <c r="AR534" s="20"/>
      <c r="AS534" s="20"/>
      <c r="AT534" s="20">
        <f t="shared" si="1582"/>
        <v>489.4</v>
      </c>
      <c r="AU534" s="20">
        <f t="shared" si="1583"/>
        <v>489.4</v>
      </c>
      <c r="AV534" s="20">
        <f t="shared" si="1584"/>
        <v>489.4</v>
      </c>
      <c r="AW534" s="20"/>
      <c r="AX534" s="20"/>
      <c r="AY534" s="20"/>
      <c r="AZ534" s="20">
        <f t="shared" si="1745"/>
        <v>489.4</v>
      </c>
      <c r="BA534" s="20">
        <f t="shared" si="1746"/>
        <v>489.4</v>
      </c>
      <c r="BB534" s="20">
        <f t="shared" si="1747"/>
        <v>489.4</v>
      </c>
      <c r="BC534" s="20"/>
      <c r="BD534" s="20">
        <f t="shared" si="1748"/>
        <v>489.4</v>
      </c>
      <c r="BE534" s="20"/>
      <c r="BF534" s="20"/>
      <c r="BG534" s="20"/>
      <c r="BH534" s="20">
        <f t="shared" si="1685"/>
        <v>489.4</v>
      </c>
      <c r="BI534" s="20">
        <f t="shared" si="1686"/>
        <v>489.4</v>
      </c>
      <c r="BJ534" s="20">
        <f t="shared" si="1687"/>
        <v>489.4</v>
      </c>
      <c r="BK534" s="20"/>
      <c r="BL534" s="20"/>
      <c r="BM534" s="20">
        <f t="shared" si="1688"/>
        <v>489.4</v>
      </c>
      <c r="BN534" s="20">
        <f t="shared" si="1689"/>
        <v>489.4</v>
      </c>
      <c r="BO534" s="20"/>
      <c r="BP534" s="20"/>
      <c r="BQ534" s="20"/>
      <c r="BR534" s="20">
        <f t="shared" si="1636"/>
        <v>489.4</v>
      </c>
      <c r="BS534" s="20">
        <f t="shared" si="1637"/>
        <v>489.4</v>
      </c>
      <c r="BT534" s="20">
        <f t="shared" si="1638"/>
        <v>489.4</v>
      </c>
      <c r="BU534" s="20"/>
      <c r="BV534" s="20">
        <f t="shared" si="1640"/>
        <v>489.4</v>
      </c>
      <c r="BW534" s="20"/>
      <c r="BX534" s="20"/>
      <c r="BY534" s="20">
        <f t="shared" si="1749"/>
        <v>489.4</v>
      </c>
      <c r="BZ534" s="20">
        <f t="shared" si="1750"/>
        <v>489.4</v>
      </c>
      <c r="CA534" s="20"/>
      <c r="CB534" s="20">
        <f t="shared" si="1751"/>
        <v>489.4</v>
      </c>
      <c r="CC534" s="20"/>
      <c r="CD534" s="20">
        <f t="shared" si="1752"/>
        <v>489.4</v>
      </c>
      <c r="CE534" s="20"/>
    </row>
    <row r="535" spans="1:84" ht="78.75" x14ac:dyDescent="0.25">
      <c r="A535" s="10" t="s">
        <v>392</v>
      </c>
      <c r="B535" s="19"/>
      <c r="C535" s="10"/>
      <c r="D535" s="10"/>
      <c r="E535" s="25" t="s">
        <v>723</v>
      </c>
      <c r="F535" s="20">
        <f>F536</f>
        <v>29167.100000000006</v>
      </c>
      <c r="G535" s="20">
        <f t="shared" ref="G535:CE535" si="1754">G536</f>
        <v>29273.900000000005</v>
      </c>
      <c r="H535" s="20">
        <f t="shared" si="1754"/>
        <v>29273.900000000005</v>
      </c>
      <c r="I535" s="20">
        <f t="shared" si="1754"/>
        <v>0</v>
      </c>
      <c r="J535" s="20">
        <f t="shared" si="1754"/>
        <v>0</v>
      </c>
      <c r="K535" s="20">
        <f t="shared" si="1754"/>
        <v>0</v>
      </c>
      <c r="L535" s="20">
        <f t="shared" si="1680"/>
        <v>29167.100000000006</v>
      </c>
      <c r="M535" s="20">
        <f t="shared" si="1681"/>
        <v>29273.900000000005</v>
      </c>
      <c r="N535" s="20">
        <f t="shared" si="1682"/>
        <v>29273.900000000005</v>
      </c>
      <c r="O535" s="20">
        <f t="shared" si="1754"/>
        <v>0</v>
      </c>
      <c r="P535" s="20">
        <f t="shared" si="1754"/>
        <v>0</v>
      </c>
      <c r="Q535" s="20">
        <f t="shared" si="1754"/>
        <v>0</v>
      </c>
      <c r="R535" s="20">
        <f t="shared" si="1622"/>
        <v>29167.100000000006</v>
      </c>
      <c r="S535" s="20">
        <f t="shared" si="1623"/>
        <v>29273.900000000005</v>
      </c>
      <c r="T535" s="20">
        <f t="shared" si="1624"/>
        <v>29273.900000000005</v>
      </c>
      <c r="U535" s="20">
        <f t="shared" si="1754"/>
        <v>0</v>
      </c>
      <c r="V535" s="20">
        <f t="shared" si="1625"/>
        <v>29167.100000000006</v>
      </c>
      <c r="W535" s="20">
        <f t="shared" si="1754"/>
        <v>0</v>
      </c>
      <c r="X535" s="20">
        <f t="shared" si="1754"/>
        <v>0</v>
      </c>
      <c r="Y535" s="20">
        <f t="shared" si="1754"/>
        <v>0</v>
      </c>
      <c r="Z535" s="20">
        <f t="shared" si="1626"/>
        <v>29167.100000000006</v>
      </c>
      <c r="AA535" s="20">
        <f t="shared" si="1627"/>
        <v>29273.900000000005</v>
      </c>
      <c r="AB535" s="20">
        <f t="shared" si="1628"/>
        <v>29273.900000000005</v>
      </c>
      <c r="AC535" s="20">
        <f t="shared" si="1754"/>
        <v>0</v>
      </c>
      <c r="AD535" s="20">
        <f t="shared" si="1754"/>
        <v>0</v>
      </c>
      <c r="AE535" s="20">
        <f t="shared" si="1754"/>
        <v>0</v>
      </c>
      <c r="AF535" s="20">
        <f t="shared" si="1600"/>
        <v>29167.100000000006</v>
      </c>
      <c r="AG535" s="20">
        <f t="shared" si="1601"/>
        <v>29273.900000000005</v>
      </c>
      <c r="AH535" s="20">
        <f t="shared" si="1602"/>
        <v>29273.900000000005</v>
      </c>
      <c r="AI535" s="20">
        <f t="shared" si="1754"/>
        <v>0</v>
      </c>
      <c r="AJ535" s="20">
        <f t="shared" si="1603"/>
        <v>29167.100000000006</v>
      </c>
      <c r="AK535" s="20">
        <f t="shared" si="1754"/>
        <v>0</v>
      </c>
      <c r="AL535" s="20">
        <f t="shared" si="1754"/>
        <v>0</v>
      </c>
      <c r="AM535" s="20">
        <f t="shared" si="1754"/>
        <v>0</v>
      </c>
      <c r="AN535" s="20">
        <f t="shared" si="1579"/>
        <v>29167.100000000006</v>
      </c>
      <c r="AO535" s="20">
        <f t="shared" si="1580"/>
        <v>29273.900000000005</v>
      </c>
      <c r="AP535" s="20">
        <f t="shared" si="1581"/>
        <v>29273.900000000005</v>
      </c>
      <c r="AQ535" s="20">
        <f t="shared" si="1754"/>
        <v>0</v>
      </c>
      <c r="AR535" s="20">
        <f t="shared" si="1754"/>
        <v>0</v>
      </c>
      <c r="AS535" s="20">
        <f t="shared" si="1754"/>
        <v>0</v>
      </c>
      <c r="AT535" s="20">
        <f t="shared" si="1582"/>
        <v>29167.100000000006</v>
      </c>
      <c r="AU535" s="20">
        <f t="shared" si="1583"/>
        <v>29273.900000000005</v>
      </c>
      <c r="AV535" s="20">
        <f t="shared" si="1584"/>
        <v>29273.900000000005</v>
      </c>
      <c r="AW535" s="20">
        <f t="shared" si="1754"/>
        <v>0</v>
      </c>
      <c r="AX535" s="20">
        <f t="shared" si="1754"/>
        <v>0</v>
      </c>
      <c r="AY535" s="20">
        <f t="shared" si="1754"/>
        <v>0</v>
      </c>
      <c r="AZ535" s="20">
        <f t="shared" si="1745"/>
        <v>29167.100000000006</v>
      </c>
      <c r="BA535" s="20">
        <f t="shared" si="1746"/>
        <v>29273.900000000005</v>
      </c>
      <c r="BB535" s="20">
        <f t="shared" si="1747"/>
        <v>29273.900000000005</v>
      </c>
      <c r="BC535" s="20">
        <f t="shared" si="1754"/>
        <v>0</v>
      </c>
      <c r="BD535" s="20">
        <f t="shared" si="1748"/>
        <v>29167.100000000006</v>
      </c>
      <c r="BE535" s="20">
        <f t="shared" si="1754"/>
        <v>0</v>
      </c>
      <c r="BF535" s="20">
        <f t="shared" si="1754"/>
        <v>0</v>
      </c>
      <c r="BG535" s="20">
        <f t="shared" si="1754"/>
        <v>0</v>
      </c>
      <c r="BH535" s="20">
        <f t="shared" si="1685"/>
        <v>29167.100000000006</v>
      </c>
      <c r="BI535" s="20">
        <f t="shared" si="1686"/>
        <v>29273.900000000005</v>
      </c>
      <c r="BJ535" s="20">
        <f t="shared" si="1687"/>
        <v>29273.900000000005</v>
      </c>
      <c r="BK535" s="20">
        <f t="shared" si="1754"/>
        <v>0</v>
      </c>
      <c r="BL535" s="20">
        <f t="shared" si="1754"/>
        <v>0</v>
      </c>
      <c r="BM535" s="20">
        <f t="shared" si="1688"/>
        <v>29167.100000000006</v>
      </c>
      <c r="BN535" s="20">
        <f t="shared" si="1689"/>
        <v>29273.900000000005</v>
      </c>
      <c r="BO535" s="20">
        <f t="shared" si="1754"/>
        <v>0</v>
      </c>
      <c r="BP535" s="20">
        <f t="shared" si="1754"/>
        <v>0</v>
      </c>
      <c r="BQ535" s="20">
        <f t="shared" si="1754"/>
        <v>0</v>
      </c>
      <c r="BR535" s="20">
        <f t="shared" si="1636"/>
        <v>29167.100000000006</v>
      </c>
      <c r="BS535" s="20">
        <f t="shared" si="1637"/>
        <v>29273.900000000005</v>
      </c>
      <c r="BT535" s="20">
        <f t="shared" si="1638"/>
        <v>29273.900000000005</v>
      </c>
      <c r="BU535" s="20">
        <f t="shared" si="1754"/>
        <v>0</v>
      </c>
      <c r="BV535" s="20">
        <f t="shared" si="1640"/>
        <v>29167.100000000006</v>
      </c>
      <c r="BW535" s="20">
        <f t="shared" si="1754"/>
        <v>0</v>
      </c>
      <c r="BX535" s="20">
        <f t="shared" si="1754"/>
        <v>0</v>
      </c>
      <c r="BY535" s="20">
        <f t="shared" si="1749"/>
        <v>29167.100000000006</v>
      </c>
      <c r="BZ535" s="20">
        <f t="shared" si="1750"/>
        <v>29273.900000000005</v>
      </c>
      <c r="CA535" s="20">
        <f t="shared" si="1754"/>
        <v>0</v>
      </c>
      <c r="CB535" s="20">
        <f t="shared" si="1751"/>
        <v>29167.100000000006</v>
      </c>
      <c r="CC535" s="20">
        <f t="shared" si="1754"/>
        <v>0</v>
      </c>
      <c r="CD535" s="20">
        <f t="shared" si="1752"/>
        <v>29167.100000000006</v>
      </c>
      <c r="CE535" s="20">
        <f t="shared" si="1754"/>
        <v>0</v>
      </c>
    </row>
    <row r="536" spans="1:84" ht="47.25" x14ac:dyDescent="0.25">
      <c r="A536" s="10" t="s">
        <v>189</v>
      </c>
      <c r="B536" s="19"/>
      <c r="C536" s="10"/>
      <c r="D536" s="10"/>
      <c r="E536" s="25" t="s">
        <v>724</v>
      </c>
      <c r="F536" s="20">
        <f>F537+F540</f>
        <v>29167.100000000006</v>
      </c>
      <c r="G536" s="20">
        <f t="shared" ref="G536:K536" si="1755">G537+G540</f>
        <v>29273.900000000005</v>
      </c>
      <c r="H536" s="20">
        <f t="shared" si="1755"/>
        <v>29273.900000000005</v>
      </c>
      <c r="I536" s="20">
        <f t="shared" si="1755"/>
        <v>0</v>
      </c>
      <c r="J536" s="20">
        <f t="shared" si="1755"/>
        <v>0</v>
      </c>
      <c r="K536" s="20">
        <f t="shared" si="1755"/>
        <v>0</v>
      </c>
      <c r="L536" s="20">
        <f t="shared" si="1680"/>
        <v>29167.100000000006</v>
      </c>
      <c r="M536" s="20">
        <f t="shared" si="1681"/>
        <v>29273.900000000005</v>
      </c>
      <c r="N536" s="20">
        <f t="shared" si="1682"/>
        <v>29273.900000000005</v>
      </c>
      <c r="O536" s="20">
        <f t="shared" ref="O536:Q536" si="1756">O537+O540</f>
        <v>0</v>
      </c>
      <c r="P536" s="20">
        <f t="shared" si="1756"/>
        <v>0</v>
      </c>
      <c r="Q536" s="20">
        <f t="shared" si="1756"/>
        <v>0</v>
      </c>
      <c r="R536" s="20">
        <f t="shared" si="1622"/>
        <v>29167.100000000006</v>
      </c>
      <c r="S536" s="20">
        <f t="shared" si="1623"/>
        <v>29273.900000000005</v>
      </c>
      <c r="T536" s="20">
        <f t="shared" si="1624"/>
        <v>29273.900000000005</v>
      </c>
      <c r="U536" s="20">
        <f t="shared" ref="U536:CE536" si="1757">U537+U540</f>
        <v>0</v>
      </c>
      <c r="V536" s="20">
        <f t="shared" si="1625"/>
        <v>29167.100000000006</v>
      </c>
      <c r="W536" s="20">
        <f t="shared" ref="W536:Y536" si="1758">W537+W540</f>
        <v>0</v>
      </c>
      <c r="X536" s="20">
        <f t="shared" si="1758"/>
        <v>0</v>
      </c>
      <c r="Y536" s="20">
        <f t="shared" si="1758"/>
        <v>0</v>
      </c>
      <c r="Z536" s="20">
        <f t="shared" si="1626"/>
        <v>29167.100000000006</v>
      </c>
      <c r="AA536" s="20">
        <f t="shared" si="1627"/>
        <v>29273.900000000005</v>
      </c>
      <c r="AB536" s="20">
        <f t="shared" si="1628"/>
        <v>29273.900000000005</v>
      </c>
      <c r="AC536" s="20">
        <f t="shared" ref="AC536:AE536" si="1759">AC537+AC540</f>
        <v>0</v>
      </c>
      <c r="AD536" s="20">
        <f t="shared" si="1759"/>
        <v>0</v>
      </c>
      <c r="AE536" s="20">
        <f t="shared" si="1759"/>
        <v>0</v>
      </c>
      <c r="AF536" s="20">
        <f t="shared" si="1600"/>
        <v>29167.100000000006</v>
      </c>
      <c r="AG536" s="20">
        <f t="shared" si="1601"/>
        <v>29273.900000000005</v>
      </c>
      <c r="AH536" s="20">
        <f t="shared" si="1602"/>
        <v>29273.900000000005</v>
      </c>
      <c r="AI536" s="20">
        <f t="shared" ref="AI536" si="1760">AI537+AI540</f>
        <v>0</v>
      </c>
      <c r="AJ536" s="20">
        <f t="shared" si="1603"/>
        <v>29167.100000000006</v>
      </c>
      <c r="AK536" s="20">
        <f t="shared" ref="AK536:AM536" si="1761">AK537+AK540</f>
        <v>0</v>
      </c>
      <c r="AL536" s="20">
        <f t="shared" si="1761"/>
        <v>0</v>
      </c>
      <c r="AM536" s="20">
        <f t="shared" si="1761"/>
        <v>0</v>
      </c>
      <c r="AN536" s="20">
        <f t="shared" si="1579"/>
        <v>29167.100000000006</v>
      </c>
      <c r="AO536" s="20">
        <f t="shared" si="1580"/>
        <v>29273.900000000005</v>
      </c>
      <c r="AP536" s="20">
        <f t="shared" si="1581"/>
        <v>29273.900000000005</v>
      </c>
      <c r="AQ536" s="20">
        <f t="shared" ref="AQ536:AS536" si="1762">AQ537+AQ540</f>
        <v>0</v>
      </c>
      <c r="AR536" s="20">
        <f t="shared" si="1762"/>
        <v>0</v>
      </c>
      <c r="AS536" s="20">
        <f t="shared" si="1762"/>
        <v>0</v>
      </c>
      <c r="AT536" s="20">
        <f t="shared" si="1582"/>
        <v>29167.100000000006</v>
      </c>
      <c r="AU536" s="20">
        <f t="shared" si="1583"/>
        <v>29273.900000000005</v>
      </c>
      <c r="AV536" s="20">
        <f t="shared" si="1584"/>
        <v>29273.900000000005</v>
      </c>
      <c r="AW536" s="20">
        <f t="shared" ref="AW536:AY536" si="1763">AW537+AW540</f>
        <v>0</v>
      </c>
      <c r="AX536" s="20">
        <f t="shared" si="1763"/>
        <v>0</v>
      </c>
      <c r="AY536" s="20">
        <f t="shared" si="1763"/>
        <v>0</v>
      </c>
      <c r="AZ536" s="20">
        <f t="shared" si="1745"/>
        <v>29167.100000000006</v>
      </c>
      <c r="BA536" s="20">
        <f t="shared" si="1746"/>
        <v>29273.900000000005</v>
      </c>
      <c r="BB536" s="20">
        <f t="shared" si="1747"/>
        <v>29273.900000000005</v>
      </c>
      <c r="BC536" s="20">
        <f t="shared" ref="BC536" si="1764">BC537+BC540</f>
        <v>0</v>
      </c>
      <c r="BD536" s="20">
        <f t="shared" si="1748"/>
        <v>29167.100000000006</v>
      </c>
      <c r="BE536" s="20">
        <f t="shared" ref="BE536:BG536" si="1765">BE537+BE540</f>
        <v>0</v>
      </c>
      <c r="BF536" s="20">
        <f t="shared" si="1765"/>
        <v>0</v>
      </c>
      <c r="BG536" s="20">
        <f t="shared" si="1765"/>
        <v>0</v>
      </c>
      <c r="BH536" s="20">
        <f t="shared" si="1685"/>
        <v>29167.100000000006</v>
      </c>
      <c r="BI536" s="20">
        <f t="shared" si="1686"/>
        <v>29273.900000000005</v>
      </c>
      <c r="BJ536" s="20">
        <f t="shared" si="1687"/>
        <v>29273.900000000005</v>
      </c>
      <c r="BK536" s="20">
        <f t="shared" ref="BK536:BL536" si="1766">BK537+BK540</f>
        <v>0</v>
      </c>
      <c r="BL536" s="20">
        <f t="shared" si="1766"/>
        <v>0</v>
      </c>
      <c r="BM536" s="20">
        <f t="shared" si="1688"/>
        <v>29167.100000000006</v>
      </c>
      <c r="BN536" s="20">
        <f t="shared" si="1689"/>
        <v>29273.900000000005</v>
      </c>
      <c r="BO536" s="20">
        <f t="shared" ref="BO536:BQ536" si="1767">BO537+BO540</f>
        <v>0</v>
      </c>
      <c r="BP536" s="20">
        <f t="shared" si="1767"/>
        <v>0</v>
      </c>
      <c r="BQ536" s="20">
        <f t="shared" si="1767"/>
        <v>0</v>
      </c>
      <c r="BR536" s="20">
        <f t="shared" si="1636"/>
        <v>29167.100000000006</v>
      </c>
      <c r="BS536" s="20">
        <f t="shared" si="1637"/>
        <v>29273.900000000005</v>
      </c>
      <c r="BT536" s="20">
        <f t="shared" si="1638"/>
        <v>29273.900000000005</v>
      </c>
      <c r="BU536" s="20">
        <f t="shared" ref="BU536" si="1768">BU537+BU540</f>
        <v>0</v>
      </c>
      <c r="BV536" s="20">
        <f t="shared" si="1640"/>
        <v>29167.100000000006</v>
      </c>
      <c r="BW536" s="20">
        <f t="shared" ref="BW536:BX536" si="1769">BW537+BW540</f>
        <v>0</v>
      </c>
      <c r="BX536" s="20">
        <f t="shared" si="1769"/>
        <v>0</v>
      </c>
      <c r="BY536" s="20">
        <f t="shared" si="1749"/>
        <v>29167.100000000006</v>
      </c>
      <c r="BZ536" s="20">
        <f t="shared" si="1750"/>
        <v>29273.900000000005</v>
      </c>
      <c r="CA536" s="20">
        <f t="shared" ref="CA536" si="1770">CA537+CA540</f>
        <v>0</v>
      </c>
      <c r="CB536" s="20">
        <f t="shared" si="1751"/>
        <v>29167.100000000006</v>
      </c>
      <c r="CC536" s="20">
        <f t="shared" ref="CC536" si="1771">CC537+CC540</f>
        <v>0</v>
      </c>
      <c r="CD536" s="20">
        <f t="shared" si="1752"/>
        <v>29167.100000000006</v>
      </c>
      <c r="CE536" s="20">
        <f t="shared" si="1757"/>
        <v>0</v>
      </c>
    </row>
    <row r="537" spans="1:84" ht="94.5" x14ac:dyDescent="0.25">
      <c r="A537" s="10" t="s">
        <v>189</v>
      </c>
      <c r="B537" s="19">
        <v>100</v>
      </c>
      <c r="C537" s="10"/>
      <c r="D537" s="10"/>
      <c r="E537" s="25" t="s">
        <v>599</v>
      </c>
      <c r="F537" s="20">
        <f>F538</f>
        <v>27138.800000000007</v>
      </c>
      <c r="G537" s="20">
        <f t="shared" ref="G537:CE538" si="1772">G538</f>
        <v>27139.100000000006</v>
      </c>
      <c r="H537" s="20">
        <f t="shared" si="1772"/>
        <v>27138.200000000004</v>
      </c>
      <c r="I537" s="20">
        <f t="shared" si="1772"/>
        <v>0</v>
      </c>
      <c r="J537" s="20">
        <f t="shared" si="1772"/>
        <v>0</v>
      </c>
      <c r="K537" s="20">
        <f t="shared" si="1772"/>
        <v>0</v>
      </c>
      <c r="L537" s="20">
        <f t="shared" si="1680"/>
        <v>27138.800000000007</v>
      </c>
      <c r="M537" s="20">
        <f t="shared" si="1681"/>
        <v>27139.100000000006</v>
      </c>
      <c r="N537" s="20">
        <f t="shared" si="1682"/>
        <v>27138.200000000004</v>
      </c>
      <c r="O537" s="20">
        <f t="shared" si="1772"/>
        <v>0</v>
      </c>
      <c r="P537" s="20">
        <f t="shared" si="1772"/>
        <v>0</v>
      </c>
      <c r="Q537" s="20">
        <f t="shared" si="1772"/>
        <v>0</v>
      </c>
      <c r="R537" s="20">
        <f t="shared" si="1622"/>
        <v>27138.800000000007</v>
      </c>
      <c r="S537" s="20">
        <f t="shared" si="1623"/>
        <v>27139.100000000006</v>
      </c>
      <c r="T537" s="20">
        <f t="shared" si="1624"/>
        <v>27138.200000000004</v>
      </c>
      <c r="U537" s="20">
        <f t="shared" si="1772"/>
        <v>0</v>
      </c>
      <c r="V537" s="20">
        <f t="shared" si="1625"/>
        <v>27138.800000000007</v>
      </c>
      <c r="W537" s="20">
        <f t="shared" si="1772"/>
        <v>0</v>
      </c>
      <c r="X537" s="20">
        <f t="shared" si="1772"/>
        <v>0</v>
      </c>
      <c r="Y537" s="20">
        <f t="shared" si="1772"/>
        <v>0</v>
      </c>
      <c r="Z537" s="20">
        <f t="shared" si="1626"/>
        <v>27138.800000000007</v>
      </c>
      <c r="AA537" s="20">
        <f t="shared" si="1627"/>
        <v>27139.100000000006</v>
      </c>
      <c r="AB537" s="20">
        <f t="shared" si="1628"/>
        <v>27138.200000000004</v>
      </c>
      <c r="AC537" s="20">
        <f t="shared" si="1772"/>
        <v>0</v>
      </c>
      <c r="AD537" s="20">
        <f t="shared" si="1772"/>
        <v>0</v>
      </c>
      <c r="AE537" s="20">
        <f t="shared" si="1772"/>
        <v>0</v>
      </c>
      <c r="AF537" s="20">
        <f t="shared" si="1600"/>
        <v>27138.800000000007</v>
      </c>
      <c r="AG537" s="20">
        <f t="shared" si="1601"/>
        <v>27139.100000000006</v>
      </c>
      <c r="AH537" s="20">
        <f t="shared" si="1602"/>
        <v>27138.200000000004</v>
      </c>
      <c r="AI537" s="20">
        <f t="shared" si="1772"/>
        <v>0</v>
      </c>
      <c r="AJ537" s="20">
        <f t="shared" si="1603"/>
        <v>27138.800000000007</v>
      </c>
      <c r="AK537" s="20">
        <f t="shared" si="1772"/>
        <v>0</v>
      </c>
      <c r="AL537" s="20">
        <f t="shared" si="1772"/>
        <v>0</v>
      </c>
      <c r="AM537" s="20">
        <f t="shared" si="1772"/>
        <v>0</v>
      </c>
      <c r="AN537" s="20">
        <f t="shared" si="1579"/>
        <v>27138.800000000007</v>
      </c>
      <c r="AO537" s="20">
        <f t="shared" si="1580"/>
        <v>27139.100000000006</v>
      </c>
      <c r="AP537" s="20">
        <f t="shared" si="1581"/>
        <v>27138.200000000004</v>
      </c>
      <c r="AQ537" s="20">
        <f t="shared" si="1772"/>
        <v>0</v>
      </c>
      <c r="AR537" s="20">
        <f t="shared" si="1772"/>
        <v>0</v>
      </c>
      <c r="AS537" s="20">
        <f t="shared" si="1772"/>
        <v>0</v>
      </c>
      <c r="AT537" s="20">
        <f t="shared" si="1582"/>
        <v>27138.800000000007</v>
      </c>
      <c r="AU537" s="20">
        <f t="shared" si="1583"/>
        <v>27139.100000000006</v>
      </c>
      <c r="AV537" s="20">
        <f t="shared" si="1584"/>
        <v>27138.200000000004</v>
      </c>
      <c r="AW537" s="20">
        <f t="shared" si="1772"/>
        <v>0</v>
      </c>
      <c r="AX537" s="20">
        <f t="shared" si="1772"/>
        <v>0</v>
      </c>
      <c r="AY537" s="20">
        <f t="shared" si="1772"/>
        <v>0</v>
      </c>
      <c r="AZ537" s="20">
        <f t="shared" si="1745"/>
        <v>27138.800000000007</v>
      </c>
      <c r="BA537" s="20">
        <f t="shared" si="1746"/>
        <v>27139.100000000006</v>
      </c>
      <c r="BB537" s="20">
        <f t="shared" si="1747"/>
        <v>27138.200000000004</v>
      </c>
      <c r="BC537" s="20">
        <f t="shared" si="1772"/>
        <v>0</v>
      </c>
      <c r="BD537" s="20">
        <f t="shared" si="1748"/>
        <v>27138.800000000007</v>
      </c>
      <c r="BE537" s="20">
        <f t="shared" si="1772"/>
        <v>0</v>
      </c>
      <c r="BF537" s="20">
        <f t="shared" si="1772"/>
        <v>0</v>
      </c>
      <c r="BG537" s="20">
        <f t="shared" si="1772"/>
        <v>0</v>
      </c>
      <c r="BH537" s="20">
        <f t="shared" si="1685"/>
        <v>27138.800000000007</v>
      </c>
      <c r="BI537" s="20">
        <f t="shared" si="1686"/>
        <v>27139.100000000006</v>
      </c>
      <c r="BJ537" s="20">
        <f t="shared" si="1687"/>
        <v>27138.200000000004</v>
      </c>
      <c r="BK537" s="20">
        <f t="shared" si="1772"/>
        <v>0</v>
      </c>
      <c r="BL537" s="20">
        <f t="shared" si="1772"/>
        <v>0</v>
      </c>
      <c r="BM537" s="20">
        <f t="shared" si="1688"/>
        <v>27138.800000000007</v>
      </c>
      <c r="BN537" s="20">
        <f t="shared" si="1689"/>
        <v>27139.100000000006</v>
      </c>
      <c r="BO537" s="20">
        <f t="shared" si="1772"/>
        <v>0</v>
      </c>
      <c r="BP537" s="20">
        <f t="shared" si="1772"/>
        <v>0</v>
      </c>
      <c r="BQ537" s="20">
        <f t="shared" si="1772"/>
        <v>0</v>
      </c>
      <c r="BR537" s="20">
        <f t="shared" si="1636"/>
        <v>27138.800000000007</v>
      </c>
      <c r="BS537" s="20">
        <f t="shared" si="1637"/>
        <v>27139.100000000006</v>
      </c>
      <c r="BT537" s="20">
        <f t="shared" si="1638"/>
        <v>27138.200000000004</v>
      </c>
      <c r="BU537" s="20">
        <f t="shared" si="1772"/>
        <v>0</v>
      </c>
      <c r="BV537" s="20">
        <f t="shared" si="1640"/>
        <v>27138.800000000007</v>
      </c>
      <c r="BW537" s="20">
        <f t="shared" si="1772"/>
        <v>0</v>
      </c>
      <c r="BX537" s="20">
        <f t="shared" si="1772"/>
        <v>0</v>
      </c>
      <c r="BY537" s="20">
        <f t="shared" si="1749"/>
        <v>27138.800000000007</v>
      </c>
      <c r="BZ537" s="20">
        <f t="shared" si="1750"/>
        <v>27139.100000000006</v>
      </c>
      <c r="CA537" s="20">
        <f t="shared" si="1772"/>
        <v>0</v>
      </c>
      <c r="CB537" s="20">
        <f t="shared" si="1751"/>
        <v>27138.800000000007</v>
      </c>
      <c r="CC537" s="20">
        <f t="shared" si="1772"/>
        <v>0</v>
      </c>
      <c r="CD537" s="20">
        <f t="shared" si="1752"/>
        <v>27138.800000000007</v>
      </c>
      <c r="CE537" s="20">
        <f t="shared" si="1772"/>
        <v>0</v>
      </c>
    </row>
    <row r="538" spans="1:84" ht="31.5" x14ac:dyDescent="0.25">
      <c r="A538" s="10" t="s">
        <v>189</v>
      </c>
      <c r="B538" s="19">
        <v>120</v>
      </c>
      <c r="C538" s="10"/>
      <c r="D538" s="10"/>
      <c r="E538" s="25" t="s">
        <v>601</v>
      </c>
      <c r="F538" s="20">
        <f>F539</f>
        <v>27138.800000000007</v>
      </c>
      <c r="G538" s="20">
        <f t="shared" si="1772"/>
        <v>27139.100000000006</v>
      </c>
      <c r="H538" s="20">
        <f t="shared" si="1772"/>
        <v>27138.200000000004</v>
      </c>
      <c r="I538" s="20">
        <f t="shared" si="1772"/>
        <v>0</v>
      </c>
      <c r="J538" s="20">
        <f t="shared" si="1772"/>
        <v>0</v>
      </c>
      <c r="K538" s="20">
        <f t="shared" si="1772"/>
        <v>0</v>
      </c>
      <c r="L538" s="20">
        <f t="shared" si="1680"/>
        <v>27138.800000000007</v>
      </c>
      <c r="M538" s="20">
        <f t="shared" si="1681"/>
        <v>27139.100000000006</v>
      </c>
      <c r="N538" s="20">
        <f t="shared" si="1682"/>
        <v>27138.200000000004</v>
      </c>
      <c r="O538" s="20">
        <f t="shared" si="1772"/>
        <v>0</v>
      </c>
      <c r="P538" s="20">
        <f t="shared" si="1772"/>
        <v>0</v>
      </c>
      <c r="Q538" s="20">
        <f t="shared" si="1772"/>
        <v>0</v>
      </c>
      <c r="R538" s="20">
        <f t="shared" si="1622"/>
        <v>27138.800000000007</v>
      </c>
      <c r="S538" s="20">
        <f t="shared" si="1623"/>
        <v>27139.100000000006</v>
      </c>
      <c r="T538" s="20">
        <f t="shared" si="1624"/>
        <v>27138.200000000004</v>
      </c>
      <c r="U538" s="20">
        <f t="shared" si="1772"/>
        <v>0</v>
      </c>
      <c r="V538" s="20">
        <f t="shared" si="1625"/>
        <v>27138.800000000007</v>
      </c>
      <c r="W538" s="20">
        <f t="shared" si="1772"/>
        <v>0</v>
      </c>
      <c r="X538" s="20">
        <f t="shared" si="1772"/>
        <v>0</v>
      </c>
      <c r="Y538" s="20">
        <f t="shared" si="1772"/>
        <v>0</v>
      </c>
      <c r="Z538" s="20">
        <f t="shared" si="1626"/>
        <v>27138.800000000007</v>
      </c>
      <c r="AA538" s="20">
        <f t="shared" si="1627"/>
        <v>27139.100000000006</v>
      </c>
      <c r="AB538" s="20">
        <f t="shared" si="1628"/>
        <v>27138.200000000004</v>
      </c>
      <c r="AC538" s="20">
        <f t="shared" si="1772"/>
        <v>0</v>
      </c>
      <c r="AD538" s="20">
        <f t="shared" si="1772"/>
        <v>0</v>
      </c>
      <c r="AE538" s="20">
        <f t="shared" si="1772"/>
        <v>0</v>
      </c>
      <c r="AF538" s="20">
        <f t="shared" si="1600"/>
        <v>27138.800000000007</v>
      </c>
      <c r="AG538" s="20">
        <f t="shared" si="1601"/>
        <v>27139.100000000006</v>
      </c>
      <c r="AH538" s="20">
        <f t="shared" si="1602"/>
        <v>27138.200000000004</v>
      </c>
      <c r="AI538" s="20">
        <f t="shared" si="1772"/>
        <v>0</v>
      </c>
      <c r="AJ538" s="20">
        <f t="shared" si="1603"/>
        <v>27138.800000000007</v>
      </c>
      <c r="AK538" s="20">
        <f t="shared" si="1772"/>
        <v>0</v>
      </c>
      <c r="AL538" s="20">
        <f t="shared" si="1772"/>
        <v>0</v>
      </c>
      <c r="AM538" s="20">
        <f t="shared" si="1772"/>
        <v>0</v>
      </c>
      <c r="AN538" s="20">
        <f t="shared" si="1579"/>
        <v>27138.800000000007</v>
      </c>
      <c r="AO538" s="20">
        <f t="shared" si="1580"/>
        <v>27139.100000000006</v>
      </c>
      <c r="AP538" s="20">
        <f t="shared" si="1581"/>
        <v>27138.200000000004</v>
      </c>
      <c r="AQ538" s="20">
        <f t="shared" si="1772"/>
        <v>0</v>
      </c>
      <c r="AR538" s="20">
        <f t="shared" si="1772"/>
        <v>0</v>
      </c>
      <c r="AS538" s="20">
        <f t="shared" si="1772"/>
        <v>0</v>
      </c>
      <c r="AT538" s="20">
        <f t="shared" si="1582"/>
        <v>27138.800000000007</v>
      </c>
      <c r="AU538" s="20">
        <f t="shared" si="1583"/>
        <v>27139.100000000006</v>
      </c>
      <c r="AV538" s="20">
        <f t="shared" si="1584"/>
        <v>27138.200000000004</v>
      </c>
      <c r="AW538" s="20">
        <f t="shared" si="1772"/>
        <v>0</v>
      </c>
      <c r="AX538" s="20">
        <f t="shared" si="1772"/>
        <v>0</v>
      </c>
      <c r="AY538" s="20">
        <f t="shared" si="1772"/>
        <v>0</v>
      </c>
      <c r="AZ538" s="20">
        <f t="shared" si="1745"/>
        <v>27138.800000000007</v>
      </c>
      <c r="BA538" s="20">
        <f t="shared" si="1746"/>
        <v>27139.100000000006</v>
      </c>
      <c r="BB538" s="20">
        <f t="shared" si="1747"/>
        <v>27138.200000000004</v>
      </c>
      <c r="BC538" s="20">
        <f t="shared" si="1772"/>
        <v>0</v>
      </c>
      <c r="BD538" s="20">
        <f t="shared" si="1748"/>
        <v>27138.800000000007</v>
      </c>
      <c r="BE538" s="20">
        <f t="shared" si="1772"/>
        <v>0</v>
      </c>
      <c r="BF538" s="20">
        <f t="shared" si="1772"/>
        <v>0</v>
      </c>
      <c r="BG538" s="20">
        <f t="shared" si="1772"/>
        <v>0</v>
      </c>
      <c r="BH538" s="20">
        <f t="shared" si="1685"/>
        <v>27138.800000000007</v>
      </c>
      <c r="BI538" s="20">
        <f t="shared" si="1686"/>
        <v>27139.100000000006</v>
      </c>
      <c r="BJ538" s="20">
        <f t="shared" si="1687"/>
        <v>27138.200000000004</v>
      </c>
      <c r="BK538" s="20">
        <f t="shared" si="1772"/>
        <v>0</v>
      </c>
      <c r="BL538" s="20">
        <f t="shared" si="1772"/>
        <v>0</v>
      </c>
      <c r="BM538" s="20">
        <f t="shared" si="1688"/>
        <v>27138.800000000007</v>
      </c>
      <c r="BN538" s="20">
        <f t="shared" si="1689"/>
        <v>27139.100000000006</v>
      </c>
      <c r="BO538" s="20">
        <f t="shared" si="1772"/>
        <v>0</v>
      </c>
      <c r="BP538" s="20">
        <f t="shared" si="1772"/>
        <v>0</v>
      </c>
      <c r="BQ538" s="20">
        <f t="shared" si="1772"/>
        <v>0</v>
      </c>
      <c r="BR538" s="20">
        <f t="shared" si="1636"/>
        <v>27138.800000000007</v>
      </c>
      <c r="BS538" s="20">
        <f t="shared" si="1637"/>
        <v>27139.100000000006</v>
      </c>
      <c r="BT538" s="20">
        <f t="shared" si="1638"/>
        <v>27138.200000000004</v>
      </c>
      <c r="BU538" s="20">
        <f t="shared" si="1772"/>
        <v>0</v>
      </c>
      <c r="BV538" s="20">
        <f t="shared" si="1640"/>
        <v>27138.800000000007</v>
      </c>
      <c r="BW538" s="20">
        <f t="shared" si="1772"/>
        <v>0</v>
      </c>
      <c r="BX538" s="20">
        <f t="shared" si="1772"/>
        <v>0</v>
      </c>
      <c r="BY538" s="20">
        <f t="shared" si="1749"/>
        <v>27138.800000000007</v>
      </c>
      <c r="BZ538" s="20">
        <f t="shared" si="1750"/>
        <v>27139.100000000006</v>
      </c>
      <c r="CA538" s="20">
        <f t="shared" si="1772"/>
        <v>0</v>
      </c>
      <c r="CB538" s="20">
        <f t="shared" si="1751"/>
        <v>27138.800000000007</v>
      </c>
      <c r="CC538" s="20">
        <f t="shared" si="1772"/>
        <v>0</v>
      </c>
      <c r="CD538" s="20">
        <f t="shared" si="1752"/>
        <v>27138.800000000007</v>
      </c>
      <c r="CE538" s="20">
        <f t="shared" si="1772"/>
        <v>0</v>
      </c>
    </row>
    <row r="539" spans="1:84" ht="78.75" x14ac:dyDescent="0.25">
      <c r="A539" s="10" t="s">
        <v>189</v>
      </c>
      <c r="B539" s="19">
        <v>120</v>
      </c>
      <c r="C539" s="10" t="s">
        <v>336</v>
      </c>
      <c r="D539" s="10" t="s">
        <v>335</v>
      </c>
      <c r="E539" s="25" t="s">
        <v>567</v>
      </c>
      <c r="F539" s="20">
        <v>27138.800000000007</v>
      </c>
      <c r="G539" s="20">
        <v>27139.100000000006</v>
      </c>
      <c r="H539" s="20">
        <v>27138.200000000004</v>
      </c>
      <c r="I539" s="20"/>
      <c r="J539" s="20"/>
      <c r="K539" s="20"/>
      <c r="L539" s="20">
        <f t="shared" si="1680"/>
        <v>27138.800000000007</v>
      </c>
      <c r="M539" s="20">
        <f t="shared" si="1681"/>
        <v>27139.100000000006</v>
      </c>
      <c r="N539" s="20">
        <f t="shared" si="1682"/>
        <v>27138.200000000004</v>
      </c>
      <c r="O539" s="20"/>
      <c r="P539" s="20"/>
      <c r="Q539" s="20"/>
      <c r="R539" s="20">
        <f t="shared" si="1622"/>
        <v>27138.800000000007</v>
      </c>
      <c r="S539" s="20">
        <f t="shared" si="1623"/>
        <v>27139.100000000006</v>
      </c>
      <c r="T539" s="20">
        <f t="shared" si="1624"/>
        <v>27138.200000000004</v>
      </c>
      <c r="U539" s="20"/>
      <c r="V539" s="20">
        <f t="shared" si="1625"/>
        <v>27138.800000000007</v>
      </c>
      <c r="W539" s="20"/>
      <c r="X539" s="20"/>
      <c r="Y539" s="20"/>
      <c r="Z539" s="20">
        <f t="shared" si="1626"/>
        <v>27138.800000000007</v>
      </c>
      <c r="AA539" s="20">
        <f t="shared" si="1627"/>
        <v>27139.100000000006</v>
      </c>
      <c r="AB539" s="20">
        <f t="shared" si="1628"/>
        <v>27138.200000000004</v>
      </c>
      <c r="AC539" s="20"/>
      <c r="AD539" s="20"/>
      <c r="AE539" s="20"/>
      <c r="AF539" s="20">
        <f t="shared" si="1600"/>
        <v>27138.800000000007</v>
      </c>
      <c r="AG539" s="20">
        <f t="shared" si="1601"/>
        <v>27139.100000000006</v>
      </c>
      <c r="AH539" s="20">
        <f t="shared" si="1602"/>
        <v>27138.200000000004</v>
      </c>
      <c r="AI539" s="20"/>
      <c r="AJ539" s="20">
        <f t="shared" si="1603"/>
        <v>27138.800000000007</v>
      </c>
      <c r="AK539" s="20"/>
      <c r="AL539" s="20"/>
      <c r="AM539" s="20"/>
      <c r="AN539" s="20">
        <f t="shared" si="1579"/>
        <v>27138.800000000007</v>
      </c>
      <c r="AO539" s="20">
        <f t="shared" si="1580"/>
        <v>27139.100000000006</v>
      </c>
      <c r="AP539" s="20">
        <f t="shared" si="1581"/>
        <v>27138.200000000004</v>
      </c>
      <c r="AQ539" s="20"/>
      <c r="AR539" s="20"/>
      <c r="AS539" s="20"/>
      <c r="AT539" s="20">
        <f t="shared" si="1582"/>
        <v>27138.800000000007</v>
      </c>
      <c r="AU539" s="20">
        <f t="shared" si="1583"/>
        <v>27139.100000000006</v>
      </c>
      <c r="AV539" s="20">
        <f t="shared" si="1584"/>
        <v>27138.200000000004</v>
      </c>
      <c r="AW539" s="20"/>
      <c r="AX539" s="20"/>
      <c r="AY539" s="20"/>
      <c r="AZ539" s="20">
        <f t="shared" si="1745"/>
        <v>27138.800000000007</v>
      </c>
      <c r="BA539" s="20">
        <f t="shared" si="1746"/>
        <v>27139.100000000006</v>
      </c>
      <c r="BB539" s="20">
        <f t="shared" si="1747"/>
        <v>27138.200000000004</v>
      </c>
      <c r="BC539" s="20"/>
      <c r="BD539" s="20">
        <f t="shared" si="1748"/>
        <v>27138.800000000007</v>
      </c>
      <c r="BE539" s="20"/>
      <c r="BF539" s="20"/>
      <c r="BG539" s="20"/>
      <c r="BH539" s="20">
        <f t="shared" si="1685"/>
        <v>27138.800000000007</v>
      </c>
      <c r="BI539" s="20">
        <f t="shared" si="1686"/>
        <v>27139.100000000006</v>
      </c>
      <c r="BJ539" s="20">
        <f t="shared" si="1687"/>
        <v>27138.200000000004</v>
      </c>
      <c r="BK539" s="20"/>
      <c r="BL539" s="20"/>
      <c r="BM539" s="20">
        <f t="shared" si="1688"/>
        <v>27138.800000000007</v>
      </c>
      <c r="BN539" s="20">
        <f t="shared" si="1689"/>
        <v>27139.100000000006</v>
      </c>
      <c r="BO539" s="20"/>
      <c r="BP539" s="20"/>
      <c r="BQ539" s="20"/>
      <c r="BR539" s="20">
        <f t="shared" si="1636"/>
        <v>27138.800000000007</v>
      </c>
      <c r="BS539" s="20">
        <f t="shared" si="1637"/>
        <v>27139.100000000006</v>
      </c>
      <c r="BT539" s="20">
        <f t="shared" si="1638"/>
        <v>27138.200000000004</v>
      </c>
      <c r="BU539" s="20"/>
      <c r="BV539" s="20">
        <f t="shared" si="1640"/>
        <v>27138.800000000007</v>
      </c>
      <c r="BW539" s="20"/>
      <c r="BX539" s="20"/>
      <c r="BY539" s="20">
        <f t="shared" si="1749"/>
        <v>27138.800000000007</v>
      </c>
      <c r="BZ539" s="20">
        <f t="shared" si="1750"/>
        <v>27139.100000000006</v>
      </c>
      <c r="CA539" s="20"/>
      <c r="CB539" s="20">
        <f t="shared" si="1751"/>
        <v>27138.800000000007</v>
      </c>
      <c r="CC539" s="20"/>
      <c r="CD539" s="20">
        <f t="shared" si="1752"/>
        <v>27138.800000000007</v>
      </c>
      <c r="CE539" s="20"/>
    </row>
    <row r="540" spans="1:84" ht="47.25" x14ac:dyDescent="0.25">
      <c r="A540" s="10" t="s">
        <v>189</v>
      </c>
      <c r="B540" s="19">
        <v>200</v>
      </c>
      <c r="C540" s="10"/>
      <c r="D540" s="10"/>
      <c r="E540" s="25" t="s">
        <v>602</v>
      </c>
      <c r="F540" s="20">
        <f>F541</f>
        <v>2028.3</v>
      </c>
      <c r="G540" s="20">
        <f t="shared" ref="G540:CE541" si="1773">G541</f>
        <v>2134.7999999999997</v>
      </c>
      <c r="H540" s="20">
        <f t="shared" si="1773"/>
        <v>2135.6999999999998</v>
      </c>
      <c r="I540" s="20">
        <f t="shared" si="1773"/>
        <v>0</v>
      </c>
      <c r="J540" s="20">
        <f t="shared" si="1773"/>
        <v>0</v>
      </c>
      <c r="K540" s="20">
        <f t="shared" si="1773"/>
        <v>0</v>
      </c>
      <c r="L540" s="20">
        <f t="shared" si="1680"/>
        <v>2028.3</v>
      </c>
      <c r="M540" s="20">
        <f t="shared" si="1681"/>
        <v>2134.7999999999997</v>
      </c>
      <c r="N540" s="20">
        <f t="shared" si="1682"/>
        <v>2135.6999999999998</v>
      </c>
      <c r="O540" s="20">
        <f t="shared" si="1773"/>
        <v>0</v>
      </c>
      <c r="P540" s="20">
        <f t="shared" si="1773"/>
        <v>0</v>
      </c>
      <c r="Q540" s="20">
        <f t="shared" si="1773"/>
        <v>0</v>
      </c>
      <c r="R540" s="20">
        <f t="shared" si="1622"/>
        <v>2028.3</v>
      </c>
      <c r="S540" s="20">
        <f t="shared" si="1623"/>
        <v>2134.7999999999997</v>
      </c>
      <c r="T540" s="20">
        <f t="shared" si="1624"/>
        <v>2135.6999999999998</v>
      </c>
      <c r="U540" s="20">
        <f t="shared" si="1773"/>
        <v>0</v>
      </c>
      <c r="V540" s="20">
        <f t="shared" si="1625"/>
        <v>2028.3</v>
      </c>
      <c r="W540" s="20">
        <f t="shared" si="1773"/>
        <v>0</v>
      </c>
      <c r="X540" s="20">
        <f t="shared" si="1773"/>
        <v>0</v>
      </c>
      <c r="Y540" s="20">
        <f t="shared" si="1773"/>
        <v>0</v>
      </c>
      <c r="Z540" s="20">
        <f t="shared" si="1626"/>
        <v>2028.3</v>
      </c>
      <c r="AA540" s="20">
        <f t="shared" si="1627"/>
        <v>2134.7999999999997</v>
      </c>
      <c r="AB540" s="20">
        <f t="shared" si="1628"/>
        <v>2135.6999999999998</v>
      </c>
      <c r="AC540" s="20">
        <f t="shared" si="1773"/>
        <v>0</v>
      </c>
      <c r="AD540" s="20">
        <f t="shared" si="1773"/>
        <v>0</v>
      </c>
      <c r="AE540" s="20">
        <f t="shared" si="1773"/>
        <v>0</v>
      </c>
      <c r="AF540" s="20">
        <f t="shared" si="1600"/>
        <v>2028.3</v>
      </c>
      <c r="AG540" s="20">
        <f t="shared" si="1601"/>
        <v>2134.7999999999997</v>
      </c>
      <c r="AH540" s="20">
        <f t="shared" si="1602"/>
        <v>2135.6999999999998</v>
      </c>
      <c r="AI540" s="20">
        <f t="shared" si="1773"/>
        <v>0</v>
      </c>
      <c r="AJ540" s="20">
        <f t="shared" si="1603"/>
        <v>2028.3</v>
      </c>
      <c r="AK540" s="20">
        <f t="shared" si="1773"/>
        <v>0</v>
      </c>
      <c r="AL540" s="20">
        <f t="shared" si="1773"/>
        <v>0</v>
      </c>
      <c r="AM540" s="20">
        <f t="shared" si="1773"/>
        <v>0</v>
      </c>
      <c r="AN540" s="20">
        <f t="shared" si="1579"/>
        <v>2028.3</v>
      </c>
      <c r="AO540" s="20">
        <f t="shared" si="1580"/>
        <v>2134.7999999999997</v>
      </c>
      <c r="AP540" s="20">
        <f t="shared" si="1581"/>
        <v>2135.6999999999998</v>
      </c>
      <c r="AQ540" s="20">
        <f t="shared" si="1773"/>
        <v>0</v>
      </c>
      <c r="AR540" s="20">
        <f t="shared" si="1773"/>
        <v>0</v>
      </c>
      <c r="AS540" s="20">
        <f t="shared" si="1773"/>
        <v>0</v>
      </c>
      <c r="AT540" s="20">
        <f t="shared" si="1582"/>
        <v>2028.3</v>
      </c>
      <c r="AU540" s="20">
        <f t="shared" si="1583"/>
        <v>2134.7999999999997</v>
      </c>
      <c r="AV540" s="20">
        <f t="shared" si="1584"/>
        <v>2135.6999999999998</v>
      </c>
      <c r="AW540" s="20">
        <f t="shared" si="1773"/>
        <v>0</v>
      </c>
      <c r="AX540" s="20">
        <f t="shared" si="1773"/>
        <v>0</v>
      </c>
      <c r="AY540" s="20">
        <f t="shared" si="1773"/>
        <v>0</v>
      </c>
      <c r="AZ540" s="20">
        <f t="shared" si="1745"/>
        <v>2028.3</v>
      </c>
      <c r="BA540" s="20">
        <f t="shared" si="1746"/>
        <v>2134.7999999999997</v>
      </c>
      <c r="BB540" s="20">
        <f t="shared" si="1747"/>
        <v>2135.6999999999998</v>
      </c>
      <c r="BC540" s="20">
        <f t="shared" si="1773"/>
        <v>0</v>
      </c>
      <c r="BD540" s="20">
        <f t="shared" si="1748"/>
        <v>2028.3</v>
      </c>
      <c r="BE540" s="20">
        <f t="shared" si="1773"/>
        <v>0</v>
      </c>
      <c r="BF540" s="20">
        <f t="shared" si="1773"/>
        <v>0</v>
      </c>
      <c r="BG540" s="20">
        <f t="shared" si="1773"/>
        <v>0</v>
      </c>
      <c r="BH540" s="20">
        <f t="shared" si="1685"/>
        <v>2028.3</v>
      </c>
      <c r="BI540" s="20">
        <f t="shared" si="1686"/>
        <v>2134.7999999999997</v>
      </c>
      <c r="BJ540" s="20">
        <f t="shared" si="1687"/>
        <v>2135.6999999999998</v>
      </c>
      <c r="BK540" s="20">
        <f t="shared" si="1773"/>
        <v>0</v>
      </c>
      <c r="BL540" s="20">
        <f t="shared" si="1773"/>
        <v>0</v>
      </c>
      <c r="BM540" s="20">
        <f t="shared" si="1688"/>
        <v>2028.3</v>
      </c>
      <c r="BN540" s="20">
        <f t="shared" si="1689"/>
        <v>2134.7999999999997</v>
      </c>
      <c r="BO540" s="20">
        <f t="shared" si="1773"/>
        <v>0</v>
      </c>
      <c r="BP540" s="20">
        <f t="shared" si="1773"/>
        <v>0</v>
      </c>
      <c r="BQ540" s="20">
        <f t="shared" si="1773"/>
        <v>0</v>
      </c>
      <c r="BR540" s="20">
        <f t="shared" si="1636"/>
        <v>2028.3</v>
      </c>
      <c r="BS540" s="20">
        <f t="shared" si="1637"/>
        <v>2134.7999999999997</v>
      </c>
      <c r="BT540" s="20">
        <f t="shared" si="1638"/>
        <v>2135.6999999999998</v>
      </c>
      <c r="BU540" s="20">
        <f t="shared" si="1773"/>
        <v>0</v>
      </c>
      <c r="BV540" s="20">
        <f t="shared" si="1640"/>
        <v>2028.3</v>
      </c>
      <c r="BW540" s="20">
        <f t="shared" si="1773"/>
        <v>0</v>
      </c>
      <c r="BX540" s="20">
        <f t="shared" si="1773"/>
        <v>0</v>
      </c>
      <c r="BY540" s="20">
        <f t="shared" si="1749"/>
        <v>2028.3</v>
      </c>
      <c r="BZ540" s="20">
        <f t="shared" si="1750"/>
        <v>2134.7999999999997</v>
      </c>
      <c r="CA540" s="20">
        <f t="shared" si="1773"/>
        <v>0</v>
      </c>
      <c r="CB540" s="20">
        <f t="shared" si="1751"/>
        <v>2028.3</v>
      </c>
      <c r="CC540" s="20">
        <f t="shared" si="1773"/>
        <v>0</v>
      </c>
      <c r="CD540" s="20">
        <f t="shared" si="1752"/>
        <v>2028.3</v>
      </c>
      <c r="CE540" s="20">
        <f t="shared" si="1773"/>
        <v>0</v>
      </c>
    </row>
    <row r="541" spans="1:84" ht="47.25" x14ac:dyDescent="0.25">
      <c r="A541" s="10" t="s">
        <v>189</v>
      </c>
      <c r="B541" s="19">
        <v>240</v>
      </c>
      <c r="C541" s="10"/>
      <c r="D541" s="10"/>
      <c r="E541" s="25" t="s">
        <v>603</v>
      </c>
      <c r="F541" s="20">
        <f>F542</f>
        <v>2028.3</v>
      </c>
      <c r="G541" s="20">
        <f t="shared" si="1773"/>
        <v>2134.7999999999997</v>
      </c>
      <c r="H541" s="20">
        <f t="shared" si="1773"/>
        <v>2135.6999999999998</v>
      </c>
      <c r="I541" s="20">
        <f t="shared" si="1773"/>
        <v>0</v>
      </c>
      <c r="J541" s="20">
        <f t="shared" si="1773"/>
        <v>0</v>
      </c>
      <c r="K541" s="20">
        <f t="shared" si="1773"/>
        <v>0</v>
      </c>
      <c r="L541" s="20">
        <f t="shared" si="1680"/>
        <v>2028.3</v>
      </c>
      <c r="M541" s="20">
        <f t="shared" si="1681"/>
        <v>2134.7999999999997</v>
      </c>
      <c r="N541" s="20">
        <f t="shared" si="1682"/>
        <v>2135.6999999999998</v>
      </c>
      <c r="O541" s="20">
        <f t="shared" si="1773"/>
        <v>0</v>
      </c>
      <c r="P541" s="20">
        <f t="shared" si="1773"/>
        <v>0</v>
      </c>
      <c r="Q541" s="20">
        <f t="shared" si="1773"/>
        <v>0</v>
      </c>
      <c r="R541" s="20">
        <f t="shared" si="1622"/>
        <v>2028.3</v>
      </c>
      <c r="S541" s="20">
        <f t="shared" si="1623"/>
        <v>2134.7999999999997</v>
      </c>
      <c r="T541" s="20">
        <f t="shared" si="1624"/>
        <v>2135.6999999999998</v>
      </c>
      <c r="U541" s="20">
        <f t="shared" si="1773"/>
        <v>0</v>
      </c>
      <c r="V541" s="20">
        <f t="shared" si="1625"/>
        <v>2028.3</v>
      </c>
      <c r="W541" s="20">
        <f t="shared" si="1773"/>
        <v>0</v>
      </c>
      <c r="X541" s="20">
        <f t="shared" si="1773"/>
        <v>0</v>
      </c>
      <c r="Y541" s="20">
        <f t="shared" si="1773"/>
        <v>0</v>
      </c>
      <c r="Z541" s="20">
        <f t="shared" si="1626"/>
        <v>2028.3</v>
      </c>
      <c r="AA541" s="20">
        <f t="shared" si="1627"/>
        <v>2134.7999999999997</v>
      </c>
      <c r="AB541" s="20">
        <f t="shared" si="1628"/>
        <v>2135.6999999999998</v>
      </c>
      <c r="AC541" s="20">
        <f t="shared" si="1773"/>
        <v>0</v>
      </c>
      <c r="AD541" s="20">
        <f t="shared" si="1773"/>
        <v>0</v>
      </c>
      <c r="AE541" s="20">
        <f t="shared" si="1773"/>
        <v>0</v>
      </c>
      <c r="AF541" s="20">
        <f t="shared" si="1600"/>
        <v>2028.3</v>
      </c>
      <c r="AG541" s="20">
        <f t="shared" si="1601"/>
        <v>2134.7999999999997</v>
      </c>
      <c r="AH541" s="20">
        <f t="shared" si="1602"/>
        <v>2135.6999999999998</v>
      </c>
      <c r="AI541" s="20">
        <f t="shared" si="1773"/>
        <v>0</v>
      </c>
      <c r="AJ541" s="20">
        <f t="shared" si="1603"/>
        <v>2028.3</v>
      </c>
      <c r="AK541" s="20">
        <f t="shared" si="1773"/>
        <v>0</v>
      </c>
      <c r="AL541" s="20">
        <f t="shared" si="1773"/>
        <v>0</v>
      </c>
      <c r="AM541" s="20">
        <f t="shared" si="1773"/>
        <v>0</v>
      </c>
      <c r="AN541" s="20">
        <f t="shared" si="1579"/>
        <v>2028.3</v>
      </c>
      <c r="AO541" s="20">
        <f t="shared" si="1580"/>
        <v>2134.7999999999997</v>
      </c>
      <c r="AP541" s="20">
        <f t="shared" si="1581"/>
        <v>2135.6999999999998</v>
      </c>
      <c r="AQ541" s="20">
        <f t="shared" si="1773"/>
        <v>0</v>
      </c>
      <c r="AR541" s="20">
        <f t="shared" si="1773"/>
        <v>0</v>
      </c>
      <c r="AS541" s="20">
        <f t="shared" si="1773"/>
        <v>0</v>
      </c>
      <c r="AT541" s="20">
        <f t="shared" si="1582"/>
        <v>2028.3</v>
      </c>
      <c r="AU541" s="20">
        <f t="shared" si="1583"/>
        <v>2134.7999999999997</v>
      </c>
      <c r="AV541" s="20">
        <f t="shared" si="1584"/>
        <v>2135.6999999999998</v>
      </c>
      <c r="AW541" s="20">
        <f t="shared" si="1773"/>
        <v>0</v>
      </c>
      <c r="AX541" s="20">
        <f t="shared" si="1773"/>
        <v>0</v>
      </c>
      <c r="AY541" s="20">
        <f t="shared" si="1773"/>
        <v>0</v>
      </c>
      <c r="AZ541" s="20">
        <f t="shared" si="1745"/>
        <v>2028.3</v>
      </c>
      <c r="BA541" s="20">
        <f t="shared" si="1746"/>
        <v>2134.7999999999997</v>
      </c>
      <c r="BB541" s="20">
        <f t="shared" si="1747"/>
        <v>2135.6999999999998</v>
      </c>
      <c r="BC541" s="20">
        <f t="shared" si="1773"/>
        <v>0</v>
      </c>
      <c r="BD541" s="20">
        <f t="shared" si="1748"/>
        <v>2028.3</v>
      </c>
      <c r="BE541" s="20">
        <f t="shared" si="1773"/>
        <v>0</v>
      </c>
      <c r="BF541" s="20">
        <f t="shared" si="1773"/>
        <v>0</v>
      </c>
      <c r="BG541" s="20">
        <f t="shared" si="1773"/>
        <v>0</v>
      </c>
      <c r="BH541" s="20">
        <f t="shared" si="1685"/>
        <v>2028.3</v>
      </c>
      <c r="BI541" s="20">
        <f t="shared" si="1686"/>
        <v>2134.7999999999997</v>
      </c>
      <c r="BJ541" s="20">
        <f t="shared" si="1687"/>
        <v>2135.6999999999998</v>
      </c>
      <c r="BK541" s="20">
        <f t="shared" si="1773"/>
        <v>0</v>
      </c>
      <c r="BL541" s="20">
        <f t="shared" si="1773"/>
        <v>0</v>
      </c>
      <c r="BM541" s="20">
        <f t="shared" si="1688"/>
        <v>2028.3</v>
      </c>
      <c r="BN541" s="20">
        <f t="shared" si="1689"/>
        <v>2134.7999999999997</v>
      </c>
      <c r="BO541" s="20">
        <f t="shared" si="1773"/>
        <v>0</v>
      </c>
      <c r="BP541" s="20">
        <f t="shared" si="1773"/>
        <v>0</v>
      </c>
      <c r="BQ541" s="20">
        <f t="shared" si="1773"/>
        <v>0</v>
      </c>
      <c r="BR541" s="20">
        <f t="shared" si="1636"/>
        <v>2028.3</v>
      </c>
      <c r="BS541" s="20">
        <f t="shared" si="1637"/>
        <v>2134.7999999999997</v>
      </c>
      <c r="BT541" s="20">
        <f t="shared" si="1638"/>
        <v>2135.6999999999998</v>
      </c>
      <c r="BU541" s="20">
        <f t="shared" si="1773"/>
        <v>0</v>
      </c>
      <c r="BV541" s="20">
        <f t="shared" si="1640"/>
        <v>2028.3</v>
      </c>
      <c r="BW541" s="20">
        <f t="shared" si="1773"/>
        <v>0</v>
      </c>
      <c r="BX541" s="20">
        <f t="shared" si="1773"/>
        <v>0</v>
      </c>
      <c r="BY541" s="20">
        <f t="shared" si="1749"/>
        <v>2028.3</v>
      </c>
      <c r="BZ541" s="20">
        <f t="shared" si="1750"/>
        <v>2134.7999999999997</v>
      </c>
      <c r="CA541" s="20">
        <f t="shared" si="1773"/>
        <v>0</v>
      </c>
      <c r="CB541" s="20">
        <f t="shared" si="1751"/>
        <v>2028.3</v>
      </c>
      <c r="CC541" s="20">
        <f t="shared" si="1773"/>
        <v>0</v>
      </c>
      <c r="CD541" s="20">
        <f t="shared" si="1752"/>
        <v>2028.3</v>
      </c>
      <c r="CE541" s="20">
        <f t="shared" si="1773"/>
        <v>0</v>
      </c>
    </row>
    <row r="542" spans="1:84" ht="78.75" x14ac:dyDescent="0.25">
      <c r="A542" s="10" t="s">
        <v>189</v>
      </c>
      <c r="B542" s="19">
        <v>240</v>
      </c>
      <c r="C542" s="10" t="s">
        <v>336</v>
      </c>
      <c r="D542" s="10" t="s">
        <v>335</v>
      </c>
      <c r="E542" s="25" t="s">
        <v>567</v>
      </c>
      <c r="F542" s="20">
        <v>2028.3</v>
      </c>
      <c r="G542" s="20">
        <v>2134.7999999999997</v>
      </c>
      <c r="H542" s="20">
        <v>2135.6999999999998</v>
      </c>
      <c r="I542" s="20"/>
      <c r="J542" s="20"/>
      <c r="K542" s="20"/>
      <c r="L542" s="20">
        <f t="shared" si="1680"/>
        <v>2028.3</v>
      </c>
      <c r="M542" s="20">
        <f t="shared" si="1681"/>
        <v>2134.7999999999997</v>
      </c>
      <c r="N542" s="20">
        <f t="shared" si="1682"/>
        <v>2135.6999999999998</v>
      </c>
      <c r="O542" s="20"/>
      <c r="P542" s="20"/>
      <c r="Q542" s="20"/>
      <c r="R542" s="20">
        <f t="shared" si="1622"/>
        <v>2028.3</v>
      </c>
      <c r="S542" s="20">
        <f t="shared" si="1623"/>
        <v>2134.7999999999997</v>
      </c>
      <c r="T542" s="20">
        <f t="shared" si="1624"/>
        <v>2135.6999999999998</v>
      </c>
      <c r="U542" s="20"/>
      <c r="V542" s="20">
        <f t="shared" si="1625"/>
        <v>2028.3</v>
      </c>
      <c r="W542" s="20"/>
      <c r="X542" s="20"/>
      <c r="Y542" s="20"/>
      <c r="Z542" s="20">
        <f t="shared" si="1626"/>
        <v>2028.3</v>
      </c>
      <c r="AA542" s="20">
        <f t="shared" si="1627"/>
        <v>2134.7999999999997</v>
      </c>
      <c r="AB542" s="20">
        <f t="shared" si="1628"/>
        <v>2135.6999999999998</v>
      </c>
      <c r="AC542" s="20"/>
      <c r="AD542" s="20"/>
      <c r="AE542" s="20"/>
      <c r="AF542" s="20">
        <f t="shared" si="1600"/>
        <v>2028.3</v>
      </c>
      <c r="AG542" s="20">
        <f t="shared" si="1601"/>
        <v>2134.7999999999997</v>
      </c>
      <c r="AH542" s="20">
        <f t="shared" si="1602"/>
        <v>2135.6999999999998</v>
      </c>
      <c r="AI542" s="20"/>
      <c r="AJ542" s="20">
        <f t="shared" si="1603"/>
        <v>2028.3</v>
      </c>
      <c r="AK542" s="20"/>
      <c r="AL542" s="20"/>
      <c r="AM542" s="20"/>
      <c r="AN542" s="20">
        <f t="shared" si="1579"/>
        <v>2028.3</v>
      </c>
      <c r="AO542" s="20">
        <f t="shared" si="1580"/>
        <v>2134.7999999999997</v>
      </c>
      <c r="AP542" s="20">
        <f t="shared" si="1581"/>
        <v>2135.6999999999998</v>
      </c>
      <c r="AQ542" s="20"/>
      <c r="AR542" s="20"/>
      <c r="AS542" s="20"/>
      <c r="AT542" s="20">
        <f t="shared" si="1582"/>
        <v>2028.3</v>
      </c>
      <c r="AU542" s="20">
        <f t="shared" si="1583"/>
        <v>2134.7999999999997</v>
      </c>
      <c r="AV542" s="20">
        <f t="shared" si="1584"/>
        <v>2135.6999999999998</v>
      </c>
      <c r="AW542" s="20"/>
      <c r="AX542" s="20"/>
      <c r="AY542" s="20"/>
      <c r="AZ542" s="20">
        <f t="shared" si="1745"/>
        <v>2028.3</v>
      </c>
      <c r="BA542" s="20">
        <f t="shared" si="1746"/>
        <v>2134.7999999999997</v>
      </c>
      <c r="BB542" s="20">
        <f t="shared" si="1747"/>
        <v>2135.6999999999998</v>
      </c>
      <c r="BC542" s="20"/>
      <c r="BD542" s="20">
        <f t="shared" si="1748"/>
        <v>2028.3</v>
      </c>
      <c r="BE542" s="20"/>
      <c r="BF542" s="20"/>
      <c r="BG542" s="20"/>
      <c r="BH542" s="20">
        <f t="shared" si="1685"/>
        <v>2028.3</v>
      </c>
      <c r="BI542" s="20">
        <f t="shared" si="1686"/>
        <v>2134.7999999999997</v>
      </c>
      <c r="BJ542" s="20">
        <f t="shared" si="1687"/>
        <v>2135.6999999999998</v>
      </c>
      <c r="BK542" s="20"/>
      <c r="BL542" s="20"/>
      <c r="BM542" s="20">
        <f t="shared" si="1688"/>
        <v>2028.3</v>
      </c>
      <c r="BN542" s="20">
        <f t="shared" si="1689"/>
        <v>2134.7999999999997</v>
      </c>
      <c r="BO542" s="20"/>
      <c r="BP542" s="20"/>
      <c r="BQ542" s="20"/>
      <c r="BR542" s="20">
        <f t="shared" si="1636"/>
        <v>2028.3</v>
      </c>
      <c r="BS542" s="20">
        <f t="shared" si="1637"/>
        <v>2134.7999999999997</v>
      </c>
      <c r="BT542" s="20">
        <f t="shared" si="1638"/>
        <v>2135.6999999999998</v>
      </c>
      <c r="BU542" s="20"/>
      <c r="BV542" s="20">
        <f t="shared" si="1640"/>
        <v>2028.3</v>
      </c>
      <c r="BW542" s="20"/>
      <c r="BX542" s="20"/>
      <c r="BY542" s="20">
        <f t="shared" si="1749"/>
        <v>2028.3</v>
      </c>
      <c r="BZ542" s="20">
        <f t="shared" si="1750"/>
        <v>2134.7999999999997</v>
      </c>
      <c r="CA542" s="20"/>
      <c r="CB542" s="20">
        <f t="shared" si="1751"/>
        <v>2028.3</v>
      </c>
      <c r="CC542" s="20"/>
      <c r="CD542" s="20">
        <f t="shared" si="1752"/>
        <v>2028.3</v>
      </c>
      <c r="CE542" s="20"/>
    </row>
    <row r="543" spans="1:84" s="17" customFormat="1" ht="47.25" x14ac:dyDescent="0.25">
      <c r="A543" s="21" t="s">
        <v>393</v>
      </c>
      <c r="B543" s="22"/>
      <c r="C543" s="21"/>
      <c r="D543" s="21"/>
      <c r="E543" s="27" t="s">
        <v>725</v>
      </c>
      <c r="F543" s="23">
        <f>F544+F554</f>
        <v>4192</v>
      </c>
      <c r="G543" s="23">
        <f t="shared" ref="G543:K543" si="1774">G544+G554</f>
        <v>4192</v>
      </c>
      <c r="H543" s="23">
        <f t="shared" si="1774"/>
        <v>5674.7</v>
      </c>
      <c r="I543" s="23">
        <f t="shared" si="1774"/>
        <v>0</v>
      </c>
      <c r="J543" s="23">
        <f t="shared" si="1774"/>
        <v>0</v>
      </c>
      <c r="K543" s="23">
        <f t="shared" si="1774"/>
        <v>0</v>
      </c>
      <c r="L543" s="23">
        <f t="shared" si="1680"/>
        <v>4192</v>
      </c>
      <c r="M543" s="23">
        <f t="shared" si="1681"/>
        <v>4192</v>
      </c>
      <c r="N543" s="23">
        <f t="shared" si="1682"/>
        <v>5674.7</v>
      </c>
      <c r="O543" s="23">
        <f t="shared" ref="O543:Q543" si="1775">O544+O554</f>
        <v>0</v>
      </c>
      <c r="P543" s="23">
        <f t="shared" si="1775"/>
        <v>0</v>
      </c>
      <c r="Q543" s="23">
        <f t="shared" si="1775"/>
        <v>0</v>
      </c>
      <c r="R543" s="23">
        <f t="shared" si="1622"/>
        <v>4192</v>
      </c>
      <c r="S543" s="23">
        <f t="shared" si="1623"/>
        <v>4192</v>
      </c>
      <c r="T543" s="23">
        <f t="shared" si="1624"/>
        <v>5674.7</v>
      </c>
      <c r="U543" s="23">
        <f t="shared" ref="U543:CE543" si="1776">U544+U554</f>
        <v>0</v>
      </c>
      <c r="V543" s="23">
        <f t="shared" si="1625"/>
        <v>4192</v>
      </c>
      <c r="W543" s="23">
        <f t="shared" ref="W543:Y543" si="1777">W544+W554</f>
        <v>0</v>
      </c>
      <c r="X543" s="23">
        <f t="shared" si="1777"/>
        <v>0</v>
      </c>
      <c r="Y543" s="23">
        <f t="shared" si="1777"/>
        <v>0</v>
      </c>
      <c r="Z543" s="20">
        <f t="shared" si="1626"/>
        <v>4192</v>
      </c>
      <c r="AA543" s="20">
        <f t="shared" si="1627"/>
        <v>4192</v>
      </c>
      <c r="AB543" s="20">
        <f t="shared" si="1628"/>
        <v>5674.7</v>
      </c>
      <c r="AC543" s="23">
        <f t="shared" ref="AC543:AE543" si="1778">AC544+AC554</f>
        <v>0</v>
      </c>
      <c r="AD543" s="23">
        <f t="shared" si="1778"/>
        <v>0</v>
      </c>
      <c r="AE543" s="23">
        <f t="shared" si="1778"/>
        <v>0</v>
      </c>
      <c r="AF543" s="20">
        <f t="shared" si="1600"/>
        <v>4192</v>
      </c>
      <c r="AG543" s="20">
        <f t="shared" si="1601"/>
        <v>4192</v>
      </c>
      <c r="AH543" s="20">
        <f t="shared" si="1602"/>
        <v>5674.7</v>
      </c>
      <c r="AI543" s="23">
        <f t="shared" ref="AI543" si="1779">AI544+AI554</f>
        <v>0</v>
      </c>
      <c r="AJ543" s="20">
        <f t="shared" si="1603"/>
        <v>4192</v>
      </c>
      <c r="AK543" s="23">
        <f t="shared" ref="AK543:AM543" si="1780">AK544+AK554</f>
        <v>0</v>
      </c>
      <c r="AL543" s="23">
        <f t="shared" si="1780"/>
        <v>0</v>
      </c>
      <c r="AM543" s="23">
        <f t="shared" si="1780"/>
        <v>0</v>
      </c>
      <c r="AN543" s="20">
        <f t="shared" ref="AN543:AN606" si="1781">AJ543+AK543</f>
        <v>4192</v>
      </c>
      <c r="AO543" s="20">
        <f t="shared" ref="AO543:AO606" si="1782">AG543+AL543</f>
        <v>4192</v>
      </c>
      <c r="AP543" s="20">
        <f t="shared" ref="AP543:AP606" si="1783">AH543+AM543</f>
        <v>5674.7</v>
      </c>
      <c r="AQ543" s="23">
        <f t="shared" ref="AQ543:AS543" si="1784">AQ544+AQ554</f>
        <v>0</v>
      </c>
      <c r="AR543" s="23">
        <f t="shared" si="1784"/>
        <v>0</v>
      </c>
      <c r="AS543" s="23">
        <f t="shared" si="1784"/>
        <v>0</v>
      </c>
      <c r="AT543" s="20">
        <f t="shared" ref="AT543:AT606" si="1785">AN543+AQ543</f>
        <v>4192</v>
      </c>
      <c r="AU543" s="20">
        <f t="shared" ref="AU543:AU606" si="1786">AO543+AR543</f>
        <v>4192</v>
      </c>
      <c r="AV543" s="20">
        <f t="shared" ref="AV543:AV606" si="1787">AP543+AS543</f>
        <v>5674.7</v>
      </c>
      <c r="AW543" s="23">
        <f t="shared" ref="AW543:AY543" si="1788">AW544+AW554</f>
        <v>0</v>
      </c>
      <c r="AX543" s="23">
        <f t="shared" si="1788"/>
        <v>0</v>
      </c>
      <c r="AY543" s="23">
        <f t="shared" si="1788"/>
        <v>0</v>
      </c>
      <c r="AZ543" s="20">
        <f t="shared" si="1745"/>
        <v>4192</v>
      </c>
      <c r="BA543" s="20">
        <f t="shared" si="1746"/>
        <v>4192</v>
      </c>
      <c r="BB543" s="20">
        <f t="shared" si="1747"/>
        <v>5674.7</v>
      </c>
      <c r="BC543" s="23">
        <f t="shared" ref="BC543" si="1789">BC544+BC554</f>
        <v>0</v>
      </c>
      <c r="BD543" s="20">
        <f t="shared" si="1748"/>
        <v>4192</v>
      </c>
      <c r="BE543" s="23">
        <f t="shared" ref="BE543:BG543" si="1790">BE544+BE554</f>
        <v>-107.268</v>
      </c>
      <c r="BF543" s="23">
        <f t="shared" si="1790"/>
        <v>0</v>
      </c>
      <c r="BG543" s="23">
        <f t="shared" si="1790"/>
        <v>0</v>
      </c>
      <c r="BH543" s="20">
        <f t="shared" si="1685"/>
        <v>4084.732</v>
      </c>
      <c r="BI543" s="20">
        <f t="shared" si="1686"/>
        <v>4192</v>
      </c>
      <c r="BJ543" s="20">
        <f t="shared" si="1687"/>
        <v>5674.7</v>
      </c>
      <c r="BK543" s="23">
        <f t="shared" ref="BK543:BL543" si="1791">BK544+BK554</f>
        <v>0</v>
      </c>
      <c r="BL543" s="23">
        <f t="shared" si="1791"/>
        <v>0</v>
      </c>
      <c r="BM543" s="20">
        <f t="shared" si="1688"/>
        <v>4084.732</v>
      </c>
      <c r="BN543" s="20">
        <f t="shared" si="1689"/>
        <v>4192</v>
      </c>
      <c r="BO543" s="23">
        <f t="shared" ref="BO543:BQ543" si="1792">BO544+BO554</f>
        <v>0</v>
      </c>
      <c r="BP543" s="23">
        <f t="shared" si="1792"/>
        <v>0</v>
      </c>
      <c r="BQ543" s="23">
        <f t="shared" si="1792"/>
        <v>0</v>
      </c>
      <c r="BR543" s="20">
        <f t="shared" si="1636"/>
        <v>4084.732</v>
      </c>
      <c r="BS543" s="20">
        <f t="shared" si="1637"/>
        <v>4192</v>
      </c>
      <c r="BT543" s="20">
        <f t="shared" si="1638"/>
        <v>5674.7</v>
      </c>
      <c r="BU543" s="23">
        <f t="shared" ref="BU543" si="1793">BU544+BU554</f>
        <v>0</v>
      </c>
      <c r="BV543" s="20">
        <f t="shared" si="1640"/>
        <v>4084.732</v>
      </c>
      <c r="BW543" s="23">
        <f t="shared" ref="BW543:BX543" si="1794">BW544+BW554</f>
        <v>-368.86799999999999</v>
      </c>
      <c r="BX543" s="23">
        <f t="shared" si="1794"/>
        <v>0</v>
      </c>
      <c r="BY543" s="20">
        <f t="shared" si="1749"/>
        <v>3715.864</v>
      </c>
      <c r="BZ543" s="20">
        <f t="shared" si="1750"/>
        <v>4192</v>
      </c>
      <c r="CA543" s="23">
        <f t="shared" ref="CA543" si="1795">CA544+CA554</f>
        <v>0</v>
      </c>
      <c r="CB543" s="20">
        <f t="shared" si="1751"/>
        <v>3715.864</v>
      </c>
      <c r="CC543" s="23">
        <f t="shared" ref="CC543" si="1796">CC544+CC554</f>
        <v>-10.393000000000001</v>
      </c>
      <c r="CD543" s="23">
        <f t="shared" si="1752"/>
        <v>3705.471</v>
      </c>
      <c r="CE543" s="23">
        <f t="shared" si="1776"/>
        <v>0</v>
      </c>
      <c r="CF543" s="32"/>
    </row>
    <row r="544" spans="1:84" ht="47.25" x14ac:dyDescent="0.25">
      <c r="A544" s="10" t="s">
        <v>394</v>
      </c>
      <c r="B544" s="19"/>
      <c r="C544" s="10"/>
      <c r="D544" s="10"/>
      <c r="E544" s="25" t="s">
        <v>726</v>
      </c>
      <c r="F544" s="20">
        <f>F545+F550</f>
        <v>3108</v>
      </c>
      <c r="G544" s="20">
        <f t="shared" ref="G544:K544" si="1797">G545+G550</f>
        <v>3108</v>
      </c>
      <c r="H544" s="20">
        <f t="shared" si="1797"/>
        <v>4590.7</v>
      </c>
      <c r="I544" s="20">
        <f t="shared" si="1797"/>
        <v>0</v>
      </c>
      <c r="J544" s="20">
        <f t="shared" si="1797"/>
        <v>0</v>
      </c>
      <c r="K544" s="20">
        <f t="shared" si="1797"/>
        <v>0</v>
      </c>
      <c r="L544" s="20">
        <f t="shared" si="1680"/>
        <v>3108</v>
      </c>
      <c r="M544" s="20">
        <f t="shared" si="1681"/>
        <v>3108</v>
      </c>
      <c r="N544" s="20">
        <f t="shared" si="1682"/>
        <v>4590.7</v>
      </c>
      <c r="O544" s="20">
        <f t="shared" ref="O544:Q544" si="1798">O545+O550</f>
        <v>0</v>
      </c>
      <c r="P544" s="20">
        <f t="shared" si="1798"/>
        <v>0</v>
      </c>
      <c r="Q544" s="20">
        <f t="shared" si="1798"/>
        <v>0</v>
      </c>
      <c r="R544" s="20">
        <f t="shared" si="1622"/>
        <v>3108</v>
      </c>
      <c r="S544" s="20">
        <f t="shared" si="1623"/>
        <v>3108</v>
      </c>
      <c r="T544" s="20">
        <f t="shared" si="1624"/>
        <v>4590.7</v>
      </c>
      <c r="U544" s="20">
        <f t="shared" ref="U544:CE544" si="1799">U545+U550</f>
        <v>0</v>
      </c>
      <c r="V544" s="20">
        <f t="shared" si="1625"/>
        <v>3108</v>
      </c>
      <c r="W544" s="20">
        <f t="shared" ref="W544:Y544" si="1800">W545+W550</f>
        <v>0</v>
      </c>
      <c r="X544" s="20">
        <f t="shared" si="1800"/>
        <v>0</v>
      </c>
      <c r="Y544" s="20">
        <f t="shared" si="1800"/>
        <v>0</v>
      </c>
      <c r="Z544" s="20">
        <f t="shared" si="1626"/>
        <v>3108</v>
      </c>
      <c r="AA544" s="20">
        <f t="shared" si="1627"/>
        <v>3108</v>
      </c>
      <c r="AB544" s="20">
        <f t="shared" si="1628"/>
        <v>4590.7</v>
      </c>
      <c r="AC544" s="20">
        <f t="shared" ref="AC544:AE544" si="1801">AC545+AC550</f>
        <v>0</v>
      </c>
      <c r="AD544" s="20">
        <f t="shared" si="1801"/>
        <v>0</v>
      </c>
      <c r="AE544" s="20">
        <f t="shared" si="1801"/>
        <v>0</v>
      </c>
      <c r="AF544" s="20">
        <f t="shared" si="1600"/>
        <v>3108</v>
      </c>
      <c r="AG544" s="20">
        <f t="shared" si="1601"/>
        <v>3108</v>
      </c>
      <c r="AH544" s="20">
        <f t="shared" si="1602"/>
        <v>4590.7</v>
      </c>
      <c r="AI544" s="20">
        <f t="shared" ref="AI544" si="1802">AI545+AI550</f>
        <v>0</v>
      </c>
      <c r="AJ544" s="20">
        <f t="shared" si="1603"/>
        <v>3108</v>
      </c>
      <c r="AK544" s="20">
        <f t="shared" ref="AK544:AM544" si="1803">AK545+AK550</f>
        <v>0</v>
      </c>
      <c r="AL544" s="20">
        <f t="shared" si="1803"/>
        <v>0</v>
      </c>
      <c r="AM544" s="20">
        <f t="shared" si="1803"/>
        <v>0</v>
      </c>
      <c r="AN544" s="20">
        <f t="shared" si="1781"/>
        <v>3108</v>
      </c>
      <c r="AO544" s="20">
        <f t="shared" si="1782"/>
        <v>3108</v>
      </c>
      <c r="AP544" s="20">
        <f t="shared" si="1783"/>
        <v>4590.7</v>
      </c>
      <c r="AQ544" s="20">
        <f t="shared" ref="AQ544:AS544" si="1804">AQ545+AQ550</f>
        <v>0</v>
      </c>
      <c r="AR544" s="20">
        <f t="shared" si="1804"/>
        <v>0</v>
      </c>
      <c r="AS544" s="20">
        <f t="shared" si="1804"/>
        <v>0</v>
      </c>
      <c r="AT544" s="20">
        <f t="shared" si="1785"/>
        <v>3108</v>
      </c>
      <c r="AU544" s="20">
        <f t="shared" si="1786"/>
        <v>3108</v>
      </c>
      <c r="AV544" s="20">
        <f t="shared" si="1787"/>
        <v>4590.7</v>
      </c>
      <c r="AW544" s="20">
        <f t="shared" ref="AW544:AY544" si="1805">AW545+AW550</f>
        <v>0</v>
      </c>
      <c r="AX544" s="20">
        <f t="shared" si="1805"/>
        <v>0</v>
      </c>
      <c r="AY544" s="20">
        <f t="shared" si="1805"/>
        <v>0</v>
      </c>
      <c r="AZ544" s="20">
        <f t="shared" si="1745"/>
        <v>3108</v>
      </c>
      <c r="BA544" s="20">
        <f t="shared" si="1746"/>
        <v>3108</v>
      </c>
      <c r="BB544" s="20">
        <f t="shared" si="1747"/>
        <v>4590.7</v>
      </c>
      <c r="BC544" s="20">
        <f t="shared" ref="BC544" si="1806">BC545+BC550</f>
        <v>0</v>
      </c>
      <c r="BD544" s="20">
        <f t="shared" si="1748"/>
        <v>3108</v>
      </c>
      <c r="BE544" s="20">
        <f t="shared" ref="BE544:BG544" si="1807">BE545+BE550</f>
        <v>-107.268</v>
      </c>
      <c r="BF544" s="20">
        <f t="shared" si="1807"/>
        <v>0</v>
      </c>
      <c r="BG544" s="20">
        <f t="shared" si="1807"/>
        <v>0</v>
      </c>
      <c r="BH544" s="20">
        <f t="shared" si="1685"/>
        <v>3000.732</v>
      </c>
      <c r="BI544" s="20">
        <f t="shared" si="1686"/>
        <v>3108</v>
      </c>
      <c r="BJ544" s="20">
        <f t="shared" si="1687"/>
        <v>4590.7</v>
      </c>
      <c r="BK544" s="20">
        <f t="shared" ref="BK544:BL544" si="1808">BK545+BK550</f>
        <v>0</v>
      </c>
      <c r="BL544" s="20">
        <f t="shared" si="1808"/>
        <v>0</v>
      </c>
      <c r="BM544" s="20">
        <f t="shared" si="1688"/>
        <v>3000.732</v>
      </c>
      <c r="BN544" s="20">
        <f t="shared" si="1689"/>
        <v>3108</v>
      </c>
      <c r="BO544" s="20">
        <f t="shared" ref="BO544:BQ544" si="1809">BO545+BO550</f>
        <v>0</v>
      </c>
      <c r="BP544" s="20">
        <f t="shared" si="1809"/>
        <v>0</v>
      </c>
      <c r="BQ544" s="20">
        <f t="shared" si="1809"/>
        <v>0</v>
      </c>
      <c r="BR544" s="20">
        <f t="shared" si="1636"/>
        <v>3000.732</v>
      </c>
      <c r="BS544" s="20">
        <f t="shared" si="1637"/>
        <v>3108</v>
      </c>
      <c r="BT544" s="20">
        <f t="shared" si="1638"/>
        <v>4590.7</v>
      </c>
      <c r="BU544" s="20">
        <f t="shared" ref="BU544" si="1810">BU545+BU550</f>
        <v>0</v>
      </c>
      <c r="BV544" s="20">
        <f t="shared" si="1640"/>
        <v>3000.732</v>
      </c>
      <c r="BW544" s="20">
        <f t="shared" ref="BW544:BX544" si="1811">BW545+BW550</f>
        <v>-368.86799999999999</v>
      </c>
      <c r="BX544" s="20">
        <f t="shared" si="1811"/>
        <v>0</v>
      </c>
      <c r="BY544" s="20">
        <f t="shared" si="1749"/>
        <v>2631.864</v>
      </c>
      <c r="BZ544" s="20">
        <f t="shared" si="1750"/>
        <v>3108</v>
      </c>
      <c r="CA544" s="20">
        <f t="shared" ref="CA544" si="1812">CA545+CA550</f>
        <v>0</v>
      </c>
      <c r="CB544" s="20">
        <f t="shared" si="1751"/>
        <v>2631.864</v>
      </c>
      <c r="CC544" s="20">
        <f t="shared" ref="CC544" si="1813">CC545+CC550</f>
        <v>0</v>
      </c>
      <c r="CD544" s="20">
        <f t="shared" si="1752"/>
        <v>2631.864</v>
      </c>
      <c r="CE544" s="20">
        <f t="shared" si="1799"/>
        <v>0</v>
      </c>
    </row>
    <row r="545" spans="1:84" ht="47.25" x14ac:dyDescent="0.25">
      <c r="A545" s="10" t="s">
        <v>185</v>
      </c>
      <c r="B545" s="19"/>
      <c r="C545" s="10"/>
      <c r="D545" s="10"/>
      <c r="E545" s="25" t="s">
        <v>727</v>
      </c>
      <c r="F545" s="20">
        <f>F546</f>
        <v>342</v>
      </c>
      <c r="G545" s="20">
        <f t="shared" ref="G545:CE546" si="1814">G546</f>
        <v>342</v>
      </c>
      <c r="H545" s="20">
        <f t="shared" si="1814"/>
        <v>342</v>
      </c>
      <c r="I545" s="20">
        <f t="shared" si="1814"/>
        <v>0</v>
      </c>
      <c r="J545" s="20">
        <f t="shared" si="1814"/>
        <v>0</v>
      </c>
      <c r="K545" s="20">
        <f t="shared" si="1814"/>
        <v>0</v>
      </c>
      <c r="L545" s="20">
        <f t="shared" si="1680"/>
        <v>342</v>
      </c>
      <c r="M545" s="20">
        <f t="shared" si="1681"/>
        <v>342</v>
      </c>
      <c r="N545" s="20">
        <f t="shared" si="1682"/>
        <v>342</v>
      </c>
      <c r="O545" s="20">
        <f t="shared" si="1814"/>
        <v>0</v>
      </c>
      <c r="P545" s="20">
        <f t="shared" si="1814"/>
        <v>0</v>
      </c>
      <c r="Q545" s="20">
        <f t="shared" si="1814"/>
        <v>0</v>
      </c>
      <c r="R545" s="20">
        <f t="shared" si="1622"/>
        <v>342</v>
      </c>
      <c r="S545" s="20">
        <f t="shared" si="1623"/>
        <v>342</v>
      </c>
      <c r="T545" s="20">
        <f t="shared" si="1624"/>
        <v>342</v>
      </c>
      <c r="U545" s="20">
        <f t="shared" si="1814"/>
        <v>0</v>
      </c>
      <c r="V545" s="20">
        <f t="shared" si="1625"/>
        <v>342</v>
      </c>
      <c r="W545" s="20">
        <f t="shared" si="1814"/>
        <v>0</v>
      </c>
      <c r="X545" s="20">
        <f t="shared" si="1814"/>
        <v>0</v>
      </c>
      <c r="Y545" s="20">
        <f t="shared" si="1814"/>
        <v>0</v>
      </c>
      <c r="Z545" s="20">
        <f t="shared" si="1626"/>
        <v>342</v>
      </c>
      <c r="AA545" s="20">
        <f t="shared" si="1627"/>
        <v>342</v>
      </c>
      <c r="AB545" s="20">
        <f t="shared" si="1628"/>
        <v>342</v>
      </c>
      <c r="AC545" s="20">
        <f t="shared" si="1814"/>
        <v>0</v>
      </c>
      <c r="AD545" s="20">
        <f t="shared" si="1814"/>
        <v>0</v>
      </c>
      <c r="AE545" s="20">
        <f t="shared" si="1814"/>
        <v>0</v>
      </c>
      <c r="AF545" s="20">
        <f t="shared" si="1600"/>
        <v>342</v>
      </c>
      <c r="AG545" s="20">
        <f t="shared" si="1601"/>
        <v>342</v>
      </c>
      <c r="AH545" s="20">
        <f t="shared" si="1602"/>
        <v>342</v>
      </c>
      <c r="AI545" s="20">
        <f t="shared" si="1814"/>
        <v>0</v>
      </c>
      <c r="AJ545" s="20">
        <f t="shared" si="1603"/>
        <v>342</v>
      </c>
      <c r="AK545" s="20">
        <f t="shared" si="1814"/>
        <v>0</v>
      </c>
      <c r="AL545" s="20">
        <f t="shared" si="1814"/>
        <v>0</v>
      </c>
      <c r="AM545" s="20">
        <f t="shared" si="1814"/>
        <v>0</v>
      </c>
      <c r="AN545" s="20">
        <f t="shared" si="1781"/>
        <v>342</v>
      </c>
      <c r="AO545" s="20">
        <f t="shared" si="1782"/>
        <v>342</v>
      </c>
      <c r="AP545" s="20">
        <f t="shared" si="1783"/>
        <v>342</v>
      </c>
      <c r="AQ545" s="20">
        <f t="shared" si="1814"/>
        <v>0</v>
      </c>
      <c r="AR545" s="20">
        <f t="shared" si="1814"/>
        <v>0</v>
      </c>
      <c r="AS545" s="20">
        <f t="shared" si="1814"/>
        <v>0</v>
      </c>
      <c r="AT545" s="20">
        <f t="shared" si="1785"/>
        <v>342</v>
      </c>
      <c r="AU545" s="20">
        <f t="shared" si="1786"/>
        <v>342</v>
      </c>
      <c r="AV545" s="20">
        <f t="shared" si="1787"/>
        <v>342</v>
      </c>
      <c r="AW545" s="20">
        <f t="shared" si="1814"/>
        <v>0</v>
      </c>
      <c r="AX545" s="20">
        <f t="shared" si="1814"/>
        <v>0</v>
      </c>
      <c r="AY545" s="20">
        <f t="shared" si="1814"/>
        <v>0</v>
      </c>
      <c r="AZ545" s="20">
        <f t="shared" si="1745"/>
        <v>342</v>
      </c>
      <c r="BA545" s="20">
        <f t="shared" si="1746"/>
        <v>342</v>
      </c>
      <c r="BB545" s="20">
        <f t="shared" si="1747"/>
        <v>342</v>
      </c>
      <c r="BC545" s="20">
        <f t="shared" si="1814"/>
        <v>0</v>
      </c>
      <c r="BD545" s="20">
        <f t="shared" si="1748"/>
        <v>342</v>
      </c>
      <c r="BE545" s="20">
        <f t="shared" si="1814"/>
        <v>0</v>
      </c>
      <c r="BF545" s="20">
        <f t="shared" si="1814"/>
        <v>0</v>
      </c>
      <c r="BG545" s="20">
        <f t="shared" si="1814"/>
        <v>0</v>
      </c>
      <c r="BH545" s="20">
        <f t="shared" si="1685"/>
        <v>342</v>
      </c>
      <c r="BI545" s="20">
        <f t="shared" si="1686"/>
        <v>342</v>
      </c>
      <c r="BJ545" s="20">
        <f t="shared" si="1687"/>
        <v>342</v>
      </c>
      <c r="BK545" s="20">
        <f t="shared" si="1814"/>
        <v>0</v>
      </c>
      <c r="BL545" s="20">
        <f t="shared" si="1814"/>
        <v>0</v>
      </c>
      <c r="BM545" s="20">
        <f t="shared" si="1688"/>
        <v>342</v>
      </c>
      <c r="BN545" s="20">
        <f t="shared" si="1689"/>
        <v>342</v>
      </c>
      <c r="BO545" s="20">
        <f t="shared" si="1814"/>
        <v>0</v>
      </c>
      <c r="BP545" s="20">
        <f t="shared" si="1814"/>
        <v>0</v>
      </c>
      <c r="BQ545" s="20">
        <f t="shared" si="1814"/>
        <v>0</v>
      </c>
      <c r="BR545" s="20">
        <f t="shared" si="1636"/>
        <v>342</v>
      </c>
      <c r="BS545" s="20">
        <f t="shared" si="1637"/>
        <v>342</v>
      </c>
      <c r="BT545" s="20">
        <f t="shared" si="1638"/>
        <v>342</v>
      </c>
      <c r="BU545" s="20">
        <f t="shared" si="1814"/>
        <v>0</v>
      </c>
      <c r="BV545" s="20">
        <f t="shared" si="1640"/>
        <v>342</v>
      </c>
      <c r="BW545" s="20">
        <f t="shared" si="1814"/>
        <v>0</v>
      </c>
      <c r="BX545" s="20">
        <f t="shared" si="1814"/>
        <v>0</v>
      </c>
      <c r="BY545" s="20">
        <f t="shared" si="1749"/>
        <v>342</v>
      </c>
      <c r="BZ545" s="20">
        <f t="shared" si="1750"/>
        <v>342</v>
      </c>
      <c r="CA545" s="20">
        <f t="shared" si="1814"/>
        <v>0</v>
      </c>
      <c r="CB545" s="20">
        <f t="shared" si="1751"/>
        <v>342</v>
      </c>
      <c r="CC545" s="20">
        <f t="shared" si="1814"/>
        <v>0</v>
      </c>
      <c r="CD545" s="20">
        <f t="shared" si="1752"/>
        <v>342</v>
      </c>
      <c r="CE545" s="20">
        <f t="shared" si="1814"/>
        <v>0</v>
      </c>
    </row>
    <row r="546" spans="1:84" ht="47.25" x14ac:dyDescent="0.25">
      <c r="A546" s="10" t="s">
        <v>185</v>
      </c>
      <c r="B546" s="19">
        <v>600</v>
      </c>
      <c r="C546" s="10"/>
      <c r="D546" s="10"/>
      <c r="E546" s="25" t="s">
        <v>614</v>
      </c>
      <c r="F546" s="20">
        <f>F547</f>
        <v>342</v>
      </c>
      <c r="G546" s="20">
        <f t="shared" si="1814"/>
        <v>342</v>
      </c>
      <c r="H546" s="20">
        <f t="shared" si="1814"/>
        <v>342</v>
      </c>
      <c r="I546" s="20">
        <f t="shared" si="1814"/>
        <v>0</v>
      </c>
      <c r="J546" s="20">
        <f t="shared" si="1814"/>
        <v>0</v>
      </c>
      <c r="K546" s="20">
        <f t="shared" si="1814"/>
        <v>0</v>
      </c>
      <c r="L546" s="20">
        <f t="shared" si="1680"/>
        <v>342</v>
      </c>
      <c r="M546" s="20">
        <f t="shared" si="1681"/>
        <v>342</v>
      </c>
      <c r="N546" s="20">
        <f t="shared" si="1682"/>
        <v>342</v>
      </c>
      <c r="O546" s="20">
        <f t="shared" si="1814"/>
        <v>0</v>
      </c>
      <c r="P546" s="20">
        <f t="shared" si="1814"/>
        <v>0</v>
      </c>
      <c r="Q546" s="20">
        <f t="shared" si="1814"/>
        <v>0</v>
      </c>
      <c r="R546" s="20">
        <f t="shared" si="1622"/>
        <v>342</v>
      </c>
      <c r="S546" s="20">
        <f t="shared" si="1623"/>
        <v>342</v>
      </c>
      <c r="T546" s="20">
        <f t="shared" si="1624"/>
        <v>342</v>
      </c>
      <c r="U546" s="20">
        <f t="shared" si="1814"/>
        <v>0</v>
      </c>
      <c r="V546" s="20">
        <f t="shared" si="1625"/>
        <v>342</v>
      </c>
      <c r="W546" s="20">
        <f t="shared" si="1814"/>
        <v>0</v>
      </c>
      <c r="X546" s="20">
        <f t="shared" si="1814"/>
        <v>0</v>
      </c>
      <c r="Y546" s="20">
        <f t="shared" si="1814"/>
        <v>0</v>
      </c>
      <c r="Z546" s="20">
        <f t="shared" si="1626"/>
        <v>342</v>
      </c>
      <c r="AA546" s="20">
        <f t="shared" si="1627"/>
        <v>342</v>
      </c>
      <c r="AB546" s="20">
        <f t="shared" si="1628"/>
        <v>342</v>
      </c>
      <c r="AC546" s="20">
        <f t="shared" si="1814"/>
        <v>0</v>
      </c>
      <c r="AD546" s="20">
        <f t="shared" si="1814"/>
        <v>0</v>
      </c>
      <c r="AE546" s="20">
        <f t="shared" si="1814"/>
        <v>0</v>
      </c>
      <c r="AF546" s="20">
        <f t="shared" si="1600"/>
        <v>342</v>
      </c>
      <c r="AG546" s="20">
        <f t="shared" si="1601"/>
        <v>342</v>
      </c>
      <c r="AH546" s="20">
        <f t="shared" si="1602"/>
        <v>342</v>
      </c>
      <c r="AI546" s="20">
        <f t="shared" si="1814"/>
        <v>0</v>
      </c>
      <c r="AJ546" s="20">
        <f t="shared" si="1603"/>
        <v>342</v>
      </c>
      <c r="AK546" s="20">
        <f t="shared" si="1814"/>
        <v>0</v>
      </c>
      <c r="AL546" s="20">
        <f t="shared" si="1814"/>
        <v>0</v>
      </c>
      <c r="AM546" s="20">
        <f t="shared" si="1814"/>
        <v>0</v>
      </c>
      <c r="AN546" s="20">
        <f t="shared" si="1781"/>
        <v>342</v>
      </c>
      <c r="AO546" s="20">
        <f t="shared" si="1782"/>
        <v>342</v>
      </c>
      <c r="AP546" s="20">
        <f t="shared" si="1783"/>
        <v>342</v>
      </c>
      <c r="AQ546" s="20">
        <f t="shared" si="1814"/>
        <v>0</v>
      </c>
      <c r="AR546" s="20">
        <f t="shared" si="1814"/>
        <v>0</v>
      </c>
      <c r="AS546" s="20">
        <f t="shared" si="1814"/>
        <v>0</v>
      </c>
      <c r="AT546" s="20">
        <f t="shared" si="1785"/>
        <v>342</v>
      </c>
      <c r="AU546" s="20">
        <f t="shared" si="1786"/>
        <v>342</v>
      </c>
      <c r="AV546" s="20">
        <f t="shared" si="1787"/>
        <v>342</v>
      </c>
      <c r="AW546" s="20">
        <f t="shared" si="1814"/>
        <v>0</v>
      </c>
      <c r="AX546" s="20">
        <f t="shared" si="1814"/>
        <v>0</v>
      </c>
      <c r="AY546" s="20">
        <f t="shared" si="1814"/>
        <v>0</v>
      </c>
      <c r="AZ546" s="20">
        <f t="shared" si="1745"/>
        <v>342</v>
      </c>
      <c r="BA546" s="20">
        <f t="shared" si="1746"/>
        <v>342</v>
      </c>
      <c r="BB546" s="20">
        <f t="shared" si="1747"/>
        <v>342</v>
      </c>
      <c r="BC546" s="20">
        <f t="shared" si="1814"/>
        <v>0</v>
      </c>
      <c r="BD546" s="20">
        <f t="shared" si="1748"/>
        <v>342</v>
      </c>
      <c r="BE546" s="20">
        <f t="shared" si="1814"/>
        <v>0</v>
      </c>
      <c r="BF546" s="20">
        <f t="shared" si="1814"/>
        <v>0</v>
      </c>
      <c r="BG546" s="20">
        <f t="shared" si="1814"/>
        <v>0</v>
      </c>
      <c r="BH546" s="20">
        <f t="shared" si="1685"/>
        <v>342</v>
      </c>
      <c r="BI546" s="20">
        <f t="shared" si="1686"/>
        <v>342</v>
      </c>
      <c r="BJ546" s="20">
        <f t="shared" si="1687"/>
        <v>342</v>
      </c>
      <c r="BK546" s="20">
        <f t="shared" si="1814"/>
        <v>0</v>
      </c>
      <c r="BL546" s="20">
        <f t="shared" si="1814"/>
        <v>0</v>
      </c>
      <c r="BM546" s="20">
        <f t="shared" si="1688"/>
        <v>342</v>
      </c>
      <c r="BN546" s="20">
        <f t="shared" si="1689"/>
        <v>342</v>
      </c>
      <c r="BO546" s="20">
        <f t="shared" si="1814"/>
        <v>0</v>
      </c>
      <c r="BP546" s="20">
        <f t="shared" si="1814"/>
        <v>0</v>
      </c>
      <c r="BQ546" s="20">
        <f t="shared" si="1814"/>
        <v>0</v>
      </c>
      <c r="BR546" s="20">
        <f t="shared" si="1636"/>
        <v>342</v>
      </c>
      <c r="BS546" s="20">
        <f t="shared" si="1637"/>
        <v>342</v>
      </c>
      <c r="BT546" s="20">
        <f t="shared" si="1638"/>
        <v>342</v>
      </c>
      <c r="BU546" s="20">
        <f t="shared" si="1814"/>
        <v>0</v>
      </c>
      <c r="BV546" s="20">
        <f t="shared" si="1640"/>
        <v>342</v>
      </c>
      <c r="BW546" s="20">
        <f t="shared" si="1814"/>
        <v>0</v>
      </c>
      <c r="BX546" s="20">
        <f t="shared" si="1814"/>
        <v>0</v>
      </c>
      <c r="BY546" s="20">
        <f t="shared" si="1749"/>
        <v>342</v>
      </c>
      <c r="BZ546" s="20">
        <f t="shared" si="1750"/>
        <v>342</v>
      </c>
      <c r="CA546" s="20">
        <f t="shared" si="1814"/>
        <v>0</v>
      </c>
      <c r="CB546" s="20">
        <f t="shared" si="1751"/>
        <v>342</v>
      </c>
      <c r="CC546" s="20">
        <f t="shared" si="1814"/>
        <v>0</v>
      </c>
      <c r="CD546" s="20">
        <f t="shared" si="1752"/>
        <v>342</v>
      </c>
      <c r="CE546" s="20">
        <f t="shared" si="1814"/>
        <v>0</v>
      </c>
    </row>
    <row r="547" spans="1:84" x14ac:dyDescent="0.25">
      <c r="A547" s="10" t="s">
        <v>185</v>
      </c>
      <c r="B547" s="19">
        <v>620</v>
      </c>
      <c r="C547" s="10"/>
      <c r="D547" s="10"/>
      <c r="E547" s="25" t="s">
        <v>616</v>
      </c>
      <c r="F547" s="20">
        <f>F549+F548</f>
        <v>342</v>
      </c>
      <c r="G547" s="20">
        <f t="shared" ref="G547:K547" si="1815">G549+G548</f>
        <v>342</v>
      </c>
      <c r="H547" s="20">
        <f t="shared" si="1815"/>
        <v>342</v>
      </c>
      <c r="I547" s="20">
        <f t="shared" si="1815"/>
        <v>0</v>
      </c>
      <c r="J547" s="20">
        <f t="shared" si="1815"/>
        <v>0</v>
      </c>
      <c r="K547" s="20">
        <f t="shared" si="1815"/>
        <v>0</v>
      </c>
      <c r="L547" s="20">
        <f t="shared" si="1680"/>
        <v>342</v>
      </c>
      <c r="M547" s="20">
        <f t="shared" si="1681"/>
        <v>342</v>
      </c>
      <c r="N547" s="20">
        <f t="shared" si="1682"/>
        <v>342</v>
      </c>
      <c r="O547" s="20">
        <f t="shared" ref="O547:Q547" si="1816">O549+O548</f>
        <v>0</v>
      </c>
      <c r="P547" s="20">
        <f t="shared" si="1816"/>
        <v>0</v>
      </c>
      <c r="Q547" s="20">
        <f t="shared" si="1816"/>
        <v>0</v>
      </c>
      <c r="R547" s="20">
        <f t="shared" si="1622"/>
        <v>342</v>
      </c>
      <c r="S547" s="20">
        <f t="shared" si="1623"/>
        <v>342</v>
      </c>
      <c r="T547" s="20">
        <f t="shared" si="1624"/>
        <v>342</v>
      </c>
      <c r="U547" s="20">
        <f t="shared" ref="U547:CE547" si="1817">U549+U548</f>
        <v>0</v>
      </c>
      <c r="V547" s="20">
        <f t="shared" si="1625"/>
        <v>342</v>
      </c>
      <c r="W547" s="20">
        <f t="shared" ref="W547:Y547" si="1818">W549+W548</f>
        <v>0</v>
      </c>
      <c r="X547" s="20">
        <f t="shared" si="1818"/>
        <v>0</v>
      </c>
      <c r="Y547" s="20">
        <f t="shared" si="1818"/>
        <v>0</v>
      </c>
      <c r="Z547" s="20">
        <f t="shared" si="1626"/>
        <v>342</v>
      </c>
      <c r="AA547" s="20">
        <f t="shared" si="1627"/>
        <v>342</v>
      </c>
      <c r="AB547" s="20">
        <f t="shared" si="1628"/>
        <v>342</v>
      </c>
      <c r="AC547" s="20">
        <f t="shared" ref="AC547:AE547" si="1819">AC549+AC548</f>
        <v>0</v>
      </c>
      <c r="AD547" s="20">
        <f t="shared" si="1819"/>
        <v>0</v>
      </c>
      <c r="AE547" s="20">
        <f t="shared" si="1819"/>
        <v>0</v>
      </c>
      <c r="AF547" s="20">
        <f t="shared" si="1600"/>
        <v>342</v>
      </c>
      <c r="AG547" s="20">
        <f t="shared" si="1601"/>
        <v>342</v>
      </c>
      <c r="AH547" s="20">
        <f t="shared" si="1602"/>
        <v>342</v>
      </c>
      <c r="AI547" s="20">
        <f t="shared" ref="AI547" si="1820">AI549+AI548</f>
        <v>0</v>
      </c>
      <c r="AJ547" s="20">
        <f t="shared" si="1603"/>
        <v>342</v>
      </c>
      <c r="AK547" s="20">
        <f t="shared" ref="AK547:AM547" si="1821">AK549+AK548</f>
        <v>0</v>
      </c>
      <c r="AL547" s="20">
        <f t="shared" si="1821"/>
        <v>0</v>
      </c>
      <c r="AM547" s="20">
        <f t="shared" si="1821"/>
        <v>0</v>
      </c>
      <c r="AN547" s="20">
        <f t="shared" si="1781"/>
        <v>342</v>
      </c>
      <c r="AO547" s="20">
        <f t="shared" si="1782"/>
        <v>342</v>
      </c>
      <c r="AP547" s="20">
        <f t="shared" si="1783"/>
        <v>342</v>
      </c>
      <c r="AQ547" s="20">
        <f t="shared" ref="AQ547:AS547" si="1822">AQ549+AQ548</f>
        <v>0</v>
      </c>
      <c r="AR547" s="20">
        <f t="shared" si="1822"/>
        <v>0</v>
      </c>
      <c r="AS547" s="20">
        <f t="shared" si="1822"/>
        <v>0</v>
      </c>
      <c r="AT547" s="20">
        <f t="shared" si="1785"/>
        <v>342</v>
      </c>
      <c r="AU547" s="20">
        <f t="shared" si="1786"/>
        <v>342</v>
      </c>
      <c r="AV547" s="20">
        <f t="shared" si="1787"/>
        <v>342</v>
      </c>
      <c r="AW547" s="20">
        <f t="shared" ref="AW547:AY547" si="1823">AW549+AW548</f>
        <v>0</v>
      </c>
      <c r="AX547" s="20">
        <f t="shared" si="1823"/>
        <v>0</v>
      </c>
      <c r="AY547" s="20">
        <f t="shared" si="1823"/>
        <v>0</v>
      </c>
      <c r="AZ547" s="20">
        <f t="shared" si="1745"/>
        <v>342</v>
      </c>
      <c r="BA547" s="20">
        <f t="shared" si="1746"/>
        <v>342</v>
      </c>
      <c r="BB547" s="20">
        <f t="shared" si="1747"/>
        <v>342</v>
      </c>
      <c r="BC547" s="20">
        <f t="shared" ref="BC547" si="1824">BC549+BC548</f>
        <v>0</v>
      </c>
      <c r="BD547" s="20">
        <f t="shared" si="1748"/>
        <v>342</v>
      </c>
      <c r="BE547" s="20">
        <f t="shared" ref="BE547:BG547" si="1825">BE549+BE548</f>
        <v>0</v>
      </c>
      <c r="BF547" s="20">
        <f t="shared" si="1825"/>
        <v>0</v>
      </c>
      <c r="BG547" s="20">
        <f t="shared" si="1825"/>
        <v>0</v>
      </c>
      <c r="BH547" s="20">
        <f t="shared" si="1685"/>
        <v>342</v>
      </c>
      <c r="BI547" s="20">
        <f t="shared" si="1686"/>
        <v>342</v>
      </c>
      <c r="BJ547" s="20">
        <f t="shared" si="1687"/>
        <v>342</v>
      </c>
      <c r="BK547" s="20">
        <f t="shared" ref="BK547:BL547" si="1826">BK549+BK548</f>
        <v>0</v>
      </c>
      <c r="BL547" s="20">
        <f t="shared" si="1826"/>
        <v>0</v>
      </c>
      <c r="BM547" s="20">
        <f t="shared" si="1688"/>
        <v>342</v>
      </c>
      <c r="BN547" s="20">
        <f t="shared" si="1689"/>
        <v>342</v>
      </c>
      <c r="BO547" s="20">
        <f t="shared" ref="BO547:BQ547" si="1827">BO549+BO548</f>
        <v>0</v>
      </c>
      <c r="BP547" s="20">
        <f t="shared" si="1827"/>
        <v>0</v>
      </c>
      <c r="BQ547" s="20">
        <f t="shared" si="1827"/>
        <v>0</v>
      </c>
      <c r="BR547" s="20">
        <f t="shared" si="1636"/>
        <v>342</v>
      </c>
      <c r="BS547" s="20">
        <f t="shared" si="1637"/>
        <v>342</v>
      </c>
      <c r="BT547" s="20">
        <f t="shared" si="1638"/>
        <v>342</v>
      </c>
      <c r="BU547" s="20">
        <f t="shared" ref="BU547" si="1828">BU549+BU548</f>
        <v>0</v>
      </c>
      <c r="BV547" s="20">
        <f t="shared" si="1640"/>
        <v>342</v>
      </c>
      <c r="BW547" s="20">
        <f t="shared" ref="BW547:BX547" si="1829">BW549+BW548</f>
        <v>0</v>
      </c>
      <c r="BX547" s="20">
        <f t="shared" si="1829"/>
        <v>0</v>
      </c>
      <c r="BY547" s="20">
        <f t="shared" si="1749"/>
        <v>342</v>
      </c>
      <c r="BZ547" s="20">
        <f t="shared" si="1750"/>
        <v>342</v>
      </c>
      <c r="CA547" s="20">
        <f t="shared" ref="CA547" si="1830">CA549+CA548</f>
        <v>0</v>
      </c>
      <c r="CB547" s="20">
        <f t="shared" si="1751"/>
        <v>342</v>
      </c>
      <c r="CC547" s="20">
        <f t="shared" ref="CC547" si="1831">CC549+CC548</f>
        <v>0</v>
      </c>
      <c r="CD547" s="20">
        <f t="shared" si="1752"/>
        <v>342</v>
      </c>
      <c r="CE547" s="20">
        <f t="shared" si="1817"/>
        <v>0</v>
      </c>
    </row>
    <row r="548" spans="1:84" x14ac:dyDescent="0.25">
      <c r="A548" s="10" t="s">
        <v>185</v>
      </c>
      <c r="B548" s="19">
        <v>620</v>
      </c>
      <c r="C548" s="10" t="s">
        <v>338</v>
      </c>
      <c r="D548" s="10" t="s">
        <v>332</v>
      </c>
      <c r="E548" s="25" t="s">
        <v>586</v>
      </c>
      <c r="F548" s="20">
        <v>0</v>
      </c>
      <c r="G548" s="20">
        <v>0</v>
      </c>
      <c r="H548" s="20">
        <v>0</v>
      </c>
      <c r="I548" s="20">
        <v>342</v>
      </c>
      <c r="J548" s="20">
        <v>342</v>
      </c>
      <c r="K548" s="20">
        <v>342</v>
      </c>
      <c r="L548" s="20">
        <f t="shared" ref="L548" si="1832">F548+I548</f>
        <v>342</v>
      </c>
      <c r="M548" s="20">
        <f t="shared" ref="M548" si="1833">G548+J548</f>
        <v>342</v>
      </c>
      <c r="N548" s="20">
        <f t="shared" ref="N548" si="1834">H548+K548</f>
        <v>342</v>
      </c>
      <c r="O548" s="20"/>
      <c r="P548" s="20"/>
      <c r="Q548" s="20"/>
      <c r="R548" s="20">
        <f t="shared" si="1622"/>
        <v>342</v>
      </c>
      <c r="S548" s="20">
        <f t="shared" si="1623"/>
        <v>342</v>
      </c>
      <c r="T548" s="20">
        <f t="shared" si="1624"/>
        <v>342</v>
      </c>
      <c r="U548" s="20"/>
      <c r="V548" s="20">
        <f t="shared" si="1625"/>
        <v>342</v>
      </c>
      <c r="W548" s="20"/>
      <c r="X548" s="20"/>
      <c r="Y548" s="20"/>
      <c r="Z548" s="20">
        <f t="shared" si="1626"/>
        <v>342</v>
      </c>
      <c r="AA548" s="20">
        <f t="shared" si="1627"/>
        <v>342</v>
      </c>
      <c r="AB548" s="20">
        <f t="shared" si="1628"/>
        <v>342</v>
      </c>
      <c r="AC548" s="20"/>
      <c r="AD548" s="20"/>
      <c r="AE548" s="20"/>
      <c r="AF548" s="20">
        <f t="shared" si="1600"/>
        <v>342</v>
      </c>
      <c r="AG548" s="20">
        <f t="shared" si="1601"/>
        <v>342</v>
      </c>
      <c r="AH548" s="20">
        <f t="shared" si="1602"/>
        <v>342</v>
      </c>
      <c r="AI548" s="20"/>
      <c r="AJ548" s="20">
        <f t="shared" si="1603"/>
        <v>342</v>
      </c>
      <c r="AK548" s="20"/>
      <c r="AL548" s="20"/>
      <c r="AM548" s="20"/>
      <c r="AN548" s="20">
        <f t="shared" si="1781"/>
        <v>342</v>
      </c>
      <c r="AO548" s="20">
        <f t="shared" si="1782"/>
        <v>342</v>
      </c>
      <c r="AP548" s="20">
        <f t="shared" si="1783"/>
        <v>342</v>
      </c>
      <c r="AQ548" s="20"/>
      <c r="AR548" s="20"/>
      <c r="AS548" s="20"/>
      <c r="AT548" s="20">
        <f t="shared" si="1785"/>
        <v>342</v>
      </c>
      <c r="AU548" s="20">
        <f t="shared" si="1786"/>
        <v>342</v>
      </c>
      <c r="AV548" s="20">
        <f t="shared" si="1787"/>
        <v>342</v>
      </c>
      <c r="AW548" s="20"/>
      <c r="AX548" s="20"/>
      <c r="AY548" s="20"/>
      <c r="AZ548" s="20">
        <f t="shared" si="1745"/>
        <v>342</v>
      </c>
      <c r="BA548" s="20">
        <f t="shared" si="1746"/>
        <v>342</v>
      </c>
      <c r="BB548" s="20">
        <f t="shared" si="1747"/>
        <v>342</v>
      </c>
      <c r="BC548" s="20"/>
      <c r="BD548" s="20">
        <f t="shared" si="1748"/>
        <v>342</v>
      </c>
      <c r="BE548" s="20"/>
      <c r="BF548" s="20"/>
      <c r="BG548" s="20"/>
      <c r="BH548" s="20">
        <f t="shared" si="1685"/>
        <v>342</v>
      </c>
      <c r="BI548" s="20">
        <f t="shared" si="1686"/>
        <v>342</v>
      </c>
      <c r="BJ548" s="20">
        <f t="shared" si="1687"/>
        <v>342</v>
      </c>
      <c r="BK548" s="20"/>
      <c r="BL548" s="20"/>
      <c r="BM548" s="20">
        <f t="shared" si="1688"/>
        <v>342</v>
      </c>
      <c r="BN548" s="20">
        <f t="shared" si="1689"/>
        <v>342</v>
      </c>
      <c r="BO548" s="20"/>
      <c r="BP548" s="20"/>
      <c r="BQ548" s="20"/>
      <c r="BR548" s="20">
        <f t="shared" si="1636"/>
        <v>342</v>
      </c>
      <c r="BS548" s="20">
        <f t="shared" si="1637"/>
        <v>342</v>
      </c>
      <c r="BT548" s="20">
        <f t="shared" si="1638"/>
        <v>342</v>
      </c>
      <c r="BU548" s="20"/>
      <c r="BV548" s="20">
        <f t="shared" si="1640"/>
        <v>342</v>
      </c>
      <c r="BW548" s="20"/>
      <c r="BX548" s="20"/>
      <c r="BY548" s="20">
        <f t="shared" si="1749"/>
        <v>342</v>
      </c>
      <c r="BZ548" s="20">
        <f t="shared" si="1750"/>
        <v>342</v>
      </c>
      <c r="CA548" s="20"/>
      <c r="CB548" s="20">
        <f t="shared" si="1751"/>
        <v>342</v>
      </c>
      <c r="CC548" s="20"/>
      <c r="CD548" s="20">
        <f t="shared" si="1752"/>
        <v>342</v>
      </c>
      <c r="CE548" s="20"/>
    </row>
    <row r="549" spans="1:84" hidden="1" x14ac:dyDescent="0.25">
      <c r="A549" s="10" t="s">
        <v>185</v>
      </c>
      <c r="B549" s="19">
        <v>620</v>
      </c>
      <c r="C549" s="10" t="s">
        <v>338</v>
      </c>
      <c r="D549" s="10" t="s">
        <v>334</v>
      </c>
      <c r="E549" s="25" t="s">
        <v>587</v>
      </c>
      <c r="F549" s="20">
        <v>342</v>
      </c>
      <c r="G549" s="20">
        <v>342</v>
      </c>
      <c r="H549" s="20">
        <v>342</v>
      </c>
      <c r="I549" s="20">
        <v>-342</v>
      </c>
      <c r="J549" s="20">
        <v>-342</v>
      </c>
      <c r="K549" s="20">
        <v>-342</v>
      </c>
      <c r="L549" s="20">
        <f t="shared" si="1680"/>
        <v>0</v>
      </c>
      <c r="M549" s="20">
        <f t="shared" si="1681"/>
        <v>0</v>
      </c>
      <c r="N549" s="20">
        <f t="shared" si="1682"/>
        <v>0</v>
      </c>
      <c r="O549" s="20"/>
      <c r="P549" s="20"/>
      <c r="Q549" s="20"/>
      <c r="R549" s="20">
        <f t="shared" si="1622"/>
        <v>0</v>
      </c>
      <c r="S549" s="20">
        <f t="shared" si="1623"/>
        <v>0</v>
      </c>
      <c r="T549" s="20">
        <f t="shared" si="1624"/>
        <v>0</v>
      </c>
      <c r="U549" s="20"/>
      <c r="V549" s="20">
        <f t="shared" si="1625"/>
        <v>0</v>
      </c>
      <c r="W549" s="20"/>
      <c r="X549" s="20"/>
      <c r="Y549" s="20"/>
      <c r="Z549" s="20">
        <f t="shared" si="1626"/>
        <v>0</v>
      </c>
      <c r="AA549" s="20">
        <f t="shared" si="1627"/>
        <v>0</v>
      </c>
      <c r="AB549" s="20">
        <f t="shared" si="1628"/>
        <v>0</v>
      </c>
      <c r="AC549" s="20"/>
      <c r="AD549" s="20"/>
      <c r="AE549" s="20"/>
      <c r="AF549" s="20">
        <f t="shared" si="1600"/>
        <v>0</v>
      </c>
      <c r="AG549" s="20">
        <f t="shared" si="1601"/>
        <v>0</v>
      </c>
      <c r="AH549" s="20">
        <f t="shared" si="1602"/>
        <v>0</v>
      </c>
      <c r="AI549" s="20"/>
      <c r="AJ549" s="20">
        <f t="shared" si="1603"/>
        <v>0</v>
      </c>
      <c r="AK549" s="20"/>
      <c r="AL549" s="20"/>
      <c r="AM549" s="20"/>
      <c r="AN549" s="20">
        <f t="shared" si="1781"/>
        <v>0</v>
      </c>
      <c r="AO549" s="20">
        <f t="shared" si="1782"/>
        <v>0</v>
      </c>
      <c r="AP549" s="20">
        <f t="shared" si="1783"/>
        <v>0</v>
      </c>
      <c r="AQ549" s="20"/>
      <c r="AR549" s="20"/>
      <c r="AS549" s="20"/>
      <c r="AT549" s="20">
        <f t="shared" si="1785"/>
        <v>0</v>
      </c>
      <c r="AU549" s="20">
        <f t="shared" si="1786"/>
        <v>0</v>
      </c>
      <c r="AV549" s="20">
        <f t="shared" si="1787"/>
        <v>0</v>
      </c>
      <c r="AW549" s="20"/>
      <c r="AX549" s="20"/>
      <c r="AY549" s="20"/>
      <c r="AZ549" s="20">
        <f t="shared" si="1745"/>
        <v>0</v>
      </c>
      <c r="BA549" s="20">
        <f t="shared" si="1746"/>
        <v>0</v>
      </c>
      <c r="BB549" s="20">
        <f t="shared" si="1747"/>
        <v>0</v>
      </c>
      <c r="BC549" s="20"/>
      <c r="BD549" s="20">
        <f t="shared" si="1748"/>
        <v>0</v>
      </c>
      <c r="BE549" s="20"/>
      <c r="BF549" s="20"/>
      <c r="BG549" s="20"/>
      <c r="BH549" s="20">
        <f t="shared" si="1685"/>
        <v>0</v>
      </c>
      <c r="BI549" s="20">
        <f t="shared" si="1686"/>
        <v>0</v>
      </c>
      <c r="BJ549" s="20">
        <f t="shared" si="1687"/>
        <v>0</v>
      </c>
      <c r="BK549" s="20"/>
      <c r="BL549" s="20"/>
      <c r="BM549" s="20">
        <f t="shared" si="1688"/>
        <v>0</v>
      </c>
      <c r="BN549" s="20">
        <f t="shared" si="1689"/>
        <v>0</v>
      </c>
      <c r="BO549" s="20"/>
      <c r="BP549" s="20"/>
      <c r="BQ549" s="20"/>
      <c r="BR549" s="20">
        <f t="shared" si="1636"/>
        <v>0</v>
      </c>
      <c r="BS549" s="20">
        <f t="shared" si="1637"/>
        <v>0</v>
      </c>
      <c r="BT549" s="20">
        <f t="shared" si="1638"/>
        <v>0</v>
      </c>
      <c r="BU549" s="20"/>
      <c r="BV549" s="20">
        <f t="shared" si="1640"/>
        <v>0</v>
      </c>
      <c r="BW549" s="20"/>
      <c r="BX549" s="20"/>
      <c r="BY549" s="20">
        <f t="shared" si="1749"/>
        <v>0</v>
      </c>
      <c r="BZ549" s="20">
        <f t="shared" si="1750"/>
        <v>0</v>
      </c>
      <c r="CA549" s="20"/>
      <c r="CB549" s="20">
        <f t="shared" si="1751"/>
        <v>0</v>
      </c>
      <c r="CC549" s="20"/>
      <c r="CD549" s="20">
        <f t="shared" si="1752"/>
        <v>0</v>
      </c>
      <c r="CE549" s="20"/>
      <c r="CF549" s="1">
        <v>0</v>
      </c>
    </row>
    <row r="550" spans="1:84" ht="31.5" x14ac:dyDescent="0.25">
      <c r="A550" s="10" t="s">
        <v>184</v>
      </c>
      <c r="B550" s="19"/>
      <c r="C550" s="10"/>
      <c r="D550" s="10"/>
      <c r="E550" s="25" t="s">
        <v>728</v>
      </c>
      <c r="F550" s="20">
        <f>F551</f>
        <v>2766</v>
      </c>
      <c r="G550" s="20">
        <f t="shared" ref="G550:CE552" si="1835">G551</f>
        <v>2766</v>
      </c>
      <c r="H550" s="20">
        <f t="shared" si="1835"/>
        <v>4248.7</v>
      </c>
      <c r="I550" s="20">
        <f t="shared" si="1835"/>
        <v>0</v>
      </c>
      <c r="J550" s="20">
        <f t="shared" si="1835"/>
        <v>0</v>
      </c>
      <c r="K550" s="20">
        <f t="shared" si="1835"/>
        <v>0</v>
      </c>
      <c r="L550" s="20">
        <f t="shared" si="1680"/>
        <v>2766</v>
      </c>
      <c r="M550" s="20">
        <f t="shared" si="1681"/>
        <v>2766</v>
      </c>
      <c r="N550" s="20">
        <f t="shared" si="1682"/>
        <v>4248.7</v>
      </c>
      <c r="O550" s="20">
        <f t="shared" si="1835"/>
        <v>0</v>
      </c>
      <c r="P550" s="20">
        <f t="shared" si="1835"/>
        <v>0</v>
      </c>
      <c r="Q550" s="20">
        <f t="shared" si="1835"/>
        <v>0</v>
      </c>
      <c r="R550" s="20">
        <f t="shared" si="1622"/>
        <v>2766</v>
      </c>
      <c r="S550" s="20">
        <f t="shared" si="1623"/>
        <v>2766</v>
      </c>
      <c r="T550" s="20">
        <f t="shared" si="1624"/>
        <v>4248.7</v>
      </c>
      <c r="U550" s="20">
        <f t="shared" si="1835"/>
        <v>0</v>
      </c>
      <c r="V550" s="20">
        <f t="shared" si="1625"/>
        <v>2766</v>
      </c>
      <c r="W550" s="20">
        <f t="shared" si="1835"/>
        <v>0</v>
      </c>
      <c r="X550" s="20">
        <f t="shared" si="1835"/>
        <v>0</v>
      </c>
      <c r="Y550" s="20">
        <f t="shared" si="1835"/>
        <v>0</v>
      </c>
      <c r="Z550" s="20">
        <f t="shared" si="1626"/>
        <v>2766</v>
      </c>
      <c r="AA550" s="20">
        <f t="shared" si="1627"/>
        <v>2766</v>
      </c>
      <c r="AB550" s="20">
        <f t="shared" si="1628"/>
        <v>4248.7</v>
      </c>
      <c r="AC550" s="20">
        <f t="shared" si="1835"/>
        <v>0</v>
      </c>
      <c r="AD550" s="20">
        <f t="shared" si="1835"/>
        <v>0</v>
      </c>
      <c r="AE550" s="20">
        <f t="shared" si="1835"/>
        <v>0</v>
      </c>
      <c r="AF550" s="20">
        <f t="shared" si="1600"/>
        <v>2766</v>
      </c>
      <c r="AG550" s="20">
        <f t="shared" si="1601"/>
        <v>2766</v>
      </c>
      <c r="AH550" s="20">
        <f t="shared" si="1602"/>
        <v>4248.7</v>
      </c>
      <c r="AI550" s="20">
        <f t="shared" si="1835"/>
        <v>0</v>
      </c>
      <c r="AJ550" s="20">
        <f t="shared" si="1603"/>
        <v>2766</v>
      </c>
      <c r="AK550" s="20">
        <f t="shared" si="1835"/>
        <v>0</v>
      </c>
      <c r="AL550" s="20">
        <f t="shared" si="1835"/>
        <v>0</v>
      </c>
      <c r="AM550" s="20">
        <f t="shared" si="1835"/>
        <v>0</v>
      </c>
      <c r="AN550" s="20">
        <f t="shared" si="1781"/>
        <v>2766</v>
      </c>
      <c r="AO550" s="20">
        <f t="shared" si="1782"/>
        <v>2766</v>
      </c>
      <c r="AP550" s="20">
        <f t="shared" si="1783"/>
        <v>4248.7</v>
      </c>
      <c r="AQ550" s="20">
        <f t="shared" si="1835"/>
        <v>0</v>
      </c>
      <c r="AR550" s="20">
        <f t="shared" si="1835"/>
        <v>0</v>
      </c>
      <c r="AS550" s="20">
        <f t="shared" si="1835"/>
        <v>0</v>
      </c>
      <c r="AT550" s="20">
        <f t="shared" si="1785"/>
        <v>2766</v>
      </c>
      <c r="AU550" s="20">
        <f t="shared" si="1786"/>
        <v>2766</v>
      </c>
      <c r="AV550" s="20">
        <f t="shared" si="1787"/>
        <v>4248.7</v>
      </c>
      <c r="AW550" s="20">
        <f t="shared" si="1835"/>
        <v>0</v>
      </c>
      <c r="AX550" s="20">
        <f t="shared" si="1835"/>
        <v>0</v>
      </c>
      <c r="AY550" s="20">
        <f t="shared" si="1835"/>
        <v>0</v>
      </c>
      <c r="AZ550" s="20">
        <f t="shared" si="1745"/>
        <v>2766</v>
      </c>
      <c r="BA550" s="20">
        <f t="shared" si="1746"/>
        <v>2766</v>
      </c>
      <c r="BB550" s="20">
        <f t="shared" si="1747"/>
        <v>4248.7</v>
      </c>
      <c r="BC550" s="20">
        <f t="shared" si="1835"/>
        <v>0</v>
      </c>
      <c r="BD550" s="20">
        <f t="shared" si="1748"/>
        <v>2766</v>
      </c>
      <c r="BE550" s="20">
        <f t="shared" si="1835"/>
        <v>-107.268</v>
      </c>
      <c r="BF550" s="20">
        <f t="shared" si="1835"/>
        <v>0</v>
      </c>
      <c r="BG550" s="20">
        <f t="shared" si="1835"/>
        <v>0</v>
      </c>
      <c r="BH550" s="20">
        <f t="shared" si="1685"/>
        <v>2658.732</v>
      </c>
      <c r="BI550" s="20">
        <f t="shared" si="1686"/>
        <v>2766</v>
      </c>
      <c r="BJ550" s="20">
        <f t="shared" si="1687"/>
        <v>4248.7</v>
      </c>
      <c r="BK550" s="20">
        <f t="shared" si="1835"/>
        <v>0</v>
      </c>
      <c r="BL550" s="20">
        <f t="shared" si="1835"/>
        <v>0</v>
      </c>
      <c r="BM550" s="20">
        <f t="shared" si="1688"/>
        <v>2658.732</v>
      </c>
      <c r="BN550" s="20">
        <f t="shared" si="1689"/>
        <v>2766</v>
      </c>
      <c r="BO550" s="20">
        <f t="shared" si="1835"/>
        <v>0</v>
      </c>
      <c r="BP550" s="20">
        <f t="shared" si="1835"/>
        <v>0</v>
      </c>
      <c r="BQ550" s="20">
        <f t="shared" si="1835"/>
        <v>0</v>
      </c>
      <c r="BR550" s="20">
        <f t="shared" si="1636"/>
        <v>2658.732</v>
      </c>
      <c r="BS550" s="20">
        <f t="shared" si="1637"/>
        <v>2766</v>
      </c>
      <c r="BT550" s="20">
        <f t="shared" si="1638"/>
        <v>4248.7</v>
      </c>
      <c r="BU550" s="20">
        <f t="shared" si="1835"/>
        <v>0</v>
      </c>
      <c r="BV550" s="20">
        <f t="shared" si="1640"/>
        <v>2658.732</v>
      </c>
      <c r="BW550" s="20">
        <f t="shared" si="1835"/>
        <v>-368.86799999999999</v>
      </c>
      <c r="BX550" s="20">
        <f t="shared" si="1835"/>
        <v>0</v>
      </c>
      <c r="BY550" s="20">
        <f t="shared" si="1749"/>
        <v>2289.864</v>
      </c>
      <c r="BZ550" s="20">
        <f t="shared" si="1750"/>
        <v>2766</v>
      </c>
      <c r="CA550" s="20">
        <f t="shared" si="1835"/>
        <v>0</v>
      </c>
      <c r="CB550" s="20">
        <f t="shared" si="1751"/>
        <v>2289.864</v>
      </c>
      <c r="CC550" s="20">
        <f t="shared" si="1835"/>
        <v>0</v>
      </c>
      <c r="CD550" s="20">
        <f t="shared" si="1752"/>
        <v>2289.864</v>
      </c>
      <c r="CE550" s="20">
        <f t="shared" si="1835"/>
        <v>0</v>
      </c>
    </row>
    <row r="551" spans="1:84" ht="47.25" x14ac:dyDescent="0.25">
      <c r="A551" s="10" t="s">
        <v>184</v>
      </c>
      <c r="B551" s="19">
        <v>200</v>
      </c>
      <c r="C551" s="10"/>
      <c r="D551" s="10"/>
      <c r="E551" s="25" t="s">
        <v>602</v>
      </c>
      <c r="F551" s="20">
        <f>F552</f>
        <v>2766</v>
      </c>
      <c r="G551" s="20">
        <f t="shared" si="1835"/>
        <v>2766</v>
      </c>
      <c r="H551" s="20">
        <f t="shared" si="1835"/>
        <v>4248.7</v>
      </c>
      <c r="I551" s="20">
        <f t="shared" si="1835"/>
        <v>0</v>
      </c>
      <c r="J551" s="20">
        <f t="shared" si="1835"/>
        <v>0</v>
      </c>
      <c r="K551" s="20">
        <f t="shared" si="1835"/>
        <v>0</v>
      </c>
      <c r="L551" s="20">
        <f t="shared" si="1680"/>
        <v>2766</v>
      </c>
      <c r="M551" s="20">
        <f t="shared" si="1681"/>
        <v>2766</v>
      </c>
      <c r="N551" s="20">
        <f t="shared" si="1682"/>
        <v>4248.7</v>
      </c>
      <c r="O551" s="20">
        <f t="shared" si="1835"/>
        <v>0</v>
      </c>
      <c r="P551" s="20">
        <f t="shared" si="1835"/>
        <v>0</v>
      </c>
      <c r="Q551" s="20">
        <f t="shared" si="1835"/>
        <v>0</v>
      </c>
      <c r="R551" s="20">
        <f t="shared" si="1622"/>
        <v>2766</v>
      </c>
      <c r="S551" s="20">
        <f t="shared" si="1623"/>
        <v>2766</v>
      </c>
      <c r="T551" s="20">
        <f t="shared" si="1624"/>
        <v>4248.7</v>
      </c>
      <c r="U551" s="20">
        <f t="shared" si="1835"/>
        <v>0</v>
      </c>
      <c r="V551" s="20">
        <f t="shared" si="1625"/>
        <v>2766</v>
      </c>
      <c r="W551" s="20">
        <f t="shared" si="1835"/>
        <v>0</v>
      </c>
      <c r="X551" s="20">
        <f t="shared" si="1835"/>
        <v>0</v>
      </c>
      <c r="Y551" s="20">
        <f t="shared" si="1835"/>
        <v>0</v>
      </c>
      <c r="Z551" s="20">
        <f t="shared" si="1626"/>
        <v>2766</v>
      </c>
      <c r="AA551" s="20">
        <f t="shared" si="1627"/>
        <v>2766</v>
      </c>
      <c r="AB551" s="20">
        <f t="shared" si="1628"/>
        <v>4248.7</v>
      </c>
      <c r="AC551" s="20">
        <f t="shared" si="1835"/>
        <v>0</v>
      </c>
      <c r="AD551" s="20">
        <f t="shared" si="1835"/>
        <v>0</v>
      </c>
      <c r="AE551" s="20">
        <f t="shared" si="1835"/>
        <v>0</v>
      </c>
      <c r="AF551" s="20">
        <f t="shared" si="1600"/>
        <v>2766</v>
      </c>
      <c r="AG551" s="20">
        <f t="shared" si="1601"/>
        <v>2766</v>
      </c>
      <c r="AH551" s="20">
        <f t="shared" si="1602"/>
        <v>4248.7</v>
      </c>
      <c r="AI551" s="20">
        <f t="shared" si="1835"/>
        <v>0</v>
      </c>
      <c r="AJ551" s="20">
        <f t="shared" si="1603"/>
        <v>2766</v>
      </c>
      <c r="AK551" s="20">
        <f t="shared" si="1835"/>
        <v>0</v>
      </c>
      <c r="AL551" s="20">
        <f t="shared" si="1835"/>
        <v>0</v>
      </c>
      <c r="AM551" s="20">
        <f t="shared" si="1835"/>
        <v>0</v>
      </c>
      <c r="AN551" s="20">
        <f t="shared" si="1781"/>
        <v>2766</v>
      </c>
      <c r="AO551" s="20">
        <f t="shared" si="1782"/>
        <v>2766</v>
      </c>
      <c r="AP551" s="20">
        <f t="shared" si="1783"/>
        <v>4248.7</v>
      </c>
      <c r="AQ551" s="20">
        <f t="shared" si="1835"/>
        <v>0</v>
      </c>
      <c r="AR551" s="20">
        <f t="shared" si="1835"/>
        <v>0</v>
      </c>
      <c r="AS551" s="20">
        <f t="shared" si="1835"/>
        <v>0</v>
      </c>
      <c r="AT551" s="20">
        <f t="shared" si="1785"/>
        <v>2766</v>
      </c>
      <c r="AU551" s="20">
        <f t="shared" si="1786"/>
        <v>2766</v>
      </c>
      <c r="AV551" s="20">
        <f t="shared" si="1787"/>
        <v>4248.7</v>
      </c>
      <c r="AW551" s="20">
        <f t="shared" si="1835"/>
        <v>0</v>
      </c>
      <c r="AX551" s="20">
        <f t="shared" si="1835"/>
        <v>0</v>
      </c>
      <c r="AY551" s="20">
        <f t="shared" si="1835"/>
        <v>0</v>
      </c>
      <c r="AZ551" s="20">
        <f t="shared" si="1745"/>
        <v>2766</v>
      </c>
      <c r="BA551" s="20">
        <f t="shared" si="1746"/>
        <v>2766</v>
      </c>
      <c r="BB551" s="20">
        <f t="shared" si="1747"/>
        <v>4248.7</v>
      </c>
      <c r="BC551" s="20">
        <f t="shared" si="1835"/>
        <v>0</v>
      </c>
      <c r="BD551" s="20">
        <f t="shared" si="1748"/>
        <v>2766</v>
      </c>
      <c r="BE551" s="20">
        <f t="shared" si="1835"/>
        <v>-107.268</v>
      </c>
      <c r="BF551" s="20">
        <f t="shared" si="1835"/>
        <v>0</v>
      </c>
      <c r="BG551" s="20">
        <f t="shared" si="1835"/>
        <v>0</v>
      </c>
      <c r="BH551" s="20">
        <f t="shared" si="1685"/>
        <v>2658.732</v>
      </c>
      <c r="BI551" s="20">
        <f t="shared" si="1686"/>
        <v>2766</v>
      </c>
      <c r="BJ551" s="20">
        <f t="shared" si="1687"/>
        <v>4248.7</v>
      </c>
      <c r="BK551" s="20">
        <f t="shared" si="1835"/>
        <v>0</v>
      </c>
      <c r="BL551" s="20">
        <f t="shared" si="1835"/>
        <v>0</v>
      </c>
      <c r="BM551" s="20">
        <f t="shared" si="1688"/>
        <v>2658.732</v>
      </c>
      <c r="BN551" s="20">
        <f t="shared" si="1689"/>
        <v>2766</v>
      </c>
      <c r="BO551" s="20">
        <f t="shared" si="1835"/>
        <v>0</v>
      </c>
      <c r="BP551" s="20">
        <f t="shared" si="1835"/>
        <v>0</v>
      </c>
      <c r="BQ551" s="20">
        <f t="shared" si="1835"/>
        <v>0</v>
      </c>
      <c r="BR551" s="20">
        <f t="shared" si="1636"/>
        <v>2658.732</v>
      </c>
      <c r="BS551" s="20">
        <f t="shared" si="1637"/>
        <v>2766</v>
      </c>
      <c r="BT551" s="20">
        <f t="shared" si="1638"/>
        <v>4248.7</v>
      </c>
      <c r="BU551" s="20">
        <f t="shared" si="1835"/>
        <v>0</v>
      </c>
      <c r="BV551" s="20">
        <f t="shared" si="1640"/>
        <v>2658.732</v>
      </c>
      <c r="BW551" s="20">
        <f t="shared" si="1835"/>
        <v>-368.86799999999999</v>
      </c>
      <c r="BX551" s="20">
        <f t="shared" si="1835"/>
        <v>0</v>
      </c>
      <c r="BY551" s="20">
        <f t="shared" si="1749"/>
        <v>2289.864</v>
      </c>
      <c r="BZ551" s="20">
        <f t="shared" si="1750"/>
        <v>2766</v>
      </c>
      <c r="CA551" s="20">
        <f t="shared" si="1835"/>
        <v>0</v>
      </c>
      <c r="CB551" s="20">
        <f t="shared" si="1751"/>
        <v>2289.864</v>
      </c>
      <c r="CC551" s="20">
        <f t="shared" si="1835"/>
        <v>0</v>
      </c>
      <c r="CD551" s="20">
        <f t="shared" si="1752"/>
        <v>2289.864</v>
      </c>
      <c r="CE551" s="20">
        <f t="shared" si="1835"/>
        <v>0</v>
      </c>
    </row>
    <row r="552" spans="1:84" ht="47.25" x14ac:dyDescent="0.25">
      <c r="A552" s="10" t="s">
        <v>184</v>
      </c>
      <c r="B552" s="19">
        <v>240</v>
      </c>
      <c r="C552" s="10"/>
      <c r="D552" s="10"/>
      <c r="E552" s="25" t="s">
        <v>603</v>
      </c>
      <c r="F552" s="20">
        <f>F553</f>
        <v>2766</v>
      </c>
      <c r="G552" s="20">
        <f t="shared" si="1835"/>
        <v>2766</v>
      </c>
      <c r="H552" s="20">
        <f t="shared" si="1835"/>
        <v>4248.7</v>
      </c>
      <c r="I552" s="20">
        <f t="shared" si="1835"/>
        <v>0</v>
      </c>
      <c r="J552" s="20">
        <f t="shared" si="1835"/>
        <v>0</v>
      </c>
      <c r="K552" s="20">
        <f t="shared" si="1835"/>
        <v>0</v>
      </c>
      <c r="L552" s="20">
        <f t="shared" si="1680"/>
        <v>2766</v>
      </c>
      <c r="M552" s="20">
        <f t="shared" si="1681"/>
        <v>2766</v>
      </c>
      <c r="N552" s="20">
        <f t="shared" si="1682"/>
        <v>4248.7</v>
      </c>
      <c r="O552" s="20">
        <f t="shared" si="1835"/>
        <v>0</v>
      </c>
      <c r="P552" s="20">
        <f t="shared" si="1835"/>
        <v>0</v>
      </c>
      <c r="Q552" s="20">
        <f t="shared" si="1835"/>
        <v>0</v>
      </c>
      <c r="R552" s="20">
        <f t="shared" si="1622"/>
        <v>2766</v>
      </c>
      <c r="S552" s="20">
        <f t="shared" si="1623"/>
        <v>2766</v>
      </c>
      <c r="T552" s="20">
        <f t="shared" si="1624"/>
        <v>4248.7</v>
      </c>
      <c r="U552" s="20">
        <f t="shared" si="1835"/>
        <v>0</v>
      </c>
      <c r="V552" s="20">
        <f t="shared" si="1625"/>
        <v>2766</v>
      </c>
      <c r="W552" s="20">
        <f t="shared" si="1835"/>
        <v>0</v>
      </c>
      <c r="X552" s="20">
        <f t="shared" si="1835"/>
        <v>0</v>
      </c>
      <c r="Y552" s="20">
        <f t="shared" si="1835"/>
        <v>0</v>
      </c>
      <c r="Z552" s="20">
        <f t="shared" si="1626"/>
        <v>2766</v>
      </c>
      <c r="AA552" s="20">
        <f t="shared" si="1627"/>
        <v>2766</v>
      </c>
      <c r="AB552" s="20">
        <f t="shared" si="1628"/>
        <v>4248.7</v>
      </c>
      <c r="AC552" s="20">
        <f t="shared" si="1835"/>
        <v>0</v>
      </c>
      <c r="AD552" s="20">
        <f t="shared" si="1835"/>
        <v>0</v>
      </c>
      <c r="AE552" s="20">
        <f t="shared" si="1835"/>
        <v>0</v>
      </c>
      <c r="AF552" s="20">
        <f t="shared" si="1600"/>
        <v>2766</v>
      </c>
      <c r="AG552" s="20">
        <f t="shared" si="1601"/>
        <v>2766</v>
      </c>
      <c r="AH552" s="20">
        <f t="shared" si="1602"/>
        <v>4248.7</v>
      </c>
      <c r="AI552" s="20">
        <f t="shared" si="1835"/>
        <v>0</v>
      </c>
      <c r="AJ552" s="20">
        <f t="shared" si="1603"/>
        <v>2766</v>
      </c>
      <c r="AK552" s="20">
        <f t="shared" si="1835"/>
        <v>0</v>
      </c>
      <c r="AL552" s="20">
        <f t="shared" si="1835"/>
        <v>0</v>
      </c>
      <c r="AM552" s="20">
        <f t="shared" si="1835"/>
        <v>0</v>
      </c>
      <c r="AN552" s="20">
        <f t="shared" si="1781"/>
        <v>2766</v>
      </c>
      <c r="AO552" s="20">
        <f t="shared" si="1782"/>
        <v>2766</v>
      </c>
      <c r="AP552" s="20">
        <f t="shared" si="1783"/>
        <v>4248.7</v>
      </c>
      <c r="AQ552" s="20">
        <f t="shared" si="1835"/>
        <v>0</v>
      </c>
      <c r="AR552" s="20">
        <f t="shared" si="1835"/>
        <v>0</v>
      </c>
      <c r="AS552" s="20">
        <f t="shared" si="1835"/>
        <v>0</v>
      </c>
      <c r="AT552" s="20">
        <f t="shared" si="1785"/>
        <v>2766</v>
      </c>
      <c r="AU552" s="20">
        <f t="shared" si="1786"/>
        <v>2766</v>
      </c>
      <c r="AV552" s="20">
        <f t="shared" si="1787"/>
        <v>4248.7</v>
      </c>
      <c r="AW552" s="20">
        <f t="shared" si="1835"/>
        <v>0</v>
      </c>
      <c r="AX552" s="20">
        <f t="shared" si="1835"/>
        <v>0</v>
      </c>
      <c r="AY552" s="20">
        <f t="shared" si="1835"/>
        <v>0</v>
      </c>
      <c r="AZ552" s="20">
        <f t="shared" si="1745"/>
        <v>2766</v>
      </c>
      <c r="BA552" s="20">
        <f t="shared" si="1746"/>
        <v>2766</v>
      </c>
      <c r="BB552" s="20">
        <f t="shared" si="1747"/>
        <v>4248.7</v>
      </c>
      <c r="BC552" s="20">
        <f t="shared" si="1835"/>
        <v>0</v>
      </c>
      <c r="BD552" s="20">
        <f t="shared" si="1748"/>
        <v>2766</v>
      </c>
      <c r="BE552" s="20">
        <f t="shared" si="1835"/>
        <v>-107.268</v>
      </c>
      <c r="BF552" s="20">
        <f t="shared" si="1835"/>
        <v>0</v>
      </c>
      <c r="BG552" s="20">
        <f t="shared" si="1835"/>
        <v>0</v>
      </c>
      <c r="BH552" s="20">
        <f t="shared" si="1685"/>
        <v>2658.732</v>
      </c>
      <c r="BI552" s="20">
        <f t="shared" si="1686"/>
        <v>2766</v>
      </c>
      <c r="BJ552" s="20">
        <f t="shared" si="1687"/>
        <v>4248.7</v>
      </c>
      <c r="BK552" s="20">
        <f t="shared" si="1835"/>
        <v>0</v>
      </c>
      <c r="BL552" s="20">
        <f t="shared" si="1835"/>
        <v>0</v>
      </c>
      <c r="BM552" s="20">
        <f t="shared" si="1688"/>
        <v>2658.732</v>
      </c>
      <c r="BN552" s="20">
        <f t="shared" si="1689"/>
        <v>2766</v>
      </c>
      <c r="BO552" s="20">
        <f t="shared" si="1835"/>
        <v>0</v>
      </c>
      <c r="BP552" s="20">
        <f t="shared" si="1835"/>
        <v>0</v>
      </c>
      <c r="BQ552" s="20">
        <f t="shared" si="1835"/>
        <v>0</v>
      </c>
      <c r="BR552" s="20">
        <f t="shared" si="1636"/>
        <v>2658.732</v>
      </c>
      <c r="BS552" s="20">
        <f t="shared" si="1637"/>
        <v>2766</v>
      </c>
      <c r="BT552" s="20">
        <f t="shared" si="1638"/>
        <v>4248.7</v>
      </c>
      <c r="BU552" s="20">
        <f t="shared" si="1835"/>
        <v>0</v>
      </c>
      <c r="BV552" s="20">
        <f t="shared" si="1640"/>
        <v>2658.732</v>
      </c>
      <c r="BW552" s="20">
        <f t="shared" si="1835"/>
        <v>-368.86799999999999</v>
      </c>
      <c r="BX552" s="20">
        <f t="shared" si="1835"/>
        <v>0</v>
      </c>
      <c r="BY552" s="20">
        <f t="shared" si="1749"/>
        <v>2289.864</v>
      </c>
      <c r="BZ552" s="20">
        <f t="shared" si="1750"/>
        <v>2766</v>
      </c>
      <c r="CA552" s="20">
        <f t="shared" si="1835"/>
        <v>0</v>
      </c>
      <c r="CB552" s="20">
        <f t="shared" si="1751"/>
        <v>2289.864</v>
      </c>
      <c r="CC552" s="20">
        <f t="shared" si="1835"/>
        <v>0</v>
      </c>
      <c r="CD552" s="20">
        <f t="shared" si="1752"/>
        <v>2289.864</v>
      </c>
      <c r="CE552" s="20">
        <f t="shared" si="1835"/>
        <v>0</v>
      </c>
    </row>
    <row r="553" spans="1:84" ht="31.5" x14ac:dyDescent="0.25">
      <c r="A553" s="10" t="s">
        <v>184</v>
      </c>
      <c r="B553" s="19">
        <v>240</v>
      </c>
      <c r="C553" s="10" t="s">
        <v>346</v>
      </c>
      <c r="D553" s="10" t="s">
        <v>337</v>
      </c>
      <c r="E553" s="25" t="s">
        <v>594</v>
      </c>
      <c r="F553" s="20">
        <v>2766</v>
      </c>
      <c r="G553" s="20">
        <v>2766</v>
      </c>
      <c r="H553" s="20">
        <v>4248.7</v>
      </c>
      <c r="I553" s="20"/>
      <c r="J553" s="20"/>
      <c r="K553" s="20"/>
      <c r="L553" s="20">
        <f t="shared" si="1680"/>
        <v>2766</v>
      </c>
      <c r="M553" s="20">
        <f t="shared" si="1681"/>
        <v>2766</v>
      </c>
      <c r="N553" s="20">
        <f t="shared" si="1682"/>
        <v>4248.7</v>
      </c>
      <c r="O553" s="20"/>
      <c r="P553" s="20"/>
      <c r="Q553" s="20"/>
      <c r="R553" s="20">
        <f t="shared" si="1622"/>
        <v>2766</v>
      </c>
      <c r="S553" s="20">
        <f t="shared" si="1623"/>
        <v>2766</v>
      </c>
      <c r="T553" s="20">
        <f t="shared" si="1624"/>
        <v>4248.7</v>
      </c>
      <c r="U553" s="20"/>
      <c r="V553" s="20">
        <f t="shared" si="1625"/>
        <v>2766</v>
      </c>
      <c r="W553" s="20"/>
      <c r="X553" s="20"/>
      <c r="Y553" s="20"/>
      <c r="Z553" s="20">
        <f t="shared" si="1626"/>
        <v>2766</v>
      </c>
      <c r="AA553" s="20">
        <f t="shared" si="1627"/>
        <v>2766</v>
      </c>
      <c r="AB553" s="20">
        <f t="shared" si="1628"/>
        <v>4248.7</v>
      </c>
      <c r="AC553" s="20"/>
      <c r="AD553" s="20"/>
      <c r="AE553" s="20"/>
      <c r="AF553" s="20">
        <f t="shared" si="1600"/>
        <v>2766</v>
      </c>
      <c r="AG553" s="20">
        <f t="shared" si="1601"/>
        <v>2766</v>
      </c>
      <c r="AH553" s="20">
        <f t="shared" si="1602"/>
        <v>4248.7</v>
      </c>
      <c r="AI553" s="20"/>
      <c r="AJ553" s="20">
        <f t="shared" si="1603"/>
        <v>2766</v>
      </c>
      <c r="AK553" s="20"/>
      <c r="AL553" s="20"/>
      <c r="AM553" s="20"/>
      <c r="AN553" s="20">
        <f t="shared" si="1781"/>
        <v>2766</v>
      </c>
      <c r="AO553" s="20">
        <f t="shared" si="1782"/>
        <v>2766</v>
      </c>
      <c r="AP553" s="20">
        <f t="shared" si="1783"/>
        <v>4248.7</v>
      </c>
      <c r="AQ553" s="20"/>
      <c r="AR553" s="20"/>
      <c r="AS553" s="20"/>
      <c r="AT553" s="20">
        <f t="shared" si="1785"/>
        <v>2766</v>
      </c>
      <c r="AU553" s="20">
        <f t="shared" si="1786"/>
        <v>2766</v>
      </c>
      <c r="AV553" s="20">
        <f t="shared" si="1787"/>
        <v>4248.7</v>
      </c>
      <c r="AW553" s="20"/>
      <c r="AX553" s="20"/>
      <c r="AY553" s="20"/>
      <c r="AZ553" s="20">
        <f t="shared" si="1745"/>
        <v>2766</v>
      </c>
      <c r="BA553" s="20">
        <f t="shared" si="1746"/>
        <v>2766</v>
      </c>
      <c r="BB553" s="20">
        <f t="shared" si="1747"/>
        <v>4248.7</v>
      </c>
      <c r="BC553" s="20"/>
      <c r="BD553" s="20">
        <f t="shared" si="1748"/>
        <v>2766</v>
      </c>
      <c r="BE553" s="20">
        <v>-107.268</v>
      </c>
      <c r="BF553" s="20"/>
      <c r="BG553" s="20"/>
      <c r="BH553" s="20">
        <f t="shared" si="1685"/>
        <v>2658.732</v>
      </c>
      <c r="BI553" s="20">
        <f t="shared" si="1686"/>
        <v>2766</v>
      </c>
      <c r="BJ553" s="20">
        <f t="shared" si="1687"/>
        <v>4248.7</v>
      </c>
      <c r="BK553" s="20"/>
      <c r="BL553" s="20"/>
      <c r="BM553" s="20">
        <f t="shared" si="1688"/>
        <v>2658.732</v>
      </c>
      <c r="BN553" s="20">
        <f t="shared" si="1689"/>
        <v>2766</v>
      </c>
      <c r="BO553" s="20"/>
      <c r="BP553" s="20"/>
      <c r="BQ553" s="20"/>
      <c r="BR553" s="20">
        <f t="shared" si="1636"/>
        <v>2658.732</v>
      </c>
      <c r="BS553" s="20">
        <f t="shared" si="1637"/>
        <v>2766</v>
      </c>
      <c r="BT553" s="20">
        <f t="shared" si="1638"/>
        <v>4248.7</v>
      </c>
      <c r="BU553" s="20"/>
      <c r="BV553" s="20">
        <f t="shared" si="1640"/>
        <v>2658.732</v>
      </c>
      <c r="BW553" s="20">
        <f>-0.868-368</f>
        <v>-368.86799999999999</v>
      </c>
      <c r="BX553" s="20"/>
      <c r="BY553" s="20">
        <f t="shared" si="1749"/>
        <v>2289.864</v>
      </c>
      <c r="BZ553" s="20">
        <f t="shared" si="1750"/>
        <v>2766</v>
      </c>
      <c r="CA553" s="20"/>
      <c r="CB553" s="20">
        <f t="shared" si="1751"/>
        <v>2289.864</v>
      </c>
      <c r="CC553" s="20"/>
      <c r="CD553" s="20">
        <f t="shared" si="1752"/>
        <v>2289.864</v>
      </c>
      <c r="CE553" s="20"/>
    </row>
    <row r="554" spans="1:84" ht="47.25" x14ac:dyDescent="0.25">
      <c r="A554" s="10" t="s">
        <v>186</v>
      </c>
      <c r="B554" s="19"/>
      <c r="C554" s="10"/>
      <c r="D554" s="10"/>
      <c r="E554" s="25" t="s">
        <v>729</v>
      </c>
      <c r="F554" s="20">
        <f>F555</f>
        <v>1084</v>
      </c>
      <c r="G554" s="20">
        <f t="shared" ref="G554:CE556" si="1836">G555</f>
        <v>1084</v>
      </c>
      <c r="H554" s="20">
        <f t="shared" si="1836"/>
        <v>1084</v>
      </c>
      <c r="I554" s="20">
        <f t="shared" si="1836"/>
        <v>0</v>
      </c>
      <c r="J554" s="20">
        <f t="shared" si="1836"/>
        <v>0</v>
      </c>
      <c r="K554" s="20">
        <f t="shared" si="1836"/>
        <v>0</v>
      </c>
      <c r="L554" s="20">
        <f t="shared" si="1680"/>
        <v>1084</v>
      </c>
      <c r="M554" s="20">
        <f t="shared" si="1681"/>
        <v>1084</v>
      </c>
      <c r="N554" s="20">
        <f t="shared" si="1682"/>
        <v>1084</v>
      </c>
      <c r="O554" s="20">
        <f t="shared" si="1836"/>
        <v>0</v>
      </c>
      <c r="P554" s="20">
        <f t="shared" si="1836"/>
        <v>0</v>
      </c>
      <c r="Q554" s="20">
        <f t="shared" si="1836"/>
        <v>0</v>
      </c>
      <c r="R554" s="20">
        <f t="shared" si="1622"/>
        <v>1084</v>
      </c>
      <c r="S554" s="20">
        <f t="shared" si="1623"/>
        <v>1084</v>
      </c>
      <c r="T554" s="20">
        <f t="shared" si="1624"/>
        <v>1084</v>
      </c>
      <c r="U554" s="20">
        <f t="shared" si="1836"/>
        <v>0</v>
      </c>
      <c r="V554" s="20">
        <f t="shared" si="1625"/>
        <v>1084</v>
      </c>
      <c r="W554" s="20">
        <f t="shared" si="1836"/>
        <v>0</v>
      </c>
      <c r="X554" s="20">
        <f t="shared" si="1836"/>
        <v>0</v>
      </c>
      <c r="Y554" s="20">
        <f t="shared" si="1836"/>
        <v>0</v>
      </c>
      <c r="Z554" s="20">
        <f t="shared" si="1626"/>
        <v>1084</v>
      </c>
      <c r="AA554" s="20">
        <f t="shared" si="1627"/>
        <v>1084</v>
      </c>
      <c r="AB554" s="20">
        <f t="shared" si="1628"/>
        <v>1084</v>
      </c>
      <c r="AC554" s="20">
        <f t="shared" si="1836"/>
        <v>0</v>
      </c>
      <c r="AD554" s="20">
        <f t="shared" si="1836"/>
        <v>0</v>
      </c>
      <c r="AE554" s="20">
        <f t="shared" si="1836"/>
        <v>0</v>
      </c>
      <c r="AF554" s="20">
        <f t="shared" si="1600"/>
        <v>1084</v>
      </c>
      <c r="AG554" s="20">
        <f t="shared" si="1601"/>
        <v>1084</v>
      </c>
      <c r="AH554" s="20">
        <f t="shared" si="1602"/>
        <v>1084</v>
      </c>
      <c r="AI554" s="20">
        <f t="shared" si="1836"/>
        <v>0</v>
      </c>
      <c r="AJ554" s="20">
        <f t="shared" si="1603"/>
        <v>1084</v>
      </c>
      <c r="AK554" s="20">
        <f t="shared" si="1836"/>
        <v>0</v>
      </c>
      <c r="AL554" s="20">
        <f t="shared" si="1836"/>
        <v>0</v>
      </c>
      <c r="AM554" s="20">
        <f t="shared" si="1836"/>
        <v>0</v>
      </c>
      <c r="AN554" s="20">
        <f t="shared" si="1781"/>
        <v>1084</v>
      </c>
      <c r="AO554" s="20">
        <f t="shared" si="1782"/>
        <v>1084</v>
      </c>
      <c r="AP554" s="20">
        <f t="shared" si="1783"/>
        <v>1084</v>
      </c>
      <c r="AQ554" s="20">
        <f t="shared" si="1836"/>
        <v>0</v>
      </c>
      <c r="AR554" s="20">
        <f t="shared" si="1836"/>
        <v>0</v>
      </c>
      <c r="AS554" s="20">
        <f t="shared" si="1836"/>
        <v>0</v>
      </c>
      <c r="AT554" s="20">
        <f t="shared" si="1785"/>
        <v>1084</v>
      </c>
      <c r="AU554" s="20">
        <f t="shared" si="1786"/>
        <v>1084</v>
      </c>
      <c r="AV554" s="20">
        <f t="shared" si="1787"/>
        <v>1084</v>
      </c>
      <c r="AW554" s="20">
        <f t="shared" si="1836"/>
        <v>0</v>
      </c>
      <c r="AX554" s="20">
        <f t="shared" si="1836"/>
        <v>0</v>
      </c>
      <c r="AY554" s="20">
        <f t="shared" si="1836"/>
        <v>0</v>
      </c>
      <c r="AZ554" s="20">
        <f t="shared" si="1745"/>
        <v>1084</v>
      </c>
      <c r="BA554" s="20">
        <f t="shared" si="1746"/>
        <v>1084</v>
      </c>
      <c r="BB554" s="20">
        <f t="shared" si="1747"/>
        <v>1084</v>
      </c>
      <c r="BC554" s="20">
        <f t="shared" si="1836"/>
        <v>0</v>
      </c>
      <c r="BD554" s="20">
        <f t="shared" si="1748"/>
        <v>1084</v>
      </c>
      <c r="BE554" s="20">
        <f t="shared" si="1836"/>
        <v>0</v>
      </c>
      <c r="BF554" s="20">
        <f t="shared" si="1836"/>
        <v>0</v>
      </c>
      <c r="BG554" s="20">
        <f t="shared" si="1836"/>
        <v>0</v>
      </c>
      <c r="BH554" s="20">
        <f t="shared" si="1685"/>
        <v>1084</v>
      </c>
      <c r="BI554" s="20">
        <f t="shared" si="1686"/>
        <v>1084</v>
      </c>
      <c r="BJ554" s="20">
        <f t="shared" si="1687"/>
        <v>1084</v>
      </c>
      <c r="BK554" s="20">
        <f t="shared" si="1836"/>
        <v>0</v>
      </c>
      <c r="BL554" s="20">
        <f t="shared" si="1836"/>
        <v>0</v>
      </c>
      <c r="BM554" s="20">
        <f t="shared" si="1688"/>
        <v>1084</v>
      </c>
      <c r="BN554" s="20">
        <f t="shared" si="1689"/>
        <v>1084</v>
      </c>
      <c r="BO554" s="20">
        <f t="shared" si="1836"/>
        <v>0</v>
      </c>
      <c r="BP554" s="20">
        <f t="shared" si="1836"/>
        <v>0</v>
      </c>
      <c r="BQ554" s="20">
        <f t="shared" si="1836"/>
        <v>0</v>
      </c>
      <c r="BR554" s="20">
        <f t="shared" si="1636"/>
        <v>1084</v>
      </c>
      <c r="BS554" s="20">
        <f t="shared" si="1637"/>
        <v>1084</v>
      </c>
      <c r="BT554" s="20">
        <f t="shared" si="1638"/>
        <v>1084</v>
      </c>
      <c r="BU554" s="20">
        <f t="shared" si="1836"/>
        <v>0</v>
      </c>
      <c r="BV554" s="20">
        <f t="shared" si="1640"/>
        <v>1084</v>
      </c>
      <c r="BW554" s="20">
        <f t="shared" si="1836"/>
        <v>0</v>
      </c>
      <c r="BX554" s="20">
        <f t="shared" si="1836"/>
        <v>0</v>
      </c>
      <c r="BY554" s="20">
        <f t="shared" si="1749"/>
        <v>1084</v>
      </c>
      <c r="BZ554" s="20">
        <f t="shared" si="1750"/>
        <v>1084</v>
      </c>
      <c r="CA554" s="20">
        <f t="shared" si="1836"/>
        <v>0</v>
      </c>
      <c r="CB554" s="20">
        <f t="shared" si="1751"/>
        <v>1084</v>
      </c>
      <c r="CC554" s="20">
        <f t="shared" si="1836"/>
        <v>-10.393000000000001</v>
      </c>
      <c r="CD554" s="20">
        <f t="shared" si="1752"/>
        <v>1073.607</v>
      </c>
      <c r="CE554" s="20">
        <f t="shared" si="1836"/>
        <v>0</v>
      </c>
    </row>
    <row r="555" spans="1:84" ht="47.25" x14ac:dyDescent="0.25">
      <c r="A555" s="10" t="s">
        <v>186</v>
      </c>
      <c r="B555" s="19">
        <v>600</v>
      </c>
      <c r="C555" s="10"/>
      <c r="D555" s="10"/>
      <c r="E555" s="25" t="s">
        <v>614</v>
      </c>
      <c r="F555" s="20">
        <f>F556</f>
        <v>1084</v>
      </c>
      <c r="G555" s="20">
        <f t="shared" si="1836"/>
        <v>1084</v>
      </c>
      <c r="H555" s="20">
        <f t="shared" si="1836"/>
        <v>1084</v>
      </c>
      <c r="I555" s="20">
        <f t="shared" si="1836"/>
        <v>0</v>
      </c>
      <c r="J555" s="20">
        <f t="shared" si="1836"/>
        <v>0</v>
      </c>
      <c r="K555" s="20">
        <f t="shared" si="1836"/>
        <v>0</v>
      </c>
      <c r="L555" s="20">
        <f t="shared" si="1680"/>
        <v>1084</v>
      </c>
      <c r="M555" s="20">
        <f t="shared" si="1681"/>
        <v>1084</v>
      </c>
      <c r="N555" s="20">
        <f t="shared" si="1682"/>
        <v>1084</v>
      </c>
      <c r="O555" s="20">
        <f t="shared" si="1836"/>
        <v>0</v>
      </c>
      <c r="P555" s="20">
        <f t="shared" si="1836"/>
        <v>0</v>
      </c>
      <c r="Q555" s="20">
        <f t="shared" si="1836"/>
        <v>0</v>
      </c>
      <c r="R555" s="20">
        <f t="shared" si="1622"/>
        <v>1084</v>
      </c>
      <c r="S555" s="20">
        <f t="shared" si="1623"/>
        <v>1084</v>
      </c>
      <c r="T555" s="20">
        <f t="shared" si="1624"/>
        <v>1084</v>
      </c>
      <c r="U555" s="20">
        <f t="shared" si="1836"/>
        <v>0</v>
      </c>
      <c r="V555" s="20">
        <f t="shared" si="1625"/>
        <v>1084</v>
      </c>
      <c r="W555" s="20">
        <f t="shared" si="1836"/>
        <v>0</v>
      </c>
      <c r="X555" s="20">
        <f t="shared" si="1836"/>
        <v>0</v>
      </c>
      <c r="Y555" s="20">
        <f t="shared" si="1836"/>
        <v>0</v>
      </c>
      <c r="Z555" s="20">
        <f t="shared" si="1626"/>
        <v>1084</v>
      </c>
      <c r="AA555" s="20">
        <f t="shared" si="1627"/>
        <v>1084</v>
      </c>
      <c r="AB555" s="20">
        <f t="shared" si="1628"/>
        <v>1084</v>
      </c>
      <c r="AC555" s="20">
        <f t="shared" si="1836"/>
        <v>0</v>
      </c>
      <c r="AD555" s="20">
        <f t="shared" si="1836"/>
        <v>0</v>
      </c>
      <c r="AE555" s="20">
        <f t="shared" si="1836"/>
        <v>0</v>
      </c>
      <c r="AF555" s="20">
        <f t="shared" ref="AF555:AF618" si="1837">Z555+AC555</f>
        <v>1084</v>
      </c>
      <c r="AG555" s="20">
        <f t="shared" ref="AG555:AG618" si="1838">AA555+AD555</f>
        <v>1084</v>
      </c>
      <c r="AH555" s="20">
        <f t="shared" ref="AH555:AH618" si="1839">AB555+AE555</f>
        <v>1084</v>
      </c>
      <c r="AI555" s="20">
        <f t="shared" si="1836"/>
        <v>0</v>
      </c>
      <c r="AJ555" s="20">
        <f t="shared" ref="AJ555:AJ618" si="1840">AF555+AI555</f>
        <v>1084</v>
      </c>
      <c r="AK555" s="20">
        <f t="shared" si="1836"/>
        <v>0</v>
      </c>
      <c r="AL555" s="20">
        <f t="shared" si="1836"/>
        <v>0</v>
      </c>
      <c r="AM555" s="20">
        <f t="shared" si="1836"/>
        <v>0</v>
      </c>
      <c r="AN555" s="20">
        <f t="shared" si="1781"/>
        <v>1084</v>
      </c>
      <c r="AO555" s="20">
        <f t="shared" si="1782"/>
        <v>1084</v>
      </c>
      <c r="AP555" s="20">
        <f t="shared" si="1783"/>
        <v>1084</v>
      </c>
      <c r="AQ555" s="20">
        <f t="shared" si="1836"/>
        <v>0</v>
      </c>
      <c r="AR555" s="20">
        <f t="shared" si="1836"/>
        <v>0</v>
      </c>
      <c r="AS555" s="20">
        <f t="shared" si="1836"/>
        <v>0</v>
      </c>
      <c r="AT555" s="20">
        <f t="shared" si="1785"/>
        <v>1084</v>
      </c>
      <c r="AU555" s="20">
        <f t="shared" si="1786"/>
        <v>1084</v>
      </c>
      <c r="AV555" s="20">
        <f t="shared" si="1787"/>
        <v>1084</v>
      </c>
      <c r="AW555" s="20">
        <f t="shared" si="1836"/>
        <v>0</v>
      </c>
      <c r="AX555" s="20">
        <f t="shared" si="1836"/>
        <v>0</v>
      </c>
      <c r="AY555" s="20">
        <f t="shared" si="1836"/>
        <v>0</v>
      </c>
      <c r="AZ555" s="20">
        <f t="shared" si="1745"/>
        <v>1084</v>
      </c>
      <c r="BA555" s="20">
        <f t="shared" si="1746"/>
        <v>1084</v>
      </c>
      <c r="BB555" s="20">
        <f t="shared" si="1747"/>
        <v>1084</v>
      </c>
      <c r="BC555" s="20">
        <f t="shared" si="1836"/>
        <v>0</v>
      </c>
      <c r="BD555" s="20">
        <f t="shared" si="1748"/>
        <v>1084</v>
      </c>
      <c r="BE555" s="20">
        <f t="shared" si="1836"/>
        <v>0</v>
      </c>
      <c r="BF555" s="20">
        <f t="shared" si="1836"/>
        <v>0</v>
      </c>
      <c r="BG555" s="20">
        <f t="shared" si="1836"/>
        <v>0</v>
      </c>
      <c r="BH555" s="20">
        <f t="shared" si="1685"/>
        <v>1084</v>
      </c>
      <c r="BI555" s="20">
        <f t="shared" si="1686"/>
        <v>1084</v>
      </c>
      <c r="BJ555" s="20">
        <f t="shared" si="1687"/>
        <v>1084</v>
      </c>
      <c r="BK555" s="20">
        <f t="shared" si="1836"/>
        <v>0</v>
      </c>
      <c r="BL555" s="20">
        <f t="shared" si="1836"/>
        <v>0</v>
      </c>
      <c r="BM555" s="20">
        <f t="shared" si="1688"/>
        <v>1084</v>
      </c>
      <c r="BN555" s="20">
        <f t="shared" si="1689"/>
        <v>1084</v>
      </c>
      <c r="BO555" s="20">
        <f t="shared" si="1836"/>
        <v>0</v>
      </c>
      <c r="BP555" s="20">
        <f t="shared" si="1836"/>
        <v>0</v>
      </c>
      <c r="BQ555" s="20">
        <f t="shared" si="1836"/>
        <v>0</v>
      </c>
      <c r="BR555" s="20">
        <f t="shared" si="1636"/>
        <v>1084</v>
      </c>
      <c r="BS555" s="20">
        <f t="shared" si="1637"/>
        <v>1084</v>
      </c>
      <c r="BT555" s="20">
        <f t="shared" si="1638"/>
        <v>1084</v>
      </c>
      <c r="BU555" s="20">
        <f t="shared" si="1836"/>
        <v>0</v>
      </c>
      <c r="BV555" s="20">
        <f t="shared" si="1640"/>
        <v>1084</v>
      </c>
      <c r="BW555" s="20">
        <f t="shared" si="1836"/>
        <v>0</v>
      </c>
      <c r="BX555" s="20">
        <f t="shared" si="1836"/>
        <v>0</v>
      </c>
      <c r="BY555" s="20">
        <f t="shared" si="1749"/>
        <v>1084</v>
      </c>
      <c r="BZ555" s="20">
        <f t="shared" si="1750"/>
        <v>1084</v>
      </c>
      <c r="CA555" s="20">
        <f t="shared" si="1836"/>
        <v>0</v>
      </c>
      <c r="CB555" s="20">
        <f t="shared" si="1751"/>
        <v>1084</v>
      </c>
      <c r="CC555" s="20">
        <f t="shared" si="1836"/>
        <v>-10.393000000000001</v>
      </c>
      <c r="CD555" s="20">
        <f t="shared" si="1752"/>
        <v>1073.607</v>
      </c>
      <c r="CE555" s="20">
        <f t="shared" si="1836"/>
        <v>0</v>
      </c>
    </row>
    <row r="556" spans="1:84" ht="47.25" x14ac:dyDescent="0.25">
      <c r="A556" s="10" t="s">
        <v>186</v>
      </c>
      <c r="B556" s="19">
        <v>630</v>
      </c>
      <c r="C556" s="10"/>
      <c r="D556" s="10"/>
      <c r="E556" s="25" t="s">
        <v>617</v>
      </c>
      <c r="F556" s="20">
        <f>F557</f>
        <v>1084</v>
      </c>
      <c r="G556" s="20">
        <f t="shared" si="1836"/>
        <v>1084</v>
      </c>
      <c r="H556" s="20">
        <f t="shared" si="1836"/>
        <v>1084</v>
      </c>
      <c r="I556" s="20">
        <f t="shared" si="1836"/>
        <v>0</v>
      </c>
      <c r="J556" s="20">
        <f t="shared" si="1836"/>
        <v>0</v>
      </c>
      <c r="K556" s="20">
        <f t="shared" si="1836"/>
        <v>0</v>
      </c>
      <c r="L556" s="20">
        <f t="shared" si="1680"/>
        <v>1084</v>
      </c>
      <c r="M556" s="20">
        <f t="shared" si="1681"/>
        <v>1084</v>
      </c>
      <c r="N556" s="20">
        <f t="shared" si="1682"/>
        <v>1084</v>
      </c>
      <c r="O556" s="20">
        <f t="shared" si="1836"/>
        <v>0</v>
      </c>
      <c r="P556" s="20">
        <f t="shared" si="1836"/>
        <v>0</v>
      </c>
      <c r="Q556" s="20">
        <f t="shared" si="1836"/>
        <v>0</v>
      </c>
      <c r="R556" s="20">
        <f t="shared" si="1622"/>
        <v>1084</v>
      </c>
      <c r="S556" s="20">
        <f t="shared" si="1623"/>
        <v>1084</v>
      </c>
      <c r="T556" s="20">
        <f t="shared" si="1624"/>
        <v>1084</v>
      </c>
      <c r="U556" s="20">
        <f t="shared" si="1836"/>
        <v>0</v>
      </c>
      <c r="V556" s="20">
        <f t="shared" si="1625"/>
        <v>1084</v>
      </c>
      <c r="W556" s="20">
        <f t="shared" si="1836"/>
        <v>0</v>
      </c>
      <c r="X556" s="20">
        <f t="shared" si="1836"/>
        <v>0</v>
      </c>
      <c r="Y556" s="20">
        <f t="shared" si="1836"/>
        <v>0</v>
      </c>
      <c r="Z556" s="20">
        <f t="shared" si="1626"/>
        <v>1084</v>
      </c>
      <c r="AA556" s="20">
        <f t="shared" si="1627"/>
        <v>1084</v>
      </c>
      <c r="AB556" s="20">
        <f t="shared" si="1628"/>
        <v>1084</v>
      </c>
      <c r="AC556" s="20">
        <f t="shared" si="1836"/>
        <v>0</v>
      </c>
      <c r="AD556" s="20">
        <f t="shared" si="1836"/>
        <v>0</v>
      </c>
      <c r="AE556" s="20">
        <f t="shared" si="1836"/>
        <v>0</v>
      </c>
      <c r="AF556" s="20">
        <f t="shared" si="1837"/>
        <v>1084</v>
      </c>
      <c r="AG556" s="20">
        <f t="shared" si="1838"/>
        <v>1084</v>
      </c>
      <c r="AH556" s="20">
        <f t="shared" si="1839"/>
        <v>1084</v>
      </c>
      <c r="AI556" s="20">
        <f t="shared" si="1836"/>
        <v>0</v>
      </c>
      <c r="AJ556" s="20">
        <f t="shared" si="1840"/>
        <v>1084</v>
      </c>
      <c r="AK556" s="20">
        <f t="shared" si="1836"/>
        <v>0</v>
      </c>
      <c r="AL556" s="20">
        <f t="shared" si="1836"/>
        <v>0</v>
      </c>
      <c r="AM556" s="20">
        <f t="shared" si="1836"/>
        <v>0</v>
      </c>
      <c r="AN556" s="20">
        <f t="shared" si="1781"/>
        <v>1084</v>
      </c>
      <c r="AO556" s="20">
        <f t="shared" si="1782"/>
        <v>1084</v>
      </c>
      <c r="AP556" s="20">
        <f t="shared" si="1783"/>
        <v>1084</v>
      </c>
      <c r="AQ556" s="20">
        <f t="shared" si="1836"/>
        <v>0</v>
      </c>
      <c r="AR556" s="20">
        <f t="shared" si="1836"/>
        <v>0</v>
      </c>
      <c r="AS556" s="20">
        <f t="shared" si="1836"/>
        <v>0</v>
      </c>
      <c r="AT556" s="20">
        <f t="shared" si="1785"/>
        <v>1084</v>
      </c>
      <c r="AU556" s="20">
        <f t="shared" si="1786"/>
        <v>1084</v>
      </c>
      <c r="AV556" s="20">
        <f t="shared" si="1787"/>
        <v>1084</v>
      </c>
      <c r="AW556" s="20">
        <f t="shared" si="1836"/>
        <v>0</v>
      </c>
      <c r="AX556" s="20">
        <f t="shared" si="1836"/>
        <v>0</v>
      </c>
      <c r="AY556" s="20">
        <f t="shared" si="1836"/>
        <v>0</v>
      </c>
      <c r="AZ556" s="20">
        <f t="shared" si="1745"/>
        <v>1084</v>
      </c>
      <c r="BA556" s="20">
        <f t="shared" si="1746"/>
        <v>1084</v>
      </c>
      <c r="BB556" s="20">
        <f t="shared" si="1747"/>
        <v>1084</v>
      </c>
      <c r="BC556" s="20">
        <f t="shared" si="1836"/>
        <v>0</v>
      </c>
      <c r="BD556" s="20">
        <f t="shared" si="1748"/>
        <v>1084</v>
      </c>
      <c r="BE556" s="20">
        <f t="shared" si="1836"/>
        <v>0</v>
      </c>
      <c r="BF556" s="20">
        <f t="shared" si="1836"/>
        <v>0</v>
      </c>
      <c r="BG556" s="20">
        <f t="shared" si="1836"/>
        <v>0</v>
      </c>
      <c r="BH556" s="20">
        <f t="shared" si="1685"/>
        <v>1084</v>
      </c>
      <c r="BI556" s="20">
        <f t="shared" si="1686"/>
        <v>1084</v>
      </c>
      <c r="BJ556" s="20">
        <f t="shared" si="1687"/>
        <v>1084</v>
      </c>
      <c r="BK556" s="20">
        <f t="shared" si="1836"/>
        <v>0</v>
      </c>
      <c r="BL556" s="20">
        <f t="shared" si="1836"/>
        <v>0</v>
      </c>
      <c r="BM556" s="20">
        <f t="shared" si="1688"/>
        <v>1084</v>
      </c>
      <c r="BN556" s="20">
        <f t="shared" si="1689"/>
        <v>1084</v>
      </c>
      <c r="BO556" s="20">
        <f t="shared" si="1836"/>
        <v>0</v>
      </c>
      <c r="BP556" s="20">
        <f t="shared" si="1836"/>
        <v>0</v>
      </c>
      <c r="BQ556" s="20">
        <f t="shared" si="1836"/>
        <v>0</v>
      </c>
      <c r="BR556" s="20">
        <f t="shared" si="1636"/>
        <v>1084</v>
      </c>
      <c r="BS556" s="20">
        <f t="shared" si="1637"/>
        <v>1084</v>
      </c>
      <c r="BT556" s="20">
        <f t="shared" si="1638"/>
        <v>1084</v>
      </c>
      <c r="BU556" s="20">
        <f t="shared" si="1836"/>
        <v>0</v>
      </c>
      <c r="BV556" s="20">
        <f t="shared" si="1640"/>
        <v>1084</v>
      </c>
      <c r="BW556" s="20">
        <f t="shared" si="1836"/>
        <v>0</v>
      </c>
      <c r="BX556" s="20">
        <f t="shared" si="1836"/>
        <v>0</v>
      </c>
      <c r="BY556" s="20">
        <f t="shared" si="1749"/>
        <v>1084</v>
      </c>
      <c r="BZ556" s="20">
        <f t="shared" si="1750"/>
        <v>1084</v>
      </c>
      <c r="CA556" s="20">
        <f t="shared" si="1836"/>
        <v>0</v>
      </c>
      <c r="CB556" s="20">
        <f t="shared" si="1751"/>
        <v>1084</v>
      </c>
      <c r="CC556" s="20">
        <f t="shared" si="1836"/>
        <v>-10.393000000000001</v>
      </c>
      <c r="CD556" s="20">
        <f t="shared" si="1752"/>
        <v>1073.607</v>
      </c>
      <c r="CE556" s="20">
        <f t="shared" si="1836"/>
        <v>0</v>
      </c>
    </row>
    <row r="557" spans="1:84" ht="31.5" x14ac:dyDescent="0.25">
      <c r="A557" s="10" t="s">
        <v>186</v>
      </c>
      <c r="B557" s="19">
        <v>630</v>
      </c>
      <c r="C557" s="10" t="s">
        <v>346</v>
      </c>
      <c r="D557" s="10" t="s">
        <v>337</v>
      </c>
      <c r="E557" s="25" t="s">
        <v>594</v>
      </c>
      <c r="F557" s="20">
        <v>1084</v>
      </c>
      <c r="G557" s="20">
        <v>1084</v>
      </c>
      <c r="H557" s="20">
        <v>1084</v>
      </c>
      <c r="I557" s="20"/>
      <c r="J557" s="20"/>
      <c r="K557" s="20"/>
      <c r="L557" s="20">
        <f t="shared" si="1680"/>
        <v>1084</v>
      </c>
      <c r="M557" s="20">
        <f t="shared" si="1681"/>
        <v>1084</v>
      </c>
      <c r="N557" s="20">
        <f t="shared" si="1682"/>
        <v>1084</v>
      </c>
      <c r="O557" s="20"/>
      <c r="P557" s="20"/>
      <c r="Q557" s="20"/>
      <c r="R557" s="20">
        <f t="shared" si="1622"/>
        <v>1084</v>
      </c>
      <c r="S557" s="20">
        <f t="shared" si="1623"/>
        <v>1084</v>
      </c>
      <c r="T557" s="20">
        <f t="shared" si="1624"/>
        <v>1084</v>
      </c>
      <c r="U557" s="20"/>
      <c r="V557" s="20">
        <f t="shared" si="1625"/>
        <v>1084</v>
      </c>
      <c r="W557" s="20"/>
      <c r="X557" s="20"/>
      <c r="Y557" s="20"/>
      <c r="Z557" s="20">
        <f t="shared" si="1626"/>
        <v>1084</v>
      </c>
      <c r="AA557" s="20">
        <f t="shared" si="1627"/>
        <v>1084</v>
      </c>
      <c r="AB557" s="20">
        <f t="shared" si="1628"/>
        <v>1084</v>
      </c>
      <c r="AC557" s="20"/>
      <c r="AD557" s="20"/>
      <c r="AE557" s="20"/>
      <c r="AF557" s="20">
        <f t="shared" si="1837"/>
        <v>1084</v>
      </c>
      <c r="AG557" s="20">
        <f t="shared" si="1838"/>
        <v>1084</v>
      </c>
      <c r="AH557" s="20">
        <f t="shared" si="1839"/>
        <v>1084</v>
      </c>
      <c r="AI557" s="20"/>
      <c r="AJ557" s="20">
        <f t="shared" si="1840"/>
        <v>1084</v>
      </c>
      <c r="AK557" s="20"/>
      <c r="AL557" s="20"/>
      <c r="AM557" s="20"/>
      <c r="AN557" s="20">
        <f t="shared" si="1781"/>
        <v>1084</v>
      </c>
      <c r="AO557" s="20">
        <f t="shared" si="1782"/>
        <v>1084</v>
      </c>
      <c r="AP557" s="20">
        <f t="shared" si="1783"/>
        <v>1084</v>
      </c>
      <c r="AQ557" s="20"/>
      <c r="AR557" s="20"/>
      <c r="AS557" s="20"/>
      <c r="AT557" s="20">
        <f t="shared" si="1785"/>
        <v>1084</v>
      </c>
      <c r="AU557" s="20">
        <f t="shared" si="1786"/>
        <v>1084</v>
      </c>
      <c r="AV557" s="20">
        <f t="shared" si="1787"/>
        <v>1084</v>
      </c>
      <c r="AW557" s="20"/>
      <c r="AX557" s="20"/>
      <c r="AY557" s="20"/>
      <c r="AZ557" s="20">
        <f t="shared" si="1745"/>
        <v>1084</v>
      </c>
      <c r="BA557" s="20">
        <f t="shared" si="1746"/>
        <v>1084</v>
      </c>
      <c r="BB557" s="20">
        <f t="shared" si="1747"/>
        <v>1084</v>
      </c>
      <c r="BC557" s="20"/>
      <c r="BD557" s="20">
        <f t="shared" si="1748"/>
        <v>1084</v>
      </c>
      <c r="BE557" s="20"/>
      <c r="BF557" s="20"/>
      <c r="BG557" s="20"/>
      <c r="BH557" s="20">
        <f t="shared" si="1685"/>
        <v>1084</v>
      </c>
      <c r="BI557" s="20">
        <f t="shared" si="1686"/>
        <v>1084</v>
      </c>
      <c r="BJ557" s="20">
        <f t="shared" si="1687"/>
        <v>1084</v>
      </c>
      <c r="BK557" s="20"/>
      <c r="BL557" s="20"/>
      <c r="BM557" s="20">
        <f t="shared" si="1688"/>
        <v>1084</v>
      </c>
      <c r="BN557" s="20">
        <f t="shared" si="1689"/>
        <v>1084</v>
      </c>
      <c r="BO557" s="20"/>
      <c r="BP557" s="20"/>
      <c r="BQ557" s="20"/>
      <c r="BR557" s="20">
        <f t="shared" si="1636"/>
        <v>1084</v>
      </c>
      <c r="BS557" s="20">
        <f t="shared" si="1637"/>
        <v>1084</v>
      </c>
      <c r="BT557" s="20">
        <f t="shared" si="1638"/>
        <v>1084</v>
      </c>
      <c r="BU557" s="20"/>
      <c r="BV557" s="20">
        <f t="shared" si="1640"/>
        <v>1084</v>
      </c>
      <c r="BW557" s="20"/>
      <c r="BX557" s="20"/>
      <c r="BY557" s="20">
        <f t="shared" si="1749"/>
        <v>1084</v>
      </c>
      <c r="BZ557" s="20">
        <f t="shared" si="1750"/>
        <v>1084</v>
      </c>
      <c r="CA557" s="20"/>
      <c r="CB557" s="20">
        <f t="shared" si="1751"/>
        <v>1084</v>
      </c>
      <c r="CC557" s="20">
        <v>-10.393000000000001</v>
      </c>
      <c r="CD557" s="20">
        <f t="shared" si="1752"/>
        <v>1073.607</v>
      </c>
      <c r="CE557" s="20"/>
    </row>
    <row r="558" spans="1:84" s="17" customFormat="1" ht="31.5" x14ac:dyDescent="0.25">
      <c r="A558" s="21" t="s">
        <v>395</v>
      </c>
      <c r="B558" s="22"/>
      <c r="C558" s="21"/>
      <c r="D558" s="21"/>
      <c r="E558" s="27" t="s">
        <v>730</v>
      </c>
      <c r="F558" s="23">
        <f>F559+F573+F580+F584</f>
        <v>206555.99999999997</v>
      </c>
      <c r="G558" s="23">
        <f t="shared" ref="G558:K558" si="1841">G559+G573+G580+G584</f>
        <v>206555.99999999997</v>
      </c>
      <c r="H558" s="23">
        <f t="shared" si="1841"/>
        <v>206555.99999999997</v>
      </c>
      <c r="I558" s="23">
        <f t="shared" si="1841"/>
        <v>0</v>
      </c>
      <c r="J558" s="23">
        <f t="shared" si="1841"/>
        <v>0</v>
      </c>
      <c r="K558" s="23">
        <f t="shared" si="1841"/>
        <v>0</v>
      </c>
      <c r="L558" s="23">
        <f t="shared" si="1680"/>
        <v>206555.99999999997</v>
      </c>
      <c r="M558" s="23">
        <f t="shared" si="1681"/>
        <v>206555.99999999997</v>
      </c>
      <c r="N558" s="23">
        <f t="shared" si="1682"/>
        <v>206555.99999999997</v>
      </c>
      <c r="O558" s="23">
        <f t="shared" ref="O558:Q558" si="1842">O559+O573+O580+O584</f>
        <v>0</v>
      </c>
      <c r="P558" s="23">
        <f t="shared" si="1842"/>
        <v>0</v>
      </c>
      <c r="Q558" s="23">
        <f t="shared" si="1842"/>
        <v>0</v>
      </c>
      <c r="R558" s="23">
        <f t="shared" si="1622"/>
        <v>206555.99999999997</v>
      </c>
      <c r="S558" s="23">
        <f t="shared" si="1623"/>
        <v>206555.99999999997</v>
      </c>
      <c r="T558" s="23">
        <f t="shared" si="1624"/>
        <v>206555.99999999997</v>
      </c>
      <c r="U558" s="23">
        <f t="shared" ref="U558:CE558" si="1843">U559+U573+U580+U584</f>
        <v>0</v>
      </c>
      <c r="V558" s="23">
        <f t="shared" si="1625"/>
        <v>206555.99999999997</v>
      </c>
      <c r="W558" s="23">
        <f t="shared" ref="W558:Y558" si="1844">W559+W573+W580+W584</f>
        <v>0</v>
      </c>
      <c r="X558" s="23">
        <f t="shared" si="1844"/>
        <v>0</v>
      </c>
      <c r="Y558" s="23">
        <f t="shared" si="1844"/>
        <v>0</v>
      </c>
      <c r="Z558" s="20">
        <f t="shared" si="1626"/>
        <v>206555.99999999997</v>
      </c>
      <c r="AA558" s="20">
        <f t="shared" si="1627"/>
        <v>206555.99999999997</v>
      </c>
      <c r="AB558" s="20">
        <f t="shared" si="1628"/>
        <v>206555.99999999997</v>
      </c>
      <c r="AC558" s="23">
        <f t="shared" ref="AC558:AE558" si="1845">AC559+AC573+AC580+AC584</f>
        <v>0</v>
      </c>
      <c r="AD558" s="23">
        <f t="shared" si="1845"/>
        <v>0</v>
      </c>
      <c r="AE558" s="23">
        <f t="shared" si="1845"/>
        <v>0</v>
      </c>
      <c r="AF558" s="20">
        <f t="shared" si="1837"/>
        <v>206555.99999999997</v>
      </c>
      <c r="AG558" s="20">
        <f t="shared" si="1838"/>
        <v>206555.99999999997</v>
      </c>
      <c r="AH558" s="20">
        <f t="shared" si="1839"/>
        <v>206555.99999999997</v>
      </c>
      <c r="AI558" s="23">
        <f t="shared" ref="AI558" si="1846">AI559+AI573+AI580+AI584</f>
        <v>0</v>
      </c>
      <c r="AJ558" s="20">
        <f t="shared" si="1840"/>
        <v>206555.99999999997</v>
      </c>
      <c r="AK558" s="23">
        <f t="shared" ref="AK558:AM558" si="1847">AK559+AK573+AK580+AK584</f>
        <v>0</v>
      </c>
      <c r="AL558" s="23">
        <f t="shared" si="1847"/>
        <v>0</v>
      </c>
      <c r="AM558" s="23">
        <f t="shared" si="1847"/>
        <v>0</v>
      </c>
      <c r="AN558" s="20">
        <f t="shared" si="1781"/>
        <v>206555.99999999997</v>
      </c>
      <c r="AO558" s="20">
        <f t="shared" si="1782"/>
        <v>206555.99999999997</v>
      </c>
      <c r="AP558" s="20">
        <f t="shared" si="1783"/>
        <v>206555.99999999997</v>
      </c>
      <c r="AQ558" s="23">
        <f t="shared" ref="AQ558:AS558" si="1848">AQ559+AQ573+AQ580+AQ584</f>
        <v>0</v>
      </c>
      <c r="AR558" s="23">
        <f t="shared" si="1848"/>
        <v>0</v>
      </c>
      <c r="AS558" s="23">
        <f t="shared" si="1848"/>
        <v>0</v>
      </c>
      <c r="AT558" s="20">
        <f t="shared" si="1785"/>
        <v>206555.99999999997</v>
      </c>
      <c r="AU558" s="20">
        <f t="shared" si="1786"/>
        <v>206555.99999999997</v>
      </c>
      <c r="AV558" s="20">
        <f t="shared" si="1787"/>
        <v>206555.99999999997</v>
      </c>
      <c r="AW558" s="23">
        <f t="shared" ref="AW558:AY558" si="1849">AW559+AW573+AW580+AW584</f>
        <v>-27.07</v>
      </c>
      <c r="AX558" s="23">
        <f t="shared" si="1849"/>
        <v>0</v>
      </c>
      <c r="AY558" s="23">
        <f t="shared" si="1849"/>
        <v>0</v>
      </c>
      <c r="AZ558" s="20">
        <f t="shared" si="1745"/>
        <v>206528.92999999996</v>
      </c>
      <c r="BA558" s="20">
        <f t="shared" si="1746"/>
        <v>206555.99999999997</v>
      </c>
      <c r="BB558" s="20">
        <f t="shared" si="1747"/>
        <v>206555.99999999997</v>
      </c>
      <c r="BC558" s="23">
        <f t="shared" ref="BC558" si="1850">BC559+BC573+BC580+BC584</f>
        <v>0</v>
      </c>
      <c r="BD558" s="20">
        <f t="shared" si="1748"/>
        <v>206528.92999999996</v>
      </c>
      <c r="BE558" s="23">
        <f t="shared" ref="BE558:BG558" si="1851">BE559+BE573+BE580+BE584</f>
        <v>0</v>
      </c>
      <c r="BF558" s="23">
        <f t="shared" si="1851"/>
        <v>0</v>
      </c>
      <c r="BG558" s="23">
        <f t="shared" si="1851"/>
        <v>0</v>
      </c>
      <c r="BH558" s="20">
        <f t="shared" si="1685"/>
        <v>206528.92999999996</v>
      </c>
      <c r="BI558" s="20">
        <f t="shared" si="1686"/>
        <v>206555.99999999997</v>
      </c>
      <c r="BJ558" s="20">
        <f t="shared" si="1687"/>
        <v>206555.99999999997</v>
      </c>
      <c r="BK558" s="23">
        <f t="shared" ref="BK558:BL558" si="1852">BK559+BK573+BK580+BK584</f>
        <v>0</v>
      </c>
      <c r="BL558" s="23">
        <f t="shared" si="1852"/>
        <v>0</v>
      </c>
      <c r="BM558" s="20">
        <f t="shared" si="1688"/>
        <v>206528.92999999996</v>
      </c>
      <c r="BN558" s="20">
        <f t="shared" si="1689"/>
        <v>206555.99999999997</v>
      </c>
      <c r="BO558" s="23">
        <f t="shared" ref="BO558:BQ558" si="1853">BO559+BO573+BO580+BO584</f>
        <v>0</v>
      </c>
      <c r="BP558" s="23">
        <f t="shared" si="1853"/>
        <v>0</v>
      </c>
      <c r="BQ558" s="23">
        <f t="shared" si="1853"/>
        <v>0</v>
      </c>
      <c r="BR558" s="20">
        <f t="shared" si="1636"/>
        <v>206528.92999999996</v>
      </c>
      <c r="BS558" s="20">
        <f t="shared" si="1637"/>
        <v>206555.99999999997</v>
      </c>
      <c r="BT558" s="20">
        <f t="shared" si="1638"/>
        <v>206555.99999999997</v>
      </c>
      <c r="BU558" s="23">
        <f t="shared" ref="BU558" si="1854">BU559+BU573+BU580+BU584</f>
        <v>0</v>
      </c>
      <c r="BV558" s="20">
        <f t="shared" si="1640"/>
        <v>206528.92999999996</v>
      </c>
      <c r="BW558" s="23">
        <f t="shared" ref="BW558:BX558" si="1855">BW559+BW573+BW580+BW584</f>
        <v>-13819.187999999998</v>
      </c>
      <c r="BX558" s="23">
        <f t="shared" si="1855"/>
        <v>0</v>
      </c>
      <c r="BY558" s="20">
        <f t="shared" si="1749"/>
        <v>192709.74199999997</v>
      </c>
      <c r="BZ558" s="20">
        <f t="shared" si="1750"/>
        <v>206555.99999999997</v>
      </c>
      <c r="CA558" s="23">
        <f t="shared" ref="CA558" si="1856">CA559+CA573+CA580+CA584</f>
        <v>0</v>
      </c>
      <c r="CB558" s="20">
        <f t="shared" si="1751"/>
        <v>192709.74199999997</v>
      </c>
      <c r="CC558" s="23">
        <f t="shared" ref="CC558" si="1857">CC559+CC573+CC580+CC584</f>
        <v>-6473.2969999999996</v>
      </c>
      <c r="CD558" s="23">
        <f t="shared" si="1752"/>
        <v>186236.44499999998</v>
      </c>
      <c r="CE558" s="23">
        <f t="shared" si="1843"/>
        <v>0</v>
      </c>
      <c r="CF558" s="32"/>
    </row>
    <row r="559" spans="1:84" ht="47.25" x14ac:dyDescent="0.25">
      <c r="A559" s="10" t="s">
        <v>396</v>
      </c>
      <c r="B559" s="19"/>
      <c r="C559" s="10"/>
      <c r="D559" s="10"/>
      <c r="E559" s="25" t="s">
        <v>1081</v>
      </c>
      <c r="F559" s="20">
        <f>F560+F566</f>
        <v>43698.1</v>
      </c>
      <c r="G559" s="20">
        <f t="shared" ref="G559:K559" si="1858">G560+G566</f>
        <v>43698.1</v>
      </c>
      <c r="H559" s="20">
        <f t="shared" si="1858"/>
        <v>43698.1</v>
      </c>
      <c r="I559" s="20">
        <f t="shared" si="1858"/>
        <v>0</v>
      </c>
      <c r="J559" s="20">
        <f t="shared" si="1858"/>
        <v>0</v>
      </c>
      <c r="K559" s="20">
        <f t="shared" si="1858"/>
        <v>0</v>
      </c>
      <c r="L559" s="20">
        <f t="shared" si="1680"/>
        <v>43698.1</v>
      </c>
      <c r="M559" s="20">
        <f t="shared" si="1681"/>
        <v>43698.1</v>
      </c>
      <c r="N559" s="20">
        <f t="shared" si="1682"/>
        <v>43698.1</v>
      </c>
      <c r="O559" s="20">
        <f t="shared" ref="O559:Q559" si="1859">O560+O566</f>
        <v>0</v>
      </c>
      <c r="P559" s="20">
        <f t="shared" si="1859"/>
        <v>0</v>
      </c>
      <c r="Q559" s="20">
        <f t="shared" si="1859"/>
        <v>0</v>
      </c>
      <c r="R559" s="20">
        <f t="shared" ref="R559:R622" si="1860">L559+O559</f>
        <v>43698.1</v>
      </c>
      <c r="S559" s="20">
        <f t="shared" ref="S559:S622" si="1861">M559+P559</f>
        <v>43698.1</v>
      </c>
      <c r="T559" s="20">
        <f t="shared" ref="T559:T622" si="1862">N559+Q559</f>
        <v>43698.1</v>
      </c>
      <c r="U559" s="20">
        <f t="shared" ref="U559:CE559" si="1863">U560+U566</f>
        <v>0</v>
      </c>
      <c r="V559" s="20">
        <f t="shared" ref="V559:V622" si="1864">R559+U559</f>
        <v>43698.1</v>
      </c>
      <c r="W559" s="20">
        <f t="shared" ref="W559:Y559" si="1865">W560+W566</f>
        <v>0</v>
      </c>
      <c r="X559" s="20">
        <f t="shared" si="1865"/>
        <v>0</v>
      </c>
      <c r="Y559" s="20">
        <f t="shared" si="1865"/>
        <v>0</v>
      </c>
      <c r="Z559" s="20">
        <f t="shared" ref="Z559:Z622" si="1866">W559+V559</f>
        <v>43698.1</v>
      </c>
      <c r="AA559" s="20">
        <f t="shared" ref="AA559:AA622" si="1867">X559+S559</f>
        <v>43698.1</v>
      </c>
      <c r="AB559" s="20">
        <f t="shared" ref="AB559:AB622" si="1868">Y559+T559</f>
        <v>43698.1</v>
      </c>
      <c r="AC559" s="20">
        <f t="shared" ref="AC559:AE559" si="1869">AC560+AC566</f>
        <v>0</v>
      </c>
      <c r="AD559" s="20">
        <f t="shared" si="1869"/>
        <v>0</v>
      </c>
      <c r="AE559" s="20">
        <f t="shared" si="1869"/>
        <v>0</v>
      </c>
      <c r="AF559" s="20">
        <f t="shared" si="1837"/>
        <v>43698.1</v>
      </c>
      <c r="AG559" s="20">
        <f t="shared" si="1838"/>
        <v>43698.1</v>
      </c>
      <c r="AH559" s="20">
        <f t="shared" si="1839"/>
        <v>43698.1</v>
      </c>
      <c r="AI559" s="20">
        <f t="shared" ref="AI559" si="1870">AI560+AI566</f>
        <v>0</v>
      </c>
      <c r="AJ559" s="20">
        <f t="shared" si="1840"/>
        <v>43698.1</v>
      </c>
      <c r="AK559" s="20">
        <f t="shared" ref="AK559:AM559" si="1871">AK560+AK566</f>
        <v>0</v>
      </c>
      <c r="AL559" s="20">
        <f t="shared" si="1871"/>
        <v>0</v>
      </c>
      <c r="AM559" s="20">
        <f t="shared" si="1871"/>
        <v>0</v>
      </c>
      <c r="AN559" s="20">
        <f t="shared" si="1781"/>
        <v>43698.1</v>
      </c>
      <c r="AO559" s="20">
        <f t="shared" si="1782"/>
        <v>43698.1</v>
      </c>
      <c r="AP559" s="20">
        <f t="shared" si="1783"/>
        <v>43698.1</v>
      </c>
      <c r="AQ559" s="20">
        <f t="shared" ref="AQ559:AS559" si="1872">AQ560+AQ566</f>
        <v>0</v>
      </c>
      <c r="AR559" s="20">
        <f t="shared" si="1872"/>
        <v>0</v>
      </c>
      <c r="AS559" s="20">
        <f t="shared" si="1872"/>
        <v>0</v>
      </c>
      <c r="AT559" s="20">
        <f t="shared" si="1785"/>
        <v>43698.1</v>
      </c>
      <c r="AU559" s="20">
        <f t="shared" si="1786"/>
        <v>43698.1</v>
      </c>
      <c r="AV559" s="20">
        <f t="shared" si="1787"/>
        <v>43698.1</v>
      </c>
      <c r="AW559" s="20">
        <f t="shared" ref="AW559:AY559" si="1873">AW560+AW566</f>
        <v>14013.630000000001</v>
      </c>
      <c r="AX559" s="20">
        <f t="shared" si="1873"/>
        <v>14013.630000000001</v>
      </c>
      <c r="AY559" s="20">
        <f t="shared" si="1873"/>
        <v>14013.630000000001</v>
      </c>
      <c r="AZ559" s="20">
        <f t="shared" si="1745"/>
        <v>57711.729999999996</v>
      </c>
      <c r="BA559" s="20">
        <f t="shared" si="1746"/>
        <v>57711.729999999996</v>
      </c>
      <c r="BB559" s="20">
        <f t="shared" si="1747"/>
        <v>57711.729999999996</v>
      </c>
      <c r="BC559" s="20">
        <f t="shared" ref="BC559" si="1874">BC560+BC566</f>
        <v>0</v>
      </c>
      <c r="BD559" s="20">
        <f t="shared" si="1748"/>
        <v>57711.729999999996</v>
      </c>
      <c r="BE559" s="20">
        <f t="shared" ref="BE559:BG559" si="1875">BE560+BE566</f>
        <v>0</v>
      </c>
      <c r="BF559" s="20">
        <f t="shared" si="1875"/>
        <v>0</v>
      </c>
      <c r="BG559" s="20">
        <f t="shared" si="1875"/>
        <v>0</v>
      </c>
      <c r="BH559" s="20">
        <f t="shared" si="1685"/>
        <v>57711.729999999996</v>
      </c>
      <c r="BI559" s="20">
        <f t="shared" si="1686"/>
        <v>57711.729999999996</v>
      </c>
      <c r="BJ559" s="20">
        <f t="shared" si="1687"/>
        <v>57711.729999999996</v>
      </c>
      <c r="BK559" s="20">
        <f t="shared" ref="BK559:BL559" si="1876">BK560+BK566</f>
        <v>0</v>
      </c>
      <c r="BL559" s="20">
        <f t="shared" si="1876"/>
        <v>0</v>
      </c>
      <c r="BM559" s="20">
        <f t="shared" si="1688"/>
        <v>57711.729999999996</v>
      </c>
      <c r="BN559" s="20">
        <f t="shared" si="1689"/>
        <v>57711.729999999996</v>
      </c>
      <c r="BO559" s="20">
        <f t="shared" ref="BO559:BQ559" si="1877">BO560+BO566</f>
        <v>0</v>
      </c>
      <c r="BP559" s="20">
        <f t="shared" si="1877"/>
        <v>0</v>
      </c>
      <c r="BQ559" s="20">
        <f t="shared" si="1877"/>
        <v>0</v>
      </c>
      <c r="BR559" s="20">
        <f t="shared" si="1636"/>
        <v>57711.729999999996</v>
      </c>
      <c r="BS559" s="20">
        <f t="shared" si="1637"/>
        <v>57711.729999999996</v>
      </c>
      <c r="BT559" s="20">
        <f t="shared" si="1638"/>
        <v>57711.729999999996</v>
      </c>
      <c r="BU559" s="20">
        <f t="shared" ref="BU559" si="1878">BU560+BU566</f>
        <v>0</v>
      </c>
      <c r="BV559" s="20">
        <f t="shared" si="1640"/>
        <v>57711.729999999996</v>
      </c>
      <c r="BW559" s="20">
        <f t="shared" ref="BW559:BX559" si="1879">BW560+BW566</f>
        <v>-11672.072999999999</v>
      </c>
      <c r="BX559" s="20">
        <f t="shared" si="1879"/>
        <v>0</v>
      </c>
      <c r="BY559" s="20">
        <f t="shared" si="1749"/>
        <v>46039.656999999999</v>
      </c>
      <c r="BZ559" s="20">
        <f t="shared" si="1750"/>
        <v>57711.729999999996</v>
      </c>
      <c r="CA559" s="20">
        <f t="shared" ref="CA559" si="1880">CA560+CA566</f>
        <v>0</v>
      </c>
      <c r="CB559" s="20">
        <f t="shared" si="1751"/>
        <v>46039.656999999999</v>
      </c>
      <c r="CC559" s="20">
        <f t="shared" ref="CC559" si="1881">CC560+CC566</f>
        <v>-6473.2969999999996</v>
      </c>
      <c r="CD559" s="20">
        <f t="shared" si="1752"/>
        <v>39566.36</v>
      </c>
      <c r="CE559" s="20">
        <f t="shared" si="1863"/>
        <v>0</v>
      </c>
    </row>
    <row r="560" spans="1:84" ht="47.25" x14ac:dyDescent="0.25">
      <c r="A560" s="10" t="s">
        <v>191</v>
      </c>
      <c r="B560" s="19"/>
      <c r="C560" s="10"/>
      <c r="D560" s="10"/>
      <c r="E560" s="25" t="s">
        <v>731</v>
      </c>
      <c r="F560" s="20">
        <f>F561</f>
        <v>39551.1</v>
      </c>
      <c r="G560" s="20">
        <f t="shared" ref="G560:CE560" si="1882">G561</f>
        <v>39551.1</v>
      </c>
      <c r="H560" s="20">
        <f t="shared" si="1882"/>
        <v>39551.1</v>
      </c>
      <c r="I560" s="20">
        <f t="shared" si="1882"/>
        <v>0</v>
      </c>
      <c r="J560" s="20">
        <f t="shared" si="1882"/>
        <v>0</v>
      </c>
      <c r="K560" s="20">
        <f t="shared" si="1882"/>
        <v>0</v>
      </c>
      <c r="L560" s="20">
        <f t="shared" si="1680"/>
        <v>39551.1</v>
      </c>
      <c r="M560" s="20">
        <f t="shared" si="1681"/>
        <v>39551.1</v>
      </c>
      <c r="N560" s="20">
        <f t="shared" si="1682"/>
        <v>39551.1</v>
      </c>
      <c r="O560" s="20">
        <f t="shared" si="1882"/>
        <v>0</v>
      </c>
      <c r="P560" s="20">
        <f t="shared" si="1882"/>
        <v>0</v>
      </c>
      <c r="Q560" s="20">
        <f t="shared" si="1882"/>
        <v>0</v>
      </c>
      <c r="R560" s="20">
        <f t="shared" si="1860"/>
        <v>39551.1</v>
      </c>
      <c r="S560" s="20">
        <f t="shared" si="1861"/>
        <v>39551.1</v>
      </c>
      <c r="T560" s="20">
        <f t="shared" si="1862"/>
        <v>39551.1</v>
      </c>
      <c r="U560" s="20">
        <f t="shared" si="1882"/>
        <v>0</v>
      </c>
      <c r="V560" s="20">
        <f t="shared" si="1864"/>
        <v>39551.1</v>
      </c>
      <c r="W560" s="20">
        <f t="shared" si="1882"/>
        <v>0</v>
      </c>
      <c r="X560" s="20">
        <f t="shared" si="1882"/>
        <v>0</v>
      </c>
      <c r="Y560" s="20">
        <f t="shared" si="1882"/>
        <v>0</v>
      </c>
      <c r="Z560" s="20">
        <f t="shared" si="1866"/>
        <v>39551.1</v>
      </c>
      <c r="AA560" s="20">
        <f t="shared" si="1867"/>
        <v>39551.1</v>
      </c>
      <c r="AB560" s="20">
        <f t="shared" si="1868"/>
        <v>39551.1</v>
      </c>
      <c r="AC560" s="20">
        <f t="shared" si="1882"/>
        <v>0</v>
      </c>
      <c r="AD560" s="20">
        <f t="shared" si="1882"/>
        <v>0</v>
      </c>
      <c r="AE560" s="20">
        <f t="shared" si="1882"/>
        <v>0</v>
      </c>
      <c r="AF560" s="20">
        <f t="shared" si="1837"/>
        <v>39551.1</v>
      </c>
      <c r="AG560" s="20">
        <f t="shared" si="1838"/>
        <v>39551.1</v>
      </c>
      <c r="AH560" s="20">
        <f t="shared" si="1839"/>
        <v>39551.1</v>
      </c>
      <c r="AI560" s="20">
        <f t="shared" si="1882"/>
        <v>0</v>
      </c>
      <c r="AJ560" s="20">
        <f t="shared" si="1840"/>
        <v>39551.1</v>
      </c>
      <c r="AK560" s="20">
        <f t="shared" si="1882"/>
        <v>0</v>
      </c>
      <c r="AL560" s="20">
        <f t="shared" si="1882"/>
        <v>0</v>
      </c>
      <c r="AM560" s="20">
        <f t="shared" si="1882"/>
        <v>0</v>
      </c>
      <c r="AN560" s="20">
        <f t="shared" si="1781"/>
        <v>39551.1</v>
      </c>
      <c r="AO560" s="20">
        <f t="shared" si="1782"/>
        <v>39551.1</v>
      </c>
      <c r="AP560" s="20">
        <f t="shared" si="1783"/>
        <v>39551.1</v>
      </c>
      <c r="AQ560" s="20">
        <f t="shared" si="1882"/>
        <v>0</v>
      </c>
      <c r="AR560" s="20">
        <f t="shared" si="1882"/>
        <v>0</v>
      </c>
      <c r="AS560" s="20">
        <f t="shared" si="1882"/>
        <v>0</v>
      </c>
      <c r="AT560" s="20">
        <f t="shared" si="1785"/>
        <v>39551.1</v>
      </c>
      <c r="AU560" s="20">
        <f t="shared" si="1786"/>
        <v>39551.1</v>
      </c>
      <c r="AV560" s="20">
        <f t="shared" si="1787"/>
        <v>39551.1</v>
      </c>
      <c r="AW560" s="20">
        <f t="shared" si="1882"/>
        <v>3742.6819999999998</v>
      </c>
      <c r="AX560" s="20">
        <f t="shared" si="1882"/>
        <v>3742.6819999999998</v>
      </c>
      <c r="AY560" s="20">
        <f t="shared" si="1882"/>
        <v>3742.6819999999998</v>
      </c>
      <c r="AZ560" s="20">
        <f t="shared" si="1745"/>
        <v>43293.781999999999</v>
      </c>
      <c r="BA560" s="20">
        <f t="shared" si="1746"/>
        <v>43293.781999999999</v>
      </c>
      <c r="BB560" s="20">
        <f t="shared" si="1747"/>
        <v>43293.781999999999</v>
      </c>
      <c r="BC560" s="20">
        <f t="shared" si="1882"/>
        <v>0</v>
      </c>
      <c r="BD560" s="20">
        <f t="shared" si="1748"/>
        <v>43293.781999999999</v>
      </c>
      <c r="BE560" s="20">
        <f t="shared" si="1882"/>
        <v>0</v>
      </c>
      <c r="BF560" s="20">
        <f t="shared" si="1882"/>
        <v>0</v>
      </c>
      <c r="BG560" s="20">
        <f t="shared" si="1882"/>
        <v>0</v>
      </c>
      <c r="BH560" s="20">
        <f t="shared" si="1685"/>
        <v>43293.781999999999</v>
      </c>
      <c r="BI560" s="20">
        <f t="shared" si="1686"/>
        <v>43293.781999999999</v>
      </c>
      <c r="BJ560" s="20">
        <f t="shared" si="1687"/>
        <v>43293.781999999999</v>
      </c>
      <c r="BK560" s="20">
        <f t="shared" si="1882"/>
        <v>0</v>
      </c>
      <c r="BL560" s="20">
        <f t="shared" si="1882"/>
        <v>0</v>
      </c>
      <c r="BM560" s="20">
        <f t="shared" si="1688"/>
        <v>43293.781999999999</v>
      </c>
      <c r="BN560" s="20">
        <f t="shared" si="1689"/>
        <v>43293.781999999999</v>
      </c>
      <c r="BO560" s="20">
        <f t="shared" si="1882"/>
        <v>0</v>
      </c>
      <c r="BP560" s="20">
        <f t="shared" si="1882"/>
        <v>0</v>
      </c>
      <c r="BQ560" s="20">
        <f t="shared" si="1882"/>
        <v>0</v>
      </c>
      <c r="BR560" s="20">
        <f t="shared" si="1636"/>
        <v>43293.781999999999</v>
      </c>
      <c r="BS560" s="20">
        <f t="shared" si="1637"/>
        <v>43293.781999999999</v>
      </c>
      <c r="BT560" s="20">
        <f t="shared" si="1638"/>
        <v>43293.781999999999</v>
      </c>
      <c r="BU560" s="20">
        <f t="shared" si="1882"/>
        <v>0</v>
      </c>
      <c r="BV560" s="20">
        <f t="shared" si="1640"/>
        <v>43293.781999999999</v>
      </c>
      <c r="BW560" s="20">
        <f t="shared" si="1882"/>
        <v>-54.486999999999995</v>
      </c>
      <c r="BX560" s="20">
        <f t="shared" si="1882"/>
        <v>0</v>
      </c>
      <c r="BY560" s="20">
        <f t="shared" si="1749"/>
        <v>43239.294999999998</v>
      </c>
      <c r="BZ560" s="20">
        <f t="shared" si="1750"/>
        <v>43293.781999999999</v>
      </c>
      <c r="CA560" s="20">
        <f t="shared" si="1882"/>
        <v>0</v>
      </c>
      <c r="CB560" s="20">
        <f t="shared" si="1751"/>
        <v>43239.294999999998</v>
      </c>
      <c r="CC560" s="20">
        <f t="shared" si="1882"/>
        <v>-6395.5439999999999</v>
      </c>
      <c r="CD560" s="20">
        <f t="shared" si="1752"/>
        <v>36843.750999999997</v>
      </c>
      <c r="CE560" s="20">
        <f t="shared" si="1882"/>
        <v>0</v>
      </c>
    </row>
    <row r="561" spans="1:83" ht="47.25" x14ac:dyDescent="0.25">
      <c r="A561" s="10" t="s">
        <v>191</v>
      </c>
      <c r="B561" s="19">
        <v>600</v>
      </c>
      <c r="C561" s="10"/>
      <c r="D561" s="10"/>
      <c r="E561" s="25" t="s">
        <v>614</v>
      </c>
      <c r="F561" s="20">
        <f>F562+F564</f>
        <v>39551.1</v>
      </c>
      <c r="G561" s="20">
        <f t="shared" ref="G561:K561" si="1883">G562+G564</f>
        <v>39551.1</v>
      </c>
      <c r="H561" s="20">
        <f t="shared" si="1883"/>
        <v>39551.1</v>
      </c>
      <c r="I561" s="20">
        <f t="shared" si="1883"/>
        <v>0</v>
      </c>
      <c r="J561" s="20">
        <f t="shared" si="1883"/>
        <v>0</v>
      </c>
      <c r="K561" s="20">
        <f t="shared" si="1883"/>
        <v>0</v>
      </c>
      <c r="L561" s="20">
        <f t="shared" si="1680"/>
        <v>39551.1</v>
      </c>
      <c r="M561" s="20">
        <f t="shared" si="1681"/>
        <v>39551.1</v>
      </c>
      <c r="N561" s="20">
        <f t="shared" si="1682"/>
        <v>39551.1</v>
      </c>
      <c r="O561" s="20">
        <f t="shared" ref="O561:Q561" si="1884">O562+O564</f>
        <v>0</v>
      </c>
      <c r="P561" s="20">
        <f t="shared" si="1884"/>
        <v>0</v>
      </c>
      <c r="Q561" s="20">
        <f t="shared" si="1884"/>
        <v>0</v>
      </c>
      <c r="R561" s="20">
        <f t="shared" si="1860"/>
        <v>39551.1</v>
      </c>
      <c r="S561" s="20">
        <f t="shared" si="1861"/>
        <v>39551.1</v>
      </c>
      <c r="T561" s="20">
        <f t="shared" si="1862"/>
        <v>39551.1</v>
      </c>
      <c r="U561" s="20">
        <f t="shared" ref="U561:CE561" si="1885">U562+U564</f>
        <v>0</v>
      </c>
      <c r="V561" s="20">
        <f t="shared" si="1864"/>
        <v>39551.1</v>
      </c>
      <c r="W561" s="20">
        <f t="shared" ref="W561:Y561" si="1886">W562+W564</f>
        <v>0</v>
      </c>
      <c r="X561" s="20">
        <f t="shared" si="1886"/>
        <v>0</v>
      </c>
      <c r="Y561" s="20">
        <f t="shared" si="1886"/>
        <v>0</v>
      </c>
      <c r="Z561" s="20">
        <f t="shared" si="1866"/>
        <v>39551.1</v>
      </c>
      <c r="AA561" s="20">
        <f t="shared" si="1867"/>
        <v>39551.1</v>
      </c>
      <c r="AB561" s="20">
        <f t="shared" si="1868"/>
        <v>39551.1</v>
      </c>
      <c r="AC561" s="20">
        <f t="shared" ref="AC561:AE561" si="1887">AC562+AC564</f>
        <v>0</v>
      </c>
      <c r="AD561" s="20">
        <f t="shared" si="1887"/>
        <v>0</v>
      </c>
      <c r="AE561" s="20">
        <f t="shared" si="1887"/>
        <v>0</v>
      </c>
      <c r="AF561" s="20">
        <f t="shared" si="1837"/>
        <v>39551.1</v>
      </c>
      <c r="AG561" s="20">
        <f t="shared" si="1838"/>
        <v>39551.1</v>
      </c>
      <c r="AH561" s="20">
        <f t="shared" si="1839"/>
        <v>39551.1</v>
      </c>
      <c r="AI561" s="20">
        <f t="shared" ref="AI561" si="1888">AI562+AI564</f>
        <v>0</v>
      </c>
      <c r="AJ561" s="20">
        <f t="shared" si="1840"/>
        <v>39551.1</v>
      </c>
      <c r="AK561" s="20">
        <f t="shared" ref="AK561:AM561" si="1889">AK562+AK564</f>
        <v>0</v>
      </c>
      <c r="AL561" s="20">
        <f t="shared" si="1889"/>
        <v>0</v>
      </c>
      <c r="AM561" s="20">
        <f t="shared" si="1889"/>
        <v>0</v>
      </c>
      <c r="AN561" s="20">
        <f t="shared" si="1781"/>
        <v>39551.1</v>
      </c>
      <c r="AO561" s="20">
        <f t="shared" si="1782"/>
        <v>39551.1</v>
      </c>
      <c r="AP561" s="20">
        <f t="shared" si="1783"/>
        <v>39551.1</v>
      </c>
      <c r="AQ561" s="20">
        <f t="shared" ref="AQ561:AS561" si="1890">AQ562+AQ564</f>
        <v>0</v>
      </c>
      <c r="AR561" s="20">
        <f t="shared" si="1890"/>
        <v>0</v>
      </c>
      <c r="AS561" s="20">
        <f t="shared" si="1890"/>
        <v>0</v>
      </c>
      <c r="AT561" s="20">
        <f t="shared" si="1785"/>
        <v>39551.1</v>
      </c>
      <c r="AU561" s="20">
        <f t="shared" si="1786"/>
        <v>39551.1</v>
      </c>
      <c r="AV561" s="20">
        <f t="shared" si="1787"/>
        <v>39551.1</v>
      </c>
      <c r="AW561" s="20">
        <f t="shared" ref="AW561:AY561" si="1891">AW562+AW564</f>
        <v>3742.6819999999998</v>
      </c>
      <c r="AX561" s="20">
        <f t="shared" si="1891"/>
        <v>3742.6819999999998</v>
      </c>
      <c r="AY561" s="20">
        <f t="shared" si="1891"/>
        <v>3742.6819999999998</v>
      </c>
      <c r="AZ561" s="20">
        <f t="shared" si="1745"/>
        <v>43293.781999999999</v>
      </c>
      <c r="BA561" s="20">
        <f t="shared" si="1746"/>
        <v>43293.781999999999</v>
      </c>
      <c r="BB561" s="20">
        <f t="shared" si="1747"/>
        <v>43293.781999999999</v>
      </c>
      <c r="BC561" s="20">
        <f t="shared" ref="BC561" si="1892">BC562+BC564</f>
        <v>0</v>
      </c>
      <c r="BD561" s="20">
        <f t="shared" si="1748"/>
        <v>43293.781999999999</v>
      </c>
      <c r="BE561" s="20">
        <f t="shared" ref="BE561:BG561" si="1893">BE562+BE564</f>
        <v>0</v>
      </c>
      <c r="BF561" s="20">
        <f t="shared" si="1893"/>
        <v>0</v>
      </c>
      <c r="BG561" s="20">
        <f t="shared" si="1893"/>
        <v>0</v>
      </c>
      <c r="BH561" s="20">
        <f t="shared" si="1685"/>
        <v>43293.781999999999</v>
      </c>
      <c r="BI561" s="20">
        <f t="shared" si="1686"/>
        <v>43293.781999999999</v>
      </c>
      <c r="BJ561" s="20">
        <f t="shared" si="1687"/>
        <v>43293.781999999999</v>
      </c>
      <c r="BK561" s="20">
        <f t="shared" ref="BK561:BL561" si="1894">BK562+BK564</f>
        <v>0</v>
      </c>
      <c r="BL561" s="20">
        <f t="shared" si="1894"/>
        <v>0</v>
      </c>
      <c r="BM561" s="20">
        <f t="shared" si="1688"/>
        <v>43293.781999999999</v>
      </c>
      <c r="BN561" s="20">
        <f t="shared" si="1689"/>
        <v>43293.781999999999</v>
      </c>
      <c r="BO561" s="20">
        <f t="shared" ref="BO561:BQ561" si="1895">BO562+BO564</f>
        <v>0</v>
      </c>
      <c r="BP561" s="20">
        <f t="shared" si="1895"/>
        <v>0</v>
      </c>
      <c r="BQ561" s="20">
        <f t="shared" si="1895"/>
        <v>0</v>
      </c>
      <c r="BR561" s="20">
        <f t="shared" si="1636"/>
        <v>43293.781999999999</v>
      </c>
      <c r="BS561" s="20">
        <f t="shared" si="1637"/>
        <v>43293.781999999999</v>
      </c>
      <c r="BT561" s="20">
        <f t="shared" si="1638"/>
        <v>43293.781999999999</v>
      </c>
      <c r="BU561" s="20">
        <f t="shared" ref="BU561" si="1896">BU562+BU564</f>
        <v>0</v>
      </c>
      <c r="BV561" s="20">
        <f t="shared" si="1640"/>
        <v>43293.781999999999</v>
      </c>
      <c r="BW561" s="20">
        <f t="shared" ref="BW561:BX561" si="1897">BW562+BW564</f>
        <v>-54.486999999999995</v>
      </c>
      <c r="BX561" s="20">
        <f t="shared" si="1897"/>
        <v>0</v>
      </c>
      <c r="BY561" s="20">
        <f t="shared" si="1749"/>
        <v>43239.294999999998</v>
      </c>
      <c r="BZ561" s="20">
        <f t="shared" si="1750"/>
        <v>43293.781999999999</v>
      </c>
      <c r="CA561" s="20">
        <f t="shared" ref="CA561" si="1898">CA562+CA564</f>
        <v>0</v>
      </c>
      <c r="CB561" s="20">
        <f t="shared" si="1751"/>
        <v>43239.294999999998</v>
      </c>
      <c r="CC561" s="20">
        <f t="shared" ref="CC561" si="1899">CC562+CC564</f>
        <v>-6395.5439999999999</v>
      </c>
      <c r="CD561" s="20">
        <f t="shared" si="1752"/>
        <v>36843.750999999997</v>
      </c>
      <c r="CE561" s="20">
        <f t="shared" si="1885"/>
        <v>0</v>
      </c>
    </row>
    <row r="562" spans="1:83" x14ac:dyDescent="0.25">
      <c r="A562" s="10" t="s">
        <v>191</v>
      </c>
      <c r="B562" s="19">
        <v>610</v>
      </c>
      <c r="C562" s="10"/>
      <c r="D562" s="10"/>
      <c r="E562" s="25" t="s">
        <v>615</v>
      </c>
      <c r="F562" s="20">
        <f>F563</f>
        <v>6262.7</v>
      </c>
      <c r="G562" s="20">
        <f t="shared" ref="G562:CE562" si="1900">G563</f>
        <v>6262.7</v>
      </c>
      <c r="H562" s="20">
        <f t="shared" si="1900"/>
        <v>6262.7</v>
      </c>
      <c r="I562" s="20">
        <f t="shared" si="1900"/>
        <v>0</v>
      </c>
      <c r="J562" s="20">
        <f t="shared" si="1900"/>
        <v>0</v>
      </c>
      <c r="K562" s="20">
        <f t="shared" si="1900"/>
        <v>0</v>
      </c>
      <c r="L562" s="20">
        <f t="shared" si="1680"/>
        <v>6262.7</v>
      </c>
      <c r="M562" s="20">
        <f t="shared" si="1681"/>
        <v>6262.7</v>
      </c>
      <c r="N562" s="20">
        <f t="shared" si="1682"/>
        <v>6262.7</v>
      </c>
      <c r="O562" s="20">
        <f t="shared" si="1900"/>
        <v>0</v>
      </c>
      <c r="P562" s="20">
        <f t="shared" si="1900"/>
        <v>0</v>
      </c>
      <c r="Q562" s="20">
        <f t="shared" si="1900"/>
        <v>0</v>
      </c>
      <c r="R562" s="20">
        <f t="shared" si="1860"/>
        <v>6262.7</v>
      </c>
      <c r="S562" s="20">
        <f t="shared" si="1861"/>
        <v>6262.7</v>
      </c>
      <c r="T562" s="20">
        <f t="shared" si="1862"/>
        <v>6262.7</v>
      </c>
      <c r="U562" s="20">
        <f t="shared" si="1900"/>
        <v>0</v>
      </c>
      <c r="V562" s="20">
        <f t="shared" si="1864"/>
        <v>6262.7</v>
      </c>
      <c r="W562" s="20">
        <f t="shared" si="1900"/>
        <v>0</v>
      </c>
      <c r="X562" s="20">
        <f t="shared" si="1900"/>
        <v>0</v>
      </c>
      <c r="Y562" s="20">
        <f t="shared" si="1900"/>
        <v>0</v>
      </c>
      <c r="Z562" s="20">
        <f t="shared" si="1866"/>
        <v>6262.7</v>
      </c>
      <c r="AA562" s="20">
        <f t="shared" si="1867"/>
        <v>6262.7</v>
      </c>
      <c r="AB562" s="20">
        <f t="shared" si="1868"/>
        <v>6262.7</v>
      </c>
      <c r="AC562" s="20">
        <f t="shared" si="1900"/>
        <v>0</v>
      </c>
      <c r="AD562" s="20">
        <f t="shared" si="1900"/>
        <v>0</v>
      </c>
      <c r="AE562" s="20">
        <f t="shared" si="1900"/>
        <v>0</v>
      </c>
      <c r="AF562" s="20">
        <f t="shared" si="1837"/>
        <v>6262.7</v>
      </c>
      <c r="AG562" s="20">
        <f t="shared" si="1838"/>
        <v>6262.7</v>
      </c>
      <c r="AH562" s="20">
        <f t="shared" si="1839"/>
        <v>6262.7</v>
      </c>
      <c r="AI562" s="20">
        <f t="shared" si="1900"/>
        <v>0</v>
      </c>
      <c r="AJ562" s="20">
        <f t="shared" si="1840"/>
        <v>6262.7</v>
      </c>
      <c r="AK562" s="20">
        <f t="shared" si="1900"/>
        <v>0</v>
      </c>
      <c r="AL562" s="20">
        <f t="shared" si="1900"/>
        <v>0</v>
      </c>
      <c r="AM562" s="20">
        <f t="shared" si="1900"/>
        <v>0</v>
      </c>
      <c r="AN562" s="20">
        <f t="shared" si="1781"/>
        <v>6262.7</v>
      </c>
      <c r="AO562" s="20">
        <f t="shared" si="1782"/>
        <v>6262.7</v>
      </c>
      <c r="AP562" s="20">
        <f t="shared" si="1783"/>
        <v>6262.7</v>
      </c>
      <c r="AQ562" s="20">
        <f t="shared" si="1900"/>
        <v>0</v>
      </c>
      <c r="AR562" s="20">
        <f t="shared" si="1900"/>
        <v>0</v>
      </c>
      <c r="AS562" s="20">
        <f t="shared" si="1900"/>
        <v>0</v>
      </c>
      <c r="AT562" s="20">
        <f t="shared" si="1785"/>
        <v>6262.7</v>
      </c>
      <c r="AU562" s="20">
        <f t="shared" si="1786"/>
        <v>6262.7</v>
      </c>
      <c r="AV562" s="20">
        <f t="shared" si="1787"/>
        <v>6262.7</v>
      </c>
      <c r="AW562" s="20">
        <f t="shared" si="1900"/>
        <v>601.46800000000007</v>
      </c>
      <c r="AX562" s="20">
        <f t="shared" si="1900"/>
        <v>601.46800000000007</v>
      </c>
      <c r="AY562" s="20">
        <f t="shared" si="1900"/>
        <v>601.46800000000007</v>
      </c>
      <c r="AZ562" s="20">
        <f t="shared" si="1745"/>
        <v>6864.1679999999997</v>
      </c>
      <c r="BA562" s="20">
        <f t="shared" si="1746"/>
        <v>6864.1679999999997</v>
      </c>
      <c r="BB562" s="20">
        <f t="shared" si="1747"/>
        <v>6864.1679999999997</v>
      </c>
      <c r="BC562" s="20">
        <f t="shared" si="1900"/>
        <v>0</v>
      </c>
      <c r="BD562" s="20">
        <f t="shared" si="1748"/>
        <v>6864.1679999999997</v>
      </c>
      <c r="BE562" s="20">
        <f t="shared" si="1900"/>
        <v>0</v>
      </c>
      <c r="BF562" s="20">
        <f t="shared" si="1900"/>
        <v>0</v>
      </c>
      <c r="BG562" s="20">
        <f t="shared" si="1900"/>
        <v>0</v>
      </c>
      <c r="BH562" s="20">
        <f t="shared" si="1685"/>
        <v>6864.1679999999997</v>
      </c>
      <c r="BI562" s="20">
        <f t="shared" si="1686"/>
        <v>6864.1679999999997</v>
      </c>
      <c r="BJ562" s="20">
        <f t="shared" si="1687"/>
        <v>6864.1679999999997</v>
      </c>
      <c r="BK562" s="20">
        <f t="shared" si="1900"/>
        <v>0</v>
      </c>
      <c r="BL562" s="20">
        <f t="shared" si="1900"/>
        <v>0</v>
      </c>
      <c r="BM562" s="20">
        <f t="shared" si="1688"/>
        <v>6864.1679999999997</v>
      </c>
      <c r="BN562" s="20">
        <f t="shared" si="1689"/>
        <v>6864.1679999999997</v>
      </c>
      <c r="BO562" s="20">
        <f t="shared" si="1900"/>
        <v>0</v>
      </c>
      <c r="BP562" s="20">
        <f t="shared" si="1900"/>
        <v>0</v>
      </c>
      <c r="BQ562" s="20">
        <f t="shared" si="1900"/>
        <v>0</v>
      </c>
      <c r="BR562" s="20">
        <f t="shared" si="1636"/>
        <v>6864.1679999999997</v>
      </c>
      <c r="BS562" s="20">
        <f t="shared" si="1637"/>
        <v>6864.1679999999997</v>
      </c>
      <c r="BT562" s="20">
        <f t="shared" si="1638"/>
        <v>6864.1679999999997</v>
      </c>
      <c r="BU562" s="20">
        <f t="shared" si="1900"/>
        <v>0</v>
      </c>
      <c r="BV562" s="20">
        <f t="shared" si="1640"/>
        <v>6864.1679999999997</v>
      </c>
      <c r="BW562" s="20">
        <f t="shared" si="1900"/>
        <v>0</v>
      </c>
      <c r="BX562" s="20">
        <f t="shared" si="1900"/>
        <v>0</v>
      </c>
      <c r="BY562" s="20">
        <f t="shared" si="1749"/>
        <v>6864.1679999999997</v>
      </c>
      <c r="BZ562" s="20">
        <f t="shared" si="1750"/>
        <v>6864.1679999999997</v>
      </c>
      <c r="CA562" s="20">
        <f t="shared" si="1900"/>
        <v>0</v>
      </c>
      <c r="CB562" s="20">
        <f t="shared" si="1751"/>
        <v>6864.1679999999997</v>
      </c>
      <c r="CC562" s="20">
        <f t="shared" si="1900"/>
        <v>-292.32299999999998</v>
      </c>
      <c r="CD562" s="20">
        <f t="shared" si="1752"/>
        <v>6571.8449999999993</v>
      </c>
      <c r="CE562" s="20">
        <f t="shared" si="1900"/>
        <v>0</v>
      </c>
    </row>
    <row r="563" spans="1:83" x14ac:dyDescent="0.25">
      <c r="A563" s="10" t="s">
        <v>191</v>
      </c>
      <c r="B563" s="19">
        <v>610</v>
      </c>
      <c r="C563" s="10" t="s">
        <v>338</v>
      </c>
      <c r="D563" s="10" t="s">
        <v>338</v>
      </c>
      <c r="E563" s="25" t="s">
        <v>1316</v>
      </c>
      <c r="F563" s="20">
        <v>6262.7</v>
      </c>
      <c r="G563" s="20">
        <v>6262.7</v>
      </c>
      <c r="H563" s="20">
        <v>6262.7</v>
      </c>
      <c r="I563" s="20"/>
      <c r="J563" s="20"/>
      <c r="K563" s="20"/>
      <c r="L563" s="20">
        <f t="shared" si="1680"/>
        <v>6262.7</v>
      </c>
      <c r="M563" s="20">
        <f t="shared" si="1681"/>
        <v>6262.7</v>
      </c>
      <c r="N563" s="20">
        <f t="shared" si="1682"/>
        <v>6262.7</v>
      </c>
      <c r="O563" s="20"/>
      <c r="P563" s="20"/>
      <c r="Q563" s="20"/>
      <c r="R563" s="20">
        <f t="shared" si="1860"/>
        <v>6262.7</v>
      </c>
      <c r="S563" s="20">
        <f t="shared" si="1861"/>
        <v>6262.7</v>
      </c>
      <c r="T563" s="20">
        <f t="shared" si="1862"/>
        <v>6262.7</v>
      </c>
      <c r="U563" s="20"/>
      <c r="V563" s="20">
        <f t="shared" si="1864"/>
        <v>6262.7</v>
      </c>
      <c r="W563" s="20"/>
      <c r="X563" s="20"/>
      <c r="Y563" s="20"/>
      <c r="Z563" s="20">
        <f t="shared" si="1866"/>
        <v>6262.7</v>
      </c>
      <c r="AA563" s="20">
        <f t="shared" si="1867"/>
        <v>6262.7</v>
      </c>
      <c r="AB563" s="20">
        <f t="shared" si="1868"/>
        <v>6262.7</v>
      </c>
      <c r="AC563" s="20"/>
      <c r="AD563" s="20"/>
      <c r="AE563" s="20"/>
      <c r="AF563" s="20">
        <f t="shared" si="1837"/>
        <v>6262.7</v>
      </c>
      <c r="AG563" s="20">
        <f t="shared" si="1838"/>
        <v>6262.7</v>
      </c>
      <c r="AH563" s="20">
        <f t="shared" si="1839"/>
        <v>6262.7</v>
      </c>
      <c r="AI563" s="20"/>
      <c r="AJ563" s="20">
        <f t="shared" si="1840"/>
        <v>6262.7</v>
      </c>
      <c r="AK563" s="20"/>
      <c r="AL563" s="20"/>
      <c r="AM563" s="20"/>
      <c r="AN563" s="20">
        <f t="shared" si="1781"/>
        <v>6262.7</v>
      </c>
      <c r="AO563" s="20">
        <f t="shared" si="1782"/>
        <v>6262.7</v>
      </c>
      <c r="AP563" s="20">
        <f t="shared" si="1783"/>
        <v>6262.7</v>
      </c>
      <c r="AQ563" s="20"/>
      <c r="AR563" s="20"/>
      <c r="AS563" s="20"/>
      <c r="AT563" s="20">
        <f t="shared" si="1785"/>
        <v>6262.7</v>
      </c>
      <c r="AU563" s="20">
        <f t="shared" si="1786"/>
        <v>6262.7</v>
      </c>
      <c r="AV563" s="20">
        <f t="shared" si="1787"/>
        <v>6262.7</v>
      </c>
      <c r="AW563" s="20">
        <f>526.916+74.552</f>
        <v>601.46800000000007</v>
      </c>
      <c r="AX563" s="20">
        <f>526.916+74.552</f>
        <v>601.46800000000007</v>
      </c>
      <c r="AY563" s="20">
        <f>526.916+74.552</f>
        <v>601.46800000000007</v>
      </c>
      <c r="AZ563" s="20">
        <f t="shared" si="1745"/>
        <v>6864.1679999999997</v>
      </c>
      <c r="BA563" s="20">
        <f t="shared" si="1746"/>
        <v>6864.1679999999997</v>
      </c>
      <c r="BB563" s="20">
        <f t="shared" si="1747"/>
        <v>6864.1679999999997</v>
      </c>
      <c r="BC563" s="20"/>
      <c r="BD563" s="20">
        <f t="shared" si="1748"/>
        <v>6864.1679999999997</v>
      </c>
      <c r="BE563" s="20"/>
      <c r="BF563" s="20"/>
      <c r="BG563" s="20"/>
      <c r="BH563" s="20">
        <f t="shared" si="1685"/>
        <v>6864.1679999999997</v>
      </c>
      <c r="BI563" s="20">
        <f t="shared" si="1686"/>
        <v>6864.1679999999997</v>
      </c>
      <c r="BJ563" s="20">
        <f t="shared" si="1687"/>
        <v>6864.1679999999997</v>
      </c>
      <c r="BK563" s="20"/>
      <c r="BL563" s="20"/>
      <c r="BM563" s="20">
        <f t="shared" si="1688"/>
        <v>6864.1679999999997</v>
      </c>
      <c r="BN563" s="20">
        <f t="shared" si="1689"/>
        <v>6864.1679999999997</v>
      </c>
      <c r="BO563" s="20"/>
      <c r="BP563" s="20"/>
      <c r="BQ563" s="20"/>
      <c r="BR563" s="20">
        <f t="shared" si="1636"/>
        <v>6864.1679999999997</v>
      </c>
      <c r="BS563" s="20">
        <f t="shared" si="1637"/>
        <v>6864.1679999999997</v>
      </c>
      <c r="BT563" s="20">
        <f t="shared" si="1638"/>
        <v>6864.1679999999997</v>
      </c>
      <c r="BU563" s="20"/>
      <c r="BV563" s="20">
        <f t="shared" si="1640"/>
        <v>6864.1679999999997</v>
      </c>
      <c r="BW563" s="20"/>
      <c r="BX563" s="20"/>
      <c r="BY563" s="20">
        <f t="shared" si="1749"/>
        <v>6864.1679999999997</v>
      </c>
      <c r="BZ563" s="20">
        <f t="shared" si="1750"/>
        <v>6864.1679999999997</v>
      </c>
      <c r="CA563" s="20"/>
      <c r="CB563" s="20">
        <f t="shared" si="1751"/>
        <v>6864.1679999999997</v>
      </c>
      <c r="CC563" s="20">
        <v>-292.32299999999998</v>
      </c>
      <c r="CD563" s="20">
        <f t="shared" si="1752"/>
        <v>6571.8449999999993</v>
      </c>
      <c r="CE563" s="20"/>
    </row>
    <row r="564" spans="1:83" x14ac:dyDescent="0.25">
      <c r="A564" s="10" t="s">
        <v>191</v>
      </c>
      <c r="B564" s="19">
        <v>620</v>
      </c>
      <c r="C564" s="10"/>
      <c r="D564" s="10"/>
      <c r="E564" s="25" t="s">
        <v>616</v>
      </c>
      <c r="F564" s="20">
        <f>F565</f>
        <v>33288.400000000001</v>
      </c>
      <c r="G564" s="20">
        <f t="shared" ref="G564:CE564" si="1901">G565</f>
        <v>33288.400000000001</v>
      </c>
      <c r="H564" s="20">
        <f t="shared" si="1901"/>
        <v>33288.400000000001</v>
      </c>
      <c r="I564" s="20">
        <f t="shared" si="1901"/>
        <v>0</v>
      </c>
      <c r="J564" s="20">
        <f t="shared" si="1901"/>
        <v>0</v>
      </c>
      <c r="K564" s="20">
        <f t="shared" si="1901"/>
        <v>0</v>
      </c>
      <c r="L564" s="20">
        <f t="shared" si="1680"/>
        <v>33288.400000000001</v>
      </c>
      <c r="M564" s="20">
        <f t="shared" si="1681"/>
        <v>33288.400000000001</v>
      </c>
      <c r="N564" s="20">
        <f t="shared" si="1682"/>
        <v>33288.400000000001</v>
      </c>
      <c r="O564" s="20">
        <f t="shared" si="1901"/>
        <v>0</v>
      </c>
      <c r="P564" s="20">
        <f t="shared" si="1901"/>
        <v>0</v>
      </c>
      <c r="Q564" s="20">
        <f t="shared" si="1901"/>
        <v>0</v>
      </c>
      <c r="R564" s="20">
        <f t="shared" si="1860"/>
        <v>33288.400000000001</v>
      </c>
      <c r="S564" s="20">
        <f t="shared" si="1861"/>
        <v>33288.400000000001</v>
      </c>
      <c r="T564" s="20">
        <f t="shared" si="1862"/>
        <v>33288.400000000001</v>
      </c>
      <c r="U564" s="20">
        <f t="shared" si="1901"/>
        <v>0</v>
      </c>
      <c r="V564" s="20">
        <f t="shared" si="1864"/>
        <v>33288.400000000001</v>
      </c>
      <c r="W564" s="20">
        <f t="shared" si="1901"/>
        <v>0</v>
      </c>
      <c r="X564" s="20">
        <f t="shared" si="1901"/>
        <v>0</v>
      </c>
      <c r="Y564" s="20">
        <f t="shared" si="1901"/>
        <v>0</v>
      </c>
      <c r="Z564" s="20">
        <f t="shared" si="1866"/>
        <v>33288.400000000001</v>
      </c>
      <c r="AA564" s="20">
        <f t="shared" si="1867"/>
        <v>33288.400000000001</v>
      </c>
      <c r="AB564" s="20">
        <f t="shared" si="1868"/>
        <v>33288.400000000001</v>
      </c>
      <c r="AC564" s="20">
        <f t="shared" si="1901"/>
        <v>0</v>
      </c>
      <c r="AD564" s="20">
        <f t="shared" si="1901"/>
        <v>0</v>
      </c>
      <c r="AE564" s="20">
        <f t="shared" si="1901"/>
        <v>0</v>
      </c>
      <c r="AF564" s="20">
        <f t="shared" si="1837"/>
        <v>33288.400000000001</v>
      </c>
      <c r="AG564" s="20">
        <f t="shared" si="1838"/>
        <v>33288.400000000001</v>
      </c>
      <c r="AH564" s="20">
        <f t="shared" si="1839"/>
        <v>33288.400000000001</v>
      </c>
      <c r="AI564" s="20">
        <f t="shared" si="1901"/>
        <v>0</v>
      </c>
      <c r="AJ564" s="20">
        <f t="shared" si="1840"/>
        <v>33288.400000000001</v>
      </c>
      <c r="AK564" s="20">
        <f t="shared" si="1901"/>
        <v>0</v>
      </c>
      <c r="AL564" s="20">
        <f t="shared" si="1901"/>
        <v>0</v>
      </c>
      <c r="AM564" s="20">
        <f t="shared" si="1901"/>
        <v>0</v>
      </c>
      <c r="AN564" s="20">
        <f t="shared" si="1781"/>
        <v>33288.400000000001</v>
      </c>
      <c r="AO564" s="20">
        <f t="shared" si="1782"/>
        <v>33288.400000000001</v>
      </c>
      <c r="AP564" s="20">
        <f t="shared" si="1783"/>
        <v>33288.400000000001</v>
      </c>
      <c r="AQ564" s="20">
        <f t="shared" si="1901"/>
        <v>0</v>
      </c>
      <c r="AR564" s="20">
        <f t="shared" si="1901"/>
        <v>0</v>
      </c>
      <c r="AS564" s="20">
        <f t="shared" si="1901"/>
        <v>0</v>
      </c>
      <c r="AT564" s="20">
        <f t="shared" si="1785"/>
        <v>33288.400000000001</v>
      </c>
      <c r="AU564" s="20">
        <f t="shared" si="1786"/>
        <v>33288.400000000001</v>
      </c>
      <c r="AV564" s="20">
        <f t="shared" si="1787"/>
        <v>33288.400000000001</v>
      </c>
      <c r="AW564" s="20">
        <f t="shared" si="1901"/>
        <v>3141.2139999999999</v>
      </c>
      <c r="AX564" s="20">
        <f t="shared" si="1901"/>
        <v>3141.2139999999999</v>
      </c>
      <c r="AY564" s="20">
        <f t="shared" si="1901"/>
        <v>3141.2139999999999</v>
      </c>
      <c r="AZ564" s="20">
        <f t="shared" si="1745"/>
        <v>36429.614000000001</v>
      </c>
      <c r="BA564" s="20">
        <f t="shared" si="1746"/>
        <v>36429.614000000001</v>
      </c>
      <c r="BB564" s="20">
        <f t="shared" si="1747"/>
        <v>36429.614000000001</v>
      </c>
      <c r="BC564" s="20">
        <f t="shared" si="1901"/>
        <v>0</v>
      </c>
      <c r="BD564" s="20">
        <f t="shared" si="1748"/>
        <v>36429.614000000001</v>
      </c>
      <c r="BE564" s="20">
        <f t="shared" si="1901"/>
        <v>0</v>
      </c>
      <c r="BF564" s="20">
        <f t="shared" si="1901"/>
        <v>0</v>
      </c>
      <c r="BG564" s="20">
        <f t="shared" si="1901"/>
        <v>0</v>
      </c>
      <c r="BH564" s="20">
        <f t="shared" si="1685"/>
        <v>36429.614000000001</v>
      </c>
      <c r="BI564" s="20">
        <f t="shared" si="1686"/>
        <v>36429.614000000001</v>
      </c>
      <c r="BJ564" s="20">
        <f t="shared" si="1687"/>
        <v>36429.614000000001</v>
      </c>
      <c r="BK564" s="20">
        <f t="shared" si="1901"/>
        <v>0</v>
      </c>
      <c r="BL564" s="20">
        <f t="shared" si="1901"/>
        <v>0</v>
      </c>
      <c r="BM564" s="20">
        <f t="shared" si="1688"/>
        <v>36429.614000000001</v>
      </c>
      <c r="BN564" s="20">
        <f t="shared" si="1689"/>
        <v>36429.614000000001</v>
      </c>
      <c r="BO564" s="20">
        <f t="shared" si="1901"/>
        <v>0</v>
      </c>
      <c r="BP564" s="20">
        <f t="shared" si="1901"/>
        <v>0</v>
      </c>
      <c r="BQ564" s="20">
        <f t="shared" si="1901"/>
        <v>0</v>
      </c>
      <c r="BR564" s="20">
        <f t="shared" ref="BR564:BR627" si="1902">BM564+BO564</f>
        <v>36429.614000000001</v>
      </c>
      <c r="BS564" s="20">
        <f t="shared" ref="BS564:BS627" si="1903">BN564+BP564</f>
        <v>36429.614000000001</v>
      </c>
      <c r="BT564" s="20">
        <f t="shared" ref="BT564:BT627" si="1904">BJ564+BQ564</f>
        <v>36429.614000000001</v>
      </c>
      <c r="BU564" s="20">
        <f t="shared" si="1901"/>
        <v>0</v>
      </c>
      <c r="BV564" s="20">
        <f t="shared" ref="BV564:BV627" si="1905">BR564+BU564</f>
        <v>36429.614000000001</v>
      </c>
      <c r="BW564" s="20">
        <f t="shared" si="1901"/>
        <v>-54.486999999999995</v>
      </c>
      <c r="BX564" s="20">
        <f t="shared" si="1901"/>
        <v>0</v>
      </c>
      <c r="BY564" s="20">
        <f t="shared" si="1749"/>
        <v>36375.127</v>
      </c>
      <c r="BZ564" s="20">
        <f t="shared" si="1750"/>
        <v>36429.614000000001</v>
      </c>
      <c r="CA564" s="20">
        <f t="shared" si="1901"/>
        <v>0</v>
      </c>
      <c r="CB564" s="20">
        <f t="shared" si="1751"/>
        <v>36375.127</v>
      </c>
      <c r="CC564" s="20">
        <f t="shared" si="1901"/>
        <v>-6103.2209999999995</v>
      </c>
      <c r="CD564" s="20">
        <f t="shared" si="1752"/>
        <v>30271.906000000003</v>
      </c>
      <c r="CE564" s="20">
        <f t="shared" si="1901"/>
        <v>0</v>
      </c>
    </row>
    <row r="565" spans="1:83" x14ac:dyDescent="0.25">
      <c r="A565" s="10" t="s">
        <v>191</v>
      </c>
      <c r="B565" s="19">
        <v>620</v>
      </c>
      <c r="C565" s="10" t="s">
        <v>338</v>
      </c>
      <c r="D565" s="10" t="s">
        <v>338</v>
      </c>
      <c r="E565" s="25" t="s">
        <v>1316</v>
      </c>
      <c r="F565" s="20">
        <v>33288.400000000001</v>
      </c>
      <c r="G565" s="20">
        <v>33288.400000000001</v>
      </c>
      <c r="H565" s="20">
        <v>33288.400000000001</v>
      </c>
      <c r="I565" s="20"/>
      <c r="J565" s="20"/>
      <c r="K565" s="20"/>
      <c r="L565" s="20">
        <f t="shared" si="1680"/>
        <v>33288.400000000001</v>
      </c>
      <c r="M565" s="20">
        <f t="shared" si="1681"/>
        <v>33288.400000000001</v>
      </c>
      <c r="N565" s="20">
        <f t="shared" si="1682"/>
        <v>33288.400000000001</v>
      </c>
      <c r="O565" s="20"/>
      <c r="P565" s="20"/>
      <c r="Q565" s="20"/>
      <c r="R565" s="20">
        <f t="shared" si="1860"/>
        <v>33288.400000000001</v>
      </c>
      <c r="S565" s="20">
        <f t="shared" si="1861"/>
        <v>33288.400000000001</v>
      </c>
      <c r="T565" s="20">
        <f t="shared" si="1862"/>
        <v>33288.400000000001</v>
      </c>
      <c r="U565" s="20"/>
      <c r="V565" s="20">
        <f t="shared" si="1864"/>
        <v>33288.400000000001</v>
      </c>
      <c r="W565" s="20"/>
      <c r="X565" s="20"/>
      <c r="Y565" s="20"/>
      <c r="Z565" s="20">
        <f t="shared" si="1866"/>
        <v>33288.400000000001</v>
      </c>
      <c r="AA565" s="20">
        <f t="shared" si="1867"/>
        <v>33288.400000000001</v>
      </c>
      <c r="AB565" s="20">
        <f t="shared" si="1868"/>
        <v>33288.400000000001</v>
      </c>
      <c r="AC565" s="20"/>
      <c r="AD565" s="20"/>
      <c r="AE565" s="20"/>
      <c r="AF565" s="20">
        <f t="shared" si="1837"/>
        <v>33288.400000000001</v>
      </c>
      <c r="AG565" s="20">
        <f t="shared" si="1838"/>
        <v>33288.400000000001</v>
      </c>
      <c r="AH565" s="20">
        <f t="shared" si="1839"/>
        <v>33288.400000000001</v>
      </c>
      <c r="AI565" s="20"/>
      <c r="AJ565" s="20">
        <f t="shared" si="1840"/>
        <v>33288.400000000001</v>
      </c>
      <c r="AK565" s="20"/>
      <c r="AL565" s="20"/>
      <c r="AM565" s="20"/>
      <c r="AN565" s="20">
        <f t="shared" si="1781"/>
        <v>33288.400000000001</v>
      </c>
      <c r="AO565" s="20">
        <f t="shared" si="1782"/>
        <v>33288.400000000001</v>
      </c>
      <c r="AP565" s="20">
        <f t="shared" si="1783"/>
        <v>33288.400000000001</v>
      </c>
      <c r="AQ565" s="20"/>
      <c r="AR565" s="20"/>
      <c r="AS565" s="20"/>
      <c r="AT565" s="20">
        <f t="shared" si="1785"/>
        <v>33288.400000000001</v>
      </c>
      <c r="AU565" s="20">
        <f t="shared" si="1786"/>
        <v>33288.400000000001</v>
      </c>
      <c r="AV565" s="20">
        <f t="shared" si="1787"/>
        <v>33288.400000000001</v>
      </c>
      <c r="AW565" s="20">
        <f>3012.842+60.2+68.172</f>
        <v>3141.2139999999999</v>
      </c>
      <c r="AX565" s="20">
        <f>3012.842+60.2+68.172</f>
        <v>3141.2139999999999</v>
      </c>
      <c r="AY565" s="20">
        <f>3012.842+60.2+68.172</f>
        <v>3141.2139999999999</v>
      </c>
      <c r="AZ565" s="20">
        <f t="shared" si="1745"/>
        <v>36429.614000000001</v>
      </c>
      <c r="BA565" s="20">
        <f t="shared" si="1746"/>
        <v>36429.614000000001</v>
      </c>
      <c r="BB565" s="20">
        <f t="shared" si="1747"/>
        <v>36429.614000000001</v>
      </c>
      <c r="BC565" s="20"/>
      <c r="BD565" s="20">
        <f t="shared" si="1748"/>
        <v>36429.614000000001</v>
      </c>
      <c r="BE565" s="20"/>
      <c r="BF565" s="20"/>
      <c r="BG565" s="20"/>
      <c r="BH565" s="20">
        <f t="shared" si="1685"/>
        <v>36429.614000000001</v>
      </c>
      <c r="BI565" s="20">
        <f t="shared" si="1686"/>
        <v>36429.614000000001</v>
      </c>
      <c r="BJ565" s="20">
        <f t="shared" si="1687"/>
        <v>36429.614000000001</v>
      </c>
      <c r="BK565" s="20"/>
      <c r="BL565" s="20"/>
      <c r="BM565" s="20">
        <f t="shared" si="1688"/>
        <v>36429.614000000001</v>
      </c>
      <c r="BN565" s="20">
        <f t="shared" si="1689"/>
        <v>36429.614000000001</v>
      </c>
      <c r="BO565" s="20"/>
      <c r="BP565" s="20"/>
      <c r="BQ565" s="20"/>
      <c r="BR565" s="20">
        <f t="shared" si="1902"/>
        <v>36429.614000000001</v>
      </c>
      <c r="BS565" s="20">
        <f t="shared" si="1903"/>
        <v>36429.614000000001</v>
      </c>
      <c r="BT565" s="20">
        <f t="shared" si="1904"/>
        <v>36429.614000000001</v>
      </c>
      <c r="BU565" s="20"/>
      <c r="BV565" s="20">
        <f t="shared" si="1905"/>
        <v>36429.614000000001</v>
      </c>
      <c r="BW565" s="20">
        <f>-18.94-154.756+119.209</f>
        <v>-54.486999999999995</v>
      </c>
      <c r="BX565" s="20"/>
      <c r="BY565" s="20">
        <f t="shared" si="1749"/>
        <v>36375.127</v>
      </c>
      <c r="BZ565" s="20">
        <f t="shared" si="1750"/>
        <v>36429.614000000001</v>
      </c>
      <c r="CA565" s="20"/>
      <c r="CB565" s="20">
        <f t="shared" si="1751"/>
        <v>36375.127</v>
      </c>
      <c r="CC565" s="20">
        <v>-6103.2209999999995</v>
      </c>
      <c r="CD565" s="20">
        <f t="shared" si="1752"/>
        <v>30271.906000000003</v>
      </c>
      <c r="CE565" s="20"/>
    </row>
    <row r="566" spans="1:83" ht="110.25" x14ac:dyDescent="0.25">
      <c r="A566" s="10" t="s">
        <v>190</v>
      </c>
      <c r="B566" s="19"/>
      <c r="C566" s="10"/>
      <c r="D566" s="10"/>
      <c r="E566" s="29" t="s">
        <v>1317</v>
      </c>
      <c r="F566" s="20">
        <f>F567+F570</f>
        <v>4147</v>
      </c>
      <c r="G566" s="20">
        <f t="shared" ref="G566:K566" si="1906">G567+G570</f>
        <v>4147</v>
      </c>
      <c r="H566" s="20">
        <f t="shared" si="1906"/>
        <v>4147</v>
      </c>
      <c r="I566" s="20">
        <f t="shared" si="1906"/>
        <v>0</v>
      </c>
      <c r="J566" s="20">
        <f t="shared" si="1906"/>
        <v>0</v>
      </c>
      <c r="K566" s="20">
        <f t="shared" si="1906"/>
        <v>0</v>
      </c>
      <c r="L566" s="20">
        <f t="shared" si="1680"/>
        <v>4147</v>
      </c>
      <c r="M566" s="20">
        <f t="shared" si="1681"/>
        <v>4147</v>
      </c>
      <c r="N566" s="20">
        <f t="shared" si="1682"/>
        <v>4147</v>
      </c>
      <c r="O566" s="20">
        <f t="shared" ref="O566:Q566" si="1907">O567+O570</f>
        <v>0</v>
      </c>
      <c r="P566" s="20">
        <f t="shared" si="1907"/>
        <v>0</v>
      </c>
      <c r="Q566" s="20">
        <f t="shared" si="1907"/>
        <v>0</v>
      </c>
      <c r="R566" s="20">
        <f t="shared" si="1860"/>
        <v>4147</v>
      </c>
      <c r="S566" s="20">
        <f t="shared" si="1861"/>
        <v>4147</v>
      </c>
      <c r="T566" s="20">
        <f t="shared" si="1862"/>
        <v>4147</v>
      </c>
      <c r="U566" s="20">
        <f t="shared" ref="U566:CE566" si="1908">U567+U570</f>
        <v>0</v>
      </c>
      <c r="V566" s="20">
        <f t="shared" si="1864"/>
        <v>4147</v>
      </c>
      <c r="W566" s="20">
        <f t="shared" ref="W566:Y566" si="1909">W567+W570</f>
        <v>0</v>
      </c>
      <c r="X566" s="20">
        <f t="shared" si="1909"/>
        <v>0</v>
      </c>
      <c r="Y566" s="20">
        <f t="shared" si="1909"/>
        <v>0</v>
      </c>
      <c r="Z566" s="20">
        <f t="shared" si="1866"/>
        <v>4147</v>
      </c>
      <c r="AA566" s="20">
        <f t="shared" si="1867"/>
        <v>4147</v>
      </c>
      <c r="AB566" s="20">
        <f t="shared" si="1868"/>
        <v>4147</v>
      </c>
      <c r="AC566" s="20">
        <f t="shared" ref="AC566:AE566" si="1910">AC567+AC570</f>
        <v>0</v>
      </c>
      <c r="AD566" s="20">
        <f t="shared" si="1910"/>
        <v>0</v>
      </c>
      <c r="AE566" s="20">
        <f t="shared" si="1910"/>
        <v>0</v>
      </c>
      <c r="AF566" s="20">
        <f t="shared" si="1837"/>
        <v>4147</v>
      </c>
      <c r="AG566" s="20">
        <f t="shared" si="1838"/>
        <v>4147</v>
      </c>
      <c r="AH566" s="20">
        <f t="shared" si="1839"/>
        <v>4147</v>
      </c>
      <c r="AI566" s="20">
        <f t="shared" ref="AI566" si="1911">AI567+AI570</f>
        <v>0</v>
      </c>
      <c r="AJ566" s="20">
        <f t="shared" si="1840"/>
        <v>4147</v>
      </c>
      <c r="AK566" s="20">
        <f t="shared" ref="AK566:AM566" si="1912">AK567+AK570</f>
        <v>0</v>
      </c>
      <c r="AL566" s="20">
        <f t="shared" si="1912"/>
        <v>0</v>
      </c>
      <c r="AM566" s="20">
        <f t="shared" si="1912"/>
        <v>0</v>
      </c>
      <c r="AN566" s="20">
        <f t="shared" si="1781"/>
        <v>4147</v>
      </c>
      <c r="AO566" s="20">
        <f t="shared" si="1782"/>
        <v>4147</v>
      </c>
      <c r="AP566" s="20">
        <f t="shared" si="1783"/>
        <v>4147</v>
      </c>
      <c r="AQ566" s="20">
        <f t="shared" ref="AQ566:AS566" si="1913">AQ567+AQ570</f>
        <v>0</v>
      </c>
      <c r="AR566" s="20">
        <f t="shared" si="1913"/>
        <v>0</v>
      </c>
      <c r="AS566" s="20">
        <f t="shared" si="1913"/>
        <v>0</v>
      </c>
      <c r="AT566" s="20">
        <f t="shared" si="1785"/>
        <v>4147</v>
      </c>
      <c r="AU566" s="20">
        <f t="shared" si="1786"/>
        <v>4147</v>
      </c>
      <c r="AV566" s="20">
        <f t="shared" si="1787"/>
        <v>4147</v>
      </c>
      <c r="AW566" s="20">
        <f t="shared" ref="AW566:AY566" si="1914">AW567+AW570</f>
        <v>10270.948</v>
      </c>
      <c r="AX566" s="20">
        <f t="shared" si="1914"/>
        <v>10270.948</v>
      </c>
      <c r="AY566" s="20">
        <f t="shared" si="1914"/>
        <v>10270.948</v>
      </c>
      <c r="AZ566" s="20">
        <f t="shared" si="1745"/>
        <v>14417.948</v>
      </c>
      <c r="BA566" s="20">
        <f t="shared" si="1746"/>
        <v>14417.948</v>
      </c>
      <c r="BB566" s="20">
        <f t="shared" si="1747"/>
        <v>14417.948</v>
      </c>
      <c r="BC566" s="20">
        <f t="shared" ref="BC566" si="1915">BC567+BC570</f>
        <v>0</v>
      </c>
      <c r="BD566" s="20">
        <f t="shared" si="1748"/>
        <v>14417.948</v>
      </c>
      <c r="BE566" s="20">
        <f t="shared" ref="BE566:BG566" si="1916">BE567+BE570</f>
        <v>0</v>
      </c>
      <c r="BF566" s="20">
        <f t="shared" si="1916"/>
        <v>0</v>
      </c>
      <c r="BG566" s="20">
        <f t="shared" si="1916"/>
        <v>0</v>
      </c>
      <c r="BH566" s="20">
        <f t="shared" si="1685"/>
        <v>14417.948</v>
      </c>
      <c r="BI566" s="20">
        <f t="shared" si="1686"/>
        <v>14417.948</v>
      </c>
      <c r="BJ566" s="20">
        <f t="shared" si="1687"/>
        <v>14417.948</v>
      </c>
      <c r="BK566" s="20">
        <f t="shared" ref="BK566:BL566" si="1917">BK567+BK570</f>
        <v>0</v>
      </c>
      <c r="BL566" s="20">
        <f t="shared" si="1917"/>
        <v>0</v>
      </c>
      <c r="BM566" s="20">
        <f t="shared" si="1688"/>
        <v>14417.948</v>
      </c>
      <c r="BN566" s="20">
        <f t="shared" si="1689"/>
        <v>14417.948</v>
      </c>
      <c r="BO566" s="20">
        <f t="shared" ref="BO566:BQ566" si="1918">BO567+BO570</f>
        <v>0</v>
      </c>
      <c r="BP566" s="20">
        <f t="shared" si="1918"/>
        <v>0</v>
      </c>
      <c r="BQ566" s="20">
        <f t="shared" si="1918"/>
        <v>0</v>
      </c>
      <c r="BR566" s="20">
        <f t="shared" si="1902"/>
        <v>14417.948</v>
      </c>
      <c r="BS566" s="20">
        <f t="shared" si="1903"/>
        <v>14417.948</v>
      </c>
      <c r="BT566" s="20">
        <f t="shared" si="1904"/>
        <v>14417.948</v>
      </c>
      <c r="BU566" s="20">
        <f t="shared" ref="BU566" si="1919">BU567+BU570</f>
        <v>0</v>
      </c>
      <c r="BV566" s="20">
        <f t="shared" si="1905"/>
        <v>14417.948</v>
      </c>
      <c r="BW566" s="20">
        <f t="shared" ref="BW566:BX566" si="1920">BW567+BW570</f>
        <v>-11617.585999999999</v>
      </c>
      <c r="BX566" s="20">
        <f t="shared" si="1920"/>
        <v>0</v>
      </c>
      <c r="BY566" s="20">
        <f t="shared" si="1749"/>
        <v>2800.362000000001</v>
      </c>
      <c r="BZ566" s="20">
        <f t="shared" si="1750"/>
        <v>14417.948</v>
      </c>
      <c r="CA566" s="20">
        <f t="shared" ref="CA566" si="1921">CA567+CA570</f>
        <v>0</v>
      </c>
      <c r="CB566" s="20">
        <f t="shared" si="1751"/>
        <v>2800.362000000001</v>
      </c>
      <c r="CC566" s="20">
        <f t="shared" ref="CC566" si="1922">CC567+CC570</f>
        <v>-77.753</v>
      </c>
      <c r="CD566" s="20">
        <f t="shared" si="1752"/>
        <v>2722.6090000000008</v>
      </c>
      <c r="CE566" s="20">
        <f t="shared" si="1908"/>
        <v>0</v>
      </c>
    </row>
    <row r="567" spans="1:83" ht="47.25" x14ac:dyDescent="0.25">
      <c r="A567" s="10" t="s">
        <v>190</v>
      </c>
      <c r="B567" s="19">
        <v>600</v>
      </c>
      <c r="C567" s="10"/>
      <c r="D567" s="10"/>
      <c r="E567" s="25" t="s">
        <v>614</v>
      </c>
      <c r="F567" s="20">
        <f>F568</f>
        <v>2879.2</v>
      </c>
      <c r="G567" s="20">
        <f t="shared" ref="G567:CE568" si="1923">G568</f>
        <v>2879.2</v>
      </c>
      <c r="H567" s="20">
        <f t="shared" si="1923"/>
        <v>2879.2</v>
      </c>
      <c r="I567" s="20">
        <f t="shared" si="1923"/>
        <v>0</v>
      </c>
      <c r="J567" s="20">
        <f t="shared" si="1923"/>
        <v>0</v>
      </c>
      <c r="K567" s="20">
        <f t="shared" si="1923"/>
        <v>0</v>
      </c>
      <c r="L567" s="20">
        <f t="shared" si="1680"/>
        <v>2879.2</v>
      </c>
      <c r="M567" s="20">
        <f t="shared" si="1681"/>
        <v>2879.2</v>
      </c>
      <c r="N567" s="20">
        <f t="shared" si="1682"/>
        <v>2879.2</v>
      </c>
      <c r="O567" s="20">
        <f t="shared" si="1923"/>
        <v>0</v>
      </c>
      <c r="P567" s="20">
        <f t="shared" si="1923"/>
        <v>0</v>
      </c>
      <c r="Q567" s="20">
        <f t="shared" si="1923"/>
        <v>0</v>
      </c>
      <c r="R567" s="20">
        <f t="shared" si="1860"/>
        <v>2879.2</v>
      </c>
      <c r="S567" s="20">
        <f t="shared" si="1861"/>
        <v>2879.2</v>
      </c>
      <c r="T567" s="20">
        <f t="shared" si="1862"/>
        <v>2879.2</v>
      </c>
      <c r="U567" s="20">
        <f t="shared" si="1923"/>
        <v>0</v>
      </c>
      <c r="V567" s="20">
        <f t="shared" si="1864"/>
        <v>2879.2</v>
      </c>
      <c r="W567" s="20">
        <f t="shared" si="1923"/>
        <v>0</v>
      </c>
      <c r="X567" s="20">
        <f t="shared" si="1923"/>
        <v>0</v>
      </c>
      <c r="Y567" s="20">
        <f t="shared" si="1923"/>
        <v>0</v>
      </c>
      <c r="Z567" s="20">
        <f t="shared" si="1866"/>
        <v>2879.2</v>
      </c>
      <c r="AA567" s="20">
        <f t="shared" si="1867"/>
        <v>2879.2</v>
      </c>
      <c r="AB567" s="20">
        <f t="shared" si="1868"/>
        <v>2879.2</v>
      </c>
      <c r="AC567" s="20">
        <f t="shared" si="1923"/>
        <v>0</v>
      </c>
      <c r="AD567" s="20">
        <f t="shared" si="1923"/>
        <v>0</v>
      </c>
      <c r="AE567" s="20">
        <f t="shared" si="1923"/>
        <v>0</v>
      </c>
      <c r="AF567" s="20">
        <f t="shared" si="1837"/>
        <v>2879.2</v>
      </c>
      <c r="AG567" s="20">
        <f t="shared" si="1838"/>
        <v>2879.2</v>
      </c>
      <c r="AH567" s="20">
        <f t="shared" si="1839"/>
        <v>2879.2</v>
      </c>
      <c r="AI567" s="20">
        <f t="shared" si="1923"/>
        <v>0</v>
      </c>
      <c r="AJ567" s="20">
        <f t="shared" si="1840"/>
        <v>2879.2</v>
      </c>
      <c r="AK567" s="20">
        <f t="shared" si="1923"/>
        <v>0</v>
      </c>
      <c r="AL567" s="20">
        <f t="shared" si="1923"/>
        <v>0</v>
      </c>
      <c r="AM567" s="20">
        <f t="shared" si="1923"/>
        <v>0</v>
      </c>
      <c r="AN567" s="20">
        <f t="shared" si="1781"/>
        <v>2879.2</v>
      </c>
      <c r="AO567" s="20">
        <f t="shared" si="1782"/>
        <v>2879.2</v>
      </c>
      <c r="AP567" s="20">
        <f t="shared" si="1783"/>
        <v>2879.2</v>
      </c>
      <c r="AQ567" s="20">
        <f t="shared" si="1923"/>
        <v>0</v>
      </c>
      <c r="AR567" s="20">
        <f t="shared" si="1923"/>
        <v>0</v>
      </c>
      <c r="AS567" s="20">
        <f t="shared" si="1923"/>
        <v>0</v>
      </c>
      <c r="AT567" s="20">
        <f t="shared" si="1785"/>
        <v>2879.2</v>
      </c>
      <c r="AU567" s="20">
        <f t="shared" si="1786"/>
        <v>2879.2</v>
      </c>
      <c r="AV567" s="20">
        <f t="shared" si="1787"/>
        <v>2879.2</v>
      </c>
      <c r="AW567" s="20">
        <f t="shared" si="1923"/>
        <v>2324.7739999999999</v>
      </c>
      <c r="AX567" s="20">
        <f t="shared" si="1923"/>
        <v>2324.7739999999999</v>
      </c>
      <c r="AY567" s="20">
        <f t="shared" si="1923"/>
        <v>2324.7739999999999</v>
      </c>
      <c r="AZ567" s="20">
        <f t="shared" si="1745"/>
        <v>5203.9740000000002</v>
      </c>
      <c r="BA567" s="20">
        <f t="shared" si="1746"/>
        <v>5203.9740000000002</v>
      </c>
      <c r="BB567" s="20">
        <f t="shared" si="1747"/>
        <v>5203.9740000000002</v>
      </c>
      <c r="BC567" s="20">
        <f t="shared" si="1923"/>
        <v>0</v>
      </c>
      <c r="BD567" s="20">
        <f t="shared" si="1748"/>
        <v>5203.9740000000002</v>
      </c>
      <c r="BE567" s="20">
        <f t="shared" si="1923"/>
        <v>0</v>
      </c>
      <c r="BF567" s="20">
        <f t="shared" si="1923"/>
        <v>0</v>
      </c>
      <c r="BG567" s="20">
        <f t="shared" si="1923"/>
        <v>0</v>
      </c>
      <c r="BH567" s="20">
        <f t="shared" si="1685"/>
        <v>5203.9740000000002</v>
      </c>
      <c r="BI567" s="20">
        <f t="shared" si="1686"/>
        <v>5203.9740000000002</v>
      </c>
      <c r="BJ567" s="20">
        <f t="shared" si="1687"/>
        <v>5203.9740000000002</v>
      </c>
      <c r="BK567" s="20">
        <f t="shared" si="1923"/>
        <v>0</v>
      </c>
      <c r="BL567" s="20">
        <f t="shared" si="1923"/>
        <v>0</v>
      </c>
      <c r="BM567" s="20">
        <f t="shared" si="1688"/>
        <v>5203.9740000000002</v>
      </c>
      <c r="BN567" s="20">
        <f t="shared" si="1689"/>
        <v>5203.9740000000002</v>
      </c>
      <c r="BO567" s="20">
        <f t="shared" si="1923"/>
        <v>0</v>
      </c>
      <c r="BP567" s="20">
        <f t="shared" si="1923"/>
        <v>0</v>
      </c>
      <c r="BQ567" s="20">
        <f t="shared" si="1923"/>
        <v>0</v>
      </c>
      <c r="BR567" s="20">
        <f t="shared" si="1902"/>
        <v>5203.9740000000002</v>
      </c>
      <c r="BS567" s="20">
        <f t="shared" si="1903"/>
        <v>5203.9740000000002</v>
      </c>
      <c r="BT567" s="20">
        <f t="shared" si="1904"/>
        <v>5203.9740000000002</v>
      </c>
      <c r="BU567" s="20">
        <f t="shared" si="1923"/>
        <v>0</v>
      </c>
      <c r="BV567" s="20">
        <f t="shared" si="1905"/>
        <v>5203.9740000000002</v>
      </c>
      <c r="BW567" s="20">
        <f t="shared" si="1923"/>
        <v>-3665.2339999999999</v>
      </c>
      <c r="BX567" s="20">
        <f t="shared" si="1923"/>
        <v>0</v>
      </c>
      <c r="BY567" s="20">
        <f t="shared" si="1749"/>
        <v>1538.7400000000002</v>
      </c>
      <c r="BZ567" s="20">
        <f t="shared" si="1750"/>
        <v>5203.9740000000002</v>
      </c>
      <c r="CA567" s="20">
        <f t="shared" si="1923"/>
        <v>0</v>
      </c>
      <c r="CB567" s="20">
        <f t="shared" si="1751"/>
        <v>1538.7400000000002</v>
      </c>
      <c r="CC567" s="20">
        <f t="shared" si="1923"/>
        <v>-44.072000000000003</v>
      </c>
      <c r="CD567" s="20">
        <f t="shared" si="1752"/>
        <v>1494.6680000000001</v>
      </c>
      <c r="CE567" s="20">
        <f t="shared" si="1923"/>
        <v>0</v>
      </c>
    </row>
    <row r="568" spans="1:83" ht="47.25" x14ac:dyDescent="0.25">
      <c r="A568" s="10" t="s">
        <v>190</v>
      </c>
      <c r="B568" s="19">
        <v>630</v>
      </c>
      <c r="C568" s="10"/>
      <c r="D568" s="10"/>
      <c r="E568" s="25" t="s">
        <v>617</v>
      </c>
      <c r="F568" s="20">
        <f>F569</f>
        <v>2879.2</v>
      </c>
      <c r="G568" s="20">
        <f t="shared" si="1923"/>
        <v>2879.2</v>
      </c>
      <c r="H568" s="20">
        <f t="shared" si="1923"/>
        <v>2879.2</v>
      </c>
      <c r="I568" s="20">
        <f t="shared" si="1923"/>
        <v>0</v>
      </c>
      <c r="J568" s="20">
        <f t="shared" si="1923"/>
        <v>0</v>
      </c>
      <c r="K568" s="20">
        <f t="shared" si="1923"/>
        <v>0</v>
      </c>
      <c r="L568" s="20">
        <f t="shared" si="1680"/>
        <v>2879.2</v>
      </c>
      <c r="M568" s="20">
        <f t="shared" si="1681"/>
        <v>2879.2</v>
      </c>
      <c r="N568" s="20">
        <f t="shared" si="1682"/>
        <v>2879.2</v>
      </c>
      <c r="O568" s="20">
        <f t="shared" si="1923"/>
        <v>0</v>
      </c>
      <c r="P568" s="20">
        <f t="shared" si="1923"/>
        <v>0</v>
      </c>
      <c r="Q568" s="20">
        <f t="shared" si="1923"/>
        <v>0</v>
      </c>
      <c r="R568" s="20">
        <f t="shared" si="1860"/>
        <v>2879.2</v>
      </c>
      <c r="S568" s="20">
        <f t="shared" si="1861"/>
        <v>2879.2</v>
      </c>
      <c r="T568" s="20">
        <f t="shared" si="1862"/>
        <v>2879.2</v>
      </c>
      <c r="U568" s="20">
        <f t="shared" si="1923"/>
        <v>0</v>
      </c>
      <c r="V568" s="20">
        <f t="shared" si="1864"/>
        <v>2879.2</v>
      </c>
      <c r="W568" s="20">
        <f t="shared" si="1923"/>
        <v>0</v>
      </c>
      <c r="X568" s="20">
        <f t="shared" si="1923"/>
        <v>0</v>
      </c>
      <c r="Y568" s="20">
        <f t="shared" si="1923"/>
        <v>0</v>
      </c>
      <c r="Z568" s="20">
        <f t="shared" si="1866"/>
        <v>2879.2</v>
      </c>
      <c r="AA568" s="20">
        <f t="shared" si="1867"/>
        <v>2879.2</v>
      </c>
      <c r="AB568" s="20">
        <f t="shared" si="1868"/>
        <v>2879.2</v>
      </c>
      <c r="AC568" s="20">
        <f t="shared" si="1923"/>
        <v>0</v>
      </c>
      <c r="AD568" s="20">
        <f t="shared" si="1923"/>
        <v>0</v>
      </c>
      <c r="AE568" s="20">
        <f t="shared" si="1923"/>
        <v>0</v>
      </c>
      <c r="AF568" s="20">
        <f t="shared" si="1837"/>
        <v>2879.2</v>
      </c>
      <c r="AG568" s="20">
        <f t="shared" si="1838"/>
        <v>2879.2</v>
      </c>
      <c r="AH568" s="20">
        <f t="shared" si="1839"/>
        <v>2879.2</v>
      </c>
      <c r="AI568" s="20">
        <f t="shared" si="1923"/>
        <v>0</v>
      </c>
      <c r="AJ568" s="20">
        <f t="shared" si="1840"/>
        <v>2879.2</v>
      </c>
      <c r="AK568" s="20">
        <f t="shared" si="1923"/>
        <v>0</v>
      </c>
      <c r="AL568" s="20">
        <f t="shared" si="1923"/>
        <v>0</v>
      </c>
      <c r="AM568" s="20">
        <f t="shared" si="1923"/>
        <v>0</v>
      </c>
      <c r="AN568" s="20">
        <f t="shared" si="1781"/>
        <v>2879.2</v>
      </c>
      <c r="AO568" s="20">
        <f t="shared" si="1782"/>
        <v>2879.2</v>
      </c>
      <c r="AP568" s="20">
        <f t="shared" si="1783"/>
        <v>2879.2</v>
      </c>
      <c r="AQ568" s="20">
        <f t="shared" si="1923"/>
        <v>0</v>
      </c>
      <c r="AR568" s="20">
        <f t="shared" si="1923"/>
        <v>0</v>
      </c>
      <c r="AS568" s="20">
        <f t="shared" si="1923"/>
        <v>0</v>
      </c>
      <c r="AT568" s="20">
        <f t="shared" si="1785"/>
        <v>2879.2</v>
      </c>
      <c r="AU568" s="20">
        <f t="shared" si="1786"/>
        <v>2879.2</v>
      </c>
      <c r="AV568" s="20">
        <f t="shared" si="1787"/>
        <v>2879.2</v>
      </c>
      <c r="AW568" s="20">
        <f t="shared" si="1923"/>
        <v>2324.7739999999999</v>
      </c>
      <c r="AX568" s="20">
        <f t="shared" si="1923"/>
        <v>2324.7739999999999</v>
      </c>
      <c r="AY568" s="20">
        <f t="shared" si="1923"/>
        <v>2324.7739999999999</v>
      </c>
      <c r="AZ568" s="20">
        <f t="shared" si="1745"/>
        <v>5203.9740000000002</v>
      </c>
      <c r="BA568" s="20">
        <f t="shared" si="1746"/>
        <v>5203.9740000000002</v>
      </c>
      <c r="BB568" s="20">
        <f t="shared" si="1747"/>
        <v>5203.9740000000002</v>
      </c>
      <c r="BC568" s="20">
        <f t="shared" si="1923"/>
        <v>0</v>
      </c>
      <c r="BD568" s="20">
        <f t="shared" si="1748"/>
        <v>5203.9740000000002</v>
      </c>
      <c r="BE568" s="20">
        <f t="shared" si="1923"/>
        <v>0</v>
      </c>
      <c r="BF568" s="20">
        <f t="shared" si="1923"/>
        <v>0</v>
      </c>
      <c r="BG568" s="20">
        <f t="shared" si="1923"/>
        <v>0</v>
      </c>
      <c r="BH568" s="20">
        <f t="shared" si="1685"/>
        <v>5203.9740000000002</v>
      </c>
      <c r="BI568" s="20">
        <f t="shared" si="1686"/>
        <v>5203.9740000000002</v>
      </c>
      <c r="BJ568" s="20">
        <f t="shared" si="1687"/>
        <v>5203.9740000000002</v>
      </c>
      <c r="BK568" s="20">
        <f t="shared" si="1923"/>
        <v>0</v>
      </c>
      <c r="BL568" s="20">
        <f t="shared" si="1923"/>
        <v>0</v>
      </c>
      <c r="BM568" s="20">
        <f t="shared" si="1688"/>
        <v>5203.9740000000002</v>
      </c>
      <c r="BN568" s="20">
        <f t="shared" si="1689"/>
        <v>5203.9740000000002</v>
      </c>
      <c r="BO568" s="20">
        <f t="shared" si="1923"/>
        <v>0</v>
      </c>
      <c r="BP568" s="20">
        <f t="shared" si="1923"/>
        <v>0</v>
      </c>
      <c r="BQ568" s="20">
        <f t="shared" si="1923"/>
        <v>0</v>
      </c>
      <c r="BR568" s="20">
        <f t="shared" si="1902"/>
        <v>5203.9740000000002</v>
      </c>
      <c r="BS568" s="20">
        <f t="shared" si="1903"/>
        <v>5203.9740000000002</v>
      </c>
      <c r="BT568" s="20">
        <f t="shared" si="1904"/>
        <v>5203.9740000000002</v>
      </c>
      <c r="BU568" s="20">
        <f t="shared" si="1923"/>
        <v>0</v>
      </c>
      <c r="BV568" s="20">
        <f t="shared" si="1905"/>
        <v>5203.9740000000002</v>
      </c>
      <c r="BW568" s="20">
        <f t="shared" si="1923"/>
        <v>-3665.2339999999999</v>
      </c>
      <c r="BX568" s="20">
        <f t="shared" si="1923"/>
        <v>0</v>
      </c>
      <c r="BY568" s="20">
        <f t="shared" si="1749"/>
        <v>1538.7400000000002</v>
      </c>
      <c r="BZ568" s="20">
        <f t="shared" si="1750"/>
        <v>5203.9740000000002</v>
      </c>
      <c r="CA568" s="20">
        <f t="shared" si="1923"/>
        <v>0</v>
      </c>
      <c r="CB568" s="20">
        <f t="shared" si="1751"/>
        <v>1538.7400000000002</v>
      </c>
      <c r="CC568" s="20">
        <f t="shared" si="1923"/>
        <v>-44.072000000000003</v>
      </c>
      <c r="CD568" s="20">
        <f t="shared" si="1752"/>
        <v>1494.6680000000001</v>
      </c>
      <c r="CE568" s="20">
        <f t="shared" si="1923"/>
        <v>0</v>
      </c>
    </row>
    <row r="569" spans="1:83" x14ac:dyDescent="0.25">
      <c r="A569" s="10" t="s">
        <v>190</v>
      </c>
      <c r="B569" s="19">
        <v>630</v>
      </c>
      <c r="C569" s="10" t="s">
        <v>338</v>
      </c>
      <c r="D569" s="10" t="s">
        <v>338</v>
      </c>
      <c r="E569" s="25" t="s">
        <v>1316</v>
      </c>
      <c r="F569" s="20">
        <v>2879.2</v>
      </c>
      <c r="G569" s="20">
        <v>2879.2</v>
      </c>
      <c r="H569" s="20">
        <v>2879.2</v>
      </c>
      <c r="I569" s="20"/>
      <c r="J569" s="20"/>
      <c r="K569" s="20"/>
      <c r="L569" s="20">
        <f t="shared" si="1680"/>
        <v>2879.2</v>
      </c>
      <c r="M569" s="20">
        <f t="shared" si="1681"/>
        <v>2879.2</v>
      </c>
      <c r="N569" s="20">
        <f t="shared" si="1682"/>
        <v>2879.2</v>
      </c>
      <c r="O569" s="20"/>
      <c r="P569" s="20"/>
      <c r="Q569" s="20"/>
      <c r="R569" s="20">
        <f t="shared" si="1860"/>
        <v>2879.2</v>
      </c>
      <c r="S569" s="20">
        <f t="shared" si="1861"/>
        <v>2879.2</v>
      </c>
      <c r="T569" s="20">
        <f t="shared" si="1862"/>
        <v>2879.2</v>
      </c>
      <c r="U569" s="20"/>
      <c r="V569" s="20">
        <f t="shared" si="1864"/>
        <v>2879.2</v>
      </c>
      <c r="W569" s="20"/>
      <c r="X569" s="20"/>
      <c r="Y569" s="20"/>
      <c r="Z569" s="20">
        <f t="shared" si="1866"/>
        <v>2879.2</v>
      </c>
      <c r="AA569" s="20">
        <f t="shared" si="1867"/>
        <v>2879.2</v>
      </c>
      <c r="AB569" s="20">
        <f t="shared" si="1868"/>
        <v>2879.2</v>
      </c>
      <c r="AC569" s="20"/>
      <c r="AD569" s="20"/>
      <c r="AE569" s="20"/>
      <c r="AF569" s="20">
        <f t="shared" si="1837"/>
        <v>2879.2</v>
      </c>
      <c r="AG569" s="20">
        <f t="shared" si="1838"/>
        <v>2879.2</v>
      </c>
      <c r="AH569" s="20">
        <f t="shared" si="1839"/>
        <v>2879.2</v>
      </c>
      <c r="AI569" s="20"/>
      <c r="AJ569" s="20">
        <f t="shared" si="1840"/>
        <v>2879.2</v>
      </c>
      <c r="AK569" s="20"/>
      <c r="AL569" s="20"/>
      <c r="AM569" s="20"/>
      <c r="AN569" s="20">
        <f t="shared" si="1781"/>
        <v>2879.2</v>
      </c>
      <c r="AO569" s="20">
        <f t="shared" si="1782"/>
        <v>2879.2</v>
      </c>
      <c r="AP569" s="20">
        <f t="shared" si="1783"/>
        <v>2879.2</v>
      </c>
      <c r="AQ569" s="20"/>
      <c r="AR569" s="20"/>
      <c r="AS569" s="20"/>
      <c r="AT569" s="20">
        <f t="shared" si="1785"/>
        <v>2879.2</v>
      </c>
      <c r="AU569" s="20">
        <f t="shared" si="1786"/>
        <v>2879.2</v>
      </c>
      <c r="AV569" s="20">
        <f t="shared" si="1787"/>
        <v>2879.2</v>
      </c>
      <c r="AW569" s="20">
        <v>2324.7739999999999</v>
      </c>
      <c r="AX569" s="20">
        <v>2324.7739999999999</v>
      </c>
      <c r="AY569" s="20">
        <v>2324.7739999999999</v>
      </c>
      <c r="AZ569" s="20">
        <f t="shared" si="1745"/>
        <v>5203.9740000000002</v>
      </c>
      <c r="BA569" s="20">
        <f t="shared" si="1746"/>
        <v>5203.9740000000002</v>
      </c>
      <c r="BB569" s="20">
        <f t="shared" si="1747"/>
        <v>5203.9740000000002</v>
      </c>
      <c r="BC569" s="20"/>
      <c r="BD569" s="20">
        <f t="shared" si="1748"/>
        <v>5203.9740000000002</v>
      </c>
      <c r="BE569" s="20"/>
      <c r="BF569" s="20"/>
      <c r="BG569" s="20"/>
      <c r="BH569" s="20">
        <f t="shared" si="1685"/>
        <v>5203.9740000000002</v>
      </c>
      <c r="BI569" s="20">
        <f t="shared" si="1686"/>
        <v>5203.9740000000002</v>
      </c>
      <c r="BJ569" s="20">
        <f t="shared" si="1687"/>
        <v>5203.9740000000002</v>
      </c>
      <c r="BK569" s="20"/>
      <c r="BL569" s="20"/>
      <c r="BM569" s="20">
        <f t="shared" si="1688"/>
        <v>5203.9740000000002</v>
      </c>
      <c r="BN569" s="20">
        <f t="shared" si="1689"/>
        <v>5203.9740000000002</v>
      </c>
      <c r="BO569" s="20"/>
      <c r="BP569" s="20"/>
      <c r="BQ569" s="20"/>
      <c r="BR569" s="20">
        <f t="shared" si="1902"/>
        <v>5203.9740000000002</v>
      </c>
      <c r="BS569" s="20">
        <f t="shared" si="1903"/>
        <v>5203.9740000000002</v>
      </c>
      <c r="BT569" s="20">
        <f t="shared" si="1904"/>
        <v>5203.9740000000002</v>
      </c>
      <c r="BU569" s="20"/>
      <c r="BV569" s="20">
        <f t="shared" si="1905"/>
        <v>5203.9740000000002</v>
      </c>
      <c r="BW569" s="20">
        <v>-3665.2339999999999</v>
      </c>
      <c r="BX569" s="20"/>
      <c r="BY569" s="20">
        <f t="shared" si="1749"/>
        <v>1538.7400000000002</v>
      </c>
      <c r="BZ569" s="20">
        <f t="shared" si="1750"/>
        <v>5203.9740000000002</v>
      </c>
      <c r="CA569" s="20"/>
      <c r="CB569" s="20">
        <f t="shared" si="1751"/>
        <v>1538.7400000000002</v>
      </c>
      <c r="CC569" s="20">
        <v>-44.072000000000003</v>
      </c>
      <c r="CD569" s="20">
        <f t="shared" si="1752"/>
        <v>1494.6680000000001</v>
      </c>
      <c r="CE569" s="20"/>
    </row>
    <row r="570" spans="1:83" x14ac:dyDescent="0.25">
      <c r="A570" s="10" t="s">
        <v>190</v>
      </c>
      <c r="B570" s="19">
        <v>800</v>
      </c>
      <c r="C570" s="10"/>
      <c r="D570" s="10"/>
      <c r="E570" s="25" t="s">
        <v>618</v>
      </c>
      <c r="F570" s="20">
        <f>F571</f>
        <v>1267.8</v>
      </c>
      <c r="G570" s="20">
        <f t="shared" ref="G570:CE571" si="1924">G571</f>
        <v>1267.8</v>
      </c>
      <c r="H570" s="20">
        <f t="shared" si="1924"/>
        <v>1267.8</v>
      </c>
      <c r="I570" s="20">
        <f t="shared" si="1924"/>
        <v>0</v>
      </c>
      <c r="J570" s="20">
        <f t="shared" si="1924"/>
        <v>0</v>
      </c>
      <c r="K570" s="20">
        <f t="shared" si="1924"/>
        <v>0</v>
      </c>
      <c r="L570" s="20">
        <f t="shared" si="1680"/>
        <v>1267.8</v>
      </c>
      <c r="M570" s="20">
        <f t="shared" si="1681"/>
        <v>1267.8</v>
      </c>
      <c r="N570" s="20">
        <f t="shared" si="1682"/>
        <v>1267.8</v>
      </c>
      <c r="O570" s="20">
        <f t="shared" si="1924"/>
        <v>0</v>
      </c>
      <c r="P570" s="20">
        <f t="shared" si="1924"/>
        <v>0</v>
      </c>
      <c r="Q570" s="20">
        <f t="shared" si="1924"/>
        <v>0</v>
      </c>
      <c r="R570" s="20">
        <f t="shared" si="1860"/>
        <v>1267.8</v>
      </c>
      <c r="S570" s="20">
        <f t="shared" si="1861"/>
        <v>1267.8</v>
      </c>
      <c r="T570" s="20">
        <f t="shared" si="1862"/>
        <v>1267.8</v>
      </c>
      <c r="U570" s="20">
        <f t="shared" si="1924"/>
        <v>0</v>
      </c>
      <c r="V570" s="20">
        <f t="shared" si="1864"/>
        <v>1267.8</v>
      </c>
      <c r="W570" s="20">
        <f t="shared" si="1924"/>
        <v>0</v>
      </c>
      <c r="X570" s="20">
        <f t="shared" si="1924"/>
        <v>0</v>
      </c>
      <c r="Y570" s="20">
        <f t="shared" si="1924"/>
        <v>0</v>
      </c>
      <c r="Z570" s="20">
        <f t="shared" si="1866"/>
        <v>1267.8</v>
      </c>
      <c r="AA570" s="20">
        <f t="shared" si="1867"/>
        <v>1267.8</v>
      </c>
      <c r="AB570" s="20">
        <f t="shared" si="1868"/>
        <v>1267.8</v>
      </c>
      <c r="AC570" s="20">
        <f t="shared" si="1924"/>
        <v>0</v>
      </c>
      <c r="AD570" s="20">
        <f t="shared" si="1924"/>
        <v>0</v>
      </c>
      <c r="AE570" s="20">
        <f t="shared" si="1924"/>
        <v>0</v>
      </c>
      <c r="AF570" s="20">
        <f t="shared" si="1837"/>
        <v>1267.8</v>
      </c>
      <c r="AG570" s="20">
        <f t="shared" si="1838"/>
        <v>1267.8</v>
      </c>
      <c r="AH570" s="20">
        <f t="shared" si="1839"/>
        <v>1267.8</v>
      </c>
      <c r="AI570" s="20">
        <f t="shared" si="1924"/>
        <v>0</v>
      </c>
      <c r="AJ570" s="20">
        <f t="shared" si="1840"/>
        <v>1267.8</v>
      </c>
      <c r="AK570" s="20">
        <f t="shared" si="1924"/>
        <v>0</v>
      </c>
      <c r="AL570" s="20">
        <f t="shared" si="1924"/>
        <v>0</v>
      </c>
      <c r="AM570" s="20">
        <f t="shared" si="1924"/>
        <v>0</v>
      </c>
      <c r="AN570" s="20">
        <f t="shared" si="1781"/>
        <v>1267.8</v>
      </c>
      <c r="AO570" s="20">
        <f t="shared" si="1782"/>
        <v>1267.8</v>
      </c>
      <c r="AP570" s="20">
        <f t="shared" si="1783"/>
        <v>1267.8</v>
      </c>
      <c r="AQ570" s="20">
        <f t="shared" si="1924"/>
        <v>0</v>
      </c>
      <c r="AR570" s="20">
        <f t="shared" si="1924"/>
        <v>0</v>
      </c>
      <c r="AS570" s="20">
        <f t="shared" si="1924"/>
        <v>0</v>
      </c>
      <c r="AT570" s="20">
        <f t="shared" si="1785"/>
        <v>1267.8</v>
      </c>
      <c r="AU570" s="20">
        <f t="shared" si="1786"/>
        <v>1267.8</v>
      </c>
      <c r="AV570" s="20">
        <f t="shared" si="1787"/>
        <v>1267.8</v>
      </c>
      <c r="AW570" s="20">
        <f t="shared" si="1924"/>
        <v>7946.174</v>
      </c>
      <c r="AX570" s="20">
        <f t="shared" si="1924"/>
        <v>7946.174</v>
      </c>
      <c r="AY570" s="20">
        <f t="shared" si="1924"/>
        <v>7946.174</v>
      </c>
      <c r="AZ570" s="20">
        <f t="shared" si="1745"/>
        <v>9213.9740000000002</v>
      </c>
      <c r="BA570" s="20">
        <f t="shared" si="1746"/>
        <v>9213.9740000000002</v>
      </c>
      <c r="BB570" s="20">
        <f t="shared" si="1747"/>
        <v>9213.9740000000002</v>
      </c>
      <c r="BC570" s="20">
        <f t="shared" si="1924"/>
        <v>0</v>
      </c>
      <c r="BD570" s="20">
        <f t="shared" si="1748"/>
        <v>9213.9740000000002</v>
      </c>
      <c r="BE570" s="20">
        <f t="shared" si="1924"/>
        <v>0</v>
      </c>
      <c r="BF570" s="20">
        <f t="shared" si="1924"/>
        <v>0</v>
      </c>
      <c r="BG570" s="20">
        <f t="shared" si="1924"/>
        <v>0</v>
      </c>
      <c r="BH570" s="20">
        <f t="shared" si="1685"/>
        <v>9213.9740000000002</v>
      </c>
      <c r="BI570" s="20">
        <f t="shared" si="1686"/>
        <v>9213.9740000000002</v>
      </c>
      <c r="BJ570" s="20">
        <f t="shared" si="1687"/>
        <v>9213.9740000000002</v>
      </c>
      <c r="BK570" s="20">
        <f t="shared" si="1924"/>
        <v>0</v>
      </c>
      <c r="BL570" s="20">
        <f t="shared" si="1924"/>
        <v>0</v>
      </c>
      <c r="BM570" s="20">
        <f t="shared" si="1688"/>
        <v>9213.9740000000002</v>
      </c>
      <c r="BN570" s="20">
        <f t="shared" si="1689"/>
        <v>9213.9740000000002</v>
      </c>
      <c r="BO570" s="20">
        <f t="shared" si="1924"/>
        <v>0</v>
      </c>
      <c r="BP570" s="20">
        <f t="shared" si="1924"/>
        <v>0</v>
      </c>
      <c r="BQ570" s="20">
        <f t="shared" si="1924"/>
        <v>0</v>
      </c>
      <c r="BR570" s="20">
        <f t="shared" si="1902"/>
        <v>9213.9740000000002</v>
      </c>
      <c r="BS570" s="20">
        <f t="shared" si="1903"/>
        <v>9213.9740000000002</v>
      </c>
      <c r="BT570" s="20">
        <f t="shared" si="1904"/>
        <v>9213.9740000000002</v>
      </c>
      <c r="BU570" s="20">
        <f t="shared" si="1924"/>
        <v>0</v>
      </c>
      <c r="BV570" s="20">
        <f t="shared" si="1905"/>
        <v>9213.9740000000002</v>
      </c>
      <c r="BW570" s="20">
        <f t="shared" si="1924"/>
        <v>-7952.3519999999999</v>
      </c>
      <c r="BX570" s="20">
        <f t="shared" si="1924"/>
        <v>0</v>
      </c>
      <c r="BY570" s="20">
        <f t="shared" si="1749"/>
        <v>1261.6220000000003</v>
      </c>
      <c r="BZ570" s="20">
        <f t="shared" si="1750"/>
        <v>9213.9740000000002</v>
      </c>
      <c r="CA570" s="20">
        <f t="shared" si="1924"/>
        <v>0</v>
      </c>
      <c r="CB570" s="20">
        <f t="shared" si="1751"/>
        <v>1261.6220000000003</v>
      </c>
      <c r="CC570" s="20">
        <f t="shared" si="1924"/>
        <v>-33.680999999999997</v>
      </c>
      <c r="CD570" s="20">
        <f t="shared" si="1752"/>
        <v>1227.9410000000003</v>
      </c>
      <c r="CE570" s="20">
        <f t="shared" si="1924"/>
        <v>0</v>
      </c>
    </row>
    <row r="571" spans="1:83" ht="78.75" x14ac:dyDescent="0.25">
      <c r="A571" s="10" t="s">
        <v>190</v>
      </c>
      <c r="B571" s="19">
        <v>810</v>
      </c>
      <c r="C571" s="10"/>
      <c r="D571" s="10"/>
      <c r="E571" s="25" t="s">
        <v>619</v>
      </c>
      <c r="F571" s="20">
        <f>F572</f>
        <v>1267.8</v>
      </c>
      <c r="G571" s="20">
        <f t="shared" si="1924"/>
        <v>1267.8</v>
      </c>
      <c r="H571" s="20">
        <f t="shared" si="1924"/>
        <v>1267.8</v>
      </c>
      <c r="I571" s="20">
        <f t="shared" si="1924"/>
        <v>0</v>
      </c>
      <c r="J571" s="20">
        <f t="shared" si="1924"/>
        <v>0</v>
      </c>
      <c r="K571" s="20">
        <f t="shared" si="1924"/>
        <v>0</v>
      </c>
      <c r="L571" s="20">
        <f t="shared" si="1680"/>
        <v>1267.8</v>
      </c>
      <c r="M571" s="20">
        <f t="shared" si="1681"/>
        <v>1267.8</v>
      </c>
      <c r="N571" s="20">
        <f t="shared" si="1682"/>
        <v>1267.8</v>
      </c>
      <c r="O571" s="20">
        <f t="shared" si="1924"/>
        <v>0</v>
      </c>
      <c r="P571" s="20">
        <f t="shared" si="1924"/>
        <v>0</v>
      </c>
      <c r="Q571" s="20">
        <f t="shared" si="1924"/>
        <v>0</v>
      </c>
      <c r="R571" s="20">
        <f t="shared" si="1860"/>
        <v>1267.8</v>
      </c>
      <c r="S571" s="20">
        <f t="shared" si="1861"/>
        <v>1267.8</v>
      </c>
      <c r="T571" s="20">
        <f t="shared" si="1862"/>
        <v>1267.8</v>
      </c>
      <c r="U571" s="20">
        <f t="shared" si="1924"/>
        <v>0</v>
      </c>
      <c r="V571" s="20">
        <f t="shared" si="1864"/>
        <v>1267.8</v>
      </c>
      <c r="W571" s="20">
        <f t="shared" si="1924"/>
        <v>0</v>
      </c>
      <c r="X571" s="20">
        <f t="shared" si="1924"/>
        <v>0</v>
      </c>
      <c r="Y571" s="20">
        <f t="shared" si="1924"/>
        <v>0</v>
      </c>
      <c r="Z571" s="20">
        <f t="shared" si="1866"/>
        <v>1267.8</v>
      </c>
      <c r="AA571" s="20">
        <f t="shared" si="1867"/>
        <v>1267.8</v>
      </c>
      <c r="AB571" s="20">
        <f t="shared" si="1868"/>
        <v>1267.8</v>
      </c>
      <c r="AC571" s="20">
        <f t="shared" si="1924"/>
        <v>0</v>
      </c>
      <c r="AD571" s="20">
        <f t="shared" si="1924"/>
        <v>0</v>
      </c>
      <c r="AE571" s="20">
        <f t="shared" si="1924"/>
        <v>0</v>
      </c>
      <c r="AF571" s="20">
        <f t="shared" si="1837"/>
        <v>1267.8</v>
      </c>
      <c r="AG571" s="20">
        <f t="shared" si="1838"/>
        <v>1267.8</v>
      </c>
      <c r="AH571" s="20">
        <f t="shared" si="1839"/>
        <v>1267.8</v>
      </c>
      <c r="AI571" s="20">
        <f t="shared" si="1924"/>
        <v>0</v>
      </c>
      <c r="AJ571" s="20">
        <f t="shared" si="1840"/>
        <v>1267.8</v>
      </c>
      <c r="AK571" s="20">
        <f t="shared" si="1924"/>
        <v>0</v>
      </c>
      <c r="AL571" s="20">
        <f t="shared" si="1924"/>
        <v>0</v>
      </c>
      <c r="AM571" s="20">
        <f t="shared" si="1924"/>
        <v>0</v>
      </c>
      <c r="AN571" s="20">
        <f t="shared" si="1781"/>
        <v>1267.8</v>
      </c>
      <c r="AO571" s="20">
        <f t="shared" si="1782"/>
        <v>1267.8</v>
      </c>
      <c r="AP571" s="20">
        <f t="shared" si="1783"/>
        <v>1267.8</v>
      </c>
      <c r="AQ571" s="20">
        <f t="shared" si="1924"/>
        <v>0</v>
      </c>
      <c r="AR571" s="20">
        <f t="shared" si="1924"/>
        <v>0</v>
      </c>
      <c r="AS571" s="20">
        <f t="shared" si="1924"/>
        <v>0</v>
      </c>
      <c r="AT571" s="20">
        <f t="shared" si="1785"/>
        <v>1267.8</v>
      </c>
      <c r="AU571" s="20">
        <f t="shared" si="1786"/>
        <v>1267.8</v>
      </c>
      <c r="AV571" s="20">
        <f t="shared" si="1787"/>
        <v>1267.8</v>
      </c>
      <c r="AW571" s="20">
        <f t="shared" si="1924"/>
        <v>7946.174</v>
      </c>
      <c r="AX571" s="20">
        <f t="shared" si="1924"/>
        <v>7946.174</v>
      </c>
      <c r="AY571" s="20">
        <f t="shared" si="1924"/>
        <v>7946.174</v>
      </c>
      <c r="AZ571" s="20">
        <f t="shared" si="1745"/>
        <v>9213.9740000000002</v>
      </c>
      <c r="BA571" s="20">
        <f t="shared" si="1746"/>
        <v>9213.9740000000002</v>
      </c>
      <c r="BB571" s="20">
        <f t="shared" si="1747"/>
        <v>9213.9740000000002</v>
      </c>
      <c r="BC571" s="20">
        <f t="shared" si="1924"/>
        <v>0</v>
      </c>
      <c r="BD571" s="20">
        <f t="shared" si="1748"/>
        <v>9213.9740000000002</v>
      </c>
      <c r="BE571" s="20">
        <f t="shared" si="1924"/>
        <v>0</v>
      </c>
      <c r="BF571" s="20">
        <f t="shared" si="1924"/>
        <v>0</v>
      </c>
      <c r="BG571" s="20">
        <f t="shared" si="1924"/>
        <v>0</v>
      </c>
      <c r="BH571" s="20">
        <f t="shared" si="1685"/>
        <v>9213.9740000000002</v>
      </c>
      <c r="BI571" s="20">
        <f t="shared" si="1686"/>
        <v>9213.9740000000002</v>
      </c>
      <c r="BJ571" s="20">
        <f t="shared" si="1687"/>
        <v>9213.9740000000002</v>
      </c>
      <c r="BK571" s="20">
        <f t="shared" si="1924"/>
        <v>0</v>
      </c>
      <c r="BL571" s="20">
        <f t="shared" si="1924"/>
        <v>0</v>
      </c>
      <c r="BM571" s="20">
        <f t="shared" si="1688"/>
        <v>9213.9740000000002</v>
      </c>
      <c r="BN571" s="20">
        <f t="shared" si="1689"/>
        <v>9213.9740000000002</v>
      </c>
      <c r="BO571" s="20">
        <f t="shared" si="1924"/>
        <v>0</v>
      </c>
      <c r="BP571" s="20">
        <f t="shared" si="1924"/>
        <v>0</v>
      </c>
      <c r="BQ571" s="20">
        <f t="shared" si="1924"/>
        <v>0</v>
      </c>
      <c r="BR571" s="20">
        <f t="shared" si="1902"/>
        <v>9213.9740000000002</v>
      </c>
      <c r="BS571" s="20">
        <f t="shared" si="1903"/>
        <v>9213.9740000000002</v>
      </c>
      <c r="BT571" s="20">
        <f t="shared" si="1904"/>
        <v>9213.9740000000002</v>
      </c>
      <c r="BU571" s="20">
        <f t="shared" si="1924"/>
        <v>0</v>
      </c>
      <c r="BV571" s="20">
        <f t="shared" si="1905"/>
        <v>9213.9740000000002</v>
      </c>
      <c r="BW571" s="20">
        <f t="shared" si="1924"/>
        <v>-7952.3519999999999</v>
      </c>
      <c r="BX571" s="20">
        <f t="shared" si="1924"/>
        <v>0</v>
      </c>
      <c r="BY571" s="20">
        <f t="shared" si="1749"/>
        <v>1261.6220000000003</v>
      </c>
      <c r="BZ571" s="20">
        <f t="shared" si="1750"/>
        <v>9213.9740000000002</v>
      </c>
      <c r="CA571" s="20">
        <f t="shared" si="1924"/>
        <v>0</v>
      </c>
      <c r="CB571" s="20">
        <f t="shared" si="1751"/>
        <v>1261.6220000000003</v>
      </c>
      <c r="CC571" s="20">
        <f t="shared" si="1924"/>
        <v>-33.680999999999997</v>
      </c>
      <c r="CD571" s="20">
        <f t="shared" si="1752"/>
        <v>1227.9410000000003</v>
      </c>
      <c r="CE571" s="20">
        <f t="shared" si="1924"/>
        <v>0</v>
      </c>
    </row>
    <row r="572" spans="1:83" x14ac:dyDescent="0.25">
      <c r="A572" s="10" t="s">
        <v>190</v>
      </c>
      <c r="B572" s="19">
        <v>810</v>
      </c>
      <c r="C572" s="10" t="s">
        <v>338</v>
      </c>
      <c r="D572" s="10" t="s">
        <v>338</v>
      </c>
      <c r="E572" s="25" t="s">
        <v>1316</v>
      </c>
      <c r="F572" s="20">
        <v>1267.8</v>
      </c>
      <c r="G572" s="20">
        <v>1267.8</v>
      </c>
      <c r="H572" s="20">
        <v>1267.8</v>
      </c>
      <c r="I572" s="20"/>
      <c r="J572" s="20"/>
      <c r="K572" s="20"/>
      <c r="L572" s="20">
        <f t="shared" si="1680"/>
        <v>1267.8</v>
      </c>
      <c r="M572" s="20">
        <f t="shared" si="1681"/>
        <v>1267.8</v>
      </c>
      <c r="N572" s="20">
        <f t="shared" si="1682"/>
        <v>1267.8</v>
      </c>
      <c r="O572" s="20"/>
      <c r="P572" s="20"/>
      <c r="Q572" s="20"/>
      <c r="R572" s="20">
        <f t="shared" si="1860"/>
        <v>1267.8</v>
      </c>
      <c r="S572" s="20">
        <f t="shared" si="1861"/>
        <v>1267.8</v>
      </c>
      <c r="T572" s="20">
        <f t="shared" si="1862"/>
        <v>1267.8</v>
      </c>
      <c r="U572" s="20"/>
      <c r="V572" s="20">
        <f t="shared" si="1864"/>
        <v>1267.8</v>
      </c>
      <c r="W572" s="20"/>
      <c r="X572" s="20"/>
      <c r="Y572" s="20"/>
      <c r="Z572" s="20">
        <f t="shared" si="1866"/>
        <v>1267.8</v>
      </c>
      <c r="AA572" s="20">
        <f t="shared" si="1867"/>
        <v>1267.8</v>
      </c>
      <c r="AB572" s="20">
        <f t="shared" si="1868"/>
        <v>1267.8</v>
      </c>
      <c r="AC572" s="20"/>
      <c r="AD572" s="20"/>
      <c r="AE572" s="20"/>
      <c r="AF572" s="20">
        <f t="shared" si="1837"/>
        <v>1267.8</v>
      </c>
      <c r="AG572" s="20">
        <f t="shared" si="1838"/>
        <v>1267.8</v>
      </c>
      <c r="AH572" s="20">
        <f t="shared" si="1839"/>
        <v>1267.8</v>
      </c>
      <c r="AI572" s="20"/>
      <c r="AJ572" s="20">
        <f t="shared" si="1840"/>
        <v>1267.8</v>
      </c>
      <c r="AK572" s="20"/>
      <c r="AL572" s="20"/>
      <c r="AM572" s="20"/>
      <c r="AN572" s="20">
        <f t="shared" si="1781"/>
        <v>1267.8</v>
      </c>
      <c r="AO572" s="20">
        <f t="shared" si="1782"/>
        <v>1267.8</v>
      </c>
      <c r="AP572" s="20">
        <f t="shared" si="1783"/>
        <v>1267.8</v>
      </c>
      <c r="AQ572" s="20"/>
      <c r="AR572" s="20"/>
      <c r="AS572" s="20"/>
      <c r="AT572" s="20">
        <f t="shared" si="1785"/>
        <v>1267.8</v>
      </c>
      <c r="AU572" s="20">
        <f t="shared" si="1786"/>
        <v>1267.8</v>
      </c>
      <c r="AV572" s="20">
        <f t="shared" si="1787"/>
        <v>1267.8</v>
      </c>
      <c r="AW572" s="20">
        <v>7946.174</v>
      </c>
      <c r="AX572" s="20">
        <v>7946.174</v>
      </c>
      <c r="AY572" s="20">
        <v>7946.174</v>
      </c>
      <c r="AZ572" s="20">
        <f t="shared" si="1745"/>
        <v>9213.9740000000002</v>
      </c>
      <c r="BA572" s="20">
        <f t="shared" si="1746"/>
        <v>9213.9740000000002</v>
      </c>
      <c r="BB572" s="20">
        <f t="shared" si="1747"/>
        <v>9213.9740000000002</v>
      </c>
      <c r="BC572" s="20"/>
      <c r="BD572" s="20">
        <f t="shared" si="1748"/>
        <v>9213.9740000000002</v>
      </c>
      <c r="BE572" s="20"/>
      <c r="BF572" s="20"/>
      <c r="BG572" s="20"/>
      <c r="BH572" s="20">
        <f t="shared" si="1685"/>
        <v>9213.9740000000002</v>
      </c>
      <c r="BI572" s="20">
        <f t="shared" si="1686"/>
        <v>9213.9740000000002</v>
      </c>
      <c r="BJ572" s="20">
        <f t="shared" si="1687"/>
        <v>9213.9740000000002</v>
      </c>
      <c r="BK572" s="20"/>
      <c r="BL572" s="20"/>
      <c r="BM572" s="20">
        <f t="shared" si="1688"/>
        <v>9213.9740000000002</v>
      </c>
      <c r="BN572" s="20">
        <f t="shared" si="1689"/>
        <v>9213.9740000000002</v>
      </c>
      <c r="BO572" s="20"/>
      <c r="BP572" s="20"/>
      <c r="BQ572" s="20"/>
      <c r="BR572" s="20">
        <f t="shared" si="1902"/>
        <v>9213.9740000000002</v>
      </c>
      <c r="BS572" s="20">
        <f t="shared" si="1903"/>
        <v>9213.9740000000002</v>
      </c>
      <c r="BT572" s="20">
        <f t="shared" si="1904"/>
        <v>9213.9740000000002</v>
      </c>
      <c r="BU572" s="20"/>
      <c r="BV572" s="20">
        <f t="shared" si="1905"/>
        <v>9213.9740000000002</v>
      </c>
      <c r="BW572" s="20">
        <v>-7952.3519999999999</v>
      </c>
      <c r="BX572" s="20"/>
      <c r="BY572" s="20">
        <f t="shared" si="1749"/>
        <v>1261.6220000000003</v>
      </c>
      <c r="BZ572" s="20">
        <f t="shared" si="1750"/>
        <v>9213.9740000000002</v>
      </c>
      <c r="CA572" s="20"/>
      <c r="CB572" s="20">
        <f t="shared" si="1751"/>
        <v>1261.6220000000003</v>
      </c>
      <c r="CC572" s="20">
        <v>-33.680999999999997</v>
      </c>
      <c r="CD572" s="20">
        <f t="shared" si="1752"/>
        <v>1227.9410000000003</v>
      </c>
      <c r="CE572" s="20"/>
    </row>
    <row r="573" spans="1:83" ht="63" x14ac:dyDescent="0.25">
      <c r="A573" s="10" t="s">
        <v>192</v>
      </c>
      <c r="B573" s="19"/>
      <c r="C573" s="10"/>
      <c r="D573" s="10"/>
      <c r="E573" s="25" t="s">
        <v>732</v>
      </c>
      <c r="F573" s="20">
        <f>F574+F577</f>
        <v>22765.100000000002</v>
      </c>
      <c r="G573" s="20">
        <f t="shared" ref="G573:K573" si="1925">G574+G577</f>
        <v>22765.100000000002</v>
      </c>
      <c r="H573" s="20">
        <f t="shared" si="1925"/>
        <v>22765.100000000002</v>
      </c>
      <c r="I573" s="20">
        <f t="shared" si="1925"/>
        <v>0</v>
      </c>
      <c r="J573" s="20">
        <f t="shared" si="1925"/>
        <v>0</v>
      </c>
      <c r="K573" s="20">
        <f t="shared" si="1925"/>
        <v>0</v>
      </c>
      <c r="L573" s="20">
        <f t="shared" si="1680"/>
        <v>22765.100000000002</v>
      </c>
      <c r="M573" s="20">
        <f t="shared" si="1681"/>
        <v>22765.100000000002</v>
      </c>
      <c r="N573" s="20">
        <f t="shared" si="1682"/>
        <v>22765.100000000002</v>
      </c>
      <c r="O573" s="20">
        <f t="shared" ref="O573:Q573" si="1926">O574+O577</f>
        <v>0</v>
      </c>
      <c r="P573" s="20">
        <f t="shared" si="1926"/>
        <v>0</v>
      </c>
      <c r="Q573" s="20">
        <f t="shared" si="1926"/>
        <v>0</v>
      </c>
      <c r="R573" s="20">
        <f t="shared" si="1860"/>
        <v>22765.100000000002</v>
      </c>
      <c r="S573" s="20">
        <f t="shared" si="1861"/>
        <v>22765.100000000002</v>
      </c>
      <c r="T573" s="20">
        <f t="shared" si="1862"/>
        <v>22765.100000000002</v>
      </c>
      <c r="U573" s="20">
        <f t="shared" ref="U573:CE573" si="1927">U574+U577</f>
        <v>0</v>
      </c>
      <c r="V573" s="20">
        <f t="shared" si="1864"/>
        <v>22765.100000000002</v>
      </c>
      <c r="W573" s="20">
        <f t="shared" ref="W573:Y573" si="1928">W574+W577</f>
        <v>0</v>
      </c>
      <c r="X573" s="20">
        <f t="shared" si="1928"/>
        <v>0</v>
      </c>
      <c r="Y573" s="20">
        <f t="shared" si="1928"/>
        <v>0</v>
      </c>
      <c r="Z573" s="20">
        <f t="shared" si="1866"/>
        <v>22765.100000000002</v>
      </c>
      <c r="AA573" s="20">
        <f t="shared" si="1867"/>
        <v>22765.100000000002</v>
      </c>
      <c r="AB573" s="20">
        <f t="shared" si="1868"/>
        <v>22765.100000000002</v>
      </c>
      <c r="AC573" s="20">
        <f t="shared" ref="AC573:AE573" si="1929">AC574+AC577</f>
        <v>0</v>
      </c>
      <c r="AD573" s="20">
        <f t="shared" si="1929"/>
        <v>0</v>
      </c>
      <c r="AE573" s="20">
        <f t="shared" si="1929"/>
        <v>0</v>
      </c>
      <c r="AF573" s="20">
        <f t="shared" si="1837"/>
        <v>22765.100000000002</v>
      </c>
      <c r="AG573" s="20">
        <f t="shared" si="1838"/>
        <v>22765.100000000002</v>
      </c>
      <c r="AH573" s="20">
        <f t="shared" si="1839"/>
        <v>22765.100000000002</v>
      </c>
      <c r="AI573" s="20">
        <f t="shared" ref="AI573" si="1930">AI574+AI577</f>
        <v>0</v>
      </c>
      <c r="AJ573" s="20">
        <f t="shared" si="1840"/>
        <v>22765.100000000002</v>
      </c>
      <c r="AK573" s="20">
        <f t="shared" ref="AK573:AM573" si="1931">AK574+AK577</f>
        <v>0</v>
      </c>
      <c r="AL573" s="20">
        <f t="shared" si="1931"/>
        <v>0</v>
      </c>
      <c r="AM573" s="20">
        <f t="shared" si="1931"/>
        <v>0</v>
      </c>
      <c r="AN573" s="20">
        <f t="shared" si="1781"/>
        <v>22765.100000000002</v>
      </c>
      <c r="AO573" s="20">
        <f t="shared" si="1782"/>
        <v>22765.100000000002</v>
      </c>
      <c r="AP573" s="20">
        <f t="shared" si="1783"/>
        <v>22765.100000000002</v>
      </c>
      <c r="AQ573" s="20">
        <f t="shared" ref="AQ573:AS573" si="1932">AQ574+AQ577</f>
        <v>0</v>
      </c>
      <c r="AR573" s="20">
        <f t="shared" si="1932"/>
        <v>0</v>
      </c>
      <c r="AS573" s="20">
        <f t="shared" si="1932"/>
        <v>0</v>
      </c>
      <c r="AT573" s="20">
        <f t="shared" si="1785"/>
        <v>22765.100000000002</v>
      </c>
      <c r="AU573" s="20">
        <f t="shared" si="1786"/>
        <v>22765.100000000002</v>
      </c>
      <c r="AV573" s="20">
        <f t="shared" si="1787"/>
        <v>22765.100000000002</v>
      </c>
      <c r="AW573" s="20">
        <f t="shared" ref="AW573:AY573" si="1933">AW574+AW577</f>
        <v>-14013.630000000001</v>
      </c>
      <c r="AX573" s="20">
        <f t="shared" si="1933"/>
        <v>-14013.630000000001</v>
      </c>
      <c r="AY573" s="20">
        <f t="shared" si="1933"/>
        <v>-14013.630000000001</v>
      </c>
      <c r="AZ573" s="20">
        <f t="shared" si="1745"/>
        <v>8751.4700000000012</v>
      </c>
      <c r="BA573" s="20">
        <f t="shared" si="1746"/>
        <v>8751.4700000000012</v>
      </c>
      <c r="BB573" s="20">
        <f t="shared" si="1747"/>
        <v>8751.4700000000012</v>
      </c>
      <c r="BC573" s="20">
        <f t="shared" ref="BC573" si="1934">BC574+BC577</f>
        <v>0</v>
      </c>
      <c r="BD573" s="20">
        <f t="shared" si="1748"/>
        <v>8751.4700000000012</v>
      </c>
      <c r="BE573" s="20">
        <f t="shared" ref="BE573:BG573" si="1935">BE574+BE577</f>
        <v>0</v>
      </c>
      <c r="BF573" s="20">
        <f t="shared" si="1935"/>
        <v>0</v>
      </c>
      <c r="BG573" s="20">
        <f t="shared" si="1935"/>
        <v>0</v>
      </c>
      <c r="BH573" s="20">
        <f t="shared" si="1685"/>
        <v>8751.4700000000012</v>
      </c>
      <c r="BI573" s="20">
        <f t="shared" si="1686"/>
        <v>8751.4700000000012</v>
      </c>
      <c r="BJ573" s="20">
        <f t="shared" si="1687"/>
        <v>8751.4700000000012</v>
      </c>
      <c r="BK573" s="20">
        <f t="shared" ref="BK573:BL573" si="1936">BK574+BK577</f>
        <v>0</v>
      </c>
      <c r="BL573" s="20">
        <f t="shared" si="1936"/>
        <v>0</v>
      </c>
      <c r="BM573" s="20">
        <f t="shared" si="1688"/>
        <v>8751.4700000000012</v>
      </c>
      <c r="BN573" s="20">
        <f t="shared" si="1689"/>
        <v>8751.4700000000012</v>
      </c>
      <c r="BO573" s="20">
        <f t="shared" ref="BO573:BQ573" si="1937">BO574+BO577</f>
        <v>0</v>
      </c>
      <c r="BP573" s="20">
        <f t="shared" si="1937"/>
        <v>0</v>
      </c>
      <c r="BQ573" s="20">
        <f t="shared" si="1937"/>
        <v>0</v>
      </c>
      <c r="BR573" s="20">
        <f t="shared" si="1902"/>
        <v>8751.4700000000012</v>
      </c>
      <c r="BS573" s="20">
        <f t="shared" si="1903"/>
        <v>8751.4700000000012</v>
      </c>
      <c r="BT573" s="20">
        <f t="shared" si="1904"/>
        <v>8751.4700000000012</v>
      </c>
      <c r="BU573" s="20">
        <f t="shared" ref="BU573" si="1938">BU574+BU577</f>
        <v>0</v>
      </c>
      <c r="BV573" s="20">
        <f t="shared" si="1905"/>
        <v>8751.4700000000012</v>
      </c>
      <c r="BW573" s="20">
        <f t="shared" ref="BW573:BX573" si="1939">BW574+BW577</f>
        <v>-1570.5729999999999</v>
      </c>
      <c r="BX573" s="20">
        <f t="shared" si="1939"/>
        <v>0</v>
      </c>
      <c r="BY573" s="20">
        <f t="shared" si="1749"/>
        <v>7180.8970000000008</v>
      </c>
      <c r="BZ573" s="20">
        <f t="shared" si="1750"/>
        <v>8751.4700000000012</v>
      </c>
      <c r="CA573" s="20">
        <f t="shared" ref="CA573" si="1940">CA574+CA577</f>
        <v>0</v>
      </c>
      <c r="CB573" s="20">
        <f t="shared" si="1751"/>
        <v>7180.8970000000008</v>
      </c>
      <c r="CC573" s="20">
        <f t="shared" ref="CC573" si="1941">CC574+CC577</f>
        <v>0</v>
      </c>
      <c r="CD573" s="20">
        <f t="shared" si="1752"/>
        <v>7180.8970000000008</v>
      </c>
      <c r="CE573" s="20">
        <f t="shared" si="1927"/>
        <v>0</v>
      </c>
    </row>
    <row r="574" spans="1:83" ht="47.25" x14ac:dyDescent="0.25">
      <c r="A574" s="10" t="s">
        <v>192</v>
      </c>
      <c r="B574" s="19">
        <v>600</v>
      </c>
      <c r="C574" s="10"/>
      <c r="D574" s="10"/>
      <c r="E574" s="25" t="s">
        <v>614</v>
      </c>
      <c r="F574" s="20">
        <f>F575</f>
        <v>10272.800000000001</v>
      </c>
      <c r="G574" s="20">
        <f t="shared" ref="G574:CE575" si="1942">G575</f>
        <v>10272.800000000001</v>
      </c>
      <c r="H574" s="20">
        <f t="shared" si="1942"/>
        <v>10272.800000000001</v>
      </c>
      <c r="I574" s="20">
        <f t="shared" si="1942"/>
        <v>0</v>
      </c>
      <c r="J574" s="20">
        <f t="shared" si="1942"/>
        <v>0</v>
      </c>
      <c r="K574" s="20">
        <f t="shared" si="1942"/>
        <v>0</v>
      </c>
      <c r="L574" s="20">
        <f t="shared" si="1680"/>
        <v>10272.800000000001</v>
      </c>
      <c r="M574" s="20">
        <f t="shared" si="1681"/>
        <v>10272.800000000001</v>
      </c>
      <c r="N574" s="20">
        <f t="shared" si="1682"/>
        <v>10272.800000000001</v>
      </c>
      <c r="O574" s="20">
        <f t="shared" si="1942"/>
        <v>0</v>
      </c>
      <c r="P574" s="20">
        <f t="shared" si="1942"/>
        <v>0</v>
      </c>
      <c r="Q574" s="20">
        <f t="shared" si="1942"/>
        <v>0</v>
      </c>
      <c r="R574" s="20">
        <f t="shared" si="1860"/>
        <v>10272.800000000001</v>
      </c>
      <c r="S574" s="20">
        <f t="shared" si="1861"/>
        <v>10272.800000000001</v>
      </c>
      <c r="T574" s="20">
        <f t="shared" si="1862"/>
        <v>10272.800000000001</v>
      </c>
      <c r="U574" s="20">
        <f t="shared" si="1942"/>
        <v>0</v>
      </c>
      <c r="V574" s="20">
        <f t="shared" si="1864"/>
        <v>10272.800000000001</v>
      </c>
      <c r="W574" s="20">
        <f t="shared" si="1942"/>
        <v>0</v>
      </c>
      <c r="X574" s="20">
        <f t="shared" si="1942"/>
        <v>0</v>
      </c>
      <c r="Y574" s="20">
        <f t="shared" si="1942"/>
        <v>0</v>
      </c>
      <c r="Z574" s="20">
        <f t="shared" si="1866"/>
        <v>10272.800000000001</v>
      </c>
      <c r="AA574" s="20">
        <f t="shared" si="1867"/>
        <v>10272.800000000001</v>
      </c>
      <c r="AB574" s="20">
        <f t="shared" si="1868"/>
        <v>10272.800000000001</v>
      </c>
      <c r="AC574" s="20">
        <f t="shared" si="1942"/>
        <v>0</v>
      </c>
      <c r="AD574" s="20">
        <f t="shared" si="1942"/>
        <v>0</v>
      </c>
      <c r="AE574" s="20">
        <f t="shared" si="1942"/>
        <v>0</v>
      </c>
      <c r="AF574" s="20">
        <f t="shared" si="1837"/>
        <v>10272.800000000001</v>
      </c>
      <c r="AG574" s="20">
        <f t="shared" si="1838"/>
        <v>10272.800000000001</v>
      </c>
      <c r="AH574" s="20">
        <f t="shared" si="1839"/>
        <v>10272.800000000001</v>
      </c>
      <c r="AI574" s="20">
        <f t="shared" si="1942"/>
        <v>0</v>
      </c>
      <c r="AJ574" s="20">
        <f t="shared" si="1840"/>
        <v>10272.800000000001</v>
      </c>
      <c r="AK574" s="20">
        <f t="shared" si="1942"/>
        <v>0</v>
      </c>
      <c r="AL574" s="20">
        <f t="shared" si="1942"/>
        <v>0</v>
      </c>
      <c r="AM574" s="20">
        <f t="shared" si="1942"/>
        <v>0</v>
      </c>
      <c r="AN574" s="20">
        <f t="shared" si="1781"/>
        <v>10272.800000000001</v>
      </c>
      <c r="AO574" s="20">
        <f t="shared" si="1782"/>
        <v>10272.800000000001</v>
      </c>
      <c r="AP574" s="20">
        <f t="shared" si="1783"/>
        <v>10272.800000000001</v>
      </c>
      <c r="AQ574" s="20">
        <f t="shared" si="1942"/>
        <v>0</v>
      </c>
      <c r="AR574" s="20">
        <f t="shared" si="1942"/>
        <v>0</v>
      </c>
      <c r="AS574" s="20">
        <f t="shared" si="1942"/>
        <v>0</v>
      </c>
      <c r="AT574" s="20">
        <f t="shared" si="1785"/>
        <v>10272.800000000001</v>
      </c>
      <c r="AU574" s="20">
        <f t="shared" si="1786"/>
        <v>10272.800000000001</v>
      </c>
      <c r="AV574" s="20">
        <f t="shared" si="1787"/>
        <v>10272.800000000001</v>
      </c>
      <c r="AW574" s="20">
        <f t="shared" si="1942"/>
        <v>-6873</v>
      </c>
      <c r="AX574" s="20">
        <f t="shared" si="1942"/>
        <v>-6873</v>
      </c>
      <c r="AY574" s="20">
        <f t="shared" si="1942"/>
        <v>-6873</v>
      </c>
      <c r="AZ574" s="20">
        <f t="shared" si="1745"/>
        <v>3399.8000000000011</v>
      </c>
      <c r="BA574" s="20">
        <f t="shared" si="1746"/>
        <v>3399.8000000000011</v>
      </c>
      <c r="BB574" s="20">
        <f t="shared" si="1747"/>
        <v>3399.8000000000011</v>
      </c>
      <c r="BC574" s="20">
        <f t="shared" si="1942"/>
        <v>0</v>
      </c>
      <c r="BD574" s="20">
        <f t="shared" si="1748"/>
        <v>3399.8000000000011</v>
      </c>
      <c r="BE574" s="20">
        <f t="shared" si="1942"/>
        <v>0</v>
      </c>
      <c r="BF574" s="20">
        <f t="shared" si="1942"/>
        <v>0</v>
      </c>
      <c r="BG574" s="20">
        <f t="shared" si="1942"/>
        <v>0</v>
      </c>
      <c r="BH574" s="20">
        <f t="shared" si="1685"/>
        <v>3399.8000000000011</v>
      </c>
      <c r="BI574" s="20">
        <f t="shared" si="1686"/>
        <v>3399.8000000000011</v>
      </c>
      <c r="BJ574" s="20">
        <f t="shared" si="1687"/>
        <v>3399.8000000000011</v>
      </c>
      <c r="BK574" s="20">
        <f t="shared" si="1942"/>
        <v>0</v>
      </c>
      <c r="BL574" s="20">
        <f t="shared" si="1942"/>
        <v>0</v>
      </c>
      <c r="BM574" s="20">
        <f t="shared" si="1688"/>
        <v>3399.8000000000011</v>
      </c>
      <c r="BN574" s="20">
        <f t="shared" si="1689"/>
        <v>3399.8000000000011</v>
      </c>
      <c r="BO574" s="20">
        <f t="shared" si="1942"/>
        <v>0</v>
      </c>
      <c r="BP574" s="20">
        <f t="shared" si="1942"/>
        <v>0</v>
      </c>
      <c r="BQ574" s="20">
        <f t="shared" si="1942"/>
        <v>0</v>
      </c>
      <c r="BR574" s="20">
        <f t="shared" si="1902"/>
        <v>3399.8000000000011</v>
      </c>
      <c r="BS574" s="20">
        <f t="shared" si="1903"/>
        <v>3399.8000000000011</v>
      </c>
      <c r="BT574" s="20">
        <f t="shared" si="1904"/>
        <v>3399.8000000000011</v>
      </c>
      <c r="BU574" s="20">
        <f t="shared" si="1942"/>
        <v>0</v>
      </c>
      <c r="BV574" s="20">
        <f t="shared" si="1905"/>
        <v>3399.8000000000011</v>
      </c>
      <c r="BW574" s="20">
        <f t="shared" si="1942"/>
        <v>-1420.3889999999999</v>
      </c>
      <c r="BX574" s="20">
        <f t="shared" si="1942"/>
        <v>0</v>
      </c>
      <c r="BY574" s="20">
        <f t="shared" si="1749"/>
        <v>1979.4110000000012</v>
      </c>
      <c r="BZ574" s="20">
        <f t="shared" si="1750"/>
        <v>3399.8000000000011</v>
      </c>
      <c r="CA574" s="20">
        <f t="shared" si="1942"/>
        <v>0</v>
      </c>
      <c r="CB574" s="20">
        <f t="shared" si="1751"/>
        <v>1979.4110000000012</v>
      </c>
      <c r="CC574" s="20">
        <f t="shared" si="1942"/>
        <v>0</v>
      </c>
      <c r="CD574" s="20">
        <f t="shared" si="1752"/>
        <v>1979.4110000000012</v>
      </c>
      <c r="CE574" s="20">
        <f t="shared" si="1942"/>
        <v>0</v>
      </c>
    </row>
    <row r="575" spans="1:83" ht="47.25" x14ac:dyDescent="0.25">
      <c r="A575" s="10" t="s">
        <v>192</v>
      </c>
      <c r="B575" s="19">
        <v>630</v>
      </c>
      <c r="C575" s="10"/>
      <c r="D575" s="10"/>
      <c r="E575" s="25" t="s">
        <v>617</v>
      </c>
      <c r="F575" s="20">
        <f>F576</f>
        <v>10272.800000000001</v>
      </c>
      <c r="G575" s="20">
        <f t="shared" si="1942"/>
        <v>10272.800000000001</v>
      </c>
      <c r="H575" s="20">
        <f t="shared" si="1942"/>
        <v>10272.800000000001</v>
      </c>
      <c r="I575" s="20">
        <f t="shared" si="1942"/>
        <v>0</v>
      </c>
      <c r="J575" s="20">
        <f t="shared" si="1942"/>
        <v>0</v>
      </c>
      <c r="K575" s="20">
        <f t="shared" si="1942"/>
        <v>0</v>
      </c>
      <c r="L575" s="20">
        <f t="shared" si="1680"/>
        <v>10272.800000000001</v>
      </c>
      <c r="M575" s="20">
        <f t="shared" si="1681"/>
        <v>10272.800000000001</v>
      </c>
      <c r="N575" s="20">
        <f t="shared" si="1682"/>
        <v>10272.800000000001</v>
      </c>
      <c r="O575" s="20">
        <f t="shared" si="1942"/>
        <v>0</v>
      </c>
      <c r="P575" s="20">
        <f t="shared" si="1942"/>
        <v>0</v>
      </c>
      <c r="Q575" s="20">
        <f t="shared" si="1942"/>
        <v>0</v>
      </c>
      <c r="R575" s="20">
        <f t="shared" si="1860"/>
        <v>10272.800000000001</v>
      </c>
      <c r="S575" s="20">
        <f t="shared" si="1861"/>
        <v>10272.800000000001</v>
      </c>
      <c r="T575" s="20">
        <f t="shared" si="1862"/>
        <v>10272.800000000001</v>
      </c>
      <c r="U575" s="20">
        <f t="shared" si="1942"/>
        <v>0</v>
      </c>
      <c r="V575" s="20">
        <f t="shared" si="1864"/>
        <v>10272.800000000001</v>
      </c>
      <c r="W575" s="20">
        <f t="shared" si="1942"/>
        <v>0</v>
      </c>
      <c r="X575" s="20">
        <f t="shared" si="1942"/>
        <v>0</v>
      </c>
      <c r="Y575" s="20">
        <f t="shared" si="1942"/>
        <v>0</v>
      </c>
      <c r="Z575" s="20">
        <f t="shared" si="1866"/>
        <v>10272.800000000001</v>
      </c>
      <c r="AA575" s="20">
        <f t="shared" si="1867"/>
        <v>10272.800000000001</v>
      </c>
      <c r="AB575" s="20">
        <f t="shared" si="1868"/>
        <v>10272.800000000001</v>
      </c>
      <c r="AC575" s="20">
        <f t="shared" si="1942"/>
        <v>0</v>
      </c>
      <c r="AD575" s="20">
        <f t="shared" si="1942"/>
        <v>0</v>
      </c>
      <c r="AE575" s="20">
        <f t="shared" si="1942"/>
        <v>0</v>
      </c>
      <c r="AF575" s="20">
        <f t="shared" si="1837"/>
        <v>10272.800000000001</v>
      </c>
      <c r="AG575" s="20">
        <f t="shared" si="1838"/>
        <v>10272.800000000001</v>
      </c>
      <c r="AH575" s="20">
        <f t="shared" si="1839"/>
        <v>10272.800000000001</v>
      </c>
      <c r="AI575" s="20">
        <f t="shared" si="1942"/>
        <v>0</v>
      </c>
      <c r="AJ575" s="20">
        <f t="shared" si="1840"/>
        <v>10272.800000000001</v>
      </c>
      <c r="AK575" s="20">
        <f t="shared" si="1942"/>
        <v>0</v>
      </c>
      <c r="AL575" s="20">
        <f t="shared" si="1942"/>
        <v>0</v>
      </c>
      <c r="AM575" s="20">
        <f t="shared" si="1942"/>
        <v>0</v>
      </c>
      <c r="AN575" s="20">
        <f t="shared" si="1781"/>
        <v>10272.800000000001</v>
      </c>
      <c r="AO575" s="20">
        <f t="shared" si="1782"/>
        <v>10272.800000000001</v>
      </c>
      <c r="AP575" s="20">
        <f t="shared" si="1783"/>
        <v>10272.800000000001</v>
      </c>
      <c r="AQ575" s="20">
        <f t="shared" si="1942"/>
        <v>0</v>
      </c>
      <c r="AR575" s="20">
        <f t="shared" si="1942"/>
        <v>0</v>
      </c>
      <c r="AS575" s="20">
        <f t="shared" si="1942"/>
        <v>0</v>
      </c>
      <c r="AT575" s="20">
        <f t="shared" si="1785"/>
        <v>10272.800000000001</v>
      </c>
      <c r="AU575" s="20">
        <f t="shared" si="1786"/>
        <v>10272.800000000001</v>
      </c>
      <c r="AV575" s="20">
        <f t="shared" si="1787"/>
        <v>10272.800000000001</v>
      </c>
      <c r="AW575" s="20">
        <f t="shared" si="1942"/>
        <v>-6873</v>
      </c>
      <c r="AX575" s="20">
        <f t="shared" si="1942"/>
        <v>-6873</v>
      </c>
      <c r="AY575" s="20">
        <f t="shared" si="1942"/>
        <v>-6873</v>
      </c>
      <c r="AZ575" s="20">
        <f t="shared" si="1745"/>
        <v>3399.8000000000011</v>
      </c>
      <c r="BA575" s="20">
        <f t="shared" si="1746"/>
        <v>3399.8000000000011</v>
      </c>
      <c r="BB575" s="20">
        <f t="shared" si="1747"/>
        <v>3399.8000000000011</v>
      </c>
      <c r="BC575" s="20">
        <f t="shared" si="1942"/>
        <v>0</v>
      </c>
      <c r="BD575" s="20">
        <f t="shared" si="1748"/>
        <v>3399.8000000000011</v>
      </c>
      <c r="BE575" s="20">
        <f t="shared" si="1942"/>
        <v>0</v>
      </c>
      <c r="BF575" s="20">
        <f t="shared" si="1942"/>
        <v>0</v>
      </c>
      <c r="BG575" s="20">
        <f t="shared" si="1942"/>
        <v>0</v>
      </c>
      <c r="BH575" s="20">
        <f t="shared" ref="BH575:BH646" si="1943">BD575+BE575</f>
        <v>3399.8000000000011</v>
      </c>
      <c r="BI575" s="20">
        <f t="shared" ref="BI575:BI646" si="1944">BA575+BF575</f>
        <v>3399.8000000000011</v>
      </c>
      <c r="BJ575" s="20">
        <f t="shared" ref="BJ575:BJ646" si="1945">BB575+BG575</f>
        <v>3399.8000000000011</v>
      </c>
      <c r="BK575" s="20">
        <f t="shared" si="1942"/>
        <v>0</v>
      </c>
      <c r="BL575" s="20">
        <f t="shared" si="1942"/>
        <v>0</v>
      </c>
      <c r="BM575" s="20">
        <f t="shared" ref="BM575:BM646" si="1946">BH575+BK575</f>
        <v>3399.8000000000011</v>
      </c>
      <c r="BN575" s="20">
        <f t="shared" ref="BN575:BN646" si="1947">BI575+BL575</f>
        <v>3399.8000000000011</v>
      </c>
      <c r="BO575" s="20">
        <f t="shared" si="1942"/>
        <v>0</v>
      </c>
      <c r="BP575" s="20">
        <f t="shared" si="1942"/>
        <v>0</v>
      </c>
      <c r="BQ575" s="20">
        <f t="shared" si="1942"/>
        <v>0</v>
      </c>
      <c r="BR575" s="20">
        <f t="shared" si="1902"/>
        <v>3399.8000000000011</v>
      </c>
      <c r="BS575" s="20">
        <f t="shared" si="1903"/>
        <v>3399.8000000000011</v>
      </c>
      <c r="BT575" s="20">
        <f t="shared" si="1904"/>
        <v>3399.8000000000011</v>
      </c>
      <c r="BU575" s="20">
        <f t="shared" si="1942"/>
        <v>0</v>
      </c>
      <c r="BV575" s="20">
        <f t="shared" si="1905"/>
        <v>3399.8000000000011</v>
      </c>
      <c r="BW575" s="20">
        <f t="shared" si="1942"/>
        <v>-1420.3889999999999</v>
      </c>
      <c r="BX575" s="20">
        <f t="shared" si="1942"/>
        <v>0</v>
      </c>
      <c r="BY575" s="20">
        <f t="shared" si="1749"/>
        <v>1979.4110000000012</v>
      </c>
      <c r="BZ575" s="20">
        <f t="shared" si="1750"/>
        <v>3399.8000000000011</v>
      </c>
      <c r="CA575" s="20">
        <f t="shared" si="1942"/>
        <v>0</v>
      </c>
      <c r="CB575" s="20">
        <f t="shared" si="1751"/>
        <v>1979.4110000000012</v>
      </c>
      <c r="CC575" s="20">
        <f t="shared" si="1942"/>
        <v>0</v>
      </c>
      <c r="CD575" s="20">
        <f t="shared" si="1752"/>
        <v>1979.4110000000012</v>
      </c>
      <c r="CE575" s="20">
        <f t="shared" si="1942"/>
        <v>0</v>
      </c>
    </row>
    <row r="576" spans="1:83" x14ac:dyDescent="0.25">
      <c r="A576" s="10" t="s">
        <v>192</v>
      </c>
      <c r="B576" s="19">
        <v>630</v>
      </c>
      <c r="C576" s="10" t="s">
        <v>338</v>
      </c>
      <c r="D576" s="10" t="s">
        <v>338</v>
      </c>
      <c r="E576" s="25" t="s">
        <v>1316</v>
      </c>
      <c r="F576" s="20">
        <v>10272.800000000001</v>
      </c>
      <c r="G576" s="20">
        <v>10272.800000000001</v>
      </c>
      <c r="H576" s="20">
        <v>10272.800000000001</v>
      </c>
      <c r="I576" s="20"/>
      <c r="J576" s="20"/>
      <c r="K576" s="20"/>
      <c r="L576" s="20">
        <f t="shared" si="1680"/>
        <v>10272.800000000001</v>
      </c>
      <c r="M576" s="20">
        <f t="shared" si="1681"/>
        <v>10272.800000000001</v>
      </c>
      <c r="N576" s="20">
        <f t="shared" si="1682"/>
        <v>10272.800000000001</v>
      </c>
      <c r="O576" s="20"/>
      <c r="P576" s="20"/>
      <c r="Q576" s="20"/>
      <c r="R576" s="20">
        <f t="shared" si="1860"/>
        <v>10272.800000000001</v>
      </c>
      <c r="S576" s="20">
        <f t="shared" si="1861"/>
        <v>10272.800000000001</v>
      </c>
      <c r="T576" s="20">
        <f t="shared" si="1862"/>
        <v>10272.800000000001</v>
      </c>
      <c r="U576" s="20"/>
      <c r="V576" s="20">
        <f t="shared" si="1864"/>
        <v>10272.800000000001</v>
      </c>
      <c r="W576" s="20"/>
      <c r="X576" s="20"/>
      <c r="Y576" s="20"/>
      <c r="Z576" s="20">
        <f t="shared" si="1866"/>
        <v>10272.800000000001</v>
      </c>
      <c r="AA576" s="20">
        <f t="shared" si="1867"/>
        <v>10272.800000000001</v>
      </c>
      <c r="AB576" s="20">
        <f t="shared" si="1868"/>
        <v>10272.800000000001</v>
      </c>
      <c r="AC576" s="20"/>
      <c r="AD576" s="20"/>
      <c r="AE576" s="20"/>
      <c r="AF576" s="20">
        <f t="shared" si="1837"/>
        <v>10272.800000000001</v>
      </c>
      <c r="AG576" s="20">
        <f t="shared" si="1838"/>
        <v>10272.800000000001</v>
      </c>
      <c r="AH576" s="20">
        <f t="shared" si="1839"/>
        <v>10272.800000000001</v>
      </c>
      <c r="AI576" s="20"/>
      <c r="AJ576" s="20">
        <f t="shared" si="1840"/>
        <v>10272.800000000001</v>
      </c>
      <c r="AK576" s="20"/>
      <c r="AL576" s="20"/>
      <c r="AM576" s="20"/>
      <c r="AN576" s="20">
        <f t="shared" si="1781"/>
        <v>10272.800000000001</v>
      </c>
      <c r="AO576" s="20">
        <f t="shared" si="1782"/>
        <v>10272.800000000001</v>
      </c>
      <c r="AP576" s="20">
        <f t="shared" si="1783"/>
        <v>10272.800000000001</v>
      </c>
      <c r="AQ576" s="20"/>
      <c r="AR576" s="20"/>
      <c r="AS576" s="20"/>
      <c r="AT576" s="20">
        <f t="shared" si="1785"/>
        <v>10272.800000000001</v>
      </c>
      <c r="AU576" s="20">
        <f t="shared" si="1786"/>
        <v>10272.800000000001</v>
      </c>
      <c r="AV576" s="20">
        <f t="shared" si="1787"/>
        <v>10272.800000000001</v>
      </c>
      <c r="AW576" s="20">
        <v>-6873</v>
      </c>
      <c r="AX576" s="20">
        <v>-6873</v>
      </c>
      <c r="AY576" s="20">
        <v>-6873</v>
      </c>
      <c r="AZ576" s="20">
        <f t="shared" si="1745"/>
        <v>3399.8000000000011</v>
      </c>
      <c r="BA576" s="20">
        <f t="shared" si="1746"/>
        <v>3399.8000000000011</v>
      </c>
      <c r="BB576" s="20">
        <f t="shared" si="1747"/>
        <v>3399.8000000000011</v>
      </c>
      <c r="BC576" s="20"/>
      <c r="BD576" s="20">
        <f t="shared" si="1748"/>
        <v>3399.8000000000011</v>
      </c>
      <c r="BE576" s="20"/>
      <c r="BF576" s="20"/>
      <c r="BG576" s="20"/>
      <c r="BH576" s="20">
        <f t="shared" si="1943"/>
        <v>3399.8000000000011</v>
      </c>
      <c r="BI576" s="20">
        <f t="shared" si="1944"/>
        <v>3399.8000000000011</v>
      </c>
      <c r="BJ576" s="20">
        <f t="shared" si="1945"/>
        <v>3399.8000000000011</v>
      </c>
      <c r="BK576" s="20"/>
      <c r="BL576" s="20"/>
      <c r="BM576" s="20">
        <f t="shared" si="1946"/>
        <v>3399.8000000000011</v>
      </c>
      <c r="BN576" s="20">
        <f t="shared" si="1947"/>
        <v>3399.8000000000011</v>
      </c>
      <c r="BO576" s="20"/>
      <c r="BP576" s="20"/>
      <c r="BQ576" s="20"/>
      <c r="BR576" s="20">
        <f t="shared" si="1902"/>
        <v>3399.8000000000011</v>
      </c>
      <c r="BS576" s="20">
        <f t="shared" si="1903"/>
        <v>3399.8000000000011</v>
      </c>
      <c r="BT576" s="20">
        <f t="shared" si="1904"/>
        <v>3399.8000000000011</v>
      </c>
      <c r="BU576" s="20"/>
      <c r="BV576" s="20">
        <f t="shared" si="1905"/>
        <v>3399.8000000000011</v>
      </c>
      <c r="BW576" s="20">
        <v>-1420.3889999999999</v>
      </c>
      <c r="BX576" s="20"/>
      <c r="BY576" s="20">
        <f t="shared" si="1749"/>
        <v>1979.4110000000012</v>
      </c>
      <c r="BZ576" s="20">
        <f t="shared" si="1750"/>
        <v>3399.8000000000011</v>
      </c>
      <c r="CA576" s="20"/>
      <c r="CB576" s="20">
        <f t="shared" si="1751"/>
        <v>1979.4110000000012</v>
      </c>
      <c r="CC576" s="20"/>
      <c r="CD576" s="20">
        <f t="shared" si="1752"/>
        <v>1979.4110000000012</v>
      </c>
      <c r="CE576" s="20"/>
    </row>
    <row r="577" spans="1:83" x14ac:dyDescent="0.25">
      <c r="A577" s="10" t="s">
        <v>192</v>
      </c>
      <c r="B577" s="19">
        <v>800</v>
      </c>
      <c r="C577" s="10"/>
      <c r="D577" s="10"/>
      <c r="E577" s="25" t="s">
        <v>618</v>
      </c>
      <c r="F577" s="20">
        <f>F578</f>
        <v>12492.300000000001</v>
      </c>
      <c r="G577" s="20">
        <f t="shared" ref="G577:CE578" si="1948">G578</f>
        <v>12492.300000000001</v>
      </c>
      <c r="H577" s="20">
        <f t="shared" si="1948"/>
        <v>12492.300000000001</v>
      </c>
      <c r="I577" s="20">
        <f t="shared" si="1948"/>
        <v>0</v>
      </c>
      <c r="J577" s="20">
        <f t="shared" si="1948"/>
        <v>0</v>
      </c>
      <c r="K577" s="20">
        <f t="shared" si="1948"/>
        <v>0</v>
      </c>
      <c r="L577" s="20">
        <f t="shared" si="1680"/>
        <v>12492.300000000001</v>
      </c>
      <c r="M577" s="20">
        <f t="shared" si="1681"/>
        <v>12492.300000000001</v>
      </c>
      <c r="N577" s="20">
        <f t="shared" si="1682"/>
        <v>12492.300000000001</v>
      </c>
      <c r="O577" s="20">
        <f t="shared" si="1948"/>
        <v>0</v>
      </c>
      <c r="P577" s="20">
        <f t="shared" si="1948"/>
        <v>0</v>
      </c>
      <c r="Q577" s="20">
        <f t="shared" si="1948"/>
        <v>0</v>
      </c>
      <c r="R577" s="20">
        <f t="shared" si="1860"/>
        <v>12492.300000000001</v>
      </c>
      <c r="S577" s="20">
        <f t="shared" si="1861"/>
        <v>12492.300000000001</v>
      </c>
      <c r="T577" s="20">
        <f t="shared" si="1862"/>
        <v>12492.300000000001</v>
      </c>
      <c r="U577" s="20">
        <f t="shared" si="1948"/>
        <v>0</v>
      </c>
      <c r="V577" s="20">
        <f t="shared" si="1864"/>
        <v>12492.300000000001</v>
      </c>
      <c r="W577" s="20">
        <f t="shared" si="1948"/>
        <v>0</v>
      </c>
      <c r="X577" s="20">
        <f t="shared" si="1948"/>
        <v>0</v>
      </c>
      <c r="Y577" s="20">
        <f t="shared" si="1948"/>
        <v>0</v>
      </c>
      <c r="Z577" s="20">
        <f t="shared" si="1866"/>
        <v>12492.300000000001</v>
      </c>
      <c r="AA577" s="20">
        <f t="shared" si="1867"/>
        <v>12492.300000000001</v>
      </c>
      <c r="AB577" s="20">
        <f t="shared" si="1868"/>
        <v>12492.300000000001</v>
      </c>
      <c r="AC577" s="20">
        <f t="shared" si="1948"/>
        <v>0</v>
      </c>
      <c r="AD577" s="20">
        <f t="shared" si="1948"/>
        <v>0</v>
      </c>
      <c r="AE577" s="20">
        <f t="shared" si="1948"/>
        <v>0</v>
      </c>
      <c r="AF577" s="20">
        <f t="shared" si="1837"/>
        <v>12492.300000000001</v>
      </c>
      <c r="AG577" s="20">
        <f t="shared" si="1838"/>
        <v>12492.300000000001</v>
      </c>
      <c r="AH577" s="20">
        <f t="shared" si="1839"/>
        <v>12492.300000000001</v>
      </c>
      <c r="AI577" s="20">
        <f t="shared" si="1948"/>
        <v>0</v>
      </c>
      <c r="AJ577" s="20">
        <f t="shared" si="1840"/>
        <v>12492.300000000001</v>
      </c>
      <c r="AK577" s="20">
        <f t="shared" si="1948"/>
        <v>0</v>
      </c>
      <c r="AL577" s="20">
        <f t="shared" si="1948"/>
        <v>0</v>
      </c>
      <c r="AM577" s="20">
        <f t="shared" si="1948"/>
        <v>0</v>
      </c>
      <c r="AN577" s="20">
        <f t="shared" si="1781"/>
        <v>12492.300000000001</v>
      </c>
      <c r="AO577" s="20">
        <f t="shared" si="1782"/>
        <v>12492.300000000001</v>
      </c>
      <c r="AP577" s="20">
        <f t="shared" si="1783"/>
        <v>12492.300000000001</v>
      </c>
      <c r="AQ577" s="20">
        <f t="shared" si="1948"/>
        <v>0</v>
      </c>
      <c r="AR577" s="20">
        <f t="shared" si="1948"/>
        <v>0</v>
      </c>
      <c r="AS577" s="20">
        <f t="shared" si="1948"/>
        <v>0</v>
      </c>
      <c r="AT577" s="20">
        <f t="shared" si="1785"/>
        <v>12492.300000000001</v>
      </c>
      <c r="AU577" s="20">
        <f t="shared" si="1786"/>
        <v>12492.300000000001</v>
      </c>
      <c r="AV577" s="20">
        <f t="shared" si="1787"/>
        <v>12492.300000000001</v>
      </c>
      <c r="AW577" s="20">
        <f t="shared" si="1948"/>
        <v>-7140.63</v>
      </c>
      <c r="AX577" s="20">
        <f t="shared" si="1948"/>
        <v>-7140.63</v>
      </c>
      <c r="AY577" s="20">
        <f t="shared" si="1948"/>
        <v>-7140.63</v>
      </c>
      <c r="AZ577" s="20">
        <f t="shared" si="1745"/>
        <v>5351.670000000001</v>
      </c>
      <c r="BA577" s="20">
        <f t="shared" si="1746"/>
        <v>5351.670000000001</v>
      </c>
      <c r="BB577" s="20">
        <f t="shared" si="1747"/>
        <v>5351.670000000001</v>
      </c>
      <c r="BC577" s="20">
        <f t="shared" si="1948"/>
        <v>0</v>
      </c>
      <c r="BD577" s="20">
        <f t="shared" si="1748"/>
        <v>5351.670000000001</v>
      </c>
      <c r="BE577" s="20">
        <f t="shared" si="1948"/>
        <v>0</v>
      </c>
      <c r="BF577" s="20">
        <f t="shared" si="1948"/>
        <v>0</v>
      </c>
      <c r="BG577" s="20">
        <f t="shared" si="1948"/>
        <v>0</v>
      </c>
      <c r="BH577" s="20">
        <f t="shared" si="1943"/>
        <v>5351.670000000001</v>
      </c>
      <c r="BI577" s="20">
        <f t="shared" si="1944"/>
        <v>5351.670000000001</v>
      </c>
      <c r="BJ577" s="20">
        <f t="shared" si="1945"/>
        <v>5351.670000000001</v>
      </c>
      <c r="BK577" s="20">
        <f t="shared" si="1948"/>
        <v>0</v>
      </c>
      <c r="BL577" s="20">
        <f t="shared" si="1948"/>
        <v>0</v>
      </c>
      <c r="BM577" s="20">
        <f t="shared" si="1946"/>
        <v>5351.670000000001</v>
      </c>
      <c r="BN577" s="20">
        <f t="shared" si="1947"/>
        <v>5351.670000000001</v>
      </c>
      <c r="BO577" s="20">
        <f t="shared" si="1948"/>
        <v>0</v>
      </c>
      <c r="BP577" s="20">
        <f t="shared" si="1948"/>
        <v>0</v>
      </c>
      <c r="BQ577" s="20">
        <f t="shared" si="1948"/>
        <v>0</v>
      </c>
      <c r="BR577" s="20">
        <f t="shared" si="1902"/>
        <v>5351.670000000001</v>
      </c>
      <c r="BS577" s="20">
        <f t="shared" si="1903"/>
        <v>5351.670000000001</v>
      </c>
      <c r="BT577" s="20">
        <f t="shared" si="1904"/>
        <v>5351.670000000001</v>
      </c>
      <c r="BU577" s="20">
        <f t="shared" si="1948"/>
        <v>0</v>
      </c>
      <c r="BV577" s="20">
        <f t="shared" si="1905"/>
        <v>5351.670000000001</v>
      </c>
      <c r="BW577" s="20">
        <f t="shared" si="1948"/>
        <v>-150.184</v>
      </c>
      <c r="BX577" s="20">
        <f t="shared" si="1948"/>
        <v>0</v>
      </c>
      <c r="BY577" s="20">
        <f t="shared" si="1749"/>
        <v>5201.4860000000008</v>
      </c>
      <c r="BZ577" s="20">
        <f t="shared" si="1750"/>
        <v>5351.670000000001</v>
      </c>
      <c r="CA577" s="20">
        <f t="shared" si="1948"/>
        <v>0</v>
      </c>
      <c r="CB577" s="20">
        <f t="shared" si="1751"/>
        <v>5201.4860000000008</v>
      </c>
      <c r="CC577" s="20">
        <f t="shared" si="1948"/>
        <v>0</v>
      </c>
      <c r="CD577" s="20">
        <f t="shared" si="1752"/>
        <v>5201.4860000000008</v>
      </c>
      <c r="CE577" s="20">
        <f t="shared" si="1948"/>
        <v>0</v>
      </c>
    </row>
    <row r="578" spans="1:83" ht="78.75" x14ac:dyDescent="0.25">
      <c r="A578" s="10" t="s">
        <v>192</v>
      </c>
      <c r="B578" s="19">
        <v>810</v>
      </c>
      <c r="C578" s="10"/>
      <c r="D578" s="10"/>
      <c r="E578" s="25" t="s">
        <v>619</v>
      </c>
      <c r="F578" s="20">
        <f>F579</f>
        <v>12492.300000000001</v>
      </c>
      <c r="G578" s="20">
        <f t="shared" si="1948"/>
        <v>12492.300000000001</v>
      </c>
      <c r="H578" s="20">
        <f t="shared" si="1948"/>
        <v>12492.300000000001</v>
      </c>
      <c r="I578" s="20">
        <f t="shared" si="1948"/>
        <v>0</v>
      </c>
      <c r="J578" s="20">
        <f t="shared" si="1948"/>
        <v>0</v>
      </c>
      <c r="K578" s="20">
        <f t="shared" si="1948"/>
        <v>0</v>
      </c>
      <c r="L578" s="20">
        <f t="shared" si="1680"/>
        <v>12492.300000000001</v>
      </c>
      <c r="M578" s="20">
        <f t="shared" si="1681"/>
        <v>12492.300000000001</v>
      </c>
      <c r="N578" s="20">
        <f t="shared" si="1682"/>
        <v>12492.300000000001</v>
      </c>
      <c r="O578" s="20">
        <f t="shared" si="1948"/>
        <v>0</v>
      </c>
      <c r="P578" s="20">
        <f t="shared" si="1948"/>
        <v>0</v>
      </c>
      <c r="Q578" s="20">
        <f t="shared" si="1948"/>
        <v>0</v>
      </c>
      <c r="R578" s="20">
        <f t="shared" si="1860"/>
        <v>12492.300000000001</v>
      </c>
      <c r="S578" s="20">
        <f t="shared" si="1861"/>
        <v>12492.300000000001</v>
      </c>
      <c r="T578" s="20">
        <f t="shared" si="1862"/>
        <v>12492.300000000001</v>
      </c>
      <c r="U578" s="20">
        <f t="shared" si="1948"/>
        <v>0</v>
      </c>
      <c r="V578" s="20">
        <f t="shared" si="1864"/>
        <v>12492.300000000001</v>
      </c>
      <c r="W578" s="20">
        <f t="shared" si="1948"/>
        <v>0</v>
      </c>
      <c r="X578" s="20">
        <f t="shared" si="1948"/>
        <v>0</v>
      </c>
      <c r="Y578" s="20">
        <f t="shared" si="1948"/>
        <v>0</v>
      </c>
      <c r="Z578" s="20">
        <f t="shared" si="1866"/>
        <v>12492.300000000001</v>
      </c>
      <c r="AA578" s="20">
        <f t="shared" si="1867"/>
        <v>12492.300000000001</v>
      </c>
      <c r="AB578" s="20">
        <f t="shared" si="1868"/>
        <v>12492.300000000001</v>
      </c>
      <c r="AC578" s="20">
        <f t="shared" si="1948"/>
        <v>0</v>
      </c>
      <c r="AD578" s="20">
        <f t="shared" si="1948"/>
        <v>0</v>
      </c>
      <c r="AE578" s="20">
        <f t="shared" si="1948"/>
        <v>0</v>
      </c>
      <c r="AF578" s="20">
        <f t="shared" si="1837"/>
        <v>12492.300000000001</v>
      </c>
      <c r="AG578" s="20">
        <f t="shared" si="1838"/>
        <v>12492.300000000001</v>
      </c>
      <c r="AH578" s="20">
        <f t="shared" si="1839"/>
        <v>12492.300000000001</v>
      </c>
      <c r="AI578" s="20">
        <f t="shared" si="1948"/>
        <v>0</v>
      </c>
      <c r="AJ578" s="20">
        <f t="shared" si="1840"/>
        <v>12492.300000000001</v>
      </c>
      <c r="AK578" s="20">
        <f t="shared" si="1948"/>
        <v>0</v>
      </c>
      <c r="AL578" s="20">
        <f t="shared" si="1948"/>
        <v>0</v>
      </c>
      <c r="AM578" s="20">
        <f t="shared" si="1948"/>
        <v>0</v>
      </c>
      <c r="AN578" s="20">
        <f t="shared" si="1781"/>
        <v>12492.300000000001</v>
      </c>
      <c r="AO578" s="20">
        <f t="shared" si="1782"/>
        <v>12492.300000000001</v>
      </c>
      <c r="AP578" s="20">
        <f t="shared" si="1783"/>
        <v>12492.300000000001</v>
      </c>
      <c r="AQ578" s="20">
        <f t="shared" si="1948"/>
        <v>0</v>
      </c>
      <c r="AR578" s="20">
        <f t="shared" si="1948"/>
        <v>0</v>
      </c>
      <c r="AS578" s="20">
        <f t="shared" si="1948"/>
        <v>0</v>
      </c>
      <c r="AT578" s="20">
        <f t="shared" si="1785"/>
        <v>12492.300000000001</v>
      </c>
      <c r="AU578" s="20">
        <f t="shared" si="1786"/>
        <v>12492.300000000001</v>
      </c>
      <c r="AV578" s="20">
        <f t="shared" si="1787"/>
        <v>12492.300000000001</v>
      </c>
      <c r="AW578" s="20">
        <f t="shared" si="1948"/>
        <v>-7140.63</v>
      </c>
      <c r="AX578" s="20">
        <f t="shared" si="1948"/>
        <v>-7140.63</v>
      </c>
      <c r="AY578" s="20">
        <f t="shared" si="1948"/>
        <v>-7140.63</v>
      </c>
      <c r="AZ578" s="20">
        <f t="shared" si="1745"/>
        <v>5351.670000000001</v>
      </c>
      <c r="BA578" s="20">
        <f t="shared" si="1746"/>
        <v>5351.670000000001</v>
      </c>
      <c r="BB578" s="20">
        <f t="shared" si="1747"/>
        <v>5351.670000000001</v>
      </c>
      <c r="BC578" s="20">
        <f t="shared" si="1948"/>
        <v>0</v>
      </c>
      <c r="BD578" s="20">
        <f t="shared" si="1748"/>
        <v>5351.670000000001</v>
      </c>
      <c r="BE578" s="20">
        <f t="shared" si="1948"/>
        <v>0</v>
      </c>
      <c r="BF578" s="20">
        <f t="shared" si="1948"/>
        <v>0</v>
      </c>
      <c r="BG578" s="20">
        <f t="shared" si="1948"/>
        <v>0</v>
      </c>
      <c r="BH578" s="20">
        <f t="shared" si="1943"/>
        <v>5351.670000000001</v>
      </c>
      <c r="BI578" s="20">
        <f t="shared" si="1944"/>
        <v>5351.670000000001</v>
      </c>
      <c r="BJ578" s="20">
        <f t="shared" si="1945"/>
        <v>5351.670000000001</v>
      </c>
      <c r="BK578" s="20">
        <f t="shared" si="1948"/>
        <v>0</v>
      </c>
      <c r="BL578" s="20">
        <f t="shared" si="1948"/>
        <v>0</v>
      </c>
      <c r="BM578" s="20">
        <f t="shared" si="1946"/>
        <v>5351.670000000001</v>
      </c>
      <c r="BN578" s="20">
        <f t="shared" si="1947"/>
        <v>5351.670000000001</v>
      </c>
      <c r="BO578" s="20">
        <f t="shared" si="1948"/>
        <v>0</v>
      </c>
      <c r="BP578" s="20">
        <f t="shared" si="1948"/>
        <v>0</v>
      </c>
      <c r="BQ578" s="20">
        <f t="shared" si="1948"/>
        <v>0</v>
      </c>
      <c r="BR578" s="20">
        <f t="shared" si="1902"/>
        <v>5351.670000000001</v>
      </c>
      <c r="BS578" s="20">
        <f t="shared" si="1903"/>
        <v>5351.670000000001</v>
      </c>
      <c r="BT578" s="20">
        <f t="shared" si="1904"/>
        <v>5351.670000000001</v>
      </c>
      <c r="BU578" s="20">
        <f t="shared" si="1948"/>
        <v>0</v>
      </c>
      <c r="BV578" s="20">
        <f t="shared" si="1905"/>
        <v>5351.670000000001</v>
      </c>
      <c r="BW578" s="20">
        <f t="shared" si="1948"/>
        <v>-150.184</v>
      </c>
      <c r="BX578" s="20">
        <f t="shared" si="1948"/>
        <v>0</v>
      </c>
      <c r="BY578" s="20">
        <f t="shared" si="1749"/>
        <v>5201.4860000000008</v>
      </c>
      <c r="BZ578" s="20">
        <f t="shared" si="1750"/>
        <v>5351.670000000001</v>
      </c>
      <c r="CA578" s="20">
        <f t="shared" si="1948"/>
        <v>0</v>
      </c>
      <c r="CB578" s="20">
        <f t="shared" si="1751"/>
        <v>5201.4860000000008</v>
      </c>
      <c r="CC578" s="20">
        <f t="shared" si="1948"/>
        <v>0</v>
      </c>
      <c r="CD578" s="20">
        <f t="shared" si="1752"/>
        <v>5201.4860000000008</v>
      </c>
      <c r="CE578" s="20">
        <f t="shared" si="1948"/>
        <v>0</v>
      </c>
    </row>
    <row r="579" spans="1:83" x14ac:dyDescent="0.25">
      <c r="A579" s="10" t="s">
        <v>192</v>
      </c>
      <c r="B579" s="19">
        <v>810</v>
      </c>
      <c r="C579" s="10" t="s">
        <v>338</v>
      </c>
      <c r="D579" s="10" t="s">
        <v>338</v>
      </c>
      <c r="E579" s="25" t="s">
        <v>1316</v>
      </c>
      <c r="F579" s="20">
        <v>12492.300000000001</v>
      </c>
      <c r="G579" s="20">
        <v>12492.300000000001</v>
      </c>
      <c r="H579" s="20">
        <v>12492.300000000001</v>
      </c>
      <c r="I579" s="20"/>
      <c r="J579" s="20"/>
      <c r="K579" s="20"/>
      <c r="L579" s="20">
        <f t="shared" si="1680"/>
        <v>12492.300000000001</v>
      </c>
      <c r="M579" s="20">
        <f t="shared" si="1681"/>
        <v>12492.300000000001</v>
      </c>
      <c r="N579" s="20">
        <f t="shared" si="1682"/>
        <v>12492.300000000001</v>
      </c>
      <c r="O579" s="20"/>
      <c r="P579" s="20"/>
      <c r="Q579" s="20"/>
      <c r="R579" s="20">
        <f t="shared" si="1860"/>
        <v>12492.300000000001</v>
      </c>
      <c r="S579" s="20">
        <f t="shared" si="1861"/>
        <v>12492.300000000001</v>
      </c>
      <c r="T579" s="20">
        <f t="shared" si="1862"/>
        <v>12492.300000000001</v>
      </c>
      <c r="U579" s="20"/>
      <c r="V579" s="20">
        <f t="shared" si="1864"/>
        <v>12492.300000000001</v>
      </c>
      <c r="W579" s="20"/>
      <c r="X579" s="20"/>
      <c r="Y579" s="20"/>
      <c r="Z579" s="20">
        <f t="shared" si="1866"/>
        <v>12492.300000000001</v>
      </c>
      <c r="AA579" s="20">
        <f t="shared" si="1867"/>
        <v>12492.300000000001</v>
      </c>
      <c r="AB579" s="20">
        <f t="shared" si="1868"/>
        <v>12492.300000000001</v>
      </c>
      <c r="AC579" s="20"/>
      <c r="AD579" s="20"/>
      <c r="AE579" s="20"/>
      <c r="AF579" s="20">
        <f t="shared" si="1837"/>
        <v>12492.300000000001</v>
      </c>
      <c r="AG579" s="20">
        <f t="shared" si="1838"/>
        <v>12492.300000000001</v>
      </c>
      <c r="AH579" s="20">
        <f t="shared" si="1839"/>
        <v>12492.300000000001</v>
      </c>
      <c r="AI579" s="20"/>
      <c r="AJ579" s="20">
        <f t="shared" si="1840"/>
        <v>12492.300000000001</v>
      </c>
      <c r="AK579" s="20"/>
      <c r="AL579" s="20"/>
      <c r="AM579" s="20"/>
      <c r="AN579" s="20">
        <f t="shared" si="1781"/>
        <v>12492.300000000001</v>
      </c>
      <c r="AO579" s="20">
        <f t="shared" si="1782"/>
        <v>12492.300000000001</v>
      </c>
      <c r="AP579" s="20">
        <f t="shared" si="1783"/>
        <v>12492.300000000001</v>
      </c>
      <c r="AQ579" s="20"/>
      <c r="AR579" s="20"/>
      <c r="AS579" s="20"/>
      <c r="AT579" s="20">
        <f t="shared" si="1785"/>
        <v>12492.300000000001</v>
      </c>
      <c r="AU579" s="20">
        <f t="shared" si="1786"/>
        <v>12492.300000000001</v>
      </c>
      <c r="AV579" s="20">
        <f t="shared" si="1787"/>
        <v>12492.300000000001</v>
      </c>
      <c r="AW579" s="20">
        <v>-7140.63</v>
      </c>
      <c r="AX579" s="20">
        <v>-7140.63</v>
      </c>
      <c r="AY579" s="20">
        <v>-7140.63</v>
      </c>
      <c r="AZ579" s="20">
        <f t="shared" si="1745"/>
        <v>5351.670000000001</v>
      </c>
      <c r="BA579" s="20">
        <f t="shared" si="1746"/>
        <v>5351.670000000001</v>
      </c>
      <c r="BB579" s="20">
        <f t="shared" si="1747"/>
        <v>5351.670000000001</v>
      </c>
      <c r="BC579" s="20"/>
      <c r="BD579" s="20">
        <f t="shared" si="1748"/>
        <v>5351.670000000001</v>
      </c>
      <c r="BE579" s="20"/>
      <c r="BF579" s="20"/>
      <c r="BG579" s="20"/>
      <c r="BH579" s="20">
        <f t="shared" si="1943"/>
        <v>5351.670000000001</v>
      </c>
      <c r="BI579" s="20">
        <f t="shared" si="1944"/>
        <v>5351.670000000001</v>
      </c>
      <c r="BJ579" s="20">
        <f t="shared" si="1945"/>
        <v>5351.670000000001</v>
      </c>
      <c r="BK579" s="20"/>
      <c r="BL579" s="20"/>
      <c r="BM579" s="20">
        <f t="shared" si="1946"/>
        <v>5351.670000000001</v>
      </c>
      <c r="BN579" s="20">
        <f t="shared" si="1947"/>
        <v>5351.670000000001</v>
      </c>
      <c r="BO579" s="20"/>
      <c r="BP579" s="20"/>
      <c r="BQ579" s="20"/>
      <c r="BR579" s="20">
        <f t="shared" si="1902"/>
        <v>5351.670000000001</v>
      </c>
      <c r="BS579" s="20">
        <f t="shared" si="1903"/>
        <v>5351.670000000001</v>
      </c>
      <c r="BT579" s="20">
        <f t="shared" si="1904"/>
        <v>5351.670000000001</v>
      </c>
      <c r="BU579" s="20"/>
      <c r="BV579" s="20">
        <f t="shared" si="1905"/>
        <v>5351.670000000001</v>
      </c>
      <c r="BW579" s="20">
        <v>-150.184</v>
      </c>
      <c r="BX579" s="20"/>
      <c r="BY579" s="20">
        <f t="shared" si="1749"/>
        <v>5201.4860000000008</v>
      </c>
      <c r="BZ579" s="20">
        <f t="shared" si="1750"/>
        <v>5351.670000000001</v>
      </c>
      <c r="CA579" s="20"/>
      <c r="CB579" s="20">
        <f t="shared" si="1751"/>
        <v>5201.4860000000008</v>
      </c>
      <c r="CC579" s="20"/>
      <c r="CD579" s="20">
        <f t="shared" si="1752"/>
        <v>5201.4860000000008</v>
      </c>
      <c r="CE579" s="20"/>
    </row>
    <row r="580" spans="1:83" ht="47.25" x14ac:dyDescent="0.25">
      <c r="A580" s="10" t="s">
        <v>193</v>
      </c>
      <c r="B580" s="19"/>
      <c r="C580" s="10"/>
      <c r="D580" s="10"/>
      <c r="E580" s="25" t="s">
        <v>733</v>
      </c>
      <c r="F580" s="20">
        <f>F581</f>
        <v>1353.2</v>
      </c>
      <c r="G580" s="20">
        <f t="shared" ref="G580:CE582" si="1949">G581</f>
        <v>1353.2</v>
      </c>
      <c r="H580" s="20">
        <f t="shared" si="1949"/>
        <v>1353.2</v>
      </c>
      <c r="I580" s="20">
        <f t="shared" si="1949"/>
        <v>0</v>
      </c>
      <c r="J580" s="20">
        <f t="shared" si="1949"/>
        <v>0</v>
      </c>
      <c r="K580" s="20">
        <f t="shared" si="1949"/>
        <v>0</v>
      </c>
      <c r="L580" s="20">
        <f t="shared" si="1680"/>
        <v>1353.2</v>
      </c>
      <c r="M580" s="20">
        <f t="shared" si="1681"/>
        <v>1353.2</v>
      </c>
      <c r="N580" s="20">
        <f t="shared" si="1682"/>
        <v>1353.2</v>
      </c>
      <c r="O580" s="20">
        <f t="shared" si="1949"/>
        <v>0</v>
      </c>
      <c r="P580" s="20">
        <f t="shared" si="1949"/>
        <v>0</v>
      </c>
      <c r="Q580" s="20">
        <f t="shared" si="1949"/>
        <v>0</v>
      </c>
      <c r="R580" s="20">
        <f t="shared" si="1860"/>
        <v>1353.2</v>
      </c>
      <c r="S580" s="20">
        <f t="shared" si="1861"/>
        <v>1353.2</v>
      </c>
      <c r="T580" s="20">
        <f t="shared" si="1862"/>
        <v>1353.2</v>
      </c>
      <c r="U580" s="20">
        <f t="shared" si="1949"/>
        <v>0</v>
      </c>
      <c r="V580" s="20">
        <f t="shared" si="1864"/>
        <v>1353.2</v>
      </c>
      <c r="W580" s="20">
        <f t="shared" si="1949"/>
        <v>0</v>
      </c>
      <c r="X580" s="20">
        <f t="shared" si="1949"/>
        <v>0</v>
      </c>
      <c r="Y580" s="20">
        <f t="shared" si="1949"/>
        <v>0</v>
      </c>
      <c r="Z580" s="20">
        <f t="shared" si="1866"/>
        <v>1353.2</v>
      </c>
      <c r="AA580" s="20">
        <f t="shared" si="1867"/>
        <v>1353.2</v>
      </c>
      <c r="AB580" s="20">
        <f t="shared" si="1868"/>
        <v>1353.2</v>
      </c>
      <c r="AC580" s="20">
        <f t="shared" si="1949"/>
        <v>0</v>
      </c>
      <c r="AD580" s="20">
        <f t="shared" si="1949"/>
        <v>0</v>
      </c>
      <c r="AE580" s="20">
        <f t="shared" si="1949"/>
        <v>0</v>
      </c>
      <c r="AF580" s="20">
        <f t="shared" si="1837"/>
        <v>1353.2</v>
      </c>
      <c r="AG580" s="20">
        <f t="shared" si="1838"/>
        <v>1353.2</v>
      </c>
      <c r="AH580" s="20">
        <f t="shared" si="1839"/>
        <v>1353.2</v>
      </c>
      <c r="AI580" s="20">
        <f t="shared" si="1949"/>
        <v>0</v>
      </c>
      <c r="AJ580" s="20">
        <f t="shared" si="1840"/>
        <v>1353.2</v>
      </c>
      <c r="AK580" s="20">
        <f t="shared" si="1949"/>
        <v>0</v>
      </c>
      <c r="AL580" s="20">
        <f t="shared" si="1949"/>
        <v>0</v>
      </c>
      <c r="AM580" s="20">
        <f t="shared" si="1949"/>
        <v>0</v>
      </c>
      <c r="AN580" s="20">
        <f t="shared" si="1781"/>
        <v>1353.2</v>
      </c>
      <c r="AO580" s="20">
        <f t="shared" si="1782"/>
        <v>1353.2</v>
      </c>
      <c r="AP580" s="20">
        <f t="shared" si="1783"/>
        <v>1353.2</v>
      </c>
      <c r="AQ580" s="20">
        <f t="shared" si="1949"/>
        <v>0</v>
      </c>
      <c r="AR580" s="20">
        <f t="shared" si="1949"/>
        <v>0</v>
      </c>
      <c r="AS580" s="20">
        <f t="shared" si="1949"/>
        <v>0</v>
      </c>
      <c r="AT580" s="20">
        <f t="shared" si="1785"/>
        <v>1353.2</v>
      </c>
      <c r="AU580" s="20">
        <f t="shared" si="1786"/>
        <v>1353.2</v>
      </c>
      <c r="AV580" s="20">
        <f t="shared" si="1787"/>
        <v>1353.2</v>
      </c>
      <c r="AW580" s="20">
        <f t="shared" si="1949"/>
        <v>-27.07</v>
      </c>
      <c r="AX580" s="20">
        <f t="shared" si="1949"/>
        <v>0</v>
      </c>
      <c r="AY580" s="20">
        <f t="shared" si="1949"/>
        <v>0</v>
      </c>
      <c r="AZ580" s="20">
        <f t="shared" si="1745"/>
        <v>1326.13</v>
      </c>
      <c r="BA580" s="20">
        <f t="shared" si="1746"/>
        <v>1353.2</v>
      </c>
      <c r="BB580" s="20">
        <f t="shared" si="1747"/>
        <v>1353.2</v>
      </c>
      <c r="BC580" s="20">
        <f t="shared" si="1949"/>
        <v>0</v>
      </c>
      <c r="BD580" s="20">
        <f t="shared" si="1748"/>
        <v>1326.13</v>
      </c>
      <c r="BE580" s="20">
        <f t="shared" si="1949"/>
        <v>0</v>
      </c>
      <c r="BF580" s="20">
        <f t="shared" si="1949"/>
        <v>0</v>
      </c>
      <c r="BG580" s="20">
        <f t="shared" si="1949"/>
        <v>0</v>
      </c>
      <c r="BH580" s="20">
        <f t="shared" si="1943"/>
        <v>1326.13</v>
      </c>
      <c r="BI580" s="20">
        <f t="shared" si="1944"/>
        <v>1353.2</v>
      </c>
      <c r="BJ580" s="20">
        <f t="shared" si="1945"/>
        <v>1353.2</v>
      </c>
      <c r="BK580" s="20">
        <f t="shared" si="1949"/>
        <v>0</v>
      </c>
      <c r="BL580" s="20">
        <f t="shared" si="1949"/>
        <v>0</v>
      </c>
      <c r="BM580" s="20">
        <f t="shared" si="1946"/>
        <v>1326.13</v>
      </c>
      <c r="BN580" s="20">
        <f t="shared" si="1947"/>
        <v>1353.2</v>
      </c>
      <c r="BO580" s="20">
        <f t="shared" si="1949"/>
        <v>0</v>
      </c>
      <c r="BP580" s="20">
        <f t="shared" si="1949"/>
        <v>0</v>
      </c>
      <c r="BQ580" s="20">
        <f t="shared" si="1949"/>
        <v>0</v>
      </c>
      <c r="BR580" s="20">
        <f t="shared" si="1902"/>
        <v>1326.13</v>
      </c>
      <c r="BS580" s="20">
        <f t="shared" si="1903"/>
        <v>1353.2</v>
      </c>
      <c r="BT580" s="20">
        <f t="shared" si="1904"/>
        <v>1353.2</v>
      </c>
      <c r="BU580" s="20">
        <f t="shared" si="1949"/>
        <v>0</v>
      </c>
      <c r="BV580" s="20">
        <f t="shared" si="1905"/>
        <v>1326.13</v>
      </c>
      <c r="BW580" s="20">
        <f t="shared" si="1949"/>
        <v>-576.54200000000003</v>
      </c>
      <c r="BX580" s="20">
        <f t="shared" si="1949"/>
        <v>0</v>
      </c>
      <c r="BY580" s="20">
        <f t="shared" si="1749"/>
        <v>749.58800000000008</v>
      </c>
      <c r="BZ580" s="20">
        <f t="shared" si="1750"/>
        <v>1353.2</v>
      </c>
      <c r="CA580" s="20">
        <f t="shared" si="1949"/>
        <v>0</v>
      </c>
      <c r="CB580" s="20">
        <f t="shared" si="1751"/>
        <v>749.58800000000008</v>
      </c>
      <c r="CC580" s="20">
        <f t="shared" si="1949"/>
        <v>0</v>
      </c>
      <c r="CD580" s="20">
        <f t="shared" si="1752"/>
        <v>749.58800000000008</v>
      </c>
      <c r="CE580" s="20">
        <f t="shared" si="1949"/>
        <v>0</v>
      </c>
    </row>
    <row r="581" spans="1:83" ht="47.25" x14ac:dyDescent="0.25">
      <c r="A581" s="10" t="s">
        <v>193</v>
      </c>
      <c r="B581" s="19">
        <v>200</v>
      </c>
      <c r="C581" s="10"/>
      <c r="D581" s="10"/>
      <c r="E581" s="25" t="s">
        <v>602</v>
      </c>
      <c r="F581" s="20">
        <f>F582</f>
        <v>1353.2</v>
      </c>
      <c r="G581" s="20">
        <f t="shared" si="1949"/>
        <v>1353.2</v>
      </c>
      <c r="H581" s="20">
        <f t="shared" si="1949"/>
        <v>1353.2</v>
      </c>
      <c r="I581" s="20">
        <f t="shared" si="1949"/>
        <v>0</v>
      </c>
      <c r="J581" s="20">
        <f t="shared" si="1949"/>
        <v>0</v>
      </c>
      <c r="K581" s="20">
        <f t="shared" si="1949"/>
        <v>0</v>
      </c>
      <c r="L581" s="20">
        <f t="shared" si="1680"/>
        <v>1353.2</v>
      </c>
      <c r="M581" s="20">
        <f t="shared" si="1681"/>
        <v>1353.2</v>
      </c>
      <c r="N581" s="20">
        <f t="shared" si="1682"/>
        <v>1353.2</v>
      </c>
      <c r="O581" s="20">
        <f t="shared" si="1949"/>
        <v>0</v>
      </c>
      <c r="P581" s="20">
        <f t="shared" si="1949"/>
        <v>0</v>
      </c>
      <c r="Q581" s="20">
        <f t="shared" si="1949"/>
        <v>0</v>
      </c>
      <c r="R581" s="20">
        <f t="shared" si="1860"/>
        <v>1353.2</v>
      </c>
      <c r="S581" s="20">
        <f t="shared" si="1861"/>
        <v>1353.2</v>
      </c>
      <c r="T581" s="20">
        <f t="shared" si="1862"/>
        <v>1353.2</v>
      </c>
      <c r="U581" s="20">
        <f t="shared" si="1949"/>
        <v>0</v>
      </c>
      <c r="V581" s="20">
        <f t="shared" si="1864"/>
        <v>1353.2</v>
      </c>
      <c r="W581" s="20">
        <f t="shared" si="1949"/>
        <v>0</v>
      </c>
      <c r="X581" s="20">
        <f t="shared" si="1949"/>
        <v>0</v>
      </c>
      <c r="Y581" s="20">
        <f t="shared" si="1949"/>
        <v>0</v>
      </c>
      <c r="Z581" s="20">
        <f t="shared" si="1866"/>
        <v>1353.2</v>
      </c>
      <c r="AA581" s="20">
        <f t="shared" si="1867"/>
        <v>1353.2</v>
      </c>
      <c r="AB581" s="20">
        <f t="shared" si="1868"/>
        <v>1353.2</v>
      </c>
      <c r="AC581" s="20">
        <f t="shared" si="1949"/>
        <v>0</v>
      </c>
      <c r="AD581" s="20">
        <f t="shared" si="1949"/>
        <v>0</v>
      </c>
      <c r="AE581" s="20">
        <f t="shared" si="1949"/>
        <v>0</v>
      </c>
      <c r="AF581" s="20">
        <f t="shared" si="1837"/>
        <v>1353.2</v>
      </c>
      <c r="AG581" s="20">
        <f t="shared" si="1838"/>
        <v>1353.2</v>
      </c>
      <c r="AH581" s="20">
        <f t="shared" si="1839"/>
        <v>1353.2</v>
      </c>
      <c r="AI581" s="20">
        <f t="shared" si="1949"/>
        <v>0</v>
      </c>
      <c r="AJ581" s="20">
        <f t="shared" si="1840"/>
        <v>1353.2</v>
      </c>
      <c r="AK581" s="20">
        <f t="shared" si="1949"/>
        <v>0</v>
      </c>
      <c r="AL581" s="20">
        <f t="shared" si="1949"/>
        <v>0</v>
      </c>
      <c r="AM581" s="20">
        <f t="shared" si="1949"/>
        <v>0</v>
      </c>
      <c r="AN581" s="20">
        <f t="shared" si="1781"/>
        <v>1353.2</v>
      </c>
      <c r="AO581" s="20">
        <f t="shared" si="1782"/>
        <v>1353.2</v>
      </c>
      <c r="AP581" s="20">
        <f t="shared" si="1783"/>
        <v>1353.2</v>
      </c>
      <c r="AQ581" s="20">
        <f t="shared" si="1949"/>
        <v>0</v>
      </c>
      <c r="AR581" s="20">
        <f t="shared" si="1949"/>
        <v>0</v>
      </c>
      <c r="AS581" s="20">
        <f t="shared" si="1949"/>
        <v>0</v>
      </c>
      <c r="AT581" s="20">
        <f t="shared" si="1785"/>
        <v>1353.2</v>
      </c>
      <c r="AU581" s="20">
        <f t="shared" si="1786"/>
        <v>1353.2</v>
      </c>
      <c r="AV581" s="20">
        <f t="shared" si="1787"/>
        <v>1353.2</v>
      </c>
      <c r="AW581" s="20">
        <f t="shared" si="1949"/>
        <v>-27.07</v>
      </c>
      <c r="AX581" s="20">
        <f t="shared" si="1949"/>
        <v>0</v>
      </c>
      <c r="AY581" s="20">
        <f t="shared" si="1949"/>
        <v>0</v>
      </c>
      <c r="AZ581" s="20">
        <f t="shared" si="1745"/>
        <v>1326.13</v>
      </c>
      <c r="BA581" s="20">
        <f t="shared" si="1746"/>
        <v>1353.2</v>
      </c>
      <c r="BB581" s="20">
        <f t="shared" si="1747"/>
        <v>1353.2</v>
      </c>
      <c r="BC581" s="20">
        <f t="shared" si="1949"/>
        <v>0</v>
      </c>
      <c r="BD581" s="20">
        <f t="shared" si="1748"/>
        <v>1326.13</v>
      </c>
      <c r="BE581" s="20">
        <f t="shared" si="1949"/>
        <v>0</v>
      </c>
      <c r="BF581" s="20">
        <f t="shared" si="1949"/>
        <v>0</v>
      </c>
      <c r="BG581" s="20">
        <f t="shared" si="1949"/>
        <v>0</v>
      </c>
      <c r="BH581" s="20">
        <f t="shared" si="1943"/>
        <v>1326.13</v>
      </c>
      <c r="BI581" s="20">
        <f t="shared" si="1944"/>
        <v>1353.2</v>
      </c>
      <c r="BJ581" s="20">
        <f t="shared" si="1945"/>
        <v>1353.2</v>
      </c>
      <c r="BK581" s="20">
        <f t="shared" si="1949"/>
        <v>0</v>
      </c>
      <c r="BL581" s="20">
        <f t="shared" si="1949"/>
        <v>0</v>
      </c>
      <c r="BM581" s="20">
        <f t="shared" si="1946"/>
        <v>1326.13</v>
      </c>
      <c r="BN581" s="20">
        <f t="shared" si="1947"/>
        <v>1353.2</v>
      </c>
      <c r="BO581" s="20">
        <f t="shared" si="1949"/>
        <v>0</v>
      </c>
      <c r="BP581" s="20">
        <f t="shared" si="1949"/>
        <v>0</v>
      </c>
      <c r="BQ581" s="20">
        <f t="shared" si="1949"/>
        <v>0</v>
      </c>
      <c r="BR581" s="20">
        <f t="shared" si="1902"/>
        <v>1326.13</v>
      </c>
      <c r="BS581" s="20">
        <f t="shared" si="1903"/>
        <v>1353.2</v>
      </c>
      <c r="BT581" s="20">
        <f t="shared" si="1904"/>
        <v>1353.2</v>
      </c>
      <c r="BU581" s="20">
        <f t="shared" si="1949"/>
        <v>0</v>
      </c>
      <c r="BV581" s="20">
        <f t="shared" si="1905"/>
        <v>1326.13</v>
      </c>
      <c r="BW581" s="20">
        <f t="shared" si="1949"/>
        <v>-576.54200000000003</v>
      </c>
      <c r="BX581" s="20">
        <f t="shared" si="1949"/>
        <v>0</v>
      </c>
      <c r="BY581" s="20">
        <f t="shared" si="1749"/>
        <v>749.58800000000008</v>
      </c>
      <c r="BZ581" s="20">
        <f t="shared" si="1750"/>
        <v>1353.2</v>
      </c>
      <c r="CA581" s="20">
        <f t="shared" si="1949"/>
        <v>0</v>
      </c>
      <c r="CB581" s="20">
        <f t="shared" si="1751"/>
        <v>749.58800000000008</v>
      </c>
      <c r="CC581" s="20">
        <f t="shared" si="1949"/>
        <v>0</v>
      </c>
      <c r="CD581" s="20">
        <f t="shared" si="1752"/>
        <v>749.58800000000008</v>
      </c>
      <c r="CE581" s="20">
        <f t="shared" si="1949"/>
        <v>0</v>
      </c>
    </row>
    <row r="582" spans="1:83" ht="47.25" x14ac:dyDescent="0.25">
      <c r="A582" s="10" t="s">
        <v>193</v>
      </c>
      <c r="B582" s="19">
        <v>240</v>
      </c>
      <c r="C582" s="10"/>
      <c r="D582" s="10"/>
      <c r="E582" s="25" t="s">
        <v>603</v>
      </c>
      <c r="F582" s="20">
        <f>F583</f>
        <v>1353.2</v>
      </c>
      <c r="G582" s="20">
        <f t="shared" si="1949"/>
        <v>1353.2</v>
      </c>
      <c r="H582" s="20">
        <f t="shared" si="1949"/>
        <v>1353.2</v>
      </c>
      <c r="I582" s="20">
        <f t="shared" si="1949"/>
        <v>0</v>
      </c>
      <c r="J582" s="20">
        <f t="shared" si="1949"/>
        <v>0</v>
      </c>
      <c r="K582" s="20">
        <f t="shared" si="1949"/>
        <v>0</v>
      </c>
      <c r="L582" s="20">
        <f t="shared" ref="L582:L653" si="1950">F582+I582</f>
        <v>1353.2</v>
      </c>
      <c r="M582" s="20">
        <f t="shared" ref="M582:M653" si="1951">G582+J582</f>
        <v>1353.2</v>
      </c>
      <c r="N582" s="20">
        <f t="shared" ref="N582:N653" si="1952">H582+K582</f>
        <v>1353.2</v>
      </c>
      <c r="O582" s="20">
        <f t="shared" si="1949"/>
        <v>0</v>
      </c>
      <c r="P582" s="20">
        <f t="shared" si="1949"/>
        <v>0</v>
      </c>
      <c r="Q582" s="20">
        <f t="shared" si="1949"/>
        <v>0</v>
      </c>
      <c r="R582" s="20">
        <f t="shared" si="1860"/>
        <v>1353.2</v>
      </c>
      <c r="S582" s="20">
        <f t="shared" si="1861"/>
        <v>1353.2</v>
      </c>
      <c r="T582" s="20">
        <f t="shared" si="1862"/>
        <v>1353.2</v>
      </c>
      <c r="U582" s="20">
        <f t="shared" si="1949"/>
        <v>0</v>
      </c>
      <c r="V582" s="20">
        <f t="shared" si="1864"/>
        <v>1353.2</v>
      </c>
      <c r="W582" s="20">
        <f t="shared" si="1949"/>
        <v>0</v>
      </c>
      <c r="X582" s="20">
        <f t="shared" si="1949"/>
        <v>0</v>
      </c>
      <c r="Y582" s="20">
        <f t="shared" si="1949"/>
        <v>0</v>
      </c>
      <c r="Z582" s="20">
        <f t="shared" si="1866"/>
        <v>1353.2</v>
      </c>
      <c r="AA582" s="20">
        <f t="shared" si="1867"/>
        <v>1353.2</v>
      </c>
      <c r="AB582" s="20">
        <f t="shared" si="1868"/>
        <v>1353.2</v>
      </c>
      <c r="AC582" s="20">
        <f t="shared" si="1949"/>
        <v>0</v>
      </c>
      <c r="AD582" s="20">
        <f t="shared" si="1949"/>
        <v>0</v>
      </c>
      <c r="AE582" s="20">
        <f t="shared" si="1949"/>
        <v>0</v>
      </c>
      <c r="AF582" s="20">
        <f t="shared" si="1837"/>
        <v>1353.2</v>
      </c>
      <c r="AG582" s="20">
        <f t="shared" si="1838"/>
        <v>1353.2</v>
      </c>
      <c r="AH582" s="20">
        <f t="shared" si="1839"/>
        <v>1353.2</v>
      </c>
      <c r="AI582" s="20">
        <f t="shared" si="1949"/>
        <v>0</v>
      </c>
      <c r="AJ582" s="20">
        <f t="shared" si="1840"/>
        <v>1353.2</v>
      </c>
      <c r="AK582" s="20">
        <f t="shared" si="1949"/>
        <v>0</v>
      </c>
      <c r="AL582" s="20">
        <f t="shared" si="1949"/>
        <v>0</v>
      </c>
      <c r="AM582" s="20">
        <f t="shared" si="1949"/>
        <v>0</v>
      </c>
      <c r="AN582" s="20">
        <f t="shared" si="1781"/>
        <v>1353.2</v>
      </c>
      <c r="AO582" s="20">
        <f t="shared" si="1782"/>
        <v>1353.2</v>
      </c>
      <c r="AP582" s="20">
        <f t="shared" si="1783"/>
        <v>1353.2</v>
      </c>
      <c r="AQ582" s="20">
        <f t="shared" si="1949"/>
        <v>0</v>
      </c>
      <c r="AR582" s="20">
        <f t="shared" si="1949"/>
        <v>0</v>
      </c>
      <c r="AS582" s="20">
        <f t="shared" si="1949"/>
        <v>0</v>
      </c>
      <c r="AT582" s="20">
        <f t="shared" si="1785"/>
        <v>1353.2</v>
      </c>
      <c r="AU582" s="20">
        <f t="shared" si="1786"/>
        <v>1353.2</v>
      </c>
      <c r="AV582" s="20">
        <f t="shared" si="1787"/>
        <v>1353.2</v>
      </c>
      <c r="AW582" s="20">
        <f t="shared" si="1949"/>
        <v>-27.07</v>
      </c>
      <c r="AX582" s="20">
        <f t="shared" si="1949"/>
        <v>0</v>
      </c>
      <c r="AY582" s="20">
        <f t="shared" si="1949"/>
        <v>0</v>
      </c>
      <c r="AZ582" s="20">
        <f t="shared" si="1745"/>
        <v>1326.13</v>
      </c>
      <c r="BA582" s="20">
        <f t="shared" si="1746"/>
        <v>1353.2</v>
      </c>
      <c r="BB582" s="20">
        <f t="shared" si="1747"/>
        <v>1353.2</v>
      </c>
      <c r="BC582" s="20">
        <f t="shared" si="1949"/>
        <v>0</v>
      </c>
      <c r="BD582" s="20">
        <f t="shared" si="1748"/>
        <v>1326.13</v>
      </c>
      <c r="BE582" s="20">
        <f t="shared" si="1949"/>
        <v>0</v>
      </c>
      <c r="BF582" s="20">
        <f t="shared" si="1949"/>
        <v>0</v>
      </c>
      <c r="BG582" s="20">
        <f t="shared" si="1949"/>
        <v>0</v>
      </c>
      <c r="BH582" s="20">
        <f t="shared" si="1943"/>
        <v>1326.13</v>
      </c>
      <c r="BI582" s="20">
        <f t="shared" si="1944"/>
        <v>1353.2</v>
      </c>
      <c r="BJ582" s="20">
        <f t="shared" si="1945"/>
        <v>1353.2</v>
      </c>
      <c r="BK582" s="20">
        <f t="shared" si="1949"/>
        <v>0</v>
      </c>
      <c r="BL582" s="20">
        <f t="shared" si="1949"/>
        <v>0</v>
      </c>
      <c r="BM582" s="20">
        <f t="shared" si="1946"/>
        <v>1326.13</v>
      </c>
      <c r="BN582" s="20">
        <f t="shared" si="1947"/>
        <v>1353.2</v>
      </c>
      <c r="BO582" s="20">
        <f t="shared" si="1949"/>
        <v>0</v>
      </c>
      <c r="BP582" s="20">
        <f t="shared" si="1949"/>
        <v>0</v>
      </c>
      <c r="BQ582" s="20">
        <f t="shared" si="1949"/>
        <v>0</v>
      </c>
      <c r="BR582" s="20">
        <f t="shared" si="1902"/>
        <v>1326.13</v>
      </c>
      <c r="BS582" s="20">
        <f t="shared" si="1903"/>
        <v>1353.2</v>
      </c>
      <c r="BT582" s="20">
        <f t="shared" si="1904"/>
        <v>1353.2</v>
      </c>
      <c r="BU582" s="20">
        <f t="shared" si="1949"/>
        <v>0</v>
      </c>
      <c r="BV582" s="20">
        <f t="shared" si="1905"/>
        <v>1326.13</v>
      </c>
      <c r="BW582" s="20">
        <f t="shared" si="1949"/>
        <v>-576.54200000000003</v>
      </c>
      <c r="BX582" s="20">
        <f t="shared" si="1949"/>
        <v>0</v>
      </c>
      <c r="BY582" s="20">
        <f t="shared" si="1749"/>
        <v>749.58800000000008</v>
      </c>
      <c r="BZ582" s="20">
        <f t="shared" si="1750"/>
        <v>1353.2</v>
      </c>
      <c r="CA582" s="20">
        <f t="shared" si="1949"/>
        <v>0</v>
      </c>
      <c r="CB582" s="20">
        <f t="shared" si="1751"/>
        <v>749.58800000000008</v>
      </c>
      <c r="CC582" s="20">
        <f t="shared" si="1949"/>
        <v>0</v>
      </c>
      <c r="CD582" s="20">
        <f t="shared" si="1752"/>
        <v>749.58800000000008</v>
      </c>
      <c r="CE582" s="20">
        <f t="shared" si="1949"/>
        <v>0</v>
      </c>
    </row>
    <row r="583" spans="1:83" x14ac:dyDescent="0.25">
      <c r="A583" s="10" t="s">
        <v>193</v>
      </c>
      <c r="B583" s="19">
        <v>240</v>
      </c>
      <c r="C583" s="10" t="s">
        <v>338</v>
      </c>
      <c r="D583" s="10" t="s">
        <v>338</v>
      </c>
      <c r="E583" s="25" t="s">
        <v>1316</v>
      </c>
      <c r="F583" s="20">
        <v>1353.2</v>
      </c>
      <c r="G583" s="20">
        <v>1353.2</v>
      </c>
      <c r="H583" s="20">
        <v>1353.2</v>
      </c>
      <c r="I583" s="20"/>
      <c r="J583" s="20"/>
      <c r="K583" s="20"/>
      <c r="L583" s="20">
        <f t="shared" si="1950"/>
        <v>1353.2</v>
      </c>
      <c r="M583" s="20">
        <f t="shared" si="1951"/>
        <v>1353.2</v>
      </c>
      <c r="N583" s="20">
        <f t="shared" si="1952"/>
        <v>1353.2</v>
      </c>
      <c r="O583" s="20"/>
      <c r="P583" s="20"/>
      <c r="Q583" s="20"/>
      <c r="R583" s="20">
        <f t="shared" si="1860"/>
        <v>1353.2</v>
      </c>
      <c r="S583" s="20">
        <f t="shared" si="1861"/>
        <v>1353.2</v>
      </c>
      <c r="T583" s="20">
        <f t="shared" si="1862"/>
        <v>1353.2</v>
      </c>
      <c r="U583" s="20"/>
      <c r="V583" s="20">
        <f t="shared" si="1864"/>
        <v>1353.2</v>
      </c>
      <c r="W583" s="20"/>
      <c r="X583" s="20"/>
      <c r="Y583" s="20"/>
      <c r="Z583" s="20">
        <f t="shared" si="1866"/>
        <v>1353.2</v>
      </c>
      <c r="AA583" s="20">
        <f t="shared" si="1867"/>
        <v>1353.2</v>
      </c>
      <c r="AB583" s="20">
        <f t="shared" si="1868"/>
        <v>1353.2</v>
      </c>
      <c r="AC583" s="20"/>
      <c r="AD583" s="20"/>
      <c r="AE583" s="20"/>
      <c r="AF583" s="20">
        <f t="shared" si="1837"/>
        <v>1353.2</v>
      </c>
      <c r="AG583" s="20">
        <f t="shared" si="1838"/>
        <v>1353.2</v>
      </c>
      <c r="AH583" s="20">
        <f t="shared" si="1839"/>
        <v>1353.2</v>
      </c>
      <c r="AI583" s="20"/>
      <c r="AJ583" s="20">
        <f t="shared" si="1840"/>
        <v>1353.2</v>
      </c>
      <c r="AK583" s="20"/>
      <c r="AL583" s="20"/>
      <c r="AM583" s="20"/>
      <c r="AN583" s="20">
        <f t="shared" si="1781"/>
        <v>1353.2</v>
      </c>
      <c r="AO583" s="20">
        <f t="shared" si="1782"/>
        <v>1353.2</v>
      </c>
      <c r="AP583" s="20">
        <f t="shared" si="1783"/>
        <v>1353.2</v>
      </c>
      <c r="AQ583" s="20"/>
      <c r="AR583" s="20"/>
      <c r="AS583" s="20"/>
      <c r="AT583" s="20">
        <f t="shared" si="1785"/>
        <v>1353.2</v>
      </c>
      <c r="AU583" s="20">
        <f t="shared" si="1786"/>
        <v>1353.2</v>
      </c>
      <c r="AV583" s="20">
        <f t="shared" si="1787"/>
        <v>1353.2</v>
      </c>
      <c r="AW583" s="20">
        <v>-27.07</v>
      </c>
      <c r="AX583" s="20"/>
      <c r="AY583" s="20"/>
      <c r="AZ583" s="20">
        <f t="shared" si="1745"/>
        <v>1326.13</v>
      </c>
      <c r="BA583" s="20">
        <f t="shared" si="1746"/>
        <v>1353.2</v>
      </c>
      <c r="BB583" s="20">
        <f t="shared" si="1747"/>
        <v>1353.2</v>
      </c>
      <c r="BC583" s="20"/>
      <c r="BD583" s="20">
        <f t="shared" si="1748"/>
        <v>1326.13</v>
      </c>
      <c r="BE583" s="20"/>
      <c r="BF583" s="20"/>
      <c r="BG583" s="20"/>
      <c r="BH583" s="20">
        <f t="shared" si="1943"/>
        <v>1326.13</v>
      </c>
      <c r="BI583" s="20">
        <f t="shared" si="1944"/>
        <v>1353.2</v>
      </c>
      <c r="BJ583" s="20">
        <f t="shared" si="1945"/>
        <v>1353.2</v>
      </c>
      <c r="BK583" s="20"/>
      <c r="BL583" s="20"/>
      <c r="BM583" s="20">
        <f t="shared" si="1946"/>
        <v>1326.13</v>
      </c>
      <c r="BN583" s="20">
        <f t="shared" si="1947"/>
        <v>1353.2</v>
      </c>
      <c r="BO583" s="20"/>
      <c r="BP583" s="20"/>
      <c r="BQ583" s="20"/>
      <c r="BR583" s="20">
        <f t="shared" si="1902"/>
        <v>1326.13</v>
      </c>
      <c r="BS583" s="20">
        <f t="shared" si="1903"/>
        <v>1353.2</v>
      </c>
      <c r="BT583" s="20">
        <f t="shared" si="1904"/>
        <v>1353.2</v>
      </c>
      <c r="BU583" s="20"/>
      <c r="BV583" s="20">
        <f t="shared" si="1905"/>
        <v>1326.13</v>
      </c>
      <c r="BW583" s="20">
        <v>-576.54200000000003</v>
      </c>
      <c r="BX583" s="20"/>
      <c r="BY583" s="20">
        <f t="shared" si="1749"/>
        <v>749.58800000000008</v>
      </c>
      <c r="BZ583" s="20">
        <f t="shared" si="1750"/>
        <v>1353.2</v>
      </c>
      <c r="CA583" s="20"/>
      <c r="CB583" s="20">
        <f t="shared" si="1751"/>
        <v>749.58800000000008</v>
      </c>
      <c r="CC583" s="20"/>
      <c r="CD583" s="20">
        <f t="shared" si="1752"/>
        <v>749.58800000000008</v>
      </c>
      <c r="CE583" s="20"/>
    </row>
    <row r="584" spans="1:83" ht="63" x14ac:dyDescent="0.25">
      <c r="A584" s="10" t="s">
        <v>397</v>
      </c>
      <c r="B584" s="19"/>
      <c r="C584" s="10"/>
      <c r="D584" s="10"/>
      <c r="E584" s="25" t="s">
        <v>734</v>
      </c>
      <c r="F584" s="20">
        <f>F585</f>
        <v>138739.59999999998</v>
      </c>
      <c r="G584" s="20">
        <f t="shared" ref="G584:CE584" si="1953">G585</f>
        <v>138739.59999999998</v>
      </c>
      <c r="H584" s="20">
        <f t="shared" si="1953"/>
        <v>138739.59999999998</v>
      </c>
      <c r="I584" s="20">
        <f t="shared" si="1953"/>
        <v>0</v>
      </c>
      <c r="J584" s="20">
        <f t="shared" si="1953"/>
        <v>0</v>
      </c>
      <c r="K584" s="20">
        <f t="shared" si="1953"/>
        <v>0</v>
      </c>
      <c r="L584" s="20">
        <f t="shared" si="1950"/>
        <v>138739.59999999998</v>
      </c>
      <c r="M584" s="20">
        <f t="shared" si="1951"/>
        <v>138739.59999999998</v>
      </c>
      <c r="N584" s="20">
        <f t="shared" si="1952"/>
        <v>138739.59999999998</v>
      </c>
      <c r="O584" s="20">
        <f t="shared" si="1953"/>
        <v>0</v>
      </c>
      <c r="P584" s="20">
        <f t="shared" si="1953"/>
        <v>0</v>
      </c>
      <c r="Q584" s="20">
        <f t="shared" si="1953"/>
        <v>0</v>
      </c>
      <c r="R584" s="20">
        <f t="shared" si="1860"/>
        <v>138739.59999999998</v>
      </c>
      <c r="S584" s="20">
        <f t="shared" si="1861"/>
        <v>138739.59999999998</v>
      </c>
      <c r="T584" s="20">
        <f t="shared" si="1862"/>
        <v>138739.59999999998</v>
      </c>
      <c r="U584" s="20">
        <f t="shared" si="1953"/>
        <v>0</v>
      </c>
      <c r="V584" s="20">
        <f t="shared" si="1864"/>
        <v>138739.59999999998</v>
      </c>
      <c r="W584" s="20">
        <f t="shared" si="1953"/>
        <v>0</v>
      </c>
      <c r="X584" s="20">
        <f t="shared" si="1953"/>
        <v>0</v>
      </c>
      <c r="Y584" s="20">
        <f t="shared" si="1953"/>
        <v>0</v>
      </c>
      <c r="Z584" s="20">
        <f t="shared" si="1866"/>
        <v>138739.59999999998</v>
      </c>
      <c r="AA584" s="20">
        <f t="shared" si="1867"/>
        <v>138739.59999999998</v>
      </c>
      <c r="AB584" s="20">
        <f t="shared" si="1868"/>
        <v>138739.59999999998</v>
      </c>
      <c r="AC584" s="20">
        <f t="shared" si="1953"/>
        <v>0</v>
      </c>
      <c r="AD584" s="20">
        <f t="shared" si="1953"/>
        <v>0</v>
      </c>
      <c r="AE584" s="20">
        <f t="shared" si="1953"/>
        <v>0</v>
      </c>
      <c r="AF584" s="20">
        <f t="shared" si="1837"/>
        <v>138739.59999999998</v>
      </c>
      <c r="AG584" s="20">
        <f t="shared" si="1838"/>
        <v>138739.59999999998</v>
      </c>
      <c r="AH584" s="20">
        <f t="shared" si="1839"/>
        <v>138739.59999999998</v>
      </c>
      <c r="AI584" s="20">
        <f t="shared" si="1953"/>
        <v>0</v>
      </c>
      <c r="AJ584" s="20">
        <f t="shared" si="1840"/>
        <v>138739.59999999998</v>
      </c>
      <c r="AK584" s="20">
        <f t="shared" si="1953"/>
        <v>0</v>
      </c>
      <c r="AL584" s="20">
        <f t="shared" si="1953"/>
        <v>0</v>
      </c>
      <c r="AM584" s="20">
        <f t="shared" si="1953"/>
        <v>0</v>
      </c>
      <c r="AN584" s="20">
        <f t="shared" si="1781"/>
        <v>138739.59999999998</v>
      </c>
      <c r="AO584" s="20">
        <f t="shared" si="1782"/>
        <v>138739.59999999998</v>
      </c>
      <c r="AP584" s="20">
        <f t="shared" si="1783"/>
        <v>138739.59999999998</v>
      </c>
      <c r="AQ584" s="20">
        <f t="shared" si="1953"/>
        <v>0</v>
      </c>
      <c r="AR584" s="20">
        <f t="shared" si="1953"/>
        <v>0</v>
      </c>
      <c r="AS584" s="20">
        <f t="shared" si="1953"/>
        <v>0</v>
      </c>
      <c r="AT584" s="20">
        <f t="shared" si="1785"/>
        <v>138739.59999999998</v>
      </c>
      <c r="AU584" s="20">
        <f t="shared" si="1786"/>
        <v>138739.59999999998</v>
      </c>
      <c r="AV584" s="20">
        <f t="shared" si="1787"/>
        <v>138739.59999999998</v>
      </c>
      <c r="AW584" s="20">
        <f t="shared" si="1953"/>
        <v>0</v>
      </c>
      <c r="AX584" s="20">
        <f t="shared" si="1953"/>
        <v>0</v>
      </c>
      <c r="AY584" s="20">
        <f t="shared" si="1953"/>
        <v>0</v>
      </c>
      <c r="AZ584" s="20">
        <f t="shared" si="1745"/>
        <v>138739.59999999998</v>
      </c>
      <c r="BA584" s="20">
        <f t="shared" si="1746"/>
        <v>138739.59999999998</v>
      </c>
      <c r="BB584" s="20">
        <f t="shared" si="1747"/>
        <v>138739.59999999998</v>
      </c>
      <c r="BC584" s="20">
        <f t="shared" si="1953"/>
        <v>0</v>
      </c>
      <c r="BD584" s="20">
        <f t="shared" si="1748"/>
        <v>138739.59999999998</v>
      </c>
      <c r="BE584" s="20">
        <f t="shared" si="1953"/>
        <v>0</v>
      </c>
      <c r="BF584" s="20">
        <f t="shared" si="1953"/>
        <v>0</v>
      </c>
      <c r="BG584" s="20">
        <f t="shared" si="1953"/>
        <v>0</v>
      </c>
      <c r="BH584" s="20">
        <f t="shared" si="1943"/>
        <v>138739.59999999998</v>
      </c>
      <c r="BI584" s="20">
        <f t="shared" si="1944"/>
        <v>138739.59999999998</v>
      </c>
      <c r="BJ584" s="20">
        <f t="shared" si="1945"/>
        <v>138739.59999999998</v>
      </c>
      <c r="BK584" s="20">
        <f t="shared" si="1953"/>
        <v>0</v>
      </c>
      <c r="BL584" s="20">
        <f t="shared" si="1953"/>
        <v>0</v>
      </c>
      <c r="BM584" s="20">
        <f t="shared" si="1946"/>
        <v>138739.59999999998</v>
      </c>
      <c r="BN584" s="20">
        <f t="shared" si="1947"/>
        <v>138739.59999999998</v>
      </c>
      <c r="BO584" s="20">
        <f t="shared" si="1953"/>
        <v>0</v>
      </c>
      <c r="BP584" s="20">
        <f t="shared" si="1953"/>
        <v>0</v>
      </c>
      <c r="BQ584" s="20">
        <f t="shared" si="1953"/>
        <v>0</v>
      </c>
      <c r="BR584" s="20">
        <f t="shared" si="1902"/>
        <v>138739.59999999998</v>
      </c>
      <c r="BS584" s="20">
        <f t="shared" si="1903"/>
        <v>138739.59999999998</v>
      </c>
      <c r="BT584" s="20">
        <f t="shared" si="1904"/>
        <v>138739.59999999998</v>
      </c>
      <c r="BU584" s="20">
        <f t="shared" si="1953"/>
        <v>0</v>
      </c>
      <c r="BV584" s="20">
        <f t="shared" si="1905"/>
        <v>138739.59999999998</v>
      </c>
      <c r="BW584" s="20">
        <f t="shared" si="1953"/>
        <v>0</v>
      </c>
      <c r="BX584" s="20">
        <f t="shared" si="1953"/>
        <v>0</v>
      </c>
      <c r="BY584" s="20">
        <f t="shared" si="1749"/>
        <v>138739.59999999998</v>
      </c>
      <c r="BZ584" s="20">
        <f t="shared" si="1750"/>
        <v>138739.59999999998</v>
      </c>
      <c r="CA584" s="20">
        <f t="shared" si="1953"/>
        <v>0</v>
      </c>
      <c r="CB584" s="20">
        <f t="shared" si="1751"/>
        <v>138739.59999999998</v>
      </c>
      <c r="CC584" s="20">
        <f t="shared" si="1953"/>
        <v>0</v>
      </c>
      <c r="CD584" s="20">
        <f t="shared" si="1752"/>
        <v>138739.59999999998</v>
      </c>
      <c r="CE584" s="20">
        <f t="shared" si="1953"/>
        <v>0</v>
      </c>
    </row>
    <row r="585" spans="1:83" ht="31.5" x14ac:dyDescent="0.25">
      <c r="A585" s="10" t="s">
        <v>194</v>
      </c>
      <c r="B585" s="19"/>
      <c r="C585" s="10"/>
      <c r="D585" s="10"/>
      <c r="E585" s="25" t="s">
        <v>735</v>
      </c>
      <c r="F585" s="20">
        <f>F586+F589+F592+F595+F598</f>
        <v>138739.59999999998</v>
      </c>
      <c r="G585" s="20">
        <f t="shared" ref="G585:K585" si="1954">G586+G589+G592+G595+G598</f>
        <v>138739.59999999998</v>
      </c>
      <c r="H585" s="20">
        <f t="shared" si="1954"/>
        <v>138739.59999999998</v>
      </c>
      <c r="I585" s="20">
        <f t="shared" si="1954"/>
        <v>0</v>
      </c>
      <c r="J585" s="20">
        <f t="shared" si="1954"/>
        <v>0</v>
      </c>
      <c r="K585" s="20">
        <f t="shared" si="1954"/>
        <v>0</v>
      </c>
      <c r="L585" s="20">
        <f t="shared" si="1950"/>
        <v>138739.59999999998</v>
      </c>
      <c r="M585" s="20">
        <f t="shared" si="1951"/>
        <v>138739.59999999998</v>
      </c>
      <c r="N585" s="20">
        <f t="shared" si="1952"/>
        <v>138739.59999999998</v>
      </c>
      <c r="O585" s="20">
        <f t="shared" ref="O585:Q585" si="1955">O586+O589+O592+O595+O598</f>
        <v>0</v>
      </c>
      <c r="P585" s="20">
        <f t="shared" si="1955"/>
        <v>0</v>
      </c>
      <c r="Q585" s="20">
        <f t="shared" si="1955"/>
        <v>0</v>
      </c>
      <c r="R585" s="20">
        <f t="shared" si="1860"/>
        <v>138739.59999999998</v>
      </c>
      <c r="S585" s="20">
        <f t="shared" si="1861"/>
        <v>138739.59999999998</v>
      </c>
      <c r="T585" s="20">
        <f t="shared" si="1862"/>
        <v>138739.59999999998</v>
      </c>
      <c r="U585" s="20">
        <f t="shared" ref="U585:CE585" si="1956">U586+U589+U592+U595+U598</f>
        <v>0</v>
      </c>
      <c r="V585" s="20">
        <f t="shared" si="1864"/>
        <v>138739.59999999998</v>
      </c>
      <c r="W585" s="20">
        <f t="shared" ref="W585:Y585" si="1957">W586+W589+W592+W595+W598</f>
        <v>0</v>
      </c>
      <c r="X585" s="20">
        <f t="shared" si="1957"/>
        <v>0</v>
      </c>
      <c r="Y585" s="20">
        <f t="shared" si="1957"/>
        <v>0</v>
      </c>
      <c r="Z585" s="20">
        <f t="shared" si="1866"/>
        <v>138739.59999999998</v>
      </c>
      <c r="AA585" s="20">
        <f t="shared" si="1867"/>
        <v>138739.59999999998</v>
      </c>
      <c r="AB585" s="20">
        <f t="shared" si="1868"/>
        <v>138739.59999999998</v>
      </c>
      <c r="AC585" s="20">
        <f t="shared" ref="AC585:AE585" si="1958">AC586+AC589+AC592+AC595+AC598</f>
        <v>0</v>
      </c>
      <c r="AD585" s="20">
        <f t="shared" si="1958"/>
        <v>0</v>
      </c>
      <c r="AE585" s="20">
        <f t="shared" si="1958"/>
        <v>0</v>
      </c>
      <c r="AF585" s="20">
        <f t="shared" si="1837"/>
        <v>138739.59999999998</v>
      </c>
      <c r="AG585" s="20">
        <f t="shared" si="1838"/>
        <v>138739.59999999998</v>
      </c>
      <c r="AH585" s="20">
        <f t="shared" si="1839"/>
        <v>138739.59999999998</v>
      </c>
      <c r="AI585" s="20">
        <f t="shared" ref="AI585" si="1959">AI586+AI589+AI592+AI595+AI598</f>
        <v>0</v>
      </c>
      <c r="AJ585" s="20">
        <f t="shared" si="1840"/>
        <v>138739.59999999998</v>
      </c>
      <c r="AK585" s="20">
        <f t="shared" ref="AK585:AM585" si="1960">AK586+AK589+AK592+AK595+AK598</f>
        <v>0</v>
      </c>
      <c r="AL585" s="20">
        <f t="shared" si="1960"/>
        <v>0</v>
      </c>
      <c r="AM585" s="20">
        <f t="shared" si="1960"/>
        <v>0</v>
      </c>
      <c r="AN585" s="20">
        <f t="shared" si="1781"/>
        <v>138739.59999999998</v>
      </c>
      <c r="AO585" s="20">
        <f t="shared" si="1782"/>
        <v>138739.59999999998</v>
      </c>
      <c r="AP585" s="20">
        <f t="shared" si="1783"/>
        <v>138739.59999999998</v>
      </c>
      <c r="AQ585" s="20">
        <f t="shared" ref="AQ585:AS585" si="1961">AQ586+AQ589+AQ592+AQ595+AQ598</f>
        <v>0</v>
      </c>
      <c r="AR585" s="20">
        <f t="shared" si="1961"/>
        <v>0</v>
      </c>
      <c r="AS585" s="20">
        <f t="shared" si="1961"/>
        <v>0</v>
      </c>
      <c r="AT585" s="20">
        <f t="shared" si="1785"/>
        <v>138739.59999999998</v>
      </c>
      <c r="AU585" s="20">
        <f t="shared" si="1786"/>
        <v>138739.59999999998</v>
      </c>
      <c r="AV585" s="20">
        <f t="shared" si="1787"/>
        <v>138739.59999999998</v>
      </c>
      <c r="AW585" s="20">
        <f t="shared" ref="AW585:AY585" si="1962">AW586+AW589+AW592+AW595+AW598</f>
        <v>0</v>
      </c>
      <c r="AX585" s="20">
        <f t="shared" si="1962"/>
        <v>0</v>
      </c>
      <c r="AY585" s="20">
        <f t="shared" si="1962"/>
        <v>0</v>
      </c>
      <c r="AZ585" s="20">
        <f t="shared" si="1745"/>
        <v>138739.59999999998</v>
      </c>
      <c r="BA585" s="20">
        <f t="shared" si="1746"/>
        <v>138739.59999999998</v>
      </c>
      <c r="BB585" s="20">
        <f t="shared" si="1747"/>
        <v>138739.59999999998</v>
      </c>
      <c r="BC585" s="20">
        <f t="shared" ref="BC585" si="1963">BC586+BC589+BC592+BC595+BC598</f>
        <v>0</v>
      </c>
      <c r="BD585" s="20">
        <f t="shared" si="1748"/>
        <v>138739.59999999998</v>
      </c>
      <c r="BE585" s="20">
        <f t="shared" ref="BE585:BG585" si="1964">BE586+BE589+BE592+BE595+BE598</f>
        <v>0</v>
      </c>
      <c r="BF585" s="20">
        <f t="shared" si="1964"/>
        <v>0</v>
      </c>
      <c r="BG585" s="20">
        <f t="shared" si="1964"/>
        <v>0</v>
      </c>
      <c r="BH585" s="20">
        <f t="shared" si="1943"/>
        <v>138739.59999999998</v>
      </c>
      <c r="BI585" s="20">
        <f t="shared" si="1944"/>
        <v>138739.59999999998</v>
      </c>
      <c r="BJ585" s="20">
        <f t="shared" si="1945"/>
        <v>138739.59999999998</v>
      </c>
      <c r="BK585" s="20">
        <f t="shared" ref="BK585:BL585" si="1965">BK586+BK589+BK592+BK595+BK598</f>
        <v>0</v>
      </c>
      <c r="BL585" s="20">
        <f t="shared" si="1965"/>
        <v>0</v>
      </c>
      <c r="BM585" s="20">
        <f t="shared" si="1946"/>
        <v>138739.59999999998</v>
      </c>
      <c r="BN585" s="20">
        <f t="shared" si="1947"/>
        <v>138739.59999999998</v>
      </c>
      <c r="BO585" s="20">
        <f t="shared" ref="BO585:BQ585" si="1966">BO586+BO589+BO592+BO595+BO598</f>
        <v>0</v>
      </c>
      <c r="BP585" s="20">
        <f t="shared" si="1966"/>
        <v>0</v>
      </c>
      <c r="BQ585" s="20">
        <f t="shared" si="1966"/>
        <v>0</v>
      </c>
      <c r="BR585" s="20">
        <f t="shared" si="1902"/>
        <v>138739.59999999998</v>
      </c>
      <c r="BS585" s="20">
        <f t="shared" si="1903"/>
        <v>138739.59999999998</v>
      </c>
      <c r="BT585" s="20">
        <f t="shared" si="1904"/>
        <v>138739.59999999998</v>
      </c>
      <c r="BU585" s="20">
        <f t="shared" ref="BU585" si="1967">BU586+BU589+BU592+BU595+BU598</f>
        <v>0</v>
      </c>
      <c r="BV585" s="20">
        <f t="shared" si="1905"/>
        <v>138739.59999999998</v>
      </c>
      <c r="BW585" s="20">
        <f t="shared" ref="BW585:BX585" si="1968">BW586+BW589+BW592+BW595+BW598</f>
        <v>0</v>
      </c>
      <c r="BX585" s="20">
        <f t="shared" si="1968"/>
        <v>0</v>
      </c>
      <c r="BY585" s="20">
        <f t="shared" si="1749"/>
        <v>138739.59999999998</v>
      </c>
      <c r="BZ585" s="20">
        <f t="shared" si="1750"/>
        <v>138739.59999999998</v>
      </c>
      <c r="CA585" s="20">
        <f t="shared" ref="CA585" si="1969">CA586+CA589+CA592+CA595+CA598</f>
        <v>0</v>
      </c>
      <c r="CB585" s="20">
        <f t="shared" si="1751"/>
        <v>138739.59999999998</v>
      </c>
      <c r="CC585" s="20">
        <f t="shared" ref="CC585" si="1970">CC586+CC589+CC592+CC595+CC598</f>
        <v>0</v>
      </c>
      <c r="CD585" s="20">
        <f t="shared" si="1752"/>
        <v>138739.59999999998</v>
      </c>
      <c r="CE585" s="20">
        <f t="shared" si="1956"/>
        <v>0</v>
      </c>
    </row>
    <row r="586" spans="1:83" ht="94.5" x14ac:dyDescent="0.25">
      <c r="A586" s="10" t="s">
        <v>194</v>
      </c>
      <c r="B586" s="19">
        <v>100</v>
      </c>
      <c r="C586" s="10"/>
      <c r="D586" s="10"/>
      <c r="E586" s="25" t="s">
        <v>599</v>
      </c>
      <c r="F586" s="20">
        <f>F587</f>
        <v>1359.4</v>
      </c>
      <c r="G586" s="20">
        <f t="shared" ref="G586:CE587" si="1971">G587</f>
        <v>1359.4</v>
      </c>
      <c r="H586" s="20">
        <f t="shared" si="1971"/>
        <v>1358</v>
      </c>
      <c r="I586" s="20">
        <f t="shared" si="1971"/>
        <v>0</v>
      </c>
      <c r="J586" s="20">
        <f t="shared" si="1971"/>
        <v>0</v>
      </c>
      <c r="K586" s="20">
        <f t="shared" si="1971"/>
        <v>0</v>
      </c>
      <c r="L586" s="20">
        <f t="shared" si="1950"/>
        <v>1359.4</v>
      </c>
      <c r="M586" s="20">
        <f t="shared" si="1951"/>
        <v>1359.4</v>
      </c>
      <c r="N586" s="20">
        <f t="shared" si="1952"/>
        <v>1358</v>
      </c>
      <c r="O586" s="20">
        <f t="shared" si="1971"/>
        <v>0</v>
      </c>
      <c r="P586" s="20">
        <f t="shared" si="1971"/>
        <v>0</v>
      </c>
      <c r="Q586" s="20">
        <f t="shared" si="1971"/>
        <v>0</v>
      </c>
      <c r="R586" s="20">
        <f t="shared" si="1860"/>
        <v>1359.4</v>
      </c>
      <c r="S586" s="20">
        <f t="shared" si="1861"/>
        <v>1359.4</v>
      </c>
      <c r="T586" s="20">
        <f t="shared" si="1862"/>
        <v>1358</v>
      </c>
      <c r="U586" s="20">
        <f t="shared" si="1971"/>
        <v>0</v>
      </c>
      <c r="V586" s="20">
        <f t="shared" si="1864"/>
        <v>1359.4</v>
      </c>
      <c r="W586" s="20">
        <f t="shared" si="1971"/>
        <v>0</v>
      </c>
      <c r="X586" s="20">
        <f t="shared" si="1971"/>
        <v>0</v>
      </c>
      <c r="Y586" s="20">
        <f t="shared" si="1971"/>
        <v>0</v>
      </c>
      <c r="Z586" s="20">
        <f t="shared" si="1866"/>
        <v>1359.4</v>
      </c>
      <c r="AA586" s="20">
        <f t="shared" si="1867"/>
        <v>1359.4</v>
      </c>
      <c r="AB586" s="20">
        <f t="shared" si="1868"/>
        <v>1358</v>
      </c>
      <c r="AC586" s="20">
        <f t="shared" si="1971"/>
        <v>0</v>
      </c>
      <c r="AD586" s="20">
        <f t="shared" si="1971"/>
        <v>0</v>
      </c>
      <c r="AE586" s="20">
        <f t="shared" si="1971"/>
        <v>0</v>
      </c>
      <c r="AF586" s="20">
        <f t="shared" si="1837"/>
        <v>1359.4</v>
      </c>
      <c r="AG586" s="20">
        <f t="shared" si="1838"/>
        <v>1359.4</v>
      </c>
      <c r="AH586" s="20">
        <f t="shared" si="1839"/>
        <v>1358</v>
      </c>
      <c r="AI586" s="20">
        <f t="shared" si="1971"/>
        <v>0</v>
      </c>
      <c r="AJ586" s="20">
        <f t="shared" si="1840"/>
        <v>1359.4</v>
      </c>
      <c r="AK586" s="20">
        <f t="shared" si="1971"/>
        <v>0</v>
      </c>
      <c r="AL586" s="20">
        <f t="shared" si="1971"/>
        <v>0</v>
      </c>
      <c r="AM586" s="20">
        <f t="shared" si="1971"/>
        <v>0</v>
      </c>
      <c r="AN586" s="20">
        <f t="shared" si="1781"/>
        <v>1359.4</v>
      </c>
      <c r="AO586" s="20">
        <f t="shared" si="1782"/>
        <v>1359.4</v>
      </c>
      <c r="AP586" s="20">
        <f t="shared" si="1783"/>
        <v>1358</v>
      </c>
      <c r="AQ586" s="20">
        <f t="shared" si="1971"/>
        <v>0</v>
      </c>
      <c r="AR586" s="20">
        <f t="shared" si="1971"/>
        <v>0</v>
      </c>
      <c r="AS586" s="20">
        <f t="shared" si="1971"/>
        <v>0</v>
      </c>
      <c r="AT586" s="20">
        <f t="shared" si="1785"/>
        <v>1359.4</v>
      </c>
      <c r="AU586" s="20">
        <f t="shared" si="1786"/>
        <v>1359.4</v>
      </c>
      <c r="AV586" s="20">
        <f t="shared" si="1787"/>
        <v>1358</v>
      </c>
      <c r="AW586" s="20">
        <f t="shared" si="1971"/>
        <v>0</v>
      </c>
      <c r="AX586" s="20">
        <f t="shared" si="1971"/>
        <v>0</v>
      </c>
      <c r="AY586" s="20">
        <f t="shared" si="1971"/>
        <v>0</v>
      </c>
      <c r="AZ586" s="20">
        <f t="shared" si="1745"/>
        <v>1359.4</v>
      </c>
      <c r="BA586" s="20">
        <f t="shared" si="1746"/>
        <v>1359.4</v>
      </c>
      <c r="BB586" s="20">
        <f t="shared" si="1747"/>
        <v>1358</v>
      </c>
      <c r="BC586" s="20">
        <f t="shared" si="1971"/>
        <v>0</v>
      </c>
      <c r="BD586" s="20">
        <f t="shared" si="1748"/>
        <v>1359.4</v>
      </c>
      <c r="BE586" s="20">
        <f t="shared" si="1971"/>
        <v>0</v>
      </c>
      <c r="BF586" s="20">
        <f t="shared" si="1971"/>
        <v>0</v>
      </c>
      <c r="BG586" s="20">
        <f t="shared" si="1971"/>
        <v>0</v>
      </c>
      <c r="BH586" s="20">
        <f t="shared" si="1943"/>
        <v>1359.4</v>
      </c>
      <c r="BI586" s="20">
        <f t="shared" si="1944"/>
        <v>1359.4</v>
      </c>
      <c r="BJ586" s="20">
        <f t="shared" si="1945"/>
        <v>1358</v>
      </c>
      <c r="BK586" s="20">
        <f t="shared" si="1971"/>
        <v>0</v>
      </c>
      <c r="BL586" s="20">
        <f t="shared" si="1971"/>
        <v>0</v>
      </c>
      <c r="BM586" s="20">
        <f t="shared" si="1946"/>
        <v>1359.4</v>
      </c>
      <c r="BN586" s="20">
        <f t="shared" si="1947"/>
        <v>1359.4</v>
      </c>
      <c r="BO586" s="20">
        <f t="shared" si="1971"/>
        <v>0</v>
      </c>
      <c r="BP586" s="20">
        <f t="shared" si="1971"/>
        <v>0</v>
      </c>
      <c r="BQ586" s="20">
        <f t="shared" si="1971"/>
        <v>0</v>
      </c>
      <c r="BR586" s="20">
        <f t="shared" si="1902"/>
        <v>1359.4</v>
      </c>
      <c r="BS586" s="20">
        <f t="shared" si="1903"/>
        <v>1359.4</v>
      </c>
      <c r="BT586" s="20">
        <f t="shared" si="1904"/>
        <v>1358</v>
      </c>
      <c r="BU586" s="20">
        <f t="shared" si="1971"/>
        <v>0</v>
      </c>
      <c r="BV586" s="20">
        <f t="shared" si="1905"/>
        <v>1359.4</v>
      </c>
      <c r="BW586" s="20">
        <f t="shared" si="1971"/>
        <v>0</v>
      </c>
      <c r="BX586" s="20">
        <f t="shared" si="1971"/>
        <v>0</v>
      </c>
      <c r="BY586" s="20">
        <f t="shared" si="1749"/>
        <v>1359.4</v>
      </c>
      <c r="BZ586" s="20">
        <f t="shared" si="1750"/>
        <v>1359.4</v>
      </c>
      <c r="CA586" s="20">
        <f t="shared" si="1971"/>
        <v>0</v>
      </c>
      <c r="CB586" s="20">
        <f t="shared" si="1751"/>
        <v>1359.4</v>
      </c>
      <c r="CC586" s="20">
        <f t="shared" si="1971"/>
        <v>0</v>
      </c>
      <c r="CD586" s="20">
        <f t="shared" si="1752"/>
        <v>1359.4</v>
      </c>
      <c r="CE586" s="20">
        <f t="shared" si="1971"/>
        <v>0</v>
      </c>
    </row>
    <row r="587" spans="1:83" ht="31.5" x14ac:dyDescent="0.25">
      <c r="A587" s="10" t="s">
        <v>194</v>
      </c>
      <c r="B587" s="19">
        <v>120</v>
      </c>
      <c r="C587" s="10"/>
      <c r="D587" s="10"/>
      <c r="E587" s="25" t="s">
        <v>601</v>
      </c>
      <c r="F587" s="20">
        <f>F588</f>
        <v>1359.4</v>
      </c>
      <c r="G587" s="20">
        <f t="shared" si="1971"/>
        <v>1359.4</v>
      </c>
      <c r="H587" s="20">
        <f t="shared" si="1971"/>
        <v>1358</v>
      </c>
      <c r="I587" s="20">
        <f t="shared" si="1971"/>
        <v>0</v>
      </c>
      <c r="J587" s="20">
        <f t="shared" si="1971"/>
        <v>0</v>
      </c>
      <c r="K587" s="20">
        <f t="shared" si="1971"/>
        <v>0</v>
      </c>
      <c r="L587" s="20">
        <f t="shared" si="1950"/>
        <v>1359.4</v>
      </c>
      <c r="M587" s="20">
        <f t="shared" si="1951"/>
        <v>1359.4</v>
      </c>
      <c r="N587" s="20">
        <f t="shared" si="1952"/>
        <v>1358</v>
      </c>
      <c r="O587" s="20">
        <f t="shared" si="1971"/>
        <v>0</v>
      </c>
      <c r="P587" s="20">
        <f t="shared" si="1971"/>
        <v>0</v>
      </c>
      <c r="Q587" s="20">
        <f t="shared" si="1971"/>
        <v>0</v>
      </c>
      <c r="R587" s="20">
        <f t="shared" si="1860"/>
        <v>1359.4</v>
      </c>
      <c r="S587" s="20">
        <f t="shared" si="1861"/>
        <v>1359.4</v>
      </c>
      <c r="T587" s="20">
        <f t="shared" si="1862"/>
        <v>1358</v>
      </c>
      <c r="U587" s="20">
        <f t="shared" si="1971"/>
        <v>0</v>
      </c>
      <c r="V587" s="20">
        <f t="shared" si="1864"/>
        <v>1359.4</v>
      </c>
      <c r="W587" s="20">
        <f t="shared" si="1971"/>
        <v>0</v>
      </c>
      <c r="X587" s="20">
        <f t="shared" si="1971"/>
        <v>0</v>
      </c>
      <c r="Y587" s="20">
        <f t="shared" si="1971"/>
        <v>0</v>
      </c>
      <c r="Z587" s="20">
        <f t="shared" si="1866"/>
        <v>1359.4</v>
      </c>
      <c r="AA587" s="20">
        <f t="shared" si="1867"/>
        <v>1359.4</v>
      </c>
      <c r="AB587" s="20">
        <f t="shared" si="1868"/>
        <v>1358</v>
      </c>
      <c r="AC587" s="20">
        <f t="shared" si="1971"/>
        <v>0</v>
      </c>
      <c r="AD587" s="20">
        <f t="shared" si="1971"/>
        <v>0</v>
      </c>
      <c r="AE587" s="20">
        <f t="shared" si="1971"/>
        <v>0</v>
      </c>
      <c r="AF587" s="20">
        <f t="shared" si="1837"/>
        <v>1359.4</v>
      </c>
      <c r="AG587" s="20">
        <f t="shared" si="1838"/>
        <v>1359.4</v>
      </c>
      <c r="AH587" s="20">
        <f t="shared" si="1839"/>
        <v>1358</v>
      </c>
      <c r="AI587" s="20">
        <f t="shared" si="1971"/>
        <v>0</v>
      </c>
      <c r="AJ587" s="20">
        <f t="shared" si="1840"/>
        <v>1359.4</v>
      </c>
      <c r="AK587" s="20">
        <f t="shared" si="1971"/>
        <v>0</v>
      </c>
      <c r="AL587" s="20">
        <f t="shared" si="1971"/>
        <v>0</v>
      </c>
      <c r="AM587" s="20">
        <f t="shared" si="1971"/>
        <v>0</v>
      </c>
      <c r="AN587" s="20">
        <f t="shared" si="1781"/>
        <v>1359.4</v>
      </c>
      <c r="AO587" s="20">
        <f t="shared" si="1782"/>
        <v>1359.4</v>
      </c>
      <c r="AP587" s="20">
        <f t="shared" si="1783"/>
        <v>1358</v>
      </c>
      <c r="AQ587" s="20">
        <f t="shared" si="1971"/>
        <v>0</v>
      </c>
      <c r="AR587" s="20">
        <f t="shared" si="1971"/>
        <v>0</v>
      </c>
      <c r="AS587" s="20">
        <f t="shared" si="1971"/>
        <v>0</v>
      </c>
      <c r="AT587" s="20">
        <f t="shared" si="1785"/>
        <v>1359.4</v>
      </c>
      <c r="AU587" s="20">
        <f t="shared" si="1786"/>
        <v>1359.4</v>
      </c>
      <c r="AV587" s="20">
        <f t="shared" si="1787"/>
        <v>1358</v>
      </c>
      <c r="AW587" s="20">
        <f t="shared" si="1971"/>
        <v>0</v>
      </c>
      <c r="AX587" s="20">
        <f t="shared" si="1971"/>
        <v>0</v>
      </c>
      <c r="AY587" s="20">
        <f t="shared" si="1971"/>
        <v>0</v>
      </c>
      <c r="AZ587" s="20">
        <f t="shared" si="1745"/>
        <v>1359.4</v>
      </c>
      <c r="BA587" s="20">
        <f t="shared" si="1746"/>
        <v>1359.4</v>
      </c>
      <c r="BB587" s="20">
        <f t="shared" si="1747"/>
        <v>1358</v>
      </c>
      <c r="BC587" s="20">
        <f t="shared" si="1971"/>
        <v>0</v>
      </c>
      <c r="BD587" s="20">
        <f t="shared" si="1748"/>
        <v>1359.4</v>
      </c>
      <c r="BE587" s="20">
        <f t="shared" si="1971"/>
        <v>0</v>
      </c>
      <c r="BF587" s="20">
        <f t="shared" si="1971"/>
        <v>0</v>
      </c>
      <c r="BG587" s="20">
        <f t="shared" si="1971"/>
        <v>0</v>
      </c>
      <c r="BH587" s="20">
        <f t="shared" si="1943"/>
        <v>1359.4</v>
      </c>
      <c r="BI587" s="20">
        <f t="shared" si="1944"/>
        <v>1359.4</v>
      </c>
      <c r="BJ587" s="20">
        <f t="shared" si="1945"/>
        <v>1358</v>
      </c>
      <c r="BK587" s="20">
        <f t="shared" si="1971"/>
        <v>0</v>
      </c>
      <c r="BL587" s="20">
        <f t="shared" si="1971"/>
        <v>0</v>
      </c>
      <c r="BM587" s="20">
        <f t="shared" si="1946"/>
        <v>1359.4</v>
      </c>
      <c r="BN587" s="20">
        <f t="shared" si="1947"/>
        <v>1359.4</v>
      </c>
      <c r="BO587" s="20">
        <f t="shared" si="1971"/>
        <v>0</v>
      </c>
      <c r="BP587" s="20">
        <f t="shared" si="1971"/>
        <v>0</v>
      </c>
      <c r="BQ587" s="20">
        <f t="shared" si="1971"/>
        <v>0</v>
      </c>
      <c r="BR587" s="20">
        <f t="shared" si="1902"/>
        <v>1359.4</v>
      </c>
      <c r="BS587" s="20">
        <f t="shared" si="1903"/>
        <v>1359.4</v>
      </c>
      <c r="BT587" s="20">
        <f t="shared" si="1904"/>
        <v>1358</v>
      </c>
      <c r="BU587" s="20">
        <f t="shared" si="1971"/>
        <v>0</v>
      </c>
      <c r="BV587" s="20">
        <f t="shared" si="1905"/>
        <v>1359.4</v>
      </c>
      <c r="BW587" s="20">
        <f t="shared" si="1971"/>
        <v>0</v>
      </c>
      <c r="BX587" s="20">
        <f t="shared" si="1971"/>
        <v>0</v>
      </c>
      <c r="BY587" s="20">
        <f t="shared" si="1749"/>
        <v>1359.4</v>
      </c>
      <c r="BZ587" s="20">
        <f t="shared" si="1750"/>
        <v>1359.4</v>
      </c>
      <c r="CA587" s="20">
        <f t="shared" si="1971"/>
        <v>0</v>
      </c>
      <c r="CB587" s="20">
        <f t="shared" si="1751"/>
        <v>1359.4</v>
      </c>
      <c r="CC587" s="20">
        <f t="shared" si="1971"/>
        <v>0</v>
      </c>
      <c r="CD587" s="20">
        <f t="shared" si="1752"/>
        <v>1359.4</v>
      </c>
      <c r="CE587" s="20">
        <f t="shared" si="1971"/>
        <v>0</v>
      </c>
    </row>
    <row r="588" spans="1:83" x14ac:dyDescent="0.25">
      <c r="A588" s="10" t="s">
        <v>194</v>
      </c>
      <c r="B588" s="19">
        <v>120</v>
      </c>
      <c r="C588" s="10" t="s">
        <v>338</v>
      </c>
      <c r="D588" s="10" t="s">
        <v>338</v>
      </c>
      <c r="E588" s="25" t="s">
        <v>1316</v>
      </c>
      <c r="F588" s="20">
        <v>1359.4</v>
      </c>
      <c r="G588" s="20">
        <v>1359.4</v>
      </c>
      <c r="H588" s="20">
        <v>1358</v>
      </c>
      <c r="I588" s="20"/>
      <c r="J588" s="20"/>
      <c r="K588" s="20"/>
      <c r="L588" s="20">
        <f t="shared" si="1950"/>
        <v>1359.4</v>
      </c>
      <c r="M588" s="20">
        <f t="shared" si="1951"/>
        <v>1359.4</v>
      </c>
      <c r="N588" s="20">
        <f t="shared" si="1952"/>
        <v>1358</v>
      </c>
      <c r="O588" s="20"/>
      <c r="P588" s="20"/>
      <c r="Q588" s="20"/>
      <c r="R588" s="20">
        <f t="shared" si="1860"/>
        <v>1359.4</v>
      </c>
      <c r="S588" s="20">
        <f t="shared" si="1861"/>
        <v>1359.4</v>
      </c>
      <c r="T588" s="20">
        <f t="shared" si="1862"/>
        <v>1358</v>
      </c>
      <c r="U588" s="20"/>
      <c r="V588" s="20">
        <f t="shared" si="1864"/>
        <v>1359.4</v>
      </c>
      <c r="W588" s="20"/>
      <c r="X588" s="20"/>
      <c r="Y588" s="20"/>
      <c r="Z588" s="20">
        <f t="shared" si="1866"/>
        <v>1359.4</v>
      </c>
      <c r="AA588" s="20">
        <f t="shared" si="1867"/>
        <v>1359.4</v>
      </c>
      <c r="AB588" s="20">
        <f t="shared" si="1868"/>
        <v>1358</v>
      </c>
      <c r="AC588" s="20"/>
      <c r="AD588" s="20"/>
      <c r="AE588" s="20"/>
      <c r="AF588" s="20">
        <f t="shared" si="1837"/>
        <v>1359.4</v>
      </c>
      <c r="AG588" s="20">
        <f t="shared" si="1838"/>
        <v>1359.4</v>
      </c>
      <c r="AH588" s="20">
        <f t="shared" si="1839"/>
        <v>1358</v>
      </c>
      <c r="AI588" s="20"/>
      <c r="AJ588" s="20">
        <f t="shared" si="1840"/>
        <v>1359.4</v>
      </c>
      <c r="AK588" s="20"/>
      <c r="AL588" s="20"/>
      <c r="AM588" s="20"/>
      <c r="AN588" s="20">
        <f t="shared" si="1781"/>
        <v>1359.4</v>
      </c>
      <c r="AO588" s="20">
        <f t="shared" si="1782"/>
        <v>1359.4</v>
      </c>
      <c r="AP588" s="20">
        <f t="shared" si="1783"/>
        <v>1358</v>
      </c>
      <c r="AQ588" s="20"/>
      <c r="AR588" s="20"/>
      <c r="AS588" s="20"/>
      <c r="AT588" s="20">
        <f t="shared" si="1785"/>
        <v>1359.4</v>
      </c>
      <c r="AU588" s="20">
        <f t="shared" si="1786"/>
        <v>1359.4</v>
      </c>
      <c r="AV588" s="20">
        <f t="shared" si="1787"/>
        <v>1358</v>
      </c>
      <c r="AW588" s="20"/>
      <c r="AX588" s="20"/>
      <c r="AY588" s="20"/>
      <c r="AZ588" s="20">
        <f t="shared" si="1745"/>
        <v>1359.4</v>
      </c>
      <c r="BA588" s="20">
        <f t="shared" si="1746"/>
        <v>1359.4</v>
      </c>
      <c r="BB588" s="20">
        <f t="shared" si="1747"/>
        <v>1358</v>
      </c>
      <c r="BC588" s="20"/>
      <c r="BD588" s="20">
        <f t="shared" si="1748"/>
        <v>1359.4</v>
      </c>
      <c r="BE588" s="20"/>
      <c r="BF588" s="20"/>
      <c r="BG588" s="20"/>
      <c r="BH588" s="20">
        <f t="shared" si="1943"/>
        <v>1359.4</v>
      </c>
      <c r="BI588" s="20">
        <f t="shared" si="1944"/>
        <v>1359.4</v>
      </c>
      <c r="BJ588" s="20">
        <f t="shared" si="1945"/>
        <v>1358</v>
      </c>
      <c r="BK588" s="20"/>
      <c r="BL588" s="20"/>
      <c r="BM588" s="20">
        <f t="shared" si="1946"/>
        <v>1359.4</v>
      </c>
      <c r="BN588" s="20">
        <f t="shared" si="1947"/>
        <v>1359.4</v>
      </c>
      <c r="BO588" s="20"/>
      <c r="BP588" s="20"/>
      <c r="BQ588" s="20"/>
      <c r="BR588" s="20">
        <f t="shared" si="1902"/>
        <v>1359.4</v>
      </c>
      <c r="BS588" s="20">
        <f t="shared" si="1903"/>
        <v>1359.4</v>
      </c>
      <c r="BT588" s="20">
        <f t="shared" si="1904"/>
        <v>1358</v>
      </c>
      <c r="BU588" s="20"/>
      <c r="BV588" s="20">
        <f t="shared" si="1905"/>
        <v>1359.4</v>
      </c>
      <c r="BW588" s="20"/>
      <c r="BX588" s="20"/>
      <c r="BY588" s="20">
        <f t="shared" si="1749"/>
        <v>1359.4</v>
      </c>
      <c r="BZ588" s="20">
        <f t="shared" si="1750"/>
        <v>1359.4</v>
      </c>
      <c r="CA588" s="20"/>
      <c r="CB588" s="20">
        <f t="shared" si="1751"/>
        <v>1359.4</v>
      </c>
      <c r="CC588" s="20"/>
      <c r="CD588" s="20">
        <f t="shared" si="1752"/>
        <v>1359.4</v>
      </c>
      <c r="CE588" s="20"/>
    </row>
    <row r="589" spans="1:83" ht="47.25" x14ac:dyDescent="0.25">
      <c r="A589" s="10" t="s">
        <v>194</v>
      </c>
      <c r="B589" s="19">
        <v>200</v>
      </c>
      <c r="C589" s="10"/>
      <c r="D589" s="10"/>
      <c r="E589" s="25" t="s">
        <v>602</v>
      </c>
      <c r="F589" s="20">
        <f>F590</f>
        <v>690.9</v>
      </c>
      <c r="G589" s="20">
        <f t="shared" ref="G589:CE590" si="1972">G590</f>
        <v>690.9</v>
      </c>
      <c r="H589" s="20">
        <f t="shared" si="1972"/>
        <v>692.3</v>
      </c>
      <c r="I589" s="20">
        <f t="shared" si="1972"/>
        <v>0</v>
      </c>
      <c r="J589" s="20">
        <f t="shared" si="1972"/>
        <v>0</v>
      </c>
      <c r="K589" s="20">
        <f t="shared" si="1972"/>
        <v>0</v>
      </c>
      <c r="L589" s="20">
        <f t="shared" si="1950"/>
        <v>690.9</v>
      </c>
      <c r="M589" s="20">
        <f t="shared" si="1951"/>
        <v>690.9</v>
      </c>
      <c r="N589" s="20">
        <f t="shared" si="1952"/>
        <v>692.3</v>
      </c>
      <c r="O589" s="20">
        <f t="shared" si="1972"/>
        <v>0</v>
      </c>
      <c r="P589" s="20">
        <f t="shared" si="1972"/>
        <v>0</v>
      </c>
      <c r="Q589" s="20">
        <f t="shared" si="1972"/>
        <v>0</v>
      </c>
      <c r="R589" s="20">
        <f t="shared" si="1860"/>
        <v>690.9</v>
      </c>
      <c r="S589" s="20">
        <f t="shared" si="1861"/>
        <v>690.9</v>
      </c>
      <c r="T589" s="20">
        <f t="shared" si="1862"/>
        <v>692.3</v>
      </c>
      <c r="U589" s="20">
        <f t="shared" si="1972"/>
        <v>0</v>
      </c>
      <c r="V589" s="20">
        <f t="shared" si="1864"/>
        <v>690.9</v>
      </c>
      <c r="W589" s="20">
        <f t="shared" si="1972"/>
        <v>0</v>
      </c>
      <c r="X589" s="20">
        <f t="shared" si="1972"/>
        <v>0</v>
      </c>
      <c r="Y589" s="20">
        <f t="shared" si="1972"/>
        <v>0</v>
      </c>
      <c r="Z589" s="20">
        <f t="shared" si="1866"/>
        <v>690.9</v>
      </c>
      <c r="AA589" s="20">
        <f t="shared" si="1867"/>
        <v>690.9</v>
      </c>
      <c r="AB589" s="20">
        <f t="shared" si="1868"/>
        <v>692.3</v>
      </c>
      <c r="AC589" s="20">
        <f t="shared" si="1972"/>
        <v>0</v>
      </c>
      <c r="AD589" s="20">
        <f t="shared" si="1972"/>
        <v>0</v>
      </c>
      <c r="AE589" s="20">
        <f t="shared" si="1972"/>
        <v>0</v>
      </c>
      <c r="AF589" s="20">
        <f t="shared" si="1837"/>
        <v>690.9</v>
      </c>
      <c r="AG589" s="20">
        <f t="shared" si="1838"/>
        <v>690.9</v>
      </c>
      <c r="AH589" s="20">
        <f t="shared" si="1839"/>
        <v>692.3</v>
      </c>
      <c r="AI589" s="20">
        <f t="shared" si="1972"/>
        <v>0</v>
      </c>
      <c r="AJ589" s="20">
        <f t="shared" si="1840"/>
        <v>690.9</v>
      </c>
      <c r="AK589" s="20">
        <f t="shared" si="1972"/>
        <v>0</v>
      </c>
      <c r="AL589" s="20">
        <f t="shared" si="1972"/>
        <v>0</v>
      </c>
      <c r="AM589" s="20">
        <f t="shared" si="1972"/>
        <v>0</v>
      </c>
      <c r="AN589" s="20">
        <f t="shared" si="1781"/>
        <v>690.9</v>
      </c>
      <c r="AO589" s="20">
        <f t="shared" si="1782"/>
        <v>690.9</v>
      </c>
      <c r="AP589" s="20">
        <f t="shared" si="1783"/>
        <v>692.3</v>
      </c>
      <c r="AQ589" s="20">
        <f t="shared" si="1972"/>
        <v>0</v>
      </c>
      <c r="AR589" s="20">
        <f t="shared" si="1972"/>
        <v>0</v>
      </c>
      <c r="AS589" s="20">
        <f t="shared" si="1972"/>
        <v>0</v>
      </c>
      <c r="AT589" s="20">
        <f t="shared" si="1785"/>
        <v>690.9</v>
      </c>
      <c r="AU589" s="20">
        <f t="shared" si="1786"/>
        <v>690.9</v>
      </c>
      <c r="AV589" s="20">
        <f t="shared" si="1787"/>
        <v>692.3</v>
      </c>
      <c r="AW589" s="20">
        <f t="shared" si="1972"/>
        <v>0</v>
      </c>
      <c r="AX589" s="20">
        <f t="shared" si="1972"/>
        <v>0</v>
      </c>
      <c r="AY589" s="20">
        <f t="shared" si="1972"/>
        <v>0</v>
      </c>
      <c r="AZ589" s="20">
        <f t="shared" si="1745"/>
        <v>690.9</v>
      </c>
      <c r="BA589" s="20">
        <f t="shared" si="1746"/>
        <v>690.9</v>
      </c>
      <c r="BB589" s="20">
        <f t="shared" si="1747"/>
        <v>692.3</v>
      </c>
      <c r="BC589" s="20">
        <f t="shared" si="1972"/>
        <v>0</v>
      </c>
      <c r="BD589" s="20">
        <f t="shared" si="1748"/>
        <v>690.9</v>
      </c>
      <c r="BE589" s="20">
        <f t="shared" si="1972"/>
        <v>0</v>
      </c>
      <c r="BF589" s="20">
        <f t="shared" si="1972"/>
        <v>0</v>
      </c>
      <c r="BG589" s="20">
        <f t="shared" si="1972"/>
        <v>0</v>
      </c>
      <c r="BH589" s="20">
        <f t="shared" si="1943"/>
        <v>690.9</v>
      </c>
      <c r="BI589" s="20">
        <f t="shared" si="1944"/>
        <v>690.9</v>
      </c>
      <c r="BJ589" s="20">
        <f t="shared" si="1945"/>
        <v>692.3</v>
      </c>
      <c r="BK589" s="20">
        <f t="shared" si="1972"/>
        <v>0</v>
      </c>
      <c r="BL589" s="20">
        <f t="shared" si="1972"/>
        <v>0</v>
      </c>
      <c r="BM589" s="20">
        <f t="shared" si="1946"/>
        <v>690.9</v>
      </c>
      <c r="BN589" s="20">
        <f t="shared" si="1947"/>
        <v>690.9</v>
      </c>
      <c r="BO589" s="20">
        <f t="shared" si="1972"/>
        <v>0</v>
      </c>
      <c r="BP589" s="20">
        <f t="shared" si="1972"/>
        <v>0</v>
      </c>
      <c r="BQ589" s="20">
        <f t="shared" si="1972"/>
        <v>0</v>
      </c>
      <c r="BR589" s="20">
        <f t="shared" si="1902"/>
        <v>690.9</v>
      </c>
      <c r="BS589" s="20">
        <f t="shared" si="1903"/>
        <v>690.9</v>
      </c>
      <c r="BT589" s="20">
        <f t="shared" si="1904"/>
        <v>692.3</v>
      </c>
      <c r="BU589" s="20">
        <f t="shared" si="1972"/>
        <v>0</v>
      </c>
      <c r="BV589" s="20">
        <f t="shared" si="1905"/>
        <v>690.9</v>
      </c>
      <c r="BW589" s="20">
        <f t="shared" si="1972"/>
        <v>0</v>
      </c>
      <c r="BX589" s="20">
        <f t="shared" si="1972"/>
        <v>0</v>
      </c>
      <c r="BY589" s="20">
        <f t="shared" si="1749"/>
        <v>690.9</v>
      </c>
      <c r="BZ589" s="20">
        <f t="shared" si="1750"/>
        <v>690.9</v>
      </c>
      <c r="CA589" s="20">
        <f t="shared" si="1972"/>
        <v>0</v>
      </c>
      <c r="CB589" s="20">
        <f t="shared" si="1751"/>
        <v>690.9</v>
      </c>
      <c r="CC589" s="20">
        <f t="shared" si="1972"/>
        <v>0</v>
      </c>
      <c r="CD589" s="20">
        <f t="shared" si="1752"/>
        <v>690.9</v>
      </c>
      <c r="CE589" s="20">
        <f t="shared" si="1972"/>
        <v>0</v>
      </c>
    </row>
    <row r="590" spans="1:83" ht="47.25" x14ac:dyDescent="0.25">
      <c r="A590" s="10" t="s">
        <v>194</v>
      </c>
      <c r="B590" s="19">
        <v>240</v>
      </c>
      <c r="C590" s="10"/>
      <c r="D590" s="10"/>
      <c r="E590" s="25" t="s">
        <v>603</v>
      </c>
      <c r="F590" s="20">
        <f>F591</f>
        <v>690.9</v>
      </c>
      <c r="G590" s="20">
        <f t="shared" si="1972"/>
        <v>690.9</v>
      </c>
      <c r="H590" s="20">
        <f t="shared" si="1972"/>
        <v>692.3</v>
      </c>
      <c r="I590" s="20">
        <f t="shared" si="1972"/>
        <v>0</v>
      </c>
      <c r="J590" s="20">
        <f t="shared" si="1972"/>
        <v>0</v>
      </c>
      <c r="K590" s="20">
        <f t="shared" si="1972"/>
        <v>0</v>
      </c>
      <c r="L590" s="20">
        <f t="shared" si="1950"/>
        <v>690.9</v>
      </c>
      <c r="M590" s="20">
        <f t="shared" si="1951"/>
        <v>690.9</v>
      </c>
      <c r="N590" s="20">
        <f t="shared" si="1952"/>
        <v>692.3</v>
      </c>
      <c r="O590" s="20">
        <f t="shared" si="1972"/>
        <v>0</v>
      </c>
      <c r="P590" s="20">
        <f t="shared" si="1972"/>
        <v>0</v>
      </c>
      <c r="Q590" s="20">
        <f t="shared" si="1972"/>
        <v>0</v>
      </c>
      <c r="R590" s="20">
        <f t="shared" si="1860"/>
        <v>690.9</v>
      </c>
      <c r="S590" s="20">
        <f t="shared" si="1861"/>
        <v>690.9</v>
      </c>
      <c r="T590" s="20">
        <f t="shared" si="1862"/>
        <v>692.3</v>
      </c>
      <c r="U590" s="20">
        <f t="shared" si="1972"/>
        <v>0</v>
      </c>
      <c r="V590" s="20">
        <f t="shared" si="1864"/>
        <v>690.9</v>
      </c>
      <c r="W590" s="20">
        <f t="shared" si="1972"/>
        <v>0</v>
      </c>
      <c r="X590" s="20">
        <f t="shared" si="1972"/>
        <v>0</v>
      </c>
      <c r="Y590" s="20">
        <f t="shared" si="1972"/>
        <v>0</v>
      </c>
      <c r="Z590" s="20">
        <f t="shared" si="1866"/>
        <v>690.9</v>
      </c>
      <c r="AA590" s="20">
        <f t="shared" si="1867"/>
        <v>690.9</v>
      </c>
      <c r="AB590" s="20">
        <f t="shared" si="1868"/>
        <v>692.3</v>
      </c>
      <c r="AC590" s="20">
        <f t="shared" si="1972"/>
        <v>0</v>
      </c>
      <c r="AD590" s="20">
        <f t="shared" si="1972"/>
        <v>0</v>
      </c>
      <c r="AE590" s="20">
        <f t="shared" si="1972"/>
        <v>0</v>
      </c>
      <c r="AF590" s="20">
        <f t="shared" si="1837"/>
        <v>690.9</v>
      </c>
      <c r="AG590" s="20">
        <f t="shared" si="1838"/>
        <v>690.9</v>
      </c>
      <c r="AH590" s="20">
        <f t="shared" si="1839"/>
        <v>692.3</v>
      </c>
      <c r="AI590" s="20">
        <f t="shared" si="1972"/>
        <v>0</v>
      </c>
      <c r="AJ590" s="20">
        <f t="shared" si="1840"/>
        <v>690.9</v>
      </c>
      <c r="AK590" s="20">
        <f t="shared" si="1972"/>
        <v>0</v>
      </c>
      <c r="AL590" s="20">
        <f t="shared" si="1972"/>
        <v>0</v>
      </c>
      <c r="AM590" s="20">
        <f t="shared" si="1972"/>
        <v>0</v>
      </c>
      <c r="AN590" s="20">
        <f t="shared" si="1781"/>
        <v>690.9</v>
      </c>
      <c r="AO590" s="20">
        <f t="shared" si="1782"/>
        <v>690.9</v>
      </c>
      <c r="AP590" s="20">
        <f t="shared" si="1783"/>
        <v>692.3</v>
      </c>
      <c r="AQ590" s="20">
        <f t="shared" si="1972"/>
        <v>0</v>
      </c>
      <c r="AR590" s="20">
        <f t="shared" si="1972"/>
        <v>0</v>
      </c>
      <c r="AS590" s="20">
        <f t="shared" si="1972"/>
        <v>0</v>
      </c>
      <c r="AT590" s="20">
        <f t="shared" si="1785"/>
        <v>690.9</v>
      </c>
      <c r="AU590" s="20">
        <f t="shared" si="1786"/>
        <v>690.9</v>
      </c>
      <c r="AV590" s="20">
        <f t="shared" si="1787"/>
        <v>692.3</v>
      </c>
      <c r="AW590" s="20">
        <f t="shared" si="1972"/>
        <v>0</v>
      </c>
      <c r="AX590" s="20">
        <f t="shared" si="1972"/>
        <v>0</v>
      </c>
      <c r="AY590" s="20">
        <f t="shared" si="1972"/>
        <v>0</v>
      </c>
      <c r="AZ590" s="20">
        <f t="shared" si="1745"/>
        <v>690.9</v>
      </c>
      <c r="BA590" s="20">
        <f t="shared" si="1746"/>
        <v>690.9</v>
      </c>
      <c r="BB590" s="20">
        <f t="shared" si="1747"/>
        <v>692.3</v>
      </c>
      <c r="BC590" s="20">
        <f t="shared" si="1972"/>
        <v>0</v>
      </c>
      <c r="BD590" s="20">
        <f t="shared" si="1748"/>
        <v>690.9</v>
      </c>
      <c r="BE590" s="20">
        <f t="shared" si="1972"/>
        <v>0</v>
      </c>
      <c r="BF590" s="20">
        <f t="shared" si="1972"/>
        <v>0</v>
      </c>
      <c r="BG590" s="20">
        <f t="shared" si="1972"/>
        <v>0</v>
      </c>
      <c r="BH590" s="20">
        <f t="shared" si="1943"/>
        <v>690.9</v>
      </c>
      <c r="BI590" s="20">
        <f t="shared" si="1944"/>
        <v>690.9</v>
      </c>
      <c r="BJ590" s="20">
        <f t="shared" si="1945"/>
        <v>692.3</v>
      </c>
      <c r="BK590" s="20">
        <f t="shared" si="1972"/>
        <v>0</v>
      </c>
      <c r="BL590" s="20">
        <f t="shared" si="1972"/>
        <v>0</v>
      </c>
      <c r="BM590" s="20">
        <f t="shared" si="1946"/>
        <v>690.9</v>
      </c>
      <c r="BN590" s="20">
        <f t="shared" si="1947"/>
        <v>690.9</v>
      </c>
      <c r="BO590" s="20">
        <f t="shared" si="1972"/>
        <v>0</v>
      </c>
      <c r="BP590" s="20">
        <f t="shared" si="1972"/>
        <v>0</v>
      </c>
      <c r="BQ590" s="20">
        <f t="shared" si="1972"/>
        <v>0</v>
      </c>
      <c r="BR590" s="20">
        <f t="shared" si="1902"/>
        <v>690.9</v>
      </c>
      <c r="BS590" s="20">
        <f t="shared" si="1903"/>
        <v>690.9</v>
      </c>
      <c r="BT590" s="20">
        <f t="shared" si="1904"/>
        <v>692.3</v>
      </c>
      <c r="BU590" s="20">
        <f t="shared" si="1972"/>
        <v>0</v>
      </c>
      <c r="BV590" s="20">
        <f t="shared" si="1905"/>
        <v>690.9</v>
      </c>
      <c r="BW590" s="20">
        <f t="shared" si="1972"/>
        <v>0</v>
      </c>
      <c r="BX590" s="20">
        <f t="shared" si="1972"/>
        <v>0</v>
      </c>
      <c r="BY590" s="20">
        <f t="shared" si="1749"/>
        <v>690.9</v>
      </c>
      <c r="BZ590" s="20">
        <f t="shared" si="1750"/>
        <v>690.9</v>
      </c>
      <c r="CA590" s="20">
        <f t="shared" si="1972"/>
        <v>0</v>
      </c>
      <c r="CB590" s="20">
        <f t="shared" si="1751"/>
        <v>690.9</v>
      </c>
      <c r="CC590" s="20">
        <f t="shared" si="1972"/>
        <v>0</v>
      </c>
      <c r="CD590" s="20">
        <f t="shared" si="1752"/>
        <v>690.9</v>
      </c>
      <c r="CE590" s="20">
        <f t="shared" si="1972"/>
        <v>0</v>
      </c>
    </row>
    <row r="591" spans="1:83" x14ac:dyDescent="0.25">
      <c r="A591" s="10" t="s">
        <v>194</v>
      </c>
      <c r="B591" s="19">
        <v>240</v>
      </c>
      <c r="C591" s="10" t="s">
        <v>338</v>
      </c>
      <c r="D591" s="10" t="s">
        <v>338</v>
      </c>
      <c r="E591" s="25" t="s">
        <v>1316</v>
      </c>
      <c r="F591" s="20">
        <v>690.9</v>
      </c>
      <c r="G591" s="20">
        <v>690.9</v>
      </c>
      <c r="H591" s="20">
        <v>692.3</v>
      </c>
      <c r="I591" s="20"/>
      <c r="J591" s="20"/>
      <c r="K591" s="20"/>
      <c r="L591" s="20">
        <f t="shared" si="1950"/>
        <v>690.9</v>
      </c>
      <c r="M591" s="20">
        <f t="shared" si="1951"/>
        <v>690.9</v>
      </c>
      <c r="N591" s="20">
        <f t="shared" si="1952"/>
        <v>692.3</v>
      </c>
      <c r="O591" s="20"/>
      <c r="P591" s="20"/>
      <c r="Q591" s="20"/>
      <c r="R591" s="20">
        <f t="shared" si="1860"/>
        <v>690.9</v>
      </c>
      <c r="S591" s="20">
        <f t="shared" si="1861"/>
        <v>690.9</v>
      </c>
      <c r="T591" s="20">
        <f t="shared" si="1862"/>
        <v>692.3</v>
      </c>
      <c r="U591" s="20"/>
      <c r="V591" s="20">
        <f t="shared" si="1864"/>
        <v>690.9</v>
      </c>
      <c r="W591" s="20"/>
      <c r="X591" s="20"/>
      <c r="Y591" s="20"/>
      <c r="Z591" s="20">
        <f t="shared" si="1866"/>
        <v>690.9</v>
      </c>
      <c r="AA591" s="20">
        <f t="shared" si="1867"/>
        <v>690.9</v>
      </c>
      <c r="AB591" s="20">
        <f t="shared" si="1868"/>
        <v>692.3</v>
      </c>
      <c r="AC591" s="20"/>
      <c r="AD591" s="20"/>
      <c r="AE591" s="20"/>
      <c r="AF591" s="20">
        <f t="shared" si="1837"/>
        <v>690.9</v>
      </c>
      <c r="AG591" s="20">
        <f t="shared" si="1838"/>
        <v>690.9</v>
      </c>
      <c r="AH591" s="20">
        <f t="shared" si="1839"/>
        <v>692.3</v>
      </c>
      <c r="AI591" s="20"/>
      <c r="AJ591" s="20">
        <f t="shared" si="1840"/>
        <v>690.9</v>
      </c>
      <c r="AK591" s="20"/>
      <c r="AL591" s="20"/>
      <c r="AM591" s="20"/>
      <c r="AN591" s="20">
        <f t="shared" si="1781"/>
        <v>690.9</v>
      </c>
      <c r="AO591" s="20">
        <f t="shared" si="1782"/>
        <v>690.9</v>
      </c>
      <c r="AP591" s="20">
        <f t="shared" si="1783"/>
        <v>692.3</v>
      </c>
      <c r="AQ591" s="20"/>
      <c r="AR591" s="20"/>
      <c r="AS591" s="20"/>
      <c r="AT591" s="20">
        <f t="shared" si="1785"/>
        <v>690.9</v>
      </c>
      <c r="AU591" s="20">
        <f t="shared" si="1786"/>
        <v>690.9</v>
      </c>
      <c r="AV591" s="20">
        <f t="shared" si="1787"/>
        <v>692.3</v>
      </c>
      <c r="AW591" s="20"/>
      <c r="AX591" s="20"/>
      <c r="AY591" s="20"/>
      <c r="AZ591" s="20">
        <f t="shared" si="1745"/>
        <v>690.9</v>
      </c>
      <c r="BA591" s="20">
        <f t="shared" si="1746"/>
        <v>690.9</v>
      </c>
      <c r="BB591" s="20">
        <f t="shared" si="1747"/>
        <v>692.3</v>
      </c>
      <c r="BC591" s="20"/>
      <c r="BD591" s="20">
        <f t="shared" si="1748"/>
        <v>690.9</v>
      </c>
      <c r="BE591" s="20"/>
      <c r="BF591" s="20"/>
      <c r="BG591" s="20"/>
      <c r="BH591" s="20">
        <f t="shared" si="1943"/>
        <v>690.9</v>
      </c>
      <c r="BI591" s="20">
        <f t="shared" si="1944"/>
        <v>690.9</v>
      </c>
      <c r="BJ591" s="20">
        <f t="shared" si="1945"/>
        <v>692.3</v>
      </c>
      <c r="BK591" s="20"/>
      <c r="BL591" s="20"/>
      <c r="BM591" s="20">
        <f t="shared" si="1946"/>
        <v>690.9</v>
      </c>
      <c r="BN591" s="20">
        <f t="shared" si="1947"/>
        <v>690.9</v>
      </c>
      <c r="BO591" s="20"/>
      <c r="BP591" s="20"/>
      <c r="BQ591" s="20"/>
      <c r="BR591" s="20">
        <f t="shared" si="1902"/>
        <v>690.9</v>
      </c>
      <c r="BS591" s="20">
        <f t="shared" si="1903"/>
        <v>690.9</v>
      </c>
      <c r="BT591" s="20">
        <f t="shared" si="1904"/>
        <v>692.3</v>
      </c>
      <c r="BU591" s="20"/>
      <c r="BV591" s="20">
        <f t="shared" si="1905"/>
        <v>690.9</v>
      </c>
      <c r="BW591" s="20"/>
      <c r="BX591" s="20"/>
      <c r="BY591" s="20">
        <f t="shared" si="1749"/>
        <v>690.9</v>
      </c>
      <c r="BZ591" s="20">
        <f t="shared" si="1750"/>
        <v>690.9</v>
      </c>
      <c r="CA591" s="20"/>
      <c r="CB591" s="20">
        <f t="shared" si="1751"/>
        <v>690.9</v>
      </c>
      <c r="CC591" s="20"/>
      <c r="CD591" s="20">
        <f t="shared" si="1752"/>
        <v>690.9</v>
      </c>
      <c r="CE591" s="20"/>
    </row>
    <row r="592" spans="1:83" ht="31.5" x14ac:dyDescent="0.25">
      <c r="A592" s="10" t="s">
        <v>194</v>
      </c>
      <c r="B592" s="19">
        <v>300</v>
      </c>
      <c r="C592" s="10"/>
      <c r="D592" s="10"/>
      <c r="E592" s="25" t="s">
        <v>604</v>
      </c>
      <c r="F592" s="20">
        <f>F593</f>
        <v>21146</v>
      </c>
      <c r="G592" s="20">
        <f t="shared" ref="G592:CE593" si="1973">G593</f>
        <v>21146</v>
      </c>
      <c r="H592" s="20">
        <f t="shared" si="1973"/>
        <v>21146</v>
      </c>
      <c r="I592" s="20">
        <f t="shared" si="1973"/>
        <v>0</v>
      </c>
      <c r="J592" s="20">
        <f t="shared" si="1973"/>
        <v>0</v>
      </c>
      <c r="K592" s="20">
        <f t="shared" si="1973"/>
        <v>0</v>
      </c>
      <c r="L592" s="20">
        <f t="shared" si="1950"/>
        <v>21146</v>
      </c>
      <c r="M592" s="20">
        <f t="shared" si="1951"/>
        <v>21146</v>
      </c>
      <c r="N592" s="20">
        <f t="shared" si="1952"/>
        <v>21146</v>
      </c>
      <c r="O592" s="20">
        <f t="shared" si="1973"/>
        <v>0</v>
      </c>
      <c r="P592" s="20">
        <f t="shared" si="1973"/>
        <v>0</v>
      </c>
      <c r="Q592" s="20">
        <f t="shared" si="1973"/>
        <v>0</v>
      </c>
      <c r="R592" s="20">
        <f t="shared" si="1860"/>
        <v>21146</v>
      </c>
      <c r="S592" s="20">
        <f t="shared" si="1861"/>
        <v>21146</v>
      </c>
      <c r="T592" s="20">
        <f t="shared" si="1862"/>
        <v>21146</v>
      </c>
      <c r="U592" s="20">
        <f t="shared" si="1973"/>
        <v>0</v>
      </c>
      <c r="V592" s="20">
        <f t="shared" si="1864"/>
        <v>21146</v>
      </c>
      <c r="W592" s="20">
        <f t="shared" si="1973"/>
        <v>0</v>
      </c>
      <c r="X592" s="20">
        <f t="shared" si="1973"/>
        <v>0</v>
      </c>
      <c r="Y592" s="20">
        <f t="shared" si="1973"/>
        <v>0</v>
      </c>
      <c r="Z592" s="20">
        <f t="shared" si="1866"/>
        <v>21146</v>
      </c>
      <c r="AA592" s="20">
        <f t="shared" si="1867"/>
        <v>21146</v>
      </c>
      <c r="AB592" s="20">
        <f t="shared" si="1868"/>
        <v>21146</v>
      </c>
      <c r="AC592" s="20">
        <f t="shared" si="1973"/>
        <v>0</v>
      </c>
      <c r="AD592" s="20">
        <f t="shared" si="1973"/>
        <v>0</v>
      </c>
      <c r="AE592" s="20">
        <f t="shared" si="1973"/>
        <v>0</v>
      </c>
      <c r="AF592" s="20">
        <f t="shared" si="1837"/>
        <v>21146</v>
      </c>
      <c r="AG592" s="20">
        <f t="shared" si="1838"/>
        <v>21146</v>
      </c>
      <c r="AH592" s="20">
        <f t="shared" si="1839"/>
        <v>21146</v>
      </c>
      <c r="AI592" s="20">
        <f t="shared" si="1973"/>
        <v>0</v>
      </c>
      <c r="AJ592" s="20">
        <f t="shared" si="1840"/>
        <v>21146</v>
      </c>
      <c r="AK592" s="20">
        <f t="shared" si="1973"/>
        <v>0</v>
      </c>
      <c r="AL592" s="20">
        <f t="shared" si="1973"/>
        <v>0</v>
      </c>
      <c r="AM592" s="20">
        <f t="shared" si="1973"/>
        <v>0</v>
      </c>
      <c r="AN592" s="20">
        <f t="shared" si="1781"/>
        <v>21146</v>
      </c>
      <c r="AO592" s="20">
        <f t="shared" si="1782"/>
        <v>21146</v>
      </c>
      <c r="AP592" s="20">
        <f t="shared" si="1783"/>
        <v>21146</v>
      </c>
      <c r="AQ592" s="20">
        <f t="shared" si="1973"/>
        <v>0</v>
      </c>
      <c r="AR592" s="20">
        <f t="shared" si="1973"/>
        <v>0</v>
      </c>
      <c r="AS592" s="20">
        <f t="shared" si="1973"/>
        <v>0</v>
      </c>
      <c r="AT592" s="20">
        <f t="shared" si="1785"/>
        <v>21146</v>
      </c>
      <c r="AU592" s="20">
        <f t="shared" si="1786"/>
        <v>21146</v>
      </c>
      <c r="AV592" s="20">
        <f t="shared" si="1787"/>
        <v>21146</v>
      </c>
      <c r="AW592" s="20">
        <f t="shared" si="1973"/>
        <v>0</v>
      </c>
      <c r="AX592" s="20">
        <f t="shared" si="1973"/>
        <v>0</v>
      </c>
      <c r="AY592" s="20">
        <f t="shared" si="1973"/>
        <v>0</v>
      </c>
      <c r="AZ592" s="20">
        <f t="shared" ref="AZ592:AZ663" si="1974">AT592+AW592</f>
        <v>21146</v>
      </c>
      <c r="BA592" s="20">
        <f t="shared" ref="BA592:BA663" si="1975">AU592+AX592</f>
        <v>21146</v>
      </c>
      <c r="BB592" s="20">
        <f t="shared" ref="BB592:BB663" si="1976">AV592+AY592</f>
        <v>21146</v>
      </c>
      <c r="BC592" s="20">
        <f t="shared" si="1973"/>
        <v>0</v>
      </c>
      <c r="BD592" s="20">
        <f t="shared" ref="BD592:BD663" si="1977">AZ592+BC592</f>
        <v>21146</v>
      </c>
      <c r="BE592" s="20">
        <f t="shared" si="1973"/>
        <v>0</v>
      </c>
      <c r="BF592" s="20">
        <f t="shared" si="1973"/>
        <v>0</v>
      </c>
      <c r="BG592" s="20">
        <f t="shared" si="1973"/>
        <v>0</v>
      </c>
      <c r="BH592" s="20">
        <f t="shared" si="1943"/>
        <v>21146</v>
      </c>
      <c r="BI592" s="20">
        <f t="shared" si="1944"/>
        <v>21146</v>
      </c>
      <c r="BJ592" s="20">
        <f t="shared" si="1945"/>
        <v>21146</v>
      </c>
      <c r="BK592" s="20">
        <f t="shared" si="1973"/>
        <v>0</v>
      </c>
      <c r="BL592" s="20">
        <f t="shared" si="1973"/>
        <v>0</v>
      </c>
      <c r="BM592" s="20">
        <f t="shared" si="1946"/>
        <v>21146</v>
      </c>
      <c r="BN592" s="20">
        <f t="shared" si="1947"/>
        <v>21146</v>
      </c>
      <c r="BO592" s="20">
        <f t="shared" si="1973"/>
        <v>0</v>
      </c>
      <c r="BP592" s="20">
        <f t="shared" si="1973"/>
        <v>0</v>
      </c>
      <c r="BQ592" s="20">
        <f t="shared" si="1973"/>
        <v>0</v>
      </c>
      <c r="BR592" s="20">
        <f t="shared" si="1902"/>
        <v>21146</v>
      </c>
      <c r="BS592" s="20">
        <f t="shared" si="1903"/>
        <v>21146</v>
      </c>
      <c r="BT592" s="20">
        <f t="shared" si="1904"/>
        <v>21146</v>
      </c>
      <c r="BU592" s="20">
        <f t="shared" si="1973"/>
        <v>0</v>
      </c>
      <c r="BV592" s="20">
        <f t="shared" si="1905"/>
        <v>21146</v>
      </c>
      <c r="BW592" s="20">
        <f t="shared" si="1973"/>
        <v>0</v>
      </c>
      <c r="BX592" s="20">
        <f t="shared" si="1973"/>
        <v>0</v>
      </c>
      <c r="BY592" s="20">
        <f t="shared" ref="BY592:BY655" si="1978">BV592+BW592</f>
        <v>21146</v>
      </c>
      <c r="BZ592" s="20">
        <f t="shared" ref="BZ592:BZ655" si="1979">BS592+BX592</f>
        <v>21146</v>
      </c>
      <c r="CA592" s="20">
        <f t="shared" si="1973"/>
        <v>0</v>
      </c>
      <c r="CB592" s="20">
        <f t="shared" ref="CB592:CB655" si="1980">BY592+CA592</f>
        <v>21146</v>
      </c>
      <c r="CC592" s="20">
        <f t="shared" si="1973"/>
        <v>0</v>
      </c>
      <c r="CD592" s="20">
        <f t="shared" ref="CD592:CD655" si="1981">CB592+CC592</f>
        <v>21146</v>
      </c>
      <c r="CE592" s="20">
        <f t="shared" si="1973"/>
        <v>0</v>
      </c>
    </row>
    <row r="593" spans="1:84" ht="31.5" x14ac:dyDescent="0.25">
      <c r="A593" s="10" t="s">
        <v>194</v>
      </c>
      <c r="B593" s="19">
        <v>320</v>
      </c>
      <c r="C593" s="10"/>
      <c r="D593" s="10"/>
      <c r="E593" s="25" t="s">
        <v>606</v>
      </c>
      <c r="F593" s="20">
        <f>F594</f>
        <v>21146</v>
      </c>
      <c r="G593" s="20">
        <f t="shared" si="1973"/>
        <v>21146</v>
      </c>
      <c r="H593" s="20">
        <f t="shared" si="1973"/>
        <v>21146</v>
      </c>
      <c r="I593" s="20">
        <f t="shared" si="1973"/>
        <v>0</v>
      </c>
      <c r="J593" s="20">
        <f t="shared" si="1973"/>
        <v>0</v>
      </c>
      <c r="K593" s="20">
        <f t="shared" si="1973"/>
        <v>0</v>
      </c>
      <c r="L593" s="20">
        <f t="shared" si="1950"/>
        <v>21146</v>
      </c>
      <c r="M593" s="20">
        <f t="shared" si="1951"/>
        <v>21146</v>
      </c>
      <c r="N593" s="20">
        <f t="shared" si="1952"/>
        <v>21146</v>
      </c>
      <c r="O593" s="20">
        <f t="shared" si="1973"/>
        <v>0</v>
      </c>
      <c r="P593" s="20">
        <f t="shared" si="1973"/>
        <v>0</v>
      </c>
      <c r="Q593" s="20">
        <f t="shared" si="1973"/>
        <v>0</v>
      </c>
      <c r="R593" s="20">
        <f t="shared" si="1860"/>
        <v>21146</v>
      </c>
      <c r="S593" s="20">
        <f t="shared" si="1861"/>
        <v>21146</v>
      </c>
      <c r="T593" s="20">
        <f t="shared" si="1862"/>
        <v>21146</v>
      </c>
      <c r="U593" s="20">
        <f t="shared" si="1973"/>
        <v>0</v>
      </c>
      <c r="V593" s="20">
        <f t="shared" si="1864"/>
        <v>21146</v>
      </c>
      <c r="W593" s="20">
        <f t="shared" si="1973"/>
        <v>0</v>
      </c>
      <c r="X593" s="20">
        <f t="shared" si="1973"/>
        <v>0</v>
      </c>
      <c r="Y593" s="20">
        <f t="shared" si="1973"/>
        <v>0</v>
      </c>
      <c r="Z593" s="20">
        <f t="shared" si="1866"/>
        <v>21146</v>
      </c>
      <c r="AA593" s="20">
        <f t="shared" si="1867"/>
        <v>21146</v>
      </c>
      <c r="AB593" s="20">
        <f t="shared" si="1868"/>
        <v>21146</v>
      </c>
      <c r="AC593" s="20">
        <f t="shared" si="1973"/>
        <v>0</v>
      </c>
      <c r="AD593" s="20">
        <f t="shared" si="1973"/>
        <v>0</v>
      </c>
      <c r="AE593" s="20">
        <f t="shared" si="1973"/>
        <v>0</v>
      </c>
      <c r="AF593" s="20">
        <f t="shared" si="1837"/>
        <v>21146</v>
      </c>
      <c r="AG593" s="20">
        <f t="shared" si="1838"/>
        <v>21146</v>
      </c>
      <c r="AH593" s="20">
        <f t="shared" si="1839"/>
        <v>21146</v>
      </c>
      <c r="AI593" s="20">
        <f t="shared" si="1973"/>
        <v>0</v>
      </c>
      <c r="AJ593" s="20">
        <f t="shared" si="1840"/>
        <v>21146</v>
      </c>
      <c r="AK593" s="20">
        <f t="shared" si="1973"/>
        <v>0</v>
      </c>
      <c r="AL593" s="20">
        <f t="shared" si="1973"/>
        <v>0</v>
      </c>
      <c r="AM593" s="20">
        <f t="shared" si="1973"/>
        <v>0</v>
      </c>
      <c r="AN593" s="20">
        <f t="shared" si="1781"/>
        <v>21146</v>
      </c>
      <c r="AO593" s="20">
        <f t="shared" si="1782"/>
        <v>21146</v>
      </c>
      <c r="AP593" s="20">
        <f t="shared" si="1783"/>
        <v>21146</v>
      </c>
      <c r="AQ593" s="20">
        <f t="shared" si="1973"/>
        <v>0</v>
      </c>
      <c r="AR593" s="20">
        <f t="shared" si="1973"/>
        <v>0</v>
      </c>
      <c r="AS593" s="20">
        <f t="shared" si="1973"/>
        <v>0</v>
      </c>
      <c r="AT593" s="20">
        <f t="shared" si="1785"/>
        <v>21146</v>
      </c>
      <c r="AU593" s="20">
        <f t="shared" si="1786"/>
        <v>21146</v>
      </c>
      <c r="AV593" s="20">
        <f t="shared" si="1787"/>
        <v>21146</v>
      </c>
      <c r="AW593" s="20">
        <f t="shared" si="1973"/>
        <v>0</v>
      </c>
      <c r="AX593" s="20">
        <f t="shared" si="1973"/>
        <v>0</v>
      </c>
      <c r="AY593" s="20">
        <f t="shared" si="1973"/>
        <v>0</v>
      </c>
      <c r="AZ593" s="20">
        <f t="shared" si="1974"/>
        <v>21146</v>
      </c>
      <c r="BA593" s="20">
        <f t="shared" si="1975"/>
        <v>21146</v>
      </c>
      <c r="BB593" s="20">
        <f t="shared" si="1976"/>
        <v>21146</v>
      </c>
      <c r="BC593" s="20">
        <f t="shared" si="1973"/>
        <v>0</v>
      </c>
      <c r="BD593" s="20">
        <f t="shared" si="1977"/>
        <v>21146</v>
      </c>
      <c r="BE593" s="20">
        <f t="shared" si="1973"/>
        <v>0</v>
      </c>
      <c r="BF593" s="20">
        <f t="shared" si="1973"/>
        <v>0</v>
      </c>
      <c r="BG593" s="20">
        <f t="shared" si="1973"/>
        <v>0</v>
      </c>
      <c r="BH593" s="20">
        <f t="shared" si="1943"/>
        <v>21146</v>
      </c>
      <c r="BI593" s="20">
        <f t="shared" si="1944"/>
        <v>21146</v>
      </c>
      <c r="BJ593" s="20">
        <f t="shared" si="1945"/>
        <v>21146</v>
      </c>
      <c r="BK593" s="20">
        <f t="shared" si="1973"/>
        <v>0</v>
      </c>
      <c r="BL593" s="20">
        <f t="shared" si="1973"/>
        <v>0</v>
      </c>
      <c r="BM593" s="20">
        <f t="shared" si="1946"/>
        <v>21146</v>
      </c>
      <c r="BN593" s="20">
        <f t="shared" si="1947"/>
        <v>21146</v>
      </c>
      <c r="BO593" s="20">
        <f t="shared" si="1973"/>
        <v>0</v>
      </c>
      <c r="BP593" s="20">
        <f t="shared" si="1973"/>
        <v>0</v>
      </c>
      <c r="BQ593" s="20">
        <f t="shared" si="1973"/>
        <v>0</v>
      </c>
      <c r="BR593" s="20">
        <f t="shared" si="1902"/>
        <v>21146</v>
      </c>
      <c r="BS593" s="20">
        <f t="shared" si="1903"/>
        <v>21146</v>
      </c>
      <c r="BT593" s="20">
        <f t="shared" si="1904"/>
        <v>21146</v>
      </c>
      <c r="BU593" s="20">
        <f t="shared" si="1973"/>
        <v>0</v>
      </c>
      <c r="BV593" s="20">
        <f t="shared" si="1905"/>
        <v>21146</v>
      </c>
      <c r="BW593" s="20">
        <f t="shared" si="1973"/>
        <v>0</v>
      </c>
      <c r="BX593" s="20">
        <f t="shared" si="1973"/>
        <v>0</v>
      </c>
      <c r="BY593" s="20">
        <f t="shared" si="1978"/>
        <v>21146</v>
      </c>
      <c r="BZ593" s="20">
        <f t="shared" si="1979"/>
        <v>21146</v>
      </c>
      <c r="CA593" s="20">
        <f t="shared" si="1973"/>
        <v>0</v>
      </c>
      <c r="CB593" s="20">
        <f t="shared" si="1980"/>
        <v>21146</v>
      </c>
      <c r="CC593" s="20">
        <f t="shared" si="1973"/>
        <v>0</v>
      </c>
      <c r="CD593" s="20">
        <f t="shared" si="1981"/>
        <v>21146</v>
      </c>
      <c r="CE593" s="20">
        <f t="shared" si="1973"/>
        <v>0</v>
      </c>
    </row>
    <row r="594" spans="1:84" x14ac:dyDescent="0.25">
      <c r="A594" s="10" t="s">
        <v>194</v>
      </c>
      <c r="B594" s="19">
        <v>320</v>
      </c>
      <c r="C594" s="10" t="s">
        <v>338</v>
      </c>
      <c r="D594" s="10" t="s">
        <v>338</v>
      </c>
      <c r="E594" s="25" t="s">
        <v>1316</v>
      </c>
      <c r="F594" s="20">
        <v>21146</v>
      </c>
      <c r="G594" s="20">
        <v>21146</v>
      </c>
      <c r="H594" s="20">
        <v>21146</v>
      </c>
      <c r="I594" s="20"/>
      <c r="J594" s="20"/>
      <c r="K594" s="20"/>
      <c r="L594" s="20">
        <f t="shared" si="1950"/>
        <v>21146</v>
      </c>
      <c r="M594" s="20">
        <f t="shared" si="1951"/>
        <v>21146</v>
      </c>
      <c r="N594" s="20">
        <f t="shared" si="1952"/>
        <v>21146</v>
      </c>
      <c r="O594" s="20"/>
      <c r="P594" s="20"/>
      <c r="Q594" s="20"/>
      <c r="R594" s="20">
        <f t="shared" si="1860"/>
        <v>21146</v>
      </c>
      <c r="S594" s="20">
        <f t="shared" si="1861"/>
        <v>21146</v>
      </c>
      <c r="T594" s="20">
        <f t="shared" si="1862"/>
        <v>21146</v>
      </c>
      <c r="U594" s="20"/>
      <c r="V594" s="20">
        <f t="shared" si="1864"/>
        <v>21146</v>
      </c>
      <c r="W594" s="20"/>
      <c r="X594" s="20"/>
      <c r="Y594" s="20"/>
      <c r="Z594" s="20">
        <f t="shared" si="1866"/>
        <v>21146</v>
      </c>
      <c r="AA594" s="20">
        <f t="shared" si="1867"/>
        <v>21146</v>
      </c>
      <c r="AB594" s="20">
        <f t="shared" si="1868"/>
        <v>21146</v>
      </c>
      <c r="AC594" s="20"/>
      <c r="AD594" s="20"/>
      <c r="AE594" s="20"/>
      <c r="AF594" s="20">
        <f t="shared" si="1837"/>
        <v>21146</v>
      </c>
      <c r="AG594" s="20">
        <f t="shared" si="1838"/>
        <v>21146</v>
      </c>
      <c r="AH594" s="20">
        <f t="shared" si="1839"/>
        <v>21146</v>
      </c>
      <c r="AI594" s="20"/>
      <c r="AJ594" s="20">
        <f t="shared" si="1840"/>
        <v>21146</v>
      </c>
      <c r="AK594" s="20"/>
      <c r="AL594" s="20"/>
      <c r="AM594" s="20"/>
      <c r="AN594" s="20">
        <f t="shared" si="1781"/>
        <v>21146</v>
      </c>
      <c r="AO594" s="20">
        <f t="shared" si="1782"/>
        <v>21146</v>
      </c>
      <c r="AP594" s="20">
        <f t="shared" si="1783"/>
        <v>21146</v>
      </c>
      <c r="AQ594" s="20"/>
      <c r="AR594" s="20"/>
      <c r="AS594" s="20"/>
      <c r="AT594" s="20">
        <f t="shared" si="1785"/>
        <v>21146</v>
      </c>
      <c r="AU594" s="20">
        <f t="shared" si="1786"/>
        <v>21146</v>
      </c>
      <c r="AV594" s="20">
        <f t="shared" si="1787"/>
        <v>21146</v>
      </c>
      <c r="AW594" s="20"/>
      <c r="AX594" s="20"/>
      <c r="AY594" s="20"/>
      <c r="AZ594" s="20">
        <f t="shared" si="1974"/>
        <v>21146</v>
      </c>
      <c r="BA594" s="20">
        <f t="shared" si="1975"/>
        <v>21146</v>
      </c>
      <c r="BB594" s="20">
        <f t="shared" si="1976"/>
        <v>21146</v>
      </c>
      <c r="BC594" s="20"/>
      <c r="BD594" s="20">
        <f t="shared" si="1977"/>
        <v>21146</v>
      </c>
      <c r="BE594" s="20"/>
      <c r="BF594" s="20"/>
      <c r="BG594" s="20"/>
      <c r="BH594" s="20">
        <f t="shared" si="1943"/>
        <v>21146</v>
      </c>
      <c r="BI594" s="20">
        <f t="shared" si="1944"/>
        <v>21146</v>
      </c>
      <c r="BJ594" s="20">
        <f t="shared" si="1945"/>
        <v>21146</v>
      </c>
      <c r="BK594" s="20"/>
      <c r="BL594" s="20"/>
      <c r="BM594" s="20">
        <f t="shared" si="1946"/>
        <v>21146</v>
      </c>
      <c r="BN594" s="20">
        <f t="shared" si="1947"/>
        <v>21146</v>
      </c>
      <c r="BO594" s="20"/>
      <c r="BP594" s="20"/>
      <c r="BQ594" s="20"/>
      <c r="BR594" s="20">
        <f t="shared" si="1902"/>
        <v>21146</v>
      </c>
      <c r="BS594" s="20">
        <f t="shared" si="1903"/>
        <v>21146</v>
      </c>
      <c r="BT594" s="20">
        <f t="shared" si="1904"/>
        <v>21146</v>
      </c>
      <c r="BU594" s="20"/>
      <c r="BV594" s="20">
        <f t="shared" si="1905"/>
        <v>21146</v>
      </c>
      <c r="BW594" s="20"/>
      <c r="BX594" s="20"/>
      <c r="BY594" s="20">
        <f t="shared" si="1978"/>
        <v>21146</v>
      </c>
      <c r="BZ594" s="20">
        <f t="shared" si="1979"/>
        <v>21146</v>
      </c>
      <c r="CA594" s="20"/>
      <c r="CB594" s="20">
        <f t="shared" si="1980"/>
        <v>21146</v>
      </c>
      <c r="CC594" s="20"/>
      <c r="CD594" s="20">
        <f t="shared" si="1981"/>
        <v>21146</v>
      </c>
      <c r="CE594" s="20"/>
    </row>
    <row r="595" spans="1:84" ht="47.25" x14ac:dyDescent="0.25">
      <c r="A595" s="10" t="s">
        <v>194</v>
      </c>
      <c r="B595" s="19">
        <v>600</v>
      </c>
      <c r="C595" s="10"/>
      <c r="D595" s="10"/>
      <c r="E595" s="25" t="s">
        <v>614</v>
      </c>
      <c r="F595" s="20">
        <f>F596</f>
        <v>42579.9</v>
      </c>
      <c r="G595" s="20">
        <f t="shared" ref="G595:CE596" si="1982">G596</f>
        <v>42579.9</v>
      </c>
      <c r="H595" s="20">
        <f t="shared" si="1982"/>
        <v>42579.9</v>
      </c>
      <c r="I595" s="20">
        <f t="shared" si="1982"/>
        <v>0</v>
      </c>
      <c r="J595" s="20">
        <f t="shared" si="1982"/>
        <v>0</v>
      </c>
      <c r="K595" s="20">
        <f t="shared" si="1982"/>
        <v>0</v>
      </c>
      <c r="L595" s="20">
        <f t="shared" si="1950"/>
        <v>42579.9</v>
      </c>
      <c r="M595" s="20">
        <f t="shared" si="1951"/>
        <v>42579.9</v>
      </c>
      <c r="N595" s="20">
        <f t="shared" si="1952"/>
        <v>42579.9</v>
      </c>
      <c r="O595" s="20">
        <f t="shared" si="1982"/>
        <v>0</v>
      </c>
      <c r="P595" s="20">
        <f t="shared" si="1982"/>
        <v>0</v>
      </c>
      <c r="Q595" s="20">
        <f t="shared" si="1982"/>
        <v>0</v>
      </c>
      <c r="R595" s="20">
        <f t="shared" si="1860"/>
        <v>42579.9</v>
      </c>
      <c r="S595" s="20">
        <f t="shared" si="1861"/>
        <v>42579.9</v>
      </c>
      <c r="T595" s="20">
        <f t="shared" si="1862"/>
        <v>42579.9</v>
      </c>
      <c r="U595" s="20">
        <f t="shared" si="1982"/>
        <v>0</v>
      </c>
      <c r="V595" s="20">
        <f t="shared" si="1864"/>
        <v>42579.9</v>
      </c>
      <c r="W595" s="20">
        <f t="shared" si="1982"/>
        <v>0</v>
      </c>
      <c r="X595" s="20">
        <f t="shared" si="1982"/>
        <v>0</v>
      </c>
      <c r="Y595" s="20">
        <f t="shared" si="1982"/>
        <v>0</v>
      </c>
      <c r="Z595" s="20">
        <f t="shared" si="1866"/>
        <v>42579.9</v>
      </c>
      <c r="AA595" s="20">
        <f t="shared" si="1867"/>
        <v>42579.9</v>
      </c>
      <c r="AB595" s="20">
        <f t="shared" si="1868"/>
        <v>42579.9</v>
      </c>
      <c r="AC595" s="20">
        <f t="shared" si="1982"/>
        <v>0</v>
      </c>
      <c r="AD595" s="20">
        <f t="shared" si="1982"/>
        <v>0</v>
      </c>
      <c r="AE595" s="20">
        <f t="shared" si="1982"/>
        <v>0</v>
      </c>
      <c r="AF595" s="20">
        <f t="shared" si="1837"/>
        <v>42579.9</v>
      </c>
      <c r="AG595" s="20">
        <f t="shared" si="1838"/>
        <v>42579.9</v>
      </c>
      <c r="AH595" s="20">
        <f t="shared" si="1839"/>
        <v>42579.9</v>
      </c>
      <c r="AI595" s="20">
        <f t="shared" si="1982"/>
        <v>0</v>
      </c>
      <c r="AJ595" s="20">
        <f t="shared" si="1840"/>
        <v>42579.9</v>
      </c>
      <c r="AK595" s="20">
        <f t="shared" si="1982"/>
        <v>0</v>
      </c>
      <c r="AL595" s="20">
        <f t="shared" si="1982"/>
        <v>0</v>
      </c>
      <c r="AM595" s="20">
        <f t="shared" si="1982"/>
        <v>0</v>
      </c>
      <c r="AN595" s="20">
        <f t="shared" si="1781"/>
        <v>42579.9</v>
      </c>
      <c r="AO595" s="20">
        <f t="shared" si="1782"/>
        <v>42579.9</v>
      </c>
      <c r="AP595" s="20">
        <f t="shared" si="1783"/>
        <v>42579.9</v>
      </c>
      <c r="AQ595" s="20">
        <f t="shared" si="1982"/>
        <v>0</v>
      </c>
      <c r="AR595" s="20">
        <f t="shared" si="1982"/>
        <v>0</v>
      </c>
      <c r="AS595" s="20">
        <f t="shared" si="1982"/>
        <v>0</v>
      </c>
      <c r="AT595" s="20">
        <f t="shared" si="1785"/>
        <v>42579.9</v>
      </c>
      <c r="AU595" s="20">
        <f t="shared" si="1786"/>
        <v>42579.9</v>
      </c>
      <c r="AV595" s="20">
        <f t="shared" si="1787"/>
        <v>42579.9</v>
      </c>
      <c r="AW595" s="20">
        <f t="shared" si="1982"/>
        <v>0</v>
      </c>
      <c r="AX595" s="20">
        <f t="shared" si="1982"/>
        <v>0</v>
      </c>
      <c r="AY595" s="20">
        <f t="shared" si="1982"/>
        <v>0</v>
      </c>
      <c r="AZ595" s="20">
        <f t="shared" si="1974"/>
        <v>42579.9</v>
      </c>
      <c r="BA595" s="20">
        <f t="shared" si="1975"/>
        <v>42579.9</v>
      </c>
      <c r="BB595" s="20">
        <f t="shared" si="1976"/>
        <v>42579.9</v>
      </c>
      <c r="BC595" s="20">
        <f t="shared" si="1982"/>
        <v>0</v>
      </c>
      <c r="BD595" s="20">
        <f t="shared" si="1977"/>
        <v>42579.9</v>
      </c>
      <c r="BE595" s="20">
        <f t="shared" si="1982"/>
        <v>0</v>
      </c>
      <c r="BF595" s="20">
        <f t="shared" si="1982"/>
        <v>0</v>
      </c>
      <c r="BG595" s="20">
        <f t="shared" si="1982"/>
        <v>0</v>
      </c>
      <c r="BH595" s="20">
        <f t="shared" si="1943"/>
        <v>42579.9</v>
      </c>
      <c r="BI595" s="20">
        <f t="shared" si="1944"/>
        <v>42579.9</v>
      </c>
      <c r="BJ595" s="20">
        <f t="shared" si="1945"/>
        <v>42579.9</v>
      </c>
      <c r="BK595" s="20">
        <f t="shared" si="1982"/>
        <v>0</v>
      </c>
      <c r="BL595" s="20">
        <f t="shared" si="1982"/>
        <v>0</v>
      </c>
      <c r="BM595" s="20">
        <f t="shared" si="1946"/>
        <v>42579.9</v>
      </c>
      <c r="BN595" s="20">
        <f t="shared" si="1947"/>
        <v>42579.9</v>
      </c>
      <c r="BO595" s="20">
        <f t="shared" si="1982"/>
        <v>0</v>
      </c>
      <c r="BP595" s="20">
        <f t="shared" si="1982"/>
        <v>0</v>
      </c>
      <c r="BQ595" s="20">
        <f t="shared" si="1982"/>
        <v>0</v>
      </c>
      <c r="BR595" s="20">
        <f t="shared" si="1902"/>
        <v>42579.9</v>
      </c>
      <c r="BS595" s="20">
        <f t="shared" si="1903"/>
        <v>42579.9</v>
      </c>
      <c r="BT595" s="20">
        <f t="shared" si="1904"/>
        <v>42579.9</v>
      </c>
      <c r="BU595" s="20">
        <f t="shared" si="1982"/>
        <v>0</v>
      </c>
      <c r="BV595" s="20">
        <f t="shared" si="1905"/>
        <v>42579.9</v>
      </c>
      <c r="BW595" s="20">
        <f t="shared" si="1982"/>
        <v>0</v>
      </c>
      <c r="BX595" s="20">
        <f t="shared" si="1982"/>
        <v>0</v>
      </c>
      <c r="BY595" s="20">
        <f t="shared" si="1978"/>
        <v>42579.9</v>
      </c>
      <c r="BZ595" s="20">
        <f t="shared" si="1979"/>
        <v>42579.9</v>
      </c>
      <c r="CA595" s="20">
        <f t="shared" si="1982"/>
        <v>0</v>
      </c>
      <c r="CB595" s="20">
        <f t="shared" si="1980"/>
        <v>42579.9</v>
      </c>
      <c r="CC595" s="20">
        <f t="shared" si="1982"/>
        <v>0</v>
      </c>
      <c r="CD595" s="20">
        <f t="shared" si="1981"/>
        <v>42579.9</v>
      </c>
      <c r="CE595" s="20">
        <f t="shared" si="1982"/>
        <v>0</v>
      </c>
    </row>
    <row r="596" spans="1:84" ht="47.25" x14ac:dyDescent="0.25">
      <c r="A596" s="10" t="s">
        <v>194</v>
      </c>
      <c r="B596" s="19">
        <v>630</v>
      </c>
      <c r="C596" s="10"/>
      <c r="D596" s="10"/>
      <c r="E596" s="25" t="s">
        <v>617</v>
      </c>
      <c r="F596" s="20">
        <f>F597</f>
        <v>42579.9</v>
      </c>
      <c r="G596" s="20">
        <f t="shared" si="1982"/>
        <v>42579.9</v>
      </c>
      <c r="H596" s="20">
        <f t="shared" si="1982"/>
        <v>42579.9</v>
      </c>
      <c r="I596" s="20">
        <f t="shared" si="1982"/>
        <v>0</v>
      </c>
      <c r="J596" s="20">
        <f t="shared" si="1982"/>
        <v>0</v>
      </c>
      <c r="K596" s="20">
        <f t="shared" si="1982"/>
        <v>0</v>
      </c>
      <c r="L596" s="20">
        <f t="shared" si="1950"/>
        <v>42579.9</v>
      </c>
      <c r="M596" s="20">
        <f t="shared" si="1951"/>
        <v>42579.9</v>
      </c>
      <c r="N596" s="20">
        <f t="shared" si="1952"/>
        <v>42579.9</v>
      </c>
      <c r="O596" s="20">
        <f t="shared" si="1982"/>
        <v>0</v>
      </c>
      <c r="P596" s="20">
        <f t="shared" si="1982"/>
        <v>0</v>
      </c>
      <c r="Q596" s="20">
        <f t="shared" si="1982"/>
        <v>0</v>
      </c>
      <c r="R596" s="20">
        <f t="shared" si="1860"/>
        <v>42579.9</v>
      </c>
      <c r="S596" s="20">
        <f t="shared" si="1861"/>
        <v>42579.9</v>
      </c>
      <c r="T596" s="20">
        <f t="shared" si="1862"/>
        <v>42579.9</v>
      </c>
      <c r="U596" s="20">
        <f t="shared" si="1982"/>
        <v>0</v>
      </c>
      <c r="V596" s="20">
        <f t="shared" si="1864"/>
        <v>42579.9</v>
      </c>
      <c r="W596" s="20">
        <f t="shared" si="1982"/>
        <v>0</v>
      </c>
      <c r="X596" s="20">
        <f t="shared" si="1982"/>
        <v>0</v>
      </c>
      <c r="Y596" s="20">
        <f t="shared" si="1982"/>
        <v>0</v>
      </c>
      <c r="Z596" s="20">
        <f t="shared" si="1866"/>
        <v>42579.9</v>
      </c>
      <c r="AA596" s="20">
        <f t="shared" si="1867"/>
        <v>42579.9</v>
      </c>
      <c r="AB596" s="20">
        <f t="shared" si="1868"/>
        <v>42579.9</v>
      </c>
      <c r="AC596" s="20">
        <f t="shared" si="1982"/>
        <v>0</v>
      </c>
      <c r="AD596" s="20">
        <f t="shared" si="1982"/>
        <v>0</v>
      </c>
      <c r="AE596" s="20">
        <f t="shared" si="1982"/>
        <v>0</v>
      </c>
      <c r="AF596" s="20">
        <f t="shared" si="1837"/>
        <v>42579.9</v>
      </c>
      <c r="AG596" s="20">
        <f t="shared" si="1838"/>
        <v>42579.9</v>
      </c>
      <c r="AH596" s="20">
        <f t="shared" si="1839"/>
        <v>42579.9</v>
      </c>
      <c r="AI596" s="20">
        <f t="shared" si="1982"/>
        <v>0</v>
      </c>
      <c r="AJ596" s="20">
        <f t="shared" si="1840"/>
        <v>42579.9</v>
      </c>
      <c r="AK596" s="20">
        <f t="shared" si="1982"/>
        <v>0</v>
      </c>
      <c r="AL596" s="20">
        <f t="shared" si="1982"/>
        <v>0</v>
      </c>
      <c r="AM596" s="20">
        <f t="shared" si="1982"/>
        <v>0</v>
      </c>
      <c r="AN596" s="20">
        <f t="shared" si="1781"/>
        <v>42579.9</v>
      </c>
      <c r="AO596" s="20">
        <f t="shared" si="1782"/>
        <v>42579.9</v>
      </c>
      <c r="AP596" s="20">
        <f t="shared" si="1783"/>
        <v>42579.9</v>
      </c>
      <c r="AQ596" s="20">
        <f t="shared" si="1982"/>
        <v>0</v>
      </c>
      <c r="AR596" s="20">
        <f t="shared" si="1982"/>
        <v>0</v>
      </c>
      <c r="AS596" s="20">
        <f t="shared" si="1982"/>
        <v>0</v>
      </c>
      <c r="AT596" s="20">
        <f t="shared" si="1785"/>
        <v>42579.9</v>
      </c>
      <c r="AU596" s="20">
        <f t="shared" si="1786"/>
        <v>42579.9</v>
      </c>
      <c r="AV596" s="20">
        <f t="shared" si="1787"/>
        <v>42579.9</v>
      </c>
      <c r="AW596" s="20">
        <f t="shared" si="1982"/>
        <v>0</v>
      </c>
      <c r="AX596" s="20">
        <f t="shared" si="1982"/>
        <v>0</v>
      </c>
      <c r="AY596" s="20">
        <f t="shared" si="1982"/>
        <v>0</v>
      </c>
      <c r="AZ596" s="20">
        <f t="shared" si="1974"/>
        <v>42579.9</v>
      </c>
      <c r="BA596" s="20">
        <f t="shared" si="1975"/>
        <v>42579.9</v>
      </c>
      <c r="BB596" s="20">
        <f t="shared" si="1976"/>
        <v>42579.9</v>
      </c>
      <c r="BC596" s="20">
        <f t="shared" si="1982"/>
        <v>0</v>
      </c>
      <c r="BD596" s="20">
        <f t="shared" si="1977"/>
        <v>42579.9</v>
      </c>
      <c r="BE596" s="20">
        <f t="shared" si="1982"/>
        <v>0</v>
      </c>
      <c r="BF596" s="20">
        <f t="shared" si="1982"/>
        <v>0</v>
      </c>
      <c r="BG596" s="20">
        <f t="shared" si="1982"/>
        <v>0</v>
      </c>
      <c r="BH596" s="20">
        <f t="shared" si="1943"/>
        <v>42579.9</v>
      </c>
      <c r="BI596" s="20">
        <f t="shared" si="1944"/>
        <v>42579.9</v>
      </c>
      <c r="BJ596" s="20">
        <f t="shared" si="1945"/>
        <v>42579.9</v>
      </c>
      <c r="BK596" s="20">
        <f t="shared" si="1982"/>
        <v>0</v>
      </c>
      <c r="BL596" s="20">
        <f t="shared" si="1982"/>
        <v>0</v>
      </c>
      <c r="BM596" s="20">
        <f t="shared" si="1946"/>
        <v>42579.9</v>
      </c>
      <c r="BN596" s="20">
        <f t="shared" si="1947"/>
        <v>42579.9</v>
      </c>
      <c r="BO596" s="20">
        <f t="shared" si="1982"/>
        <v>0</v>
      </c>
      <c r="BP596" s="20">
        <f t="shared" si="1982"/>
        <v>0</v>
      </c>
      <c r="BQ596" s="20">
        <f t="shared" si="1982"/>
        <v>0</v>
      </c>
      <c r="BR596" s="20">
        <f t="shared" si="1902"/>
        <v>42579.9</v>
      </c>
      <c r="BS596" s="20">
        <f t="shared" si="1903"/>
        <v>42579.9</v>
      </c>
      <c r="BT596" s="20">
        <f t="shared" si="1904"/>
        <v>42579.9</v>
      </c>
      <c r="BU596" s="20">
        <f t="shared" si="1982"/>
        <v>0</v>
      </c>
      <c r="BV596" s="20">
        <f t="shared" si="1905"/>
        <v>42579.9</v>
      </c>
      <c r="BW596" s="20">
        <f t="shared" si="1982"/>
        <v>0</v>
      </c>
      <c r="BX596" s="20">
        <f t="shared" si="1982"/>
        <v>0</v>
      </c>
      <c r="BY596" s="20">
        <f t="shared" si="1978"/>
        <v>42579.9</v>
      </c>
      <c r="BZ596" s="20">
        <f t="shared" si="1979"/>
        <v>42579.9</v>
      </c>
      <c r="CA596" s="20">
        <f t="shared" si="1982"/>
        <v>0</v>
      </c>
      <c r="CB596" s="20">
        <f t="shared" si="1980"/>
        <v>42579.9</v>
      </c>
      <c r="CC596" s="20">
        <f t="shared" si="1982"/>
        <v>0</v>
      </c>
      <c r="CD596" s="20">
        <f t="shared" si="1981"/>
        <v>42579.9</v>
      </c>
      <c r="CE596" s="20">
        <f t="shared" si="1982"/>
        <v>0</v>
      </c>
    </row>
    <row r="597" spans="1:84" x14ac:dyDescent="0.25">
      <c r="A597" s="10" t="s">
        <v>194</v>
      </c>
      <c r="B597" s="19">
        <v>630</v>
      </c>
      <c r="C597" s="10" t="s">
        <v>338</v>
      </c>
      <c r="D597" s="10" t="s">
        <v>338</v>
      </c>
      <c r="E597" s="25" t="s">
        <v>1316</v>
      </c>
      <c r="F597" s="20">
        <v>42579.9</v>
      </c>
      <c r="G597" s="20">
        <v>42579.9</v>
      </c>
      <c r="H597" s="20">
        <v>42579.9</v>
      </c>
      <c r="I597" s="20"/>
      <c r="J597" s="20"/>
      <c r="K597" s="20"/>
      <c r="L597" s="20">
        <f t="shared" si="1950"/>
        <v>42579.9</v>
      </c>
      <c r="M597" s="20">
        <f t="shared" si="1951"/>
        <v>42579.9</v>
      </c>
      <c r="N597" s="20">
        <f t="shared" si="1952"/>
        <v>42579.9</v>
      </c>
      <c r="O597" s="20"/>
      <c r="P597" s="20"/>
      <c r="Q597" s="20"/>
      <c r="R597" s="20">
        <f t="shared" si="1860"/>
        <v>42579.9</v>
      </c>
      <c r="S597" s="20">
        <f t="shared" si="1861"/>
        <v>42579.9</v>
      </c>
      <c r="T597" s="20">
        <f t="shared" si="1862"/>
        <v>42579.9</v>
      </c>
      <c r="U597" s="20"/>
      <c r="V597" s="20">
        <f t="shared" si="1864"/>
        <v>42579.9</v>
      </c>
      <c r="W597" s="20"/>
      <c r="X597" s="20"/>
      <c r="Y597" s="20"/>
      <c r="Z597" s="20">
        <f t="shared" si="1866"/>
        <v>42579.9</v>
      </c>
      <c r="AA597" s="20">
        <f t="shared" si="1867"/>
        <v>42579.9</v>
      </c>
      <c r="AB597" s="20">
        <f t="shared" si="1868"/>
        <v>42579.9</v>
      </c>
      <c r="AC597" s="20"/>
      <c r="AD597" s="20"/>
      <c r="AE597" s="20"/>
      <c r="AF597" s="20">
        <f t="shared" si="1837"/>
        <v>42579.9</v>
      </c>
      <c r="AG597" s="20">
        <f t="shared" si="1838"/>
        <v>42579.9</v>
      </c>
      <c r="AH597" s="20">
        <f t="shared" si="1839"/>
        <v>42579.9</v>
      </c>
      <c r="AI597" s="20"/>
      <c r="AJ597" s="20">
        <f t="shared" si="1840"/>
        <v>42579.9</v>
      </c>
      <c r="AK597" s="20"/>
      <c r="AL597" s="20"/>
      <c r="AM597" s="20"/>
      <c r="AN597" s="20">
        <f t="shared" si="1781"/>
        <v>42579.9</v>
      </c>
      <c r="AO597" s="20">
        <f t="shared" si="1782"/>
        <v>42579.9</v>
      </c>
      <c r="AP597" s="20">
        <f t="shared" si="1783"/>
        <v>42579.9</v>
      </c>
      <c r="AQ597" s="20"/>
      <c r="AR597" s="20"/>
      <c r="AS597" s="20"/>
      <c r="AT597" s="20">
        <f t="shared" si="1785"/>
        <v>42579.9</v>
      </c>
      <c r="AU597" s="20">
        <f t="shared" si="1786"/>
        <v>42579.9</v>
      </c>
      <c r="AV597" s="20">
        <f t="shared" si="1787"/>
        <v>42579.9</v>
      </c>
      <c r="AW597" s="20"/>
      <c r="AX597" s="20"/>
      <c r="AY597" s="20"/>
      <c r="AZ597" s="20">
        <f t="shared" si="1974"/>
        <v>42579.9</v>
      </c>
      <c r="BA597" s="20">
        <f t="shared" si="1975"/>
        <v>42579.9</v>
      </c>
      <c r="BB597" s="20">
        <f t="shared" si="1976"/>
        <v>42579.9</v>
      </c>
      <c r="BC597" s="20"/>
      <c r="BD597" s="20">
        <f t="shared" si="1977"/>
        <v>42579.9</v>
      </c>
      <c r="BE597" s="20"/>
      <c r="BF597" s="20"/>
      <c r="BG597" s="20"/>
      <c r="BH597" s="20">
        <f t="shared" si="1943"/>
        <v>42579.9</v>
      </c>
      <c r="BI597" s="20">
        <f t="shared" si="1944"/>
        <v>42579.9</v>
      </c>
      <c r="BJ597" s="20">
        <f t="shared" si="1945"/>
        <v>42579.9</v>
      </c>
      <c r="BK597" s="20"/>
      <c r="BL597" s="20"/>
      <c r="BM597" s="20">
        <f t="shared" si="1946"/>
        <v>42579.9</v>
      </c>
      <c r="BN597" s="20">
        <f t="shared" si="1947"/>
        <v>42579.9</v>
      </c>
      <c r="BO597" s="20"/>
      <c r="BP597" s="20"/>
      <c r="BQ597" s="20"/>
      <c r="BR597" s="20">
        <f t="shared" si="1902"/>
        <v>42579.9</v>
      </c>
      <c r="BS597" s="20">
        <f t="shared" si="1903"/>
        <v>42579.9</v>
      </c>
      <c r="BT597" s="20">
        <f t="shared" si="1904"/>
        <v>42579.9</v>
      </c>
      <c r="BU597" s="20"/>
      <c r="BV597" s="20">
        <f t="shared" si="1905"/>
        <v>42579.9</v>
      </c>
      <c r="BW597" s="20"/>
      <c r="BX597" s="20"/>
      <c r="BY597" s="20">
        <f t="shared" si="1978"/>
        <v>42579.9</v>
      </c>
      <c r="BZ597" s="20">
        <f t="shared" si="1979"/>
        <v>42579.9</v>
      </c>
      <c r="CA597" s="20"/>
      <c r="CB597" s="20">
        <f t="shared" si="1980"/>
        <v>42579.9</v>
      </c>
      <c r="CC597" s="20"/>
      <c r="CD597" s="20">
        <f t="shared" si="1981"/>
        <v>42579.9</v>
      </c>
      <c r="CE597" s="20"/>
    </row>
    <row r="598" spans="1:84" x14ac:dyDescent="0.25">
      <c r="A598" s="10" t="s">
        <v>194</v>
      </c>
      <c r="B598" s="19">
        <v>800</v>
      </c>
      <c r="C598" s="10"/>
      <c r="D598" s="10"/>
      <c r="E598" s="25" t="s">
        <v>618</v>
      </c>
      <c r="F598" s="20">
        <f>F599</f>
        <v>72963.399999999994</v>
      </c>
      <c r="G598" s="20">
        <f t="shared" ref="G598:CE599" si="1983">G599</f>
        <v>72963.399999999994</v>
      </c>
      <c r="H598" s="20">
        <f t="shared" si="1983"/>
        <v>72963.399999999994</v>
      </c>
      <c r="I598" s="20">
        <f t="shared" si="1983"/>
        <v>0</v>
      </c>
      <c r="J598" s="20">
        <f t="shared" si="1983"/>
        <v>0</v>
      </c>
      <c r="K598" s="20">
        <f t="shared" si="1983"/>
        <v>0</v>
      </c>
      <c r="L598" s="20">
        <f t="shared" si="1950"/>
        <v>72963.399999999994</v>
      </c>
      <c r="M598" s="20">
        <f t="shared" si="1951"/>
        <v>72963.399999999994</v>
      </c>
      <c r="N598" s="20">
        <f t="shared" si="1952"/>
        <v>72963.399999999994</v>
      </c>
      <c r="O598" s="20">
        <f t="shared" si="1983"/>
        <v>0</v>
      </c>
      <c r="P598" s="20">
        <f t="shared" si="1983"/>
        <v>0</v>
      </c>
      <c r="Q598" s="20">
        <f t="shared" si="1983"/>
        <v>0</v>
      </c>
      <c r="R598" s="20">
        <f t="shared" si="1860"/>
        <v>72963.399999999994</v>
      </c>
      <c r="S598" s="20">
        <f t="shared" si="1861"/>
        <v>72963.399999999994</v>
      </c>
      <c r="T598" s="20">
        <f t="shared" si="1862"/>
        <v>72963.399999999994</v>
      </c>
      <c r="U598" s="20">
        <f t="shared" si="1983"/>
        <v>0</v>
      </c>
      <c r="V598" s="20">
        <f t="shared" si="1864"/>
        <v>72963.399999999994</v>
      </c>
      <c r="W598" s="20">
        <f t="shared" si="1983"/>
        <v>0</v>
      </c>
      <c r="X598" s="20">
        <f t="shared" si="1983"/>
        <v>0</v>
      </c>
      <c r="Y598" s="20">
        <f t="shared" si="1983"/>
        <v>0</v>
      </c>
      <c r="Z598" s="20">
        <f t="shared" si="1866"/>
        <v>72963.399999999994</v>
      </c>
      <c r="AA598" s="20">
        <f t="shared" si="1867"/>
        <v>72963.399999999994</v>
      </c>
      <c r="AB598" s="20">
        <f t="shared" si="1868"/>
        <v>72963.399999999994</v>
      </c>
      <c r="AC598" s="20">
        <f t="shared" si="1983"/>
        <v>0</v>
      </c>
      <c r="AD598" s="20">
        <f t="shared" si="1983"/>
        <v>0</v>
      </c>
      <c r="AE598" s="20">
        <f t="shared" si="1983"/>
        <v>0</v>
      </c>
      <c r="AF598" s="20">
        <f t="shared" si="1837"/>
        <v>72963.399999999994</v>
      </c>
      <c r="AG598" s="20">
        <f t="shared" si="1838"/>
        <v>72963.399999999994</v>
      </c>
      <c r="AH598" s="20">
        <f t="shared" si="1839"/>
        <v>72963.399999999994</v>
      </c>
      <c r="AI598" s="20">
        <f t="shared" si="1983"/>
        <v>0</v>
      </c>
      <c r="AJ598" s="20">
        <f t="shared" si="1840"/>
        <v>72963.399999999994</v>
      </c>
      <c r="AK598" s="20">
        <f t="shared" si="1983"/>
        <v>0</v>
      </c>
      <c r="AL598" s="20">
        <f t="shared" si="1983"/>
        <v>0</v>
      </c>
      <c r="AM598" s="20">
        <f t="shared" si="1983"/>
        <v>0</v>
      </c>
      <c r="AN598" s="20">
        <f t="shared" si="1781"/>
        <v>72963.399999999994</v>
      </c>
      <c r="AO598" s="20">
        <f t="shared" si="1782"/>
        <v>72963.399999999994</v>
      </c>
      <c r="AP598" s="20">
        <f t="shared" si="1783"/>
        <v>72963.399999999994</v>
      </c>
      <c r="AQ598" s="20">
        <f t="shared" si="1983"/>
        <v>0</v>
      </c>
      <c r="AR598" s="20">
        <f t="shared" si="1983"/>
        <v>0</v>
      </c>
      <c r="AS598" s="20">
        <f t="shared" si="1983"/>
        <v>0</v>
      </c>
      <c r="AT598" s="20">
        <f t="shared" si="1785"/>
        <v>72963.399999999994</v>
      </c>
      <c r="AU598" s="20">
        <f t="shared" si="1786"/>
        <v>72963.399999999994</v>
      </c>
      <c r="AV598" s="20">
        <f t="shared" si="1787"/>
        <v>72963.399999999994</v>
      </c>
      <c r="AW598" s="20">
        <f t="shared" si="1983"/>
        <v>0</v>
      </c>
      <c r="AX598" s="20">
        <f t="shared" si="1983"/>
        <v>0</v>
      </c>
      <c r="AY598" s="20">
        <f t="shared" si="1983"/>
        <v>0</v>
      </c>
      <c r="AZ598" s="20">
        <f t="shared" si="1974"/>
        <v>72963.399999999994</v>
      </c>
      <c r="BA598" s="20">
        <f t="shared" si="1975"/>
        <v>72963.399999999994</v>
      </c>
      <c r="BB598" s="20">
        <f t="shared" si="1976"/>
        <v>72963.399999999994</v>
      </c>
      <c r="BC598" s="20">
        <f t="shared" si="1983"/>
        <v>0</v>
      </c>
      <c r="BD598" s="20">
        <f t="shared" si="1977"/>
        <v>72963.399999999994</v>
      </c>
      <c r="BE598" s="20">
        <f t="shared" si="1983"/>
        <v>0</v>
      </c>
      <c r="BF598" s="20">
        <f t="shared" si="1983"/>
        <v>0</v>
      </c>
      <c r="BG598" s="20">
        <f t="shared" si="1983"/>
        <v>0</v>
      </c>
      <c r="BH598" s="20">
        <f t="shared" si="1943"/>
        <v>72963.399999999994</v>
      </c>
      <c r="BI598" s="20">
        <f t="shared" si="1944"/>
        <v>72963.399999999994</v>
      </c>
      <c r="BJ598" s="20">
        <f t="shared" si="1945"/>
        <v>72963.399999999994</v>
      </c>
      <c r="BK598" s="20">
        <f t="shared" si="1983"/>
        <v>0</v>
      </c>
      <c r="BL598" s="20">
        <f t="shared" si="1983"/>
        <v>0</v>
      </c>
      <c r="BM598" s="20">
        <f t="shared" si="1946"/>
        <v>72963.399999999994</v>
      </c>
      <c r="BN598" s="20">
        <f t="shared" si="1947"/>
        <v>72963.399999999994</v>
      </c>
      <c r="BO598" s="20">
        <f t="shared" si="1983"/>
        <v>0</v>
      </c>
      <c r="BP598" s="20">
        <f t="shared" si="1983"/>
        <v>0</v>
      </c>
      <c r="BQ598" s="20">
        <f t="shared" si="1983"/>
        <v>0</v>
      </c>
      <c r="BR598" s="20">
        <f t="shared" si="1902"/>
        <v>72963.399999999994</v>
      </c>
      <c r="BS598" s="20">
        <f t="shared" si="1903"/>
        <v>72963.399999999994</v>
      </c>
      <c r="BT598" s="20">
        <f t="shared" si="1904"/>
        <v>72963.399999999994</v>
      </c>
      <c r="BU598" s="20">
        <f t="shared" si="1983"/>
        <v>0</v>
      </c>
      <c r="BV598" s="20">
        <f t="shared" si="1905"/>
        <v>72963.399999999994</v>
      </c>
      <c r="BW598" s="20">
        <f t="shared" si="1983"/>
        <v>0</v>
      </c>
      <c r="BX598" s="20">
        <f t="shared" si="1983"/>
        <v>0</v>
      </c>
      <c r="BY598" s="20">
        <f t="shared" si="1978"/>
        <v>72963.399999999994</v>
      </c>
      <c r="BZ598" s="20">
        <f t="shared" si="1979"/>
        <v>72963.399999999994</v>
      </c>
      <c r="CA598" s="20">
        <f t="shared" si="1983"/>
        <v>0</v>
      </c>
      <c r="CB598" s="20">
        <f t="shared" si="1980"/>
        <v>72963.399999999994</v>
      </c>
      <c r="CC598" s="20">
        <f t="shared" si="1983"/>
        <v>0</v>
      </c>
      <c r="CD598" s="20">
        <f t="shared" si="1981"/>
        <v>72963.399999999994</v>
      </c>
      <c r="CE598" s="20">
        <f t="shared" si="1983"/>
        <v>0</v>
      </c>
    </row>
    <row r="599" spans="1:84" ht="78.75" x14ac:dyDescent="0.25">
      <c r="A599" s="10" t="s">
        <v>194</v>
      </c>
      <c r="B599" s="19">
        <v>810</v>
      </c>
      <c r="C599" s="10"/>
      <c r="D599" s="10"/>
      <c r="E599" s="25" t="s">
        <v>619</v>
      </c>
      <c r="F599" s="20">
        <f>F600</f>
        <v>72963.399999999994</v>
      </c>
      <c r="G599" s="20">
        <f t="shared" si="1983"/>
        <v>72963.399999999994</v>
      </c>
      <c r="H599" s="20">
        <f t="shared" si="1983"/>
        <v>72963.399999999994</v>
      </c>
      <c r="I599" s="20">
        <f t="shared" si="1983"/>
        <v>0</v>
      </c>
      <c r="J599" s="20">
        <f t="shared" si="1983"/>
        <v>0</v>
      </c>
      <c r="K599" s="20">
        <f t="shared" si="1983"/>
        <v>0</v>
      </c>
      <c r="L599" s="20">
        <f t="shared" si="1950"/>
        <v>72963.399999999994</v>
      </c>
      <c r="M599" s="20">
        <f t="shared" si="1951"/>
        <v>72963.399999999994</v>
      </c>
      <c r="N599" s="20">
        <f t="shared" si="1952"/>
        <v>72963.399999999994</v>
      </c>
      <c r="O599" s="20">
        <f t="shared" si="1983"/>
        <v>0</v>
      </c>
      <c r="P599" s="20">
        <f t="shared" si="1983"/>
        <v>0</v>
      </c>
      <c r="Q599" s="20">
        <f t="shared" si="1983"/>
        <v>0</v>
      </c>
      <c r="R599" s="20">
        <f t="shared" si="1860"/>
        <v>72963.399999999994</v>
      </c>
      <c r="S599" s="20">
        <f t="shared" si="1861"/>
        <v>72963.399999999994</v>
      </c>
      <c r="T599" s="20">
        <f t="shared" si="1862"/>
        <v>72963.399999999994</v>
      </c>
      <c r="U599" s="20">
        <f t="shared" si="1983"/>
        <v>0</v>
      </c>
      <c r="V599" s="20">
        <f t="shared" si="1864"/>
        <v>72963.399999999994</v>
      </c>
      <c r="W599" s="20">
        <f t="shared" si="1983"/>
        <v>0</v>
      </c>
      <c r="X599" s="20">
        <f t="shared" si="1983"/>
        <v>0</v>
      </c>
      <c r="Y599" s="20">
        <f t="shared" si="1983"/>
        <v>0</v>
      </c>
      <c r="Z599" s="20">
        <f t="shared" si="1866"/>
        <v>72963.399999999994</v>
      </c>
      <c r="AA599" s="20">
        <f t="shared" si="1867"/>
        <v>72963.399999999994</v>
      </c>
      <c r="AB599" s="20">
        <f t="shared" si="1868"/>
        <v>72963.399999999994</v>
      </c>
      <c r="AC599" s="20">
        <f t="shared" si="1983"/>
        <v>0</v>
      </c>
      <c r="AD599" s="20">
        <f t="shared" si="1983"/>
        <v>0</v>
      </c>
      <c r="AE599" s="20">
        <f t="shared" si="1983"/>
        <v>0</v>
      </c>
      <c r="AF599" s="20">
        <f t="shared" si="1837"/>
        <v>72963.399999999994</v>
      </c>
      <c r="AG599" s="20">
        <f t="shared" si="1838"/>
        <v>72963.399999999994</v>
      </c>
      <c r="AH599" s="20">
        <f t="shared" si="1839"/>
        <v>72963.399999999994</v>
      </c>
      <c r="AI599" s="20">
        <f t="shared" si="1983"/>
        <v>0</v>
      </c>
      <c r="AJ599" s="20">
        <f t="shared" si="1840"/>
        <v>72963.399999999994</v>
      </c>
      <c r="AK599" s="20">
        <f t="shared" si="1983"/>
        <v>0</v>
      </c>
      <c r="AL599" s="20">
        <f t="shared" si="1983"/>
        <v>0</v>
      </c>
      <c r="AM599" s="20">
        <f t="shared" si="1983"/>
        <v>0</v>
      </c>
      <c r="AN599" s="20">
        <f t="shared" si="1781"/>
        <v>72963.399999999994</v>
      </c>
      <c r="AO599" s="20">
        <f t="shared" si="1782"/>
        <v>72963.399999999994</v>
      </c>
      <c r="AP599" s="20">
        <f t="shared" si="1783"/>
        <v>72963.399999999994</v>
      </c>
      <c r="AQ599" s="20">
        <f t="shared" si="1983"/>
        <v>0</v>
      </c>
      <c r="AR599" s="20">
        <f t="shared" si="1983"/>
        <v>0</v>
      </c>
      <c r="AS599" s="20">
        <f t="shared" si="1983"/>
        <v>0</v>
      </c>
      <c r="AT599" s="20">
        <f t="shared" si="1785"/>
        <v>72963.399999999994</v>
      </c>
      <c r="AU599" s="20">
        <f t="shared" si="1786"/>
        <v>72963.399999999994</v>
      </c>
      <c r="AV599" s="20">
        <f t="shared" si="1787"/>
        <v>72963.399999999994</v>
      </c>
      <c r="AW599" s="20">
        <f t="shared" si="1983"/>
        <v>0</v>
      </c>
      <c r="AX599" s="20">
        <f t="shared" si="1983"/>
        <v>0</v>
      </c>
      <c r="AY599" s="20">
        <f t="shared" si="1983"/>
        <v>0</v>
      </c>
      <c r="AZ599" s="20">
        <f t="shared" si="1974"/>
        <v>72963.399999999994</v>
      </c>
      <c r="BA599" s="20">
        <f t="shared" si="1975"/>
        <v>72963.399999999994</v>
      </c>
      <c r="BB599" s="20">
        <f t="shared" si="1976"/>
        <v>72963.399999999994</v>
      </c>
      <c r="BC599" s="20">
        <f t="shared" si="1983"/>
        <v>0</v>
      </c>
      <c r="BD599" s="20">
        <f t="shared" si="1977"/>
        <v>72963.399999999994</v>
      </c>
      <c r="BE599" s="20">
        <f t="shared" si="1983"/>
        <v>0</v>
      </c>
      <c r="BF599" s="20">
        <f t="shared" si="1983"/>
        <v>0</v>
      </c>
      <c r="BG599" s="20">
        <f t="shared" si="1983"/>
        <v>0</v>
      </c>
      <c r="BH599" s="20">
        <f t="shared" si="1943"/>
        <v>72963.399999999994</v>
      </c>
      <c r="BI599" s="20">
        <f t="shared" si="1944"/>
        <v>72963.399999999994</v>
      </c>
      <c r="BJ599" s="20">
        <f t="shared" si="1945"/>
        <v>72963.399999999994</v>
      </c>
      <c r="BK599" s="20">
        <f t="shared" si="1983"/>
        <v>0</v>
      </c>
      <c r="BL599" s="20">
        <f t="shared" si="1983"/>
        <v>0</v>
      </c>
      <c r="BM599" s="20">
        <f t="shared" si="1946"/>
        <v>72963.399999999994</v>
      </c>
      <c r="BN599" s="20">
        <f t="shared" si="1947"/>
        <v>72963.399999999994</v>
      </c>
      <c r="BO599" s="20">
        <f t="shared" si="1983"/>
        <v>0</v>
      </c>
      <c r="BP599" s="20">
        <f t="shared" si="1983"/>
        <v>0</v>
      </c>
      <c r="BQ599" s="20">
        <f t="shared" si="1983"/>
        <v>0</v>
      </c>
      <c r="BR599" s="20">
        <f t="shared" si="1902"/>
        <v>72963.399999999994</v>
      </c>
      <c r="BS599" s="20">
        <f t="shared" si="1903"/>
        <v>72963.399999999994</v>
      </c>
      <c r="BT599" s="20">
        <f t="shared" si="1904"/>
        <v>72963.399999999994</v>
      </c>
      <c r="BU599" s="20">
        <f t="shared" si="1983"/>
        <v>0</v>
      </c>
      <c r="BV599" s="20">
        <f t="shared" si="1905"/>
        <v>72963.399999999994</v>
      </c>
      <c r="BW599" s="20">
        <f t="shared" si="1983"/>
        <v>0</v>
      </c>
      <c r="BX599" s="20">
        <f t="shared" si="1983"/>
        <v>0</v>
      </c>
      <c r="BY599" s="20">
        <f t="shared" si="1978"/>
        <v>72963.399999999994</v>
      </c>
      <c r="BZ599" s="20">
        <f t="shared" si="1979"/>
        <v>72963.399999999994</v>
      </c>
      <c r="CA599" s="20">
        <f t="shared" si="1983"/>
        <v>0</v>
      </c>
      <c r="CB599" s="20">
        <f t="shared" si="1980"/>
        <v>72963.399999999994</v>
      </c>
      <c r="CC599" s="20">
        <f t="shared" si="1983"/>
        <v>0</v>
      </c>
      <c r="CD599" s="20">
        <f t="shared" si="1981"/>
        <v>72963.399999999994</v>
      </c>
      <c r="CE599" s="20">
        <f t="shared" si="1983"/>
        <v>0</v>
      </c>
    </row>
    <row r="600" spans="1:84" x14ac:dyDescent="0.25">
      <c r="A600" s="10" t="s">
        <v>194</v>
      </c>
      <c r="B600" s="19">
        <v>810</v>
      </c>
      <c r="C600" s="10" t="s">
        <v>338</v>
      </c>
      <c r="D600" s="10" t="s">
        <v>338</v>
      </c>
      <c r="E600" s="25" t="s">
        <v>1316</v>
      </c>
      <c r="F600" s="20">
        <v>72963.399999999994</v>
      </c>
      <c r="G600" s="20">
        <v>72963.399999999994</v>
      </c>
      <c r="H600" s="20">
        <v>72963.399999999994</v>
      </c>
      <c r="I600" s="20"/>
      <c r="J600" s="20"/>
      <c r="K600" s="20"/>
      <c r="L600" s="20">
        <f t="shared" si="1950"/>
        <v>72963.399999999994</v>
      </c>
      <c r="M600" s="20">
        <f t="shared" si="1951"/>
        <v>72963.399999999994</v>
      </c>
      <c r="N600" s="20">
        <f t="shared" si="1952"/>
        <v>72963.399999999994</v>
      </c>
      <c r="O600" s="20"/>
      <c r="P600" s="20"/>
      <c r="Q600" s="20"/>
      <c r="R600" s="20">
        <f t="shared" si="1860"/>
        <v>72963.399999999994</v>
      </c>
      <c r="S600" s="20">
        <f t="shared" si="1861"/>
        <v>72963.399999999994</v>
      </c>
      <c r="T600" s="20">
        <f t="shared" si="1862"/>
        <v>72963.399999999994</v>
      </c>
      <c r="U600" s="20"/>
      <c r="V600" s="20">
        <f t="shared" si="1864"/>
        <v>72963.399999999994</v>
      </c>
      <c r="W600" s="20"/>
      <c r="X600" s="20"/>
      <c r="Y600" s="20"/>
      <c r="Z600" s="20">
        <f t="shared" si="1866"/>
        <v>72963.399999999994</v>
      </c>
      <c r="AA600" s="20">
        <f t="shared" si="1867"/>
        <v>72963.399999999994</v>
      </c>
      <c r="AB600" s="20">
        <f t="shared" si="1868"/>
        <v>72963.399999999994</v>
      </c>
      <c r="AC600" s="20"/>
      <c r="AD600" s="20"/>
      <c r="AE600" s="20"/>
      <c r="AF600" s="20">
        <f t="shared" si="1837"/>
        <v>72963.399999999994</v>
      </c>
      <c r="AG600" s="20">
        <f t="shared" si="1838"/>
        <v>72963.399999999994</v>
      </c>
      <c r="AH600" s="20">
        <f t="shared" si="1839"/>
        <v>72963.399999999994</v>
      </c>
      <c r="AI600" s="20"/>
      <c r="AJ600" s="20">
        <f t="shared" si="1840"/>
        <v>72963.399999999994</v>
      </c>
      <c r="AK600" s="20"/>
      <c r="AL600" s="20"/>
      <c r="AM600" s="20"/>
      <c r="AN600" s="20">
        <f t="shared" si="1781"/>
        <v>72963.399999999994</v>
      </c>
      <c r="AO600" s="20">
        <f t="shared" si="1782"/>
        <v>72963.399999999994</v>
      </c>
      <c r="AP600" s="20">
        <f t="shared" si="1783"/>
        <v>72963.399999999994</v>
      </c>
      <c r="AQ600" s="20"/>
      <c r="AR600" s="20"/>
      <c r="AS600" s="20"/>
      <c r="AT600" s="20">
        <f t="shared" si="1785"/>
        <v>72963.399999999994</v>
      </c>
      <c r="AU600" s="20">
        <f t="shared" si="1786"/>
        <v>72963.399999999994</v>
      </c>
      <c r="AV600" s="20">
        <f t="shared" si="1787"/>
        <v>72963.399999999994</v>
      </c>
      <c r="AW600" s="20"/>
      <c r="AX600" s="20"/>
      <c r="AY600" s="20"/>
      <c r="AZ600" s="20">
        <f t="shared" si="1974"/>
        <v>72963.399999999994</v>
      </c>
      <c r="BA600" s="20">
        <f t="shared" si="1975"/>
        <v>72963.399999999994</v>
      </c>
      <c r="BB600" s="20">
        <f t="shared" si="1976"/>
        <v>72963.399999999994</v>
      </c>
      <c r="BC600" s="20"/>
      <c r="BD600" s="20">
        <f t="shared" si="1977"/>
        <v>72963.399999999994</v>
      </c>
      <c r="BE600" s="20"/>
      <c r="BF600" s="20"/>
      <c r="BG600" s="20"/>
      <c r="BH600" s="20">
        <f t="shared" si="1943"/>
        <v>72963.399999999994</v>
      </c>
      <c r="BI600" s="20">
        <f t="shared" si="1944"/>
        <v>72963.399999999994</v>
      </c>
      <c r="BJ600" s="20">
        <f t="shared" si="1945"/>
        <v>72963.399999999994</v>
      </c>
      <c r="BK600" s="20"/>
      <c r="BL600" s="20"/>
      <c r="BM600" s="20">
        <f t="shared" si="1946"/>
        <v>72963.399999999994</v>
      </c>
      <c r="BN600" s="20">
        <f t="shared" si="1947"/>
        <v>72963.399999999994</v>
      </c>
      <c r="BO600" s="20"/>
      <c r="BP600" s="20"/>
      <c r="BQ600" s="20"/>
      <c r="BR600" s="20">
        <f t="shared" si="1902"/>
        <v>72963.399999999994</v>
      </c>
      <c r="BS600" s="20">
        <f t="shared" si="1903"/>
        <v>72963.399999999994</v>
      </c>
      <c r="BT600" s="20">
        <f t="shared" si="1904"/>
        <v>72963.399999999994</v>
      </c>
      <c r="BU600" s="20"/>
      <c r="BV600" s="20">
        <f t="shared" si="1905"/>
        <v>72963.399999999994</v>
      </c>
      <c r="BW600" s="20"/>
      <c r="BX600" s="20"/>
      <c r="BY600" s="20">
        <f t="shared" si="1978"/>
        <v>72963.399999999994</v>
      </c>
      <c r="BZ600" s="20">
        <f t="shared" si="1979"/>
        <v>72963.399999999994</v>
      </c>
      <c r="CA600" s="20"/>
      <c r="CB600" s="20">
        <f t="shared" si="1980"/>
        <v>72963.399999999994</v>
      </c>
      <c r="CC600" s="20"/>
      <c r="CD600" s="20">
        <f t="shared" si="1981"/>
        <v>72963.399999999994</v>
      </c>
      <c r="CE600" s="20"/>
    </row>
    <row r="601" spans="1:84" s="4" customFormat="1" ht="31.5" x14ac:dyDescent="0.25">
      <c r="A601" s="8" t="s">
        <v>398</v>
      </c>
      <c r="B601" s="7"/>
      <c r="C601" s="8"/>
      <c r="D601" s="8"/>
      <c r="E601" s="26" t="s">
        <v>736</v>
      </c>
      <c r="F601" s="9">
        <f>F602+F608+F617</f>
        <v>13078.6</v>
      </c>
      <c r="G601" s="9">
        <f t="shared" ref="G601:K601" si="1984">G602+G608+G617</f>
        <v>13111.400000000001</v>
      </c>
      <c r="H601" s="9">
        <f t="shared" si="1984"/>
        <v>13111.400000000001</v>
      </c>
      <c r="I601" s="9">
        <f t="shared" si="1984"/>
        <v>0</v>
      </c>
      <c r="J601" s="9">
        <f t="shared" si="1984"/>
        <v>0</v>
      </c>
      <c r="K601" s="9">
        <f t="shared" si="1984"/>
        <v>0</v>
      </c>
      <c r="L601" s="9">
        <f t="shared" si="1950"/>
        <v>13078.6</v>
      </c>
      <c r="M601" s="9">
        <f t="shared" si="1951"/>
        <v>13111.400000000001</v>
      </c>
      <c r="N601" s="9">
        <f t="shared" si="1952"/>
        <v>13111.400000000001</v>
      </c>
      <c r="O601" s="9">
        <f t="shared" ref="O601:Q601" si="1985">O602+O608+O617</f>
        <v>0</v>
      </c>
      <c r="P601" s="9">
        <f t="shared" si="1985"/>
        <v>0</v>
      </c>
      <c r="Q601" s="9">
        <f t="shared" si="1985"/>
        <v>0</v>
      </c>
      <c r="R601" s="9">
        <f t="shared" si="1860"/>
        <v>13078.6</v>
      </c>
      <c r="S601" s="9">
        <f t="shared" si="1861"/>
        <v>13111.400000000001</v>
      </c>
      <c r="T601" s="9">
        <f t="shared" si="1862"/>
        <v>13111.400000000001</v>
      </c>
      <c r="U601" s="9">
        <f t="shared" ref="U601:CE601" si="1986">U602+U608+U617</f>
        <v>0</v>
      </c>
      <c r="V601" s="9">
        <f t="shared" si="1864"/>
        <v>13078.6</v>
      </c>
      <c r="W601" s="9">
        <f t="shared" ref="W601:Y601" si="1987">W602+W608+W617</f>
        <v>0</v>
      </c>
      <c r="X601" s="9">
        <f t="shared" si="1987"/>
        <v>0</v>
      </c>
      <c r="Y601" s="9">
        <f t="shared" si="1987"/>
        <v>0</v>
      </c>
      <c r="Z601" s="20">
        <f t="shared" si="1866"/>
        <v>13078.6</v>
      </c>
      <c r="AA601" s="20">
        <f t="shared" si="1867"/>
        <v>13111.400000000001</v>
      </c>
      <c r="AB601" s="20">
        <f t="shared" si="1868"/>
        <v>13111.400000000001</v>
      </c>
      <c r="AC601" s="9">
        <f t="shared" ref="AC601:AE601" si="1988">AC602+AC608+AC617</f>
        <v>0</v>
      </c>
      <c r="AD601" s="9">
        <f t="shared" si="1988"/>
        <v>0</v>
      </c>
      <c r="AE601" s="9">
        <f t="shared" si="1988"/>
        <v>0</v>
      </c>
      <c r="AF601" s="20">
        <f t="shared" si="1837"/>
        <v>13078.6</v>
      </c>
      <c r="AG601" s="20">
        <f t="shared" si="1838"/>
        <v>13111.400000000001</v>
      </c>
      <c r="AH601" s="20">
        <f t="shared" si="1839"/>
        <v>13111.400000000001</v>
      </c>
      <c r="AI601" s="9">
        <f t="shared" ref="AI601" si="1989">AI602+AI608+AI617</f>
        <v>0</v>
      </c>
      <c r="AJ601" s="20">
        <f t="shared" si="1840"/>
        <v>13078.6</v>
      </c>
      <c r="AK601" s="9">
        <f t="shared" ref="AK601:AM601" si="1990">AK602+AK608+AK617</f>
        <v>0</v>
      </c>
      <c r="AL601" s="9">
        <f t="shared" si="1990"/>
        <v>0</v>
      </c>
      <c r="AM601" s="9">
        <f t="shared" si="1990"/>
        <v>0</v>
      </c>
      <c r="AN601" s="20">
        <f t="shared" si="1781"/>
        <v>13078.6</v>
      </c>
      <c r="AO601" s="20">
        <f t="shared" si="1782"/>
        <v>13111.400000000001</v>
      </c>
      <c r="AP601" s="20">
        <f t="shared" si="1783"/>
        <v>13111.400000000001</v>
      </c>
      <c r="AQ601" s="9">
        <f t="shared" ref="AQ601:AS601" si="1991">AQ602+AQ608+AQ617</f>
        <v>0</v>
      </c>
      <c r="AR601" s="9">
        <f t="shared" si="1991"/>
        <v>0</v>
      </c>
      <c r="AS601" s="9">
        <f t="shared" si="1991"/>
        <v>0</v>
      </c>
      <c r="AT601" s="20">
        <f t="shared" si="1785"/>
        <v>13078.6</v>
      </c>
      <c r="AU601" s="20">
        <f t="shared" si="1786"/>
        <v>13111.400000000001</v>
      </c>
      <c r="AV601" s="20">
        <f t="shared" si="1787"/>
        <v>13111.400000000001</v>
      </c>
      <c r="AW601" s="9">
        <f t="shared" ref="AW601:AY601" si="1992">AW602+AW608+AW617</f>
        <v>0</v>
      </c>
      <c r="AX601" s="9">
        <f t="shared" si="1992"/>
        <v>0</v>
      </c>
      <c r="AY601" s="9">
        <f t="shared" si="1992"/>
        <v>0</v>
      </c>
      <c r="AZ601" s="20">
        <f t="shared" si="1974"/>
        <v>13078.6</v>
      </c>
      <c r="BA601" s="20">
        <f t="shared" si="1975"/>
        <v>13111.400000000001</v>
      </c>
      <c r="BB601" s="20">
        <f t="shared" si="1976"/>
        <v>13111.400000000001</v>
      </c>
      <c r="BC601" s="9">
        <f t="shared" ref="BC601" si="1993">BC602+BC608+BC617</f>
        <v>0</v>
      </c>
      <c r="BD601" s="20">
        <f t="shared" si="1977"/>
        <v>13078.6</v>
      </c>
      <c r="BE601" s="9">
        <f t="shared" ref="BE601:BG601" si="1994">BE602+BE608+BE617</f>
        <v>0</v>
      </c>
      <c r="BF601" s="9">
        <f t="shared" si="1994"/>
        <v>0</v>
      </c>
      <c r="BG601" s="9">
        <f t="shared" si="1994"/>
        <v>0</v>
      </c>
      <c r="BH601" s="20">
        <f t="shared" si="1943"/>
        <v>13078.6</v>
      </c>
      <c r="BI601" s="20">
        <f t="shared" si="1944"/>
        <v>13111.400000000001</v>
      </c>
      <c r="BJ601" s="20">
        <f t="shared" si="1945"/>
        <v>13111.400000000001</v>
      </c>
      <c r="BK601" s="9">
        <f t="shared" ref="BK601:BL601" si="1995">BK602+BK608+BK617</f>
        <v>0</v>
      </c>
      <c r="BL601" s="9">
        <f t="shared" si="1995"/>
        <v>0</v>
      </c>
      <c r="BM601" s="20">
        <f t="shared" si="1946"/>
        <v>13078.6</v>
      </c>
      <c r="BN601" s="20">
        <f t="shared" si="1947"/>
        <v>13111.400000000001</v>
      </c>
      <c r="BO601" s="9">
        <f t="shared" ref="BO601:BQ601" si="1996">BO602+BO608+BO617</f>
        <v>0</v>
      </c>
      <c r="BP601" s="9">
        <f t="shared" si="1996"/>
        <v>0</v>
      </c>
      <c r="BQ601" s="9">
        <f t="shared" si="1996"/>
        <v>0</v>
      </c>
      <c r="BR601" s="20">
        <f t="shared" si="1902"/>
        <v>13078.6</v>
      </c>
      <c r="BS601" s="20">
        <f t="shared" si="1903"/>
        <v>13111.400000000001</v>
      </c>
      <c r="BT601" s="20">
        <f t="shared" si="1904"/>
        <v>13111.400000000001</v>
      </c>
      <c r="BU601" s="9">
        <f t="shared" ref="BU601" si="1997">BU602+BU608+BU617</f>
        <v>0</v>
      </c>
      <c r="BV601" s="20">
        <f t="shared" si="1905"/>
        <v>13078.6</v>
      </c>
      <c r="BW601" s="9">
        <f t="shared" ref="BW601:BX601" si="1998">BW602+BW608+BW617</f>
        <v>0</v>
      </c>
      <c r="BX601" s="9">
        <f t="shared" si="1998"/>
        <v>0</v>
      </c>
      <c r="BY601" s="20">
        <f t="shared" si="1978"/>
        <v>13078.6</v>
      </c>
      <c r="BZ601" s="20">
        <f t="shared" si="1979"/>
        <v>13111.400000000001</v>
      </c>
      <c r="CA601" s="9">
        <f t="shared" ref="CA601" si="1999">CA602+CA608+CA617</f>
        <v>0</v>
      </c>
      <c r="CB601" s="20">
        <f t="shared" si="1980"/>
        <v>13078.6</v>
      </c>
      <c r="CC601" s="9">
        <f t="shared" ref="CC601" si="2000">CC602+CC608+CC617</f>
        <v>-36.386000000000003</v>
      </c>
      <c r="CD601" s="9">
        <f t="shared" si="1981"/>
        <v>13042.214</v>
      </c>
      <c r="CE601" s="9">
        <f t="shared" si="1986"/>
        <v>0</v>
      </c>
      <c r="CF601" s="40"/>
    </row>
    <row r="602" spans="1:84" s="17" customFormat="1" ht="31.5" x14ac:dyDescent="0.25">
      <c r="A602" s="21" t="s">
        <v>399</v>
      </c>
      <c r="B602" s="22"/>
      <c r="C602" s="21"/>
      <c r="D602" s="21"/>
      <c r="E602" s="27" t="s">
        <v>737</v>
      </c>
      <c r="F602" s="23">
        <f>F603</f>
        <v>250</v>
      </c>
      <c r="G602" s="23">
        <f t="shared" ref="G602:CE606" si="2001">G603</f>
        <v>250</v>
      </c>
      <c r="H602" s="23">
        <f t="shared" si="2001"/>
        <v>250</v>
      </c>
      <c r="I602" s="23">
        <f t="shared" si="2001"/>
        <v>0</v>
      </c>
      <c r="J602" s="23">
        <f t="shared" si="2001"/>
        <v>0</v>
      </c>
      <c r="K602" s="23">
        <f t="shared" si="2001"/>
        <v>0</v>
      </c>
      <c r="L602" s="23">
        <f t="shared" si="1950"/>
        <v>250</v>
      </c>
      <c r="M602" s="23">
        <f t="shared" si="1951"/>
        <v>250</v>
      </c>
      <c r="N602" s="23">
        <f t="shared" si="1952"/>
        <v>250</v>
      </c>
      <c r="O602" s="23">
        <f t="shared" si="2001"/>
        <v>0</v>
      </c>
      <c r="P602" s="23">
        <f t="shared" si="2001"/>
        <v>0</v>
      </c>
      <c r="Q602" s="23">
        <f t="shared" si="2001"/>
        <v>0</v>
      </c>
      <c r="R602" s="23">
        <f t="shared" si="1860"/>
        <v>250</v>
      </c>
      <c r="S602" s="23">
        <f t="shared" si="1861"/>
        <v>250</v>
      </c>
      <c r="T602" s="23">
        <f t="shared" si="1862"/>
        <v>250</v>
      </c>
      <c r="U602" s="23">
        <f t="shared" si="2001"/>
        <v>0</v>
      </c>
      <c r="V602" s="23">
        <f t="shared" si="1864"/>
        <v>250</v>
      </c>
      <c r="W602" s="23">
        <f t="shared" si="2001"/>
        <v>0</v>
      </c>
      <c r="X602" s="23">
        <f t="shared" si="2001"/>
        <v>0</v>
      </c>
      <c r="Y602" s="23">
        <f t="shared" si="2001"/>
        <v>0</v>
      </c>
      <c r="Z602" s="20">
        <f t="shared" si="1866"/>
        <v>250</v>
      </c>
      <c r="AA602" s="20">
        <f t="shared" si="1867"/>
        <v>250</v>
      </c>
      <c r="AB602" s="20">
        <f t="shared" si="1868"/>
        <v>250</v>
      </c>
      <c r="AC602" s="23">
        <f t="shared" si="2001"/>
        <v>0</v>
      </c>
      <c r="AD602" s="23">
        <f t="shared" si="2001"/>
        <v>0</v>
      </c>
      <c r="AE602" s="23">
        <f t="shared" si="2001"/>
        <v>0</v>
      </c>
      <c r="AF602" s="20">
        <f t="shared" si="1837"/>
        <v>250</v>
      </c>
      <c r="AG602" s="20">
        <f t="shared" si="1838"/>
        <v>250</v>
      </c>
      <c r="AH602" s="20">
        <f t="shared" si="1839"/>
        <v>250</v>
      </c>
      <c r="AI602" s="23">
        <f t="shared" si="2001"/>
        <v>0</v>
      </c>
      <c r="AJ602" s="20">
        <f t="shared" si="1840"/>
        <v>250</v>
      </c>
      <c r="AK602" s="23">
        <f t="shared" si="2001"/>
        <v>0</v>
      </c>
      <c r="AL602" s="23">
        <f t="shared" si="2001"/>
        <v>0</v>
      </c>
      <c r="AM602" s="23">
        <f t="shared" si="2001"/>
        <v>0</v>
      </c>
      <c r="AN602" s="20">
        <f t="shared" si="1781"/>
        <v>250</v>
      </c>
      <c r="AO602" s="20">
        <f t="shared" si="1782"/>
        <v>250</v>
      </c>
      <c r="AP602" s="20">
        <f t="shared" si="1783"/>
        <v>250</v>
      </c>
      <c r="AQ602" s="23">
        <f t="shared" si="2001"/>
        <v>0</v>
      </c>
      <c r="AR602" s="23">
        <f t="shared" si="2001"/>
        <v>0</v>
      </c>
      <c r="AS602" s="23">
        <f t="shared" si="2001"/>
        <v>0</v>
      </c>
      <c r="AT602" s="20">
        <f t="shared" si="1785"/>
        <v>250</v>
      </c>
      <c r="AU602" s="20">
        <f t="shared" si="1786"/>
        <v>250</v>
      </c>
      <c r="AV602" s="20">
        <f t="shared" si="1787"/>
        <v>250</v>
      </c>
      <c r="AW602" s="23">
        <f t="shared" si="2001"/>
        <v>0</v>
      </c>
      <c r="AX602" s="23">
        <f t="shared" si="2001"/>
        <v>0</v>
      </c>
      <c r="AY602" s="23">
        <f t="shared" si="2001"/>
        <v>0</v>
      </c>
      <c r="AZ602" s="20">
        <f t="shared" si="1974"/>
        <v>250</v>
      </c>
      <c r="BA602" s="20">
        <f t="shared" si="1975"/>
        <v>250</v>
      </c>
      <c r="BB602" s="20">
        <f t="shared" si="1976"/>
        <v>250</v>
      </c>
      <c r="BC602" s="23">
        <f t="shared" si="2001"/>
        <v>0</v>
      </c>
      <c r="BD602" s="20">
        <f t="shared" si="1977"/>
        <v>250</v>
      </c>
      <c r="BE602" s="23">
        <f t="shared" si="2001"/>
        <v>0</v>
      </c>
      <c r="BF602" s="23">
        <f t="shared" si="2001"/>
        <v>0</v>
      </c>
      <c r="BG602" s="23">
        <f t="shared" si="2001"/>
        <v>0</v>
      </c>
      <c r="BH602" s="20">
        <f t="shared" si="1943"/>
        <v>250</v>
      </c>
      <c r="BI602" s="20">
        <f t="shared" si="1944"/>
        <v>250</v>
      </c>
      <c r="BJ602" s="20">
        <f t="shared" si="1945"/>
        <v>250</v>
      </c>
      <c r="BK602" s="23">
        <f t="shared" si="2001"/>
        <v>0</v>
      </c>
      <c r="BL602" s="23">
        <f t="shared" si="2001"/>
        <v>0</v>
      </c>
      <c r="BM602" s="20">
        <f t="shared" si="1946"/>
        <v>250</v>
      </c>
      <c r="BN602" s="20">
        <f t="shared" si="1947"/>
        <v>250</v>
      </c>
      <c r="BO602" s="23">
        <f t="shared" si="2001"/>
        <v>0</v>
      </c>
      <c r="BP602" s="23">
        <f t="shared" si="2001"/>
        <v>0</v>
      </c>
      <c r="BQ602" s="23">
        <f t="shared" si="2001"/>
        <v>0</v>
      </c>
      <c r="BR602" s="20">
        <f t="shared" si="1902"/>
        <v>250</v>
      </c>
      <c r="BS602" s="20">
        <f t="shared" si="1903"/>
        <v>250</v>
      </c>
      <c r="BT602" s="20">
        <f t="shared" si="1904"/>
        <v>250</v>
      </c>
      <c r="BU602" s="23">
        <f t="shared" si="2001"/>
        <v>0</v>
      </c>
      <c r="BV602" s="20">
        <f t="shared" si="1905"/>
        <v>250</v>
      </c>
      <c r="BW602" s="23">
        <f t="shared" si="2001"/>
        <v>0</v>
      </c>
      <c r="BX602" s="23">
        <f t="shared" si="2001"/>
        <v>0</v>
      </c>
      <c r="BY602" s="20">
        <f t="shared" si="1978"/>
        <v>250</v>
      </c>
      <c r="BZ602" s="20">
        <f t="shared" si="1979"/>
        <v>250</v>
      </c>
      <c r="CA602" s="23">
        <f t="shared" si="2001"/>
        <v>0</v>
      </c>
      <c r="CB602" s="20">
        <f t="shared" si="1980"/>
        <v>250</v>
      </c>
      <c r="CC602" s="23">
        <f t="shared" si="2001"/>
        <v>-36.386000000000003</v>
      </c>
      <c r="CD602" s="23">
        <f t="shared" si="1981"/>
        <v>213.614</v>
      </c>
      <c r="CE602" s="23">
        <f t="shared" si="2001"/>
        <v>0</v>
      </c>
      <c r="CF602" s="32"/>
    </row>
    <row r="603" spans="1:84" ht="94.5" x14ac:dyDescent="0.25">
      <c r="A603" s="10" t="s">
        <v>400</v>
      </c>
      <c r="B603" s="19"/>
      <c r="C603" s="10"/>
      <c r="D603" s="10"/>
      <c r="E603" s="25" t="s">
        <v>738</v>
      </c>
      <c r="F603" s="20">
        <f>F604</f>
        <v>250</v>
      </c>
      <c r="G603" s="20">
        <f t="shared" si="2001"/>
        <v>250</v>
      </c>
      <c r="H603" s="20">
        <f t="shared" si="2001"/>
        <v>250</v>
      </c>
      <c r="I603" s="20">
        <f t="shared" si="2001"/>
        <v>0</v>
      </c>
      <c r="J603" s="20">
        <f t="shared" si="2001"/>
        <v>0</v>
      </c>
      <c r="K603" s="20">
        <f t="shared" si="2001"/>
        <v>0</v>
      </c>
      <c r="L603" s="20">
        <f t="shared" si="1950"/>
        <v>250</v>
      </c>
      <c r="M603" s="20">
        <f t="shared" si="1951"/>
        <v>250</v>
      </c>
      <c r="N603" s="20">
        <f t="shared" si="1952"/>
        <v>250</v>
      </c>
      <c r="O603" s="20">
        <f t="shared" si="2001"/>
        <v>0</v>
      </c>
      <c r="P603" s="20">
        <f t="shared" si="2001"/>
        <v>0</v>
      </c>
      <c r="Q603" s="20">
        <f t="shared" si="2001"/>
        <v>0</v>
      </c>
      <c r="R603" s="20">
        <f t="shared" si="1860"/>
        <v>250</v>
      </c>
      <c r="S603" s="20">
        <f t="shared" si="1861"/>
        <v>250</v>
      </c>
      <c r="T603" s="20">
        <f t="shared" si="1862"/>
        <v>250</v>
      </c>
      <c r="U603" s="20">
        <f t="shared" si="2001"/>
        <v>0</v>
      </c>
      <c r="V603" s="20">
        <f t="shared" si="1864"/>
        <v>250</v>
      </c>
      <c r="W603" s="20">
        <f t="shared" si="2001"/>
        <v>0</v>
      </c>
      <c r="X603" s="20">
        <f t="shared" si="2001"/>
        <v>0</v>
      </c>
      <c r="Y603" s="20">
        <f t="shared" si="2001"/>
        <v>0</v>
      </c>
      <c r="Z603" s="20">
        <f t="shared" si="1866"/>
        <v>250</v>
      </c>
      <c r="AA603" s="20">
        <f t="shared" si="1867"/>
        <v>250</v>
      </c>
      <c r="AB603" s="20">
        <f t="shared" si="1868"/>
        <v>250</v>
      </c>
      <c r="AC603" s="20">
        <f t="shared" si="2001"/>
        <v>0</v>
      </c>
      <c r="AD603" s="20">
        <f t="shared" si="2001"/>
        <v>0</v>
      </c>
      <c r="AE603" s="20">
        <f t="shared" si="2001"/>
        <v>0</v>
      </c>
      <c r="AF603" s="20">
        <f t="shared" si="1837"/>
        <v>250</v>
      </c>
      <c r="AG603" s="20">
        <f t="shared" si="1838"/>
        <v>250</v>
      </c>
      <c r="AH603" s="20">
        <f t="shared" si="1839"/>
        <v>250</v>
      </c>
      <c r="AI603" s="20">
        <f t="shared" si="2001"/>
        <v>0</v>
      </c>
      <c r="AJ603" s="20">
        <f t="shared" si="1840"/>
        <v>250</v>
      </c>
      <c r="AK603" s="20">
        <f t="shared" si="2001"/>
        <v>0</v>
      </c>
      <c r="AL603" s="20">
        <f t="shared" si="2001"/>
        <v>0</v>
      </c>
      <c r="AM603" s="20">
        <f t="shared" si="2001"/>
        <v>0</v>
      </c>
      <c r="AN603" s="20">
        <f t="shared" si="1781"/>
        <v>250</v>
      </c>
      <c r="AO603" s="20">
        <f t="shared" si="1782"/>
        <v>250</v>
      </c>
      <c r="AP603" s="20">
        <f t="shared" si="1783"/>
        <v>250</v>
      </c>
      <c r="AQ603" s="20">
        <f t="shared" si="2001"/>
        <v>0</v>
      </c>
      <c r="AR603" s="20">
        <f t="shared" si="2001"/>
        <v>0</v>
      </c>
      <c r="AS603" s="20">
        <f t="shared" si="2001"/>
        <v>0</v>
      </c>
      <c r="AT603" s="20">
        <f t="shared" si="1785"/>
        <v>250</v>
      </c>
      <c r="AU603" s="20">
        <f t="shared" si="1786"/>
        <v>250</v>
      </c>
      <c r="AV603" s="20">
        <f t="shared" si="1787"/>
        <v>250</v>
      </c>
      <c r="AW603" s="20">
        <f t="shared" si="2001"/>
        <v>0</v>
      </c>
      <c r="AX603" s="20">
        <f t="shared" si="2001"/>
        <v>0</v>
      </c>
      <c r="AY603" s="20">
        <f t="shared" si="2001"/>
        <v>0</v>
      </c>
      <c r="AZ603" s="20">
        <f t="shared" si="1974"/>
        <v>250</v>
      </c>
      <c r="BA603" s="20">
        <f t="shared" si="1975"/>
        <v>250</v>
      </c>
      <c r="BB603" s="20">
        <f t="shared" si="1976"/>
        <v>250</v>
      </c>
      <c r="BC603" s="20">
        <f t="shared" si="2001"/>
        <v>0</v>
      </c>
      <c r="BD603" s="20">
        <f t="shared" si="1977"/>
        <v>250</v>
      </c>
      <c r="BE603" s="20">
        <f t="shared" si="2001"/>
        <v>0</v>
      </c>
      <c r="BF603" s="20">
        <f t="shared" si="2001"/>
        <v>0</v>
      </c>
      <c r="BG603" s="20">
        <f t="shared" si="2001"/>
        <v>0</v>
      </c>
      <c r="BH603" s="20">
        <f t="shared" si="1943"/>
        <v>250</v>
      </c>
      <c r="BI603" s="20">
        <f t="shared" si="1944"/>
        <v>250</v>
      </c>
      <c r="BJ603" s="20">
        <f t="shared" si="1945"/>
        <v>250</v>
      </c>
      <c r="BK603" s="20">
        <f t="shared" si="2001"/>
        <v>0</v>
      </c>
      <c r="BL603" s="20">
        <f t="shared" si="2001"/>
        <v>0</v>
      </c>
      <c r="BM603" s="20">
        <f t="shared" si="1946"/>
        <v>250</v>
      </c>
      <c r="BN603" s="20">
        <f t="shared" si="1947"/>
        <v>250</v>
      </c>
      <c r="BO603" s="20">
        <f t="shared" si="2001"/>
        <v>0</v>
      </c>
      <c r="BP603" s="20">
        <f t="shared" si="2001"/>
        <v>0</v>
      </c>
      <c r="BQ603" s="20">
        <f t="shared" si="2001"/>
        <v>0</v>
      </c>
      <c r="BR603" s="20">
        <f t="shared" si="1902"/>
        <v>250</v>
      </c>
      <c r="BS603" s="20">
        <f t="shared" si="1903"/>
        <v>250</v>
      </c>
      <c r="BT603" s="20">
        <f t="shared" si="1904"/>
        <v>250</v>
      </c>
      <c r="BU603" s="20">
        <f t="shared" si="2001"/>
        <v>0</v>
      </c>
      <c r="BV603" s="20">
        <f t="shared" si="1905"/>
        <v>250</v>
      </c>
      <c r="BW603" s="20">
        <f t="shared" si="2001"/>
        <v>0</v>
      </c>
      <c r="BX603" s="20">
        <f t="shared" si="2001"/>
        <v>0</v>
      </c>
      <c r="BY603" s="20">
        <f t="shared" si="1978"/>
        <v>250</v>
      </c>
      <c r="BZ603" s="20">
        <f t="shared" si="1979"/>
        <v>250</v>
      </c>
      <c r="CA603" s="20">
        <f t="shared" si="2001"/>
        <v>0</v>
      </c>
      <c r="CB603" s="20">
        <f t="shared" si="1980"/>
        <v>250</v>
      </c>
      <c r="CC603" s="20">
        <f t="shared" si="2001"/>
        <v>-36.386000000000003</v>
      </c>
      <c r="CD603" s="20">
        <f t="shared" si="1981"/>
        <v>213.614</v>
      </c>
      <c r="CE603" s="20">
        <f t="shared" si="2001"/>
        <v>0</v>
      </c>
    </row>
    <row r="604" spans="1:84" ht="63" x14ac:dyDescent="0.25">
      <c r="A604" s="10" t="s">
        <v>176</v>
      </c>
      <c r="B604" s="19"/>
      <c r="C604" s="10"/>
      <c r="D604" s="10"/>
      <c r="E604" s="25" t="s">
        <v>739</v>
      </c>
      <c r="F604" s="20">
        <f>F605</f>
        <v>250</v>
      </c>
      <c r="G604" s="20">
        <f t="shared" si="2001"/>
        <v>250</v>
      </c>
      <c r="H604" s="20">
        <f t="shared" si="2001"/>
        <v>250</v>
      </c>
      <c r="I604" s="20">
        <f t="shared" si="2001"/>
        <v>0</v>
      </c>
      <c r="J604" s="20">
        <f t="shared" si="2001"/>
        <v>0</v>
      </c>
      <c r="K604" s="20">
        <f t="shared" si="2001"/>
        <v>0</v>
      </c>
      <c r="L604" s="20">
        <f t="shared" si="1950"/>
        <v>250</v>
      </c>
      <c r="M604" s="20">
        <f t="shared" si="1951"/>
        <v>250</v>
      </c>
      <c r="N604" s="20">
        <f t="shared" si="1952"/>
        <v>250</v>
      </c>
      <c r="O604" s="20">
        <f t="shared" si="2001"/>
        <v>0</v>
      </c>
      <c r="P604" s="20">
        <f t="shared" si="2001"/>
        <v>0</v>
      </c>
      <c r="Q604" s="20">
        <f t="shared" si="2001"/>
        <v>0</v>
      </c>
      <c r="R604" s="20">
        <f t="shared" si="1860"/>
        <v>250</v>
      </c>
      <c r="S604" s="20">
        <f t="shared" si="1861"/>
        <v>250</v>
      </c>
      <c r="T604" s="20">
        <f t="shared" si="1862"/>
        <v>250</v>
      </c>
      <c r="U604" s="20">
        <f t="shared" si="2001"/>
        <v>0</v>
      </c>
      <c r="V604" s="20">
        <f t="shared" si="1864"/>
        <v>250</v>
      </c>
      <c r="W604" s="20">
        <f t="shared" si="2001"/>
        <v>0</v>
      </c>
      <c r="X604" s="20">
        <f t="shared" si="2001"/>
        <v>0</v>
      </c>
      <c r="Y604" s="20">
        <f t="shared" si="2001"/>
        <v>0</v>
      </c>
      <c r="Z604" s="20">
        <f t="shared" si="1866"/>
        <v>250</v>
      </c>
      <c r="AA604" s="20">
        <f t="shared" si="1867"/>
        <v>250</v>
      </c>
      <c r="AB604" s="20">
        <f t="shared" si="1868"/>
        <v>250</v>
      </c>
      <c r="AC604" s="20">
        <f t="shared" si="2001"/>
        <v>0</v>
      </c>
      <c r="AD604" s="20">
        <f t="shared" si="2001"/>
        <v>0</v>
      </c>
      <c r="AE604" s="20">
        <f t="shared" si="2001"/>
        <v>0</v>
      </c>
      <c r="AF604" s="20">
        <f t="shared" si="1837"/>
        <v>250</v>
      </c>
      <c r="AG604" s="20">
        <f t="shared" si="1838"/>
        <v>250</v>
      </c>
      <c r="AH604" s="20">
        <f t="shared" si="1839"/>
        <v>250</v>
      </c>
      <c r="AI604" s="20">
        <f t="shared" si="2001"/>
        <v>0</v>
      </c>
      <c r="AJ604" s="20">
        <f t="shared" si="1840"/>
        <v>250</v>
      </c>
      <c r="AK604" s="20">
        <f t="shared" si="2001"/>
        <v>0</v>
      </c>
      <c r="AL604" s="20">
        <f t="shared" si="2001"/>
        <v>0</v>
      </c>
      <c r="AM604" s="20">
        <f t="shared" si="2001"/>
        <v>0</v>
      </c>
      <c r="AN604" s="20">
        <f t="shared" si="1781"/>
        <v>250</v>
      </c>
      <c r="AO604" s="20">
        <f t="shared" si="1782"/>
        <v>250</v>
      </c>
      <c r="AP604" s="20">
        <f t="shared" si="1783"/>
        <v>250</v>
      </c>
      <c r="AQ604" s="20">
        <f t="shared" si="2001"/>
        <v>0</v>
      </c>
      <c r="AR604" s="20">
        <f t="shared" si="2001"/>
        <v>0</v>
      </c>
      <c r="AS604" s="20">
        <f t="shared" si="2001"/>
        <v>0</v>
      </c>
      <c r="AT604" s="20">
        <f t="shared" si="1785"/>
        <v>250</v>
      </c>
      <c r="AU604" s="20">
        <f t="shared" si="1786"/>
        <v>250</v>
      </c>
      <c r="AV604" s="20">
        <f t="shared" si="1787"/>
        <v>250</v>
      </c>
      <c r="AW604" s="20">
        <f t="shared" si="2001"/>
        <v>0</v>
      </c>
      <c r="AX604" s="20">
        <f t="shared" si="2001"/>
        <v>0</v>
      </c>
      <c r="AY604" s="20">
        <f t="shared" si="2001"/>
        <v>0</v>
      </c>
      <c r="AZ604" s="20">
        <f t="shared" si="1974"/>
        <v>250</v>
      </c>
      <c r="BA604" s="20">
        <f t="shared" si="1975"/>
        <v>250</v>
      </c>
      <c r="BB604" s="20">
        <f t="shared" si="1976"/>
        <v>250</v>
      </c>
      <c r="BC604" s="20">
        <f t="shared" si="2001"/>
        <v>0</v>
      </c>
      <c r="BD604" s="20">
        <f t="shared" si="1977"/>
        <v>250</v>
      </c>
      <c r="BE604" s="20">
        <f t="shared" si="2001"/>
        <v>0</v>
      </c>
      <c r="BF604" s="20">
        <f t="shared" si="2001"/>
        <v>0</v>
      </c>
      <c r="BG604" s="20">
        <f t="shared" si="2001"/>
        <v>0</v>
      </c>
      <c r="BH604" s="20">
        <f t="shared" si="1943"/>
        <v>250</v>
      </c>
      <c r="BI604" s="20">
        <f t="shared" si="1944"/>
        <v>250</v>
      </c>
      <c r="BJ604" s="20">
        <f t="shared" si="1945"/>
        <v>250</v>
      </c>
      <c r="BK604" s="20">
        <f t="shared" si="2001"/>
        <v>0</v>
      </c>
      <c r="BL604" s="20">
        <f t="shared" si="2001"/>
        <v>0</v>
      </c>
      <c r="BM604" s="20">
        <f t="shared" si="1946"/>
        <v>250</v>
      </c>
      <c r="BN604" s="20">
        <f t="shared" si="1947"/>
        <v>250</v>
      </c>
      <c r="BO604" s="20">
        <f t="shared" si="2001"/>
        <v>0</v>
      </c>
      <c r="BP604" s="20">
        <f t="shared" si="2001"/>
        <v>0</v>
      </c>
      <c r="BQ604" s="20">
        <f t="shared" si="2001"/>
        <v>0</v>
      </c>
      <c r="BR604" s="20">
        <f t="shared" si="1902"/>
        <v>250</v>
      </c>
      <c r="BS604" s="20">
        <f t="shared" si="1903"/>
        <v>250</v>
      </c>
      <c r="BT604" s="20">
        <f t="shared" si="1904"/>
        <v>250</v>
      </c>
      <c r="BU604" s="20">
        <f t="shared" si="2001"/>
        <v>0</v>
      </c>
      <c r="BV604" s="20">
        <f t="shared" si="1905"/>
        <v>250</v>
      </c>
      <c r="BW604" s="20">
        <f t="shared" si="2001"/>
        <v>0</v>
      </c>
      <c r="BX604" s="20">
        <f t="shared" si="2001"/>
        <v>0</v>
      </c>
      <c r="BY604" s="20">
        <f t="shared" si="1978"/>
        <v>250</v>
      </c>
      <c r="BZ604" s="20">
        <f t="shared" si="1979"/>
        <v>250</v>
      </c>
      <c r="CA604" s="20">
        <f t="shared" si="2001"/>
        <v>0</v>
      </c>
      <c r="CB604" s="20">
        <f t="shared" si="1980"/>
        <v>250</v>
      </c>
      <c r="CC604" s="20">
        <f t="shared" si="2001"/>
        <v>-36.386000000000003</v>
      </c>
      <c r="CD604" s="20">
        <f t="shared" si="1981"/>
        <v>213.614</v>
      </c>
      <c r="CE604" s="20">
        <f t="shared" si="2001"/>
        <v>0</v>
      </c>
    </row>
    <row r="605" spans="1:84" ht="47.25" x14ac:dyDescent="0.25">
      <c r="A605" s="10" t="s">
        <v>176</v>
      </c>
      <c r="B605" s="19">
        <v>200</v>
      </c>
      <c r="C605" s="10"/>
      <c r="D605" s="10"/>
      <c r="E605" s="25" t="s">
        <v>602</v>
      </c>
      <c r="F605" s="20">
        <f>F606</f>
        <v>250</v>
      </c>
      <c r="G605" s="20">
        <f t="shared" si="2001"/>
        <v>250</v>
      </c>
      <c r="H605" s="20">
        <f t="shared" si="2001"/>
        <v>250</v>
      </c>
      <c r="I605" s="20">
        <f t="shared" si="2001"/>
        <v>0</v>
      </c>
      <c r="J605" s="20">
        <f t="shared" si="2001"/>
        <v>0</v>
      </c>
      <c r="K605" s="20">
        <f t="shared" si="2001"/>
        <v>0</v>
      </c>
      <c r="L605" s="20">
        <f t="shared" si="1950"/>
        <v>250</v>
      </c>
      <c r="M605" s="20">
        <f t="shared" si="1951"/>
        <v>250</v>
      </c>
      <c r="N605" s="20">
        <f t="shared" si="1952"/>
        <v>250</v>
      </c>
      <c r="O605" s="20">
        <f t="shared" si="2001"/>
        <v>0</v>
      </c>
      <c r="P605" s="20">
        <f t="shared" si="2001"/>
        <v>0</v>
      </c>
      <c r="Q605" s="20">
        <f t="shared" si="2001"/>
        <v>0</v>
      </c>
      <c r="R605" s="20">
        <f t="shared" si="1860"/>
        <v>250</v>
      </c>
      <c r="S605" s="20">
        <f t="shared" si="1861"/>
        <v>250</v>
      </c>
      <c r="T605" s="20">
        <f t="shared" si="1862"/>
        <v>250</v>
      </c>
      <c r="U605" s="20">
        <f t="shared" si="2001"/>
        <v>0</v>
      </c>
      <c r="V605" s="20">
        <f t="shared" si="1864"/>
        <v>250</v>
      </c>
      <c r="W605" s="20">
        <f t="shared" si="2001"/>
        <v>0</v>
      </c>
      <c r="X605" s="20">
        <f t="shared" si="2001"/>
        <v>0</v>
      </c>
      <c r="Y605" s="20">
        <f t="shared" si="2001"/>
        <v>0</v>
      </c>
      <c r="Z605" s="20">
        <f t="shared" si="1866"/>
        <v>250</v>
      </c>
      <c r="AA605" s="20">
        <f t="shared" si="1867"/>
        <v>250</v>
      </c>
      <c r="AB605" s="20">
        <f t="shared" si="1868"/>
        <v>250</v>
      </c>
      <c r="AC605" s="20">
        <f t="shared" si="2001"/>
        <v>0</v>
      </c>
      <c r="AD605" s="20">
        <f t="shared" si="2001"/>
        <v>0</v>
      </c>
      <c r="AE605" s="20">
        <f t="shared" si="2001"/>
        <v>0</v>
      </c>
      <c r="AF605" s="20">
        <f t="shared" si="1837"/>
        <v>250</v>
      </c>
      <c r="AG605" s="20">
        <f t="shared" si="1838"/>
        <v>250</v>
      </c>
      <c r="AH605" s="20">
        <f t="shared" si="1839"/>
        <v>250</v>
      </c>
      <c r="AI605" s="20">
        <f t="shared" si="2001"/>
        <v>0</v>
      </c>
      <c r="AJ605" s="20">
        <f t="shared" si="1840"/>
        <v>250</v>
      </c>
      <c r="AK605" s="20">
        <f t="shared" si="2001"/>
        <v>0</v>
      </c>
      <c r="AL605" s="20">
        <f t="shared" si="2001"/>
        <v>0</v>
      </c>
      <c r="AM605" s="20">
        <f t="shared" si="2001"/>
        <v>0</v>
      </c>
      <c r="AN605" s="20">
        <f t="shared" si="1781"/>
        <v>250</v>
      </c>
      <c r="AO605" s="20">
        <f t="shared" si="1782"/>
        <v>250</v>
      </c>
      <c r="AP605" s="20">
        <f t="shared" si="1783"/>
        <v>250</v>
      </c>
      <c r="AQ605" s="20">
        <f t="shared" si="2001"/>
        <v>0</v>
      </c>
      <c r="AR605" s="20">
        <f t="shared" si="2001"/>
        <v>0</v>
      </c>
      <c r="AS605" s="20">
        <f t="shared" si="2001"/>
        <v>0</v>
      </c>
      <c r="AT605" s="20">
        <f t="shared" si="1785"/>
        <v>250</v>
      </c>
      <c r="AU605" s="20">
        <f t="shared" si="1786"/>
        <v>250</v>
      </c>
      <c r="AV605" s="20">
        <f t="shared" si="1787"/>
        <v>250</v>
      </c>
      <c r="AW605" s="20">
        <f t="shared" si="2001"/>
        <v>0</v>
      </c>
      <c r="AX605" s="20">
        <f t="shared" si="2001"/>
        <v>0</v>
      </c>
      <c r="AY605" s="20">
        <f t="shared" si="2001"/>
        <v>0</v>
      </c>
      <c r="AZ605" s="20">
        <f t="shared" si="1974"/>
        <v>250</v>
      </c>
      <c r="BA605" s="20">
        <f t="shared" si="1975"/>
        <v>250</v>
      </c>
      <c r="BB605" s="20">
        <f t="shared" si="1976"/>
        <v>250</v>
      </c>
      <c r="BC605" s="20">
        <f t="shared" si="2001"/>
        <v>0</v>
      </c>
      <c r="BD605" s="20">
        <f t="shared" si="1977"/>
        <v>250</v>
      </c>
      <c r="BE605" s="20">
        <f t="shared" si="2001"/>
        <v>0</v>
      </c>
      <c r="BF605" s="20">
        <f t="shared" si="2001"/>
        <v>0</v>
      </c>
      <c r="BG605" s="20">
        <f t="shared" si="2001"/>
        <v>0</v>
      </c>
      <c r="BH605" s="20">
        <f t="shared" si="1943"/>
        <v>250</v>
      </c>
      <c r="BI605" s="20">
        <f t="shared" si="1944"/>
        <v>250</v>
      </c>
      <c r="BJ605" s="20">
        <f t="shared" si="1945"/>
        <v>250</v>
      </c>
      <c r="BK605" s="20">
        <f t="shared" si="2001"/>
        <v>0</v>
      </c>
      <c r="BL605" s="20">
        <f t="shared" si="2001"/>
        <v>0</v>
      </c>
      <c r="BM605" s="20">
        <f t="shared" si="1946"/>
        <v>250</v>
      </c>
      <c r="BN605" s="20">
        <f t="shared" si="1947"/>
        <v>250</v>
      </c>
      <c r="BO605" s="20">
        <f t="shared" si="2001"/>
        <v>0</v>
      </c>
      <c r="BP605" s="20">
        <f t="shared" si="2001"/>
        <v>0</v>
      </c>
      <c r="BQ605" s="20">
        <f t="shared" si="2001"/>
        <v>0</v>
      </c>
      <c r="BR605" s="20">
        <f t="shared" si="1902"/>
        <v>250</v>
      </c>
      <c r="BS605" s="20">
        <f t="shared" si="1903"/>
        <v>250</v>
      </c>
      <c r="BT605" s="20">
        <f t="shared" si="1904"/>
        <v>250</v>
      </c>
      <c r="BU605" s="20">
        <f t="shared" si="2001"/>
        <v>0</v>
      </c>
      <c r="BV605" s="20">
        <f t="shared" si="1905"/>
        <v>250</v>
      </c>
      <c r="BW605" s="20">
        <f t="shared" si="2001"/>
        <v>0</v>
      </c>
      <c r="BX605" s="20">
        <f t="shared" si="2001"/>
        <v>0</v>
      </c>
      <c r="BY605" s="20">
        <f t="shared" si="1978"/>
        <v>250</v>
      </c>
      <c r="BZ605" s="20">
        <f t="shared" si="1979"/>
        <v>250</v>
      </c>
      <c r="CA605" s="20">
        <f t="shared" si="2001"/>
        <v>0</v>
      </c>
      <c r="CB605" s="20">
        <f t="shared" si="1980"/>
        <v>250</v>
      </c>
      <c r="CC605" s="20">
        <f t="shared" si="2001"/>
        <v>-36.386000000000003</v>
      </c>
      <c r="CD605" s="20">
        <f t="shared" si="1981"/>
        <v>213.614</v>
      </c>
      <c r="CE605" s="20">
        <f t="shared" si="2001"/>
        <v>0</v>
      </c>
    </row>
    <row r="606" spans="1:84" ht="47.25" x14ac:dyDescent="0.25">
      <c r="A606" s="10" t="s">
        <v>176</v>
      </c>
      <c r="B606" s="19">
        <v>240</v>
      </c>
      <c r="C606" s="10"/>
      <c r="D606" s="10"/>
      <c r="E606" s="25" t="s">
        <v>603</v>
      </c>
      <c r="F606" s="20">
        <f>F607</f>
        <v>250</v>
      </c>
      <c r="G606" s="20">
        <f t="shared" si="2001"/>
        <v>250</v>
      </c>
      <c r="H606" s="20">
        <f t="shared" si="2001"/>
        <v>250</v>
      </c>
      <c r="I606" s="20">
        <f t="shared" si="2001"/>
        <v>0</v>
      </c>
      <c r="J606" s="20">
        <f t="shared" si="2001"/>
        <v>0</v>
      </c>
      <c r="K606" s="20">
        <f t="shared" si="2001"/>
        <v>0</v>
      </c>
      <c r="L606" s="20">
        <f t="shared" si="1950"/>
        <v>250</v>
      </c>
      <c r="M606" s="20">
        <f t="shared" si="1951"/>
        <v>250</v>
      </c>
      <c r="N606" s="20">
        <f t="shared" si="1952"/>
        <v>250</v>
      </c>
      <c r="O606" s="20">
        <f t="shared" si="2001"/>
        <v>0</v>
      </c>
      <c r="P606" s="20">
        <f t="shared" si="2001"/>
        <v>0</v>
      </c>
      <c r="Q606" s="20">
        <f t="shared" si="2001"/>
        <v>0</v>
      </c>
      <c r="R606" s="20">
        <f t="shared" si="1860"/>
        <v>250</v>
      </c>
      <c r="S606" s="20">
        <f t="shared" si="1861"/>
        <v>250</v>
      </c>
      <c r="T606" s="20">
        <f t="shared" si="1862"/>
        <v>250</v>
      </c>
      <c r="U606" s="20">
        <f t="shared" si="2001"/>
        <v>0</v>
      </c>
      <c r="V606" s="20">
        <f t="shared" si="1864"/>
        <v>250</v>
      </c>
      <c r="W606" s="20">
        <f t="shared" si="2001"/>
        <v>0</v>
      </c>
      <c r="X606" s="20">
        <f t="shared" si="2001"/>
        <v>0</v>
      </c>
      <c r="Y606" s="20">
        <f t="shared" si="2001"/>
        <v>0</v>
      </c>
      <c r="Z606" s="20">
        <f t="shared" si="1866"/>
        <v>250</v>
      </c>
      <c r="AA606" s="20">
        <f t="shared" si="1867"/>
        <v>250</v>
      </c>
      <c r="AB606" s="20">
        <f t="shared" si="1868"/>
        <v>250</v>
      </c>
      <c r="AC606" s="20">
        <f t="shared" si="2001"/>
        <v>0</v>
      </c>
      <c r="AD606" s="20">
        <f t="shared" si="2001"/>
        <v>0</v>
      </c>
      <c r="AE606" s="20">
        <f t="shared" si="2001"/>
        <v>0</v>
      </c>
      <c r="AF606" s="20">
        <f t="shared" si="1837"/>
        <v>250</v>
      </c>
      <c r="AG606" s="20">
        <f t="shared" si="1838"/>
        <v>250</v>
      </c>
      <c r="AH606" s="20">
        <f t="shared" si="1839"/>
        <v>250</v>
      </c>
      <c r="AI606" s="20">
        <f t="shared" si="2001"/>
        <v>0</v>
      </c>
      <c r="AJ606" s="20">
        <f t="shared" si="1840"/>
        <v>250</v>
      </c>
      <c r="AK606" s="20">
        <f t="shared" si="2001"/>
        <v>0</v>
      </c>
      <c r="AL606" s="20">
        <f t="shared" si="2001"/>
        <v>0</v>
      </c>
      <c r="AM606" s="20">
        <f t="shared" si="2001"/>
        <v>0</v>
      </c>
      <c r="AN606" s="20">
        <f t="shared" si="1781"/>
        <v>250</v>
      </c>
      <c r="AO606" s="20">
        <f t="shared" si="1782"/>
        <v>250</v>
      </c>
      <c r="AP606" s="20">
        <f t="shared" si="1783"/>
        <v>250</v>
      </c>
      <c r="AQ606" s="20">
        <f t="shared" si="2001"/>
        <v>0</v>
      </c>
      <c r="AR606" s="20">
        <f t="shared" si="2001"/>
        <v>0</v>
      </c>
      <c r="AS606" s="20">
        <f t="shared" si="2001"/>
        <v>0</v>
      </c>
      <c r="AT606" s="20">
        <f t="shared" si="1785"/>
        <v>250</v>
      </c>
      <c r="AU606" s="20">
        <f t="shared" si="1786"/>
        <v>250</v>
      </c>
      <c r="AV606" s="20">
        <f t="shared" si="1787"/>
        <v>250</v>
      </c>
      <c r="AW606" s="20">
        <f t="shared" si="2001"/>
        <v>0</v>
      </c>
      <c r="AX606" s="20">
        <f t="shared" si="2001"/>
        <v>0</v>
      </c>
      <c r="AY606" s="20">
        <f t="shared" si="2001"/>
        <v>0</v>
      </c>
      <c r="AZ606" s="20">
        <f t="shared" si="1974"/>
        <v>250</v>
      </c>
      <c r="BA606" s="20">
        <f t="shared" si="1975"/>
        <v>250</v>
      </c>
      <c r="BB606" s="20">
        <f t="shared" si="1976"/>
        <v>250</v>
      </c>
      <c r="BC606" s="20">
        <f t="shared" si="2001"/>
        <v>0</v>
      </c>
      <c r="BD606" s="20">
        <f t="shared" si="1977"/>
        <v>250</v>
      </c>
      <c r="BE606" s="20">
        <f t="shared" si="2001"/>
        <v>0</v>
      </c>
      <c r="BF606" s="20">
        <f t="shared" si="2001"/>
        <v>0</v>
      </c>
      <c r="BG606" s="20">
        <f t="shared" si="2001"/>
        <v>0</v>
      </c>
      <c r="BH606" s="20">
        <f t="shared" si="1943"/>
        <v>250</v>
      </c>
      <c r="BI606" s="20">
        <f t="shared" si="1944"/>
        <v>250</v>
      </c>
      <c r="BJ606" s="20">
        <f t="shared" si="1945"/>
        <v>250</v>
      </c>
      <c r="BK606" s="20">
        <f t="shared" si="2001"/>
        <v>0</v>
      </c>
      <c r="BL606" s="20">
        <f t="shared" si="2001"/>
        <v>0</v>
      </c>
      <c r="BM606" s="20">
        <f t="shared" si="1946"/>
        <v>250</v>
      </c>
      <c r="BN606" s="20">
        <f t="shared" si="1947"/>
        <v>250</v>
      </c>
      <c r="BO606" s="20">
        <f t="shared" si="2001"/>
        <v>0</v>
      </c>
      <c r="BP606" s="20">
        <f t="shared" si="2001"/>
        <v>0</v>
      </c>
      <c r="BQ606" s="20">
        <f t="shared" si="2001"/>
        <v>0</v>
      </c>
      <c r="BR606" s="20">
        <f t="shared" si="1902"/>
        <v>250</v>
      </c>
      <c r="BS606" s="20">
        <f t="shared" si="1903"/>
        <v>250</v>
      </c>
      <c r="BT606" s="20">
        <f t="shared" si="1904"/>
        <v>250</v>
      </c>
      <c r="BU606" s="20">
        <f t="shared" si="2001"/>
        <v>0</v>
      </c>
      <c r="BV606" s="20">
        <f t="shared" si="1905"/>
        <v>250</v>
      </c>
      <c r="BW606" s="20">
        <f t="shared" si="2001"/>
        <v>0</v>
      </c>
      <c r="BX606" s="20">
        <f t="shared" si="2001"/>
        <v>0</v>
      </c>
      <c r="BY606" s="20">
        <f t="shared" si="1978"/>
        <v>250</v>
      </c>
      <c r="BZ606" s="20">
        <f t="shared" si="1979"/>
        <v>250</v>
      </c>
      <c r="CA606" s="20">
        <f t="shared" si="2001"/>
        <v>0</v>
      </c>
      <c r="CB606" s="20">
        <f t="shared" si="1980"/>
        <v>250</v>
      </c>
      <c r="CC606" s="20">
        <f t="shared" si="2001"/>
        <v>-36.386000000000003</v>
      </c>
      <c r="CD606" s="20">
        <f t="shared" si="1981"/>
        <v>213.614</v>
      </c>
      <c r="CE606" s="20">
        <f t="shared" si="2001"/>
        <v>0</v>
      </c>
    </row>
    <row r="607" spans="1:84" ht="31.5" x14ac:dyDescent="0.25">
      <c r="A607" s="10" t="s">
        <v>176</v>
      </c>
      <c r="B607" s="19">
        <v>240</v>
      </c>
      <c r="C607" s="10" t="s">
        <v>335</v>
      </c>
      <c r="D607" s="10" t="s">
        <v>344</v>
      </c>
      <c r="E607" s="25" t="s">
        <v>578</v>
      </c>
      <c r="F607" s="20">
        <v>250</v>
      </c>
      <c r="G607" s="20">
        <v>250</v>
      </c>
      <c r="H607" s="20">
        <v>250</v>
      </c>
      <c r="I607" s="20"/>
      <c r="J607" s="20"/>
      <c r="K607" s="20"/>
      <c r="L607" s="20">
        <f t="shared" si="1950"/>
        <v>250</v>
      </c>
      <c r="M607" s="20">
        <f t="shared" si="1951"/>
        <v>250</v>
      </c>
      <c r="N607" s="20">
        <f t="shared" si="1952"/>
        <v>250</v>
      </c>
      <c r="O607" s="20"/>
      <c r="P607" s="20"/>
      <c r="Q607" s="20"/>
      <c r="R607" s="20">
        <f t="shared" si="1860"/>
        <v>250</v>
      </c>
      <c r="S607" s="20">
        <f t="shared" si="1861"/>
        <v>250</v>
      </c>
      <c r="T607" s="20">
        <f t="shared" si="1862"/>
        <v>250</v>
      </c>
      <c r="U607" s="20"/>
      <c r="V607" s="20">
        <f t="shared" si="1864"/>
        <v>250</v>
      </c>
      <c r="W607" s="20"/>
      <c r="X607" s="20"/>
      <c r="Y607" s="20"/>
      <c r="Z607" s="20">
        <f t="shared" si="1866"/>
        <v>250</v>
      </c>
      <c r="AA607" s="20">
        <f t="shared" si="1867"/>
        <v>250</v>
      </c>
      <c r="AB607" s="20">
        <f t="shared" si="1868"/>
        <v>250</v>
      </c>
      <c r="AC607" s="20"/>
      <c r="AD607" s="20"/>
      <c r="AE607" s="20"/>
      <c r="AF607" s="20">
        <f t="shared" si="1837"/>
        <v>250</v>
      </c>
      <c r="AG607" s="20">
        <f t="shared" si="1838"/>
        <v>250</v>
      </c>
      <c r="AH607" s="20">
        <f t="shared" si="1839"/>
        <v>250</v>
      </c>
      <c r="AI607" s="20"/>
      <c r="AJ607" s="20">
        <f t="shared" si="1840"/>
        <v>250</v>
      </c>
      <c r="AK607" s="20"/>
      <c r="AL607" s="20"/>
      <c r="AM607" s="20"/>
      <c r="AN607" s="20">
        <f t="shared" ref="AN607:AN678" si="2002">AJ607+AK607</f>
        <v>250</v>
      </c>
      <c r="AO607" s="20">
        <f t="shared" ref="AO607:AO678" si="2003">AG607+AL607</f>
        <v>250</v>
      </c>
      <c r="AP607" s="20">
        <f t="shared" ref="AP607:AP678" si="2004">AH607+AM607</f>
        <v>250</v>
      </c>
      <c r="AQ607" s="20"/>
      <c r="AR607" s="20"/>
      <c r="AS607" s="20"/>
      <c r="AT607" s="20">
        <f t="shared" ref="AT607:AT678" si="2005">AN607+AQ607</f>
        <v>250</v>
      </c>
      <c r="AU607" s="20">
        <f t="shared" ref="AU607:AU678" si="2006">AO607+AR607</f>
        <v>250</v>
      </c>
      <c r="AV607" s="20">
        <f t="shared" ref="AV607:AV678" si="2007">AP607+AS607</f>
        <v>250</v>
      </c>
      <c r="AW607" s="20"/>
      <c r="AX607" s="20"/>
      <c r="AY607" s="20"/>
      <c r="AZ607" s="20">
        <f t="shared" si="1974"/>
        <v>250</v>
      </c>
      <c r="BA607" s="20">
        <f t="shared" si="1975"/>
        <v>250</v>
      </c>
      <c r="BB607" s="20">
        <f t="shared" si="1976"/>
        <v>250</v>
      </c>
      <c r="BC607" s="20"/>
      <c r="BD607" s="20">
        <f t="shared" si="1977"/>
        <v>250</v>
      </c>
      <c r="BE607" s="20"/>
      <c r="BF607" s="20"/>
      <c r="BG607" s="20"/>
      <c r="BH607" s="20">
        <f t="shared" si="1943"/>
        <v>250</v>
      </c>
      <c r="BI607" s="20">
        <f t="shared" si="1944"/>
        <v>250</v>
      </c>
      <c r="BJ607" s="20">
        <f t="shared" si="1945"/>
        <v>250</v>
      </c>
      <c r="BK607" s="20"/>
      <c r="BL607" s="20"/>
      <c r="BM607" s="20">
        <f t="shared" si="1946"/>
        <v>250</v>
      </c>
      <c r="BN607" s="20">
        <f t="shared" si="1947"/>
        <v>250</v>
      </c>
      <c r="BO607" s="20"/>
      <c r="BP607" s="20"/>
      <c r="BQ607" s="20"/>
      <c r="BR607" s="20">
        <f t="shared" si="1902"/>
        <v>250</v>
      </c>
      <c r="BS607" s="20">
        <f t="shared" si="1903"/>
        <v>250</v>
      </c>
      <c r="BT607" s="20">
        <f t="shared" si="1904"/>
        <v>250</v>
      </c>
      <c r="BU607" s="20"/>
      <c r="BV607" s="20">
        <f t="shared" si="1905"/>
        <v>250</v>
      </c>
      <c r="BW607" s="20"/>
      <c r="BX607" s="20"/>
      <c r="BY607" s="20">
        <f t="shared" si="1978"/>
        <v>250</v>
      </c>
      <c r="BZ607" s="20">
        <f t="shared" si="1979"/>
        <v>250</v>
      </c>
      <c r="CA607" s="20"/>
      <c r="CB607" s="20">
        <f t="shared" si="1980"/>
        <v>250</v>
      </c>
      <c r="CC607" s="20">
        <v>-36.386000000000003</v>
      </c>
      <c r="CD607" s="20">
        <f t="shared" si="1981"/>
        <v>213.614</v>
      </c>
      <c r="CE607" s="20"/>
    </row>
    <row r="608" spans="1:84" s="17" customFormat="1" ht="31.5" x14ac:dyDescent="0.25">
      <c r="A608" s="21" t="s">
        <v>401</v>
      </c>
      <c r="B608" s="22"/>
      <c r="C608" s="21"/>
      <c r="D608" s="21"/>
      <c r="E608" s="27" t="s">
        <v>740</v>
      </c>
      <c r="F608" s="23">
        <f>F609</f>
        <v>781.5</v>
      </c>
      <c r="G608" s="23">
        <f t="shared" ref="G608:CE609" si="2008">G609</f>
        <v>814.30000000000007</v>
      </c>
      <c r="H608" s="23">
        <f t="shared" si="2008"/>
        <v>814.30000000000007</v>
      </c>
      <c r="I608" s="23">
        <f t="shared" si="2008"/>
        <v>0</v>
      </c>
      <c r="J608" s="23">
        <f t="shared" si="2008"/>
        <v>0</v>
      </c>
      <c r="K608" s="23">
        <f t="shared" si="2008"/>
        <v>0</v>
      </c>
      <c r="L608" s="23">
        <f t="shared" si="1950"/>
        <v>781.5</v>
      </c>
      <c r="M608" s="23">
        <f t="shared" si="1951"/>
        <v>814.30000000000007</v>
      </c>
      <c r="N608" s="23">
        <f t="shared" si="1952"/>
        <v>814.30000000000007</v>
      </c>
      <c r="O608" s="23">
        <f t="shared" si="2008"/>
        <v>0</v>
      </c>
      <c r="P608" s="23">
        <f t="shared" si="2008"/>
        <v>0</v>
      </c>
      <c r="Q608" s="23">
        <f t="shared" si="2008"/>
        <v>0</v>
      </c>
      <c r="R608" s="23">
        <f t="shared" si="1860"/>
        <v>781.5</v>
      </c>
      <c r="S608" s="23">
        <f t="shared" si="1861"/>
        <v>814.30000000000007</v>
      </c>
      <c r="T608" s="23">
        <f t="shared" si="1862"/>
        <v>814.30000000000007</v>
      </c>
      <c r="U608" s="23">
        <f t="shared" si="2008"/>
        <v>0</v>
      </c>
      <c r="V608" s="23">
        <f t="shared" si="1864"/>
        <v>781.5</v>
      </c>
      <c r="W608" s="23">
        <f t="shared" si="2008"/>
        <v>0</v>
      </c>
      <c r="X608" s="23">
        <f t="shared" si="2008"/>
        <v>0</v>
      </c>
      <c r="Y608" s="23">
        <f t="shared" si="2008"/>
        <v>0</v>
      </c>
      <c r="Z608" s="20">
        <f t="shared" si="1866"/>
        <v>781.5</v>
      </c>
      <c r="AA608" s="20">
        <f t="shared" si="1867"/>
        <v>814.30000000000007</v>
      </c>
      <c r="AB608" s="20">
        <f t="shared" si="1868"/>
        <v>814.30000000000007</v>
      </c>
      <c r="AC608" s="23">
        <f t="shared" si="2008"/>
        <v>0</v>
      </c>
      <c r="AD608" s="23">
        <f t="shared" si="2008"/>
        <v>0</v>
      </c>
      <c r="AE608" s="23">
        <f t="shared" si="2008"/>
        <v>0</v>
      </c>
      <c r="AF608" s="20">
        <f t="shared" si="1837"/>
        <v>781.5</v>
      </c>
      <c r="AG608" s="20">
        <f t="shared" si="1838"/>
        <v>814.30000000000007</v>
      </c>
      <c r="AH608" s="20">
        <f t="shared" si="1839"/>
        <v>814.30000000000007</v>
      </c>
      <c r="AI608" s="23">
        <f t="shared" si="2008"/>
        <v>0</v>
      </c>
      <c r="AJ608" s="20">
        <f t="shared" si="1840"/>
        <v>781.5</v>
      </c>
      <c r="AK608" s="23">
        <f t="shared" si="2008"/>
        <v>0</v>
      </c>
      <c r="AL608" s="23">
        <f t="shared" si="2008"/>
        <v>0</v>
      </c>
      <c r="AM608" s="23">
        <f t="shared" si="2008"/>
        <v>0</v>
      </c>
      <c r="AN608" s="20">
        <f t="shared" si="2002"/>
        <v>781.5</v>
      </c>
      <c r="AO608" s="20">
        <f t="shared" si="2003"/>
        <v>814.30000000000007</v>
      </c>
      <c r="AP608" s="20">
        <f t="shared" si="2004"/>
        <v>814.30000000000007</v>
      </c>
      <c r="AQ608" s="23">
        <f t="shared" si="2008"/>
        <v>0</v>
      </c>
      <c r="AR608" s="23">
        <f t="shared" si="2008"/>
        <v>0</v>
      </c>
      <c r="AS608" s="23">
        <f t="shared" si="2008"/>
        <v>0</v>
      </c>
      <c r="AT608" s="20">
        <f t="shared" si="2005"/>
        <v>781.5</v>
      </c>
      <c r="AU608" s="20">
        <f t="shared" si="2006"/>
        <v>814.30000000000007</v>
      </c>
      <c r="AV608" s="20">
        <f t="shared" si="2007"/>
        <v>814.30000000000007</v>
      </c>
      <c r="AW608" s="23">
        <f t="shared" si="2008"/>
        <v>0</v>
      </c>
      <c r="AX608" s="23">
        <f t="shared" si="2008"/>
        <v>0</v>
      </c>
      <c r="AY608" s="23">
        <f t="shared" si="2008"/>
        <v>0</v>
      </c>
      <c r="AZ608" s="20">
        <f t="shared" si="1974"/>
        <v>781.5</v>
      </c>
      <c r="BA608" s="20">
        <f t="shared" si="1975"/>
        <v>814.30000000000007</v>
      </c>
      <c r="BB608" s="20">
        <f t="shared" si="1976"/>
        <v>814.30000000000007</v>
      </c>
      <c r="BC608" s="23">
        <f t="shared" si="2008"/>
        <v>0</v>
      </c>
      <c r="BD608" s="20">
        <f t="shared" si="1977"/>
        <v>781.5</v>
      </c>
      <c r="BE608" s="23">
        <f t="shared" si="2008"/>
        <v>0</v>
      </c>
      <c r="BF608" s="23">
        <f t="shared" si="2008"/>
        <v>0</v>
      </c>
      <c r="BG608" s="23">
        <f t="shared" si="2008"/>
        <v>0</v>
      </c>
      <c r="BH608" s="20">
        <f t="shared" si="1943"/>
        <v>781.5</v>
      </c>
      <c r="BI608" s="20">
        <f t="shared" si="1944"/>
        <v>814.30000000000007</v>
      </c>
      <c r="BJ608" s="20">
        <f t="shared" si="1945"/>
        <v>814.30000000000007</v>
      </c>
      <c r="BK608" s="23">
        <f t="shared" si="2008"/>
        <v>0</v>
      </c>
      <c r="BL608" s="23">
        <f t="shared" si="2008"/>
        <v>0</v>
      </c>
      <c r="BM608" s="20">
        <f t="shared" si="1946"/>
        <v>781.5</v>
      </c>
      <c r="BN608" s="20">
        <f t="shared" si="1947"/>
        <v>814.30000000000007</v>
      </c>
      <c r="BO608" s="23">
        <f t="shared" si="2008"/>
        <v>0</v>
      </c>
      <c r="BP608" s="23">
        <f t="shared" si="2008"/>
        <v>0</v>
      </c>
      <c r="BQ608" s="23">
        <f t="shared" si="2008"/>
        <v>0</v>
      </c>
      <c r="BR608" s="20">
        <f t="shared" si="1902"/>
        <v>781.5</v>
      </c>
      <c r="BS608" s="20">
        <f t="shared" si="1903"/>
        <v>814.30000000000007</v>
      </c>
      <c r="BT608" s="20">
        <f t="shared" si="1904"/>
        <v>814.30000000000007</v>
      </c>
      <c r="BU608" s="23">
        <f t="shared" si="2008"/>
        <v>0</v>
      </c>
      <c r="BV608" s="20">
        <f t="shared" si="1905"/>
        <v>781.5</v>
      </c>
      <c r="BW608" s="23">
        <f t="shared" si="2008"/>
        <v>0</v>
      </c>
      <c r="BX608" s="23">
        <f t="shared" si="2008"/>
        <v>0</v>
      </c>
      <c r="BY608" s="20">
        <f t="shared" si="1978"/>
        <v>781.5</v>
      </c>
      <c r="BZ608" s="20">
        <f t="shared" si="1979"/>
        <v>814.30000000000007</v>
      </c>
      <c r="CA608" s="23">
        <f t="shared" si="2008"/>
        <v>0</v>
      </c>
      <c r="CB608" s="20">
        <f t="shared" si="1980"/>
        <v>781.5</v>
      </c>
      <c r="CC608" s="23">
        <f t="shared" si="2008"/>
        <v>0</v>
      </c>
      <c r="CD608" s="23">
        <f t="shared" si="1981"/>
        <v>781.5</v>
      </c>
      <c r="CE608" s="23">
        <f t="shared" si="2008"/>
        <v>0</v>
      </c>
      <c r="CF608" s="32"/>
    </row>
    <row r="609" spans="1:84" ht="31.5" x14ac:dyDescent="0.25">
      <c r="A609" s="10" t="s">
        <v>402</v>
      </c>
      <c r="B609" s="19"/>
      <c r="C609" s="10"/>
      <c r="D609" s="10"/>
      <c r="E609" s="25" t="s">
        <v>741</v>
      </c>
      <c r="F609" s="20">
        <f>F610</f>
        <v>781.5</v>
      </c>
      <c r="G609" s="20">
        <f t="shared" si="2008"/>
        <v>814.30000000000007</v>
      </c>
      <c r="H609" s="20">
        <f t="shared" si="2008"/>
        <v>814.30000000000007</v>
      </c>
      <c r="I609" s="20">
        <f t="shared" si="2008"/>
        <v>0</v>
      </c>
      <c r="J609" s="20">
        <f t="shared" si="2008"/>
        <v>0</v>
      </c>
      <c r="K609" s="20">
        <f t="shared" si="2008"/>
        <v>0</v>
      </c>
      <c r="L609" s="20">
        <f t="shared" si="1950"/>
        <v>781.5</v>
      </c>
      <c r="M609" s="20">
        <f t="shared" si="1951"/>
        <v>814.30000000000007</v>
      </c>
      <c r="N609" s="20">
        <f t="shared" si="1952"/>
        <v>814.30000000000007</v>
      </c>
      <c r="O609" s="20">
        <f t="shared" si="2008"/>
        <v>0</v>
      </c>
      <c r="P609" s="20">
        <f t="shared" si="2008"/>
        <v>0</v>
      </c>
      <c r="Q609" s="20">
        <f t="shared" si="2008"/>
        <v>0</v>
      </c>
      <c r="R609" s="20">
        <f t="shared" si="1860"/>
        <v>781.5</v>
      </c>
      <c r="S609" s="20">
        <f t="shared" si="1861"/>
        <v>814.30000000000007</v>
      </c>
      <c r="T609" s="20">
        <f t="shared" si="1862"/>
        <v>814.30000000000007</v>
      </c>
      <c r="U609" s="20">
        <f t="shared" si="2008"/>
        <v>0</v>
      </c>
      <c r="V609" s="20">
        <f t="shared" si="1864"/>
        <v>781.5</v>
      </c>
      <c r="W609" s="20">
        <f t="shared" si="2008"/>
        <v>0</v>
      </c>
      <c r="X609" s="20">
        <f t="shared" si="2008"/>
        <v>0</v>
      </c>
      <c r="Y609" s="20">
        <f t="shared" si="2008"/>
        <v>0</v>
      </c>
      <c r="Z609" s="20">
        <f t="shared" si="1866"/>
        <v>781.5</v>
      </c>
      <c r="AA609" s="20">
        <f t="shared" si="1867"/>
        <v>814.30000000000007</v>
      </c>
      <c r="AB609" s="20">
        <f t="shared" si="1868"/>
        <v>814.30000000000007</v>
      </c>
      <c r="AC609" s="20">
        <f t="shared" si="2008"/>
        <v>0</v>
      </c>
      <c r="AD609" s="20">
        <f t="shared" si="2008"/>
        <v>0</v>
      </c>
      <c r="AE609" s="20">
        <f t="shared" si="2008"/>
        <v>0</v>
      </c>
      <c r="AF609" s="20">
        <f t="shared" si="1837"/>
        <v>781.5</v>
      </c>
      <c r="AG609" s="20">
        <f t="shared" si="1838"/>
        <v>814.30000000000007</v>
      </c>
      <c r="AH609" s="20">
        <f t="shared" si="1839"/>
        <v>814.30000000000007</v>
      </c>
      <c r="AI609" s="20">
        <f t="shared" si="2008"/>
        <v>0</v>
      </c>
      <c r="AJ609" s="20">
        <f t="shared" si="1840"/>
        <v>781.5</v>
      </c>
      <c r="AK609" s="20">
        <f t="shared" si="2008"/>
        <v>0</v>
      </c>
      <c r="AL609" s="20">
        <f t="shared" si="2008"/>
        <v>0</v>
      </c>
      <c r="AM609" s="20">
        <f t="shared" si="2008"/>
        <v>0</v>
      </c>
      <c r="AN609" s="20">
        <f t="shared" si="2002"/>
        <v>781.5</v>
      </c>
      <c r="AO609" s="20">
        <f t="shared" si="2003"/>
        <v>814.30000000000007</v>
      </c>
      <c r="AP609" s="20">
        <f t="shared" si="2004"/>
        <v>814.30000000000007</v>
      </c>
      <c r="AQ609" s="20">
        <f t="shared" si="2008"/>
        <v>0</v>
      </c>
      <c r="AR609" s="20">
        <f t="shared" si="2008"/>
        <v>0</v>
      </c>
      <c r="AS609" s="20">
        <f t="shared" si="2008"/>
        <v>0</v>
      </c>
      <c r="AT609" s="20">
        <f t="shared" si="2005"/>
        <v>781.5</v>
      </c>
      <c r="AU609" s="20">
        <f t="shared" si="2006"/>
        <v>814.30000000000007</v>
      </c>
      <c r="AV609" s="20">
        <f t="shared" si="2007"/>
        <v>814.30000000000007</v>
      </c>
      <c r="AW609" s="20">
        <f t="shared" si="2008"/>
        <v>0</v>
      </c>
      <c r="AX609" s="20">
        <f t="shared" si="2008"/>
        <v>0</v>
      </c>
      <c r="AY609" s="20">
        <f t="shared" si="2008"/>
        <v>0</v>
      </c>
      <c r="AZ609" s="20">
        <f t="shared" si="1974"/>
        <v>781.5</v>
      </c>
      <c r="BA609" s="20">
        <f t="shared" si="1975"/>
        <v>814.30000000000007</v>
      </c>
      <c r="BB609" s="20">
        <f t="shared" si="1976"/>
        <v>814.30000000000007</v>
      </c>
      <c r="BC609" s="20">
        <f t="shared" si="2008"/>
        <v>0</v>
      </c>
      <c r="BD609" s="20">
        <f t="shared" si="1977"/>
        <v>781.5</v>
      </c>
      <c r="BE609" s="20">
        <f t="shared" si="2008"/>
        <v>0</v>
      </c>
      <c r="BF609" s="20">
        <f t="shared" si="2008"/>
        <v>0</v>
      </c>
      <c r="BG609" s="20">
        <f t="shared" si="2008"/>
        <v>0</v>
      </c>
      <c r="BH609" s="20">
        <f t="shared" si="1943"/>
        <v>781.5</v>
      </c>
      <c r="BI609" s="20">
        <f t="shared" si="1944"/>
        <v>814.30000000000007</v>
      </c>
      <c r="BJ609" s="20">
        <f t="shared" si="1945"/>
        <v>814.30000000000007</v>
      </c>
      <c r="BK609" s="20">
        <f t="shared" si="2008"/>
        <v>0</v>
      </c>
      <c r="BL609" s="20">
        <f t="shared" si="2008"/>
        <v>0</v>
      </c>
      <c r="BM609" s="20">
        <f t="shared" si="1946"/>
        <v>781.5</v>
      </c>
      <c r="BN609" s="20">
        <f t="shared" si="1947"/>
        <v>814.30000000000007</v>
      </c>
      <c r="BO609" s="20">
        <f t="shared" si="2008"/>
        <v>0</v>
      </c>
      <c r="BP609" s="20">
        <f t="shared" si="2008"/>
        <v>0</v>
      </c>
      <c r="BQ609" s="20">
        <f t="shared" si="2008"/>
        <v>0</v>
      </c>
      <c r="BR609" s="20">
        <f t="shared" si="1902"/>
        <v>781.5</v>
      </c>
      <c r="BS609" s="20">
        <f t="shared" si="1903"/>
        <v>814.30000000000007</v>
      </c>
      <c r="BT609" s="20">
        <f t="shared" si="1904"/>
        <v>814.30000000000007</v>
      </c>
      <c r="BU609" s="20">
        <f t="shared" si="2008"/>
        <v>0</v>
      </c>
      <c r="BV609" s="20">
        <f t="shared" si="1905"/>
        <v>781.5</v>
      </c>
      <c r="BW609" s="20">
        <f t="shared" si="2008"/>
        <v>0</v>
      </c>
      <c r="BX609" s="20">
        <f t="shared" si="2008"/>
        <v>0</v>
      </c>
      <c r="BY609" s="20">
        <f t="shared" si="1978"/>
        <v>781.5</v>
      </c>
      <c r="BZ609" s="20">
        <f t="shared" si="1979"/>
        <v>814.30000000000007</v>
      </c>
      <c r="CA609" s="20">
        <f t="shared" si="2008"/>
        <v>0</v>
      </c>
      <c r="CB609" s="20">
        <f t="shared" si="1980"/>
        <v>781.5</v>
      </c>
      <c r="CC609" s="20">
        <f t="shared" si="2008"/>
        <v>0</v>
      </c>
      <c r="CD609" s="20">
        <f t="shared" si="1981"/>
        <v>781.5</v>
      </c>
      <c r="CE609" s="20">
        <f t="shared" si="2008"/>
        <v>0</v>
      </c>
    </row>
    <row r="610" spans="1:84" ht="78.75" x14ac:dyDescent="0.25">
      <c r="A610" s="10" t="s">
        <v>177</v>
      </c>
      <c r="B610" s="19"/>
      <c r="C610" s="10"/>
      <c r="D610" s="10"/>
      <c r="E610" s="25" t="s">
        <v>742</v>
      </c>
      <c r="F610" s="20">
        <f>F611+F614</f>
        <v>781.5</v>
      </c>
      <c r="G610" s="20">
        <f t="shared" ref="G610:K610" si="2009">G611+G614</f>
        <v>814.30000000000007</v>
      </c>
      <c r="H610" s="20">
        <f t="shared" si="2009"/>
        <v>814.30000000000007</v>
      </c>
      <c r="I610" s="20">
        <f t="shared" si="2009"/>
        <v>0</v>
      </c>
      <c r="J610" s="20">
        <f t="shared" si="2009"/>
        <v>0</v>
      </c>
      <c r="K610" s="20">
        <f t="shared" si="2009"/>
        <v>0</v>
      </c>
      <c r="L610" s="20">
        <f t="shared" si="1950"/>
        <v>781.5</v>
      </c>
      <c r="M610" s="20">
        <f t="shared" si="1951"/>
        <v>814.30000000000007</v>
      </c>
      <c r="N610" s="20">
        <f t="shared" si="1952"/>
        <v>814.30000000000007</v>
      </c>
      <c r="O610" s="20">
        <f t="shared" ref="O610:Q610" si="2010">O611+O614</f>
        <v>0</v>
      </c>
      <c r="P610" s="20">
        <f t="shared" si="2010"/>
        <v>0</v>
      </c>
      <c r="Q610" s="20">
        <f t="shared" si="2010"/>
        <v>0</v>
      </c>
      <c r="R610" s="20">
        <f t="shared" si="1860"/>
        <v>781.5</v>
      </c>
      <c r="S610" s="20">
        <f t="shared" si="1861"/>
        <v>814.30000000000007</v>
      </c>
      <c r="T610" s="20">
        <f t="shared" si="1862"/>
        <v>814.30000000000007</v>
      </c>
      <c r="U610" s="20">
        <f t="shared" ref="U610:CE610" si="2011">U611+U614</f>
        <v>0</v>
      </c>
      <c r="V610" s="20">
        <f t="shared" si="1864"/>
        <v>781.5</v>
      </c>
      <c r="W610" s="20">
        <f t="shared" ref="W610:Y610" si="2012">W611+W614</f>
        <v>0</v>
      </c>
      <c r="X610" s="20">
        <f t="shared" si="2012"/>
        <v>0</v>
      </c>
      <c r="Y610" s="20">
        <f t="shared" si="2012"/>
        <v>0</v>
      </c>
      <c r="Z610" s="20">
        <f t="shared" si="1866"/>
        <v>781.5</v>
      </c>
      <c r="AA610" s="20">
        <f t="shared" si="1867"/>
        <v>814.30000000000007</v>
      </c>
      <c r="AB610" s="20">
        <f t="shared" si="1868"/>
        <v>814.30000000000007</v>
      </c>
      <c r="AC610" s="20">
        <f t="shared" ref="AC610:AE610" si="2013">AC611+AC614</f>
        <v>0</v>
      </c>
      <c r="AD610" s="20">
        <f t="shared" si="2013"/>
        <v>0</v>
      </c>
      <c r="AE610" s="20">
        <f t="shared" si="2013"/>
        <v>0</v>
      </c>
      <c r="AF610" s="20">
        <f t="shared" si="1837"/>
        <v>781.5</v>
      </c>
      <c r="AG610" s="20">
        <f t="shared" si="1838"/>
        <v>814.30000000000007</v>
      </c>
      <c r="AH610" s="20">
        <f t="shared" si="1839"/>
        <v>814.30000000000007</v>
      </c>
      <c r="AI610" s="20">
        <f t="shared" ref="AI610" si="2014">AI611+AI614</f>
        <v>0</v>
      </c>
      <c r="AJ610" s="20">
        <f t="shared" si="1840"/>
        <v>781.5</v>
      </c>
      <c r="AK610" s="20">
        <f t="shared" ref="AK610:AM610" si="2015">AK611+AK614</f>
        <v>0</v>
      </c>
      <c r="AL610" s="20">
        <f t="shared" si="2015"/>
        <v>0</v>
      </c>
      <c r="AM610" s="20">
        <f t="shared" si="2015"/>
        <v>0</v>
      </c>
      <c r="AN610" s="20">
        <f t="shared" si="2002"/>
        <v>781.5</v>
      </c>
      <c r="AO610" s="20">
        <f t="shared" si="2003"/>
        <v>814.30000000000007</v>
      </c>
      <c r="AP610" s="20">
        <f t="shared" si="2004"/>
        <v>814.30000000000007</v>
      </c>
      <c r="AQ610" s="20">
        <f t="shared" ref="AQ610:AS610" si="2016">AQ611+AQ614</f>
        <v>0</v>
      </c>
      <c r="AR610" s="20">
        <f t="shared" si="2016"/>
        <v>0</v>
      </c>
      <c r="AS610" s="20">
        <f t="shared" si="2016"/>
        <v>0</v>
      </c>
      <c r="AT610" s="20">
        <f t="shared" si="2005"/>
        <v>781.5</v>
      </c>
      <c r="AU610" s="20">
        <f t="shared" si="2006"/>
        <v>814.30000000000007</v>
      </c>
      <c r="AV610" s="20">
        <f t="shared" si="2007"/>
        <v>814.30000000000007</v>
      </c>
      <c r="AW610" s="20">
        <f t="shared" ref="AW610:AY610" si="2017">AW611+AW614</f>
        <v>0</v>
      </c>
      <c r="AX610" s="20">
        <f t="shared" si="2017"/>
        <v>0</v>
      </c>
      <c r="AY610" s="20">
        <f t="shared" si="2017"/>
        <v>0</v>
      </c>
      <c r="AZ610" s="20">
        <f t="shared" si="1974"/>
        <v>781.5</v>
      </c>
      <c r="BA610" s="20">
        <f t="shared" si="1975"/>
        <v>814.30000000000007</v>
      </c>
      <c r="BB610" s="20">
        <f t="shared" si="1976"/>
        <v>814.30000000000007</v>
      </c>
      <c r="BC610" s="20">
        <f t="shared" ref="BC610" si="2018">BC611+BC614</f>
        <v>0</v>
      </c>
      <c r="BD610" s="20">
        <f t="shared" si="1977"/>
        <v>781.5</v>
      </c>
      <c r="BE610" s="20">
        <f t="shared" ref="BE610:BG610" si="2019">BE611+BE614</f>
        <v>0</v>
      </c>
      <c r="BF610" s="20">
        <f t="shared" si="2019"/>
        <v>0</v>
      </c>
      <c r="BG610" s="20">
        <f t="shared" si="2019"/>
        <v>0</v>
      </c>
      <c r="BH610" s="20">
        <f t="shared" si="1943"/>
        <v>781.5</v>
      </c>
      <c r="BI610" s="20">
        <f t="shared" si="1944"/>
        <v>814.30000000000007</v>
      </c>
      <c r="BJ610" s="20">
        <f t="shared" si="1945"/>
        <v>814.30000000000007</v>
      </c>
      <c r="BK610" s="20">
        <f t="shared" ref="BK610:BL610" si="2020">BK611+BK614</f>
        <v>0</v>
      </c>
      <c r="BL610" s="20">
        <f t="shared" si="2020"/>
        <v>0</v>
      </c>
      <c r="BM610" s="20">
        <f t="shared" si="1946"/>
        <v>781.5</v>
      </c>
      <c r="BN610" s="20">
        <f t="shared" si="1947"/>
        <v>814.30000000000007</v>
      </c>
      <c r="BO610" s="20">
        <f t="shared" ref="BO610:BQ610" si="2021">BO611+BO614</f>
        <v>0</v>
      </c>
      <c r="BP610" s="20">
        <f t="shared" si="2021"/>
        <v>0</v>
      </c>
      <c r="BQ610" s="20">
        <f t="shared" si="2021"/>
        <v>0</v>
      </c>
      <c r="BR610" s="20">
        <f t="shared" si="1902"/>
        <v>781.5</v>
      </c>
      <c r="BS610" s="20">
        <f t="shared" si="1903"/>
        <v>814.30000000000007</v>
      </c>
      <c r="BT610" s="20">
        <f t="shared" si="1904"/>
        <v>814.30000000000007</v>
      </c>
      <c r="BU610" s="20">
        <f t="shared" ref="BU610" si="2022">BU611+BU614</f>
        <v>0</v>
      </c>
      <c r="BV610" s="20">
        <f t="shared" si="1905"/>
        <v>781.5</v>
      </c>
      <c r="BW610" s="20">
        <f t="shared" ref="BW610:BX610" si="2023">BW611+BW614</f>
        <v>0</v>
      </c>
      <c r="BX610" s="20">
        <f t="shared" si="2023"/>
        <v>0</v>
      </c>
      <c r="BY610" s="20">
        <f t="shared" si="1978"/>
        <v>781.5</v>
      </c>
      <c r="BZ610" s="20">
        <f t="shared" si="1979"/>
        <v>814.30000000000007</v>
      </c>
      <c r="CA610" s="20">
        <f t="shared" ref="CA610" si="2024">CA611+CA614</f>
        <v>0</v>
      </c>
      <c r="CB610" s="20">
        <f t="shared" si="1980"/>
        <v>781.5</v>
      </c>
      <c r="CC610" s="20">
        <f t="shared" ref="CC610" si="2025">CC611+CC614</f>
        <v>0</v>
      </c>
      <c r="CD610" s="20">
        <f t="shared" si="1981"/>
        <v>781.5</v>
      </c>
      <c r="CE610" s="20">
        <f t="shared" si="2011"/>
        <v>0</v>
      </c>
    </row>
    <row r="611" spans="1:84" ht="94.5" x14ac:dyDescent="0.25">
      <c r="A611" s="10" t="s">
        <v>177</v>
      </c>
      <c r="B611" s="19">
        <v>100</v>
      </c>
      <c r="C611" s="10"/>
      <c r="D611" s="10"/>
      <c r="E611" s="25" t="s">
        <v>599</v>
      </c>
      <c r="F611" s="20">
        <f>F612</f>
        <v>152.80000000000001</v>
      </c>
      <c r="G611" s="20">
        <f t="shared" ref="G611:CE612" si="2026">G612</f>
        <v>160.6</v>
      </c>
      <c r="H611" s="20">
        <f t="shared" si="2026"/>
        <v>160.6</v>
      </c>
      <c r="I611" s="20">
        <f t="shared" si="2026"/>
        <v>0</v>
      </c>
      <c r="J611" s="20">
        <f t="shared" si="2026"/>
        <v>0</v>
      </c>
      <c r="K611" s="20">
        <f t="shared" si="2026"/>
        <v>0</v>
      </c>
      <c r="L611" s="20">
        <f t="shared" si="1950"/>
        <v>152.80000000000001</v>
      </c>
      <c r="M611" s="20">
        <f t="shared" si="1951"/>
        <v>160.6</v>
      </c>
      <c r="N611" s="20">
        <f t="shared" si="1952"/>
        <v>160.6</v>
      </c>
      <c r="O611" s="20">
        <f t="shared" si="2026"/>
        <v>0</v>
      </c>
      <c r="P611" s="20">
        <f t="shared" si="2026"/>
        <v>0</v>
      </c>
      <c r="Q611" s="20">
        <f t="shared" si="2026"/>
        <v>0</v>
      </c>
      <c r="R611" s="20">
        <f t="shared" si="1860"/>
        <v>152.80000000000001</v>
      </c>
      <c r="S611" s="20">
        <f t="shared" si="1861"/>
        <v>160.6</v>
      </c>
      <c r="T611" s="20">
        <f t="shared" si="1862"/>
        <v>160.6</v>
      </c>
      <c r="U611" s="20">
        <f t="shared" si="2026"/>
        <v>0</v>
      </c>
      <c r="V611" s="20">
        <f t="shared" si="1864"/>
        <v>152.80000000000001</v>
      </c>
      <c r="W611" s="20">
        <f t="shared" si="2026"/>
        <v>0</v>
      </c>
      <c r="X611" s="20">
        <f t="shared" si="2026"/>
        <v>0</v>
      </c>
      <c r="Y611" s="20">
        <f t="shared" si="2026"/>
        <v>0</v>
      </c>
      <c r="Z611" s="20">
        <f t="shared" si="1866"/>
        <v>152.80000000000001</v>
      </c>
      <c r="AA611" s="20">
        <f t="shared" si="1867"/>
        <v>160.6</v>
      </c>
      <c r="AB611" s="20">
        <f t="shared" si="1868"/>
        <v>160.6</v>
      </c>
      <c r="AC611" s="20">
        <f t="shared" si="2026"/>
        <v>0</v>
      </c>
      <c r="AD611" s="20">
        <f t="shared" si="2026"/>
        <v>0</v>
      </c>
      <c r="AE611" s="20">
        <f t="shared" si="2026"/>
        <v>0</v>
      </c>
      <c r="AF611" s="20">
        <f t="shared" si="1837"/>
        <v>152.80000000000001</v>
      </c>
      <c r="AG611" s="20">
        <f t="shared" si="1838"/>
        <v>160.6</v>
      </c>
      <c r="AH611" s="20">
        <f t="shared" si="1839"/>
        <v>160.6</v>
      </c>
      <c r="AI611" s="20">
        <f t="shared" si="2026"/>
        <v>0</v>
      </c>
      <c r="AJ611" s="20">
        <f t="shared" si="1840"/>
        <v>152.80000000000001</v>
      </c>
      <c r="AK611" s="20">
        <f t="shared" si="2026"/>
        <v>0</v>
      </c>
      <c r="AL611" s="20">
        <f t="shared" si="2026"/>
        <v>0</v>
      </c>
      <c r="AM611" s="20">
        <f t="shared" si="2026"/>
        <v>0</v>
      </c>
      <c r="AN611" s="20">
        <f t="shared" si="2002"/>
        <v>152.80000000000001</v>
      </c>
      <c r="AO611" s="20">
        <f t="shared" si="2003"/>
        <v>160.6</v>
      </c>
      <c r="AP611" s="20">
        <f t="shared" si="2004"/>
        <v>160.6</v>
      </c>
      <c r="AQ611" s="20">
        <f t="shared" si="2026"/>
        <v>0</v>
      </c>
      <c r="AR611" s="20">
        <f t="shared" si="2026"/>
        <v>0</v>
      </c>
      <c r="AS611" s="20">
        <f t="shared" si="2026"/>
        <v>0</v>
      </c>
      <c r="AT611" s="20">
        <f t="shared" si="2005"/>
        <v>152.80000000000001</v>
      </c>
      <c r="AU611" s="20">
        <f t="shared" si="2006"/>
        <v>160.6</v>
      </c>
      <c r="AV611" s="20">
        <f t="shared" si="2007"/>
        <v>160.6</v>
      </c>
      <c r="AW611" s="20">
        <f t="shared" si="2026"/>
        <v>0</v>
      </c>
      <c r="AX611" s="20">
        <f t="shared" si="2026"/>
        <v>0</v>
      </c>
      <c r="AY611" s="20">
        <f t="shared" si="2026"/>
        <v>0</v>
      </c>
      <c r="AZ611" s="20">
        <f t="shared" si="1974"/>
        <v>152.80000000000001</v>
      </c>
      <c r="BA611" s="20">
        <f t="shared" si="1975"/>
        <v>160.6</v>
      </c>
      <c r="BB611" s="20">
        <f t="shared" si="1976"/>
        <v>160.6</v>
      </c>
      <c r="BC611" s="20">
        <f t="shared" si="2026"/>
        <v>0</v>
      </c>
      <c r="BD611" s="20">
        <f t="shared" si="1977"/>
        <v>152.80000000000001</v>
      </c>
      <c r="BE611" s="20">
        <f t="shared" si="2026"/>
        <v>0</v>
      </c>
      <c r="BF611" s="20">
        <f t="shared" si="2026"/>
        <v>0</v>
      </c>
      <c r="BG611" s="20">
        <f t="shared" si="2026"/>
        <v>0</v>
      </c>
      <c r="BH611" s="20">
        <f t="shared" si="1943"/>
        <v>152.80000000000001</v>
      </c>
      <c r="BI611" s="20">
        <f t="shared" si="1944"/>
        <v>160.6</v>
      </c>
      <c r="BJ611" s="20">
        <f t="shared" si="1945"/>
        <v>160.6</v>
      </c>
      <c r="BK611" s="20">
        <f t="shared" si="2026"/>
        <v>0</v>
      </c>
      <c r="BL611" s="20">
        <f t="shared" si="2026"/>
        <v>0</v>
      </c>
      <c r="BM611" s="20">
        <f t="shared" si="1946"/>
        <v>152.80000000000001</v>
      </c>
      <c r="BN611" s="20">
        <f t="shared" si="1947"/>
        <v>160.6</v>
      </c>
      <c r="BO611" s="20">
        <f t="shared" si="2026"/>
        <v>0</v>
      </c>
      <c r="BP611" s="20">
        <f t="shared" si="2026"/>
        <v>0</v>
      </c>
      <c r="BQ611" s="20">
        <f t="shared" si="2026"/>
        <v>0</v>
      </c>
      <c r="BR611" s="20">
        <f t="shared" si="1902"/>
        <v>152.80000000000001</v>
      </c>
      <c r="BS611" s="20">
        <f t="shared" si="1903"/>
        <v>160.6</v>
      </c>
      <c r="BT611" s="20">
        <f t="shared" si="1904"/>
        <v>160.6</v>
      </c>
      <c r="BU611" s="20">
        <f t="shared" si="2026"/>
        <v>0</v>
      </c>
      <c r="BV611" s="20">
        <f t="shared" si="1905"/>
        <v>152.80000000000001</v>
      </c>
      <c r="BW611" s="20">
        <f t="shared" si="2026"/>
        <v>0</v>
      </c>
      <c r="BX611" s="20">
        <f t="shared" si="2026"/>
        <v>0</v>
      </c>
      <c r="BY611" s="20">
        <f t="shared" si="1978"/>
        <v>152.80000000000001</v>
      </c>
      <c r="BZ611" s="20">
        <f t="shared" si="1979"/>
        <v>160.6</v>
      </c>
      <c r="CA611" s="20">
        <f t="shared" si="2026"/>
        <v>0</v>
      </c>
      <c r="CB611" s="20">
        <f t="shared" si="1980"/>
        <v>152.80000000000001</v>
      </c>
      <c r="CC611" s="20">
        <f t="shared" si="2026"/>
        <v>0</v>
      </c>
      <c r="CD611" s="20">
        <f t="shared" si="1981"/>
        <v>152.80000000000001</v>
      </c>
      <c r="CE611" s="20">
        <f t="shared" si="2026"/>
        <v>0</v>
      </c>
    </row>
    <row r="612" spans="1:84" ht="31.5" x14ac:dyDescent="0.25">
      <c r="A612" s="10" t="s">
        <v>177</v>
      </c>
      <c r="B612" s="19">
        <v>120</v>
      </c>
      <c r="C612" s="10"/>
      <c r="D612" s="10"/>
      <c r="E612" s="25" t="s">
        <v>601</v>
      </c>
      <c r="F612" s="20">
        <f>F613</f>
        <v>152.80000000000001</v>
      </c>
      <c r="G612" s="20">
        <f t="shared" si="2026"/>
        <v>160.6</v>
      </c>
      <c r="H612" s="20">
        <f t="shared" si="2026"/>
        <v>160.6</v>
      </c>
      <c r="I612" s="20">
        <f t="shared" si="2026"/>
        <v>0</v>
      </c>
      <c r="J612" s="20">
        <f t="shared" si="2026"/>
        <v>0</v>
      </c>
      <c r="K612" s="20">
        <f t="shared" si="2026"/>
        <v>0</v>
      </c>
      <c r="L612" s="20">
        <f t="shared" si="1950"/>
        <v>152.80000000000001</v>
      </c>
      <c r="M612" s="20">
        <f t="shared" si="1951"/>
        <v>160.6</v>
      </c>
      <c r="N612" s="20">
        <f t="shared" si="1952"/>
        <v>160.6</v>
      </c>
      <c r="O612" s="20">
        <f t="shared" si="2026"/>
        <v>0</v>
      </c>
      <c r="P612" s="20">
        <f t="shared" si="2026"/>
        <v>0</v>
      </c>
      <c r="Q612" s="20">
        <f t="shared" si="2026"/>
        <v>0</v>
      </c>
      <c r="R612" s="20">
        <f t="shared" si="1860"/>
        <v>152.80000000000001</v>
      </c>
      <c r="S612" s="20">
        <f t="shared" si="1861"/>
        <v>160.6</v>
      </c>
      <c r="T612" s="20">
        <f t="shared" si="1862"/>
        <v>160.6</v>
      </c>
      <c r="U612" s="20">
        <f t="shared" si="2026"/>
        <v>0</v>
      </c>
      <c r="V612" s="20">
        <f t="shared" si="1864"/>
        <v>152.80000000000001</v>
      </c>
      <c r="W612" s="20">
        <f t="shared" si="2026"/>
        <v>0</v>
      </c>
      <c r="X612" s="20">
        <f t="shared" si="2026"/>
        <v>0</v>
      </c>
      <c r="Y612" s="20">
        <f t="shared" si="2026"/>
        <v>0</v>
      </c>
      <c r="Z612" s="20">
        <f t="shared" si="1866"/>
        <v>152.80000000000001</v>
      </c>
      <c r="AA612" s="20">
        <f t="shared" si="1867"/>
        <v>160.6</v>
      </c>
      <c r="AB612" s="20">
        <f t="shared" si="1868"/>
        <v>160.6</v>
      </c>
      <c r="AC612" s="20">
        <f t="shared" si="2026"/>
        <v>0</v>
      </c>
      <c r="AD612" s="20">
        <f t="shared" si="2026"/>
        <v>0</v>
      </c>
      <c r="AE612" s="20">
        <f t="shared" si="2026"/>
        <v>0</v>
      </c>
      <c r="AF612" s="20">
        <f t="shared" si="1837"/>
        <v>152.80000000000001</v>
      </c>
      <c r="AG612" s="20">
        <f t="shared" si="1838"/>
        <v>160.6</v>
      </c>
      <c r="AH612" s="20">
        <f t="shared" si="1839"/>
        <v>160.6</v>
      </c>
      <c r="AI612" s="20">
        <f t="shared" si="2026"/>
        <v>0</v>
      </c>
      <c r="AJ612" s="20">
        <f t="shared" si="1840"/>
        <v>152.80000000000001</v>
      </c>
      <c r="AK612" s="20">
        <f t="shared" si="2026"/>
        <v>0</v>
      </c>
      <c r="AL612" s="20">
        <f t="shared" si="2026"/>
        <v>0</v>
      </c>
      <c r="AM612" s="20">
        <f t="shared" si="2026"/>
        <v>0</v>
      </c>
      <c r="AN612" s="20">
        <f t="shared" si="2002"/>
        <v>152.80000000000001</v>
      </c>
      <c r="AO612" s="20">
        <f t="shared" si="2003"/>
        <v>160.6</v>
      </c>
      <c r="AP612" s="20">
        <f t="shared" si="2004"/>
        <v>160.6</v>
      </c>
      <c r="AQ612" s="20">
        <f t="shared" si="2026"/>
        <v>0</v>
      </c>
      <c r="AR612" s="20">
        <f t="shared" si="2026"/>
        <v>0</v>
      </c>
      <c r="AS612" s="20">
        <f t="shared" si="2026"/>
        <v>0</v>
      </c>
      <c r="AT612" s="20">
        <f t="shared" si="2005"/>
        <v>152.80000000000001</v>
      </c>
      <c r="AU612" s="20">
        <f t="shared" si="2006"/>
        <v>160.6</v>
      </c>
      <c r="AV612" s="20">
        <f t="shared" si="2007"/>
        <v>160.6</v>
      </c>
      <c r="AW612" s="20">
        <f t="shared" si="2026"/>
        <v>0</v>
      </c>
      <c r="AX612" s="20">
        <f t="shared" si="2026"/>
        <v>0</v>
      </c>
      <c r="AY612" s="20">
        <f t="shared" si="2026"/>
        <v>0</v>
      </c>
      <c r="AZ612" s="20">
        <f t="shared" si="1974"/>
        <v>152.80000000000001</v>
      </c>
      <c r="BA612" s="20">
        <f t="shared" si="1975"/>
        <v>160.6</v>
      </c>
      <c r="BB612" s="20">
        <f t="shared" si="1976"/>
        <v>160.6</v>
      </c>
      <c r="BC612" s="20">
        <f t="shared" si="2026"/>
        <v>0</v>
      </c>
      <c r="BD612" s="20">
        <f t="shared" si="1977"/>
        <v>152.80000000000001</v>
      </c>
      <c r="BE612" s="20">
        <f t="shared" si="2026"/>
        <v>0</v>
      </c>
      <c r="BF612" s="20">
        <f t="shared" si="2026"/>
        <v>0</v>
      </c>
      <c r="BG612" s="20">
        <f t="shared" si="2026"/>
        <v>0</v>
      </c>
      <c r="BH612" s="20">
        <f t="shared" si="1943"/>
        <v>152.80000000000001</v>
      </c>
      <c r="BI612" s="20">
        <f t="shared" si="1944"/>
        <v>160.6</v>
      </c>
      <c r="BJ612" s="20">
        <f t="shared" si="1945"/>
        <v>160.6</v>
      </c>
      <c r="BK612" s="20">
        <f t="shared" si="2026"/>
        <v>0</v>
      </c>
      <c r="BL612" s="20">
        <f t="shared" si="2026"/>
        <v>0</v>
      </c>
      <c r="BM612" s="20">
        <f t="shared" si="1946"/>
        <v>152.80000000000001</v>
      </c>
      <c r="BN612" s="20">
        <f t="shared" si="1947"/>
        <v>160.6</v>
      </c>
      <c r="BO612" s="20">
        <f t="shared" si="2026"/>
        <v>0</v>
      </c>
      <c r="BP612" s="20">
        <f t="shared" si="2026"/>
        <v>0</v>
      </c>
      <c r="BQ612" s="20">
        <f t="shared" si="2026"/>
        <v>0</v>
      </c>
      <c r="BR612" s="20">
        <f t="shared" si="1902"/>
        <v>152.80000000000001</v>
      </c>
      <c r="BS612" s="20">
        <f t="shared" si="1903"/>
        <v>160.6</v>
      </c>
      <c r="BT612" s="20">
        <f t="shared" si="1904"/>
        <v>160.6</v>
      </c>
      <c r="BU612" s="20">
        <f t="shared" si="2026"/>
        <v>0</v>
      </c>
      <c r="BV612" s="20">
        <f t="shared" si="1905"/>
        <v>152.80000000000001</v>
      </c>
      <c r="BW612" s="20">
        <f t="shared" si="2026"/>
        <v>0</v>
      </c>
      <c r="BX612" s="20">
        <f t="shared" si="2026"/>
        <v>0</v>
      </c>
      <c r="BY612" s="20">
        <f t="shared" si="1978"/>
        <v>152.80000000000001</v>
      </c>
      <c r="BZ612" s="20">
        <f t="shared" si="1979"/>
        <v>160.6</v>
      </c>
      <c r="CA612" s="20">
        <f t="shared" si="2026"/>
        <v>0</v>
      </c>
      <c r="CB612" s="20">
        <f t="shared" si="1980"/>
        <v>152.80000000000001</v>
      </c>
      <c r="CC612" s="20">
        <f t="shared" si="2026"/>
        <v>0</v>
      </c>
      <c r="CD612" s="20">
        <f t="shared" si="1981"/>
        <v>152.80000000000001</v>
      </c>
      <c r="CE612" s="20">
        <f t="shared" si="2026"/>
        <v>0</v>
      </c>
    </row>
    <row r="613" spans="1:84" ht="31.5" x14ac:dyDescent="0.25">
      <c r="A613" s="10" t="s">
        <v>177</v>
      </c>
      <c r="B613" s="19">
        <v>120</v>
      </c>
      <c r="C613" s="10" t="s">
        <v>335</v>
      </c>
      <c r="D613" s="10" t="s">
        <v>344</v>
      </c>
      <c r="E613" s="25" t="s">
        <v>578</v>
      </c>
      <c r="F613" s="20">
        <v>152.80000000000001</v>
      </c>
      <c r="G613" s="20">
        <v>160.6</v>
      </c>
      <c r="H613" s="20">
        <v>160.6</v>
      </c>
      <c r="I613" s="20"/>
      <c r="J613" s="20"/>
      <c r="K613" s="20"/>
      <c r="L613" s="20">
        <f t="shared" si="1950"/>
        <v>152.80000000000001</v>
      </c>
      <c r="M613" s="20">
        <f t="shared" si="1951"/>
        <v>160.6</v>
      </c>
      <c r="N613" s="20">
        <f t="shared" si="1952"/>
        <v>160.6</v>
      </c>
      <c r="O613" s="20"/>
      <c r="P613" s="20"/>
      <c r="Q613" s="20"/>
      <c r="R613" s="20">
        <f t="shared" si="1860"/>
        <v>152.80000000000001</v>
      </c>
      <c r="S613" s="20">
        <f t="shared" si="1861"/>
        <v>160.6</v>
      </c>
      <c r="T613" s="20">
        <f t="shared" si="1862"/>
        <v>160.6</v>
      </c>
      <c r="U613" s="20"/>
      <c r="V613" s="20">
        <f t="shared" si="1864"/>
        <v>152.80000000000001</v>
      </c>
      <c r="W613" s="20"/>
      <c r="X613" s="20"/>
      <c r="Y613" s="20"/>
      <c r="Z613" s="20">
        <f t="shared" si="1866"/>
        <v>152.80000000000001</v>
      </c>
      <c r="AA613" s="20">
        <f t="shared" si="1867"/>
        <v>160.6</v>
      </c>
      <c r="AB613" s="20">
        <f t="shared" si="1868"/>
        <v>160.6</v>
      </c>
      <c r="AC613" s="20"/>
      <c r="AD613" s="20"/>
      <c r="AE613" s="20"/>
      <c r="AF613" s="20">
        <f t="shared" si="1837"/>
        <v>152.80000000000001</v>
      </c>
      <c r="AG613" s="20">
        <f t="shared" si="1838"/>
        <v>160.6</v>
      </c>
      <c r="AH613" s="20">
        <f t="shared" si="1839"/>
        <v>160.6</v>
      </c>
      <c r="AI613" s="20"/>
      <c r="AJ613" s="20">
        <f t="shared" si="1840"/>
        <v>152.80000000000001</v>
      </c>
      <c r="AK613" s="20"/>
      <c r="AL613" s="20"/>
      <c r="AM613" s="20"/>
      <c r="AN613" s="20">
        <f t="shared" si="2002"/>
        <v>152.80000000000001</v>
      </c>
      <c r="AO613" s="20">
        <f t="shared" si="2003"/>
        <v>160.6</v>
      </c>
      <c r="AP613" s="20">
        <f t="shared" si="2004"/>
        <v>160.6</v>
      </c>
      <c r="AQ613" s="20"/>
      <c r="AR613" s="20"/>
      <c r="AS613" s="20"/>
      <c r="AT613" s="20">
        <f t="shared" si="2005"/>
        <v>152.80000000000001</v>
      </c>
      <c r="AU613" s="20">
        <f t="shared" si="2006"/>
        <v>160.6</v>
      </c>
      <c r="AV613" s="20">
        <f t="shared" si="2007"/>
        <v>160.6</v>
      </c>
      <c r="AW613" s="20"/>
      <c r="AX613" s="20"/>
      <c r="AY613" s="20"/>
      <c r="AZ613" s="20">
        <f t="shared" si="1974"/>
        <v>152.80000000000001</v>
      </c>
      <c r="BA613" s="20">
        <f t="shared" si="1975"/>
        <v>160.6</v>
      </c>
      <c r="BB613" s="20">
        <f t="shared" si="1976"/>
        <v>160.6</v>
      </c>
      <c r="BC613" s="20"/>
      <c r="BD613" s="20">
        <f t="shared" si="1977"/>
        <v>152.80000000000001</v>
      </c>
      <c r="BE613" s="20"/>
      <c r="BF613" s="20"/>
      <c r="BG613" s="20"/>
      <c r="BH613" s="20">
        <f t="shared" si="1943"/>
        <v>152.80000000000001</v>
      </c>
      <c r="BI613" s="20">
        <f t="shared" si="1944"/>
        <v>160.6</v>
      </c>
      <c r="BJ613" s="20">
        <f t="shared" si="1945"/>
        <v>160.6</v>
      </c>
      <c r="BK613" s="20"/>
      <c r="BL613" s="20"/>
      <c r="BM613" s="20">
        <f t="shared" si="1946"/>
        <v>152.80000000000001</v>
      </c>
      <c r="BN613" s="20">
        <f t="shared" si="1947"/>
        <v>160.6</v>
      </c>
      <c r="BO613" s="20"/>
      <c r="BP613" s="20"/>
      <c r="BQ613" s="20"/>
      <c r="BR613" s="20">
        <f t="shared" si="1902"/>
        <v>152.80000000000001</v>
      </c>
      <c r="BS613" s="20">
        <f t="shared" si="1903"/>
        <v>160.6</v>
      </c>
      <c r="BT613" s="20">
        <f t="shared" si="1904"/>
        <v>160.6</v>
      </c>
      <c r="BU613" s="20"/>
      <c r="BV613" s="20">
        <f t="shared" si="1905"/>
        <v>152.80000000000001</v>
      </c>
      <c r="BW613" s="20"/>
      <c r="BX613" s="20"/>
      <c r="BY613" s="20">
        <f t="shared" si="1978"/>
        <v>152.80000000000001</v>
      </c>
      <c r="BZ613" s="20">
        <f t="shared" si="1979"/>
        <v>160.6</v>
      </c>
      <c r="CA613" s="20"/>
      <c r="CB613" s="20">
        <f t="shared" si="1980"/>
        <v>152.80000000000001</v>
      </c>
      <c r="CC613" s="20"/>
      <c r="CD613" s="20">
        <f t="shared" si="1981"/>
        <v>152.80000000000001</v>
      </c>
      <c r="CE613" s="20"/>
    </row>
    <row r="614" spans="1:84" ht="47.25" x14ac:dyDescent="0.25">
      <c r="A614" s="10" t="s">
        <v>177</v>
      </c>
      <c r="B614" s="19">
        <v>200</v>
      </c>
      <c r="C614" s="10"/>
      <c r="D614" s="10"/>
      <c r="E614" s="25" t="s">
        <v>602</v>
      </c>
      <c r="F614" s="20">
        <f>F615</f>
        <v>628.70000000000005</v>
      </c>
      <c r="G614" s="20">
        <f t="shared" ref="G614:CE615" si="2027">G615</f>
        <v>653.70000000000005</v>
      </c>
      <c r="H614" s="20">
        <f t="shared" si="2027"/>
        <v>653.70000000000005</v>
      </c>
      <c r="I614" s="20">
        <f t="shared" si="2027"/>
        <v>0</v>
      </c>
      <c r="J614" s="20">
        <f t="shared" si="2027"/>
        <v>0</v>
      </c>
      <c r="K614" s="20">
        <f t="shared" si="2027"/>
        <v>0</v>
      </c>
      <c r="L614" s="20">
        <f t="shared" si="1950"/>
        <v>628.70000000000005</v>
      </c>
      <c r="M614" s="20">
        <f t="shared" si="1951"/>
        <v>653.70000000000005</v>
      </c>
      <c r="N614" s="20">
        <f t="shared" si="1952"/>
        <v>653.70000000000005</v>
      </c>
      <c r="O614" s="20">
        <f t="shared" si="2027"/>
        <v>0</v>
      </c>
      <c r="P614" s="20">
        <f t="shared" si="2027"/>
        <v>0</v>
      </c>
      <c r="Q614" s="20">
        <f t="shared" si="2027"/>
        <v>0</v>
      </c>
      <c r="R614" s="20">
        <f t="shared" si="1860"/>
        <v>628.70000000000005</v>
      </c>
      <c r="S614" s="20">
        <f t="shared" si="1861"/>
        <v>653.70000000000005</v>
      </c>
      <c r="T614" s="20">
        <f t="shared" si="1862"/>
        <v>653.70000000000005</v>
      </c>
      <c r="U614" s="20">
        <f t="shared" si="2027"/>
        <v>0</v>
      </c>
      <c r="V614" s="20">
        <f t="shared" si="1864"/>
        <v>628.70000000000005</v>
      </c>
      <c r="W614" s="20">
        <f t="shared" si="2027"/>
        <v>0</v>
      </c>
      <c r="X614" s="20">
        <f t="shared" si="2027"/>
        <v>0</v>
      </c>
      <c r="Y614" s="20">
        <f t="shared" si="2027"/>
        <v>0</v>
      </c>
      <c r="Z614" s="20">
        <f t="shared" si="1866"/>
        <v>628.70000000000005</v>
      </c>
      <c r="AA614" s="20">
        <f t="shared" si="1867"/>
        <v>653.70000000000005</v>
      </c>
      <c r="AB614" s="20">
        <f t="shared" si="1868"/>
        <v>653.70000000000005</v>
      </c>
      <c r="AC614" s="20">
        <f t="shared" si="2027"/>
        <v>0</v>
      </c>
      <c r="AD614" s="20">
        <f t="shared" si="2027"/>
        <v>0</v>
      </c>
      <c r="AE614" s="20">
        <f t="shared" si="2027"/>
        <v>0</v>
      </c>
      <c r="AF614" s="20">
        <f t="shared" si="1837"/>
        <v>628.70000000000005</v>
      </c>
      <c r="AG614" s="20">
        <f t="shared" si="1838"/>
        <v>653.70000000000005</v>
      </c>
      <c r="AH614" s="20">
        <f t="shared" si="1839"/>
        <v>653.70000000000005</v>
      </c>
      <c r="AI614" s="20">
        <f t="shared" si="2027"/>
        <v>0</v>
      </c>
      <c r="AJ614" s="20">
        <f t="shared" si="1840"/>
        <v>628.70000000000005</v>
      </c>
      <c r="AK614" s="20">
        <f t="shared" si="2027"/>
        <v>0</v>
      </c>
      <c r="AL614" s="20">
        <f t="shared" si="2027"/>
        <v>0</v>
      </c>
      <c r="AM614" s="20">
        <f t="shared" si="2027"/>
        <v>0</v>
      </c>
      <c r="AN614" s="20">
        <f t="shared" si="2002"/>
        <v>628.70000000000005</v>
      </c>
      <c r="AO614" s="20">
        <f t="shared" si="2003"/>
        <v>653.70000000000005</v>
      </c>
      <c r="AP614" s="20">
        <f t="shared" si="2004"/>
        <v>653.70000000000005</v>
      </c>
      <c r="AQ614" s="20">
        <f t="shared" si="2027"/>
        <v>0</v>
      </c>
      <c r="AR614" s="20">
        <f t="shared" si="2027"/>
        <v>0</v>
      </c>
      <c r="AS614" s="20">
        <f t="shared" si="2027"/>
        <v>0</v>
      </c>
      <c r="AT614" s="20">
        <f t="shared" si="2005"/>
        <v>628.70000000000005</v>
      </c>
      <c r="AU614" s="20">
        <f t="shared" si="2006"/>
        <v>653.70000000000005</v>
      </c>
      <c r="AV614" s="20">
        <f t="shared" si="2007"/>
        <v>653.70000000000005</v>
      </c>
      <c r="AW614" s="20">
        <f t="shared" si="2027"/>
        <v>0</v>
      </c>
      <c r="AX614" s="20">
        <f t="shared" si="2027"/>
        <v>0</v>
      </c>
      <c r="AY614" s="20">
        <f t="shared" si="2027"/>
        <v>0</v>
      </c>
      <c r="AZ614" s="20">
        <f t="shared" si="1974"/>
        <v>628.70000000000005</v>
      </c>
      <c r="BA614" s="20">
        <f t="shared" si="1975"/>
        <v>653.70000000000005</v>
      </c>
      <c r="BB614" s="20">
        <f t="shared" si="1976"/>
        <v>653.70000000000005</v>
      </c>
      <c r="BC614" s="20">
        <f t="shared" si="2027"/>
        <v>0</v>
      </c>
      <c r="BD614" s="20">
        <f t="shared" si="1977"/>
        <v>628.70000000000005</v>
      </c>
      <c r="BE614" s="20">
        <f t="shared" si="2027"/>
        <v>0</v>
      </c>
      <c r="BF614" s="20">
        <f t="shared" si="2027"/>
        <v>0</v>
      </c>
      <c r="BG614" s="20">
        <f t="shared" si="2027"/>
        <v>0</v>
      </c>
      <c r="BH614" s="20">
        <f t="shared" si="1943"/>
        <v>628.70000000000005</v>
      </c>
      <c r="BI614" s="20">
        <f t="shared" si="1944"/>
        <v>653.70000000000005</v>
      </c>
      <c r="BJ614" s="20">
        <f t="shared" si="1945"/>
        <v>653.70000000000005</v>
      </c>
      <c r="BK614" s="20">
        <f t="shared" si="2027"/>
        <v>0</v>
      </c>
      <c r="BL614" s="20">
        <f t="shared" si="2027"/>
        <v>0</v>
      </c>
      <c r="BM614" s="20">
        <f t="shared" si="1946"/>
        <v>628.70000000000005</v>
      </c>
      <c r="BN614" s="20">
        <f t="shared" si="1947"/>
        <v>653.70000000000005</v>
      </c>
      <c r="BO614" s="20">
        <f t="shared" si="2027"/>
        <v>0</v>
      </c>
      <c r="BP614" s="20">
        <f t="shared" si="2027"/>
        <v>0</v>
      </c>
      <c r="BQ614" s="20">
        <f t="shared" si="2027"/>
        <v>0</v>
      </c>
      <c r="BR614" s="20">
        <f t="shared" si="1902"/>
        <v>628.70000000000005</v>
      </c>
      <c r="BS614" s="20">
        <f t="shared" si="1903"/>
        <v>653.70000000000005</v>
      </c>
      <c r="BT614" s="20">
        <f t="shared" si="1904"/>
        <v>653.70000000000005</v>
      </c>
      <c r="BU614" s="20">
        <f t="shared" si="2027"/>
        <v>0</v>
      </c>
      <c r="BV614" s="20">
        <f t="shared" si="1905"/>
        <v>628.70000000000005</v>
      </c>
      <c r="BW614" s="20">
        <f t="shared" si="2027"/>
        <v>0</v>
      </c>
      <c r="BX614" s="20">
        <f t="shared" si="2027"/>
        <v>0</v>
      </c>
      <c r="BY614" s="20">
        <f t="shared" si="1978"/>
        <v>628.70000000000005</v>
      </c>
      <c r="BZ614" s="20">
        <f t="shared" si="1979"/>
        <v>653.70000000000005</v>
      </c>
      <c r="CA614" s="20">
        <f t="shared" si="2027"/>
        <v>0</v>
      </c>
      <c r="CB614" s="20">
        <f t="shared" si="1980"/>
        <v>628.70000000000005</v>
      </c>
      <c r="CC614" s="20">
        <f t="shared" si="2027"/>
        <v>0</v>
      </c>
      <c r="CD614" s="20">
        <f t="shared" si="1981"/>
        <v>628.70000000000005</v>
      </c>
      <c r="CE614" s="20">
        <f t="shared" si="2027"/>
        <v>0</v>
      </c>
    </row>
    <row r="615" spans="1:84" ht="47.25" x14ac:dyDescent="0.25">
      <c r="A615" s="10" t="s">
        <v>177</v>
      </c>
      <c r="B615" s="19">
        <v>240</v>
      </c>
      <c r="C615" s="10"/>
      <c r="D615" s="10"/>
      <c r="E615" s="25" t="s">
        <v>603</v>
      </c>
      <c r="F615" s="20">
        <f>F616</f>
        <v>628.70000000000005</v>
      </c>
      <c r="G615" s="20">
        <f t="shared" si="2027"/>
        <v>653.70000000000005</v>
      </c>
      <c r="H615" s="20">
        <f t="shared" si="2027"/>
        <v>653.70000000000005</v>
      </c>
      <c r="I615" s="20">
        <f t="shared" si="2027"/>
        <v>0</v>
      </c>
      <c r="J615" s="20">
        <f t="shared" si="2027"/>
        <v>0</v>
      </c>
      <c r="K615" s="20">
        <f t="shared" si="2027"/>
        <v>0</v>
      </c>
      <c r="L615" s="20">
        <f t="shared" si="1950"/>
        <v>628.70000000000005</v>
      </c>
      <c r="M615" s="20">
        <f t="shared" si="1951"/>
        <v>653.70000000000005</v>
      </c>
      <c r="N615" s="20">
        <f t="shared" si="1952"/>
        <v>653.70000000000005</v>
      </c>
      <c r="O615" s="20">
        <f t="shared" si="2027"/>
        <v>0</v>
      </c>
      <c r="P615" s="20">
        <f t="shared" si="2027"/>
        <v>0</v>
      </c>
      <c r="Q615" s="20">
        <f t="shared" si="2027"/>
        <v>0</v>
      </c>
      <c r="R615" s="20">
        <f t="shared" si="1860"/>
        <v>628.70000000000005</v>
      </c>
      <c r="S615" s="20">
        <f t="shared" si="1861"/>
        <v>653.70000000000005</v>
      </c>
      <c r="T615" s="20">
        <f t="shared" si="1862"/>
        <v>653.70000000000005</v>
      </c>
      <c r="U615" s="20">
        <f t="shared" si="2027"/>
        <v>0</v>
      </c>
      <c r="V615" s="20">
        <f t="shared" si="1864"/>
        <v>628.70000000000005</v>
      </c>
      <c r="W615" s="20">
        <f t="shared" si="2027"/>
        <v>0</v>
      </c>
      <c r="X615" s="20">
        <f t="shared" si="2027"/>
        <v>0</v>
      </c>
      <c r="Y615" s="20">
        <f t="shared" si="2027"/>
        <v>0</v>
      </c>
      <c r="Z615" s="20">
        <f t="shared" si="1866"/>
        <v>628.70000000000005</v>
      </c>
      <c r="AA615" s="20">
        <f t="shared" si="1867"/>
        <v>653.70000000000005</v>
      </c>
      <c r="AB615" s="20">
        <f t="shared" si="1868"/>
        <v>653.70000000000005</v>
      </c>
      <c r="AC615" s="20">
        <f t="shared" si="2027"/>
        <v>0</v>
      </c>
      <c r="AD615" s="20">
        <f t="shared" si="2027"/>
        <v>0</v>
      </c>
      <c r="AE615" s="20">
        <f t="shared" si="2027"/>
        <v>0</v>
      </c>
      <c r="AF615" s="20">
        <f t="shared" si="1837"/>
        <v>628.70000000000005</v>
      </c>
      <c r="AG615" s="20">
        <f t="shared" si="1838"/>
        <v>653.70000000000005</v>
      </c>
      <c r="AH615" s="20">
        <f t="shared" si="1839"/>
        <v>653.70000000000005</v>
      </c>
      <c r="AI615" s="20">
        <f t="shared" si="2027"/>
        <v>0</v>
      </c>
      <c r="AJ615" s="20">
        <f t="shared" si="1840"/>
        <v>628.70000000000005</v>
      </c>
      <c r="AK615" s="20">
        <f t="shared" si="2027"/>
        <v>0</v>
      </c>
      <c r="AL615" s="20">
        <f t="shared" si="2027"/>
        <v>0</v>
      </c>
      <c r="AM615" s="20">
        <f t="shared" si="2027"/>
        <v>0</v>
      </c>
      <c r="AN615" s="20">
        <f t="shared" si="2002"/>
        <v>628.70000000000005</v>
      </c>
      <c r="AO615" s="20">
        <f t="shared" si="2003"/>
        <v>653.70000000000005</v>
      </c>
      <c r="AP615" s="20">
        <f t="shared" si="2004"/>
        <v>653.70000000000005</v>
      </c>
      <c r="AQ615" s="20">
        <f t="shared" si="2027"/>
        <v>0</v>
      </c>
      <c r="AR615" s="20">
        <f t="shared" si="2027"/>
        <v>0</v>
      </c>
      <c r="AS615" s="20">
        <f t="shared" si="2027"/>
        <v>0</v>
      </c>
      <c r="AT615" s="20">
        <f t="shared" si="2005"/>
        <v>628.70000000000005</v>
      </c>
      <c r="AU615" s="20">
        <f t="shared" si="2006"/>
        <v>653.70000000000005</v>
      </c>
      <c r="AV615" s="20">
        <f t="shared" si="2007"/>
        <v>653.70000000000005</v>
      </c>
      <c r="AW615" s="20">
        <f t="shared" si="2027"/>
        <v>0</v>
      </c>
      <c r="AX615" s="20">
        <f t="shared" si="2027"/>
        <v>0</v>
      </c>
      <c r="AY615" s="20">
        <f t="shared" si="2027"/>
        <v>0</v>
      </c>
      <c r="AZ615" s="20">
        <f t="shared" si="1974"/>
        <v>628.70000000000005</v>
      </c>
      <c r="BA615" s="20">
        <f t="shared" si="1975"/>
        <v>653.70000000000005</v>
      </c>
      <c r="BB615" s="20">
        <f t="shared" si="1976"/>
        <v>653.70000000000005</v>
      </c>
      <c r="BC615" s="20">
        <f t="shared" si="2027"/>
        <v>0</v>
      </c>
      <c r="BD615" s="20">
        <f t="shared" si="1977"/>
        <v>628.70000000000005</v>
      </c>
      <c r="BE615" s="20">
        <f t="shared" si="2027"/>
        <v>0</v>
      </c>
      <c r="BF615" s="20">
        <f t="shared" si="2027"/>
        <v>0</v>
      </c>
      <c r="BG615" s="20">
        <f t="shared" si="2027"/>
        <v>0</v>
      </c>
      <c r="BH615" s="20">
        <f t="shared" si="1943"/>
        <v>628.70000000000005</v>
      </c>
      <c r="BI615" s="20">
        <f t="shared" si="1944"/>
        <v>653.70000000000005</v>
      </c>
      <c r="BJ615" s="20">
        <f t="shared" si="1945"/>
        <v>653.70000000000005</v>
      </c>
      <c r="BK615" s="20">
        <f t="shared" si="2027"/>
        <v>0</v>
      </c>
      <c r="BL615" s="20">
        <f t="shared" si="2027"/>
        <v>0</v>
      </c>
      <c r="BM615" s="20">
        <f t="shared" si="1946"/>
        <v>628.70000000000005</v>
      </c>
      <c r="BN615" s="20">
        <f t="shared" si="1947"/>
        <v>653.70000000000005</v>
      </c>
      <c r="BO615" s="20">
        <f t="shared" si="2027"/>
        <v>0</v>
      </c>
      <c r="BP615" s="20">
        <f t="shared" si="2027"/>
        <v>0</v>
      </c>
      <c r="BQ615" s="20">
        <f t="shared" si="2027"/>
        <v>0</v>
      </c>
      <c r="BR615" s="20">
        <f t="shared" si="1902"/>
        <v>628.70000000000005</v>
      </c>
      <c r="BS615" s="20">
        <f t="shared" si="1903"/>
        <v>653.70000000000005</v>
      </c>
      <c r="BT615" s="20">
        <f t="shared" si="1904"/>
        <v>653.70000000000005</v>
      </c>
      <c r="BU615" s="20">
        <f t="shared" si="2027"/>
        <v>0</v>
      </c>
      <c r="BV615" s="20">
        <f t="shared" si="1905"/>
        <v>628.70000000000005</v>
      </c>
      <c r="BW615" s="20">
        <f t="shared" si="2027"/>
        <v>0</v>
      </c>
      <c r="BX615" s="20">
        <f t="shared" si="2027"/>
        <v>0</v>
      </c>
      <c r="BY615" s="20">
        <f t="shared" si="1978"/>
        <v>628.70000000000005</v>
      </c>
      <c r="BZ615" s="20">
        <f t="shared" si="1979"/>
        <v>653.70000000000005</v>
      </c>
      <c r="CA615" s="20">
        <f t="shared" si="2027"/>
        <v>0</v>
      </c>
      <c r="CB615" s="20">
        <f t="shared" si="1980"/>
        <v>628.70000000000005</v>
      </c>
      <c r="CC615" s="20">
        <f t="shared" si="2027"/>
        <v>0</v>
      </c>
      <c r="CD615" s="20">
        <f t="shared" si="1981"/>
        <v>628.70000000000005</v>
      </c>
      <c r="CE615" s="20">
        <f t="shared" si="2027"/>
        <v>0</v>
      </c>
    </row>
    <row r="616" spans="1:84" ht="31.5" x14ac:dyDescent="0.25">
      <c r="A616" s="10" t="s">
        <v>177</v>
      </c>
      <c r="B616" s="19">
        <v>240</v>
      </c>
      <c r="C616" s="10" t="s">
        <v>335</v>
      </c>
      <c r="D616" s="10" t="s">
        <v>344</v>
      </c>
      <c r="E616" s="25" t="s">
        <v>578</v>
      </c>
      <c r="F616" s="20">
        <v>628.70000000000005</v>
      </c>
      <c r="G616" s="20">
        <v>653.70000000000005</v>
      </c>
      <c r="H616" s="20">
        <v>653.70000000000005</v>
      </c>
      <c r="I616" s="20"/>
      <c r="J616" s="20"/>
      <c r="K616" s="20"/>
      <c r="L616" s="20">
        <f t="shared" si="1950"/>
        <v>628.70000000000005</v>
      </c>
      <c r="M616" s="20">
        <f t="shared" si="1951"/>
        <v>653.70000000000005</v>
      </c>
      <c r="N616" s="20">
        <f t="shared" si="1952"/>
        <v>653.70000000000005</v>
      </c>
      <c r="O616" s="20"/>
      <c r="P616" s="20"/>
      <c r="Q616" s="20"/>
      <c r="R616" s="20">
        <f t="shared" si="1860"/>
        <v>628.70000000000005</v>
      </c>
      <c r="S616" s="20">
        <f t="shared" si="1861"/>
        <v>653.70000000000005</v>
      </c>
      <c r="T616" s="20">
        <f t="shared" si="1862"/>
        <v>653.70000000000005</v>
      </c>
      <c r="U616" s="20"/>
      <c r="V616" s="20">
        <f t="shared" si="1864"/>
        <v>628.70000000000005</v>
      </c>
      <c r="W616" s="20"/>
      <c r="X616" s="20"/>
      <c r="Y616" s="20"/>
      <c r="Z616" s="20">
        <f t="shared" si="1866"/>
        <v>628.70000000000005</v>
      </c>
      <c r="AA616" s="20">
        <f t="shared" si="1867"/>
        <v>653.70000000000005</v>
      </c>
      <c r="AB616" s="20">
        <f t="shared" si="1868"/>
        <v>653.70000000000005</v>
      </c>
      <c r="AC616" s="20"/>
      <c r="AD616" s="20"/>
      <c r="AE616" s="20"/>
      <c r="AF616" s="20">
        <f t="shared" si="1837"/>
        <v>628.70000000000005</v>
      </c>
      <c r="AG616" s="20">
        <f t="shared" si="1838"/>
        <v>653.70000000000005</v>
      </c>
      <c r="AH616" s="20">
        <f t="shared" si="1839"/>
        <v>653.70000000000005</v>
      </c>
      <c r="AI616" s="20"/>
      <c r="AJ616" s="20">
        <f t="shared" si="1840"/>
        <v>628.70000000000005</v>
      </c>
      <c r="AK616" s="20"/>
      <c r="AL616" s="20"/>
      <c r="AM616" s="20"/>
      <c r="AN616" s="20">
        <f t="shared" si="2002"/>
        <v>628.70000000000005</v>
      </c>
      <c r="AO616" s="20">
        <f t="shared" si="2003"/>
        <v>653.70000000000005</v>
      </c>
      <c r="AP616" s="20">
        <f t="shared" si="2004"/>
        <v>653.70000000000005</v>
      </c>
      <c r="AQ616" s="20"/>
      <c r="AR616" s="20"/>
      <c r="AS616" s="20"/>
      <c r="AT616" s="20">
        <f t="shared" si="2005"/>
        <v>628.70000000000005</v>
      </c>
      <c r="AU616" s="20">
        <f t="shared" si="2006"/>
        <v>653.70000000000005</v>
      </c>
      <c r="AV616" s="20">
        <f t="shared" si="2007"/>
        <v>653.70000000000005</v>
      </c>
      <c r="AW616" s="20"/>
      <c r="AX616" s="20"/>
      <c r="AY616" s="20"/>
      <c r="AZ616" s="20">
        <f t="shared" si="1974"/>
        <v>628.70000000000005</v>
      </c>
      <c r="BA616" s="20">
        <f t="shared" si="1975"/>
        <v>653.70000000000005</v>
      </c>
      <c r="BB616" s="20">
        <f t="shared" si="1976"/>
        <v>653.70000000000005</v>
      </c>
      <c r="BC616" s="20"/>
      <c r="BD616" s="20">
        <f t="shared" si="1977"/>
        <v>628.70000000000005</v>
      </c>
      <c r="BE616" s="20"/>
      <c r="BF616" s="20"/>
      <c r="BG616" s="20"/>
      <c r="BH616" s="20">
        <f t="shared" si="1943"/>
        <v>628.70000000000005</v>
      </c>
      <c r="BI616" s="20">
        <f t="shared" si="1944"/>
        <v>653.70000000000005</v>
      </c>
      <c r="BJ616" s="20">
        <f t="shared" si="1945"/>
        <v>653.70000000000005</v>
      </c>
      <c r="BK616" s="20"/>
      <c r="BL616" s="20"/>
      <c r="BM616" s="20">
        <f t="shared" si="1946"/>
        <v>628.70000000000005</v>
      </c>
      <c r="BN616" s="20">
        <f t="shared" si="1947"/>
        <v>653.70000000000005</v>
      </c>
      <c r="BO616" s="20"/>
      <c r="BP616" s="20"/>
      <c r="BQ616" s="20"/>
      <c r="BR616" s="20">
        <f t="shared" si="1902"/>
        <v>628.70000000000005</v>
      </c>
      <c r="BS616" s="20">
        <f t="shared" si="1903"/>
        <v>653.70000000000005</v>
      </c>
      <c r="BT616" s="20">
        <f t="shared" si="1904"/>
        <v>653.70000000000005</v>
      </c>
      <c r="BU616" s="20"/>
      <c r="BV616" s="20">
        <f t="shared" si="1905"/>
        <v>628.70000000000005</v>
      </c>
      <c r="BW616" s="20"/>
      <c r="BX616" s="20"/>
      <c r="BY616" s="20">
        <f t="shared" si="1978"/>
        <v>628.70000000000005</v>
      </c>
      <c r="BZ616" s="20">
        <f t="shared" si="1979"/>
        <v>653.70000000000005</v>
      </c>
      <c r="CA616" s="20"/>
      <c r="CB616" s="20">
        <f t="shared" si="1980"/>
        <v>628.70000000000005</v>
      </c>
      <c r="CC616" s="20"/>
      <c r="CD616" s="20">
        <f t="shared" si="1981"/>
        <v>628.70000000000005</v>
      </c>
      <c r="CE616" s="20"/>
    </row>
    <row r="617" spans="1:84" s="17" customFormat="1" ht="31.5" x14ac:dyDescent="0.25">
      <c r="A617" s="21" t="s">
        <v>403</v>
      </c>
      <c r="B617" s="22"/>
      <c r="C617" s="21"/>
      <c r="D617" s="21"/>
      <c r="E617" s="27" t="s">
        <v>743</v>
      </c>
      <c r="F617" s="23">
        <f>F618+F627</f>
        <v>12047.1</v>
      </c>
      <c r="G617" s="23">
        <f>G618+G627</f>
        <v>12047.1</v>
      </c>
      <c r="H617" s="23">
        <f>H618+H627</f>
        <v>12047.1</v>
      </c>
      <c r="I617" s="23">
        <f t="shared" ref="I617:K617" si="2028">I618+I627</f>
        <v>0</v>
      </c>
      <c r="J617" s="23">
        <f t="shared" si="2028"/>
        <v>0</v>
      </c>
      <c r="K617" s="23">
        <f t="shared" si="2028"/>
        <v>0</v>
      </c>
      <c r="L617" s="23">
        <f t="shared" si="1950"/>
        <v>12047.1</v>
      </c>
      <c r="M617" s="23">
        <f t="shared" si="1951"/>
        <v>12047.1</v>
      </c>
      <c r="N617" s="23">
        <f t="shared" si="1952"/>
        <v>12047.1</v>
      </c>
      <c r="O617" s="23">
        <f t="shared" ref="O617:Q617" si="2029">O618+O627</f>
        <v>0</v>
      </c>
      <c r="P617" s="23">
        <f t="shared" si="2029"/>
        <v>0</v>
      </c>
      <c r="Q617" s="23">
        <f t="shared" si="2029"/>
        <v>0</v>
      </c>
      <c r="R617" s="23">
        <f t="shared" si="1860"/>
        <v>12047.1</v>
      </c>
      <c r="S617" s="23">
        <f t="shared" si="1861"/>
        <v>12047.1</v>
      </c>
      <c r="T617" s="23">
        <f t="shared" si="1862"/>
        <v>12047.1</v>
      </c>
      <c r="U617" s="23">
        <f>U618+U627</f>
        <v>0</v>
      </c>
      <c r="V617" s="23">
        <f t="shared" si="1864"/>
        <v>12047.1</v>
      </c>
      <c r="W617" s="23">
        <f t="shared" ref="W617:Y617" si="2030">W618+W627</f>
        <v>0</v>
      </c>
      <c r="X617" s="23">
        <f t="shared" si="2030"/>
        <v>0</v>
      </c>
      <c r="Y617" s="23">
        <f t="shared" si="2030"/>
        <v>0</v>
      </c>
      <c r="Z617" s="20">
        <f t="shared" si="1866"/>
        <v>12047.1</v>
      </c>
      <c r="AA617" s="20">
        <f t="shared" si="1867"/>
        <v>12047.1</v>
      </c>
      <c r="AB617" s="20">
        <f t="shared" si="1868"/>
        <v>12047.1</v>
      </c>
      <c r="AC617" s="23">
        <f t="shared" ref="AC617:AE617" si="2031">AC618+AC627</f>
        <v>0</v>
      </c>
      <c r="AD617" s="23">
        <f t="shared" si="2031"/>
        <v>0</v>
      </c>
      <c r="AE617" s="23">
        <f t="shared" si="2031"/>
        <v>0</v>
      </c>
      <c r="AF617" s="20">
        <f t="shared" si="1837"/>
        <v>12047.1</v>
      </c>
      <c r="AG617" s="20">
        <f t="shared" si="1838"/>
        <v>12047.1</v>
      </c>
      <c r="AH617" s="20">
        <f t="shared" si="1839"/>
        <v>12047.1</v>
      </c>
      <c r="AI617" s="23">
        <f>AI618+AI627</f>
        <v>0</v>
      </c>
      <c r="AJ617" s="20">
        <f t="shared" si="1840"/>
        <v>12047.1</v>
      </c>
      <c r="AK617" s="23">
        <f t="shared" ref="AK617:AM617" si="2032">AK618+AK627</f>
        <v>0</v>
      </c>
      <c r="AL617" s="23">
        <f t="shared" si="2032"/>
        <v>0</v>
      </c>
      <c r="AM617" s="23">
        <f t="shared" si="2032"/>
        <v>0</v>
      </c>
      <c r="AN617" s="20">
        <f t="shared" si="2002"/>
        <v>12047.1</v>
      </c>
      <c r="AO617" s="20">
        <f t="shared" si="2003"/>
        <v>12047.1</v>
      </c>
      <c r="AP617" s="20">
        <f t="shared" si="2004"/>
        <v>12047.1</v>
      </c>
      <c r="AQ617" s="23">
        <f t="shared" ref="AQ617:AS617" si="2033">AQ618+AQ627</f>
        <v>0</v>
      </c>
      <c r="AR617" s="23">
        <f t="shared" si="2033"/>
        <v>0</v>
      </c>
      <c r="AS617" s="23">
        <f t="shared" si="2033"/>
        <v>0</v>
      </c>
      <c r="AT617" s="20">
        <f t="shared" si="2005"/>
        <v>12047.1</v>
      </c>
      <c r="AU617" s="20">
        <f t="shared" si="2006"/>
        <v>12047.1</v>
      </c>
      <c r="AV617" s="20">
        <f t="shared" si="2007"/>
        <v>12047.1</v>
      </c>
      <c r="AW617" s="23">
        <f t="shared" ref="AW617:AY617" si="2034">AW618+AW627</f>
        <v>0</v>
      </c>
      <c r="AX617" s="23">
        <f t="shared" si="2034"/>
        <v>0</v>
      </c>
      <c r="AY617" s="23">
        <f t="shared" si="2034"/>
        <v>0</v>
      </c>
      <c r="AZ617" s="20">
        <f t="shared" si="1974"/>
        <v>12047.1</v>
      </c>
      <c r="BA617" s="20">
        <f t="shared" si="1975"/>
        <v>12047.1</v>
      </c>
      <c r="BB617" s="20">
        <f t="shared" si="1976"/>
        <v>12047.1</v>
      </c>
      <c r="BC617" s="23">
        <f>BC618+BC627</f>
        <v>0</v>
      </c>
      <c r="BD617" s="20">
        <f t="shared" si="1977"/>
        <v>12047.1</v>
      </c>
      <c r="BE617" s="23">
        <f t="shared" ref="BE617:BG617" si="2035">BE618+BE627</f>
        <v>0</v>
      </c>
      <c r="BF617" s="23">
        <f t="shared" si="2035"/>
        <v>0</v>
      </c>
      <c r="BG617" s="23">
        <f t="shared" si="2035"/>
        <v>0</v>
      </c>
      <c r="BH617" s="20">
        <f t="shared" si="1943"/>
        <v>12047.1</v>
      </c>
      <c r="BI617" s="20">
        <f t="shared" si="1944"/>
        <v>12047.1</v>
      </c>
      <c r="BJ617" s="20">
        <f t="shared" si="1945"/>
        <v>12047.1</v>
      </c>
      <c r="BK617" s="23">
        <f t="shared" ref="BK617:BL617" si="2036">BK618+BK627</f>
        <v>0</v>
      </c>
      <c r="BL617" s="23">
        <f t="shared" si="2036"/>
        <v>0</v>
      </c>
      <c r="BM617" s="20">
        <f t="shared" si="1946"/>
        <v>12047.1</v>
      </c>
      <c r="BN617" s="20">
        <f t="shared" si="1947"/>
        <v>12047.1</v>
      </c>
      <c r="BO617" s="23">
        <f t="shared" ref="BO617:BQ617" si="2037">BO618+BO627</f>
        <v>0</v>
      </c>
      <c r="BP617" s="23">
        <f t="shared" si="2037"/>
        <v>0</v>
      </c>
      <c r="BQ617" s="23">
        <f t="shared" si="2037"/>
        <v>0</v>
      </c>
      <c r="BR617" s="20">
        <f t="shared" si="1902"/>
        <v>12047.1</v>
      </c>
      <c r="BS617" s="20">
        <f t="shared" si="1903"/>
        <v>12047.1</v>
      </c>
      <c r="BT617" s="20">
        <f t="shared" si="1904"/>
        <v>12047.1</v>
      </c>
      <c r="BU617" s="23">
        <f t="shared" ref="BU617" si="2038">BU618+BU627</f>
        <v>0</v>
      </c>
      <c r="BV617" s="20">
        <f t="shared" si="1905"/>
        <v>12047.1</v>
      </c>
      <c r="BW617" s="23">
        <f t="shared" ref="BW617:BX617" si="2039">BW618+BW627</f>
        <v>0</v>
      </c>
      <c r="BX617" s="23">
        <f t="shared" si="2039"/>
        <v>0</v>
      </c>
      <c r="BY617" s="20">
        <f t="shared" si="1978"/>
        <v>12047.1</v>
      </c>
      <c r="BZ617" s="20">
        <f t="shared" si="1979"/>
        <v>12047.1</v>
      </c>
      <c r="CA617" s="23">
        <f>CA618+CA627</f>
        <v>0</v>
      </c>
      <c r="CB617" s="20">
        <f t="shared" si="1980"/>
        <v>12047.1</v>
      </c>
      <c r="CC617" s="23">
        <f>CC618+CC627</f>
        <v>0</v>
      </c>
      <c r="CD617" s="23">
        <f t="shared" si="1981"/>
        <v>12047.1</v>
      </c>
      <c r="CE617" s="23">
        <f>CE618+CE627</f>
        <v>0</v>
      </c>
      <c r="CF617" s="32"/>
    </row>
    <row r="618" spans="1:84" ht="47.25" x14ac:dyDescent="0.25">
      <c r="A618" s="10" t="s">
        <v>404</v>
      </c>
      <c r="B618" s="19"/>
      <c r="C618" s="10"/>
      <c r="D618" s="10"/>
      <c r="E618" s="25" t="s">
        <v>744</v>
      </c>
      <c r="F618" s="20">
        <f>F619</f>
        <v>4767.5</v>
      </c>
      <c r="G618" s="20">
        <f t="shared" ref="G618:BL618" si="2040">G619</f>
        <v>4767.5</v>
      </c>
      <c r="H618" s="20">
        <f t="shared" si="2040"/>
        <v>4767.5</v>
      </c>
      <c r="I618" s="20">
        <f t="shared" si="2040"/>
        <v>0</v>
      </c>
      <c r="J618" s="20">
        <f t="shared" si="2040"/>
        <v>0</v>
      </c>
      <c r="K618" s="20">
        <f t="shared" si="2040"/>
        <v>0</v>
      </c>
      <c r="L618" s="20">
        <f t="shared" si="1950"/>
        <v>4767.5</v>
      </c>
      <c r="M618" s="20">
        <f t="shared" si="1951"/>
        <v>4767.5</v>
      </c>
      <c r="N618" s="20">
        <f t="shared" si="1952"/>
        <v>4767.5</v>
      </c>
      <c r="O618" s="20">
        <f t="shared" si="2040"/>
        <v>0</v>
      </c>
      <c r="P618" s="20">
        <f t="shared" si="2040"/>
        <v>0</v>
      </c>
      <c r="Q618" s="20">
        <f t="shared" si="2040"/>
        <v>0</v>
      </c>
      <c r="R618" s="20">
        <f t="shared" si="1860"/>
        <v>4767.5</v>
      </c>
      <c r="S618" s="20">
        <f t="shared" si="1861"/>
        <v>4767.5</v>
      </c>
      <c r="T618" s="20">
        <f t="shared" si="1862"/>
        <v>4767.5</v>
      </c>
      <c r="U618" s="20">
        <f t="shared" si="2040"/>
        <v>0</v>
      </c>
      <c r="V618" s="20">
        <f t="shared" si="1864"/>
        <v>4767.5</v>
      </c>
      <c r="W618" s="20">
        <f t="shared" si="2040"/>
        <v>0</v>
      </c>
      <c r="X618" s="20">
        <f t="shared" si="2040"/>
        <v>0</v>
      </c>
      <c r="Y618" s="20">
        <f t="shared" si="2040"/>
        <v>0</v>
      </c>
      <c r="Z618" s="20">
        <f t="shared" si="1866"/>
        <v>4767.5</v>
      </c>
      <c r="AA618" s="20">
        <f t="shared" si="1867"/>
        <v>4767.5</v>
      </c>
      <c r="AB618" s="20">
        <f t="shared" si="1868"/>
        <v>4767.5</v>
      </c>
      <c r="AC618" s="20">
        <f t="shared" si="2040"/>
        <v>0</v>
      </c>
      <c r="AD618" s="20">
        <f t="shared" si="2040"/>
        <v>0</v>
      </c>
      <c r="AE618" s="20">
        <f t="shared" si="2040"/>
        <v>0</v>
      </c>
      <c r="AF618" s="20">
        <f t="shared" si="1837"/>
        <v>4767.5</v>
      </c>
      <c r="AG618" s="20">
        <f t="shared" si="1838"/>
        <v>4767.5</v>
      </c>
      <c r="AH618" s="20">
        <f t="shared" si="1839"/>
        <v>4767.5</v>
      </c>
      <c r="AI618" s="20">
        <f t="shared" si="2040"/>
        <v>0</v>
      </c>
      <c r="AJ618" s="20">
        <f t="shared" si="1840"/>
        <v>4767.5</v>
      </c>
      <c r="AK618" s="20">
        <f t="shared" si="2040"/>
        <v>0</v>
      </c>
      <c r="AL618" s="20">
        <f t="shared" si="2040"/>
        <v>0</v>
      </c>
      <c r="AM618" s="20">
        <f t="shared" si="2040"/>
        <v>0</v>
      </c>
      <c r="AN618" s="20">
        <f t="shared" si="2002"/>
        <v>4767.5</v>
      </c>
      <c r="AO618" s="20">
        <f t="shared" si="2003"/>
        <v>4767.5</v>
      </c>
      <c r="AP618" s="20">
        <f t="shared" si="2004"/>
        <v>4767.5</v>
      </c>
      <c r="AQ618" s="20">
        <f t="shared" si="2040"/>
        <v>0</v>
      </c>
      <c r="AR618" s="20">
        <f t="shared" si="2040"/>
        <v>0</v>
      </c>
      <c r="AS618" s="20">
        <f t="shared" si="2040"/>
        <v>0</v>
      </c>
      <c r="AT618" s="20">
        <f t="shared" si="2005"/>
        <v>4767.5</v>
      </c>
      <c r="AU618" s="20">
        <f t="shared" si="2006"/>
        <v>4767.5</v>
      </c>
      <c r="AV618" s="20">
        <f t="shared" si="2007"/>
        <v>4767.5</v>
      </c>
      <c r="AW618" s="20">
        <f t="shared" si="2040"/>
        <v>0</v>
      </c>
      <c r="AX618" s="20">
        <f t="shared" si="2040"/>
        <v>0</v>
      </c>
      <c r="AY618" s="20">
        <f t="shared" si="2040"/>
        <v>0</v>
      </c>
      <c r="AZ618" s="20">
        <f t="shared" si="1974"/>
        <v>4767.5</v>
      </c>
      <c r="BA618" s="20">
        <f t="shared" si="1975"/>
        <v>4767.5</v>
      </c>
      <c r="BB618" s="20">
        <f t="shared" si="1976"/>
        <v>4767.5</v>
      </c>
      <c r="BC618" s="20">
        <f t="shared" si="2040"/>
        <v>0</v>
      </c>
      <c r="BD618" s="20">
        <f t="shared" si="1977"/>
        <v>4767.5</v>
      </c>
      <c r="BE618" s="20">
        <f t="shared" si="2040"/>
        <v>0</v>
      </c>
      <c r="BF618" s="20">
        <f t="shared" si="2040"/>
        <v>0</v>
      </c>
      <c r="BG618" s="20">
        <f t="shared" si="2040"/>
        <v>0</v>
      </c>
      <c r="BH618" s="20">
        <f t="shared" si="1943"/>
        <v>4767.5</v>
      </c>
      <c r="BI618" s="20">
        <f t="shared" si="1944"/>
        <v>4767.5</v>
      </c>
      <c r="BJ618" s="20">
        <f t="shared" si="1945"/>
        <v>4767.5</v>
      </c>
      <c r="BK618" s="20">
        <f t="shared" si="2040"/>
        <v>0</v>
      </c>
      <c r="BL618" s="20">
        <f t="shared" si="2040"/>
        <v>0</v>
      </c>
      <c r="BM618" s="20">
        <f t="shared" si="1946"/>
        <v>4767.5</v>
      </c>
      <c r="BN618" s="20">
        <f t="shared" si="1947"/>
        <v>4767.5</v>
      </c>
      <c r="BO618" s="20">
        <f>BO619+BO623</f>
        <v>2474.4</v>
      </c>
      <c r="BP618" s="20">
        <f t="shared" ref="BP618:CE618" si="2041">BP619+BP623</f>
        <v>0</v>
      </c>
      <c r="BQ618" s="20">
        <f t="shared" si="2041"/>
        <v>0</v>
      </c>
      <c r="BR618" s="20">
        <f t="shared" si="1902"/>
        <v>7241.9</v>
      </c>
      <c r="BS618" s="20">
        <f t="shared" si="1903"/>
        <v>4767.5</v>
      </c>
      <c r="BT618" s="20">
        <f t="shared" si="1904"/>
        <v>4767.5</v>
      </c>
      <c r="BU618" s="20">
        <f t="shared" ref="BU618" si="2042">BU619+BU623</f>
        <v>0</v>
      </c>
      <c r="BV618" s="20">
        <f t="shared" si="1905"/>
        <v>7241.9</v>
      </c>
      <c r="BW618" s="20">
        <f t="shared" ref="BW618:BX618" si="2043">BW619+BW623</f>
        <v>0</v>
      </c>
      <c r="BX618" s="20">
        <f t="shared" si="2043"/>
        <v>0</v>
      </c>
      <c r="BY618" s="20">
        <f t="shared" si="1978"/>
        <v>7241.9</v>
      </c>
      <c r="BZ618" s="20">
        <f t="shared" si="1979"/>
        <v>4767.5</v>
      </c>
      <c r="CA618" s="20">
        <f t="shared" ref="CA618" si="2044">CA619+CA623</f>
        <v>0</v>
      </c>
      <c r="CB618" s="20">
        <f t="shared" si="1980"/>
        <v>7241.9</v>
      </c>
      <c r="CC618" s="20">
        <f t="shared" ref="CC618" si="2045">CC619+CC623</f>
        <v>0</v>
      </c>
      <c r="CD618" s="20">
        <f t="shared" si="1981"/>
        <v>7241.9</v>
      </c>
      <c r="CE618" s="20">
        <f t="shared" si="2041"/>
        <v>0</v>
      </c>
    </row>
    <row r="619" spans="1:84" ht="78.75" x14ac:dyDescent="0.25">
      <c r="A619" s="10" t="s">
        <v>178</v>
      </c>
      <c r="B619" s="19"/>
      <c r="C619" s="10"/>
      <c r="D619" s="10"/>
      <c r="E619" s="25" t="s">
        <v>657</v>
      </c>
      <c r="F619" s="20">
        <f>F620</f>
        <v>4767.5</v>
      </c>
      <c r="G619" s="20">
        <f t="shared" ref="G619:CE621" si="2046">G620</f>
        <v>4767.5</v>
      </c>
      <c r="H619" s="20">
        <f t="shared" si="2046"/>
        <v>4767.5</v>
      </c>
      <c r="I619" s="20">
        <f t="shared" si="2046"/>
        <v>0</v>
      </c>
      <c r="J619" s="20">
        <f t="shared" si="2046"/>
        <v>0</v>
      </c>
      <c r="K619" s="20">
        <f t="shared" si="2046"/>
        <v>0</v>
      </c>
      <c r="L619" s="20">
        <f t="shared" si="1950"/>
        <v>4767.5</v>
      </c>
      <c r="M619" s="20">
        <f t="shared" si="1951"/>
        <v>4767.5</v>
      </c>
      <c r="N619" s="20">
        <f t="shared" si="1952"/>
        <v>4767.5</v>
      </c>
      <c r="O619" s="20">
        <f t="shared" si="2046"/>
        <v>0</v>
      </c>
      <c r="P619" s="20">
        <f t="shared" si="2046"/>
        <v>0</v>
      </c>
      <c r="Q619" s="20">
        <f t="shared" si="2046"/>
        <v>0</v>
      </c>
      <c r="R619" s="20">
        <f t="shared" si="1860"/>
        <v>4767.5</v>
      </c>
      <c r="S619" s="20">
        <f t="shared" si="1861"/>
        <v>4767.5</v>
      </c>
      <c r="T619" s="20">
        <f t="shared" si="1862"/>
        <v>4767.5</v>
      </c>
      <c r="U619" s="20">
        <f t="shared" si="2046"/>
        <v>0</v>
      </c>
      <c r="V619" s="20">
        <f t="shared" si="1864"/>
        <v>4767.5</v>
      </c>
      <c r="W619" s="20">
        <f t="shared" si="2046"/>
        <v>0</v>
      </c>
      <c r="X619" s="20">
        <f t="shared" si="2046"/>
        <v>0</v>
      </c>
      <c r="Y619" s="20">
        <f t="shared" si="2046"/>
        <v>0</v>
      </c>
      <c r="Z619" s="20">
        <f t="shared" si="1866"/>
        <v>4767.5</v>
      </c>
      <c r="AA619" s="20">
        <f t="shared" si="1867"/>
        <v>4767.5</v>
      </c>
      <c r="AB619" s="20">
        <f t="shared" si="1868"/>
        <v>4767.5</v>
      </c>
      <c r="AC619" s="20">
        <f t="shared" si="2046"/>
        <v>0</v>
      </c>
      <c r="AD619" s="20">
        <f t="shared" si="2046"/>
        <v>0</v>
      </c>
      <c r="AE619" s="20">
        <f t="shared" si="2046"/>
        <v>0</v>
      </c>
      <c r="AF619" s="20">
        <f t="shared" ref="AF619:AF690" si="2047">Z619+AC619</f>
        <v>4767.5</v>
      </c>
      <c r="AG619" s="20">
        <f t="shared" ref="AG619:AG690" si="2048">AA619+AD619</f>
        <v>4767.5</v>
      </c>
      <c r="AH619" s="20">
        <f t="shared" ref="AH619:AH690" si="2049">AB619+AE619</f>
        <v>4767.5</v>
      </c>
      <c r="AI619" s="20">
        <f t="shared" si="2046"/>
        <v>0</v>
      </c>
      <c r="AJ619" s="20">
        <f t="shared" ref="AJ619:AJ690" si="2050">AF619+AI619</f>
        <v>4767.5</v>
      </c>
      <c r="AK619" s="20">
        <f t="shared" si="2046"/>
        <v>0</v>
      </c>
      <c r="AL619" s="20">
        <f t="shared" si="2046"/>
        <v>0</v>
      </c>
      <c r="AM619" s="20">
        <f t="shared" si="2046"/>
        <v>0</v>
      </c>
      <c r="AN619" s="20">
        <f t="shared" si="2002"/>
        <v>4767.5</v>
      </c>
      <c r="AO619" s="20">
        <f t="shared" si="2003"/>
        <v>4767.5</v>
      </c>
      <c r="AP619" s="20">
        <f t="shared" si="2004"/>
        <v>4767.5</v>
      </c>
      <c r="AQ619" s="20">
        <f t="shared" si="2046"/>
        <v>0</v>
      </c>
      <c r="AR619" s="20">
        <f t="shared" si="2046"/>
        <v>0</v>
      </c>
      <c r="AS619" s="20">
        <f t="shared" si="2046"/>
        <v>0</v>
      </c>
      <c r="AT619" s="20">
        <f t="shared" si="2005"/>
        <v>4767.5</v>
      </c>
      <c r="AU619" s="20">
        <f t="shared" si="2006"/>
        <v>4767.5</v>
      </c>
      <c r="AV619" s="20">
        <f t="shared" si="2007"/>
        <v>4767.5</v>
      </c>
      <c r="AW619" s="20">
        <f t="shared" si="2046"/>
        <v>0</v>
      </c>
      <c r="AX619" s="20">
        <f t="shared" si="2046"/>
        <v>0</v>
      </c>
      <c r="AY619" s="20">
        <f t="shared" si="2046"/>
        <v>0</v>
      </c>
      <c r="AZ619" s="20">
        <f t="shared" si="1974"/>
        <v>4767.5</v>
      </c>
      <c r="BA619" s="20">
        <f t="shared" si="1975"/>
        <v>4767.5</v>
      </c>
      <c r="BB619" s="20">
        <f t="shared" si="1976"/>
        <v>4767.5</v>
      </c>
      <c r="BC619" s="20">
        <f t="shared" si="2046"/>
        <v>0</v>
      </c>
      <c r="BD619" s="20">
        <f t="shared" si="1977"/>
        <v>4767.5</v>
      </c>
      <c r="BE619" s="20">
        <f t="shared" si="2046"/>
        <v>0</v>
      </c>
      <c r="BF619" s="20">
        <f t="shared" si="2046"/>
        <v>0</v>
      </c>
      <c r="BG619" s="20">
        <f t="shared" si="2046"/>
        <v>0</v>
      </c>
      <c r="BH619" s="20">
        <f t="shared" si="1943"/>
        <v>4767.5</v>
      </c>
      <c r="BI619" s="20">
        <f t="shared" si="1944"/>
        <v>4767.5</v>
      </c>
      <c r="BJ619" s="20">
        <f t="shared" si="1945"/>
        <v>4767.5</v>
      </c>
      <c r="BK619" s="20">
        <f t="shared" si="2046"/>
        <v>0</v>
      </c>
      <c r="BL619" s="20">
        <f t="shared" si="2046"/>
        <v>0</v>
      </c>
      <c r="BM619" s="20">
        <f t="shared" si="1946"/>
        <v>4767.5</v>
      </c>
      <c r="BN619" s="20">
        <f t="shared" si="1947"/>
        <v>4767.5</v>
      </c>
      <c r="BO619" s="20">
        <f t="shared" si="2046"/>
        <v>0</v>
      </c>
      <c r="BP619" s="20">
        <f t="shared" si="2046"/>
        <v>0</v>
      </c>
      <c r="BQ619" s="20">
        <f t="shared" si="2046"/>
        <v>0</v>
      </c>
      <c r="BR619" s="20">
        <f t="shared" si="1902"/>
        <v>4767.5</v>
      </c>
      <c r="BS619" s="20">
        <f t="shared" si="1903"/>
        <v>4767.5</v>
      </c>
      <c r="BT619" s="20">
        <f t="shared" si="1904"/>
        <v>4767.5</v>
      </c>
      <c r="BU619" s="20">
        <f t="shared" si="2046"/>
        <v>0</v>
      </c>
      <c r="BV619" s="20">
        <f t="shared" si="1905"/>
        <v>4767.5</v>
      </c>
      <c r="BW619" s="20">
        <f t="shared" si="2046"/>
        <v>0</v>
      </c>
      <c r="BX619" s="20">
        <f t="shared" si="2046"/>
        <v>0</v>
      </c>
      <c r="BY619" s="20">
        <f t="shared" si="1978"/>
        <v>4767.5</v>
      </c>
      <c r="BZ619" s="20">
        <f t="shared" si="1979"/>
        <v>4767.5</v>
      </c>
      <c r="CA619" s="20">
        <f t="shared" si="2046"/>
        <v>0</v>
      </c>
      <c r="CB619" s="20">
        <f t="shared" si="1980"/>
        <v>4767.5</v>
      </c>
      <c r="CC619" s="20">
        <f t="shared" si="2046"/>
        <v>0</v>
      </c>
      <c r="CD619" s="20">
        <f t="shared" si="1981"/>
        <v>4767.5</v>
      </c>
      <c r="CE619" s="20">
        <f t="shared" si="2046"/>
        <v>0</v>
      </c>
    </row>
    <row r="620" spans="1:84" ht="47.25" x14ac:dyDescent="0.25">
      <c r="A620" s="10" t="s">
        <v>178</v>
      </c>
      <c r="B620" s="19">
        <v>600</v>
      </c>
      <c r="C620" s="10"/>
      <c r="D620" s="10"/>
      <c r="E620" s="25" t="s">
        <v>614</v>
      </c>
      <c r="F620" s="20">
        <f>F621</f>
        <v>4767.5</v>
      </c>
      <c r="G620" s="20">
        <f t="shared" si="2046"/>
        <v>4767.5</v>
      </c>
      <c r="H620" s="20">
        <f t="shared" si="2046"/>
        <v>4767.5</v>
      </c>
      <c r="I620" s="20">
        <f t="shared" si="2046"/>
        <v>0</v>
      </c>
      <c r="J620" s="20">
        <f t="shared" si="2046"/>
        <v>0</v>
      </c>
      <c r="K620" s="20">
        <f t="shared" si="2046"/>
        <v>0</v>
      </c>
      <c r="L620" s="20">
        <f t="shared" si="1950"/>
        <v>4767.5</v>
      </c>
      <c r="M620" s="20">
        <f t="shared" si="1951"/>
        <v>4767.5</v>
      </c>
      <c r="N620" s="20">
        <f t="shared" si="1952"/>
        <v>4767.5</v>
      </c>
      <c r="O620" s="20">
        <f t="shared" si="2046"/>
        <v>0</v>
      </c>
      <c r="P620" s="20">
        <f t="shared" si="2046"/>
        <v>0</v>
      </c>
      <c r="Q620" s="20">
        <f t="shared" si="2046"/>
        <v>0</v>
      </c>
      <c r="R620" s="20">
        <f t="shared" si="1860"/>
        <v>4767.5</v>
      </c>
      <c r="S620" s="20">
        <f t="shared" si="1861"/>
        <v>4767.5</v>
      </c>
      <c r="T620" s="20">
        <f t="shared" si="1862"/>
        <v>4767.5</v>
      </c>
      <c r="U620" s="20">
        <f t="shared" si="2046"/>
        <v>0</v>
      </c>
      <c r="V620" s="20">
        <f t="shared" si="1864"/>
        <v>4767.5</v>
      </c>
      <c r="W620" s="20">
        <f t="shared" si="2046"/>
        <v>0</v>
      </c>
      <c r="X620" s="20">
        <f t="shared" si="2046"/>
        <v>0</v>
      </c>
      <c r="Y620" s="20">
        <f t="shared" si="2046"/>
        <v>0</v>
      </c>
      <c r="Z620" s="20">
        <f t="shared" si="1866"/>
        <v>4767.5</v>
      </c>
      <c r="AA620" s="20">
        <f t="shared" si="1867"/>
        <v>4767.5</v>
      </c>
      <c r="AB620" s="20">
        <f t="shared" si="1868"/>
        <v>4767.5</v>
      </c>
      <c r="AC620" s="20">
        <f t="shared" si="2046"/>
        <v>0</v>
      </c>
      <c r="AD620" s="20">
        <f t="shared" si="2046"/>
        <v>0</v>
      </c>
      <c r="AE620" s="20">
        <f t="shared" si="2046"/>
        <v>0</v>
      </c>
      <c r="AF620" s="20">
        <f t="shared" si="2047"/>
        <v>4767.5</v>
      </c>
      <c r="AG620" s="20">
        <f t="shared" si="2048"/>
        <v>4767.5</v>
      </c>
      <c r="AH620" s="20">
        <f t="shared" si="2049"/>
        <v>4767.5</v>
      </c>
      <c r="AI620" s="20">
        <f t="shared" si="2046"/>
        <v>0</v>
      </c>
      <c r="AJ620" s="20">
        <f t="shared" si="2050"/>
        <v>4767.5</v>
      </c>
      <c r="AK620" s="20">
        <f t="shared" si="2046"/>
        <v>0</v>
      </c>
      <c r="AL620" s="20">
        <f t="shared" si="2046"/>
        <v>0</v>
      </c>
      <c r="AM620" s="20">
        <f t="shared" si="2046"/>
        <v>0</v>
      </c>
      <c r="AN620" s="20">
        <f t="shared" si="2002"/>
        <v>4767.5</v>
      </c>
      <c r="AO620" s="20">
        <f t="shared" si="2003"/>
        <v>4767.5</v>
      </c>
      <c r="AP620" s="20">
        <f t="shared" si="2004"/>
        <v>4767.5</v>
      </c>
      <c r="AQ620" s="20">
        <f t="shared" si="2046"/>
        <v>0</v>
      </c>
      <c r="AR620" s="20">
        <f t="shared" si="2046"/>
        <v>0</v>
      </c>
      <c r="AS620" s="20">
        <f t="shared" si="2046"/>
        <v>0</v>
      </c>
      <c r="AT620" s="20">
        <f t="shared" si="2005"/>
        <v>4767.5</v>
      </c>
      <c r="AU620" s="20">
        <f t="shared" si="2006"/>
        <v>4767.5</v>
      </c>
      <c r="AV620" s="20">
        <f t="shared" si="2007"/>
        <v>4767.5</v>
      </c>
      <c r="AW620" s="20">
        <f t="shared" si="2046"/>
        <v>0</v>
      </c>
      <c r="AX620" s="20">
        <f t="shared" si="2046"/>
        <v>0</v>
      </c>
      <c r="AY620" s="20">
        <f t="shared" si="2046"/>
        <v>0</v>
      </c>
      <c r="AZ620" s="20">
        <f t="shared" si="1974"/>
        <v>4767.5</v>
      </c>
      <c r="BA620" s="20">
        <f t="shared" si="1975"/>
        <v>4767.5</v>
      </c>
      <c r="BB620" s="20">
        <f t="shared" si="1976"/>
        <v>4767.5</v>
      </c>
      <c r="BC620" s="20">
        <f t="shared" si="2046"/>
        <v>0</v>
      </c>
      <c r="BD620" s="20">
        <f t="shared" si="1977"/>
        <v>4767.5</v>
      </c>
      <c r="BE620" s="20">
        <f t="shared" si="2046"/>
        <v>0</v>
      </c>
      <c r="BF620" s="20">
        <f t="shared" si="2046"/>
        <v>0</v>
      </c>
      <c r="BG620" s="20">
        <f t="shared" si="2046"/>
        <v>0</v>
      </c>
      <c r="BH620" s="20">
        <f t="shared" si="1943"/>
        <v>4767.5</v>
      </c>
      <c r="BI620" s="20">
        <f t="shared" si="1944"/>
        <v>4767.5</v>
      </c>
      <c r="BJ620" s="20">
        <f t="shared" si="1945"/>
        <v>4767.5</v>
      </c>
      <c r="BK620" s="20">
        <f t="shared" si="2046"/>
        <v>0</v>
      </c>
      <c r="BL620" s="20">
        <f t="shared" si="2046"/>
        <v>0</v>
      </c>
      <c r="BM620" s="20">
        <f t="shared" si="1946"/>
        <v>4767.5</v>
      </c>
      <c r="BN620" s="20">
        <f t="shared" si="1947"/>
        <v>4767.5</v>
      </c>
      <c r="BO620" s="20">
        <f t="shared" si="2046"/>
        <v>0</v>
      </c>
      <c r="BP620" s="20">
        <f t="shared" si="2046"/>
        <v>0</v>
      </c>
      <c r="BQ620" s="20">
        <f t="shared" si="2046"/>
        <v>0</v>
      </c>
      <c r="BR620" s="20">
        <f t="shared" si="1902"/>
        <v>4767.5</v>
      </c>
      <c r="BS620" s="20">
        <f t="shared" si="1903"/>
        <v>4767.5</v>
      </c>
      <c r="BT620" s="20">
        <f t="shared" si="1904"/>
        <v>4767.5</v>
      </c>
      <c r="BU620" s="20">
        <f t="shared" si="2046"/>
        <v>0</v>
      </c>
      <c r="BV620" s="20">
        <f t="shared" si="1905"/>
        <v>4767.5</v>
      </c>
      <c r="BW620" s="20">
        <f t="shared" si="2046"/>
        <v>0</v>
      </c>
      <c r="BX620" s="20">
        <f t="shared" si="2046"/>
        <v>0</v>
      </c>
      <c r="BY620" s="20">
        <f t="shared" si="1978"/>
        <v>4767.5</v>
      </c>
      <c r="BZ620" s="20">
        <f t="shared" si="1979"/>
        <v>4767.5</v>
      </c>
      <c r="CA620" s="20">
        <f t="shared" si="2046"/>
        <v>0</v>
      </c>
      <c r="CB620" s="20">
        <f t="shared" si="1980"/>
        <v>4767.5</v>
      </c>
      <c r="CC620" s="20">
        <f t="shared" si="2046"/>
        <v>0</v>
      </c>
      <c r="CD620" s="20">
        <f t="shared" si="1981"/>
        <v>4767.5</v>
      </c>
      <c r="CE620" s="20">
        <f t="shared" si="2046"/>
        <v>0</v>
      </c>
    </row>
    <row r="621" spans="1:84" x14ac:dyDescent="0.25">
      <c r="A621" s="10" t="s">
        <v>178</v>
      </c>
      <c r="B621" s="19">
        <v>610</v>
      </c>
      <c r="C621" s="10"/>
      <c r="D621" s="10"/>
      <c r="E621" s="25" t="s">
        <v>615</v>
      </c>
      <c r="F621" s="20">
        <f>F622</f>
        <v>4767.5</v>
      </c>
      <c r="G621" s="20">
        <f t="shared" si="2046"/>
        <v>4767.5</v>
      </c>
      <c r="H621" s="20">
        <f t="shared" si="2046"/>
        <v>4767.5</v>
      </c>
      <c r="I621" s="20">
        <f t="shared" si="2046"/>
        <v>0</v>
      </c>
      <c r="J621" s="20">
        <f t="shared" si="2046"/>
        <v>0</v>
      </c>
      <c r="K621" s="20">
        <f t="shared" si="2046"/>
        <v>0</v>
      </c>
      <c r="L621" s="20">
        <f t="shared" si="1950"/>
        <v>4767.5</v>
      </c>
      <c r="M621" s="20">
        <f t="shared" si="1951"/>
        <v>4767.5</v>
      </c>
      <c r="N621" s="20">
        <f t="shared" si="1952"/>
        <v>4767.5</v>
      </c>
      <c r="O621" s="20">
        <f t="shared" si="2046"/>
        <v>0</v>
      </c>
      <c r="P621" s="20">
        <f t="shared" si="2046"/>
        <v>0</v>
      </c>
      <c r="Q621" s="20">
        <f t="shared" si="2046"/>
        <v>0</v>
      </c>
      <c r="R621" s="20">
        <f t="shared" si="1860"/>
        <v>4767.5</v>
      </c>
      <c r="S621" s="20">
        <f t="shared" si="1861"/>
        <v>4767.5</v>
      </c>
      <c r="T621" s="20">
        <f t="shared" si="1862"/>
        <v>4767.5</v>
      </c>
      <c r="U621" s="20">
        <f t="shared" si="2046"/>
        <v>0</v>
      </c>
      <c r="V621" s="20">
        <f t="shared" si="1864"/>
        <v>4767.5</v>
      </c>
      <c r="W621" s="20">
        <f t="shared" si="2046"/>
        <v>0</v>
      </c>
      <c r="X621" s="20">
        <f t="shared" si="2046"/>
        <v>0</v>
      </c>
      <c r="Y621" s="20">
        <f t="shared" si="2046"/>
        <v>0</v>
      </c>
      <c r="Z621" s="20">
        <f t="shared" si="1866"/>
        <v>4767.5</v>
      </c>
      <c r="AA621" s="20">
        <f t="shared" si="1867"/>
        <v>4767.5</v>
      </c>
      <c r="AB621" s="20">
        <f t="shared" si="1868"/>
        <v>4767.5</v>
      </c>
      <c r="AC621" s="20">
        <f t="shared" si="2046"/>
        <v>0</v>
      </c>
      <c r="AD621" s="20">
        <f t="shared" si="2046"/>
        <v>0</v>
      </c>
      <c r="AE621" s="20">
        <f t="shared" si="2046"/>
        <v>0</v>
      </c>
      <c r="AF621" s="20">
        <f t="shared" si="2047"/>
        <v>4767.5</v>
      </c>
      <c r="AG621" s="20">
        <f t="shared" si="2048"/>
        <v>4767.5</v>
      </c>
      <c r="AH621" s="20">
        <f t="shared" si="2049"/>
        <v>4767.5</v>
      </c>
      <c r="AI621" s="20">
        <f t="shared" si="2046"/>
        <v>0</v>
      </c>
      <c r="AJ621" s="20">
        <f t="shared" si="2050"/>
        <v>4767.5</v>
      </c>
      <c r="AK621" s="20">
        <f t="shared" si="2046"/>
        <v>0</v>
      </c>
      <c r="AL621" s="20">
        <f t="shared" si="2046"/>
        <v>0</v>
      </c>
      <c r="AM621" s="20">
        <f t="shared" si="2046"/>
        <v>0</v>
      </c>
      <c r="AN621" s="20">
        <f t="shared" si="2002"/>
        <v>4767.5</v>
      </c>
      <c r="AO621" s="20">
        <f t="shared" si="2003"/>
        <v>4767.5</v>
      </c>
      <c r="AP621" s="20">
        <f t="shared" si="2004"/>
        <v>4767.5</v>
      </c>
      <c r="AQ621" s="20">
        <f t="shared" si="2046"/>
        <v>0</v>
      </c>
      <c r="AR621" s="20">
        <f t="shared" si="2046"/>
        <v>0</v>
      </c>
      <c r="AS621" s="20">
        <f t="shared" si="2046"/>
        <v>0</v>
      </c>
      <c r="AT621" s="20">
        <f t="shared" si="2005"/>
        <v>4767.5</v>
      </c>
      <c r="AU621" s="20">
        <f t="shared" si="2006"/>
        <v>4767.5</v>
      </c>
      <c r="AV621" s="20">
        <f t="shared" si="2007"/>
        <v>4767.5</v>
      </c>
      <c r="AW621" s="20">
        <f t="shared" si="2046"/>
        <v>0</v>
      </c>
      <c r="AX621" s="20">
        <f t="shared" si="2046"/>
        <v>0</v>
      </c>
      <c r="AY621" s="20">
        <f t="shared" si="2046"/>
        <v>0</v>
      </c>
      <c r="AZ621" s="20">
        <f t="shared" si="1974"/>
        <v>4767.5</v>
      </c>
      <c r="BA621" s="20">
        <f t="shared" si="1975"/>
        <v>4767.5</v>
      </c>
      <c r="BB621" s="20">
        <f t="shared" si="1976"/>
        <v>4767.5</v>
      </c>
      <c r="BC621" s="20">
        <f t="shared" si="2046"/>
        <v>0</v>
      </c>
      <c r="BD621" s="20">
        <f t="shared" si="1977"/>
        <v>4767.5</v>
      </c>
      <c r="BE621" s="20">
        <f t="shared" si="2046"/>
        <v>0</v>
      </c>
      <c r="BF621" s="20">
        <f t="shared" si="2046"/>
        <v>0</v>
      </c>
      <c r="BG621" s="20">
        <f t="shared" si="2046"/>
        <v>0</v>
      </c>
      <c r="BH621" s="20">
        <f t="shared" si="1943"/>
        <v>4767.5</v>
      </c>
      <c r="BI621" s="20">
        <f t="shared" si="1944"/>
        <v>4767.5</v>
      </c>
      <c r="BJ621" s="20">
        <f t="shared" si="1945"/>
        <v>4767.5</v>
      </c>
      <c r="BK621" s="20">
        <f t="shared" si="2046"/>
        <v>0</v>
      </c>
      <c r="BL621" s="20">
        <f t="shared" si="2046"/>
        <v>0</v>
      </c>
      <c r="BM621" s="20">
        <f t="shared" si="1946"/>
        <v>4767.5</v>
      </c>
      <c r="BN621" s="20">
        <f t="shared" si="1947"/>
        <v>4767.5</v>
      </c>
      <c r="BO621" s="20">
        <f t="shared" si="2046"/>
        <v>0</v>
      </c>
      <c r="BP621" s="20">
        <f t="shared" si="2046"/>
        <v>0</v>
      </c>
      <c r="BQ621" s="20">
        <f t="shared" si="2046"/>
        <v>0</v>
      </c>
      <c r="BR621" s="20">
        <f t="shared" si="1902"/>
        <v>4767.5</v>
      </c>
      <c r="BS621" s="20">
        <f t="shared" si="1903"/>
        <v>4767.5</v>
      </c>
      <c r="BT621" s="20">
        <f t="shared" si="1904"/>
        <v>4767.5</v>
      </c>
      <c r="BU621" s="20">
        <f t="shared" si="2046"/>
        <v>0</v>
      </c>
      <c r="BV621" s="20">
        <f t="shared" si="1905"/>
        <v>4767.5</v>
      </c>
      <c r="BW621" s="20">
        <f t="shared" si="2046"/>
        <v>0</v>
      </c>
      <c r="BX621" s="20">
        <f t="shared" si="2046"/>
        <v>0</v>
      </c>
      <c r="BY621" s="20">
        <f t="shared" si="1978"/>
        <v>4767.5</v>
      </c>
      <c r="BZ621" s="20">
        <f t="shared" si="1979"/>
        <v>4767.5</v>
      </c>
      <c r="CA621" s="20">
        <f t="shared" si="2046"/>
        <v>0</v>
      </c>
      <c r="CB621" s="20">
        <f t="shared" si="1980"/>
        <v>4767.5</v>
      </c>
      <c r="CC621" s="20">
        <f t="shared" si="2046"/>
        <v>0</v>
      </c>
      <c r="CD621" s="20">
        <f t="shared" si="1981"/>
        <v>4767.5</v>
      </c>
      <c r="CE621" s="20">
        <f t="shared" si="2046"/>
        <v>0</v>
      </c>
    </row>
    <row r="622" spans="1:84" ht="31.5" x14ac:dyDescent="0.25">
      <c r="A622" s="10" t="s">
        <v>178</v>
      </c>
      <c r="B622" s="19">
        <v>610</v>
      </c>
      <c r="C622" s="10" t="s">
        <v>335</v>
      </c>
      <c r="D622" s="10" t="s">
        <v>344</v>
      </c>
      <c r="E622" s="25" t="s">
        <v>578</v>
      </c>
      <c r="F622" s="20">
        <v>4767.5</v>
      </c>
      <c r="G622" s="20">
        <v>4767.5</v>
      </c>
      <c r="H622" s="20">
        <v>4767.5</v>
      </c>
      <c r="I622" s="20"/>
      <c r="J622" s="20"/>
      <c r="K622" s="20"/>
      <c r="L622" s="20">
        <f t="shared" si="1950"/>
        <v>4767.5</v>
      </c>
      <c r="M622" s="20">
        <f t="shared" si="1951"/>
        <v>4767.5</v>
      </c>
      <c r="N622" s="20">
        <f t="shared" si="1952"/>
        <v>4767.5</v>
      </c>
      <c r="O622" s="20"/>
      <c r="P622" s="20"/>
      <c r="Q622" s="20"/>
      <c r="R622" s="20">
        <f t="shared" si="1860"/>
        <v>4767.5</v>
      </c>
      <c r="S622" s="20">
        <f t="shared" si="1861"/>
        <v>4767.5</v>
      </c>
      <c r="T622" s="20">
        <f t="shared" si="1862"/>
        <v>4767.5</v>
      </c>
      <c r="U622" s="20"/>
      <c r="V622" s="20">
        <f t="shared" si="1864"/>
        <v>4767.5</v>
      </c>
      <c r="W622" s="20"/>
      <c r="X622" s="20"/>
      <c r="Y622" s="20"/>
      <c r="Z622" s="20">
        <f t="shared" si="1866"/>
        <v>4767.5</v>
      </c>
      <c r="AA622" s="20">
        <f t="shared" si="1867"/>
        <v>4767.5</v>
      </c>
      <c r="AB622" s="20">
        <f t="shared" si="1868"/>
        <v>4767.5</v>
      </c>
      <c r="AC622" s="20"/>
      <c r="AD622" s="20"/>
      <c r="AE622" s="20"/>
      <c r="AF622" s="20">
        <f t="shared" si="2047"/>
        <v>4767.5</v>
      </c>
      <c r="AG622" s="20">
        <f t="shared" si="2048"/>
        <v>4767.5</v>
      </c>
      <c r="AH622" s="20">
        <f t="shared" si="2049"/>
        <v>4767.5</v>
      </c>
      <c r="AI622" s="20"/>
      <c r="AJ622" s="20">
        <f t="shared" si="2050"/>
        <v>4767.5</v>
      </c>
      <c r="AK622" s="20"/>
      <c r="AL622" s="20"/>
      <c r="AM622" s="20"/>
      <c r="AN622" s="20">
        <f t="shared" si="2002"/>
        <v>4767.5</v>
      </c>
      <c r="AO622" s="20">
        <f t="shared" si="2003"/>
        <v>4767.5</v>
      </c>
      <c r="AP622" s="20">
        <f t="shared" si="2004"/>
        <v>4767.5</v>
      </c>
      <c r="AQ622" s="20"/>
      <c r="AR622" s="20"/>
      <c r="AS622" s="20"/>
      <c r="AT622" s="20">
        <f t="shared" si="2005"/>
        <v>4767.5</v>
      </c>
      <c r="AU622" s="20">
        <f t="shared" si="2006"/>
        <v>4767.5</v>
      </c>
      <c r="AV622" s="20">
        <f t="shared" si="2007"/>
        <v>4767.5</v>
      </c>
      <c r="AW622" s="20"/>
      <c r="AX622" s="20"/>
      <c r="AY622" s="20"/>
      <c r="AZ622" s="20">
        <f t="shared" si="1974"/>
        <v>4767.5</v>
      </c>
      <c r="BA622" s="20">
        <f t="shared" si="1975"/>
        <v>4767.5</v>
      </c>
      <c r="BB622" s="20">
        <f t="shared" si="1976"/>
        <v>4767.5</v>
      </c>
      <c r="BC622" s="20"/>
      <c r="BD622" s="20">
        <f t="shared" si="1977"/>
        <v>4767.5</v>
      </c>
      <c r="BE622" s="20"/>
      <c r="BF622" s="20"/>
      <c r="BG622" s="20"/>
      <c r="BH622" s="20">
        <f t="shared" si="1943"/>
        <v>4767.5</v>
      </c>
      <c r="BI622" s="20">
        <f t="shared" si="1944"/>
        <v>4767.5</v>
      </c>
      <c r="BJ622" s="20">
        <f t="shared" si="1945"/>
        <v>4767.5</v>
      </c>
      <c r="BK622" s="20"/>
      <c r="BL622" s="20"/>
      <c r="BM622" s="20">
        <f t="shared" si="1946"/>
        <v>4767.5</v>
      </c>
      <c r="BN622" s="20">
        <f t="shared" si="1947"/>
        <v>4767.5</v>
      </c>
      <c r="BO622" s="20"/>
      <c r="BP622" s="20"/>
      <c r="BQ622" s="20"/>
      <c r="BR622" s="20">
        <f t="shared" si="1902"/>
        <v>4767.5</v>
      </c>
      <c r="BS622" s="20">
        <f t="shared" si="1903"/>
        <v>4767.5</v>
      </c>
      <c r="BT622" s="20">
        <f t="shared" si="1904"/>
        <v>4767.5</v>
      </c>
      <c r="BU622" s="20"/>
      <c r="BV622" s="20">
        <f t="shared" si="1905"/>
        <v>4767.5</v>
      </c>
      <c r="BW622" s="20"/>
      <c r="BX622" s="20"/>
      <c r="BY622" s="20">
        <f t="shared" si="1978"/>
        <v>4767.5</v>
      </c>
      <c r="BZ622" s="20">
        <f t="shared" si="1979"/>
        <v>4767.5</v>
      </c>
      <c r="CA622" s="20"/>
      <c r="CB622" s="20">
        <f t="shared" si="1980"/>
        <v>4767.5</v>
      </c>
      <c r="CC622" s="20"/>
      <c r="CD622" s="20">
        <f t="shared" si="1981"/>
        <v>4767.5</v>
      </c>
      <c r="CE622" s="20"/>
    </row>
    <row r="623" spans="1:84" ht="47.25" x14ac:dyDescent="0.25">
      <c r="A623" s="10" t="s">
        <v>1261</v>
      </c>
      <c r="B623" s="19"/>
      <c r="C623" s="10"/>
      <c r="D623" s="10"/>
      <c r="E623" s="29" t="s">
        <v>1273</v>
      </c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>
        <f>BJ624</f>
        <v>0</v>
      </c>
      <c r="BK623" s="20"/>
      <c r="BL623" s="20"/>
      <c r="BM623" s="20">
        <f t="shared" ref="BM623:CE625" si="2051">BM624</f>
        <v>0</v>
      </c>
      <c r="BN623" s="20">
        <f t="shared" si="2051"/>
        <v>0</v>
      </c>
      <c r="BO623" s="20">
        <f t="shared" si="2051"/>
        <v>2474.4</v>
      </c>
      <c r="BP623" s="20">
        <f t="shared" si="2051"/>
        <v>0</v>
      </c>
      <c r="BQ623" s="20">
        <f t="shared" si="2051"/>
        <v>0</v>
      </c>
      <c r="BR623" s="20">
        <f t="shared" si="1902"/>
        <v>2474.4</v>
      </c>
      <c r="BS623" s="20">
        <f t="shared" si="1903"/>
        <v>0</v>
      </c>
      <c r="BT623" s="20">
        <f t="shared" si="1904"/>
        <v>0</v>
      </c>
      <c r="BU623" s="20">
        <f t="shared" si="2051"/>
        <v>0</v>
      </c>
      <c r="BV623" s="20">
        <f t="shared" si="1905"/>
        <v>2474.4</v>
      </c>
      <c r="BW623" s="20">
        <f t="shared" si="2051"/>
        <v>0</v>
      </c>
      <c r="BX623" s="20">
        <f t="shared" si="2051"/>
        <v>0</v>
      </c>
      <c r="BY623" s="20">
        <f t="shared" si="1978"/>
        <v>2474.4</v>
      </c>
      <c r="BZ623" s="20">
        <f t="shared" si="1979"/>
        <v>0</v>
      </c>
      <c r="CA623" s="20">
        <f t="shared" si="2051"/>
        <v>0</v>
      </c>
      <c r="CB623" s="20">
        <f t="shared" si="1980"/>
        <v>2474.4</v>
      </c>
      <c r="CC623" s="20">
        <f t="shared" si="2051"/>
        <v>0</v>
      </c>
      <c r="CD623" s="20">
        <f t="shared" si="1981"/>
        <v>2474.4</v>
      </c>
      <c r="CE623" s="20">
        <f t="shared" si="2051"/>
        <v>0</v>
      </c>
    </row>
    <row r="624" spans="1:84" ht="47.25" x14ac:dyDescent="0.25">
      <c r="A624" s="10" t="s">
        <v>1261</v>
      </c>
      <c r="B624" s="19">
        <v>600</v>
      </c>
      <c r="C624" s="10"/>
      <c r="D624" s="10"/>
      <c r="E624" s="25" t="s">
        <v>614</v>
      </c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>
        <f>BJ625</f>
        <v>0</v>
      </c>
      <c r="BK624" s="20"/>
      <c r="BL624" s="20"/>
      <c r="BM624" s="20">
        <f t="shared" si="2051"/>
        <v>0</v>
      </c>
      <c r="BN624" s="20">
        <f t="shared" si="2051"/>
        <v>0</v>
      </c>
      <c r="BO624" s="20">
        <f t="shared" si="2051"/>
        <v>2474.4</v>
      </c>
      <c r="BP624" s="20">
        <f t="shared" si="2051"/>
        <v>0</v>
      </c>
      <c r="BQ624" s="20">
        <f t="shared" si="2051"/>
        <v>0</v>
      </c>
      <c r="BR624" s="20">
        <f t="shared" si="1902"/>
        <v>2474.4</v>
      </c>
      <c r="BS624" s="20">
        <f t="shared" si="1903"/>
        <v>0</v>
      </c>
      <c r="BT624" s="20">
        <f t="shared" si="1904"/>
        <v>0</v>
      </c>
      <c r="BU624" s="20">
        <f t="shared" si="2051"/>
        <v>0</v>
      </c>
      <c r="BV624" s="20">
        <f t="shared" si="1905"/>
        <v>2474.4</v>
      </c>
      <c r="BW624" s="20">
        <f t="shared" si="2051"/>
        <v>0</v>
      </c>
      <c r="BX624" s="20">
        <f t="shared" si="2051"/>
        <v>0</v>
      </c>
      <c r="BY624" s="20">
        <f t="shared" si="1978"/>
        <v>2474.4</v>
      </c>
      <c r="BZ624" s="20">
        <f t="shared" si="1979"/>
        <v>0</v>
      </c>
      <c r="CA624" s="20">
        <f t="shared" si="2051"/>
        <v>0</v>
      </c>
      <c r="CB624" s="20">
        <f t="shared" si="1980"/>
        <v>2474.4</v>
      </c>
      <c r="CC624" s="20">
        <f t="shared" si="2051"/>
        <v>0</v>
      </c>
      <c r="CD624" s="20">
        <f t="shared" si="1981"/>
        <v>2474.4</v>
      </c>
      <c r="CE624" s="20">
        <f t="shared" si="2051"/>
        <v>0</v>
      </c>
    </row>
    <row r="625" spans="1:84" x14ac:dyDescent="0.25">
      <c r="A625" s="10" t="s">
        <v>1261</v>
      </c>
      <c r="B625" s="19">
        <v>610</v>
      </c>
      <c r="C625" s="10"/>
      <c r="D625" s="10"/>
      <c r="E625" s="25" t="s">
        <v>615</v>
      </c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>
        <f>BJ626</f>
        <v>0</v>
      </c>
      <c r="BK625" s="20"/>
      <c r="BL625" s="20"/>
      <c r="BM625" s="20">
        <f t="shared" si="2051"/>
        <v>0</v>
      </c>
      <c r="BN625" s="20">
        <f t="shared" si="2051"/>
        <v>0</v>
      </c>
      <c r="BO625" s="20">
        <f t="shared" si="2051"/>
        <v>2474.4</v>
      </c>
      <c r="BP625" s="20">
        <f t="shared" si="2051"/>
        <v>0</v>
      </c>
      <c r="BQ625" s="20">
        <f t="shared" si="2051"/>
        <v>0</v>
      </c>
      <c r="BR625" s="20">
        <f t="shared" si="1902"/>
        <v>2474.4</v>
      </c>
      <c r="BS625" s="20">
        <f t="shared" si="1903"/>
        <v>0</v>
      </c>
      <c r="BT625" s="20">
        <f t="shared" si="1904"/>
        <v>0</v>
      </c>
      <c r="BU625" s="20">
        <f t="shared" si="2051"/>
        <v>0</v>
      </c>
      <c r="BV625" s="20">
        <f t="shared" si="1905"/>
        <v>2474.4</v>
      </c>
      <c r="BW625" s="20">
        <f t="shared" si="2051"/>
        <v>0</v>
      </c>
      <c r="BX625" s="20">
        <f t="shared" si="2051"/>
        <v>0</v>
      </c>
      <c r="BY625" s="20">
        <f t="shared" si="1978"/>
        <v>2474.4</v>
      </c>
      <c r="BZ625" s="20">
        <f t="shared" si="1979"/>
        <v>0</v>
      </c>
      <c r="CA625" s="20">
        <f t="shared" si="2051"/>
        <v>0</v>
      </c>
      <c r="CB625" s="20">
        <f t="shared" si="1980"/>
        <v>2474.4</v>
      </c>
      <c r="CC625" s="20">
        <f t="shared" si="2051"/>
        <v>0</v>
      </c>
      <c r="CD625" s="20">
        <f t="shared" si="1981"/>
        <v>2474.4</v>
      </c>
      <c r="CE625" s="20">
        <f t="shared" si="2051"/>
        <v>0</v>
      </c>
    </row>
    <row r="626" spans="1:84" ht="31.5" x14ac:dyDescent="0.25">
      <c r="A626" s="10" t="s">
        <v>1261</v>
      </c>
      <c r="B626" s="19">
        <v>610</v>
      </c>
      <c r="C626" s="10" t="s">
        <v>335</v>
      </c>
      <c r="D626" s="10" t="s">
        <v>344</v>
      </c>
      <c r="E626" s="25" t="s">
        <v>578</v>
      </c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>
        <v>0</v>
      </c>
      <c r="BK626" s="20"/>
      <c r="BL626" s="20"/>
      <c r="BM626" s="20">
        <v>0</v>
      </c>
      <c r="BN626" s="20">
        <v>0</v>
      </c>
      <c r="BO626" s="20">
        <v>2474.4</v>
      </c>
      <c r="BP626" s="20"/>
      <c r="BQ626" s="20"/>
      <c r="BR626" s="20">
        <f t="shared" si="1902"/>
        <v>2474.4</v>
      </c>
      <c r="BS626" s="20">
        <f t="shared" si="1903"/>
        <v>0</v>
      </c>
      <c r="BT626" s="20">
        <f t="shared" si="1904"/>
        <v>0</v>
      </c>
      <c r="BU626" s="20"/>
      <c r="BV626" s="20">
        <f t="shared" si="1905"/>
        <v>2474.4</v>
      </c>
      <c r="BW626" s="20"/>
      <c r="BX626" s="20"/>
      <c r="BY626" s="20">
        <f t="shared" si="1978"/>
        <v>2474.4</v>
      </c>
      <c r="BZ626" s="20">
        <f t="shared" si="1979"/>
        <v>0</v>
      </c>
      <c r="CA626" s="20"/>
      <c r="CB626" s="20">
        <f t="shared" si="1980"/>
        <v>2474.4</v>
      </c>
      <c r="CC626" s="20"/>
      <c r="CD626" s="20">
        <f t="shared" si="1981"/>
        <v>2474.4</v>
      </c>
      <c r="CE626" s="20"/>
    </row>
    <row r="627" spans="1:84" ht="31.5" x14ac:dyDescent="0.25">
      <c r="A627" s="10" t="s">
        <v>405</v>
      </c>
      <c r="B627" s="19"/>
      <c r="C627" s="10"/>
      <c r="D627" s="10"/>
      <c r="E627" s="25" t="s">
        <v>745</v>
      </c>
      <c r="F627" s="20">
        <f>F628+F635</f>
        <v>7279.6</v>
      </c>
      <c r="G627" s="20">
        <f t="shared" ref="G627:K627" si="2052">G628+G635</f>
        <v>7279.6</v>
      </c>
      <c r="H627" s="20">
        <f t="shared" si="2052"/>
        <v>7279.6</v>
      </c>
      <c r="I627" s="20">
        <f t="shared" si="2052"/>
        <v>0</v>
      </c>
      <c r="J627" s="20">
        <f t="shared" si="2052"/>
        <v>0</v>
      </c>
      <c r="K627" s="20">
        <f t="shared" si="2052"/>
        <v>0</v>
      </c>
      <c r="L627" s="20">
        <f t="shared" si="1950"/>
        <v>7279.6</v>
      </c>
      <c r="M627" s="20">
        <f t="shared" si="1951"/>
        <v>7279.6</v>
      </c>
      <c r="N627" s="20">
        <f t="shared" si="1952"/>
        <v>7279.6</v>
      </c>
      <c r="O627" s="20">
        <f t="shared" ref="O627:Q627" si="2053">O628+O635</f>
        <v>0</v>
      </c>
      <c r="P627" s="20">
        <f t="shared" si="2053"/>
        <v>0</v>
      </c>
      <c r="Q627" s="20">
        <f t="shared" si="2053"/>
        <v>0</v>
      </c>
      <c r="R627" s="20">
        <f t="shared" ref="R627:R694" si="2054">L627+O627</f>
        <v>7279.6</v>
      </c>
      <c r="S627" s="20">
        <f t="shared" ref="S627:S694" si="2055">M627+P627</f>
        <v>7279.6</v>
      </c>
      <c r="T627" s="20">
        <f t="shared" ref="T627:T694" si="2056">N627+Q627</f>
        <v>7279.6</v>
      </c>
      <c r="U627" s="20">
        <f t="shared" ref="U627:CE627" si="2057">U628+U635</f>
        <v>0</v>
      </c>
      <c r="V627" s="20">
        <f t="shared" ref="V627:V694" si="2058">R627+U627</f>
        <v>7279.6</v>
      </c>
      <c r="W627" s="20">
        <f t="shared" ref="W627:Y627" si="2059">W628+W635</f>
        <v>0</v>
      </c>
      <c r="X627" s="20">
        <f t="shared" si="2059"/>
        <v>0</v>
      </c>
      <c r="Y627" s="20">
        <f t="shared" si="2059"/>
        <v>0</v>
      </c>
      <c r="Z627" s="20">
        <f t="shared" ref="Z627:Z694" si="2060">W627+V627</f>
        <v>7279.6</v>
      </c>
      <c r="AA627" s="20">
        <f t="shared" ref="AA627:AA694" si="2061">X627+S627</f>
        <v>7279.6</v>
      </c>
      <c r="AB627" s="20">
        <f t="shared" ref="AB627:AB694" si="2062">Y627+T627</f>
        <v>7279.6</v>
      </c>
      <c r="AC627" s="20">
        <f t="shared" ref="AC627:AE627" si="2063">AC628+AC635</f>
        <v>0</v>
      </c>
      <c r="AD627" s="20">
        <f t="shared" si="2063"/>
        <v>0</v>
      </c>
      <c r="AE627" s="20">
        <f t="shared" si="2063"/>
        <v>0</v>
      </c>
      <c r="AF627" s="20">
        <f t="shared" si="2047"/>
        <v>7279.6</v>
      </c>
      <c r="AG627" s="20">
        <f t="shared" si="2048"/>
        <v>7279.6</v>
      </c>
      <c r="AH627" s="20">
        <f t="shared" si="2049"/>
        <v>7279.6</v>
      </c>
      <c r="AI627" s="20">
        <f t="shared" ref="AI627" si="2064">AI628+AI635</f>
        <v>0</v>
      </c>
      <c r="AJ627" s="20">
        <f t="shared" si="2050"/>
        <v>7279.6</v>
      </c>
      <c r="AK627" s="20">
        <f t="shared" ref="AK627:AM627" si="2065">AK628+AK635</f>
        <v>0</v>
      </c>
      <c r="AL627" s="20">
        <f t="shared" si="2065"/>
        <v>0</v>
      </c>
      <c r="AM627" s="20">
        <f t="shared" si="2065"/>
        <v>0</v>
      </c>
      <c r="AN627" s="20">
        <f t="shared" si="2002"/>
        <v>7279.6</v>
      </c>
      <c r="AO627" s="20">
        <f t="shared" si="2003"/>
        <v>7279.6</v>
      </c>
      <c r="AP627" s="20">
        <f t="shared" si="2004"/>
        <v>7279.6</v>
      </c>
      <c r="AQ627" s="20">
        <f t="shared" ref="AQ627:AS627" si="2066">AQ628+AQ635</f>
        <v>0</v>
      </c>
      <c r="AR627" s="20">
        <f t="shared" si="2066"/>
        <v>0</v>
      </c>
      <c r="AS627" s="20">
        <f t="shared" si="2066"/>
        <v>0</v>
      </c>
      <c r="AT627" s="20">
        <f t="shared" si="2005"/>
        <v>7279.6</v>
      </c>
      <c r="AU627" s="20">
        <f t="shared" si="2006"/>
        <v>7279.6</v>
      </c>
      <c r="AV627" s="20">
        <f t="shared" si="2007"/>
        <v>7279.6</v>
      </c>
      <c r="AW627" s="20">
        <f t="shared" ref="AW627:AY627" si="2067">AW628+AW635</f>
        <v>0</v>
      </c>
      <c r="AX627" s="20">
        <f t="shared" si="2067"/>
        <v>0</v>
      </c>
      <c r="AY627" s="20">
        <f t="shared" si="2067"/>
        <v>0</v>
      </c>
      <c r="AZ627" s="20">
        <f t="shared" si="1974"/>
        <v>7279.6</v>
      </c>
      <c r="BA627" s="20">
        <f t="shared" si="1975"/>
        <v>7279.6</v>
      </c>
      <c r="BB627" s="20">
        <f t="shared" si="1976"/>
        <v>7279.6</v>
      </c>
      <c r="BC627" s="20">
        <f t="shared" ref="BC627" si="2068">BC628+BC635</f>
        <v>0</v>
      </c>
      <c r="BD627" s="20">
        <f t="shared" si="1977"/>
        <v>7279.6</v>
      </c>
      <c r="BE627" s="20">
        <f t="shared" ref="BE627:BG627" si="2069">BE628+BE635</f>
        <v>0</v>
      </c>
      <c r="BF627" s="20">
        <f t="shared" si="2069"/>
        <v>0</v>
      </c>
      <c r="BG627" s="20">
        <f t="shared" si="2069"/>
        <v>0</v>
      </c>
      <c r="BH627" s="20">
        <f t="shared" si="1943"/>
        <v>7279.6</v>
      </c>
      <c r="BI627" s="20">
        <f t="shared" si="1944"/>
        <v>7279.6</v>
      </c>
      <c r="BJ627" s="20">
        <f t="shared" si="1945"/>
        <v>7279.6</v>
      </c>
      <c r="BK627" s="20">
        <f t="shared" ref="BK627:BL627" si="2070">BK628+BK635</f>
        <v>0</v>
      </c>
      <c r="BL627" s="20">
        <f t="shared" si="2070"/>
        <v>0</v>
      </c>
      <c r="BM627" s="20">
        <f t="shared" si="1946"/>
        <v>7279.6</v>
      </c>
      <c r="BN627" s="20">
        <f t="shared" si="1947"/>
        <v>7279.6</v>
      </c>
      <c r="BO627" s="20">
        <f t="shared" ref="BO627:BQ627" si="2071">BO628+BO635</f>
        <v>-2474.4</v>
      </c>
      <c r="BP627" s="20">
        <f t="shared" si="2071"/>
        <v>0</v>
      </c>
      <c r="BQ627" s="20">
        <f t="shared" si="2071"/>
        <v>0</v>
      </c>
      <c r="BR627" s="20">
        <f t="shared" si="1902"/>
        <v>4805.2000000000007</v>
      </c>
      <c r="BS627" s="20">
        <f t="shared" si="1903"/>
        <v>7279.6</v>
      </c>
      <c r="BT627" s="20">
        <f t="shared" si="1904"/>
        <v>7279.6</v>
      </c>
      <c r="BU627" s="20">
        <f t="shared" ref="BU627" si="2072">BU628+BU635</f>
        <v>0</v>
      </c>
      <c r="BV627" s="20">
        <f t="shared" si="1905"/>
        <v>4805.2000000000007</v>
      </c>
      <c r="BW627" s="20">
        <f t="shared" ref="BW627:BX627" si="2073">BW628+BW635</f>
        <v>0</v>
      </c>
      <c r="BX627" s="20">
        <f t="shared" si="2073"/>
        <v>0</v>
      </c>
      <c r="BY627" s="20">
        <f t="shared" si="1978"/>
        <v>4805.2000000000007</v>
      </c>
      <c r="BZ627" s="20">
        <f t="shared" si="1979"/>
        <v>7279.6</v>
      </c>
      <c r="CA627" s="20">
        <f t="shared" ref="CA627" si="2074">CA628+CA635</f>
        <v>0</v>
      </c>
      <c r="CB627" s="20">
        <f t="shared" si="1980"/>
        <v>4805.2000000000007</v>
      </c>
      <c r="CC627" s="20">
        <f t="shared" ref="CC627" si="2075">CC628+CC635</f>
        <v>0</v>
      </c>
      <c r="CD627" s="20">
        <f t="shared" si="1981"/>
        <v>4805.2000000000007</v>
      </c>
      <c r="CE627" s="20">
        <f t="shared" si="2057"/>
        <v>0</v>
      </c>
    </row>
    <row r="628" spans="1:84" ht="47.25" x14ac:dyDescent="0.25">
      <c r="A628" s="10" t="s">
        <v>179</v>
      </c>
      <c r="B628" s="19"/>
      <c r="C628" s="10"/>
      <c r="D628" s="10"/>
      <c r="E628" s="25" t="s">
        <v>746</v>
      </c>
      <c r="F628" s="20">
        <f>F629+F632</f>
        <v>6279.6</v>
      </c>
      <c r="G628" s="20">
        <f t="shared" ref="G628:K628" si="2076">G629+G632</f>
        <v>6279.6</v>
      </c>
      <c r="H628" s="20">
        <f t="shared" si="2076"/>
        <v>6279.6</v>
      </c>
      <c r="I628" s="20">
        <f t="shared" si="2076"/>
        <v>0</v>
      </c>
      <c r="J628" s="20">
        <f t="shared" si="2076"/>
        <v>0</v>
      </c>
      <c r="K628" s="20">
        <f t="shared" si="2076"/>
        <v>0</v>
      </c>
      <c r="L628" s="20">
        <f t="shared" si="1950"/>
        <v>6279.6</v>
      </c>
      <c r="M628" s="20">
        <f t="shared" si="1951"/>
        <v>6279.6</v>
      </c>
      <c r="N628" s="20">
        <f t="shared" si="1952"/>
        <v>6279.6</v>
      </c>
      <c r="O628" s="20">
        <f t="shared" ref="O628:Q628" si="2077">O629+O632</f>
        <v>0</v>
      </c>
      <c r="P628" s="20">
        <f t="shared" si="2077"/>
        <v>0</v>
      </c>
      <c r="Q628" s="20">
        <f t="shared" si="2077"/>
        <v>0</v>
      </c>
      <c r="R628" s="20">
        <f t="shared" si="2054"/>
        <v>6279.6</v>
      </c>
      <c r="S628" s="20">
        <f t="shared" si="2055"/>
        <v>6279.6</v>
      </c>
      <c r="T628" s="20">
        <f t="shared" si="2056"/>
        <v>6279.6</v>
      </c>
      <c r="U628" s="20">
        <f t="shared" ref="U628:CE628" si="2078">U629+U632</f>
        <v>0</v>
      </c>
      <c r="V628" s="20">
        <f t="shared" si="2058"/>
        <v>6279.6</v>
      </c>
      <c r="W628" s="20">
        <f t="shared" ref="W628:Y628" si="2079">W629+W632</f>
        <v>0</v>
      </c>
      <c r="X628" s="20">
        <f t="shared" si="2079"/>
        <v>0</v>
      </c>
      <c r="Y628" s="20">
        <f t="shared" si="2079"/>
        <v>0</v>
      </c>
      <c r="Z628" s="20">
        <f t="shared" si="2060"/>
        <v>6279.6</v>
      </c>
      <c r="AA628" s="20">
        <f t="shared" si="2061"/>
        <v>6279.6</v>
      </c>
      <c r="AB628" s="20">
        <f t="shared" si="2062"/>
        <v>6279.6</v>
      </c>
      <c r="AC628" s="20">
        <f t="shared" ref="AC628:AE628" si="2080">AC629+AC632</f>
        <v>0</v>
      </c>
      <c r="AD628" s="20">
        <f t="shared" si="2080"/>
        <v>0</v>
      </c>
      <c r="AE628" s="20">
        <f t="shared" si="2080"/>
        <v>0</v>
      </c>
      <c r="AF628" s="20">
        <f t="shared" si="2047"/>
        <v>6279.6</v>
      </c>
      <c r="AG628" s="20">
        <f t="shared" si="2048"/>
        <v>6279.6</v>
      </c>
      <c r="AH628" s="20">
        <f t="shared" si="2049"/>
        <v>6279.6</v>
      </c>
      <c r="AI628" s="20">
        <f t="shared" ref="AI628" si="2081">AI629+AI632</f>
        <v>0</v>
      </c>
      <c r="AJ628" s="20">
        <f t="shared" si="2050"/>
        <v>6279.6</v>
      </c>
      <c r="AK628" s="20">
        <f t="shared" ref="AK628:AM628" si="2082">AK629+AK632</f>
        <v>0</v>
      </c>
      <c r="AL628" s="20">
        <f t="shared" si="2082"/>
        <v>0</v>
      </c>
      <c r="AM628" s="20">
        <f t="shared" si="2082"/>
        <v>0</v>
      </c>
      <c r="AN628" s="20">
        <f t="shared" si="2002"/>
        <v>6279.6</v>
      </c>
      <c r="AO628" s="20">
        <f t="shared" si="2003"/>
        <v>6279.6</v>
      </c>
      <c r="AP628" s="20">
        <f t="shared" si="2004"/>
        <v>6279.6</v>
      </c>
      <c r="AQ628" s="20">
        <f t="shared" ref="AQ628:AS628" si="2083">AQ629+AQ632</f>
        <v>0</v>
      </c>
      <c r="AR628" s="20">
        <f t="shared" si="2083"/>
        <v>0</v>
      </c>
      <c r="AS628" s="20">
        <f t="shared" si="2083"/>
        <v>0</v>
      </c>
      <c r="AT628" s="20">
        <f t="shared" si="2005"/>
        <v>6279.6</v>
      </c>
      <c r="AU628" s="20">
        <f t="shared" si="2006"/>
        <v>6279.6</v>
      </c>
      <c r="AV628" s="20">
        <f t="shared" si="2007"/>
        <v>6279.6</v>
      </c>
      <c r="AW628" s="20">
        <f t="shared" ref="AW628:AY628" si="2084">AW629+AW632</f>
        <v>0</v>
      </c>
      <c r="AX628" s="20">
        <f t="shared" si="2084"/>
        <v>0</v>
      </c>
      <c r="AY628" s="20">
        <f t="shared" si="2084"/>
        <v>0</v>
      </c>
      <c r="AZ628" s="20">
        <f t="shared" si="1974"/>
        <v>6279.6</v>
      </c>
      <c r="BA628" s="20">
        <f t="shared" si="1975"/>
        <v>6279.6</v>
      </c>
      <c r="BB628" s="20">
        <f t="shared" si="1976"/>
        <v>6279.6</v>
      </c>
      <c r="BC628" s="20">
        <f t="shared" ref="BC628" si="2085">BC629+BC632</f>
        <v>0</v>
      </c>
      <c r="BD628" s="20">
        <f t="shared" si="1977"/>
        <v>6279.6</v>
      </c>
      <c r="BE628" s="20">
        <f t="shared" ref="BE628:BG628" si="2086">BE629+BE632</f>
        <v>0</v>
      </c>
      <c r="BF628" s="20">
        <f t="shared" si="2086"/>
        <v>0</v>
      </c>
      <c r="BG628" s="20">
        <f t="shared" si="2086"/>
        <v>0</v>
      </c>
      <c r="BH628" s="20">
        <f t="shared" si="1943"/>
        <v>6279.6</v>
      </c>
      <c r="BI628" s="20">
        <f t="shared" si="1944"/>
        <v>6279.6</v>
      </c>
      <c r="BJ628" s="20">
        <f t="shared" si="1945"/>
        <v>6279.6</v>
      </c>
      <c r="BK628" s="20">
        <f t="shared" ref="BK628:BL628" si="2087">BK629+BK632</f>
        <v>0</v>
      </c>
      <c r="BL628" s="20">
        <f t="shared" si="2087"/>
        <v>0</v>
      </c>
      <c r="BM628" s="20">
        <f t="shared" si="1946"/>
        <v>6279.6</v>
      </c>
      <c r="BN628" s="20">
        <f t="shared" si="1947"/>
        <v>6279.6</v>
      </c>
      <c r="BO628" s="20">
        <f t="shared" ref="BO628:BQ628" si="2088">BO629+BO632</f>
        <v>-2474.4</v>
      </c>
      <c r="BP628" s="20">
        <f t="shared" si="2088"/>
        <v>0</v>
      </c>
      <c r="BQ628" s="20">
        <f t="shared" si="2088"/>
        <v>0</v>
      </c>
      <c r="BR628" s="20">
        <f t="shared" ref="BR628:BR695" si="2089">BM628+BO628</f>
        <v>3805.2000000000003</v>
      </c>
      <c r="BS628" s="20">
        <f t="shared" ref="BS628:BS695" si="2090">BN628+BP628</f>
        <v>6279.6</v>
      </c>
      <c r="BT628" s="20">
        <f t="shared" ref="BT628:BT695" si="2091">BJ628+BQ628</f>
        <v>6279.6</v>
      </c>
      <c r="BU628" s="20">
        <f t="shared" ref="BU628" si="2092">BU629+BU632</f>
        <v>0</v>
      </c>
      <c r="BV628" s="20">
        <f t="shared" ref="BV628:BV695" si="2093">BR628+BU628</f>
        <v>3805.2000000000003</v>
      </c>
      <c r="BW628" s="20">
        <f t="shared" ref="BW628:BX628" si="2094">BW629+BW632</f>
        <v>0</v>
      </c>
      <c r="BX628" s="20">
        <f t="shared" si="2094"/>
        <v>0</v>
      </c>
      <c r="BY628" s="20">
        <f t="shared" si="1978"/>
        <v>3805.2000000000003</v>
      </c>
      <c r="BZ628" s="20">
        <f t="shared" si="1979"/>
        <v>6279.6</v>
      </c>
      <c r="CA628" s="20">
        <f t="shared" ref="CA628" si="2095">CA629+CA632</f>
        <v>0</v>
      </c>
      <c r="CB628" s="20">
        <f t="shared" si="1980"/>
        <v>3805.2000000000003</v>
      </c>
      <c r="CC628" s="20">
        <f t="shared" ref="CC628" si="2096">CC629+CC632</f>
        <v>0</v>
      </c>
      <c r="CD628" s="20">
        <f t="shared" si="1981"/>
        <v>3805.2000000000003</v>
      </c>
      <c r="CE628" s="20">
        <f t="shared" si="2078"/>
        <v>0</v>
      </c>
    </row>
    <row r="629" spans="1:84" ht="94.5" x14ac:dyDescent="0.25">
      <c r="A629" s="10" t="s">
        <v>179</v>
      </c>
      <c r="B629" s="19">
        <v>100</v>
      </c>
      <c r="C629" s="10"/>
      <c r="D629" s="10"/>
      <c r="E629" s="25" t="s">
        <v>599</v>
      </c>
      <c r="F629" s="20">
        <f>F630</f>
        <v>100</v>
      </c>
      <c r="G629" s="20">
        <f t="shared" ref="G629:CE630" si="2097">G630</f>
        <v>100</v>
      </c>
      <c r="H629" s="20">
        <f t="shared" si="2097"/>
        <v>100</v>
      </c>
      <c r="I629" s="20">
        <f t="shared" si="2097"/>
        <v>0</v>
      </c>
      <c r="J629" s="20">
        <f t="shared" si="2097"/>
        <v>0</v>
      </c>
      <c r="K629" s="20">
        <f t="shared" si="2097"/>
        <v>0</v>
      </c>
      <c r="L629" s="20">
        <f t="shared" si="1950"/>
        <v>100</v>
      </c>
      <c r="M629" s="20">
        <f t="shared" si="1951"/>
        <v>100</v>
      </c>
      <c r="N629" s="20">
        <f t="shared" si="1952"/>
        <v>100</v>
      </c>
      <c r="O629" s="20">
        <f t="shared" si="2097"/>
        <v>0</v>
      </c>
      <c r="P629" s="20">
        <f t="shared" si="2097"/>
        <v>0</v>
      </c>
      <c r="Q629" s="20">
        <f t="shared" si="2097"/>
        <v>0</v>
      </c>
      <c r="R629" s="20">
        <f t="shared" si="2054"/>
        <v>100</v>
      </c>
      <c r="S629" s="20">
        <f t="shared" si="2055"/>
        <v>100</v>
      </c>
      <c r="T629" s="20">
        <f t="shared" si="2056"/>
        <v>100</v>
      </c>
      <c r="U629" s="20">
        <f t="shared" si="2097"/>
        <v>0</v>
      </c>
      <c r="V629" s="20">
        <f t="shared" si="2058"/>
        <v>100</v>
      </c>
      <c r="W629" s="20">
        <f t="shared" si="2097"/>
        <v>0</v>
      </c>
      <c r="X629" s="20">
        <f t="shared" si="2097"/>
        <v>0</v>
      </c>
      <c r="Y629" s="20">
        <f t="shared" si="2097"/>
        <v>0</v>
      </c>
      <c r="Z629" s="20">
        <f t="shared" si="2060"/>
        <v>100</v>
      </c>
      <c r="AA629" s="20">
        <f t="shared" si="2061"/>
        <v>100</v>
      </c>
      <c r="AB629" s="20">
        <f t="shared" si="2062"/>
        <v>100</v>
      </c>
      <c r="AC629" s="20">
        <f t="shared" si="2097"/>
        <v>0</v>
      </c>
      <c r="AD629" s="20">
        <f t="shared" si="2097"/>
        <v>0</v>
      </c>
      <c r="AE629" s="20">
        <f t="shared" si="2097"/>
        <v>0</v>
      </c>
      <c r="AF629" s="20">
        <f t="shared" si="2047"/>
        <v>100</v>
      </c>
      <c r="AG629" s="20">
        <f t="shared" si="2048"/>
        <v>100</v>
      </c>
      <c r="AH629" s="20">
        <f t="shared" si="2049"/>
        <v>100</v>
      </c>
      <c r="AI629" s="20">
        <f t="shared" si="2097"/>
        <v>0</v>
      </c>
      <c r="AJ629" s="20">
        <f t="shared" si="2050"/>
        <v>100</v>
      </c>
      <c r="AK629" s="20">
        <f t="shared" si="2097"/>
        <v>0</v>
      </c>
      <c r="AL629" s="20">
        <f t="shared" si="2097"/>
        <v>0</v>
      </c>
      <c r="AM629" s="20">
        <f t="shared" si="2097"/>
        <v>0</v>
      </c>
      <c r="AN629" s="20">
        <f t="shared" si="2002"/>
        <v>100</v>
      </c>
      <c r="AO629" s="20">
        <f t="shared" si="2003"/>
        <v>100</v>
      </c>
      <c r="AP629" s="20">
        <f t="shared" si="2004"/>
        <v>100</v>
      </c>
      <c r="AQ629" s="20">
        <f t="shared" si="2097"/>
        <v>0</v>
      </c>
      <c r="AR629" s="20">
        <f t="shared" si="2097"/>
        <v>0</v>
      </c>
      <c r="AS629" s="20">
        <f t="shared" si="2097"/>
        <v>0</v>
      </c>
      <c r="AT629" s="20">
        <f t="shared" si="2005"/>
        <v>100</v>
      </c>
      <c r="AU629" s="20">
        <f t="shared" si="2006"/>
        <v>100</v>
      </c>
      <c r="AV629" s="20">
        <f t="shared" si="2007"/>
        <v>100</v>
      </c>
      <c r="AW629" s="20">
        <f t="shared" si="2097"/>
        <v>0</v>
      </c>
      <c r="AX629" s="20">
        <f t="shared" si="2097"/>
        <v>0</v>
      </c>
      <c r="AY629" s="20">
        <f t="shared" si="2097"/>
        <v>0</v>
      </c>
      <c r="AZ629" s="20">
        <f t="shared" si="1974"/>
        <v>100</v>
      </c>
      <c r="BA629" s="20">
        <f t="shared" si="1975"/>
        <v>100</v>
      </c>
      <c r="BB629" s="20">
        <f t="shared" si="1976"/>
        <v>100</v>
      </c>
      <c r="BC629" s="20">
        <f t="shared" si="2097"/>
        <v>0</v>
      </c>
      <c r="BD629" s="20">
        <f t="shared" si="1977"/>
        <v>100</v>
      </c>
      <c r="BE629" s="20">
        <f t="shared" si="2097"/>
        <v>0</v>
      </c>
      <c r="BF629" s="20">
        <f t="shared" si="2097"/>
        <v>0</v>
      </c>
      <c r="BG629" s="20">
        <f t="shared" si="2097"/>
        <v>0</v>
      </c>
      <c r="BH629" s="20">
        <f t="shared" si="1943"/>
        <v>100</v>
      </c>
      <c r="BI629" s="20">
        <f t="shared" si="1944"/>
        <v>100</v>
      </c>
      <c r="BJ629" s="20">
        <f t="shared" si="1945"/>
        <v>100</v>
      </c>
      <c r="BK629" s="20">
        <f t="shared" si="2097"/>
        <v>0</v>
      </c>
      <c r="BL629" s="20">
        <f t="shared" si="2097"/>
        <v>0</v>
      </c>
      <c r="BM629" s="20">
        <f t="shared" si="1946"/>
        <v>100</v>
      </c>
      <c r="BN629" s="20">
        <f t="shared" si="1947"/>
        <v>100</v>
      </c>
      <c r="BO629" s="20">
        <f t="shared" si="2097"/>
        <v>0</v>
      </c>
      <c r="BP629" s="20">
        <f t="shared" si="2097"/>
        <v>0</v>
      </c>
      <c r="BQ629" s="20">
        <f t="shared" si="2097"/>
        <v>0</v>
      </c>
      <c r="BR629" s="20">
        <f t="shared" si="2089"/>
        <v>100</v>
      </c>
      <c r="BS629" s="20">
        <f t="shared" si="2090"/>
        <v>100</v>
      </c>
      <c r="BT629" s="20">
        <f t="shared" si="2091"/>
        <v>100</v>
      </c>
      <c r="BU629" s="20">
        <f t="shared" si="2097"/>
        <v>0</v>
      </c>
      <c r="BV629" s="20">
        <f t="shared" si="2093"/>
        <v>100</v>
      </c>
      <c r="BW629" s="20">
        <f t="shared" si="2097"/>
        <v>0</v>
      </c>
      <c r="BX629" s="20">
        <f t="shared" si="2097"/>
        <v>0</v>
      </c>
      <c r="BY629" s="20">
        <f t="shared" si="1978"/>
        <v>100</v>
      </c>
      <c r="BZ629" s="20">
        <f t="shared" si="1979"/>
        <v>100</v>
      </c>
      <c r="CA629" s="20">
        <f t="shared" si="2097"/>
        <v>0</v>
      </c>
      <c r="CB629" s="20">
        <f t="shared" si="1980"/>
        <v>100</v>
      </c>
      <c r="CC629" s="20">
        <f t="shared" si="2097"/>
        <v>0</v>
      </c>
      <c r="CD629" s="20">
        <f t="shared" si="1981"/>
        <v>100</v>
      </c>
      <c r="CE629" s="20">
        <f t="shared" si="2097"/>
        <v>0</v>
      </c>
    </row>
    <row r="630" spans="1:84" ht="31.5" x14ac:dyDescent="0.25">
      <c r="A630" s="10" t="s">
        <v>179</v>
      </c>
      <c r="B630" s="19">
        <v>120</v>
      </c>
      <c r="C630" s="10"/>
      <c r="D630" s="10"/>
      <c r="E630" s="25" t="s">
        <v>601</v>
      </c>
      <c r="F630" s="20">
        <f>F631</f>
        <v>100</v>
      </c>
      <c r="G630" s="20">
        <f t="shared" si="2097"/>
        <v>100</v>
      </c>
      <c r="H630" s="20">
        <f t="shared" si="2097"/>
        <v>100</v>
      </c>
      <c r="I630" s="20">
        <f t="shared" si="2097"/>
        <v>0</v>
      </c>
      <c r="J630" s="20">
        <f t="shared" si="2097"/>
        <v>0</v>
      </c>
      <c r="K630" s="20">
        <f t="shared" si="2097"/>
        <v>0</v>
      </c>
      <c r="L630" s="20">
        <f t="shared" si="1950"/>
        <v>100</v>
      </c>
      <c r="M630" s="20">
        <f t="shared" si="1951"/>
        <v>100</v>
      </c>
      <c r="N630" s="20">
        <f t="shared" si="1952"/>
        <v>100</v>
      </c>
      <c r="O630" s="20">
        <f t="shared" si="2097"/>
        <v>0</v>
      </c>
      <c r="P630" s="20">
        <f t="shared" si="2097"/>
        <v>0</v>
      </c>
      <c r="Q630" s="20">
        <f t="shared" si="2097"/>
        <v>0</v>
      </c>
      <c r="R630" s="20">
        <f t="shared" si="2054"/>
        <v>100</v>
      </c>
      <c r="S630" s="20">
        <f t="shared" si="2055"/>
        <v>100</v>
      </c>
      <c r="T630" s="20">
        <f t="shared" si="2056"/>
        <v>100</v>
      </c>
      <c r="U630" s="20">
        <f t="shared" si="2097"/>
        <v>0</v>
      </c>
      <c r="V630" s="20">
        <f t="shared" si="2058"/>
        <v>100</v>
      </c>
      <c r="W630" s="20">
        <f t="shared" si="2097"/>
        <v>0</v>
      </c>
      <c r="X630" s="20">
        <f t="shared" si="2097"/>
        <v>0</v>
      </c>
      <c r="Y630" s="20">
        <f t="shared" si="2097"/>
        <v>0</v>
      </c>
      <c r="Z630" s="20">
        <f t="shared" si="2060"/>
        <v>100</v>
      </c>
      <c r="AA630" s="20">
        <f t="shared" si="2061"/>
        <v>100</v>
      </c>
      <c r="AB630" s="20">
        <f t="shared" si="2062"/>
        <v>100</v>
      </c>
      <c r="AC630" s="20">
        <f t="shared" si="2097"/>
        <v>0</v>
      </c>
      <c r="AD630" s="20">
        <f t="shared" si="2097"/>
        <v>0</v>
      </c>
      <c r="AE630" s="20">
        <f t="shared" si="2097"/>
        <v>0</v>
      </c>
      <c r="AF630" s="20">
        <f t="shared" si="2047"/>
        <v>100</v>
      </c>
      <c r="AG630" s="20">
        <f t="shared" si="2048"/>
        <v>100</v>
      </c>
      <c r="AH630" s="20">
        <f t="shared" si="2049"/>
        <v>100</v>
      </c>
      <c r="AI630" s="20">
        <f t="shared" si="2097"/>
        <v>0</v>
      </c>
      <c r="AJ630" s="20">
        <f t="shared" si="2050"/>
        <v>100</v>
      </c>
      <c r="AK630" s="20">
        <f t="shared" si="2097"/>
        <v>0</v>
      </c>
      <c r="AL630" s="20">
        <f t="shared" si="2097"/>
        <v>0</v>
      </c>
      <c r="AM630" s="20">
        <f t="shared" si="2097"/>
        <v>0</v>
      </c>
      <c r="AN630" s="20">
        <f t="shared" si="2002"/>
        <v>100</v>
      </c>
      <c r="AO630" s="20">
        <f t="shared" si="2003"/>
        <v>100</v>
      </c>
      <c r="AP630" s="20">
        <f t="shared" si="2004"/>
        <v>100</v>
      </c>
      <c r="AQ630" s="20">
        <f t="shared" si="2097"/>
        <v>0</v>
      </c>
      <c r="AR630" s="20">
        <f t="shared" si="2097"/>
        <v>0</v>
      </c>
      <c r="AS630" s="20">
        <f t="shared" si="2097"/>
        <v>0</v>
      </c>
      <c r="AT630" s="20">
        <f t="shared" si="2005"/>
        <v>100</v>
      </c>
      <c r="AU630" s="20">
        <f t="shared" si="2006"/>
        <v>100</v>
      </c>
      <c r="AV630" s="20">
        <f t="shared" si="2007"/>
        <v>100</v>
      </c>
      <c r="AW630" s="20">
        <f t="shared" si="2097"/>
        <v>0</v>
      </c>
      <c r="AX630" s="20">
        <f t="shared" si="2097"/>
        <v>0</v>
      </c>
      <c r="AY630" s="20">
        <f t="shared" si="2097"/>
        <v>0</v>
      </c>
      <c r="AZ630" s="20">
        <f t="shared" si="1974"/>
        <v>100</v>
      </c>
      <c r="BA630" s="20">
        <f t="shared" si="1975"/>
        <v>100</v>
      </c>
      <c r="BB630" s="20">
        <f t="shared" si="1976"/>
        <v>100</v>
      </c>
      <c r="BC630" s="20">
        <f t="shared" si="2097"/>
        <v>0</v>
      </c>
      <c r="BD630" s="20">
        <f t="shared" si="1977"/>
        <v>100</v>
      </c>
      <c r="BE630" s="20">
        <f t="shared" si="2097"/>
        <v>0</v>
      </c>
      <c r="BF630" s="20">
        <f t="shared" si="2097"/>
        <v>0</v>
      </c>
      <c r="BG630" s="20">
        <f t="shared" si="2097"/>
        <v>0</v>
      </c>
      <c r="BH630" s="20">
        <f t="shared" si="1943"/>
        <v>100</v>
      </c>
      <c r="BI630" s="20">
        <f t="shared" si="1944"/>
        <v>100</v>
      </c>
      <c r="BJ630" s="20">
        <f t="shared" si="1945"/>
        <v>100</v>
      </c>
      <c r="BK630" s="20">
        <f t="shared" si="2097"/>
        <v>0</v>
      </c>
      <c r="BL630" s="20">
        <f t="shared" si="2097"/>
        <v>0</v>
      </c>
      <c r="BM630" s="20">
        <f t="shared" si="1946"/>
        <v>100</v>
      </c>
      <c r="BN630" s="20">
        <f t="shared" si="1947"/>
        <v>100</v>
      </c>
      <c r="BO630" s="20">
        <f t="shared" si="2097"/>
        <v>0</v>
      </c>
      <c r="BP630" s="20">
        <f t="shared" si="2097"/>
        <v>0</v>
      </c>
      <c r="BQ630" s="20">
        <f t="shared" si="2097"/>
        <v>0</v>
      </c>
      <c r="BR630" s="20">
        <f t="shared" si="2089"/>
        <v>100</v>
      </c>
      <c r="BS630" s="20">
        <f t="shared" si="2090"/>
        <v>100</v>
      </c>
      <c r="BT630" s="20">
        <f t="shared" si="2091"/>
        <v>100</v>
      </c>
      <c r="BU630" s="20">
        <f t="shared" si="2097"/>
        <v>0</v>
      </c>
      <c r="BV630" s="20">
        <f t="shared" si="2093"/>
        <v>100</v>
      </c>
      <c r="BW630" s="20">
        <f t="shared" si="2097"/>
        <v>0</v>
      </c>
      <c r="BX630" s="20">
        <f t="shared" si="2097"/>
        <v>0</v>
      </c>
      <c r="BY630" s="20">
        <f t="shared" si="1978"/>
        <v>100</v>
      </c>
      <c r="BZ630" s="20">
        <f t="shared" si="1979"/>
        <v>100</v>
      </c>
      <c r="CA630" s="20">
        <f t="shared" si="2097"/>
        <v>0</v>
      </c>
      <c r="CB630" s="20">
        <f t="shared" si="1980"/>
        <v>100</v>
      </c>
      <c r="CC630" s="20">
        <f t="shared" si="2097"/>
        <v>0</v>
      </c>
      <c r="CD630" s="20">
        <f t="shared" si="1981"/>
        <v>100</v>
      </c>
      <c r="CE630" s="20">
        <f t="shared" si="2097"/>
        <v>0</v>
      </c>
    </row>
    <row r="631" spans="1:84" ht="31.5" x14ac:dyDescent="0.25">
      <c r="A631" s="10" t="s">
        <v>179</v>
      </c>
      <c r="B631" s="19">
        <v>120</v>
      </c>
      <c r="C631" s="10" t="s">
        <v>335</v>
      </c>
      <c r="D631" s="10" t="s">
        <v>344</v>
      </c>
      <c r="E631" s="25" t="s">
        <v>578</v>
      </c>
      <c r="F631" s="20">
        <v>100</v>
      </c>
      <c r="G631" s="20">
        <v>100</v>
      </c>
      <c r="H631" s="20">
        <v>100</v>
      </c>
      <c r="I631" s="20"/>
      <c r="J631" s="20"/>
      <c r="K631" s="20"/>
      <c r="L631" s="20">
        <f t="shared" si="1950"/>
        <v>100</v>
      </c>
      <c r="M631" s="20">
        <f t="shared" si="1951"/>
        <v>100</v>
      </c>
      <c r="N631" s="20">
        <f t="shared" si="1952"/>
        <v>100</v>
      </c>
      <c r="O631" s="20"/>
      <c r="P631" s="20"/>
      <c r="Q631" s="20"/>
      <c r="R631" s="20">
        <f t="shared" si="2054"/>
        <v>100</v>
      </c>
      <c r="S631" s="20">
        <f t="shared" si="2055"/>
        <v>100</v>
      </c>
      <c r="T631" s="20">
        <f t="shared" si="2056"/>
        <v>100</v>
      </c>
      <c r="U631" s="20"/>
      <c r="V631" s="20">
        <f t="shared" si="2058"/>
        <v>100</v>
      </c>
      <c r="W631" s="20"/>
      <c r="X631" s="20"/>
      <c r="Y631" s="20"/>
      <c r="Z631" s="20">
        <f t="shared" si="2060"/>
        <v>100</v>
      </c>
      <c r="AA631" s="20">
        <f t="shared" si="2061"/>
        <v>100</v>
      </c>
      <c r="AB631" s="20">
        <f t="shared" si="2062"/>
        <v>100</v>
      </c>
      <c r="AC631" s="20"/>
      <c r="AD631" s="20"/>
      <c r="AE631" s="20"/>
      <c r="AF631" s="20">
        <f t="shared" si="2047"/>
        <v>100</v>
      </c>
      <c r="AG631" s="20">
        <f t="shared" si="2048"/>
        <v>100</v>
      </c>
      <c r="AH631" s="20">
        <f t="shared" si="2049"/>
        <v>100</v>
      </c>
      <c r="AI631" s="20"/>
      <c r="AJ631" s="20">
        <f t="shared" si="2050"/>
        <v>100</v>
      </c>
      <c r="AK631" s="20"/>
      <c r="AL631" s="20"/>
      <c r="AM631" s="20"/>
      <c r="AN631" s="20">
        <f t="shared" si="2002"/>
        <v>100</v>
      </c>
      <c r="AO631" s="20">
        <f t="shared" si="2003"/>
        <v>100</v>
      </c>
      <c r="AP631" s="20">
        <f t="shared" si="2004"/>
        <v>100</v>
      </c>
      <c r="AQ631" s="20"/>
      <c r="AR631" s="20"/>
      <c r="AS631" s="20"/>
      <c r="AT631" s="20">
        <f t="shared" si="2005"/>
        <v>100</v>
      </c>
      <c r="AU631" s="20">
        <f t="shared" si="2006"/>
        <v>100</v>
      </c>
      <c r="AV631" s="20">
        <f t="shared" si="2007"/>
        <v>100</v>
      </c>
      <c r="AW631" s="20"/>
      <c r="AX631" s="20"/>
      <c r="AY631" s="20"/>
      <c r="AZ631" s="20">
        <f t="shared" si="1974"/>
        <v>100</v>
      </c>
      <c r="BA631" s="20">
        <f t="shared" si="1975"/>
        <v>100</v>
      </c>
      <c r="BB631" s="20">
        <f t="shared" si="1976"/>
        <v>100</v>
      </c>
      <c r="BC631" s="20"/>
      <c r="BD631" s="20">
        <f t="shared" si="1977"/>
        <v>100</v>
      </c>
      <c r="BE631" s="20"/>
      <c r="BF631" s="20"/>
      <c r="BG631" s="20"/>
      <c r="BH631" s="20">
        <f t="shared" si="1943"/>
        <v>100</v>
      </c>
      <c r="BI631" s="20">
        <f t="shared" si="1944"/>
        <v>100</v>
      </c>
      <c r="BJ631" s="20">
        <f t="shared" si="1945"/>
        <v>100</v>
      </c>
      <c r="BK631" s="20"/>
      <c r="BL631" s="20"/>
      <c r="BM631" s="20">
        <f t="shared" si="1946"/>
        <v>100</v>
      </c>
      <c r="BN631" s="20">
        <f t="shared" si="1947"/>
        <v>100</v>
      </c>
      <c r="BO631" s="20"/>
      <c r="BP631" s="20"/>
      <c r="BQ631" s="20"/>
      <c r="BR631" s="20">
        <f t="shared" si="2089"/>
        <v>100</v>
      </c>
      <c r="BS631" s="20">
        <f t="shared" si="2090"/>
        <v>100</v>
      </c>
      <c r="BT631" s="20">
        <f t="shared" si="2091"/>
        <v>100</v>
      </c>
      <c r="BU631" s="20"/>
      <c r="BV631" s="20">
        <f t="shared" si="2093"/>
        <v>100</v>
      </c>
      <c r="BW631" s="20"/>
      <c r="BX631" s="20"/>
      <c r="BY631" s="20">
        <f t="shared" si="1978"/>
        <v>100</v>
      </c>
      <c r="BZ631" s="20">
        <f t="shared" si="1979"/>
        <v>100</v>
      </c>
      <c r="CA631" s="20"/>
      <c r="CB631" s="20">
        <f t="shared" si="1980"/>
        <v>100</v>
      </c>
      <c r="CC631" s="20"/>
      <c r="CD631" s="20">
        <f t="shared" si="1981"/>
        <v>100</v>
      </c>
      <c r="CE631" s="20"/>
    </row>
    <row r="632" spans="1:84" ht="47.25" x14ac:dyDescent="0.25">
      <c r="A632" s="10" t="s">
        <v>179</v>
      </c>
      <c r="B632" s="19">
        <v>200</v>
      </c>
      <c r="C632" s="10"/>
      <c r="D632" s="10"/>
      <c r="E632" s="25" t="s">
        <v>602</v>
      </c>
      <c r="F632" s="20">
        <f>F633</f>
        <v>6179.6</v>
      </c>
      <c r="G632" s="20">
        <f t="shared" ref="G632:CE633" si="2098">G633</f>
        <v>6179.6</v>
      </c>
      <c r="H632" s="20">
        <f t="shared" si="2098"/>
        <v>6179.6</v>
      </c>
      <c r="I632" s="20">
        <f t="shared" si="2098"/>
        <v>0</v>
      </c>
      <c r="J632" s="20">
        <f t="shared" si="2098"/>
        <v>0</v>
      </c>
      <c r="K632" s="20">
        <f t="shared" si="2098"/>
        <v>0</v>
      </c>
      <c r="L632" s="20">
        <f t="shared" si="1950"/>
        <v>6179.6</v>
      </c>
      <c r="M632" s="20">
        <f t="shared" si="1951"/>
        <v>6179.6</v>
      </c>
      <c r="N632" s="20">
        <f t="shared" si="1952"/>
        <v>6179.6</v>
      </c>
      <c r="O632" s="20">
        <f t="shared" si="2098"/>
        <v>0</v>
      </c>
      <c r="P632" s="20">
        <f t="shared" si="2098"/>
        <v>0</v>
      </c>
      <c r="Q632" s="20">
        <f t="shared" si="2098"/>
        <v>0</v>
      </c>
      <c r="R632" s="20">
        <f t="shared" si="2054"/>
        <v>6179.6</v>
      </c>
      <c r="S632" s="20">
        <f t="shared" si="2055"/>
        <v>6179.6</v>
      </c>
      <c r="T632" s="20">
        <f t="shared" si="2056"/>
        <v>6179.6</v>
      </c>
      <c r="U632" s="20">
        <f t="shared" si="2098"/>
        <v>0</v>
      </c>
      <c r="V632" s="20">
        <f t="shared" si="2058"/>
        <v>6179.6</v>
      </c>
      <c r="W632" s="20">
        <f t="shared" si="2098"/>
        <v>0</v>
      </c>
      <c r="X632" s="20">
        <f t="shared" si="2098"/>
        <v>0</v>
      </c>
      <c r="Y632" s="20">
        <f t="shared" si="2098"/>
        <v>0</v>
      </c>
      <c r="Z632" s="20">
        <f t="shared" si="2060"/>
        <v>6179.6</v>
      </c>
      <c r="AA632" s="20">
        <f t="shared" si="2061"/>
        <v>6179.6</v>
      </c>
      <c r="AB632" s="20">
        <f t="shared" si="2062"/>
        <v>6179.6</v>
      </c>
      <c r="AC632" s="20">
        <f t="shared" si="2098"/>
        <v>0</v>
      </c>
      <c r="AD632" s="20">
        <f t="shared" si="2098"/>
        <v>0</v>
      </c>
      <c r="AE632" s="20">
        <f t="shared" si="2098"/>
        <v>0</v>
      </c>
      <c r="AF632" s="20">
        <f t="shared" si="2047"/>
        <v>6179.6</v>
      </c>
      <c r="AG632" s="20">
        <f t="shared" si="2048"/>
        <v>6179.6</v>
      </c>
      <c r="AH632" s="20">
        <f t="shared" si="2049"/>
        <v>6179.6</v>
      </c>
      <c r="AI632" s="20">
        <f t="shared" si="2098"/>
        <v>0</v>
      </c>
      <c r="AJ632" s="20">
        <f t="shared" si="2050"/>
        <v>6179.6</v>
      </c>
      <c r="AK632" s="20">
        <f t="shared" si="2098"/>
        <v>0</v>
      </c>
      <c r="AL632" s="20">
        <f t="shared" si="2098"/>
        <v>0</v>
      </c>
      <c r="AM632" s="20">
        <f t="shared" si="2098"/>
        <v>0</v>
      </c>
      <c r="AN632" s="20">
        <f t="shared" si="2002"/>
        <v>6179.6</v>
      </c>
      <c r="AO632" s="20">
        <f t="shared" si="2003"/>
        <v>6179.6</v>
      </c>
      <c r="AP632" s="20">
        <f t="shared" si="2004"/>
        <v>6179.6</v>
      </c>
      <c r="AQ632" s="20">
        <f t="shared" si="2098"/>
        <v>0</v>
      </c>
      <c r="AR632" s="20">
        <f t="shared" si="2098"/>
        <v>0</v>
      </c>
      <c r="AS632" s="20">
        <f t="shared" si="2098"/>
        <v>0</v>
      </c>
      <c r="AT632" s="20">
        <f t="shared" si="2005"/>
        <v>6179.6</v>
      </c>
      <c r="AU632" s="20">
        <f t="shared" si="2006"/>
        <v>6179.6</v>
      </c>
      <c r="AV632" s="20">
        <f t="shared" si="2007"/>
        <v>6179.6</v>
      </c>
      <c r="AW632" s="20">
        <f t="shared" si="2098"/>
        <v>0</v>
      </c>
      <c r="AX632" s="20">
        <f t="shared" si="2098"/>
        <v>0</v>
      </c>
      <c r="AY632" s="20">
        <f t="shared" si="2098"/>
        <v>0</v>
      </c>
      <c r="AZ632" s="20">
        <f t="shared" si="1974"/>
        <v>6179.6</v>
      </c>
      <c r="BA632" s="20">
        <f t="shared" si="1975"/>
        <v>6179.6</v>
      </c>
      <c r="BB632" s="20">
        <f t="shared" si="1976"/>
        <v>6179.6</v>
      </c>
      <c r="BC632" s="20">
        <f t="shared" si="2098"/>
        <v>0</v>
      </c>
      <c r="BD632" s="20">
        <f t="shared" si="1977"/>
        <v>6179.6</v>
      </c>
      <c r="BE632" s="20">
        <f t="shared" si="2098"/>
        <v>0</v>
      </c>
      <c r="BF632" s="20">
        <f t="shared" si="2098"/>
        <v>0</v>
      </c>
      <c r="BG632" s="20">
        <f t="shared" si="2098"/>
        <v>0</v>
      </c>
      <c r="BH632" s="20">
        <f t="shared" si="1943"/>
        <v>6179.6</v>
      </c>
      <c r="BI632" s="20">
        <f t="shared" si="1944"/>
        <v>6179.6</v>
      </c>
      <c r="BJ632" s="20">
        <f t="shared" si="1945"/>
        <v>6179.6</v>
      </c>
      <c r="BK632" s="20">
        <f t="shared" si="2098"/>
        <v>0</v>
      </c>
      <c r="BL632" s="20">
        <f t="shared" si="2098"/>
        <v>0</v>
      </c>
      <c r="BM632" s="20">
        <f t="shared" si="1946"/>
        <v>6179.6</v>
      </c>
      <c r="BN632" s="20">
        <f t="shared" si="1947"/>
        <v>6179.6</v>
      </c>
      <c r="BO632" s="20">
        <f t="shared" si="2098"/>
        <v>-2474.4</v>
      </c>
      <c r="BP632" s="20">
        <f t="shared" si="2098"/>
        <v>0</v>
      </c>
      <c r="BQ632" s="20">
        <f t="shared" si="2098"/>
        <v>0</v>
      </c>
      <c r="BR632" s="20">
        <f t="shared" si="2089"/>
        <v>3705.2000000000003</v>
      </c>
      <c r="BS632" s="20">
        <f t="shared" si="2090"/>
        <v>6179.6</v>
      </c>
      <c r="BT632" s="20">
        <f t="shared" si="2091"/>
        <v>6179.6</v>
      </c>
      <c r="BU632" s="20">
        <f t="shared" si="2098"/>
        <v>0</v>
      </c>
      <c r="BV632" s="20">
        <f t="shared" si="2093"/>
        <v>3705.2000000000003</v>
      </c>
      <c r="BW632" s="20">
        <f t="shared" si="2098"/>
        <v>0</v>
      </c>
      <c r="BX632" s="20">
        <f t="shared" si="2098"/>
        <v>0</v>
      </c>
      <c r="BY632" s="20">
        <f t="shared" si="1978"/>
        <v>3705.2000000000003</v>
      </c>
      <c r="BZ632" s="20">
        <f t="shared" si="1979"/>
        <v>6179.6</v>
      </c>
      <c r="CA632" s="20">
        <f t="shared" si="2098"/>
        <v>0</v>
      </c>
      <c r="CB632" s="20">
        <f t="shared" si="1980"/>
        <v>3705.2000000000003</v>
      </c>
      <c r="CC632" s="20">
        <f t="shared" si="2098"/>
        <v>0</v>
      </c>
      <c r="CD632" s="20">
        <f t="shared" si="1981"/>
        <v>3705.2000000000003</v>
      </c>
      <c r="CE632" s="20">
        <f t="shared" si="2098"/>
        <v>0</v>
      </c>
    </row>
    <row r="633" spans="1:84" ht="47.25" x14ac:dyDescent="0.25">
      <c r="A633" s="10" t="s">
        <v>179</v>
      </c>
      <c r="B633" s="19">
        <v>240</v>
      </c>
      <c r="C633" s="10"/>
      <c r="D633" s="10"/>
      <c r="E633" s="25" t="s">
        <v>603</v>
      </c>
      <c r="F633" s="20">
        <f>F634</f>
        <v>6179.6</v>
      </c>
      <c r="G633" s="20">
        <f t="shared" si="2098"/>
        <v>6179.6</v>
      </c>
      <c r="H633" s="20">
        <f t="shared" si="2098"/>
        <v>6179.6</v>
      </c>
      <c r="I633" s="20">
        <f t="shared" si="2098"/>
        <v>0</v>
      </c>
      <c r="J633" s="20">
        <f t="shared" si="2098"/>
        <v>0</v>
      </c>
      <c r="K633" s="20">
        <f t="shared" si="2098"/>
        <v>0</v>
      </c>
      <c r="L633" s="20">
        <f t="shared" si="1950"/>
        <v>6179.6</v>
      </c>
      <c r="M633" s="20">
        <f t="shared" si="1951"/>
        <v>6179.6</v>
      </c>
      <c r="N633" s="20">
        <f t="shared" si="1952"/>
        <v>6179.6</v>
      </c>
      <c r="O633" s="20">
        <f t="shared" si="2098"/>
        <v>0</v>
      </c>
      <c r="P633" s="20">
        <f t="shared" si="2098"/>
        <v>0</v>
      </c>
      <c r="Q633" s="20">
        <f t="shared" si="2098"/>
        <v>0</v>
      </c>
      <c r="R633" s="20">
        <f t="shared" si="2054"/>
        <v>6179.6</v>
      </c>
      <c r="S633" s="20">
        <f t="shared" si="2055"/>
        <v>6179.6</v>
      </c>
      <c r="T633" s="20">
        <f t="shared" si="2056"/>
        <v>6179.6</v>
      </c>
      <c r="U633" s="20">
        <f t="shared" si="2098"/>
        <v>0</v>
      </c>
      <c r="V633" s="20">
        <f t="shared" si="2058"/>
        <v>6179.6</v>
      </c>
      <c r="W633" s="20">
        <f t="shared" si="2098"/>
        <v>0</v>
      </c>
      <c r="X633" s="20">
        <f t="shared" si="2098"/>
        <v>0</v>
      </c>
      <c r="Y633" s="20">
        <f t="shared" si="2098"/>
        <v>0</v>
      </c>
      <c r="Z633" s="20">
        <f t="shared" si="2060"/>
        <v>6179.6</v>
      </c>
      <c r="AA633" s="20">
        <f t="shared" si="2061"/>
        <v>6179.6</v>
      </c>
      <c r="AB633" s="20">
        <f t="shared" si="2062"/>
        <v>6179.6</v>
      </c>
      <c r="AC633" s="20">
        <f t="shared" si="2098"/>
        <v>0</v>
      </c>
      <c r="AD633" s="20">
        <f t="shared" si="2098"/>
        <v>0</v>
      </c>
      <c r="AE633" s="20">
        <f t="shared" si="2098"/>
        <v>0</v>
      </c>
      <c r="AF633" s="20">
        <f t="shared" si="2047"/>
        <v>6179.6</v>
      </c>
      <c r="AG633" s="20">
        <f t="shared" si="2048"/>
        <v>6179.6</v>
      </c>
      <c r="AH633" s="20">
        <f t="shared" si="2049"/>
        <v>6179.6</v>
      </c>
      <c r="AI633" s="20">
        <f t="shared" si="2098"/>
        <v>0</v>
      </c>
      <c r="AJ633" s="20">
        <f t="shared" si="2050"/>
        <v>6179.6</v>
      </c>
      <c r="AK633" s="20">
        <f t="shared" si="2098"/>
        <v>0</v>
      </c>
      <c r="AL633" s="20">
        <f t="shared" si="2098"/>
        <v>0</v>
      </c>
      <c r="AM633" s="20">
        <f t="shared" si="2098"/>
        <v>0</v>
      </c>
      <c r="AN633" s="20">
        <f t="shared" si="2002"/>
        <v>6179.6</v>
      </c>
      <c r="AO633" s="20">
        <f t="shared" si="2003"/>
        <v>6179.6</v>
      </c>
      <c r="AP633" s="20">
        <f t="shared" si="2004"/>
        <v>6179.6</v>
      </c>
      <c r="AQ633" s="20">
        <f t="shared" si="2098"/>
        <v>0</v>
      </c>
      <c r="AR633" s="20">
        <f t="shared" si="2098"/>
        <v>0</v>
      </c>
      <c r="AS633" s="20">
        <f t="shared" si="2098"/>
        <v>0</v>
      </c>
      <c r="AT633" s="20">
        <f t="shared" si="2005"/>
        <v>6179.6</v>
      </c>
      <c r="AU633" s="20">
        <f t="shared" si="2006"/>
        <v>6179.6</v>
      </c>
      <c r="AV633" s="20">
        <f t="shared" si="2007"/>
        <v>6179.6</v>
      </c>
      <c r="AW633" s="20">
        <f t="shared" si="2098"/>
        <v>0</v>
      </c>
      <c r="AX633" s="20">
        <f t="shared" si="2098"/>
        <v>0</v>
      </c>
      <c r="AY633" s="20">
        <f t="shared" si="2098"/>
        <v>0</v>
      </c>
      <c r="AZ633" s="20">
        <f t="shared" si="1974"/>
        <v>6179.6</v>
      </c>
      <c r="BA633" s="20">
        <f t="shared" si="1975"/>
        <v>6179.6</v>
      </c>
      <c r="BB633" s="20">
        <f t="shared" si="1976"/>
        <v>6179.6</v>
      </c>
      <c r="BC633" s="20">
        <f t="shared" si="2098"/>
        <v>0</v>
      </c>
      <c r="BD633" s="20">
        <f t="shared" si="1977"/>
        <v>6179.6</v>
      </c>
      <c r="BE633" s="20">
        <f t="shared" si="2098"/>
        <v>0</v>
      </c>
      <c r="BF633" s="20">
        <f t="shared" si="2098"/>
        <v>0</v>
      </c>
      <c r="BG633" s="20">
        <f t="shared" si="2098"/>
        <v>0</v>
      </c>
      <c r="BH633" s="20">
        <f t="shared" si="1943"/>
        <v>6179.6</v>
      </c>
      <c r="BI633" s="20">
        <f t="shared" si="1944"/>
        <v>6179.6</v>
      </c>
      <c r="BJ633" s="20">
        <f t="shared" si="1945"/>
        <v>6179.6</v>
      </c>
      <c r="BK633" s="20">
        <f t="shared" si="2098"/>
        <v>0</v>
      </c>
      <c r="BL633" s="20">
        <f t="shared" si="2098"/>
        <v>0</v>
      </c>
      <c r="BM633" s="20">
        <f t="shared" si="1946"/>
        <v>6179.6</v>
      </c>
      <c r="BN633" s="20">
        <f t="shared" si="1947"/>
        <v>6179.6</v>
      </c>
      <c r="BO633" s="20">
        <f t="shared" si="2098"/>
        <v>-2474.4</v>
      </c>
      <c r="BP633" s="20">
        <f t="shared" si="2098"/>
        <v>0</v>
      </c>
      <c r="BQ633" s="20">
        <f t="shared" si="2098"/>
        <v>0</v>
      </c>
      <c r="BR633" s="20">
        <f t="shared" si="2089"/>
        <v>3705.2000000000003</v>
      </c>
      <c r="BS633" s="20">
        <f t="shared" si="2090"/>
        <v>6179.6</v>
      </c>
      <c r="BT633" s="20">
        <f t="shared" si="2091"/>
        <v>6179.6</v>
      </c>
      <c r="BU633" s="20">
        <f t="shared" si="2098"/>
        <v>0</v>
      </c>
      <c r="BV633" s="20">
        <f t="shared" si="2093"/>
        <v>3705.2000000000003</v>
      </c>
      <c r="BW633" s="20">
        <f t="shared" si="2098"/>
        <v>0</v>
      </c>
      <c r="BX633" s="20">
        <f t="shared" si="2098"/>
        <v>0</v>
      </c>
      <c r="BY633" s="20">
        <f t="shared" si="1978"/>
        <v>3705.2000000000003</v>
      </c>
      <c r="BZ633" s="20">
        <f t="shared" si="1979"/>
        <v>6179.6</v>
      </c>
      <c r="CA633" s="20">
        <f t="shared" si="2098"/>
        <v>0</v>
      </c>
      <c r="CB633" s="20">
        <f t="shared" si="1980"/>
        <v>3705.2000000000003</v>
      </c>
      <c r="CC633" s="20">
        <f t="shared" si="2098"/>
        <v>0</v>
      </c>
      <c r="CD633" s="20">
        <f t="shared" si="1981"/>
        <v>3705.2000000000003</v>
      </c>
      <c r="CE633" s="20">
        <f t="shared" si="2098"/>
        <v>0</v>
      </c>
    </row>
    <row r="634" spans="1:84" ht="31.5" x14ac:dyDescent="0.25">
      <c r="A634" s="10" t="s">
        <v>179</v>
      </c>
      <c r="B634" s="19">
        <v>240</v>
      </c>
      <c r="C634" s="10" t="s">
        <v>335</v>
      </c>
      <c r="D634" s="10" t="s">
        <v>344</v>
      </c>
      <c r="E634" s="25" t="s">
        <v>578</v>
      </c>
      <c r="F634" s="20">
        <f>3705.2+2474.4</f>
        <v>6179.6</v>
      </c>
      <c r="G634" s="20">
        <f>3705.2+2474.4</f>
        <v>6179.6</v>
      </c>
      <c r="H634" s="20">
        <f>3705.2+2474.4</f>
        <v>6179.6</v>
      </c>
      <c r="I634" s="20"/>
      <c r="J634" s="20"/>
      <c r="K634" s="20"/>
      <c r="L634" s="20">
        <f t="shared" si="1950"/>
        <v>6179.6</v>
      </c>
      <c r="M634" s="20">
        <f t="shared" si="1951"/>
        <v>6179.6</v>
      </c>
      <c r="N634" s="20">
        <f t="shared" si="1952"/>
        <v>6179.6</v>
      </c>
      <c r="O634" s="20"/>
      <c r="P634" s="20"/>
      <c r="Q634" s="20"/>
      <c r="R634" s="20">
        <f t="shared" si="2054"/>
        <v>6179.6</v>
      </c>
      <c r="S634" s="20">
        <f t="shared" si="2055"/>
        <v>6179.6</v>
      </c>
      <c r="T634" s="20">
        <f t="shared" si="2056"/>
        <v>6179.6</v>
      </c>
      <c r="U634" s="20"/>
      <c r="V634" s="20">
        <f t="shared" si="2058"/>
        <v>6179.6</v>
      </c>
      <c r="W634" s="20"/>
      <c r="X634" s="20"/>
      <c r="Y634" s="20"/>
      <c r="Z634" s="20">
        <f t="shared" si="2060"/>
        <v>6179.6</v>
      </c>
      <c r="AA634" s="20">
        <f t="shared" si="2061"/>
        <v>6179.6</v>
      </c>
      <c r="AB634" s="20">
        <f t="shared" si="2062"/>
        <v>6179.6</v>
      </c>
      <c r="AC634" s="20"/>
      <c r="AD634" s="20"/>
      <c r="AE634" s="20"/>
      <c r="AF634" s="20">
        <f t="shared" si="2047"/>
        <v>6179.6</v>
      </c>
      <c r="AG634" s="20">
        <f t="shared" si="2048"/>
        <v>6179.6</v>
      </c>
      <c r="AH634" s="20">
        <f t="shared" si="2049"/>
        <v>6179.6</v>
      </c>
      <c r="AI634" s="20"/>
      <c r="AJ634" s="20">
        <f t="shared" si="2050"/>
        <v>6179.6</v>
      </c>
      <c r="AK634" s="20"/>
      <c r="AL634" s="20"/>
      <c r="AM634" s="20"/>
      <c r="AN634" s="20">
        <f t="shared" si="2002"/>
        <v>6179.6</v>
      </c>
      <c r="AO634" s="20">
        <f t="shared" si="2003"/>
        <v>6179.6</v>
      </c>
      <c r="AP634" s="20">
        <f t="shared" si="2004"/>
        <v>6179.6</v>
      </c>
      <c r="AQ634" s="20"/>
      <c r="AR634" s="20"/>
      <c r="AS634" s="20"/>
      <c r="AT634" s="20">
        <f t="shared" si="2005"/>
        <v>6179.6</v>
      </c>
      <c r="AU634" s="20">
        <f t="shared" si="2006"/>
        <v>6179.6</v>
      </c>
      <c r="AV634" s="20">
        <f t="shared" si="2007"/>
        <v>6179.6</v>
      </c>
      <c r="AW634" s="20"/>
      <c r="AX634" s="20"/>
      <c r="AY634" s="20"/>
      <c r="AZ634" s="20">
        <f t="shared" si="1974"/>
        <v>6179.6</v>
      </c>
      <c r="BA634" s="20">
        <f t="shared" si="1975"/>
        <v>6179.6</v>
      </c>
      <c r="BB634" s="20">
        <f t="shared" si="1976"/>
        <v>6179.6</v>
      </c>
      <c r="BC634" s="20"/>
      <c r="BD634" s="20">
        <f t="shared" si="1977"/>
        <v>6179.6</v>
      </c>
      <c r="BE634" s="20"/>
      <c r="BF634" s="20"/>
      <c r="BG634" s="20"/>
      <c r="BH634" s="20">
        <f t="shared" si="1943"/>
        <v>6179.6</v>
      </c>
      <c r="BI634" s="20">
        <f t="shared" si="1944"/>
        <v>6179.6</v>
      </c>
      <c r="BJ634" s="20">
        <f t="shared" si="1945"/>
        <v>6179.6</v>
      </c>
      <c r="BK634" s="20"/>
      <c r="BL634" s="20"/>
      <c r="BM634" s="20">
        <f t="shared" si="1946"/>
        <v>6179.6</v>
      </c>
      <c r="BN634" s="20">
        <f t="shared" si="1947"/>
        <v>6179.6</v>
      </c>
      <c r="BO634" s="20">
        <v>-2474.4</v>
      </c>
      <c r="BP634" s="20"/>
      <c r="BQ634" s="20"/>
      <c r="BR634" s="20">
        <f t="shared" si="2089"/>
        <v>3705.2000000000003</v>
      </c>
      <c r="BS634" s="20">
        <f t="shared" si="2090"/>
        <v>6179.6</v>
      </c>
      <c r="BT634" s="20">
        <f t="shared" si="2091"/>
        <v>6179.6</v>
      </c>
      <c r="BU634" s="20"/>
      <c r="BV634" s="20">
        <f t="shared" si="2093"/>
        <v>3705.2000000000003</v>
      </c>
      <c r="BW634" s="20"/>
      <c r="BX634" s="20"/>
      <c r="BY634" s="20">
        <f t="shared" si="1978"/>
        <v>3705.2000000000003</v>
      </c>
      <c r="BZ634" s="20">
        <f t="shared" si="1979"/>
        <v>6179.6</v>
      </c>
      <c r="CA634" s="20"/>
      <c r="CB634" s="20">
        <f t="shared" si="1980"/>
        <v>3705.2000000000003</v>
      </c>
      <c r="CC634" s="20"/>
      <c r="CD634" s="20">
        <f t="shared" si="1981"/>
        <v>3705.2000000000003</v>
      </c>
      <c r="CE634" s="20"/>
    </row>
    <row r="635" spans="1:84" ht="126" x14ac:dyDescent="0.25">
      <c r="A635" s="10" t="s">
        <v>180</v>
      </c>
      <c r="B635" s="19"/>
      <c r="C635" s="10"/>
      <c r="D635" s="10"/>
      <c r="E635" s="29" t="s">
        <v>1305</v>
      </c>
      <c r="F635" s="20">
        <f>F636</f>
        <v>1000</v>
      </c>
      <c r="G635" s="20">
        <f t="shared" ref="G635:CE637" si="2099">G636</f>
        <v>1000</v>
      </c>
      <c r="H635" s="20">
        <f t="shared" si="2099"/>
        <v>1000</v>
      </c>
      <c r="I635" s="20">
        <f t="shared" si="2099"/>
        <v>0</v>
      </c>
      <c r="J635" s="20">
        <f t="shared" si="2099"/>
        <v>0</v>
      </c>
      <c r="K635" s="20">
        <f t="shared" si="2099"/>
        <v>0</v>
      </c>
      <c r="L635" s="20">
        <f t="shared" si="1950"/>
        <v>1000</v>
      </c>
      <c r="M635" s="20">
        <f t="shared" si="1951"/>
        <v>1000</v>
      </c>
      <c r="N635" s="20">
        <f t="shared" si="1952"/>
        <v>1000</v>
      </c>
      <c r="O635" s="20">
        <f t="shared" si="2099"/>
        <v>0</v>
      </c>
      <c r="P635" s="20">
        <f t="shared" si="2099"/>
        <v>0</v>
      </c>
      <c r="Q635" s="20">
        <f t="shared" si="2099"/>
        <v>0</v>
      </c>
      <c r="R635" s="20">
        <f t="shared" si="2054"/>
        <v>1000</v>
      </c>
      <c r="S635" s="20">
        <f t="shared" si="2055"/>
        <v>1000</v>
      </c>
      <c r="T635" s="20">
        <f t="shared" si="2056"/>
        <v>1000</v>
      </c>
      <c r="U635" s="20">
        <f t="shared" si="2099"/>
        <v>0</v>
      </c>
      <c r="V635" s="20">
        <f t="shared" si="2058"/>
        <v>1000</v>
      </c>
      <c r="W635" s="20">
        <f t="shared" si="2099"/>
        <v>0</v>
      </c>
      <c r="X635" s="20">
        <f t="shared" si="2099"/>
        <v>0</v>
      </c>
      <c r="Y635" s="20">
        <f t="shared" si="2099"/>
        <v>0</v>
      </c>
      <c r="Z635" s="20">
        <f t="shared" si="2060"/>
        <v>1000</v>
      </c>
      <c r="AA635" s="20">
        <f t="shared" si="2061"/>
        <v>1000</v>
      </c>
      <c r="AB635" s="20">
        <f t="shared" si="2062"/>
        <v>1000</v>
      </c>
      <c r="AC635" s="20">
        <f t="shared" si="2099"/>
        <v>0</v>
      </c>
      <c r="AD635" s="20">
        <f t="shared" si="2099"/>
        <v>0</v>
      </c>
      <c r="AE635" s="20">
        <f t="shared" si="2099"/>
        <v>0</v>
      </c>
      <c r="AF635" s="20">
        <f t="shared" si="2047"/>
        <v>1000</v>
      </c>
      <c r="AG635" s="20">
        <f t="shared" si="2048"/>
        <v>1000</v>
      </c>
      <c r="AH635" s="20">
        <f t="shared" si="2049"/>
        <v>1000</v>
      </c>
      <c r="AI635" s="20">
        <f t="shared" si="2099"/>
        <v>0</v>
      </c>
      <c r="AJ635" s="20">
        <f t="shared" si="2050"/>
        <v>1000</v>
      </c>
      <c r="AK635" s="20">
        <f t="shared" si="2099"/>
        <v>0</v>
      </c>
      <c r="AL635" s="20">
        <f t="shared" si="2099"/>
        <v>0</v>
      </c>
      <c r="AM635" s="20">
        <f t="shared" si="2099"/>
        <v>0</v>
      </c>
      <c r="AN635" s="20">
        <f t="shared" si="2002"/>
        <v>1000</v>
      </c>
      <c r="AO635" s="20">
        <f t="shared" si="2003"/>
        <v>1000</v>
      </c>
      <c r="AP635" s="20">
        <f t="shared" si="2004"/>
        <v>1000</v>
      </c>
      <c r="AQ635" s="20">
        <f t="shared" si="2099"/>
        <v>0</v>
      </c>
      <c r="AR635" s="20">
        <f t="shared" si="2099"/>
        <v>0</v>
      </c>
      <c r="AS635" s="20">
        <f t="shared" si="2099"/>
        <v>0</v>
      </c>
      <c r="AT635" s="20">
        <f t="shared" si="2005"/>
        <v>1000</v>
      </c>
      <c r="AU635" s="20">
        <f t="shared" si="2006"/>
        <v>1000</v>
      </c>
      <c r="AV635" s="20">
        <f t="shared" si="2007"/>
        <v>1000</v>
      </c>
      <c r="AW635" s="20">
        <f t="shared" si="2099"/>
        <v>0</v>
      </c>
      <c r="AX635" s="20">
        <f t="shared" si="2099"/>
        <v>0</v>
      </c>
      <c r="AY635" s="20">
        <f t="shared" si="2099"/>
        <v>0</v>
      </c>
      <c r="AZ635" s="20">
        <f t="shared" si="1974"/>
        <v>1000</v>
      </c>
      <c r="BA635" s="20">
        <f t="shared" si="1975"/>
        <v>1000</v>
      </c>
      <c r="BB635" s="20">
        <f t="shared" si="1976"/>
        <v>1000</v>
      </c>
      <c r="BC635" s="20">
        <f t="shared" si="2099"/>
        <v>0</v>
      </c>
      <c r="BD635" s="20">
        <f t="shared" si="1977"/>
        <v>1000</v>
      </c>
      <c r="BE635" s="20">
        <f t="shared" si="2099"/>
        <v>0</v>
      </c>
      <c r="BF635" s="20">
        <f t="shared" si="2099"/>
        <v>0</v>
      </c>
      <c r="BG635" s="20">
        <f t="shared" si="2099"/>
        <v>0</v>
      </c>
      <c r="BH635" s="20">
        <f t="shared" si="1943"/>
        <v>1000</v>
      </c>
      <c r="BI635" s="20">
        <f t="shared" si="1944"/>
        <v>1000</v>
      </c>
      <c r="BJ635" s="20">
        <f t="shared" si="1945"/>
        <v>1000</v>
      </c>
      <c r="BK635" s="20">
        <f t="shared" si="2099"/>
        <v>0</v>
      </c>
      <c r="BL635" s="20">
        <f t="shared" si="2099"/>
        <v>0</v>
      </c>
      <c r="BM635" s="20">
        <f t="shared" si="1946"/>
        <v>1000</v>
      </c>
      <c r="BN635" s="20">
        <f t="shared" si="1947"/>
        <v>1000</v>
      </c>
      <c r="BO635" s="20">
        <f t="shared" si="2099"/>
        <v>0</v>
      </c>
      <c r="BP635" s="20">
        <f t="shared" si="2099"/>
        <v>0</v>
      </c>
      <c r="BQ635" s="20">
        <f t="shared" si="2099"/>
        <v>0</v>
      </c>
      <c r="BR635" s="20">
        <f t="shared" si="2089"/>
        <v>1000</v>
      </c>
      <c r="BS635" s="20">
        <f t="shared" si="2090"/>
        <v>1000</v>
      </c>
      <c r="BT635" s="20">
        <f t="shared" si="2091"/>
        <v>1000</v>
      </c>
      <c r="BU635" s="20">
        <f t="shared" si="2099"/>
        <v>0</v>
      </c>
      <c r="BV635" s="20">
        <f t="shared" si="2093"/>
        <v>1000</v>
      </c>
      <c r="BW635" s="20">
        <f t="shared" si="2099"/>
        <v>0</v>
      </c>
      <c r="BX635" s="20">
        <f t="shared" si="2099"/>
        <v>0</v>
      </c>
      <c r="BY635" s="20">
        <f t="shared" si="1978"/>
        <v>1000</v>
      </c>
      <c r="BZ635" s="20">
        <f t="shared" si="1979"/>
        <v>1000</v>
      </c>
      <c r="CA635" s="20">
        <f t="shared" si="2099"/>
        <v>0</v>
      </c>
      <c r="CB635" s="20">
        <f t="shared" si="1980"/>
        <v>1000</v>
      </c>
      <c r="CC635" s="20">
        <f t="shared" si="2099"/>
        <v>0</v>
      </c>
      <c r="CD635" s="20">
        <f t="shared" si="1981"/>
        <v>1000</v>
      </c>
      <c r="CE635" s="20">
        <f t="shared" si="2099"/>
        <v>0</v>
      </c>
    </row>
    <row r="636" spans="1:84" x14ac:dyDescent="0.25">
      <c r="A636" s="10" t="s">
        <v>180</v>
      </c>
      <c r="B636" s="19">
        <v>800</v>
      </c>
      <c r="C636" s="10"/>
      <c r="D636" s="10"/>
      <c r="E636" s="25" t="s">
        <v>618</v>
      </c>
      <c r="F636" s="20">
        <f>F637</f>
        <v>1000</v>
      </c>
      <c r="G636" s="20">
        <f t="shared" si="2099"/>
        <v>1000</v>
      </c>
      <c r="H636" s="20">
        <f t="shared" si="2099"/>
        <v>1000</v>
      </c>
      <c r="I636" s="20">
        <f t="shared" si="2099"/>
        <v>0</v>
      </c>
      <c r="J636" s="20">
        <f t="shared" si="2099"/>
        <v>0</v>
      </c>
      <c r="K636" s="20">
        <f t="shared" si="2099"/>
        <v>0</v>
      </c>
      <c r="L636" s="20">
        <f t="shared" si="1950"/>
        <v>1000</v>
      </c>
      <c r="M636" s="20">
        <f t="shared" si="1951"/>
        <v>1000</v>
      </c>
      <c r="N636" s="20">
        <f t="shared" si="1952"/>
        <v>1000</v>
      </c>
      <c r="O636" s="20">
        <f t="shared" si="2099"/>
        <v>0</v>
      </c>
      <c r="P636" s="20">
        <f t="shared" si="2099"/>
        <v>0</v>
      </c>
      <c r="Q636" s="20">
        <f t="shared" si="2099"/>
        <v>0</v>
      </c>
      <c r="R636" s="20">
        <f t="shared" si="2054"/>
        <v>1000</v>
      </c>
      <c r="S636" s="20">
        <f t="shared" si="2055"/>
        <v>1000</v>
      </c>
      <c r="T636" s="20">
        <f t="shared" si="2056"/>
        <v>1000</v>
      </c>
      <c r="U636" s="20">
        <f t="shared" si="2099"/>
        <v>0</v>
      </c>
      <c r="V636" s="20">
        <f t="shared" si="2058"/>
        <v>1000</v>
      </c>
      <c r="W636" s="20">
        <f t="shared" si="2099"/>
        <v>0</v>
      </c>
      <c r="X636" s="20">
        <f t="shared" si="2099"/>
        <v>0</v>
      </c>
      <c r="Y636" s="20">
        <f t="shared" si="2099"/>
        <v>0</v>
      </c>
      <c r="Z636" s="20">
        <f t="shared" si="2060"/>
        <v>1000</v>
      </c>
      <c r="AA636" s="20">
        <f t="shared" si="2061"/>
        <v>1000</v>
      </c>
      <c r="AB636" s="20">
        <f t="shared" si="2062"/>
        <v>1000</v>
      </c>
      <c r="AC636" s="20">
        <f t="shared" si="2099"/>
        <v>0</v>
      </c>
      <c r="AD636" s="20">
        <f t="shared" si="2099"/>
        <v>0</v>
      </c>
      <c r="AE636" s="20">
        <f t="shared" si="2099"/>
        <v>0</v>
      </c>
      <c r="AF636" s="20">
        <f t="shared" si="2047"/>
        <v>1000</v>
      </c>
      <c r="AG636" s="20">
        <f t="shared" si="2048"/>
        <v>1000</v>
      </c>
      <c r="AH636" s="20">
        <f t="shared" si="2049"/>
        <v>1000</v>
      </c>
      <c r="AI636" s="20">
        <f t="shared" si="2099"/>
        <v>0</v>
      </c>
      <c r="AJ636" s="20">
        <f t="shared" si="2050"/>
        <v>1000</v>
      </c>
      <c r="AK636" s="20">
        <f t="shared" si="2099"/>
        <v>0</v>
      </c>
      <c r="AL636" s="20">
        <f t="shared" si="2099"/>
        <v>0</v>
      </c>
      <c r="AM636" s="20">
        <f t="shared" si="2099"/>
        <v>0</v>
      </c>
      <c r="AN636" s="20">
        <f t="shared" si="2002"/>
        <v>1000</v>
      </c>
      <c r="AO636" s="20">
        <f t="shared" si="2003"/>
        <v>1000</v>
      </c>
      <c r="AP636" s="20">
        <f t="shared" si="2004"/>
        <v>1000</v>
      </c>
      <c r="AQ636" s="20">
        <f t="shared" si="2099"/>
        <v>0</v>
      </c>
      <c r="AR636" s="20">
        <f t="shared" si="2099"/>
        <v>0</v>
      </c>
      <c r="AS636" s="20">
        <f t="shared" si="2099"/>
        <v>0</v>
      </c>
      <c r="AT636" s="20">
        <f t="shared" si="2005"/>
        <v>1000</v>
      </c>
      <c r="AU636" s="20">
        <f t="shared" si="2006"/>
        <v>1000</v>
      </c>
      <c r="AV636" s="20">
        <f t="shared" si="2007"/>
        <v>1000</v>
      </c>
      <c r="AW636" s="20">
        <f t="shared" si="2099"/>
        <v>0</v>
      </c>
      <c r="AX636" s="20">
        <f t="shared" si="2099"/>
        <v>0</v>
      </c>
      <c r="AY636" s="20">
        <f t="shared" si="2099"/>
        <v>0</v>
      </c>
      <c r="AZ636" s="20">
        <f t="shared" si="1974"/>
        <v>1000</v>
      </c>
      <c r="BA636" s="20">
        <f t="shared" si="1975"/>
        <v>1000</v>
      </c>
      <c r="BB636" s="20">
        <f t="shared" si="1976"/>
        <v>1000</v>
      </c>
      <c r="BC636" s="20">
        <f t="shared" si="2099"/>
        <v>0</v>
      </c>
      <c r="BD636" s="20">
        <f t="shared" si="1977"/>
        <v>1000</v>
      </c>
      <c r="BE636" s="20">
        <f t="shared" si="2099"/>
        <v>0</v>
      </c>
      <c r="BF636" s="20">
        <f t="shared" si="2099"/>
        <v>0</v>
      </c>
      <c r="BG636" s="20">
        <f t="shared" si="2099"/>
        <v>0</v>
      </c>
      <c r="BH636" s="20">
        <f t="shared" si="1943"/>
        <v>1000</v>
      </c>
      <c r="BI636" s="20">
        <f t="shared" si="1944"/>
        <v>1000</v>
      </c>
      <c r="BJ636" s="20">
        <f t="shared" si="1945"/>
        <v>1000</v>
      </c>
      <c r="BK636" s="20">
        <f t="shared" si="2099"/>
        <v>0</v>
      </c>
      <c r="BL636" s="20">
        <f t="shared" si="2099"/>
        <v>0</v>
      </c>
      <c r="BM636" s="20">
        <f t="shared" si="1946"/>
        <v>1000</v>
      </c>
      <c r="BN636" s="20">
        <f t="shared" si="1947"/>
        <v>1000</v>
      </c>
      <c r="BO636" s="20">
        <f t="shared" si="2099"/>
        <v>0</v>
      </c>
      <c r="BP636" s="20">
        <f t="shared" si="2099"/>
        <v>0</v>
      </c>
      <c r="BQ636" s="20">
        <f t="shared" si="2099"/>
        <v>0</v>
      </c>
      <c r="BR636" s="20">
        <f t="shared" si="2089"/>
        <v>1000</v>
      </c>
      <c r="BS636" s="20">
        <f t="shared" si="2090"/>
        <v>1000</v>
      </c>
      <c r="BT636" s="20">
        <f t="shared" si="2091"/>
        <v>1000</v>
      </c>
      <c r="BU636" s="20">
        <f t="shared" si="2099"/>
        <v>0</v>
      </c>
      <c r="BV636" s="20">
        <f t="shared" si="2093"/>
        <v>1000</v>
      </c>
      <c r="BW636" s="20">
        <f t="shared" si="2099"/>
        <v>0</v>
      </c>
      <c r="BX636" s="20">
        <f t="shared" si="2099"/>
        <v>0</v>
      </c>
      <c r="BY636" s="20">
        <f t="shared" si="1978"/>
        <v>1000</v>
      </c>
      <c r="BZ636" s="20">
        <f t="shared" si="1979"/>
        <v>1000</v>
      </c>
      <c r="CA636" s="20">
        <f t="shared" si="2099"/>
        <v>0</v>
      </c>
      <c r="CB636" s="20">
        <f t="shared" si="1980"/>
        <v>1000</v>
      </c>
      <c r="CC636" s="20">
        <f t="shared" si="2099"/>
        <v>0</v>
      </c>
      <c r="CD636" s="20">
        <f t="shared" si="1981"/>
        <v>1000</v>
      </c>
      <c r="CE636" s="20">
        <f t="shared" si="2099"/>
        <v>0</v>
      </c>
    </row>
    <row r="637" spans="1:84" ht="78.75" x14ac:dyDescent="0.25">
      <c r="A637" s="10" t="s">
        <v>180</v>
      </c>
      <c r="B637" s="19">
        <v>810</v>
      </c>
      <c r="C637" s="10"/>
      <c r="D637" s="10"/>
      <c r="E637" s="25" t="s">
        <v>619</v>
      </c>
      <c r="F637" s="20">
        <f>F638</f>
        <v>1000</v>
      </c>
      <c r="G637" s="20">
        <f t="shared" si="2099"/>
        <v>1000</v>
      </c>
      <c r="H637" s="20">
        <f t="shared" si="2099"/>
        <v>1000</v>
      </c>
      <c r="I637" s="20">
        <f t="shared" si="2099"/>
        <v>0</v>
      </c>
      <c r="J637" s="20">
        <f t="shared" si="2099"/>
        <v>0</v>
      </c>
      <c r="K637" s="20">
        <f t="shared" si="2099"/>
        <v>0</v>
      </c>
      <c r="L637" s="20">
        <f t="shared" si="1950"/>
        <v>1000</v>
      </c>
      <c r="M637" s="20">
        <f t="shared" si="1951"/>
        <v>1000</v>
      </c>
      <c r="N637" s="20">
        <f t="shared" si="1952"/>
        <v>1000</v>
      </c>
      <c r="O637" s="20">
        <f t="shared" si="2099"/>
        <v>0</v>
      </c>
      <c r="P637" s="20">
        <f t="shared" si="2099"/>
        <v>0</v>
      </c>
      <c r="Q637" s="20">
        <f t="shared" si="2099"/>
        <v>0</v>
      </c>
      <c r="R637" s="20">
        <f t="shared" si="2054"/>
        <v>1000</v>
      </c>
      <c r="S637" s="20">
        <f t="shared" si="2055"/>
        <v>1000</v>
      </c>
      <c r="T637" s="20">
        <f t="shared" si="2056"/>
        <v>1000</v>
      </c>
      <c r="U637" s="20">
        <f t="shared" si="2099"/>
        <v>0</v>
      </c>
      <c r="V637" s="20">
        <f t="shared" si="2058"/>
        <v>1000</v>
      </c>
      <c r="W637" s="20">
        <f t="shared" si="2099"/>
        <v>0</v>
      </c>
      <c r="X637" s="20">
        <f t="shared" si="2099"/>
        <v>0</v>
      </c>
      <c r="Y637" s="20">
        <f t="shared" si="2099"/>
        <v>0</v>
      </c>
      <c r="Z637" s="20">
        <f t="shared" si="2060"/>
        <v>1000</v>
      </c>
      <c r="AA637" s="20">
        <f t="shared" si="2061"/>
        <v>1000</v>
      </c>
      <c r="AB637" s="20">
        <f t="shared" si="2062"/>
        <v>1000</v>
      </c>
      <c r="AC637" s="20">
        <f t="shared" si="2099"/>
        <v>0</v>
      </c>
      <c r="AD637" s="20">
        <f t="shared" si="2099"/>
        <v>0</v>
      </c>
      <c r="AE637" s="20">
        <f t="shared" si="2099"/>
        <v>0</v>
      </c>
      <c r="AF637" s="20">
        <f t="shared" si="2047"/>
        <v>1000</v>
      </c>
      <c r="AG637" s="20">
        <f t="shared" si="2048"/>
        <v>1000</v>
      </c>
      <c r="AH637" s="20">
        <f t="shared" si="2049"/>
        <v>1000</v>
      </c>
      <c r="AI637" s="20">
        <f t="shared" si="2099"/>
        <v>0</v>
      </c>
      <c r="AJ637" s="20">
        <f t="shared" si="2050"/>
        <v>1000</v>
      </c>
      <c r="AK637" s="20">
        <f t="shared" si="2099"/>
        <v>0</v>
      </c>
      <c r="AL637" s="20">
        <f t="shared" si="2099"/>
        <v>0</v>
      </c>
      <c r="AM637" s="20">
        <f t="shared" si="2099"/>
        <v>0</v>
      </c>
      <c r="AN637" s="20">
        <f t="shared" si="2002"/>
        <v>1000</v>
      </c>
      <c r="AO637" s="20">
        <f t="shared" si="2003"/>
        <v>1000</v>
      </c>
      <c r="AP637" s="20">
        <f t="shared" si="2004"/>
        <v>1000</v>
      </c>
      <c r="AQ637" s="20">
        <f t="shared" si="2099"/>
        <v>0</v>
      </c>
      <c r="AR637" s="20">
        <f t="shared" si="2099"/>
        <v>0</v>
      </c>
      <c r="AS637" s="20">
        <f t="shared" si="2099"/>
        <v>0</v>
      </c>
      <c r="AT637" s="20">
        <f t="shared" si="2005"/>
        <v>1000</v>
      </c>
      <c r="AU637" s="20">
        <f t="shared" si="2006"/>
        <v>1000</v>
      </c>
      <c r="AV637" s="20">
        <f t="shared" si="2007"/>
        <v>1000</v>
      </c>
      <c r="AW637" s="20">
        <f t="shared" si="2099"/>
        <v>0</v>
      </c>
      <c r="AX637" s="20">
        <f t="shared" si="2099"/>
        <v>0</v>
      </c>
      <c r="AY637" s="20">
        <f t="shared" si="2099"/>
        <v>0</v>
      </c>
      <c r="AZ637" s="20">
        <f t="shared" si="1974"/>
        <v>1000</v>
      </c>
      <c r="BA637" s="20">
        <f t="shared" si="1975"/>
        <v>1000</v>
      </c>
      <c r="BB637" s="20">
        <f t="shared" si="1976"/>
        <v>1000</v>
      </c>
      <c r="BC637" s="20">
        <f t="shared" si="2099"/>
        <v>0</v>
      </c>
      <c r="BD637" s="20">
        <f t="shared" si="1977"/>
        <v>1000</v>
      </c>
      <c r="BE637" s="20">
        <f t="shared" si="2099"/>
        <v>0</v>
      </c>
      <c r="BF637" s="20">
        <f t="shared" si="2099"/>
        <v>0</v>
      </c>
      <c r="BG637" s="20">
        <f t="shared" si="2099"/>
        <v>0</v>
      </c>
      <c r="BH637" s="20">
        <f t="shared" si="1943"/>
        <v>1000</v>
      </c>
      <c r="BI637" s="20">
        <f t="shared" si="1944"/>
        <v>1000</v>
      </c>
      <c r="BJ637" s="20">
        <f t="shared" si="1945"/>
        <v>1000</v>
      </c>
      <c r="BK637" s="20">
        <f t="shared" si="2099"/>
        <v>0</v>
      </c>
      <c r="BL637" s="20">
        <f t="shared" si="2099"/>
        <v>0</v>
      </c>
      <c r="BM637" s="20">
        <f t="shared" si="1946"/>
        <v>1000</v>
      </c>
      <c r="BN637" s="20">
        <f t="shared" si="1947"/>
        <v>1000</v>
      </c>
      <c r="BO637" s="20">
        <f t="shared" si="2099"/>
        <v>0</v>
      </c>
      <c r="BP637" s="20">
        <f t="shared" si="2099"/>
        <v>0</v>
      </c>
      <c r="BQ637" s="20">
        <f t="shared" si="2099"/>
        <v>0</v>
      </c>
      <c r="BR637" s="20">
        <f t="shared" si="2089"/>
        <v>1000</v>
      </c>
      <c r="BS637" s="20">
        <f t="shared" si="2090"/>
        <v>1000</v>
      </c>
      <c r="BT637" s="20">
        <f t="shared" si="2091"/>
        <v>1000</v>
      </c>
      <c r="BU637" s="20">
        <f t="shared" si="2099"/>
        <v>0</v>
      </c>
      <c r="BV637" s="20">
        <f t="shared" si="2093"/>
        <v>1000</v>
      </c>
      <c r="BW637" s="20">
        <f t="shared" si="2099"/>
        <v>0</v>
      </c>
      <c r="BX637" s="20">
        <f t="shared" si="2099"/>
        <v>0</v>
      </c>
      <c r="BY637" s="20">
        <f t="shared" si="1978"/>
        <v>1000</v>
      </c>
      <c r="BZ637" s="20">
        <f t="shared" si="1979"/>
        <v>1000</v>
      </c>
      <c r="CA637" s="20">
        <f t="shared" si="2099"/>
        <v>0</v>
      </c>
      <c r="CB637" s="20">
        <f t="shared" si="1980"/>
        <v>1000</v>
      </c>
      <c r="CC637" s="20">
        <f t="shared" si="2099"/>
        <v>0</v>
      </c>
      <c r="CD637" s="20">
        <f t="shared" si="1981"/>
        <v>1000</v>
      </c>
      <c r="CE637" s="20">
        <f t="shared" si="2099"/>
        <v>0</v>
      </c>
    </row>
    <row r="638" spans="1:84" ht="31.5" x14ac:dyDescent="0.25">
      <c r="A638" s="10" t="s">
        <v>180</v>
      </c>
      <c r="B638" s="19">
        <v>810</v>
      </c>
      <c r="C638" s="10" t="s">
        <v>335</v>
      </c>
      <c r="D638" s="10" t="s">
        <v>344</v>
      </c>
      <c r="E638" s="25" t="s">
        <v>578</v>
      </c>
      <c r="F638" s="20">
        <v>1000</v>
      </c>
      <c r="G638" s="20">
        <v>1000</v>
      </c>
      <c r="H638" s="20">
        <v>1000</v>
      </c>
      <c r="I638" s="20"/>
      <c r="J638" s="20"/>
      <c r="K638" s="20"/>
      <c r="L638" s="20">
        <f t="shared" si="1950"/>
        <v>1000</v>
      </c>
      <c r="M638" s="20">
        <f t="shared" si="1951"/>
        <v>1000</v>
      </c>
      <c r="N638" s="20">
        <f t="shared" si="1952"/>
        <v>1000</v>
      </c>
      <c r="O638" s="20"/>
      <c r="P638" s="20"/>
      <c r="Q638" s="20"/>
      <c r="R638" s="20">
        <f t="shared" si="2054"/>
        <v>1000</v>
      </c>
      <c r="S638" s="20">
        <f t="shared" si="2055"/>
        <v>1000</v>
      </c>
      <c r="T638" s="20">
        <f t="shared" si="2056"/>
        <v>1000</v>
      </c>
      <c r="U638" s="20"/>
      <c r="V638" s="20">
        <f t="shared" si="2058"/>
        <v>1000</v>
      </c>
      <c r="W638" s="20"/>
      <c r="X638" s="20"/>
      <c r="Y638" s="20"/>
      <c r="Z638" s="20">
        <f t="shared" si="2060"/>
        <v>1000</v>
      </c>
      <c r="AA638" s="20">
        <f t="shared" si="2061"/>
        <v>1000</v>
      </c>
      <c r="AB638" s="20">
        <f t="shared" si="2062"/>
        <v>1000</v>
      </c>
      <c r="AC638" s="20"/>
      <c r="AD638" s="20"/>
      <c r="AE638" s="20"/>
      <c r="AF638" s="20">
        <f t="shared" si="2047"/>
        <v>1000</v>
      </c>
      <c r="AG638" s="20">
        <f t="shared" si="2048"/>
        <v>1000</v>
      </c>
      <c r="AH638" s="20">
        <f t="shared" si="2049"/>
        <v>1000</v>
      </c>
      <c r="AI638" s="20"/>
      <c r="AJ638" s="20">
        <f t="shared" si="2050"/>
        <v>1000</v>
      </c>
      <c r="AK638" s="20"/>
      <c r="AL638" s="20"/>
      <c r="AM638" s="20"/>
      <c r="AN638" s="20">
        <f t="shared" si="2002"/>
        <v>1000</v>
      </c>
      <c r="AO638" s="20">
        <f t="shared" si="2003"/>
        <v>1000</v>
      </c>
      <c r="AP638" s="20">
        <f t="shared" si="2004"/>
        <v>1000</v>
      </c>
      <c r="AQ638" s="20"/>
      <c r="AR638" s="20"/>
      <c r="AS638" s="20"/>
      <c r="AT638" s="20">
        <f t="shared" si="2005"/>
        <v>1000</v>
      </c>
      <c r="AU638" s="20">
        <f t="shared" si="2006"/>
        <v>1000</v>
      </c>
      <c r="AV638" s="20">
        <f t="shared" si="2007"/>
        <v>1000</v>
      </c>
      <c r="AW638" s="20"/>
      <c r="AX638" s="20"/>
      <c r="AY638" s="20"/>
      <c r="AZ638" s="20">
        <f t="shared" si="1974"/>
        <v>1000</v>
      </c>
      <c r="BA638" s="20">
        <f t="shared" si="1975"/>
        <v>1000</v>
      </c>
      <c r="BB638" s="20">
        <f t="shared" si="1976"/>
        <v>1000</v>
      </c>
      <c r="BC638" s="20"/>
      <c r="BD638" s="20">
        <f t="shared" si="1977"/>
        <v>1000</v>
      </c>
      <c r="BE638" s="20"/>
      <c r="BF638" s="20"/>
      <c r="BG638" s="20"/>
      <c r="BH638" s="20">
        <f t="shared" si="1943"/>
        <v>1000</v>
      </c>
      <c r="BI638" s="20">
        <f t="shared" si="1944"/>
        <v>1000</v>
      </c>
      <c r="BJ638" s="20">
        <f t="shared" si="1945"/>
        <v>1000</v>
      </c>
      <c r="BK638" s="20"/>
      <c r="BL638" s="20"/>
      <c r="BM638" s="20">
        <f t="shared" si="1946"/>
        <v>1000</v>
      </c>
      <c r="BN638" s="20">
        <f t="shared" si="1947"/>
        <v>1000</v>
      </c>
      <c r="BO638" s="20"/>
      <c r="BP638" s="20"/>
      <c r="BQ638" s="20"/>
      <c r="BR638" s="20">
        <f t="shared" si="2089"/>
        <v>1000</v>
      </c>
      <c r="BS638" s="20">
        <f t="shared" si="2090"/>
        <v>1000</v>
      </c>
      <c r="BT638" s="20">
        <f t="shared" si="2091"/>
        <v>1000</v>
      </c>
      <c r="BU638" s="20"/>
      <c r="BV638" s="20">
        <f t="shared" si="2093"/>
        <v>1000</v>
      </c>
      <c r="BW638" s="20"/>
      <c r="BX638" s="20"/>
      <c r="BY638" s="20">
        <f t="shared" si="1978"/>
        <v>1000</v>
      </c>
      <c r="BZ638" s="20">
        <f t="shared" si="1979"/>
        <v>1000</v>
      </c>
      <c r="CA638" s="20"/>
      <c r="CB638" s="20">
        <f t="shared" si="1980"/>
        <v>1000</v>
      </c>
      <c r="CC638" s="20"/>
      <c r="CD638" s="20">
        <f t="shared" si="1981"/>
        <v>1000</v>
      </c>
      <c r="CE638" s="20"/>
    </row>
    <row r="639" spans="1:84" s="4" customFormat="1" ht="31.5" x14ac:dyDescent="0.25">
      <c r="A639" s="8" t="s">
        <v>406</v>
      </c>
      <c r="B639" s="7"/>
      <c r="C639" s="8"/>
      <c r="D639" s="8"/>
      <c r="E639" s="26" t="s">
        <v>747</v>
      </c>
      <c r="F639" s="9">
        <f>F640</f>
        <v>11787.7</v>
      </c>
      <c r="G639" s="9">
        <f t="shared" ref="G639:CE639" si="2100">G640</f>
        <v>14787.7</v>
      </c>
      <c r="H639" s="9">
        <f t="shared" si="2100"/>
        <v>14787.7</v>
      </c>
      <c r="I639" s="9">
        <f t="shared" si="2100"/>
        <v>0</v>
      </c>
      <c r="J639" s="9">
        <f t="shared" si="2100"/>
        <v>0</v>
      </c>
      <c r="K639" s="9">
        <f t="shared" si="2100"/>
        <v>0</v>
      </c>
      <c r="L639" s="9">
        <f t="shared" si="1950"/>
        <v>11787.7</v>
      </c>
      <c r="M639" s="9">
        <f t="shared" si="1951"/>
        <v>14787.7</v>
      </c>
      <c r="N639" s="9">
        <f t="shared" si="1952"/>
        <v>14787.7</v>
      </c>
      <c r="O639" s="9">
        <f t="shared" si="2100"/>
        <v>0</v>
      </c>
      <c r="P639" s="9">
        <f t="shared" si="2100"/>
        <v>0</v>
      </c>
      <c r="Q639" s="9">
        <f t="shared" si="2100"/>
        <v>0</v>
      </c>
      <c r="R639" s="9">
        <f t="shared" si="2054"/>
        <v>11787.7</v>
      </c>
      <c r="S639" s="9">
        <f t="shared" si="2055"/>
        <v>14787.7</v>
      </c>
      <c r="T639" s="9">
        <f t="shared" si="2056"/>
        <v>14787.7</v>
      </c>
      <c r="U639" s="9">
        <f t="shared" si="2100"/>
        <v>0</v>
      </c>
      <c r="V639" s="9">
        <f t="shared" si="2058"/>
        <v>11787.7</v>
      </c>
      <c r="W639" s="9">
        <f t="shared" si="2100"/>
        <v>0</v>
      </c>
      <c r="X639" s="9">
        <f t="shared" si="2100"/>
        <v>0</v>
      </c>
      <c r="Y639" s="9">
        <f t="shared" si="2100"/>
        <v>0</v>
      </c>
      <c r="Z639" s="20">
        <f t="shared" si="2060"/>
        <v>11787.7</v>
      </c>
      <c r="AA639" s="20">
        <f t="shared" si="2061"/>
        <v>14787.7</v>
      </c>
      <c r="AB639" s="20">
        <f t="shared" si="2062"/>
        <v>14787.7</v>
      </c>
      <c r="AC639" s="9">
        <f t="shared" si="2100"/>
        <v>0</v>
      </c>
      <c r="AD639" s="9">
        <f t="shared" si="2100"/>
        <v>0</v>
      </c>
      <c r="AE639" s="9">
        <f t="shared" si="2100"/>
        <v>0</v>
      </c>
      <c r="AF639" s="20">
        <f t="shared" si="2047"/>
        <v>11787.7</v>
      </c>
      <c r="AG639" s="20">
        <f t="shared" si="2048"/>
        <v>14787.7</v>
      </c>
      <c r="AH639" s="20">
        <f t="shared" si="2049"/>
        <v>14787.7</v>
      </c>
      <c r="AI639" s="9">
        <f t="shared" si="2100"/>
        <v>0</v>
      </c>
      <c r="AJ639" s="20">
        <f t="shared" si="2050"/>
        <v>11787.7</v>
      </c>
      <c r="AK639" s="9">
        <f t="shared" si="2100"/>
        <v>-633.87799999999993</v>
      </c>
      <c r="AL639" s="9">
        <f t="shared" si="2100"/>
        <v>0</v>
      </c>
      <c r="AM639" s="9">
        <f t="shared" si="2100"/>
        <v>0</v>
      </c>
      <c r="AN639" s="20">
        <f t="shared" si="2002"/>
        <v>11153.822</v>
      </c>
      <c r="AO639" s="20">
        <f t="shared" si="2003"/>
        <v>14787.7</v>
      </c>
      <c r="AP639" s="20">
        <f t="shared" si="2004"/>
        <v>14787.7</v>
      </c>
      <c r="AQ639" s="9">
        <f t="shared" si="2100"/>
        <v>0</v>
      </c>
      <c r="AR639" s="9">
        <f t="shared" si="2100"/>
        <v>0</v>
      </c>
      <c r="AS639" s="9">
        <f t="shared" si="2100"/>
        <v>0</v>
      </c>
      <c r="AT639" s="20">
        <f t="shared" si="2005"/>
        <v>11153.822</v>
      </c>
      <c r="AU639" s="20">
        <f t="shared" si="2006"/>
        <v>14787.7</v>
      </c>
      <c r="AV639" s="20">
        <f t="shared" si="2007"/>
        <v>14787.7</v>
      </c>
      <c r="AW639" s="9">
        <f t="shared" si="2100"/>
        <v>-63.332999999999998</v>
      </c>
      <c r="AX639" s="9">
        <f t="shared" si="2100"/>
        <v>0</v>
      </c>
      <c r="AY639" s="9">
        <f t="shared" si="2100"/>
        <v>0</v>
      </c>
      <c r="AZ639" s="20">
        <f t="shared" si="1974"/>
        <v>11090.489</v>
      </c>
      <c r="BA639" s="20">
        <f t="shared" si="1975"/>
        <v>14787.7</v>
      </c>
      <c r="BB639" s="20">
        <f t="shared" si="1976"/>
        <v>14787.7</v>
      </c>
      <c r="BC639" s="9">
        <f t="shared" si="2100"/>
        <v>0</v>
      </c>
      <c r="BD639" s="20">
        <f t="shared" si="1977"/>
        <v>11090.489</v>
      </c>
      <c r="BE639" s="9">
        <f t="shared" si="2100"/>
        <v>0</v>
      </c>
      <c r="BF639" s="9">
        <f t="shared" si="2100"/>
        <v>0</v>
      </c>
      <c r="BG639" s="9">
        <f t="shared" si="2100"/>
        <v>0</v>
      </c>
      <c r="BH639" s="20">
        <f t="shared" si="1943"/>
        <v>11090.489</v>
      </c>
      <c r="BI639" s="20">
        <f t="shared" si="1944"/>
        <v>14787.7</v>
      </c>
      <c r="BJ639" s="20">
        <f t="shared" si="1945"/>
        <v>14787.7</v>
      </c>
      <c r="BK639" s="9">
        <f t="shared" si="2100"/>
        <v>0</v>
      </c>
      <c r="BL639" s="9">
        <f t="shared" si="2100"/>
        <v>0</v>
      </c>
      <c r="BM639" s="20">
        <f t="shared" si="1946"/>
        <v>11090.489</v>
      </c>
      <c r="BN639" s="20">
        <f t="shared" si="1947"/>
        <v>14787.7</v>
      </c>
      <c r="BO639" s="9">
        <f t="shared" si="2100"/>
        <v>-104.89100000000001</v>
      </c>
      <c r="BP639" s="9">
        <f t="shared" si="2100"/>
        <v>0</v>
      </c>
      <c r="BQ639" s="9">
        <f t="shared" si="2100"/>
        <v>0</v>
      </c>
      <c r="BR639" s="20">
        <f t="shared" si="2089"/>
        <v>10985.598</v>
      </c>
      <c r="BS639" s="20">
        <f t="shared" si="2090"/>
        <v>14787.7</v>
      </c>
      <c r="BT639" s="20">
        <f t="shared" si="2091"/>
        <v>14787.7</v>
      </c>
      <c r="BU639" s="9">
        <f t="shared" si="2100"/>
        <v>0</v>
      </c>
      <c r="BV639" s="20">
        <f t="shared" si="2093"/>
        <v>10985.598</v>
      </c>
      <c r="BW639" s="9">
        <f t="shared" si="2100"/>
        <v>1922.377</v>
      </c>
      <c r="BX639" s="9">
        <f t="shared" si="2100"/>
        <v>0</v>
      </c>
      <c r="BY639" s="20">
        <f t="shared" si="1978"/>
        <v>12907.975</v>
      </c>
      <c r="BZ639" s="20">
        <f t="shared" si="1979"/>
        <v>14787.7</v>
      </c>
      <c r="CA639" s="9">
        <f t="shared" si="2100"/>
        <v>0</v>
      </c>
      <c r="CB639" s="20">
        <f t="shared" si="1980"/>
        <v>12907.975</v>
      </c>
      <c r="CC639" s="9">
        <f t="shared" si="2100"/>
        <v>-270.38800000000003</v>
      </c>
      <c r="CD639" s="9">
        <f t="shared" si="1981"/>
        <v>12637.587</v>
      </c>
      <c r="CE639" s="9">
        <f t="shared" si="2100"/>
        <v>0</v>
      </c>
      <c r="CF639" s="40"/>
    </row>
    <row r="640" spans="1:84" s="17" customFormat="1" ht="78.75" x14ac:dyDescent="0.25">
      <c r="A640" s="21" t="s">
        <v>407</v>
      </c>
      <c r="B640" s="22"/>
      <c r="C640" s="21"/>
      <c r="D640" s="21"/>
      <c r="E640" s="27" t="s">
        <v>748</v>
      </c>
      <c r="F640" s="23">
        <f>F641+F654</f>
        <v>11787.7</v>
      </c>
      <c r="G640" s="23">
        <f t="shared" ref="G640:K640" si="2101">G641+G654</f>
        <v>14787.7</v>
      </c>
      <c r="H640" s="23">
        <f t="shared" si="2101"/>
        <v>14787.7</v>
      </c>
      <c r="I640" s="23">
        <f t="shared" si="2101"/>
        <v>0</v>
      </c>
      <c r="J640" s="23">
        <f t="shared" si="2101"/>
        <v>0</v>
      </c>
      <c r="K640" s="23">
        <f t="shared" si="2101"/>
        <v>0</v>
      </c>
      <c r="L640" s="23">
        <f t="shared" si="1950"/>
        <v>11787.7</v>
      </c>
      <c r="M640" s="23">
        <f t="shared" si="1951"/>
        <v>14787.7</v>
      </c>
      <c r="N640" s="23">
        <f t="shared" si="1952"/>
        <v>14787.7</v>
      </c>
      <c r="O640" s="23">
        <f t="shared" ref="O640:Q640" si="2102">O641+O654</f>
        <v>0</v>
      </c>
      <c r="P640" s="23">
        <f t="shared" si="2102"/>
        <v>0</v>
      </c>
      <c r="Q640" s="23">
        <f t="shared" si="2102"/>
        <v>0</v>
      </c>
      <c r="R640" s="23">
        <f t="shared" si="2054"/>
        <v>11787.7</v>
      </c>
      <c r="S640" s="23">
        <f t="shared" si="2055"/>
        <v>14787.7</v>
      </c>
      <c r="T640" s="23">
        <f t="shared" si="2056"/>
        <v>14787.7</v>
      </c>
      <c r="U640" s="23">
        <f t="shared" ref="U640:CE640" si="2103">U641+U654</f>
        <v>0</v>
      </c>
      <c r="V640" s="23">
        <f t="shared" si="2058"/>
        <v>11787.7</v>
      </c>
      <c r="W640" s="23">
        <f t="shared" ref="W640:Y640" si="2104">W641+W654</f>
        <v>0</v>
      </c>
      <c r="X640" s="23">
        <f t="shared" si="2104"/>
        <v>0</v>
      </c>
      <c r="Y640" s="23">
        <f t="shared" si="2104"/>
        <v>0</v>
      </c>
      <c r="Z640" s="20">
        <f t="shared" si="2060"/>
        <v>11787.7</v>
      </c>
      <c r="AA640" s="20">
        <f t="shared" si="2061"/>
        <v>14787.7</v>
      </c>
      <c r="AB640" s="20">
        <f t="shared" si="2062"/>
        <v>14787.7</v>
      </c>
      <c r="AC640" s="23">
        <f t="shared" ref="AC640:AE640" si="2105">AC641+AC654</f>
        <v>0</v>
      </c>
      <c r="AD640" s="23">
        <f t="shared" si="2105"/>
        <v>0</v>
      </c>
      <c r="AE640" s="23">
        <f t="shared" si="2105"/>
        <v>0</v>
      </c>
      <c r="AF640" s="20">
        <f t="shared" si="2047"/>
        <v>11787.7</v>
      </c>
      <c r="AG640" s="20">
        <f t="shared" si="2048"/>
        <v>14787.7</v>
      </c>
      <c r="AH640" s="20">
        <f t="shared" si="2049"/>
        <v>14787.7</v>
      </c>
      <c r="AI640" s="23">
        <f t="shared" ref="AI640" si="2106">AI641+AI654</f>
        <v>0</v>
      </c>
      <c r="AJ640" s="20">
        <f t="shared" si="2050"/>
        <v>11787.7</v>
      </c>
      <c r="AK640" s="23">
        <f t="shared" ref="AK640:AM640" si="2107">AK641+AK654</f>
        <v>-633.87799999999993</v>
      </c>
      <c r="AL640" s="23">
        <f t="shared" si="2107"/>
        <v>0</v>
      </c>
      <c r="AM640" s="23">
        <f t="shared" si="2107"/>
        <v>0</v>
      </c>
      <c r="AN640" s="20">
        <f t="shared" si="2002"/>
        <v>11153.822</v>
      </c>
      <c r="AO640" s="20">
        <f t="shared" si="2003"/>
        <v>14787.7</v>
      </c>
      <c r="AP640" s="20">
        <f t="shared" si="2004"/>
        <v>14787.7</v>
      </c>
      <c r="AQ640" s="23">
        <f t="shared" ref="AQ640:AS640" si="2108">AQ641+AQ654</f>
        <v>0</v>
      </c>
      <c r="AR640" s="23">
        <f t="shared" si="2108"/>
        <v>0</v>
      </c>
      <c r="AS640" s="23">
        <f t="shared" si="2108"/>
        <v>0</v>
      </c>
      <c r="AT640" s="20">
        <f t="shared" si="2005"/>
        <v>11153.822</v>
      </c>
      <c r="AU640" s="20">
        <f t="shared" si="2006"/>
        <v>14787.7</v>
      </c>
      <c r="AV640" s="20">
        <f t="shared" si="2007"/>
        <v>14787.7</v>
      </c>
      <c r="AW640" s="23">
        <f t="shared" ref="AW640:AY640" si="2109">AW641+AW654</f>
        <v>-63.332999999999998</v>
      </c>
      <c r="AX640" s="23">
        <f t="shared" si="2109"/>
        <v>0</v>
      </c>
      <c r="AY640" s="23">
        <f t="shared" si="2109"/>
        <v>0</v>
      </c>
      <c r="AZ640" s="20">
        <f t="shared" si="1974"/>
        <v>11090.489</v>
      </c>
      <c r="BA640" s="20">
        <f t="shared" si="1975"/>
        <v>14787.7</v>
      </c>
      <c r="BB640" s="20">
        <f t="shared" si="1976"/>
        <v>14787.7</v>
      </c>
      <c r="BC640" s="23">
        <f t="shared" ref="BC640" si="2110">BC641+BC654</f>
        <v>0</v>
      </c>
      <c r="BD640" s="20">
        <f t="shared" si="1977"/>
        <v>11090.489</v>
      </c>
      <c r="BE640" s="23">
        <f t="shared" ref="BE640:BG640" si="2111">BE641+BE654</f>
        <v>0</v>
      </c>
      <c r="BF640" s="23">
        <f t="shared" si="2111"/>
        <v>0</v>
      </c>
      <c r="BG640" s="23">
        <f t="shared" si="2111"/>
        <v>0</v>
      </c>
      <c r="BH640" s="20">
        <f t="shared" si="1943"/>
        <v>11090.489</v>
      </c>
      <c r="BI640" s="20">
        <f t="shared" si="1944"/>
        <v>14787.7</v>
      </c>
      <c r="BJ640" s="20">
        <f t="shared" si="1945"/>
        <v>14787.7</v>
      </c>
      <c r="BK640" s="23">
        <f t="shared" ref="BK640:BL640" si="2112">BK641+BK654</f>
        <v>0</v>
      </c>
      <c r="BL640" s="23">
        <f t="shared" si="2112"/>
        <v>0</v>
      </c>
      <c r="BM640" s="20">
        <f t="shared" si="1946"/>
        <v>11090.489</v>
      </c>
      <c r="BN640" s="20">
        <f t="shared" si="1947"/>
        <v>14787.7</v>
      </c>
      <c r="BO640" s="23">
        <f t="shared" ref="BO640:BQ640" si="2113">BO641+BO654</f>
        <v>-104.89100000000001</v>
      </c>
      <c r="BP640" s="23">
        <f t="shared" si="2113"/>
        <v>0</v>
      </c>
      <c r="BQ640" s="23">
        <f t="shared" si="2113"/>
        <v>0</v>
      </c>
      <c r="BR640" s="20">
        <f t="shared" si="2089"/>
        <v>10985.598</v>
      </c>
      <c r="BS640" s="20">
        <f t="shared" si="2090"/>
        <v>14787.7</v>
      </c>
      <c r="BT640" s="20">
        <f t="shared" si="2091"/>
        <v>14787.7</v>
      </c>
      <c r="BU640" s="23">
        <f t="shared" ref="BU640" si="2114">BU641+BU654</f>
        <v>0</v>
      </c>
      <c r="BV640" s="20">
        <f t="shared" si="2093"/>
        <v>10985.598</v>
      </c>
      <c r="BW640" s="23">
        <f t="shared" ref="BW640:BX640" si="2115">BW641+BW654</f>
        <v>1922.377</v>
      </c>
      <c r="BX640" s="23">
        <f t="shared" si="2115"/>
        <v>0</v>
      </c>
      <c r="BY640" s="20">
        <f t="shared" si="1978"/>
        <v>12907.975</v>
      </c>
      <c r="BZ640" s="20">
        <f t="shared" si="1979"/>
        <v>14787.7</v>
      </c>
      <c r="CA640" s="23">
        <f t="shared" ref="CA640" si="2116">CA641+CA654</f>
        <v>0</v>
      </c>
      <c r="CB640" s="20">
        <f t="shared" si="1980"/>
        <v>12907.975</v>
      </c>
      <c r="CC640" s="23">
        <f t="shared" ref="CC640" si="2117">CC641+CC654</f>
        <v>-270.38800000000003</v>
      </c>
      <c r="CD640" s="23">
        <f t="shared" si="1981"/>
        <v>12637.587</v>
      </c>
      <c r="CE640" s="23">
        <f t="shared" si="2103"/>
        <v>0</v>
      </c>
      <c r="CF640" s="32"/>
    </row>
    <row r="641" spans="1:83" ht="31.5" x14ac:dyDescent="0.25">
      <c r="A641" s="10" t="s">
        <v>408</v>
      </c>
      <c r="B641" s="19"/>
      <c r="C641" s="10"/>
      <c r="D641" s="10"/>
      <c r="E641" s="25" t="s">
        <v>1080</v>
      </c>
      <c r="F641" s="20">
        <f>F646</f>
        <v>7796</v>
      </c>
      <c r="G641" s="20">
        <f t="shared" ref="G641:BU641" si="2118">G646</f>
        <v>7796</v>
      </c>
      <c r="H641" s="20">
        <f t="shared" si="2118"/>
        <v>7796</v>
      </c>
      <c r="I641" s="20">
        <f t="shared" si="2118"/>
        <v>0</v>
      </c>
      <c r="J641" s="20">
        <f t="shared" si="2118"/>
        <v>0</v>
      </c>
      <c r="K641" s="20">
        <f t="shared" si="2118"/>
        <v>0</v>
      </c>
      <c r="L641" s="20">
        <f t="shared" si="1950"/>
        <v>7796</v>
      </c>
      <c r="M641" s="20">
        <f t="shared" si="1951"/>
        <v>7796</v>
      </c>
      <c r="N641" s="20">
        <f t="shared" si="1952"/>
        <v>7796</v>
      </c>
      <c r="O641" s="20">
        <f t="shared" si="2118"/>
        <v>0</v>
      </c>
      <c r="P641" s="20">
        <f t="shared" si="2118"/>
        <v>0</v>
      </c>
      <c r="Q641" s="20">
        <f t="shared" si="2118"/>
        <v>0</v>
      </c>
      <c r="R641" s="20">
        <f t="shared" si="2054"/>
        <v>7796</v>
      </c>
      <c r="S641" s="20">
        <f t="shared" si="2055"/>
        <v>7796</v>
      </c>
      <c r="T641" s="20">
        <f t="shared" si="2056"/>
        <v>7796</v>
      </c>
      <c r="U641" s="20">
        <f t="shared" si="2118"/>
        <v>0</v>
      </c>
      <c r="V641" s="20">
        <f t="shared" si="2058"/>
        <v>7796</v>
      </c>
      <c r="W641" s="20">
        <f t="shared" si="2118"/>
        <v>0</v>
      </c>
      <c r="X641" s="20">
        <f t="shared" si="2118"/>
        <v>0</v>
      </c>
      <c r="Y641" s="20">
        <f t="shared" si="2118"/>
        <v>0</v>
      </c>
      <c r="Z641" s="20">
        <f t="shared" si="2060"/>
        <v>7796</v>
      </c>
      <c r="AA641" s="20">
        <f t="shared" si="2061"/>
        <v>7796</v>
      </c>
      <c r="AB641" s="20">
        <f t="shared" si="2062"/>
        <v>7796</v>
      </c>
      <c r="AC641" s="20">
        <f t="shared" si="2118"/>
        <v>0</v>
      </c>
      <c r="AD641" s="20">
        <f t="shared" si="2118"/>
        <v>0</v>
      </c>
      <c r="AE641" s="20">
        <f t="shared" si="2118"/>
        <v>0</v>
      </c>
      <c r="AF641" s="20">
        <f t="shared" si="2047"/>
        <v>7796</v>
      </c>
      <c r="AG641" s="20">
        <f t="shared" si="2048"/>
        <v>7796</v>
      </c>
      <c r="AH641" s="20">
        <f t="shared" si="2049"/>
        <v>7796</v>
      </c>
      <c r="AI641" s="20">
        <f t="shared" si="2118"/>
        <v>0</v>
      </c>
      <c r="AJ641" s="20">
        <f t="shared" si="2050"/>
        <v>7796</v>
      </c>
      <c r="AK641" s="20">
        <f t="shared" si="2118"/>
        <v>-1000</v>
      </c>
      <c r="AL641" s="20">
        <f t="shared" si="2118"/>
        <v>0</v>
      </c>
      <c r="AM641" s="20">
        <f t="shared" si="2118"/>
        <v>0</v>
      </c>
      <c r="AN641" s="20">
        <f t="shared" si="2002"/>
        <v>6796</v>
      </c>
      <c r="AO641" s="20">
        <f t="shared" si="2003"/>
        <v>7796</v>
      </c>
      <c r="AP641" s="20">
        <f t="shared" si="2004"/>
        <v>7796</v>
      </c>
      <c r="AQ641" s="20">
        <f t="shared" si="2118"/>
        <v>0</v>
      </c>
      <c r="AR641" s="20">
        <f t="shared" si="2118"/>
        <v>0</v>
      </c>
      <c r="AS641" s="20">
        <f t="shared" si="2118"/>
        <v>0</v>
      </c>
      <c r="AT641" s="20">
        <f t="shared" si="2005"/>
        <v>6796</v>
      </c>
      <c r="AU641" s="20">
        <f t="shared" si="2006"/>
        <v>7796</v>
      </c>
      <c r="AV641" s="20">
        <f t="shared" si="2007"/>
        <v>7796</v>
      </c>
      <c r="AW641" s="20">
        <f t="shared" si="2118"/>
        <v>-22.515999999999998</v>
      </c>
      <c r="AX641" s="20">
        <f t="shared" si="2118"/>
        <v>0</v>
      </c>
      <c r="AY641" s="20">
        <f t="shared" si="2118"/>
        <v>0</v>
      </c>
      <c r="AZ641" s="20">
        <f t="shared" si="1974"/>
        <v>6773.4840000000004</v>
      </c>
      <c r="BA641" s="20">
        <f t="shared" si="1975"/>
        <v>7796</v>
      </c>
      <c r="BB641" s="20">
        <f t="shared" si="1976"/>
        <v>7796</v>
      </c>
      <c r="BC641" s="20">
        <f t="shared" si="2118"/>
        <v>0</v>
      </c>
      <c r="BD641" s="20">
        <f t="shared" si="1977"/>
        <v>6773.4840000000004</v>
      </c>
      <c r="BE641" s="20">
        <f t="shared" si="2118"/>
        <v>0</v>
      </c>
      <c r="BF641" s="20">
        <f t="shared" si="2118"/>
        <v>0</v>
      </c>
      <c r="BG641" s="20">
        <f t="shared" si="2118"/>
        <v>0</v>
      </c>
      <c r="BH641" s="20">
        <f t="shared" si="1943"/>
        <v>6773.4840000000004</v>
      </c>
      <c r="BI641" s="20">
        <f t="shared" si="1944"/>
        <v>7796</v>
      </c>
      <c r="BJ641" s="20">
        <f t="shared" si="1945"/>
        <v>7796</v>
      </c>
      <c r="BK641" s="20">
        <f t="shared" si="2118"/>
        <v>0</v>
      </c>
      <c r="BL641" s="20">
        <f t="shared" si="2118"/>
        <v>0</v>
      </c>
      <c r="BM641" s="20">
        <f t="shared" si="1946"/>
        <v>6773.4840000000004</v>
      </c>
      <c r="BN641" s="20">
        <f t="shared" si="1947"/>
        <v>7796</v>
      </c>
      <c r="BO641" s="20">
        <f t="shared" si="2118"/>
        <v>-29.51</v>
      </c>
      <c r="BP641" s="20">
        <f t="shared" si="2118"/>
        <v>0</v>
      </c>
      <c r="BQ641" s="20">
        <f t="shared" si="2118"/>
        <v>0</v>
      </c>
      <c r="BR641" s="20">
        <f t="shared" si="2089"/>
        <v>6743.9740000000002</v>
      </c>
      <c r="BS641" s="20">
        <f t="shared" si="2090"/>
        <v>7796</v>
      </c>
      <c r="BT641" s="20">
        <f t="shared" si="2091"/>
        <v>7796</v>
      </c>
      <c r="BU641" s="20">
        <f t="shared" si="2118"/>
        <v>0</v>
      </c>
      <c r="BV641" s="20">
        <f t="shared" si="2093"/>
        <v>6743.9740000000002</v>
      </c>
      <c r="BW641" s="20">
        <f>BW646+BW642</f>
        <v>800.28</v>
      </c>
      <c r="BX641" s="20">
        <f t="shared" ref="BX641:CE641" si="2119">BX646+BX642</f>
        <v>0</v>
      </c>
      <c r="BY641" s="20">
        <f t="shared" si="1978"/>
        <v>7544.2539999999999</v>
      </c>
      <c r="BZ641" s="20">
        <f t="shared" si="1979"/>
        <v>7796</v>
      </c>
      <c r="CA641" s="20">
        <f t="shared" ref="CA641" si="2120">CA646+CA642</f>
        <v>0</v>
      </c>
      <c r="CB641" s="20">
        <f t="shared" si="1980"/>
        <v>7544.2539999999999</v>
      </c>
      <c r="CC641" s="20">
        <f t="shared" ref="CC641" si="2121">CC646+CC642</f>
        <v>0</v>
      </c>
      <c r="CD641" s="20">
        <f t="shared" si="1981"/>
        <v>7544.2539999999999</v>
      </c>
      <c r="CE641" s="20">
        <f t="shared" si="2119"/>
        <v>0</v>
      </c>
    </row>
    <row r="642" spans="1:83" ht="31.5" x14ac:dyDescent="0.25">
      <c r="A642" s="10" t="s">
        <v>1290</v>
      </c>
      <c r="B642" s="19"/>
      <c r="C642" s="10"/>
      <c r="D642" s="10"/>
      <c r="E642" s="25" t="s">
        <v>1312</v>
      </c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>
        <f>BS643</f>
        <v>0</v>
      </c>
      <c r="BT642" s="20">
        <f t="shared" ref="BT642:CE644" si="2122">BT643</f>
        <v>0</v>
      </c>
      <c r="BU642" s="20">
        <f t="shared" si="2122"/>
        <v>0</v>
      </c>
      <c r="BV642" s="20">
        <f t="shared" si="2122"/>
        <v>0</v>
      </c>
      <c r="BW642" s="20">
        <f t="shared" si="2122"/>
        <v>1000</v>
      </c>
      <c r="BX642" s="20">
        <f t="shared" si="2122"/>
        <v>0</v>
      </c>
      <c r="BY642" s="20">
        <f t="shared" si="1978"/>
        <v>1000</v>
      </c>
      <c r="BZ642" s="20">
        <f t="shared" si="1979"/>
        <v>0</v>
      </c>
      <c r="CA642" s="20">
        <f t="shared" si="2122"/>
        <v>0</v>
      </c>
      <c r="CB642" s="20">
        <f t="shared" si="1980"/>
        <v>1000</v>
      </c>
      <c r="CC642" s="20">
        <f t="shared" si="2122"/>
        <v>0</v>
      </c>
      <c r="CD642" s="20">
        <f t="shared" si="1981"/>
        <v>1000</v>
      </c>
      <c r="CE642" s="20">
        <f t="shared" si="2122"/>
        <v>0</v>
      </c>
    </row>
    <row r="643" spans="1:83" ht="47.25" x14ac:dyDescent="0.25">
      <c r="A643" s="10" t="s">
        <v>1290</v>
      </c>
      <c r="B643" s="19">
        <v>200</v>
      </c>
      <c r="C643" s="10"/>
      <c r="D643" s="10"/>
      <c r="E643" s="25" t="s">
        <v>602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>
        <f>BS644</f>
        <v>0</v>
      </c>
      <c r="BT643" s="20">
        <f t="shared" si="2122"/>
        <v>0</v>
      </c>
      <c r="BU643" s="20">
        <f t="shared" si="2122"/>
        <v>0</v>
      </c>
      <c r="BV643" s="20">
        <f t="shared" si="2122"/>
        <v>0</v>
      </c>
      <c r="BW643" s="20">
        <f t="shared" si="2122"/>
        <v>1000</v>
      </c>
      <c r="BX643" s="20">
        <f t="shared" si="2122"/>
        <v>0</v>
      </c>
      <c r="BY643" s="20">
        <f t="shared" si="1978"/>
        <v>1000</v>
      </c>
      <c r="BZ643" s="20">
        <f t="shared" si="1979"/>
        <v>0</v>
      </c>
      <c r="CA643" s="20">
        <f t="shared" si="2122"/>
        <v>0</v>
      </c>
      <c r="CB643" s="20">
        <f t="shared" si="1980"/>
        <v>1000</v>
      </c>
      <c r="CC643" s="20">
        <f t="shared" si="2122"/>
        <v>0</v>
      </c>
      <c r="CD643" s="20">
        <f t="shared" si="1981"/>
        <v>1000</v>
      </c>
      <c r="CE643" s="20">
        <f t="shared" si="2122"/>
        <v>0</v>
      </c>
    </row>
    <row r="644" spans="1:83" ht="47.25" x14ac:dyDescent="0.25">
      <c r="A644" s="10" t="s">
        <v>1290</v>
      </c>
      <c r="B644" s="19">
        <v>240</v>
      </c>
      <c r="C644" s="10"/>
      <c r="D644" s="10"/>
      <c r="E644" s="25" t="s">
        <v>603</v>
      </c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>
        <f>BS645</f>
        <v>0</v>
      </c>
      <c r="BT644" s="20">
        <f t="shared" si="2122"/>
        <v>0</v>
      </c>
      <c r="BU644" s="20">
        <f t="shared" si="2122"/>
        <v>0</v>
      </c>
      <c r="BV644" s="20">
        <f t="shared" si="2122"/>
        <v>0</v>
      </c>
      <c r="BW644" s="20">
        <f t="shared" si="2122"/>
        <v>1000</v>
      </c>
      <c r="BX644" s="20">
        <f t="shared" si="2122"/>
        <v>0</v>
      </c>
      <c r="BY644" s="20">
        <f t="shared" si="1978"/>
        <v>1000</v>
      </c>
      <c r="BZ644" s="20">
        <f t="shared" si="1979"/>
        <v>0</v>
      </c>
      <c r="CA644" s="20">
        <f t="shared" si="2122"/>
        <v>0</v>
      </c>
      <c r="CB644" s="20">
        <f t="shared" si="1980"/>
        <v>1000</v>
      </c>
      <c r="CC644" s="20">
        <f t="shared" si="2122"/>
        <v>0</v>
      </c>
      <c r="CD644" s="20">
        <f t="shared" si="1981"/>
        <v>1000</v>
      </c>
      <c r="CE644" s="20">
        <f t="shared" si="2122"/>
        <v>0</v>
      </c>
    </row>
    <row r="645" spans="1:83" ht="31.5" x14ac:dyDescent="0.25">
      <c r="A645" s="10" t="s">
        <v>1290</v>
      </c>
      <c r="B645" s="19">
        <v>240</v>
      </c>
      <c r="C645" s="10" t="s">
        <v>335</v>
      </c>
      <c r="D645" s="10" t="s">
        <v>344</v>
      </c>
      <c r="E645" s="25" t="s">
        <v>578</v>
      </c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>
        <v>0</v>
      </c>
      <c r="BT645" s="20">
        <v>0</v>
      </c>
      <c r="BU645" s="20"/>
      <c r="BV645" s="20">
        <v>0</v>
      </c>
      <c r="BW645" s="20">
        <v>1000</v>
      </c>
      <c r="BX645" s="20"/>
      <c r="BY645" s="20">
        <f t="shared" si="1978"/>
        <v>1000</v>
      </c>
      <c r="BZ645" s="20">
        <f t="shared" si="1979"/>
        <v>0</v>
      </c>
      <c r="CA645" s="20"/>
      <c r="CB645" s="20">
        <f t="shared" si="1980"/>
        <v>1000</v>
      </c>
      <c r="CC645" s="20"/>
      <c r="CD645" s="20">
        <f t="shared" si="1981"/>
        <v>1000</v>
      </c>
      <c r="CE645" s="20"/>
    </row>
    <row r="646" spans="1:83" ht="31.5" x14ac:dyDescent="0.25">
      <c r="A646" s="10" t="s">
        <v>181</v>
      </c>
      <c r="B646" s="19"/>
      <c r="C646" s="10"/>
      <c r="D646" s="10"/>
      <c r="E646" s="25" t="s">
        <v>1075</v>
      </c>
      <c r="F646" s="20">
        <f>F647+F650</f>
        <v>7796</v>
      </c>
      <c r="G646" s="20">
        <f t="shared" ref="G646:K646" si="2123">G647+G650</f>
        <v>7796</v>
      </c>
      <c r="H646" s="20">
        <f t="shared" si="2123"/>
        <v>7796</v>
      </c>
      <c r="I646" s="20">
        <f t="shared" si="2123"/>
        <v>0</v>
      </c>
      <c r="J646" s="20">
        <f t="shared" si="2123"/>
        <v>0</v>
      </c>
      <c r="K646" s="20">
        <f t="shared" si="2123"/>
        <v>0</v>
      </c>
      <c r="L646" s="20">
        <f t="shared" si="1950"/>
        <v>7796</v>
      </c>
      <c r="M646" s="20">
        <f t="shared" si="1951"/>
        <v>7796</v>
      </c>
      <c r="N646" s="20">
        <f t="shared" si="1952"/>
        <v>7796</v>
      </c>
      <c r="O646" s="20">
        <f t="shared" ref="O646:Q646" si="2124">O647+O650</f>
        <v>0</v>
      </c>
      <c r="P646" s="20">
        <f t="shared" si="2124"/>
        <v>0</v>
      </c>
      <c r="Q646" s="20">
        <f t="shared" si="2124"/>
        <v>0</v>
      </c>
      <c r="R646" s="20">
        <f t="shared" si="2054"/>
        <v>7796</v>
      </c>
      <c r="S646" s="20">
        <f t="shared" si="2055"/>
        <v>7796</v>
      </c>
      <c r="T646" s="20">
        <f t="shared" si="2056"/>
        <v>7796</v>
      </c>
      <c r="U646" s="20">
        <f t="shared" ref="U646:CE646" si="2125">U647+U650</f>
        <v>0</v>
      </c>
      <c r="V646" s="20">
        <f t="shared" si="2058"/>
        <v>7796</v>
      </c>
      <c r="W646" s="20">
        <f t="shared" ref="W646:Y646" si="2126">W647+W650</f>
        <v>0</v>
      </c>
      <c r="X646" s="20">
        <f t="shared" si="2126"/>
        <v>0</v>
      </c>
      <c r="Y646" s="20">
        <f t="shared" si="2126"/>
        <v>0</v>
      </c>
      <c r="Z646" s="20">
        <f t="shared" si="2060"/>
        <v>7796</v>
      </c>
      <c r="AA646" s="20">
        <f t="shared" si="2061"/>
        <v>7796</v>
      </c>
      <c r="AB646" s="20">
        <f t="shared" si="2062"/>
        <v>7796</v>
      </c>
      <c r="AC646" s="20">
        <f t="shared" ref="AC646:AE646" si="2127">AC647+AC650</f>
        <v>0</v>
      </c>
      <c r="AD646" s="20">
        <f t="shared" si="2127"/>
        <v>0</v>
      </c>
      <c r="AE646" s="20">
        <f t="shared" si="2127"/>
        <v>0</v>
      </c>
      <c r="AF646" s="20">
        <f t="shared" si="2047"/>
        <v>7796</v>
      </c>
      <c r="AG646" s="20">
        <f t="shared" si="2048"/>
        <v>7796</v>
      </c>
      <c r="AH646" s="20">
        <f t="shared" si="2049"/>
        <v>7796</v>
      </c>
      <c r="AI646" s="20">
        <f t="shared" ref="AI646" si="2128">AI647+AI650</f>
        <v>0</v>
      </c>
      <c r="AJ646" s="20">
        <f t="shared" si="2050"/>
        <v>7796</v>
      </c>
      <c r="AK646" s="20">
        <f t="shared" ref="AK646:AM646" si="2129">AK647+AK650</f>
        <v>-1000</v>
      </c>
      <c r="AL646" s="20">
        <f t="shared" si="2129"/>
        <v>0</v>
      </c>
      <c r="AM646" s="20">
        <f t="shared" si="2129"/>
        <v>0</v>
      </c>
      <c r="AN646" s="20">
        <f t="shared" si="2002"/>
        <v>6796</v>
      </c>
      <c r="AO646" s="20">
        <f t="shared" si="2003"/>
        <v>7796</v>
      </c>
      <c r="AP646" s="20">
        <f t="shared" si="2004"/>
        <v>7796</v>
      </c>
      <c r="AQ646" s="20">
        <f t="shared" ref="AQ646:AS646" si="2130">AQ647+AQ650</f>
        <v>0</v>
      </c>
      <c r="AR646" s="20">
        <f t="shared" si="2130"/>
        <v>0</v>
      </c>
      <c r="AS646" s="20">
        <f t="shared" si="2130"/>
        <v>0</v>
      </c>
      <c r="AT646" s="20">
        <f t="shared" si="2005"/>
        <v>6796</v>
      </c>
      <c r="AU646" s="20">
        <f t="shared" si="2006"/>
        <v>7796</v>
      </c>
      <c r="AV646" s="20">
        <f t="shared" si="2007"/>
        <v>7796</v>
      </c>
      <c r="AW646" s="20">
        <f t="shared" ref="AW646:AY646" si="2131">AW647+AW650</f>
        <v>-22.515999999999998</v>
      </c>
      <c r="AX646" s="20">
        <f t="shared" si="2131"/>
        <v>0</v>
      </c>
      <c r="AY646" s="20">
        <f t="shared" si="2131"/>
        <v>0</v>
      </c>
      <c r="AZ646" s="20">
        <f t="shared" si="1974"/>
        <v>6773.4840000000004</v>
      </c>
      <c r="BA646" s="20">
        <f t="shared" si="1975"/>
        <v>7796</v>
      </c>
      <c r="BB646" s="20">
        <f t="shared" si="1976"/>
        <v>7796</v>
      </c>
      <c r="BC646" s="20">
        <f t="shared" ref="BC646" si="2132">BC647+BC650</f>
        <v>0</v>
      </c>
      <c r="BD646" s="20">
        <f t="shared" si="1977"/>
        <v>6773.4840000000004</v>
      </c>
      <c r="BE646" s="20">
        <f t="shared" ref="BE646:BG646" si="2133">BE647+BE650</f>
        <v>0</v>
      </c>
      <c r="BF646" s="20">
        <f t="shared" si="2133"/>
        <v>0</v>
      </c>
      <c r="BG646" s="20">
        <f t="shared" si="2133"/>
        <v>0</v>
      </c>
      <c r="BH646" s="20">
        <f t="shared" si="1943"/>
        <v>6773.4840000000004</v>
      </c>
      <c r="BI646" s="20">
        <f t="shared" si="1944"/>
        <v>7796</v>
      </c>
      <c r="BJ646" s="20">
        <f t="shared" si="1945"/>
        <v>7796</v>
      </c>
      <c r="BK646" s="20">
        <f t="shared" ref="BK646:BL646" si="2134">BK647+BK650</f>
        <v>0</v>
      </c>
      <c r="BL646" s="20">
        <f t="shared" si="2134"/>
        <v>0</v>
      </c>
      <c r="BM646" s="20">
        <f t="shared" si="1946"/>
        <v>6773.4840000000004</v>
      </c>
      <c r="BN646" s="20">
        <f t="shared" si="1947"/>
        <v>7796</v>
      </c>
      <c r="BO646" s="20">
        <f t="shared" ref="BO646:BQ646" si="2135">BO647+BO650</f>
        <v>-29.51</v>
      </c>
      <c r="BP646" s="20">
        <f t="shared" si="2135"/>
        <v>0</v>
      </c>
      <c r="BQ646" s="20">
        <f t="shared" si="2135"/>
        <v>0</v>
      </c>
      <c r="BR646" s="20">
        <f t="shared" si="2089"/>
        <v>6743.9740000000002</v>
      </c>
      <c r="BS646" s="20">
        <f t="shared" si="2090"/>
        <v>7796</v>
      </c>
      <c r="BT646" s="20">
        <f t="shared" si="2091"/>
        <v>7796</v>
      </c>
      <c r="BU646" s="20">
        <f t="shared" ref="BU646" si="2136">BU647+BU650</f>
        <v>0</v>
      </c>
      <c r="BV646" s="20">
        <f t="shared" si="2093"/>
        <v>6743.9740000000002</v>
      </c>
      <c r="BW646" s="20">
        <f t="shared" ref="BW646:BX646" si="2137">BW647+BW650</f>
        <v>-199.72</v>
      </c>
      <c r="BX646" s="20">
        <f t="shared" si="2137"/>
        <v>0</v>
      </c>
      <c r="BY646" s="20">
        <f t="shared" si="1978"/>
        <v>6544.2539999999999</v>
      </c>
      <c r="BZ646" s="20">
        <f t="shared" si="1979"/>
        <v>7796</v>
      </c>
      <c r="CA646" s="20">
        <f t="shared" ref="CA646" si="2138">CA647+CA650</f>
        <v>0</v>
      </c>
      <c r="CB646" s="20">
        <f t="shared" si="1980"/>
        <v>6544.2539999999999</v>
      </c>
      <c r="CC646" s="20">
        <f t="shared" ref="CC646" si="2139">CC647+CC650</f>
        <v>0</v>
      </c>
      <c r="CD646" s="20">
        <f t="shared" si="1981"/>
        <v>6544.2539999999999</v>
      </c>
      <c r="CE646" s="20">
        <f t="shared" si="2125"/>
        <v>0</v>
      </c>
    </row>
    <row r="647" spans="1:83" ht="94.5" x14ac:dyDescent="0.25">
      <c r="A647" s="10" t="s">
        <v>181</v>
      </c>
      <c r="B647" s="19">
        <v>100</v>
      </c>
      <c r="C647" s="10"/>
      <c r="D647" s="10"/>
      <c r="E647" s="25" t="s">
        <v>599</v>
      </c>
      <c r="F647" s="20">
        <f>F648</f>
        <v>2944.9</v>
      </c>
      <c r="G647" s="20">
        <f t="shared" ref="G647:CE648" si="2140">G648</f>
        <v>2944.9</v>
      </c>
      <c r="H647" s="20">
        <f t="shared" si="2140"/>
        <v>2944.9</v>
      </c>
      <c r="I647" s="20">
        <f t="shared" si="2140"/>
        <v>0</v>
      </c>
      <c r="J647" s="20">
        <f t="shared" si="2140"/>
        <v>0</v>
      </c>
      <c r="K647" s="20">
        <f t="shared" si="2140"/>
        <v>0</v>
      </c>
      <c r="L647" s="20">
        <f t="shared" si="1950"/>
        <v>2944.9</v>
      </c>
      <c r="M647" s="20">
        <f t="shared" si="1951"/>
        <v>2944.9</v>
      </c>
      <c r="N647" s="20">
        <f t="shared" si="1952"/>
        <v>2944.9</v>
      </c>
      <c r="O647" s="20">
        <f t="shared" si="2140"/>
        <v>0</v>
      </c>
      <c r="P647" s="20">
        <f t="shared" si="2140"/>
        <v>0</v>
      </c>
      <c r="Q647" s="20">
        <f t="shared" si="2140"/>
        <v>0</v>
      </c>
      <c r="R647" s="20">
        <f t="shared" si="2054"/>
        <v>2944.9</v>
      </c>
      <c r="S647" s="20">
        <f t="shared" si="2055"/>
        <v>2944.9</v>
      </c>
      <c r="T647" s="20">
        <f t="shared" si="2056"/>
        <v>2944.9</v>
      </c>
      <c r="U647" s="20">
        <f t="shared" si="2140"/>
        <v>0</v>
      </c>
      <c r="V647" s="20">
        <f t="shared" si="2058"/>
        <v>2944.9</v>
      </c>
      <c r="W647" s="20">
        <f t="shared" si="2140"/>
        <v>0</v>
      </c>
      <c r="X647" s="20">
        <f t="shared" si="2140"/>
        <v>0</v>
      </c>
      <c r="Y647" s="20">
        <f t="shared" si="2140"/>
        <v>0</v>
      </c>
      <c r="Z647" s="20">
        <f t="shared" si="2060"/>
        <v>2944.9</v>
      </c>
      <c r="AA647" s="20">
        <f t="shared" si="2061"/>
        <v>2944.9</v>
      </c>
      <c r="AB647" s="20">
        <f t="shared" si="2062"/>
        <v>2944.9</v>
      </c>
      <c r="AC647" s="20">
        <f t="shared" si="2140"/>
        <v>0</v>
      </c>
      <c r="AD647" s="20">
        <f t="shared" si="2140"/>
        <v>0</v>
      </c>
      <c r="AE647" s="20">
        <f t="shared" si="2140"/>
        <v>0</v>
      </c>
      <c r="AF647" s="20">
        <f t="shared" si="2047"/>
        <v>2944.9</v>
      </c>
      <c r="AG647" s="20">
        <f t="shared" si="2048"/>
        <v>2944.9</v>
      </c>
      <c r="AH647" s="20">
        <f t="shared" si="2049"/>
        <v>2944.9</v>
      </c>
      <c r="AI647" s="20">
        <f t="shared" si="2140"/>
        <v>0</v>
      </c>
      <c r="AJ647" s="20">
        <f t="shared" si="2050"/>
        <v>2944.9</v>
      </c>
      <c r="AK647" s="20">
        <f t="shared" si="2140"/>
        <v>0</v>
      </c>
      <c r="AL647" s="20">
        <f t="shared" si="2140"/>
        <v>0</v>
      </c>
      <c r="AM647" s="20">
        <f t="shared" si="2140"/>
        <v>0</v>
      </c>
      <c r="AN647" s="20">
        <f t="shared" si="2002"/>
        <v>2944.9</v>
      </c>
      <c r="AO647" s="20">
        <f t="shared" si="2003"/>
        <v>2944.9</v>
      </c>
      <c r="AP647" s="20">
        <f t="shared" si="2004"/>
        <v>2944.9</v>
      </c>
      <c r="AQ647" s="20">
        <f t="shared" si="2140"/>
        <v>0</v>
      </c>
      <c r="AR647" s="20">
        <f t="shared" si="2140"/>
        <v>0</v>
      </c>
      <c r="AS647" s="20">
        <f t="shared" si="2140"/>
        <v>0</v>
      </c>
      <c r="AT647" s="20">
        <f t="shared" si="2005"/>
        <v>2944.9</v>
      </c>
      <c r="AU647" s="20">
        <f t="shared" si="2006"/>
        <v>2944.9</v>
      </c>
      <c r="AV647" s="20">
        <f t="shared" si="2007"/>
        <v>2944.9</v>
      </c>
      <c r="AW647" s="20">
        <f t="shared" si="2140"/>
        <v>0</v>
      </c>
      <c r="AX647" s="20">
        <f t="shared" si="2140"/>
        <v>0</v>
      </c>
      <c r="AY647" s="20">
        <f t="shared" si="2140"/>
        <v>0</v>
      </c>
      <c r="AZ647" s="20">
        <f t="shared" si="1974"/>
        <v>2944.9</v>
      </c>
      <c r="BA647" s="20">
        <f t="shared" si="1975"/>
        <v>2944.9</v>
      </c>
      <c r="BB647" s="20">
        <f t="shared" si="1976"/>
        <v>2944.9</v>
      </c>
      <c r="BC647" s="20">
        <f t="shared" si="2140"/>
        <v>0</v>
      </c>
      <c r="BD647" s="20">
        <f t="shared" si="1977"/>
        <v>2944.9</v>
      </c>
      <c r="BE647" s="20">
        <f t="shared" si="2140"/>
        <v>0</v>
      </c>
      <c r="BF647" s="20">
        <f t="shared" si="2140"/>
        <v>0</v>
      </c>
      <c r="BG647" s="20">
        <f t="shared" si="2140"/>
        <v>0</v>
      </c>
      <c r="BH647" s="20">
        <f t="shared" ref="BH647:BH710" si="2141">BD647+BE647</f>
        <v>2944.9</v>
      </c>
      <c r="BI647" s="20">
        <f t="shared" ref="BI647:BI710" si="2142">BA647+BF647</f>
        <v>2944.9</v>
      </c>
      <c r="BJ647" s="20">
        <f t="shared" ref="BJ647:BJ710" si="2143">BB647+BG647</f>
        <v>2944.9</v>
      </c>
      <c r="BK647" s="20">
        <f t="shared" si="2140"/>
        <v>0</v>
      </c>
      <c r="BL647" s="20">
        <f t="shared" si="2140"/>
        <v>0</v>
      </c>
      <c r="BM647" s="20">
        <f t="shared" ref="BM647:BM710" si="2144">BH647+BK647</f>
        <v>2944.9</v>
      </c>
      <c r="BN647" s="20">
        <f t="shared" ref="BN647:BN710" si="2145">BI647+BL647</f>
        <v>2944.9</v>
      </c>
      <c r="BO647" s="20">
        <f t="shared" si="2140"/>
        <v>0</v>
      </c>
      <c r="BP647" s="20">
        <f t="shared" si="2140"/>
        <v>0</v>
      </c>
      <c r="BQ647" s="20">
        <f t="shared" si="2140"/>
        <v>0</v>
      </c>
      <c r="BR647" s="20">
        <f t="shared" si="2089"/>
        <v>2944.9</v>
      </c>
      <c r="BS647" s="20">
        <f t="shared" si="2090"/>
        <v>2944.9</v>
      </c>
      <c r="BT647" s="20">
        <f t="shared" si="2091"/>
        <v>2944.9</v>
      </c>
      <c r="BU647" s="20">
        <f t="shared" si="2140"/>
        <v>0</v>
      </c>
      <c r="BV647" s="20">
        <f t="shared" si="2093"/>
        <v>2944.9</v>
      </c>
      <c r="BW647" s="20">
        <f t="shared" si="2140"/>
        <v>0</v>
      </c>
      <c r="BX647" s="20">
        <f t="shared" si="2140"/>
        <v>0</v>
      </c>
      <c r="BY647" s="20">
        <f t="shared" si="1978"/>
        <v>2944.9</v>
      </c>
      <c r="BZ647" s="20">
        <f t="shared" si="1979"/>
        <v>2944.9</v>
      </c>
      <c r="CA647" s="20">
        <f t="shared" si="2140"/>
        <v>0</v>
      </c>
      <c r="CB647" s="20">
        <f t="shared" si="1980"/>
        <v>2944.9</v>
      </c>
      <c r="CC647" s="20">
        <f t="shared" si="2140"/>
        <v>0</v>
      </c>
      <c r="CD647" s="20">
        <f t="shared" si="1981"/>
        <v>2944.9</v>
      </c>
      <c r="CE647" s="20">
        <f t="shared" si="2140"/>
        <v>0</v>
      </c>
    </row>
    <row r="648" spans="1:83" ht="31.5" x14ac:dyDescent="0.25">
      <c r="A648" s="10" t="s">
        <v>181</v>
      </c>
      <c r="B648" s="19">
        <v>110</v>
      </c>
      <c r="C648" s="10"/>
      <c r="D648" s="10"/>
      <c r="E648" s="25" t="s">
        <v>600</v>
      </c>
      <c r="F648" s="20">
        <f>F649</f>
        <v>2944.9</v>
      </c>
      <c r="G648" s="20">
        <f t="shared" si="2140"/>
        <v>2944.9</v>
      </c>
      <c r="H648" s="20">
        <f t="shared" si="2140"/>
        <v>2944.9</v>
      </c>
      <c r="I648" s="20">
        <f t="shared" si="2140"/>
        <v>0</v>
      </c>
      <c r="J648" s="20">
        <f t="shared" si="2140"/>
        <v>0</v>
      </c>
      <c r="K648" s="20">
        <f t="shared" si="2140"/>
        <v>0</v>
      </c>
      <c r="L648" s="20">
        <f t="shared" si="1950"/>
        <v>2944.9</v>
      </c>
      <c r="M648" s="20">
        <f t="shared" si="1951"/>
        <v>2944.9</v>
      </c>
      <c r="N648" s="20">
        <f t="shared" si="1952"/>
        <v>2944.9</v>
      </c>
      <c r="O648" s="20">
        <f t="shared" si="2140"/>
        <v>0</v>
      </c>
      <c r="P648" s="20">
        <f t="shared" si="2140"/>
        <v>0</v>
      </c>
      <c r="Q648" s="20">
        <f t="shared" si="2140"/>
        <v>0</v>
      </c>
      <c r="R648" s="20">
        <f t="shared" si="2054"/>
        <v>2944.9</v>
      </c>
      <c r="S648" s="20">
        <f t="shared" si="2055"/>
        <v>2944.9</v>
      </c>
      <c r="T648" s="20">
        <f t="shared" si="2056"/>
        <v>2944.9</v>
      </c>
      <c r="U648" s="20">
        <f t="shared" si="2140"/>
        <v>0</v>
      </c>
      <c r="V648" s="20">
        <f t="shared" si="2058"/>
        <v>2944.9</v>
      </c>
      <c r="W648" s="20">
        <f t="shared" si="2140"/>
        <v>0</v>
      </c>
      <c r="X648" s="20">
        <f t="shared" si="2140"/>
        <v>0</v>
      </c>
      <c r="Y648" s="20">
        <f t="shared" si="2140"/>
        <v>0</v>
      </c>
      <c r="Z648" s="20">
        <f t="shared" si="2060"/>
        <v>2944.9</v>
      </c>
      <c r="AA648" s="20">
        <f t="shared" si="2061"/>
        <v>2944.9</v>
      </c>
      <c r="AB648" s="20">
        <f t="shared" si="2062"/>
        <v>2944.9</v>
      </c>
      <c r="AC648" s="20">
        <f t="shared" si="2140"/>
        <v>0</v>
      </c>
      <c r="AD648" s="20">
        <f t="shared" si="2140"/>
        <v>0</v>
      </c>
      <c r="AE648" s="20">
        <f t="shared" si="2140"/>
        <v>0</v>
      </c>
      <c r="AF648" s="20">
        <f t="shared" si="2047"/>
        <v>2944.9</v>
      </c>
      <c r="AG648" s="20">
        <f t="shared" si="2048"/>
        <v>2944.9</v>
      </c>
      <c r="AH648" s="20">
        <f t="shared" si="2049"/>
        <v>2944.9</v>
      </c>
      <c r="AI648" s="20">
        <f t="shared" si="2140"/>
        <v>0</v>
      </c>
      <c r="AJ648" s="20">
        <f t="shared" si="2050"/>
        <v>2944.9</v>
      </c>
      <c r="AK648" s="20">
        <f t="shared" si="2140"/>
        <v>0</v>
      </c>
      <c r="AL648" s="20">
        <f t="shared" si="2140"/>
        <v>0</v>
      </c>
      <c r="AM648" s="20">
        <f t="shared" si="2140"/>
        <v>0</v>
      </c>
      <c r="AN648" s="20">
        <f t="shared" si="2002"/>
        <v>2944.9</v>
      </c>
      <c r="AO648" s="20">
        <f t="shared" si="2003"/>
        <v>2944.9</v>
      </c>
      <c r="AP648" s="20">
        <f t="shared" si="2004"/>
        <v>2944.9</v>
      </c>
      <c r="AQ648" s="20">
        <f t="shared" si="2140"/>
        <v>0</v>
      </c>
      <c r="AR648" s="20">
        <f t="shared" si="2140"/>
        <v>0</v>
      </c>
      <c r="AS648" s="20">
        <f t="shared" si="2140"/>
        <v>0</v>
      </c>
      <c r="AT648" s="20">
        <f t="shared" si="2005"/>
        <v>2944.9</v>
      </c>
      <c r="AU648" s="20">
        <f t="shared" si="2006"/>
        <v>2944.9</v>
      </c>
      <c r="AV648" s="20">
        <f t="shared" si="2007"/>
        <v>2944.9</v>
      </c>
      <c r="AW648" s="20">
        <f t="shared" si="2140"/>
        <v>0</v>
      </c>
      <c r="AX648" s="20">
        <f t="shared" si="2140"/>
        <v>0</v>
      </c>
      <c r="AY648" s="20">
        <f t="shared" si="2140"/>
        <v>0</v>
      </c>
      <c r="AZ648" s="20">
        <f t="shared" si="1974"/>
        <v>2944.9</v>
      </c>
      <c r="BA648" s="20">
        <f t="shared" si="1975"/>
        <v>2944.9</v>
      </c>
      <c r="BB648" s="20">
        <f t="shared" si="1976"/>
        <v>2944.9</v>
      </c>
      <c r="BC648" s="20">
        <f t="shared" si="2140"/>
        <v>0</v>
      </c>
      <c r="BD648" s="20">
        <f t="shared" si="1977"/>
        <v>2944.9</v>
      </c>
      <c r="BE648" s="20">
        <f t="shared" si="2140"/>
        <v>0</v>
      </c>
      <c r="BF648" s="20">
        <f t="shared" si="2140"/>
        <v>0</v>
      </c>
      <c r="BG648" s="20">
        <f t="shared" si="2140"/>
        <v>0</v>
      </c>
      <c r="BH648" s="20">
        <f t="shared" si="2141"/>
        <v>2944.9</v>
      </c>
      <c r="BI648" s="20">
        <f t="shared" si="2142"/>
        <v>2944.9</v>
      </c>
      <c r="BJ648" s="20">
        <f t="shared" si="2143"/>
        <v>2944.9</v>
      </c>
      <c r="BK648" s="20">
        <f t="shared" si="2140"/>
        <v>0</v>
      </c>
      <c r="BL648" s="20">
        <f t="shared" si="2140"/>
        <v>0</v>
      </c>
      <c r="BM648" s="20">
        <f t="shared" si="2144"/>
        <v>2944.9</v>
      </c>
      <c r="BN648" s="20">
        <f t="shared" si="2145"/>
        <v>2944.9</v>
      </c>
      <c r="BO648" s="20">
        <f t="shared" si="2140"/>
        <v>0</v>
      </c>
      <c r="BP648" s="20">
        <f t="shared" si="2140"/>
        <v>0</v>
      </c>
      <c r="BQ648" s="20">
        <f t="shared" si="2140"/>
        <v>0</v>
      </c>
      <c r="BR648" s="20">
        <f t="shared" si="2089"/>
        <v>2944.9</v>
      </c>
      <c r="BS648" s="20">
        <f t="shared" si="2090"/>
        <v>2944.9</v>
      </c>
      <c r="BT648" s="20">
        <f t="shared" si="2091"/>
        <v>2944.9</v>
      </c>
      <c r="BU648" s="20">
        <f t="shared" si="2140"/>
        <v>0</v>
      </c>
      <c r="BV648" s="20">
        <f t="shared" si="2093"/>
        <v>2944.9</v>
      </c>
      <c r="BW648" s="20">
        <f t="shared" si="2140"/>
        <v>0</v>
      </c>
      <c r="BX648" s="20">
        <f t="shared" si="2140"/>
        <v>0</v>
      </c>
      <c r="BY648" s="20">
        <f t="shared" si="1978"/>
        <v>2944.9</v>
      </c>
      <c r="BZ648" s="20">
        <f t="shared" si="1979"/>
        <v>2944.9</v>
      </c>
      <c r="CA648" s="20">
        <f t="shared" si="2140"/>
        <v>0</v>
      </c>
      <c r="CB648" s="20">
        <f t="shared" si="1980"/>
        <v>2944.9</v>
      </c>
      <c r="CC648" s="20">
        <f t="shared" si="2140"/>
        <v>0</v>
      </c>
      <c r="CD648" s="20">
        <f t="shared" si="1981"/>
        <v>2944.9</v>
      </c>
      <c r="CE648" s="20">
        <f t="shared" si="2140"/>
        <v>0</v>
      </c>
    </row>
    <row r="649" spans="1:83" ht="47.25" x14ac:dyDescent="0.25">
      <c r="A649" s="10" t="s">
        <v>181</v>
      </c>
      <c r="B649" s="19">
        <v>110</v>
      </c>
      <c r="C649" s="10" t="s">
        <v>334</v>
      </c>
      <c r="D649" s="10" t="s">
        <v>341</v>
      </c>
      <c r="E649" s="25" t="s">
        <v>572</v>
      </c>
      <c r="F649" s="20">
        <v>2944.9</v>
      </c>
      <c r="G649" s="20">
        <v>2944.9</v>
      </c>
      <c r="H649" s="20">
        <v>2944.9</v>
      </c>
      <c r="I649" s="20"/>
      <c r="J649" s="20"/>
      <c r="K649" s="20"/>
      <c r="L649" s="20">
        <f t="shared" si="1950"/>
        <v>2944.9</v>
      </c>
      <c r="M649" s="20">
        <f t="shared" si="1951"/>
        <v>2944.9</v>
      </c>
      <c r="N649" s="20">
        <f t="shared" si="1952"/>
        <v>2944.9</v>
      </c>
      <c r="O649" s="20"/>
      <c r="P649" s="20"/>
      <c r="Q649" s="20"/>
      <c r="R649" s="20">
        <f t="shared" si="2054"/>
        <v>2944.9</v>
      </c>
      <c r="S649" s="20">
        <f t="shared" si="2055"/>
        <v>2944.9</v>
      </c>
      <c r="T649" s="20">
        <f t="shared" si="2056"/>
        <v>2944.9</v>
      </c>
      <c r="U649" s="20"/>
      <c r="V649" s="20">
        <f t="shared" si="2058"/>
        <v>2944.9</v>
      </c>
      <c r="W649" s="20"/>
      <c r="X649" s="20"/>
      <c r="Y649" s="20"/>
      <c r="Z649" s="20">
        <f t="shared" si="2060"/>
        <v>2944.9</v>
      </c>
      <c r="AA649" s="20">
        <f t="shared" si="2061"/>
        <v>2944.9</v>
      </c>
      <c r="AB649" s="20">
        <f t="shared" si="2062"/>
        <v>2944.9</v>
      </c>
      <c r="AC649" s="20"/>
      <c r="AD649" s="20"/>
      <c r="AE649" s="20"/>
      <c r="AF649" s="20">
        <f t="shared" si="2047"/>
        <v>2944.9</v>
      </c>
      <c r="AG649" s="20">
        <f t="shared" si="2048"/>
        <v>2944.9</v>
      </c>
      <c r="AH649" s="20">
        <f t="shared" si="2049"/>
        <v>2944.9</v>
      </c>
      <c r="AI649" s="20"/>
      <c r="AJ649" s="20">
        <f t="shared" si="2050"/>
        <v>2944.9</v>
      </c>
      <c r="AK649" s="20"/>
      <c r="AL649" s="20"/>
      <c r="AM649" s="20"/>
      <c r="AN649" s="20">
        <f t="shared" si="2002"/>
        <v>2944.9</v>
      </c>
      <c r="AO649" s="20">
        <f t="shared" si="2003"/>
        <v>2944.9</v>
      </c>
      <c r="AP649" s="20">
        <f t="shared" si="2004"/>
        <v>2944.9</v>
      </c>
      <c r="AQ649" s="20"/>
      <c r="AR649" s="20"/>
      <c r="AS649" s="20"/>
      <c r="AT649" s="20">
        <f t="shared" si="2005"/>
        <v>2944.9</v>
      </c>
      <c r="AU649" s="20">
        <f t="shared" si="2006"/>
        <v>2944.9</v>
      </c>
      <c r="AV649" s="20">
        <f t="shared" si="2007"/>
        <v>2944.9</v>
      </c>
      <c r="AW649" s="20"/>
      <c r="AX649" s="20"/>
      <c r="AY649" s="20"/>
      <c r="AZ649" s="20">
        <f t="shared" si="1974"/>
        <v>2944.9</v>
      </c>
      <c r="BA649" s="20">
        <f t="shared" si="1975"/>
        <v>2944.9</v>
      </c>
      <c r="BB649" s="20">
        <f t="shared" si="1976"/>
        <v>2944.9</v>
      </c>
      <c r="BC649" s="20"/>
      <c r="BD649" s="20">
        <f t="shared" si="1977"/>
        <v>2944.9</v>
      </c>
      <c r="BE649" s="20"/>
      <c r="BF649" s="20"/>
      <c r="BG649" s="20"/>
      <c r="BH649" s="20">
        <f t="shared" si="2141"/>
        <v>2944.9</v>
      </c>
      <c r="BI649" s="20">
        <f t="shared" si="2142"/>
        <v>2944.9</v>
      </c>
      <c r="BJ649" s="20">
        <f t="shared" si="2143"/>
        <v>2944.9</v>
      </c>
      <c r="BK649" s="20"/>
      <c r="BL649" s="20"/>
      <c r="BM649" s="20">
        <f t="shared" si="2144"/>
        <v>2944.9</v>
      </c>
      <c r="BN649" s="20">
        <f t="shared" si="2145"/>
        <v>2944.9</v>
      </c>
      <c r="BO649" s="20"/>
      <c r="BP649" s="20"/>
      <c r="BQ649" s="20"/>
      <c r="BR649" s="20">
        <f t="shared" si="2089"/>
        <v>2944.9</v>
      </c>
      <c r="BS649" s="20">
        <f t="shared" si="2090"/>
        <v>2944.9</v>
      </c>
      <c r="BT649" s="20">
        <f t="shared" si="2091"/>
        <v>2944.9</v>
      </c>
      <c r="BU649" s="20"/>
      <c r="BV649" s="20">
        <f t="shared" si="2093"/>
        <v>2944.9</v>
      </c>
      <c r="BW649" s="20"/>
      <c r="BX649" s="20"/>
      <c r="BY649" s="20">
        <f t="shared" si="1978"/>
        <v>2944.9</v>
      </c>
      <c r="BZ649" s="20">
        <f t="shared" si="1979"/>
        <v>2944.9</v>
      </c>
      <c r="CA649" s="20"/>
      <c r="CB649" s="20">
        <f t="shared" si="1980"/>
        <v>2944.9</v>
      </c>
      <c r="CC649" s="20"/>
      <c r="CD649" s="20">
        <f t="shared" si="1981"/>
        <v>2944.9</v>
      </c>
      <c r="CE649" s="20"/>
    </row>
    <row r="650" spans="1:83" ht="47.25" x14ac:dyDescent="0.25">
      <c r="A650" s="10" t="s">
        <v>181</v>
      </c>
      <c r="B650" s="19">
        <v>200</v>
      </c>
      <c r="C650" s="10"/>
      <c r="D650" s="10"/>
      <c r="E650" s="25" t="s">
        <v>602</v>
      </c>
      <c r="F650" s="20">
        <f>F651</f>
        <v>4851.1000000000004</v>
      </c>
      <c r="G650" s="20">
        <f t="shared" ref="G650:CE650" si="2146">G651</f>
        <v>4851.1000000000004</v>
      </c>
      <c r="H650" s="20">
        <f t="shared" si="2146"/>
        <v>4851.1000000000004</v>
      </c>
      <c r="I650" s="20">
        <f t="shared" si="2146"/>
        <v>0</v>
      </c>
      <c r="J650" s="20">
        <f t="shared" si="2146"/>
        <v>0</v>
      </c>
      <c r="K650" s="20">
        <f t="shared" si="2146"/>
        <v>0</v>
      </c>
      <c r="L650" s="20">
        <f t="shared" si="1950"/>
        <v>4851.1000000000004</v>
      </c>
      <c r="M650" s="20">
        <f t="shared" si="1951"/>
        <v>4851.1000000000004</v>
      </c>
      <c r="N650" s="20">
        <f t="shared" si="1952"/>
        <v>4851.1000000000004</v>
      </c>
      <c r="O650" s="20">
        <f t="shared" si="2146"/>
        <v>0</v>
      </c>
      <c r="P650" s="20">
        <f t="shared" si="2146"/>
        <v>0</v>
      </c>
      <c r="Q650" s="20">
        <f t="shared" si="2146"/>
        <v>0</v>
      </c>
      <c r="R650" s="20">
        <f t="shared" si="2054"/>
        <v>4851.1000000000004</v>
      </c>
      <c r="S650" s="20">
        <f t="shared" si="2055"/>
        <v>4851.1000000000004</v>
      </c>
      <c r="T650" s="20">
        <f t="shared" si="2056"/>
        <v>4851.1000000000004</v>
      </c>
      <c r="U650" s="20">
        <f t="shared" si="2146"/>
        <v>0</v>
      </c>
      <c r="V650" s="20">
        <f t="shared" si="2058"/>
        <v>4851.1000000000004</v>
      </c>
      <c r="W650" s="20">
        <f t="shared" si="2146"/>
        <v>0</v>
      </c>
      <c r="X650" s="20">
        <f t="shared" si="2146"/>
        <v>0</v>
      </c>
      <c r="Y650" s="20">
        <f t="shared" si="2146"/>
        <v>0</v>
      </c>
      <c r="Z650" s="20">
        <f t="shared" si="2060"/>
        <v>4851.1000000000004</v>
      </c>
      <c r="AA650" s="20">
        <f t="shared" si="2061"/>
        <v>4851.1000000000004</v>
      </c>
      <c r="AB650" s="20">
        <f t="shared" si="2062"/>
        <v>4851.1000000000004</v>
      </c>
      <c r="AC650" s="20">
        <f t="shared" si="2146"/>
        <v>0</v>
      </c>
      <c r="AD650" s="20">
        <f t="shared" si="2146"/>
        <v>0</v>
      </c>
      <c r="AE650" s="20">
        <f t="shared" si="2146"/>
        <v>0</v>
      </c>
      <c r="AF650" s="20">
        <f t="shared" si="2047"/>
        <v>4851.1000000000004</v>
      </c>
      <c r="AG650" s="20">
        <f t="shared" si="2048"/>
        <v>4851.1000000000004</v>
      </c>
      <c r="AH650" s="20">
        <f t="shared" si="2049"/>
        <v>4851.1000000000004</v>
      </c>
      <c r="AI650" s="20">
        <f t="shared" si="2146"/>
        <v>0</v>
      </c>
      <c r="AJ650" s="20">
        <f t="shared" si="2050"/>
        <v>4851.1000000000004</v>
      </c>
      <c r="AK650" s="20">
        <f t="shared" si="2146"/>
        <v>-1000</v>
      </c>
      <c r="AL650" s="20">
        <f t="shared" si="2146"/>
        <v>0</v>
      </c>
      <c r="AM650" s="20">
        <f t="shared" si="2146"/>
        <v>0</v>
      </c>
      <c r="AN650" s="20">
        <f t="shared" si="2002"/>
        <v>3851.1000000000004</v>
      </c>
      <c r="AO650" s="20">
        <f t="shared" si="2003"/>
        <v>4851.1000000000004</v>
      </c>
      <c r="AP650" s="20">
        <f t="shared" si="2004"/>
        <v>4851.1000000000004</v>
      </c>
      <c r="AQ650" s="20">
        <f t="shared" si="2146"/>
        <v>0</v>
      </c>
      <c r="AR650" s="20">
        <f t="shared" si="2146"/>
        <v>0</v>
      </c>
      <c r="AS650" s="20">
        <f t="shared" si="2146"/>
        <v>0</v>
      </c>
      <c r="AT650" s="20">
        <f t="shared" si="2005"/>
        <v>3851.1000000000004</v>
      </c>
      <c r="AU650" s="20">
        <f t="shared" si="2006"/>
        <v>4851.1000000000004</v>
      </c>
      <c r="AV650" s="20">
        <f t="shared" si="2007"/>
        <v>4851.1000000000004</v>
      </c>
      <c r="AW650" s="20">
        <f t="shared" si="2146"/>
        <v>-22.515999999999998</v>
      </c>
      <c r="AX650" s="20">
        <f t="shared" si="2146"/>
        <v>0</v>
      </c>
      <c r="AY650" s="20">
        <f t="shared" si="2146"/>
        <v>0</v>
      </c>
      <c r="AZ650" s="20">
        <f t="shared" si="1974"/>
        <v>3828.5840000000003</v>
      </c>
      <c r="BA650" s="20">
        <f t="shared" si="1975"/>
        <v>4851.1000000000004</v>
      </c>
      <c r="BB650" s="20">
        <f t="shared" si="1976"/>
        <v>4851.1000000000004</v>
      </c>
      <c r="BC650" s="20">
        <f t="shared" si="2146"/>
        <v>0</v>
      </c>
      <c r="BD650" s="20">
        <f t="shared" si="1977"/>
        <v>3828.5840000000003</v>
      </c>
      <c r="BE650" s="20">
        <f t="shared" si="2146"/>
        <v>0</v>
      </c>
      <c r="BF650" s="20">
        <f t="shared" si="2146"/>
        <v>0</v>
      </c>
      <c r="BG650" s="20">
        <f t="shared" si="2146"/>
        <v>0</v>
      </c>
      <c r="BH650" s="20">
        <f t="shared" si="2141"/>
        <v>3828.5840000000003</v>
      </c>
      <c r="BI650" s="20">
        <f t="shared" si="2142"/>
        <v>4851.1000000000004</v>
      </c>
      <c r="BJ650" s="20">
        <f t="shared" si="2143"/>
        <v>4851.1000000000004</v>
      </c>
      <c r="BK650" s="20">
        <f t="shared" si="2146"/>
        <v>0</v>
      </c>
      <c r="BL650" s="20">
        <f t="shared" si="2146"/>
        <v>0</v>
      </c>
      <c r="BM650" s="20">
        <f t="shared" si="2144"/>
        <v>3828.5840000000003</v>
      </c>
      <c r="BN650" s="20">
        <f t="shared" si="2145"/>
        <v>4851.1000000000004</v>
      </c>
      <c r="BO650" s="20">
        <f t="shared" si="2146"/>
        <v>-29.51</v>
      </c>
      <c r="BP650" s="20">
        <f t="shared" si="2146"/>
        <v>0</v>
      </c>
      <c r="BQ650" s="20">
        <f t="shared" si="2146"/>
        <v>0</v>
      </c>
      <c r="BR650" s="20">
        <f t="shared" si="2089"/>
        <v>3799.0740000000001</v>
      </c>
      <c r="BS650" s="20">
        <f t="shared" si="2090"/>
        <v>4851.1000000000004</v>
      </c>
      <c r="BT650" s="20">
        <f t="shared" si="2091"/>
        <v>4851.1000000000004</v>
      </c>
      <c r="BU650" s="20">
        <f t="shared" si="2146"/>
        <v>0</v>
      </c>
      <c r="BV650" s="20">
        <f t="shared" si="2093"/>
        <v>3799.0740000000001</v>
      </c>
      <c r="BW650" s="20">
        <f t="shared" si="2146"/>
        <v>-199.72</v>
      </c>
      <c r="BX650" s="20">
        <f t="shared" si="2146"/>
        <v>0</v>
      </c>
      <c r="BY650" s="20">
        <f t="shared" si="1978"/>
        <v>3599.3540000000003</v>
      </c>
      <c r="BZ650" s="20">
        <f t="shared" si="1979"/>
        <v>4851.1000000000004</v>
      </c>
      <c r="CA650" s="20">
        <f t="shared" si="2146"/>
        <v>0</v>
      </c>
      <c r="CB650" s="20">
        <f t="shared" si="1980"/>
        <v>3599.3540000000003</v>
      </c>
      <c r="CC650" s="20">
        <f t="shared" si="2146"/>
        <v>0</v>
      </c>
      <c r="CD650" s="20">
        <f t="shared" si="1981"/>
        <v>3599.3540000000003</v>
      </c>
      <c r="CE650" s="20">
        <f t="shared" si="2146"/>
        <v>0</v>
      </c>
    </row>
    <row r="651" spans="1:83" ht="47.25" x14ac:dyDescent="0.25">
      <c r="A651" s="10" t="s">
        <v>181</v>
      </c>
      <c r="B651" s="19">
        <v>240</v>
      </c>
      <c r="C651" s="10"/>
      <c r="D651" s="10"/>
      <c r="E651" s="25" t="s">
        <v>603</v>
      </c>
      <c r="F651" s="20">
        <f>F652+F653</f>
        <v>4851.1000000000004</v>
      </c>
      <c r="G651" s="20">
        <f t="shared" ref="G651:K651" si="2147">G652+G653</f>
        <v>4851.1000000000004</v>
      </c>
      <c r="H651" s="20">
        <f t="shared" si="2147"/>
        <v>4851.1000000000004</v>
      </c>
      <c r="I651" s="20">
        <f t="shared" si="2147"/>
        <v>0</v>
      </c>
      <c r="J651" s="20">
        <f t="shared" si="2147"/>
        <v>0</v>
      </c>
      <c r="K651" s="20">
        <f t="shared" si="2147"/>
        <v>0</v>
      </c>
      <c r="L651" s="20">
        <f t="shared" si="1950"/>
        <v>4851.1000000000004</v>
      </c>
      <c r="M651" s="20">
        <f t="shared" si="1951"/>
        <v>4851.1000000000004</v>
      </c>
      <c r="N651" s="20">
        <f t="shared" si="1952"/>
        <v>4851.1000000000004</v>
      </c>
      <c r="O651" s="20">
        <f t="shared" ref="O651:Q651" si="2148">O652+O653</f>
        <v>0</v>
      </c>
      <c r="P651" s="20">
        <f t="shared" si="2148"/>
        <v>0</v>
      </c>
      <c r="Q651" s="20">
        <f t="shared" si="2148"/>
        <v>0</v>
      </c>
      <c r="R651" s="20">
        <f t="shared" si="2054"/>
        <v>4851.1000000000004</v>
      </c>
      <c r="S651" s="20">
        <f t="shared" si="2055"/>
        <v>4851.1000000000004</v>
      </c>
      <c r="T651" s="20">
        <f t="shared" si="2056"/>
        <v>4851.1000000000004</v>
      </c>
      <c r="U651" s="20">
        <f t="shared" ref="U651:CE651" si="2149">U652+U653</f>
        <v>0</v>
      </c>
      <c r="V651" s="20">
        <f t="shared" si="2058"/>
        <v>4851.1000000000004</v>
      </c>
      <c r="W651" s="20">
        <f t="shared" ref="W651:Y651" si="2150">W652+W653</f>
        <v>0</v>
      </c>
      <c r="X651" s="20">
        <f t="shared" si="2150"/>
        <v>0</v>
      </c>
      <c r="Y651" s="20">
        <f t="shared" si="2150"/>
        <v>0</v>
      </c>
      <c r="Z651" s="20">
        <f t="shared" si="2060"/>
        <v>4851.1000000000004</v>
      </c>
      <c r="AA651" s="20">
        <f t="shared" si="2061"/>
        <v>4851.1000000000004</v>
      </c>
      <c r="AB651" s="20">
        <f t="shared" si="2062"/>
        <v>4851.1000000000004</v>
      </c>
      <c r="AC651" s="20">
        <f t="shared" ref="AC651:AE651" si="2151">AC652+AC653</f>
        <v>0</v>
      </c>
      <c r="AD651" s="20">
        <f t="shared" si="2151"/>
        <v>0</v>
      </c>
      <c r="AE651" s="20">
        <f t="shared" si="2151"/>
        <v>0</v>
      </c>
      <c r="AF651" s="20">
        <f t="shared" si="2047"/>
        <v>4851.1000000000004</v>
      </c>
      <c r="AG651" s="20">
        <f t="shared" si="2048"/>
        <v>4851.1000000000004</v>
      </c>
      <c r="AH651" s="20">
        <f t="shared" si="2049"/>
        <v>4851.1000000000004</v>
      </c>
      <c r="AI651" s="20">
        <f t="shared" ref="AI651" si="2152">AI652+AI653</f>
        <v>0</v>
      </c>
      <c r="AJ651" s="20">
        <f t="shared" si="2050"/>
        <v>4851.1000000000004</v>
      </c>
      <c r="AK651" s="20">
        <f t="shared" ref="AK651:AM651" si="2153">AK652+AK653</f>
        <v>-1000</v>
      </c>
      <c r="AL651" s="20">
        <f t="shared" si="2153"/>
        <v>0</v>
      </c>
      <c r="AM651" s="20">
        <f t="shared" si="2153"/>
        <v>0</v>
      </c>
      <c r="AN651" s="20">
        <f t="shared" si="2002"/>
        <v>3851.1000000000004</v>
      </c>
      <c r="AO651" s="20">
        <f t="shared" si="2003"/>
        <v>4851.1000000000004</v>
      </c>
      <c r="AP651" s="20">
        <f t="shared" si="2004"/>
        <v>4851.1000000000004</v>
      </c>
      <c r="AQ651" s="20">
        <f t="shared" ref="AQ651:AS651" si="2154">AQ652+AQ653</f>
        <v>0</v>
      </c>
      <c r="AR651" s="20">
        <f t="shared" si="2154"/>
        <v>0</v>
      </c>
      <c r="AS651" s="20">
        <f t="shared" si="2154"/>
        <v>0</v>
      </c>
      <c r="AT651" s="20">
        <f t="shared" si="2005"/>
        <v>3851.1000000000004</v>
      </c>
      <c r="AU651" s="20">
        <f t="shared" si="2006"/>
        <v>4851.1000000000004</v>
      </c>
      <c r="AV651" s="20">
        <f t="shared" si="2007"/>
        <v>4851.1000000000004</v>
      </c>
      <c r="AW651" s="20">
        <f t="shared" ref="AW651:AY651" si="2155">AW652+AW653</f>
        <v>-22.515999999999998</v>
      </c>
      <c r="AX651" s="20">
        <f t="shared" si="2155"/>
        <v>0</v>
      </c>
      <c r="AY651" s="20">
        <f t="shared" si="2155"/>
        <v>0</v>
      </c>
      <c r="AZ651" s="20">
        <f t="shared" si="1974"/>
        <v>3828.5840000000003</v>
      </c>
      <c r="BA651" s="20">
        <f t="shared" si="1975"/>
        <v>4851.1000000000004</v>
      </c>
      <c r="BB651" s="20">
        <f t="shared" si="1976"/>
        <v>4851.1000000000004</v>
      </c>
      <c r="BC651" s="20">
        <f t="shared" ref="BC651" si="2156">BC652+BC653</f>
        <v>0</v>
      </c>
      <c r="BD651" s="20">
        <f t="shared" si="1977"/>
        <v>3828.5840000000003</v>
      </c>
      <c r="BE651" s="20">
        <f t="shared" ref="BE651:BG651" si="2157">BE652+BE653</f>
        <v>0</v>
      </c>
      <c r="BF651" s="20">
        <f t="shared" si="2157"/>
        <v>0</v>
      </c>
      <c r="BG651" s="20">
        <f t="shared" si="2157"/>
        <v>0</v>
      </c>
      <c r="BH651" s="20">
        <f t="shared" si="2141"/>
        <v>3828.5840000000003</v>
      </c>
      <c r="BI651" s="20">
        <f t="shared" si="2142"/>
        <v>4851.1000000000004</v>
      </c>
      <c r="BJ651" s="20">
        <f t="shared" si="2143"/>
        <v>4851.1000000000004</v>
      </c>
      <c r="BK651" s="20">
        <f t="shared" ref="BK651:BL651" si="2158">BK652+BK653</f>
        <v>0</v>
      </c>
      <c r="BL651" s="20">
        <f t="shared" si="2158"/>
        <v>0</v>
      </c>
      <c r="BM651" s="20">
        <f t="shared" si="2144"/>
        <v>3828.5840000000003</v>
      </c>
      <c r="BN651" s="20">
        <f t="shared" si="2145"/>
        <v>4851.1000000000004</v>
      </c>
      <c r="BO651" s="20">
        <f t="shared" ref="BO651:BQ651" si="2159">BO652+BO653</f>
        <v>-29.51</v>
      </c>
      <c r="BP651" s="20">
        <f t="shared" si="2159"/>
        <v>0</v>
      </c>
      <c r="BQ651" s="20">
        <f t="shared" si="2159"/>
        <v>0</v>
      </c>
      <c r="BR651" s="20">
        <f t="shared" si="2089"/>
        <v>3799.0740000000001</v>
      </c>
      <c r="BS651" s="20">
        <f t="shared" si="2090"/>
        <v>4851.1000000000004</v>
      </c>
      <c r="BT651" s="20">
        <f t="shared" si="2091"/>
        <v>4851.1000000000004</v>
      </c>
      <c r="BU651" s="20">
        <f t="shared" ref="BU651" si="2160">BU652+BU653</f>
        <v>0</v>
      </c>
      <c r="BV651" s="20">
        <f t="shared" si="2093"/>
        <v>3799.0740000000001</v>
      </c>
      <c r="BW651" s="20">
        <f t="shared" ref="BW651:BX651" si="2161">BW652+BW653</f>
        <v>-199.72</v>
      </c>
      <c r="BX651" s="20">
        <f t="shared" si="2161"/>
        <v>0</v>
      </c>
      <c r="BY651" s="20">
        <f t="shared" si="1978"/>
        <v>3599.3540000000003</v>
      </c>
      <c r="BZ651" s="20">
        <f t="shared" si="1979"/>
        <v>4851.1000000000004</v>
      </c>
      <c r="CA651" s="20">
        <f t="shared" ref="CA651" si="2162">CA652+CA653</f>
        <v>0</v>
      </c>
      <c r="CB651" s="20">
        <f t="shared" si="1980"/>
        <v>3599.3540000000003</v>
      </c>
      <c r="CC651" s="20">
        <f t="shared" ref="CC651" si="2163">CC652+CC653</f>
        <v>0</v>
      </c>
      <c r="CD651" s="20">
        <f t="shared" si="1981"/>
        <v>3599.3540000000003</v>
      </c>
      <c r="CE651" s="20">
        <f t="shared" si="2149"/>
        <v>0</v>
      </c>
    </row>
    <row r="652" spans="1:83" ht="47.25" x14ac:dyDescent="0.25">
      <c r="A652" s="10" t="s">
        <v>181</v>
      </c>
      <c r="B652" s="19">
        <v>240</v>
      </c>
      <c r="C652" s="10" t="s">
        <v>334</v>
      </c>
      <c r="D652" s="10" t="s">
        <v>341</v>
      </c>
      <c r="E652" s="25" t="s">
        <v>572</v>
      </c>
      <c r="F652" s="20">
        <v>261.3</v>
      </c>
      <c r="G652" s="20">
        <v>261.3</v>
      </c>
      <c r="H652" s="20">
        <v>261.3</v>
      </c>
      <c r="I652" s="20"/>
      <c r="J652" s="20"/>
      <c r="K652" s="20"/>
      <c r="L652" s="20">
        <f t="shared" si="1950"/>
        <v>261.3</v>
      </c>
      <c r="M652" s="20">
        <f t="shared" si="1951"/>
        <v>261.3</v>
      </c>
      <c r="N652" s="20">
        <f t="shared" si="1952"/>
        <v>261.3</v>
      </c>
      <c r="O652" s="20"/>
      <c r="P652" s="20"/>
      <c r="Q652" s="20"/>
      <c r="R652" s="20">
        <f t="shared" si="2054"/>
        <v>261.3</v>
      </c>
      <c r="S652" s="20">
        <f t="shared" si="2055"/>
        <v>261.3</v>
      </c>
      <c r="T652" s="20">
        <f t="shared" si="2056"/>
        <v>261.3</v>
      </c>
      <c r="U652" s="20"/>
      <c r="V652" s="20">
        <f t="shared" si="2058"/>
        <v>261.3</v>
      </c>
      <c r="W652" s="20"/>
      <c r="X652" s="20"/>
      <c r="Y652" s="20"/>
      <c r="Z652" s="20">
        <f t="shared" si="2060"/>
        <v>261.3</v>
      </c>
      <c r="AA652" s="20">
        <f t="shared" si="2061"/>
        <v>261.3</v>
      </c>
      <c r="AB652" s="20">
        <f t="shared" si="2062"/>
        <v>261.3</v>
      </c>
      <c r="AC652" s="20"/>
      <c r="AD652" s="20"/>
      <c r="AE652" s="20"/>
      <c r="AF652" s="20">
        <f t="shared" si="2047"/>
        <v>261.3</v>
      </c>
      <c r="AG652" s="20">
        <f t="shared" si="2048"/>
        <v>261.3</v>
      </c>
      <c r="AH652" s="20">
        <f t="shared" si="2049"/>
        <v>261.3</v>
      </c>
      <c r="AI652" s="20"/>
      <c r="AJ652" s="20">
        <f t="shared" si="2050"/>
        <v>261.3</v>
      </c>
      <c r="AK652" s="20"/>
      <c r="AL652" s="20"/>
      <c r="AM652" s="20"/>
      <c r="AN652" s="20">
        <f t="shared" si="2002"/>
        <v>261.3</v>
      </c>
      <c r="AO652" s="20">
        <f t="shared" si="2003"/>
        <v>261.3</v>
      </c>
      <c r="AP652" s="20">
        <f t="shared" si="2004"/>
        <v>261.3</v>
      </c>
      <c r="AQ652" s="20"/>
      <c r="AR652" s="20"/>
      <c r="AS652" s="20"/>
      <c r="AT652" s="20">
        <f t="shared" si="2005"/>
        <v>261.3</v>
      </c>
      <c r="AU652" s="20">
        <f t="shared" si="2006"/>
        <v>261.3</v>
      </c>
      <c r="AV652" s="20">
        <f t="shared" si="2007"/>
        <v>261.3</v>
      </c>
      <c r="AW652" s="20">
        <v>-22.515999999999998</v>
      </c>
      <c r="AX652" s="20"/>
      <c r="AY652" s="20"/>
      <c r="AZ652" s="20">
        <f t="shared" si="1974"/>
        <v>238.78400000000002</v>
      </c>
      <c r="BA652" s="20">
        <f t="shared" si="1975"/>
        <v>261.3</v>
      </c>
      <c r="BB652" s="20">
        <f t="shared" si="1976"/>
        <v>261.3</v>
      </c>
      <c r="BC652" s="20"/>
      <c r="BD652" s="20">
        <f t="shared" si="1977"/>
        <v>238.78400000000002</v>
      </c>
      <c r="BE652" s="20"/>
      <c r="BF652" s="20"/>
      <c r="BG652" s="20"/>
      <c r="BH652" s="20">
        <f t="shared" si="2141"/>
        <v>238.78400000000002</v>
      </c>
      <c r="BI652" s="20">
        <f t="shared" si="2142"/>
        <v>261.3</v>
      </c>
      <c r="BJ652" s="20">
        <f t="shared" si="2143"/>
        <v>261.3</v>
      </c>
      <c r="BK652" s="20"/>
      <c r="BL652" s="20"/>
      <c r="BM652" s="20">
        <f t="shared" si="2144"/>
        <v>238.78400000000002</v>
      </c>
      <c r="BN652" s="20">
        <f t="shared" si="2145"/>
        <v>261.3</v>
      </c>
      <c r="BO652" s="20"/>
      <c r="BP652" s="20"/>
      <c r="BQ652" s="20"/>
      <c r="BR652" s="20">
        <f t="shared" si="2089"/>
        <v>238.78400000000002</v>
      </c>
      <c r="BS652" s="20">
        <f t="shared" si="2090"/>
        <v>261.3</v>
      </c>
      <c r="BT652" s="20">
        <f t="shared" si="2091"/>
        <v>261.3</v>
      </c>
      <c r="BU652" s="20"/>
      <c r="BV652" s="20">
        <f t="shared" si="2093"/>
        <v>238.78400000000002</v>
      </c>
      <c r="BW652" s="20"/>
      <c r="BX652" s="20"/>
      <c r="BY652" s="20">
        <f t="shared" si="1978"/>
        <v>238.78400000000002</v>
      </c>
      <c r="BZ652" s="20">
        <f t="shared" si="1979"/>
        <v>261.3</v>
      </c>
      <c r="CA652" s="20"/>
      <c r="CB652" s="20">
        <f t="shared" si="1980"/>
        <v>238.78400000000002</v>
      </c>
      <c r="CC652" s="20"/>
      <c r="CD652" s="20">
        <f t="shared" si="1981"/>
        <v>238.78400000000002</v>
      </c>
      <c r="CE652" s="20"/>
    </row>
    <row r="653" spans="1:83" x14ac:dyDescent="0.25">
      <c r="A653" s="10" t="s">
        <v>181</v>
      </c>
      <c r="B653" s="19">
        <v>240</v>
      </c>
      <c r="C653" s="10" t="s">
        <v>345</v>
      </c>
      <c r="D653" s="10" t="s">
        <v>334</v>
      </c>
      <c r="E653" s="25" t="s">
        <v>581</v>
      </c>
      <c r="F653" s="20">
        <v>4589.8</v>
      </c>
      <c r="G653" s="20">
        <v>4589.8</v>
      </c>
      <c r="H653" s="20">
        <v>4589.8</v>
      </c>
      <c r="I653" s="20"/>
      <c r="J653" s="20"/>
      <c r="K653" s="20"/>
      <c r="L653" s="20">
        <f t="shared" si="1950"/>
        <v>4589.8</v>
      </c>
      <c r="M653" s="20">
        <f t="shared" si="1951"/>
        <v>4589.8</v>
      </c>
      <c r="N653" s="20">
        <f t="shared" si="1952"/>
        <v>4589.8</v>
      </c>
      <c r="O653" s="20"/>
      <c r="P653" s="20"/>
      <c r="Q653" s="20"/>
      <c r="R653" s="20">
        <f t="shared" si="2054"/>
        <v>4589.8</v>
      </c>
      <c r="S653" s="20">
        <f t="shared" si="2055"/>
        <v>4589.8</v>
      </c>
      <c r="T653" s="20">
        <f t="shared" si="2056"/>
        <v>4589.8</v>
      </c>
      <c r="U653" s="20"/>
      <c r="V653" s="20">
        <f t="shared" si="2058"/>
        <v>4589.8</v>
      </c>
      <c r="W653" s="20"/>
      <c r="X653" s="20"/>
      <c r="Y653" s="20"/>
      <c r="Z653" s="20">
        <f t="shared" si="2060"/>
        <v>4589.8</v>
      </c>
      <c r="AA653" s="20">
        <f t="shared" si="2061"/>
        <v>4589.8</v>
      </c>
      <c r="AB653" s="20">
        <f t="shared" si="2062"/>
        <v>4589.8</v>
      </c>
      <c r="AC653" s="20"/>
      <c r="AD653" s="20"/>
      <c r="AE653" s="20"/>
      <c r="AF653" s="20">
        <f t="shared" si="2047"/>
        <v>4589.8</v>
      </c>
      <c r="AG653" s="20">
        <f t="shared" si="2048"/>
        <v>4589.8</v>
      </c>
      <c r="AH653" s="20">
        <f t="shared" si="2049"/>
        <v>4589.8</v>
      </c>
      <c r="AI653" s="20"/>
      <c r="AJ653" s="20">
        <f t="shared" si="2050"/>
        <v>4589.8</v>
      </c>
      <c r="AK653" s="20">
        <f>-12-178-197-386.5-226.5</f>
        <v>-1000</v>
      </c>
      <c r="AL653" s="20"/>
      <c r="AM653" s="20"/>
      <c r="AN653" s="20">
        <f t="shared" si="2002"/>
        <v>3589.8</v>
      </c>
      <c r="AO653" s="20">
        <f t="shared" si="2003"/>
        <v>4589.8</v>
      </c>
      <c r="AP653" s="20">
        <f t="shared" si="2004"/>
        <v>4589.8</v>
      </c>
      <c r="AQ653" s="20"/>
      <c r="AR653" s="20"/>
      <c r="AS653" s="20"/>
      <c r="AT653" s="20">
        <f t="shared" si="2005"/>
        <v>3589.8</v>
      </c>
      <c r="AU653" s="20">
        <f t="shared" si="2006"/>
        <v>4589.8</v>
      </c>
      <c r="AV653" s="20">
        <f t="shared" si="2007"/>
        <v>4589.8</v>
      </c>
      <c r="AW653" s="20"/>
      <c r="AX653" s="20"/>
      <c r="AY653" s="20"/>
      <c r="AZ653" s="20">
        <f t="shared" si="1974"/>
        <v>3589.8</v>
      </c>
      <c r="BA653" s="20">
        <f t="shared" si="1975"/>
        <v>4589.8</v>
      </c>
      <c r="BB653" s="20">
        <f t="shared" si="1976"/>
        <v>4589.8</v>
      </c>
      <c r="BC653" s="20"/>
      <c r="BD653" s="20">
        <f t="shared" si="1977"/>
        <v>3589.8</v>
      </c>
      <c r="BE653" s="20"/>
      <c r="BF653" s="20"/>
      <c r="BG653" s="20"/>
      <c r="BH653" s="20">
        <f t="shared" si="2141"/>
        <v>3589.8</v>
      </c>
      <c r="BI653" s="20">
        <f t="shared" si="2142"/>
        <v>4589.8</v>
      </c>
      <c r="BJ653" s="20">
        <f t="shared" si="2143"/>
        <v>4589.8</v>
      </c>
      <c r="BK653" s="20"/>
      <c r="BL653" s="20"/>
      <c r="BM653" s="20">
        <f t="shared" si="2144"/>
        <v>3589.8</v>
      </c>
      <c r="BN653" s="20">
        <f t="shared" si="2145"/>
        <v>4589.8</v>
      </c>
      <c r="BO653" s="20">
        <v>-29.51</v>
      </c>
      <c r="BP653" s="20"/>
      <c r="BQ653" s="20"/>
      <c r="BR653" s="20">
        <f t="shared" si="2089"/>
        <v>3560.29</v>
      </c>
      <c r="BS653" s="20">
        <f t="shared" si="2090"/>
        <v>4589.8</v>
      </c>
      <c r="BT653" s="20">
        <f t="shared" si="2091"/>
        <v>4589.8</v>
      </c>
      <c r="BU653" s="20"/>
      <c r="BV653" s="20">
        <f t="shared" si="2093"/>
        <v>3560.29</v>
      </c>
      <c r="BW653" s="20">
        <f>-65.054-134.666</f>
        <v>-199.72</v>
      </c>
      <c r="BX653" s="20"/>
      <c r="BY653" s="20">
        <f t="shared" si="1978"/>
        <v>3360.57</v>
      </c>
      <c r="BZ653" s="20">
        <f t="shared" si="1979"/>
        <v>4589.8</v>
      </c>
      <c r="CA653" s="20"/>
      <c r="CB653" s="20">
        <f t="shared" si="1980"/>
        <v>3360.57</v>
      </c>
      <c r="CC653" s="20"/>
      <c r="CD653" s="20">
        <f t="shared" si="1981"/>
        <v>3360.57</v>
      </c>
      <c r="CE653" s="20"/>
    </row>
    <row r="654" spans="1:83" ht="78.75" x14ac:dyDescent="0.25">
      <c r="A654" s="10" t="s">
        <v>409</v>
      </c>
      <c r="B654" s="19"/>
      <c r="C654" s="10"/>
      <c r="D654" s="10"/>
      <c r="E654" s="25" t="s">
        <v>749</v>
      </c>
      <c r="F654" s="20">
        <f>F655+F659</f>
        <v>3991.7</v>
      </c>
      <c r="G654" s="20">
        <f t="shared" ref="G654:K654" si="2164">G655+G659</f>
        <v>6991.7000000000007</v>
      </c>
      <c r="H654" s="20">
        <f t="shared" si="2164"/>
        <v>6991.7000000000007</v>
      </c>
      <c r="I654" s="20">
        <f t="shared" si="2164"/>
        <v>0</v>
      </c>
      <c r="J654" s="20">
        <f t="shared" si="2164"/>
        <v>0</v>
      </c>
      <c r="K654" s="20">
        <f t="shared" si="2164"/>
        <v>0</v>
      </c>
      <c r="L654" s="20">
        <f t="shared" ref="L654:L728" si="2165">F654+I654</f>
        <v>3991.7</v>
      </c>
      <c r="M654" s="20">
        <f t="shared" ref="M654:M728" si="2166">G654+J654</f>
        <v>6991.7000000000007</v>
      </c>
      <c r="N654" s="20">
        <f t="shared" ref="N654:N728" si="2167">H654+K654</f>
        <v>6991.7000000000007</v>
      </c>
      <c r="O654" s="20">
        <f t="shared" ref="O654:Q654" si="2168">O655+O659</f>
        <v>0</v>
      </c>
      <c r="P654" s="20">
        <f t="shared" si="2168"/>
        <v>0</v>
      </c>
      <c r="Q654" s="20">
        <f t="shared" si="2168"/>
        <v>0</v>
      </c>
      <c r="R654" s="20">
        <f t="shared" si="2054"/>
        <v>3991.7</v>
      </c>
      <c r="S654" s="20">
        <f t="shared" si="2055"/>
        <v>6991.7000000000007</v>
      </c>
      <c r="T654" s="20">
        <f t="shared" si="2056"/>
        <v>6991.7000000000007</v>
      </c>
      <c r="U654" s="20">
        <f t="shared" ref="U654:CE654" si="2169">U655+U659</f>
        <v>0</v>
      </c>
      <c r="V654" s="20">
        <f t="shared" si="2058"/>
        <v>3991.7</v>
      </c>
      <c r="W654" s="20">
        <f t="shared" ref="W654:Y654" si="2170">W655+W659</f>
        <v>0</v>
      </c>
      <c r="X654" s="20">
        <f t="shared" si="2170"/>
        <v>0</v>
      </c>
      <c r="Y654" s="20">
        <f t="shared" si="2170"/>
        <v>0</v>
      </c>
      <c r="Z654" s="20">
        <f t="shared" si="2060"/>
        <v>3991.7</v>
      </c>
      <c r="AA654" s="20">
        <f t="shared" si="2061"/>
        <v>6991.7000000000007</v>
      </c>
      <c r="AB654" s="20">
        <f t="shared" si="2062"/>
        <v>6991.7000000000007</v>
      </c>
      <c r="AC654" s="20">
        <f t="shared" ref="AC654:AE654" si="2171">AC655+AC659</f>
        <v>0</v>
      </c>
      <c r="AD654" s="20">
        <f t="shared" si="2171"/>
        <v>0</v>
      </c>
      <c r="AE654" s="20">
        <f t="shared" si="2171"/>
        <v>0</v>
      </c>
      <c r="AF654" s="20">
        <f t="shared" si="2047"/>
        <v>3991.7</v>
      </c>
      <c r="AG654" s="20">
        <f t="shared" si="2048"/>
        <v>6991.7000000000007</v>
      </c>
      <c r="AH654" s="20">
        <f t="shared" si="2049"/>
        <v>6991.7000000000007</v>
      </c>
      <c r="AI654" s="20">
        <f t="shared" ref="AI654" si="2172">AI655+AI659</f>
        <v>0</v>
      </c>
      <c r="AJ654" s="20">
        <f t="shared" si="2050"/>
        <v>3991.7</v>
      </c>
      <c r="AK654" s="20">
        <f t="shared" ref="AK654:AM654" si="2173">AK655+AK659</f>
        <v>366.12200000000001</v>
      </c>
      <c r="AL654" s="20">
        <f t="shared" si="2173"/>
        <v>0</v>
      </c>
      <c r="AM654" s="20">
        <f t="shared" si="2173"/>
        <v>0</v>
      </c>
      <c r="AN654" s="20">
        <f t="shared" si="2002"/>
        <v>4357.8220000000001</v>
      </c>
      <c r="AO654" s="20">
        <f t="shared" si="2003"/>
        <v>6991.7000000000007</v>
      </c>
      <c r="AP654" s="20">
        <f t="shared" si="2004"/>
        <v>6991.7000000000007</v>
      </c>
      <c r="AQ654" s="20">
        <f t="shared" ref="AQ654:AS654" si="2174">AQ655+AQ659</f>
        <v>0</v>
      </c>
      <c r="AR654" s="20">
        <f t="shared" si="2174"/>
        <v>0</v>
      </c>
      <c r="AS654" s="20">
        <f t="shared" si="2174"/>
        <v>0</v>
      </c>
      <c r="AT654" s="20">
        <f t="shared" si="2005"/>
        <v>4357.8220000000001</v>
      </c>
      <c r="AU654" s="20">
        <f t="shared" si="2006"/>
        <v>6991.7000000000007</v>
      </c>
      <c r="AV654" s="20">
        <f t="shared" si="2007"/>
        <v>6991.7000000000007</v>
      </c>
      <c r="AW654" s="20">
        <f t="shared" ref="AW654:AY654" si="2175">AW655+AW659</f>
        <v>-40.817</v>
      </c>
      <c r="AX654" s="20">
        <f t="shared" si="2175"/>
        <v>0</v>
      </c>
      <c r="AY654" s="20">
        <f t="shared" si="2175"/>
        <v>0</v>
      </c>
      <c r="AZ654" s="20">
        <f t="shared" si="1974"/>
        <v>4317.0050000000001</v>
      </c>
      <c r="BA654" s="20">
        <f t="shared" si="1975"/>
        <v>6991.7000000000007</v>
      </c>
      <c r="BB654" s="20">
        <f t="shared" si="1976"/>
        <v>6991.7000000000007</v>
      </c>
      <c r="BC654" s="20">
        <f t="shared" ref="BC654" si="2176">BC655+BC659</f>
        <v>0</v>
      </c>
      <c r="BD654" s="20">
        <f t="shared" si="1977"/>
        <v>4317.0050000000001</v>
      </c>
      <c r="BE654" s="20">
        <f t="shared" ref="BE654:BG654" si="2177">BE655+BE659</f>
        <v>0</v>
      </c>
      <c r="BF654" s="20">
        <f t="shared" si="2177"/>
        <v>0</v>
      </c>
      <c r="BG654" s="20">
        <f t="shared" si="2177"/>
        <v>0</v>
      </c>
      <c r="BH654" s="20">
        <f t="shared" si="2141"/>
        <v>4317.0050000000001</v>
      </c>
      <c r="BI654" s="20">
        <f t="shared" si="2142"/>
        <v>6991.7000000000007</v>
      </c>
      <c r="BJ654" s="20">
        <f t="shared" si="2143"/>
        <v>6991.7000000000007</v>
      </c>
      <c r="BK654" s="20">
        <f t="shared" ref="BK654:BL654" si="2178">BK655+BK659</f>
        <v>0</v>
      </c>
      <c r="BL654" s="20">
        <f t="shared" si="2178"/>
        <v>0</v>
      </c>
      <c r="BM654" s="20">
        <f t="shared" si="2144"/>
        <v>4317.0050000000001</v>
      </c>
      <c r="BN654" s="20">
        <f t="shared" si="2145"/>
        <v>6991.7000000000007</v>
      </c>
      <c r="BO654" s="20">
        <f t="shared" ref="BO654:BQ654" si="2179">BO655+BO659</f>
        <v>-75.381</v>
      </c>
      <c r="BP654" s="20">
        <f t="shared" si="2179"/>
        <v>0</v>
      </c>
      <c r="BQ654" s="20">
        <f t="shared" si="2179"/>
        <v>0</v>
      </c>
      <c r="BR654" s="20">
        <f t="shared" si="2089"/>
        <v>4241.6239999999998</v>
      </c>
      <c r="BS654" s="20">
        <f t="shared" si="2090"/>
        <v>6991.7000000000007</v>
      </c>
      <c r="BT654" s="20">
        <f t="shared" si="2091"/>
        <v>6991.7000000000007</v>
      </c>
      <c r="BU654" s="20">
        <f t="shared" ref="BU654" si="2180">BU655+BU659</f>
        <v>0</v>
      </c>
      <c r="BV654" s="20">
        <f t="shared" si="2093"/>
        <v>4241.6239999999998</v>
      </c>
      <c r="BW654" s="20">
        <f t="shared" ref="BW654:BX654" si="2181">BW655+BW659</f>
        <v>1122.097</v>
      </c>
      <c r="BX654" s="20">
        <f t="shared" si="2181"/>
        <v>0</v>
      </c>
      <c r="BY654" s="20">
        <f t="shared" si="1978"/>
        <v>5363.7209999999995</v>
      </c>
      <c r="BZ654" s="20">
        <f t="shared" si="1979"/>
        <v>6991.7000000000007</v>
      </c>
      <c r="CA654" s="20">
        <f t="shared" ref="CA654" si="2182">CA655+CA659</f>
        <v>0</v>
      </c>
      <c r="CB654" s="20">
        <f t="shared" si="1980"/>
        <v>5363.7209999999995</v>
      </c>
      <c r="CC654" s="20">
        <f t="shared" ref="CC654" si="2183">CC655+CC659</f>
        <v>-270.38800000000003</v>
      </c>
      <c r="CD654" s="20">
        <f t="shared" si="1981"/>
        <v>5093.3329999999996</v>
      </c>
      <c r="CE654" s="20">
        <f t="shared" si="2169"/>
        <v>0</v>
      </c>
    </row>
    <row r="655" spans="1:83" ht="47.25" x14ac:dyDescent="0.25">
      <c r="A655" s="10" t="s">
        <v>182</v>
      </c>
      <c r="B655" s="19"/>
      <c r="C655" s="10"/>
      <c r="D655" s="10"/>
      <c r="E655" s="25" t="s">
        <v>750</v>
      </c>
      <c r="F655" s="20">
        <f>F656</f>
        <v>3142.7</v>
      </c>
      <c r="G655" s="20">
        <f t="shared" ref="G655:CE657" si="2184">G656</f>
        <v>6142.7000000000007</v>
      </c>
      <c r="H655" s="20">
        <f t="shared" si="2184"/>
        <v>6142.7000000000007</v>
      </c>
      <c r="I655" s="20">
        <f t="shared" si="2184"/>
        <v>0</v>
      </c>
      <c r="J655" s="20">
        <f t="shared" si="2184"/>
        <v>0</v>
      </c>
      <c r="K655" s="20">
        <f t="shared" si="2184"/>
        <v>0</v>
      </c>
      <c r="L655" s="20">
        <f t="shared" si="2165"/>
        <v>3142.7</v>
      </c>
      <c r="M655" s="20">
        <f t="shared" si="2166"/>
        <v>6142.7000000000007</v>
      </c>
      <c r="N655" s="20">
        <f t="shared" si="2167"/>
        <v>6142.7000000000007</v>
      </c>
      <c r="O655" s="20">
        <f t="shared" si="2184"/>
        <v>0</v>
      </c>
      <c r="P655" s="20">
        <f t="shared" si="2184"/>
        <v>0</v>
      </c>
      <c r="Q655" s="20">
        <f t="shared" si="2184"/>
        <v>0</v>
      </c>
      <c r="R655" s="20">
        <f t="shared" si="2054"/>
        <v>3142.7</v>
      </c>
      <c r="S655" s="20">
        <f t="shared" si="2055"/>
        <v>6142.7000000000007</v>
      </c>
      <c r="T655" s="20">
        <f t="shared" si="2056"/>
        <v>6142.7000000000007</v>
      </c>
      <c r="U655" s="20">
        <f t="shared" si="2184"/>
        <v>0</v>
      </c>
      <c r="V655" s="20">
        <f t="shared" si="2058"/>
        <v>3142.7</v>
      </c>
      <c r="W655" s="20">
        <f t="shared" si="2184"/>
        <v>0</v>
      </c>
      <c r="X655" s="20">
        <f t="shared" si="2184"/>
        <v>0</v>
      </c>
      <c r="Y655" s="20">
        <f t="shared" si="2184"/>
        <v>0</v>
      </c>
      <c r="Z655" s="20">
        <f t="shared" si="2060"/>
        <v>3142.7</v>
      </c>
      <c r="AA655" s="20">
        <f t="shared" si="2061"/>
        <v>6142.7000000000007</v>
      </c>
      <c r="AB655" s="20">
        <f t="shared" si="2062"/>
        <v>6142.7000000000007</v>
      </c>
      <c r="AC655" s="20">
        <f t="shared" si="2184"/>
        <v>0</v>
      </c>
      <c r="AD655" s="20">
        <f t="shared" si="2184"/>
        <v>0</v>
      </c>
      <c r="AE655" s="20">
        <f t="shared" si="2184"/>
        <v>0</v>
      </c>
      <c r="AF655" s="20">
        <f t="shared" si="2047"/>
        <v>3142.7</v>
      </c>
      <c r="AG655" s="20">
        <f t="shared" si="2048"/>
        <v>6142.7000000000007</v>
      </c>
      <c r="AH655" s="20">
        <f t="shared" si="2049"/>
        <v>6142.7000000000007</v>
      </c>
      <c r="AI655" s="20">
        <f t="shared" si="2184"/>
        <v>0</v>
      </c>
      <c r="AJ655" s="20">
        <f t="shared" si="2050"/>
        <v>3142.7</v>
      </c>
      <c r="AK655" s="20">
        <f t="shared" si="2184"/>
        <v>366.12200000000001</v>
      </c>
      <c r="AL655" s="20">
        <f t="shared" si="2184"/>
        <v>0</v>
      </c>
      <c r="AM655" s="20">
        <f t="shared" si="2184"/>
        <v>0</v>
      </c>
      <c r="AN655" s="20">
        <f t="shared" si="2002"/>
        <v>3508.8219999999997</v>
      </c>
      <c r="AO655" s="20">
        <f t="shared" si="2003"/>
        <v>6142.7000000000007</v>
      </c>
      <c r="AP655" s="20">
        <f t="shared" si="2004"/>
        <v>6142.7000000000007</v>
      </c>
      <c r="AQ655" s="20">
        <f t="shared" si="2184"/>
        <v>0</v>
      </c>
      <c r="AR655" s="20">
        <f t="shared" si="2184"/>
        <v>0</v>
      </c>
      <c r="AS655" s="20">
        <f t="shared" si="2184"/>
        <v>0</v>
      </c>
      <c r="AT655" s="20">
        <f t="shared" si="2005"/>
        <v>3508.8219999999997</v>
      </c>
      <c r="AU655" s="20">
        <f t="shared" si="2006"/>
        <v>6142.7000000000007</v>
      </c>
      <c r="AV655" s="20">
        <f t="shared" si="2007"/>
        <v>6142.7000000000007</v>
      </c>
      <c r="AW655" s="20">
        <f t="shared" si="2184"/>
        <v>-38.817</v>
      </c>
      <c r="AX655" s="20">
        <f t="shared" si="2184"/>
        <v>0</v>
      </c>
      <c r="AY655" s="20">
        <f t="shared" si="2184"/>
        <v>0</v>
      </c>
      <c r="AZ655" s="20">
        <f t="shared" si="1974"/>
        <v>3470.0049999999997</v>
      </c>
      <c r="BA655" s="20">
        <f t="shared" si="1975"/>
        <v>6142.7000000000007</v>
      </c>
      <c r="BB655" s="20">
        <f t="shared" si="1976"/>
        <v>6142.7000000000007</v>
      </c>
      <c r="BC655" s="20">
        <f t="shared" si="2184"/>
        <v>0</v>
      </c>
      <c r="BD655" s="20">
        <f t="shared" si="1977"/>
        <v>3470.0049999999997</v>
      </c>
      <c r="BE655" s="20">
        <f t="shared" si="2184"/>
        <v>0</v>
      </c>
      <c r="BF655" s="20">
        <f t="shared" si="2184"/>
        <v>0</v>
      </c>
      <c r="BG655" s="20">
        <f t="shared" si="2184"/>
        <v>0</v>
      </c>
      <c r="BH655" s="20">
        <f t="shared" si="2141"/>
        <v>3470.0049999999997</v>
      </c>
      <c r="BI655" s="20">
        <f t="shared" si="2142"/>
        <v>6142.7000000000007</v>
      </c>
      <c r="BJ655" s="20">
        <f t="shared" si="2143"/>
        <v>6142.7000000000007</v>
      </c>
      <c r="BK655" s="20">
        <f t="shared" si="2184"/>
        <v>0</v>
      </c>
      <c r="BL655" s="20">
        <f t="shared" si="2184"/>
        <v>0</v>
      </c>
      <c r="BM655" s="20">
        <f t="shared" si="2144"/>
        <v>3470.0049999999997</v>
      </c>
      <c r="BN655" s="20">
        <f t="shared" si="2145"/>
        <v>6142.7000000000007</v>
      </c>
      <c r="BO655" s="20">
        <f t="shared" si="2184"/>
        <v>-75.381</v>
      </c>
      <c r="BP655" s="20">
        <f t="shared" si="2184"/>
        <v>0</v>
      </c>
      <c r="BQ655" s="20">
        <f t="shared" si="2184"/>
        <v>0</v>
      </c>
      <c r="BR655" s="20">
        <f t="shared" si="2089"/>
        <v>3394.6239999999998</v>
      </c>
      <c r="BS655" s="20">
        <f t="shared" si="2090"/>
        <v>6142.7000000000007</v>
      </c>
      <c r="BT655" s="20">
        <f t="shared" si="2091"/>
        <v>6142.7000000000007</v>
      </c>
      <c r="BU655" s="20">
        <f t="shared" si="2184"/>
        <v>0</v>
      </c>
      <c r="BV655" s="20">
        <f t="shared" si="2093"/>
        <v>3394.6239999999998</v>
      </c>
      <c r="BW655" s="20">
        <f t="shared" si="2184"/>
        <v>1122.097</v>
      </c>
      <c r="BX655" s="20">
        <f t="shared" si="2184"/>
        <v>0</v>
      </c>
      <c r="BY655" s="20">
        <f t="shared" si="1978"/>
        <v>4516.7209999999995</v>
      </c>
      <c r="BZ655" s="20">
        <f t="shared" si="1979"/>
        <v>6142.7000000000007</v>
      </c>
      <c r="CA655" s="20">
        <f t="shared" si="2184"/>
        <v>0</v>
      </c>
      <c r="CB655" s="20">
        <f t="shared" si="1980"/>
        <v>4516.7209999999995</v>
      </c>
      <c r="CC655" s="20">
        <f t="shared" si="2184"/>
        <v>-270.38800000000003</v>
      </c>
      <c r="CD655" s="20">
        <f t="shared" si="1981"/>
        <v>4246.3329999999996</v>
      </c>
      <c r="CE655" s="20">
        <f t="shared" si="2184"/>
        <v>0</v>
      </c>
    </row>
    <row r="656" spans="1:83" ht="47.25" x14ac:dyDescent="0.25">
      <c r="A656" s="10" t="s">
        <v>182</v>
      </c>
      <c r="B656" s="19">
        <v>200</v>
      </c>
      <c r="C656" s="10"/>
      <c r="D656" s="10"/>
      <c r="E656" s="25" t="s">
        <v>602</v>
      </c>
      <c r="F656" s="20">
        <f>F657</f>
        <v>3142.7</v>
      </c>
      <c r="G656" s="20">
        <f t="shared" si="2184"/>
        <v>6142.7000000000007</v>
      </c>
      <c r="H656" s="20">
        <f t="shared" si="2184"/>
        <v>6142.7000000000007</v>
      </c>
      <c r="I656" s="20">
        <f t="shared" si="2184"/>
        <v>0</v>
      </c>
      <c r="J656" s="20">
        <f t="shared" si="2184"/>
        <v>0</v>
      </c>
      <c r="K656" s="20">
        <f t="shared" si="2184"/>
        <v>0</v>
      </c>
      <c r="L656" s="20">
        <f t="shared" si="2165"/>
        <v>3142.7</v>
      </c>
      <c r="M656" s="20">
        <f t="shared" si="2166"/>
        <v>6142.7000000000007</v>
      </c>
      <c r="N656" s="20">
        <f t="shared" si="2167"/>
        <v>6142.7000000000007</v>
      </c>
      <c r="O656" s="20">
        <f t="shared" si="2184"/>
        <v>0</v>
      </c>
      <c r="P656" s="20">
        <f t="shared" si="2184"/>
        <v>0</v>
      </c>
      <c r="Q656" s="20">
        <f t="shared" si="2184"/>
        <v>0</v>
      </c>
      <c r="R656" s="20">
        <f t="shared" si="2054"/>
        <v>3142.7</v>
      </c>
      <c r="S656" s="20">
        <f t="shared" si="2055"/>
        <v>6142.7000000000007</v>
      </c>
      <c r="T656" s="20">
        <f t="shared" si="2056"/>
        <v>6142.7000000000007</v>
      </c>
      <c r="U656" s="20">
        <f t="shared" si="2184"/>
        <v>0</v>
      </c>
      <c r="V656" s="20">
        <f t="shared" si="2058"/>
        <v>3142.7</v>
      </c>
      <c r="W656" s="20">
        <f t="shared" si="2184"/>
        <v>0</v>
      </c>
      <c r="X656" s="20">
        <f t="shared" si="2184"/>
        <v>0</v>
      </c>
      <c r="Y656" s="20">
        <f t="shared" si="2184"/>
        <v>0</v>
      </c>
      <c r="Z656" s="20">
        <f t="shared" si="2060"/>
        <v>3142.7</v>
      </c>
      <c r="AA656" s="20">
        <f t="shared" si="2061"/>
        <v>6142.7000000000007</v>
      </c>
      <c r="AB656" s="20">
        <f t="shared" si="2062"/>
        <v>6142.7000000000007</v>
      </c>
      <c r="AC656" s="20">
        <f t="shared" si="2184"/>
        <v>0</v>
      </c>
      <c r="AD656" s="20">
        <f t="shared" si="2184"/>
        <v>0</v>
      </c>
      <c r="AE656" s="20">
        <f t="shared" si="2184"/>
        <v>0</v>
      </c>
      <c r="AF656" s="20">
        <f t="shared" si="2047"/>
        <v>3142.7</v>
      </c>
      <c r="AG656" s="20">
        <f t="shared" si="2048"/>
        <v>6142.7000000000007</v>
      </c>
      <c r="AH656" s="20">
        <f t="shared" si="2049"/>
        <v>6142.7000000000007</v>
      </c>
      <c r="AI656" s="20">
        <f t="shared" si="2184"/>
        <v>0</v>
      </c>
      <c r="AJ656" s="20">
        <f t="shared" si="2050"/>
        <v>3142.7</v>
      </c>
      <c r="AK656" s="20">
        <f t="shared" si="2184"/>
        <v>366.12200000000001</v>
      </c>
      <c r="AL656" s="20">
        <f t="shared" si="2184"/>
        <v>0</v>
      </c>
      <c r="AM656" s="20">
        <f t="shared" si="2184"/>
        <v>0</v>
      </c>
      <c r="AN656" s="20">
        <f t="shared" si="2002"/>
        <v>3508.8219999999997</v>
      </c>
      <c r="AO656" s="20">
        <f t="shared" si="2003"/>
        <v>6142.7000000000007</v>
      </c>
      <c r="AP656" s="20">
        <f t="shared" si="2004"/>
        <v>6142.7000000000007</v>
      </c>
      <c r="AQ656" s="20">
        <f t="shared" si="2184"/>
        <v>0</v>
      </c>
      <c r="AR656" s="20">
        <f t="shared" si="2184"/>
        <v>0</v>
      </c>
      <c r="AS656" s="20">
        <f t="shared" si="2184"/>
        <v>0</v>
      </c>
      <c r="AT656" s="20">
        <f t="shared" si="2005"/>
        <v>3508.8219999999997</v>
      </c>
      <c r="AU656" s="20">
        <f t="shared" si="2006"/>
        <v>6142.7000000000007</v>
      </c>
      <c r="AV656" s="20">
        <f t="shared" si="2007"/>
        <v>6142.7000000000007</v>
      </c>
      <c r="AW656" s="20">
        <f t="shared" si="2184"/>
        <v>-38.817</v>
      </c>
      <c r="AX656" s="20">
        <f t="shared" si="2184"/>
        <v>0</v>
      </c>
      <c r="AY656" s="20">
        <f t="shared" si="2184"/>
        <v>0</v>
      </c>
      <c r="AZ656" s="20">
        <f t="shared" si="1974"/>
        <v>3470.0049999999997</v>
      </c>
      <c r="BA656" s="20">
        <f t="shared" si="1975"/>
        <v>6142.7000000000007</v>
      </c>
      <c r="BB656" s="20">
        <f t="shared" si="1976"/>
        <v>6142.7000000000007</v>
      </c>
      <c r="BC656" s="20">
        <f t="shared" si="2184"/>
        <v>0</v>
      </c>
      <c r="BD656" s="20">
        <f t="shared" si="1977"/>
        <v>3470.0049999999997</v>
      </c>
      <c r="BE656" s="20">
        <f t="shared" si="2184"/>
        <v>0</v>
      </c>
      <c r="BF656" s="20">
        <f t="shared" si="2184"/>
        <v>0</v>
      </c>
      <c r="BG656" s="20">
        <f t="shared" si="2184"/>
        <v>0</v>
      </c>
      <c r="BH656" s="20">
        <f t="shared" si="2141"/>
        <v>3470.0049999999997</v>
      </c>
      <c r="BI656" s="20">
        <f t="shared" si="2142"/>
        <v>6142.7000000000007</v>
      </c>
      <c r="BJ656" s="20">
        <f t="shared" si="2143"/>
        <v>6142.7000000000007</v>
      </c>
      <c r="BK656" s="20">
        <f t="shared" si="2184"/>
        <v>0</v>
      </c>
      <c r="BL656" s="20">
        <f t="shared" si="2184"/>
        <v>0</v>
      </c>
      <c r="BM656" s="20">
        <f t="shared" si="2144"/>
        <v>3470.0049999999997</v>
      </c>
      <c r="BN656" s="20">
        <f t="shared" si="2145"/>
        <v>6142.7000000000007</v>
      </c>
      <c r="BO656" s="20">
        <f t="shared" si="2184"/>
        <v>-75.381</v>
      </c>
      <c r="BP656" s="20">
        <f t="shared" si="2184"/>
        <v>0</v>
      </c>
      <c r="BQ656" s="20">
        <f t="shared" si="2184"/>
        <v>0</v>
      </c>
      <c r="BR656" s="20">
        <f t="shared" si="2089"/>
        <v>3394.6239999999998</v>
      </c>
      <c r="BS656" s="20">
        <f t="shared" si="2090"/>
        <v>6142.7000000000007</v>
      </c>
      <c r="BT656" s="20">
        <f t="shared" si="2091"/>
        <v>6142.7000000000007</v>
      </c>
      <c r="BU656" s="20">
        <f t="shared" si="2184"/>
        <v>0</v>
      </c>
      <c r="BV656" s="20">
        <f t="shared" si="2093"/>
        <v>3394.6239999999998</v>
      </c>
      <c r="BW656" s="20">
        <f t="shared" si="2184"/>
        <v>1122.097</v>
      </c>
      <c r="BX656" s="20">
        <f t="shared" si="2184"/>
        <v>0</v>
      </c>
      <c r="BY656" s="20">
        <f t="shared" ref="BY656:BY719" si="2185">BV656+BW656</f>
        <v>4516.7209999999995</v>
      </c>
      <c r="BZ656" s="20">
        <f t="shared" ref="BZ656:BZ719" si="2186">BS656+BX656</f>
        <v>6142.7000000000007</v>
      </c>
      <c r="CA656" s="20">
        <f t="shared" si="2184"/>
        <v>0</v>
      </c>
      <c r="CB656" s="20">
        <f t="shared" ref="CB656:CB719" si="2187">BY656+CA656</f>
        <v>4516.7209999999995</v>
      </c>
      <c r="CC656" s="20">
        <f t="shared" si="2184"/>
        <v>-270.38800000000003</v>
      </c>
      <c r="CD656" s="20">
        <f t="shared" ref="CD656:CD719" si="2188">CB656+CC656</f>
        <v>4246.3329999999996</v>
      </c>
      <c r="CE656" s="20">
        <f t="shared" si="2184"/>
        <v>0</v>
      </c>
    </row>
    <row r="657" spans="1:84" ht="47.25" x14ac:dyDescent="0.25">
      <c r="A657" s="10" t="s">
        <v>182</v>
      </c>
      <c r="B657" s="19">
        <v>240</v>
      </c>
      <c r="C657" s="10"/>
      <c r="D657" s="10"/>
      <c r="E657" s="25" t="s">
        <v>603</v>
      </c>
      <c r="F657" s="20">
        <f>F658</f>
        <v>3142.7</v>
      </c>
      <c r="G657" s="20">
        <f t="shared" si="2184"/>
        <v>6142.7000000000007</v>
      </c>
      <c r="H657" s="20">
        <f t="shared" si="2184"/>
        <v>6142.7000000000007</v>
      </c>
      <c r="I657" s="20">
        <f t="shared" si="2184"/>
        <v>0</v>
      </c>
      <c r="J657" s="20">
        <f t="shared" si="2184"/>
        <v>0</v>
      </c>
      <c r="K657" s="20">
        <f t="shared" si="2184"/>
        <v>0</v>
      </c>
      <c r="L657" s="20">
        <f t="shared" si="2165"/>
        <v>3142.7</v>
      </c>
      <c r="M657" s="20">
        <f t="shared" si="2166"/>
        <v>6142.7000000000007</v>
      </c>
      <c r="N657" s="20">
        <f t="shared" si="2167"/>
        <v>6142.7000000000007</v>
      </c>
      <c r="O657" s="20">
        <f t="shared" si="2184"/>
        <v>0</v>
      </c>
      <c r="P657" s="20">
        <f t="shared" si="2184"/>
        <v>0</v>
      </c>
      <c r="Q657" s="20">
        <f t="shared" si="2184"/>
        <v>0</v>
      </c>
      <c r="R657" s="20">
        <f t="shared" si="2054"/>
        <v>3142.7</v>
      </c>
      <c r="S657" s="20">
        <f t="shared" si="2055"/>
        <v>6142.7000000000007</v>
      </c>
      <c r="T657" s="20">
        <f t="shared" si="2056"/>
        <v>6142.7000000000007</v>
      </c>
      <c r="U657" s="20">
        <f t="shared" si="2184"/>
        <v>0</v>
      </c>
      <c r="V657" s="20">
        <f t="shared" si="2058"/>
        <v>3142.7</v>
      </c>
      <c r="W657" s="20">
        <f t="shared" si="2184"/>
        <v>0</v>
      </c>
      <c r="X657" s="20">
        <f t="shared" si="2184"/>
        <v>0</v>
      </c>
      <c r="Y657" s="20">
        <f t="shared" si="2184"/>
        <v>0</v>
      </c>
      <c r="Z657" s="20">
        <f t="shared" si="2060"/>
        <v>3142.7</v>
      </c>
      <c r="AA657" s="20">
        <f t="shared" si="2061"/>
        <v>6142.7000000000007</v>
      </c>
      <c r="AB657" s="20">
        <f t="shared" si="2062"/>
        <v>6142.7000000000007</v>
      </c>
      <c r="AC657" s="20">
        <f t="shared" si="2184"/>
        <v>0</v>
      </c>
      <c r="AD657" s="20">
        <f t="shared" si="2184"/>
        <v>0</v>
      </c>
      <c r="AE657" s="20">
        <f t="shared" si="2184"/>
        <v>0</v>
      </c>
      <c r="AF657" s="20">
        <f t="shared" si="2047"/>
        <v>3142.7</v>
      </c>
      <c r="AG657" s="20">
        <f t="shared" si="2048"/>
        <v>6142.7000000000007</v>
      </c>
      <c r="AH657" s="20">
        <f t="shared" si="2049"/>
        <v>6142.7000000000007</v>
      </c>
      <c r="AI657" s="20">
        <f t="shared" si="2184"/>
        <v>0</v>
      </c>
      <c r="AJ657" s="20">
        <f t="shared" si="2050"/>
        <v>3142.7</v>
      </c>
      <c r="AK657" s="20">
        <f t="shared" si="2184"/>
        <v>366.12200000000001</v>
      </c>
      <c r="AL657" s="20">
        <f t="shared" si="2184"/>
        <v>0</v>
      </c>
      <c r="AM657" s="20">
        <f t="shared" si="2184"/>
        <v>0</v>
      </c>
      <c r="AN657" s="20">
        <f t="shared" si="2002"/>
        <v>3508.8219999999997</v>
      </c>
      <c r="AO657" s="20">
        <f t="shared" si="2003"/>
        <v>6142.7000000000007</v>
      </c>
      <c r="AP657" s="20">
        <f t="shared" si="2004"/>
        <v>6142.7000000000007</v>
      </c>
      <c r="AQ657" s="20">
        <f t="shared" si="2184"/>
        <v>0</v>
      </c>
      <c r="AR657" s="20">
        <f t="shared" si="2184"/>
        <v>0</v>
      </c>
      <c r="AS657" s="20">
        <f t="shared" si="2184"/>
        <v>0</v>
      </c>
      <c r="AT657" s="20">
        <f t="shared" si="2005"/>
        <v>3508.8219999999997</v>
      </c>
      <c r="AU657" s="20">
        <f t="shared" si="2006"/>
        <v>6142.7000000000007</v>
      </c>
      <c r="AV657" s="20">
        <f t="shared" si="2007"/>
        <v>6142.7000000000007</v>
      </c>
      <c r="AW657" s="20">
        <f t="shared" si="2184"/>
        <v>-38.817</v>
      </c>
      <c r="AX657" s="20">
        <f t="shared" si="2184"/>
        <v>0</v>
      </c>
      <c r="AY657" s="20">
        <f t="shared" si="2184"/>
        <v>0</v>
      </c>
      <c r="AZ657" s="20">
        <f t="shared" si="1974"/>
        <v>3470.0049999999997</v>
      </c>
      <c r="BA657" s="20">
        <f t="shared" si="1975"/>
        <v>6142.7000000000007</v>
      </c>
      <c r="BB657" s="20">
        <f t="shared" si="1976"/>
        <v>6142.7000000000007</v>
      </c>
      <c r="BC657" s="20">
        <f t="shared" si="2184"/>
        <v>0</v>
      </c>
      <c r="BD657" s="20">
        <f t="shared" si="1977"/>
        <v>3470.0049999999997</v>
      </c>
      <c r="BE657" s="20">
        <f t="shared" si="2184"/>
        <v>0</v>
      </c>
      <c r="BF657" s="20">
        <f t="shared" si="2184"/>
        <v>0</v>
      </c>
      <c r="BG657" s="20">
        <f t="shared" si="2184"/>
        <v>0</v>
      </c>
      <c r="BH657" s="20">
        <f t="shared" si="2141"/>
        <v>3470.0049999999997</v>
      </c>
      <c r="BI657" s="20">
        <f t="shared" si="2142"/>
        <v>6142.7000000000007</v>
      </c>
      <c r="BJ657" s="20">
        <f t="shared" si="2143"/>
        <v>6142.7000000000007</v>
      </c>
      <c r="BK657" s="20">
        <f t="shared" si="2184"/>
        <v>0</v>
      </c>
      <c r="BL657" s="20">
        <f t="shared" si="2184"/>
        <v>0</v>
      </c>
      <c r="BM657" s="20">
        <f t="shared" si="2144"/>
        <v>3470.0049999999997</v>
      </c>
      <c r="BN657" s="20">
        <f t="shared" si="2145"/>
        <v>6142.7000000000007</v>
      </c>
      <c r="BO657" s="20">
        <f t="shared" si="2184"/>
        <v>-75.381</v>
      </c>
      <c r="BP657" s="20">
        <f t="shared" si="2184"/>
        <v>0</v>
      </c>
      <c r="BQ657" s="20">
        <f t="shared" si="2184"/>
        <v>0</v>
      </c>
      <c r="BR657" s="20">
        <f t="shared" si="2089"/>
        <v>3394.6239999999998</v>
      </c>
      <c r="BS657" s="20">
        <f t="shared" si="2090"/>
        <v>6142.7000000000007</v>
      </c>
      <c r="BT657" s="20">
        <f t="shared" si="2091"/>
        <v>6142.7000000000007</v>
      </c>
      <c r="BU657" s="20">
        <f t="shared" si="2184"/>
        <v>0</v>
      </c>
      <c r="BV657" s="20">
        <f t="shared" si="2093"/>
        <v>3394.6239999999998</v>
      </c>
      <c r="BW657" s="20">
        <f t="shared" si="2184"/>
        <v>1122.097</v>
      </c>
      <c r="BX657" s="20">
        <f t="shared" si="2184"/>
        <v>0</v>
      </c>
      <c r="BY657" s="20">
        <f t="shared" si="2185"/>
        <v>4516.7209999999995</v>
      </c>
      <c r="BZ657" s="20">
        <f t="shared" si="2186"/>
        <v>6142.7000000000007</v>
      </c>
      <c r="CA657" s="20">
        <f t="shared" si="2184"/>
        <v>0</v>
      </c>
      <c r="CB657" s="20">
        <f t="shared" si="2187"/>
        <v>4516.7209999999995</v>
      </c>
      <c r="CC657" s="20">
        <f t="shared" si="2184"/>
        <v>-270.38800000000003</v>
      </c>
      <c r="CD657" s="20">
        <f t="shared" si="2188"/>
        <v>4246.3329999999996</v>
      </c>
      <c r="CE657" s="20">
        <f t="shared" si="2184"/>
        <v>0</v>
      </c>
    </row>
    <row r="658" spans="1:84" ht="31.5" x14ac:dyDescent="0.25">
      <c r="A658" s="10" t="s">
        <v>182</v>
      </c>
      <c r="B658" s="19">
        <v>240</v>
      </c>
      <c r="C658" s="10" t="s">
        <v>335</v>
      </c>
      <c r="D658" s="10" t="s">
        <v>344</v>
      </c>
      <c r="E658" s="25" t="s">
        <v>578</v>
      </c>
      <c r="F658" s="20">
        <v>3142.7</v>
      </c>
      <c r="G658" s="20">
        <v>6142.7000000000007</v>
      </c>
      <c r="H658" s="20">
        <v>6142.7000000000007</v>
      </c>
      <c r="I658" s="20"/>
      <c r="J658" s="20"/>
      <c r="K658" s="20"/>
      <c r="L658" s="20">
        <f t="shared" si="2165"/>
        <v>3142.7</v>
      </c>
      <c r="M658" s="20">
        <f t="shared" si="2166"/>
        <v>6142.7000000000007</v>
      </c>
      <c r="N658" s="20">
        <f t="shared" si="2167"/>
        <v>6142.7000000000007</v>
      </c>
      <c r="O658" s="20"/>
      <c r="P658" s="20"/>
      <c r="Q658" s="20"/>
      <c r="R658" s="20">
        <f t="shared" si="2054"/>
        <v>3142.7</v>
      </c>
      <c r="S658" s="20">
        <f t="shared" si="2055"/>
        <v>6142.7000000000007</v>
      </c>
      <c r="T658" s="20">
        <f t="shared" si="2056"/>
        <v>6142.7000000000007</v>
      </c>
      <c r="U658" s="20"/>
      <c r="V658" s="20">
        <f t="shared" si="2058"/>
        <v>3142.7</v>
      </c>
      <c r="W658" s="20"/>
      <c r="X658" s="20"/>
      <c r="Y658" s="20"/>
      <c r="Z658" s="20">
        <f t="shared" si="2060"/>
        <v>3142.7</v>
      </c>
      <c r="AA658" s="20">
        <f t="shared" si="2061"/>
        <v>6142.7000000000007</v>
      </c>
      <c r="AB658" s="20">
        <f t="shared" si="2062"/>
        <v>6142.7000000000007</v>
      </c>
      <c r="AC658" s="20"/>
      <c r="AD658" s="20"/>
      <c r="AE658" s="20"/>
      <c r="AF658" s="20">
        <f t="shared" si="2047"/>
        <v>3142.7</v>
      </c>
      <c r="AG658" s="20">
        <f t="shared" si="2048"/>
        <v>6142.7000000000007</v>
      </c>
      <c r="AH658" s="20">
        <f t="shared" si="2049"/>
        <v>6142.7000000000007</v>
      </c>
      <c r="AI658" s="20"/>
      <c r="AJ658" s="20">
        <f t="shared" si="2050"/>
        <v>3142.7</v>
      </c>
      <c r="AK658" s="20">
        <f>91+701.61-426.488</f>
        <v>366.12200000000001</v>
      </c>
      <c r="AL658" s="20"/>
      <c r="AM658" s="20"/>
      <c r="AN658" s="20">
        <f t="shared" si="2002"/>
        <v>3508.8219999999997</v>
      </c>
      <c r="AO658" s="20">
        <f t="shared" si="2003"/>
        <v>6142.7000000000007</v>
      </c>
      <c r="AP658" s="20">
        <f t="shared" si="2004"/>
        <v>6142.7000000000007</v>
      </c>
      <c r="AQ658" s="20"/>
      <c r="AR658" s="20"/>
      <c r="AS658" s="20"/>
      <c r="AT658" s="20">
        <f t="shared" si="2005"/>
        <v>3508.8219999999997</v>
      </c>
      <c r="AU658" s="20">
        <f t="shared" si="2006"/>
        <v>6142.7000000000007</v>
      </c>
      <c r="AV658" s="20">
        <f t="shared" si="2007"/>
        <v>6142.7000000000007</v>
      </c>
      <c r="AW658" s="20">
        <v>-38.817</v>
      </c>
      <c r="AX658" s="20"/>
      <c r="AY658" s="20"/>
      <c r="AZ658" s="20">
        <f t="shared" si="1974"/>
        <v>3470.0049999999997</v>
      </c>
      <c r="BA658" s="20">
        <f t="shared" si="1975"/>
        <v>6142.7000000000007</v>
      </c>
      <c r="BB658" s="20">
        <f t="shared" si="1976"/>
        <v>6142.7000000000007</v>
      </c>
      <c r="BC658" s="20"/>
      <c r="BD658" s="20">
        <f t="shared" si="1977"/>
        <v>3470.0049999999997</v>
      </c>
      <c r="BE658" s="20"/>
      <c r="BF658" s="20"/>
      <c r="BG658" s="20"/>
      <c r="BH658" s="20">
        <f t="shared" si="2141"/>
        <v>3470.0049999999997</v>
      </c>
      <c r="BI658" s="20">
        <f t="shared" si="2142"/>
        <v>6142.7000000000007</v>
      </c>
      <c r="BJ658" s="20">
        <f t="shared" si="2143"/>
        <v>6142.7000000000007</v>
      </c>
      <c r="BK658" s="20"/>
      <c r="BL658" s="20"/>
      <c r="BM658" s="20">
        <f t="shared" si="2144"/>
        <v>3470.0049999999997</v>
      </c>
      <c r="BN658" s="20">
        <f t="shared" si="2145"/>
        <v>6142.7000000000007</v>
      </c>
      <c r="BO658" s="20">
        <f>-66.364-9.017</f>
        <v>-75.381</v>
      </c>
      <c r="BP658" s="20"/>
      <c r="BQ658" s="20"/>
      <c r="BR658" s="20">
        <f t="shared" si="2089"/>
        <v>3394.6239999999998</v>
      </c>
      <c r="BS658" s="20">
        <f t="shared" si="2090"/>
        <v>6142.7000000000007</v>
      </c>
      <c r="BT658" s="20">
        <f t="shared" si="2091"/>
        <v>6142.7000000000007</v>
      </c>
      <c r="BU658" s="20"/>
      <c r="BV658" s="20">
        <f t="shared" si="2093"/>
        <v>3394.6239999999998</v>
      </c>
      <c r="BW658" s="20">
        <f>1227.2-104.5-0.603</f>
        <v>1122.097</v>
      </c>
      <c r="BX658" s="20"/>
      <c r="BY658" s="20">
        <f t="shared" si="2185"/>
        <v>4516.7209999999995</v>
      </c>
      <c r="BZ658" s="20">
        <f t="shared" si="2186"/>
        <v>6142.7000000000007</v>
      </c>
      <c r="CA658" s="20"/>
      <c r="CB658" s="20">
        <f t="shared" si="2187"/>
        <v>4516.7209999999995</v>
      </c>
      <c r="CC658" s="20">
        <f>-194.004-75.673-0.711</f>
        <v>-270.38800000000003</v>
      </c>
      <c r="CD658" s="20">
        <f t="shared" si="2188"/>
        <v>4246.3329999999996</v>
      </c>
      <c r="CE658" s="20"/>
    </row>
    <row r="659" spans="1:84" ht="31.5" x14ac:dyDescent="0.25">
      <c r="A659" s="10" t="s">
        <v>183</v>
      </c>
      <c r="B659" s="19"/>
      <c r="C659" s="10"/>
      <c r="D659" s="10"/>
      <c r="E659" s="25" t="s">
        <v>751</v>
      </c>
      <c r="F659" s="20">
        <f>F660</f>
        <v>849</v>
      </c>
      <c r="G659" s="20">
        <f t="shared" ref="G659:CE661" si="2189">G660</f>
        <v>849</v>
      </c>
      <c r="H659" s="20">
        <f t="shared" si="2189"/>
        <v>849</v>
      </c>
      <c r="I659" s="20">
        <f t="shared" si="2189"/>
        <v>0</v>
      </c>
      <c r="J659" s="20">
        <f t="shared" si="2189"/>
        <v>0</v>
      </c>
      <c r="K659" s="20">
        <f t="shared" si="2189"/>
        <v>0</v>
      </c>
      <c r="L659" s="20">
        <f t="shared" si="2165"/>
        <v>849</v>
      </c>
      <c r="M659" s="20">
        <f t="shared" si="2166"/>
        <v>849</v>
      </c>
      <c r="N659" s="20">
        <f t="shared" si="2167"/>
        <v>849</v>
      </c>
      <c r="O659" s="20">
        <f t="shared" si="2189"/>
        <v>0</v>
      </c>
      <c r="P659" s="20">
        <f t="shared" si="2189"/>
        <v>0</v>
      </c>
      <c r="Q659" s="20">
        <f t="shared" si="2189"/>
        <v>0</v>
      </c>
      <c r="R659" s="20">
        <f t="shared" si="2054"/>
        <v>849</v>
      </c>
      <c r="S659" s="20">
        <f t="shared" si="2055"/>
        <v>849</v>
      </c>
      <c r="T659" s="20">
        <f t="shared" si="2056"/>
        <v>849</v>
      </c>
      <c r="U659" s="20">
        <f t="shared" si="2189"/>
        <v>0</v>
      </c>
      <c r="V659" s="20">
        <f t="shared" si="2058"/>
        <v>849</v>
      </c>
      <c r="W659" s="20">
        <f t="shared" si="2189"/>
        <v>0</v>
      </c>
      <c r="X659" s="20">
        <f t="shared" si="2189"/>
        <v>0</v>
      </c>
      <c r="Y659" s="20">
        <f t="shared" si="2189"/>
        <v>0</v>
      </c>
      <c r="Z659" s="20">
        <f t="shared" si="2060"/>
        <v>849</v>
      </c>
      <c r="AA659" s="20">
        <f t="shared" si="2061"/>
        <v>849</v>
      </c>
      <c r="AB659" s="20">
        <f t="shared" si="2062"/>
        <v>849</v>
      </c>
      <c r="AC659" s="20">
        <f t="shared" si="2189"/>
        <v>0</v>
      </c>
      <c r="AD659" s="20">
        <f t="shared" si="2189"/>
        <v>0</v>
      </c>
      <c r="AE659" s="20">
        <f t="shared" si="2189"/>
        <v>0</v>
      </c>
      <c r="AF659" s="20">
        <f t="shared" si="2047"/>
        <v>849</v>
      </c>
      <c r="AG659" s="20">
        <f t="shared" si="2048"/>
        <v>849</v>
      </c>
      <c r="AH659" s="20">
        <f t="shared" si="2049"/>
        <v>849</v>
      </c>
      <c r="AI659" s="20">
        <f t="shared" si="2189"/>
        <v>0</v>
      </c>
      <c r="AJ659" s="20">
        <f t="shared" si="2050"/>
        <v>849</v>
      </c>
      <c r="AK659" s="20">
        <f t="shared" si="2189"/>
        <v>0</v>
      </c>
      <c r="AL659" s="20">
        <f t="shared" si="2189"/>
        <v>0</v>
      </c>
      <c r="AM659" s="20">
        <f t="shared" si="2189"/>
        <v>0</v>
      </c>
      <c r="AN659" s="20">
        <f t="shared" si="2002"/>
        <v>849</v>
      </c>
      <c r="AO659" s="20">
        <f t="shared" si="2003"/>
        <v>849</v>
      </c>
      <c r="AP659" s="20">
        <f t="shared" si="2004"/>
        <v>849</v>
      </c>
      <c r="AQ659" s="20">
        <f t="shared" si="2189"/>
        <v>0</v>
      </c>
      <c r="AR659" s="20">
        <f t="shared" si="2189"/>
        <v>0</v>
      </c>
      <c r="AS659" s="20">
        <f t="shared" si="2189"/>
        <v>0</v>
      </c>
      <c r="AT659" s="20">
        <f t="shared" si="2005"/>
        <v>849</v>
      </c>
      <c r="AU659" s="20">
        <f t="shared" si="2006"/>
        <v>849</v>
      </c>
      <c r="AV659" s="20">
        <f t="shared" si="2007"/>
        <v>849</v>
      </c>
      <c r="AW659" s="20">
        <f t="shared" si="2189"/>
        <v>-2</v>
      </c>
      <c r="AX659" s="20">
        <f t="shared" si="2189"/>
        <v>0</v>
      </c>
      <c r="AY659" s="20">
        <f t="shared" si="2189"/>
        <v>0</v>
      </c>
      <c r="AZ659" s="20">
        <f t="shared" si="1974"/>
        <v>847</v>
      </c>
      <c r="BA659" s="20">
        <f t="shared" si="1975"/>
        <v>849</v>
      </c>
      <c r="BB659" s="20">
        <f t="shared" si="1976"/>
        <v>849</v>
      </c>
      <c r="BC659" s="20">
        <f t="shared" si="2189"/>
        <v>0</v>
      </c>
      <c r="BD659" s="20">
        <f t="shared" si="1977"/>
        <v>847</v>
      </c>
      <c r="BE659" s="20">
        <f t="shared" si="2189"/>
        <v>0</v>
      </c>
      <c r="BF659" s="20">
        <f t="shared" si="2189"/>
        <v>0</v>
      </c>
      <c r="BG659" s="20">
        <f t="shared" si="2189"/>
        <v>0</v>
      </c>
      <c r="BH659" s="20">
        <f t="shared" si="2141"/>
        <v>847</v>
      </c>
      <c r="BI659" s="20">
        <f t="shared" si="2142"/>
        <v>849</v>
      </c>
      <c r="BJ659" s="20">
        <f t="shared" si="2143"/>
        <v>849</v>
      </c>
      <c r="BK659" s="20">
        <f t="shared" si="2189"/>
        <v>0</v>
      </c>
      <c r="BL659" s="20">
        <f t="shared" si="2189"/>
        <v>0</v>
      </c>
      <c r="BM659" s="20">
        <f t="shared" si="2144"/>
        <v>847</v>
      </c>
      <c r="BN659" s="20">
        <f t="shared" si="2145"/>
        <v>849</v>
      </c>
      <c r="BO659" s="20">
        <f t="shared" si="2189"/>
        <v>0</v>
      </c>
      <c r="BP659" s="20">
        <f t="shared" si="2189"/>
        <v>0</v>
      </c>
      <c r="BQ659" s="20">
        <f t="shared" si="2189"/>
        <v>0</v>
      </c>
      <c r="BR659" s="20">
        <f t="shared" si="2089"/>
        <v>847</v>
      </c>
      <c r="BS659" s="20">
        <f t="shared" si="2090"/>
        <v>849</v>
      </c>
      <c r="BT659" s="20">
        <f t="shared" si="2091"/>
        <v>849</v>
      </c>
      <c r="BU659" s="20">
        <f t="shared" si="2189"/>
        <v>0</v>
      </c>
      <c r="BV659" s="20">
        <f t="shared" si="2093"/>
        <v>847</v>
      </c>
      <c r="BW659" s="20">
        <f t="shared" si="2189"/>
        <v>0</v>
      </c>
      <c r="BX659" s="20">
        <f t="shared" si="2189"/>
        <v>0</v>
      </c>
      <c r="BY659" s="20">
        <f t="shared" si="2185"/>
        <v>847</v>
      </c>
      <c r="BZ659" s="20">
        <f t="shared" si="2186"/>
        <v>849</v>
      </c>
      <c r="CA659" s="20">
        <f t="shared" si="2189"/>
        <v>0</v>
      </c>
      <c r="CB659" s="20">
        <f t="shared" si="2187"/>
        <v>847</v>
      </c>
      <c r="CC659" s="20">
        <f t="shared" si="2189"/>
        <v>0</v>
      </c>
      <c r="CD659" s="20">
        <f t="shared" si="2188"/>
        <v>847</v>
      </c>
      <c r="CE659" s="20">
        <f t="shared" si="2189"/>
        <v>0</v>
      </c>
    </row>
    <row r="660" spans="1:84" ht="47.25" x14ac:dyDescent="0.25">
      <c r="A660" s="10" t="s">
        <v>183</v>
      </c>
      <c r="B660" s="19">
        <v>200</v>
      </c>
      <c r="C660" s="10"/>
      <c r="D660" s="10"/>
      <c r="E660" s="25" t="s">
        <v>602</v>
      </c>
      <c r="F660" s="20">
        <f>F661</f>
        <v>849</v>
      </c>
      <c r="G660" s="20">
        <f t="shared" si="2189"/>
        <v>849</v>
      </c>
      <c r="H660" s="20">
        <f t="shared" si="2189"/>
        <v>849</v>
      </c>
      <c r="I660" s="20">
        <f t="shared" si="2189"/>
        <v>0</v>
      </c>
      <c r="J660" s="20">
        <f t="shared" si="2189"/>
        <v>0</v>
      </c>
      <c r="K660" s="20">
        <f t="shared" si="2189"/>
        <v>0</v>
      </c>
      <c r="L660" s="20">
        <f t="shared" si="2165"/>
        <v>849</v>
      </c>
      <c r="M660" s="20">
        <f t="shared" si="2166"/>
        <v>849</v>
      </c>
      <c r="N660" s="20">
        <f t="shared" si="2167"/>
        <v>849</v>
      </c>
      <c r="O660" s="20">
        <f t="shared" si="2189"/>
        <v>0</v>
      </c>
      <c r="P660" s="20">
        <f t="shared" si="2189"/>
        <v>0</v>
      </c>
      <c r="Q660" s="20">
        <f t="shared" si="2189"/>
        <v>0</v>
      </c>
      <c r="R660" s="20">
        <f t="shared" si="2054"/>
        <v>849</v>
      </c>
      <c r="S660" s="20">
        <f t="shared" si="2055"/>
        <v>849</v>
      </c>
      <c r="T660" s="20">
        <f t="shared" si="2056"/>
        <v>849</v>
      </c>
      <c r="U660" s="20">
        <f t="shared" si="2189"/>
        <v>0</v>
      </c>
      <c r="V660" s="20">
        <f t="shared" si="2058"/>
        <v>849</v>
      </c>
      <c r="W660" s="20">
        <f t="shared" si="2189"/>
        <v>0</v>
      </c>
      <c r="X660" s="20">
        <f t="shared" si="2189"/>
        <v>0</v>
      </c>
      <c r="Y660" s="20">
        <f t="shared" si="2189"/>
        <v>0</v>
      </c>
      <c r="Z660" s="20">
        <f t="shared" si="2060"/>
        <v>849</v>
      </c>
      <c r="AA660" s="20">
        <f t="shared" si="2061"/>
        <v>849</v>
      </c>
      <c r="AB660" s="20">
        <f t="shared" si="2062"/>
        <v>849</v>
      </c>
      <c r="AC660" s="20">
        <f t="shared" si="2189"/>
        <v>0</v>
      </c>
      <c r="AD660" s="20">
        <f t="shared" si="2189"/>
        <v>0</v>
      </c>
      <c r="AE660" s="20">
        <f t="shared" si="2189"/>
        <v>0</v>
      </c>
      <c r="AF660" s="20">
        <f t="shared" si="2047"/>
        <v>849</v>
      </c>
      <c r="AG660" s="20">
        <f t="shared" si="2048"/>
        <v>849</v>
      </c>
      <c r="AH660" s="20">
        <f t="shared" si="2049"/>
        <v>849</v>
      </c>
      <c r="AI660" s="20">
        <f t="shared" si="2189"/>
        <v>0</v>
      </c>
      <c r="AJ660" s="20">
        <f t="shared" si="2050"/>
        <v>849</v>
      </c>
      <c r="AK660" s="20">
        <f t="shared" si="2189"/>
        <v>0</v>
      </c>
      <c r="AL660" s="20">
        <f t="shared" si="2189"/>
        <v>0</v>
      </c>
      <c r="AM660" s="20">
        <f t="shared" si="2189"/>
        <v>0</v>
      </c>
      <c r="AN660" s="20">
        <f t="shared" si="2002"/>
        <v>849</v>
      </c>
      <c r="AO660" s="20">
        <f t="shared" si="2003"/>
        <v>849</v>
      </c>
      <c r="AP660" s="20">
        <f t="shared" si="2004"/>
        <v>849</v>
      </c>
      <c r="AQ660" s="20">
        <f t="shared" si="2189"/>
        <v>0</v>
      </c>
      <c r="AR660" s="20">
        <f t="shared" si="2189"/>
        <v>0</v>
      </c>
      <c r="AS660" s="20">
        <f t="shared" si="2189"/>
        <v>0</v>
      </c>
      <c r="AT660" s="20">
        <f t="shared" si="2005"/>
        <v>849</v>
      </c>
      <c r="AU660" s="20">
        <f t="shared" si="2006"/>
        <v>849</v>
      </c>
      <c r="AV660" s="20">
        <f t="shared" si="2007"/>
        <v>849</v>
      </c>
      <c r="AW660" s="20">
        <f t="shared" si="2189"/>
        <v>-2</v>
      </c>
      <c r="AX660" s="20">
        <f t="shared" si="2189"/>
        <v>0</v>
      </c>
      <c r="AY660" s="20">
        <f t="shared" si="2189"/>
        <v>0</v>
      </c>
      <c r="AZ660" s="20">
        <f t="shared" si="1974"/>
        <v>847</v>
      </c>
      <c r="BA660" s="20">
        <f t="shared" si="1975"/>
        <v>849</v>
      </c>
      <c r="BB660" s="20">
        <f t="shared" si="1976"/>
        <v>849</v>
      </c>
      <c r="BC660" s="20">
        <f t="shared" si="2189"/>
        <v>0</v>
      </c>
      <c r="BD660" s="20">
        <f t="shared" si="1977"/>
        <v>847</v>
      </c>
      <c r="BE660" s="20">
        <f t="shared" si="2189"/>
        <v>0</v>
      </c>
      <c r="BF660" s="20">
        <f t="shared" si="2189"/>
        <v>0</v>
      </c>
      <c r="BG660" s="20">
        <f t="shared" si="2189"/>
        <v>0</v>
      </c>
      <c r="BH660" s="20">
        <f t="shared" si="2141"/>
        <v>847</v>
      </c>
      <c r="BI660" s="20">
        <f t="shared" si="2142"/>
        <v>849</v>
      </c>
      <c r="BJ660" s="20">
        <f t="shared" si="2143"/>
        <v>849</v>
      </c>
      <c r="BK660" s="20">
        <f t="shared" si="2189"/>
        <v>0</v>
      </c>
      <c r="BL660" s="20">
        <f t="shared" si="2189"/>
        <v>0</v>
      </c>
      <c r="BM660" s="20">
        <f t="shared" si="2144"/>
        <v>847</v>
      </c>
      <c r="BN660" s="20">
        <f t="shared" si="2145"/>
        <v>849</v>
      </c>
      <c r="BO660" s="20">
        <f t="shared" si="2189"/>
        <v>0</v>
      </c>
      <c r="BP660" s="20">
        <f t="shared" si="2189"/>
        <v>0</v>
      </c>
      <c r="BQ660" s="20">
        <f t="shared" si="2189"/>
        <v>0</v>
      </c>
      <c r="BR660" s="20">
        <f t="shared" si="2089"/>
        <v>847</v>
      </c>
      <c r="BS660" s="20">
        <f t="shared" si="2090"/>
        <v>849</v>
      </c>
      <c r="BT660" s="20">
        <f t="shared" si="2091"/>
        <v>849</v>
      </c>
      <c r="BU660" s="20">
        <f t="shared" si="2189"/>
        <v>0</v>
      </c>
      <c r="BV660" s="20">
        <f t="shared" si="2093"/>
        <v>847</v>
      </c>
      <c r="BW660" s="20">
        <f t="shared" si="2189"/>
        <v>0</v>
      </c>
      <c r="BX660" s="20">
        <f t="shared" si="2189"/>
        <v>0</v>
      </c>
      <c r="BY660" s="20">
        <f t="shared" si="2185"/>
        <v>847</v>
      </c>
      <c r="BZ660" s="20">
        <f t="shared" si="2186"/>
        <v>849</v>
      </c>
      <c r="CA660" s="20">
        <f t="shared" si="2189"/>
        <v>0</v>
      </c>
      <c r="CB660" s="20">
        <f t="shared" si="2187"/>
        <v>847</v>
      </c>
      <c r="CC660" s="20">
        <f t="shared" si="2189"/>
        <v>0</v>
      </c>
      <c r="CD660" s="20">
        <f t="shared" si="2188"/>
        <v>847</v>
      </c>
      <c r="CE660" s="20">
        <f t="shared" si="2189"/>
        <v>0</v>
      </c>
    </row>
    <row r="661" spans="1:84" ht="47.25" x14ac:dyDescent="0.25">
      <c r="A661" s="10" t="s">
        <v>183</v>
      </c>
      <c r="B661" s="19">
        <v>240</v>
      </c>
      <c r="C661" s="10"/>
      <c r="D661" s="10"/>
      <c r="E661" s="25" t="s">
        <v>603</v>
      </c>
      <c r="F661" s="20">
        <f>F662</f>
        <v>849</v>
      </c>
      <c r="G661" s="20">
        <f t="shared" si="2189"/>
        <v>849</v>
      </c>
      <c r="H661" s="20">
        <f t="shared" si="2189"/>
        <v>849</v>
      </c>
      <c r="I661" s="20">
        <f t="shared" si="2189"/>
        <v>0</v>
      </c>
      <c r="J661" s="20">
        <f t="shared" si="2189"/>
        <v>0</v>
      </c>
      <c r="K661" s="20">
        <f t="shared" si="2189"/>
        <v>0</v>
      </c>
      <c r="L661" s="20">
        <f t="shared" si="2165"/>
        <v>849</v>
      </c>
      <c r="M661" s="20">
        <f t="shared" si="2166"/>
        <v>849</v>
      </c>
      <c r="N661" s="20">
        <f t="shared" si="2167"/>
        <v>849</v>
      </c>
      <c r="O661" s="20">
        <f t="shared" si="2189"/>
        <v>0</v>
      </c>
      <c r="P661" s="20">
        <f t="shared" si="2189"/>
        <v>0</v>
      </c>
      <c r="Q661" s="20">
        <f t="shared" si="2189"/>
        <v>0</v>
      </c>
      <c r="R661" s="20">
        <f t="shared" si="2054"/>
        <v>849</v>
      </c>
      <c r="S661" s="20">
        <f t="shared" si="2055"/>
        <v>849</v>
      </c>
      <c r="T661" s="20">
        <f t="shared" si="2056"/>
        <v>849</v>
      </c>
      <c r="U661" s="20">
        <f t="shared" si="2189"/>
        <v>0</v>
      </c>
      <c r="V661" s="20">
        <f t="shared" si="2058"/>
        <v>849</v>
      </c>
      <c r="W661" s="20">
        <f t="shared" si="2189"/>
        <v>0</v>
      </c>
      <c r="X661" s="20">
        <f t="shared" si="2189"/>
        <v>0</v>
      </c>
      <c r="Y661" s="20">
        <f t="shared" si="2189"/>
        <v>0</v>
      </c>
      <c r="Z661" s="20">
        <f t="shared" si="2060"/>
        <v>849</v>
      </c>
      <c r="AA661" s="20">
        <f t="shared" si="2061"/>
        <v>849</v>
      </c>
      <c r="AB661" s="20">
        <f t="shared" si="2062"/>
        <v>849</v>
      </c>
      <c r="AC661" s="20">
        <f t="shared" si="2189"/>
        <v>0</v>
      </c>
      <c r="AD661" s="20">
        <f t="shared" si="2189"/>
        <v>0</v>
      </c>
      <c r="AE661" s="20">
        <f t="shared" si="2189"/>
        <v>0</v>
      </c>
      <c r="AF661" s="20">
        <f t="shared" si="2047"/>
        <v>849</v>
      </c>
      <c r="AG661" s="20">
        <f t="shared" si="2048"/>
        <v>849</v>
      </c>
      <c r="AH661" s="20">
        <f t="shared" si="2049"/>
        <v>849</v>
      </c>
      <c r="AI661" s="20">
        <f t="shared" si="2189"/>
        <v>0</v>
      </c>
      <c r="AJ661" s="20">
        <f t="shared" si="2050"/>
        <v>849</v>
      </c>
      <c r="AK661" s="20">
        <f t="shared" si="2189"/>
        <v>0</v>
      </c>
      <c r="AL661" s="20">
        <f t="shared" si="2189"/>
        <v>0</v>
      </c>
      <c r="AM661" s="20">
        <f t="shared" si="2189"/>
        <v>0</v>
      </c>
      <c r="AN661" s="20">
        <f t="shared" si="2002"/>
        <v>849</v>
      </c>
      <c r="AO661" s="20">
        <f t="shared" si="2003"/>
        <v>849</v>
      </c>
      <c r="AP661" s="20">
        <f t="shared" si="2004"/>
        <v>849</v>
      </c>
      <c r="AQ661" s="20">
        <f t="shared" si="2189"/>
        <v>0</v>
      </c>
      <c r="AR661" s="20">
        <f t="shared" si="2189"/>
        <v>0</v>
      </c>
      <c r="AS661" s="20">
        <f t="shared" si="2189"/>
        <v>0</v>
      </c>
      <c r="AT661" s="20">
        <f t="shared" si="2005"/>
        <v>849</v>
      </c>
      <c r="AU661" s="20">
        <f t="shared" si="2006"/>
        <v>849</v>
      </c>
      <c r="AV661" s="20">
        <f t="shared" si="2007"/>
        <v>849</v>
      </c>
      <c r="AW661" s="20">
        <f t="shared" si="2189"/>
        <v>-2</v>
      </c>
      <c r="AX661" s="20">
        <f t="shared" si="2189"/>
        <v>0</v>
      </c>
      <c r="AY661" s="20">
        <f t="shared" si="2189"/>
        <v>0</v>
      </c>
      <c r="AZ661" s="20">
        <f t="shared" si="1974"/>
        <v>847</v>
      </c>
      <c r="BA661" s="20">
        <f t="shared" si="1975"/>
        <v>849</v>
      </c>
      <c r="BB661" s="20">
        <f t="shared" si="1976"/>
        <v>849</v>
      </c>
      <c r="BC661" s="20">
        <f t="shared" si="2189"/>
        <v>0</v>
      </c>
      <c r="BD661" s="20">
        <f t="shared" si="1977"/>
        <v>847</v>
      </c>
      <c r="BE661" s="20">
        <f t="shared" si="2189"/>
        <v>0</v>
      </c>
      <c r="BF661" s="20">
        <f t="shared" si="2189"/>
        <v>0</v>
      </c>
      <c r="BG661" s="20">
        <f t="shared" si="2189"/>
        <v>0</v>
      </c>
      <c r="BH661" s="20">
        <f t="shared" si="2141"/>
        <v>847</v>
      </c>
      <c r="BI661" s="20">
        <f t="shared" si="2142"/>
        <v>849</v>
      </c>
      <c r="BJ661" s="20">
        <f t="shared" si="2143"/>
        <v>849</v>
      </c>
      <c r="BK661" s="20">
        <f t="shared" si="2189"/>
        <v>0</v>
      </c>
      <c r="BL661" s="20">
        <f t="shared" si="2189"/>
        <v>0</v>
      </c>
      <c r="BM661" s="20">
        <f t="shared" si="2144"/>
        <v>847</v>
      </c>
      <c r="BN661" s="20">
        <f t="shared" si="2145"/>
        <v>849</v>
      </c>
      <c r="BO661" s="20">
        <f t="shared" si="2189"/>
        <v>0</v>
      </c>
      <c r="BP661" s="20">
        <f t="shared" si="2189"/>
        <v>0</v>
      </c>
      <c r="BQ661" s="20">
        <f t="shared" si="2189"/>
        <v>0</v>
      </c>
      <c r="BR661" s="20">
        <f t="shared" si="2089"/>
        <v>847</v>
      </c>
      <c r="BS661" s="20">
        <f t="shared" si="2090"/>
        <v>849</v>
      </c>
      <c r="BT661" s="20">
        <f t="shared" si="2091"/>
        <v>849</v>
      </c>
      <c r="BU661" s="20">
        <f t="shared" si="2189"/>
        <v>0</v>
      </c>
      <c r="BV661" s="20">
        <f t="shared" si="2093"/>
        <v>847</v>
      </c>
      <c r="BW661" s="20">
        <f t="shared" si="2189"/>
        <v>0</v>
      </c>
      <c r="BX661" s="20">
        <f t="shared" si="2189"/>
        <v>0</v>
      </c>
      <c r="BY661" s="20">
        <f t="shared" si="2185"/>
        <v>847</v>
      </c>
      <c r="BZ661" s="20">
        <f t="shared" si="2186"/>
        <v>849</v>
      </c>
      <c r="CA661" s="20">
        <f t="shared" si="2189"/>
        <v>0</v>
      </c>
      <c r="CB661" s="20">
        <f t="shared" si="2187"/>
        <v>847</v>
      </c>
      <c r="CC661" s="20">
        <f t="shared" si="2189"/>
        <v>0</v>
      </c>
      <c r="CD661" s="20">
        <f t="shared" si="2188"/>
        <v>847</v>
      </c>
      <c r="CE661" s="20">
        <f t="shared" si="2189"/>
        <v>0</v>
      </c>
    </row>
    <row r="662" spans="1:84" x14ac:dyDescent="0.25">
      <c r="A662" s="10" t="s">
        <v>183</v>
      </c>
      <c r="B662" s="19">
        <v>240</v>
      </c>
      <c r="C662" s="10" t="s">
        <v>336</v>
      </c>
      <c r="D662" s="10" t="s">
        <v>340</v>
      </c>
      <c r="E662" s="25" t="s">
        <v>571</v>
      </c>
      <c r="F662" s="20">
        <v>849</v>
      </c>
      <c r="G662" s="20">
        <v>849</v>
      </c>
      <c r="H662" s="20">
        <v>849</v>
      </c>
      <c r="I662" s="20"/>
      <c r="J662" s="20"/>
      <c r="K662" s="20"/>
      <c r="L662" s="20">
        <f t="shared" si="2165"/>
        <v>849</v>
      </c>
      <c r="M662" s="20">
        <f t="shared" si="2166"/>
        <v>849</v>
      </c>
      <c r="N662" s="20">
        <f t="shared" si="2167"/>
        <v>849</v>
      </c>
      <c r="O662" s="20"/>
      <c r="P662" s="20"/>
      <c r="Q662" s="20"/>
      <c r="R662" s="20">
        <f t="shared" si="2054"/>
        <v>849</v>
      </c>
      <c r="S662" s="20">
        <f t="shared" si="2055"/>
        <v>849</v>
      </c>
      <c r="T662" s="20">
        <f t="shared" si="2056"/>
        <v>849</v>
      </c>
      <c r="U662" s="20"/>
      <c r="V662" s="20">
        <f t="shared" si="2058"/>
        <v>849</v>
      </c>
      <c r="W662" s="20"/>
      <c r="X662" s="20"/>
      <c r="Y662" s="20"/>
      <c r="Z662" s="20">
        <f t="shared" si="2060"/>
        <v>849</v>
      </c>
      <c r="AA662" s="20">
        <f t="shared" si="2061"/>
        <v>849</v>
      </c>
      <c r="AB662" s="20">
        <f t="shared" si="2062"/>
        <v>849</v>
      </c>
      <c r="AC662" s="20"/>
      <c r="AD662" s="20"/>
      <c r="AE662" s="20"/>
      <c r="AF662" s="20">
        <f t="shared" si="2047"/>
        <v>849</v>
      </c>
      <c r="AG662" s="20">
        <f t="shared" si="2048"/>
        <v>849</v>
      </c>
      <c r="AH662" s="20">
        <f t="shared" si="2049"/>
        <v>849</v>
      </c>
      <c r="AI662" s="20"/>
      <c r="AJ662" s="20">
        <f t="shared" si="2050"/>
        <v>849</v>
      </c>
      <c r="AK662" s="20"/>
      <c r="AL662" s="20"/>
      <c r="AM662" s="20"/>
      <c r="AN662" s="20">
        <f t="shared" si="2002"/>
        <v>849</v>
      </c>
      <c r="AO662" s="20">
        <f t="shared" si="2003"/>
        <v>849</v>
      </c>
      <c r="AP662" s="20">
        <f t="shared" si="2004"/>
        <v>849</v>
      </c>
      <c r="AQ662" s="20"/>
      <c r="AR662" s="20"/>
      <c r="AS662" s="20"/>
      <c r="AT662" s="20">
        <f t="shared" si="2005"/>
        <v>849</v>
      </c>
      <c r="AU662" s="20">
        <f t="shared" si="2006"/>
        <v>849</v>
      </c>
      <c r="AV662" s="20">
        <f t="shared" si="2007"/>
        <v>849</v>
      </c>
      <c r="AW662" s="20">
        <v>-2</v>
      </c>
      <c r="AX662" s="20"/>
      <c r="AY662" s="20"/>
      <c r="AZ662" s="20">
        <f t="shared" si="1974"/>
        <v>847</v>
      </c>
      <c r="BA662" s="20">
        <f t="shared" si="1975"/>
        <v>849</v>
      </c>
      <c r="BB662" s="20">
        <f t="shared" si="1976"/>
        <v>849</v>
      </c>
      <c r="BC662" s="20"/>
      <c r="BD662" s="20">
        <f t="shared" si="1977"/>
        <v>847</v>
      </c>
      <c r="BE662" s="20"/>
      <c r="BF662" s="20"/>
      <c r="BG662" s="20"/>
      <c r="BH662" s="20">
        <f t="shared" si="2141"/>
        <v>847</v>
      </c>
      <c r="BI662" s="20">
        <f t="shared" si="2142"/>
        <v>849</v>
      </c>
      <c r="BJ662" s="20">
        <f t="shared" si="2143"/>
        <v>849</v>
      </c>
      <c r="BK662" s="20"/>
      <c r="BL662" s="20"/>
      <c r="BM662" s="20">
        <f t="shared" si="2144"/>
        <v>847</v>
      </c>
      <c r="BN662" s="20">
        <f t="shared" si="2145"/>
        <v>849</v>
      </c>
      <c r="BO662" s="20"/>
      <c r="BP662" s="20"/>
      <c r="BQ662" s="20"/>
      <c r="BR662" s="20">
        <f t="shared" si="2089"/>
        <v>847</v>
      </c>
      <c r="BS662" s="20">
        <f t="shared" si="2090"/>
        <v>849</v>
      </c>
      <c r="BT662" s="20">
        <f t="shared" si="2091"/>
        <v>849</v>
      </c>
      <c r="BU662" s="20"/>
      <c r="BV662" s="20">
        <f t="shared" si="2093"/>
        <v>847</v>
      </c>
      <c r="BW662" s="20"/>
      <c r="BX662" s="20"/>
      <c r="BY662" s="20">
        <f t="shared" si="2185"/>
        <v>847</v>
      </c>
      <c r="BZ662" s="20">
        <f t="shared" si="2186"/>
        <v>849</v>
      </c>
      <c r="CA662" s="20"/>
      <c r="CB662" s="20">
        <f t="shared" si="2187"/>
        <v>847</v>
      </c>
      <c r="CC662" s="20"/>
      <c r="CD662" s="20">
        <f t="shared" si="2188"/>
        <v>847</v>
      </c>
      <c r="CE662" s="20"/>
    </row>
    <row r="663" spans="1:84" s="4" customFormat="1" ht="31.5" x14ac:dyDescent="0.25">
      <c r="A663" s="8" t="s">
        <v>410</v>
      </c>
      <c r="B663" s="7"/>
      <c r="C663" s="8"/>
      <c r="D663" s="8"/>
      <c r="E663" s="26" t="s">
        <v>752</v>
      </c>
      <c r="F663" s="9">
        <f>F664+F706+F764</f>
        <v>2919723.1</v>
      </c>
      <c r="G663" s="9">
        <f t="shared" ref="G663:K663" si="2190">G664+G706+G764</f>
        <v>2881898.6</v>
      </c>
      <c r="H663" s="9">
        <f t="shared" si="2190"/>
        <v>2746992</v>
      </c>
      <c r="I663" s="9">
        <f t="shared" si="2190"/>
        <v>-34692.5</v>
      </c>
      <c r="J663" s="9">
        <f t="shared" si="2190"/>
        <v>-26905.899999999998</v>
      </c>
      <c r="K663" s="9">
        <f t="shared" si="2190"/>
        <v>-1136.3</v>
      </c>
      <c r="L663" s="9">
        <f t="shared" si="2165"/>
        <v>2885030.6</v>
      </c>
      <c r="M663" s="9">
        <f t="shared" si="2166"/>
        <v>2854992.7</v>
      </c>
      <c r="N663" s="9">
        <f t="shared" si="2167"/>
        <v>2745855.7</v>
      </c>
      <c r="O663" s="9">
        <f t="shared" ref="O663:Q663" si="2191">O664+O706+O764</f>
        <v>100000</v>
      </c>
      <c r="P663" s="9">
        <f t="shared" si="2191"/>
        <v>125000</v>
      </c>
      <c r="Q663" s="9">
        <f t="shared" si="2191"/>
        <v>0</v>
      </c>
      <c r="R663" s="9">
        <f t="shared" si="2054"/>
        <v>2985030.6</v>
      </c>
      <c r="S663" s="9">
        <f t="shared" si="2055"/>
        <v>2979992.7</v>
      </c>
      <c r="T663" s="9">
        <f t="shared" si="2056"/>
        <v>2745855.7</v>
      </c>
      <c r="U663" s="9">
        <f t="shared" ref="U663:CE663" si="2192">U664+U706+U764</f>
        <v>0</v>
      </c>
      <c r="V663" s="9">
        <f t="shared" si="2058"/>
        <v>2985030.6</v>
      </c>
      <c r="W663" s="9">
        <f t="shared" ref="W663:Y663" si="2193">W664+W706+W764</f>
        <v>0</v>
      </c>
      <c r="X663" s="9">
        <f t="shared" si="2193"/>
        <v>0</v>
      </c>
      <c r="Y663" s="9">
        <f t="shared" si="2193"/>
        <v>0</v>
      </c>
      <c r="Z663" s="20">
        <f t="shared" si="2060"/>
        <v>2985030.6</v>
      </c>
      <c r="AA663" s="20">
        <f t="shared" si="2061"/>
        <v>2979992.7</v>
      </c>
      <c r="AB663" s="20">
        <f t="shared" si="2062"/>
        <v>2745855.7</v>
      </c>
      <c r="AC663" s="9">
        <f t="shared" ref="AC663:AE663" si="2194">AC664+AC706+AC764</f>
        <v>0</v>
      </c>
      <c r="AD663" s="9">
        <f t="shared" si="2194"/>
        <v>0</v>
      </c>
      <c r="AE663" s="9">
        <f t="shared" si="2194"/>
        <v>0</v>
      </c>
      <c r="AF663" s="20">
        <f t="shared" si="2047"/>
        <v>2985030.6</v>
      </c>
      <c r="AG663" s="20">
        <f t="shared" si="2048"/>
        <v>2979992.7</v>
      </c>
      <c r="AH663" s="20">
        <f t="shared" si="2049"/>
        <v>2745855.7</v>
      </c>
      <c r="AI663" s="9">
        <f t="shared" ref="AI663" si="2195">AI664+AI706+AI764</f>
        <v>0</v>
      </c>
      <c r="AJ663" s="20">
        <f t="shared" si="2050"/>
        <v>2985030.6</v>
      </c>
      <c r="AK663" s="9">
        <f t="shared" ref="AK663:AM663" si="2196">AK664+AK706+AK764</f>
        <v>71230.527999999991</v>
      </c>
      <c r="AL663" s="9">
        <f t="shared" si="2196"/>
        <v>94195.023000000001</v>
      </c>
      <c r="AM663" s="9">
        <f t="shared" si="2196"/>
        <v>0</v>
      </c>
      <c r="AN663" s="20">
        <f t="shared" si="2002"/>
        <v>3056261.128</v>
      </c>
      <c r="AO663" s="20">
        <f t="shared" si="2003"/>
        <v>3074187.7230000002</v>
      </c>
      <c r="AP663" s="20">
        <f t="shared" si="2004"/>
        <v>2745855.7</v>
      </c>
      <c r="AQ663" s="9">
        <f t="shared" ref="AQ663:AS663" si="2197">AQ664+AQ706+AQ764</f>
        <v>0</v>
      </c>
      <c r="AR663" s="9">
        <f t="shared" si="2197"/>
        <v>0</v>
      </c>
      <c r="AS663" s="9">
        <f t="shared" si="2197"/>
        <v>0</v>
      </c>
      <c r="AT663" s="20">
        <f t="shared" si="2005"/>
        <v>3056261.128</v>
      </c>
      <c r="AU663" s="20">
        <f t="shared" si="2006"/>
        <v>3074187.7230000002</v>
      </c>
      <c r="AV663" s="20">
        <f t="shared" si="2007"/>
        <v>2745855.7</v>
      </c>
      <c r="AW663" s="9">
        <f t="shared" ref="AW663:AY663" si="2198">AW664+AW706+AW764</f>
        <v>-703.08599999999933</v>
      </c>
      <c r="AX663" s="9">
        <f t="shared" si="2198"/>
        <v>6401.37</v>
      </c>
      <c r="AY663" s="9">
        <f t="shared" si="2198"/>
        <v>6401.37</v>
      </c>
      <c r="AZ663" s="20">
        <f t="shared" si="1974"/>
        <v>3055558.0419999999</v>
      </c>
      <c r="BA663" s="20">
        <f t="shared" si="1975"/>
        <v>3080589.0930000003</v>
      </c>
      <c r="BB663" s="20">
        <f t="shared" si="1976"/>
        <v>2752257.0700000003</v>
      </c>
      <c r="BC663" s="9">
        <f t="shared" ref="BC663" si="2199">BC664+BC706+BC764</f>
        <v>0</v>
      </c>
      <c r="BD663" s="20">
        <f t="shared" si="1977"/>
        <v>3055558.0419999999</v>
      </c>
      <c r="BE663" s="9">
        <f t="shared" ref="BE663:BG663" si="2200">BE664+BE706+BE764</f>
        <v>-15418.218000000001</v>
      </c>
      <c r="BF663" s="9">
        <f t="shared" si="2200"/>
        <v>8430.9</v>
      </c>
      <c r="BG663" s="9">
        <f t="shared" si="2200"/>
        <v>0</v>
      </c>
      <c r="BH663" s="20">
        <f t="shared" si="2141"/>
        <v>3040139.824</v>
      </c>
      <c r="BI663" s="20">
        <f t="shared" si="2142"/>
        <v>3089019.9930000002</v>
      </c>
      <c r="BJ663" s="20">
        <f t="shared" si="2143"/>
        <v>2752257.0700000003</v>
      </c>
      <c r="BK663" s="9">
        <f t="shared" ref="BK663:BL663" si="2201">BK664+BK706+BK764</f>
        <v>-3892.8159999999998</v>
      </c>
      <c r="BL663" s="9">
        <f t="shared" si="2201"/>
        <v>0</v>
      </c>
      <c r="BM663" s="20">
        <f t="shared" si="2144"/>
        <v>3036247.0079999999</v>
      </c>
      <c r="BN663" s="20">
        <f t="shared" si="2145"/>
        <v>3089019.9930000002</v>
      </c>
      <c r="BO663" s="9">
        <f t="shared" ref="BO663:BQ663" si="2202">BO664+BO706+BO764</f>
        <v>3621.6210000000028</v>
      </c>
      <c r="BP663" s="9">
        <f t="shared" si="2202"/>
        <v>0</v>
      </c>
      <c r="BQ663" s="9">
        <f t="shared" si="2202"/>
        <v>0</v>
      </c>
      <c r="BR663" s="20">
        <f t="shared" si="2089"/>
        <v>3039868.6289999997</v>
      </c>
      <c r="BS663" s="20">
        <f t="shared" si="2090"/>
        <v>3089019.9930000002</v>
      </c>
      <c r="BT663" s="20">
        <f t="shared" si="2091"/>
        <v>2752257.0700000003</v>
      </c>
      <c r="BU663" s="9">
        <f t="shared" ref="BU663" si="2203">BU664+BU706+BU764</f>
        <v>0</v>
      </c>
      <c r="BV663" s="20">
        <f t="shared" si="2093"/>
        <v>3039868.6289999997</v>
      </c>
      <c r="BW663" s="9">
        <f t="shared" ref="BW663:BX663" si="2204">BW664+BW706+BW764</f>
        <v>-8269.108000000002</v>
      </c>
      <c r="BX663" s="9">
        <f t="shared" si="2204"/>
        <v>0</v>
      </c>
      <c r="BY663" s="20">
        <f t="shared" si="2185"/>
        <v>3031599.5209999997</v>
      </c>
      <c r="BZ663" s="20">
        <f t="shared" si="2186"/>
        <v>3089019.9930000002</v>
      </c>
      <c r="CA663" s="9">
        <f t="shared" ref="CA663" si="2205">CA664+CA706+CA764</f>
        <v>0</v>
      </c>
      <c r="CB663" s="20">
        <f t="shared" si="2187"/>
        <v>3031599.5209999997</v>
      </c>
      <c r="CC663" s="9">
        <f t="shared" ref="CC663" si="2206">CC664+CC706+CC764</f>
        <v>13003.620999999999</v>
      </c>
      <c r="CD663" s="9">
        <f t="shared" si="2188"/>
        <v>3044603.1419999995</v>
      </c>
      <c r="CE663" s="9">
        <f t="shared" si="2192"/>
        <v>0</v>
      </c>
      <c r="CF663" s="40"/>
    </row>
    <row r="664" spans="1:84" s="17" customFormat="1" ht="47.25" x14ac:dyDescent="0.25">
      <c r="A664" s="21" t="s">
        <v>411</v>
      </c>
      <c r="B664" s="22"/>
      <c r="C664" s="21"/>
      <c r="D664" s="21"/>
      <c r="E664" s="27" t="s">
        <v>753</v>
      </c>
      <c r="F664" s="23">
        <f>F665+F669+F676+F680+F684+F689+F702</f>
        <v>1954253.0000000002</v>
      </c>
      <c r="G664" s="23">
        <f t="shared" ref="G664:K664" si="2207">G665+G669+G676+G680+G684+G689+G702</f>
        <v>1917043.6</v>
      </c>
      <c r="H664" s="23">
        <f t="shared" si="2207"/>
        <v>1905406.1</v>
      </c>
      <c r="I664" s="23">
        <f t="shared" si="2207"/>
        <v>30672.800000000003</v>
      </c>
      <c r="J664" s="23">
        <f t="shared" si="2207"/>
        <v>-1461.3</v>
      </c>
      <c r="K664" s="23">
        <f t="shared" si="2207"/>
        <v>-1136.3</v>
      </c>
      <c r="L664" s="23">
        <f t="shared" si="2165"/>
        <v>1984925.8000000003</v>
      </c>
      <c r="M664" s="23">
        <f t="shared" si="2166"/>
        <v>1915582.3</v>
      </c>
      <c r="N664" s="23">
        <f t="shared" si="2167"/>
        <v>1904269.8</v>
      </c>
      <c r="O664" s="23">
        <f t="shared" ref="O664:Q664" si="2208">O665+O669+O676+O680+O684+O689+O702</f>
        <v>100000</v>
      </c>
      <c r="P664" s="23">
        <f t="shared" si="2208"/>
        <v>125000</v>
      </c>
      <c r="Q664" s="23">
        <f t="shared" si="2208"/>
        <v>0</v>
      </c>
      <c r="R664" s="23">
        <f t="shared" si="2054"/>
        <v>2084925.8000000003</v>
      </c>
      <c r="S664" s="23">
        <f t="shared" si="2055"/>
        <v>2040582.3</v>
      </c>
      <c r="T664" s="23">
        <f t="shared" si="2056"/>
        <v>1904269.8</v>
      </c>
      <c r="U664" s="23">
        <f t="shared" ref="U664:CE664" si="2209">U665+U669+U676+U680+U684+U689+U702</f>
        <v>0</v>
      </c>
      <c r="V664" s="23">
        <f t="shared" si="2058"/>
        <v>2084925.8000000003</v>
      </c>
      <c r="W664" s="23">
        <f t="shared" ref="W664:Y664" si="2210">W665+W669+W676+W680+W684+W689+W702</f>
        <v>0</v>
      </c>
      <c r="X664" s="23">
        <f t="shared" si="2210"/>
        <v>0</v>
      </c>
      <c r="Y664" s="23">
        <f t="shared" si="2210"/>
        <v>0</v>
      </c>
      <c r="Z664" s="20">
        <f t="shared" si="2060"/>
        <v>2084925.8000000003</v>
      </c>
      <c r="AA664" s="20">
        <f t="shared" si="2061"/>
        <v>2040582.3</v>
      </c>
      <c r="AB664" s="20">
        <f t="shared" si="2062"/>
        <v>1904269.8</v>
      </c>
      <c r="AC664" s="23">
        <f t="shared" ref="AC664:AE664" si="2211">AC665+AC669+AC676+AC680+AC684+AC689+AC702</f>
        <v>0</v>
      </c>
      <c r="AD664" s="23">
        <f t="shared" si="2211"/>
        <v>0</v>
      </c>
      <c r="AE664" s="23">
        <f t="shared" si="2211"/>
        <v>0</v>
      </c>
      <c r="AF664" s="20">
        <f t="shared" si="2047"/>
        <v>2084925.8000000003</v>
      </c>
      <c r="AG664" s="20">
        <f t="shared" si="2048"/>
        <v>2040582.3</v>
      </c>
      <c r="AH664" s="20">
        <f t="shared" si="2049"/>
        <v>1904269.8</v>
      </c>
      <c r="AI664" s="23">
        <f t="shared" ref="AI664" si="2212">AI665+AI669+AI676+AI680+AI684+AI689+AI702</f>
        <v>0</v>
      </c>
      <c r="AJ664" s="20">
        <f t="shared" si="2050"/>
        <v>2084925.8000000003</v>
      </c>
      <c r="AK664" s="23">
        <f t="shared" ref="AK664:AM664" si="2213">AK665+AK669+AK676+AK680+AK684+AK689+AK702</f>
        <v>71777.34199999999</v>
      </c>
      <c r="AL664" s="23">
        <f t="shared" si="2213"/>
        <v>94195.023000000001</v>
      </c>
      <c r="AM664" s="23">
        <f t="shared" si="2213"/>
        <v>0</v>
      </c>
      <c r="AN664" s="20">
        <f t="shared" si="2002"/>
        <v>2156703.1420000005</v>
      </c>
      <c r="AO664" s="20">
        <f t="shared" si="2003"/>
        <v>2134777.3229999999</v>
      </c>
      <c r="AP664" s="20">
        <f t="shared" si="2004"/>
        <v>1904269.8</v>
      </c>
      <c r="AQ664" s="23">
        <f t="shared" ref="AQ664:AS664" si="2214">AQ665+AQ669+AQ676+AQ680+AQ684+AQ689+AQ702</f>
        <v>0</v>
      </c>
      <c r="AR664" s="23">
        <f t="shared" si="2214"/>
        <v>0</v>
      </c>
      <c r="AS664" s="23">
        <f t="shared" si="2214"/>
        <v>0</v>
      </c>
      <c r="AT664" s="20">
        <f t="shared" si="2005"/>
        <v>2156703.1420000005</v>
      </c>
      <c r="AU664" s="20">
        <f t="shared" si="2006"/>
        <v>2134777.3229999999</v>
      </c>
      <c r="AV664" s="20">
        <f t="shared" si="2007"/>
        <v>1904269.8</v>
      </c>
      <c r="AW664" s="23">
        <f t="shared" ref="AW664:AY664" si="2215">AW665+AW669+AW676+AW680+AW684+AW689+AW702</f>
        <v>0</v>
      </c>
      <c r="AX664" s="23">
        <f t="shared" si="2215"/>
        <v>0</v>
      </c>
      <c r="AY664" s="23">
        <f t="shared" si="2215"/>
        <v>0</v>
      </c>
      <c r="AZ664" s="20">
        <f t="shared" ref="AZ664:AZ727" si="2216">AT664+AW664</f>
        <v>2156703.1420000005</v>
      </c>
      <c r="BA664" s="20">
        <f t="shared" ref="BA664:BA727" si="2217">AU664+AX664</f>
        <v>2134777.3229999999</v>
      </c>
      <c r="BB664" s="20">
        <f t="shared" ref="BB664:BB727" si="2218">AV664+AY664</f>
        <v>1904269.8</v>
      </c>
      <c r="BC664" s="23">
        <f t="shared" ref="BC664" si="2219">BC665+BC669+BC676+BC680+BC684+BC689+BC702</f>
        <v>0</v>
      </c>
      <c r="BD664" s="20">
        <f t="shared" ref="BD664:BD727" si="2220">AZ664+BC664</f>
        <v>2156703.1420000005</v>
      </c>
      <c r="BE664" s="23">
        <f t="shared" ref="BE664:BG664" si="2221">BE665+BE669+BE676+BE680+BE684+BE689+BE702</f>
        <v>-7658.2950000000028</v>
      </c>
      <c r="BF664" s="23">
        <f t="shared" si="2221"/>
        <v>0</v>
      </c>
      <c r="BG664" s="23">
        <f t="shared" si="2221"/>
        <v>0</v>
      </c>
      <c r="BH664" s="20">
        <f t="shared" si="2141"/>
        <v>2149044.8470000005</v>
      </c>
      <c r="BI664" s="20">
        <f t="shared" si="2142"/>
        <v>2134777.3229999999</v>
      </c>
      <c r="BJ664" s="20">
        <f t="shared" si="2143"/>
        <v>1904269.8</v>
      </c>
      <c r="BK664" s="23">
        <f t="shared" ref="BK664:BL664" si="2222">BK665+BK669+BK676+BK680+BK684+BK689+BK702</f>
        <v>-3892.8159999999998</v>
      </c>
      <c r="BL664" s="23">
        <f t="shared" si="2222"/>
        <v>0</v>
      </c>
      <c r="BM664" s="20">
        <f t="shared" si="2144"/>
        <v>2145152.0310000004</v>
      </c>
      <c r="BN664" s="20">
        <f t="shared" si="2145"/>
        <v>2134777.3229999999</v>
      </c>
      <c r="BO664" s="23">
        <f t="shared" ref="BO664:BQ664" si="2223">BO665+BO669+BO676+BO680+BO684+BO689+BO702</f>
        <v>14697.021000000002</v>
      </c>
      <c r="BP664" s="23">
        <f t="shared" si="2223"/>
        <v>0</v>
      </c>
      <c r="BQ664" s="23">
        <f t="shared" si="2223"/>
        <v>0</v>
      </c>
      <c r="BR664" s="20">
        <f t="shared" si="2089"/>
        <v>2159849.0520000006</v>
      </c>
      <c r="BS664" s="20">
        <f t="shared" si="2090"/>
        <v>2134777.3229999999</v>
      </c>
      <c r="BT664" s="20">
        <f t="shared" si="2091"/>
        <v>1904269.8</v>
      </c>
      <c r="BU664" s="23">
        <f t="shared" ref="BU664" si="2224">BU665+BU669+BU676+BU680+BU684+BU689+BU702</f>
        <v>0</v>
      </c>
      <c r="BV664" s="20">
        <f t="shared" si="2093"/>
        <v>2159849.0520000006</v>
      </c>
      <c r="BW664" s="23">
        <f t="shared" ref="BW664:BX664" si="2225">BW665+BW669+BW676+BW680+BW684+BW689+BW702</f>
        <v>-8467.9620000000014</v>
      </c>
      <c r="BX664" s="23">
        <f t="shared" si="2225"/>
        <v>0</v>
      </c>
      <c r="BY664" s="20">
        <f t="shared" si="2185"/>
        <v>2151381.0900000008</v>
      </c>
      <c r="BZ664" s="20">
        <f t="shared" si="2186"/>
        <v>2134777.3229999999</v>
      </c>
      <c r="CA664" s="23">
        <f t="shared" ref="CA664" si="2226">CA665+CA669+CA676+CA680+CA684+CA689+CA702</f>
        <v>0</v>
      </c>
      <c r="CB664" s="20">
        <f t="shared" si="2187"/>
        <v>2151381.0900000008</v>
      </c>
      <c r="CC664" s="23">
        <f t="shared" ref="CC664" si="2227">CC665+CC669+CC676+CC680+CC684+CC689+CC702</f>
        <v>13154.194</v>
      </c>
      <c r="CD664" s="23">
        <f t="shared" si="2188"/>
        <v>2164535.2840000009</v>
      </c>
      <c r="CE664" s="23">
        <f t="shared" si="2209"/>
        <v>0</v>
      </c>
      <c r="CF664" s="32"/>
    </row>
    <row r="665" spans="1:84" ht="31.5" x14ac:dyDescent="0.25">
      <c r="A665" s="10" t="s">
        <v>16</v>
      </c>
      <c r="B665" s="19"/>
      <c r="C665" s="10"/>
      <c r="D665" s="10"/>
      <c r="E665" s="25" t="s">
        <v>754</v>
      </c>
      <c r="F665" s="20">
        <f>F666</f>
        <v>1480254.3</v>
      </c>
      <c r="G665" s="20">
        <f t="shared" ref="G665:CE667" si="2228">G666</f>
        <v>1420425</v>
      </c>
      <c r="H665" s="20">
        <f t="shared" si="2228"/>
        <v>1420425</v>
      </c>
      <c r="I665" s="20">
        <f t="shared" si="2228"/>
        <v>19690</v>
      </c>
      <c r="J665" s="20">
        <f t="shared" si="2228"/>
        <v>0</v>
      </c>
      <c r="K665" s="20">
        <f t="shared" si="2228"/>
        <v>0</v>
      </c>
      <c r="L665" s="20">
        <f t="shared" si="2165"/>
        <v>1499944.3</v>
      </c>
      <c r="M665" s="20">
        <f t="shared" si="2166"/>
        <v>1420425</v>
      </c>
      <c r="N665" s="20">
        <f t="shared" si="2167"/>
        <v>1420425</v>
      </c>
      <c r="O665" s="20">
        <f t="shared" si="2228"/>
        <v>100000</v>
      </c>
      <c r="P665" s="20">
        <f t="shared" si="2228"/>
        <v>125000</v>
      </c>
      <c r="Q665" s="20">
        <f t="shared" si="2228"/>
        <v>0</v>
      </c>
      <c r="R665" s="20">
        <f t="shared" si="2054"/>
        <v>1599944.3</v>
      </c>
      <c r="S665" s="20">
        <f t="shared" si="2055"/>
        <v>1545425</v>
      </c>
      <c r="T665" s="20">
        <f t="shared" si="2056"/>
        <v>1420425</v>
      </c>
      <c r="U665" s="20">
        <f t="shared" si="2228"/>
        <v>0</v>
      </c>
      <c r="V665" s="20">
        <f t="shared" si="2058"/>
        <v>1599944.3</v>
      </c>
      <c r="W665" s="20">
        <f t="shared" si="2228"/>
        <v>0</v>
      </c>
      <c r="X665" s="20">
        <f t="shared" si="2228"/>
        <v>0</v>
      </c>
      <c r="Y665" s="20">
        <f t="shared" si="2228"/>
        <v>0</v>
      </c>
      <c r="Z665" s="20">
        <f t="shared" si="2060"/>
        <v>1599944.3</v>
      </c>
      <c r="AA665" s="20">
        <f t="shared" si="2061"/>
        <v>1545425</v>
      </c>
      <c r="AB665" s="20">
        <f t="shared" si="2062"/>
        <v>1420425</v>
      </c>
      <c r="AC665" s="20">
        <f t="shared" si="2228"/>
        <v>0</v>
      </c>
      <c r="AD665" s="20">
        <f t="shared" si="2228"/>
        <v>0</v>
      </c>
      <c r="AE665" s="20">
        <f t="shared" si="2228"/>
        <v>0</v>
      </c>
      <c r="AF665" s="20">
        <f t="shared" si="2047"/>
        <v>1599944.3</v>
      </c>
      <c r="AG665" s="20">
        <f t="shared" si="2048"/>
        <v>1545425</v>
      </c>
      <c r="AH665" s="20">
        <f t="shared" si="2049"/>
        <v>1420425</v>
      </c>
      <c r="AI665" s="20">
        <f t="shared" si="2228"/>
        <v>0</v>
      </c>
      <c r="AJ665" s="20">
        <f t="shared" si="2050"/>
        <v>1599944.3</v>
      </c>
      <c r="AK665" s="20">
        <f t="shared" si="2228"/>
        <v>72881.311000000002</v>
      </c>
      <c r="AL665" s="20">
        <f t="shared" si="2228"/>
        <v>94195.023000000001</v>
      </c>
      <c r="AM665" s="20">
        <f t="shared" si="2228"/>
        <v>0</v>
      </c>
      <c r="AN665" s="20">
        <f t="shared" si="2002"/>
        <v>1672825.611</v>
      </c>
      <c r="AO665" s="20">
        <f t="shared" si="2003"/>
        <v>1639620.023</v>
      </c>
      <c r="AP665" s="20">
        <f t="shared" si="2004"/>
        <v>1420425</v>
      </c>
      <c r="AQ665" s="20">
        <f t="shared" si="2228"/>
        <v>0</v>
      </c>
      <c r="AR665" s="20">
        <f t="shared" si="2228"/>
        <v>0</v>
      </c>
      <c r="AS665" s="20">
        <f t="shared" si="2228"/>
        <v>0</v>
      </c>
      <c r="AT665" s="20">
        <f t="shared" si="2005"/>
        <v>1672825.611</v>
      </c>
      <c r="AU665" s="20">
        <f t="shared" si="2006"/>
        <v>1639620.023</v>
      </c>
      <c r="AV665" s="20">
        <f t="shared" si="2007"/>
        <v>1420425</v>
      </c>
      <c r="AW665" s="20">
        <f t="shared" si="2228"/>
        <v>0</v>
      </c>
      <c r="AX665" s="20">
        <f t="shared" si="2228"/>
        <v>0</v>
      </c>
      <c r="AY665" s="20">
        <f t="shared" si="2228"/>
        <v>0</v>
      </c>
      <c r="AZ665" s="20">
        <f t="shared" si="2216"/>
        <v>1672825.611</v>
      </c>
      <c r="BA665" s="20">
        <f t="shared" si="2217"/>
        <v>1639620.023</v>
      </c>
      <c r="BB665" s="20">
        <f t="shared" si="2218"/>
        <v>1420425</v>
      </c>
      <c r="BC665" s="20">
        <f t="shared" si="2228"/>
        <v>0</v>
      </c>
      <c r="BD665" s="20">
        <f t="shared" si="2220"/>
        <v>1672825.611</v>
      </c>
      <c r="BE665" s="20">
        <f t="shared" si="2228"/>
        <v>-21.795999999999999</v>
      </c>
      <c r="BF665" s="20">
        <f t="shared" si="2228"/>
        <v>0</v>
      </c>
      <c r="BG665" s="20">
        <f t="shared" si="2228"/>
        <v>0</v>
      </c>
      <c r="BH665" s="20">
        <f t="shared" si="2141"/>
        <v>1672803.8149999999</v>
      </c>
      <c r="BI665" s="20">
        <f t="shared" si="2142"/>
        <v>1639620.023</v>
      </c>
      <c r="BJ665" s="20">
        <f t="shared" si="2143"/>
        <v>1420425</v>
      </c>
      <c r="BK665" s="20">
        <f t="shared" si="2228"/>
        <v>-3248.808</v>
      </c>
      <c r="BL665" s="20">
        <f t="shared" si="2228"/>
        <v>0</v>
      </c>
      <c r="BM665" s="20">
        <f t="shared" si="2144"/>
        <v>1669555.007</v>
      </c>
      <c r="BN665" s="20">
        <f t="shared" si="2145"/>
        <v>1639620.023</v>
      </c>
      <c r="BO665" s="20">
        <f t="shared" si="2228"/>
        <v>-1525.4950000000001</v>
      </c>
      <c r="BP665" s="20">
        <f t="shared" si="2228"/>
        <v>576.02200000000005</v>
      </c>
      <c r="BQ665" s="20">
        <f t="shared" si="2228"/>
        <v>0</v>
      </c>
      <c r="BR665" s="20">
        <f t="shared" si="2089"/>
        <v>1668029.5119999999</v>
      </c>
      <c r="BS665" s="20">
        <f t="shared" si="2090"/>
        <v>1640196.0450000002</v>
      </c>
      <c r="BT665" s="20">
        <f t="shared" si="2091"/>
        <v>1420425</v>
      </c>
      <c r="BU665" s="20">
        <f t="shared" si="2228"/>
        <v>0</v>
      </c>
      <c r="BV665" s="20">
        <f t="shared" si="2093"/>
        <v>1668029.5119999999</v>
      </c>
      <c r="BW665" s="20">
        <f t="shared" si="2228"/>
        <v>-3761.1450000000004</v>
      </c>
      <c r="BX665" s="20">
        <f t="shared" si="2228"/>
        <v>0</v>
      </c>
      <c r="BY665" s="20">
        <f t="shared" si="2185"/>
        <v>1664268.3669999999</v>
      </c>
      <c r="BZ665" s="20">
        <f t="shared" si="2186"/>
        <v>1640196.0450000002</v>
      </c>
      <c r="CA665" s="20">
        <f t="shared" si="2228"/>
        <v>0</v>
      </c>
      <c r="CB665" s="20">
        <f t="shared" si="2187"/>
        <v>1664268.3669999999</v>
      </c>
      <c r="CC665" s="20">
        <f t="shared" si="2228"/>
        <v>-170.00200000000001</v>
      </c>
      <c r="CD665" s="20">
        <f t="shared" si="2188"/>
        <v>1664098.3649999998</v>
      </c>
      <c r="CE665" s="20">
        <f t="shared" si="2228"/>
        <v>0</v>
      </c>
    </row>
    <row r="666" spans="1:84" ht="47.25" x14ac:dyDescent="0.25">
      <c r="A666" s="10" t="s">
        <v>16</v>
      </c>
      <c r="B666" s="19">
        <v>200</v>
      </c>
      <c r="C666" s="10"/>
      <c r="D666" s="10"/>
      <c r="E666" s="25" t="s">
        <v>602</v>
      </c>
      <c r="F666" s="20">
        <f>F667</f>
        <v>1480254.3</v>
      </c>
      <c r="G666" s="20">
        <f t="shared" si="2228"/>
        <v>1420425</v>
      </c>
      <c r="H666" s="20">
        <f t="shared" si="2228"/>
        <v>1420425</v>
      </c>
      <c r="I666" s="20">
        <f t="shared" si="2228"/>
        <v>19690</v>
      </c>
      <c r="J666" s="20">
        <f t="shared" si="2228"/>
        <v>0</v>
      </c>
      <c r="K666" s="20">
        <f t="shared" si="2228"/>
        <v>0</v>
      </c>
      <c r="L666" s="20">
        <f t="shared" si="2165"/>
        <v>1499944.3</v>
      </c>
      <c r="M666" s="20">
        <f t="shared" si="2166"/>
        <v>1420425</v>
      </c>
      <c r="N666" s="20">
        <f t="shared" si="2167"/>
        <v>1420425</v>
      </c>
      <c r="O666" s="20">
        <f t="shared" si="2228"/>
        <v>100000</v>
      </c>
      <c r="P666" s="20">
        <f t="shared" si="2228"/>
        <v>125000</v>
      </c>
      <c r="Q666" s="20">
        <f t="shared" si="2228"/>
        <v>0</v>
      </c>
      <c r="R666" s="20">
        <f t="shared" si="2054"/>
        <v>1599944.3</v>
      </c>
      <c r="S666" s="20">
        <f t="shared" si="2055"/>
        <v>1545425</v>
      </c>
      <c r="T666" s="20">
        <f t="shared" si="2056"/>
        <v>1420425</v>
      </c>
      <c r="U666" s="20">
        <f t="shared" si="2228"/>
        <v>0</v>
      </c>
      <c r="V666" s="20">
        <f t="shared" si="2058"/>
        <v>1599944.3</v>
      </c>
      <c r="W666" s="20">
        <f t="shared" si="2228"/>
        <v>0</v>
      </c>
      <c r="X666" s="20">
        <f t="shared" si="2228"/>
        <v>0</v>
      </c>
      <c r="Y666" s="20">
        <f t="shared" si="2228"/>
        <v>0</v>
      </c>
      <c r="Z666" s="20">
        <f t="shared" si="2060"/>
        <v>1599944.3</v>
      </c>
      <c r="AA666" s="20">
        <f t="shared" si="2061"/>
        <v>1545425</v>
      </c>
      <c r="AB666" s="20">
        <f t="shared" si="2062"/>
        <v>1420425</v>
      </c>
      <c r="AC666" s="20">
        <f t="shared" si="2228"/>
        <v>0</v>
      </c>
      <c r="AD666" s="20">
        <f t="shared" si="2228"/>
        <v>0</v>
      </c>
      <c r="AE666" s="20">
        <f t="shared" si="2228"/>
        <v>0</v>
      </c>
      <c r="AF666" s="20">
        <f t="shared" si="2047"/>
        <v>1599944.3</v>
      </c>
      <c r="AG666" s="20">
        <f t="shared" si="2048"/>
        <v>1545425</v>
      </c>
      <c r="AH666" s="20">
        <f t="shared" si="2049"/>
        <v>1420425</v>
      </c>
      <c r="AI666" s="20">
        <f t="shared" si="2228"/>
        <v>0</v>
      </c>
      <c r="AJ666" s="20">
        <f t="shared" si="2050"/>
        <v>1599944.3</v>
      </c>
      <c r="AK666" s="20">
        <f t="shared" si="2228"/>
        <v>72881.311000000002</v>
      </c>
      <c r="AL666" s="20">
        <f t="shared" si="2228"/>
        <v>94195.023000000001</v>
      </c>
      <c r="AM666" s="20">
        <f t="shared" si="2228"/>
        <v>0</v>
      </c>
      <c r="AN666" s="20">
        <f t="shared" si="2002"/>
        <v>1672825.611</v>
      </c>
      <c r="AO666" s="20">
        <f t="shared" si="2003"/>
        <v>1639620.023</v>
      </c>
      <c r="AP666" s="20">
        <f t="shared" si="2004"/>
        <v>1420425</v>
      </c>
      <c r="AQ666" s="20">
        <f t="shared" si="2228"/>
        <v>0</v>
      </c>
      <c r="AR666" s="20">
        <f t="shared" si="2228"/>
        <v>0</v>
      </c>
      <c r="AS666" s="20">
        <f t="shared" si="2228"/>
        <v>0</v>
      </c>
      <c r="AT666" s="20">
        <f t="shared" si="2005"/>
        <v>1672825.611</v>
      </c>
      <c r="AU666" s="20">
        <f t="shared" si="2006"/>
        <v>1639620.023</v>
      </c>
      <c r="AV666" s="20">
        <f t="shared" si="2007"/>
        <v>1420425</v>
      </c>
      <c r="AW666" s="20">
        <f t="shared" si="2228"/>
        <v>0</v>
      </c>
      <c r="AX666" s="20">
        <f t="shared" si="2228"/>
        <v>0</v>
      </c>
      <c r="AY666" s="20">
        <f t="shared" si="2228"/>
        <v>0</v>
      </c>
      <c r="AZ666" s="20">
        <f t="shared" si="2216"/>
        <v>1672825.611</v>
      </c>
      <c r="BA666" s="20">
        <f t="shared" si="2217"/>
        <v>1639620.023</v>
      </c>
      <c r="BB666" s="20">
        <f t="shared" si="2218"/>
        <v>1420425</v>
      </c>
      <c r="BC666" s="20">
        <f t="shared" si="2228"/>
        <v>0</v>
      </c>
      <c r="BD666" s="20">
        <f t="shared" si="2220"/>
        <v>1672825.611</v>
      </c>
      <c r="BE666" s="20">
        <f t="shared" si="2228"/>
        <v>-21.795999999999999</v>
      </c>
      <c r="BF666" s="20">
        <f t="shared" si="2228"/>
        <v>0</v>
      </c>
      <c r="BG666" s="20">
        <f t="shared" si="2228"/>
        <v>0</v>
      </c>
      <c r="BH666" s="20">
        <f t="shared" si="2141"/>
        <v>1672803.8149999999</v>
      </c>
      <c r="BI666" s="20">
        <f t="shared" si="2142"/>
        <v>1639620.023</v>
      </c>
      <c r="BJ666" s="20">
        <f t="shared" si="2143"/>
        <v>1420425</v>
      </c>
      <c r="BK666" s="20">
        <f t="shared" si="2228"/>
        <v>-3248.808</v>
      </c>
      <c r="BL666" s="20">
        <f t="shared" si="2228"/>
        <v>0</v>
      </c>
      <c r="BM666" s="20">
        <f t="shared" si="2144"/>
        <v>1669555.007</v>
      </c>
      <c r="BN666" s="20">
        <f t="shared" si="2145"/>
        <v>1639620.023</v>
      </c>
      <c r="BO666" s="20">
        <f t="shared" si="2228"/>
        <v>-1525.4950000000001</v>
      </c>
      <c r="BP666" s="20">
        <f t="shared" si="2228"/>
        <v>576.02200000000005</v>
      </c>
      <c r="BQ666" s="20">
        <f t="shared" si="2228"/>
        <v>0</v>
      </c>
      <c r="BR666" s="20">
        <f t="shared" si="2089"/>
        <v>1668029.5119999999</v>
      </c>
      <c r="BS666" s="20">
        <f t="shared" si="2090"/>
        <v>1640196.0450000002</v>
      </c>
      <c r="BT666" s="20">
        <f t="shared" si="2091"/>
        <v>1420425</v>
      </c>
      <c r="BU666" s="20">
        <f t="shared" si="2228"/>
        <v>0</v>
      </c>
      <c r="BV666" s="20">
        <f t="shared" si="2093"/>
        <v>1668029.5119999999</v>
      </c>
      <c r="BW666" s="20">
        <f t="shared" si="2228"/>
        <v>-3761.1450000000004</v>
      </c>
      <c r="BX666" s="20">
        <f t="shared" si="2228"/>
        <v>0</v>
      </c>
      <c r="BY666" s="20">
        <f t="shared" si="2185"/>
        <v>1664268.3669999999</v>
      </c>
      <c r="BZ666" s="20">
        <f t="shared" si="2186"/>
        <v>1640196.0450000002</v>
      </c>
      <c r="CA666" s="20">
        <f t="shared" si="2228"/>
        <v>0</v>
      </c>
      <c r="CB666" s="20">
        <f t="shared" si="2187"/>
        <v>1664268.3669999999</v>
      </c>
      <c r="CC666" s="20">
        <f t="shared" si="2228"/>
        <v>-170.00200000000001</v>
      </c>
      <c r="CD666" s="20">
        <f t="shared" si="2188"/>
        <v>1664098.3649999998</v>
      </c>
      <c r="CE666" s="20">
        <f t="shared" si="2228"/>
        <v>0</v>
      </c>
    </row>
    <row r="667" spans="1:84" ht="47.25" x14ac:dyDescent="0.25">
      <c r="A667" s="10" t="s">
        <v>16</v>
      </c>
      <c r="B667" s="19">
        <v>240</v>
      </c>
      <c r="C667" s="10"/>
      <c r="D667" s="10"/>
      <c r="E667" s="25" t="s">
        <v>603</v>
      </c>
      <c r="F667" s="20">
        <f>F668</f>
        <v>1480254.3</v>
      </c>
      <c r="G667" s="20">
        <f t="shared" si="2228"/>
        <v>1420425</v>
      </c>
      <c r="H667" s="20">
        <f t="shared" si="2228"/>
        <v>1420425</v>
      </c>
      <c r="I667" s="20">
        <f t="shared" si="2228"/>
        <v>19690</v>
      </c>
      <c r="J667" s="20">
        <f t="shared" si="2228"/>
        <v>0</v>
      </c>
      <c r="K667" s="20">
        <f t="shared" si="2228"/>
        <v>0</v>
      </c>
      <c r="L667" s="20">
        <f t="shared" si="2165"/>
        <v>1499944.3</v>
      </c>
      <c r="M667" s="20">
        <f t="shared" si="2166"/>
        <v>1420425</v>
      </c>
      <c r="N667" s="20">
        <f t="shared" si="2167"/>
        <v>1420425</v>
      </c>
      <c r="O667" s="20">
        <f t="shared" si="2228"/>
        <v>100000</v>
      </c>
      <c r="P667" s="20">
        <f t="shared" si="2228"/>
        <v>125000</v>
      </c>
      <c r="Q667" s="20">
        <f t="shared" si="2228"/>
        <v>0</v>
      </c>
      <c r="R667" s="20">
        <f t="shared" si="2054"/>
        <v>1599944.3</v>
      </c>
      <c r="S667" s="20">
        <f t="shared" si="2055"/>
        <v>1545425</v>
      </c>
      <c r="T667" s="20">
        <f t="shared" si="2056"/>
        <v>1420425</v>
      </c>
      <c r="U667" s="20">
        <f t="shared" si="2228"/>
        <v>0</v>
      </c>
      <c r="V667" s="20">
        <f t="shared" si="2058"/>
        <v>1599944.3</v>
      </c>
      <c r="W667" s="20">
        <f t="shared" si="2228"/>
        <v>0</v>
      </c>
      <c r="X667" s="20">
        <f t="shared" si="2228"/>
        <v>0</v>
      </c>
      <c r="Y667" s="20">
        <f t="shared" si="2228"/>
        <v>0</v>
      </c>
      <c r="Z667" s="20">
        <f t="shared" si="2060"/>
        <v>1599944.3</v>
      </c>
      <c r="AA667" s="20">
        <f t="shared" si="2061"/>
        <v>1545425</v>
      </c>
      <c r="AB667" s="20">
        <f t="shared" si="2062"/>
        <v>1420425</v>
      </c>
      <c r="AC667" s="20">
        <f t="shared" si="2228"/>
        <v>0</v>
      </c>
      <c r="AD667" s="20">
        <f t="shared" si="2228"/>
        <v>0</v>
      </c>
      <c r="AE667" s="20">
        <f t="shared" si="2228"/>
        <v>0</v>
      </c>
      <c r="AF667" s="20">
        <f t="shared" si="2047"/>
        <v>1599944.3</v>
      </c>
      <c r="AG667" s="20">
        <f t="shared" si="2048"/>
        <v>1545425</v>
      </c>
      <c r="AH667" s="20">
        <f t="shared" si="2049"/>
        <v>1420425</v>
      </c>
      <c r="AI667" s="20">
        <f t="shared" si="2228"/>
        <v>0</v>
      </c>
      <c r="AJ667" s="20">
        <f t="shared" si="2050"/>
        <v>1599944.3</v>
      </c>
      <c r="AK667" s="20">
        <f t="shared" si="2228"/>
        <v>72881.311000000002</v>
      </c>
      <c r="AL667" s="20">
        <f t="shared" si="2228"/>
        <v>94195.023000000001</v>
      </c>
      <c r="AM667" s="20">
        <f t="shared" si="2228"/>
        <v>0</v>
      </c>
      <c r="AN667" s="20">
        <f t="shared" si="2002"/>
        <v>1672825.611</v>
      </c>
      <c r="AO667" s="20">
        <f t="shared" si="2003"/>
        <v>1639620.023</v>
      </c>
      <c r="AP667" s="20">
        <f t="shared" si="2004"/>
        <v>1420425</v>
      </c>
      <c r="AQ667" s="20">
        <f t="shared" si="2228"/>
        <v>0</v>
      </c>
      <c r="AR667" s="20">
        <f t="shared" si="2228"/>
        <v>0</v>
      </c>
      <c r="AS667" s="20">
        <f t="shared" si="2228"/>
        <v>0</v>
      </c>
      <c r="AT667" s="20">
        <f t="shared" si="2005"/>
        <v>1672825.611</v>
      </c>
      <c r="AU667" s="20">
        <f t="shared" si="2006"/>
        <v>1639620.023</v>
      </c>
      <c r="AV667" s="20">
        <f t="shared" si="2007"/>
        <v>1420425</v>
      </c>
      <c r="AW667" s="20">
        <f t="shared" si="2228"/>
        <v>0</v>
      </c>
      <c r="AX667" s="20">
        <f t="shared" si="2228"/>
        <v>0</v>
      </c>
      <c r="AY667" s="20">
        <f t="shared" si="2228"/>
        <v>0</v>
      </c>
      <c r="AZ667" s="20">
        <f t="shared" si="2216"/>
        <v>1672825.611</v>
      </c>
      <c r="BA667" s="20">
        <f t="shared" si="2217"/>
        <v>1639620.023</v>
      </c>
      <c r="BB667" s="20">
        <f t="shared" si="2218"/>
        <v>1420425</v>
      </c>
      <c r="BC667" s="20">
        <f t="shared" si="2228"/>
        <v>0</v>
      </c>
      <c r="BD667" s="20">
        <f t="shared" si="2220"/>
        <v>1672825.611</v>
      </c>
      <c r="BE667" s="20">
        <f t="shared" si="2228"/>
        <v>-21.795999999999999</v>
      </c>
      <c r="BF667" s="20">
        <f t="shared" si="2228"/>
        <v>0</v>
      </c>
      <c r="BG667" s="20">
        <f t="shared" si="2228"/>
        <v>0</v>
      </c>
      <c r="BH667" s="20">
        <f t="shared" si="2141"/>
        <v>1672803.8149999999</v>
      </c>
      <c r="BI667" s="20">
        <f t="shared" si="2142"/>
        <v>1639620.023</v>
      </c>
      <c r="BJ667" s="20">
        <f t="shared" si="2143"/>
        <v>1420425</v>
      </c>
      <c r="BK667" s="20">
        <f t="shared" si="2228"/>
        <v>-3248.808</v>
      </c>
      <c r="BL667" s="20">
        <f t="shared" si="2228"/>
        <v>0</v>
      </c>
      <c r="BM667" s="20">
        <f t="shared" si="2144"/>
        <v>1669555.007</v>
      </c>
      <c r="BN667" s="20">
        <f t="shared" si="2145"/>
        <v>1639620.023</v>
      </c>
      <c r="BO667" s="20">
        <f t="shared" si="2228"/>
        <v>-1525.4950000000001</v>
      </c>
      <c r="BP667" s="20">
        <f t="shared" si="2228"/>
        <v>576.02200000000005</v>
      </c>
      <c r="BQ667" s="20">
        <f t="shared" si="2228"/>
        <v>0</v>
      </c>
      <c r="BR667" s="20">
        <f t="shared" si="2089"/>
        <v>1668029.5119999999</v>
      </c>
      <c r="BS667" s="20">
        <f t="shared" si="2090"/>
        <v>1640196.0450000002</v>
      </c>
      <c r="BT667" s="20">
        <f t="shared" si="2091"/>
        <v>1420425</v>
      </c>
      <c r="BU667" s="20">
        <f t="shared" si="2228"/>
        <v>0</v>
      </c>
      <c r="BV667" s="20">
        <f t="shared" si="2093"/>
        <v>1668029.5119999999</v>
      </c>
      <c r="BW667" s="20">
        <f t="shared" si="2228"/>
        <v>-3761.1450000000004</v>
      </c>
      <c r="BX667" s="20">
        <f t="shared" si="2228"/>
        <v>0</v>
      </c>
      <c r="BY667" s="20">
        <f t="shared" si="2185"/>
        <v>1664268.3669999999</v>
      </c>
      <c r="BZ667" s="20">
        <f t="shared" si="2186"/>
        <v>1640196.0450000002</v>
      </c>
      <c r="CA667" s="20">
        <f t="shared" si="2228"/>
        <v>0</v>
      </c>
      <c r="CB667" s="20">
        <f t="shared" si="2187"/>
        <v>1664268.3669999999</v>
      </c>
      <c r="CC667" s="20">
        <f t="shared" si="2228"/>
        <v>-170.00200000000001</v>
      </c>
      <c r="CD667" s="20">
        <f t="shared" si="2188"/>
        <v>1664098.3649999998</v>
      </c>
      <c r="CE667" s="20">
        <f t="shared" si="2228"/>
        <v>0</v>
      </c>
    </row>
    <row r="668" spans="1:84" x14ac:dyDescent="0.25">
      <c r="A668" s="10" t="s">
        <v>16</v>
      </c>
      <c r="B668" s="19">
        <v>240</v>
      </c>
      <c r="C668" s="10" t="s">
        <v>335</v>
      </c>
      <c r="D668" s="10" t="s">
        <v>341</v>
      </c>
      <c r="E668" s="25" t="s">
        <v>577</v>
      </c>
      <c r="F668" s="20">
        <v>1480254.3</v>
      </c>
      <c r="G668" s="20">
        <v>1420425</v>
      </c>
      <c r="H668" s="20">
        <v>1420425</v>
      </c>
      <c r="I668" s="20">
        <v>19690</v>
      </c>
      <c r="J668" s="20"/>
      <c r="K668" s="20"/>
      <c r="L668" s="20">
        <f t="shared" si="2165"/>
        <v>1499944.3</v>
      </c>
      <c r="M668" s="20">
        <f t="shared" si="2166"/>
        <v>1420425</v>
      </c>
      <c r="N668" s="20">
        <f t="shared" si="2167"/>
        <v>1420425</v>
      </c>
      <c r="O668" s="20">
        <v>100000</v>
      </c>
      <c r="P668" s="20">
        <v>125000</v>
      </c>
      <c r="Q668" s="20"/>
      <c r="R668" s="20">
        <f t="shared" si="2054"/>
        <v>1599944.3</v>
      </c>
      <c r="S668" s="20">
        <f t="shared" si="2055"/>
        <v>1545425</v>
      </c>
      <c r="T668" s="20">
        <f t="shared" si="2056"/>
        <v>1420425</v>
      </c>
      <c r="U668" s="20"/>
      <c r="V668" s="20">
        <f t="shared" si="2058"/>
        <v>1599944.3</v>
      </c>
      <c r="W668" s="20"/>
      <c r="X668" s="20"/>
      <c r="Y668" s="20"/>
      <c r="Z668" s="20">
        <f t="shared" si="2060"/>
        <v>1599944.3</v>
      </c>
      <c r="AA668" s="20">
        <f t="shared" si="2061"/>
        <v>1545425</v>
      </c>
      <c r="AB668" s="20">
        <f t="shared" si="2062"/>
        <v>1420425</v>
      </c>
      <c r="AC668" s="20"/>
      <c r="AD668" s="20"/>
      <c r="AE668" s="20"/>
      <c r="AF668" s="20">
        <f t="shared" si="2047"/>
        <v>1599944.3</v>
      </c>
      <c r="AG668" s="20">
        <f t="shared" si="2048"/>
        <v>1545425</v>
      </c>
      <c r="AH668" s="20">
        <f t="shared" si="2049"/>
        <v>1420425</v>
      </c>
      <c r="AI668" s="20"/>
      <c r="AJ668" s="20">
        <f t="shared" si="2050"/>
        <v>1599944.3</v>
      </c>
      <c r="AK668" s="20">
        <f>-221.8+40.278+73075.851-13.018</f>
        <v>72881.311000000002</v>
      </c>
      <c r="AL668" s="20">
        <v>94195.023000000001</v>
      </c>
      <c r="AM668" s="20"/>
      <c r="AN668" s="20">
        <f t="shared" si="2002"/>
        <v>1672825.611</v>
      </c>
      <c r="AO668" s="20">
        <f t="shared" si="2003"/>
        <v>1639620.023</v>
      </c>
      <c r="AP668" s="20">
        <f t="shared" si="2004"/>
        <v>1420425</v>
      </c>
      <c r="AQ668" s="20"/>
      <c r="AR668" s="20"/>
      <c r="AS668" s="20"/>
      <c r="AT668" s="20">
        <f t="shared" si="2005"/>
        <v>1672825.611</v>
      </c>
      <c r="AU668" s="20">
        <f t="shared" si="2006"/>
        <v>1639620.023</v>
      </c>
      <c r="AV668" s="20">
        <f t="shared" si="2007"/>
        <v>1420425</v>
      </c>
      <c r="AW668" s="20"/>
      <c r="AX668" s="20"/>
      <c r="AY668" s="20"/>
      <c r="AZ668" s="20">
        <f t="shared" si="2216"/>
        <v>1672825.611</v>
      </c>
      <c r="BA668" s="20">
        <f t="shared" si="2217"/>
        <v>1639620.023</v>
      </c>
      <c r="BB668" s="20">
        <f t="shared" si="2218"/>
        <v>1420425</v>
      </c>
      <c r="BC668" s="20"/>
      <c r="BD668" s="20">
        <f t="shared" si="2220"/>
        <v>1672825.611</v>
      </c>
      <c r="BE668" s="20">
        <v>-21.795999999999999</v>
      </c>
      <c r="BF668" s="20"/>
      <c r="BG668" s="20"/>
      <c r="BH668" s="20">
        <f t="shared" si="2141"/>
        <v>1672803.8149999999</v>
      </c>
      <c r="BI668" s="20">
        <f t="shared" si="2142"/>
        <v>1639620.023</v>
      </c>
      <c r="BJ668" s="20">
        <f t="shared" si="2143"/>
        <v>1420425</v>
      </c>
      <c r="BK668" s="20">
        <v>-3248.808</v>
      </c>
      <c r="BL668" s="20"/>
      <c r="BM668" s="20">
        <f t="shared" si="2144"/>
        <v>1669555.007</v>
      </c>
      <c r="BN668" s="20">
        <f t="shared" si="2145"/>
        <v>1639620.023</v>
      </c>
      <c r="BO668" s="20">
        <f>384.015-168.446-398.339-718.274-120.752-106.907-64.396-63.89-219.081-6.9-42.525</f>
        <v>-1525.4950000000001</v>
      </c>
      <c r="BP668" s="20">
        <v>576.02200000000005</v>
      </c>
      <c r="BQ668" s="20"/>
      <c r="BR668" s="20">
        <f t="shared" si="2089"/>
        <v>1668029.5119999999</v>
      </c>
      <c r="BS668" s="20">
        <f t="shared" si="2090"/>
        <v>1640196.0450000002</v>
      </c>
      <c r="BT668" s="20">
        <f t="shared" si="2091"/>
        <v>1420425</v>
      </c>
      <c r="BU668" s="20"/>
      <c r="BV668" s="20">
        <f t="shared" si="2093"/>
        <v>1668029.5119999999</v>
      </c>
      <c r="BW668" s="20">
        <f>-1417.879-510-27.369-1652.961-33.731-267.695+18.807+129.683</f>
        <v>-3761.1450000000004</v>
      </c>
      <c r="BX668" s="20"/>
      <c r="BY668" s="20">
        <f t="shared" si="2185"/>
        <v>1664268.3669999999</v>
      </c>
      <c r="BZ668" s="20">
        <f t="shared" si="2186"/>
        <v>1640196.0450000002</v>
      </c>
      <c r="CA668" s="20"/>
      <c r="CB668" s="20">
        <f t="shared" si="2187"/>
        <v>1664268.3669999999</v>
      </c>
      <c r="CC668" s="20">
        <v>-170.00200000000001</v>
      </c>
      <c r="CD668" s="20">
        <f t="shared" si="2188"/>
        <v>1664098.3649999998</v>
      </c>
      <c r="CE668" s="20"/>
    </row>
    <row r="669" spans="1:84" ht="63" x14ac:dyDescent="0.25">
      <c r="A669" s="10" t="s">
        <v>17</v>
      </c>
      <c r="B669" s="19"/>
      <c r="C669" s="10"/>
      <c r="D669" s="10"/>
      <c r="E669" s="25" t="s">
        <v>755</v>
      </c>
      <c r="F669" s="20">
        <f>F673+F670</f>
        <v>55000</v>
      </c>
      <c r="G669" s="20">
        <f t="shared" ref="G669:K669" si="2229">G673+G670</f>
        <v>55000</v>
      </c>
      <c r="H669" s="20">
        <f t="shared" si="2229"/>
        <v>55000</v>
      </c>
      <c r="I669" s="20">
        <f t="shared" si="2229"/>
        <v>0</v>
      </c>
      <c r="J669" s="20">
        <f t="shared" si="2229"/>
        <v>0</v>
      </c>
      <c r="K669" s="20">
        <f t="shared" si="2229"/>
        <v>0</v>
      </c>
      <c r="L669" s="20">
        <f t="shared" si="2165"/>
        <v>55000</v>
      </c>
      <c r="M669" s="20">
        <f t="shared" si="2166"/>
        <v>55000</v>
      </c>
      <c r="N669" s="20">
        <f t="shared" si="2167"/>
        <v>55000</v>
      </c>
      <c r="O669" s="20">
        <f t="shared" ref="O669:Q669" si="2230">O673+O670</f>
        <v>0</v>
      </c>
      <c r="P669" s="20">
        <f t="shared" si="2230"/>
        <v>0</v>
      </c>
      <c r="Q669" s="20">
        <f t="shared" si="2230"/>
        <v>0</v>
      </c>
      <c r="R669" s="20">
        <f t="shared" si="2054"/>
        <v>55000</v>
      </c>
      <c r="S669" s="20">
        <f t="shared" si="2055"/>
        <v>55000</v>
      </c>
      <c r="T669" s="20">
        <f t="shared" si="2056"/>
        <v>55000</v>
      </c>
      <c r="U669" s="20">
        <f t="shared" ref="U669:CE669" si="2231">U673+U670</f>
        <v>0</v>
      </c>
      <c r="V669" s="20">
        <f t="shared" si="2058"/>
        <v>55000</v>
      </c>
      <c r="W669" s="20">
        <f t="shared" ref="W669:Y669" si="2232">W673+W670</f>
        <v>0</v>
      </c>
      <c r="X669" s="20">
        <f t="shared" si="2232"/>
        <v>0</v>
      </c>
      <c r="Y669" s="20">
        <f t="shared" si="2232"/>
        <v>0</v>
      </c>
      <c r="Z669" s="20">
        <f t="shared" si="2060"/>
        <v>55000</v>
      </c>
      <c r="AA669" s="20">
        <f t="shared" si="2061"/>
        <v>55000</v>
      </c>
      <c r="AB669" s="20">
        <f t="shared" si="2062"/>
        <v>55000</v>
      </c>
      <c r="AC669" s="20">
        <f t="shared" ref="AC669:AE669" si="2233">AC673+AC670</f>
        <v>0</v>
      </c>
      <c r="AD669" s="20">
        <f t="shared" si="2233"/>
        <v>0</v>
      </c>
      <c r="AE669" s="20">
        <f t="shared" si="2233"/>
        <v>0</v>
      </c>
      <c r="AF669" s="20">
        <f t="shared" si="2047"/>
        <v>55000</v>
      </c>
      <c r="AG669" s="20">
        <f t="shared" si="2048"/>
        <v>55000</v>
      </c>
      <c r="AH669" s="20">
        <f t="shared" si="2049"/>
        <v>55000</v>
      </c>
      <c r="AI669" s="20">
        <f t="shared" ref="AI669" si="2234">AI673+AI670</f>
        <v>0</v>
      </c>
      <c r="AJ669" s="20">
        <f t="shared" si="2050"/>
        <v>55000</v>
      </c>
      <c r="AK669" s="20">
        <f t="shared" ref="AK669:AM669" si="2235">AK673+AK670</f>
        <v>0</v>
      </c>
      <c r="AL669" s="20">
        <f t="shared" si="2235"/>
        <v>0</v>
      </c>
      <c r="AM669" s="20">
        <f t="shared" si="2235"/>
        <v>0</v>
      </c>
      <c r="AN669" s="20">
        <f t="shared" si="2002"/>
        <v>55000</v>
      </c>
      <c r="AO669" s="20">
        <f t="shared" si="2003"/>
        <v>55000</v>
      </c>
      <c r="AP669" s="20">
        <f t="shared" si="2004"/>
        <v>55000</v>
      </c>
      <c r="AQ669" s="20">
        <f t="shared" ref="AQ669:AS669" si="2236">AQ673+AQ670</f>
        <v>0</v>
      </c>
      <c r="AR669" s="20">
        <f t="shared" si="2236"/>
        <v>0</v>
      </c>
      <c r="AS669" s="20">
        <f t="shared" si="2236"/>
        <v>0</v>
      </c>
      <c r="AT669" s="20">
        <f t="shared" si="2005"/>
        <v>55000</v>
      </c>
      <c r="AU669" s="20">
        <f t="shared" si="2006"/>
        <v>55000</v>
      </c>
      <c r="AV669" s="20">
        <f t="shared" si="2007"/>
        <v>55000</v>
      </c>
      <c r="AW669" s="20">
        <f t="shared" ref="AW669:AY669" si="2237">AW673+AW670</f>
        <v>0</v>
      </c>
      <c r="AX669" s="20">
        <f t="shared" si="2237"/>
        <v>0</v>
      </c>
      <c r="AY669" s="20">
        <f t="shared" si="2237"/>
        <v>0</v>
      </c>
      <c r="AZ669" s="20">
        <f t="shared" si="2216"/>
        <v>55000</v>
      </c>
      <c r="BA669" s="20">
        <f t="shared" si="2217"/>
        <v>55000</v>
      </c>
      <c r="BB669" s="20">
        <f t="shared" si="2218"/>
        <v>55000</v>
      </c>
      <c r="BC669" s="20">
        <f t="shared" ref="BC669" si="2238">BC673+BC670</f>
        <v>0</v>
      </c>
      <c r="BD669" s="20">
        <f t="shared" si="2220"/>
        <v>55000</v>
      </c>
      <c r="BE669" s="20">
        <f t="shared" ref="BE669:BG669" si="2239">BE673+BE670</f>
        <v>0</v>
      </c>
      <c r="BF669" s="20">
        <f t="shared" si="2239"/>
        <v>0</v>
      </c>
      <c r="BG669" s="20">
        <f t="shared" si="2239"/>
        <v>0</v>
      </c>
      <c r="BH669" s="20">
        <f t="shared" si="2141"/>
        <v>55000</v>
      </c>
      <c r="BI669" s="20">
        <f t="shared" si="2142"/>
        <v>55000</v>
      </c>
      <c r="BJ669" s="20">
        <f t="shared" si="2143"/>
        <v>55000</v>
      </c>
      <c r="BK669" s="20">
        <f t="shared" ref="BK669:BL669" si="2240">BK673+BK670</f>
        <v>0</v>
      </c>
      <c r="BL669" s="20">
        <f t="shared" si="2240"/>
        <v>0</v>
      </c>
      <c r="BM669" s="20">
        <f t="shared" si="2144"/>
        <v>55000</v>
      </c>
      <c r="BN669" s="20">
        <f t="shared" si="2145"/>
        <v>55000</v>
      </c>
      <c r="BO669" s="20">
        <f t="shared" ref="BO669:BQ669" si="2241">BO673+BO670</f>
        <v>0</v>
      </c>
      <c r="BP669" s="20">
        <f t="shared" si="2241"/>
        <v>0</v>
      </c>
      <c r="BQ669" s="20">
        <f t="shared" si="2241"/>
        <v>0</v>
      </c>
      <c r="BR669" s="20">
        <f t="shared" si="2089"/>
        <v>55000</v>
      </c>
      <c r="BS669" s="20">
        <f t="shared" si="2090"/>
        <v>55000</v>
      </c>
      <c r="BT669" s="20">
        <f t="shared" si="2091"/>
        <v>55000</v>
      </c>
      <c r="BU669" s="20">
        <f t="shared" ref="BU669" si="2242">BU673+BU670</f>
        <v>0</v>
      </c>
      <c r="BV669" s="20">
        <f t="shared" si="2093"/>
        <v>55000</v>
      </c>
      <c r="BW669" s="20">
        <f t="shared" ref="BW669:BX669" si="2243">BW673+BW670</f>
        <v>-2353.6179999999999</v>
      </c>
      <c r="BX669" s="20">
        <f t="shared" si="2243"/>
        <v>0</v>
      </c>
      <c r="BY669" s="20">
        <f t="shared" si="2185"/>
        <v>52646.381999999998</v>
      </c>
      <c r="BZ669" s="20">
        <f t="shared" si="2186"/>
        <v>55000</v>
      </c>
      <c r="CA669" s="20">
        <f t="shared" ref="CA669" si="2244">CA673+CA670</f>
        <v>0</v>
      </c>
      <c r="CB669" s="20">
        <f t="shared" si="2187"/>
        <v>52646.381999999998</v>
      </c>
      <c r="CC669" s="20">
        <f t="shared" ref="CC669" si="2245">CC673+CC670</f>
        <v>0</v>
      </c>
      <c r="CD669" s="20">
        <f t="shared" si="2188"/>
        <v>52646.381999999998</v>
      </c>
      <c r="CE669" s="20">
        <f t="shared" si="2231"/>
        <v>0</v>
      </c>
    </row>
    <row r="670" spans="1:84" ht="47.25" x14ac:dyDescent="0.25">
      <c r="A670" s="10" t="s">
        <v>17</v>
      </c>
      <c r="B670" s="19">
        <v>200</v>
      </c>
      <c r="C670" s="10"/>
      <c r="D670" s="10"/>
      <c r="E670" s="25" t="s">
        <v>602</v>
      </c>
      <c r="F670" s="20">
        <f>F671</f>
        <v>0</v>
      </c>
      <c r="G670" s="20">
        <f t="shared" ref="G670:K671" si="2246">G671</f>
        <v>0</v>
      </c>
      <c r="H670" s="20">
        <f t="shared" si="2246"/>
        <v>0</v>
      </c>
      <c r="I670" s="20">
        <f t="shared" si="2246"/>
        <v>3138.4</v>
      </c>
      <c r="J670" s="20">
        <f t="shared" si="2246"/>
        <v>0</v>
      </c>
      <c r="K670" s="20">
        <f t="shared" si="2246"/>
        <v>0</v>
      </c>
      <c r="L670" s="20">
        <f t="shared" ref="L670:L672" si="2247">F670+I670</f>
        <v>3138.4</v>
      </c>
      <c r="M670" s="20">
        <f t="shared" ref="M670:M672" si="2248">G670+J670</f>
        <v>0</v>
      </c>
      <c r="N670" s="20">
        <f t="shared" ref="N670:N672" si="2249">H670+K670</f>
        <v>0</v>
      </c>
      <c r="O670" s="20">
        <f t="shared" ref="O670:Q671" si="2250">O671</f>
        <v>0</v>
      </c>
      <c r="P670" s="20">
        <f t="shared" si="2250"/>
        <v>0</v>
      </c>
      <c r="Q670" s="20">
        <f t="shared" si="2250"/>
        <v>0</v>
      </c>
      <c r="R670" s="20">
        <f t="shared" si="2054"/>
        <v>3138.4</v>
      </c>
      <c r="S670" s="20">
        <f t="shared" si="2055"/>
        <v>0</v>
      </c>
      <c r="T670" s="20">
        <f t="shared" si="2056"/>
        <v>0</v>
      </c>
      <c r="U670" s="20">
        <f t="shared" ref="U670:CE671" si="2251">U671</f>
        <v>0</v>
      </c>
      <c r="V670" s="20">
        <f t="shared" si="2058"/>
        <v>3138.4</v>
      </c>
      <c r="W670" s="20">
        <f t="shared" si="2251"/>
        <v>0</v>
      </c>
      <c r="X670" s="20">
        <f t="shared" si="2251"/>
        <v>0</v>
      </c>
      <c r="Y670" s="20">
        <f t="shared" si="2251"/>
        <v>0</v>
      </c>
      <c r="Z670" s="20">
        <f t="shared" si="2060"/>
        <v>3138.4</v>
      </c>
      <c r="AA670" s="20">
        <f t="shared" si="2061"/>
        <v>0</v>
      </c>
      <c r="AB670" s="20">
        <f t="shared" si="2062"/>
        <v>0</v>
      </c>
      <c r="AC670" s="20">
        <f t="shared" si="2251"/>
        <v>0</v>
      </c>
      <c r="AD670" s="20">
        <f t="shared" si="2251"/>
        <v>0</v>
      </c>
      <c r="AE670" s="20">
        <f t="shared" si="2251"/>
        <v>0</v>
      </c>
      <c r="AF670" s="20">
        <f t="shared" si="2047"/>
        <v>3138.4</v>
      </c>
      <c r="AG670" s="20">
        <f t="shared" si="2048"/>
        <v>0</v>
      </c>
      <c r="AH670" s="20">
        <f t="shared" si="2049"/>
        <v>0</v>
      </c>
      <c r="AI670" s="20">
        <f t="shared" si="2251"/>
        <v>0</v>
      </c>
      <c r="AJ670" s="20">
        <f t="shared" si="2050"/>
        <v>3138.4</v>
      </c>
      <c r="AK670" s="20">
        <f t="shared" si="2251"/>
        <v>0</v>
      </c>
      <c r="AL670" s="20">
        <f t="shared" si="2251"/>
        <v>0</v>
      </c>
      <c r="AM670" s="20">
        <f t="shared" si="2251"/>
        <v>0</v>
      </c>
      <c r="AN670" s="20">
        <f t="shared" si="2002"/>
        <v>3138.4</v>
      </c>
      <c r="AO670" s="20">
        <f t="shared" si="2003"/>
        <v>0</v>
      </c>
      <c r="AP670" s="20">
        <f t="shared" si="2004"/>
        <v>0</v>
      </c>
      <c r="AQ670" s="20">
        <f t="shared" si="2251"/>
        <v>0</v>
      </c>
      <c r="AR670" s="20">
        <f t="shared" si="2251"/>
        <v>0</v>
      </c>
      <c r="AS670" s="20">
        <f t="shared" si="2251"/>
        <v>0</v>
      </c>
      <c r="AT670" s="20">
        <f t="shared" si="2005"/>
        <v>3138.4</v>
      </c>
      <c r="AU670" s="20">
        <f t="shared" si="2006"/>
        <v>0</v>
      </c>
      <c r="AV670" s="20">
        <f t="shared" si="2007"/>
        <v>0</v>
      </c>
      <c r="AW670" s="20">
        <f t="shared" si="2251"/>
        <v>0</v>
      </c>
      <c r="AX670" s="20">
        <f t="shared" si="2251"/>
        <v>0</v>
      </c>
      <c r="AY670" s="20">
        <f t="shared" si="2251"/>
        <v>0</v>
      </c>
      <c r="AZ670" s="20">
        <f t="shared" si="2216"/>
        <v>3138.4</v>
      </c>
      <c r="BA670" s="20">
        <f t="shared" si="2217"/>
        <v>0</v>
      </c>
      <c r="BB670" s="20">
        <f t="shared" si="2218"/>
        <v>0</v>
      </c>
      <c r="BC670" s="20">
        <f t="shared" si="2251"/>
        <v>0</v>
      </c>
      <c r="BD670" s="20">
        <f t="shared" si="2220"/>
        <v>3138.4</v>
      </c>
      <c r="BE670" s="20">
        <f t="shared" si="2251"/>
        <v>0</v>
      </c>
      <c r="BF670" s="20">
        <f t="shared" si="2251"/>
        <v>0</v>
      </c>
      <c r="BG670" s="20">
        <f t="shared" si="2251"/>
        <v>0</v>
      </c>
      <c r="BH670" s="20">
        <f t="shared" si="2141"/>
        <v>3138.4</v>
      </c>
      <c r="BI670" s="20">
        <f t="shared" si="2142"/>
        <v>0</v>
      </c>
      <c r="BJ670" s="20">
        <f t="shared" si="2143"/>
        <v>0</v>
      </c>
      <c r="BK670" s="20">
        <f t="shared" si="2251"/>
        <v>0</v>
      </c>
      <c r="BL670" s="20">
        <f t="shared" si="2251"/>
        <v>0</v>
      </c>
      <c r="BM670" s="20">
        <f t="shared" si="2144"/>
        <v>3138.4</v>
      </c>
      <c r="BN670" s="20">
        <f t="shared" si="2145"/>
        <v>0</v>
      </c>
      <c r="BO670" s="20">
        <f t="shared" si="2251"/>
        <v>0</v>
      </c>
      <c r="BP670" s="20">
        <f t="shared" si="2251"/>
        <v>0</v>
      </c>
      <c r="BQ670" s="20">
        <f t="shared" si="2251"/>
        <v>0</v>
      </c>
      <c r="BR670" s="20">
        <f t="shared" si="2089"/>
        <v>3138.4</v>
      </c>
      <c r="BS670" s="20">
        <f t="shared" si="2090"/>
        <v>0</v>
      </c>
      <c r="BT670" s="20">
        <f t="shared" si="2091"/>
        <v>0</v>
      </c>
      <c r="BU670" s="20">
        <f t="shared" si="2251"/>
        <v>0</v>
      </c>
      <c r="BV670" s="20">
        <f t="shared" si="2093"/>
        <v>3138.4</v>
      </c>
      <c r="BW670" s="20">
        <f t="shared" si="2251"/>
        <v>-2353.6179999999999</v>
      </c>
      <c r="BX670" s="20">
        <f t="shared" si="2251"/>
        <v>0</v>
      </c>
      <c r="BY670" s="20">
        <f t="shared" si="2185"/>
        <v>784.78200000000015</v>
      </c>
      <c r="BZ670" s="20">
        <f t="shared" si="2186"/>
        <v>0</v>
      </c>
      <c r="CA670" s="20">
        <f t="shared" si="2251"/>
        <v>0</v>
      </c>
      <c r="CB670" s="20">
        <f t="shared" si="2187"/>
        <v>784.78200000000015</v>
      </c>
      <c r="CC670" s="20">
        <f t="shared" si="2251"/>
        <v>0</v>
      </c>
      <c r="CD670" s="20">
        <f t="shared" si="2188"/>
        <v>784.78200000000015</v>
      </c>
      <c r="CE670" s="20">
        <f t="shared" si="2251"/>
        <v>0</v>
      </c>
    </row>
    <row r="671" spans="1:84" ht="47.25" x14ac:dyDescent="0.25">
      <c r="A671" s="10" t="s">
        <v>17</v>
      </c>
      <c r="B671" s="19">
        <v>240</v>
      </c>
      <c r="C671" s="10"/>
      <c r="D671" s="10"/>
      <c r="E671" s="25" t="s">
        <v>603</v>
      </c>
      <c r="F671" s="20">
        <f>F672</f>
        <v>0</v>
      </c>
      <c r="G671" s="20">
        <f t="shared" si="2246"/>
        <v>0</v>
      </c>
      <c r="H671" s="20">
        <f t="shared" si="2246"/>
        <v>0</v>
      </c>
      <c r="I671" s="20">
        <f t="shared" si="2246"/>
        <v>3138.4</v>
      </c>
      <c r="J671" s="20">
        <f t="shared" si="2246"/>
        <v>0</v>
      </c>
      <c r="K671" s="20">
        <f t="shared" si="2246"/>
        <v>0</v>
      </c>
      <c r="L671" s="20">
        <f t="shared" si="2247"/>
        <v>3138.4</v>
      </c>
      <c r="M671" s="20">
        <f t="shared" si="2248"/>
        <v>0</v>
      </c>
      <c r="N671" s="20">
        <f t="shared" si="2249"/>
        <v>0</v>
      </c>
      <c r="O671" s="20">
        <f t="shared" si="2250"/>
        <v>0</v>
      </c>
      <c r="P671" s="20">
        <f t="shared" si="2250"/>
        <v>0</v>
      </c>
      <c r="Q671" s="20">
        <f t="shared" si="2250"/>
        <v>0</v>
      </c>
      <c r="R671" s="20">
        <f t="shared" si="2054"/>
        <v>3138.4</v>
      </c>
      <c r="S671" s="20">
        <f t="shared" si="2055"/>
        <v>0</v>
      </c>
      <c r="T671" s="20">
        <f t="shared" si="2056"/>
        <v>0</v>
      </c>
      <c r="U671" s="20">
        <f t="shared" si="2251"/>
        <v>0</v>
      </c>
      <c r="V671" s="20">
        <f t="shared" si="2058"/>
        <v>3138.4</v>
      </c>
      <c r="W671" s="20">
        <f t="shared" si="2251"/>
        <v>0</v>
      </c>
      <c r="X671" s="20">
        <f t="shared" si="2251"/>
        <v>0</v>
      </c>
      <c r="Y671" s="20">
        <f t="shared" si="2251"/>
        <v>0</v>
      </c>
      <c r="Z671" s="20">
        <f t="shared" si="2060"/>
        <v>3138.4</v>
      </c>
      <c r="AA671" s="20">
        <f t="shared" si="2061"/>
        <v>0</v>
      </c>
      <c r="AB671" s="20">
        <f t="shared" si="2062"/>
        <v>0</v>
      </c>
      <c r="AC671" s="20">
        <f t="shared" si="2251"/>
        <v>0</v>
      </c>
      <c r="AD671" s="20">
        <f t="shared" si="2251"/>
        <v>0</v>
      </c>
      <c r="AE671" s="20">
        <f t="shared" si="2251"/>
        <v>0</v>
      </c>
      <c r="AF671" s="20">
        <f t="shared" si="2047"/>
        <v>3138.4</v>
      </c>
      <c r="AG671" s="20">
        <f t="shared" si="2048"/>
        <v>0</v>
      </c>
      <c r="AH671" s="20">
        <f t="shared" si="2049"/>
        <v>0</v>
      </c>
      <c r="AI671" s="20">
        <f t="shared" si="2251"/>
        <v>0</v>
      </c>
      <c r="AJ671" s="20">
        <f t="shared" si="2050"/>
        <v>3138.4</v>
      </c>
      <c r="AK671" s="20">
        <f t="shared" si="2251"/>
        <v>0</v>
      </c>
      <c r="AL671" s="20">
        <f t="shared" si="2251"/>
        <v>0</v>
      </c>
      <c r="AM671" s="20">
        <f t="shared" si="2251"/>
        <v>0</v>
      </c>
      <c r="AN671" s="20">
        <f t="shared" si="2002"/>
        <v>3138.4</v>
      </c>
      <c r="AO671" s="20">
        <f t="shared" si="2003"/>
        <v>0</v>
      </c>
      <c r="AP671" s="20">
        <f t="shared" si="2004"/>
        <v>0</v>
      </c>
      <c r="AQ671" s="20">
        <f t="shared" si="2251"/>
        <v>0</v>
      </c>
      <c r="AR671" s="20">
        <f t="shared" si="2251"/>
        <v>0</v>
      </c>
      <c r="AS671" s="20">
        <f t="shared" si="2251"/>
        <v>0</v>
      </c>
      <c r="AT671" s="20">
        <f t="shared" si="2005"/>
        <v>3138.4</v>
      </c>
      <c r="AU671" s="20">
        <f t="shared" si="2006"/>
        <v>0</v>
      </c>
      <c r="AV671" s="20">
        <f t="shared" si="2007"/>
        <v>0</v>
      </c>
      <c r="AW671" s="20">
        <f t="shared" si="2251"/>
        <v>0</v>
      </c>
      <c r="AX671" s="20">
        <f t="shared" si="2251"/>
        <v>0</v>
      </c>
      <c r="AY671" s="20">
        <f t="shared" si="2251"/>
        <v>0</v>
      </c>
      <c r="AZ671" s="20">
        <f t="shared" si="2216"/>
        <v>3138.4</v>
      </c>
      <c r="BA671" s="20">
        <f t="shared" si="2217"/>
        <v>0</v>
      </c>
      <c r="BB671" s="20">
        <f t="shared" si="2218"/>
        <v>0</v>
      </c>
      <c r="BC671" s="20">
        <f t="shared" si="2251"/>
        <v>0</v>
      </c>
      <c r="BD671" s="20">
        <f t="shared" si="2220"/>
        <v>3138.4</v>
      </c>
      <c r="BE671" s="20">
        <f t="shared" si="2251"/>
        <v>0</v>
      </c>
      <c r="BF671" s="20">
        <f t="shared" si="2251"/>
        <v>0</v>
      </c>
      <c r="BG671" s="20">
        <f t="shared" si="2251"/>
        <v>0</v>
      </c>
      <c r="BH671" s="20">
        <f t="shared" si="2141"/>
        <v>3138.4</v>
      </c>
      <c r="BI671" s="20">
        <f t="shared" si="2142"/>
        <v>0</v>
      </c>
      <c r="BJ671" s="20">
        <f t="shared" si="2143"/>
        <v>0</v>
      </c>
      <c r="BK671" s="20">
        <f t="shared" si="2251"/>
        <v>0</v>
      </c>
      <c r="BL671" s="20">
        <f t="shared" si="2251"/>
        <v>0</v>
      </c>
      <c r="BM671" s="20">
        <f t="shared" si="2144"/>
        <v>3138.4</v>
      </c>
      <c r="BN671" s="20">
        <f t="shared" si="2145"/>
        <v>0</v>
      </c>
      <c r="BO671" s="20">
        <f t="shared" si="2251"/>
        <v>0</v>
      </c>
      <c r="BP671" s="20">
        <f t="shared" si="2251"/>
        <v>0</v>
      </c>
      <c r="BQ671" s="20">
        <f t="shared" si="2251"/>
        <v>0</v>
      </c>
      <c r="BR671" s="20">
        <f t="shared" si="2089"/>
        <v>3138.4</v>
      </c>
      <c r="BS671" s="20">
        <f t="shared" si="2090"/>
        <v>0</v>
      </c>
      <c r="BT671" s="20">
        <f t="shared" si="2091"/>
        <v>0</v>
      </c>
      <c r="BU671" s="20">
        <f t="shared" si="2251"/>
        <v>0</v>
      </c>
      <c r="BV671" s="20">
        <f t="shared" si="2093"/>
        <v>3138.4</v>
      </c>
      <c r="BW671" s="20">
        <f t="shared" si="2251"/>
        <v>-2353.6179999999999</v>
      </c>
      <c r="BX671" s="20">
        <f t="shared" si="2251"/>
        <v>0</v>
      </c>
      <c r="BY671" s="20">
        <f t="shared" si="2185"/>
        <v>784.78200000000015</v>
      </c>
      <c r="BZ671" s="20">
        <f t="shared" si="2186"/>
        <v>0</v>
      </c>
      <c r="CA671" s="20">
        <f t="shared" si="2251"/>
        <v>0</v>
      </c>
      <c r="CB671" s="20">
        <f t="shared" si="2187"/>
        <v>784.78200000000015</v>
      </c>
      <c r="CC671" s="20">
        <f t="shared" si="2251"/>
        <v>0</v>
      </c>
      <c r="CD671" s="20">
        <f t="shared" si="2188"/>
        <v>784.78200000000015</v>
      </c>
      <c r="CE671" s="20">
        <f t="shared" si="2251"/>
        <v>0</v>
      </c>
    </row>
    <row r="672" spans="1:84" x14ac:dyDescent="0.25">
      <c r="A672" s="10" t="s">
        <v>17</v>
      </c>
      <c r="B672" s="19">
        <v>240</v>
      </c>
      <c r="C672" s="10" t="s">
        <v>335</v>
      </c>
      <c r="D672" s="10" t="s">
        <v>341</v>
      </c>
      <c r="E672" s="25" t="s">
        <v>577</v>
      </c>
      <c r="F672" s="20">
        <v>0</v>
      </c>
      <c r="G672" s="20">
        <v>0</v>
      </c>
      <c r="H672" s="20">
        <v>0</v>
      </c>
      <c r="I672" s="20">
        <f>21.7+211+894.7+2011</f>
        <v>3138.4</v>
      </c>
      <c r="J672" s="20"/>
      <c r="K672" s="20"/>
      <c r="L672" s="20">
        <f t="shared" si="2247"/>
        <v>3138.4</v>
      </c>
      <c r="M672" s="20">
        <f t="shared" si="2248"/>
        <v>0</v>
      </c>
      <c r="N672" s="20">
        <f t="shared" si="2249"/>
        <v>0</v>
      </c>
      <c r="O672" s="20"/>
      <c r="P672" s="20"/>
      <c r="Q672" s="20"/>
      <c r="R672" s="20">
        <f t="shared" si="2054"/>
        <v>3138.4</v>
      </c>
      <c r="S672" s="20">
        <f t="shared" si="2055"/>
        <v>0</v>
      </c>
      <c r="T672" s="20">
        <f t="shared" si="2056"/>
        <v>0</v>
      </c>
      <c r="U672" s="20"/>
      <c r="V672" s="20">
        <f t="shared" si="2058"/>
        <v>3138.4</v>
      </c>
      <c r="W672" s="20"/>
      <c r="X672" s="20"/>
      <c r="Y672" s="20"/>
      <c r="Z672" s="20">
        <f t="shared" si="2060"/>
        <v>3138.4</v>
      </c>
      <c r="AA672" s="20">
        <f t="shared" si="2061"/>
        <v>0</v>
      </c>
      <c r="AB672" s="20">
        <f t="shared" si="2062"/>
        <v>0</v>
      </c>
      <c r="AC672" s="20"/>
      <c r="AD672" s="20"/>
      <c r="AE672" s="20"/>
      <c r="AF672" s="20">
        <f t="shared" si="2047"/>
        <v>3138.4</v>
      </c>
      <c r="AG672" s="20">
        <f t="shared" si="2048"/>
        <v>0</v>
      </c>
      <c r="AH672" s="20">
        <f t="shared" si="2049"/>
        <v>0</v>
      </c>
      <c r="AI672" s="20"/>
      <c r="AJ672" s="20">
        <f t="shared" si="2050"/>
        <v>3138.4</v>
      </c>
      <c r="AK672" s="20"/>
      <c r="AL672" s="20"/>
      <c r="AM672" s="20"/>
      <c r="AN672" s="20">
        <f t="shared" si="2002"/>
        <v>3138.4</v>
      </c>
      <c r="AO672" s="20">
        <f t="shared" si="2003"/>
        <v>0</v>
      </c>
      <c r="AP672" s="20">
        <f t="shared" si="2004"/>
        <v>0</v>
      </c>
      <c r="AQ672" s="20"/>
      <c r="AR672" s="20"/>
      <c r="AS672" s="20"/>
      <c r="AT672" s="20">
        <f t="shared" si="2005"/>
        <v>3138.4</v>
      </c>
      <c r="AU672" s="20">
        <f t="shared" si="2006"/>
        <v>0</v>
      </c>
      <c r="AV672" s="20">
        <f t="shared" si="2007"/>
        <v>0</v>
      </c>
      <c r="AW672" s="20"/>
      <c r="AX672" s="20"/>
      <c r="AY672" s="20"/>
      <c r="AZ672" s="20">
        <f t="shared" si="2216"/>
        <v>3138.4</v>
      </c>
      <c r="BA672" s="20">
        <f t="shared" si="2217"/>
        <v>0</v>
      </c>
      <c r="BB672" s="20">
        <f t="shared" si="2218"/>
        <v>0</v>
      </c>
      <c r="BC672" s="20"/>
      <c r="BD672" s="20">
        <f t="shared" si="2220"/>
        <v>3138.4</v>
      </c>
      <c r="BE672" s="20"/>
      <c r="BF672" s="20"/>
      <c r="BG672" s="20"/>
      <c r="BH672" s="20">
        <f t="shared" si="2141"/>
        <v>3138.4</v>
      </c>
      <c r="BI672" s="20">
        <f t="shared" si="2142"/>
        <v>0</v>
      </c>
      <c r="BJ672" s="20">
        <f t="shared" si="2143"/>
        <v>0</v>
      </c>
      <c r="BK672" s="20"/>
      <c r="BL672" s="20"/>
      <c r="BM672" s="20">
        <f t="shared" si="2144"/>
        <v>3138.4</v>
      </c>
      <c r="BN672" s="20">
        <f t="shared" si="2145"/>
        <v>0</v>
      </c>
      <c r="BO672" s="20"/>
      <c r="BP672" s="20"/>
      <c r="BQ672" s="20"/>
      <c r="BR672" s="20">
        <f t="shared" si="2089"/>
        <v>3138.4</v>
      </c>
      <c r="BS672" s="20">
        <f t="shared" si="2090"/>
        <v>0</v>
      </c>
      <c r="BT672" s="20">
        <f t="shared" si="2091"/>
        <v>0</v>
      </c>
      <c r="BU672" s="20"/>
      <c r="BV672" s="20">
        <f t="shared" si="2093"/>
        <v>3138.4</v>
      </c>
      <c r="BW672" s="20">
        <f>-92-564.7-1696.918</f>
        <v>-2353.6179999999999</v>
      </c>
      <c r="BX672" s="20"/>
      <c r="BY672" s="20">
        <f t="shared" si="2185"/>
        <v>784.78200000000015</v>
      </c>
      <c r="BZ672" s="20">
        <f t="shared" si="2186"/>
        <v>0</v>
      </c>
      <c r="CA672" s="20"/>
      <c r="CB672" s="20">
        <f t="shared" si="2187"/>
        <v>784.78200000000015</v>
      </c>
      <c r="CC672" s="20"/>
      <c r="CD672" s="20">
        <f t="shared" si="2188"/>
        <v>784.78200000000015</v>
      </c>
      <c r="CE672" s="20"/>
    </row>
    <row r="673" spans="1:83" x14ac:dyDescent="0.25">
      <c r="A673" s="10" t="s">
        <v>17</v>
      </c>
      <c r="B673" s="19">
        <v>800</v>
      </c>
      <c r="C673" s="10"/>
      <c r="D673" s="10"/>
      <c r="E673" s="25" t="s">
        <v>618</v>
      </c>
      <c r="F673" s="20">
        <f>F674</f>
        <v>55000</v>
      </c>
      <c r="G673" s="20">
        <f t="shared" ref="G673:CE674" si="2252">G674</f>
        <v>55000</v>
      </c>
      <c r="H673" s="20">
        <f t="shared" si="2252"/>
        <v>55000</v>
      </c>
      <c r="I673" s="20">
        <f t="shared" si="2252"/>
        <v>-3138.4</v>
      </c>
      <c r="J673" s="20">
        <f t="shared" si="2252"/>
        <v>0</v>
      </c>
      <c r="K673" s="20">
        <f t="shared" si="2252"/>
        <v>0</v>
      </c>
      <c r="L673" s="20">
        <f t="shared" si="2165"/>
        <v>51861.599999999999</v>
      </c>
      <c r="M673" s="20">
        <f t="shared" si="2166"/>
        <v>55000</v>
      </c>
      <c r="N673" s="20">
        <f t="shared" si="2167"/>
        <v>55000</v>
      </c>
      <c r="O673" s="20">
        <f t="shared" si="2252"/>
        <v>0</v>
      </c>
      <c r="P673" s="20">
        <f t="shared" si="2252"/>
        <v>0</v>
      </c>
      <c r="Q673" s="20">
        <f t="shared" si="2252"/>
        <v>0</v>
      </c>
      <c r="R673" s="20">
        <f t="shared" si="2054"/>
        <v>51861.599999999999</v>
      </c>
      <c r="S673" s="20">
        <f t="shared" si="2055"/>
        <v>55000</v>
      </c>
      <c r="T673" s="20">
        <f t="shared" si="2056"/>
        <v>55000</v>
      </c>
      <c r="U673" s="20">
        <f t="shared" si="2252"/>
        <v>0</v>
      </c>
      <c r="V673" s="20">
        <f t="shared" si="2058"/>
        <v>51861.599999999999</v>
      </c>
      <c r="W673" s="20">
        <f t="shared" si="2252"/>
        <v>0</v>
      </c>
      <c r="X673" s="20">
        <f t="shared" si="2252"/>
        <v>0</v>
      </c>
      <c r="Y673" s="20">
        <f t="shared" si="2252"/>
        <v>0</v>
      </c>
      <c r="Z673" s="20">
        <f t="shared" si="2060"/>
        <v>51861.599999999999</v>
      </c>
      <c r="AA673" s="20">
        <f t="shared" si="2061"/>
        <v>55000</v>
      </c>
      <c r="AB673" s="20">
        <f t="shared" si="2062"/>
        <v>55000</v>
      </c>
      <c r="AC673" s="20">
        <f t="shared" si="2252"/>
        <v>0</v>
      </c>
      <c r="AD673" s="20">
        <f t="shared" si="2252"/>
        <v>0</v>
      </c>
      <c r="AE673" s="20">
        <f t="shared" si="2252"/>
        <v>0</v>
      </c>
      <c r="AF673" s="20">
        <f t="shared" si="2047"/>
        <v>51861.599999999999</v>
      </c>
      <c r="AG673" s="20">
        <f t="shared" si="2048"/>
        <v>55000</v>
      </c>
      <c r="AH673" s="20">
        <f t="shared" si="2049"/>
        <v>55000</v>
      </c>
      <c r="AI673" s="20">
        <f t="shared" si="2252"/>
        <v>0</v>
      </c>
      <c r="AJ673" s="20">
        <f t="shared" si="2050"/>
        <v>51861.599999999999</v>
      </c>
      <c r="AK673" s="20">
        <f t="shared" si="2252"/>
        <v>0</v>
      </c>
      <c r="AL673" s="20">
        <f t="shared" si="2252"/>
        <v>0</v>
      </c>
      <c r="AM673" s="20">
        <f t="shared" si="2252"/>
        <v>0</v>
      </c>
      <c r="AN673" s="20">
        <f t="shared" si="2002"/>
        <v>51861.599999999999</v>
      </c>
      <c r="AO673" s="20">
        <f t="shared" si="2003"/>
        <v>55000</v>
      </c>
      <c r="AP673" s="20">
        <f t="shared" si="2004"/>
        <v>55000</v>
      </c>
      <c r="AQ673" s="20">
        <f t="shared" si="2252"/>
        <v>0</v>
      </c>
      <c r="AR673" s="20">
        <f t="shared" si="2252"/>
        <v>0</v>
      </c>
      <c r="AS673" s="20">
        <f t="shared" si="2252"/>
        <v>0</v>
      </c>
      <c r="AT673" s="20">
        <f t="shared" si="2005"/>
        <v>51861.599999999999</v>
      </c>
      <c r="AU673" s="20">
        <f t="shared" si="2006"/>
        <v>55000</v>
      </c>
      <c r="AV673" s="20">
        <f t="shared" si="2007"/>
        <v>55000</v>
      </c>
      <c r="AW673" s="20">
        <f t="shared" si="2252"/>
        <v>0</v>
      </c>
      <c r="AX673" s="20">
        <f t="shared" si="2252"/>
        <v>0</v>
      </c>
      <c r="AY673" s="20">
        <f t="shared" si="2252"/>
        <v>0</v>
      </c>
      <c r="AZ673" s="20">
        <f t="shared" si="2216"/>
        <v>51861.599999999999</v>
      </c>
      <c r="BA673" s="20">
        <f t="shared" si="2217"/>
        <v>55000</v>
      </c>
      <c r="BB673" s="20">
        <f t="shared" si="2218"/>
        <v>55000</v>
      </c>
      <c r="BC673" s="20">
        <f t="shared" si="2252"/>
        <v>0</v>
      </c>
      <c r="BD673" s="20">
        <f t="shared" si="2220"/>
        <v>51861.599999999999</v>
      </c>
      <c r="BE673" s="20">
        <f t="shared" si="2252"/>
        <v>0</v>
      </c>
      <c r="BF673" s="20">
        <f t="shared" si="2252"/>
        <v>0</v>
      </c>
      <c r="BG673" s="20">
        <f t="shared" si="2252"/>
        <v>0</v>
      </c>
      <c r="BH673" s="20">
        <f t="shared" si="2141"/>
        <v>51861.599999999999</v>
      </c>
      <c r="BI673" s="20">
        <f t="shared" si="2142"/>
        <v>55000</v>
      </c>
      <c r="BJ673" s="20">
        <f t="shared" si="2143"/>
        <v>55000</v>
      </c>
      <c r="BK673" s="20">
        <f t="shared" si="2252"/>
        <v>0</v>
      </c>
      <c r="BL673" s="20">
        <f t="shared" si="2252"/>
        <v>0</v>
      </c>
      <c r="BM673" s="20">
        <f t="shared" si="2144"/>
        <v>51861.599999999999</v>
      </c>
      <c r="BN673" s="20">
        <f t="shared" si="2145"/>
        <v>55000</v>
      </c>
      <c r="BO673" s="20">
        <f t="shared" si="2252"/>
        <v>0</v>
      </c>
      <c r="BP673" s="20">
        <f t="shared" si="2252"/>
        <v>0</v>
      </c>
      <c r="BQ673" s="20">
        <f t="shared" si="2252"/>
        <v>0</v>
      </c>
      <c r="BR673" s="20">
        <f t="shared" si="2089"/>
        <v>51861.599999999999</v>
      </c>
      <c r="BS673" s="20">
        <f t="shared" si="2090"/>
        <v>55000</v>
      </c>
      <c r="BT673" s="20">
        <f t="shared" si="2091"/>
        <v>55000</v>
      </c>
      <c r="BU673" s="20">
        <f t="shared" si="2252"/>
        <v>0</v>
      </c>
      <c r="BV673" s="20">
        <f t="shared" si="2093"/>
        <v>51861.599999999999</v>
      </c>
      <c r="BW673" s="20">
        <f t="shared" si="2252"/>
        <v>0</v>
      </c>
      <c r="BX673" s="20">
        <f t="shared" si="2252"/>
        <v>0</v>
      </c>
      <c r="BY673" s="20">
        <f t="shared" si="2185"/>
        <v>51861.599999999999</v>
      </c>
      <c r="BZ673" s="20">
        <f t="shared" si="2186"/>
        <v>55000</v>
      </c>
      <c r="CA673" s="20">
        <f t="shared" si="2252"/>
        <v>0</v>
      </c>
      <c r="CB673" s="20">
        <f t="shared" si="2187"/>
        <v>51861.599999999999</v>
      </c>
      <c r="CC673" s="20">
        <f t="shared" si="2252"/>
        <v>0</v>
      </c>
      <c r="CD673" s="20">
        <f t="shared" si="2188"/>
        <v>51861.599999999999</v>
      </c>
      <c r="CE673" s="20">
        <f t="shared" si="2252"/>
        <v>0</v>
      </c>
    </row>
    <row r="674" spans="1:83" ht="78.75" x14ac:dyDescent="0.25">
      <c r="A674" s="10" t="s">
        <v>17</v>
      </c>
      <c r="B674" s="19">
        <v>810</v>
      </c>
      <c r="C674" s="10"/>
      <c r="D674" s="10"/>
      <c r="E674" s="25" t="s">
        <v>619</v>
      </c>
      <c r="F674" s="20">
        <f>F675</f>
        <v>55000</v>
      </c>
      <c r="G674" s="20">
        <f t="shared" si="2252"/>
        <v>55000</v>
      </c>
      <c r="H674" s="20">
        <f t="shared" si="2252"/>
        <v>55000</v>
      </c>
      <c r="I674" s="20">
        <f t="shared" si="2252"/>
        <v>-3138.4</v>
      </c>
      <c r="J674" s="20">
        <f t="shared" si="2252"/>
        <v>0</v>
      </c>
      <c r="K674" s="20">
        <f t="shared" si="2252"/>
        <v>0</v>
      </c>
      <c r="L674" s="20">
        <f t="shared" si="2165"/>
        <v>51861.599999999999</v>
      </c>
      <c r="M674" s="20">
        <f t="shared" si="2166"/>
        <v>55000</v>
      </c>
      <c r="N674" s="20">
        <f t="shared" si="2167"/>
        <v>55000</v>
      </c>
      <c r="O674" s="20">
        <f t="shared" si="2252"/>
        <v>0</v>
      </c>
      <c r="P674" s="20">
        <f t="shared" si="2252"/>
        <v>0</v>
      </c>
      <c r="Q674" s="20">
        <f t="shared" si="2252"/>
        <v>0</v>
      </c>
      <c r="R674" s="20">
        <f t="shared" si="2054"/>
        <v>51861.599999999999</v>
      </c>
      <c r="S674" s="20">
        <f t="shared" si="2055"/>
        <v>55000</v>
      </c>
      <c r="T674" s="20">
        <f t="shared" si="2056"/>
        <v>55000</v>
      </c>
      <c r="U674" s="20">
        <f t="shared" si="2252"/>
        <v>0</v>
      </c>
      <c r="V674" s="20">
        <f t="shared" si="2058"/>
        <v>51861.599999999999</v>
      </c>
      <c r="W674" s="20">
        <f t="shared" si="2252"/>
        <v>0</v>
      </c>
      <c r="X674" s="20">
        <f t="shared" si="2252"/>
        <v>0</v>
      </c>
      <c r="Y674" s="20">
        <f t="shared" si="2252"/>
        <v>0</v>
      </c>
      <c r="Z674" s="20">
        <f t="shared" si="2060"/>
        <v>51861.599999999999</v>
      </c>
      <c r="AA674" s="20">
        <f t="shared" si="2061"/>
        <v>55000</v>
      </c>
      <c r="AB674" s="20">
        <f t="shared" si="2062"/>
        <v>55000</v>
      </c>
      <c r="AC674" s="20">
        <f t="shared" si="2252"/>
        <v>0</v>
      </c>
      <c r="AD674" s="20">
        <f t="shared" si="2252"/>
        <v>0</v>
      </c>
      <c r="AE674" s="20">
        <f t="shared" si="2252"/>
        <v>0</v>
      </c>
      <c r="AF674" s="20">
        <f t="shared" si="2047"/>
        <v>51861.599999999999</v>
      </c>
      <c r="AG674" s="20">
        <f t="shared" si="2048"/>
        <v>55000</v>
      </c>
      <c r="AH674" s="20">
        <f t="shared" si="2049"/>
        <v>55000</v>
      </c>
      <c r="AI674" s="20">
        <f t="shared" si="2252"/>
        <v>0</v>
      </c>
      <c r="AJ674" s="20">
        <f t="shared" si="2050"/>
        <v>51861.599999999999</v>
      </c>
      <c r="AK674" s="20">
        <f t="shared" si="2252"/>
        <v>0</v>
      </c>
      <c r="AL674" s="20">
        <f t="shared" si="2252"/>
        <v>0</v>
      </c>
      <c r="AM674" s="20">
        <f t="shared" si="2252"/>
        <v>0</v>
      </c>
      <c r="AN674" s="20">
        <f t="shared" si="2002"/>
        <v>51861.599999999999</v>
      </c>
      <c r="AO674" s="20">
        <f t="shared" si="2003"/>
        <v>55000</v>
      </c>
      <c r="AP674" s="20">
        <f t="shared" si="2004"/>
        <v>55000</v>
      </c>
      <c r="AQ674" s="20">
        <f t="shared" si="2252"/>
        <v>0</v>
      </c>
      <c r="AR674" s="20">
        <f t="shared" si="2252"/>
        <v>0</v>
      </c>
      <c r="AS674" s="20">
        <f t="shared" si="2252"/>
        <v>0</v>
      </c>
      <c r="AT674" s="20">
        <f t="shared" si="2005"/>
        <v>51861.599999999999</v>
      </c>
      <c r="AU674" s="20">
        <f t="shared" si="2006"/>
        <v>55000</v>
      </c>
      <c r="AV674" s="20">
        <f t="shared" si="2007"/>
        <v>55000</v>
      </c>
      <c r="AW674" s="20">
        <f t="shared" si="2252"/>
        <v>0</v>
      </c>
      <c r="AX674" s="20">
        <f t="shared" si="2252"/>
        <v>0</v>
      </c>
      <c r="AY674" s="20">
        <f t="shared" si="2252"/>
        <v>0</v>
      </c>
      <c r="AZ674" s="20">
        <f t="shared" si="2216"/>
        <v>51861.599999999999</v>
      </c>
      <c r="BA674" s="20">
        <f t="shared" si="2217"/>
        <v>55000</v>
      </c>
      <c r="BB674" s="20">
        <f t="shared" si="2218"/>
        <v>55000</v>
      </c>
      <c r="BC674" s="20">
        <f t="shared" si="2252"/>
        <v>0</v>
      </c>
      <c r="BD674" s="20">
        <f t="shared" si="2220"/>
        <v>51861.599999999999</v>
      </c>
      <c r="BE674" s="20">
        <f t="shared" si="2252"/>
        <v>0</v>
      </c>
      <c r="BF674" s="20">
        <f t="shared" si="2252"/>
        <v>0</v>
      </c>
      <c r="BG674" s="20">
        <f t="shared" si="2252"/>
        <v>0</v>
      </c>
      <c r="BH674" s="20">
        <f t="shared" si="2141"/>
        <v>51861.599999999999</v>
      </c>
      <c r="BI674" s="20">
        <f t="shared" si="2142"/>
        <v>55000</v>
      </c>
      <c r="BJ674" s="20">
        <f t="shared" si="2143"/>
        <v>55000</v>
      </c>
      <c r="BK674" s="20">
        <f t="shared" si="2252"/>
        <v>0</v>
      </c>
      <c r="BL674" s="20">
        <f t="shared" si="2252"/>
        <v>0</v>
      </c>
      <c r="BM674" s="20">
        <f t="shared" si="2144"/>
        <v>51861.599999999999</v>
      </c>
      <c r="BN674" s="20">
        <f t="shared" si="2145"/>
        <v>55000</v>
      </c>
      <c r="BO674" s="20">
        <f t="shared" si="2252"/>
        <v>0</v>
      </c>
      <c r="BP674" s="20">
        <f t="shared" si="2252"/>
        <v>0</v>
      </c>
      <c r="BQ674" s="20">
        <f t="shared" si="2252"/>
        <v>0</v>
      </c>
      <c r="BR674" s="20">
        <f t="shared" si="2089"/>
        <v>51861.599999999999</v>
      </c>
      <c r="BS674" s="20">
        <f t="shared" si="2090"/>
        <v>55000</v>
      </c>
      <c r="BT674" s="20">
        <f t="shared" si="2091"/>
        <v>55000</v>
      </c>
      <c r="BU674" s="20">
        <f t="shared" si="2252"/>
        <v>0</v>
      </c>
      <c r="BV674" s="20">
        <f t="shared" si="2093"/>
        <v>51861.599999999999</v>
      </c>
      <c r="BW674" s="20">
        <f t="shared" si="2252"/>
        <v>0</v>
      </c>
      <c r="BX674" s="20">
        <f t="shared" si="2252"/>
        <v>0</v>
      </c>
      <c r="BY674" s="20">
        <f t="shared" si="2185"/>
        <v>51861.599999999999</v>
      </c>
      <c r="BZ674" s="20">
        <f t="shared" si="2186"/>
        <v>55000</v>
      </c>
      <c r="CA674" s="20">
        <f t="shared" si="2252"/>
        <v>0</v>
      </c>
      <c r="CB674" s="20">
        <f t="shared" si="2187"/>
        <v>51861.599999999999</v>
      </c>
      <c r="CC674" s="20">
        <f t="shared" si="2252"/>
        <v>0</v>
      </c>
      <c r="CD674" s="20">
        <f t="shared" si="2188"/>
        <v>51861.599999999999</v>
      </c>
      <c r="CE674" s="20">
        <f t="shared" si="2252"/>
        <v>0</v>
      </c>
    </row>
    <row r="675" spans="1:83" x14ac:dyDescent="0.25">
      <c r="A675" s="10" t="s">
        <v>17</v>
      </c>
      <c r="B675" s="19">
        <v>810</v>
      </c>
      <c r="C675" s="10" t="s">
        <v>335</v>
      </c>
      <c r="D675" s="10" t="s">
        <v>341</v>
      </c>
      <c r="E675" s="25" t="s">
        <v>577</v>
      </c>
      <c r="F675" s="20">
        <v>55000</v>
      </c>
      <c r="G675" s="20">
        <v>55000</v>
      </c>
      <c r="H675" s="20">
        <v>55000</v>
      </c>
      <c r="I675" s="20">
        <v>-3138.4</v>
      </c>
      <c r="J675" s="20"/>
      <c r="K675" s="20"/>
      <c r="L675" s="20">
        <f t="shared" si="2165"/>
        <v>51861.599999999999</v>
      </c>
      <c r="M675" s="20">
        <f t="shared" si="2166"/>
        <v>55000</v>
      </c>
      <c r="N675" s="20">
        <f t="shared" si="2167"/>
        <v>55000</v>
      </c>
      <c r="O675" s="20"/>
      <c r="P675" s="20"/>
      <c r="Q675" s="20"/>
      <c r="R675" s="20">
        <f t="shared" si="2054"/>
        <v>51861.599999999999</v>
      </c>
      <c r="S675" s="20">
        <f t="shared" si="2055"/>
        <v>55000</v>
      </c>
      <c r="T675" s="20">
        <f t="shared" si="2056"/>
        <v>55000</v>
      </c>
      <c r="U675" s="20"/>
      <c r="V675" s="20">
        <f t="shared" si="2058"/>
        <v>51861.599999999999</v>
      </c>
      <c r="W675" s="20"/>
      <c r="X675" s="20"/>
      <c r="Y675" s="20"/>
      <c r="Z675" s="20">
        <f t="shared" si="2060"/>
        <v>51861.599999999999</v>
      </c>
      <c r="AA675" s="20">
        <f t="shared" si="2061"/>
        <v>55000</v>
      </c>
      <c r="AB675" s="20">
        <f t="shared" si="2062"/>
        <v>55000</v>
      </c>
      <c r="AC675" s="20"/>
      <c r="AD675" s="20"/>
      <c r="AE675" s="20"/>
      <c r="AF675" s="20">
        <f t="shared" si="2047"/>
        <v>51861.599999999999</v>
      </c>
      <c r="AG675" s="20">
        <f t="shared" si="2048"/>
        <v>55000</v>
      </c>
      <c r="AH675" s="20">
        <f t="shared" si="2049"/>
        <v>55000</v>
      </c>
      <c r="AI675" s="20"/>
      <c r="AJ675" s="20">
        <f t="shared" si="2050"/>
        <v>51861.599999999999</v>
      </c>
      <c r="AK675" s="20"/>
      <c r="AL675" s="20"/>
      <c r="AM675" s="20"/>
      <c r="AN675" s="20">
        <f t="shared" si="2002"/>
        <v>51861.599999999999</v>
      </c>
      <c r="AO675" s="20">
        <f t="shared" si="2003"/>
        <v>55000</v>
      </c>
      <c r="AP675" s="20">
        <f t="shared" si="2004"/>
        <v>55000</v>
      </c>
      <c r="AQ675" s="20"/>
      <c r="AR675" s="20"/>
      <c r="AS675" s="20"/>
      <c r="AT675" s="20">
        <f t="shared" si="2005"/>
        <v>51861.599999999999</v>
      </c>
      <c r="AU675" s="20">
        <f t="shared" si="2006"/>
        <v>55000</v>
      </c>
      <c r="AV675" s="20">
        <f t="shared" si="2007"/>
        <v>55000</v>
      </c>
      <c r="AW675" s="20"/>
      <c r="AX675" s="20"/>
      <c r="AY675" s="20"/>
      <c r="AZ675" s="20">
        <f t="shared" si="2216"/>
        <v>51861.599999999999</v>
      </c>
      <c r="BA675" s="20">
        <f t="shared" si="2217"/>
        <v>55000</v>
      </c>
      <c r="BB675" s="20">
        <f t="shared" si="2218"/>
        <v>55000</v>
      </c>
      <c r="BC675" s="20"/>
      <c r="BD675" s="20">
        <f t="shared" si="2220"/>
        <v>51861.599999999999</v>
      </c>
      <c r="BE675" s="20"/>
      <c r="BF675" s="20"/>
      <c r="BG675" s="20"/>
      <c r="BH675" s="20">
        <f t="shared" si="2141"/>
        <v>51861.599999999999</v>
      </c>
      <c r="BI675" s="20">
        <f t="shared" si="2142"/>
        <v>55000</v>
      </c>
      <c r="BJ675" s="20">
        <f t="shared" si="2143"/>
        <v>55000</v>
      </c>
      <c r="BK675" s="20"/>
      <c r="BL675" s="20"/>
      <c r="BM675" s="20">
        <f t="shared" si="2144"/>
        <v>51861.599999999999</v>
      </c>
      <c r="BN675" s="20">
        <f t="shared" si="2145"/>
        <v>55000</v>
      </c>
      <c r="BO675" s="20"/>
      <c r="BP675" s="20"/>
      <c r="BQ675" s="20"/>
      <c r="BR675" s="20">
        <f t="shared" si="2089"/>
        <v>51861.599999999999</v>
      </c>
      <c r="BS675" s="20">
        <f t="shared" si="2090"/>
        <v>55000</v>
      </c>
      <c r="BT675" s="20">
        <f t="shared" si="2091"/>
        <v>55000</v>
      </c>
      <c r="BU675" s="20"/>
      <c r="BV675" s="20">
        <f t="shared" si="2093"/>
        <v>51861.599999999999</v>
      </c>
      <c r="BW675" s="20"/>
      <c r="BX675" s="20"/>
      <c r="BY675" s="20">
        <f t="shared" si="2185"/>
        <v>51861.599999999999</v>
      </c>
      <c r="BZ675" s="20">
        <f t="shared" si="2186"/>
        <v>55000</v>
      </c>
      <c r="CA675" s="20"/>
      <c r="CB675" s="20">
        <f t="shared" si="2187"/>
        <v>51861.599999999999</v>
      </c>
      <c r="CC675" s="20"/>
      <c r="CD675" s="20">
        <f t="shared" si="2188"/>
        <v>51861.599999999999</v>
      </c>
      <c r="CE675" s="20"/>
    </row>
    <row r="676" spans="1:83" ht="47.25" x14ac:dyDescent="0.25">
      <c r="A676" s="10" t="s">
        <v>18</v>
      </c>
      <c r="B676" s="19"/>
      <c r="C676" s="10"/>
      <c r="D676" s="10"/>
      <c r="E676" s="25" t="s">
        <v>756</v>
      </c>
      <c r="F676" s="20">
        <f>F677</f>
        <v>23464.1</v>
      </c>
      <c r="G676" s="20">
        <f t="shared" ref="G676:CE678" si="2253">G677</f>
        <v>23464.1</v>
      </c>
      <c r="H676" s="20">
        <f t="shared" si="2253"/>
        <v>23464.1</v>
      </c>
      <c r="I676" s="20">
        <f t="shared" si="2253"/>
        <v>11002.4</v>
      </c>
      <c r="J676" s="20">
        <f t="shared" si="2253"/>
        <v>-1440.7</v>
      </c>
      <c r="K676" s="20">
        <f t="shared" si="2253"/>
        <v>-1115.7</v>
      </c>
      <c r="L676" s="20">
        <f t="shared" si="2165"/>
        <v>34466.5</v>
      </c>
      <c r="M676" s="20">
        <f t="shared" si="2166"/>
        <v>22023.399999999998</v>
      </c>
      <c r="N676" s="20">
        <f t="shared" si="2167"/>
        <v>22348.399999999998</v>
      </c>
      <c r="O676" s="20">
        <f t="shared" si="2253"/>
        <v>0</v>
      </c>
      <c r="P676" s="20">
        <f t="shared" si="2253"/>
        <v>0</v>
      </c>
      <c r="Q676" s="20">
        <f t="shared" si="2253"/>
        <v>0</v>
      </c>
      <c r="R676" s="20">
        <f t="shared" si="2054"/>
        <v>34466.5</v>
      </c>
      <c r="S676" s="20">
        <f t="shared" si="2055"/>
        <v>22023.399999999998</v>
      </c>
      <c r="T676" s="20">
        <f t="shared" si="2056"/>
        <v>22348.399999999998</v>
      </c>
      <c r="U676" s="20">
        <f t="shared" si="2253"/>
        <v>0</v>
      </c>
      <c r="V676" s="20">
        <f t="shared" si="2058"/>
        <v>34466.5</v>
      </c>
      <c r="W676" s="20">
        <f t="shared" si="2253"/>
        <v>0</v>
      </c>
      <c r="X676" s="20">
        <f t="shared" si="2253"/>
        <v>0</v>
      </c>
      <c r="Y676" s="20">
        <f t="shared" si="2253"/>
        <v>0</v>
      </c>
      <c r="Z676" s="20">
        <f t="shared" si="2060"/>
        <v>34466.5</v>
      </c>
      <c r="AA676" s="20">
        <f t="shared" si="2061"/>
        <v>22023.399999999998</v>
      </c>
      <c r="AB676" s="20">
        <f t="shared" si="2062"/>
        <v>22348.399999999998</v>
      </c>
      <c r="AC676" s="20">
        <f t="shared" si="2253"/>
        <v>0</v>
      </c>
      <c r="AD676" s="20">
        <f t="shared" si="2253"/>
        <v>0</v>
      </c>
      <c r="AE676" s="20">
        <f t="shared" si="2253"/>
        <v>0</v>
      </c>
      <c r="AF676" s="20">
        <f t="shared" si="2047"/>
        <v>34466.5</v>
      </c>
      <c r="AG676" s="20">
        <f t="shared" si="2048"/>
        <v>22023.399999999998</v>
      </c>
      <c r="AH676" s="20">
        <f t="shared" si="2049"/>
        <v>22348.399999999998</v>
      </c>
      <c r="AI676" s="20">
        <f t="shared" si="2253"/>
        <v>0</v>
      </c>
      <c r="AJ676" s="20">
        <f t="shared" si="2050"/>
        <v>34466.5</v>
      </c>
      <c r="AK676" s="20">
        <f t="shared" si="2253"/>
        <v>8579.1080000000002</v>
      </c>
      <c r="AL676" s="20">
        <f t="shared" si="2253"/>
        <v>0</v>
      </c>
      <c r="AM676" s="20">
        <f t="shared" si="2253"/>
        <v>0</v>
      </c>
      <c r="AN676" s="20">
        <f t="shared" si="2002"/>
        <v>43045.608</v>
      </c>
      <c r="AO676" s="20">
        <f t="shared" si="2003"/>
        <v>22023.399999999998</v>
      </c>
      <c r="AP676" s="20">
        <f t="shared" si="2004"/>
        <v>22348.399999999998</v>
      </c>
      <c r="AQ676" s="20">
        <f t="shared" si="2253"/>
        <v>0</v>
      </c>
      <c r="AR676" s="20">
        <f t="shared" si="2253"/>
        <v>0</v>
      </c>
      <c r="AS676" s="20">
        <f t="shared" si="2253"/>
        <v>0</v>
      </c>
      <c r="AT676" s="20">
        <f t="shared" si="2005"/>
        <v>43045.608</v>
      </c>
      <c r="AU676" s="20">
        <f t="shared" si="2006"/>
        <v>22023.399999999998</v>
      </c>
      <c r="AV676" s="20">
        <f t="shared" si="2007"/>
        <v>22348.399999999998</v>
      </c>
      <c r="AW676" s="20">
        <f t="shared" si="2253"/>
        <v>0</v>
      </c>
      <c r="AX676" s="20">
        <f t="shared" si="2253"/>
        <v>0</v>
      </c>
      <c r="AY676" s="20">
        <f t="shared" si="2253"/>
        <v>0</v>
      </c>
      <c r="AZ676" s="20">
        <f t="shared" si="2216"/>
        <v>43045.608</v>
      </c>
      <c r="BA676" s="20">
        <f t="shared" si="2217"/>
        <v>22023.399999999998</v>
      </c>
      <c r="BB676" s="20">
        <f t="shared" si="2218"/>
        <v>22348.399999999998</v>
      </c>
      <c r="BC676" s="20">
        <f t="shared" si="2253"/>
        <v>0</v>
      </c>
      <c r="BD676" s="20">
        <f t="shared" si="2220"/>
        <v>43045.608</v>
      </c>
      <c r="BE676" s="20">
        <f t="shared" si="2253"/>
        <v>-14769.919000000002</v>
      </c>
      <c r="BF676" s="20">
        <f t="shared" si="2253"/>
        <v>0</v>
      </c>
      <c r="BG676" s="20">
        <f t="shared" si="2253"/>
        <v>0</v>
      </c>
      <c r="BH676" s="20">
        <f t="shared" si="2141"/>
        <v>28275.688999999998</v>
      </c>
      <c r="BI676" s="20">
        <f t="shared" si="2142"/>
        <v>22023.399999999998</v>
      </c>
      <c r="BJ676" s="20">
        <f t="shared" si="2143"/>
        <v>22348.399999999998</v>
      </c>
      <c r="BK676" s="20">
        <f t="shared" si="2253"/>
        <v>0</v>
      </c>
      <c r="BL676" s="20">
        <f t="shared" si="2253"/>
        <v>0</v>
      </c>
      <c r="BM676" s="20">
        <f t="shared" si="2144"/>
        <v>28275.688999999998</v>
      </c>
      <c r="BN676" s="20">
        <f t="shared" si="2145"/>
        <v>22023.399999999998</v>
      </c>
      <c r="BO676" s="20">
        <f t="shared" si="2253"/>
        <v>4985.9810000000007</v>
      </c>
      <c r="BP676" s="20">
        <f t="shared" si="2253"/>
        <v>0</v>
      </c>
      <c r="BQ676" s="20">
        <f t="shared" si="2253"/>
        <v>0</v>
      </c>
      <c r="BR676" s="20">
        <f t="shared" si="2089"/>
        <v>33261.67</v>
      </c>
      <c r="BS676" s="20">
        <f t="shared" si="2090"/>
        <v>22023.399999999998</v>
      </c>
      <c r="BT676" s="20">
        <f t="shared" si="2091"/>
        <v>22348.399999999998</v>
      </c>
      <c r="BU676" s="20">
        <f t="shared" si="2253"/>
        <v>0</v>
      </c>
      <c r="BV676" s="20">
        <f t="shared" si="2093"/>
        <v>33261.67</v>
      </c>
      <c r="BW676" s="20">
        <f t="shared" si="2253"/>
        <v>-94.091999999999999</v>
      </c>
      <c r="BX676" s="20">
        <f t="shared" si="2253"/>
        <v>0</v>
      </c>
      <c r="BY676" s="20">
        <f t="shared" si="2185"/>
        <v>33167.578000000001</v>
      </c>
      <c r="BZ676" s="20">
        <f t="shared" si="2186"/>
        <v>22023.399999999998</v>
      </c>
      <c r="CA676" s="20">
        <f t="shared" si="2253"/>
        <v>0</v>
      </c>
      <c r="CB676" s="20">
        <f t="shared" si="2187"/>
        <v>33167.578000000001</v>
      </c>
      <c r="CC676" s="20">
        <f t="shared" si="2253"/>
        <v>-1275.0840000000001</v>
      </c>
      <c r="CD676" s="20">
        <f t="shared" si="2188"/>
        <v>31892.494000000002</v>
      </c>
      <c r="CE676" s="20">
        <f t="shared" si="2253"/>
        <v>0</v>
      </c>
    </row>
    <row r="677" spans="1:83" ht="47.25" x14ac:dyDescent="0.25">
      <c r="A677" s="10" t="s">
        <v>18</v>
      </c>
      <c r="B677" s="19">
        <v>200</v>
      </c>
      <c r="C677" s="10"/>
      <c r="D677" s="10"/>
      <c r="E677" s="25" t="s">
        <v>602</v>
      </c>
      <c r="F677" s="20">
        <f>F678</f>
        <v>23464.1</v>
      </c>
      <c r="G677" s="20">
        <f t="shared" si="2253"/>
        <v>23464.1</v>
      </c>
      <c r="H677" s="20">
        <f t="shared" si="2253"/>
        <v>23464.1</v>
      </c>
      <c r="I677" s="20">
        <f t="shared" si="2253"/>
        <v>11002.4</v>
      </c>
      <c r="J677" s="20">
        <f t="shared" si="2253"/>
        <v>-1440.7</v>
      </c>
      <c r="K677" s="20">
        <f t="shared" si="2253"/>
        <v>-1115.7</v>
      </c>
      <c r="L677" s="20">
        <f t="shared" si="2165"/>
        <v>34466.5</v>
      </c>
      <c r="M677" s="20">
        <f t="shared" si="2166"/>
        <v>22023.399999999998</v>
      </c>
      <c r="N677" s="20">
        <f t="shared" si="2167"/>
        <v>22348.399999999998</v>
      </c>
      <c r="O677" s="20">
        <f t="shared" si="2253"/>
        <v>0</v>
      </c>
      <c r="P677" s="20">
        <f t="shared" si="2253"/>
        <v>0</v>
      </c>
      <c r="Q677" s="20">
        <f t="shared" si="2253"/>
        <v>0</v>
      </c>
      <c r="R677" s="20">
        <f t="shared" si="2054"/>
        <v>34466.5</v>
      </c>
      <c r="S677" s="20">
        <f t="shared" si="2055"/>
        <v>22023.399999999998</v>
      </c>
      <c r="T677" s="20">
        <f t="shared" si="2056"/>
        <v>22348.399999999998</v>
      </c>
      <c r="U677" s="20">
        <f t="shared" si="2253"/>
        <v>0</v>
      </c>
      <c r="V677" s="20">
        <f t="shared" si="2058"/>
        <v>34466.5</v>
      </c>
      <c r="W677" s="20">
        <f t="shared" si="2253"/>
        <v>0</v>
      </c>
      <c r="X677" s="20">
        <f t="shared" si="2253"/>
        <v>0</v>
      </c>
      <c r="Y677" s="20">
        <f t="shared" si="2253"/>
        <v>0</v>
      </c>
      <c r="Z677" s="20">
        <f t="shared" si="2060"/>
        <v>34466.5</v>
      </c>
      <c r="AA677" s="20">
        <f t="shared" si="2061"/>
        <v>22023.399999999998</v>
      </c>
      <c r="AB677" s="20">
        <f t="shared" si="2062"/>
        <v>22348.399999999998</v>
      </c>
      <c r="AC677" s="20">
        <f t="shared" si="2253"/>
        <v>0</v>
      </c>
      <c r="AD677" s="20">
        <f t="shared" si="2253"/>
        <v>0</v>
      </c>
      <c r="AE677" s="20">
        <f t="shared" si="2253"/>
        <v>0</v>
      </c>
      <c r="AF677" s="20">
        <f t="shared" si="2047"/>
        <v>34466.5</v>
      </c>
      <c r="AG677" s="20">
        <f t="shared" si="2048"/>
        <v>22023.399999999998</v>
      </c>
      <c r="AH677" s="20">
        <f t="shared" si="2049"/>
        <v>22348.399999999998</v>
      </c>
      <c r="AI677" s="20">
        <f t="shared" si="2253"/>
        <v>0</v>
      </c>
      <c r="AJ677" s="20">
        <f t="shared" si="2050"/>
        <v>34466.5</v>
      </c>
      <c r="AK677" s="20">
        <f t="shared" si="2253"/>
        <v>8579.1080000000002</v>
      </c>
      <c r="AL677" s="20">
        <f t="shared" si="2253"/>
        <v>0</v>
      </c>
      <c r="AM677" s="20">
        <f t="shared" si="2253"/>
        <v>0</v>
      </c>
      <c r="AN677" s="20">
        <f t="shared" si="2002"/>
        <v>43045.608</v>
      </c>
      <c r="AO677" s="20">
        <f t="shared" si="2003"/>
        <v>22023.399999999998</v>
      </c>
      <c r="AP677" s="20">
        <f t="shared" si="2004"/>
        <v>22348.399999999998</v>
      </c>
      <c r="AQ677" s="20">
        <f t="shared" si="2253"/>
        <v>0</v>
      </c>
      <c r="AR677" s="20">
        <f t="shared" si="2253"/>
        <v>0</v>
      </c>
      <c r="AS677" s="20">
        <f t="shared" si="2253"/>
        <v>0</v>
      </c>
      <c r="AT677" s="20">
        <f t="shared" si="2005"/>
        <v>43045.608</v>
      </c>
      <c r="AU677" s="20">
        <f t="shared" si="2006"/>
        <v>22023.399999999998</v>
      </c>
      <c r="AV677" s="20">
        <f t="shared" si="2007"/>
        <v>22348.399999999998</v>
      </c>
      <c r="AW677" s="20">
        <f t="shared" si="2253"/>
        <v>0</v>
      </c>
      <c r="AX677" s="20">
        <f t="shared" si="2253"/>
        <v>0</v>
      </c>
      <c r="AY677" s="20">
        <f t="shared" si="2253"/>
        <v>0</v>
      </c>
      <c r="AZ677" s="20">
        <f t="shared" si="2216"/>
        <v>43045.608</v>
      </c>
      <c r="BA677" s="20">
        <f t="shared" si="2217"/>
        <v>22023.399999999998</v>
      </c>
      <c r="BB677" s="20">
        <f t="shared" si="2218"/>
        <v>22348.399999999998</v>
      </c>
      <c r="BC677" s="20">
        <f t="shared" si="2253"/>
        <v>0</v>
      </c>
      <c r="BD677" s="20">
        <f t="shared" si="2220"/>
        <v>43045.608</v>
      </c>
      <c r="BE677" s="20">
        <f t="shared" si="2253"/>
        <v>-14769.919000000002</v>
      </c>
      <c r="BF677" s="20">
        <f t="shared" si="2253"/>
        <v>0</v>
      </c>
      <c r="BG677" s="20">
        <f t="shared" si="2253"/>
        <v>0</v>
      </c>
      <c r="BH677" s="20">
        <f t="shared" si="2141"/>
        <v>28275.688999999998</v>
      </c>
      <c r="BI677" s="20">
        <f t="shared" si="2142"/>
        <v>22023.399999999998</v>
      </c>
      <c r="BJ677" s="20">
        <f t="shared" si="2143"/>
        <v>22348.399999999998</v>
      </c>
      <c r="BK677" s="20">
        <f t="shared" si="2253"/>
        <v>0</v>
      </c>
      <c r="BL677" s="20">
        <f t="shared" si="2253"/>
        <v>0</v>
      </c>
      <c r="BM677" s="20">
        <f t="shared" si="2144"/>
        <v>28275.688999999998</v>
      </c>
      <c r="BN677" s="20">
        <f t="shared" si="2145"/>
        <v>22023.399999999998</v>
      </c>
      <c r="BO677" s="20">
        <f t="shared" si="2253"/>
        <v>4985.9810000000007</v>
      </c>
      <c r="BP677" s="20">
        <f t="shared" si="2253"/>
        <v>0</v>
      </c>
      <c r="BQ677" s="20">
        <f t="shared" si="2253"/>
        <v>0</v>
      </c>
      <c r="BR677" s="20">
        <f t="shared" si="2089"/>
        <v>33261.67</v>
      </c>
      <c r="BS677" s="20">
        <f t="shared" si="2090"/>
        <v>22023.399999999998</v>
      </c>
      <c r="BT677" s="20">
        <f t="shared" si="2091"/>
        <v>22348.399999999998</v>
      </c>
      <c r="BU677" s="20">
        <f t="shared" si="2253"/>
        <v>0</v>
      </c>
      <c r="BV677" s="20">
        <f t="shared" si="2093"/>
        <v>33261.67</v>
      </c>
      <c r="BW677" s="20">
        <f t="shared" si="2253"/>
        <v>-94.091999999999999</v>
      </c>
      <c r="BX677" s="20">
        <f t="shared" si="2253"/>
        <v>0</v>
      </c>
      <c r="BY677" s="20">
        <f t="shared" si="2185"/>
        <v>33167.578000000001</v>
      </c>
      <c r="BZ677" s="20">
        <f t="shared" si="2186"/>
        <v>22023.399999999998</v>
      </c>
      <c r="CA677" s="20">
        <f t="shared" si="2253"/>
        <v>0</v>
      </c>
      <c r="CB677" s="20">
        <f t="shared" si="2187"/>
        <v>33167.578000000001</v>
      </c>
      <c r="CC677" s="20">
        <f t="shared" si="2253"/>
        <v>-1275.0840000000001</v>
      </c>
      <c r="CD677" s="20">
        <f t="shared" si="2188"/>
        <v>31892.494000000002</v>
      </c>
      <c r="CE677" s="20">
        <f t="shared" si="2253"/>
        <v>0</v>
      </c>
    </row>
    <row r="678" spans="1:83" ht="47.25" x14ac:dyDescent="0.25">
      <c r="A678" s="10" t="s">
        <v>18</v>
      </c>
      <c r="B678" s="19">
        <v>240</v>
      </c>
      <c r="C678" s="10"/>
      <c r="D678" s="10"/>
      <c r="E678" s="25" t="s">
        <v>603</v>
      </c>
      <c r="F678" s="20">
        <f>F679</f>
        <v>23464.1</v>
      </c>
      <c r="G678" s="20">
        <f t="shared" si="2253"/>
        <v>23464.1</v>
      </c>
      <c r="H678" s="20">
        <f t="shared" si="2253"/>
        <v>23464.1</v>
      </c>
      <c r="I678" s="20">
        <f t="shared" si="2253"/>
        <v>11002.4</v>
      </c>
      <c r="J678" s="20">
        <f t="shared" si="2253"/>
        <v>-1440.7</v>
      </c>
      <c r="K678" s="20">
        <f t="shared" si="2253"/>
        <v>-1115.7</v>
      </c>
      <c r="L678" s="20">
        <f t="shared" si="2165"/>
        <v>34466.5</v>
      </c>
      <c r="M678" s="20">
        <f t="shared" si="2166"/>
        <v>22023.399999999998</v>
      </c>
      <c r="N678" s="20">
        <f t="shared" si="2167"/>
        <v>22348.399999999998</v>
      </c>
      <c r="O678" s="20">
        <f t="shared" si="2253"/>
        <v>0</v>
      </c>
      <c r="P678" s="20">
        <f t="shared" si="2253"/>
        <v>0</v>
      </c>
      <c r="Q678" s="20">
        <f t="shared" si="2253"/>
        <v>0</v>
      </c>
      <c r="R678" s="20">
        <f t="shared" si="2054"/>
        <v>34466.5</v>
      </c>
      <c r="S678" s="20">
        <f t="shared" si="2055"/>
        <v>22023.399999999998</v>
      </c>
      <c r="T678" s="20">
        <f t="shared" si="2056"/>
        <v>22348.399999999998</v>
      </c>
      <c r="U678" s="20">
        <f t="shared" si="2253"/>
        <v>0</v>
      </c>
      <c r="V678" s="20">
        <f t="shared" si="2058"/>
        <v>34466.5</v>
      </c>
      <c r="W678" s="20">
        <f t="shared" si="2253"/>
        <v>0</v>
      </c>
      <c r="X678" s="20">
        <f t="shared" si="2253"/>
        <v>0</v>
      </c>
      <c r="Y678" s="20">
        <f t="shared" si="2253"/>
        <v>0</v>
      </c>
      <c r="Z678" s="20">
        <f t="shared" si="2060"/>
        <v>34466.5</v>
      </c>
      <c r="AA678" s="20">
        <f t="shared" si="2061"/>
        <v>22023.399999999998</v>
      </c>
      <c r="AB678" s="20">
        <f t="shared" si="2062"/>
        <v>22348.399999999998</v>
      </c>
      <c r="AC678" s="20">
        <f t="shared" si="2253"/>
        <v>0</v>
      </c>
      <c r="AD678" s="20">
        <f t="shared" si="2253"/>
        <v>0</v>
      </c>
      <c r="AE678" s="20">
        <f t="shared" si="2253"/>
        <v>0</v>
      </c>
      <c r="AF678" s="20">
        <f t="shared" si="2047"/>
        <v>34466.5</v>
      </c>
      <c r="AG678" s="20">
        <f t="shared" si="2048"/>
        <v>22023.399999999998</v>
      </c>
      <c r="AH678" s="20">
        <f t="shared" si="2049"/>
        <v>22348.399999999998</v>
      </c>
      <c r="AI678" s="20">
        <f t="shared" si="2253"/>
        <v>0</v>
      </c>
      <c r="AJ678" s="20">
        <f t="shared" si="2050"/>
        <v>34466.5</v>
      </c>
      <c r="AK678" s="20">
        <f t="shared" si="2253"/>
        <v>8579.1080000000002</v>
      </c>
      <c r="AL678" s="20">
        <f t="shared" si="2253"/>
        <v>0</v>
      </c>
      <c r="AM678" s="20">
        <f t="shared" si="2253"/>
        <v>0</v>
      </c>
      <c r="AN678" s="20">
        <f t="shared" si="2002"/>
        <v>43045.608</v>
      </c>
      <c r="AO678" s="20">
        <f t="shared" si="2003"/>
        <v>22023.399999999998</v>
      </c>
      <c r="AP678" s="20">
        <f t="shared" si="2004"/>
        <v>22348.399999999998</v>
      </c>
      <c r="AQ678" s="20">
        <f t="shared" si="2253"/>
        <v>0</v>
      </c>
      <c r="AR678" s="20">
        <f t="shared" si="2253"/>
        <v>0</v>
      </c>
      <c r="AS678" s="20">
        <f t="shared" si="2253"/>
        <v>0</v>
      </c>
      <c r="AT678" s="20">
        <f t="shared" si="2005"/>
        <v>43045.608</v>
      </c>
      <c r="AU678" s="20">
        <f t="shared" si="2006"/>
        <v>22023.399999999998</v>
      </c>
      <c r="AV678" s="20">
        <f t="shared" si="2007"/>
        <v>22348.399999999998</v>
      </c>
      <c r="AW678" s="20">
        <f t="shared" si="2253"/>
        <v>0</v>
      </c>
      <c r="AX678" s="20">
        <f t="shared" si="2253"/>
        <v>0</v>
      </c>
      <c r="AY678" s="20">
        <f t="shared" si="2253"/>
        <v>0</v>
      </c>
      <c r="AZ678" s="20">
        <f t="shared" si="2216"/>
        <v>43045.608</v>
      </c>
      <c r="BA678" s="20">
        <f t="shared" si="2217"/>
        <v>22023.399999999998</v>
      </c>
      <c r="BB678" s="20">
        <f t="shared" si="2218"/>
        <v>22348.399999999998</v>
      </c>
      <c r="BC678" s="20">
        <f t="shared" si="2253"/>
        <v>0</v>
      </c>
      <c r="BD678" s="20">
        <f t="shared" si="2220"/>
        <v>43045.608</v>
      </c>
      <c r="BE678" s="20">
        <f t="shared" si="2253"/>
        <v>-14769.919000000002</v>
      </c>
      <c r="BF678" s="20">
        <f t="shared" si="2253"/>
        <v>0</v>
      </c>
      <c r="BG678" s="20">
        <f t="shared" si="2253"/>
        <v>0</v>
      </c>
      <c r="BH678" s="20">
        <f t="shared" si="2141"/>
        <v>28275.688999999998</v>
      </c>
      <c r="BI678" s="20">
        <f t="shared" si="2142"/>
        <v>22023.399999999998</v>
      </c>
      <c r="BJ678" s="20">
        <f t="shared" si="2143"/>
        <v>22348.399999999998</v>
      </c>
      <c r="BK678" s="20">
        <f t="shared" si="2253"/>
        <v>0</v>
      </c>
      <c r="BL678" s="20">
        <f t="shared" si="2253"/>
        <v>0</v>
      </c>
      <c r="BM678" s="20">
        <f t="shared" si="2144"/>
        <v>28275.688999999998</v>
      </c>
      <c r="BN678" s="20">
        <f t="shared" si="2145"/>
        <v>22023.399999999998</v>
      </c>
      <c r="BO678" s="20">
        <f t="shared" si="2253"/>
        <v>4985.9810000000007</v>
      </c>
      <c r="BP678" s="20">
        <f t="shared" si="2253"/>
        <v>0</v>
      </c>
      <c r="BQ678" s="20">
        <f t="shared" si="2253"/>
        <v>0</v>
      </c>
      <c r="BR678" s="20">
        <f t="shared" si="2089"/>
        <v>33261.67</v>
      </c>
      <c r="BS678" s="20">
        <f t="shared" si="2090"/>
        <v>22023.399999999998</v>
      </c>
      <c r="BT678" s="20">
        <f t="shared" si="2091"/>
        <v>22348.399999999998</v>
      </c>
      <c r="BU678" s="20">
        <f t="shared" si="2253"/>
        <v>0</v>
      </c>
      <c r="BV678" s="20">
        <f t="shared" si="2093"/>
        <v>33261.67</v>
      </c>
      <c r="BW678" s="20">
        <f t="shared" si="2253"/>
        <v>-94.091999999999999</v>
      </c>
      <c r="BX678" s="20">
        <f t="shared" si="2253"/>
        <v>0</v>
      </c>
      <c r="BY678" s="20">
        <f t="shared" si="2185"/>
        <v>33167.578000000001</v>
      </c>
      <c r="BZ678" s="20">
        <f t="shared" si="2186"/>
        <v>22023.399999999998</v>
      </c>
      <c r="CA678" s="20">
        <f t="shared" si="2253"/>
        <v>0</v>
      </c>
      <c r="CB678" s="20">
        <f t="shared" si="2187"/>
        <v>33167.578000000001</v>
      </c>
      <c r="CC678" s="20">
        <f t="shared" si="2253"/>
        <v>-1275.0840000000001</v>
      </c>
      <c r="CD678" s="20">
        <f t="shared" si="2188"/>
        <v>31892.494000000002</v>
      </c>
      <c r="CE678" s="20">
        <f t="shared" si="2253"/>
        <v>0</v>
      </c>
    </row>
    <row r="679" spans="1:83" x14ac:dyDescent="0.25">
      <c r="A679" s="10" t="s">
        <v>18</v>
      </c>
      <c r="B679" s="19">
        <v>240</v>
      </c>
      <c r="C679" s="10" t="s">
        <v>335</v>
      </c>
      <c r="D679" s="10" t="s">
        <v>341</v>
      </c>
      <c r="E679" s="25" t="s">
        <v>577</v>
      </c>
      <c r="F679" s="20">
        <v>23464.1</v>
      </c>
      <c r="G679" s="20">
        <v>23464.1</v>
      </c>
      <c r="H679" s="20">
        <v>23464.1</v>
      </c>
      <c r="I679" s="20">
        <f>-1747.6+12750</f>
        <v>11002.4</v>
      </c>
      <c r="J679" s="20">
        <v>-1440.7</v>
      </c>
      <c r="K679" s="20">
        <v>-1115.7</v>
      </c>
      <c r="L679" s="20">
        <f t="shared" si="2165"/>
        <v>34466.5</v>
      </c>
      <c r="M679" s="20">
        <f t="shared" si="2166"/>
        <v>22023.399999999998</v>
      </c>
      <c r="N679" s="20">
        <f t="shared" si="2167"/>
        <v>22348.399999999998</v>
      </c>
      <c r="O679" s="20"/>
      <c r="P679" s="20"/>
      <c r="Q679" s="20"/>
      <c r="R679" s="20">
        <f t="shared" si="2054"/>
        <v>34466.5</v>
      </c>
      <c r="S679" s="20">
        <f t="shared" si="2055"/>
        <v>22023.399999999998</v>
      </c>
      <c r="T679" s="20">
        <f t="shared" si="2056"/>
        <v>22348.399999999998</v>
      </c>
      <c r="U679" s="20"/>
      <c r="V679" s="20">
        <f t="shared" si="2058"/>
        <v>34466.5</v>
      </c>
      <c r="W679" s="20"/>
      <c r="X679" s="20"/>
      <c r="Y679" s="20"/>
      <c r="Z679" s="20">
        <f t="shared" si="2060"/>
        <v>34466.5</v>
      </c>
      <c r="AA679" s="20">
        <f t="shared" si="2061"/>
        <v>22023.399999999998</v>
      </c>
      <c r="AB679" s="20">
        <f t="shared" si="2062"/>
        <v>22348.399999999998</v>
      </c>
      <c r="AC679" s="20"/>
      <c r="AD679" s="20"/>
      <c r="AE679" s="20"/>
      <c r="AF679" s="20">
        <f t="shared" si="2047"/>
        <v>34466.5</v>
      </c>
      <c r="AG679" s="20">
        <f t="shared" si="2048"/>
        <v>22023.399999999998</v>
      </c>
      <c r="AH679" s="20">
        <f t="shared" si="2049"/>
        <v>22348.399999999998</v>
      </c>
      <c r="AI679" s="20"/>
      <c r="AJ679" s="20">
        <f t="shared" si="2050"/>
        <v>34466.5</v>
      </c>
      <c r="AK679" s="20">
        <f>221.8+8357.308</f>
        <v>8579.1080000000002</v>
      </c>
      <c r="AL679" s="20"/>
      <c r="AM679" s="20"/>
      <c r="AN679" s="20">
        <f t="shared" ref="AN679:AN742" si="2254">AJ679+AK679</f>
        <v>43045.608</v>
      </c>
      <c r="AO679" s="20">
        <f t="shared" ref="AO679:AO742" si="2255">AG679+AL679</f>
        <v>22023.399999999998</v>
      </c>
      <c r="AP679" s="20">
        <f t="shared" ref="AP679:AP742" si="2256">AH679+AM679</f>
        <v>22348.399999999998</v>
      </c>
      <c r="AQ679" s="20"/>
      <c r="AR679" s="20"/>
      <c r="AS679" s="20"/>
      <c r="AT679" s="20">
        <f t="shared" ref="AT679:AT742" si="2257">AN679+AQ679</f>
        <v>43045.608</v>
      </c>
      <c r="AU679" s="20">
        <f t="shared" ref="AU679:AU742" si="2258">AO679+AR679</f>
        <v>22023.399999999998</v>
      </c>
      <c r="AV679" s="20">
        <f t="shared" ref="AV679:AV742" si="2259">AP679+AS679</f>
        <v>22348.399999999998</v>
      </c>
      <c r="AW679" s="20"/>
      <c r="AX679" s="20"/>
      <c r="AY679" s="20"/>
      <c r="AZ679" s="20">
        <f t="shared" si="2216"/>
        <v>43045.608</v>
      </c>
      <c r="BA679" s="20">
        <f t="shared" si="2217"/>
        <v>22023.399999999998</v>
      </c>
      <c r="BB679" s="20">
        <f t="shared" si="2218"/>
        <v>22348.399999999998</v>
      </c>
      <c r="BC679" s="20"/>
      <c r="BD679" s="20">
        <f t="shared" si="2220"/>
        <v>43045.608</v>
      </c>
      <c r="BE679" s="20">
        <f>-1508.267-8357.308-4904.344</f>
        <v>-14769.919000000002</v>
      </c>
      <c r="BF679" s="20"/>
      <c r="BG679" s="20"/>
      <c r="BH679" s="20">
        <f t="shared" si="2141"/>
        <v>28275.688999999998</v>
      </c>
      <c r="BI679" s="20">
        <f t="shared" si="2142"/>
        <v>22023.399999999998</v>
      </c>
      <c r="BJ679" s="20">
        <f t="shared" si="2143"/>
        <v>22348.399999999998</v>
      </c>
      <c r="BK679" s="20"/>
      <c r="BL679" s="20"/>
      <c r="BM679" s="20">
        <f t="shared" si="2144"/>
        <v>28275.688999999998</v>
      </c>
      <c r="BN679" s="20">
        <f t="shared" si="2145"/>
        <v>22023.399999999998</v>
      </c>
      <c r="BO679" s="20">
        <f>8357.308-3371.327</f>
        <v>4985.9810000000007</v>
      </c>
      <c r="BP679" s="20"/>
      <c r="BQ679" s="20"/>
      <c r="BR679" s="20">
        <f t="shared" si="2089"/>
        <v>33261.67</v>
      </c>
      <c r="BS679" s="20">
        <f t="shared" si="2090"/>
        <v>22023.399999999998</v>
      </c>
      <c r="BT679" s="20">
        <f t="shared" si="2091"/>
        <v>22348.399999999998</v>
      </c>
      <c r="BU679" s="20"/>
      <c r="BV679" s="20">
        <f t="shared" si="2093"/>
        <v>33261.67</v>
      </c>
      <c r="BW679" s="20">
        <f>-94.939+0.847</f>
        <v>-94.091999999999999</v>
      </c>
      <c r="BX679" s="20"/>
      <c r="BY679" s="20">
        <f t="shared" si="2185"/>
        <v>33167.578000000001</v>
      </c>
      <c r="BZ679" s="20">
        <f t="shared" si="2186"/>
        <v>22023.399999999998</v>
      </c>
      <c r="CA679" s="20"/>
      <c r="CB679" s="20">
        <f t="shared" si="2187"/>
        <v>33167.578000000001</v>
      </c>
      <c r="CC679" s="20">
        <v>-1275.0840000000001</v>
      </c>
      <c r="CD679" s="20">
        <f t="shared" si="2188"/>
        <v>31892.494000000002</v>
      </c>
      <c r="CE679" s="20"/>
    </row>
    <row r="680" spans="1:83" ht="47.25" x14ac:dyDescent="0.25">
      <c r="A680" s="10" t="s">
        <v>19</v>
      </c>
      <c r="B680" s="19"/>
      <c r="C680" s="10"/>
      <c r="D680" s="10"/>
      <c r="E680" s="25" t="s">
        <v>757</v>
      </c>
      <c r="F680" s="20">
        <f>F681</f>
        <v>3801.1</v>
      </c>
      <c r="G680" s="20">
        <f t="shared" ref="G680:CE682" si="2260">G681</f>
        <v>4101.3999999999996</v>
      </c>
      <c r="H680" s="20">
        <f t="shared" si="2260"/>
        <v>4101.3999999999996</v>
      </c>
      <c r="I680" s="20">
        <f t="shared" si="2260"/>
        <v>-19.600000000000001</v>
      </c>
      <c r="J680" s="20">
        <f t="shared" si="2260"/>
        <v>-20.6</v>
      </c>
      <c r="K680" s="20">
        <f t="shared" si="2260"/>
        <v>-20.6</v>
      </c>
      <c r="L680" s="20">
        <f t="shared" si="2165"/>
        <v>3781.5</v>
      </c>
      <c r="M680" s="20">
        <f t="shared" si="2166"/>
        <v>4080.7999999999997</v>
      </c>
      <c r="N680" s="20">
        <f t="shared" si="2167"/>
        <v>4080.7999999999997</v>
      </c>
      <c r="O680" s="20">
        <f t="shared" si="2260"/>
        <v>0</v>
      </c>
      <c r="P680" s="20">
        <f t="shared" si="2260"/>
        <v>0</v>
      </c>
      <c r="Q680" s="20">
        <f t="shared" si="2260"/>
        <v>0</v>
      </c>
      <c r="R680" s="20">
        <f t="shared" si="2054"/>
        <v>3781.5</v>
      </c>
      <c r="S680" s="20">
        <f t="shared" si="2055"/>
        <v>4080.7999999999997</v>
      </c>
      <c r="T680" s="20">
        <f t="shared" si="2056"/>
        <v>4080.7999999999997</v>
      </c>
      <c r="U680" s="20">
        <f t="shared" si="2260"/>
        <v>0</v>
      </c>
      <c r="V680" s="20">
        <f t="shared" si="2058"/>
        <v>3781.5</v>
      </c>
      <c r="W680" s="20">
        <f t="shared" si="2260"/>
        <v>0</v>
      </c>
      <c r="X680" s="20">
        <f t="shared" si="2260"/>
        <v>0</v>
      </c>
      <c r="Y680" s="20">
        <f t="shared" si="2260"/>
        <v>0</v>
      </c>
      <c r="Z680" s="20">
        <f t="shared" si="2060"/>
        <v>3781.5</v>
      </c>
      <c r="AA680" s="20">
        <f t="shared" si="2061"/>
        <v>4080.7999999999997</v>
      </c>
      <c r="AB680" s="20">
        <f t="shared" si="2062"/>
        <v>4080.7999999999997</v>
      </c>
      <c r="AC680" s="20">
        <f t="shared" si="2260"/>
        <v>0</v>
      </c>
      <c r="AD680" s="20">
        <f t="shared" si="2260"/>
        <v>0</v>
      </c>
      <c r="AE680" s="20">
        <f t="shared" si="2260"/>
        <v>0</v>
      </c>
      <c r="AF680" s="20">
        <f t="shared" si="2047"/>
        <v>3781.5</v>
      </c>
      <c r="AG680" s="20">
        <f t="shared" si="2048"/>
        <v>4080.7999999999997</v>
      </c>
      <c r="AH680" s="20">
        <f t="shared" si="2049"/>
        <v>4080.7999999999997</v>
      </c>
      <c r="AI680" s="20">
        <f t="shared" si="2260"/>
        <v>0</v>
      </c>
      <c r="AJ680" s="20">
        <f t="shared" si="2050"/>
        <v>3781.5</v>
      </c>
      <c r="AK680" s="20">
        <f t="shared" si="2260"/>
        <v>0</v>
      </c>
      <c r="AL680" s="20">
        <f t="shared" si="2260"/>
        <v>0</v>
      </c>
      <c r="AM680" s="20">
        <f t="shared" si="2260"/>
        <v>0</v>
      </c>
      <c r="AN680" s="20">
        <f t="shared" si="2254"/>
        <v>3781.5</v>
      </c>
      <c r="AO680" s="20">
        <f t="shared" si="2255"/>
        <v>4080.7999999999997</v>
      </c>
      <c r="AP680" s="20">
        <f t="shared" si="2256"/>
        <v>4080.7999999999997</v>
      </c>
      <c r="AQ680" s="20">
        <f t="shared" si="2260"/>
        <v>0</v>
      </c>
      <c r="AR680" s="20">
        <f t="shared" si="2260"/>
        <v>0</v>
      </c>
      <c r="AS680" s="20">
        <f t="shared" si="2260"/>
        <v>0</v>
      </c>
      <c r="AT680" s="20">
        <f t="shared" si="2257"/>
        <v>3781.5</v>
      </c>
      <c r="AU680" s="20">
        <f t="shared" si="2258"/>
        <v>4080.7999999999997</v>
      </c>
      <c r="AV680" s="20">
        <f t="shared" si="2259"/>
        <v>4080.7999999999997</v>
      </c>
      <c r="AW680" s="20">
        <f t="shared" si="2260"/>
        <v>0</v>
      </c>
      <c r="AX680" s="20">
        <f t="shared" si="2260"/>
        <v>0</v>
      </c>
      <c r="AY680" s="20">
        <f t="shared" si="2260"/>
        <v>0</v>
      </c>
      <c r="AZ680" s="20">
        <f t="shared" si="2216"/>
        <v>3781.5</v>
      </c>
      <c r="BA680" s="20">
        <f t="shared" si="2217"/>
        <v>4080.7999999999997</v>
      </c>
      <c r="BB680" s="20">
        <f t="shared" si="2218"/>
        <v>4080.7999999999997</v>
      </c>
      <c r="BC680" s="20">
        <f t="shared" si="2260"/>
        <v>0</v>
      </c>
      <c r="BD680" s="20">
        <f t="shared" si="2220"/>
        <v>3781.5</v>
      </c>
      <c r="BE680" s="20">
        <f t="shared" si="2260"/>
        <v>0</v>
      </c>
      <c r="BF680" s="20">
        <f t="shared" si="2260"/>
        <v>0</v>
      </c>
      <c r="BG680" s="20">
        <f t="shared" si="2260"/>
        <v>0</v>
      </c>
      <c r="BH680" s="20">
        <f t="shared" si="2141"/>
        <v>3781.5</v>
      </c>
      <c r="BI680" s="20">
        <f t="shared" si="2142"/>
        <v>4080.7999999999997</v>
      </c>
      <c r="BJ680" s="20">
        <f t="shared" si="2143"/>
        <v>4080.7999999999997</v>
      </c>
      <c r="BK680" s="20">
        <f t="shared" si="2260"/>
        <v>0</v>
      </c>
      <c r="BL680" s="20">
        <f t="shared" si="2260"/>
        <v>0</v>
      </c>
      <c r="BM680" s="20">
        <f t="shared" si="2144"/>
        <v>3781.5</v>
      </c>
      <c r="BN680" s="20">
        <f t="shared" si="2145"/>
        <v>4080.7999999999997</v>
      </c>
      <c r="BO680" s="20">
        <f t="shared" si="2260"/>
        <v>0</v>
      </c>
      <c r="BP680" s="20">
        <f t="shared" si="2260"/>
        <v>0</v>
      </c>
      <c r="BQ680" s="20">
        <f t="shared" si="2260"/>
        <v>0</v>
      </c>
      <c r="BR680" s="20">
        <f t="shared" si="2089"/>
        <v>3781.5</v>
      </c>
      <c r="BS680" s="20">
        <f t="shared" si="2090"/>
        <v>4080.7999999999997</v>
      </c>
      <c r="BT680" s="20">
        <f t="shared" si="2091"/>
        <v>4080.7999999999997</v>
      </c>
      <c r="BU680" s="20">
        <f t="shared" si="2260"/>
        <v>0</v>
      </c>
      <c r="BV680" s="20">
        <f t="shared" si="2093"/>
        <v>3781.5</v>
      </c>
      <c r="BW680" s="20">
        <f t="shared" si="2260"/>
        <v>0</v>
      </c>
      <c r="BX680" s="20">
        <f t="shared" si="2260"/>
        <v>0</v>
      </c>
      <c r="BY680" s="20">
        <f t="shared" si="2185"/>
        <v>3781.5</v>
      </c>
      <c r="BZ680" s="20">
        <f t="shared" si="2186"/>
        <v>4080.7999999999997</v>
      </c>
      <c r="CA680" s="20">
        <f t="shared" si="2260"/>
        <v>0</v>
      </c>
      <c r="CB680" s="20">
        <f t="shared" si="2187"/>
        <v>3781.5</v>
      </c>
      <c r="CC680" s="20">
        <f t="shared" si="2260"/>
        <v>-600.096</v>
      </c>
      <c r="CD680" s="20">
        <f t="shared" si="2188"/>
        <v>3181.404</v>
      </c>
      <c r="CE680" s="20">
        <f t="shared" si="2260"/>
        <v>0</v>
      </c>
    </row>
    <row r="681" spans="1:83" ht="47.25" x14ac:dyDescent="0.25">
      <c r="A681" s="10" t="s">
        <v>19</v>
      </c>
      <c r="B681" s="19">
        <v>200</v>
      </c>
      <c r="C681" s="10"/>
      <c r="D681" s="10"/>
      <c r="E681" s="25" t="s">
        <v>602</v>
      </c>
      <c r="F681" s="20">
        <f>F682</f>
        <v>3801.1</v>
      </c>
      <c r="G681" s="20">
        <f t="shared" si="2260"/>
        <v>4101.3999999999996</v>
      </c>
      <c r="H681" s="20">
        <f t="shared" si="2260"/>
        <v>4101.3999999999996</v>
      </c>
      <c r="I681" s="20">
        <f t="shared" si="2260"/>
        <v>-19.600000000000001</v>
      </c>
      <c r="J681" s="20">
        <f t="shared" si="2260"/>
        <v>-20.6</v>
      </c>
      <c r="K681" s="20">
        <f t="shared" si="2260"/>
        <v>-20.6</v>
      </c>
      <c r="L681" s="20">
        <f t="shared" si="2165"/>
        <v>3781.5</v>
      </c>
      <c r="M681" s="20">
        <f t="shared" si="2166"/>
        <v>4080.7999999999997</v>
      </c>
      <c r="N681" s="20">
        <f t="shared" si="2167"/>
        <v>4080.7999999999997</v>
      </c>
      <c r="O681" s="20">
        <f t="shared" si="2260"/>
        <v>0</v>
      </c>
      <c r="P681" s="20">
        <f t="shared" si="2260"/>
        <v>0</v>
      </c>
      <c r="Q681" s="20">
        <f t="shared" si="2260"/>
        <v>0</v>
      </c>
      <c r="R681" s="20">
        <f t="shared" si="2054"/>
        <v>3781.5</v>
      </c>
      <c r="S681" s="20">
        <f t="shared" si="2055"/>
        <v>4080.7999999999997</v>
      </c>
      <c r="T681" s="20">
        <f t="shared" si="2056"/>
        <v>4080.7999999999997</v>
      </c>
      <c r="U681" s="20">
        <f t="shared" si="2260"/>
        <v>0</v>
      </c>
      <c r="V681" s="20">
        <f t="shared" si="2058"/>
        <v>3781.5</v>
      </c>
      <c r="W681" s="20">
        <f t="shared" si="2260"/>
        <v>0</v>
      </c>
      <c r="X681" s="20">
        <f t="shared" si="2260"/>
        <v>0</v>
      </c>
      <c r="Y681" s="20">
        <f t="shared" si="2260"/>
        <v>0</v>
      </c>
      <c r="Z681" s="20">
        <f t="shared" si="2060"/>
        <v>3781.5</v>
      </c>
      <c r="AA681" s="20">
        <f t="shared" si="2061"/>
        <v>4080.7999999999997</v>
      </c>
      <c r="AB681" s="20">
        <f t="shared" si="2062"/>
        <v>4080.7999999999997</v>
      </c>
      <c r="AC681" s="20">
        <f t="shared" si="2260"/>
        <v>0</v>
      </c>
      <c r="AD681" s="20">
        <f t="shared" si="2260"/>
        <v>0</v>
      </c>
      <c r="AE681" s="20">
        <f t="shared" si="2260"/>
        <v>0</v>
      </c>
      <c r="AF681" s="20">
        <f t="shared" si="2047"/>
        <v>3781.5</v>
      </c>
      <c r="AG681" s="20">
        <f t="shared" si="2048"/>
        <v>4080.7999999999997</v>
      </c>
      <c r="AH681" s="20">
        <f t="shared" si="2049"/>
        <v>4080.7999999999997</v>
      </c>
      <c r="AI681" s="20">
        <f t="shared" si="2260"/>
        <v>0</v>
      </c>
      <c r="AJ681" s="20">
        <f t="shared" si="2050"/>
        <v>3781.5</v>
      </c>
      <c r="AK681" s="20">
        <f t="shared" si="2260"/>
        <v>0</v>
      </c>
      <c r="AL681" s="20">
        <f t="shared" si="2260"/>
        <v>0</v>
      </c>
      <c r="AM681" s="20">
        <f t="shared" si="2260"/>
        <v>0</v>
      </c>
      <c r="AN681" s="20">
        <f t="shared" si="2254"/>
        <v>3781.5</v>
      </c>
      <c r="AO681" s="20">
        <f t="shared" si="2255"/>
        <v>4080.7999999999997</v>
      </c>
      <c r="AP681" s="20">
        <f t="shared" si="2256"/>
        <v>4080.7999999999997</v>
      </c>
      <c r="AQ681" s="20">
        <f t="shared" si="2260"/>
        <v>0</v>
      </c>
      <c r="AR681" s="20">
        <f t="shared" si="2260"/>
        <v>0</v>
      </c>
      <c r="AS681" s="20">
        <f t="shared" si="2260"/>
        <v>0</v>
      </c>
      <c r="AT681" s="20">
        <f t="shared" si="2257"/>
        <v>3781.5</v>
      </c>
      <c r="AU681" s="20">
        <f t="shared" si="2258"/>
        <v>4080.7999999999997</v>
      </c>
      <c r="AV681" s="20">
        <f t="shared" si="2259"/>
        <v>4080.7999999999997</v>
      </c>
      <c r="AW681" s="20">
        <f t="shared" si="2260"/>
        <v>0</v>
      </c>
      <c r="AX681" s="20">
        <f t="shared" si="2260"/>
        <v>0</v>
      </c>
      <c r="AY681" s="20">
        <f t="shared" si="2260"/>
        <v>0</v>
      </c>
      <c r="AZ681" s="20">
        <f t="shared" si="2216"/>
        <v>3781.5</v>
      </c>
      <c r="BA681" s="20">
        <f t="shared" si="2217"/>
        <v>4080.7999999999997</v>
      </c>
      <c r="BB681" s="20">
        <f t="shared" si="2218"/>
        <v>4080.7999999999997</v>
      </c>
      <c r="BC681" s="20">
        <f t="shared" si="2260"/>
        <v>0</v>
      </c>
      <c r="BD681" s="20">
        <f t="shared" si="2220"/>
        <v>3781.5</v>
      </c>
      <c r="BE681" s="20">
        <f t="shared" si="2260"/>
        <v>0</v>
      </c>
      <c r="BF681" s="20">
        <f t="shared" si="2260"/>
        <v>0</v>
      </c>
      <c r="BG681" s="20">
        <f t="shared" si="2260"/>
        <v>0</v>
      </c>
      <c r="BH681" s="20">
        <f t="shared" si="2141"/>
        <v>3781.5</v>
      </c>
      <c r="BI681" s="20">
        <f t="shared" si="2142"/>
        <v>4080.7999999999997</v>
      </c>
      <c r="BJ681" s="20">
        <f t="shared" si="2143"/>
        <v>4080.7999999999997</v>
      </c>
      <c r="BK681" s="20">
        <f t="shared" si="2260"/>
        <v>0</v>
      </c>
      <c r="BL681" s="20">
        <f t="shared" si="2260"/>
        <v>0</v>
      </c>
      <c r="BM681" s="20">
        <f t="shared" si="2144"/>
        <v>3781.5</v>
      </c>
      <c r="BN681" s="20">
        <f t="shared" si="2145"/>
        <v>4080.7999999999997</v>
      </c>
      <c r="BO681" s="20">
        <f t="shared" si="2260"/>
        <v>0</v>
      </c>
      <c r="BP681" s="20">
        <f t="shared" si="2260"/>
        <v>0</v>
      </c>
      <c r="BQ681" s="20">
        <f t="shared" si="2260"/>
        <v>0</v>
      </c>
      <c r="BR681" s="20">
        <f t="shared" si="2089"/>
        <v>3781.5</v>
      </c>
      <c r="BS681" s="20">
        <f t="shared" si="2090"/>
        <v>4080.7999999999997</v>
      </c>
      <c r="BT681" s="20">
        <f t="shared" si="2091"/>
        <v>4080.7999999999997</v>
      </c>
      <c r="BU681" s="20">
        <f t="shared" si="2260"/>
        <v>0</v>
      </c>
      <c r="BV681" s="20">
        <f t="shared" si="2093"/>
        <v>3781.5</v>
      </c>
      <c r="BW681" s="20">
        <f t="shared" si="2260"/>
        <v>0</v>
      </c>
      <c r="BX681" s="20">
        <f t="shared" si="2260"/>
        <v>0</v>
      </c>
      <c r="BY681" s="20">
        <f t="shared" si="2185"/>
        <v>3781.5</v>
      </c>
      <c r="BZ681" s="20">
        <f t="shared" si="2186"/>
        <v>4080.7999999999997</v>
      </c>
      <c r="CA681" s="20">
        <f t="shared" si="2260"/>
        <v>0</v>
      </c>
      <c r="CB681" s="20">
        <f t="shared" si="2187"/>
        <v>3781.5</v>
      </c>
      <c r="CC681" s="20">
        <f t="shared" si="2260"/>
        <v>-600.096</v>
      </c>
      <c r="CD681" s="20">
        <f t="shared" si="2188"/>
        <v>3181.404</v>
      </c>
      <c r="CE681" s="20">
        <f t="shared" si="2260"/>
        <v>0</v>
      </c>
    </row>
    <row r="682" spans="1:83" ht="47.25" x14ac:dyDescent="0.25">
      <c r="A682" s="10" t="s">
        <v>19</v>
      </c>
      <c r="B682" s="19">
        <v>240</v>
      </c>
      <c r="C682" s="10"/>
      <c r="D682" s="10"/>
      <c r="E682" s="25" t="s">
        <v>603</v>
      </c>
      <c r="F682" s="20">
        <f>F683</f>
        <v>3801.1</v>
      </c>
      <c r="G682" s="20">
        <f t="shared" si="2260"/>
        <v>4101.3999999999996</v>
      </c>
      <c r="H682" s="20">
        <f t="shared" si="2260"/>
        <v>4101.3999999999996</v>
      </c>
      <c r="I682" s="20">
        <f t="shared" si="2260"/>
        <v>-19.600000000000001</v>
      </c>
      <c r="J682" s="20">
        <f t="shared" si="2260"/>
        <v>-20.6</v>
      </c>
      <c r="K682" s="20">
        <f t="shared" si="2260"/>
        <v>-20.6</v>
      </c>
      <c r="L682" s="20">
        <f t="shared" si="2165"/>
        <v>3781.5</v>
      </c>
      <c r="M682" s="20">
        <f t="shared" si="2166"/>
        <v>4080.7999999999997</v>
      </c>
      <c r="N682" s="20">
        <f t="shared" si="2167"/>
        <v>4080.7999999999997</v>
      </c>
      <c r="O682" s="20">
        <f t="shared" si="2260"/>
        <v>0</v>
      </c>
      <c r="P682" s="20">
        <f t="shared" si="2260"/>
        <v>0</v>
      </c>
      <c r="Q682" s="20">
        <f t="shared" si="2260"/>
        <v>0</v>
      </c>
      <c r="R682" s="20">
        <f t="shared" si="2054"/>
        <v>3781.5</v>
      </c>
      <c r="S682" s="20">
        <f t="shared" si="2055"/>
        <v>4080.7999999999997</v>
      </c>
      <c r="T682" s="20">
        <f t="shared" si="2056"/>
        <v>4080.7999999999997</v>
      </c>
      <c r="U682" s="20">
        <f t="shared" si="2260"/>
        <v>0</v>
      </c>
      <c r="V682" s="20">
        <f t="shared" si="2058"/>
        <v>3781.5</v>
      </c>
      <c r="W682" s="20">
        <f t="shared" si="2260"/>
        <v>0</v>
      </c>
      <c r="X682" s="20">
        <f t="shared" si="2260"/>
        <v>0</v>
      </c>
      <c r="Y682" s="20">
        <f t="shared" si="2260"/>
        <v>0</v>
      </c>
      <c r="Z682" s="20">
        <f t="shared" si="2060"/>
        <v>3781.5</v>
      </c>
      <c r="AA682" s="20">
        <f t="shared" si="2061"/>
        <v>4080.7999999999997</v>
      </c>
      <c r="AB682" s="20">
        <f t="shared" si="2062"/>
        <v>4080.7999999999997</v>
      </c>
      <c r="AC682" s="20">
        <f t="shared" si="2260"/>
        <v>0</v>
      </c>
      <c r="AD682" s="20">
        <f t="shared" si="2260"/>
        <v>0</v>
      </c>
      <c r="AE682" s="20">
        <f t="shared" si="2260"/>
        <v>0</v>
      </c>
      <c r="AF682" s="20">
        <f t="shared" si="2047"/>
        <v>3781.5</v>
      </c>
      <c r="AG682" s="20">
        <f t="shared" si="2048"/>
        <v>4080.7999999999997</v>
      </c>
      <c r="AH682" s="20">
        <f t="shared" si="2049"/>
        <v>4080.7999999999997</v>
      </c>
      <c r="AI682" s="20">
        <f t="shared" si="2260"/>
        <v>0</v>
      </c>
      <c r="AJ682" s="20">
        <f t="shared" si="2050"/>
        <v>3781.5</v>
      </c>
      <c r="AK682" s="20">
        <f t="shared" si="2260"/>
        <v>0</v>
      </c>
      <c r="AL682" s="20">
        <f t="shared" si="2260"/>
        <v>0</v>
      </c>
      <c r="AM682" s="20">
        <f t="shared" si="2260"/>
        <v>0</v>
      </c>
      <c r="AN682" s="20">
        <f t="shared" si="2254"/>
        <v>3781.5</v>
      </c>
      <c r="AO682" s="20">
        <f t="shared" si="2255"/>
        <v>4080.7999999999997</v>
      </c>
      <c r="AP682" s="20">
        <f t="shared" si="2256"/>
        <v>4080.7999999999997</v>
      </c>
      <c r="AQ682" s="20">
        <f t="shared" si="2260"/>
        <v>0</v>
      </c>
      <c r="AR682" s="20">
        <f t="shared" si="2260"/>
        <v>0</v>
      </c>
      <c r="AS682" s="20">
        <f t="shared" si="2260"/>
        <v>0</v>
      </c>
      <c r="AT682" s="20">
        <f t="shared" si="2257"/>
        <v>3781.5</v>
      </c>
      <c r="AU682" s="20">
        <f t="shared" si="2258"/>
        <v>4080.7999999999997</v>
      </c>
      <c r="AV682" s="20">
        <f t="shared" si="2259"/>
        <v>4080.7999999999997</v>
      </c>
      <c r="AW682" s="20">
        <f t="shared" si="2260"/>
        <v>0</v>
      </c>
      <c r="AX682" s="20">
        <f t="shared" si="2260"/>
        <v>0</v>
      </c>
      <c r="AY682" s="20">
        <f t="shared" si="2260"/>
        <v>0</v>
      </c>
      <c r="AZ682" s="20">
        <f t="shared" si="2216"/>
        <v>3781.5</v>
      </c>
      <c r="BA682" s="20">
        <f t="shared" si="2217"/>
        <v>4080.7999999999997</v>
      </c>
      <c r="BB682" s="20">
        <f t="shared" si="2218"/>
        <v>4080.7999999999997</v>
      </c>
      <c r="BC682" s="20">
        <f t="shared" si="2260"/>
        <v>0</v>
      </c>
      <c r="BD682" s="20">
        <f t="shared" si="2220"/>
        <v>3781.5</v>
      </c>
      <c r="BE682" s="20">
        <f t="shared" si="2260"/>
        <v>0</v>
      </c>
      <c r="BF682" s="20">
        <f t="shared" si="2260"/>
        <v>0</v>
      </c>
      <c r="BG682" s="20">
        <f t="shared" si="2260"/>
        <v>0</v>
      </c>
      <c r="BH682" s="20">
        <f t="shared" si="2141"/>
        <v>3781.5</v>
      </c>
      <c r="BI682" s="20">
        <f t="shared" si="2142"/>
        <v>4080.7999999999997</v>
      </c>
      <c r="BJ682" s="20">
        <f t="shared" si="2143"/>
        <v>4080.7999999999997</v>
      </c>
      <c r="BK682" s="20">
        <f t="shared" si="2260"/>
        <v>0</v>
      </c>
      <c r="BL682" s="20">
        <f t="shared" si="2260"/>
        <v>0</v>
      </c>
      <c r="BM682" s="20">
        <f t="shared" si="2144"/>
        <v>3781.5</v>
      </c>
      <c r="BN682" s="20">
        <f t="shared" si="2145"/>
        <v>4080.7999999999997</v>
      </c>
      <c r="BO682" s="20">
        <f t="shared" si="2260"/>
        <v>0</v>
      </c>
      <c r="BP682" s="20">
        <f t="shared" si="2260"/>
        <v>0</v>
      </c>
      <c r="BQ682" s="20">
        <f t="shared" si="2260"/>
        <v>0</v>
      </c>
      <c r="BR682" s="20">
        <f t="shared" si="2089"/>
        <v>3781.5</v>
      </c>
      <c r="BS682" s="20">
        <f t="shared" si="2090"/>
        <v>4080.7999999999997</v>
      </c>
      <c r="BT682" s="20">
        <f t="shared" si="2091"/>
        <v>4080.7999999999997</v>
      </c>
      <c r="BU682" s="20">
        <f t="shared" si="2260"/>
        <v>0</v>
      </c>
      <c r="BV682" s="20">
        <f t="shared" si="2093"/>
        <v>3781.5</v>
      </c>
      <c r="BW682" s="20">
        <f t="shared" si="2260"/>
        <v>0</v>
      </c>
      <c r="BX682" s="20">
        <f t="shared" si="2260"/>
        <v>0</v>
      </c>
      <c r="BY682" s="20">
        <f t="shared" si="2185"/>
        <v>3781.5</v>
      </c>
      <c r="BZ682" s="20">
        <f t="shared" si="2186"/>
        <v>4080.7999999999997</v>
      </c>
      <c r="CA682" s="20">
        <f t="shared" si="2260"/>
        <v>0</v>
      </c>
      <c r="CB682" s="20">
        <f t="shared" si="2187"/>
        <v>3781.5</v>
      </c>
      <c r="CC682" s="20">
        <f t="shared" si="2260"/>
        <v>-600.096</v>
      </c>
      <c r="CD682" s="20">
        <f t="shared" si="2188"/>
        <v>3181.404</v>
      </c>
      <c r="CE682" s="20">
        <f t="shared" si="2260"/>
        <v>0</v>
      </c>
    </row>
    <row r="683" spans="1:83" x14ac:dyDescent="0.25">
      <c r="A683" s="10" t="s">
        <v>19</v>
      </c>
      <c r="B683" s="19">
        <v>240</v>
      </c>
      <c r="C683" s="10" t="s">
        <v>335</v>
      </c>
      <c r="D683" s="10" t="s">
        <v>341</v>
      </c>
      <c r="E683" s="25" t="s">
        <v>577</v>
      </c>
      <c r="F683" s="20">
        <v>3801.1</v>
      </c>
      <c r="G683" s="20">
        <v>4101.3999999999996</v>
      </c>
      <c r="H683" s="20">
        <v>4101.3999999999996</v>
      </c>
      <c r="I683" s="20">
        <v>-19.600000000000001</v>
      </c>
      <c r="J683" s="20">
        <v>-20.6</v>
      </c>
      <c r="K683" s="20">
        <v>-20.6</v>
      </c>
      <c r="L683" s="20">
        <f t="shared" si="2165"/>
        <v>3781.5</v>
      </c>
      <c r="M683" s="20">
        <f t="shared" si="2166"/>
        <v>4080.7999999999997</v>
      </c>
      <c r="N683" s="20">
        <f t="shared" si="2167"/>
        <v>4080.7999999999997</v>
      </c>
      <c r="O683" s="20"/>
      <c r="P683" s="20"/>
      <c r="Q683" s="20"/>
      <c r="R683" s="20">
        <f t="shared" si="2054"/>
        <v>3781.5</v>
      </c>
      <c r="S683" s="20">
        <f t="shared" si="2055"/>
        <v>4080.7999999999997</v>
      </c>
      <c r="T683" s="20">
        <f t="shared" si="2056"/>
        <v>4080.7999999999997</v>
      </c>
      <c r="U683" s="20"/>
      <c r="V683" s="20">
        <f t="shared" si="2058"/>
        <v>3781.5</v>
      </c>
      <c r="W683" s="20"/>
      <c r="X683" s="20"/>
      <c r="Y683" s="20"/>
      <c r="Z683" s="20">
        <f t="shared" si="2060"/>
        <v>3781.5</v>
      </c>
      <c r="AA683" s="20">
        <f t="shared" si="2061"/>
        <v>4080.7999999999997</v>
      </c>
      <c r="AB683" s="20">
        <f t="shared" si="2062"/>
        <v>4080.7999999999997</v>
      </c>
      <c r="AC683" s="20"/>
      <c r="AD683" s="20"/>
      <c r="AE683" s="20"/>
      <c r="AF683" s="20">
        <f t="shared" si="2047"/>
        <v>3781.5</v>
      </c>
      <c r="AG683" s="20">
        <f t="shared" si="2048"/>
        <v>4080.7999999999997</v>
      </c>
      <c r="AH683" s="20">
        <f t="shared" si="2049"/>
        <v>4080.7999999999997</v>
      </c>
      <c r="AI683" s="20"/>
      <c r="AJ683" s="20">
        <f t="shared" si="2050"/>
        <v>3781.5</v>
      </c>
      <c r="AK683" s="20"/>
      <c r="AL683" s="20"/>
      <c r="AM683" s="20"/>
      <c r="AN683" s="20">
        <f t="shared" si="2254"/>
        <v>3781.5</v>
      </c>
      <c r="AO683" s="20">
        <f t="shared" si="2255"/>
        <v>4080.7999999999997</v>
      </c>
      <c r="AP683" s="20">
        <f t="shared" si="2256"/>
        <v>4080.7999999999997</v>
      </c>
      <c r="AQ683" s="20"/>
      <c r="AR683" s="20"/>
      <c r="AS683" s="20"/>
      <c r="AT683" s="20">
        <f t="shared" si="2257"/>
        <v>3781.5</v>
      </c>
      <c r="AU683" s="20">
        <f t="shared" si="2258"/>
        <v>4080.7999999999997</v>
      </c>
      <c r="AV683" s="20">
        <f t="shared" si="2259"/>
        <v>4080.7999999999997</v>
      </c>
      <c r="AW683" s="20"/>
      <c r="AX683" s="20"/>
      <c r="AY683" s="20"/>
      <c r="AZ683" s="20">
        <f t="shared" si="2216"/>
        <v>3781.5</v>
      </c>
      <c r="BA683" s="20">
        <f t="shared" si="2217"/>
        <v>4080.7999999999997</v>
      </c>
      <c r="BB683" s="20">
        <f t="shared" si="2218"/>
        <v>4080.7999999999997</v>
      </c>
      <c r="BC683" s="20"/>
      <c r="BD683" s="20">
        <f t="shared" si="2220"/>
        <v>3781.5</v>
      </c>
      <c r="BE683" s="20"/>
      <c r="BF683" s="20"/>
      <c r="BG683" s="20"/>
      <c r="BH683" s="20">
        <f t="shared" si="2141"/>
        <v>3781.5</v>
      </c>
      <c r="BI683" s="20">
        <f t="shared" si="2142"/>
        <v>4080.7999999999997</v>
      </c>
      <c r="BJ683" s="20">
        <f t="shared" si="2143"/>
        <v>4080.7999999999997</v>
      </c>
      <c r="BK683" s="20"/>
      <c r="BL683" s="20"/>
      <c r="BM683" s="20">
        <f t="shared" si="2144"/>
        <v>3781.5</v>
      </c>
      <c r="BN683" s="20">
        <f t="shared" si="2145"/>
        <v>4080.7999999999997</v>
      </c>
      <c r="BO683" s="20"/>
      <c r="BP683" s="20"/>
      <c r="BQ683" s="20"/>
      <c r="BR683" s="20">
        <f t="shared" si="2089"/>
        <v>3781.5</v>
      </c>
      <c r="BS683" s="20">
        <f t="shared" si="2090"/>
        <v>4080.7999999999997</v>
      </c>
      <c r="BT683" s="20">
        <f t="shared" si="2091"/>
        <v>4080.7999999999997</v>
      </c>
      <c r="BU683" s="20"/>
      <c r="BV683" s="20">
        <f t="shared" si="2093"/>
        <v>3781.5</v>
      </c>
      <c r="BW683" s="20"/>
      <c r="BX683" s="20"/>
      <c r="BY683" s="20">
        <f t="shared" si="2185"/>
        <v>3781.5</v>
      </c>
      <c r="BZ683" s="20">
        <f t="shared" si="2186"/>
        <v>4080.7999999999997</v>
      </c>
      <c r="CA683" s="20"/>
      <c r="CB683" s="20">
        <f t="shared" si="2187"/>
        <v>3781.5</v>
      </c>
      <c r="CC683" s="20">
        <v>-600.096</v>
      </c>
      <c r="CD683" s="20">
        <f t="shared" si="2188"/>
        <v>3181.404</v>
      </c>
      <c r="CE683" s="20"/>
    </row>
    <row r="684" spans="1:83" ht="78.75" x14ac:dyDescent="0.25">
      <c r="A684" s="10" t="s">
        <v>412</v>
      </c>
      <c r="B684" s="19"/>
      <c r="C684" s="10"/>
      <c r="D684" s="10"/>
      <c r="E684" s="25" t="s">
        <v>758</v>
      </c>
      <c r="F684" s="20">
        <f>F685</f>
        <v>217832.9</v>
      </c>
      <c r="G684" s="20">
        <f t="shared" ref="G684:CE687" si="2261">G685</f>
        <v>244776</v>
      </c>
      <c r="H684" s="20">
        <f t="shared" si="2261"/>
        <v>244776</v>
      </c>
      <c r="I684" s="20">
        <f t="shared" si="2261"/>
        <v>0</v>
      </c>
      <c r="J684" s="20">
        <f t="shared" si="2261"/>
        <v>0</v>
      </c>
      <c r="K684" s="20">
        <f t="shared" si="2261"/>
        <v>0</v>
      </c>
      <c r="L684" s="20">
        <f t="shared" si="2165"/>
        <v>217832.9</v>
      </c>
      <c r="M684" s="20">
        <f t="shared" si="2166"/>
        <v>244776</v>
      </c>
      <c r="N684" s="20">
        <f t="shared" si="2167"/>
        <v>244776</v>
      </c>
      <c r="O684" s="20">
        <f t="shared" si="2261"/>
        <v>0</v>
      </c>
      <c r="P684" s="20">
        <f t="shared" si="2261"/>
        <v>0</v>
      </c>
      <c r="Q684" s="20">
        <f t="shared" si="2261"/>
        <v>0</v>
      </c>
      <c r="R684" s="20">
        <f t="shared" si="2054"/>
        <v>217832.9</v>
      </c>
      <c r="S684" s="20">
        <f t="shared" si="2055"/>
        <v>244776</v>
      </c>
      <c r="T684" s="20">
        <f t="shared" si="2056"/>
        <v>244776</v>
      </c>
      <c r="U684" s="20">
        <f t="shared" si="2261"/>
        <v>0</v>
      </c>
      <c r="V684" s="20">
        <f t="shared" si="2058"/>
        <v>217832.9</v>
      </c>
      <c r="W684" s="20">
        <f t="shared" si="2261"/>
        <v>0</v>
      </c>
      <c r="X684" s="20">
        <f t="shared" si="2261"/>
        <v>0</v>
      </c>
      <c r="Y684" s="20">
        <f t="shared" si="2261"/>
        <v>0</v>
      </c>
      <c r="Z684" s="20">
        <f t="shared" si="2060"/>
        <v>217832.9</v>
      </c>
      <c r="AA684" s="20">
        <f t="shared" si="2061"/>
        <v>244776</v>
      </c>
      <c r="AB684" s="20">
        <f t="shared" si="2062"/>
        <v>244776</v>
      </c>
      <c r="AC684" s="20">
        <f t="shared" si="2261"/>
        <v>0</v>
      </c>
      <c r="AD684" s="20">
        <f t="shared" si="2261"/>
        <v>0</v>
      </c>
      <c r="AE684" s="20">
        <f t="shared" si="2261"/>
        <v>0</v>
      </c>
      <c r="AF684" s="20">
        <f t="shared" si="2047"/>
        <v>217832.9</v>
      </c>
      <c r="AG684" s="20">
        <f t="shared" si="2048"/>
        <v>244776</v>
      </c>
      <c r="AH684" s="20">
        <f t="shared" si="2049"/>
        <v>244776</v>
      </c>
      <c r="AI684" s="20">
        <f t="shared" si="2261"/>
        <v>0</v>
      </c>
      <c r="AJ684" s="20">
        <f t="shared" si="2050"/>
        <v>217832.9</v>
      </c>
      <c r="AK684" s="20">
        <f t="shared" si="2261"/>
        <v>-9683.0770000000011</v>
      </c>
      <c r="AL684" s="20">
        <f t="shared" si="2261"/>
        <v>0</v>
      </c>
      <c r="AM684" s="20">
        <f t="shared" si="2261"/>
        <v>0</v>
      </c>
      <c r="AN684" s="20">
        <f t="shared" si="2254"/>
        <v>208149.823</v>
      </c>
      <c r="AO684" s="20">
        <f t="shared" si="2255"/>
        <v>244776</v>
      </c>
      <c r="AP684" s="20">
        <f t="shared" si="2256"/>
        <v>244776</v>
      </c>
      <c r="AQ684" s="20">
        <f t="shared" si="2261"/>
        <v>0</v>
      </c>
      <c r="AR684" s="20">
        <f t="shared" si="2261"/>
        <v>0</v>
      </c>
      <c r="AS684" s="20">
        <f t="shared" si="2261"/>
        <v>0</v>
      </c>
      <c r="AT684" s="20">
        <f t="shared" si="2257"/>
        <v>208149.823</v>
      </c>
      <c r="AU684" s="20">
        <f t="shared" si="2258"/>
        <v>244776</v>
      </c>
      <c r="AV684" s="20">
        <f t="shared" si="2259"/>
        <v>244776</v>
      </c>
      <c r="AW684" s="20">
        <f t="shared" si="2261"/>
        <v>0</v>
      </c>
      <c r="AX684" s="20">
        <f t="shared" si="2261"/>
        <v>0</v>
      </c>
      <c r="AY684" s="20">
        <f t="shared" si="2261"/>
        <v>0</v>
      </c>
      <c r="AZ684" s="20">
        <f t="shared" si="2216"/>
        <v>208149.823</v>
      </c>
      <c r="BA684" s="20">
        <f t="shared" si="2217"/>
        <v>244776</v>
      </c>
      <c r="BB684" s="20">
        <f t="shared" si="2218"/>
        <v>244776</v>
      </c>
      <c r="BC684" s="20">
        <f t="shared" si="2261"/>
        <v>0</v>
      </c>
      <c r="BD684" s="20">
        <f t="shared" si="2220"/>
        <v>208149.823</v>
      </c>
      <c r="BE684" s="20">
        <f t="shared" si="2261"/>
        <v>7140.9609999999993</v>
      </c>
      <c r="BF684" s="20">
        <f t="shared" si="2261"/>
        <v>0</v>
      </c>
      <c r="BG684" s="20">
        <f t="shared" si="2261"/>
        <v>0</v>
      </c>
      <c r="BH684" s="20">
        <f t="shared" si="2141"/>
        <v>215290.78400000001</v>
      </c>
      <c r="BI684" s="20">
        <f t="shared" si="2142"/>
        <v>244776</v>
      </c>
      <c r="BJ684" s="20">
        <f t="shared" si="2143"/>
        <v>244776</v>
      </c>
      <c r="BK684" s="20">
        <f t="shared" si="2261"/>
        <v>0</v>
      </c>
      <c r="BL684" s="20">
        <f t="shared" si="2261"/>
        <v>0</v>
      </c>
      <c r="BM684" s="20">
        <f t="shared" si="2144"/>
        <v>215290.78400000001</v>
      </c>
      <c r="BN684" s="20">
        <f t="shared" si="2145"/>
        <v>244776</v>
      </c>
      <c r="BO684" s="20">
        <f t="shared" si="2261"/>
        <v>9533.3280000000013</v>
      </c>
      <c r="BP684" s="20">
        <f t="shared" si="2261"/>
        <v>0</v>
      </c>
      <c r="BQ684" s="20">
        <f t="shared" si="2261"/>
        <v>0</v>
      </c>
      <c r="BR684" s="20">
        <f t="shared" si="2089"/>
        <v>224824.11200000002</v>
      </c>
      <c r="BS684" s="20">
        <f t="shared" si="2090"/>
        <v>244776</v>
      </c>
      <c r="BT684" s="20">
        <f t="shared" si="2091"/>
        <v>244776</v>
      </c>
      <c r="BU684" s="20">
        <f t="shared" si="2261"/>
        <v>0</v>
      </c>
      <c r="BV684" s="20">
        <f t="shared" si="2093"/>
        <v>224824.11200000002</v>
      </c>
      <c r="BW684" s="20">
        <f t="shared" si="2261"/>
        <v>-1634.675</v>
      </c>
      <c r="BX684" s="20">
        <f t="shared" si="2261"/>
        <v>0</v>
      </c>
      <c r="BY684" s="20">
        <f t="shared" si="2185"/>
        <v>223189.43700000003</v>
      </c>
      <c r="BZ684" s="20">
        <f t="shared" si="2186"/>
        <v>244776</v>
      </c>
      <c r="CA684" s="20">
        <f t="shared" si="2261"/>
        <v>0</v>
      </c>
      <c r="CB684" s="20">
        <f t="shared" si="2187"/>
        <v>223189.43700000003</v>
      </c>
      <c r="CC684" s="20">
        <f t="shared" si="2261"/>
        <v>0</v>
      </c>
      <c r="CD684" s="20">
        <f t="shared" si="2188"/>
        <v>223189.43700000003</v>
      </c>
      <c r="CE684" s="20">
        <f t="shared" si="2261"/>
        <v>0</v>
      </c>
    </row>
    <row r="685" spans="1:83" ht="31.5" x14ac:dyDescent="0.25">
      <c r="A685" s="10" t="s">
        <v>20</v>
      </c>
      <c r="B685" s="19"/>
      <c r="C685" s="10"/>
      <c r="D685" s="10"/>
      <c r="E685" s="25" t="s">
        <v>759</v>
      </c>
      <c r="F685" s="20">
        <f>F686</f>
        <v>217832.9</v>
      </c>
      <c r="G685" s="20">
        <f t="shared" si="2261"/>
        <v>244776</v>
      </c>
      <c r="H685" s="20">
        <f t="shared" si="2261"/>
        <v>244776</v>
      </c>
      <c r="I685" s="20">
        <f t="shared" si="2261"/>
        <v>0</v>
      </c>
      <c r="J685" s="20">
        <f t="shared" si="2261"/>
        <v>0</v>
      </c>
      <c r="K685" s="20">
        <f t="shared" si="2261"/>
        <v>0</v>
      </c>
      <c r="L685" s="20">
        <f t="shared" si="2165"/>
        <v>217832.9</v>
      </c>
      <c r="M685" s="20">
        <f t="shared" si="2166"/>
        <v>244776</v>
      </c>
      <c r="N685" s="20">
        <f t="shared" si="2167"/>
        <v>244776</v>
      </c>
      <c r="O685" s="20">
        <f t="shared" si="2261"/>
        <v>0</v>
      </c>
      <c r="P685" s="20">
        <f t="shared" si="2261"/>
        <v>0</v>
      </c>
      <c r="Q685" s="20">
        <f t="shared" si="2261"/>
        <v>0</v>
      </c>
      <c r="R685" s="20">
        <f t="shared" si="2054"/>
        <v>217832.9</v>
      </c>
      <c r="S685" s="20">
        <f t="shared" si="2055"/>
        <v>244776</v>
      </c>
      <c r="T685" s="20">
        <f t="shared" si="2056"/>
        <v>244776</v>
      </c>
      <c r="U685" s="20">
        <f t="shared" si="2261"/>
        <v>0</v>
      </c>
      <c r="V685" s="20">
        <f t="shared" si="2058"/>
        <v>217832.9</v>
      </c>
      <c r="W685" s="20">
        <f t="shared" si="2261"/>
        <v>0</v>
      </c>
      <c r="X685" s="20">
        <f t="shared" si="2261"/>
        <v>0</v>
      </c>
      <c r="Y685" s="20">
        <f t="shared" si="2261"/>
        <v>0</v>
      </c>
      <c r="Z685" s="20">
        <f t="shared" si="2060"/>
        <v>217832.9</v>
      </c>
      <c r="AA685" s="20">
        <f t="shared" si="2061"/>
        <v>244776</v>
      </c>
      <c r="AB685" s="20">
        <f t="shared" si="2062"/>
        <v>244776</v>
      </c>
      <c r="AC685" s="20">
        <f t="shared" si="2261"/>
        <v>0</v>
      </c>
      <c r="AD685" s="20">
        <f t="shared" si="2261"/>
        <v>0</v>
      </c>
      <c r="AE685" s="20">
        <f t="shared" si="2261"/>
        <v>0</v>
      </c>
      <c r="AF685" s="20">
        <f t="shared" si="2047"/>
        <v>217832.9</v>
      </c>
      <c r="AG685" s="20">
        <f t="shared" si="2048"/>
        <v>244776</v>
      </c>
      <c r="AH685" s="20">
        <f t="shared" si="2049"/>
        <v>244776</v>
      </c>
      <c r="AI685" s="20">
        <f t="shared" si="2261"/>
        <v>0</v>
      </c>
      <c r="AJ685" s="20">
        <f t="shared" si="2050"/>
        <v>217832.9</v>
      </c>
      <c r="AK685" s="20">
        <f t="shared" si="2261"/>
        <v>-9683.0770000000011</v>
      </c>
      <c r="AL685" s="20">
        <f t="shared" si="2261"/>
        <v>0</v>
      </c>
      <c r="AM685" s="20">
        <f t="shared" si="2261"/>
        <v>0</v>
      </c>
      <c r="AN685" s="20">
        <f t="shared" si="2254"/>
        <v>208149.823</v>
      </c>
      <c r="AO685" s="20">
        <f t="shared" si="2255"/>
        <v>244776</v>
      </c>
      <c r="AP685" s="20">
        <f t="shared" si="2256"/>
        <v>244776</v>
      </c>
      <c r="AQ685" s="20">
        <f t="shared" si="2261"/>
        <v>0</v>
      </c>
      <c r="AR685" s="20">
        <f t="shared" si="2261"/>
        <v>0</v>
      </c>
      <c r="AS685" s="20">
        <f t="shared" si="2261"/>
        <v>0</v>
      </c>
      <c r="AT685" s="20">
        <f t="shared" si="2257"/>
        <v>208149.823</v>
      </c>
      <c r="AU685" s="20">
        <f t="shared" si="2258"/>
        <v>244776</v>
      </c>
      <c r="AV685" s="20">
        <f t="shared" si="2259"/>
        <v>244776</v>
      </c>
      <c r="AW685" s="20">
        <f t="shared" si="2261"/>
        <v>0</v>
      </c>
      <c r="AX685" s="20">
        <f t="shared" si="2261"/>
        <v>0</v>
      </c>
      <c r="AY685" s="20">
        <f t="shared" si="2261"/>
        <v>0</v>
      </c>
      <c r="AZ685" s="20">
        <f t="shared" si="2216"/>
        <v>208149.823</v>
      </c>
      <c r="BA685" s="20">
        <f t="shared" si="2217"/>
        <v>244776</v>
      </c>
      <c r="BB685" s="20">
        <f t="shared" si="2218"/>
        <v>244776</v>
      </c>
      <c r="BC685" s="20">
        <f t="shared" si="2261"/>
        <v>0</v>
      </c>
      <c r="BD685" s="20">
        <f t="shared" si="2220"/>
        <v>208149.823</v>
      </c>
      <c r="BE685" s="20">
        <f t="shared" si="2261"/>
        <v>7140.9609999999993</v>
      </c>
      <c r="BF685" s="20">
        <f t="shared" si="2261"/>
        <v>0</v>
      </c>
      <c r="BG685" s="20">
        <f t="shared" si="2261"/>
        <v>0</v>
      </c>
      <c r="BH685" s="20">
        <f t="shared" si="2141"/>
        <v>215290.78400000001</v>
      </c>
      <c r="BI685" s="20">
        <f t="shared" si="2142"/>
        <v>244776</v>
      </c>
      <c r="BJ685" s="20">
        <f t="shared" si="2143"/>
        <v>244776</v>
      </c>
      <c r="BK685" s="20">
        <f t="shared" si="2261"/>
        <v>0</v>
      </c>
      <c r="BL685" s="20">
        <f t="shared" si="2261"/>
        <v>0</v>
      </c>
      <c r="BM685" s="20">
        <f t="shared" si="2144"/>
        <v>215290.78400000001</v>
      </c>
      <c r="BN685" s="20">
        <f t="shared" si="2145"/>
        <v>244776</v>
      </c>
      <c r="BO685" s="20">
        <f t="shared" si="2261"/>
        <v>9533.3280000000013</v>
      </c>
      <c r="BP685" s="20">
        <f t="shared" si="2261"/>
        <v>0</v>
      </c>
      <c r="BQ685" s="20">
        <f t="shared" si="2261"/>
        <v>0</v>
      </c>
      <c r="BR685" s="20">
        <f t="shared" si="2089"/>
        <v>224824.11200000002</v>
      </c>
      <c r="BS685" s="20">
        <f t="shared" si="2090"/>
        <v>244776</v>
      </c>
      <c r="BT685" s="20">
        <f t="shared" si="2091"/>
        <v>244776</v>
      </c>
      <c r="BU685" s="20">
        <f t="shared" si="2261"/>
        <v>0</v>
      </c>
      <c r="BV685" s="20">
        <f t="shared" si="2093"/>
        <v>224824.11200000002</v>
      </c>
      <c r="BW685" s="20">
        <f t="shared" si="2261"/>
        <v>-1634.675</v>
      </c>
      <c r="BX685" s="20">
        <f t="shared" si="2261"/>
        <v>0</v>
      </c>
      <c r="BY685" s="20">
        <f t="shared" si="2185"/>
        <v>223189.43700000003</v>
      </c>
      <c r="BZ685" s="20">
        <f t="shared" si="2186"/>
        <v>244776</v>
      </c>
      <c r="CA685" s="20">
        <f t="shared" si="2261"/>
        <v>0</v>
      </c>
      <c r="CB685" s="20">
        <f t="shared" si="2187"/>
        <v>223189.43700000003</v>
      </c>
      <c r="CC685" s="20">
        <f t="shared" si="2261"/>
        <v>0</v>
      </c>
      <c r="CD685" s="20">
        <f t="shared" si="2188"/>
        <v>223189.43700000003</v>
      </c>
      <c r="CE685" s="20">
        <f t="shared" si="2261"/>
        <v>0</v>
      </c>
    </row>
    <row r="686" spans="1:83" ht="47.25" x14ac:dyDescent="0.25">
      <c r="A686" s="10" t="s">
        <v>20</v>
      </c>
      <c r="B686" s="19">
        <v>200</v>
      </c>
      <c r="C686" s="10"/>
      <c r="D686" s="10"/>
      <c r="E686" s="25" t="s">
        <v>602</v>
      </c>
      <c r="F686" s="20">
        <f>F687</f>
        <v>217832.9</v>
      </c>
      <c r="G686" s="20">
        <f t="shared" si="2261"/>
        <v>244776</v>
      </c>
      <c r="H686" s="20">
        <f t="shared" si="2261"/>
        <v>244776</v>
      </c>
      <c r="I686" s="20">
        <f t="shared" si="2261"/>
        <v>0</v>
      </c>
      <c r="J686" s="20">
        <f t="shared" si="2261"/>
        <v>0</v>
      </c>
      <c r="K686" s="20">
        <f t="shared" si="2261"/>
        <v>0</v>
      </c>
      <c r="L686" s="20">
        <f t="shared" si="2165"/>
        <v>217832.9</v>
      </c>
      <c r="M686" s="20">
        <f t="shared" si="2166"/>
        <v>244776</v>
      </c>
      <c r="N686" s="20">
        <f t="shared" si="2167"/>
        <v>244776</v>
      </c>
      <c r="O686" s="20">
        <f t="shared" si="2261"/>
        <v>0</v>
      </c>
      <c r="P686" s="20">
        <f t="shared" si="2261"/>
        <v>0</v>
      </c>
      <c r="Q686" s="20">
        <f t="shared" si="2261"/>
        <v>0</v>
      </c>
      <c r="R686" s="20">
        <f t="shared" si="2054"/>
        <v>217832.9</v>
      </c>
      <c r="S686" s="20">
        <f t="shared" si="2055"/>
        <v>244776</v>
      </c>
      <c r="T686" s="20">
        <f t="shared" si="2056"/>
        <v>244776</v>
      </c>
      <c r="U686" s="20">
        <f t="shared" si="2261"/>
        <v>0</v>
      </c>
      <c r="V686" s="20">
        <f t="shared" si="2058"/>
        <v>217832.9</v>
      </c>
      <c r="W686" s="20">
        <f t="shared" si="2261"/>
        <v>0</v>
      </c>
      <c r="X686" s="20">
        <f t="shared" si="2261"/>
        <v>0</v>
      </c>
      <c r="Y686" s="20">
        <f t="shared" si="2261"/>
        <v>0</v>
      </c>
      <c r="Z686" s="20">
        <f t="shared" si="2060"/>
        <v>217832.9</v>
      </c>
      <c r="AA686" s="20">
        <f t="shared" si="2061"/>
        <v>244776</v>
      </c>
      <c r="AB686" s="20">
        <f t="shared" si="2062"/>
        <v>244776</v>
      </c>
      <c r="AC686" s="20">
        <f t="shared" si="2261"/>
        <v>0</v>
      </c>
      <c r="AD686" s="20">
        <f t="shared" si="2261"/>
        <v>0</v>
      </c>
      <c r="AE686" s="20">
        <f t="shared" si="2261"/>
        <v>0</v>
      </c>
      <c r="AF686" s="20">
        <f t="shared" si="2047"/>
        <v>217832.9</v>
      </c>
      <c r="AG686" s="20">
        <f t="shared" si="2048"/>
        <v>244776</v>
      </c>
      <c r="AH686" s="20">
        <f t="shared" si="2049"/>
        <v>244776</v>
      </c>
      <c r="AI686" s="20">
        <f t="shared" si="2261"/>
        <v>0</v>
      </c>
      <c r="AJ686" s="20">
        <f t="shared" si="2050"/>
        <v>217832.9</v>
      </c>
      <c r="AK686" s="20">
        <f t="shared" si="2261"/>
        <v>-9683.0770000000011</v>
      </c>
      <c r="AL686" s="20">
        <f t="shared" si="2261"/>
        <v>0</v>
      </c>
      <c r="AM686" s="20">
        <f t="shared" si="2261"/>
        <v>0</v>
      </c>
      <c r="AN686" s="20">
        <f t="shared" si="2254"/>
        <v>208149.823</v>
      </c>
      <c r="AO686" s="20">
        <f t="shared" si="2255"/>
        <v>244776</v>
      </c>
      <c r="AP686" s="20">
        <f t="shared" si="2256"/>
        <v>244776</v>
      </c>
      <c r="AQ686" s="20">
        <f t="shared" si="2261"/>
        <v>0</v>
      </c>
      <c r="AR686" s="20">
        <f t="shared" si="2261"/>
        <v>0</v>
      </c>
      <c r="AS686" s="20">
        <f t="shared" si="2261"/>
        <v>0</v>
      </c>
      <c r="AT686" s="20">
        <f t="shared" si="2257"/>
        <v>208149.823</v>
      </c>
      <c r="AU686" s="20">
        <f t="shared" si="2258"/>
        <v>244776</v>
      </c>
      <c r="AV686" s="20">
        <f t="shared" si="2259"/>
        <v>244776</v>
      </c>
      <c r="AW686" s="20">
        <f t="shared" si="2261"/>
        <v>0</v>
      </c>
      <c r="AX686" s="20">
        <f t="shared" si="2261"/>
        <v>0</v>
      </c>
      <c r="AY686" s="20">
        <f t="shared" si="2261"/>
        <v>0</v>
      </c>
      <c r="AZ686" s="20">
        <f t="shared" si="2216"/>
        <v>208149.823</v>
      </c>
      <c r="BA686" s="20">
        <f t="shared" si="2217"/>
        <v>244776</v>
      </c>
      <c r="BB686" s="20">
        <f t="shared" si="2218"/>
        <v>244776</v>
      </c>
      <c r="BC686" s="20">
        <f t="shared" si="2261"/>
        <v>0</v>
      </c>
      <c r="BD686" s="20">
        <f t="shared" si="2220"/>
        <v>208149.823</v>
      </c>
      <c r="BE686" s="20">
        <f t="shared" si="2261"/>
        <v>7140.9609999999993</v>
      </c>
      <c r="BF686" s="20">
        <f t="shared" si="2261"/>
        <v>0</v>
      </c>
      <c r="BG686" s="20">
        <f t="shared" si="2261"/>
        <v>0</v>
      </c>
      <c r="BH686" s="20">
        <f t="shared" si="2141"/>
        <v>215290.78400000001</v>
      </c>
      <c r="BI686" s="20">
        <f t="shared" si="2142"/>
        <v>244776</v>
      </c>
      <c r="BJ686" s="20">
        <f t="shared" si="2143"/>
        <v>244776</v>
      </c>
      <c r="BK686" s="20">
        <f t="shared" si="2261"/>
        <v>0</v>
      </c>
      <c r="BL686" s="20">
        <f t="shared" si="2261"/>
        <v>0</v>
      </c>
      <c r="BM686" s="20">
        <f t="shared" si="2144"/>
        <v>215290.78400000001</v>
      </c>
      <c r="BN686" s="20">
        <f t="shared" si="2145"/>
        <v>244776</v>
      </c>
      <c r="BO686" s="20">
        <f t="shared" si="2261"/>
        <v>9533.3280000000013</v>
      </c>
      <c r="BP686" s="20">
        <f t="shared" si="2261"/>
        <v>0</v>
      </c>
      <c r="BQ686" s="20">
        <f t="shared" si="2261"/>
        <v>0</v>
      </c>
      <c r="BR686" s="20">
        <f t="shared" si="2089"/>
        <v>224824.11200000002</v>
      </c>
      <c r="BS686" s="20">
        <f t="shared" si="2090"/>
        <v>244776</v>
      </c>
      <c r="BT686" s="20">
        <f t="shared" si="2091"/>
        <v>244776</v>
      </c>
      <c r="BU686" s="20">
        <f t="shared" si="2261"/>
        <v>0</v>
      </c>
      <c r="BV686" s="20">
        <f t="shared" si="2093"/>
        <v>224824.11200000002</v>
      </c>
      <c r="BW686" s="20">
        <f t="shared" si="2261"/>
        <v>-1634.675</v>
      </c>
      <c r="BX686" s="20">
        <f t="shared" si="2261"/>
        <v>0</v>
      </c>
      <c r="BY686" s="20">
        <f t="shared" si="2185"/>
        <v>223189.43700000003</v>
      </c>
      <c r="BZ686" s="20">
        <f t="shared" si="2186"/>
        <v>244776</v>
      </c>
      <c r="CA686" s="20">
        <f t="shared" si="2261"/>
        <v>0</v>
      </c>
      <c r="CB686" s="20">
        <f t="shared" si="2187"/>
        <v>223189.43700000003</v>
      </c>
      <c r="CC686" s="20">
        <f t="shared" si="2261"/>
        <v>0</v>
      </c>
      <c r="CD686" s="20">
        <f t="shared" si="2188"/>
        <v>223189.43700000003</v>
      </c>
      <c r="CE686" s="20">
        <f t="shared" si="2261"/>
        <v>0</v>
      </c>
    </row>
    <row r="687" spans="1:83" ht="47.25" x14ac:dyDescent="0.25">
      <c r="A687" s="10" t="s">
        <v>20</v>
      </c>
      <c r="B687" s="19">
        <v>240</v>
      </c>
      <c r="C687" s="10"/>
      <c r="D687" s="10"/>
      <c r="E687" s="25" t="s">
        <v>603</v>
      </c>
      <c r="F687" s="20">
        <f>F688</f>
        <v>217832.9</v>
      </c>
      <c r="G687" s="20">
        <f t="shared" si="2261"/>
        <v>244776</v>
      </c>
      <c r="H687" s="20">
        <f t="shared" si="2261"/>
        <v>244776</v>
      </c>
      <c r="I687" s="20">
        <f t="shared" si="2261"/>
        <v>0</v>
      </c>
      <c r="J687" s="20">
        <f t="shared" si="2261"/>
        <v>0</v>
      </c>
      <c r="K687" s="20">
        <f t="shared" si="2261"/>
        <v>0</v>
      </c>
      <c r="L687" s="20">
        <f t="shared" si="2165"/>
        <v>217832.9</v>
      </c>
      <c r="M687" s="20">
        <f t="shared" si="2166"/>
        <v>244776</v>
      </c>
      <c r="N687" s="20">
        <f t="shared" si="2167"/>
        <v>244776</v>
      </c>
      <c r="O687" s="20">
        <f t="shared" si="2261"/>
        <v>0</v>
      </c>
      <c r="P687" s="20">
        <f t="shared" si="2261"/>
        <v>0</v>
      </c>
      <c r="Q687" s="20">
        <f t="shared" si="2261"/>
        <v>0</v>
      </c>
      <c r="R687" s="20">
        <f t="shared" si="2054"/>
        <v>217832.9</v>
      </c>
      <c r="S687" s="20">
        <f t="shared" si="2055"/>
        <v>244776</v>
      </c>
      <c r="T687" s="20">
        <f t="shared" si="2056"/>
        <v>244776</v>
      </c>
      <c r="U687" s="20">
        <f t="shared" si="2261"/>
        <v>0</v>
      </c>
      <c r="V687" s="20">
        <f t="shared" si="2058"/>
        <v>217832.9</v>
      </c>
      <c r="W687" s="20">
        <f t="shared" si="2261"/>
        <v>0</v>
      </c>
      <c r="X687" s="20">
        <f t="shared" si="2261"/>
        <v>0</v>
      </c>
      <c r="Y687" s="20">
        <f t="shared" si="2261"/>
        <v>0</v>
      </c>
      <c r="Z687" s="20">
        <f t="shared" si="2060"/>
        <v>217832.9</v>
      </c>
      <c r="AA687" s="20">
        <f t="shared" si="2061"/>
        <v>244776</v>
      </c>
      <c r="AB687" s="20">
        <f t="shared" si="2062"/>
        <v>244776</v>
      </c>
      <c r="AC687" s="20">
        <f t="shared" si="2261"/>
        <v>0</v>
      </c>
      <c r="AD687" s="20">
        <f t="shared" si="2261"/>
        <v>0</v>
      </c>
      <c r="AE687" s="20">
        <f t="shared" si="2261"/>
        <v>0</v>
      </c>
      <c r="AF687" s="20">
        <f t="shared" si="2047"/>
        <v>217832.9</v>
      </c>
      <c r="AG687" s="20">
        <f t="shared" si="2048"/>
        <v>244776</v>
      </c>
      <c r="AH687" s="20">
        <f t="shared" si="2049"/>
        <v>244776</v>
      </c>
      <c r="AI687" s="20">
        <f t="shared" si="2261"/>
        <v>0</v>
      </c>
      <c r="AJ687" s="20">
        <f t="shared" si="2050"/>
        <v>217832.9</v>
      </c>
      <c r="AK687" s="20">
        <f t="shared" si="2261"/>
        <v>-9683.0770000000011</v>
      </c>
      <c r="AL687" s="20">
        <f t="shared" si="2261"/>
        <v>0</v>
      </c>
      <c r="AM687" s="20">
        <f t="shared" si="2261"/>
        <v>0</v>
      </c>
      <c r="AN687" s="20">
        <f t="shared" si="2254"/>
        <v>208149.823</v>
      </c>
      <c r="AO687" s="20">
        <f t="shared" si="2255"/>
        <v>244776</v>
      </c>
      <c r="AP687" s="20">
        <f t="shared" si="2256"/>
        <v>244776</v>
      </c>
      <c r="AQ687" s="20">
        <f t="shared" si="2261"/>
        <v>0</v>
      </c>
      <c r="AR687" s="20">
        <f t="shared" si="2261"/>
        <v>0</v>
      </c>
      <c r="AS687" s="20">
        <f t="shared" si="2261"/>
        <v>0</v>
      </c>
      <c r="AT687" s="20">
        <f t="shared" si="2257"/>
        <v>208149.823</v>
      </c>
      <c r="AU687" s="20">
        <f t="shared" si="2258"/>
        <v>244776</v>
      </c>
      <c r="AV687" s="20">
        <f t="shared" si="2259"/>
        <v>244776</v>
      </c>
      <c r="AW687" s="20">
        <f t="shared" si="2261"/>
        <v>0</v>
      </c>
      <c r="AX687" s="20">
        <f t="shared" si="2261"/>
        <v>0</v>
      </c>
      <c r="AY687" s="20">
        <f t="shared" si="2261"/>
        <v>0</v>
      </c>
      <c r="AZ687" s="20">
        <f t="shared" si="2216"/>
        <v>208149.823</v>
      </c>
      <c r="BA687" s="20">
        <f t="shared" si="2217"/>
        <v>244776</v>
      </c>
      <c r="BB687" s="20">
        <f t="shared" si="2218"/>
        <v>244776</v>
      </c>
      <c r="BC687" s="20">
        <f t="shared" si="2261"/>
        <v>0</v>
      </c>
      <c r="BD687" s="20">
        <f t="shared" si="2220"/>
        <v>208149.823</v>
      </c>
      <c r="BE687" s="20">
        <f t="shared" si="2261"/>
        <v>7140.9609999999993</v>
      </c>
      <c r="BF687" s="20">
        <f t="shared" si="2261"/>
        <v>0</v>
      </c>
      <c r="BG687" s="20">
        <f t="shared" si="2261"/>
        <v>0</v>
      </c>
      <c r="BH687" s="20">
        <f t="shared" si="2141"/>
        <v>215290.78400000001</v>
      </c>
      <c r="BI687" s="20">
        <f t="shared" si="2142"/>
        <v>244776</v>
      </c>
      <c r="BJ687" s="20">
        <f t="shared" si="2143"/>
        <v>244776</v>
      </c>
      <c r="BK687" s="20">
        <f t="shared" si="2261"/>
        <v>0</v>
      </c>
      <c r="BL687" s="20">
        <f t="shared" si="2261"/>
        <v>0</v>
      </c>
      <c r="BM687" s="20">
        <f t="shared" si="2144"/>
        <v>215290.78400000001</v>
      </c>
      <c r="BN687" s="20">
        <f t="shared" si="2145"/>
        <v>244776</v>
      </c>
      <c r="BO687" s="20">
        <f t="shared" si="2261"/>
        <v>9533.3280000000013</v>
      </c>
      <c r="BP687" s="20">
        <f t="shared" si="2261"/>
        <v>0</v>
      </c>
      <c r="BQ687" s="20">
        <f t="shared" si="2261"/>
        <v>0</v>
      </c>
      <c r="BR687" s="20">
        <f t="shared" si="2089"/>
        <v>224824.11200000002</v>
      </c>
      <c r="BS687" s="20">
        <f t="shared" si="2090"/>
        <v>244776</v>
      </c>
      <c r="BT687" s="20">
        <f t="shared" si="2091"/>
        <v>244776</v>
      </c>
      <c r="BU687" s="20">
        <f t="shared" si="2261"/>
        <v>0</v>
      </c>
      <c r="BV687" s="20">
        <f t="shared" si="2093"/>
        <v>224824.11200000002</v>
      </c>
      <c r="BW687" s="20">
        <f t="shared" si="2261"/>
        <v>-1634.675</v>
      </c>
      <c r="BX687" s="20">
        <f t="shared" si="2261"/>
        <v>0</v>
      </c>
      <c r="BY687" s="20">
        <f t="shared" si="2185"/>
        <v>223189.43700000003</v>
      </c>
      <c r="BZ687" s="20">
        <f t="shared" si="2186"/>
        <v>244776</v>
      </c>
      <c r="CA687" s="20">
        <f t="shared" si="2261"/>
        <v>0</v>
      </c>
      <c r="CB687" s="20">
        <f t="shared" si="2187"/>
        <v>223189.43700000003</v>
      </c>
      <c r="CC687" s="20">
        <f t="shared" si="2261"/>
        <v>0</v>
      </c>
      <c r="CD687" s="20">
        <f t="shared" si="2188"/>
        <v>223189.43700000003</v>
      </c>
      <c r="CE687" s="20">
        <f t="shared" si="2261"/>
        <v>0</v>
      </c>
    </row>
    <row r="688" spans="1:83" x14ac:dyDescent="0.25">
      <c r="A688" s="10" t="s">
        <v>20</v>
      </c>
      <c r="B688" s="19">
        <v>240</v>
      </c>
      <c r="C688" s="10" t="s">
        <v>335</v>
      </c>
      <c r="D688" s="10" t="s">
        <v>341</v>
      </c>
      <c r="E688" s="25" t="s">
        <v>577</v>
      </c>
      <c r="F688" s="20">
        <v>217832.9</v>
      </c>
      <c r="G688" s="20">
        <v>244776</v>
      </c>
      <c r="H688" s="20">
        <v>244776</v>
      </c>
      <c r="I688" s="20"/>
      <c r="J688" s="20"/>
      <c r="K688" s="20"/>
      <c r="L688" s="20">
        <f t="shared" si="2165"/>
        <v>217832.9</v>
      </c>
      <c r="M688" s="20">
        <f t="shared" si="2166"/>
        <v>244776</v>
      </c>
      <c r="N688" s="20">
        <f t="shared" si="2167"/>
        <v>244776</v>
      </c>
      <c r="O688" s="20"/>
      <c r="P688" s="20"/>
      <c r="Q688" s="20"/>
      <c r="R688" s="20">
        <f t="shared" si="2054"/>
        <v>217832.9</v>
      </c>
      <c r="S688" s="20">
        <f t="shared" si="2055"/>
        <v>244776</v>
      </c>
      <c r="T688" s="20">
        <f t="shared" si="2056"/>
        <v>244776</v>
      </c>
      <c r="U688" s="20"/>
      <c r="V688" s="20">
        <f t="shared" si="2058"/>
        <v>217832.9</v>
      </c>
      <c r="W688" s="20"/>
      <c r="X688" s="20"/>
      <c r="Y688" s="20"/>
      <c r="Z688" s="20">
        <f t="shared" si="2060"/>
        <v>217832.9</v>
      </c>
      <c r="AA688" s="20">
        <f t="shared" si="2061"/>
        <v>244776</v>
      </c>
      <c r="AB688" s="20">
        <f t="shared" si="2062"/>
        <v>244776</v>
      </c>
      <c r="AC688" s="20"/>
      <c r="AD688" s="20"/>
      <c r="AE688" s="20"/>
      <c r="AF688" s="20">
        <f t="shared" si="2047"/>
        <v>217832.9</v>
      </c>
      <c r="AG688" s="20">
        <f t="shared" si="2048"/>
        <v>244776</v>
      </c>
      <c r="AH688" s="20">
        <f t="shared" si="2049"/>
        <v>244776</v>
      </c>
      <c r="AI688" s="20"/>
      <c r="AJ688" s="20">
        <f t="shared" si="2050"/>
        <v>217832.9</v>
      </c>
      <c r="AK688" s="20">
        <f>3638.746+11328.659-24650.482</f>
        <v>-9683.0770000000011</v>
      </c>
      <c r="AL688" s="20"/>
      <c r="AM688" s="20"/>
      <c r="AN688" s="20">
        <f t="shared" si="2254"/>
        <v>208149.823</v>
      </c>
      <c r="AO688" s="20">
        <f t="shared" si="2255"/>
        <v>244776</v>
      </c>
      <c r="AP688" s="20">
        <f t="shared" si="2256"/>
        <v>244776</v>
      </c>
      <c r="AQ688" s="20"/>
      <c r="AR688" s="20"/>
      <c r="AS688" s="20"/>
      <c r="AT688" s="20">
        <f t="shared" si="2257"/>
        <v>208149.823</v>
      </c>
      <c r="AU688" s="20">
        <f t="shared" si="2258"/>
        <v>244776</v>
      </c>
      <c r="AV688" s="20">
        <f t="shared" si="2259"/>
        <v>244776</v>
      </c>
      <c r="AW688" s="20"/>
      <c r="AX688" s="20"/>
      <c r="AY688" s="20"/>
      <c r="AZ688" s="20">
        <f t="shared" si="2216"/>
        <v>208149.823</v>
      </c>
      <c r="BA688" s="20">
        <f t="shared" si="2217"/>
        <v>244776</v>
      </c>
      <c r="BB688" s="20">
        <f t="shared" si="2218"/>
        <v>244776</v>
      </c>
      <c r="BC688" s="20"/>
      <c r="BD688" s="20">
        <f t="shared" si="2220"/>
        <v>208149.823</v>
      </c>
      <c r="BE688" s="20">
        <f>-1695.437+8836.398</f>
        <v>7140.9609999999993</v>
      </c>
      <c r="BF688" s="20"/>
      <c r="BG688" s="20"/>
      <c r="BH688" s="20">
        <f t="shared" si="2141"/>
        <v>215290.78400000001</v>
      </c>
      <c r="BI688" s="20">
        <f t="shared" si="2142"/>
        <v>244776</v>
      </c>
      <c r="BJ688" s="20">
        <f t="shared" si="2143"/>
        <v>244776</v>
      </c>
      <c r="BK688" s="20"/>
      <c r="BL688" s="20"/>
      <c r="BM688" s="20">
        <f t="shared" si="2144"/>
        <v>215290.78400000001</v>
      </c>
      <c r="BN688" s="20">
        <f t="shared" si="2145"/>
        <v>244776</v>
      </c>
      <c r="BO688" s="20">
        <f>3900-3638.746+9272.074</f>
        <v>9533.3280000000013</v>
      </c>
      <c r="BP688" s="20"/>
      <c r="BQ688" s="20"/>
      <c r="BR688" s="20">
        <f t="shared" si="2089"/>
        <v>224824.11200000002</v>
      </c>
      <c r="BS688" s="20">
        <f t="shared" si="2090"/>
        <v>244776</v>
      </c>
      <c r="BT688" s="20">
        <f t="shared" si="2091"/>
        <v>244776</v>
      </c>
      <c r="BU688" s="20"/>
      <c r="BV688" s="20">
        <f t="shared" si="2093"/>
        <v>224824.11200000002</v>
      </c>
      <c r="BW688" s="20">
        <f>-1504.992-129.683</f>
        <v>-1634.675</v>
      </c>
      <c r="BX688" s="20"/>
      <c r="BY688" s="20">
        <f t="shared" si="2185"/>
        <v>223189.43700000003</v>
      </c>
      <c r="BZ688" s="20">
        <f t="shared" si="2186"/>
        <v>244776</v>
      </c>
      <c r="CA688" s="20"/>
      <c r="CB688" s="20">
        <f t="shared" si="2187"/>
        <v>223189.43700000003</v>
      </c>
      <c r="CC688" s="20"/>
      <c r="CD688" s="20">
        <f t="shared" si="2188"/>
        <v>223189.43700000003</v>
      </c>
      <c r="CE688" s="20"/>
    </row>
    <row r="689" spans="1:83" ht="78.75" x14ac:dyDescent="0.25">
      <c r="A689" s="10" t="s">
        <v>413</v>
      </c>
      <c r="B689" s="19"/>
      <c r="C689" s="10"/>
      <c r="D689" s="10"/>
      <c r="E689" s="25" t="s">
        <v>760</v>
      </c>
      <c r="F689" s="20">
        <f>F690+F698+F694</f>
        <v>150625.60000000001</v>
      </c>
      <c r="G689" s="20">
        <f t="shared" ref="G689:K689" si="2262">G690+G698+G694</f>
        <v>134364.6</v>
      </c>
      <c r="H689" s="20">
        <f t="shared" si="2262"/>
        <v>134364.6</v>
      </c>
      <c r="I689" s="20">
        <f t="shared" si="2262"/>
        <v>0</v>
      </c>
      <c r="J689" s="20">
        <f t="shared" si="2262"/>
        <v>0</v>
      </c>
      <c r="K689" s="20">
        <f t="shared" si="2262"/>
        <v>0</v>
      </c>
      <c r="L689" s="20">
        <f t="shared" si="2165"/>
        <v>150625.60000000001</v>
      </c>
      <c r="M689" s="20">
        <f t="shared" si="2166"/>
        <v>134364.6</v>
      </c>
      <c r="N689" s="20">
        <f t="shared" si="2167"/>
        <v>134364.6</v>
      </c>
      <c r="O689" s="20">
        <f t="shared" ref="O689:Q689" si="2263">O690+O698+O694</f>
        <v>0</v>
      </c>
      <c r="P689" s="20">
        <f t="shared" si="2263"/>
        <v>0</v>
      </c>
      <c r="Q689" s="20">
        <f t="shared" si="2263"/>
        <v>0</v>
      </c>
      <c r="R689" s="20">
        <f t="shared" si="2054"/>
        <v>150625.60000000001</v>
      </c>
      <c r="S689" s="20">
        <f t="shared" si="2055"/>
        <v>134364.6</v>
      </c>
      <c r="T689" s="20">
        <f t="shared" si="2056"/>
        <v>134364.6</v>
      </c>
      <c r="U689" s="20">
        <f t="shared" ref="U689:CE689" si="2264">U690+U698+U694</f>
        <v>0</v>
      </c>
      <c r="V689" s="20">
        <f t="shared" si="2058"/>
        <v>150625.60000000001</v>
      </c>
      <c r="W689" s="20">
        <f t="shared" ref="W689:Y689" si="2265">W690+W698+W694</f>
        <v>0</v>
      </c>
      <c r="X689" s="20">
        <f t="shared" si="2265"/>
        <v>0</v>
      </c>
      <c r="Y689" s="20">
        <f t="shared" si="2265"/>
        <v>0</v>
      </c>
      <c r="Z689" s="20">
        <f t="shared" si="2060"/>
        <v>150625.60000000001</v>
      </c>
      <c r="AA689" s="20">
        <f t="shared" si="2061"/>
        <v>134364.6</v>
      </c>
      <c r="AB689" s="20">
        <f t="shared" si="2062"/>
        <v>134364.6</v>
      </c>
      <c r="AC689" s="20">
        <f t="shared" ref="AC689:AE689" si="2266">AC690+AC698+AC694</f>
        <v>0</v>
      </c>
      <c r="AD689" s="20">
        <f t="shared" si="2266"/>
        <v>0</v>
      </c>
      <c r="AE689" s="20">
        <f t="shared" si="2266"/>
        <v>0</v>
      </c>
      <c r="AF689" s="20">
        <f t="shared" si="2047"/>
        <v>150625.60000000001</v>
      </c>
      <c r="AG689" s="20">
        <f t="shared" si="2048"/>
        <v>134364.6</v>
      </c>
      <c r="AH689" s="20">
        <f t="shared" si="2049"/>
        <v>134364.6</v>
      </c>
      <c r="AI689" s="20">
        <f t="shared" ref="AI689" si="2267">AI690+AI698+AI694</f>
        <v>0</v>
      </c>
      <c r="AJ689" s="20">
        <f t="shared" si="2050"/>
        <v>150625.60000000001</v>
      </c>
      <c r="AK689" s="20">
        <f t="shared" ref="AK689:AM689" si="2268">AK690+AK698+AK694</f>
        <v>0</v>
      </c>
      <c r="AL689" s="20">
        <f t="shared" si="2268"/>
        <v>0</v>
      </c>
      <c r="AM689" s="20">
        <f t="shared" si="2268"/>
        <v>0</v>
      </c>
      <c r="AN689" s="20">
        <f t="shared" si="2254"/>
        <v>150625.60000000001</v>
      </c>
      <c r="AO689" s="20">
        <f t="shared" si="2255"/>
        <v>134364.6</v>
      </c>
      <c r="AP689" s="20">
        <f t="shared" si="2256"/>
        <v>134364.6</v>
      </c>
      <c r="AQ689" s="20">
        <f t="shared" ref="AQ689:AS689" si="2269">AQ690+AQ698+AQ694</f>
        <v>0</v>
      </c>
      <c r="AR689" s="20">
        <f t="shared" si="2269"/>
        <v>0</v>
      </c>
      <c r="AS689" s="20">
        <f t="shared" si="2269"/>
        <v>0</v>
      </c>
      <c r="AT689" s="20">
        <f t="shared" si="2257"/>
        <v>150625.60000000001</v>
      </c>
      <c r="AU689" s="20">
        <f t="shared" si="2258"/>
        <v>134364.6</v>
      </c>
      <c r="AV689" s="20">
        <f t="shared" si="2259"/>
        <v>134364.6</v>
      </c>
      <c r="AW689" s="20">
        <f t="shared" ref="AW689:AY689" si="2270">AW690+AW698+AW694</f>
        <v>0</v>
      </c>
      <c r="AX689" s="20">
        <f t="shared" si="2270"/>
        <v>0</v>
      </c>
      <c r="AY689" s="20">
        <f t="shared" si="2270"/>
        <v>0</v>
      </c>
      <c r="AZ689" s="20">
        <f t="shared" si="2216"/>
        <v>150625.60000000001</v>
      </c>
      <c r="BA689" s="20">
        <f t="shared" si="2217"/>
        <v>134364.6</v>
      </c>
      <c r="BB689" s="20">
        <f t="shared" si="2218"/>
        <v>134364.6</v>
      </c>
      <c r="BC689" s="20">
        <f t="shared" ref="BC689" si="2271">BC690+BC698+BC694</f>
        <v>0</v>
      </c>
      <c r="BD689" s="20">
        <f t="shared" si="2220"/>
        <v>150625.60000000001</v>
      </c>
      <c r="BE689" s="20">
        <f t="shared" ref="BE689:BG689" si="2272">BE690+BE698+BE694</f>
        <v>0</v>
      </c>
      <c r="BF689" s="20">
        <f t="shared" si="2272"/>
        <v>0</v>
      </c>
      <c r="BG689" s="20">
        <f t="shared" si="2272"/>
        <v>0</v>
      </c>
      <c r="BH689" s="20">
        <f t="shared" si="2141"/>
        <v>150625.60000000001</v>
      </c>
      <c r="BI689" s="20">
        <f t="shared" si="2142"/>
        <v>134364.6</v>
      </c>
      <c r="BJ689" s="20">
        <f t="shared" si="2143"/>
        <v>134364.6</v>
      </c>
      <c r="BK689" s="20">
        <f t="shared" ref="BK689:BL689" si="2273">BK690+BK698+BK694</f>
        <v>0</v>
      </c>
      <c r="BL689" s="20">
        <f t="shared" si="2273"/>
        <v>0</v>
      </c>
      <c r="BM689" s="20">
        <f t="shared" si="2144"/>
        <v>150625.60000000001</v>
      </c>
      <c r="BN689" s="20">
        <f t="shared" si="2145"/>
        <v>134364.6</v>
      </c>
      <c r="BO689" s="20">
        <f t="shared" ref="BO689:BQ689" si="2274">BO690+BO698+BO694</f>
        <v>0</v>
      </c>
      <c r="BP689" s="20">
        <f t="shared" si="2274"/>
        <v>0</v>
      </c>
      <c r="BQ689" s="20">
        <f t="shared" si="2274"/>
        <v>0</v>
      </c>
      <c r="BR689" s="20">
        <f t="shared" si="2089"/>
        <v>150625.60000000001</v>
      </c>
      <c r="BS689" s="20">
        <f t="shared" si="2090"/>
        <v>134364.6</v>
      </c>
      <c r="BT689" s="20">
        <f t="shared" si="2091"/>
        <v>134364.6</v>
      </c>
      <c r="BU689" s="20">
        <f t="shared" ref="BU689" si="2275">BU690+BU698+BU694</f>
        <v>0</v>
      </c>
      <c r="BV689" s="20">
        <f t="shared" si="2093"/>
        <v>150625.60000000001</v>
      </c>
      <c r="BW689" s="20">
        <f t="shared" ref="BW689:BX689" si="2276">BW690+BW698+BW694</f>
        <v>-99.783000000000001</v>
      </c>
      <c r="BX689" s="20">
        <f t="shared" si="2276"/>
        <v>0</v>
      </c>
      <c r="BY689" s="20">
        <f t="shared" si="2185"/>
        <v>150525.81700000001</v>
      </c>
      <c r="BZ689" s="20">
        <f t="shared" si="2186"/>
        <v>134364.6</v>
      </c>
      <c r="CA689" s="20">
        <f t="shared" ref="CA689" si="2277">CA690+CA698+CA694</f>
        <v>0</v>
      </c>
      <c r="CB689" s="20">
        <f t="shared" si="2187"/>
        <v>150525.81700000001</v>
      </c>
      <c r="CC689" s="20">
        <f t="shared" ref="CC689" si="2278">CC690+CC698+CC694</f>
        <v>15199.376</v>
      </c>
      <c r="CD689" s="20">
        <f t="shared" si="2188"/>
        <v>165725.193</v>
      </c>
      <c r="CE689" s="20">
        <f t="shared" si="2264"/>
        <v>0</v>
      </c>
    </row>
    <row r="690" spans="1:83" ht="31.5" x14ac:dyDescent="0.25">
      <c r="A690" s="10" t="s">
        <v>21</v>
      </c>
      <c r="B690" s="19"/>
      <c r="C690" s="10"/>
      <c r="D690" s="10"/>
      <c r="E690" s="25" t="s">
        <v>761</v>
      </c>
      <c r="F690" s="20">
        <f>F691</f>
        <v>1215</v>
      </c>
      <c r="G690" s="20">
        <f t="shared" ref="G690:CE692" si="2279">G691</f>
        <v>1215</v>
      </c>
      <c r="H690" s="20">
        <f t="shared" si="2279"/>
        <v>1215</v>
      </c>
      <c r="I690" s="20">
        <f t="shared" si="2279"/>
        <v>0</v>
      </c>
      <c r="J690" s="20">
        <f t="shared" si="2279"/>
        <v>0</v>
      </c>
      <c r="K690" s="20">
        <f t="shared" si="2279"/>
        <v>0</v>
      </c>
      <c r="L690" s="20">
        <f t="shared" si="2165"/>
        <v>1215</v>
      </c>
      <c r="M690" s="20">
        <f t="shared" si="2166"/>
        <v>1215</v>
      </c>
      <c r="N690" s="20">
        <f t="shared" si="2167"/>
        <v>1215</v>
      </c>
      <c r="O690" s="20">
        <f t="shared" si="2279"/>
        <v>0</v>
      </c>
      <c r="P690" s="20">
        <f t="shared" si="2279"/>
        <v>0</v>
      </c>
      <c r="Q690" s="20">
        <f t="shared" si="2279"/>
        <v>0</v>
      </c>
      <c r="R690" s="20">
        <f t="shared" si="2054"/>
        <v>1215</v>
      </c>
      <c r="S690" s="20">
        <f t="shared" si="2055"/>
        <v>1215</v>
      </c>
      <c r="T690" s="20">
        <f t="shared" si="2056"/>
        <v>1215</v>
      </c>
      <c r="U690" s="20">
        <f t="shared" si="2279"/>
        <v>0</v>
      </c>
      <c r="V690" s="20">
        <f t="shared" si="2058"/>
        <v>1215</v>
      </c>
      <c r="W690" s="20">
        <f t="shared" si="2279"/>
        <v>0</v>
      </c>
      <c r="X690" s="20">
        <f t="shared" si="2279"/>
        <v>0</v>
      </c>
      <c r="Y690" s="20">
        <f t="shared" si="2279"/>
        <v>0</v>
      </c>
      <c r="Z690" s="20">
        <f t="shared" si="2060"/>
        <v>1215</v>
      </c>
      <c r="AA690" s="20">
        <f t="shared" si="2061"/>
        <v>1215</v>
      </c>
      <c r="AB690" s="20">
        <f t="shared" si="2062"/>
        <v>1215</v>
      </c>
      <c r="AC690" s="20">
        <f t="shared" si="2279"/>
        <v>0</v>
      </c>
      <c r="AD690" s="20">
        <f t="shared" si="2279"/>
        <v>0</v>
      </c>
      <c r="AE690" s="20">
        <f t="shared" si="2279"/>
        <v>0</v>
      </c>
      <c r="AF690" s="20">
        <f t="shared" si="2047"/>
        <v>1215</v>
      </c>
      <c r="AG690" s="20">
        <f t="shared" si="2048"/>
        <v>1215</v>
      </c>
      <c r="AH690" s="20">
        <f t="shared" si="2049"/>
        <v>1215</v>
      </c>
      <c r="AI690" s="20">
        <f t="shared" si="2279"/>
        <v>0</v>
      </c>
      <c r="AJ690" s="20">
        <f t="shared" si="2050"/>
        <v>1215</v>
      </c>
      <c r="AK690" s="20">
        <f t="shared" si="2279"/>
        <v>0</v>
      </c>
      <c r="AL690" s="20">
        <f t="shared" si="2279"/>
        <v>0</v>
      </c>
      <c r="AM690" s="20">
        <f t="shared" si="2279"/>
        <v>0</v>
      </c>
      <c r="AN690" s="20">
        <f t="shared" si="2254"/>
        <v>1215</v>
      </c>
      <c r="AO690" s="20">
        <f t="shared" si="2255"/>
        <v>1215</v>
      </c>
      <c r="AP690" s="20">
        <f t="shared" si="2256"/>
        <v>1215</v>
      </c>
      <c r="AQ690" s="20">
        <f t="shared" si="2279"/>
        <v>0</v>
      </c>
      <c r="AR690" s="20">
        <f t="shared" si="2279"/>
        <v>0</v>
      </c>
      <c r="AS690" s="20">
        <f t="shared" si="2279"/>
        <v>0</v>
      </c>
      <c r="AT690" s="20">
        <f t="shared" si="2257"/>
        <v>1215</v>
      </c>
      <c r="AU690" s="20">
        <f t="shared" si="2258"/>
        <v>1215</v>
      </c>
      <c r="AV690" s="20">
        <f t="shared" si="2259"/>
        <v>1215</v>
      </c>
      <c r="AW690" s="20">
        <f t="shared" si="2279"/>
        <v>0</v>
      </c>
      <c r="AX690" s="20">
        <f t="shared" si="2279"/>
        <v>0</v>
      </c>
      <c r="AY690" s="20">
        <f t="shared" si="2279"/>
        <v>0</v>
      </c>
      <c r="AZ690" s="20">
        <f t="shared" si="2216"/>
        <v>1215</v>
      </c>
      <c r="BA690" s="20">
        <f t="shared" si="2217"/>
        <v>1215</v>
      </c>
      <c r="BB690" s="20">
        <f t="shared" si="2218"/>
        <v>1215</v>
      </c>
      <c r="BC690" s="20">
        <f t="shared" si="2279"/>
        <v>0</v>
      </c>
      <c r="BD690" s="20">
        <f t="shared" si="2220"/>
        <v>1215</v>
      </c>
      <c r="BE690" s="20">
        <f t="shared" si="2279"/>
        <v>0</v>
      </c>
      <c r="BF690" s="20">
        <f t="shared" si="2279"/>
        <v>0</v>
      </c>
      <c r="BG690" s="20">
        <f t="shared" si="2279"/>
        <v>0</v>
      </c>
      <c r="BH690" s="20">
        <f t="shared" si="2141"/>
        <v>1215</v>
      </c>
      <c r="BI690" s="20">
        <f t="shared" si="2142"/>
        <v>1215</v>
      </c>
      <c r="BJ690" s="20">
        <f t="shared" si="2143"/>
        <v>1215</v>
      </c>
      <c r="BK690" s="20">
        <f t="shared" si="2279"/>
        <v>0</v>
      </c>
      <c r="BL690" s="20">
        <f t="shared" si="2279"/>
        <v>0</v>
      </c>
      <c r="BM690" s="20">
        <f t="shared" si="2144"/>
        <v>1215</v>
      </c>
      <c r="BN690" s="20">
        <f t="shared" si="2145"/>
        <v>1215</v>
      </c>
      <c r="BO690" s="20">
        <f t="shared" si="2279"/>
        <v>0</v>
      </c>
      <c r="BP690" s="20">
        <f t="shared" si="2279"/>
        <v>0</v>
      </c>
      <c r="BQ690" s="20">
        <f t="shared" si="2279"/>
        <v>0</v>
      </c>
      <c r="BR690" s="20">
        <f t="shared" si="2089"/>
        <v>1215</v>
      </c>
      <c r="BS690" s="20">
        <f t="shared" si="2090"/>
        <v>1215</v>
      </c>
      <c r="BT690" s="20">
        <f t="shared" si="2091"/>
        <v>1215</v>
      </c>
      <c r="BU690" s="20">
        <f t="shared" si="2279"/>
        <v>0</v>
      </c>
      <c r="BV690" s="20">
        <f t="shared" si="2093"/>
        <v>1215</v>
      </c>
      <c r="BW690" s="20">
        <f t="shared" si="2279"/>
        <v>0</v>
      </c>
      <c r="BX690" s="20">
        <f t="shared" si="2279"/>
        <v>0</v>
      </c>
      <c r="BY690" s="20">
        <f t="shared" si="2185"/>
        <v>1215</v>
      </c>
      <c r="BZ690" s="20">
        <f t="shared" si="2186"/>
        <v>1215</v>
      </c>
      <c r="CA690" s="20">
        <f t="shared" si="2279"/>
        <v>0</v>
      </c>
      <c r="CB690" s="20">
        <f t="shared" si="2187"/>
        <v>1215</v>
      </c>
      <c r="CC690" s="20">
        <f t="shared" si="2279"/>
        <v>0</v>
      </c>
      <c r="CD690" s="20">
        <f t="shared" si="2188"/>
        <v>1215</v>
      </c>
      <c r="CE690" s="20">
        <f t="shared" si="2279"/>
        <v>0</v>
      </c>
    </row>
    <row r="691" spans="1:83" ht="47.25" x14ac:dyDescent="0.25">
      <c r="A691" s="10" t="s">
        <v>21</v>
      </c>
      <c r="B691" s="19">
        <v>200</v>
      </c>
      <c r="C691" s="10"/>
      <c r="D691" s="10"/>
      <c r="E691" s="25" t="s">
        <v>602</v>
      </c>
      <c r="F691" s="20">
        <f>F692</f>
        <v>1215</v>
      </c>
      <c r="G691" s="20">
        <f t="shared" si="2279"/>
        <v>1215</v>
      </c>
      <c r="H691" s="20">
        <f t="shared" si="2279"/>
        <v>1215</v>
      </c>
      <c r="I691" s="20">
        <f t="shared" si="2279"/>
        <v>0</v>
      </c>
      <c r="J691" s="20">
        <f t="shared" si="2279"/>
        <v>0</v>
      </c>
      <c r="K691" s="20">
        <f t="shared" si="2279"/>
        <v>0</v>
      </c>
      <c r="L691" s="20">
        <f t="shared" si="2165"/>
        <v>1215</v>
      </c>
      <c r="M691" s="20">
        <f t="shared" si="2166"/>
        <v>1215</v>
      </c>
      <c r="N691" s="20">
        <f t="shared" si="2167"/>
        <v>1215</v>
      </c>
      <c r="O691" s="20">
        <f t="shared" si="2279"/>
        <v>0</v>
      </c>
      <c r="P691" s="20">
        <f t="shared" si="2279"/>
        <v>0</v>
      </c>
      <c r="Q691" s="20">
        <f t="shared" si="2279"/>
        <v>0</v>
      </c>
      <c r="R691" s="20">
        <f t="shared" si="2054"/>
        <v>1215</v>
      </c>
      <c r="S691" s="20">
        <f t="shared" si="2055"/>
        <v>1215</v>
      </c>
      <c r="T691" s="20">
        <f t="shared" si="2056"/>
        <v>1215</v>
      </c>
      <c r="U691" s="20">
        <f t="shared" si="2279"/>
        <v>0</v>
      </c>
      <c r="V691" s="20">
        <f t="shared" si="2058"/>
        <v>1215</v>
      </c>
      <c r="W691" s="20">
        <f t="shared" si="2279"/>
        <v>0</v>
      </c>
      <c r="X691" s="20">
        <f t="shared" si="2279"/>
        <v>0</v>
      </c>
      <c r="Y691" s="20">
        <f t="shared" si="2279"/>
        <v>0</v>
      </c>
      <c r="Z691" s="20">
        <f t="shared" si="2060"/>
        <v>1215</v>
      </c>
      <c r="AA691" s="20">
        <f t="shared" si="2061"/>
        <v>1215</v>
      </c>
      <c r="AB691" s="20">
        <f t="shared" si="2062"/>
        <v>1215</v>
      </c>
      <c r="AC691" s="20">
        <f t="shared" si="2279"/>
        <v>0</v>
      </c>
      <c r="AD691" s="20">
        <f t="shared" si="2279"/>
        <v>0</v>
      </c>
      <c r="AE691" s="20">
        <f t="shared" si="2279"/>
        <v>0</v>
      </c>
      <c r="AF691" s="20">
        <f t="shared" ref="AF691:AF754" si="2280">Z691+AC691</f>
        <v>1215</v>
      </c>
      <c r="AG691" s="20">
        <f t="shared" ref="AG691:AG754" si="2281">AA691+AD691</f>
        <v>1215</v>
      </c>
      <c r="AH691" s="20">
        <f t="shared" ref="AH691:AH754" si="2282">AB691+AE691</f>
        <v>1215</v>
      </c>
      <c r="AI691" s="20">
        <f t="shared" si="2279"/>
        <v>0</v>
      </c>
      <c r="AJ691" s="20">
        <f t="shared" ref="AJ691:AJ754" si="2283">AF691+AI691</f>
        <v>1215</v>
      </c>
      <c r="AK691" s="20">
        <f t="shared" si="2279"/>
        <v>0</v>
      </c>
      <c r="AL691" s="20">
        <f t="shared" si="2279"/>
        <v>0</v>
      </c>
      <c r="AM691" s="20">
        <f t="shared" si="2279"/>
        <v>0</v>
      </c>
      <c r="AN691" s="20">
        <f t="shared" si="2254"/>
        <v>1215</v>
      </c>
      <c r="AO691" s="20">
        <f t="shared" si="2255"/>
        <v>1215</v>
      </c>
      <c r="AP691" s="20">
        <f t="shared" si="2256"/>
        <v>1215</v>
      </c>
      <c r="AQ691" s="20">
        <f t="shared" si="2279"/>
        <v>0</v>
      </c>
      <c r="AR691" s="20">
        <f t="shared" si="2279"/>
        <v>0</v>
      </c>
      <c r="AS691" s="20">
        <f t="shared" si="2279"/>
        <v>0</v>
      </c>
      <c r="AT691" s="20">
        <f t="shared" si="2257"/>
        <v>1215</v>
      </c>
      <c r="AU691" s="20">
        <f t="shared" si="2258"/>
        <v>1215</v>
      </c>
      <c r="AV691" s="20">
        <f t="shared" si="2259"/>
        <v>1215</v>
      </c>
      <c r="AW691" s="20">
        <f t="shared" si="2279"/>
        <v>0</v>
      </c>
      <c r="AX691" s="20">
        <f t="shared" si="2279"/>
        <v>0</v>
      </c>
      <c r="AY691" s="20">
        <f t="shared" si="2279"/>
        <v>0</v>
      </c>
      <c r="AZ691" s="20">
        <f t="shared" si="2216"/>
        <v>1215</v>
      </c>
      <c r="BA691" s="20">
        <f t="shared" si="2217"/>
        <v>1215</v>
      </c>
      <c r="BB691" s="20">
        <f t="shared" si="2218"/>
        <v>1215</v>
      </c>
      <c r="BC691" s="20">
        <f t="shared" si="2279"/>
        <v>0</v>
      </c>
      <c r="BD691" s="20">
        <f t="shared" si="2220"/>
        <v>1215</v>
      </c>
      <c r="BE691" s="20">
        <f t="shared" si="2279"/>
        <v>0</v>
      </c>
      <c r="BF691" s="20">
        <f t="shared" si="2279"/>
        <v>0</v>
      </c>
      <c r="BG691" s="20">
        <f t="shared" si="2279"/>
        <v>0</v>
      </c>
      <c r="BH691" s="20">
        <f t="shared" si="2141"/>
        <v>1215</v>
      </c>
      <c r="BI691" s="20">
        <f t="shared" si="2142"/>
        <v>1215</v>
      </c>
      <c r="BJ691" s="20">
        <f t="shared" si="2143"/>
        <v>1215</v>
      </c>
      <c r="BK691" s="20">
        <f t="shared" si="2279"/>
        <v>0</v>
      </c>
      <c r="BL691" s="20">
        <f t="shared" si="2279"/>
        <v>0</v>
      </c>
      <c r="BM691" s="20">
        <f t="shared" si="2144"/>
        <v>1215</v>
      </c>
      <c r="BN691" s="20">
        <f t="shared" si="2145"/>
        <v>1215</v>
      </c>
      <c r="BO691" s="20">
        <f t="shared" si="2279"/>
        <v>0</v>
      </c>
      <c r="BP691" s="20">
        <f t="shared" si="2279"/>
        <v>0</v>
      </c>
      <c r="BQ691" s="20">
        <f t="shared" si="2279"/>
        <v>0</v>
      </c>
      <c r="BR691" s="20">
        <f t="shared" si="2089"/>
        <v>1215</v>
      </c>
      <c r="BS691" s="20">
        <f t="shared" si="2090"/>
        <v>1215</v>
      </c>
      <c r="BT691" s="20">
        <f t="shared" si="2091"/>
        <v>1215</v>
      </c>
      <c r="BU691" s="20">
        <f t="shared" si="2279"/>
        <v>0</v>
      </c>
      <c r="BV691" s="20">
        <f t="shared" si="2093"/>
        <v>1215</v>
      </c>
      <c r="BW691" s="20">
        <f t="shared" si="2279"/>
        <v>0</v>
      </c>
      <c r="BX691" s="20">
        <f t="shared" si="2279"/>
        <v>0</v>
      </c>
      <c r="BY691" s="20">
        <f t="shared" si="2185"/>
        <v>1215</v>
      </c>
      <c r="BZ691" s="20">
        <f t="shared" si="2186"/>
        <v>1215</v>
      </c>
      <c r="CA691" s="20">
        <f t="shared" si="2279"/>
        <v>0</v>
      </c>
      <c r="CB691" s="20">
        <f t="shared" si="2187"/>
        <v>1215</v>
      </c>
      <c r="CC691" s="20">
        <f t="shared" si="2279"/>
        <v>0</v>
      </c>
      <c r="CD691" s="20">
        <f t="shared" si="2188"/>
        <v>1215</v>
      </c>
      <c r="CE691" s="20">
        <f t="shared" si="2279"/>
        <v>0</v>
      </c>
    </row>
    <row r="692" spans="1:83" ht="47.25" x14ac:dyDescent="0.25">
      <c r="A692" s="10" t="s">
        <v>21</v>
      </c>
      <c r="B692" s="19">
        <v>240</v>
      </c>
      <c r="C692" s="10"/>
      <c r="D692" s="10"/>
      <c r="E692" s="25" t="s">
        <v>603</v>
      </c>
      <c r="F692" s="20">
        <f>F693</f>
        <v>1215</v>
      </c>
      <c r="G692" s="20">
        <f t="shared" si="2279"/>
        <v>1215</v>
      </c>
      <c r="H692" s="20">
        <f t="shared" si="2279"/>
        <v>1215</v>
      </c>
      <c r="I692" s="20">
        <f t="shared" si="2279"/>
        <v>0</v>
      </c>
      <c r="J692" s="20">
        <f t="shared" si="2279"/>
        <v>0</v>
      </c>
      <c r="K692" s="20">
        <f t="shared" si="2279"/>
        <v>0</v>
      </c>
      <c r="L692" s="20">
        <f t="shared" si="2165"/>
        <v>1215</v>
      </c>
      <c r="M692" s="20">
        <f t="shared" si="2166"/>
        <v>1215</v>
      </c>
      <c r="N692" s="20">
        <f t="shared" si="2167"/>
        <v>1215</v>
      </c>
      <c r="O692" s="20">
        <f t="shared" si="2279"/>
        <v>0</v>
      </c>
      <c r="P692" s="20">
        <f t="shared" si="2279"/>
        <v>0</v>
      </c>
      <c r="Q692" s="20">
        <f t="shared" si="2279"/>
        <v>0</v>
      </c>
      <c r="R692" s="20">
        <f t="shared" si="2054"/>
        <v>1215</v>
      </c>
      <c r="S692" s="20">
        <f t="shared" si="2055"/>
        <v>1215</v>
      </c>
      <c r="T692" s="20">
        <f t="shared" si="2056"/>
        <v>1215</v>
      </c>
      <c r="U692" s="20">
        <f t="shared" si="2279"/>
        <v>0</v>
      </c>
      <c r="V692" s="20">
        <f t="shared" si="2058"/>
        <v>1215</v>
      </c>
      <c r="W692" s="20">
        <f t="shared" si="2279"/>
        <v>0</v>
      </c>
      <c r="X692" s="20">
        <f t="shared" si="2279"/>
        <v>0</v>
      </c>
      <c r="Y692" s="20">
        <f t="shared" si="2279"/>
        <v>0</v>
      </c>
      <c r="Z692" s="20">
        <f t="shared" si="2060"/>
        <v>1215</v>
      </c>
      <c r="AA692" s="20">
        <f t="shared" si="2061"/>
        <v>1215</v>
      </c>
      <c r="AB692" s="20">
        <f t="shared" si="2062"/>
        <v>1215</v>
      </c>
      <c r="AC692" s="20">
        <f t="shared" si="2279"/>
        <v>0</v>
      </c>
      <c r="AD692" s="20">
        <f t="shared" si="2279"/>
        <v>0</v>
      </c>
      <c r="AE692" s="20">
        <f t="shared" si="2279"/>
        <v>0</v>
      </c>
      <c r="AF692" s="20">
        <f t="shared" si="2280"/>
        <v>1215</v>
      </c>
      <c r="AG692" s="20">
        <f t="shared" si="2281"/>
        <v>1215</v>
      </c>
      <c r="AH692" s="20">
        <f t="shared" si="2282"/>
        <v>1215</v>
      </c>
      <c r="AI692" s="20">
        <f t="shared" si="2279"/>
        <v>0</v>
      </c>
      <c r="AJ692" s="20">
        <f t="shared" si="2283"/>
        <v>1215</v>
      </c>
      <c r="AK692" s="20">
        <f t="shared" si="2279"/>
        <v>0</v>
      </c>
      <c r="AL692" s="20">
        <f t="shared" si="2279"/>
        <v>0</v>
      </c>
      <c r="AM692" s="20">
        <f t="shared" si="2279"/>
        <v>0</v>
      </c>
      <c r="AN692" s="20">
        <f t="shared" si="2254"/>
        <v>1215</v>
      </c>
      <c r="AO692" s="20">
        <f t="shared" si="2255"/>
        <v>1215</v>
      </c>
      <c r="AP692" s="20">
        <f t="shared" si="2256"/>
        <v>1215</v>
      </c>
      <c r="AQ692" s="20">
        <f t="shared" si="2279"/>
        <v>0</v>
      </c>
      <c r="AR692" s="20">
        <f t="shared" si="2279"/>
        <v>0</v>
      </c>
      <c r="AS692" s="20">
        <f t="shared" si="2279"/>
        <v>0</v>
      </c>
      <c r="AT692" s="20">
        <f t="shared" si="2257"/>
        <v>1215</v>
      </c>
      <c r="AU692" s="20">
        <f t="shared" si="2258"/>
        <v>1215</v>
      </c>
      <c r="AV692" s="20">
        <f t="shared" si="2259"/>
        <v>1215</v>
      </c>
      <c r="AW692" s="20">
        <f t="shared" si="2279"/>
        <v>0</v>
      </c>
      <c r="AX692" s="20">
        <f t="shared" si="2279"/>
        <v>0</v>
      </c>
      <c r="AY692" s="20">
        <f t="shared" si="2279"/>
        <v>0</v>
      </c>
      <c r="AZ692" s="20">
        <f t="shared" si="2216"/>
        <v>1215</v>
      </c>
      <c r="BA692" s="20">
        <f t="shared" si="2217"/>
        <v>1215</v>
      </c>
      <c r="BB692" s="20">
        <f t="shared" si="2218"/>
        <v>1215</v>
      </c>
      <c r="BC692" s="20">
        <f t="shared" si="2279"/>
        <v>0</v>
      </c>
      <c r="BD692" s="20">
        <f t="shared" si="2220"/>
        <v>1215</v>
      </c>
      <c r="BE692" s="20">
        <f t="shared" si="2279"/>
        <v>0</v>
      </c>
      <c r="BF692" s="20">
        <f t="shared" si="2279"/>
        <v>0</v>
      </c>
      <c r="BG692" s="20">
        <f t="shared" si="2279"/>
        <v>0</v>
      </c>
      <c r="BH692" s="20">
        <f t="shared" si="2141"/>
        <v>1215</v>
      </c>
      <c r="BI692" s="20">
        <f t="shared" si="2142"/>
        <v>1215</v>
      </c>
      <c r="BJ692" s="20">
        <f t="shared" si="2143"/>
        <v>1215</v>
      </c>
      <c r="BK692" s="20">
        <f t="shared" si="2279"/>
        <v>0</v>
      </c>
      <c r="BL692" s="20">
        <f t="shared" si="2279"/>
        <v>0</v>
      </c>
      <c r="BM692" s="20">
        <f t="shared" si="2144"/>
        <v>1215</v>
      </c>
      <c r="BN692" s="20">
        <f t="shared" si="2145"/>
        <v>1215</v>
      </c>
      <c r="BO692" s="20">
        <f t="shared" si="2279"/>
        <v>0</v>
      </c>
      <c r="BP692" s="20">
        <f t="shared" si="2279"/>
        <v>0</v>
      </c>
      <c r="BQ692" s="20">
        <f t="shared" si="2279"/>
        <v>0</v>
      </c>
      <c r="BR692" s="20">
        <f t="shared" si="2089"/>
        <v>1215</v>
      </c>
      <c r="BS692" s="20">
        <f t="shared" si="2090"/>
        <v>1215</v>
      </c>
      <c r="BT692" s="20">
        <f t="shared" si="2091"/>
        <v>1215</v>
      </c>
      <c r="BU692" s="20">
        <f t="shared" si="2279"/>
        <v>0</v>
      </c>
      <c r="BV692" s="20">
        <f t="shared" si="2093"/>
        <v>1215</v>
      </c>
      <c r="BW692" s="20">
        <f t="shared" si="2279"/>
        <v>0</v>
      </c>
      <c r="BX692" s="20">
        <f t="shared" si="2279"/>
        <v>0</v>
      </c>
      <c r="BY692" s="20">
        <f t="shared" si="2185"/>
        <v>1215</v>
      </c>
      <c r="BZ692" s="20">
        <f t="shared" si="2186"/>
        <v>1215</v>
      </c>
      <c r="CA692" s="20">
        <f t="shared" si="2279"/>
        <v>0</v>
      </c>
      <c r="CB692" s="20">
        <f t="shared" si="2187"/>
        <v>1215</v>
      </c>
      <c r="CC692" s="20">
        <f t="shared" si="2279"/>
        <v>0</v>
      </c>
      <c r="CD692" s="20">
        <f t="shared" si="2188"/>
        <v>1215</v>
      </c>
      <c r="CE692" s="20">
        <f t="shared" si="2279"/>
        <v>0</v>
      </c>
    </row>
    <row r="693" spans="1:83" x14ac:dyDescent="0.25">
      <c r="A693" s="10" t="s">
        <v>21</v>
      </c>
      <c r="B693" s="19">
        <v>240</v>
      </c>
      <c r="C693" s="10" t="s">
        <v>345</v>
      </c>
      <c r="D693" s="10" t="s">
        <v>334</v>
      </c>
      <c r="E693" s="25" t="s">
        <v>581</v>
      </c>
      <c r="F693" s="20">
        <v>1215</v>
      </c>
      <c r="G693" s="20">
        <v>1215</v>
      </c>
      <c r="H693" s="20">
        <v>1215</v>
      </c>
      <c r="I693" s="20"/>
      <c r="J693" s="20"/>
      <c r="K693" s="20"/>
      <c r="L693" s="20">
        <f t="shared" si="2165"/>
        <v>1215</v>
      </c>
      <c r="M693" s="20">
        <f t="shared" si="2166"/>
        <v>1215</v>
      </c>
      <c r="N693" s="20">
        <f t="shared" si="2167"/>
        <v>1215</v>
      </c>
      <c r="O693" s="20"/>
      <c r="P693" s="20"/>
      <c r="Q693" s="20"/>
      <c r="R693" s="20">
        <f t="shared" si="2054"/>
        <v>1215</v>
      </c>
      <c r="S693" s="20">
        <f t="shared" si="2055"/>
        <v>1215</v>
      </c>
      <c r="T693" s="20">
        <f t="shared" si="2056"/>
        <v>1215</v>
      </c>
      <c r="U693" s="20"/>
      <c r="V693" s="20">
        <f t="shared" si="2058"/>
        <v>1215</v>
      </c>
      <c r="W693" s="20"/>
      <c r="X693" s="20"/>
      <c r="Y693" s="20"/>
      <c r="Z693" s="20">
        <f t="shared" si="2060"/>
        <v>1215</v>
      </c>
      <c r="AA693" s="20">
        <f t="shared" si="2061"/>
        <v>1215</v>
      </c>
      <c r="AB693" s="20">
        <f t="shared" si="2062"/>
        <v>1215</v>
      </c>
      <c r="AC693" s="20"/>
      <c r="AD693" s="20"/>
      <c r="AE693" s="20"/>
      <c r="AF693" s="20">
        <f t="shared" si="2280"/>
        <v>1215</v>
      </c>
      <c r="AG693" s="20">
        <f t="shared" si="2281"/>
        <v>1215</v>
      </c>
      <c r="AH693" s="20">
        <f t="shared" si="2282"/>
        <v>1215</v>
      </c>
      <c r="AI693" s="20"/>
      <c r="AJ693" s="20">
        <f t="shared" si="2283"/>
        <v>1215</v>
      </c>
      <c r="AK693" s="20"/>
      <c r="AL693" s="20"/>
      <c r="AM693" s="20"/>
      <c r="AN693" s="20">
        <f t="shared" si="2254"/>
        <v>1215</v>
      </c>
      <c r="AO693" s="20">
        <f t="shared" si="2255"/>
        <v>1215</v>
      </c>
      <c r="AP693" s="20">
        <f t="shared" si="2256"/>
        <v>1215</v>
      </c>
      <c r="AQ693" s="20"/>
      <c r="AR693" s="20"/>
      <c r="AS693" s="20"/>
      <c r="AT693" s="20">
        <f t="shared" si="2257"/>
        <v>1215</v>
      </c>
      <c r="AU693" s="20">
        <f t="shared" si="2258"/>
        <v>1215</v>
      </c>
      <c r="AV693" s="20">
        <f t="shared" si="2259"/>
        <v>1215</v>
      </c>
      <c r="AW693" s="20"/>
      <c r="AX693" s="20"/>
      <c r="AY693" s="20"/>
      <c r="AZ693" s="20">
        <f t="shared" si="2216"/>
        <v>1215</v>
      </c>
      <c r="BA693" s="20">
        <f t="shared" si="2217"/>
        <v>1215</v>
      </c>
      <c r="BB693" s="20">
        <f t="shared" si="2218"/>
        <v>1215</v>
      </c>
      <c r="BC693" s="20"/>
      <c r="BD693" s="20">
        <f t="shared" si="2220"/>
        <v>1215</v>
      </c>
      <c r="BE693" s="20"/>
      <c r="BF693" s="20"/>
      <c r="BG693" s="20"/>
      <c r="BH693" s="20">
        <f t="shared" si="2141"/>
        <v>1215</v>
      </c>
      <c r="BI693" s="20">
        <f t="shared" si="2142"/>
        <v>1215</v>
      </c>
      <c r="BJ693" s="20">
        <f t="shared" si="2143"/>
        <v>1215</v>
      </c>
      <c r="BK693" s="20"/>
      <c r="BL693" s="20"/>
      <c r="BM693" s="20">
        <f t="shared" si="2144"/>
        <v>1215</v>
      </c>
      <c r="BN693" s="20">
        <f t="shared" si="2145"/>
        <v>1215</v>
      </c>
      <c r="BO693" s="20"/>
      <c r="BP693" s="20"/>
      <c r="BQ693" s="20"/>
      <c r="BR693" s="20">
        <f t="shared" si="2089"/>
        <v>1215</v>
      </c>
      <c r="BS693" s="20">
        <f t="shared" si="2090"/>
        <v>1215</v>
      </c>
      <c r="BT693" s="20">
        <f t="shared" si="2091"/>
        <v>1215</v>
      </c>
      <c r="BU693" s="20"/>
      <c r="BV693" s="20">
        <f t="shared" si="2093"/>
        <v>1215</v>
      </c>
      <c r="BW693" s="20"/>
      <c r="BX693" s="20"/>
      <c r="BY693" s="20">
        <f t="shared" si="2185"/>
        <v>1215</v>
      </c>
      <c r="BZ693" s="20">
        <f t="shared" si="2186"/>
        <v>1215</v>
      </c>
      <c r="CA693" s="20"/>
      <c r="CB693" s="20">
        <f t="shared" si="2187"/>
        <v>1215</v>
      </c>
      <c r="CC693" s="20"/>
      <c r="CD693" s="20">
        <f t="shared" si="2188"/>
        <v>1215</v>
      </c>
      <c r="CE693" s="20"/>
    </row>
    <row r="694" spans="1:83" ht="31.5" x14ac:dyDescent="0.25">
      <c r="A694" s="10" t="s">
        <v>1101</v>
      </c>
      <c r="B694" s="19"/>
      <c r="C694" s="10"/>
      <c r="D694" s="10"/>
      <c r="E694" s="31" t="s">
        <v>1105</v>
      </c>
      <c r="F694" s="20">
        <f>F695</f>
        <v>0</v>
      </c>
      <c r="G694" s="20">
        <f t="shared" ref="G694:K696" si="2284">G695</f>
        <v>0</v>
      </c>
      <c r="H694" s="20">
        <f t="shared" si="2284"/>
        <v>0</v>
      </c>
      <c r="I694" s="20">
        <f t="shared" si="2284"/>
        <v>454.40000000000003</v>
      </c>
      <c r="J694" s="20">
        <f t="shared" si="2284"/>
        <v>0</v>
      </c>
      <c r="K694" s="20">
        <f t="shared" si="2284"/>
        <v>0</v>
      </c>
      <c r="L694" s="20">
        <f t="shared" ref="L694:L697" si="2285">F694+I694</f>
        <v>454.40000000000003</v>
      </c>
      <c r="M694" s="20">
        <f t="shared" ref="M694:M697" si="2286">G694+J694</f>
        <v>0</v>
      </c>
      <c r="N694" s="20">
        <f t="shared" ref="N694:N697" si="2287">H694+K694</f>
        <v>0</v>
      </c>
      <c r="O694" s="20">
        <f t="shared" ref="O694:Q696" si="2288">O695</f>
        <v>0</v>
      </c>
      <c r="P694" s="20">
        <f t="shared" si="2288"/>
        <v>0</v>
      </c>
      <c r="Q694" s="20">
        <f t="shared" si="2288"/>
        <v>0</v>
      </c>
      <c r="R694" s="20">
        <f t="shared" si="2054"/>
        <v>454.40000000000003</v>
      </c>
      <c r="S694" s="20">
        <f t="shared" si="2055"/>
        <v>0</v>
      </c>
      <c r="T694" s="20">
        <f t="shared" si="2056"/>
        <v>0</v>
      </c>
      <c r="U694" s="20">
        <f t="shared" ref="U694:CE696" si="2289">U695</f>
        <v>0</v>
      </c>
      <c r="V694" s="20">
        <f t="shared" si="2058"/>
        <v>454.40000000000003</v>
      </c>
      <c r="W694" s="20">
        <f t="shared" si="2289"/>
        <v>0</v>
      </c>
      <c r="X694" s="20">
        <f t="shared" si="2289"/>
        <v>0</v>
      </c>
      <c r="Y694" s="20">
        <f t="shared" si="2289"/>
        <v>0</v>
      </c>
      <c r="Z694" s="20">
        <f t="shared" si="2060"/>
        <v>454.40000000000003</v>
      </c>
      <c r="AA694" s="20">
        <f t="shared" si="2061"/>
        <v>0</v>
      </c>
      <c r="AB694" s="20">
        <f t="shared" si="2062"/>
        <v>0</v>
      </c>
      <c r="AC694" s="20">
        <f t="shared" si="2289"/>
        <v>0</v>
      </c>
      <c r="AD694" s="20">
        <f t="shared" si="2289"/>
        <v>0</v>
      </c>
      <c r="AE694" s="20">
        <f t="shared" si="2289"/>
        <v>0</v>
      </c>
      <c r="AF694" s="20">
        <f t="shared" si="2280"/>
        <v>454.40000000000003</v>
      </c>
      <c r="AG694" s="20">
        <f t="shared" si="2281"/>
        <v>0</v>
      </c>
      <c r="AH694" s="20">
        <f t="shared" si="2282"/>
        <v>0</v>
      </c>
      <c r="AI694" s="20">
        <f t="shared" si="2289"/>
        <v>0</v>
      </c>
      <c r="AJ694" s="20">
        <f t="shared" si="2283"/>
        <v>454.40000000000003</v>
      </c>
      <c r="AK694" s="20">
        <f t="shared" si="2289"/>
        <v>0</v>
      </c>
      <c r="AL694" s="20">
        <f t="shared" si="2289"/>
        <v>0</v>
      </c>
      <c r="AM694" s="20">
        <f t="shared" si="2289"/>
        <v>0</v>
      </c>
      <c r="AN694" s="20">
        <f t="shared" si="2254"/>
        <v>454.40000000000003</v>
      </c>
      <c r="AO694" s="20">
        <f t="shared" si="2255"/>
        <v>0</v>
      </c>
      <c r="AP694" s="20">
        <f t="shared" si="2256"/>
        <v>0</v>
      </c>
      <c r="AQ694" s="20">
        <f t="shared" si="2289"/>
        <v>0</v>
      </c>
      <c r="AR694" s="20">
        <f t="shared" si="2289"/>
        <v>0</v>
      </c>
      <c r="AS694" s="20">
        <f t="shared" si="2289"/>
        <v>0</v>
      </c>
      <c r="AT694" s="20">
        <f t="shared" si="2257"/>
        <v>454.40000000000003</v>
      </c>
      <c r="AU694" s="20">
        <f t="shared" si="2258"/>
        <v>0</v>
      </c>
      <c r="AV694" s="20">
        <f t="shared" si="2259"/>
        <v>0</v>
      </c>
      <c r="AW694" s="20">
        <f t="shared" si="2289"/>
        <v>0</v>
      </c>
      <c r="AX694" s="20">
        <f t="shared" si="2289"/>
        <v>0</v>
      </c>
      <c r="AY694" s="20">
        <f t="shared" si="2289"/>
        <v>0</v>
      </c>
      <c r="AZ694" s="20">
        <f t="shared" si="2216"/>
        <v>454.40000000000003</v>
      </c>
      <c r="BA694" s="20">
        <f t="shared" si="2217"/>
        <v>0</v>
      </c>
      <c r="BB694" s="20">
        <f t="shared" si="2218"/>
        <v>0</v>
      </c>
      <c r="BC694" s="20">
        <f t="shared" si="2289"/>
        <v>0</v>
      </c>
      <c r="BD694" s="20">
        <f t="shared" si="2220"/>
        <v>454.40000000000003</v>
      </c>
      <c r="BE694" s="20">
        <f t="shared" si="2289"/>
        <v>0</v>
      </c>
      <c r="BF694" s="20">
        <f t="shared" si="2289"/>
        <v>0</v>
      </c>
      <c r="BG694" s="20">
        <f t="shared" si="2289"/>
        <v>0</v>
      </c>
      <c r="BH694" s="20">
        <f t="shared" si="2141"/>
        <v>454.40000000000003</v>
      </c>
      <c r="BI694" s="20">
        <f t="shared" si="2142"/>
        <v>0</v>
      </c>
      <c r="BJ694" s="20">
        <f t="shared" si="2143"/>
        <v>0</v>
      </c>
      <c r="BK694" s="20">
        <f t="shared" si="2289"/>
        <v>0</v>
      </c>
      <c r="BL694" s="20">
        <f t="shared" si="2289"/>
        <v>0</v>
      </c>
      <c r="BM694" s="20">
        <f t="shared" si="2144"/>
        <v>454.40000000000003</v>
      </c>
      <c r="BN694" s="20">
        <f t="shared" si="2145"/>
        <v>0</v>
      </c>
      <c r="BO694" s="20">
        <f t="shared" si="2289"/>
        <v>0</v>
      </c>
      <c r="BP694" s="20">
        <f t="shared" si="2289"/>
        <v>0</v>
      </c>
      <c r="BQ694" s="20">
        <f t="shared" si="2289"/>
        <v>0</v>
      </c>
      <c r="BR694" s="20">
        <f t="shared" si="2089"/>
        <v>454.40000000000003</v>
      </c>
      <c r="BS694" s="20">
        <f t="shared" si="2090"/>
        <v>0</v>
      </c>
      <c r="BT694" s="20">
        <f t="shared" si="2091"/>
        <v>0</v>
      </c>
      <c r="BU694" s="20">
        <f t="shared" si="2289"/>
        <v>0</v>
      </c>
      <c r="BV694" s="20">
        <f t="shared" si="2093"/>
        <v>454.40000000000003</v>
      </c>
      <c r="BW694" s="20">
        <f t="shared" si="2289"/>
        <v>-99.783000000000001</v>
      </c>
      <c r="BX694" s="20">
        <f t="shared" si="2289"/>
        <v>0</v>
      </c>
      <c r="BY694" s="20">
        <f t="shared" si="2185"/>
        <v>354.61700000000002</v>
      </c>
      <c r="BZ694" s="20">
        <f t="shared" si="2186"/>
        <v>0</v>
      </c>
      <c r="CA694" s="20">
        <f t="shared" si="2289"/>
        <v>0</v>
      </c>
      <c r="CB694" s="20">
        <f t="shared" si="2187"/>
        <v>354.61700000000002</v>
      </c>
      <c r="CC694" s="20">
        <f t="shared" si="2289"/>
        <v>-41.741999999999997</v>
      </c>
      <c r="CD694" s="20">
        <f t="shared" si="2188"/>
        <v>312.875</v>
      </c>
      <c r="CE694" s="20">
        <f t="shared" si="2289"/>
        <v>0</v>
      </c>
    </row>
    <row r="695" spans="1:83" ht="47.25" x14ac:dyDescent="0.25">
      <c r="A695" s="10" t="s">
        <v>1101</v>
      </c>
      <c r="B695" s="19">
        <v>200</v>
      </c>
      <c r="C695" s="10"/>
      <c r="D695" s="10"/>
      <c r="E695" s="25" t="s">
        <v>602</v>
      </c>
      <c r="F695" s="20">
        <f>F696</f>
        <v>0</v>
      </c>
      <c r="G695" s="20">
        <f t="shared" si="2284"/>
        <v>0</v>
      </c>
      <c r="H695" s="20">
        <f t="shared" si="2284"/>
        <v>0</v>
      </c>
      <c r="I695" s="20">
        <f t="shared" si="2284"/>
        <v>454.40000000000003</v>
      </c>
      <c r="J695" s="20">
        <f t="shared" si="2284"/>
        <v>0</v>
      </c>
      <c r="K695" s="20">
        <f t="shared" si="2284"/>
        <v>0</v>
      </c>
      <c r="L695" s="20">
        <f t="shared" si="2285"/>
        <v>454.40000000000003</v>
      </c>
      <c r="M695" s="20">
        <f t="shared" si="2286"/>
        <v>0</v>
      </c>
      <c r="N695" s="20">
        <f t="shared" si="2287"/>
        <v>0</v>
      </c>
      <c r="O695" s="20">
        <f t="shared" si="2288"/>
        <v>0</v>
      </c>
      <c r="P695" s="20">
        <f t="shared" si="2288"/>
        <v>0</v>
      </c>
      <c r="Q695" s="20">
        <f t="shared" si="2288"/>
        <v>0</v>
      </c>
      <c r="R695" s="20">
        <f t="shared" ref="R695:R758" si="2290">L695+O695</f>
        <v>454.40000000000003</v>
      </c>
      <c r="S695" s="20">
        <f t="shared" ref="S695:S758" si="2291">M695+P695</f>
        <v>0</v>
      </c>
      <c r="T695" s="20">
        <f t="shared" ref="T695:T758" si="2292">N695+Q695</f>
        <v>0</v>
      </c>
      <c r="U695" s="20">
        <f t="shared" si="2289"/>
        <v>0</v>
      </c>
      <c r="V695" s="20">
        <f t="shared" ref="V695:V758" si="2293">R695+U695</f>
        <v>454.40000000000003</v>
      </c>
      <c r="W695" s="20">
        <f t="shared" si="2289"/>
        <v>0</v>
      </c>
      <c r="X695" s="20">
        <f t="shared" si="2289"/>
        <v>0</v>
      </c>
      <c r="Y695" s="20">
        <f t="shared" si="2289"/>
        <v>0</v>
      </c>
      <c r="Z695" s="20">
        <f t="shared" ref="Z695:Z758" si="2294">W695+V695</f>
        <v>454.40000000000003</v>
      </c>
      <c r="AA695" s="20">
        <f t="shared" ref="AA695:AA758" si="2295">X695+S695</f>
        <v>0</v>
      </c>
      <c r="AB695" s="20">
        <f t="shared" ref="AB695:AB758" si="2296">Y695+T695</f>
        <v>0</v>
      </c>
      <c r="AC695" s="20">
        <f t="shared" si="2289"/>
        <v>0</v>
      </c>
      <c r="AD695" s="20">
        <f t="shared" si="2289"/>
        <v>0</v>
      </c>
      <c r="AE695" s="20">
        <f t="shared" si="2289"/>
        <v>0</v>
      </c>
      <c r="AF695" s="20">
        <f t="shared" si="2280"/>
        <v>454.40000000000003</v>
      </c>
      <c r="AG695" s="20">
        <f t="shared" si="2281"/>
        <v>0</v>
      </c>
      <c r="AH695" s="20">
        <f t="shared" si="2282"/>
        <v>0</v>
      </c>
      <c r="AI695" s="20">
        <f t="shared" si="2289"/>
        <v>0</v>
      </c>
      <c r="AJ695" s="20">
        <f t="shared" si="2283"/>
        <v>454.40000000000003</v>
      </c>
      <c r="AK695" s="20">
        <f t="shared" si="2289"/>
        <v>0</v>
      </c>
      <c r="AL695" s="20">
        <f t="shared" si="2289"/>
        <v>0</v>
      </c>
      <c r="AM695" s="20">
        <f t="shared" si="2289"/>
        <v>0</v>
      </c>
      <c r="AN695" s="20">
        <f t="shared" si="2254"/>
        <v>454.40000000000003</v>
      </c>
      <c r="AO695" s="20">
        <f t="shared" si="2255"/>
        <v>0</v>
      </c>
      <c r="AP695" s="20">
        <f t="shared" si="2256"/>
        <v>0</v>
      </c>
      <c r="AQ695" s="20">
        <f t="shared" si="2289"/>
        <v>0</v>
      </c>
      <c r="AR695" s="20">
        <f t="shared" si="2289"/>
        <v>0</v>
      </c>
      <c r="AS695" s="20">
        <f t="shared" si="2289"/>
        <v>0</v>
      </c>
      <c r="AT695" s="20">
        <f t="shared" si="2257"/>
        <v>454.40000000000003</v>
      </c>
      <c r="AU695" s="20">
        <f t="shared" si="2258"/>
        <v>0</v>
      </c>
      <c r="AV695" s="20">
        <f t="shared" si="2259"/>
        <v>0</v>
      </c>
      <c r="AW695" s="20">
        <f t="shared" si="2289"/>
        <v>0</v>
      </c>
      <c r="AX695" s="20">
        <f t="shared" si="2289"/>
        <v>0</v>
      </c>
      <c r="AY695" s="20">
        <f t="shared" si="2289"/>
        <v>0</v>
      </c>
      <c r="AZ695" s="20">
        <f t="shared" si="2216"/>
        <v>454.40000000000003</v>
      </c>
      <c r="BA695" s="20">
        <f t="shared" si="2217"/>
        <v>0</v>
      </c>
      <c r="BB695" s="20">
        <f t="shared" si="2218"/>
        <v>0</v>
      </c>
      <c r="BC695" s="20">
        <f t="shared" si="2289"/>
        <v>0</v>
      </c>
      <c r="BD695" s="20">
        <f t="shared" si="2220"/>
        <v>454.40000000000003</v>
      </c>
      <c r="BE695" s="20">
        <f t="shared" si="2289"/>
        <v>0</v>
      </c>
      <c r="BF695" s="20">
        <f t="shared" si="2289"/>
        <v>0</v>
      </c>
      <c r="BG695" s="20">
        <f t="shared" si="2289"/>
        <v>0</v>
      </c>
      <c r="BH695" s="20">
        <f t="shared" si="2141"/>
        <v>454.40000000000003</v>
      </c>
      <c r="BI695" s="20">
        <f t="shared" si="2142"/>
        <v>0</v>
      </c>
      <c r="BJ695" s="20">
        <f t="shared" si="2143"/>
        <v>0</v>
      </c>
      <c r="BK695" s="20">
        <f t="shared" si="2289"/>
        <v>0</v>
      </c>
      <c r="BL695" s="20">
        <f t="shared" si="2289"/>
        <v>0</v>
      </c>
      <c r="BM695" s="20">
        <f t="shared" si="2144"/>
        <v>454.40000000000003</v>
      </c>
      <c r="BN695" s="20">
        <f t="shared" si="2145"/>
        <v>0</v>
      </c>
      <c r="BO695" s="20">
        <f t="shared" si="2289"/>
        <v>0</v>
      </c>
      <c r="BP695" s="20">
        <f t="shared" si="2289"/>
        <v>0</v>
      </c>
      <c r="BQ695" s="20">
        <f t="shared" si="2289"/>
        <v>0</v>
      </c>
      <c r="BR695" s="20">
        <f t="shared" si="2089"/>
        <v>454.40000000000003</v>
      </c>
      <c r="BS695" s="20">
        <f t="shared" si="2090"/>
        <v>0</v>
      </c>
      <c r="BT695" s="20">
        <f t="shared" si="2091"/>
        <v>0</v>
      </c>
      <c r="BU695" s="20">
        <f t="shared" si="2289"/>
        <v>0</v>
      </c>
      <c r="BV695" s="20">
        <f t="shared" si="2093"/>
        <v>454.40000000000003</v>
      </c>
      <c r="BW695" s="20">
        <f t="shared" si="2289"/>
        <v>-99.783000000000001</v>
      </c>
      <c r="BX695" s="20">
        <f t="shared" si="2289"/>
        <v>0</v>
      </c>
      <c r="BY695" s="20">
        <f t="shared" si="2185"/>
        <v>354.61700000000002</v>
      </c>
      <c r="BZ695" s="20">
        <f t="shared" si="2186"/>
        <v>0</v>
      </c>
      <c r="CA695" s="20">
        <f t="shared" si="2289"/>
        <v>0</v>
      </c>
      <c r="CB695" s="20">
        <f t="shared" si="2187"/>
        <v>354.61700000000002</v>
      </c>
      <c r="CC695" s="20">
        <f t="shared" si="2289"/>
        <v>-41.741999999999997</v>
      </c>
      <c r="CD695" s="20">
        <f t="shared" si="2188"/>
        <v>312.875</v>
      </c>
      <c r="CE695" s="20">
        <f t="shared" si="2289"/>
        <v>0</v>
      </c>
    </row>
    <row r="696" spans="1:83" ht="47.25" x14ac:dyDescent="0.25">
      <c r="A696" s="10" t="s">
        <v>1101</v>
      </c>
      <c r="B696" s="19">
        <v>240</v>
      </c>
      <c r="C696" s="10"/>
      <c r="D696" s="10"/>
      <c r="E696" s="25" t="s">
        <v>603</v>
      </c>
      <c r="F696" s="20">
        <f>F697</f>
        <v>0</v>
      </c>
      <c r="G696" s="20">
        <f t="shared" si="2284"/>
        <v>0</v>
      </c>
      <c r="H696" s="20">
        <f t="shared" si="2284"/>
        <v>0</v>
      </c>
      <c r="I696" s="20">
        <f t="shared" si="2284"/>
        <v>454.40000000000003</v>
      </c>
      <c r="J696" s="20">
        <f t="shared" si="2284"/>
        <v>0</v>
      </c>
      <c r="K696" s="20">
        <f t="shared" si="2284"/>
        <v>0</v>
      </c>
      <c r="L696" s="20">
        <f t="shared" si="2285"/>
        <v>454.40000000000003</v>
      </c>
      <c r="M696" s="20">
        <f t="shared" si="2286"/>
        <v>0</v>
      </c>
      <c r="N696" s="20">
        <f t="shared" si="2287"/>
        <v>0</v>
      </c>
      <c r="O696" s="20">
        <f t="shared" si="2288"/>
        <v>0</v>
      </c>
      <c r="P696" s="20">
        <f t="shared" si="2288"/>
        <v>0</v>
      </c>
      <c r="Q696" s="20">
        <f t="shared" si="2288"/>
        <v>0</v>
      </c>
      <c r="R696" s="20">
        <f t="shared" si="2290"/>
        <v>454.40000000000003</v>
      </c>
      <c r="S696" s="20">
        <f t="shared" si="2291"/>
        <v>0</v>
      </c>
      <c r="T696" s="20">
        <f t="shared" si="2292"/>
        <v>0</v>
      </c>
      <c r="U696" s="20">
        <f t="shared" si="2289"/>
        <v>0</v>
      </c>
      <c r="V696" s="20">
        <f t="shared" si="2293"/>
        <v>454.40000000000003</v>
      </c>
      <c r="W696" s="20">
        <f t="shared" si="2289"/>
        <v>0</v>
      </c>
      <c r="X696" s="20">
        <f t="shared" si="2289"/>
        <v>0</v>
      </c>
      <c r="Y696" s="20">
        <f t="shared" si="2289"/>
        <v>0</v>
      </c>
      <c r="Z696" s="20">
        <f t="shared" si="2294"/>
        <v>454.40000000000003</v>
      </c>
      <c r="AA696" s="20">
        <f t="shared" si="2295"/>
        <v>0</v>
      </c>
      <c r="AB696" s="20">
        <f t="shared" si="2296"/>
        <v>0</v>
      </c>
      <c r="AC696" s="20">
        <f t="shared" si="2289"/>
        <v>0</v>
      </c>
      <c r="AD696" s="20">
        <f t="shared" si="2289"/>
        <v>0</v>
      </c>
      <c r="AE696" s="20">
        <f t="shared" si="2289"/>
        <v>0</v>
      </c>
      <c r="AF696" s="20">
        <f t="shared" si="2280"/>
        <v>454.40000000000003</v>
      </c>
      <c r="AG696" s="20">
        <f t="shared" si="2281"/>
        <v>0</v>
      </c>
      <c r="AH696" s="20">
        <f t="shared" si="2282"/>
        <v>0</v>
      </c>
      <c r="AI696" s="20">
        <f t="shared" si="2289"/>
        <v>0</v>
      </c>
      <c r="AJ696" s="20">
        <f t="shared" si="2283"/>
        <v>454.40000000000003</v>
      </c>
      <c r="AK696" s="20">
        <f t="shared" si="2289"/>
        <v>0</v>
      </c>
      <c r="AL696" s="20">
        <f t="shared" si="2289"/>
        <v>0</v>
      </c>
      <c r="AM696" s="20">
        <f t="shared" si="2289"/>
        <v>0</v>
      </c>
      <c r="AN696" s="20">
        <f t="shared" si="2254"/>
        <v>454.40000000000003</v>
      </c>
      <c r="AO696" s="20">
        <f t="shared" si="2255"/>
        <v>0</v>
      </c>
      <c r="AP696" s="20">
        <f t="shared" si="2256"/>
        <v>0</v>
      </c>
      <c r="AQ696" s="20">
        <f t="shared" si="2289"/>
        <v>0</v>
      </c>
      <c r="AR696" s="20">
        <f t="shared" si="2289"/>
        <v>0</v>
      </c>
      <c r="AS696" s="20">
        <f t="shared" si="2289"/>
        <v>0</v>
      </c>
      <c r="AT696" s="20">
        <f t="shared" si="2257"/>
        <v>454.40000000000003</v>
      </c>
      <c r="AU696" s="20">
        <f t="shared" si="2258"/>
        <v>0</v>
      </c>
      <c r="AV696" s="20">
        <f t="shared" si="2259"/>
        <v>0</v>
      </c>
      <c r="AW696" s="20">
        <f t="shared" si="2289"/>
        <v>0</v>
      </c>
      <c r="AX696" s="20">
        <f t="shared" si="2289"/>
        <v>0</v>
      </c>
      <c r="AY696" s="20">
        <f t="shared" si="2289"/>
        <v>0</v>
      </c>
      <c r="AZ696" s="20">
        <f t="shared" si="2216"/>
        <v>454.40000000000003</v>
      </c>
      <c r="BA696" s="20">
        <f t="shared" si="2217"/>
        <v>0</v>
      </c>
      <c r="BB696" s="20">
        <f t="shared" si="2218"/>
        <v>0</v>
      </c>
      <c r="BC696" s="20">
        <f t="shared" si="2289"/>
        <v>0</v>
      </c>
      <c r="BD696" s="20">
        <f t="shared" si="2220"/>
        <v>454.40000000000003</v>
      </c>
      <c r="BE696" s="20">
        <f t="shared" si="2289"/>
        <v>0</v>
      </c>
      <c r="BF696" s="20">
        <f t="shared" si="2289"/>
        <v>0</v>
      </c>
      <c r="BG696" s="20">
        <f t="shared" si="2289"/>
        <v>0</v>
      </c>
      <c r="BH696" s="20">
        <f t="shared" si="2141"/>
        <v>454.40000000000003</v>
      </c>
      <c r="BI696" s="20">
        <f t="shared" si="2142"/>
        <v>0</v>
      </c>
      <c r="BJ696" s="20">
        <f t="shared" si="2143"/>
        <v>0</v>
      </c>
      <c r="BK696" s="20">
        <f t="shared" si="2289"/>
        <v>0</v>
      </c>
      <c r="BL696" s="20">
        <f t="shared" si="2289"/>
        <v>0</v>
      </c>
      <c r="BM696" s="20">
        <f t="shared" si="2144"/>
        <v>454.40000000000003</v>
      </c>
      <c r="BN696" s="20">
        <f t="shared" si="2145"/>
        <v>0</v>
      </c>
      <c r="BO696" s="20">
        <f t="shared" si="2289"/>
        <v>0</v>
      </c>
      <c r="BP696" s="20">
        <f t="shared" si="2289"/>
        <v>0</v>
      </c>
      <c r="BQ696" s="20">
        <f t="shared" si="2289"/>
        <v>0</v>
      </c>
      <c r="BR696" s="20">
        <f t="shared" ref="BR696:BR759" si="2297">BM696+BO696</f>
        <v>454.40000000000003</v>
      </c>
      <c r="BS696" s="20">
        <f t="shared" ref="BS696:BS759" si="2298">BN696+BP696</f>
        <v>0</v>
      </c>
      <c r="BT696" s="20">
        <f t="shared" ref="BT696:BT759" si="2299">BJ696+BQ696</f>
        <v>0</v>
      </c>
      <c r="BU696" s="20">
        <f t="shared" si="2289"/>
        <v>0</v>
      </c>
      <c r="BV696" s="20">
        <f t="shared" ref="BV696:BV759" si="2300">BR696+BU696</f>
        <v>454.40000000000003</v>
      </c>
      <c r="BW696" s="20">
        <f t="shared" si="2289"/>
        <v>-99.783000000000001</v>
      </c>
      <c r="BX696" s="20">
        <f t="shared" si="2289"/>
        <v>0</v>
      </c>
      <c r="BY696" s="20">
        <f t="shared" si="2185"/>
        <v>354.61700000000002</v>
      </c>
      <c r="BZ696" s="20">
        <f t="shared" si="2186"/>
        <v>0</v>
      </c>
      <c r="CA696" s="20">
        <f t="shared" si="2289"/>
        <v>0</v>
      </c>
      <c r="CB696" s="20">
        <f t="shared" si="2187"/>
        <v>354.61700000000002</v>
      </c>
      <c r="CC696" s="20">
        <f t="shared" si="2289"/>
        <v>-41.741999999999997</v>
      </c>
      <c r="CD696" s="20">
        <f t="shared" si="2188"/>
        <v>312.875</v>
      </c>
      <c r="CE696" s="20">
        <f t="shared" si="2289"/>
        <v>0</v>
      </c>
    </row>
    <row r="697" spans="1:83" x14ac:dyDescent="0.25">
      <c r="A697" s="10" t="s">
        <v>1101</v>
      </c>
      <c r="B697" s="19">
        <v>240</v>
      </c>
      <c r="C697" s="10" t="s">
        <v>345</v>
      </c>
      <c r="D697" s="10" t="s">
        <v>334</v>
      </c>
      <c r="E697" s="25" t="s">
        <v>581</v>
      </c>
      <c r="F697" s="20">
        <v>0</v>
      </c>
      <c r="G697" s="20">
        <v>0</v>
      </c>
      <c r="H697" s="20">
        <v>0</v>
      </c>
      <c r="I697" s="20">
        <f>88.5+68.9+21.6+152.6+18+104.8</f>
        <v>454.40000000000003</v>
      </c>
      <c r="J697" s="20"/>
      <c r="K697" s="20"/>
      <c r="L697" s="20">
        <f t="shared" si="2285"/>
        <v>454.40000000000003</v>
      </c>
      <c r="M697" s="20">
        <f t="shared" si="2286"/>
        <v>0</v>
      </c>
      <c r="N697" s="20">
        <f t="shared" si="2287"/>
        <v>0</v>
      </c>
      <c r="O697" s="20"/>
      <c r="P697" s="20"/>
      <c r="Q697" s="20"/>
      <c r="R697" s="20">
        <f t="shared" si="2290"/>
        <v>454.40000000000003</v>
      </c>
      <c r="S697" s="20">
        <f t="shared" si="2291"/>
        <v>0</v>
      </c>
      <c r="T697" s="20">
        <f t="shared" si="2292"/>
        <v>0</v>
      </c>
      <c r="U697" s="20"/>
      <c r="V697" s="20">
        <f t="shared" si="2293"/>
        <v>454.40000000000003</v>
      </c>
      <c r="W697" s="20"/>
      <c r="X697" s="20"/>
      <c r="Y697" s="20"/>
      <c r="Z697" s="20">
        <f t="shared" si="2294"/>
        <v>454.40000000000003</v>
      </c>
      <c r="AA697" s="20">
        <f t="shared" si="2295"/>
        <v>0</v>
      </c>
      <c r="AB697" s="20">
        <f t="shared" si="2296"/>
        <v>0</v>
      </c>
      <c r="AC697" s="20"/>
      <c r="AD697" s="20"/>
      <c r="AE697" s="20"/>
      <c r="AF697" s="20">
        <f t="shared" si="2280"/>
        <v>454.40000000000003</v>
      </c>
      <c r="AG697" s="20">
        <f t="shared" si="2281"/>
        <v>0</v>
      </c>
      <c r="AH697" s="20">
        <f t="shared" si="2282"/>
        <v>0</v>
      </c>
      <c r="AI697" s="20"/>
      <c r="AJ697" s="20">
        <f t="shared" si="2283"/>
        <v>454.40000000000003</v>
      </c>
      <c r="AK697" s="20"/>
      <c r="AL697" s="20"/>
      <c r="AM697" s="20"/>
      <c r="AN697" s="20">
        <f t="shared" si="2254"/>
        <v>454.40000000000003</v>
      </c>
      <c r="AO697" s="20">
        <f t="shared" si="2255"/>
        <v>0</v>
      </c>
      <c r="AP697" s="20">
        <f t="shared" si="2256"/>
        <v>0</v>
      </c>
      <c r="AQ697" s="20"/>
      <c r="AR697" s="20"/>
      <c r="AS697" s="20"/>
      <c r="AT697" s="20">
        <f t="shared" si="2257"/>
        <v>454.40000000000003</v>
      </c>
      <c r="AU697" s="20">
        <f t="shared" si="2258"/>
        <v>0</v>
      </c>
      <c r="AV697" s="20">
        <f t="shared" si="2259"/>
        <v>0</v>
      </c>
      <c r="AW697" s="20"/>
      <c r="AX697" s="20"/>
      <c r="AY697" s="20"/>
      <c r="AZ697" s="20">
        <f t="shared" si="2216"/>
        <v>454.40000000000003</v>
      </c>
      <c r="BA697" s="20">
        <f t="shared" si="2217"/>
        <v>0</v>
      </c>
      <c r="BB697" s="20">
        <f t="shared" si="2218"/>
        <v>0</v>
      </c>
      <c r="BC697" s="20"/>
      <c r="BD697" s="20">
        <f t="shared" si="2220"/>
        <v>454.40000000000003</v>
      </c>
      <c r="BE697" s="20"/>
      <c r="BF697" s="20"/>
      <c r="BG697" s="20"/>
      <c r="BH697" s="20">
        <f t="shared" si="2141"/>
        <v>454.40000000000003</v>
      </c>
      <c r="BI697" s="20">
        <f t="shared" si="2142"/>
        <v>0</v>
      </c>
      <c r="BJ697" s="20">
        <f t="shared" si="2143"/>
        <v>0</v>
      </c>
      <c r="BK697" s="20"/>
      <c r="BL697" s="20"/>
      <c r="BM697" s="20">
        <f t="shared" si="2144"/>
        <v>454.40000000000003</v>
      </c>
      <c r="BN697" s="20">
        <f t="shared" si="2145"/>
        <v>0</v>
      </c>
      <c r="BO697" s="20"/>
      <c r="BP697" s="20"/>
      <c r="BQ697" s="20"/>
      <c r="BR697" s="20">
        <f t="shared" si="2297"/>
        <v>454.40000000000003</v>
      </c>
      <c r="BS697" s="20">
        <f t="shared" si="2298"/>
        <v>0</v>
      </c>
      <c r="BT697" s="20">
        <f t="shared" si="2299"/>
        <v>0</v>
      </c>
      <c r="BU697" s="20"/>
      <c r="BV697" s="20">
        <f t="shared" si="2300"/>
        <v>454.40000000000003</v>
      </c>
      <c r="BW697" s="20">
        <f>-6.652-8.268-84.863</f>
        <v>-99.783000000000001</v>
      </c>
      <c r="BX697" s="20"/>
      <c r="BY697" s="20">
        <f t="shared" si="2185"/>
        <v>354.61700000000002</v>
      </c>
      <c r="BZ697" s="20">
        <f t="shared" si="2186"/>
        <v>0</v>
      </c>
      <c r="CA697" s="20"/>
      <c r="CB697" s="20">
        <f t="shared" si="2187"/>
        <v>354.61700000000002</v>
      </c>
      <c r="CC697" s="20">
        <v>-41.741999999999997</v>
      </c>
      <c r="CD697" s="20">
        <f t="shared" si="2188"/>
        <v>312.875</v>
      </c>
      <c r="CE697" s="20"/>
    </row>
    <row r="698" spans="1:83" ht="47.25" x14ac:dyDescent="0.25">
      <c r="A698" s="10" t="s">
        <v>22</v>
      </c>
      <c r="B698" s="19"/>
      <c r="C698" s="10"/>
      <c r="D698" s="10"/>
      <c r="E698" s="25" t="s">
        <v>762</v>
      </c>
      <c r="F698" s="20">
        <f>F699</f>
        <v>149410.6</v>
      </c>
      <c r="G698" s="20">
        <f t="shared" ref="G698:CE700" si="2301">G699</f>
        <v>133149.6</v>
      </c>
      <c r="H698" s="20">
        <f t="shared" si="2301"/>
        <v>133149.6</v>
      </c>
      <c r="I698" s="20">
        <f t="shared" si="2301"/>
        <v>-454.4</v>
      </c>
      <c r="J698" s="20">
        <f t="shared" si="2301"/>
        <v>0</v>
      </c>
      <c r="K698" s="20">
        <f t="shared" si="2301"/>
        <v>0</v>
      </c>
      <c r="L698" s="20">
        <f t="shared" si="2165"/>
        <v>148956.20000000001</v>
      </c>
      <c r="M698" s="20">
        <f t="shared" si="2166"/>
        <v>133149.6</v>
      </c>
      <c r="N698" s="20">
        <f t="shared" si="2167"/>
        <v>133149.6</v>
      </c>
      <c r="O698" s="20">
        <f t="shared" si="2301"/>
        <v>0</v>
      </c>
      <c r="P698" s="20">
        <f t="shared" si="2301"/>
        <v>0</v>
      </c>
      <c r="Q698" s="20">
        <f t="shared" si="2301"/>
        <v>0</v>
      </c>
      <c r="R698" s="20">
        <f t="shared" si="2290"/>
        <v>148956.20000000001</v>
      </c>
      <c r="S698" s="20">
        <f t="shared" si="2291"/>
        <v>133149.6</v>
      </c>
      <c r="T698" s="20">
        <f t="shared" si="2292"/>
        <v>133149.6</v>
      </c>
      <c r="U698" s="20">
        <f t="shared" si="2301"/>
        <v>0</v>
      </c>
      <c r="V698" s="20">
        <f t="shared" si="2293"/>
        <v>148956.20000000001</v>
      </c>
      <c r="W698" s="20">
        <f t="shared" si="2301"/>
        <v>0</v>
      </c>
      <c r="X698" s="20">
        <f t="shared" si="2301"/>
        <v>0</v>
      </c>
      <c r="Y698" s="20">
        <f t="shared" si="2301"/>
        <v>0</v>
      </c>
      <c r="Z698" s="20">
        <f t="shared" si="2294"/>
        <v>148956.20000000001</v>
      </c>
      <c r="AA698" s="20">
        <f t="shared" si="2295"/>
        <v>133149.6</v>
      </c>
      <c r="AB698" s="20">
        <f t="shared" si="2296"/>
        <v>133149.6</v>
      </c>
      <c r="AC698" s="20">
        <f t="shared" si="2301"/>
        <v>0</v>
      </c>
      <c r="AD698" s="20">
        <f t="shared" si="2301"/>
        <v>0</v>
      </c>
      <c r="AE698" s="20">
        <f t="shared" si="2301"/>
        <v>0</v>
      </c>
      <c r="AF698" s="20">
        <f t="shared" si="2280"/>
        <v>148956.20000000001</v>
      </c>
      <c r="AG698" s="20">
        <f t="shared" si="2281"/>
        <v>133149.6</v>
      </c>
      <c r="AH698" s="20">
        <f t="shared" si="2282"/>
        <v>133149.6</v>
      </c>
      <c r="AI698" s="20">
        <f t="shared" si="2301"/>
        <v>0</v>
      </c>
      <c r="AJ698" s="20">
        <f t="shared" si="2283"/>
        <v>148956.20000000001</v>
      </c>
      <c r="AK698" s="20">
        <f t="shared" si="2301"/>
        <v>0</v>
      </c>
      <c r="AL698" s="20">
        <f t="shared" si="2301"/>
        <v>0</v>
      </c>
      <c r="AM698" s="20">
        <f t="shared" si="2301"/>
        <v>0</v>
      </c>
      <c r="AN698" s="20">
        <f t="shared" si="2254"/>
        <v>148956.20000000001</v>
      </c>
      <c r="AO698" s="20">
        <f t="shared" si="2255"/>
        <v>133149.6</v>
      </c>
      <c r="AP698" s="20">
        <f t="shared" si="2256"/>
        <v>133149.6</v>
      </c>
      <c r="AQ698" s="20">
        <f t="shared" si="2301"/>
        <v>0</v>
      </c>
      <c r="AR698" s="20">
        <f t="shared" si="2301"/>
        <v>0</v>
      </c>
      <c r="AS698" s="20">
        <f t="shared" si="2301"/>
        <v>0</v>
      </c>
      <c r="AT698" s="20">
        <f t="shared" si="2257"/>
        <v>148956.20000000001</v>
      </c>
      <c r="AU698" s="20">
        <f t="shared" si="2258"/>
        <v>133149.6</v>
      </c>
      <c r="AV698" s="20">
        <f t="shared" si="2259"/>
        <v>133149.6</v>
      </c>
      <c r="AW698" s="20">
        <f t="shared" si="2301"/>
        <v>0</v>
      </c>
      <c r="AX698" s="20">
        <f t="shared" si="2301"/>
        <v>0</v>
      </c>
      <c r="AY698" s="20">
        <f t="shared" si="2301"/>
        <v>0</v>
      </c>
      <c r="AZ698" s="20">
        <f t="shared" si="2216"/>
        <v>148956.20000000001</v>
      </c>
      <c r="BA698" s="20">
        <f t="shared" si="2217"/>
        <v>133149.6</v>
      </c>
      <c r="BB698" s="20">
        <f t="shared" si="2218"/>
        <v>133149.6</v>
      </c>
      <c r="BC698" s="20">
        <f t="shared" si="2301"/>
        <v>0</v>
      </c>
      <c r="BD698" s="20">
        <f t="shared" si="2220"/>
        <v>148956.20000000001</v>
      </c>
      <c r="BE698" s="20">
        <f t="shared" si="2301"/>
        <v>0</v>
      </c>
      <c r="BF698" s="20">
        <f t="shared" si="2301"/>
        <v>0</v>
      </c>
      <c r="BG698" s="20">
        <f t="shared" si="2301"/>
        <v>0</v>
      </c>
      <c r="BH698" s="20">
        <f t="shared" si="2141"/>
        <v>148956.20000000001</v>
      </c>
      <c r="BI698" s="20">
        <f t="shared" si="2142"/>
        <v>133149.6</v>
      </c>
      <c r="BJ698" s="20">
        <f t="shared" si="2143"/>
        <v>133149.6</v>
      </c>
      <c r="BK698" s="20">
        <f t="shared" si="2301"/>
        <v>0</v>
      </c>
      <c r="BL698" s="20">
        <f t="shared" si="2301"/>
        <v>0</v>
      </c>
      <c r="BM698" s="20">
        <f t="shared" si="2144"/>
        <v>148956.20000000001</v>
      </c>
      <c r="BN698" s="20">
        <f t="shared" si="2145"/>
        <v>133149.6</v>
      </c>
      <c r="BO698" s="20">
        <f t="shared" si="2301"/>
        <v>0</v>
      </c>
      <c r="BP698" s="20">
        <f t="shared" si="2301"/>
        <v>0</v>
      </c>
      <c r="BQ698" s="20">
        <f t="shared" si="2301"/>
        <v>0</v>
      </c>
      <c r="BR698" s="20">
        <f t="shared" si="2297"/>
        <v>148956.20000000001</v>
      </c>
      <c r="BS698" s="20">
        <f t="shared" si="2298"/>
        <v>133149.6</v>
      </c>
      <c r="BT698" s="20">
        <f t="shared" si="2299"/>
        <v>133149.6</v>
      </c>
      <c r="BU698" s="20">
        <f t="shared" si="2301"/>
        <v>0</v>
      </c>
      <c r="BV698" s="20">
        <f t="shared" si="2300"/>
        <v>148956.20000000001</v>
      </c>
      <c r="BW698" s="20">
        <f t="shared" si="2301"/>
        <v>0</v>
      </c>
      <c r="BX698" s="20">
        <f t="shared" si="2301"/>
        <v>0</v>
      </c>
      <c r="BY698" s="20">
        <f t="shared" si="2185"/>
        <v>148956.20000000001</v>
      </c>
      <c r="BZ698" s="20">
        <f t="shared" si="2186"/>
        <v>133149.6</v>
      </c>
      <c r="CA698" s="20">
        <f t="shared" si="2301"/>
        <v>0</v>
      </c>
      <c r="CB698" s="20">
        <f t="shared" si="2187"/>
        <v>148956.20000000001</v>
      </c>
      <c r="CC698" s="20">
        <f t="shared" si="2301"/>
        <v>15241.118</v>
      </c>
      <c r="CD698" s="20">
        <f t="shared" si="2188"/>
        <v>164197.318</v>
      </c>
      <c r="CE698" s="20">
        <f t="shared" si="2301"/>
        <v>0</v>
      </c>
    </row>
    <row r="699" spans="1:83" x14ac:dyDescent="0.25">
      <c r="A699" s="10" t="s">
        <v>22</v>
      </c>
      <c r="B699" s="19">
        <v>800</v>
      </c>
      <c r="C699" s="10"/>
      <c r="D699" s="10"/>
      <c r="E699" s="25" t="s">
        <v>618</v>
      </c>
      <c r="F699" s="20">
        <f>F700</f>
        <v>149410.6</v>
      </c>
      <c r="G699" s="20">
        <f t="shared" si="2301"/>
        <v>133149.6</v>
      </c>
      <c r="H699" s="20">
        <f t="shared" si="2301"/>
        <v>133149.6</v>
      </c>
      <c r="I699" s="20">
        <f t="shared" si="2301"/>
        <v>-454.4</v>
      </c>
      <c r="J699" s="20">
        <f t="shared" si="2301"/>
        <v>0</v>
      </c>
      <c r="K699" s="20">
        <f t="shared" si="2301"/>
        <v>0</v>
      </c>
      <c r="L699" s="20">
        <f t="shared" si="2165"/>
        <v>148956.20000000001</v>
      </c>
      <c r="M699" s="20">
        <f t="shared" si="2166"/>
        <v>133149.6</v>
      </c>
      <c r="N699" s="20">
        <f t="shared" si="2167"/>
        <v>133149.6</v>
      </c>
      <c r="O699" s="20">
        <f t="shared" si="2301"/>
        <v>0</v>
      </c>
      <c r="P699" s="20">
        <f t="shared" si="2301"/>
        <v>0</v>
      </c>
      <c r="Q699" s="20">
        <f t="shared" si="2301"/>
        <v>0</v>
      </c>
      <c r="R699" s="20">
        <f t="shared" si="2290"/>
        <v>148956.20000000001</v>
      </c>
      <c r="S699" s="20">
        <f t="shared" si="2291"/>
        <v>133149.6</v>
      </c>
      <c r="T699" s="20">
        <f t="shared" si="2292"/>
        <v>133149.6</v>
      </c>
      <c r="U699" s="20">
        <f t="shared" si="2301"/>
        <v>0</v>
      </c>
      <c r="V699" s="20">
        <f t="shared" si="2293"/>
        <v>148956.20000000001</v>
      </c>
      <c r="W699" s="20">
        <f t="shared" si="2301"/>
        <v>0</v>
      </c>
      <c r="X699" s="20">
        <f t="shared" si="2301"/>
        <v>0</v>
      </c>
      <c r="Y699" s="20">
        <f t="shared" si="2301"/>
        <v>0</v>
      </c>
      <c r="Z699" s="20">
        <f t="shared" si="2294"/>
        <v>148956.20000000001</v>
      </c>
      <c r="AA699" s="20">
        <f t="shared" si="2295"/>
        <v>133149.6</v>
      </c>
      <c r="AB699" s="20">
        <f t="shared" si="2296"/>
        <v>133149.6</v>
      </c>
      <c r="AC699" s="20">
        <f t="shared" si="2301"/>
        <v>0</v>
      </c>
      <c r="AD699" s="20">
        <f t="shared" si="2301"/>
        <v>0</v>
      </c>
      <c r="AE699" s="20">
        <f t="shared" si="2301"/>
        <v>0</v>
      </c>
      <c r="AF699" s="20">
        <f t="shared" si="2280"/>
        <v>148956.20000000001</v>
      </c>
      <c r="AG699" s="20">
        <f t="shared" si="2281"/>
        <v>133149.6</v>
      </c>
      <c r="AH699" s="20">
        <f t="shared" si="2282"/>
        <v>133149.6</v>
      </c>
      <c r="AI699" s="20">
        <f t="shared" si="2301"/>
        <v>0</v>
      </c>
      <c r="AJ699" s="20">
        <f t="shared" si="2283"/>
        <v>148956.20000000001</v>
      </c>
      <c r="AK699" s="20">
        <f t="shared" si="2301"/>
        <v>0</v>
      </c>
      <c r="AL699" s="20">
        <f t="shared" si="2301"/>
        <v>0</v>
      </c>
      <c r="AM699" s="20">
        <f t="shared" si="2301"/>
        <v>0</v>
      </c>
      <c r="AN699" s="20">
        <f t="shared" si="2254"/>
        <v>148956.20000000001</v>
      </c>
      <c r="AO699" s="20">
        <f t="shared" si="2255"/>
        <v>133149.6</v>
      </c>
      <c r="AP699" s="20">
        <f t="shared" si="2256"/>
        <v>133149.6</v>
      </c>
      <c r="AQ699" s="20">
        <f t="shared" si="2301"/>
        <v>0</v>
      </c>
      <c r="AR699" s="20">
        <f t="shared" si="2301"/>
        <v>0</v>
      </c>
      <c r="AS699" s="20">
        <f t="shared" si="2301"/>
        <v>0</v>
      </c>
      <c r="AT699" s="20">
        <f t="shared" si="2257"/>
        <v>148956.20000000001</v>
      </c>
      <c r="AU699" s="20">
        <f t="shared" si="2258"/>
        <v>133149.6</v>
      </c>
      <c r="AV699" s="20">
        <f t="shared" si="2259"/>
        <v>133149.6</v>
      </c>
      <c r="AW699" s="20">
        <f t="shared" si="2301"/>
        <v>0</v>
      </c>
      <c r="AX699" s="20">
        <f t="shared" si="2301"/>
        <v>0</v>
      </c>
      <c r="AY699" s="20">
        <f t="shared" si="2301"/>
        <v>0</v>
      </c>
      <c r="AZ699" s="20">
        <f t="shared" si="2216"/>
        <v>148956.20000000001</v>
      </c>
      <c r="BA699" s="20">
        <f t="shared" si="2217"/>
        <v>133149.6</v>
      </c>
      <c r="BB699" s="20">
        <f t="shared" si="2218"/>
        <v>133149.6</v>
      </c>
      <c r="BC699" s="20">
        <f t="shared" si="2301"/>
        <v>0</v>
      </c>
      <c r="BD699" s="20">
        <f t="shared" si="2220"/>
        <v>148956.20000000001</v>
      </c>
      <c r="BE699" s="20">
        <f t="shared" si="2301"/>
        <v>0</v>
      </c>
      <c r="BF699" s="20">
        <f t="shared" si="2301"/>
        <v>0</v>
      </c>
      <c r="BG699" s="20">
        <f t="shared" si="2301"/>
        <v>0</v>
      </c>
      <c r="BH699" s="20">
        <f t="shared" si="2141"/>
        <v>148956.20000000001</v>
      </c>
      <c r="BI699" s="20">
        <f t="shared" si="2142"/>
        <v>133149.6</v>
      </c>
      <c r="BJ699" s="20">
        <f t="shared" si="2143"/>
        <v>133149.6</v>
      </c>
      <c r="BK699" s="20">
        <f t="shared" si="2301"/>
        <v>0</v>
      </c>
      <c r="BL699" s="20">
        <f t="shared" si="2301"/>
        <v>0</v>
      </c>
      <c r="BM699" s="20">
        <f t="shared" si="2144"/>
        <v>148956.20000000001</v>
      </c>
      <c r="BN699" s="20">
        <f t="shared" si="2145"/>
        <v>133149.6</v>
      </c>
      <c r="BO699" s="20">
        <f t="shared" si="2301"/>
        <v>0</v>
      </c>
      <c r="BP699" s="20">
        <f t="shared" si="2301"/>
        <v>0</v>
      </c>
      <c r="BQ699" s="20">
        <f t="shared" si="2301"/>
        <v>0</v>
      </c>
      <c r="BR699" s="20">
        <f t="shared" si="2297"/>
        <v>148956.20000000001</v>
      </c>
      <c r="BS699" s="20">
        <f t="shared" si="2298"/>
        <v>133149.6</v>
      </c>
      <c r="BT699" s="20">
        <f t="shared" si="2299"/>
        <v>133149.6</v>
      </c>
      <c r="BU699" s="20">
        <f t="shared" si="2301"/>
        <v>0</v>
      </c>
      <c r="BV699" s="20">
        <f t="shared" si="2300"/>
        <v>148956.20000000001</v>
      </c>
      <c r="BW699" s="20">
        <f t="shared" si="2301"/>
        <v>0</v>
      </c>
      <c r="BX699" s="20">
        <f t="shared" si="2301"/>
        <v>0</v>
      </c>
      <c r="BY699" s="20">
        <f t="shared" si="2185"/>
        <v>148956.20000000001</v>
      </c>
      <c r="BZ699" s="20">
        <f t="shared" si="2186"/>
        <v>133149.6</v>
      </c>
      <c r="CA699" s="20">
        <f t="shared" si="2301"/>
        <v>0</v>
      </c>
      <c r="CB699" s="20">
        <f t="shared" si="2187"/>
        <v>148956.20000000001</v>
      </c>
      <c r="CC699" s="20">
        <f t="shared" si="2301"/>
        <v>15241.118</v>
      </c>
      <c r="CD699" s="20">
        <f t="shared" si="2188"/>
        <v>164197.318</v>
      </c>
      <c r="CE699" s="20">
        <f t="shared" si="2301"/>
        <v>0</v>
      </c>
    </row>
    <row r="700" spans="1:83" ht="78.75" x14ac:dyDescent="0.25">
      <c r="A700" s="10" t="s">
        <v>22</v>
      </c>
      <c r="B700" s="19">
        <v>810</v>
      </c>
      <c r="C700" s="10"/>
      <c r="D700" s="10"/>
      <c r="E700" s="25" t="s">
        <v>619</v>
      </c>
      <c r="F700" s="20">
        <f>F701</f>
        <v>149410.6</v>
      </c>
      <c r="G700" s="20">
        <f t="shared" si="2301"/>
        <v>133149.6</v>
      </c>
      <c r="H700" s="20">
        <f t="shared" si="2301"/>
        <v>133149.6</v>
      </c>
      <c r="I700" s="20">
        <f t="shared" si="2301"/>
        <v>-454.4</v>
      </c>
      <c r="J700" s="20">
        <f t="shared" si="2301"/>
        <v>0</v>
      </c>
      <c r="K700" s="20">
        <f t="shared" si="2301"/>
        <v>0</v>
      </c>
      <c r="L700" s="20">
        <f t="shared" si="2165"/>
        <v>148956.20000000001</v>
      </c>
      <c r="M700" s="20">
        <f t="shared" si="2166"/>
        <v>133149.6</v>
      </c>
      <c r="N700" s="20">
        <f t="shared" si="2167"/>
        <v>133149.6</v>
      </c>
      <c r="O700" s="20">
        <f t="shared" si="2301"/>
        <v>0</v>
      </c>
      <c r="P700" s="20">
        <f t="shared" si="2301"/>
        <v>0</v>
      </c>
      <c r="Q700" s="20">
        <f t="shared" si="2301"/>
        <v>0</v>
      </c>
      <c r="R700" s="20">
        <f t="shared" si="2290"/>
        <v>148956.20000000001</v>
      </c>
      <c r="S700" s="20">
        <f t="shared" si="2291"/>
        <v>133149.6</v>
      </c>
      <c r="T700" s="20">
        <f t="shared" si="2292"/>
        <v>133149.6</v>
      </c>
      <c r="U700" s="20">
        <f t="shared" si="2301"/>
        <v>0</v>
      </c>
      <c r="V700" s="20">
        <f t="shared" si="2293"/>
        <v>148956.20000000001</v>
      </c>
      <c r="W700" s="20">
        <f t="shared" si="2301"/>
        <v>0</v>
      </c>
      <c r="X700" s="20">
        <f t="shared" si="2301"/>
        <v>0</v>
      </c>
      <c r="Y700" s="20">
        <f t="shared" si="2301"/>
        <v>0</v>
      </c>
      <c r="Z700" s="20">
        <f t="shared" si="2294"/>
        <v>148956.20000000001</v>
      </c>
      <c r="AA700" s="20">
        <f t="shared" si="2295"/>
        <v>133149.6</v>
      </c>
      <c r="AB700" s="20">
        <f t="shared" si="2296"/>
        <v>133149.6</v>
      </c>
      <c r="AC700" s="20">
        <f t="shared" si="2301"/>
        <v>0</v>
      </c>
      <c r="AD700" s="20">
        <f t="shared" si="2301"/>
        <v>0</v>
      </c>
      <c r="AE700" s="20">
        <f t="shared" si="2301"/>
        <v>0</v>
      </c>
      <c r="AF700" s="20">
        <f t="shared" si="2280"/>
        <v>148956.20000000001</v>
      </c>
      <c r="AG700" s="20">
        <f t="shared" si="2281"/>
        <v>133149.6</v>
      </c>
      <c r="AH700" s="20">
        <f t="shared" si="2282"/>
        <v>133149.6</v>
      </c>
      <c r="AI700" s="20">
        <f t="shared" si="2301"/>
        <v>0</v>
      </c>
      <c r="AJ700" s="20">
        <f t="shared" si="2283"/>
        <v>148956.20000000001</v>
      </c>
      <c r="AK700" s="20">
        <f t="shared" si="2301"/>
        <v>0</v>
      </c>
      <c r="AL700" s="20">
        <f t="shared" si="2301"/>
        <v>0</v>
      </c>
      <c r="AM700" s="20">
        <f t="shared" si="2301"/>
        <v>0</v>
      </c>
      <c r="AN700" s="20">
        <f t="shared" si="2254"/>
        <v>148956.20000000001</v>
      </c>
      <c r="AO700" s="20">
        <f t="shared" si="2255"/>
        <v>133149.6</v>
      </c>
      <c r="AP700" s="20">
        <f t="shared" si="2256"/>
        <v>133149.6</v>
      </c>
      <c r="AQ700" s="20">
        <f t="shared" si="2301"/>
        <v>0</v>
      </c>
      <c r="AR700" s="20">
        <f t="shared" si="2301"/>
        <v>0</v>
      </c>
      <c r="AS700" s="20">
        <f t="shared" si="2301"/>
        <v>0</v>
      </c>
      <c r="AT700" s="20">
        <f t="shared" si="2257"/>
        <v>148956.20000000001</v>
      </c>
      <c r="AU700" s="20">
        <f t="shared" si="2258"/>
        <v>133149.6</v>
      </c>
      <c r="AV700" s="20">
        <f t="shared" si="2259"/>
        <v>133149.6</v>
      </c>
      <c r="AW700" s="20">
        <f t="shared" si="2301"/>
        <v>0</v>
      </c>
      <c r="AX700" s="20">
        <f t="shared" si="2301"/>
        <v>0</v>
      </c>
      <c r="AY700" s="20">
        <f t="shared" si="2301"/>
        <v>0</v>
      </c>
      <c r="AZ700" s="20">
        <f t="shared" si="2216"/>
        <v>148956.20000000001</v>
      </c>
      <c r="BA700" s="20">
        <f t="shared" si="2217"/>
        <v>133149.6</v>
      </c>
      <c r="BB700" s="20">
        <f t="shared" si="2218"/>
        <v>133149.6</v>
      </c>
      <c r="BC700" s="20">
        <f t="shared" si="2301"/>
        <v>0</v>
      </c>
      <c r="BD700" s="20">
        <f t="shared" si="2220"/>
        <v>148956.20000000001</v>
      </c>
      <c r="BE700" s="20">
        <f t="shared" si="2301"/>
        <v>0</v>
      </c>
      <c r="BF700" s="20">
        <f t="shared" si="2301"/>
        <v>0</v>
      </c>
      <c r="BG700" s="20">
        <f t="shared" si="2301"/>
        <v>0</v>
      </c>
      <c r="BH700" s="20">
        <f t="shared" si="2141"/>
        <v>148956.20000000001</v>
      </c>
      <c r="BI700" s="20">
        <f t="shared" si="2142"/>
        <v>133149.6</v>
      </c>
      <c r="BJ700" s="20">
        <f t="shared" si="2143"/>
        <v>133149.6</v>
      </c>
      <c r="BK700" s="20">
        <f t="shared" si="2301"/>
        <v>0</v>
      </c>
      <c r="BL700" s="20">
        <f t="shared" si="2301"/>
        <v>0</v>
      </c>
      <c r="BM700" s="20">
        <f t="shared" si="2144"/>
        <v>148956.20000000001</v>
      </c>
      <c r="BN700" s="20">
        <f t="shared" si="2145"/>
        <v>133149.6</v>
      </c>
      <c r="BO700" s="20">
        <f t="shared" si="2301"/>
        <v>0</v>
      </c>
      <c r="BP700" s="20">
        <f t="shared" si="2301"/>
        <v>0</v>
      </c>
      <c r="BQ700" s="20">
        <f t="shared" si="2301"/>
        <v>0</v>
      </c>
      <c r="BR700" s="20">
        <f t="shared" si="2297"/>
        <v>148956.20000000001</v>
      </c>
      <c r="BS700" s="20">
        <f t="shared" si="2298"/>
        <v>133149.6</v>
      </c>
      <c r="BT700" s="20">
        <f t="shared" si="2299"/>
        <v>133149.6</v>
      </c>
      <c r="BU700" s="20">
        <f t="shared" si="2301"/>
        <v>0</v>
      </c>
      <c r="BV700" s="20">
        <f t="shared" si="2300"/>
        <v>148956.20000000001</v>
      </c>
      <c r="BW700" s="20">
        <f t="shared" si="2301"/>
        <v>0</v>
      </c>
      <c r="BX700" s="20">
        <f t="shared" si="2301"/>
        <v>0</v>
      </c>
      <c r="BY700" s="20">
        <f t="shared" si="2185"/>
        <v>148956.20000000001</v>
      </c>
      <c r="BZ700" s="20">
        <f t="shared" si="2186"/>
        <v>133149.6</v>
      </c>
      <c r="CA700" s="20">
        <f t="shared" si="2301"/>
        <v>0</v>
      </c>
      <c r="CB700" s="20">
        <f t="shared" si="2187"/>
        <v>148956.20000000001</v>
      </c>
      <c r="CC700" s="20">
        <f t="shared" si="2301"/>
        <v>15241.118</v>
      </c>
      <c r="CD700" s="20">
        <f t="shared" si="2188"/>
        <v>164197.318</v>
      </c>
      <c r="CE700" s="20">
        <f t="shared" si="2301"/>
        <v>0</v>
      </c>
    </row>
    <row r="701" spans="1:83" x14ac:dyDescent="0.25">
      <c r="A701" s="10" t="s">
        <v>22</v>
      </c>
      <c r="B701" s="19">
        <v>810</v>
      </c>
      <c r="C701" s="10" t="s">
        <v>345</v>
      </c>
      <c r="D701" s="10" t="s">
        <v>334</v>
      </c>
      <c r="E701" s="25" t="s">
        <v>581</v>
      </c>
      <c r="F701" s="20">
        <v>149410.6</v>
      </c>
      <c r="G701" s="20">
        <v>133149.6</v>
      </c>
      <c r="H701" s="20">
        <v>133149.6</v>
      </c>
      <c r="I701" s="20">
        <v>-454.4</v>
      </c>
      <c r="J701" s="20"/>
      <c r="K701" s="20"/>
      <c r="L701" s="20">
        <f t="shared" si="2165"/>
        <v>148956.20000000001</v>
      </c>
      <c r="M701" s="20">
        <f t="shared" si="2166"/>
        <v>133149.6</v>
      </c>
      <c r="N701" s="20">
        <f t="shared" si="2167"/>
        <v>133149.6</v>
      </c>
      <c r="O701" s="20"/>
      <c r="P701" s="20"/>
      <c r="Q701" s="20"/>
      <c r="R701" s="20">
        <f t="shared" si="2290"/>
        <v>148956.20000000001</v>
      </c>
      <c r="S701" s="20">
        <f t="shared" si="2291"/>
        <v>133149.6</v>
      </c>
      <c r="T701" s="20">
        <f t="shared" si="2292"/>
        <v>133149.6</v>
      </c>
      <c r="U701" s="20"/>
      <c r="V701" s="20">
        <f t="shared" si="2293"/>
        <v>148956.20000000001</v>
      </c>
      <c r="W701" s="20"/>
      <c r="X701" s="20"/>
      <c r="Y701" s="20"/>
      <c r="Z701" s="20">
        <f t="shared" si="2294"/>
        <v>148956.20000000001</v>
      </c>
      <c r="AA701" s="20">
        <f t="shared" si="2295"/>
        <v>133149.6</v>
      </c>
      <c r="AB701" s="20">
        <f t="shared" si="2296"/>
        <v>133149.6</v>
      </c>
      <c r="AC701" s="20"/>
      <c r="AD701" s="20"/>
      <c r="AE701" s="20"/>
      <c r="AF701" s="20">
        <f t="shared" si="2280"/>
        <v>148956.20000000001</v>
      </c>
      <c r="AG701" s="20">
        <f t="shared" si="2281"/>
        <v>133149.6</v>
      </c>
      <c r="AH701" s="20">
        <f t="shared" si="2282"/>
        <v>133149.6</v>
      </c>
      <c r="AI701" s="20"/>
      <c r="AJ701" s="20">
        <f t="shared" si="2283"/>
        <v>148956.20000000001</v>
      </c>
      <c r="AK701" s="20"/>
      <c r="AL701" s="20"/>
      <c r="AM701" s="20"/>
      <c r="AN701" s="20">
        <f t="shared" si="2254"/>
        <v>148956.20000000001</v>
      </c>
      <c r="AO701" s="20">
        <f t="shared" si="2255"/>
        <v>133149.6</v>
      </c>
      <c r="AP701" s="20">
        <f t="shared" si="2256"/>
        <v>133149.6</v>
      </c>
      <c r="AQ701" s="20"/>
      <c r="AR701" s="20"/>
      <c r="AS701" s="20"/>
      <c r="AT701" s="20">
        <f t="shared" si="2257"/>
        <v>148956.20000000001</v>
      </c>
      <c r="AU701" s="20">
        <f t="shared" si="2258"/>
        <v>133149.6</v>
      </c>
      <c r="AV701" s="20">
        <f t="shared" si="2259"/>
        <v>133149.6</v>
      </c>
      <c r="AW701" s="20"/>
      <c r="AX701" s="20"/>
      <c r="AY701" s="20"/>
      <c r="AZ701" s="20">
        <f t="shared" si="2216"/>
        <v>148956.20000000001</v>
      </c>
      <c r="BA701" s="20">
        <f t="shared" si="2217"/>
        <v>133149.6</v>
      </c>
      <c r="BB701" s="20">
        <f t="shared" si="2218"/>
        <v>133149.6</v>
      </c>
      <c r="BC701" s="20"/>
      <c r="BD701" s="20">
        <f t="shared" si="2220"/>
        <v>148956.20000000001</v>
      </c>
      <c r="BE701" s="20"/>
      <c r="BF701" s="20"/>
      <c r="BG701" s="20"/>
      <c r="BH701" s="20">
        <f t="shared" si="2141"/>
        <v>148956.20000000001</v>
      </c>
      <c r="BI701" s="20">
        <f t="shared" si="2142"/>
        <v>133149.6</v>
      </c>
      <c r="BJ701" s="20">
        <f t="shared" si="2143"/>
        <v>133149.6</v>
      </c>
      <c r="BK701" s="20"/>
      <c r="BL701" s="20"/>
      <c r="BM701" s="20">
        <f t="shared" si="2144"/>
        <v>148956.20000000001</v>
      </c>
      <c r="BN701" s="20">
        <f t="shared" si="2145"/>
        <v>133149.6</v>
      </c>
      <c r="BO701" s="20"/>
      <c r="BP701" s="20"/>
      <c r="BQ701" s="20"/>
      <c r="BR701" s="20">
        <f t="shared" si="2297"/>
        <v>148956.20000000001</v>
      </c>
      <c r="BS701" s="20">
        <f t="shared" si="2298"/>
        <v>133149.6</v>
      </c>
      <c r="BT701" s="20">
        <f t="shared" si="2299"/>
        <v>133149.6</v>
      </c>
      <c r="BU701" s="20"/>
      <c r="BV701" s="20">
        <f t="shared" si="2300"/>
        <v>148956.20000000001</v>
      </c>
      <c r="BW701" s="20"/>
      <c r="BX701" s="20"/>
      <c r="BY701" s="20">
        <f t="shared" si="2185"/>
        <v>148956.20000000001</v>
      </c>
      <c r="BZ701" s="20">
        <f t="shared" si="2186"/>
        <v>133149.6</v>
      </c>
      <c r="CA701" s="20"/>
      <c r="CB701" s="20">
        <f t="shared" si="2187"/>
        <v>148956.20000000001</v>
      </c>
      <c r="CC701" s="20">
        <f>2025.753+13215.365</f>
        <v>15241.118</v>
      </c>
      <c r="CD701" s="20">
        <f t="shared" si="2188"/>
        <v>164197.318</v>
      </c>
      <c r="CE701" s="20"/>
    </row>
    <row r="702" spans="1:83" ht="47.25" x14ac:dyDescent="0.25">
      <c r="A702" s="10" t="s">
        <v>23</v>
      </c>
      <c r="B702" s="19"/>
      <c r="C702" s="10"/>
      <c r="D702" s="10"/>
      <c r="E702" s="25" t="s">
        <v>763</v>
      </c>
      <c r="F702" s="20">
        <f>F703</f>
        <v>23274.999999999996</v>
      </c>
      <c r="G702" s="20">
        <f t="shared" ref="G702:CE704" si="2302">G703</f>
        <v>34912.5</v>
      </c>
      <c r="H702" s="20">
        <f t="shared" si="2302"/>
        <v>23274.999999999996</v>
      </c>
      <c r="I702" s="20">
        <f t="shared" si="2302"/>
        <v>0</v>
      </c>
      <c r="J702" s="20">
        <f t="shared" si="2302"/>
        <v>0</v>
      </c>
      <c r="K702" s="20">
        <f t="shared" si="2302"/>
        <v>0</v>
      </c>
      <c r="L702" s="20">
        <f t="shared" si="2165"/>
        <v>23274.999999999996</v>
      </c>
      <c r="M702" s="20">
        <f t="shared" si="2166"/>
        <v>34912.5</v>
      </c>
      <c r="N702" s="20">
        <f t="shared" si="2167"/>
        <v>23274.999999999996</v>
      </c>
      <c r="O702" s="20">
        <f t="shared" si="2302"/>
        <v>0</v>
      </c>
      <c r="P702" s="20">
        <f t="shared" si="2302"/>
        <v>0</v>
      </c>
      <c r="Q702" s="20">
        <f t="shared" si="2302"/>
        <v>0</v>
      </c>
      <c r="R702" s="20">
        <f t="shared" si="2290"/>
        <v>23274.999999999996</v>
      </c>
      <c r="S702" s="20">
        <f t="shared" si="2291"/>
        <v>34912.5</v>
      </c>
      <c r="T702" s="20">
        <f t="shared" si="2292"/>
        <v>23274.999999999996</v>
      </c>
      <c r="U702" s="20">
        <f t="shared" si="2302"/>
        <v>0</v>
      </c>
      <c r="V702" s="20">
        <f t="shared" si="2293"/>
        <v>23274.999999999996</v>
      </c>
      <c r="W702" s="20">
        <f t="shared" si="2302"/>
        <v>0</v>
      </c>
      <c r="X702" s="20">
        <f t="shared" si="2302"/>
        <v>0</v>
      </c>
      <c r="Y702" s="20">
        <f t="shared" si="2302"/>
        <v>0</v>
      </c>
      <c r="Z702" s="20">
        <f t="shared" si="2294"/>
        <v>23274.999999999996</v>
      </c>
      <c r="AA702" s="20">
        <f t="shared" si="2295"/>
        <v>34912.5</v>
      </c>
      <c r="AB702" s="20">
        <f t="shared" si="2296"/>
        <v>23274.999999999996</v>
      </c>
      <c r="AC702" s="20">
        <f t="shared" si="2302"/>
        <v>0</v>
      </c>
      <c r="AD702" s="20">
        <f t="shared" si="2302"/>
        <v>0</v>
      </c>
      <c r="AE702" s="20">
        <f t="shared" si="2302"/>
        <v>0</v>
      </c>
      <c r="AF702" s="20">
        <f t="shared" si="2280"/>
        <v>23274.999999999996</v>
      </c>
      <c r="AG702" s="20">
        <f t="shared" si="2281"/>
        <v>34912.5</v>
      </c>
      <c r="AH702" s="20">
        <f t="shared" si="2282"/>
        <v>23274.999999999996</v>
      </c>
      <c r="AI702" s="20">
        <f t="shared" si="2302"/>
        <v>0</v>
      </c>
      <c r="AJ702" s="20">
        <f t="shared" si="2283"/>
        <v>23274.999999999996</v>
      </c>
      <c r="AK702" s="20">
        <f t="shared" si="2302"/>
        <v>0</v>
      </c>
      <c r="AL702" s="20">
        <f t="shared" si="2302"/>
        <v>0</v>
      </c>
      <c r="AM702" s="20">
        <f t="shared" si="2302"/>
        <v>0</v>
      </c>
      <c r="AN702" s="20">
        <f t="shared" si="2254"/>
        <v>23274.999999999996</v>
      </c>
      <c r="AO702" s="20">
        <f t="shared" si="2255"/>
        <v>34912.5</v>
      </c>
      <c r="AP702" s="20">
        <f t="shared" si="2256"/>
        <v>23274.999999999996</v>
      </c>
      <c r="AQ702" s="20">
        <f t="shared" si="2302"/>
        <v>0</v>
      </c>
      <c r="AR702" s="20">
        <f t="shared" si="2302"/>
        <v>0</v>
      </c>
      <c r="AS702" s="20">
        <f t="shared" si="2302"/>
        <v>0</v>
      </c>
      <c r="AT702" s="20">
        <f t="shared" si="2257"/>
        <v>23274.999999999996</v>
      </c>
      <c r="AU702" s="20">
        <f t="shared" si="2258"/>
        <v>34912.5</v>
      </c>
      <c r="AV702" s="20">
        <f t="shared" si="2259"/>
        <v>23274.999999999996</v>
      </c>
      <c r="AW702" s="20">
        <f t="shared" si="2302"/>
        <v>0</v>
      </c>
      <c r="AX702" s="20">
        <f t="shared" si="2302"/>
        <v>0</v>
      </c>
      <c r="AY702" s="20">
        <f t="shared" si="2302"/>
        <v>0</v>
      </c>
      <c r="AZ702" s="20">
        <f t="shared" si="2216"/>
        <v>23274.999999999996</v>
      </c>
      <c r="BA702" s="20">
        <f t="shared" si="2217"/>
        <v>34912.5</v>
      </c>
      <c r="BB702" s="20">
        <f t="shared" si="2218"/>
        <v>23274.999999999996</v>
      </c>
      <c r="BC702" s="20">
        <f t="shared" si="2302"/>
        <v>0</v>
      </c>
      <c r="BD702" s="20">
        <f t="shared" si="2220"/>
        <v>23274.999999999996</v>
      </c>
      <c r="BE702" s="20">
        <f t="shared" si="2302"/>
        <v>-7.5410000000000004</v>
      </c>
      <c r="BF702" s="20">
        <f t="shared" si="2302"/>
        <v>0</v>
      </c>
      <c r="BG702" s="20">
        <f t="shared" si="2302"/>
        <v>0</v>
      </c>
      <c r="BH702" s="20">
        <f t="shared" si="2141"/>
        <v>23267.458999999995</v>
      </c>
      <c r="BI702" s="20">
        <f t="shared" si="2142"/>
        <v>34912.5</v>
      </c>
      <c r="BJ702" s="20">
        <f t="shared" si="2143"/>
        <v>23274.999999999996</v>
      </c>
      <c r="BK702" s="20">
        <f t="shared" si="2302"/>
        <v>-644.00800000000004</v>
      </c>
      <c r="BL702" s="20">
        <f t="shared" si="2302"/>
        <v>0</v>
      </c>
      <c r="BM702" s="20">
        <f t="shared" si="2144"/>
        <v>22623.450999999994</v>
      </c>
      <c r="BN702" s="20">
        <f t="shared" si="2145"/>
        <v>34912.5</v>
      </c>
      <c r="BO702" s="20">
        <f t="shared" si="2302"/>
        <v>1703.2069999999999</v>
      </c>
      <c r="BP702" s="20">
        <f t="shared" si="2302"/>
        <v>-576.02200000000005</v>
      </c>
      <c r="BQ702" s="20">
        <f t="shared" si="2302"/>
        <v>0</v>
      </c>
      <c r="BR702" s="20">
        <f t="shared" si="2297"/>
        <v>24326.657999999992</v>
      </c>
      <c r="BS702" s="20">
        <f t="shared" si="2298"/>
        <v>34336.478000000003</v>
      </c>
      <c r="BT702" s="20">
        <f t="shared" si="2299"/>
        <v>23274.999999999996</v>
      </c>
      <c r="BU702" s="20">
        <f t="shared" si="2302"/>
        <v>0</v>
      </c>
      <c r="BV702" s="20">
        <f t="shared" si="2300"/>
        <v>24326.657999999992</v>
      </c>
      <c r="BW702" s="20">
        <f t="shared" si="2302"/>
        <v>-524.649</v>
      </c>
      <c r="BX702" s="20">
        <f t="shared" si="2302"/>
        <v>0</v>
      </c>
      <c r="BY702" s="20">
        <f t="shared" si="2185"/>
        <v>23802.008999999991</v>
      </c>
      <c r="BZ702" s="20">
        <f t="shared" si="2186"/>
        <v>34336.478000000003</v>
      </c>
      <c r="CA702" s="20">
        <f t="shared" si="2302"/>
        <v>0</v>
      </c>
      <c r="CB702" s="20">
        <f t="shared" si="2187"/>
        <v>23802.008999999991</v>
      </c>
      <c r="CC702" s="20">
        <f t="shared" si="2302"/>
        <v>0</v>
      </c>
      <c r="CD702" s="20">
        <f t="shared" si="2188"/>
        <v>23802.008999999991</v>
      </c>
      <c r="CE702" s="20">
        <f t="shared" si="2302"/>
        <v>0</v>
      </c>
    </row>
    <row r="703" spans="1:83" ht="47.25" x14ac:dyDescent="0.25">
      <c r="A703" s="10" t="s">
        <v>23</v>
      </c>
      <c r="B703" s="19">
        <v>200</v>
      </c>
      <c r="C703" s="10"/>
      <c r="D703" s="10"/>
      <c r="E703" s="25" t="s">
        <v>602</v>
      </c>
      <c r="F703" s="20">
        <f>F704</f>
        <v>23274.999999999996</v>
      </c>
      <c r="G703" s="20">
        <f t="shared" si="2302"/>
        <v>34912.5</v>
      </c>
      <c r="H703" s="20">
        <f t="shared" si="2302"/>
        <v>23274.999999999996</v>
      </c>
      <c r="I703" s="20">
        <f t="shared" si="2302"/>
        <v>0</v>
      </c>
      <c r="J703" s="20">
        <f t="shared" si="2302"/>
        <v>0</v>
      </c>
      <c r="K703" s="20">
        <f t="shared" si="2302"/>
        <v>0</v>
      </c>
      <c r="L703" s="20">
        <f t="shared" si="2165"/>
        <v>23274.999999999996</v>
      </c>
      <c r="M703" s="20">
        <f t="shared" si="2166"/>
        <v>34912.5</v>
      </c>
      <c r="N703" s="20">
        <f t="shared" si="2167"/>
        <v>23274.999999999996</v>
      </c>
      <c r="O703" s="20">
        <f t="shared" si="2302"/>
        <v>0</v>
      </c>
      <c r="P703" s="20">
        <f t="shared" si="2302"/>
        <v>0</v>
      </c>
      <c r="Q703" s="20">
        <f t="shared" si="2302"/>
        <v>0</v>
      </c>
      <c r="R703" s="20">
        <f t="shared" si="2290"/>
        <v>23274.999999999996</v>
      </c>
      <c r="S703" s="20">
        <f t="shared" si="2291"/>
        <v>34912.5</v>
      </c>
      <c r="T703" s="20">
        <f t="shared" si="2292"/>
        <v>23274.999999999996</v>
      </c>
      <c r="U703" s="20">
        <f t="shared" si="2302"/>
        <v>0</v>
      </c>
      <c r="V703" s="20">
        <f t="shared" si="2293"/>
        <v>23274.999999999996</v>
      </c>
      <c r="W703" s="20">
        <f t="shared" si="2302"/>
        <v>0</v>
      </c>
      <c r="X703" s="20">
        <f t="shared" si="2302"/>
        <v>0</v>
      </c>
      <c r="Y703" s="20">
        <f t="shared" si="2302"/>
        <v>0</v>
      </c>
      <c r="Z703" s="20">
        <f t="shared" si="2294"/>
        <v>23274.999999999996</v>
      </c>
      <c r="AA703" s="20">
        <f t="shared" si="2295"/>
        <v>34912.5</v>
      </c>
      <c r="AB703" s="20">
        <f t="shared" si="2296"/>
        <v>23274.999999999996</v>
      </c>
      <c r="AC703" s="20">
        <f t="shared" si="2302"/>
        <v>0</v>
      </c>
      <c r="AD703" s="20">
        <f t="shared" si="2302"/>
        <v>0</v>
      </c>
      <c r="AE703" s="20">
        <f t="shared" si="2302"/>
        <v>0</v>
      </c>
      <c r="AF703" s="20">
        <f t="shared" si="2280"/>
        <v>23274.999999999996</v>
      </c>
      <c r="AG703" s="20">
        <f t="shared" si="2281"/>
        <v>34912.5</v>
      </c>
      <c r="AH703" s="20">
        <f t="shared" si="2282"/>
        <v>23274.999999999996</v>
      </c>
      <c r="AI703" s="20">
        <f t="shared" si="2302"/>
        <v>0</v>
      </c>
      <c r="AJ703" s="20">
        <f t="shared" si="2283"/>
        <v>23274.999999999996</v>
      </c>
      <c r="AK703" s="20">
        <f t="shared" si="2302"/>
        <v>0</v>
      </c>
      <c r="AL703" s="20">
        <f t="shared" si="2302"/>
        <v>0</v>
      </c>
      <c r="AM703" s="20">
        <f t="shared" si="2302"/>
        <v>0</v>
      </c>
      <c r="AN703" s="20">
        <f t="shared" si="2254"/>
        <v>23274.999999999996</v>
      </c>
      <c r="AO703" s="20">
        <f t="shared" si="2255"/>
        <v>34912.5</v>
      </c>
      <c r="AP703" s="20">
        <f t="shared" si="2256"/>
        <v>23274.999999999996</v>
      </c>
      <c r="AQ703" s="20">
        <f t="shared" si="2302"/>
        <v>0</v>
      </c>
      <c r="AR703" s="20">
        <f t="shared" si="2302"/>
        <v>0</v>
      </c>
      <c r="AS703" s="20">
        <f t="shared" si="2302"/>
        <v>0</v>
      </c>
      <c r="AT703" s="20">
        <f t="shared" si="2257"/>
        <v>23274.999999999996</v>
      </c>
      <c r="AU703" s="20">
        <f t="shared" si="2258"/>
        <v>34912.5</v>
      </c>
      <c r="AV703" s="20">
        <f t="shared" si="2259"/>
        <v>23274.999999999996</v>
      </c>
      <c r="AW703" s="20">
        <f t="shared" si="2302"/>
        <v>0</v>
      </c>
      <c r="AX703" s="20">
        <f t="shared" si="2302"/>
        <v>0</v>
      </c>
      <c r="AY703" s="20">
        <f t="shared" si="2302"/>
        <v>0</v>
      </c>
      <c r="AZ703" s="20">
        <f t="shared" si="2216"/>
        <v>23274.999999999996</v>
      </c>
      <c r="BA703" s="20">
        <f t="shared" si="2217"/>
        <v>34912.5</v>
      </c>
      <c r="BB703" s="20">
        <f t="shared" si="2218"/>
        <v>23274.999999999996</v>
      </c>
      <c r="BC703" s="20">
        <f t="shared" si="2302"/>
        <v>0</v>
      </c>
      <c r="BD703" s="20">
        <f t="shared" si="2220"/>
        <v>23274.999999999996</v>
      </c>
      <c r="BE703" s="20">
        <f t="shared" si="2302"/>
        <v>-7.5410000000000004</v>
      </c>
      <c r="BF703" s="20">
        <f t="shared" si="2302"/>
        <v>0</v>
      </c>
      <c r="BG703" s="20">
        <f t="shared" si="2302"/>
        <v>0</v>
      </c>
      <c r="BH703" s="20">
        <f t="shared" si="2141"/>
        <v>23267.458999999995</v>
      </c>
      <c r="BI703" s="20">
        <f t="shared" si="2142"/>
        <v>34912.5</v>
      </c>
      <c r="BJ703" s="20">
        <f t="shared" si="2143"/>
        <v>23274.999999999996</v>
      </c>
      <c r="BK703" s="20">
        <f t="shared" si="2302"/>
        <v>-644.00800000000004</v>
      </c>
      <c r="BL703" s="20">
        <f t="shared" si="2302"/>
        <v>0</v>
      </c>
      <c r="BM703" s="20">
        <f t="shared" si="2144"/>
        <v>22623.450999999994</v>
      </c>
      <c r="BN703" s="20">
        <f t="shared" si="2145"/>
        <v>34912.5</v>
      </c>
      <c r="BO703" s="20">
        <f t="shared" si="2302"/>
        <v>1703.2069999999999</v>
      </c>
      <c r="BP703" s="20">
        <f t="shared" si="2302"/>
        <v>-576.02200000000005</v>
      </c>
      <c r="BQ703" s="20">
        <f t="shared" si="2302"/>
        <v>0</v>
      </c>
      <c r="BR703" s="20">
        <f t="shared" si="2297"/>
        <v>24326.657999999992</v>
      </c>
      <c r="BS703" s="20">
        <f t="shared" si="2298"/>
        <v>34336.478000000003</v>
      </c>
      <c r="BT703" s="20">
        <f t="shared" si="2299"/>
        <v>23274.999999999996</v>
      </c>
      <c r="BU703" s="20">
        <f t="shared" si="2302"/>
        <v>0</v>
      </c>
      <c r="BV703" s="20">
        <f t="shared" si="2300"/>
        <v>24326.657999999992</v>
      </c>
      <c r="BW703" s="20">
        <f t="shared" si="2302"/>
        <v>-524.649</v>
      </c>
      <c r="BX703" s="20">
        <f t="shared" si="2302"/>
        <v>0</v>
      </c>
      <c r="BY703" s="20">
        <f t="shared" si="2185"/>
        <v>23802.008999999991</v>
      </c>
      <c r="BZ703" s="20">
        <f t="shared" si="2186"/>
        <v>34336.478000000003</v>
      </c>
      <c r="CA703" s="20">
        <f t="shared" si="2302"/>
        <v>0</v>
      </c>
      <c r="CB703" s="20">
        <f t="shared" si="2187"/>
        <v>23802.008999999991</v>
      </c>
      <c r="CC703" s="20">
        <f t="shared" si="2302"/>
        <v>0</v>
      </c>
      <c r="CD703" s="20">
        <f t="shared" si="2188"/>
        <v>23802.008999999991</v>
      </c>
      <c r="CE703" s="20">
        <f t="shared" si="2302"/>
        <v>0</v>
      </c>
    </row>
    <row r="704" spans="1:83" ht="47.25" x14ac:dyDescent="0.25">
      <c r="A704" s="10" t="s">
        <v>23</v>
      </c>
      <c r="B704" s="19">
        <v>240</v>
      </c>
      <c r="C704" s="10"/>
      <c r="D704" s="10"/>
      <c r="E704" s="25" t="s">
        <v>603</v>
      </c>
      <c r="F704" s="20">
        <f>F705</f>
        <v>23274.999999999996</v>
      </c>
      <c r="G704" s="20">
        <f t="shared" si="2302"/>
        <v>34912.5</v>
      </c>
      <c r="H704" s="20">
        <f t="shared" si="2302"/>
        <v>23274.999999999996</v>
      </c>
      <c r="I704" s="20">
        <f t="shared" si="2302"/>
        <v>0</v>
      </c>
      <c r="J704" s="20">
        <f t="shared" si="2302"/>
        <v>0</v>
      </c>
      <c r="K704" s="20">
        <f t="shared" si="2302"/>
        <v>0</v>
      </c>
      <c r="L704" s="20">
        <f t="shared" si="2165"/>
        <v>23274.999999999996</v>
      </c>
      <c r="M704" s="20">
        <f t="shared" si="2166"/>
        <v>34912.5</v>
      </c>
      <c r="N704" s="20">
        <f t="shared" si="2167"/>
        <v>23274.999999999996</v>
      </c>
      <c r="O704" s="20">
        <f t="shared" si="2302"/>
        <v>0</v>
      </c>
      <c r="P704" s="20">
        <f t="shared" si="2302"/>
        <v>0</v>
      </c>
      <c r="Q704" s="20">
        <f t="shared" si="2302"/>
        <v>0</v>
      </c>
      <c r="R704" s="20">
        <f t="shared" si="2290"/>
        <v>23274.999999999996</v>
      </c>
      <c r="S704" s="20">
        <f t="shared" si="2291"/>
        <v>34912.5</v>
      </c>
      <c r="T704" s="20">
        <f t="shared" si="2292"/>
        <v>23274.999999999996</v>
      </c>
      <c r="U704" s="20">
        <f t="shared" si="2302"/>
        <v>0</v>
      </c>
      <c r="V704" s="20">
        <f t="shared" si="2293"/>
        <v>23274.999999999996</v>
      </c>
      <c r="W704" s="20">
        <f t="shared" si="2302"/>
        <v>0</v>
      </c>
      <c r="X704" s="20">
        <f t="shared" si="2302"/>
        <v>0</v>
      </c>
      <c r="Y704" s="20">
        <f t="shared" si="2302"/>
        <v>0</v>
      </c>
      <c r="Z704" s="20">
        <f t="shared" si="2294"/>
        <v>23274.999999999996</v>
      </c>
      <c r="AA704" s="20">
        <f t="shared" si="2295"/>
        <v>34912.5</v>
      </c>
      <c r="AB704" s="20">
        <f t="shared" si="2296"/>
        <v>23274.999999999996</v>
      </c>
      <c r="AC704" s="20">
        <f t="shared" si="2302"/>
        <v>0</v>
      </c>
      <c r="AD704" s="20">
        <f t="shared" si="2302"/>
        <v>0</v>
      </c>
      <c r="AE704" s="20">
        <f t="shared" si="2302"/>
        <v>0</v>
      </c>
      <c r="AF704" s="20">
        <f t="shared" si="2280"/>
        <v>23274.999999999996</v>
      </c>
      <c r="AG704" s="20">
        <f t="shared" si="2281"/>
        <v>34912.5</v>
      </c>
      <c r="AH704" s="20">
        <f t="shared" si="2282"/>
        <v>23274.999999999996</v>
      </c>
      <c r="AI704" s="20">
        <f t="shared" si="2302"/>
        <v>0</v>
      </c>
      <c r="AJ704" s="20">
        <f t="shared" si="2283"/>
        <v>23274.999999999996</v>
      </c>
      <c r="AK704" s="20">
        <f t="shared" si="2302"/>
        <v>0</v>
      </c>
      <c r="AL704" s="20">
        <f t="shared" si="2302"/>
        <v>0</v>
      </c>
      <c r="AM704" s="20">
        <f t="shared" si="2302"/>
        <v>0</v>
      </c>
      <c r="AN704" s="20">
        <f t="shared" si="2254"/>
        <v>23274.999999999996</v>
      </c>
      <c r="AO704" s="20">
        <f t="shared" si="2255"/>
        <v>34912.5</v>
      </c>
      <c r="AP704" s="20">
        <f t="shared" si="2256"/>
        <v>23274.999999999996</v>
      </c>
      <c r="AQ704" s="20">
        <f t="shared" si="2302"/>
        <v>0</v>
      </c>
      <c r="AR704" s="20">
        <f t="shared" si="2302"/>
        <v>0</v>
      </c>
      <c r="AS704" s="20">
        <f t="shared" si="2302"/>
        <v>0</v>
      </c>
      <c r="AT704" s="20">
        <f t="shared" si="2257"/>
        <v>23274.999999999996</v>
      </c>
      <c r="AU704" s="20">
        <f t="shared" si="2258"/>
        <v>34912.5</v>
      </c>
      <c r="AV704" s="20">
        <f t="shared" si="2259"/>
        <v>23274.999999999996</v>
      </c>
      <c r="AW704" s="20">
        <f t="shared" si="2302"/>
        <v>0</v>
      </c>
      <c r="AX704" s="20">
        <f t="shared" si="2302"/>
        <v>0</v>
      </c>
      <c r="AY704" s="20">
        <f t="shared" si="2302"/>
        <v>0</v>
      </c>
      <c r="AZ704" s="20">
        <f t="shared" si="2216"/>
        <v>23274.999999999996</v>
      </c>
      <c r="BA704" s="20">
        <f t="shared" si="2217"/>
        <v>34912.5</v>
      </c>
      <c r="BB704" s="20">
        <f t="shared" si="2218"/>
        <v>23274.999999999996</v>
      </c>
      <c r="BC704" s="20">
        <f t="shared" si="2302"/>
        <v>0</v>
      </c>
      <c r="BD704" s="20">
        <f t="shared" si="2220"/>
        <v>23274.999999999996</v>
      </c>
      <c r="BE704" s="20">
        <f t="shared" si="2302"/>
        <v>-7.5410000000000004</v>
      </c>
      <c r="BF704" s="20">
        <f t="shared" si="2302"/>
        <v>0</v>
      </c>
      <c r="BG704" s="20">
        <f t="shared" si="2302"/>
        <v>0</v>
      </c>
      <c r="BH704" s="20">
        <f t="shared" si="2141"/>
        <v>23267.458999999995</v>
      </c>
      <c r="BI704" s="20">
        <f t="shared" si="2142"/>
        <v>34912.5</v>
      </c>
      <c r="BJ704" s="20">
        <f t="shared" si="2143"/>
        <v>23274.999999999996</v>
      </c>
      <c r="BK704" s="20">
        <f t="shared" si="2302"/>
        <v>-644.00800000000004</v>
      </c>
      <c r="BL704" s="20">
        <f t="shared" si="2302"/>
        <v>0</v>
      </c>
      <c r="BM704" s="20">
        <f t="shared" si="2144"/>
        <v>22623.450999999994</v>
      </c>
      <c r="BN704" s="20">
        <f t="shared" si="2145"/>
        <v>34912.5</v>
      </c>
      <c r="BO704" s="20">
        <f t="shared" si="2302"/>
        <v>1703.2069999999999</v>
      </c>
      <c r="BP704" s="20">
        <f t="shared" si="2302"/>
        <v>-576.02200000000005</v>
      </c>
      <c r="BQ704" s="20">
        <f t="shared" si="2302"/>
        <v>0</v>
      </c>
      <c r="BR704" s="20">
        <f t="shared" si="2297"/>
        <v>24326.657999999992</v>
      </c>
      <c r="BS704" s="20">
        <f t="shared" si="2298"/>
        <v>34336.478000000003</v>
      </c>
      <c r="BT704" s="20">
        <f t="shared" si="2299"/>
        <v>23274.999999999996</v>
      </c>
      <c r="BU704" s="20">
        <f t="shared" si="2302"/>
        <v>0</v>
      </c>
      <c r="BV704" s="20">
        <f t="shared" si="2300"/>
        <v>24326.657999999992</v>
      </c>
      <c r="BW704" s="20">
        <f t="shared" si="2302"/>
        <v>-524.649</v>
      </c>
      <c r="BX704" s="20">
        <f t="shared" si="2302"/>
        <v>0</v>
      </c>
      <c r="BY704" s="20">
        <f t="shared" si="2185"/>
        <v>23802.008999999991</v>
      </c>
      <c r="BZ704" s="20">
        <f t="shared" si="2186"/>
        <v>34336.478000000003</v>
      </c>
      <c r="CA704" s="20">
        <f t="shared" si="2302"/>
        <v>0</v>
      </c>
      <c r="CB704" s="20">
        <f t="shared" si="2187"/>
        <v>23802.008999999991</v>
      </c>
      <c r="CC704" s="20">
        <f t="shared" si="2302"/>
        <v>0</v>
      </c>
      <c r="CD704" s="20">
        <f t="shared" si="2188"/>
        <v>23802.008999999991</v>
      </c>
      <c r="CE704" s="20">
        <f t="shared" si="2302"/>
        <v>0</v>
      </c>
    </row>
    <row r="705" spans="1:84" x14ac:dyDescent="0.25">
      <c r="A705" s="10" t="s">
        <v>23</v>
      </c>
      <c r="B705" s="19">
        <v>240</v>
      </c>
      <c r="C705" s="10" t="s">
        <v>335</v>
      </c>
      <c r="D705" s="10" t="s">
        <v>341</v>
      </c>
      <c r="E705" s="25" t="s">
        <v>577</v>
      </c>
      <c r="F705" s="20">
        <v>23274.999999999996</v>
      </c>
      <c r="G705" s="20">
        <v>34912.5</v>
      </c>
      <c r="H705" s="20">
        <v>23274.999999999996</v>
      </c>
      <c r="I705" s="20"/>
      <c r="J705" s="20"/>
      <c r="K705" s="20"/>
      <c r="L705" s="20">
        <f t="shared" si="2165"/>
        <v>23274.999999999996</v>
      </c>
      <c r="M705" s="20">
        <f t="shared" si="2166"/>
        <v>34912.5</v>
      </c>
      <c r="N705" s="20">
        <f t="shared" si="2167"/>
        <v>23274.999999999996</v>
      </c>
      <c r="O705" s="20"/>
      <c r="P705" s="20"/>
      <c r="Q705" s="20"/>
      <c r="R705" s="20">
        <f t="shared" si="2290"/>
        <v>23274.999999999996</v>
      </c>
      <c r="S705" s="20">
        <f t="shared" si="2291"/>
        <v>34912.5</v>
      </c>
      <c r="T705" s="20">
        <f t="shared" si="2292"/>
        <v>23274.999999999996</v>
      </c>
      <c r="U705" s="20"/>
      <c r="V705" s="20">
        <f t="shared" si="2293"/>
        <v>23274.999999999996</v>
      </c>
      <c r="W705" s="20"/>
      <c r="X705" s="20"/>
      <c r="Y705" s="20"/>
      <c r="Z705" s="20">
        <f t="shared" si="2294"/>
        <v>23274.999999999996</v>
      </c>
      <c r="AA705" s="20">
        <f t="shared" si="2295"/>
        <v>34912.5</v>
      </c>
      <c r="AB705" s="20">
        <f t="shared" si="2296"/>
        <v>23274.999999999996</v>
      </c>
      <c r="AC705" s="20"/>
      <c r="AD705" s="20"/>
      <c r="AE705" s="20"/>
      <c r="AF705" s="20">
        <f t="shared" si="2280"/>
        <v>23274.999999999996</v>
      </c>
      <c r="AG705" s="20">
        <f t="shared" si="2281"/>
        <v>34912.5</v>
      </c>
      <c r="AH705" s="20">
        <f t="shared" si="2282"/>
        <v>23274.999999999996</v>
      </c>
      <c r="AI705" s="20"/>
      <c r="AJ705" s="20">
        <f t="shared" si="2283"/>
        <v>23274.999999999996</v>
      </c>
      <c r="AK705" s="20"/>
      <c r="AL705" s="20"/>
      <c r="AM705" s="20"/>
      <c r="AN705" s="20">
        <f t="shared" si="2254"/>
        <v>23274.999999999996</v>
      </c>
      <c r="AO705" s="20">
        <f t="shared" si="2255"/>
        <v>34912.5</v>
      </c>
      <c r="AP705" s="20">
        <f t="shared" si="2256"/>
        <v>23274.999999999996</v>
      </c>
      <c r="AQ705" s="20"/>
      <c r="AR705" s="20"/>
      <c r="AS705" s="20"/>
      <c r="AT705" s="20">
        <f t="shared" si="2257"/>
        <v>23274.999999999996</v>
      </c>
      <c r="AU705" s="20">
        <f t="shared" si="2258"/>
        <v>34912.5</v>
      </c>
      <c r="AV705" s="20">
        <f t="shared" si="2259"/>
        <v>23274.999999999996</v>
      </c>
      <c r="AW705" s="20"/>
      <c r="AX705" s="20"/>
      <c r="AY705" s="20"/>
      <c r="AZ705" s="20">
        <f t="shared" si="2216"/>
        <v>23274.999999999996</v>
      </c>
      <c r="BA705" s="20">
        <f t="shared" si="2217"/>
        <v>34912.5</v>
      </c>
      <c r="BB705" s="20">
        <f t="shared" si="2218"/>
        <v>23274.999999999996</v>
      </c>
      <c r="BC705" s="20"/>
      <c r="BD705" s="20">
        <f t="shared" si="2220"/>
        <v>23274.999999999996</v>
      </c>
      <c r="BE705" s="20">
        <v>-7.5410000000000004</v>
      </c>
      <c r="BF705" s="20"/>
      <c r="BG705" s="20"/>
      <c r="BH705" s="20">
        <f t="shared" si="2141"/>
        <v>23267.458999999995</v>
      </c>
      <c r="BI705" s="20">
        <f t="shared" si="2142"/>
        <v>34912.5</v>
      </c>
      <c r="BJ705" s="20">
        <f t="shared" si="2143"/>
        <v>23274.999999999996</v>
      </c>
      <c r="BK705" s="20">
        <v>-644.00800000000004</v>
      </c>
      <c r="BL705" s="20"/>
      <c r="BM705" s="20">
        <f t="shared" si="2144"/>
        <v>22623.450999999994</v>
      </c>
      <c r="BN705" s="20">
        <f t="shared" si="2145"/>
        <v>34912.5</v>
      </c>
      <c r="BO705" s="20">
        <f>-384.015-11.54-11.982+644.008-33.264+1500</f>
        <v>1703.2069999999999</v>
      </c>
      <c r="BP705" s="20">
        <v>-576.02200000000005</v>
      </c>
      <c r="BQ705" s="20"/>
      <c r="BR705" s="20">
        <f t="shared" si="2297"/>
        <v>24326.657999999992</v>
      </c>
      <c r="BS705" s="20">
        <f t="shared" si="2298"/>
        <v>34336.478000000003</v>
      </c>
      <c r="BT705" s="20">
        <f t="shared" si="2299"/>
        <v>23274.999999999996</v>
      </c>
      <c r="BU705" s="20"/>
      <c r="BV705" s="20">
        <f t="shared" si="2300"/>
        <v>24326.657999999992</v>
      </c>
      <c r="BW705" s="20">
        <v>-524.649</v>
      </c>
      <c r="BX705" s="20"/>
      <c r="BY705" s="20">
        <f t="shared" si="2185"/>
        <v>23802.008999999991</v>
      </c>
      <c r="BZ705" s="20">
        <f t="shared" si="2186"/>
        <v>34336.478000000003</v>
      </c>
      <c r="CA705" s="20"/>
      <c r="CB705" s="20">
        <f t="shared" si="2187"/>
        <v>23802.008999999991</v>
      </c>
      <c r="CC705" s="20"/>
      <c r="CD705" s="20">
        <f t="shared" si="2188"/>
        <v>23802.008999999991</v>
      </c>
      <c r="CE705" s="20"/>
    </row>
    <row r="706" spans="1:84" s="17" customFormat="1" ht="63" x14ac:dyDescent="0.25">
      <c r="A706" s="21" t="s">
        <v>414</v>
      </c>
      <c r="B706" s="22"/>
      <c r="C706" s="21"/>
      <c r="D706" s="21"/>
      <c r="E706" s="27" t="s">
        <v>764</v>
      </c>
      <c r="F706" s="23">
        <f>F707+F760</f>
        <v>610297.59999999998</v>
      </c>
      <c r="G706" s="23">
        <f t="shared" ref="G706:K706" si="2303">G707+G760</f>
        <v>709682.49999999988</v>
      </c>
      <c r="H706" s="23">
        <f t="shared" si="2303"/>
        <v>586413.4</v>
      </c>
      <c r="I706" s="23">
        <f t="shared" si="2303"/>
        <v>34634.699999999997</v>
      </c>
      <c r="J706" s="23">
        <f t="shared" si="2303"/>
        <v>-25444.6</v>
      </c>
      <c r="K706" s="23">
        <f t="shared" si="2303"/>
        <v>0</v>
      </c>
      <c r="L706" s="23">
        <f t="shared" si="2165"/>
        <v>644932.29999999993</v>
      </c>
      <c r="M706" s="23">
        <f t="shared" si="2166"/>
        <v>684237.89999999991</v>
      </c>
      <c r="N706" s="23">
        <f t="shared" si="2167"/>
        <v>586413.4</v>
      </c>
      <c r="O706" s="23">
        <f t="shared" ref="O706:Q706" si="2304">O707+O760</f>
        <v>0</v>
      </c>
      <c r="P706" s="23">
        <f t="shared" si="2304"/>
        <v>0</v>
      </c>
      <c r="Q706" s="23">
        <f t="shared" si="2304"/>
        <v>0</v>
      </c>
      <c r="R706" s="23">
        <f t="shared" si="2290"/>
        <v>644932.29999999993</v>
      </c>
      <c r="S706" s="23">
        <f t="shared" si="2291"/>
        <v>684237.89999999991</v>
      </c>
      <c r="T706" s="23">
        <f t="shared" si="2292"/>
        <v>586413.4</v>
      </c>
      <c r="U706" s="23">
        <f t="shared" ref="U706:CE706" si="2305">U707+U760</f>
        <v>0</v>
      </c>
      <c r="V706" s="23">
        <f t="shared" si="2293"/>
        <v>644932.29999999993</v>
      </c>
      <c r="W706" s="23">
        <f t="shared" ref="W706:Y706" si="2306">W707+W760</f>
        <v>0</v>
      </c>
      <c r="X706" s="23">
        <f t="shared" si="2306"/>
        <v>0</v>
      </c>
      <c r="Y706" s="23">
        <f t="shared" si="2306"/>
        <v>0</v>
      </c>
      <c r="Z706" s="20">
        <f t="shared" si="2294"/>
        <v>644932.29999999993</v>
      </c>
      <c r="AA706" s="20">
        <f t="shared" si="2295"/>
        <v>684237.89999999991</v>
      </c>
      <c r="AB706" s="20">
        <f t="shared" si="2296"/>
        <v>586413.4</v>
      </c>
      <c r="AC706" s="23">
        <f t="shared" ref="AC706:AE706" si="2307">AC707+AC760</f>
        <v>0</v>
      </c>
      <c r="AD706" s="23">
        <f t="shared" si="2307"/>
        <v>0</v>
      </c>
      <c r="AE706" s="23">
        <f t="shared" si="2307"/>
        <v>0</v>
      </c>
      <c r="AF706" s="20">
        <f t="shared" si="2280"/>
        <v>644932.29999999993</v>
      </c>
      <c r="AG706" s="20">
        <f t="shared" si="2281"/>
        <v>684237.89999999991</v>
      </c>
      <c r="AH706" s="20">
        <f t="shared" si="2282"/>
        <v>586413.4</v>
      </c>
      <c r="AI706" s="23">
        <f t="shared" ref="AI706" si="2308">AI707+AI760</f>
        <v>0</v>
      </c>
      <c r="AJ706" s="20">
        <f t="shared" si="2283"/>
        <v>644932.29999999993</v>
      </c>
      <c r="AK706" s="23">
        <f t="shared" ref="AK706:AM706" si="2309">AK707+AK760</f>
        <v>-540.255</v>
      </c>
      <c r="AL706" s="23">
        <f t="shared" si="2309"/>
        <v>0</v>
      </c>
      <c r="AM706" s="23">
        <f t="shared" si="2309"/>
        <v>0</v>
      </c>
      <c r="AN706" s="20">
        <f t="shared" si="2254"/>
        <v>644392.04499999993</v>
      </c>
      <c r="AO706" s="20">
        <f t="shared" si="2255"/>
        <v>684237.89999999991</v>
      </c>
      <c r="AP706" s="20">
        <f t="shared" si="2256"/>
        <v>586413.4</v>
      </c>
      <c r="AQ706" s="23">
        <f t="shared" ref="AQ706:AS706" si="2310">AQ707+AQ760</f>
        <v>0</v>
      </c>
      <c r="AR706" s="23">
        <f t="shared" si="2310"/>
        <v>0</v>
      </c>
      <c r="AS706" s="23">
        <f t="shared" si="2310"/>
        <v>0</v>
      </c>
      <c r="AT706" s="20">
        <f t="shared" si="2257"/>
        <v>644392.04499999993</v>
      </c>
      <c r="AU706" s="20">
        <f t="shared" si="2258"/>
        <v>684237.89999999991</v>
      </c>
      <c r="AV706" s="20">
        <f t="shared" si="2259"/>
        <v>586413.4</v>
      </c>
      <c r="AW706" s="23">
        <f t="shared" ref="AW706:AY706" si="2311">AW707+AW760</f>
        <v>-6288.5959999999995</v>
      </c>
      <c r="AX706" s="23">
        <f t="shared" si="2311"/>
        <v>0</v>
      </c>
      <c r="AY706" s="23">
        <f t="shared" si="2311"/>
        <v>0</v>
      </c>
      <c r="AZ706" s="20">
        <f t="shared" si="2216"/>
        <v>638103.44899999991</v>
      </c>
      <c r="BA706" s="20">
        <f t="shared" si="2217"/>
        <v>684237.89999999991</v>
      </c>
      <c r="BB706" s="20">
        <f t="shared" si="2218"/>
        <v>586413.4</v>
      </c>
      <c r="BC706" s="23">
        <f t="shared" ref="BC706" si="2312">BC707+BC760</f>
        <v>0</v>
      </c>
      <c r="BD706" s="20">
        <f t="shared" si="2220"/>
        <v>638103.44899999991</v>
      </c>
      <c r="BE706" s="23">
        <f t="shared" ref="BE706:BG706" si="2313">BE707+BE760</f>
        <v>-13825.141</v>
      </c>
      <c r="BF706" s="23">
        <f t="shared" si="2313"/>
        <v>8430.9</v>
      </c>
      <c r="BG706" s="23">
        <f t="shared" si="2313"/>
        <v>0</v>
      </c>
      <c r="BH706" s="20">
        <f t="shared" si="2141"/>
        <v>624278.30799999996</v>
      </c>
      <c r="BI706" s="20">
        <f t="shared" si="2142"/>
        <v>692668.79999999993</v>
      </c>
      <c r="BJ706" s="20">
        <f t="shared" si="2143"/>
        <v>586413.4</v>
      </c>
      <c r="BK706" s="23">
        <f t="shared" ref="BK706:BL706" si="2314">BK707+BK760</f>
        <v>0</v>
      </c>
      <c r="BL706" s="23">
        <f t="shared" si="2314"/>
        <v>0</v>
      </c>
      <c r="BM706" s="20">
        <f t="shared" si="2144"/>
        <v>624278.30799999996</v>
      </c>
      <c r="BN706" s="20">
        <f t="shared" si="2145"/>
        <v>692668.79999999993</v>
      </c>
      <c r="BO706" s="23">
        <f t="shared" ref="BO706:BQ706" si="2315">BO707+BO760</f>
        <v>-11075.4</v>
      </c>
      <c r="BP706" s="23">
        <f t="shared" si="2315"/>
        <v>0</v>
      </c>
      <c r="BQ706" s="23">
        <f t="shared" si="2315"/>
        <v>0</v>
      </c>
      <c r="BR706" s="20">
        <f t="shared" si="2297"/>
        <v>613202.90799999994</v>
      </c>
      <c r="BS706" s="20">
        <f t="shared" si="2298"/>
        <v>692668.79999999993</v>
      </c>
      <c r="BT706" s="20">
        <f t="shared" si="2299"/>
        <v>586413.4</v>
      </c>
      <c r="BU706" s="23">
        <f t="shared" ref="BU706" si="2316">BU707+BU760</f>
        <v>0</v>
      </c>
      <c r="BV706" s="20">
        <f t="shared" si="2300"/>
        <v>613202.90799999994</v>
      </c>
      <c r="BW706" s="23">
        <f t="shared" ref="BW706:BX706" si="2317">BW707+BW760</f>
        <v>-19.654</v>
      </c>
      <c r="BX706" s="23">
        <f t="shared" si="2317"/>
        <v>0</v>
      </c>
      <c r="BY706" s="20">
        <f t="shared" si="2185"/>
        <v>613183.25399999996</v>
      </c>
      <c r="BZ706" s="20">
        <f t="shared" si="2186"/>
        <v>692668.79999999993</v>
      </c>
      <c r="CA706" s="23">
        <f t="shared" ref="CA706" si="2318">CA707+CA760</f>
        <v>0</v>
      </c>
      <c r="CB706" s="20">
        <f t="shared" si="2187"/>
        <v>613183.25399999996</v>
      </c>
      <c r="CC706" s="23">
        <f t="shared" ref="CC706" si="2319">CC707+CC760</f>
        <v>-150.57300000000001</v>
      </c>
      <c r="CD706" s="23">
        <f t="shared" si="2188"/>
        <v>613032.68099999998</v>
      </c>
      <c r="CE706" s="23">
        <f t="shared" si="2305"/>
        <v>0</v>
      </c>
      <c r="CF706" s="32"/>
    </row>
    <row r="707" spans="1:84" ht="47.25" x14ac:dyDescent="0.25">
      <c r="A707" s="10" t="s">
        <v>415</v>
      </c>
      <c r="B707" s="19"/>
      <c r="C707" s="10"/>
      <c r="D707" s="10"/>
      <c r="E707" s="25" t="s">
        <v>765</v>
      </c>
      <c r="F707" s="20">
        <f>F712+F716+F720+F724+F728+F732+F736+F740+F748+F756+F752+F708+F744</f>
        <v>564054.69999999995</v>
      </c>
      <c r="G707" s="20">
        <f t="shared" ref="G707:K707" si="2320">G712+G716+G720+G724+G728+G732+G736+G740+G748+G756+G752+G708+G744</f>
        <v>659747.39999999991</v>
      </c>
      <c r="H707" s="20">
        <f t="shared" si="2320"/>
        <v>550913.4</v>
      </c>
      <c r="I707" s="20">
        <f t="shared" si="2320"/>
        <v>31642.2</v>
      </c>
      <c r="J707" s="20">
        <f t="shared" si="2320"/>
        <v>-25444.6</v>
      </c>
      <c r="K707" s="20">
        <f t="shared" si="2320"/>
        <v>0</v>
      </c>
      <c r="L707" s="20">
        <f t="shared" si="2165"/>
        <v>595696.89999999991</v>
      </c>
      <c r="M707" s="20">
        <f t="shared" si="2166"/>
        <v>634302.79999999993</v>
      </c>
      <c r="N707" s="20">
        <f t="shared" si="2167"/>
        <v>550913.4</v>
      </c>
      <c r="O707" s="20">
        <f t="shared" ref="O707:Q707" si="2321">O712+O716+O720+O724+O728+O732+O736+O740+O748+O756+O752+O708+O744</f>
        <v>0</v>
      </c>
      <c r="P707" s="20">
        <f t="shared" si="2321"/>
        <v>0</v>
      </c>
      <c r="Q707" s="20">
        <f t="shared" si="2321"/>
        <v>0</v>
      </c>
      <c r="R707" s="20">
        <f t="shared" si="2290"/>
        <v>595696.89999999991</v>
      </c>
      <c r="S707" s="20">
        <f t="shared" si="2291"/>
        <v>634302.79999999993</v>
      </c>
      <c r="T707" s="20">
        <f t="shared" si="2292"/>
        <v>550913.4</v>
      </c>
      <c r="U707" s="20">
        <f t="shared" ref="U707:CE707" si="2322">U712+U716+U720+U724+U728+U732+U736+U740+U748+U756+U752+U708+U744</f>
        <v>0</v>
      </c>
      <c r="V707" s="20">
        <f t="shared" si="2293"/>
        <v>595696.89999999991</v>
      </c>
      <c r="W707" s="20">
        <f t="shared" ref="W707:Y707" si="2323">W712+W716+W720+W724+W728+W732+W736+W740+W748+W756+W752+W708+W744</f>
        <v>0</v>
      </c>
      <c r="X707" s="20">
        <f t="shared" si="2323"/>
        <v>0</v>
      </c>
      <c r="Y707" s="20">
        <f t="shared" si="2323"/>
        <v>0</v>
      </c>
      <c r="Z707" s="20">
        <f t="shared" si="2294"/>
        <v>595696.89999999991</v>
      </c>
      <c r="AA707" s="20">
        <f t="shared" si="2295"/>
        <v>634302.79999999993</v>
      </c>
      <c r="AB707" s="20">
        <f t="shared" si="2296"/>
        <v>550913.4</v>
      </c>
      <c r="AC707" s="20">
        <f t="shared" ref="AC707:AE707" si="2324">AC712+AC716+AC720+AC724+AC728+AC732+AC736+AC740+AC748+AC756+AC752+AC708+AC744</f>
        <v>0</v>
      </c>
      <c r="AD707" s="20">
        <f t="shared" si="2324"/>
        <v>0</v>
      </c>
      <c r="AE707" s="20">
        <f t="shared" si="2324"/>
        <v>0</v>
      </c>
      <c r="AF707" s="20">
        <f t="shared" si="2280"/>
        <v>595696.89999999991</v>
      </c>
      <c r="AG707" s="20">
        <f t="shared" si="2281"/>
        <v>634302.79999999993</v>
      </c>
      <c r="AH707" s="20">
        <f t="shared" si="2282"/>
        <v>550913.4</v>
      </c>
      <c r="AI707" s="20">
        <f t="shared" ref="AI707" si="2325">AI712+AI716+AI720+AI724+AI728+AI732+AI736+AI740+AI748+AI756+AI752+AI708+AI744</f>
        <v>0</v>
      </c>
      <c r="AJ707" s="20">
        <f t="shared" si="2283"/>
        <v>595696.89999999991</v>
      </c>
      <c r="AK707" s="20">
        <f t="shared" ref="AK707:AM707" si="2326">AK712+AK716+AK720+AK724+AK728+AK732+AK736+AK740+AK748+AK756+AK752+AK708+AK744</f>
        <v>341.08699999999999</v>
      </c>
      <c r="AL707" s="20">
        <f t="shared" si="2326"/>
        <v>0</v>
      </c>
      <c r="AM707" s="20">
        <f t="shared" si="2326"/>
        <v>0</v>
      </c>
      <c r="AN707" s="20">
        <f t="shared" si="2254"/>
        <v>596037.98699999996</v>
      </c>
      <c r="AO707" s="20">
        <f t="shared" si="2255"/>
        <v>634302.79999999993</v>
      </c>
      <c r="AP707" s="20">
        <f t="shared" si="2256"/>
        <v>550913.4</v>
      </c>
      <c r="AQ707" s="20">
        <f t="shared" ref="AQ707:AS707" si="2327">AQ712+AQ716+AQ720+AQ724+AQ728+AQ732+AQ736+AQ740+AQ748+AQ756+AQ752+AQ708+AQ744</f>
        <v>0</v>
      </c>
      <c r="AR707" s="20">
        <f t="shared" si="2327"/>
        <v>0</v>
      </c>
      <c r="AS707" s="20">
        <f t="shared" si="2327"/>
        <v>0</v>
      </c>
      <c r="AT707" s="20">
        <f t="shared" si="2257"/>
        <v>596037.98699999996</v>
      </c>
      <c r="AU707" s="20">
        <f t="shared" si="2258"/>
        <v>634302.79999999993</v>
      </c>
      <c r="AV707" s="20">
        <f t="shared" si="2259"/>
        <v>550913.4</v>
      </c>
      <c r="AW707" s="20">
        <f t="shared" ref="AW707:AY707" si="2328">AW712+AW716+AW720+AW724+AW728+AW732+AW736+AW740+AW748+AW756+AW752+AW708+AW744</f>
        <v>-2007.5</v>
      </c>
      <c r="AX707" s="20">
        <f t="shared" si="2328"/>
        <v>0</v>
      </c>
      <c r="AY707" s="20">
        <f t="shared" si="2328"/>
        <v>0</v>
      </c>
      <c r="AZ707" s="20">
        <f t="shared" si="2216"/>
        <v>594030.48699999996</v>
      </c>
      <c r="BA707" s="20">
        <f t="shared" si="2217"/>
        <v>634302.79999999993</v>
      </c>
      <c r="BB707" s="20">
        <f t="shared" si="2218"/>
        <v>550913.4</v>
      </c>
      <c r="BC707" s="20">
        <f t="shared" ref="BC707" si="2329">BC712+BC716+BC720+BC724+BC728+BC732+BC736+BC740+BC748+BC756+BC752+BC708+BC744</f>
        <v>0</v>
      </c>
      <c r="BD707" s="20">
        <f t="shared" si="2220"/>
        <v>594030.48699999996</v>
      </c>
      <c r="BE707" s="20">
        <f t="shared" ref="BE707:BG707" si="2330">BE712+BE716+BE720+BE724+BE728+BE732+BE736+BE740+BE748+BE756+BE752+BE708+BE744</f>
        <v>-14483.387000000001</v>
      </c>
      <c r="BF707" s="20">
        <f t="shared" si="2330"/>
        <v>11616</v>
      </c>
      <c r="BG707" s="20">
        <f t="shared" si="2330"/>
        <v>0</v>
      </c>
      <c r="BH707" s="20">
        <f t="shared" si="2141"/>
        <v>579547.1</v>
      </c>
      <c r="BI707" s="20">
        <f t="shared" si="2142"/>
        <v>645918.79999999993</v>
      </c>
      <c r="BJ707" s="20">
        <f t="shared" si="2143"/>
        <v>550913.4</v>
      </c>
      <c r="BK707" s="20">
        <f t="shared" ref="BK707:BL707" si="2331">BK712+BK716+BK720+BK724+BK728+BK732+BK736+BK740+BK748+BK756+BK752+BK708+BK744</f>
        <v>0</v>
      </c>
      <c r="BL707" s="20">
        <f t="shared" si="2331"/>
        <v>0</v>
      </c>
      <c r="BM707" s="20">
        <f t="shared" si="2144"/>
        <v>579547.1</v>
      </c>
      <c r="BN707" s="20">
        <f t="shared" si="2145"/>
        <v>645918.79999999993</v>
      </c>
      <c r="BO707" s="20">
        <f t="shared" ref="BO707:BQ707" si="2332">BO712+BO716+BO720+BO724+BO728+BO732+BO736+BO740+BO748+BO756+BO752+BO708+BO744</f>
        <v>-11075.4</v>
      </c>
      <c r="BP707" s="20">
        <f t="shared" si="2332"/>
        <v>0</v>
      </c>
      <c r="BQ707" s="20">
        <f t="shared" si="2332"/>
        <v>0</v>
      </c>
      <c r="BR707" s="20">
        <f t="shared" si="2297"/>
        <v>568471.69999999995</v>
      </c>
      <c r="BS707" s="20">
        <f t="shared" si="2298"/>
        <v>645918.79999999993</v>
      </c>
      <c r="BT707" s="20">
        <f t="shared" si="2299"/>
        <v>550913.4</v>
      </c>
      <c r="BU707" s="20">
        <f t="shared" ref="BU707" si="2333">BU712+BU716+BU720+BU724+BU728+BU732+BU736+BU740+BU748+BU756+BU752+BU708+BU744</f>
        <v>0</v>
      </c>
      <c r="BV707" s="20">
        <f t="shared" si="2300"/>
        <v>568471.69999999995</v>
      </c>
      <c r="BW707" s="20">
        <f t="shared" ref="BW707:BX707" si="2334">BW712+BW716+BW720+BW724+BW728+BW732+BW736+BW740+BW748+BW756+BW752+BW708+BW744</f>
        <v>0</v>
      </c>
      <c r="BX707" s="20">
        <f t="shared" si="2334"/>
        <v>0</v>
      </c>
      <c r="BY707" s="20">
        <f t="shared" si="2185"/>
        <v>568471.69999999995</v>
      </c>
      <c r="BZ707" s="20">
        <f t="shared" si="2186"/>
        <v>645918.79999999993</v>
      </c>
      <c r="CA707" s="20">
        <f t="shared" ref="CA707" si="2335">CA712+CA716+CA720+CA724+CA728+CA732+CA736+CA740+CA748+CA756+CA752+CA708+CA744</f>
        <v>0</v>
      </c>
      <c r="CB707" s="20">
        <f t="shared" si="2187"/>
        <v>568471.69999999995</v>
      </c>
      <c r="CC707" s="20">
        <f t="shared" ref="CC707" si="2336">CC712+CC716+CC720+CC724+CC728+CC732+CC736+CC740+CC748+CC756+CC752+CC708+CC744</f>
        <v>-150.57300000000001</v>
      </c>
      <c r="CD707" s="20">
        <f t="shared" si="2188"/>
        <v>568321.12699999998</v>
      </c>
      <c r="CE707" s="20">
        <f t="shared" si="2322"/>
        <v>0</v>
      </c>
    </row>
    <row r="708" spans="1:84" ht="78.75" x14ac:dyDescent="0.25">
      <c r="A708" s="10" t="s">
        <v>1103</v>
      </c>
      <c r="B708" s="19"/>
      <c r="C708" s="10"/>
      <c r="D708" s="10"/>
      <c r="E708" s="29" t="s">
        <v>798</v>
      </c>
      <c r="F708" s="20">
        <f>F709</f>
        <v>0</v>
      </c>
      <c r="G708" s="20">
        <f t="shared" ref="G708:K710" si="2337">G709</f>
        <v>0</v>
      </c>
      <c r="H708" s="20">
        <f t="shared" si="2337"/>
        <v>0</v>
      </c>
      <c r="I708" s="20">
        <f t="shared" si="2337"/>
        <v>21476</v>
      </c>
      <c r="J708" s="20">
        <f t="shared" si="2337"/>
        <v>29150</v>
      </c>
      <c r="K708" s="20">
        <f t="shared" si="2337"/>
        <v>0</v>
      </c>
      <c r="L708" s="20">
        <f t="shared" ref="L708:L711" si="2338">F708+I708</f>
        <v>21476</v>
      </c>
      <c r="M708" s="20">
        <f t="shared" ref="M708:M711" si="2339">G708+J708</f>
        <v>29150</v>
      </c>
      <c r="N708" s="20">
        <f t="shared" ref="N708:N711" si="2340">H708+K708</f>
        <v>0</v>
      </c>
      <c r="O708" s="20">
        <f t="shared" ref="O708:Q710" si="2341">O709</f>
        <v>0</v>
      </c>
      <c r="P708" s="20">
        <f t="shared" si="2341"/>
        <v>0</v>
      </c>
      <c r="Q708" s="20">
        <f t="shared" si="2341"/>
        <v>0</v>
      </c>
      <c r="R708" s="20">
        <f t="shared" si="2290"/>
        <v>21476</v>
      </c>
      <c r="S708" s="20">
        <f t="shared" si="2291"/>
        <v>29150</v>
      </c>
      <c r="T708" s="20">
        <f t="shared" si="2292"/>
        <v>0</v>
      </c>
      <c r="U708" s="20">
        <f t="shared" ref="U708:CE710" si="2342">U709</f>
        <v>0</v>
      </c>
      <c r="V708" s="20">
        <f t="shared" si="2293"/>
        <v>21476</v>
      </c>
      <c r="W708" s="20">
        <f t="shared" si="2342"/>
        <v>0</v>
      </c>
      <c r="X708" s="20">
        <f t="shared" si="2342"/>
        <v>0</v>
      </c>
      <c r="Y708" s="20">
        <f t="shared" si="2342"/>
        <v>0</v>
      </c>
      <c r="Z708" s="20">
        <f t="shared" si="2294"/>
        <v>21476</v>
      </c>
      <c r="AA708" s="20">
        <f t="shared" si="2295"/>
        <v>29150</v>
      </c>
      <c r="AB708" s="20">
        <f t="shared" si="2296"/>
        <v>0</v>
      </c>
      <c r="AC708" s="20">
        <f t="shared" si="2342"/>
        <v>0</v>
      </c>
      <c r="AD708" s="20">
        <f t="shared" si="2342"/>
        <v>0</v>
      </c>
      <c r="AE708" s="20">
        <f t="shared" si="2342"/>
        <v>0</v>
      </c>
      <c r="AF708" s="20">
        <f t="shared" si="2280"/>
        <v>21476</v>
      </c>
      <c r="AG708" s="20">
        <f t="shared" si="2281"/>
        <v>29150</v>
      </c>
      <c r="AH708" s="20">
        <f t="shared" si="2282"/>
        <v>0</v>
      </c>
      <c r="AI708" s="20">
        <f t="shared" si="2342"/>
        <v>0</v>
      </c>
      <c r="AJ708" s="20">
        <f t="shared" si="2283"/>
        <v>21476</v>
      </c>
      <c r="AK708" s="20">
        <f t="shared" si="2342"/>
        <v>0</v>
      </c>
      <c r="AL708" s="20">
        <f t="shared" si="2342"/>
        <v>0</v>
      </c>
      <c r="AM708" s="20">
        <f t="shared" si="2342"/>
        <v>0</v>
      </c>
      <c r="AN708" s="20">
        <f t="shared" si="2254"/>
        <v>21476</v>
      </c>
      <c r="AO708" s="20">
        <f t="shared" si="2255"/>
        <v>29150</v>
      </c>
      <c r="AP708" s="20">
        <f t="shared" si="2256"/>
        <v>0</v>
      </c>
      <c r="AQ708" s="20">
        <f t="shared" si="2342"/>
        <v>0</v>
      </c>
      <c r="AR708" s="20">
        <f t="shared" si="2342"/>
        <v>0</v>
      </c>
      <c r="AS708" s="20">
        <f t="shared" si="2342"/>
        <v>0</v>
      </c>
      <c r="AT708" s="20">
        <f t="shared" si="2257"/>
        <v>21476</v>
      </c>
      <c r="AU708" s="20">
        <f t="shared" si="2258"/>
        <v>29150</v>
      </c>
      <c r="AV708" s="20">
        <f t="shared" si="2259"/>
        <v>0</v>
      </c>
      <c r="AW708" s="20">
        <f t="shared" si="2342"/>
        <v>0</v>
      </c>
      <c r="AX708" s="20">
        <f t="shared" si="2342"/>
        <v>0</v>
      </c>
      <c r="AY708" s="20">
        <f t="shared" si="2342"/>
        <v>0</v>
      </c>
      <c r="AZ708" s="20">
        <f t="shared" si="2216"/>
        <v>21476</v>
      </c>
      <c r="BA708" s="20">
        <f t="shared" si="2217"/>
        <v>29150</v>
      </c>
      <c r="BB708" s="20">
        <f t="shared" si="2218"/>
        <v>0</v>
      </c>
      <c r="BC708" s="20">
        <f t="shared" si="2342"/>
        <v>0</v>
      </c>
      <c r="BD708" s="20">
        <f t="shared" si="2220"/>
        <v>21476</v>
      </c>
      <c r="BE708" s="20">
        <f t="shared" si="2342"/>
        <v>0</v>
      </c>
      <c r="BF708" s="20">
        <f t="shared" si="2342"/>
        <v>0</v>
      </c>
      <c r="BG708" s="20">
        <f t="shared" si="2342"/>
        <v>0</v>
      </c>
      <c r="BH708" s="20">
        <f t="shared" si="2141"/>
        <v>21476</v>
      </c>
      <c r="BI708" s="20">
        <f t="shared" si="2142"/>
        <v>29150</v>
      </c>
      <c r="BJ708" s="20">
        <f t="shared" si="2143"/>
        <v>0</v>
      </c>
      <c r="BK708" s="20">
        <f t="shared" si="2342"/>
        <v>0</v>
      </c>
      <c r="BL708" s="20">
        <f t="shared" si="2342"/>
        <v>0</v>
      </c>
      <c r="BM708" s="20">
        <f t="shared" si="2144"/>
        <v>21476</v>
      </c>
      <c r="BN708" s="20">
        <f t="shared" si="2145"/>
        <v>29150</v>
      </c>
      <c r="BO708" s="20">
        <f t="shared" si="2342"/>
        <v>0</v>
      </c>
      <c r="BP708" s="20">
        <f t="shared" si="2342"/>
        <v>0</v>
      </c>
      <c r="BQ708" s="20">
        <f t="shared" si="2342"/>
        <v>0</v>
      </c>
      <c r="BR708" s="20">
        <f t="shared" si="2297"/>
        <v>21476</v>
      </c>
      <c r="BS708" s="20">
        <f t="shared" si="2298"/>
        <v>29150</v>
      </c>
      <c r="BT708" s="20">
        <f t="shared" si="2299"/>
        <v>0</v>
      </c>
      <c r="BU708" s="20">
        <f t="shared" si="2342"/>
        <v>0</v>
      </c>
      <c r="BV708" s="20">
        <f t="shared" si="2300"/>
        <v>21476</v>
      </c>
      <c r="BW708" s="20">
        <f t="shared" si="2342"/>
        <v>0</v>
      </c>
      <c r="BX708" s="20">
        <f t="shared" si="2342"/>
        <v>0</v>
      </c>
      <c r="BY708" s="20">
        <f t="shared" si="2185"/>
        <v>21476</v>
      </c>
      <c r="BZ708" s="20">
        <f t="shared" si="2186"/>
        <v>29150</v>
      </c>
      <c r="CA708" s="20">
        <f t="shared" si="2342"/>
        <v>0</v>
      </c>
      <c r="CB708" s="20">
        <f t="shared" si="2187"/>
        <v>21476</v>
      </c>
      <c r="CC708" s="20">
        <f t="shared" si="2342"/>
        <v>0</v>
      </c>
      <c r="CD708" s="20">
        <f t="shared" si="2188"/>
        <v>21476</v>
      </c>
      <c r="CE708" s="20">
        <f t="shared" si="2342"/>
        <v>0</v>
      </c>
    </row>
    <row r="709" spans="1:84" ht="47.25" x14ac:dyDescent="0.25">
      <c r="A709" s="10" t="s">
        <v>1103</v>
      </c>
      <c r="B709" s="19">
        <v>400</v>
      </c>
      <c r="C709" s="10"/>
      <c r="D709" s="10"/>
      <c r="E709" s="25" t="s">
        <v>611</v>
      </c>
      <c r="F709" s="20">
        <f>F710</f>
        <v>0</v>
      </c>
      <c r="G709" s="20">
        <f t="shared" si="2337"/>
        <v>0</v>
      </c>
      <c r="H709" s="20">
        <f t="shared" si="2337"/>
        <v>0</v>
      </c>
      <c r="I709" s="20">
        <f t="shared" si="2337"/>
        <v>21476</v>
      </c>
      <c r="J709" s="20">
        <f t="shared" si="2337"/>
        <v>29150</v>
      </c>
      <c r="K709" s="20">
        <f t="shared" si="2337"/>
        <v>0</v>
      </c>
      <c r="L709" s="20">
        <f t="shared" si="2338"/>
        <v>21476</v>
      </c>
      <c r="M709" s="20">
        <f t="shared" si="2339"/>
        <v>29150</v>
      </c>
      <c r="N709" s="20">
        <f t="shared" si="2340"/>
        <v>0</v>
      </c>
      <c r="O709" s="20">
        <f t="shared" si="2341"/>
        <v>0</v>
      </c>
      <c r="P709" s="20">
        <f t="shared" si="2341"/>
        <v>0</v>
      </c>
      <c r="Q709" s="20">
        <f t="shared" si="2341"/>
        <v>0</v>
      </c>
      <c r="R709" s="20">
        <f t="shared" si="2290"/>
        <v>21476</v>
      </c>
      <c r="S709" s="20">
        <f t="shared" si="2291"/>
        <v>29150</v>
      </c>
      <c r="T709" s="20">
        <f t="shared" si="2292"/>
        <v>0</v>
      </c>
      <c r="U709" s="20">
        <f t="shared" si="2342"/>
        <v>0</v>
      </c>
      <c r="V709" s="20">
        <f t="shared" si="2293"/>
        <v>21476</v>
      </c>
      <c r="W709" s="20">
        <f t="shared" si="2342"/>
        <v>0</v>
      </c>
      <c r="X709" s="20">
        <f t="shared" si="2342"/>
        <v>0</v>
      </c>
      <c r="Y709" s="20">
        <f t="shared" si="2342"/>
        <v>0</v>
      </c>
      <c r="Z709" s="20">
        <f t="shared" si="2294"/>
        <v>21476</v>
      </c>
      <c r="AA709" s="20">
        <f t="shared" si="2295"/>
        <v>29150</v>
      </c>
      <c r="AB709" s="20">
        <f t="shared" si="2296"/>
        <v>0</v>
      </c>
      <c r="AC709" s="20">
        <f t="shared" si="2342"/>
        <v>0</v>
      </c>
      <c r="AD709" s="20">
        <f t="shared" si="2342"/>
        <v>0</v>
      </c>
      <c r="AE709" s="20">
        <f t="shared" si="2342"/>
        <v>0</v>
      </c>
      <c r="AF709" s="20">
        <f t="shared" si="2280"/>
        <v>21476</v>
      </c>
      <c r="AG709" s="20">
        <f t="shared" si="2281"/>
        <v>29150</v>
      </c>
      <c r="AH709" s="20">
        <f t="shared" si="2282"/>
        <v>0</v>
      </c>
      <c r="AI709" s="20">
        <f t="shared" si="2342"/>
        <v>0</v>
      </c>
      <c r="AJ709" s="20">
        <f t="shared" si="2283"/>
        <v>21476</v>
      </c>
      <c r="AK709" s="20">
        <f t="shared" si="2342"/>
        <v>0</v>
      </c>
      <c r="AL709" s="20">
        <f t="shared" si="2342"/>
        <v>0</v>
      </c>
      <c r="AM709" s="20">
        <f t="shared" si="2342"/>
        <v>0</v>
      </c>
      <c r="AN709" s="20">
        <f t="shared" si="2254"/>
        <v>21476</v>
      </c>
      <c r="AO709" s="20">
        <f t="shared" si="2255"/>
        <v>29150</v>
      </c>
      <c r="AP709" s="20">
        <f t="shared" si="2256"/>
        <v>0</v>
      </c>
      <c r="AQ709" s="20">
        <f t="shared" si="2342"/>
        <v>0</v>
      </c>
      <c r="AR709" s="20">
        <f t="shared" si="2342"/>
        <v>0</v>
      </c>
      <c r="AS709" s="20">
        <f t="shared" si="2342"/>
        <v>0</v>
      </c>
      <c r="AT709" s="20">
        <f t="shared" si="2257"/>
        <v>21476</v>
      </c>
      <c r="AU709" s="20">
        <f t="shared" si="2258"/>
        <v>29150</v>
      </c>
      <c r="AV709" s="20">
        <f t="shared" si="2259"/>
        <v>0</v>
      </c>
      <c r="AW709" s="20">
        <f t="shared" si="2342"/>
        <v>0</v>
      </c>
      <c r="AX709" s="20">
        <f t="shared" si="2342"/>
        <v>0</v>
      </c>
      <c r="AY709" s="20">
        <f t="shared" si="2342"/>
        <v>0</v>
      </c>
      <c r="AZ709" s="20">
        <f t="shared" si="2216"/>
        <v>21476</v>
      </c>
      <c r="BA709" s="20">
        <f t="shared" si="2217"/>
        <v>29150</v>
      </c>
      <c r="BB709" s="20">
        <f t="shared" si="2218"/>
        <v>0</v>
      </c>
      <c r="BC709" s="20">
        <f t="shared" si="2342"/>
        <v>0</v>
      </c>
      <c r="BD709" s="20">
        <f t="shared" si="2220"/>
        <v>21476</v>
      </c>
      <c r="BE709" s="20">
        <f t="shared" si="2342"/>
        <v>0</v>
      </c>
      <c r="BF709" s="20">
        <f t="shared" si="2342"/>
        <v>0</v>
      </c>
      <c r="BG709" s="20">
        <f t="shared" si="2342"/>
        <v>0</v>
      </c>
      <c r="BH709" s="20">
        <f t="shared" si="2141"/>
        <v>21476</v>
      </c>
      <c r="BI709" s="20">
        <f t="shared" si="2142"/>
        <v>29150</v>
      </c>
      <c r="BJ709" s="20">
        <f t="shared" si="2143"/>
        <v>0</v>
      </c>
      <c r="BK709" s="20">
        <f t="shared" si="2342"/>
        <v>0</v>
      </c>
      <c r="BL709" s="20">
        <f t="shared" si="2342"/>
        <v>0</v>
      </c>
      <c r="BM709" s="20">
        <f t="shared" si="2144"/>
        <v>21476</v>
      </c>
      <c r="BN709" s="20">
        <f t="shared" si="2145"/>
        <v>29150</v>
      </c>
      <c r="BO709" s="20">
        <f t="shared" si="2342"/>
        <v>0</v>
      </c>
      <c r="BP709" s="20">
        <f t="shared" si="2342"/>
        <v>0</v>
      </c>
      <c r="BQ709" s="20">
        <f t="shared" si="2342"/>
        <v>0</v>
      </c>
      <c r="BR709" s="20">
        <f t="shared" si="2297"/>
        <v>21476</v>
      </c>
      <c r="BS709" s="20">
        <f t="shared" si="2298"/>
        <v>29150</v>
      </c>
      <c r="BT709" s="20">
        <f t="shared" si="2299"/>
        <v>0</v>
      </c>
      <c r="BU709" s="20">
        <f t="shared" si="2342"/>
        <v>0</v>
      </c>
      <c r="BV709" s="20">
        <f t="shared" si="2300"/>
        <v>21476</v>
      </c>
      <c r="BW709" s="20">
        <f t="shared" si="2342"/>
        <v>0</v>
      </c>
      <c r="BX709" s="20">
        <f t="shared" si="2342"/>
        <v>0</v>
      </c>
      <c r="BY709" s="20">
        <f t="shared" si="2185"/>
        <v>21476</v>
      </c>
      <c r="BZ709" s="20">
        <f t="shared" si="2186"/>
        <v>29150</v>
      </c>
      <c r="CA709" s="20">
        <f t="shared" si="2342"/>
        <v>0</v>
      </c>
      <c r="CB709" s="20">
        <f t="shared" si="2187"/>
        <v>21476</v>
      </c>
      <c r="CC709" s="20">
        <f t="shared" si="2342"/>
        <v>0</v>
      </c>
      <c r="CD709" s="20">
        <f t="shared" si="2188"/>
        <v>21476</v>
      </c>
      <c r="CE709" s="20">
        <f t="shared" si="2342"/>
        <v>0</v>
      </c>
    </row>
    <row r="710" spans="1:84" x14ac:dyDescent="0.25">
      <c r="A710" s="10" t="s">
        <v>1103</v>
      </c>
      <c r="B710" s="19">
        <v>410</v>
      </c>
      <c r="C710" s="10"/>
      <c r="D710" s="10"/>
      <c r="E710" s="25" t="s">
        <v>612</v>
      </c>
      <c r="F710" s="20">
        <f>F711</f>
        <v>0</v>
      </c>
      <c r="G710" s="20">
        <f t="shared" si="2337"/>
        <v>0</v>
      </c>
      <c r="H710" s="20">
        <f t="shared" si="2337"/>
        <v>0</v>
      </c>
      <c r="I710" s="20">
        <f t="shared" si="2337"/>
        <v>21476</v>
      </c>
      <c r="J710" s="20">
        <f t="shared" si="2337"/>
        <v>29150</v>
      </c>
      <c r="K710" s="20">
        <f t="shared" si="2337"/>
        <v>0</v>
      </c>
      <c r="L710" s="20">
        <f t="shared" si="2338"/>
        <v>21476</v>
      </c>
      <c r="M710" s="20">
        <f t="shared" si="2339"/>
        <v>29150</v>
      </c>
      <c r="N710" s="20">
        <f t="shared" si="2340"/>
        <v>0</v>
      </c>
      <c r="O710" s="20">
        <f t="shared" si="2341"/>
        <v>0</v>
      </c>
      <c r="P710" s="20">
        <f t="shared" si="2341"/>
        <v>0</v>
      </c>
      <c r="Q710" s="20">
        <f t="shared" si="2341"/>
        <v>0</v>
      </c>
      <c r="R710" s="20">
        <f t="shared" si="2290"/>
        <v>21476</v>
      </c>
      <c r="S710" s="20">
        <f t="shared" si="2291"/>
        <v>29150</v>
      </c>
      <c r="T710" s="20">
        <f t="shared" si="2292"/>
        <v>0</v>
      </c>
      <c r="U710" s="20">
        <f t="shared" si="2342"/>
        <v>0</v>
      </c>
      <c r="V710" s="20">
        <f t="shared" si="2293"/>
        <v>21476</v>
      </c>
      <c r="W710" s="20">
        <f t="shared" si="2342"/>
        <v>0</v>
      </c>
      <c r="X710" s="20">
        <f t="shared" si="2342"/>
        <v>0</v>
      </c>
      <c r="Y710" s="20">
        <f t="shared" si="2342"/>
        <v>0</v>
      </c>
      <c r="Z710" s="20">
        <f t="shared" si="2294"/>
        <v>21476</v>
      </c>
      <c r="AA710" s="20">
        <f t="shared" si="2295"/>
        <v>29150</v>
      </c>
      <c r="AB710" s="20">
        <f t="shared" si="2296"/>
        <v>0</v>
      </c>
      <c r="AC710" s="20">
        <f t="shared" si="2342"/>
        <v>0</v>
      </c>
      <c r="AD710" s="20">
        <f t="shared" si="2342"/>
        <v>0</v>
      </c>
      <c r="AE710" s="20">
        <f t="shared" si="2342"/>
        <v>0</v>
      </c>
      <c r="AF710" s="20">
        <f t="shared" si="2280"/>
        <v>21476</v>
      </c>
      <c r="AG710" s="20">
        <f t="shared" si="2281"/>
        <v>29150</v>
      </c>
      <c r="AH710" s="20">
        <f t="shared" si="2282"/>
        <v>0</v>
      </c>
      <c r="AI710" s="20">
        <f t="shared" si="2342"/>
        <v>0</v>
      </c>
      <c r="AJ710" s="20">
        <f t="shared" si="2283"/>
        <v>21476</v>
      </c>
      <c r="AK710" s="20">
        <f t="shared" si="2342"/>
        <v>0</v>
      </c>
      <c r="AL710" s="20">
        <f t="shared" si="2342"/>
        <v>0</v>
      </c>
      <c r="AM710" s="20">
        <f t="shared" si="2342"/>
        <v>0</v>
      </c>
      <c r="AN710" s="20">
        <f t="shared" si="2254"/>
        <v>21476</v>
      </c>
      <c r="AO710" s="20">
        <f t="shared" si="2255"/>
        <v>29150</v>
      </c>
      <c r="AP710" s="20">
        <f t="shared" si="2256"/>
        <v>0</v>
      </c>
      <c r="AQ710" s="20">
        <f t="shared" si="2342"/>
        <v>0</v>
      </c>
      <c r="AR710" s="20">
        <f t="shared" si="2342"/>
        <v>0</v>
      </c>
      <c r="AS710" s="20">
        <f t="shared" si="2342"/>
        <v>0</v>
      </c>
      <c r="AT710" s="20">
        <f t="shared" si="2257"/>
        <v>21476</v>
      </c>
      <c r="AU710" s="20">
        <f t="shared" si="2258"/>
        <v>29150</v>
      </c>
      <c r="AV710" s="20">
        <f t="shared" si="2259"/>
        <v>0</v>
      </c>
      <c r="AW710" s="20">
        <f t="shared" si="2342"/>
        <v>0</v>
      </c>
      <c r="AX710" s="20">
        <f t="shared" si="2342"/>
        <v>0</v>
      </c>
      <c r="AY710" s="20">
        <f t="shared" si="2342"/>
        <v>0</v>
      </c>
      <c r="AZ710" s="20">
        <f t="shared" si="2216"/>
        <v>21476</v>
      </c>
      <c r="BA710" s="20">
        <f t="shared" si="2217"/>
        <v>29150</v>
      </c>
      <c r="BB710" s="20">
        <f t="shared" si="2218"/>
        <v>0</v>
      </c>
      <c r="BC710" s="20">
        <f t="shared" si="2342"/>
        <v>0</v>
      </c>
      <c r="BD710" s="20">
        <f t="shared" si="2220"/>
        <v>21476</v>
      </c>
      <c r="BE710" s="20">
        <f t="shared" si="2342"/>
        <v>0</v>
      </c>
      <c r="BF710" s="20">
        <f t="shared" si="2342"/>
        <v>0</v>
      </c>
      <c r="BG710" s="20">
        <f t="shared" si="2342"/>
        <v>0</v>
      </c>
      <c r="BH710" s="20">
        <f t="shared" si="2141"/>
        <v>21476</v>
      </c>
      <c r="BI710" s="20">
        <f t="shared" si="2142"/>
        <v>29150</v>
      </c>
      <c r="BJ710" s="20">
        <f t="shared" si="2143"/>
        <v>0</v>
      </c>
      <c r="BK710" s="20">
        <f t="shared" si="2342"/>
        <v>0</v>
      </c>
      <c r="BL710" s="20">
        <f t="shared" si="2342"/>
        <v>0</v>
      </c>
      <c r="BM710" s="20">
        <f t="shared" si="2144"/>
        <v>21476</v>
      </c>
      <c r="BN710" s="20">
        <f t="shared" si="2145"/>
        <v>29150</v>
      </c>
      <c r="BO710" s="20">
        <f t="shared" si="2342"/>
        <v>0</v>
      </c>
      <c r="BP710" s="20">
        <f t="shared" si="2342"/>
        <v>0</v>
      </c>
      <c r="BQ710" s="20">
        <f t="shared" si="2342"/>
        <v>0</v>
      </c>
      <c r="BR710" s="20">
        <f t="shared" si="2297"/>
        <v>21476</v>
      </c>
      <c r="BS710" s="20">
        <f t="shared" si="2298"/>
        <v>29150</v>
      </c>
      <c r="BT710" s="20">
        <f t="shared" si="2299"/>
        <v>0</v>
      </c>
      <c r="BU710" s="20">
        <f t="shared" si="2342"/>
        <v>0</v>
      </c>
      <c r="BV710" s="20">
        <f t="shared" si="2300"/>
        <v>21476</v>
      </c>
      <c r="BW710" s="20">
        <f t="shared" si="2342"/>
        <v>0</v>
      </c>
      <c r="BX710" s="20">
        <f t="shared" si="2342"/>
        <v>0</v>
      </c>
      <c r="BY710" s="20">
        <f t="shared" si="2185"/>
        <v>21476</v>
      </c>
      <c r="BZ710" s="20">
        <f t="shared" si="2186"/>
        <v>29150</v>
      </c>
      <c r="CA710" s="20">
        <f t="shared" si="2342"/>
        <v>0</v>
      </c>
      <c r="CB710" s="20">
        <f t="shared" si="2187"/>
        <v>21476</v>
      </c>
      <c r="CC710" s="20">
        <f t="shared" si="2342"/>
        <v>0</v>
      </c>
      <c r="CD710" s="20">
        <f t="shared" si="2188"/>
        <v>21476</v>
      </c>
      <c r="CE710" s="20">
        <f t="shared" si="2342"/>
        <v>0</v>
      </c>
    </row>
    <row r="711" spans="1:84" x14ac:dyDescent="0.25">
      <c r="A711" s="10" t="s">
        <v>1103</v>
      </c>
      <c r="B711" s="19">
        <v>410</v>
      </c>
      <c r="C711" s="10" t="s">
        <v>345</v>
      </c>
      <c r="D711" s="10" t="s">
        <v>334</v>
      </c>
      <c r="E711" s="25" t="s">
        <v>581</v>
      </c>
      <c r="F711" s="20">
        <v>0</v>
      </c>
      <c r="G711" s="20">
        <v>0</v>
      </c>
      <c r="H711" s="20">
        <v>0</v>
      </c>
      <c r="I711" s="20">
        <v>21476</v>
      </c>
      <c r="J711" s="20">
        <v>29150</v>
      </c>
      <c r="K711" s="20"/>
      <c r="L711" s="20">
        <f t="shared" si="2338"/>
        <v>21476</v>
      </c>
      <c r="M711" s="20">
        <f t="shared" si="2339"/>
        <v>29150</v>
      </c>
      <c r="N711" s="20">
        <f t="shared" si="2340"/>
        <v>0</v>
      </c>
      <c r="O711" s="20"/>
      <c r="P711" s="20"/>
      <c r="Q711" s="20"/>
      <c r="R711" s="20">
        <f t="shared" si="2290"/>
        <v>21476</v>
      </c>
      <c r="S711" s="20">
        <f t="shared" si="2291"/>
        <v>29150</v>
      </c>
      <c r="T711" s="20">
        <f t="shared" si="2292"/>
        <v>0</v>
      </c>
      <c r="U711" s="20"/>
      <c r="V711" s="20">
        <f t="shared" si="2293"/>
        <v>21476</v>
      </c>
      <c r="W711" s="20"/>
      <c r="X711" s="20"/>
      <c r="Y711" s="20"/>
      <c r="Z711" s="20">
        <f t="shared" si="2294"/>
        <v>21476</v>
      </c>
      <c r="AA711" s="20">
        <f t="shared" si="2295"/>
        <v>29150</v>
      </c>
      <c r="AB711" s="20">
        <f t="shared" si="2296"/>
        <v>0</v>
      </c>
      <c r="AC711" s="20"/>
      <c r="AD711" s="20"/>
      <c r="AE711" s="20"/>
      <c r="AF711" s="20">
        <f t="shared" si="2280"/>
        <v>21476</v>
      </c>
      <c r="AG711" s="20">
        <f t="shared" si="2281"/>
        <v>29150</v>
      </c>
      <c r="AH711" s="20">
        <f t="shared" si="2282"/>
        <v>0</v>
      </c>
      <c r="AI711" s="20"/>
      <c r="AJ711" s="20">
        <f t="shared" si="2283"/>
        <v>21476</v>
      </c>
      <c r="AK711" s="20"/>
      <c r="AL711" s="20"/>
      <c r="AM711" s="20"/>
      <c r="AN711" s="20">
        <f t="shared" si="2254"/>
        <v>21476</v>
      </c>
      <c r="AO711" s="20">
        <f t="shared" si="2255"/>
        <v>29150</v>
      </c>
      <c r="AP711" s="20">
        <f t="shared" si="2256"/>
        <v>0</v>
      </c>
      <c r="AQ711" s="20"/>
      <c r="AR711" s="20"/>
      <c r="AS711" s="20"/>
      <c r="AT711" s="20">
        <f t="shared" si="2257"/>
        <v>21476</v>
      </c>
      <c r="AU711" s="20">
        <f t="shared" si="2258"/>
        <v>29150</v>
      </c>
      <c r="AV711" s="20">
        <f t="shared" si="2259"/>
        <v>0</v>
      </c>
      <c r="AW711" s="20"/>
      <c r="AX711" s="20"/>
      <c r="AY711" s="20"/>
      <c r="AZ711" s="20">
        <f t="shared" si="2216"/>
        <v>21476</v>
      </c>
      <c r="BA711" s="20">
        <f t="shared" si="2217"/>
        <v>29150</v>
      </c>
      <c r="BB711" s="20">
        <f t="shared" si="2218"/>
        <v>0</v>
      </c>
      <c r="BC711" s="20"/>
      <c r="BD711" s="20">
        <f t="shared" si="2220"/>
        <v>21476</v>
      </c>
      <c r="BE711" s="20"/>
      <c r="BF711" s="20"/>
      <c r="BG711" s="20"/>
      <c r="BH711" s="20">
        <f t="shared" ref="BH711:BH774" si="2343">BD711+BE711</f>
        <v>21476</v>
      </c>
      <c r="BI711" s="20">
        <f t="shared" ref="BI711:BI774" si="2344">BA711+BF711</f>
        <v>29150</v>
      </c>
      <c r="BJ711" s="20">
        <f t="shared" ref="BJ711:BJ774" si="2345">BB711+BG711</f>
        <v>0</v>
      </c>
      <c r="BK711" s="20"/>
      <c r="BL711" s="20"/>
      <c r="BM711" s="20">
        <f t="shared" ref="BM711:BM774" si="2346">BH711+BK711</f>
        <v>21476</v>
      </c>
      <c r="BN711" s="20">
        <f t="shared" ref="BN711:BN774" si="2347">BI711+BL711</f>
        <v>29150</v>
      </c>
      <c r="BO711" s="20"/>
      <c r="BP711" s="20"/>
      <c r="BQ711" s="20"/>
      <c r="BR711" s="20">
        <f t="shared" si="2297"/>
        <v>21476</v>
      </c>
      <c r="BS711" s="20">
        <f t="shared" si="2298"/>
        <v>29150</v>
      </c>
      <c r="BT711" s="20">
        <f t="shared" si="2299"/>
        <v>0</v>
      </c>
      <c r="BU711" s="20"/>
      <c r="BV711" s="20">
        <f t="shared" si="2300"/>
        <v>21476</v>
      </c>
      <c r="BW711" s="20"/>
      <c r="BX711" s="20"/>
      <c r="BY711" s="20">
        <f t="shared" si="2185"/>
        <v>21476</v>
      </c>
      <c r="BZ711" s="20">
        <f t="shared" si="2186"/>
        <v>29150</v>
      </c>
      <c r="CA711" s="20"/>
      <c r="CB711" s="20">
        <f t="shared" si="2187"/>
        <v>21476</v>
      </c>
      <c r="CC711" s="20"/>
      <c r="CD711" s="20">
        <f t="shared" si="2188"/>
        <v>21476</v>
      </c>
      <c r="CE711" s="20"/>
    </row>
    <row r="712" spans="1:84" ht="63" x14ac:dyDescent="0.25">
      <c r="A712" s="10" t="s">
        <v>24</v>
      </c>
      <c r="B712" s="19"/>
      <c r="C712" s="10"/>
      <c r="D712" s="10"/>
      <c r="E712" s="25" t="s">
        <v>766</v>
      </c>
      <c r="F712" s="20">
        <f>F713</f>
        <v>407002.3</v>
      </c>
      <c r="G712" s="20">
        <f t="shared" ref="G712:CE714" si="2348">G713</f>
        <v>352225.8</v>
      </c>
      <c r="H712" s="20">
        <f t="shared" si="2348"/>
        <v>352909.8</v>
      </c>
      <c r="I712" s="20">
        <f t="shared" si="2348"/>
        <v>0</v>
      </c>
      <c r="J712" s="20">
        <f t="shared" si="2348"/>
        <v>0</v>
      </c>
      <c r="K712" s="20">
        <f t="shared" si="2348"/>
        <v>0</v>
      </c>
      <c r="L712" s="20">
        <f t="shared" si="2165"/>
        <v>407002.3</v>
      </c>
      <c r="M712" s="20">
        <f t="shared" si="2166"/>
        <v>352225.8</v>
      </c>
      <c r="N712" s="20">
        <f t="shared" si="2167"/>
        <v>352909.8</v>
      </c>
      <c r="O712" s="20">
        <f t="shared" si="2348"/>
        <v>0</v>
      </c>
      <c r="P712" s="20">
        <f t="shared" si="2348"/>
        <v>0</v>
      </c>
      <c r="Q712" s="20">
        <f t="shared" si="2348"/>
        <v>0</v>
      </c>
      <c r="R712" s="20">
        <f t="shared" si="2290"/>
        <v>407002.3</v>
      </c>
      <c r="S712" s="20">
        <f t="shared" si="2291"/>
        <v>352225.8</v>
      </c>
      <c r="T712" s="20">
        <f t="shared" si="2292"/>
        <v>352909.8</v>
      </c>
      <c r="U712" s="20">
        <f t="shared" si="2348"/>
        <v>0</v>
      </c>
      <c r="V712" s="20">
        <f t="shared" si="2293"/>
        <v>407002.3</v>
      </c>
      <c r="W712" s="20">
        <f t="shared" si="2348"/>
        <v>0</v>
      </c>
      <c r="X712" s="20">
        <f t="shared" si="2348"/>
        <v>0</v>
      </c>
      <c r="Y712" s="20">
        <f t="shared" si="2348"/>
        <v>0</v>
      </c>
      <c r="Z712" s="20">
        <f t="shared" si="2294"/>
        <v>407002.3</v>
      </c>
      <c r="AA712" s="20">
        <f t="shared" si="2295"/>
        <v>352225.8</v>
      </c>
      <c r="AB712" s="20">
        <f t="shared" si="2296"/>
        <v>352909.8</v>
      </c>
      <c r="AC712" s="20">
        <f t="shared" si="2348"/>
        <v>0</v>
      </c>
      <c r="AD712" s="20">
        <f t="shared" si="2348"/>
        <v>0</v>
      </c>
      <c r="AE712" s="20">
        <f t="shared" si="2348"/>
        <v>0</v>
      </c>
      <c r="AF712" s="20">
        <f t="shared" si="2280"/>
        <v>407002.3</v>
      </c>
      <c r="AG712" s="20">
        <f t="shared" si="2281"/>
        <v>352225.8</v>
      </c>
      <c r="AH712" s="20">
        <f t="shared" si="2282"/>
        <v>352909.8</v>
      </c>
      <c r="AI712" s="20">
        <f t="shared" si="2348"/>
        <v>0</v>
      </c>
      <c r="AJ712" s="20">
        <f t="shared" si="2283"/>
        <v>407002.3</v>
      </c>
      <c r="AK712" s="20">
        <f t="shared" si="2348"/>
        <v>0</v>
      </c>
      <c r="AL712" s="20">
        <f t="shared" si="2348"/>
        <v>0</v>
      </c>
      <c r="AM712" s="20">
        <f t="shared" si="2348"/>
        <v>0</v>
      </c>
      <c r="AN712" s="20">
        <f t="shared" si="2254"/>
        <v>407002.3</v>
      </c>
      <c r="AO712" s="20">
        <f t="shared" si="2255"/>
        <v>352225.8</v>
      </c>
      <c r="AP712" s="20">
        <f t="shared" si="2256"/>
        <v>352909.8</v>
      </c>
      <c r="AQ712" s="20">
        <f t="shared" si="2348"/>
        <v>0</v>
      </c>
      <c r="AR712" s="20">
        <f t="shared" si="2348"/>
        <v>0</v>
      </c>
      <c r="AS712" s="20">
        <f t="shared" si="2348"/>
        <v>0</v>
      </c>
      <c r="AT712" s="20">
        <f t="shared" si="2257"/>
        <v>407002.3</v>
      </c>
      <c r="AU712" s="20">
        <f t="shared" si="2258"/>
        <v>352225.8</v>
      </c>
      <c r="AV712" s="20">
        <f t="shared" si="2259"/>
        <v>352909.8</v>
      </c>
      <c r="AW712" s="20">
        <f t="shared" si="2348"/>
        <v>0</v>
      </c>
      <c r="AX712" s="20">
        <f t="shared" si="2348"/>
        <v>0</v>
      </c>
      <c r="AY712" s="20">
        <f t="shared" si="2348"/>
        <v>0</v>
      </c>
      <c r="AZ712" s="20">
        <f t="shared" si="2216"/>
        <v>407002.3</v>
      </c>
      <c r="BA712" s="20">
        <f t="shared" si="2217"/>
        <v>352225.8</v>
      </c>
      <c r="BB712" s="20">
        <f t="shared" si="2218"/>
        <v>352909.8</v>
      </c>
      <c r="BC712" s="20">
        <f t="shared" si="2348"/>
        <v>0</v>
      </c>
      <c r="BD712" s="20">
        <f t="shared" si="2220"/>
        <v>407002.3</v>
      </c>
      <c r="BE712" s="20">
        <f t="shared" si="2348"/>
        <v>0</v>
      </c>
      <c r="BF712" s="20">
        <f t="shared" si="2348"/>
        <v>0</v>
      </c>
      <c r="BG712" s="20">
        <f t="shared" si="2348"/>
        <v>0</v>
      </c>
      <c r="BH712" s="20">
        <f t="shared" si="2343"/>
        <v>407002.3</v>
      </c>
      <c r="BI712" s="20">
        <f t="shared" si="2344"/>
        <v>352225.8</v>
      </c>
      <c r="BJ712" s="20">
        <f t="shared" si="2345"/>
        <v>352909.8</v>
      </c>
      <c r="BK712" s="20">
        <f t="shared" si="2348"/>
        <v>0</v>
      </c>
      <c r="BL712" s="20">
        <f t="shared" si="2348"/>
        <v>0</v>
      </c>
      <c r="BM712" s="20">
        <f t="shared" si="2346"/>
        <v>407002.3</v>
      </c>
      <c r="BN712" s="20">
        <f t="shared" si="2347"/>
        <v>352225.8</v>
      </c>
      <c r="BO712" s="20">
        <f t="shared" si="2348"/>
        <v>0</v>
      </c>
      <c r="BP712" s="20">
        <f t="shared" si="2348"/>
        <v>0</v>
      </c>
      <c r="BQ712" s="20">
        <f t="shared" si="2348"/>
        <v>0</v>
      </c>
      <c r="BR712" s="20">
        <f t="shared" si="2297"/>
        <v>407002.3</v>
      </c>
      <c r="BS712" s="20">
        <f t="shared" si="2298"/>
        <v>352225.8</v>
      </c>
      <c r="BT712" s="20">
        <f t="shared" si="2299"/>
        <v>352909.8</v>
      </c>
      <c r="BU712" s="20">
        <f t="shared" si="2348"/>
        <v>0</v>
      </c>
      <c r="BV712" s="20">
        <f t="shared" si="2300"/>
        <v>407002.3</v>
      </c>
      <c r="BW712" s="20">
        <f t="shared" si="2348"/>
        <v>0</v>
      </c>
      <c r="BX712" s="20">
        <f t="shared" si="2348"/>
        <v>0</v>
      </c>
      <c r="BY712" s="20">
        <f t="shared" si="2185"/>
        <v>407002.3</v>
      </c>
      <c r="BZ712" s="20">
        <f t="shared" si="2186"/>
        <v>352225.8</v>
      </c>
      <c r="CA712" s="20">
        <f t="shared" si="2348"/>
        <v>0</v>
      </c>
      <c r="CB712" s="20">
        <f t="shared" si="2187"/>
        <v>407002.3</v>
      </c>
      <c r="CC712" s="20">
        <f t="shared" si="2348"/>
        <v>0</v>
      </c>
      <c r="CD712" s="20">
        <f t="shared" si="2188"/>
        <v>407002.3</v>
      </c>
      <c r="CE712" s="20">
        <f t="shared" si="2348"/>
        <v>0</v>
      </c>
    </row>
    <row r="713" spans="1:84" ht="47.25" x14ac:dyDescent="0.25">
      <c r="A713" s="10" t="s">
        <v>24</v>
      </c>
      <c r="B713" s="19">
        <v>400</v>
      </c>
      <c r="C713" s="10"/>
      <c r="D713" s="10"/>
      <c r="E713" s="25" t="s">
        <v>611</v>
      </c>
      <c r="F713" s="20">
        <f>F714</f>
        <v>407002.3</v>
      </c>
      <c r="G713" s="20">
        <f t="shared" si="2348"/>
        <v>352225.8</v>
      </c>
      <c r="H713" s="20">
        <f t="shared" si="2348"/>
        <v>352909.8</v>
      </c>
      <c r="I713" s="20">
        <f t="shared" si="2348"/>
        <v>0</v>
      </c>
      <c r="J713" s="20">
        <f t="shared" si="2348"/>
        <v>0</v>
      </c>
      <c r="K713" s="20">
        <f t="shared" si="2348"/>
        <v>0</v>
      </c>
      <c r="L713" s="20">
        <f t="shared" si="2165"/>
        <v>407002.3</v>
      </c>
      <c r="M713" s="20">
        <f t="shared" si="2166"/>
        <v>352225.8</v>
      </c>
      <c r="N713" s="20">
        <f t="shared" si="2167"/>
        <v>352909.8</v>
      </c>
      <c r="O713" s="20">
        <f t="shared" si="2348"/>
        <v>0</v>
      </c>
      <c r="P713" s="20">
        <f t="shared" si="2348"/>
        <v>0</v>
      </c>
      <c r="Q713" s="20">
        <f t="shared" si="2348"/>
        <v>0</v>
      </c>
      <c r="R713" s="20">
        <f t="shared" si="2290"/>
        <v>407002.3</v>
      </c>
      <c r="S713" s="20">
        <f t="shared" si="2291"/>
        <v>352225.8</v>
      </c>
      <c r="T713" s="20">
        <f t="shared" si="2292"/>
        <v>352909.8</v>
      </c>
      <c r="U713" s="20">
        <f t="shared" si="2348"/>
        <v>0</v>
      </c>
      <c r="V713" s="20">
        <f t="shared" si="2293"/>
        <v>407002.3</v>
      </c>
      <c r="W713" s="20">
        <f t="shared" si="2348"/>
        <v>0</v>
      </c>
      <c r="X713" s="20">
        <f t="shared" si="2348"/>
        <v>0</v>
      </c>
      <c r="Y713" s="20">
        <f t="shared" si="2348"/>
        <v>0</v>
      </c>
      <c r="Z713" s="20">
        <f t="shared" si="2294"/>
        <v>407002.3</v>
      </c>
      <c r="AA713" s="20">
        <f t="shared" si="2295"/>
        <v>352225.8</v>
      </c>
      <c r="AB713" s="20">
        <f t="shared" si="2296"/>
        <v>352909.8</v>
      </c>
      <c r="AC713" s="20">
        <f t="shared" si="2348"/>
        <v>0</v>
      </c>
      <c r="AD713" s="20">
        <f t="shared" si="2348"/>
        <v>0</v>
      </c>
      <c r="AE713" s="20">
        <f t="shared" si="2348"/>
        <v>0</v>
      </c>
      <c r="AF713" s="20">
        <f t="shared" si="2280"/>
        <v>407002.3</v>
      </c>
      <c r="AG713" s="20">
        <f t="shared" si="2281"/>
        <v>352225.8</v>
      </c>
      <c r="AH713" s="20">
        <f t="shared" si="2282"/>
        <v>352909.8</v>
      </c>
      <c r="AI713" s="20">
        <f t="shared" si="2348"/>
        <v>0</v>
      </c>
      <c r="AJ713" s="20">
        <f t="shared" si="2283"/>
        <v>407002.3</v>
      </c>
      <c r="AK713" s="20">
        <f t="shared" si="2348"/>
        <v>0</v>
      </c>
      <c r="AL713" s="20">
        <f t="shared" si="2348"/>
        <v>0</v>
      </c>
      <c r="AM713" s="20">
        <f t="shared" si="2348"/>
        <v>0</v>
      </c>
      <c r="AN713" s="20">
        <f t="shared" si="2254"/>
        <v>407002.3</v>
      </c>
      <c r="AO713" s="20">
        <f t="shared" si="2255"/>
        <v>352225.8</v>
      </c>
      <c r="AP713" s="20">
        <f t="shared" si="2256"/>
        <v>352909.8</v>
      </c>
      <c r="AQ713" s="20">
        <f t="shared" si="2348"/>
        <v>0</v>
      </c>
      <c r="AR713" s="20">
        <f t="shared" si="2348"/>
        <v>0</v>
      </c>
      <c r="AS713" s="20">
        <f t="shared" si="2348"/>
        <v>0</v>
      </c>
      <c r="AT713" s="20">
        <f t="shared" si="2257"/>
        <v>407002.3</v>
      </c>
      <c r="AU713" s="20">
        <f t="shared" si="2258"/>
        <v>352225.8</v>
      </c>
      <c r="AV713" s="20">
        <f t="shared" si="2259"/>
        <v>352909.8</v>
      </c>
      <c r="AW713" s="20">
        <f t="shared" si="2348"/>
        <v>0</v>
      </c>
      <c r="AX713" s="20">
        <f t="shared" si="2348"/>
        <v>0</v>
      </c>
      <c r="AY713" s="20">
        <f t="shared" si="2348"/>
        <v>0</v>
      </c>
      <c r="AZ713" s="20">
        <f t="shared" si="2216"/>
        <v>407002.3</v>
      </c>
      <c r="BA713" s="20">
        <f t="shared" si="2217"/>
        <v>352225.8</v>
      </c>
      <c r="BB713" s="20">
        <f t="shared" si="2218"/>
        <v>352909.8</v>
      </c>
      <c r="BC713" s="20">
        <f t="shared" si="2348"/>
        <v>0</v>
      </c>
      <c r="BD713" s="20">
        <f t="shared" si="2220"/>
        <v>407002.3</v>
      </c>
      <c r="BE713" s="20">
        <f t="shared" si="2348"/>
        <v>0</v>
      </c>
      <c r="BF713" s="20">
        <f t="shared" si="2348"/>
        <v>0</v>
      </c>
      <c r="BG713" s="20">
        <f t="shared" si="2348"/>
        <v>0</v>
      </c>
      <c r="BH713" s="20">
        <f t="shared" si="2343"/>
        <v>407002.3</v>
      </c>
      <c r="BI713" s="20">
        <f t="shared" si="2344"/>
        <v>352225.8</v>
      </c>
      <c r="BJ713" s="20">
        <f t="shared" si="2345"/>
        <v>352909.8</v>
      </c>
      <c r="BK713" s="20">
        <f t="shared" si="2348"/>
        <v>0</v>
      </c>
      <c r="BL713" s="20">
        <f t="shared" si="2348"/>
        <v>0</v>
      </c>
      <c r="BM713" s="20">
        <f t="shared" si="2346"/>
        <v>407002.3</v>
      </c>
      <c r="BN713" s="20">
        <f t="shared" si="2347"/>
        <v>352225.8</v>
      </c>
      <c r="BO713" s="20">
        <f t="shared" si="2348"/>
        <v>0</v>
      </c>
      <c r="BP713" s="20">
        <f t="shared" si="2348"/>
        <v>0</v>
      </c>
      <c r="BQ713" s="20">
        <f t="shared" si="2348"/>
        <v>0</v>
      </c>
      <c r="BR713" s="20">
        <f t="shared" si="2297"/>
        <v>407002.3</v>
      </c>
      <c r="BS713" s="20">
        <f t="shared" si="2298"/>
        <v>352225.8</v>
      </c>
      <c r="BT713" s="20">
        <f t="shared" si="2299"/>
        <v>352909.8</v>
      </c>
      <c r="BU713" s="20">
        <f t="shared" si="2348"/>
        <v>0</v>
      </c>
      <c r="BV713" s="20">
        <f t="shared" si="2300"/>
        <v>407002.3</v>
      </c>
      <c r="BW713" s="20">
        <f t="shared" si="2348"/>
        <v>0</v>
      </c>
      <c r="BX713" s="20">
        <f t="shared" si="2348"/>
        <v>0</v>
      </c>
      <c r="BY713" s="20">
        <f t="shared" si="2185"/>
        <v>407002.3</v>
      </c>
      <c r="BZ713" s="20">
        <f t="shared" si="2186"/>
        <v>352225.8</v>
      </c>
      <c r="CA713" s="20">
        <f t="shared" si="2348"/>
        <v>0</v>
      </c>
      <c r="CB713" s="20">
        <f t="shared" si="2187"/>
        <v>407002.3</v>
      </c>
      <c r="CC713" s="20">
        <f t="shared" si="2348"/>
        <v>0</v>
      </c>
      <c r="CD713" s="20">
        <f t="shared" si="2188"/>
        <v>407002.3</v>
      </c>
      <c r="CE713" s="20">
        <f t="shared" si="2348"/>
        <v>0</v>
      </c>
    </row>
    <row r="714" spans="1:84" x14ac:dyDescent="0.25">
      <c r="A714" s="10" t="s">
        <v>24</v>
      </c>
      <c r="B714" s="19">
        <v>410</v>
      </c>
      <c r="C714" s="10"/>
      <c r="D714" s="10"/>
      <c r="E714" s="25" t="s">
        <v>612</v>
      </c>
      <c r="F714" s="20">
        <f>F715</f>
        <v>407002.3</v>
      </c>
      <c r="G714" s="20">
        <f t="shared" si="2348"/>
        <v>352225.8</v>
      </c>
      <c r="H714" s="20">
        <f t="shared" si="2348"/>
        <v>352909.8</v>
      </c>
      <c r="I714" s="20">
        <f t="shared" si="2348"/>
        <v>0</v>
      </c>
      <c r="J714" s="20">
        <f t="shared" si="2348"/>
        <v>0</v>
      </c>
      <c r="K714" s="20">
        <f t="shared" si="2348"/>
        <v>0</v>
      </c>
      <c r="L714" s="20">
        <f t="shared" si="2165"/>
        <v>407002.3</v>
      </c>
      <c r="M714" s="20">
        <f t="shared" si="2166"/>
        <v>352225.8</v>
      </c>
      <c r="N714" s="20">
        <f t="shared" si="2167"/>
        <v>352909.8</v>
      </c>
      <c r="O714" s="20">
        <f t="shared" si="2348"/>
        <v>0</v>
      </c>
      <c r="P714" s="20">
        <f t="shared" si="2348"/>
        <v>0</v>
      </c>
      <c r="Q714" s="20">
        <f t="shared" si="2348"/>
        <v>0</v>
      </c>
      <c r="R714" s="20">
        <f t="shared" si="2290"/>
        <v>407002.3</v>
      </c>
      <c r="S714" s="20">
        <f t="shared" si="2291"/>
        <v>352225.8</v>
      </c>
      <c r="T714" s="20">
        <f t="shared" si="2292"/>
        <v>352909.8</v>
      </c>
      <c r="U714" s="20">
        <f t="shared" si="2348"/>
        <v>0</v>
      </c>
      <c r="V714" s="20">
        <f t="shared" si="2293"/>
        <v>407002.3</v>
      </c>
      <c r="W714" s="20">
        <f t="shared" si="2348"/>
        <v>0</v>
      </c>
      <c r="X714" s="20">
        <f t="shared" si="2348"/>
        <v>0</v>
      </c>
      <c r="Y714" s="20">
        <f t="shared" si="2348"/>
        <v>0</v>
      </c>
      <c r="Z714" s="20">
        <f t="shared" si="2294"/>
        <v>407002.3</v>
      </c>
      <c r="AA714" s="20">
        <f t="shared" si="2295"/>
        <v>352225.8</v>
      </c>
      <c r="AB714" s="20">
        <f t="shared" si="2296"/>
        <v>352909.8</v>
      </c>
      <c r="AC714" s="20">
        <f t="shared" si="2348"/>
        <v>0</v>
      </c>
      <c r="AD714" s="20">
        <f t="shared" si="2348"/>
        <v>0</v>
      </c>
      <c r="AE714" s="20">
        <f t="shared" si="2348"/>
        <v>0</v>
      </c>
      <c r="AF714" s="20">
        <f t="shared" si="2280"/>
        <v>407002.3</v>
      </c>
      <c r="AG714" s="20">
        <f t="shared" si="2281"/>
        <v>352225.8</v>
      </c>
      <c r="AH714" s="20">
        <f t="shared" si="2282"/>
        <v>352909.8</v>
      </c>
      <c r="AI714" s="20">
        <f t="shared" si="2348"/>
        <v>0</v>
      </c>
      <c r="AJ714" s="20">
        <f t="shared" si="2283"/>
        <v>407002.3</v>
      </c>
      <c r="AK714" s="20">
        <f t="shared" si="2348"/>
        <v>0</v>
      </c>
      <c r="AL714" s="20">
        <f t="shared" si="2348"/>
        <v>0</v>
      </c>
      <c r="AM714" s="20">
        <f t="shared" si="2348"/>
        <v>0</v>
      </c>
      <c r="AN714" s="20">
        <f t="shared" si="2254"/>
        <v>407002.3</v>
      </c>
      <c r="AO714" s="20">
        <f t="shared" si="2255"/>
        <v>352225.8</v>
      </c>
      <c r="AP714" s="20">
        <f t="shared" si="2256"/>
        <v>352909.8</v>
      </c>
      <c r="AQ714" s="20">
        <f t="shared" si="2348"/>
        <v>0</v>
      </c>
      <c r="AR714" s="20">
        <f t="shared" si="2348"/>
        <v>0</v>
      </c>
      <c r="AS714" s="20">
        <f t="shared" si="2348"/>
        <v>0</v>
      </c>
      <c r="AT714" s="20">
        <f t="shared" si="2257"/>
        <v>407002.3</v>
      </c>
      <c r="AU714" s="20">
        <f t="shared" si="2258"/>
        <v>352225.8</v>
      </c>
      <c r="AV714" s="20">
        <f t="shared" si="2259"/>
        <v>352909.8</v>
      </c>
      <c r="AW714" s="20">
        <f t="shared" si="2348"/>
        <v>0</v>
      </c>
      <c r="AX714" s="20">
        <f t="shared" si="2348"/>
        <v>0</v>
      </c>
      <c r="AY714" s="20">
        <f t="shared" si="2348"/>
        <v>0</v>
      </c>
      <c r="AZ714" s="20">
        <f t="shared" si="2216"/>
        <v>407002.3</v>
      </c>
      <c r="BA714" s="20">
        <f t="shared" si="2217"/>
        <v>352225.8</v>
      </c>
      <c r="BB714" s="20">
        <f t="shared" si="2218"/>
        <v>352909.8</v>
      </c>
      <c r="BC714" s="20">
        <f t="shared" si="2348"/>
        <v>0</v>
      </c>
      <c r="BD714" s="20">
        <f t="shared" si="2220"/>
        <v>407002.3</v>
      </c>
      <c r="BE714" s="20">
        <f t="shared" si="2348"/>
        <v>0</v>
      </c>
      <c r="BF714" s="20">
        <f t="shared" si="2348"/>
        <v>0</v>
      </c>
      <c r="BG714" s="20">
        <f t="shared" si="2348"/>
        <v>0</v>
      </c>
      <c r="BH714" s="20">
        <f t="shared" si="2343"/>
        <v>407002.3</v>
      </c>
      <c r="BI714" s="20">
        <f t="shared" si="2344"/>
        <v>352225.8</v>
      </c>
      <c r="BJ714" s="20">
        <f t="shared" si="2345"/>
        <v>352909.8</v>
      </c>
      <c r="BK714" s="20">
        <f t="shared" si="2348"/>
        <v>0</v>
      </c>
      <c r="BL714" s="20">
        <f t="shared" si="2348"/>
        <v>0</v>
      </c>
      <c r="BM714" s="20">
        <f t="shared" si="2346"/>
        <v>407002.3</v>
      </c>
      <c r="BN714" s="20">
        <f t="shared" si="2347"/>
        <v>352225.8</v>
      </c>
      <c r="BO714" s="20">
        <f t="shared" si="2348"/>
        <v>0</v>
      </c>
      <c r="BP714" s="20">
        <f t="shared" si="2348"/>
        <v>0</v>
      </c>
      <c r="BQ714" s="20">
        <f t="shared" si="2348"/>
        <v>0</v>
      </c>
      <c r="BR714" s="20">
        <f t="shared" si="2297"/>
        <v>407002.3</v>
      </c>
      <c r="BS714" s="20">
        <f t="shared" si="2298"/>
        <v>352225.8</v>
      </c>
      <c r="BT714" s="20">
        <f t="shared" si="2299"/>
        <v>352909.8</v>
      </c>
      <c r="BU714" s="20">
        <f t="shared" si="2348"/>
        <v>0</v>
      </c>
      <c r="BV714" s="20">
        <f t="shared" si="2300"/>
        <v>407002.3</v>
      </c>
      <c r="BW714" s="20">
        <f t="shared" si="2348"/>
        <v>0</v>
      </c>
      <c r="BX714" s="20">
        <f t="shared" si="2348"/>
        <v>0</v>
      </c>
      <c r="BY714" s="20">
        <f t="shared" si="2185"/>
        <v>407002.3</v>
      </c>
      <c r="BZ714" s="20">
        <f t="shared" si="2186"/>
        <v>352225.8</v>
      </c>
      <c r="CA714" s="20">
        <f t="shared" si="2348"/>
        <v>0</v>
      </c>
      <c r="CB714" s="20">
        <f t="shared" si="2187"/>
        <v>407002.3</v>
      </c>
      <c r="CC714" s="20">
        <f t="shared" si="2348"/>
        <v>0</v>
      </c>
      <c r="CD714" s="20">
        <f t="shared" si="2188"/>
        <v>407002.3</v>
      </c>
      <c r="CE714" s="20">
        <f t="shared" si="2348"/>
        <v>0</v>
      </c>
    </row>
    <row r="715" spans="1:84" x14ac:dyDescent="0.25">
      <c r="A715" s="10" t="s">
        <v>24</v>
      </c>
      <c r="B715" s="19">
        <v>410</v>
      </c>
      <c r="C715" s="10" t="s">
        <v>335</v>
      </c>
      <c r="D715" s="10" t="s">
        <v>341</v>
      </c>
      <c r="E715" s="25" t="s">
        <v>577</v>
      </c>
      <c r="F715" s="20">
        <v>407002.3</v>
      </c>
      <c r="G715" s="20">
        <v>352225.8</v>
      </c>
      <c r="H715" s="20">
        <v>352909.8</v>
      </c>
      <c r="I715" s="20"/>
      <c r="J715" s="20"/>
      <c r="K715" s="20"/>
      <c r="L715" s="20">
        <f t="shared" si="2165"/>
        <v>407002.3</v>
      </c>
      <c r="M715" s="20">
        <f t="shared" si="2166"/>
        <v>352225.8</v>
      </c>
      <c r="N715" s="20">
        <f t="shared" si="2167"/>
        <v>352909.8</v>
      </c>
      <c r="O715" s="20"/>
      <c r="P715" s="20"/>
      <c r="Q715" s="20"/>
      <c r="R715" s="20">
        <f t="shared" si="2290"/>
        <v>407002.3</v>
      </c>
      <c r="S715" s="20">
        <f t="shared" si="2291"/>
        <v>352225.8</v>
      </c>
      <c r="T715" s="20">
        <f t="shared" si="2292"/>
        <v>352909.8</v>
      </c>
      <c r="U715" s="20"/>
      <c r="V715" s="20">
        <f t="shared" si="2293"/>
        <v>407002.3</v>
      </c>
      <c r="W715" s="20"/>
      <c r="X715" s="20"/>
      <c r="Y715" s="20"/>
      <c r="Z715" s="20">
        <f t="shared" si="2294"/>
        <v>407002.3</v>
      </c>
      <c r="AA715" s="20">
        <f t="shared" si="2295"/>
        <v>352225.8</v>
      </c>
      <c r="AB715" s="20">
        <f t="shared" si="2296"/>
        <v>352909.8</v>
      </c>
      <c r="AC715" s="20"/>
      <c r="AD715" s="20"/>
      <c r="AE715" s="20"/>
      <c r="AF715" s="20">
        <f t="shared" si="2280"/>
        <v>407002.3</v>
      </c>
      <c r="AG715" s="20">
        <f t="shared" si="2281"/>
        <v>352225.8</v>
      </c>
      <c r="AH715" s="20">
        <f t="shared" si="2282"/>
        <v>352909.8</v>
      </c>
      <c r="AI715" s="20"/>
      <c r="AJ715" s="20">
        <f t="shared" si="2283"/>
        <v>407002.3</v>
      </c>
      <c r="AK715" s="20"/>
      <c r="AL715" s="20"/>
      <c r="AM715" s="20"/>
      <c r="AN715" s="20">
        <f t="shared" si="2254"/>
        <v>407002.3</v>
      </c>
      <c r="AO715" s="20">
        <f t="shared" si="2255"/>
        <v>352225.8</v>
      </c>
      <c r="AP715" s="20">
        <f t="shared" si="2256"/>
        <v>352909.8</v>
      </c>
      <c r="AQ715" s="20"/>
      <c r="AR715" s="20"/>
      <c r="AS715" s="20"/>
      <c r="AT715" s="20">
        <f t="shared" si="2257"/>
        <v>407002.3</v>
      </c>
      <c r="AU715" s="20">
        <f t="shared" si="2258"/>
        <v>352225.8</v>
      </c>
      <c r="AV715" s="20">
        <f t="shared" si="2259"/>
        <v>352909.8</v>
      </c>
      <c r="AW715" s="20"/>
      <c r="AX715" s="20"/>
      <c r="AY715" s="20"/>
      <c r="AZ715" s="20">
        <f t="shared" si="2216"/>
        <v>407002.3</v>
      </c>
      <c r="BA715" s="20">
        <f t="shared" si="2217"/>
        <v>352225.8</v>
      </c>
      <c r="BB715" s="20">
        <f t="shared" si="2218"/>
        <v>352909.8</v>
      </c>
      <c r="BC715" s="20"/>
      <c r="BD715" s="20">
        <f t="shared" si="2220"/>
        <v>407002.3</v>
      </c>
      <c r="BE715" s="20"/>
      <c r="BF715" s="20"/>
      <c r="BG715" s="20"/>
      <c r="BH715" s="20">
        <f t="shared" si="2343"/>
        <v>407002.3</v>
      </c>
      <c r="BI715" s="20">
        <f t="shared" si="2344"/>
        <v>352225.8</v>
      </c>
      <c r="BJ715" s="20">
        <f t="shared" si="2345"/>
        <v>352909.8</v>
      </c>
      <c r="BK715" s="20"/>
      <c r="BL715" s="20"/>
      <c r="BM715" s="20">
        <f t="shared" si="2346"/>
        <v>407002.3</v>
      </c>
      <c r="BN715" s="20">
        <f t="shared" si="2347"/>
        <v>352225.8</v>
      </c>
      <c r="BO715" s="20"/>
      <c r="BP715" s="20"/>
      <c r="BQ715" s="20"/>
      <c r="BR715" s="20">
        <f t="shared" si="2297"/>
        <v>407002.3</v>
      </c>
      <c r="BS715" s="20">
        <f t="shared" si="2298"/>
        <v>352225.8</v>
      </c>
      <c r="BT715" s="20">
        <f t="shared" si="2299"/>
        <v>352909.8</v>
      </c>
      <c r="BU715" s="20"/>
      <c r="BV715" s="20">
        <f t="shared" si="2300"/>
        <v>407002.3</v>
      </c>
      <c r="BW715" s="20"/>
      <c r="BX715" s="20"/>
      <c r="BY715" s="20">
        <f t="shared" si="2185"/>
        <v>407002.3</v>
      </c>
      <c r="BZ715" s="20">
        <f t="shared" si="2186"/>
        <v>352225.8</v>
      </c>
      <c r="CA715" s="20"/>
      <c r="CB715" s="20">
        <f t="shared" si="2187"/>
        <v>407002.3</v>
      </c>
      <c r="CC715" s="20"/>
      <c r="CD715" s="20">
        <f t="shared" si="2188"/>
        <v>407002.3</v>
      </c>
      <c r="CE715" s="20"/>
    </row>
    <row r="716" spans="1:84" hidden="1" x14ac:dyDescent="0.25">
      <c r="A716" s="10" t="s">
        <v>25</v>
      </c>
      <c r="B716" s="19"/>
      <c r="C716" s="10"/>
      <c r="D716" s="10"/>
      <c r="E716" s="25" t="s">
        <v>767</v>
      </c>
      <c r="F716" s="20">
        <f>F717</f>
        <v>3900</v>
      </c>
      <c r="G716" s="20">
        <f t="shared" ref="G716:CE718" si="2349">G717</f>
        <v>5500</v>
      </c>
      <c r="H716" s="20">
        <f t="shared" si="2349"/>
        <v>0</v>
      </c>
      <c r="I716" s="20">
        <f t="shared" si="2349"/>
        <v>0</v>
      </c>
      <c r="J716" s="20">
        <f t="shared" si="2349"/>
        <v>0</v>
      </c>
      <c r="K716" s="20">
        <f t="shared" si="2349"/>
        <v>0</v>
      </c>
      <c r="L716" s="20">
        <f t="shared" si="2165"/>
        <v>3900</v>
      </c>
      <c r="M716" s="20">
        <f t="shared" si="2166"/>
        <v>5500</v>
      </c>
      <c r="N716" s="20">
        <f t="shared" si="2167"/>
        <v>0</v>
      </c>
      <c r="O716" s="20">
        <f t="shared" si="2349"/>
        <v>0</v>
      </c>
      <c r="P716" s="20">
        <f t="shared" si="2349"/>
        <v>0</v>
      </c>
      <c r="Q716" s="20">
        <f t="shared" si="2349"/>
        <v>0</v>
      </c>
      <c r="R716" s="20">
        <f t="shared" si="2290"/>
        <v>3900</v>
      </c>
      <c r="S716" s="20">
        <f t="shared" si="2291"/>
        <v>5500</v>
      </c>
      <c r="T716" s="20">
        <f t="shared" si="2292"/>
        <v>0</v>
      </c>
      <c r="U716" s="20">
        <f t="shared" si="2349"/>
        <v>0</v>
      </c>
      <c r="V716" s="20">
        <f t="shared" si="2293"/>
        <v>3900</v>
      </c>
      <c r="W716" s="20">
        <f t="shared" si="2349"/>
        <v>0</v>
      </c>
      <c r="X716" s="20">
        <f t="shared" si="2349"/>
        <v>0</v>
      </c>
      <c r="Y716" s="20">
        <f t="shared" si="2349"/>
        <v>0</v>
      </c>
      <c r="Z716" s="20">
        <f t="shared" si="2294"/>
        <v>3900</v>
      </c>
      <c r="AA716" s="20">
        <f t="shared" si="2295"/>
        <v>5500</v>
      </c>
      <c r="AB716" s="20">
        <f t="shared" si="2296"/>
        <v>0</v>
      </c>
      <c r="AC716" s="20">
        <f t="shared" si="2349"/>
        <v>0</v>
      </c>
      <c r="AD716" s="20">
        <f t="shared" si="2349"/>
        <v>0</v>
      </c>
      <c r="AE716" s="20">
        <f t="shared" si="2349"/>
        <v>0</v>
      </c>
      <c r="AF716" s="20">
        <f t="shared" si="2280"/>
        <v>3900</v>
      </c>
      <c r="AG716" s="20">
        <f t="shared" si="2281"/>
        <v>5500</v>
      </c>
      <c r="AH716" s="20">
        <f t="shared" si="2282"/>
        <v>0</v>
      </c>
      <c r="AI716" s="20">
        <f t="shared" si="2349"/>
        <v>0</v>
      </c>
      <c r="AJ716" s="20">
        <f t="shared" si="2283"/>
        <v>3900</v>
      </c>
      <c r="AK716" s="20">
        <f t="shared" si="2349"/>
        <v>0</v>
      </c>
      <c r="AL716" s="20">
        <f t="shared" si="2349"/>
        <v>0</v>
      </c>
      <c r="AM716" s="20">
        <f t="shared" si="2349"/>
        <v>0</v>
      </c>
      <c r="AN716" s="20">
        <f t="shared" si="2254"/>
        <v>3900</v>
      </c>
      <c r="AO716" s="20">
        <f t="shared" si="2255"/>
        <v>5500</v>
      </c>
      <c r="AP716" s="20">
        <f t="shared" si="2256"/>
        <v>0</v>
      </c>
      <c r="AQ716" s="20">
        <f t="shared" si="2349"/>
        <v>0</v>
      </c>
      <c r="AR716" s="20">
        <f t="shared" si="2349"/>
        <v>0</v>
      </c>
      <c r="AS716" s="20">
        <f t="shared" si="2349"/>
        <v>0</v>
      </c>
      <c r="AT716" s="20">
        <f t="shared" si="2257"/>
        <v>3900</v>
      </c>
      <c r="AU716" s="20">
        <f t="shared" si="2258"/>
        <v>5500</v>
      </c>
      <c r="AV716" s="20">
        <f t="shared" si="2259"/>
        <v>0</v>
      </c>
      <c r="AW716" s="20">
        <f t="shared" si="2349"/>
        <v>0</v>
      </c>
      <c r="AX716" s="20">
        <f t="shared" si="2349"/>
        <v>0</v>
      </c>
      <c r="AY716" s="20">
        <f t="shared" si="2349"/>
        <v>0</v>
      </c>
      <c r="AZ716" s="20">
        <f t="shared" si="2216"/>
        <v>3900</v>
      </c>
      <c r="BA716" s="20">
        <f t="shared" si="2217"/>
        <v>5500</v>
      </c>
      <c r="BB716" s="20">
        <f t="shared" si="2218"/>
        <v>0</v>
      </c>
      <c r="BC716" s="20">
        <f t="shared" si="2349"/>
        <v>0</v>
      </c>
      <c r="BD716" s="20">
        <f t="shared" si="2220"/>
        <v>3900</v>
      </c>
      <c r="BE716" s="20">
        <f t="shared" si="2349"/>
        <v>0</v>
      </c>
      <c r="BF716" s="20">
        <f t="shared" si="2349"/>
        <v>0</v>
      </c>
      <c r="BG716" s="20">
        <f t="shared" si="2349"/>
        <v>0</v>
      </c>
      <c r="BH716" s="20">
        <f t="shared" si="2343"/>
        <v>3900</v>
      </c>
      <c r="BI716" s="20">
        <f t="shared" si="2344"/>
        <v>5500</v>
      </c>
      <c r="BJ716" s="20">
        <f t="shared" si="2345"/>
        <v>0</v>
      </c>
      <c r="BK716" s="20">
        <f t="shared" si="2349"/>
        <v>0</v>
      </c>
      <c r="BL716" s="20">
        <f t="shared" si="2349"/>
        <v>0</v>
      </c>
      <c r="BM716" s="20">
        <f t="shared" si="2346"/>
        <v>3900</v>
      </c>
      <c r="BN716" s="20">
        <f t="shared" si="2347"/>
        <v>5500</v>
      </c>
      <c r="BO716" s="20">
        <f t="shared" si="2349"/>
        <v>-3900</v>
      </c>
      <c r="BP716" s="20">
        <f t="shared" si="2349"/>
        <v>0</v>
      </c>
      <c r="BQ716" s="20">
        <f t="shared" si="2349"/>
        <v>0</v>
      </c>
      <c r="BR716" s="20">
        <f t="shared" si="2297"/>
        <v>0</v>
      </c>
      <c r="BS716" s="20">
        <f t="shared" si="2298"/>
        <v>5500</v>
      </c>
      <c r="BT716" s="20">
        <f t="shared" si="2299"/>
        <v>0</v>
      </c>
      <c r="BU716" s="20">
        <f t="shared" si="2349"/>
        <v>0</v>
      </c>
      <c r="BV716" s="20">
        <f t="shared" si="2300"/>
        <v>0</v>
      </c>
      <c r="BW716" s="20">
        <f t="shared" si="2349"/>
        <v>0</v>
      </c>
      <c r="BX716" s="20">
        <f t="shared" si="2349"/>
        <v>0</v>
      </c>
      <c r="BY716" s="20">
        <f t="shared" si="2185"/>
        <v>0</v>
      </c>
      <c r="BZ716" s="20">
        <f t="shared" si="2186"/>
        <v>5500</v>
      </c>
      <c r="CA716" s="20">
        <f t="shared" si="2349"/>
        <v>0</v>
      </c>
      <c r="CB716" s="20">
        <f t="shared" si="2187"/>
        <v>0</v>
      </c>
      <c r="CC716" s="20">
        <f t="shared" si="2349"/>
        <v>0</v>
      </c>
      <c r="CD716" s="20">
        <f t="shared" si="2188"/>
        <v>0</v>
      </c>
      <c r="CE716" s="20">
        <f t="shared" si="2349"/>
        <v>0</v>
      </c>
      <c r="CF716" s="1">
        <v>0</v>
      </c>
    </row>
    <row r="717" spans="1:84" ht="47.25" hidden="1" x14ac:dyDescent="0.25">
      <c r="A717" s="10" t="s">
        <v>25</v>
      </c>
      <c r="B717" s="19">
        <v>400</v>
      </c>
      <c r="C717" s="10"/>
      <c r="D717" s="10"/>
      <c r="E717" s="25" t="s">
        <v>611</v>
      </c>
      <c r="F717" s="20">
        <f>F718</f>
        <v>3900</v>
      </c>
      <c r="G717" s="20">
        <f t="shared" si="2349"/>
        <v>5500</v>
      </c>
      <c r="H717" s="20">
        <f t="shared" si="2349"/>
        <v>0</v>
      </c>
      <c r="I717" s="20">
        <f t="shared" si="2349"/>
        <v>0</v>
      </c>
      <c r="J717" s="20">
        <f t="shared" si="2349"/>
        <v>0</v>
      </c>
      <c r="K717" s="20">
        <f t="shared" si="2349"/>
        <v>0</v>
      </c>
      <c r="L717" s="20">
        <f t="shared" si="2165"/>
        <v>3900</v>
      </c>
      <c r="M717" s="20">
        <f t="shared" si="2166"/>
        <v>5500</v>
      </c>
      <c r="N717" s="20">
        <f t="shared" si="2167"/>
        <v>0</v>
      </c>
      <c r="O717" s="20">
        <f t="shared" si="2349"/>
        <v>0</v>
      </c>
      <c r="P717" s="20">
        <f t="shared" si="2349"/>
        <v>0</v>
      </c>
      <c r="Q717" s="20">
        <f t="shared" si="2349"/>
        <v>0</v>
      </c>
      <c r="R717" s="20">
        <f t="shared" si="2290"/>
        <v>3900</v>
      </c>
      <c r="S717" s="20">
        <f t="shared" si="2291"/>
        <v>5500</v>
      </c>
      <c r="T717" s="20">
        <f t="shared" si="2292"/>
        <v>0</v>
      </c>
      <c r="U717" s="20">
        <f t="shared" si="2349"/>
        <v>0</v>
      </c>
      <c r="V717" s="20">
        <f t="shared" si="2293"/>
        <v>3900</v>
      </c>
      <c r="W717" s="20">
        <f t="shared" si="2349"/>
        <v>0</v>
      </c>
      <c r="X717" s="20">
        <f t="shared" si="2349"/>
        <v>0</v>
      </c>
      <c r="Y717" s="20">
        <f t="shared" si="2349"/>
        <v>0</v>
      </c>
      <c r="Z717" s="20">
        <f t="shared" si="2294"/>
        <v>3900</v>
      </c>
      <c r="AA717" s="20">
        <f t="shared" si="2295"/>
        <v>5500</v>
      </c>
      <c r="AB717" s="20">
        <f t="shared" si="2296"/>
        <v>0</v>
      </c>
      <c r="AC717" s="20">
        <f t="shared" si="2349"/>
        <v>0</v>
      </c>
      <c r="AD717" s="20">
        <f t="shared" si="2349"/>
        <v>0</v>
      </c>
      <c r="AE717" s="20">
        <f t="shared" si="2349"/>
        <v>0</v>
      </c>
      <c r="AF717" s="20">
        <f t="shared" si="2280"/>
        <v>3900</v>
      </c>
      <c r="AG717" s="20">
        <f t="shared" si="2281"/>
        <v>5500</v>
      </c>
      <c r="AH717" s="20">
        <f t="shared" si="2282"/>
        <v>0</v>
      </c>
      <c r="AI717" s="20">
        <f t="shared" si="2349"/>
        <v>0</v>
      </c>
      <c r="AJ717" s="20">
        <f t="shared" si="2283"/>
        <v>3900</v>
      </c>
      <c r="AK717" s="20">
        <f t="shared" si="2349"/>
        <v>0</v>
      </c>
      <c r="AL717" s="20">
        <f t="shared" si="2349"/>
        <v>0</v>
      </c>
      <c r="AM717" s="20">
        <f t="shared" si="2349"/>
        <v>0</v>
      </c>
      <c r="AN717" s="20">
        <f t="shared" si="2254"/>
        <v>3900</v>
      </c>
      <c r="AO717" s="20">
        <f t="shared" si="2255"/>
        <v>5500</v>
      </c>
      <c r="AP717" s="20">
        <f t="shared" si="2256"/>
        <v>0</v>
      </c>
      <c r="AQ717" s="20">
        <f t="shared" si="2349"/>
        <v>0</v>
      </c>
      <c r="AR717" s="20">
        <f t="shared" si="2349"/>
        <v>0</v>
      </c>
      <c r="AS717" s="20">
        <f t="shared" si="2349"/>
        <v>0</v>
      </c>
      <c r="AT717" s="20">
        <f t="shared" si="2257"/>
        <v>3900</v>
      </c>
      <c r="AU717" s="20">
        <f t="shared" si="2258"/>
        <v>5500</v>
      </c>
      <c r="AV717" s="20">
        <f t="shared" si="2259"/>
        <v>0</v>
      </c>
      <c r="AW717" s="20">
        <f t="shared" si="2349"/>
        <v>0</v>
      </c>
      <c r="AX717" s="20">
        <f t="shared" si="2349"/>
        <v>0</v>
      </c>
      <c r="AY717" s="20">
        <f t="shared" si="2349"/>
        <v>0</v>
      </c>
      <c r="AZ717" s="20">
        <f t="shared" si="2216"/>
        <v>3900</v>
      </c>
      <c r="BA717" s="20">
        <f t="shared" si="2217"/>
        <v>5500</v>
      </c>
      <c r="BB717" s="20">
        <f t="shared" si="2218"/>
        <v>0</v>
      </c>
      <c r="BC717" s="20">
        <f t="shared" si="2349"/>
        <v>0</v>
      </c>
      <c r="BD717" s="20">
        <f t="shared" si="2220"/>
        <v>3900</v>
      </c>
      <c r="BE717" s="20">
        <f t="shared" si="2349"/>
        <v>0</v>
      </c>
      <c r="BF717" s="20">
        <f t="shared" si="2349"/>
        <v>0</v>
      </c>
      <c r="BG717" s="20">
        <f t="shared" si="2349"/>
        <v>0</v>
      </c>
      <c r="BH717" s="20">
        <f t="shared" si="2343"/>
        <v>3900</v>
      </c>
      <c r="BI717" s="20">
        <f t="shared" si="2344"/>
        <v>5500</v>
      </c>
      <c r="BJ717" s="20">
        <f t="shared" si="2345"/>
        <v>0</v>
      </c>
      <c r="BK717" s="20">
        <f t="shared" si="2349"/>
        <v>0</v>
      </c>
      <c r="BL717" s="20">
        <f t="shared" si="2349"/>
        <v>0</v>
      </c>
      <c r="BM717" s="20">
        <f t="shared" si="2346"/>
        <v>3900</v>
      </c>
      <c r="BN717" s="20">
        <f t="shared" si="2347"/>
        <v>5500</v>
      </c>
      <c r="BO717" s="20">
        <f t="shared" si="2349"/>
        <v>-3900</v>
      </c>
      <c r="BP717" s="20">
        <f t="shared" si="2349"/>
        <v>0</v>
      </c>
      <c r="BQ717" s="20">
        <f t="shared" si="2349"/>
        <v>0</v>
      </c>
      <c r="BR717" s="20">
        <f t="shared" si="2297"/>
        <v>0</v>
      </c>
      <c r="BS717" s="20">
        <f t="shared" si="2298"/>
        <v>5500</v>
      </c>
      <c r="BT717" s="20">
        <f t="shared" si="2299"/>
        <v>0</v>
      </c>
      <c r="BU717" s="20">
        <f t="shared" si="2349"/>
        <v>0</v>
      </c>
      <c r="BV717" s="20">
        <f t="shared" si="2300"/>
        <v>0</v>
      </c>
      <c r="BW717" s="20">
        <f t="shared" si="2349"/>
        <v>0</v>
      </c>
      <c r="BX717" s="20">
        <f t="shared" si="2349"/>
        <v>0</v>
      </c>
      <c r="BY717" s="20">
        <f t="shared" si="2185"/>
        <v>0</v>
      </c>
      <c r="BZ717" s="20">
        <f t="shared" si="2186"/>
        <v>5500</v>
      </c>
      <c r="CA717" s="20">
        <f t="shared" si="2349"/>
        <v>0</v>
      </c>
      <c r="CB717" s="20">
        <f t="shared" si="2187"/>
        <v>0</v>
      </c>
      <c r="CC717" s="20">
        <f t="shared" si="2349"/>
        <v>0</v>
      </c>
      <c r="CD717" s="20">
        <f t="shared" si="2188"/>
        <v>0</v>
      </c>
      <c r="CE717" s="20">
        <f t="shared" si="2349"/>
        <v>0</v>
      </c>
      <c r="CF717" s="1">
        <v>0</v>
      </c>
    </row>
    <row r="718" spans="1:84" hidden="1" x14ac:dyDescent="0.25">
      <c r="A718" s="10" t="s">
        <v>25</v>
      </c>
      <c r="B718" s="19">
        <v>410</v>
      </c>
      <c r="C718" s="10"/>
      <c r="D718" s="10"/>
      <c r="E718" s="25" t="s">
        <v>612</v>
      </c>
      <c r="F718" s="20">
        <f>F719</f>
        <v>3900</v>
      </c>
      <c r="G718" s="20">
        <f t="shared" si="2349"/>
        <v>5500</v>
      </c>
      <c r="H718" s="20">
        <f t="shared" si="2349"/>
        <v>0</v>
      </c>
      <c r="I718" s="20">
        <f t="shared" si="2349"/>
        <v>0</v>
      </c>
      <c r="J718" s="20">
        <f t="shared" si="2349"/>
        <v>0</v>
      </c>
      <c r="K718" s="20">
        <f t="shared" si="2349"/>
        <v>0</v>
      </c>
      <c r="L718" s="20">
        <f t="shared" si="2165"/>
        <v>3900</v>
      </c>
      <c r="M718" s="20">
        <f t="shared" si="2166"/>
        <v>5500</v>
      </c>
      <c r="N718" s="20">
        <f t="shared" si="2167"/>
        <v>0</v>
      </c>
      <c r="O718" s="20">
        <f t="shared" si="2349"/>
        <v>0</v>
      </c>
      <c r="P718" s="20">
        <f t="shared" si="2349"/>
        <v>0</v>
      </c>
      <c r="Q718" s="20">
        <f t="shared" si="2349"/>
        <v>0</v>
      </c>
      <c r="R718" s="20">
        <f t="shared" si="2290"/>
        <v>3900</v>
      </c>
      <c r="S718" s="20">
        <f t="shared" si="2291"/>
        <v>5500</v>
      </c>
      <c r="T718" s="20">
        <f t="shared" si="2292"/>
        <v>0</v>
      </c>
      <c r="U718" s="20">
        <f t="shared" si="2349"/>
        <v>0</v>
      </c>
      <c r="V718" s="20">
        <f t="shared" si="2293"/>
        <v>3900</v>
      </c>
      <c r="W718" s="20">
        <f t="shared" si="2349"/>
        <v>0</v>
      </c>
      <c r="X718" s="20">
        <f t="shared" si="2349"/>
        <v>0</v>
      </c>
      <c r="Y718" s="20">
        <f t="shared" si="2349"/>
        <v>0</v>
      </c>
      <c r="Z718" s="20">
        <f t="shared" si="2294"/>
        <v>3900</v>
      </c>
      <c r="AA718" s="20">
        <f t="shared" si="2295"/>
        <v>5500</v>
      </c>
      <c r="AB718" s="20">
        <f t="shared" si="2296"/>
        <v>0</v>
      </c>
      <c r="AC718" s="20">
        <f t="shared" si="2349"/>
        <v>0</v>
      </c>
      <c r="AD718" s="20">
        <f t="shared" si="2349"/>
        <v>0</v>
      </c>
      <c r="AE718" s="20">
        <f t="shared" si="2349"/>
        <v>0</v>
      </c>
      <c r="AF718" s="20">
        <f t="shared" si="2280"/>
        <v>3900</v>
      </c>
      <c r="AG718" s="20">
        <f t="shared" si="2281"/>
        <v>5500</v>
      </c>
      <c r="AH718" s="20">
        <f t="shared" si="2282"/>
        <v>0</v>
      </c>
      <c r="AI718" s="20">
        <f t="shared" si="2349"/>
        <v>0</v>
      </c>
      <c r="AJ718" s="20">
        <f t="shared" si="2283"/>
        <v>3900</v>
      </c>
      <c r="AK718" s="20">
        <f t="shared" si="2349"/>
        <v>0</v>
      </c>
      <c r="AL718" s="20">
        <f t="shared" si="2349"/>
        <v>0</v>
      </c>
      <c r="AM718" s="20">
        <f t="shared" si="2349"/>
        <v>0</v>
      </c>
      <c r="AN718" s="20">
        <f t="shared" si="2254"/>
        <v>3900</v>
      </c>
      <c r="AO718" s="20">
        <f t="shared" si="2255"/>
        <v>5500</v>
      </c>
      <c r="AP718" s="20">
        <f t="shared" si="2256"/>
        <v>0</v>
      </c>
      <c r="AQ718" s="20">
        <f t="shared" si="2349"/>
        <v>0</v>
      </c>
      <c r="AR718" s="20">
        <f t="shared" si="2349"/>
        <v>0</v>
      </c>
      <c r="AS718" s="20">
        <f t="shared" si="2349"/>
        <v>0</v>
      </c>
      <c r="AT718" s="20">
        <f t="shared" si="2257"/>
        <v>3900</v>
      </c>
      <c r="AU718" s="20">
        <f t="shared" si="2258"/>
        <v>5500</v>
      </c>
      <c r="AV718" s="20">
        <f t="shared" si="2259"/>
        <v>0</v>
      </c>
      <c r="AW718" s="20">
        <f t="shared" si="2349"/>
        <v>0</v>
      </c>
      <c r="AX718" s="20">
        <f t="shared" si="2349"/>
        <v>0</v>
      </c>
      <c r="AY718" s="20">
        <f t="shared" si="2349"/>
        <v>0</v>
      </c>
      <c r="AZ718" s="20">
        <f t="shared" si="2216"/>
        <v>3900</v>
      </c>
      <c r="BA718" s="20">
        <f t="shared" si="2217"/>
        <v>5500</v>
      </c>
      <c r="BB718" s="20">
        <f t="shared" si="2218"/>
        <v>0</v>
      </c>
      <c r="BC718" s="20">
        <f t="shared" si="2349"/>
        <v>0</v>
      </c>
      <c r="BD718" s="20">
        <f t="shared" si="2220"/>
        <v>3900</v>
      </c>
      <c r="BE718" s="20">
        <f t="shared" si="2349"/>
        <v>0</v>
      </c>
      <c r="BF718" s="20">
        <f t="shared" si="2349"/>
        <v>0</v>
      </c>
      <c r="BG718" s="20">
        <f t="shared" si="2349"/>
        <v>0</v>
      </c>
      <c r="BH718" s="20">
        <f t="shared" si="2343"/>
        <v>3900</v>
      </c>
      <c r="BI718" s="20">
        <f t="shared" si="2344"/>
        <v>5500</v>
      </c>
      <c r="BJ718" s="20">
        <f t="shared" si="2345"/>
        <v>0</v>
      </c>
      <c r="BK718" s="20">
        <f t="shared" si="2349"/>
        <v>0</v>
      </c>
      <c r="BL718" s="20">
        <f t="shared" si="2349"/>
        <v>0</v>
      </c>
      <c r="BM718" s="20">
        <f t="shared" si="2346"/>
        <v>3900</v>
      </c>
      <c r="BN718" s="20">
        <f t="shared" si="2347"/>
        <v>5500</v>
      </c>
      <c r="BO718" s="20">
        <f t="shared" si="2349"/>
        <v>-3900</v>
      </c>
      <c r="BP718" s="20">
        <f t="shared" si="2349"/>
        <v>0</v>
      </c>
      <c r="BQ718" s="20">
        <f t="shared" si="2349"/>
        <v>0</v>
      </c>
      <c r="BR718" s="20">
        <f t="shared" si="2297"/>
        <v>0</v>
      </c>
      <c r="BS718" s="20">
        <f t="shared" si="2298"/>
        <v>5500</v>
      </c>
      <c r="BT718" s="20">
        <f t="shared" si="2299"/>
        <v>0</v>
      </c>
      <c r="BU718" s="20">
        <f t="shared" si="2349"/>
        <v>0</v>
      </c>
      <c r="BV718" s="20">
        <f t="shared" si="2300"/>
        <v>0</v>
      </c>
      <c r="BW718" s="20">
        <f t="shared" si="2349"/>
        <v>0</v>
      </c>
      <c r="BX718" s="20">
        <f t="shared" si="2349"/>
        <v>0</v>
      </c>
      <c r="BY718" s="20">
        <f t="shared" si="2185"/>
        <v>0</v>
      </c>
      <c r="BZ718" s="20">
        <f t="shared" si="2186"/>
        <v>5500</v>
      </c>
      <c r="CA718" s="20">
        <f t="shared" si="2349"/>
        <v>0</v>
      </c>
      <c r="CB718" s="20">
        <f t="shared" si="2187"/>
        <v>0</v>
      </c>
      <c r="CC718" s="20">
        <f t="shared" si="2349"/>
        <v>0</v>
      </c>
      <c r="CD718" s="20">
        <f t="shared" si="2188"/>
        <v>0</v>
      </c>
      <c r="CE718" s="20">
        <f t="shared" si="2349"/>
        <v>0</v>
      </c>
      <c r="CF718" s="1">
        <v>0</v>
      </c>
    </row>
    <row r="719" spans="1:84" hidden="1" x14ac:dyDescent="0.25">
      <c r="A719" s="10" t="s">
        <v>25</v>
      </c>
      <c r="B719" s="19">
        <v>410</v>
      </c>
      <c r="C719" s="10" t="s">
        <v>335</v>
      </c>
      <c r="D719" s="10" t="s">
        <v>341</v>
      </c>
      <c r="E719" s="25" t="s">
        <v>577</v>
      </c>
      <c r="F719" s="20">
        <v>3900</v>
      </c>
      <c r="G719" s="20">
        <v>5500</v>
      </c>
      <c r="H719" s="20">
        <v>0</v>
      </c>
      <c r="I719" s="20"/>
      <c r="J719" s="20"/>
      <c r="K719" s="20"/>
      <c r="L719" s="20">
        <f t="shared" si="2165"/>
        <v>3900</v>
      </c>
      <c r="M719" s="20">
        <f t="shared" si="2166"/>
        <v>5500</v>
      </c>
      <c r="N719" s="20">
        <f t="shared" si="2167"/>
        <v>0</v>
      </c>
      <c r="O719" s="20"/>
      <c r="P719" s="20"/>
      <c r="Q719" s="20"/>
      <c r="R719" s="20">
        <f t="shared" si="2290"/>
        <v>3900</v>
      </c>
      <c r="S719" s="20">
        <f t="shared" si="2291"/>
        <v>5500</v>
      </c>
      <c r="T719" s="20">
        <f t="shared" si="2292"/>
        <v>0</v>
      </c>
      <c r="U719" s="20"/>
      <c r="V719" s="20">
        <f t="shared" si="2293"/>
        <v>3900</v>
      </c>
      <c r="W719" s="20"/>
      <c r="X719" s="20"/>
      <c r="Y719" s="20"/>
      <c r="Z719" s="20">
        <f t="shared" si="2294"/>
        <v>3900</v>
      </c>
      <c r="AA719" s="20">
        <f t="shared" si="2295"/>
        <v>5500</v>
      </c>
      <c r="AB719" s="20">
        <f t="shared" si="2296"/>
        <v>0</v>
      </c>
      <c r="AC719" s="20"/>
      <c r="AD719" s="20"/>
      <c r="AE719" s="20"/>
      <c r="AF719" s="20">
        <f t="shared" si="2280"/>
        <v>3900</v>
      </c>
      <c r="AG719" s="20">
        <f t="shared" si="2281"/>
        <v>5500</v>
      </c>
      <c r="AH719" s="20">
        <f t="shared" si="2282"/>
        <v>0</v>
      </c>
      <c r="AI719" s="20"/>
      <c r="AJ719" s="20">
        <f t="shared" si="2283"/>
        <v>3900</v>
      </c>
      <c r="AK719" s="20"/>
      <c r="AL719" s="20"/>
      <c r="AM719" s="20"/>
      <c r="AN719" s="20">
        <f t="shared" si="2254"/>
        <v>3900</v>
      </c>
      <c r="AO719" s="20">
        <f t="shared" si="2255"/>
        <v>5500</v>
      </c>
      <c r="AP719" s="20">
        <f t="shared" si="2256"/>
        <v>0</v>
      </c>
      <c r="AQ719" s="20"/>
      <c r="AR719" s="20"/>
      <c r="AS719" s="20"/>
      <c r="AT719" s="20">
        <f t="shared" si="2257"/>
        <v>3900</v>
      </c>
      <c r="AU719" s="20">
        <f t="shared" si="2258"/>
        <v>5500</v>
      </c>
      <c r="AV719" s="20">
        <f t="shared" si="2259"/>
        <v>0</v>
      </c>
      <c r="AW719" s="20"/>
      <c r="AX719" s="20"/>
      <c r="AY719" s="20"/>
      <c r="AZ719" s="20">
        <f t="shared" si="2216"/>
        <v>3900</v>
      </c>
      <c r="BA719" s="20">
        <f t="shared" si="2217"/>
        <v>5500</v>
      </c>
      <c r="BB719" s="20">
        <f t="shared" si="2218"/>
        <v>0</v>
      </c>
      <c r="BC719" s="20"/>
      <c r="BD719" s="20">
        <f t="shared" si="2220"/>
        <v>3900</v>
      </c>
      <c r="BE719" s="20"/>
      <c r="BF719" s="20"/>
      <c r="BG719" s="20"/>
      <c r="BH719" s="20">
        <f t="shared" si="2343"/>
        <v>3900</v>
      </c>
      <c r="BI719" s="20">
        <f t="shared" si="2344"/>
        <v>5500</v>
      </c>
      <c r="BJ719" s="20">
        <f t="shared" si="2345"/>
        <v>0</v>
      </c>
      <c r="BK719" s="20"/>
      <c r="BL719" s="20"/>
      <c r="BM719" s="20">
        <f t="shared" si="2346"/>
        <v>3900</v>
      </c>
      <c r="BN719" s="20">
        <f t="shared" si="2347"/>
        <v>5500</v>
      </c>
      <c r="BO719" s="20">
        <v>-3900</v>
      </c>
      <c r="BP719" s="20"/>
      <c r="BQ719" s="20"/>
      <c r="BR719" s="20">
        <f t="shared" si="2297"/>
        <v>0</v>
      </c>
      <c r="BS719" s="20">
        <f t="shared" si="2298"/>
        <v>5500</v>
      </c>
      <c r="BT719" s="20">
        <f t="shared" si="2299"/>
        <v>0</v>
      </c>
      <c r="BU719" s="20"/>
      <c r="BV719" s="20">
        <f t="shared" si="2300"/>
        <v>0</v>
      </c>
      <c r="BW719" s="20"/>
      <c r="BX719" s="20"/>
      <c r="BY719" s="20">
        <f t="shared" si="2185"/>
        <v>0</v>
      </c>
      <c r="BZ719" s="20">
        <f t="shared" si="2186"/>
        <v>5500</v>
      </c>
      <c r="CA719" s="20"/>
      <c r="CB719" s="20">
        <f t="shared" si="2187"/>
        <v>0</v>
      </c>
      <c r="CC719" s="20"/>
      <c r="CD719" s="20">
        <f t="shared" si="2188"/>
        <v>0</v>
      </c>
      <c r="CE719" s="20"/>
      <c r="CF719" s="1">
        <v>0</v>
      </c>
    </row>
    <row r="720" spans="1:84" ht="47.25" x14ac:dyDescent="0.25">
      <c r="A720" s="10" t="s">
        <v>26</v>
      </c>
      <c r="B720" s="19"/>
      <c r="C720" s="10"/>
      <c r="D720" s="10"/>
      <c r="E720" s="29" t="s">
        <v>1144</v>
      </c>
      <c r="F720" s="20">
        <f>F721</f>
        <v>12906.8</v>
      </c>
      <c r="G720" s="20">
        <f t="shared" ref="G720:CE722" si="2350">G721</f>
        <v>70367</v>
      </c>
      <c r="H720" s="20">
        <f t="shared" si="2350"/>
        <v>80367</v>
      </c>
      <c r="I720" s="20">
        <f t="shared" si="2350"/>
        <v>0</v>
      </c>
      <c r="J720" s="20">
        <f t="shared" si="2350"/>
        <v>0</v>
      </c>
      <c r="K720" s="20">
        <f t="shared" si="2350"/>
        <v>0</v>
      </c>
      <c r="L720" s="20">
        <f t="shared" si="2165"/>
        <v>12906.8</v>
      </c>
      <c r="M720" s="20">
        <f t="shared" si="2166"/>
        <v>70367</v>
      </c>
      <c r="N720" s="20">
        <f t="shared" si="2167"/>
        <v>80367</v>
      </c>
      <c r="O720" s="20">
        <f t="shared" si="2350"/>
        <v>0</v>
      </c>
      <c r="P720" s="20">
        <f t="shared" si="2350"/>
        <v>0</v>
      </c>
      <c r="Q720" s="20">
        <f t="shared" si="2350"/>
        <v>0</v>
      </c>
      <c r="R720" s="20">
        <f t="shared" si="2290"/>
        <v>12906.8</v>
      </c>
      <c r="S720" s="20">
        <f t="shared" si="2291"/>
        <v>70367</v>
      </c>
      <c r="T720" s="20">
        <f t="shared" si="2292"/>
        <v>80367</v>
      </c>
      <c r="U720" s="20">
        <f t="shared" si="2350"/>
        <v>0</v>
      </c>
      <c r="V720" s="20">
        <f t="shared" si="2293"/>
        <v>12906.8</v>
      </c>
      <c r="W720" s="20">
        <f t="shared" si="2350"/>
        <v>0</v>
      </c>
      <c r="X720" s="20">
        <f t="shared" si="2350"/>
        <v>0</v>
      </c>
      <c r="Y720" s="20">
        <f t="shared" si="2350"/>
        <v>0</v>
      </c>
      <c r="Z720" s="20">
        <f t="shared" si="2294"/>
        <v>12906.8</v>
      </c>
      <c r="AA720" s="20">
        <f t="shared" si="2295"/>
        <v>70367</v>
      </c>
      <c r="AB720" s="20">
        <f t="shared" si="2296"/>
        <v>80367</v>
      </c>
      <c r="AC720" s="20">
        <f t="shared" si="2350"/>
        <v>0</v>
      </c>
      <c r="AD720" s="20">
        <f t="shared" si="2350"/>
        <v>0</v>
      </c>
      <c r="AE720" s="20">
        <f t="shared" si="2350"/>
        <v>0</v>
      </c>
      <c r="AF720" s="20">
        <f t="shared" si="2280"/>
        <v>12906.8</v>
      </c>
      <c r="AG720" s="20">
        <f t="shared" si="2281"/>
        <v>70367</v>
      </c>
      <c r="AH720" s="20">
        <f t="shared" si="2282"/>
        <v>80367</v>
      </c>
      <c r="AI720" s="20">
        <f t="shared" si="2350"/>
        <v>0</v>
      </c>
      <c r="AJ720" s="20">
        <f t="shared" si="2283"/>
        <v>12906.8</v>
      </c>
      <c r="AK720" s="20">
        <f t="shared" si="2350"/>
        <v>0</v>
      </c>
      <c r="AL720" s="20">
        <f t="shared" si="2350"/>
        <v>0</v>
      </c>
      <c r="AM720" s="20">
        <f t="shared" si="2350"/>
        <v>0</v>
      </c>
      <c r="AN720" s="20">
        <f t="shared" si="2254"/>
        <v>12906.8</v>
      </c>
      <c r="AO720" s="20">
        <f t="shared" si="2255"/>
        <v>70367</v>
      </c>
      <c r="AP720" s="20">
        <f t="shared" si="2256"/>
        <v>80367</v>
      </c>
      <c r="AQ720" s="20">
        <f t="shared" si="2350"/>
        <v>0</v>
      </c>
      <c r="AR720" s="20">
        <f t="shared" si="2350"/>
        <v>0</v>
      </c>
      <c r="AS720" s="20">
        <f t="shared" si="2350"/>
        <v>0</v>
      </c>
      <c r="AT720" s="20">
        <f t="shared" si="2257"/>
        <v>12906.8</v>
      </c>
      <c r="AU720" s="20">
        <f t="shared" si="2258"/>
        <v>70367</v>
      </c>
      <c r="AV720" s="20">
        <f t="shared" si="2259"/>
        <v>80367</v>
      </c>
      <c r="AW720" s="20">
        <f t="shared" si="2350"/>
        <v>0</v>
      </c>
      <c r="AX720" s="20">
        <f t="shared" si="2350"/>
        <v>0</v>
      </c>
      <c r="AY720" s="20">
        <f t="shared" si="2350"/>
        <v>0</v>
      </c>
      <c r="AZ720" s="20">
        <f t="shared" si="2216"/>
        <v>12906.8</v>
      </c>
      <c r="BA720" s="20">
        <f t="shared" si="2217"/>
        <v>70367</v>
      </c>
      <c r="BB720" s="20">
        <f t="shared" si="2218"/>
        <v>80367</v>
      </c>
      <c r="BC720" s="20">
        <f t="shared" si="2350"/>
        <v>0</v>
      </c>
      <c r="BD720" s="20">
        <f t="shared" si="2220"/>
        <v>12906.8</v>
      </c>
      <c r="BE720" s="20">
        <f t="shared" si="2350"/>
        <v>-12866.035</v>
      </c>
      <c r="BF720" s="20">
        <f t="shared" si="2350"/>
        <v>11616</v>
      </c>
      <c r="BG720" s="20">
        <f t="shared" si="2350"/>
        <v>0</v>
      </c>
      <c r="BH720" s="20">
        <f t="shared" si="2343"/>
        <v>40.764999999999418</v>
      </c>
      <c r="BI720" s="20">
        <f t="shared" si="2344"/>
        <v>81983</v>
      </c>
      <c r="BJ720" s="20">
        <f t="shared" si="2345"/>
        <v>80367</v>
      </c>
      <c r="BK720" s="20">
        <f t="shared" si="2350"/>
        <v>0</v>
      </c>
      <c r="BL720" s="20">
        <f t="shared" si="2350"/>
        <v>0</v>
      </c>
      <c r="BM720" s="20">
        <f t="shared" si="2346"/>
        <v>40.764999999999418</v>
      </c>
      <c r="BN720" s="20">
        <f t="shared" si="2347"/>
        <v>81983</v>
      </c>
      <c r="BO720" s="20">
        <f t="shared" si="2350"/>
        <v>0</v>
      </c>
      <c r="BP720" s="20">
        <f t="shared" si="2350"/>
        <v>0</v>
      </c>
      <c r="BQ720" s="20">
        <f t="shared" si="2350"/>
        <v>0</v>
      </c>
      <c r="BR720" s="20">
        <f t="shared" si="2297"/>
        <v>40.764999999999418</v>
      </c>
      <c r="BS720" s="20">
        <f t="shared" si="2298"/>
        <v>81983</v>
      </c>
      <c r="BT720" s="20">
        <f t="shared" si="2299"/>
        <v>80367</v>
      </c>
      <c r="BU720" s="20">
        <f t="shared" si="2350"/>
        <v>0</v>
      </c>
      <c r="BV720" s="20">
        <f t="shared" si="2300"/>
        <v>40.764999999999418</v>
      </c>
      <c r="BW720" s="20">
        <f t="shared" si="2350"/>
        <v>0</v>
      </c>
      <c r="BX720" s="20">
        <f t="shared" si="2350"/>
        <v>0</v>
      </c>
      <c r="BY720" s="20">
        <f t="shared" ref="BY720:BY783" si="2351">BV720+BW720</f>
        <v>40.764999999999418</v>
      </c>
      <c r="BZ720" s="20">
        <f t="shared" ref="BZ720:BZ783" si="2352">BS720+BX720</f>
        <v>81983</v>
      </c>
      <c r="CA720" s="20">
        <f t="shared" si="2350"/>
        <v>0</v>
      </c>
      <c r="CB720" s="20">
        <f t="shared" ref="CB720:CB783" si="2353">BY720+CA720</f>
        <v>40.764999999999418</v>
      </c>
      <c r="CC720" s="20">
        <f t="shared" si="2350"/>
        <v>0</v>
      </c>
      <c r="CD720" s="20">
        <f t="shared" ref="CD720:CD783" si="2354">CB720+CC720</f>
        <v>40.764999999999418</v>
      </c>
      <c r="CE720" s="20">
        <f t="shared" si="2350"/>
        <v>0</v>
      </c>
    </row>
    <row r="721" spans="1:84" ht="47.25" x14ac:dyDescent="0.25">
      <c r="A721" s="10" t="s">
        <v>26</v>
      </c>
      <c r="B721" s="19">
        <v>400</v>
      </c>
      <c r="C721" s="10"/>
      <c r="D721" s="10"/>
      <c r="E721" s="25" t="s">
        <v>611</v>
      </c>
      <c r="F721" s="20">
        <f>F722</f>
        <v>12906.8</v>
      </c>
      <c r="G721" s="20">
        <f t="shared" si="2350"/>
        <v>70367</v>
      </c>
      <c r="H721" s="20">
        <f t="shared" si="2350"/>
        <v>80367</v>
      </c>
      <c r="I721" s="20">
        <f t="shared" si="2350"/>
        <v>0</v>
      </c>
      <c r="J721" s="20">
        <f t="shared" si="2350"/>
        <v>0</v>
      </c>
      <c r="K721" s="20">
        <f t="shared" si="2350"/>
        <v>0</v>
      </c>
      <c r="L721" s="20">
        <f t="shared" si="2165"/>
        <v>12906.8</v>
      </c>
      <c r="M721" s="20">
        <f t="shared" si="2166"/>
        <v>70367</v>
      </c>
      <c r="N721" s="20">
        <f t="shared" si="2167"/>
        <v>80367</v>
      </c>
      <c r="O721" s="20">
        <f t="shared" si="2350"/>
        <v>0</v>
      </c>
      <c r="P721" s="20">
        <f t="shared" si="2350"/>
        <v>0</v>
      </c>
      <c r="Q721" s="20">
        <f t="shared" si="2350"/>
        <v>0</v>
      </c>
      <c r="R721" s="20">
        <f t="shared" si="2290"/>
        <v>12906.8</v>
      </c>
      <c r="S721" s="20">
        <f t="shared" si="2291"/>
        <v>70367</v>
      </c>
      <c r="T721" s="20">
        <f t="shared" si="2292"/>
        <v>80367</v>
      </c>
      <c r="U721" s="20">
        <f t="shared" si="2350"/>
        <v>0</v>
      </c>
      <c r="V721" s="20">
        <f t="shared" si="2293"/>
        <v>12906.8</v>
      </c>
      <c r="W721" s="20">
        <f t="shared" si="2350"/>
        <v>0</v>
      </c>
      <c r="X721" s="20">
        <f t="shared" si="2350"/>
        <v>0</v>
      </c>
      <c r="Y721" s="20">
        <f t="shared" si="2350"/>
        <v>0</v>
      </c>
      <c r="Z721" s="20">
        <f t="shared" si="2294"/>
        <v>12906.8</v>
      </c>
      <c r="AA721" s="20">
        <f t="shared" si="2295"/>
        <v>70367</v>
      </c>
      <c r="AB721" s="20">
        <f t="shared" si="2296"/>
        <v>80367</v>
      </c>
      <c r="AC721" s="20">
        <f t="shared" si="2350"/>
        <v>0</v>
      </c>
      <c r="AD721" s="20">
        <f t="shared" si="2350"/>
        <v>0</v>
      </c>
      <c r="AE721" s="20">
        <f t="shared" si="2350"/>
        <v>0</v>
      </c>
      <c r="AF721" s="20">
        <f t="shared" si="2280"/>
        <v>12906.8</v>
      </c>
      <c r="AG721" s="20">
        <f t="shared" si="2281"/>
        <v>70367</v>
      </c>
      <c r="AH721" s="20">
        <f t="shared" si="2282"/>
        <v>80367</v>
      </c>
      <c r="AI721" s="20">
        <f t="shared" si="2350"/>
        <v>0</v>
      </c>
      <c r="AJ721" s="20">
        <f t="shared" si="2283"/>
        <v>12906.8</v>
      </c>
      <c r="AK721" s="20">
        <f t="shared" si="2350"/>
        <v>0</v>
      </c>
      <c r="AL721" s="20">
        <f t="shared" si="2350"/>
        <v>0</v>
      </c>
      <c r="AM721" s="20">
        <f t="shared" si="2350"/>
        <v>0</v>
      </c>
      <c r="AN721" s="20">
        <f t="shared" si="2254"/>
        <v>12906.8</v>
      </c>
      <c r="AO721" s="20">
        <f t="shared" si="2255"/>
        <v>70367</v>
      </c>
      <c r="AP721" s="20">
        <f t="shared" si="2256"/>
        <v>80367</v>
      </c>
      <c r="AQ721" s="20">
        <f t="shared" si="2350"/>
        <v>0</v>
      </c>
      <c r="AR721" s="20">
        <f t="shared" si="2350"/>
        <v>0</v>
      </c>
      <c r="AS721" s="20">
        <f t="shared" si="2350"/>
        <v>0</v>
      </c>
      <c r="AT721" s="20">
        <f t="shared" si="2257"/>
        <v>12906.8</v>
      </c>
      <c r="AU721" s="20">
        <f t="shared" si="2258"/>
        <v>70367</v>
      </c>
      <c r="AV721" s="20">
        <f t="shared" si="2259"/>
        <v>80367</v>
      </c>
      <c r="AW721" s="20">
        <f t="shared" si="2350"/>
        <v>0</v>
      </c>
      <c r="AX721" s="20">
        <f t="shared" si="2350"/>
        <v>0</v>
      </c>
      <c r="AY721" s="20">
        <f t="shared" si="2350"/>
        <v>0</v>
      </c>
      <c r="AZ721" s="20">
        <f t="shared" si="2216"/>
        <v>12906.8</v>
      </c>
      <c r="BA721" s="20">
        <f t="shared" si="2217"/>
        <v>70367</v>
      </c>
      <c r="BB721" s="20">
        <f t="shared" si="2218"/>
        <v>80367</v>
      </c>
      <c r="BC721" s="20">
        <f t="shared" si="2350"/>
        <v>0</v>
      </c>
      <c r="BD721" s="20">
        <f t="shared" si="2220"/>
        <v>12906.8</v>
      </c>
      <c r="BE721" s="20">
        <f t="shared" si="2350"/>
        <v>-12866.035</v>
      </c>
      <c r="BF721" s="20">
        <f t="shared" si="2350"/>
        <v>11616</v>
      </c>
      <c r="BG721" s="20">
        <f t="shared" si="2350"/>
        <v>0</v>
      </c>
      <c r="BH721" s="20">
        <f t="shared" si="2343"/>
        <v>40.764999999999418</v>
      </c>
      <c r="BI721" s="20">
        <f t="shared" si="2344"/>
        <v>81983</v>
      </c>
      <c r="BJ721" s="20">
        <f t="shared" si="2345"/>
        <v>80367</v>
      </c>
      <c r="BK721" s="20">
        <f t="shared" si="2350"/>
        <v>0</v>
      </c>
      <c r="BL721" s="20">
        <f t="shared" si="2350"/>
        <v>0</v>
      </c>
      <c r="BM721" s="20">
        <f t="shared" si="2346"/>
        <v>40.764999999999418</v>
      </c>
      <c r="BN721" s="20">
        <f t="shared" si="2347"/>
        <v>81983</v>
      </c>
      <c r="BO721" s="20">
        <f t="shared" si="2350"/>
        <v>0</v>
      </c>
      <c r="BP721" s="20">
        <f t="shared" si="2350"/>
        <v>0</v>
      </c>
      <c r="BQ721" s="20">
        <f t="shared" si="2350"/>
        <v>0</v>
      </c>
      <c r="BR721" s="20">
        <f t="shared" si="2297"/>
        <v>40.764999999999418</v>
      </c>
      <c r="BS721" s="20">
        <f t="shared" si="2298"/>
        <v>81983</v>
      </c>
      <c r="BT721" s="20">
        <f t="shared" si="2299"/>
        <v>80367</v>
      </c>
      <c r="BU721" s="20">
        <f t="shared" si="2350"/>
        <v>0</v>
      </c>
      <c r="BV721" s="20">
        <f t="shared" si="2300"/>
        <v>40.764999999999418</v>
      </c>
      <c r="BW721" s="20">
        <f t="shared" si="2350"/>
        <v>0</v>
      </c>
      <c r="BX721" s="20">
        <f t="shared" si="2350"/>
        <v>0</v>
      </c>
      <c r="BY721" s="20">
        <f t="shared" si="2351"/>
        <v>40.764999999999418</v>
      </c>
      <c r="BZ721" s="20">
        <f t="shared" si="2352"/>
        <v>81983</v>
      </c>
      <c r="CA721" s="20">
        <f t="shared" si="2350"/>
        <v>0</v>
      </c>
      <c r="CB721" s="20">
        <f t="shared" si="2353"/>
        <v>40.764999999999418</v>
      </c>
      <c r="CC721" s="20">
        <f t="shared" si="2350"/>
        <v>0</v>
      </c>
      <c r="CD721" s="20">
        <f t="shared" si="2354"/>
        <v>40.764999999999418</v>
      </c>
      <c r="CE721" s="20">
        <f t="shared" si="2350"/>
        <v>0</v>
      </c>
    </row>
    <row r="722" spans="1:84" x14ac:dyDescent="0.25">
      <c r="A722" s="10" t="s">
        <v>26</v>
      </c>
      <c r="B722" s="19">
        <v>410</v>
      </c>
      <c r="C722" s="10"/>
      <c r="D722" s="10"/>
      <c r="E722" s="25" t="s">
        <v>612</v>
      </c>
      <c r="F722" s="20">
        <f>F723</f>
        <v>12906.8</v>
      </c>
      <c r="G722" s="20">
        <f t="shared" si="2350"/>
        <v>70367</v>
      </c>
      <c r="H722" s="20">
        <f t="shared" si="2350"/>
        <v>80367</v>
      </c>
      <c r="I722" s="20">
        <f t="shared" si="2350"/>
        <v>0</v>
      </c>
      <c r="J722" s="20">
        <f t="shared" si="2350"/>
        <v>0</v>
      </c>
      <c r="K722" s="20">
        <f t="shared" si="2350"/>
        <v>0</v>
      </c>
      <c r="L722" s="20">
        <f t="shared" si="2165"/>
        <v>12906.8</v>
      </c>
      <c r="M722" s="20">
        <f t="shared" si="2166"/>
        <v>70367</v>
      </c>
      <c r="N722" s="20">
        <f t="shared" si="2167"/>
        <v>80367</v>
      </c>
      <c r="O722" s="20">
        <f t="shared" si="2350"/>
        <v>0</v>
      </c>
      <c r="P722" s="20">
        <f t="shared" si="2350"/>
        <v>0</v>
      </c>
      <c r="Q722" s="20">
        <f t="shared" si="2350"/>
        <v>0</v>
      </c>
      <c r="R722" s="20">
        <f t="shared" si="2290"/>
        <v>12906.8</v>
      </c>
      <c r="S722" s="20">
        <f t="shared" si="2291"/>
        <v>70367</v>
      </c>
      <c r="T722" s="20">
        <f t="shared" si="2292"/>
        <v>80367</v>
      </c>
      <c r="U722" s="20">
        <f t="shared" si="2350"/>
        <v>0</v>
      </c>
      <c r="V722" s="20">
        <f t="shared" si="2293"/>
        <v>12906.8</v>
      </c>
      <c r="W722" s="20">
        <f t="shared" si="2350"/>
        <v>0</v>
      </c>
      <c r="X722" s="20">
        <f t="shared" si="2350"/>
        <v>0</v>
      </c>
      <c r="Y722" s="20">
        <f t="shared" si="2350"/>
        <v>0</v>
      </c>
      <c r="Z722" s="20">
        <f t="shared" si="2294"/>
        <v>12906.8</v>
      </c>
      <c r="AA722" s="20">
        <f t="shared" si="2295"/>
        <v>70367</v>
      </c>
      <c r="AB722" s="20">
        <f t="shared" si="2296"/>
        <v>80367</v>
      </c>
      <c r="AC722" s="20">
        <f t="shared" si="2350"/>
        <v>0</v>
      </c>
      <c r="AD722" s="20">
        <f t="shared" si="2350"/>
        <v>0</v>
      </c>
      <c r="AE722" s="20">
        <f t="shared" si="2350"/>
        <v>0</v>
      </c>
      <c r="AF722" s="20">
        <f t="shared" si="2280"/>
        <v>12906.8</v>
      </c>
      <c r="AG722" s="20">
        <f t="shared" si="2281"/>
        <v>70367</v>
      </c>
      <c r="AH722" s="20">
        <f t="shared" si="2282"/>
        <v>80367</v>
      </c>
      <c r="AI722" s="20">
        <f t="shared" si="2350"/>
        <v>0</v>
      </c>
      <c r="AJ722" s="20">
        <f t="shared" si="2283"/>
        <v>12906.8</v>
      </c>
      <c r="AK722" s="20">
        <f t="shared" si="2350"/>
        <v>0</v>
      </c>
      <c r="AL722" s="20">
        <f t="shared" si="2350"/>
        <v>0</v>
      </c>
      <c r="AM722" s="20">
        <f t="shared" si="2350"/>
        <v>0</v>
      </c>
      <c r="AN722" s="20">
        <f t="shared" si="2254"/>
        <v>12906.8</v>
      </c>
      <c r="AO722" s="20">
        <f t="shared" si="2255"/>
        <v>70367</v>
      </c>
      <c r="AP722" s="20">
        <f t="shared" si="2256"/>
        <v>80367</v>
      </c>
      <c r="AQ722" s="20">
        <f t="shared" si="2350"/>
        <v>0</v>
      </c>
      <c r="AR722" s="20">
        <f t="shared" si="2350"/>
        <v>0</v>
      </c>
      <c r="AS722" s="20">
        <f t="shared" si="2350"/>
        <v>0</v>
      </c>
      <c r="AT722" s="20">
        <f t="shared" si="2257"/>
        <v>12906.8</v>
      </c>
      <c r="AU722" s="20">
        <f t="shared" si="2258"/>
        <v>70367</v>
      </c>
      <c r="AV722" s="20">
        <f t="shared" si="2259"/>
        <v>80367</v>
      </c>
      <c r="AW722" s="20">
        <f t="shared" si="2350"/>
        <v>0</v>
      </c>
      <c r="AX722" s="20">
        <f t="shared" si="2350"/>
        <v>0</v>
      </c>
      <c r="AY722" s="20">
        <f t="shared" si="2350"/>
        <v>0</v>
      </c>
      <c r="AZ722" s="20">
        <f t="shared" si="2216"/>
        <v>12906.8</v>
      </c>
      <c r="BA722" s="20">
        <f t="shared" si="2217"/>
        <v>70367</v>
      </c>
      <c r="BB722" s="20">
        <f t="shared" si="2218"/>
        <v>80367</v>
      </c>
      <c r="BC722" s="20">
        <f t="shared" si="2350"/>
        <v>0</v>
      </c>
      <c r="BD722" s="20">
        <f t="shared" si="2220"/>
        <v>12906.8</v>
      </c>
      <c r="BE722" s="20">
        <f t="shared" si="2350"/>
        <v>-12866.035</v>
      </c>
      <c r="BF722" s="20">
        <f t="shared" si="2350"/>
        <v>11616</v>
      </c>
      <c r="BG722" s="20">
        <f t="shared" si="2350"/>
        <v>0</v>
      </c>
      <c r="BH722" s="20">
        <f t="shared" si="2343"/>
        <v>40.764999999999418</v>
      </c>
      <c r="BI722" s="20">
        <f t="shared" si="2344"/>
        <v>81983</v>
      </c>
      <c r="BJ722" s="20">
        <f t="shared" si="2345"/>
        <v>80367</v>
      </c>
      <c r="BK722" s="20">
        <f t="shared" si="2350"/>
        <v>0</v>
      </c>
      <c r="BL722" s="20">
        <f t="shared" si="2350"/>
        <v>0</v>
      </c>
      <c r="BM722" s="20">
        <f t="shared" si="2346"/>
        <v>40.764999999999418</v>
      </c>
      <c r="BN722" s="20">
        <f t="shared" si="2347"/>
        <v>81983</v>
      </c>
      <c r="BO722" s="20">
        <f t="shared" si="2350"/>
        <v>0</v>
      </c>
      <c r="BP722" s="20">
        <f t="shared" si="2350"/>
        <v>0</v>
      </c>
      <c r="BQ722" s="20">
        <f t="shared" si="2350"/>
        <v>0</v>
      </c>
      <c r="BR722" s="20">
        <f t="shared" si="2297"/>
        <v>40.764999999999418</v>
      </c>
      <c r="BS722" s="20">
        <f t="shared" si="2298"/>
        <v>81983</v>
      </c>
      <c r="BT722" s="20">
        <f t="shared" si="2299"/>
        <v>80367</v>
      </c>
      <c r="BU722" s="20">
        <f t="shared" si="2350"/>
        <v>0</v>
      </c>
      <c r="BV722" s="20">
        <f t="shared" si="2300"/>
        <v>40.764999999999418</v>
      </c>
      <c r="BW722" s="20">
        <f t="shared" si="2350"/>
        <v>0</v>
      </c>
      <c r="BX722" s="20">
        <f t="shared" si="2350"/>
        <v>0</v>
      </c>
      <c r="BY722" s="20">
        <f t="shared" si="2351"/>
        <v>40.764999999999418</v>
      </c>
      <c r="BZ722" s="20">
        <f t="shared" si="2352"/>
        <v>81983</v>
      </c>
      <c r="CA722" s="20">
        <f t="shared" si="2350"/>
        <v>0</v>
      </c>
      <c r="CB722" s="20">
        <f t="shared" si="2353"/>
        <v>40.764999999999418</v>
      </c>
      <c r="CC722" s="20">
        <f t="shared" si="2350"/>
        <v>0</v>
      </c>
      <c r="CD722" s="20">
        <f t="shared" si="2354"/>
        <v>40.764999999999418</v>
      </c>
      <c r="CE722" s="20">
        <f t="shared" si="2350"/>
        <v>0</v>
      </c>
    </row>
    <row r="723" spans="1:84" x14ac:dyDescent="0.25">
      <c r="A723" s="10" t="s">
        <v>26</v>
      </c>
      <c r="B723" s="19">
        <v>410</v>
      </c>
      <c r="C723" s="10" t="s">
        <v>335</v>
      </c>
      <c r="D723" s="10" t="s">
        <v>341</v>
      </c>
      <c r="E723" s="25" t="s">
        <v>577</v>
      </c>
      <c r="F723" s="20">
        <v>12906.8</v>
      </c>
      <c r="G723" s="20">
        <v>70367</v>
      </c>
      <c r="H723" s="20">
        <v>80367</v>
      </c>
      <c r="I723" s="20"/>
      <c r="J723" s="20"/>
      <c r="K723" s="20"/>
      <c r="L723" s="20">
        <f t="shared" si="2165"/>
        <v>12906.8</v>
      </c>
      <c r="M723" s="20">
        <f t="shared" si="2166"/>
        <v>70367</v>
      </c>
      <c r="N723" s="20">
        <f t="shared" si="2167"/>
        <v>80367</v>
      </c>
      <c r="O723" s="20"/>
      <c r="P723" s="20"/>
      <c r="Q723" s="20"/>
      <c r="R723" s="20">
        <f t="shared" si="2290"/>
        <v>12906.8</v>
      </c>
      <c r="S723" s="20">
        <f t="shared" si="2291"/>
        <v>70367</v>
      </c>
      <c r="T723" s="20">
        <f t="shared" si="2292"/>
        <v>80367</v>
      </c>
      <c r="U723" s="20"/>
      <c r="V723" s="20">
        <f t="shared" si="2293"/>
        <v>12906.8</v>
      </c>
      <c r="W723" s="20"/>
      <c r="X723" s="20"/>
      <c r="Y723" s="20"/>
      <c r="Z723" s="20">
        <f t="shared" si="2294"/>
        <v>12906.8</v>
      </c>
      <c r="AA723" s="20">
        <f t="shared" si="2295"/>
        <v>70367</v>
      </c>
      <c r="AB723" s="20">
        <f t="shared" si="2296"/>
        <v>80367</v>
      </c>
      <c r="AC723" s="20"/>
      <c r="AD723" s="20"/>
      <c r="AE723" s="20"/>
      <c r="AF723" s="20">
        <f t="shared" si="2280"/>
        <v>12906.8</v>
      </c>
      <c r="AG723" s="20">
        <f t="shared" si="2281"/>
        <v>70367</v>
      </c>
      <c r="AH723" s="20">
        <f t="shared" si="2282"/>
        <v>80367</v>
      </c>
      <c r="AI723" s="20"/>
      <c r="AJ723" s="20">
        <f t="shared" si="2283"/>
        <v>12906.8</v>
      </c>
      <c r="AK723" s="20"/>
      <c r="AL723" s="20"/>
      <c r="AM723" s="20"/>
      <c r="AN723" s="20">
        <f t="shared" si="2254"/>
        <v>12906.8</v>
      </c>
      <c r="AO723" s="20">
        <f t="shared" si="2255"/>
        <v>70367</v>
      </c>
      <c r="AP723" s="20">
        <f t="shared" si="2256"/>
        <v>80367</v>
      </c>
      <c r="AQ723" s="20"/>
      <c r="AR723" s="20"/>
      <c r="AS723" s="20"/>
      <c r="AT723" s="20">
        <f t="shared" si="2257"/>
        <v>12906.8</v>
      </c>
      <c r="AU723" s="20">
        <f t="shared" si="2258"/>
        <v>70367</v>
      </c>
      <c r="AV723" s="20">
        <f t="shared" si="2259"/>
        <v>80367</v>
      </c>
      <c r="AW723" s="20"/>
      <c r="AX723" s="20"/>
      <c r="AY723" s="20"/>
      <c r="AZ723" s="20">
        <f t="shared" si="2216"/>
        <v>12906.8</v>
      </c>
      <c r="BA723" s="20">
        <f t="shared" si="2217"/>
        <v>70367</v>
      </c>
      <c r="BB723" s="20">
        <f t="shared" si="2218"/>
        <v>80367</v>
      </c>
      <c r="BC723" s="20"/>
      <c r="BD723" s="20">
        <f t="shared" si="2220"/>
        <v>12906.8</v>
      </c>
      <c r="BE723" s="20">
        <f>40.765-11616-1290.8</f>
        <v>-12866.035</v>
      </c>
      <c r="BF723" s="20">
        <v>11616</v>
      </c>
      <c r="BG723" s="20"/>
      <c r="BH723" s="20">
        <f t="shared" si="2343"/>
        <v>40.764999999999418</v>
      </c>
      <c r="BI723" s="20">
        <f t="shared" si="2344"/>
        <v>81983</v>
      </c>
      <c r="BJ723" s="20">
        <f t="shared" si="2345"/>
        <v>80367</v>
      </c>
      <c r="BK723" s="20"/>
      <c r="BL723" s="20"/>
      <c r="BM723" s="20">
        <f t="shared" si="2346"/>
        <v>40.764999999999418</v>
      </c>
      <c r="BN723" s="20">
        <f t="shared" si="2347"/>
        <v>81983</v>
      </c>
      <c r="BO723" s="20"/>
      <c r="BP723" s="20"/>
      <c r="BQ723" s="20"/>
      <c r="BR723" s="20">
        <f t="shared" si="2297"/>
        <v>40.764999999999418</v>
      </c>
      <c r="BS723" s="20">
        <f t="shared" si="2298"/>
        <v>81983</v>
      </c>
      <c r="BT723" s="20">
        <f t="shared" si="2299"/>
        <v>80367</v>
      </c>
      <c r="BU723" s="20"/>
      <c r="BV723" s="20">
        <f t="shared" si="2300"/>
        <v>40.764999999999418</v>
      </c>
      <c r="BW723" s="20"/>
      <c r="BX723" s="20"/>
      <c r="BY723" s="20">
        <f t="shared" si="2351"/>
        <v>40.764999999999418</v>
      </c>
      <c r="BZ723" s="20">
        <f t="shared" si="2352"/>
        <v>81983</v>
      </c>
      <c r="CA723" s="20"/>
      <c r="CB723" s="20">
        <f t="shared" si="2353"/>
        <v>40.764999999999418</v>
      </c>
      <c r="CC723" s="20"/>
      <c r="CD723" s="20">
        <f t="shared" si="2354"/>
        <v>40.764999999999418</v>
      </c>
      <c r="CE723" s="20"/>
    </row>
    <row r="724" spans="1:84" ht="47.25" hidden="1" x14ac:dyDescent="0.25">
      <c r="A724" s="10" t="s">
        <v>27</v>
      </c>
      <c r="B724" s="19"/>
      <c r="C724" s="10"/>
      <c r="D724" s="10"/>
      <c r="E724" s="25" t="s">
        <v>768</v>
      </c>
      <c r="F724" s="20">
        <f>F725</f>
        <v>0</v>
      </c>
      <c r="G724" s="20">
        <f t="shared" ref="G724:CE726" si="2355">G725</f>
        <v>67007</v>
      </c>
      <c r="H724" s="20">
        <f t="shared" si="2355"/>
        <v>0</v>
      </c>
      <c r="I724" s="20">
        <f t="shared" si="2355"/>
        <v>0</v>
      </c>
      <c r="J724" s="20">
        <f t="shared" si="2355"/>
        <v>-67007</v>
      </c>
      <c r="K724" s="20">
        <f t="shared" si="2355"/>
        <v>0</v>
      </c>
      <c r="L724" s="20">
        <f t="shared" si="2165"/>
        <v>0</v>
      </c>
      <c r="M724" s="20">
        <f t="shared" si="2166"/>
        <v>0</v>
      </c>
      <c r="N724" s="20">
        <f t="shared" si="2167"/>
        <v>0</v>
      </c>
      <c r="O724" s="20">
        <f t="shared" si="2355"/>
        <v>0</v>
      </c>
      <c r="P724" s="20">
        <f t="shared" si="2355"/>
        <v>0</v>
      </c>
      <c r="Q724" s="20">
        <f t="shared" si="2355"/>
        <v>0</v>
      </c>
      <c r="R724" s="20">
        <f t="shared" si="2290"/>
        <v>0</v>
      </c>
      <c r="S724" s="20">
        <f t="shared" si="2291"/>
        <v>0</v>
      </c>
      <c r="T724" s="20">
        <f t="shared" si="2292"/>
        <v>0</v>
      </c>
      <c r="U724" s="20">
        <f t="shared" si="2355"/>
        <v>0</v>
      </c>
      <c r="V724" s="20">
        <f t="shared" si="2293"/>
        <v>0</v>
      </c>
      <c r="W724" s="20">
        <f t="shared" si="2355"/>
        <v>0</v>
      </c>
      <c r="X724" s="20">
        <f t="shared" si="2355"/>
        <v>0</v>
      </c>
      <c r="Y724" s="20">
        <f t="shared" si="2355"/>
        <v>0</v>
      </c>
      <c r="Z724" s="20">
        <f t="shared" si="2294"/>
        <v>0</v>
      </c>
      <c r="AA724" s="20">
        <f t="shared" si="2295"/>
        <v>0</v>
      </c>
      <c r="AB724" s="20">
        <f t="shared" si="2296"/>
        <v>0</v>
      </c>
      <c r="AC724" s="20">
        <f t="shared" si="2355"/>
        <v>0</v>
      </c>
      <c r="AD724" s="20">
        <f t="shared" si="2355"/>
        <v>0</v>
      </c>
      <c r="AE724" s="20">
        <f t="shared" si="2355"/>
        <v>0</v>
      </c>
      <c r="AF724" s="20">
        <f t="shared" si="2280"/>
        <v>0</v>
      </c>
      <c r="AG724" s="20">
        <f t="shared" si="2281"/>
        <v>0</v>
      </c>
      <c r="AH724" s="20">
        <f t="shared" si="2282"/>
        <v>0</v>
      </c>
      <c r="AI724" s="20">
        <f t="shared" si="2355"/>
        <v>0</v>
      </c>
      <c r="AJ724" s="20">
        <f t="shared" si="2283"/>
        <v>0</v>
      </c>
      <c r="AK724" s="20">
        <f t="shared" si="2355"/>
        <v>0</v>
      </c>
      <c r="AL724" s="20">
        <f t="shared" si="2355"/>
        <v>0</v>
      </c>
      <c r="AM724" s="20">
        <f t="shared" si="2355"/>
        <v>0</v>
      </c>
      <c r="AN724" s="20">
        <f t="shared" si="2254"/>
        <v>0</v>
      </c>
      <c r="AO724" s="20">
        <f t="shared" si="2255"/>
        <v>0</v>
      </c>
      <c r="AP724" s="20">
        <f t="shared" si="2256"/>
        <v>0</v>
      </c>
      <c r="AQ724" s="20">
        <f t="shared" si="2355"/>
        <v>0</v>
      </c>
      <c r="AR724" s="20">
        <f t="shared" si="2355"/>
        <v>0</v>
      </c>
      <c r="AS724" s="20">
        <f t="shared" si="2355"/>
        <v>0</v>
      </c>
      <c r="AT724" s="20">
        <f t="shared" si="2257"/>
        <v>0</v>
      </c>
      <c r="AU724" s="20">
        <f t="shared" si="2258"/>
        <v>0</v>
      </c>
      <c r="AV724" s="20">
        <f t="shared" si="2259"/>
        <v>0</v>
      </c>
      <c r="AW724" s="20">
        <f t="shared" si="2355"/>
        <v>0</v>
      </c>
      <c r="AX724" s="20">
        <f t="shared" si="2355"/>
        <v>0</v>
      </c>
      <c r="AY724" s="20">
        <f t="shared" si="2355"/>
        <v>0</v>
      </c>
      <c r="AZ724" s="20">
        <f t="shared" si="2216"/>
        <v>0</v>
      </c>
      <c r="BA724" s="20">
        <f t="shared" si="2217"/>
        <v>0</v>
      </c>
      <c r="BB724" s="20">
        <f t="shared" si="2218"/>
        <v>0</v>
      </c>
      <c r="BC724" s="20">
        <f t="shared" si="2355"/>
        <v>0</v>
      </c>
      <c r="BD724" s="20">
        <f t="shared" si="2220"/>
        <v>0</v>
      </c>
      <c r="BE724" s="20">
        <f t="shared" si="2355"/>
        <v>0</v>
      </c>
      <c r="BF724" s="20">
        <f t="shared" si="2355"/>
        <v>0</v>
      </c>
      <c r="BG724" s="20">
        <f t="shared" si="2355"/>
        <v>0</v>
      </c>
      <c r="BH724" s="20">
        <f t="shared" si="2343"/>
        <v>0</v>
      </c>
      <c r="BI724" s="20">
        <f t="shared" si="2344"/>
        <v>0</v>
      </c>
      <c r="BJ724" s="20">
        <f t="shared" si="2345"/>
        <v>0</v>
      </c>
      <c r="BK724" s="20">
        <f t="shared" si="2355"/>
        <v>0</v>
      </c>
      <c r="BL724" s="20">
        <f t="shared" si="2355"/>
        <v>0</v>
      </c>
      <c r="BM724" s="20">
        <f t="shared" si="2346"/>
        <v>0</v>
      </c>
      <c r="BN724" s="20">
        <f t="shared" si="2347"/>
        <v>0</v>
      </c>
      <c r="BO724" s="20">
        <f t="shared" si="2355"/>
        <v>0</v>
      </c>
      <c r="BP724" s="20">
        <f t="shared" si="2355"/>
        <v>0</v>
      </c>
      <c r="BQ724" s="20">
        <f t="shared" si="2355"/>
        <v>0</v>
      </c>
      <c r="BR724" s="20">
        <f t="shared" si="2297"/>
        <v>0</v>
      </c>
      <c r="BS724" s="20">
        <f t="shared" si="2298"/>
        <v>0</v>
      </c>
      <c r="BT724" s="20">
        <f t="shared" si="2299"/>
        <v>0</v>
      </c>
      <c r="BU724" s="20">
        <f t="shared" si="2355"/>
        <v>0</v>
      </c>
      <c r="BV724" s="20">
        <f t="shared" si="2300"/>
        <v>0</v>
      </c>
      <c r="BW724" s="20">
        <f t="shared" si="2355"/>
        <v>0</v>
      </c>
      <c r="BX724" s="20">
        <f t="shared" si="2355"/>
        <v>0</v>
      </c>
      <c r="BY724" s="20">
        <f t="shared" si="2351"/>
        <v>0</v>
      </c>
      <c r="BZ724" s="20">
        <f t="shared" si="2352"/>
        <v>0</v>
      </c>
      <c r="CA724" s="20">
        <f t="shared" si="2355"/>
        <v>0</v>
      </c>
      <c r="CB724" s="20">
        <f t="shared" si="2353"/>
        <v>0</v>
      </c>
      <c r="CC724" s="20">
        <f t="shared" si="2355"/>
        <v>0</v>
      </c>
      <c r="CD724" s="20">
        <f t="shared" si="2354"/>
        <v>0</v>
      </c>
      <c r="CE724" s="20">
        <f t="shared" si="2355"/>
        <v>0</v>
      </c>
      <c r="CF724" s="1">
        <v>0</v>
      </c>
    </row>
    <row r="725" spans="1:84" ht="47.25" hidden="1" x14ac:dyDescent="0.25">
      <c r="A725" s="10" t="s">
        <v>27</v>
      </c>
      <c r="B725" s="19">
        <v>400</v>
      </c>
      <c r="C725" s="10"/>
      <c r="D725" s="10"/>
      <c r="E725" s="25" t="s">
        <v>611</v>
      </c>
      <c r="F725" s="20">
        <f>F726</f>
        <v>0</v>
      </c>
      <c r="G725" s="20">
        <f t="shared" si="2355"/>
        <v>67007</v>
      </c>
      <c r="H725" s="20">
        <f t="shared" si="2355"/>
        <v>0</v>
      </c>
      <c r="I725" s="20">
        <f t="shared" si="2355"/>
        <v>0</v>
      </c>
      <c r="J725" s="20">
        <f t="shared" si="2355"/>
        <v>-67007</v>
      </c>
      <c r="K725" s="20">
        <f t="shared" si="2355"/>
        <v>0</v>
      </c>
      <c r="L725" s="20">
        <f t="shared" si="2165"/>
        <v>0</v>
      </c>
      <c r="M725" s="20">
        <f t="shared" si="2166"/>
        <v>0</v>
      </c>
      <c r="N725" s="20">
        <f t="shared" si="2167"/>
        <v>0</v>
      </c>
      <c r="O725" s="20">
        <f t="shared" si="2355"/>
        <v>0</v>
      </c>
      <c r="P725" s="20">
        <f t="shared" si="2355"/>
        <v>0</v>
      </c>
      <c r="Q725" s="20">
        <f t="shared" si="2355"/>
        <v>0</v>
      </c>
      <c r="R725" s="20">
        <f t="shared" si="2290"/>
        <v>0</v>
      </c>
      <c r="S725" s="20">
        <f t="shared" si="2291"/>
        <v>0</v>
      </c>
      <c r="T725" s="20">
        <f t="shared" si="2292"/>
        <v>0</v>
      </c>
      <c r="U725" s="20">
        <f t="shared" si="2355"/>
        <v>0</v>
      </c>
      <c r="V725" s="20">
        <f t="shared" si="2293"/>
        <v>0</v>
      </c>
      <c r="W725" s="20">
        <f t="shared" si="2355"/>
        <v>0</v>
      </c>
      <c r="X725" s="20">
        <f t="shared" si="2355"/>
        <v>0</v>
      </c>
      <c r="Y725" s="20">
        <f t="shared" si="2355"/>
        <v>0</v>
      </c>
      <c r="Z725" s="20">
        <f t="shared" si="2294"/>
        <v>0</v>
      </c>
      <c r="AA725" s="20">
        <f t="shared" si="2295"/>
        <v>0</v>
      </c>
      <c r="AB725" s="20">
        <f t="shared" si="2296"/>
        <v>0</v>
      </c>
      <c r="AC725" s="20">
        <f t="shared" si="2355"/>
        <v>0</v>
      </c>
      <c r="AD725" s="20">
        <f t="shared" si="2355"/>
        <v>0</v>
      </c>
      <c r="AE725" s="20">
        <f t="shared" si="2355"/>
        <v>0</v>
      </c>
      <c r="AF725" s="20">
        <f t="shared" si="2280"/>
        <v>0</v>
      </c>
      <c r="AG725" s="20">
        <f t="shared" si="2281"/>
        <v>0</v>
      </c>
      <c r="AH725" s="20">
        <f t="shared" si="2282"/>
        <v>0</v>
      </c>
      <c r="AI725" s="20">
        <f t="shared" si="2355"/>
        <v>0</v>
      </c>
      <c r="AJ725" s="20">
        <f t="shared" si="2283"/>
        <v>0</v>
      </c>
      <c r="AK725" s="20">
        <f t="shared" si="2355"/>
        <v>0</v>
      </c>
      <c r="AL725" s="20">
        <f t="shared" si="2355"/>
        <v>0</v>
      </c>
      <c r="AM725" s="20">
        <f t="shared" si="2355"/>
        <v>0</v>
      </c>
      <c r="AN725" s="20">
        <f t="shared" si="2254"/>
        <v>0</v>
      </c>
      <c r="AO725" s="20">
        <f t="shared" si="2255"/>
        <v>0</v>
      </c>
      <c r="AP725" s="20">
        <f t="shared" si="2256"/>
        <v>0</v>
      </c>
      <c r="AQ725" s="20">
        <f t="shared" si="2355"/>
        <v>0</v>
      </c>
      <c r="AR725" s="20">
        <f t="shared" si="2355"/>
        <v>0</v>
      </c>
      <c r="AS725" s="20">
        <f t="shared" si="2355"/>
        <v>0</v>
      </c>
      <c r="AT725" s="20">
        <f t="shared" si="2257"/>
        <v>0</v>
      </c>
      <c r="AU725" s="20">
        <f t="shared" si="2258"/>
        <v>0</v>
      </c>
      <c r="AV725" s="20">
        <f t="shared" si="2259"/>
        <v>0</v>
      </c>
      <c r="AW725" s="20">
        <f t="shared" si="2355"/>
        <v>0</v>
      </c>
      <c r="AX725" s="20">
        <f t="shared" si="2355"/>
        <v>0</v>
      </c>
      <c r="AY725" s="20">
        <f t="shared" si="2355"/>
        <v>0</v>
      </c>
      <c r="AZ725" s="20">
        <f t="shared" si="2216"/>
        <v>0</v>
      </c>
      <c r="BA725" s="20">
        <f t="shared" si="2217"/>
        <v>0</v>
      </c>
      <c r="BB725" s="20">
        <f t="shared" si="2218"/>
        <v>0</v>
      </c>
      <c r="BC725" s="20">
        <f t="shared" si="2355"/>
        <v>0</v>
      </c>
      <c r="BD725" s="20">
        <f t="shared" si="2220"/>
        <v>0</v>
      </c>
      <c r="BE725" s="20">
        <f t="shared" si="2355"/>
        <v>0</v>
      </c>
      <c r="BF725" s="20">
        <f t="shared" si="2355"/>
        <v>0</v>
      </c>
      <c r="BG725" s="20">
        <f t="shared" si="2355"/>
        <v>0</v>
      </c>
      <c r="BH725" s="20">
        <f t="shared" si="2343"/>
        <v>0</v>
      </c>
      <c r="BI725" s="20">
        <f t="shared" si="2344"/>
        <v>0</v>
      </c>
      <c r="BJ725" s="20">
        <f t="shared" si="2345"/>
        <v>0</v>
      </c>
      <c r="BK725" s="20">
        <f t="shared" si="2355"/>
        <v>0</v>
      </c>
      <c r="BL725" s="20">
        <f t="shared" si="2355"/>
        <v>0</v>
      </c>
      <c r="BM725" s="20">
        <f t="shared" si="2346"/>
        <v>0</v>
      </c>
      <c r="BN725" s="20">
        <f t="shared" si="2347"/>
        <v>0</v>
      </c>
      <c r="BO725" s="20">
        <f t="shared" si="2355"/>
        <v>0</v>
      </c>
      <c r="BP725" s="20">
        <f t="shared" si="2355"/>
        <v>0</v>
      </c>
      <c r="BQ725" s="20">
        <f t="shared" si="2355"/>
        <v>0</v>
      </c>
      <c r="BR725" s="20">
        <f t="shared" si="2297"/>
        <v>0</v>
      </c>
      <c r="BS725" s="20">
        <f t="shared" si="2298"/>
        <v>0</v>
      </c>
      <c r="BT725" s="20">
        <f t="shared" si="2299"/>
        <v>0</v>
      </c>
      <c r="BU725" s="20">
        <f t="shared" si="2355"/>
        <v>0</v>
      </c>
      <c r="BV725" s="20">
        <f t="shared" si="2300"/>
        <v>0</v>
      </c>
      <c r="BW725" s="20">
        <f t="shared" si="2355"/>
        <v>0</v>
      </c>
      <c r="BX725" s="20">
        <f t="shared" si="2355"/>
        <v>0</v>
      </c>
      <c r="BY725" s="20">
        <f t="shared" si="2351"/>
        <v>0</v>
      </c>
      <c r="BZ725" s="20">
        <f t="shared" si="2352"/>
        <v>0</v>
      </c>
      <c r="CA725" s="20">
        <f t="shared" si="2355"/>
        <v>0</v>
      </c>
      <c r="CB725" s="20">
        <f t="shared" si="2353"/>
        <v>0</v>
      </c>
      <c r="CC725" s="20">
        <f t="shared" si="2355"/>
        <v>0</v>
      </c>
      <c r="CD725" s="20">
        <f t="shared" si="2354"/>
        <v>0</v>
      </c>
      <c r="CE725" s="20">
        <f t="shared" si="2355"/>
        <v>0</v>
      </c>
      <c r="CF725" s="1">
        <v>0</v>
      </c>
    </row>
    <row r="726" spans="1:84" hidden="1" x14ac:dyDescent="0.25">
      <c r="A726" s="10" t="s">
        <v>27</v>
      </c>
      <c r="B726" s="19">
        <v>410</v>
      </c>
      <c r="C726" s="10"/>
      <c r="D726" s="10"/>
      <c r="E726" s="25" t="s">
        <v>612</v>
      </c>
      <c r="F726" s="20">
        <f>F727</f>
        <v>0</v>
      </c>
      <c r="G726" s="20">
        <f t="shared" si="2355"/>
        <v>67007</v>
      </c>
      <c r="H726" s="20">
        <f t="shared" si="2355"/>
        <v>0</v>
      </c>
      <c r="I726" s="20">
        <f t="shared" si="2355"/>
        <v>0</v>
      </c>
      <c r="J726" s="20">
        <f t="shared" si="2355"/>
        <v>-67007</v>
      </c>
      <c r="K726" s="20">
        <f t="shared" si="2355"/>
        <v>0</v>
      </c>
      <c r="L726" s="20">
        <f t="shared" si="2165"/>
        <v>0</v>
      </c>
      <c r="M726" s="20">
        <f t="shared" si="2166"/>
        <v>0</v>
      </c>
      <c r="N726" s="20">
        <f t="shared" si="2167"/>
        <v>0</v>
      </c>
      <c r="O726" s="20">
        <f t="shared" si="2355"/>
        <v>0</v>
      </c>
      <c r="P726" s="20">
        <f t="shared" si="2355"/>
        <v>0</v>
      </c>
      <c r="Q726" s="20">
        <f t="shared" si="2355"/>
        <v>0</v>
      </c>
      <c r="R726" s="20">
        <f t="shared" si="2290"/>
        <v>0</v>
      </c>
      <c r="S726" s="20">
        <f t="shared" si="2291"/>
        <v>0</v>
      </c>
      <c r="T726" s="20">
        <f t="shared" si="2292"/>
        <v>0</v>
      </c>
      <c r="U726" s="20">
        <f t="shared" si="2355"/>
        <v>0</v>
      </c>
      <c r="V726" s="20">
        <f t="shared" si="2293"/>
        <v>0</v>
      </c>
      <c r="W726" s="20">
        <f t="shared" si="2355"/>
        <v>0</v>
      </c>
      <c r="X726" s="20">
        <f t="shared" si="2355"/>
        <v>0</v>
      </c>
      <c r="Y726" s="20">
        <f t="shared" si="2355"/>
        <v>0</v>
      </c>
      <c r="Z726" s="20">
        <f t="shared" si="2294"/>
        <v>0</v>
      </c>
      <c r="AA726" s="20">
        <f t="shared" si="2295"/>
        <v>0</v>
      </c>
      <c r="AB726" s="20">
        <f t="shared" si="2296"/>
        <v>0</v>
      </c>
      <c r="AC726" s="20">
        <f t="shared" si="2355"/>
        <v>0</v>
      </c>
      <c r="AD726" s="20">
        <f t="shared" si="2355"/>
        <v>0</v>
      </c>
      <c r="AE726" s="20">
        <f t="shared" si="2355"/>
        <v>0</v>
      </c>
      <c r="AF726" s="20">
        <f t="shared" si="2280"/>
        <v>0</v>
      </c>
      <c r="AG726" s="20">
        <f t="shared" si="2281"/>
        <v>0</v>
      </c>
      <c r="AH726" s="20">
        <f t="shared" si="2282"/>
        <v>0</v>
      </c>
      <c r="AI726" s="20">
        <f t="shared" si="2355"/>
        <v>0</v>
      </c>
      <c r="AJ726" s="20">
        <f t="shared" si="2283"/>
        <v>0</v>
      </c>
      <c r="AK726" s="20">
        <f t="shared" si="2355"/>
        <v>0</v>
      </c>
      <c r="AL726" s="20">
        <f t="shared" si="2355"/>
        <v>0</v>
      </c>
      <c r="AM726" s="20">
        <f t="shared" si="2355"/>
        <v>0</v>
      </c>
      <c r="AN726" s="20">
        <f t="shared" si="2254"/>
        <v>0</v>
      </c>
      <c r="AO726" s="20">
        <f t="shared" si="2255"/>
        <v>0</v>
      </c>
      <c r="AP726" s="20">
        <f t="shared" si="2256"/>
        <v>0</v>
      </c>
      <c r="AQ726" s="20">
        <f t="shared" si="2355"/>
        <v>0</v>
      </c>
      <c r="AR726" s="20">
        <f t="shared" si="2355"/>
        <v>0</v>
      </c>
      <c r="AS726" s="20">
        <f t="shared" si="2355"/>
        <v>0</v>
      </c>
      <c r="AT726" s="20">
        <f t="shared" si="2257"/>
        <v>0</v>
      </c>
      <c r="AU726" s="20">
        <f t="shared" si="2258"/>
        <v>0</v>
      </c>
      <c r="AV726" s="20">
        <f t="shared" si="2259"/>
        <v>0</v>
      </c>
      <c r="AW726" s="20">
        <f t="shared" si="2355"/>
        <v>0</v>
      </c>
      <c r="AX726" s="20">
        <f t="shared" si="2355"/>
        <v>0</v>
      </c>
      <c r="AY726" s="20">
        <f t="shared" si="2355"/>
        <v>0</v>
      </c>
      <c r="AZ726" s="20">
        <f t="shared" si="2216"/>
        <v>0</v>
      </c>
      <c r="BA726" s="20">
        <f t="shared" si="2217"/>
        <v>0</v>
      </c>
      <c r="BB726" s="20">
        <f t="shared" si="2218"/>
        <v>0</v>
      </c>
      <c r="BC726" s="20">
        <f t="shared" si="2355"/>
        <v>0</v>
      </c>
      <c r="BD726" s="20">
        <f t="shared" si="2220"/>
        <v>0</v>
      </c>
      <c r="BE726" s="20">
        <f t="shared" si="2355"/>
        <v>0</v>
      </c>
      <c r="BF726" s="20">
        <f t="shared" si="2355"/>
        <v>0</v>
      </c>
      <c r="BG726" s="20">
        <f t="shared" si="2355"/>
        <v>0</v>
      </c>
      <c r="BH726" s="20">
        <f t="shared" si="2343"/>
        <v>0</v>
      </c>
      <c r="BI726" s="20">
        <f t="shared" si="2344"/>
        <v>0</v>
      </c>
      <c r="BJ726" s="20">
        <f t="shared" si="2345"/>
        <v>0</v>
      </c>
      <c r="BK726" s="20">
        <f t="shared" si="2355"/>
        <v>0</v>
      </c>
      <c r="BL726" s="20">
        <f t="shared" si="2355"/>
        <v>0</v>
      </c>
      <c r="BM726" s="20">
        <f t="shared" si="2346"/>
        <v>0</v>
      </c>
      <c r="BN726" s="20">
        <f t="shared" si="2347"/>
        <v>0</v>
      </c>
      <c r="BO726" s="20">
        <f t="shared" si="2355"/>
        <v>0</v>
      </c>
      <c r="BP726" s="20">
        <f t="shared" si="2355"/>
        <v>0</v>
      </c>
      <c r="BQ726" s="20">
        <f t="shared" si="2355"/>
        <v>0</v>
      </c>
      <c r="BR726" s="20">
        <f t="shared" si="2297"/>
        <v>0</v>
      </c>
      <c r="BS726" s="20">
        <f t="shared" si="2298"/>
        <v>0</v>
      </c>
      <c r="BT726" s="20">
        <f t="shared" si="2299"/>
        <v>0</v>
      </c>
      <c r="BU726" s="20">
        <f t="shared" si="2355"/>
        <v>0</v>
      </c>
      <c r="BV726" s="20">
        <f t="shared" si="2300"/>
        <v>0</v>
      </c>
      <c r="BW726" s="20">
        <f t="shared" si="2355"/>
        <v>0</v>
      </c>
      <c r="BX726" s="20">
        <f t="shared" si="2355"/>
        <v>0</v>
      </c>
      <c r="BY726" s="20">
        <f t="shared" si="2351"/>
        <v>0</v>
      </c>
      <c r="BZ726" s="20">
        <f t="shared" si="2352"/>
        <v>0</v>
      </c>
      <c r="CA726" s="20">
        <f t="shared" si="2355"/>
        <v>0</v>
      </c>
      <c r="CB726" s="20">
        <f t="shared" si="2353"/>
        <v>0</v>
      </c>
      <c r="CC726" s="20">
        <f t="shared" si="2355"/>
        <v>0</v>
      </c>
      <c r="CD726" s="20">
        <f t="shared" si="2354"/>
        <v>0</v>
      </c>
      <c r="CE726" s="20">
        <f t="shared" si="2355"/>
        <v>0</v>
      </c>
      <c r="CF726" s="1">
        <v>0</v>
      </c>
    </row>
    <row r="727" spans="1:84" hidden="1" x14ac:dyDescent="0.25">
      <c r="A727" s="10" t="s">
        <v>27</v>
      </c>
      <c r="B727" s="19">
        <v>410</v>
      </c>
      <c r="C727" s="10" t="s">
        <v>345</v>
      </c>
      <c r="D727" s="10" t="s">
        <v>334</v>
      </c>
      <c r="E727" s="25" t="s">
        <v>581</v>
      </c>
      <c r="F727" s="20">
        <v>0</v>
      </c>
      <c r="G727" s="20">
        <v>67007</v>
      </c>
      <c r="H727" s="20">
        <v>0</v>
      </c>
      <c r="I727" s="20"/>
      <c r="J727" s="20">
        <v>-67007</v>
      </c>
      <c r="K727" s="20"/>
      <c r="L727" s="20">
        <f t="shared" si="2165"/>
        <v>0</v>
      </c>
      <c r="M727" s="20">
        <f t="shared" si="2166"/>
        <v>0</v>
      </c>
      <c r="N727" s="20">
        <f t="shared" si="2167"/>
        <v>0</v>
      </c>
      <c r="O727" s="20"/>
      <c r="P727" s="20"/>
      <c r="Q727" s="20"/>
      <c r="R727" s="20">
        <f t="shared" si="2290"/>
        <v>0</v>
      </c>
      <c r="S727" s="20">
        <f t="shared" si="2291"/>
        <v>0</v>
      </c>
      <c r="T727" s="20">
        <f t="shared" si="2292"/>
        <v>0</v>
      </c>
      <c r="U727" s="20"/>
      <c r="V727" s="20">
        <f t="shared" si="2293"/>
        <v>0</v>
      </c>
      <c r="W727" s="20"/>
      <c r="X727" s="20"/>
      <c r="Y727" s="20"/>
      <c r="Z727" s="20">
        <f t="shared" si="2294"/>
        <v>0</v>
      </c>
      <c r="AA727" s="20">
        <f t="shared" si="2295"/>
        <v>0</v>
      </c>
      <c r="AB727" s="20">
        <f t="shared" si="2296"/>
        <v>0</v>
      </c>
      <c r="AC727" s="20"/>
      <c r="AD727" s="20"/>
      <c r="AE727" s="20"/>
      <c r="AF727" s="20">
        <f t="shared" si="2280"/>
        <v>0</v>
      </c>
      <c r="AG727" s="20">
        <f t="shared" si="2281"/>
        <v>0</v>
      </c>
      <c r="AH727" s="20">
        <f t="shared" si="2282"/>
        <v>0</v>
      </c>
      <c r="AI727" s="20"/>
      <c r="AJ727" s="20">
        <f t="shared" si="2283"/>
        <v>0</v>
      </c>
      <c r="AK727" s="20"/>
      <c r="AL727" s="20"/>
      <c r="AM727" s="20"/>
      <c r="AN727" s="20">
        <f t="shared" si="2254"/>
        <v>0</v>
      </c>
      <c r="AO727" s="20">
        <f t="shared" si="2255"/>
        <v>0</v>
      </c>
      <c r="AP727" s="20">
        <f t="shared" si="2256"/>
        <v>0</v>
      </c>
      <c r="AQ727" s="20"/>
      <c r="AR727" s="20"/>
      <c r="AS727" s="20"/>
      <c r="AT727" s="20">
        <f t="shared" si="2257"/>
        <v>0</v>
      </c>
      <c r="AU727" s="20">
        <f t="shared" si="2258"/>
        <v>0</v>
      </c>
      <c r="AV727" s="20">
        <f t="shared" si="2259"/>
        <v>0</v>
      </c>
      <c r="AW727" s="20"/>
      <c r="AX727" s="20"/>
      <c r="AY727" s="20"/>
      <c r="AZ727" s="20">
        <f t="shared" si="2216"/>
        <v>0</v>
      </c>
      <c r="BA727" s="20">
        <f t="shared" si="2217"/>
        <v>0</v>
      </c>
      <c r="BB727" s="20">
        <f t="shared" si="2218"/>
        <v>0</v>
      </c>
      <c r="BC727" s="20"/>
      <c r="BD727" s="20">
        <f t="shared" si="2220"/>
        <v>0</v>
      </c>
      <c r="BE727" s="20"/>
      <c r="BF727" s="20"/>
      <c r="BG727" s="20"/>
      <c r="BH727" s="20">
        <f t="shared" si="2343"/>
        <v>0</v>
      </c>
      <c r="BI727" s="20">
        <f t="shared" si="2344"/>
        <v>0</v>
      </c>
      <c r="BJ727" s="20">
        <f t="shared" si="2345"/>
        <v>0</v>
      </c>
      <c r="BK727" s="20"/>
      <c r="BL727" s="20"/>
      <c r="BM727" s="20">
        <f t="shared" si="2346"/>
        <v>0</v>
      </c>
      <c r="BN727" s="20">
        <f t="shared" si="2347"/>
        <v>0</v>
      </c>
      <c r="BO727" s="20"/>
      <c r="BP727" s="20"/>
      <c r="BQ727" s="20"/>
      <c r="BR727" s="20">
        <f t="shared" si="2297"/>
        <v>0</v>
      </c>
      <c r="BS727" s="20">
        <f t="shared" si="2298"/>
        <v>0</v>
      </c>
      <c r="BT727" s="20">
        <f t="shared" si="2299"/>
        <v>0</v>
      </c>
      <c r="BU727" s="20"/>
      <c r="BV727" s="20">
        <f t="shared" si="2300"/>
        <v>0</v>
      </c>
      <c r="BW727" s="20"/>
      <c r="BX727" s="20"/>
      <c r="BY727" s="20">
        <f t="shared" si="2351"/>
        <v>0</v>
      </c>
      <c r="BZ727" s="20">
        <f t="shared" si="2352"/>
        <v>0</v>
      </c>
      <c r="CA727" s="20"/>
      <c r="CB727" s="20">
        <f t="shared" si="2353"/>
        <v>0</v>
      </c>
      <c r="CC727" s="20"/>
      <c r="CD727" s="20">
        <f t="shared" si="2354"/>
        <v>0</v>
      </c>
      <c r="CE727" s="20"/>
      <c r="CF727" s="1">
        <v>0</v>
      </c>
    </row>
    <row r="728" spans="1:84" ht="47.25" hidden="1" x14ac:dyDescent="0.25">
      <c r="A728" s="10" t="s">
        <v>28</v>
      </c>
      <c r="B728" s="19"/>
      <c r="C728" s="10"/>
      <c r="D728" s="10"/>
      <c r="E728" s="25" t="s">
        <v>769</v>
      </c>
      <c r="F728" s="20">
        <f>F729</f>
        <v>0</v>
      </c>
      <c r="G728" s="20">
        <f t="shared" ref="G728:CE730" si="2356">G729</f>
        <v>13950.3</v>
      </c>
      <c r="H728" s="20">
        <f t="shared" si="2356"/>
        <v>0</v>
      </c>
      <c r="I728" s="20">
        <f t="shared" si="2356"/>
        <v>0</v>
      </c>
      <c r="J728" s="20">
        <f t="shared" si="2356"/>
        <v>0</v>
      </c>
      <c r="K728" s="20">
        <f t="shared" si="2356"/>
        <v>0</v>
      </c>
      <c r="L728" s="20">
        <f t="shared" si="2165"/>
        <v>0</v>
      </c>
      <c r="M728" s="20">
        <f t="shared" si="2166"/>
        <v>13950.3</v>
      </c>
      <c r="N728" s="20">
        <f t="shared" si="2167"/>
        <v>0</v>
      </c>
      <c r="O728" s="20">
        <f t="shared" si="2356"/>
        <v>0</v>
      </c>
      <c r="P728" s="20">
        <f t="shared" si="2356"/>
        <v>0</v>
      </c>
      <c r="Q728" s="20">
        <f t="shared" si="2356"/>
        <v>0</v>
      </c>
      <c r="R728" s="20">
        <f t="shared" si="2290"/>
        <v>0</v>
      </c>
      <c r="S728" s="20">
        <f t="shared" si="2291"/>
        <v>13950.3</v>
      </c>
      <c r="T728" s="20">
        <f t="shared" si="2292"/>
        <v>0</v>
      </c>
      <c r="U728" s="20">
        <f t="shared" si="2356"/>
        <v>0</v>
      </c>
      <c r="V728" s="20">
        <f t="shared" si="2293"/>
        <v>0</v>
      </c>
      <c r="W728" s="20">
        <f t="shared" si="2356"/>
        <v>0</v>
      </c>
      <c r="X728" s="20">
        <f t="shared" si="2356"/>
        <v>0</v>
      </c>
      <c r="Y728" s="20">
        <f t="shared" si="2356"/>
        <v>0</v>
      </c>
      <c r="Z728" s="20">
        <f t="shared" si="2294"/>
        <v>0</v>
      </c>
      <c r="AA728" s="20">
        <f t="shared" si="2295"/>
        <v>13950.3</v>
      </c>
      <c r="AB728" s="20">
        <f t="shared" si="2296"/>
        <v>0</v>
      </c>
      <c r="AC728" s="20">
        <f t="shared" si="2356"/>
        <v>0</v>
      </c>
      <c r="AD728" s="20">
        <f t="shared" si="2356"/>
        <v>6972.8990000000003</v>
      </c>
      <c r="AE728" s="20">
        <f t="shared" si="2356"/>
        <v>0</v>
      </c>
      <c r="AF728" s="20">
        <f t="shared" si="2280"/>
        <v>0</v>
      </c>
      <c r="AG728" s="20">
        <f t="shared" si="2281"/>
        <v>20923.199000000001</v>
      </c>
      <c r="AH728" s="20">
        <f t="shared" si="2282"/>
        <v>0</v>
      </c>
      <c r="AI728" s="20">
        <f t="shared" si="2356"/>
        <v>0</v>
      </c>
      <c r="AJ728" s="20">
        <f t="shared" si="2283"/>
        <v>0</v>
      </c>
      <c r="AK728" s="20">
        <f t="shared" si="2356"/>
        <v>0</v>
      </c>
      <c r="AL728" s="20">
        <f t="shared" si="2356"/>
        <v>0</v>
      </c>
      <c r="AM728" s="20">
        <f t="shared" si="2356"/>
        <v>0</v>
      </c>
      <c r="AN728" s="20">
        <f t="shared" si="2254"/>
        <v>0</v>
      </c>
      <c r="AO728" s="20">
        <f t="shared" si="2255"/>
        <v>20923.199000000001</v>
      </c>
      <c r="AP728" s="20">
        <f t="shared" si="2256"/>
        <v>0</v>
      </c>
      <c r="AQ728" s="20">
        <f t="shared" si="2356"/>
        <v>0</v>
      </c>
      <c r="AR728" s="20">
        <f t="shared" si="2356"/>
        <v>0</v>
      </c>
      <c r="AS728" s="20">
        <f t="shared" si="2356"/>
        <v>0</v>
      </c>
      <c r="AT728" s="20">
        <f t="shared" si="2257"/>
        <v>0</v>
      </c>
      <c r="AU728" s="20">
        <f t="shared" si="2258"/>
        <v>20923.199000000001</v>
      </c>
      <c r="AV728" s="20">
        <f t="shared" si="2259"/>
        <v>0</v>
      </c>
      <c r="AW728" s="20">
        <f t="shared" si="2356"/>
        <v>0</v>
      </c>
      <c r="AX728" s="20">
        <f t="shared" si="2356"/>
        <v>0</v>
      </c>
      <c r="AY728" s="20">
        <f t="shared" si="2356"/>
        <v>0</v>
      </c>
      <c r="AZ728" s="20">
        <f t="shared" ref="AZ728:AZ793" si="2357">AT728+AW728</f>
        <v>0</v>
      </c>
      <c r="BA728" s="20">
        <f t="shared" ref="BA728:BA793" si="2358">AU728+AX728</f>
        <v>20923.199000000001</v>
      </c>
      <c r="BB728" s="20">
        <f t="shared" ref="BB728:BB793" si="2359">AV728+AY728</f>
        <v>0</v>
      </c>
      <c r="BC728" s="20">
        <f t="shared" si="2356"/>
        <v>0</v>
      </c>
      <c r="BD728" s="20">
        <f t="shared" ref="BD728:BD791" si="2360">AZ728+BC728</f>
        <v>0</v>
      </c>
      <c r="BE728" s="20">
        <f t="shared" si="2356"/>
        <v>0</v>
      </c>
      <c r="BF728" s="20">
        <f t="shared" si="2356"/>
        <v>0</v>
      </c>
      <c r="BG728" s="20">
        <f t="shared" si="2356"/>
        <v>0</v>
      </c>
      <c r="BH728" s="20">
        <f t="shared" si="2343"/>
        <v>0</v>
      </c>
      <c r="BI728" s="20">
        <f t="shared" si="2344"/>
        <v>20923.199000000001</v>
      </c>
      <c r="BJ728" s="20">
        <f t="shared" si="2345"/>
        <v>0</v>
      </c>
      <c r="BK728" s="20">
        <f t="shared" si="2356"/>
        <v>0</v>
      </c>
      <c r="BL728" s="20">
        <f t="shared" si="2356"/>
        <v>0</v>
      </c>
      <c r="BM728" s="20">
        <f t="shared" si="2346"/>
        <v>0</v>
      </c>
      <c r="BN728" s="20">
        <f t="shared" si="2347"/>
        <v>20923.199000000001</v>
      </c>
      <c r="BO728" s="20">
        <f t="shared" si="2356"/>
        <v>0</v>
      </c>
      <c r="BP728" s="20">
        <f t="shared" si="2356"/>
        <v>0</v>
      </c>
      <c r="BQ728" s="20">
        <f t="shared" si="2356"/>
        <v>0</v>
      </c>
      <c r="BR728" s="20">
        <f t="shared" si="2297"/>
        <v>0</v>
      </c>
      <c r="BS728" s="20">
        <f t="shared" si="2298"/>
        <v>20923.199000000001</v>
      </c>
      <c r="BT728" s="20">
        <f t="shared" si="2299"/>
        <v>0</v>
      </c>
      <c r="BU728" s="20">
        <f t="shared" si="2356"/>
        <v>0</v>
      </c>
      <c r="BV728" s="20">
        <f t="shared" si="2300"/>
        <v>0</v>
      </c>
      <c r="BW728" s="20">
        <f t="shared" si="2356"/>
        <v>0</v>
      </c>
      <c r="BX728" s="20">
        <f t="shared" si="2356"/>
        <v>0</v>
      </c>
      <c r="BY728" s="20">
        <f t="shared" si="2351"/>
        <v>0</v>
      </c>
      <c r="BZ728" s="20">
        <f t="shared" si="2352"/>
        <v>20923.199000000001</v>
      </c>
      <c r="CA728" s="20">
        <f t="shared" si="2356"/>
        <v>0</v>
      </c>
      <c r="CB728" s="20">
        <f t="shared" si="2353"/>
        <v>0</v>
      </c>
      <c r="CC728" s="20">
        <f t="shared" si="2356"/>
        <v>0</v>
      </c>
      <c r="CD728" s="20">
        <f t="shared" si="2354"/>
        <v>0</v>
      </c>
      <c r="CE728" s="20">
        <f t="shared" si="2356"/>
        <v>0</v>
      </c>
      <c r="CF728" s="1">
        <v>0</v>
      </c>
    </row>
    <row r="729" spans="1:84" ht="47.25" hidden="1" x14ac:dyDescent="0.25">
      <c r="A729" s="10" t="s">
        <v>28</v>
      </c>
      <c r="B729" s="19">
        <v>400</v>
      </c>
      <c r="C729" s="10"/>
      <c r="D729" s="10"/>
      <c r="E729" s="25" t="s">
        <v>611</v>
      </c>
      <c r="F729" s="20">
        <f>F730</f>
        <v>0</v>
      </c>
      <c r="G729" s="20">
        <f t="shared" si="2356"/>
        <v>13950.3</v>
      </c>
      <c r="H729" s="20">
        <f t="shared" si="2356"/>
        <v>0</v>
      </c>
      <c r="I729" s="20">
        <f t="shared" si="2356"/>
        <v>0</v>
      </c>
      <c r="J729" s="20">
        <f t="shared" si="2356"/>
        <v>0</v>
      </c>
      <c r="K729" s="20">
        <f t="shared" si="2356"/>
        <v>0</v>
      </c>
      <c r="L729" s="20">
        <f t="shared" ref="L729:L802" si="2361">F729+I729</f>
        <v>0</v>
      </c>
      <c r="M729" s="20">
        <f t="shared" ref="M729:M802" si="2362">G729+J729</f>
        <v>13950.3</v>
      </c>
      <c r="N729" s="20">
        <f t="shared" ref="N729:N802" si="2363">H729+K729</f>
        <v>0</v>
      </c>
      <c r="O729" s="20">
        <f t="shared" si="2356"/>
        <v>0</v>
      </c>
      <c r="P729" s="20">
        <f t="shared" si="2356"/>
        <v>0</v>
      </c>
      <c r="Q729" s="20">
        <f t="shared" si="2356"/>
        <v>0</v>
      </c>
      <c r="R729" s="20">
        <f t="shared" si="2290"/>
        <v>0</v>
      </c>
      <c r="S729" s="20">
        <f t="shared" si="2291"/>
        <v>13950.3</v>
      </c>
      <c r="T729" s="20">
        <f t="shared" si="2292"/>
        <v>0</v>
      </c>
      <c r="U729" s="20">
        <f t="shared" si="2356"/>
        <v>0</v>
      </c>
      <c r="V729" s="20">
        <f t="shared" si="2293"/>
        <v>0</v>
      </c>
      <c r="W729" s="20">
        <f t="shared" si="2356"/>
        <v>0</v>
      </c>
      <c r="X729" s="20">
        <f t="shared" si="2356"/>
        <v>0</v>
      </c>
      <c r="Y729" s="20">
        <f t="shared" si="2356"/>
        <v>0</v>
      </c>
      <c r="Z729" s="20">
        <f t="shared" si="2294"/>
        <v>0</v>
      </c>
      <c r="AA729" s="20">
        <f t="shared" si="2295"/>
        <v>13950.3</v>
      </c>
      <c r="AB729" s="20">
        <f t="shared" si="2296"/>
        <v>0</v>
      </c>
      <c r="AC729" s="20">
        <f t="shared" si="2356"/>
        <v>0</v>
      </c>
      <c r="AD729" s="20">
        <f t="shared" si="2356"/>
        <v>6972.8990000000003</v>
      </c>
      <c r="AE729" s="20">
        <f t="shared" si="2356"/>
        <v>0</v>
      </c>
      <c r="AF729" s="20">
        <f t="shared" si="2280"/>
        <v>0</v>
      </c>
      <c r="AG729" s="20">
        <f t="shared" si="2281"/>
        <v>20923.199000000001</v>
      </c>
      <c r="AH729" s="20">
        <f t="shared" si="2282"/>
        <v>0</v>
      </c>
      <c r="AI729" s="20">
        <f t="shared" si="2356"/>
        <v>0</v>
      </c>
      <c r="AJ729" s="20">
        <f t="shared" si="2283"/>
        <v>0</v>
      </c>
      <c r="AK729" s="20">
        <f t="shared" si="2356"/>
        <v>0</v>
      </c>
      <c r="AL729" s="20">
        <f t="shared" si="2356"/>
        <v>0</v>
      </c>
      <c r="AM729" s="20">
        <f t="shared" si="2356"/>
        <v>0</v>
      </c>
      <c r="AN729" s="20">
        <f t="shared" si="2254"/>
        <v>0</v>
      </c>
      <c r="AO729" s="20">
        <f t="shared" si="2255"/>
        <v>20923.199000000001</v>
      </c>
      <c r="AP729" s="20">
        <f t="shared" si="2256"/>
        <v>0</v>
      </c>
      <c r="AQ729" s="20">
        <f t="shared" si="2356"/>
        <v>0</v>
      </c>
      <c r="AR729" s="20">
        <f t="shared" si="2356"/>
        <v>0</v>
      </c>
      <c r="AS729" s="20">
        <f t="shared" si="2356"/>
        <v>0</v>
      </c>
      <c r="AT729" s="20">
        <f t="shared" si="2257"/>
        <v>0</v>
      </c>
      <c r="AU729" s="20">
        <f t="shared" si="2258"/>
        <v>20923.199000000001</v>
      </c>
      <c r="AV729" s="20">
        <f t="shared" si="2259"/>
        <v>0</v>
      </c>
      <c r="AW729" s="20">
        <f t="shared" si="2356"/>
        <v>0</v>
      </c>
      <c r="AX729" s="20">
        <f t="shared" si="2356"/>
        <v>0</v>
      </c>
      <c r="AY729" s="20">
        <f t="shared" si="2356"/>
        <v>0</v>
      </c>
      <c r="AZ729" s="20">
        <f t="shared" si="2357"/>
        <v>0</v>
      </c>
      <c r="BA729" s="20">
        <f t="shared" si="2358"/>
        <v>20923.199000000001</v>
      </c>
      <c r="BB729" s="20">
        <f t="shared" si="2359"/>
        <v>0</v>
      </c>
      <c r="BC729" s="20">
        <f t="shared" si="2356"/>
        <v>0</v>
      </c>
      <c r="BD729" s="20">
        <f t="shared" si="2360"/>
        <v>0</v>
      </c>
      <c r="BE729" s="20">
        <f t="shared" si="2356"/>
        <v>0</v>
      </c>
      <c r="BF729" s="20">
        <f t="shared" si="2356"/>
        <v>0</v>
      </c>
      <c r="BG729" s="20">
        <f t="shared" si="2356"/>
        <v>0</v>
      </c>
      <c r="BH729" s="20">
        <f t="shared" si="2343"/>
        <v>0</v>
      </c>
      <c r="BI729" s="20">
        <f t="shared" si="2344"/>
        <v>20923.199000000001</v>
      </c>
      <c r="BJ729" s="20">
        <f t="shared" si="2345"/>
        <v>0</v>
      </c>
      <c r="BK729" s="20">
        <f t="shared" si="2356"/>
        <v>0</v>
      </c>
      <c r="BL729" s="20">
        <f t="shared" si="2356"/>
        <v>0</v>
      </c>
      <c r="BM729" s="20">
        <f t="shared" si="2346"/>
        <v>0</v>
      </c>
      <c r="BN729" s="20">
        <f t="shared" si="2347"/>
        <v>20923.199000000001</v>
      </c>
      <c r="BO729" s="20">
        <f t="shared" si="2356"/>
        <v>0</v>
      </c>
      <c r="BP729" s="20">
        <f t="shared" si="2356"/>
        <v>0</v>
      </c>
      <c r="BQ729" s="20">
        <f t="shared" si="2356"/>
        <v>0</v>
      </c>
      <c r="BR729" s="20">
        <f t="shared" si="2297"/>
        <v>0</v>
      </c>
      <c r="BS729" s="20">
        <f t="shared" si="2298"/>
        <v>20923.199000000001</v>
      </c>
      <c r="BT729" s="20">
        <f t="shared" si="2299"/>
        <v>0</v>
      </c>
      <c r="BU729" s="20">
        <f t="shared" si="2356"/>
        <v>0</v>
      </c>
      <c r="BV729" s="20">
        <f t="shared" si="2300"/>
        <v>0</v>
      </c>
      <c r="BW729" s="20">
        <f t="shared" si="2356"/>
        <v>0</v>
      </c>
      <c r="BX729" s="20">
        <f t="shared" si="2356"/>
        <v>0</v>
      </c>
      <c r="BY729" s="20">
        <f t="shared" si="2351"/>
        <v>0</v>
      </c>
      <c r="BZ729" s="20">
        <f t="shared" si="2352"/>
        <v>20923.199000000001</v>
      </c>
      <c r="CA729" s="20">
        <f t="shared" si="2356"/>
        <v>0</v>
      </c>
      <c r="CB729" s="20">
        <f t="shared" si="2353"/>
        <v>0</v>
      </c>
      <c r="CC729" s="20">
        <f t="shared" si="2356"/>
        <v>0</v>
      </c>
      <c r="CD729" s="20">
        <f t="shared" si="2354"/>
        <v>0</v>
      </c>
      <c r="CE729" s="20">
        <f t="shared" si="2356"/>
        <v>0</v>
      </c>
      <c r="CF729" s="1">
        <v>0</v>
      </c>
    </row>
    <row r="730" spans="1:84" hidden="1" x14ac:dyDescent="0.25">
      <c r="A730" s="10" t="s">
        <v>28</v>
      </c>
      <c r="B730" s="19">
        <v>410</v>
      </c>
      <c r="C730" s="10"/>
      <c r="D730" s="10"/>
      <c r="E730" s="25" t="s">
        <v>612</v>
      </c>
      <c r="F730" s="20">
        <f>F731</f>
        <v>0</v>
      </c>
      <c r="G730" s="20">
        <f t="shared" si="2356"/>
        <v>13950.3</v>
      </c>
      <c r="H730" s="20">
        <f t="shared" si="2356"/>
        <v>0</v>
      </c>
      <c r="I730" s="20">
        <f t="shared" si="2356"/>
        <v>0</v>
      </c>
      <c r="J730" s="20">
        <f t="shared" si="2356"/>
        <v>0</v>
      </c>
      <c r="K730" s="20">
        <f t="shared" si="2356"/>
        <v>0</v>
      </c>
      <c r="L730" s="20">
        <f t="shared" si="2361"/>
        <v>0</v>
      </c>
      <c r="M730" s="20">
        <f t="shared" si="2362"/>
        <v>13950.3</v>
      </c>
      <c r="N730" s="20">
        <f t="shared" si="2363"/>
        <v>0</v>
      </c>
      <c r="O730" s="20">
        <f t="shared" si="2356"/>
        <v>0</v>
      </c>
      <c r="P730" s="20">
        <f t="shared" si="2356"/>
        <v>0</v>
      </c>
      <c r="Q730" s="20">
        <f t="shared" si="2356"/>
        <v>0</v>
      </c>
      <c r="R730" s="20">
        <f t="shared" si="2290"/>
        <v>0</v>
      </c>
      <c r="S730" s="20">
        <f t="shared" si="2291"/>
        <v>13950.3</v>
      </c>
      <c r="T730" s="20">
        <f t="shared" si="2292"/>
        <v>0</v>
      </c>
      <c r="U730" s="20">
        <f t="shared" si="2356"/>
        <v>0</v>
      </c>
      <c r="V730" s="20">
        <f t="shared" si="2293"/>
        <v>0</v>
      </c>
      <c r="W730" s="20">
        <f t="shared" si="2356"/>
        <v>0</v>
      </c>
      <c r="X730" s="20">
        <f t="shared" si="2356"/>
        <v>0</v>
      </c>
      <c r="Y730" s="20">
        <f t="shared" si="2356"/>
        <v>0</v>
      </c>
      <c r="Z730" s="20">
        <f t="shared" si="2294"/>
        <v>0</v>
      </c>
      <c r="AA730" s="20">
        <f t="shared" si="2295"/>
        <v>13950.3</v>
      </c>
      <c r="AB730" s="20">
        <f t="shared" si="2296"/>
        <v>0</v>
      </c>
      <c r="AC730" s="20">
        <f t="shared" si="2356"/>
        <v>0</v>
      </c>
      <c r="AD730" s="20">
        <f t="shared" si="2356"/>
        <v>6972.8990000000003</v>
      </c>
      <c r="AE730" s="20">
        <f t="shared" si="2356"/>
        <v>0</v>
      </c>
      <c r="AF730" s="20">
        <f t="shared" si="2280"/>
        <v>0</v>
      </c>
      <c r="AG730" s="20">
        <f t="shared" si="2281"/>
        <v>20923.199000000001</v>
      </c>
      <c r="AH730" s="20">
        <f t="shared" si="2282"/>
        <v>0</v>
      </c>
      <c r="AI730" s="20">
        <f t="shared" si="2356"/>
        <v>0</v>
      </c>
      <c r="AJ730" s="20">
        <f t="shared" si="2283"/>
        <v>0</v>
      </c>
      <c r="AK730" s="20">
        <f t="shared" si="2356"/>
        <v>0</v>
      </c>
      <c r="AL730" s="20">
        <f t="shared" si="2356"/>
        <v>0</v>
      </c>
      <c r="AM730" s="20">
        <f t="shared" si="2356"/>
        <v>0</v>
      </c>
      <c r="AN730" s="20">
        <f t="shared" si="2254"/>
        <v>0</v>
      </c>
      <c r="AO730" s="20">
        <f t="shared" si="2255"/>
        <v>20923.199000000001</v>
      </c>
      <c r="AP730" s="20">
        <f t="shared" si="2256"/>
        <v>0</v>
      </c>
      <c r="AQ730" s="20">
        <f t="shared" si="2356"/>
        <v>0</v>
      </c>
      <c r="AR730" s="20">
        <f t="shared" si="2356"/>
        <v>0</v>
      </c>
      <c r="AS730" s="20">
        <f t="shared" si="2356"/>
        <v>0</v>
      </c>
      <c r="AT730" s="20">
        <f t="shared" si="2257"/>
        <v>0</v>
      </c>
      <c r="AU730" s="20">
        <f t="shared" si="2258"/>
        <v>20923.199000000001</v>
      </c>
      <c r="AV730" s="20">
        <f t="shared" si="2259"/>
        <v>0</v>
      </c>
      <c r="AW730" s="20">
        <f t="shared" si="2356"/>
        <v>0</v>
      </c>
      <c r="AX730" s="20">
        <f t="shared" si="2356"/>
        <v>0</v>
      </c>
      <c r="AY730" s="20">
        <f t="shared" si="2356"/>
        <v>0</v>
      </c>
      <c r="AZ730" s="20">
        <f t="shared" si="2357"/>
        <v>0</v>
      </c>
      <c r="BA730" s="20">
        <f t="shared" si="2358"/>
        <v>20923.199000000001</v>
      </c>
      <c r="BB730" s="20">
        <f t="shared" si="2359"/>
        <v>0</v>
      </c>
      <c r="BC730" s="20">
        <f t="shared" si="2356"/>
        <v>0</v>
      </c>
      <c r="BD730" s="20">
        <f t="shared" si="2360"/>
        <v>0</v>
      </c>
      <c r="BE730" s="20">
        <f t="shared" si="2356"/>
        <v>0</v>
      </c>
      <c r="BF730" s="20">
        <f t="shared" si="2356"/>
        <v>0</v>
      </c>
      <c r="BG730" s="20">
        <f t="shared" si="2356"/>
        <v>0</v>
      </c>
      <c r="BH730" s="20">
        <f t="shared" si="2343"/>
        <v>0</v>
      </c>
      <c r="BI730" s="20">
        <f t="shared" si="2344"/>
        <v>20923.199000000001</v>
      </c>
      <c r="BJ730" s="20">
        <f t="shared" si="2345"/>
        <v>0</v>
      </c>
      <c r="BK730" s="20">
        <f t="shared" si="2356"/>
        <v>0</v>
      </c>
      <c r="BL730" s="20">
        <f t="shared" si="2356"/>
        <v>0</v>
      </c>
      <c r="BM730" s="20">
        <f t="shared" si="2346"/>
        <v>0</v>
      </c>
      <c r="BN730" s="20">
        <f t="shared" si="2347"/>
        <v>20923.199000000001</v>
      </c>
      <c r="BO730" s="20">
        <f t="shared" si="2356"/>
        <v>0</v>
      </c>
      <c r="BP730" s="20">
        <f t="shared" si="2356"/>
        <v>0</v>
      </c>
      <c r="BQ730" s="20">
        <f t="shared" si="2356"/>
        <v>0</v>
      </c>
      <c r="BR730" s="20">
        <f t="shared" si="2297"/>
        <v>0</v>
      </c>
      <c r="BS730" s="20">
        <f t="shared" si="2298"/>
        <v>20923.199000000001</v>
      </c>
      <c r="BT730" s="20">
        <f t="shared" si="2299"/>
        <v>0</v>
      </c>
      <c r="BU730" s="20">
        <f t="shared" si="2356"/>
        <v>0</v>
      </c>
      <c r="BV730" s="20">
        <f t="shared" si="2300"/>
        <v>0</v>
      </c>
      <c r="BW730" s="20">
        <f t="shared" si="2356"/>
        <v>0</v>
      </c>
      <c r="BX730" s="20">
        <f t="shared" si="2356"/>
        <v>0</v>
      </c>
      <c r="BY730" s="20">
        <f t="shared" si="2351"/>
        <v>0</v>
      </c>
      <c r="BZ730" s="20">
        <f t="shared" si="2352"/>
        <v>20923.199000000001</v>
      </c>
      <c r="CA730" s="20">
        <f t="shared" si="2356"/>
        <v>0</v>
      </c>
      <c r="CB730" s="20">
        <f t="shared" si="2353"/>
        <v>0</v>
      </c>
      <c r="CC730" s="20">
        <f t="shared" si="2356"/>
        <v>0</v>
      </c>
      <c r="CD730" s="20">
        <f t="shared" si="2354"/>
        <v>0</v>
      </c>
      <c r="CE730" s="20">
        <f t="shared" si="2356"/>
        <v>0</v>
      </c>
      <c r="CF730" s="1">
        <v>0</v>
      </c>
    </row>
    <row r="731" spans="1:84" hidden="1" x14ac:dyDescent="0.25">
      <c r="A731" s="10" t="s">
        <v>28</v>
      </c>
      <c r="B731" s="19">
        <v>410</v>
      </c>
      <c r="C731" s="10" t="s">
        <v>335</v>
      </c>
      <c r="D731" s="10" t="s">
        <v>341</v>
      </c>
      <c r="E731" s="25" t="s">
        <v>577</v>
      </c>
      <c r="F731" s="20">
        <v>0</v>
      </c>
      <c r="G731" s="20">
        <v>13950.3</v>
      </c>
      <c r="H731" s="20">
        <v>0</v>
      </c>
      <c r="I731" s="20"/>
      <c r="J731" s="20"/>
      <c r="K731" s="20"/>
      <c r="L731" s="20">
        <f t="shared" si="2361"/>
        <v>0</v>
      </c>
      <c r="M731" s="20">
        <f t="shared" si="2362"/>
        <v>13950.3</v>
      </c>
      <c r="N731" s="20">
        <f t="shared" si="2363"/>
        <v>0</v>
      </c>
      <c r="O731" s="20"/>
      <c r="P731" s="20"/>
      <c r="Q731" s="20"/>
      <c r="R731" s="20">
        <f t="shared" si="2290"/>
        <v>0</v>
      </c>
      <c r="S731" s="20">
        <f t="shared" si="2291"/>
        <v>13950.3</v>
      </c>
      <c r="T731" s="20">
        <f t="shared" si="2292"/>
        <v>0</v>
      </c>
      <c r="U731" s="20"/>
      <c r="V731" s="20">
        <f t="shared" si="2293"/>
        <v>0</v>
      </c>
      <c r="W731" s="20"/>
      <c r="X731" s="20"/>
      <c r="Y731" s="20"/>
      <c r="Z731" s="20">
        <f t="shared" si="2294"/>
        <v>0</v>
      </c>
      <c r="AA731" s="20">
        <f t="shared" si="2295"/>
        <v>13950.3</v>
      </c>
      <c r="AB731" s="20">
        <f t="shared" si="2296"/>
        <v>0</v>
      </c>
      <c r="AC731" s="20"/>
      <c r="AD731" s="20">
        <v>6972.8990000000003</v>
      </c>
      <c r="AE731" s="20"/>
      <c r="AF731" s="20">
        <f t="shared" si="2280"/>
        <v>0</v>
      </c>
      <c r="AG731" s="20">
        <f t="shared" si="2281"/>
        <v>20923.199000000001</v>
      </c>
      <c r="AH731" s="20">
        <f t="shared" si="2282"/>
        <v>0</v>
      </c>
      <c r="AI731" s="20"/>
      <c r="AJ731" s="20">
        <f t="shared" si="2283"/>
        <v>0</v>
      </c>
      <c r="AK731" s="20"/>
      <c r="AL731" s="20"/>
      <c r="AM731" s="20"/>
      <c r="AN731" s="20">
        <f t="shared" si="2254"/>
        <v>0</v>
      </c>
      <c r="AO731" s="20">
        <f t="shared" si="2255"/>
        <v>20923.199000000001</v>
      </c>
      <c r="AP731" s="20">
        <f t="shared" si="2256"/>
        <v>0</v>
      </c>
      <c r="AQ731" s="20"/>
      <c r="AR731" s="20"/>
      <c r="AS731" s="20"/>
      <c r="AT731" s="20">
        <f t="shared" si="2257"/>
        <v>0</v>
      </c>
      <c r="AU731" s="20">
        <f t="shared" si="2258"/>
        <v>20923.199000000001</v>
      </c>
      <c r="AV731" s="20">
        <f t="shared" si="2259"/>
        <v>0</v>
      </c>
      <c r="AW731" s="20"/>
      <c r="AX731" s="20"/>
      <c r="AY731" s="20"/>
      <c r="AZ731" s="20">
        <f t="shared" si="2357"/>
        <v>0</v>
      </c>
      <c r="BA731" s="20">
        <f t="shared" si="2358"/>
        <v>20923.199000000001</v>
      </c>
      <c r="BB731" s="20">
        <f t="shared" si="2359"/>
        <v>0</v>
      </c>
      <c r="BC731" s="20"/>
      <c r="BD731" s="20">
        <f t="shared" si="2360"/>
        <v>0</v>
      </c>
      <c r="BE731" s="20"/>
      <c r="BF731" s="20"/>
      <c r="BG731" s="20"/>
      <c r="BH731" s="20">
        <f t="shared" si="2343"/>
        <v>0</v>
      </c>
      <c r="BI731" s="20">
        <f t="shared" si="2344"/>
        <v>20923.199000000001</v>
      </c>
      <c r="BJ731" s="20">
        <f t="shared" si="2345"/>
        <v>0</v>
      </c>
      <c r="BK731" s="20"/>
      <c r="BL731" s="20"/>
      <c r="BM731" s="20">
        <f t="shared" si="2346"/>
        <v>0</v>
      </c>
      <c r="BN731" s="20">
        <f t="shared" si="2347"/>
        <v>20923.199000000001</v>
      </c>
      <c r="BO731" s="20"/>
      <c r="BP731" s="20"/>
      <c r="BQ731" s="20"/>
      <c r="BR731" s="20">
        <f t="shared" si="2297"/>
        <v>0</v>
      </c>
      <c r="BS731" s="20">
        <f t="shared" si="2298"/>
        <v>20923.199000000001</v>
      </c>
      <c r="BT731" s="20">
        <f t="shared" si="2299"/>
        <v>0</v>
      </c>
      <c r="BU731" s="20"/>
      <c r="BV731" s="20">
        <f t="shared" si="2300"/>
        <v>0</v>
      </c>
      <c r="BW731" s="20"/>
      <c r="BX731" s="20"/>
      <c r="BY731" s="20">
        <f t="shared" si="2351"/>
        <v>0</v>
      </c>
      <c r="BZ731" s="20">
        <f t="shared" si="2352"/>
        <v>20923.199000000001</v>
      </c>
      <c r="CA731" s="20"/>
      <c r="CB731" s="20">
        <f t="shared" si="2353"/>
        <v>0</v>
      </c>
      <c r="CC731" s="20"/>
      <c r="CD731" s="20">
        <f t="shared" si="2354"/>
        <v>0</v>
      </c>
      <c r="CE731" s="20"/>
      <c r="CF731" s="1">
        <v>0</v>
      </c>
    </row>
    <row r="732" spans="1:84" ht="47.25" hidden="1" x14ac:dyDescent="0.25">
      <c r="A732" s="10" t="s">
        <v>29</v>
      </c>
      <c r="B732" s="19"/>
      <c r="C732" s="10"/>
      <c r="D732" s="10"/>
      <c r="E732" s="25" t="s">
        <v>770</v>
      </c>
      <c r="F732" s="20">
        <f>F733</f>
        <v>0</v>
      </c>
      <c r="G732" s="20">
        <f t="shared" ref="G732:CE734" si="2364">G733</f>
        <v>14850</v>
      </c>
      <c r="H732" s="20">
        <f t="shared" si="2364"/>
        <v>0</v>
      </c>
      <c r="I732" s="20">
        <f t="shared" si="2364"/>
        <v>0</v>
      </c>
      <c r="J732" s="20">
        <f t="shared" si="2364"/>
        <v>0</v>
      </c>
      <c r="K732" s="20">
        <f t="shared" si="2364"/>
        <v>0</v>
      </c>
      <c r="L732" s="20">
        <f t="shared" si="2361"/>
        <v>0</v>
      </c>
      <c r="M732" s="20">
        <f t="shared" si="2362"/>
        <v>14850</v>
      </c>
      <c r="N732" s="20">
        <f t="shared" si="2363"/>
        <v>0</v>
      </c>
      <c r="O732" s="20">
        <f t="shared" si="2364"/>
        <v>0</v>
      </c>
      <c r="P732" s="20">
        <f t="shared" si="2364"/>
        <v>0</v>
      </c>
      <c r="Q732" s="20">
        <f t="shared" si="2364"/>
        <v>0</v>
      </c>
      <c r="R732" s="20">
        <f t="shared" si="2290"/>
        <v>0</v>
      </c>
      <c r="S732" s="20">
        <f t="shared" si="2291"/>
        <v>14850</v>
      </c>
      <c r="T732" s="20">
        <f t="shared" si="2292"/>
        <v>0</v>
      </c>
      <c r="U732" s="20">
        <f t="shared" si="2364"/>
        <v>0</v>
      </c>
      <c r="V732" s="20">
        <f t="shared" si="2293"/>
        <v>0</v>
      </c>
      <c r="W732" s="20">
        <f t="shared" si="2364"/>
        <v>0</v>
      </c>
      <c r="X732" s="20">
        <f t="shared" si="2364"/>
        <v>0</v>
      </c>
      <c r="Y732" s="20">
        <f t="shared" si="2364"/>
        <v>0</v>
      </c>
      <c r="Z732" s="20">
        <f t="shared" si="2294"/>
        <v>0</v>
      </c>
      <c r="AA732" s="20">
        <f t="shared" si="2295"/>
        <v>14850</v>
      </c>
      <c r="AB732" s="20">
        <f t="shared" si="2296"/>
        <v>0</v>
      </c>
      <c r="AC732" s="20">
        <f t="shared" si="2364"/>
        <v>0</v>
      </c>
      <c r="AD732" s="20">
        <f t="shared" si="2364"/>
        <v>-13501.967000000001</v>
      </c>
      <c r="AE732" s="20">
        <f t="shared" si="2364"/>
        <v>0</v>
      </c>
      <c r="AF732" s="20">
        <f t="shared" si="2280"/>
        <v>0</v>
      </c>
      <c r="AG732" s="20">
        <f t="shared" si="2281"/>
        <v>1348.0329999999994</v>
      </c>
      <c r="AH732" s="20">
        <f t="shared" si="2282"/>
        <v>0</v>
      </c>
      <c r="AI732" s="20">
        <f t="shared" si="2364"/>
        <v>0</v>
      </c>
      <c r="AJ732" s="20">
        <f t="shared" si="2283"/>
        <v>0</v>
      </c>
      <c r="AK732" s="20">
        <f t="shared" si="2364"/>
        <v>0</v>
      </c>
      <c r="AL732" s="20">
        <f t="shared" si="2364"/>
        <v>0</v>
      </c>
      <c r="AM732" s="20">
        <f t="shared" si="2364"/>
        <v>0</v>
      </c>
      <c r="AN732" s="20">
        <f t="shared" si="2254"/>
        <v>0</v>
      </c>
      <c r="AO732" s="20">
        <f t="shared" si="2255"/>
        <v>1348.0329999999994</v>
      </c>
      <c r="AP732" s="20">
        <f t="shared" si="2256"/>
        <v>0</v>
      </c>
      <c r="AQ732" s="20">
        <f t="shared" si="2364"/>
        <v>0</v>
      </c>
      <c r="AR732" s="20">
        <f t="shared" si="2364"/>
        <v>0</v>
      </c>
      <c r="AS732" s="20">
        <f t="shared" si="2364"/>
        <v>0</v>
      </c>
      <c r="AT732" s="20">
        <f t="shared" si="2257"/>
        <v>0</v>
      </c>
      <c r="AU732" s="20">
        <f t="shared" si="2258"/>
        <v>1348.0329999999994</v>
      </c>
      <c r="AV732" s="20">
        <f t="shared" si="2259"/>
        <v>0</v>
      </c>
      <c r="AW732" s="20">
        <f t="shared" si="2364"/>
        <v>0</v>
      </c>
      <c r="AX732" s="20">
        <f t="shared" si="2364"/>
        <v>0</v>
      </c>
      <c r="AY732" s="20">
        <f t="shared" si="2364"/>
        <v>0</v>
      </c>
      <c r="AZ732" s="20">
        <f t="shared" si="2357"/>
        <v>0</v>
      </c>
      <c r="BA732" s="20">
        <f t="shared" si="2358"/>
        <v>1348.0329999999994</v>
      </c>
      <c r="BB732" s="20">
        <f t="shared" si="2359"/>
        <v>0</v>
      </c>
      <c r="BC732" s="20">
        <f t="shared" si="2364"/>
        <v>0</v>
      </c>
      <c r="BD732" s="20">
        <f t="shared" si="2360"/>
        <v>0</v>
      </c>
      <c r="BE732" s="20">
        <f t="shared" si="2364"/>
        <v>0</v>
      </c>
      <c r="BF732" s="20">
        <f t="shared" si="2364"/>
        <v>0</v>
      </c>
      <c r="BG732" s="20">
        <f t="shared" si="2364"/>
        <v>0</v>
      </c>
      <c r="BH732" s="20">
        <f t="shared" si="2343"/>
        <v>0</v>
      </c>
      <c r="BI732" s="20">
        <f t="shared" si="2344"/>
        <v>1348.0329999999994</v>
      </c>
      <c r="BJ732" s="20">
        <f t="shared" si="2345"/>
        <v>0</v>
      </c>
      <c r="BK732" s="20">
        <f t="shared" si="2364"/>
        <v>0</v>
      </c>
      <c r="BL732" s="20">
        <f t="shared" si="2364"/>
        <v>0</v>
      </c>
      <c r="BM732" s="20">
        <f t="shared" si="2346"/>
        <v>0</v>
      </c>
      <c r="BN732" s="20">
        <f t="shared" si="2347"/>
        <v>1348.0329999999994</v>
      </c>
      <c r="BO732" s="20">
        <f t="shared" si="2364"/>
        <v>0</v>
      </c>
      <c r="BP732" s="20">
        <f t="shared" si="2364"/>
        <v>0</v>
      </c>
      <c r="BQ732" s="20">
        <f t="shared" si="2364"/>
        <v>0</v>
      </c>
      <c r="BR732" s="20">
        <f t="shared" si="2297"/>
        <v>0</v>
      </c>
      <c r="BS732" s="20">
        <f t="shared" si="2298"/>
        <v>1348.0329999999994</v>
      </c>
      <c r="BT732" s="20">
        <f t="shared" si="2299"/>
        <v>0</v>
      </c>
      <c r="BU732" s="20">
        <f t="shared" si="2364"/>
        <v>0</v>
      </c>
      <c r="BV732" s="20">
        <f t="shared" si="2300"/>
        <v>0</v>
      </c>
      <c r="BW732" s="20">
        <f t="shared" si="2364"/>
        <v>0</v>
      </c>
      <c r="BX732" s="20">
        <f t="shared" si="2364"/>
        <v>0</v>
      </c>
      <c r="BY732" s="20">
        <f t="shared" si="2351"/>
        <v>0</v>
      </c>
      <c r="BZ732" s="20">
        <f t="shared" si="2352"/>
        <v>1348.0329999999994</v>
      </c>
      <c r="CA732" s="20">
        <f t="shared" si="2364"/>
        <v>0</v>
      </c>
      <c r="CB732" s="20">
        <f t="shared" si="2353"/>
        <v>0</v>
      </c>
      <c r="CC732" s="20">
        <f t="shared" si="2364"/>
        <v>0</v>
      </c>
      <c r="CD732" s="20">
        <f t="shared" si="2354"/>
        <v>0</v>
      </c>
      <c r="CE732" s="20">
        <f t="shared" si="2364"/>
        <v>0</v>
      </c>
      <c r="CF732" s="1">
        <v>0</v>
      </c>
    </row>
    <row r="733" spans="1:84" ht="47.25" hidden="1" x14ac:dyDescent="0.25">
      <c r="A733" s="10" t="s">
        <v>29</v>
      </c>
      <c r="B733" s="19">
        <v>400</v>
      </c>
      <c r="C733" s="10"/>
      <c r="D733" s="10"/>
      <c r="E733" s="25" t="s">
        <v>611</v>
      </c>
      <c r="F733" s="20">
        <f>F734</f>
        <v>0</v>
      </c>
      <c r="G733" s="20">
        <f t="shared" si="2364"/>
        <v>14850</v>
      </c>
      <c r="H733" s="20">
        <f t="shared" si="2364"/>
        <v>0</v>
      </c>
      <c r="I733" s="20">
        <f t="shared" si="2364"/>
        <v>0</v>
      </c>
      <c r="J733" s="20">
        <f t="shared" si="2364"/>
        <v>0</v>
      </c>
      <c r="K733" s="20">
        <f t="shared" si="2364"/>
        <v>0</v>
      </c>
      <c r="L733" s="20">
        <f t="shared" si="2361"/>
        <v>0</v>
      </c>
      <c r="M733" s="20">
        <f t="shared" si="2362"/>
        <v>14850</v>
      </c>
      <c r="N733" s="20">
        <f t="shared" si="2363"/>
        <v>0</v>
      </c>
      <c r="O733" s="20">
        <f t="shared" si="2364"/>
        <v>0</v>
      </c>
      <c r="P733" s="20">
        <f t="shared" si="2364"/>
        <v>0</v>
      </c>
      <c r="Q733" s="20">
        <f t="shared" si="2364"/>
        <v>0</v>
      </c>
      <c r="R733" s="20">
        <f t="shared" si="2290"/>
        <v>0</v>
      </c>
      <c r="S733" s="20">
        <f t="shared" si="2291"/>
        <v>14850</v>
      </c>
      <c r="T733" s="20">
        <f t="shared" si="2292"/>
        <v>0</v>
      </c>
      <c r="U733" s="20">
        <f t="shared" si="2364"/>
        <v>0</v>
      </c>
      <c r="V733" s="20">
        <f t="shared" si="2293"/>
        <v>0</v>
      </c>
      <c r="W733" s="20">
        <f t="shared" si="2364"/>
        <v>0</v>
      </c>
      <c r="X733" s="20">
        <f t="shared" si="2364"/>
        <v>0</v>
      </c>
      <c r="Y733" s="20">
        <f t="shared" si="2364"/>
        <v>0</v>
      </c>
      <c r="Z733" s="20">
        <f t="shared" si="2294"/>
        <v>0</v>
      </c>
      <c r="AA733" s="20">
        <f t="shared" si="2295"/>
        <v>14850</v>
      </c>
      <c r="AB733" s="20">
        <f t="shared" si="2296"/>
        <v>0</v>
      </c>
      <c r="AC733" s="20">
        <f t="shared" si="2364"/>
        <v>0</v>
      </c>
      <c r="AD733" s="20">
        <f t="shared" si="2364"/>
        <v>-13501.967000000001</v>
      </c>
      <c r="AE733" s="20">
        <f t="shared" si="2364"/>
        <v>0</v>
      </c>
      <c r="AF733" s="20">
        <f t="shared" si="2280"/>
        <v>0</v>
      </c>
      <c r="AG733" s="20">
        <f t="shared" si="2281"/>
        <v>1348.0329999999994</v>
      </c>
      <c r="AH733" s="20">
        <f t="shared" si="2282"/>
        <v>0</v>
      </c>
      <c r="AI733" s="20">
        <f t="shared" si="2364"/>
        <v>0</v>
      </c>
      <c r="AJ733" s="20">
        <f t="shared" si="2283"/>
        <v>0</v>
      </c>
      <c r="AK733" s="20">
        <f t="shared" si="2364"/>
        <v>0</v>
      </c>
      <c r="AL733" s="20">
        <f t="shared" si="2364"/>
        <v>0</v>
      </c>
      <c r="AM733" s="20">
        <f t="shared" si="2364"/>
        <v>0</v>
      </c>
      <c r="AN733" s="20">
        <f t="shared" si="2254"/>
        <v>0</v>
      </c>
      <c r="AO733" s="20">
        <f t="shared" si="2255"/>
        <v>1348.0329999999994</v>
      </c>
      <c r="AP733" s="20">
        <f t="shared" si="2256"/>
        <v>0</v>
      </c>
      <c r="AQ733" s="20">
        <f t="shared" si="2364"/>
        <v>0</v>
      </c>
      <c r="AR733" s="20">
        <f t="shared" si="2364"/>
        <v>0</v>
      </c>
      <c r="AS733" s="20">
        <f t="shared" si="2364"/>
        <v>0</v>
      </c>
      <c r="AT733" s="20">
        <f t="shared" si="2257"/>
        <v>0</v>
      </c>
      <c r="AU733" s="20">
        <f t="shared" si="2258"/>
        <v>1348.0329999999994</v>
      </c>
      <c r="AV733" s="20">
        <f t="shared" si="2259"/>
        <v>0</v>
      </c>
      <c r="AW733" s="20">
        <f t="shared" si="2364"/>
        <v>0</v>
      </c>
      <c r="AX733" s="20">
        <f t="shared" si="2364"/>
        <v>0</v>
      </c>
      <c r="AY733" s="20">
        <f t="shared" si="2364"/>
        <v>0</v>
      </c>
      <c r="AZ733" s="20">
        <f t="shared" si="2357"/>
        <v>0</v>
      </c>
      <c r="BA733" s="20">
        <f t="shared" si="2358"/>
        <v>1348.0329999999994</v>
      </c>
      <c r="BB733" s="20">
        <f t="shared" si="2359"/>
        <v>0</v>
      </c>
      <c r="BC733" s="20">
        <f t="shared" si="2364"/>
        <v>0</v>
      </c>
      <c r="BD733" s="20">
        <f t="shared" si="2360"/>
        <v>0</v>
      </c>
      <c r="BE733" s="20">
        <f t="shared" si="2364"/>
        <v>0</v>
      </c>
      <c r="BF733" s="20">
        <f t="shared" si="2364"/>
        <v>0</v>
      </c>
      <c r="BG733" s="20">
        <f t="shared" si="2364"/>
        <v>0</v>
      </c>
      <c r="BH733" s="20">
        <f t="shared" si="2343"/>
        <v>0</v>
      </c>
      <c r="BI733" s="20">
        <f t="shared" si="2344"/>
        <v>1348.0329999999994</v>
      </c>
      <c r="BJ733" s="20">
        <f t="shared" si="2345"/>
        <v>0</v>
      </c>
      <c r="BK733" s="20">
        <f t="shared" si="2364"/>
        <v>0</v>
      </c>
      <c r="BL733" s="20">
        <f t="shared" si="2364"/>
        <v>0</v>
      </c>
      <c r="BM733" s="20">
        <f t="shared" si="2346"/>
        <v>0</v>
      </c>
      <c r="BN733" s="20">
        <f t="shared" si="2347"/>
        <v>1348.0329999999994</v>
      </c>
      <c r="BO733" s="20">
        <f t="shared" si="2364"/>
        <v>0</v>
      </c>
      <c r="BP733" s="20">
        <f t="shared" si="2364"/>
        <v>0</v>
      </c>
      <c r="BQ733" s="20">
        <f t="shared" si="2364"/>
        <v>0</v>
      </c>
      <c r="BR733" s="20">
        <f t="shared" si="2297"/>
        <v>0</v>
      </c>
      <c r="BS733" s="20">
        <f t="shared" si="2298"/>
        <v>1348.0329999999994</v>
      </c>
      <c r="BT733" s="20">
        <f t="shared" si="2299"/>
        <v>0</v>
      </c>
      <c r="BU733" s="20">
        <f t="shared" si="2364"/>
        <v>0</v>
      </c>
      <c r="BV733" s="20">
        <f t="shared" si="2300"/>
        <v>0</v>
      </c>
      <c r="BW733" s="20">
        <f t="shared" si="2364"/>
        <v>0</v>
      </c>
      <c r="BX733" s="20">
        <f t="shared" si="2364"/>
        <v>0</v>
      </c>
      <c r="BY733" s="20">
        <f t="shared" si="2351"/>
        <v>0</v>
      </c>
      <c r="BZ733" s="20">
        <f t="shared" si="2352"/>
        <v>1348.0329999999994</v>
      </c>
      <c r="CA733" s="20">
        <f t="shared" si="2364"/>
        <v>0</v>
      </c>
      <c r="CB733" s="20">
        <f t="shared" si="2353"/>
        <v>0</v>
      </c>
      <c r="CC733" s="20">
        <f t="shared" si="2364"/>
        <v>0</v>
      </c>
      <c r="CD733" s="20">
        <f t="shared" si="2354"/>
        <v>0</v>
      </c>
      <c r="CE733" s="20">
        <f t="shared" si="2364"/>
        <v>0</v>
      </c>
      <c r="CF733" s="1">
        <v>0</v>
      </c>
    </row>
    <row r="734" spans="1:84" hidden="1" x14ac:dyDescent="0.25">
      <c r="A734" s="10" t="s">
        <v>29</v>
      </c>
      <c r="B734" s="19">
        <v>410</v>
      </c>
      <c r="C734" s="10"/>
      <c r="D734" s="10"/>
      <c r="E734" s="25" t="s">
        <v>612</v>
      </c>
      <c r="F734" s="20">
        <f>F735</f>
        <v>0</v>
      </c>
      <c r="G734" s="20">
        <f t="shared" si="2364"/>
        <v>14850</v>
      </c>
      <c r="H734" s="20">
        <f t="shared" si="2364"/>
        <v>0</v>
      </c>
      <c r="I734" s="20">
        <f t="shared" si="2364"/>
        <v>0</v>
      </c>
      <c r="J734" s="20">
        <f t="shared" si="2364"/>
        <v>0</v>
      </c>
      <c r="K734" s="20">
        <f t="shared" si="2364"/>
        <v>0</v>
      </c>
      <c r="L734" s="20">
        <f t="shared" si="2361"/>
        <v>0</v>
      </c>
      <c r="M734" s="20">
        <f t="shared" si="2362"/>
        <v>14850</v>
      </c>
      <c r="N734" s="20">
        <f t="shared" si="2363"/>
        <v>0</v>
      </c>
      <c r="O734" s="20">
        <f t="shared" si="2364"/>
        <v>0</v>
      </c>
      <c r="P734" s="20">
        <f t="shared" si="2364"/>
        <v>0</v>
      </c>
      <c r="Q734" s="20">
        <f t="shared" si="2364"/>
        <v>0</v>
      </c>
      <c r="R734" s="20">
        <f t="shared" si="2290"/>
        <v>0</v>
      </c>
      <c r="S734" s="20">
        <f t="shared" si="2291"/>
        <v>14850</v>
      </c>
      <c r="T734" s="20">
        <f t="shared" si="2292"/>
        <v>0</v>
      </c>
      <c r="U734" s="20">
        <f t="shared" si="2364"/>
        <v>0</v>
      </c>
      <c r="V734" s="20">
        <f t="shared" si="2293"/>
        <v>0</v>
      </c>
      <c r="W734" s="20">
        <f t="shared" si="2364"/>
        <v>0</v>
      </c>
      <c r="X734" s="20">
        <f t="shared" si="2364"/>
        <v>0</v>
      </c>
      <c r="Y734" s="20">
        <f t="shared" si="2364"/>
        <v>0</v>
      </c>
      <c r="Z734" s="20">
        <f t="shared" si="2294"/>
        <v>0</v>
      </c>
      <c r="AA734" s="20">
        <f t="shared" si="2295"/>
        <v>14850</v>
      </c>
      <c r="AB734" s="20">
        <f t="shared" si="2296"/>
        <v>0</v>
      </c>
      <c r="AC734" s="20">
        <f t="shared" si="2364"/>
        <v>0</v>
      </c>
      <c r="AD734" s="20">
        <f t="shared" si="2364"/>
        <v>-13501.967000000001</v>
      </c>
      <c r="AE734" s="20">
        <f t="shared" si="2364"/>
        <v>0</v>
      </c>
      <c r="AF734" s="20">
        <f t="shared" si="2280"/>
        <v>0</v>
      </c>
      <c r="AG734" s="20">
        <f t="shared" si="2281"/>
        <v>1348.0329999999994</v>
      </c>
      <c r="AH734" s="20">
        <f t="shared" si="2282"/>
        <v>0</v>
      </c>
      <c r="AI734" s="20">
        <f t="shared" si="2364"/>
        <v>0</v>
      </c>
      <c r="AJ734" s="20">
        <f t="shared" si="2283"/>
        <v>0</v>
      </c>
      <c r="AK734" s="20">
        <f t="shared" si="2364"/>
        <v>0</v>
      </c>
      <c r="AL734" s="20">
        <f t="shared" si="2364"/>
        <v>0</v>
      </c>
      <c r="AM734" s="20">
        <f t="shared" si="2364"/>
        <v>0</v>
      </c>
      <c r="AN734" s="20">
        <f t="shared" si="2254"/>
        <v>0</v>
      </c>
      <c r="AO734" s="20">
        <f t="shared" si="2255"/>
        <v>1348.0329999999994</v>
      </c>
      <c r="AP734" s="20">
        <f t="shared" si="2256"/>
        <v>0</v>
      </c>
      <c r="AQ734" s="20">
        <f t="shared" si="2364"/>
        <v>0</v>
      </c>
      <c r="AR734" s="20">
        <f t="shared" si="2364"/>
        <v>0</v>
      </c>
      <c r="AS734" s="20">
        <f t="shared" si="2364"/>
        <v>0</v>
      </c>
      <c r="AT734" s="20">
        <f t="shared" si="2257"/>
        <v>0</v>
      </c>
      <c r="AU734" s="20">
        <f t="shared" si="2258"/>
        <v>1348.0329999999994</v>
      </c>
      <c r="AV734" s="20">
        <f t="shared" si="2259"/>
        <v>0</v>
      </c>
      <c r="AW734" s="20">
        <f t="shared" si="2364"/>
        <v>0</v>
      </c>
      <c r="AX734" s="20">
        <f t="shared" si="2364"/>
        <v>0</v>
      </c>
      <c r="AY734" s="20">
        <f t="shared" si="2364"/>
        <v>0</v>
      </c>
      <c r="AZ734" s="20">
        <f t="shared" si="2357"/>
        <v>0</v>
      </c>
      <c r="BA734" s="20">
        <f t="shared" si="2358"/>
        <v>1348.0329999999994</v>
      </c>
      <c r="BB734" s="20">
        <f t="shared" si="2359"/>
        <v>0</v>
      </c>
      <c r="BC734" s="20">
        <f t="shared" si="2364"/>
        <v>0</v>
      </c>
      <c r="BD734" s="20">
        <f t="shared" si="2360"/>
        <v>0</v>
      </c>
      <c r="BE734" s="20">
        <f t="shared" si="2364"/>
        <v>0</v>
      </c>
      <c r="BF734" s="20">
        <f t="shared" si="2364"/>
        <v>0</v>
      </c>
      <c r="BG734" s="20">
        <f t="shared" si="2364"/>
        <v>0</v>
      </c>
      <c r="BH734" s="20">
        <f t="shared" si="2343"/>
        <v>0</v>
      </c>
      <c r="BI734" s="20">
        <f t="shared" si="2344"/>
        <v>1348.0329999999994</v>
      </c>
      <c r="BJ734" s="20">
        <f t="shared" si="2345"/>
        <v>0</v>
      </c>
      <c r="BK734" s="20">
        <f t="shared" si="2364"/>
        <v>0</v>
      </c>
      <c r="BL734" s="20">
        <f t="shared" si="2364"/>
        <v>0</v>
      </c>
      <c r="BM734" s="20">
        <f t="shared" si="2346"/>
        <v>0</v>
      </c>
      <c r="BN734" s="20">
        <f t="shared" si="2347"/>
        <v>1348.0329999999994</v>
      </c>
      <c r="BO734" s="20">
        <f t="shared" si="2364"/>
        <v>0</v>
      </c>
      <c r="BP734" s="20">
        <f t="shared" si="2364"/>
        <v>0</v>
      </c>
      <c r="BQ734" s="20">
        <f t="shared" si="2364"/>
        <v>0</v>
      </c>
      <c r="BR734" s="20">
        <f t="shared" si="2297"/>
        <v>0</v>
      </c>
      <c r="BS734" s="20">
        <f t="shared" si="2298"/>
        <v>1348.0329999999994</v>
      </c>
      <c r="BT734" s="20">
        <f t="shared" si="2299"/>
        <v>0</v>
      </c>
      <c r="BU734" s="20">
        <f t="shared" si="2364"/>
        <v>0</v>
      </c>
      <c r="BV734" s="20">
        <f t="shared" si="2300"/>
        <v>0</v>
      </c>
      <c r="BW734" s="20">
        <f t="shared" si="2364"/>
        <v>0</v>
      </c>
      <c r="BX734" s="20">
        <f t="shared" si="2364"/>
        <v>0</v>
      </c>
      <c r="BY734" s="20">
        <f t="shared" si="2351"/>
        <v>0</v>
      </c>
      <c r="BZ734" s="20">
        <f t="shared" si="2352"/>
        <v>1348.0329999999994</v>
      </c>
      <c r="CA734" s="20">
        <f t="shared" si="2364"/>
        <v>0</v>
      </c>
      <c r="CB734" s="20">
        <f t="shared" si="2353"/>
        <v>0</v>
      </c>
      <c r="CC734" s="20">
        <f t="shared" si="2364"/>
        <v>0</v>
      </c>
      <c r="CD734" s="20">
        <f t="shared" si="2354"/>
        <v>0</v>
      </c>
      <c r="CE734" s="20">
        <f t="shared" si="2364"/>
        <v>0</v>
      </c>
      <c r="CF734" s="1">
        <v>0</v>
      </c>
    </row>
    <row r="735" spans="1:84" hidden="1" x14ac:dyDescent="0.25">
      <c r="A735" s="10" t="s">
        <v>29</v>
      </c>
      <c r="B735" s="19">
        <v>410</v>
      </c>
      <c r="C735" s="10" t="s">
        <v>335</v>
      </c>
      <c r="D735" s="10" t="s">
        <v>341</v>
      </c>
      <c r="E735" s="25" t="s">
        <v>577</v>
      </c>
      <c r="F735" s="20">
        <v>0</v>
      </c>
      <c r="G735" s="20">
        <v>14850</v>
      </c>
      <c r="H735" s="20">
        <v>0</v>
      </c>
      <c r="I735" s="20"/>
      <c r="J735" s="20"/>
      <c r="K735" s="20"/>
      <c r="L735" s="20">
        <f t="shared" si="2361"/>
        <v>0</v>
      </c>
      <c r="M735" s="20">
        <f t="shared" si="2362"/>
        <v>14850</v>
      </c>
      <c r="N735" s="20">
        <f t="shared" si="2363"/>
        <v>0</v>
      </c>
      <c r="O735" s="20"/>
      <c r="P735" s="20"/>
      <c r="Q735" s="20"/>
      <c r="R735" s="20">
        <f t="shared" si="2290"/>
        <v>0</v>
      </c>
      <c r="S735" s="20">
        <f t="shared" si="2291"/>
        <v>14850</v>
      </c>
      <c r="T735" s="20">
        <f t="shared" si="2292"/>
        <v>0</v>
      </c>
      <c r="U735" s="20"/>
      <c r="V735" s="20">
        <f t="shared" si="2293"/>
        <v>0</v>
      </c>
      <c r="W735" s="20"/>
      <c r="X735" s="20"/>
      <c r="Y735" s="20"/>
      <c r="Z735" s="20">
        <f t="shared" si="2294"/>
        <v>0</v>
      </c>
      <c r="AA735" s="20">
        <f t="shared" si="2295"/>
        <v>14850</v>
      </c>
      <c r="AB735" s="20">
        <f t="shared" si="2296"/>
        <v>0</v>
      </c>
      <c r="AC735" s="20"/>
      <c r="AD735" s="20">
        <v>-13501.967000000001</v>
      </c>
      <c r="AE735" s="20"/>
      <c r="AF735" s="20">
        <f t="shared" si="2280"/>
        <v>0</v>
      </c>
      <c r="AG735" s="20">
        <f t="shared" si="2281"/>
        <v>1348.0329999999994</v>
      </c>
      <c r="AH735" s="20">
        <f t="shared" si="2282"/>
        <v>0</v>
      </c>
      <c r="AI735" s="20"/>
      <c r="AJ735" s="20">
        <f t="shared" si="2283"/>
        <v>0</v>
      </c>
      <c r="AK735" s="20"/>
      <c r="AL735" s="20"/>
      <c r="AM735" s="20"/>
      <c r="AN735" s="20">
        <f t="shared" si="2254"/>
        <v>0</v>
      </c>
      <c r="AO735" s="20">
        <f t="shared" si="2255"/>
        <v>1348.0329999999994</v>
      </c>
      <c r="AP735" s="20">
        <f t="shared" si="2256"/>
        <v>0</v>
      </c>
      <c r="AQ735" s="20"/>
      <c r="AR735" s="20"/>
      <c r="AS735" s="20"/>
      <c r="AT735" s="20">
        <f t="shared" si="2257"/>
        <v>0</v>
      </c>
      <c r="AU735" s="20">
        <f t="shared" si="2258"/>
        <v>1348.0329999999994</v>
      </c>
      <c r="AV735" s="20">
        <f t="shared" si="2259"/>
        <v>0</v>
      </c>
      <c r="AW735" s="20"/>
      <c r="AX735" s="20"/>
      <c r="AY735" s="20"/>
      <c r="AZ735" s="20">
        <f t="shared" si="2357"/>
        <v>0</v>
      </c>
      <c r="BA735" s="20">
        <f t="shared" si="2358"/>
        <v>1348.0329999999994</v>
      </c>
      <c r="BB735" s="20">
        <f t="shared" si="2359"/>
        <v>0</v>
      </c>
      <c r="BC735" s="20"/>
      <c r="BD735" s="20">
        <f t="shared" si="2360"/>
        <v>0</v>
      </c>
      <c r="BE735" s="20"/>
      <c r="BF735" s="20"/>
      <c r="BG735" s="20"/>
      <c r="BH735" s="20">
        <f t="shared" si="2343"/>
        <v>0</v>
      </c>
      <c r="BI735" s="20">
        <f t="shared" si="2344"/>
        <v>1348.0329999999994</v>
      </c>
      <c r="BJ735" s="20">
        <f t="shared" si="2345"/>
        <v>0</v>
      </c>
      <c r="BK735" s="20"/>
      <c r="BL735" s="20"/>
      <c r="BM735" s="20">
        <f t="shared" si="2346"/>
        <v>0</v>
      </c>
      <c r="BN735" s="20">
        <f t="shared" si="2347"/>
        <v>1348.0329999999994</v>
      </c>
      <c r="BO735" s="20"/>
      <c r="BP735" s="20"/>
      <c r="BQ735" s="20"/>
      <c r="BR735" s="20">
        <f t="shared" si="2297"/>
        <v>0</v>
      </c>
      <c r="BS735" s="20">
        <f t="shared" si="2298"/>
        <v>1348.0329999999994</v>
      </c>
      <c r="BT735" s="20">
        <f t="shared" si="2299"/>
        <v>0</v>
      </c>
      <c r="BU735" s="20"/>
      <c r="BV735" s="20">
        <f t="shared" si="2300"/>
        <v>0</v>
      </c>
      <c r="BW735" s="20"/>
      <c r="BX735" s="20"/>
      <c r="BY735" s="20">
        <f t="shared" si="2351"/>
        <v>0</v>
      </c>
      <c r="BZ735" s="20">
        <f t="shared" si="2352"/>
        <v>1348.0329999999994</v>
      </c>
      <c r="CA735" s="20"/>
      <c r="CB735" s="20">
        <f t="shared" si="2353"/>
        <v>0</v>
      </c>
      <c r="CC735" s="20"/>
      <c r="CD735" s="20">
        <f t="shared" si="2354"/>
        <v>0</v>
      </c>
      <c r="CE735" s="20"/>
      <c r="CF735" s="1">
        <v>0</v>
      </c>
    </row>
    <row r="736" spans="1:84" ht="47.25" hidden="1" x14ac:dyDescent="0.25">
      <c r="A736" s="10" t="s">
        <v>30</v>
      </c>
      <c r="B736" s="19"/>
      <c r="C736" s="10"/>
      <c r="D736" s="10"/>
      <c r="E736" s="25" t="s">
        <v>771</v>
      </c>
      <c r="F736" s="20">
        <f>F737</f>
        <v>0</v>
      </c>
      <c r="G736" s="20">
        <f t="shared" ref="G736:CE738" si="2365">G737</f>
        <v>18438.7</v>
      </c>
      <c r="H736" s="20">
        <f t="shared" si="2365"/>
        <v>0</v>
      </c>
      <c r="I736" s="20">
        <f t="shared" si="2365"/>
        <v>0</v>
      </c>
      <c r="J736" s="20">
        <f t="shared" si="2365"/>
        <v>0</v>
      </c>
      <c r="K736" s="20">
        <f t="shared" si="2365"/>
        <v>0</v>
      </c>
      <c r="L736" s="20">
        <f t="shared" si="2361"/>
        <v>0</v>
      </c>
      <c r="M736" s="20">
        <f t="shared" si="2362"/>
        <v>18438.7</v>
      </c>
      <c r="N736" s="20">
        <f t="shared" si="2363"/>
        <v>0</v>
      </c>
      <c r="O736" s="20">
        <f t="shared" si="2365"/>
        <v>0</v>
      </c>
      <c r="P736" s="20">
        <f t="shared" si="2365"/>
        <v>0</v>
      </c>
      <c r="Q736" s="20">
        <f t="shared" si="2365"/>
        <v>0</v>
      </c>
      <c r="R736" s="20">
        <f t="shared" si="2290"/>
        <v>0</v>
      </c>
      <c r="S736" s="20">
        <f t="shared" si="2291"/>
        <v>18438.7</v>
      </c>
      <c r="T736" s="20">
        <f t="shared" si="2292"/>
        <v>0</v>
      </c>
      <c r="U736" s="20">
        <f t="shared" si="2365"/>
        <v>0</v>
      </c>
      <c r="V736" s="20">
        <f t="shared" si="2293"/>
        <v>0</v>
      </c>
      <c r="W736" s="20">
        <f t="shared" si="2365"/>
        <v>0</v>
      </c>
      <c r="X736" s="20">
        <f t="shared" si="2365"/>
        <v>0</v>
      </c>
      <c r="Y736" s="20">
        <f t="shared" si="2365"/>
        <v>0</v>
      </c>
      <c r="Z736" s="20">
        <f t="shared" si="2294"/>
        <v>0</v>
      </c>
      <c r="AA736" s="20">
        <f t="shared" si="2295"/>
        <v>18438.7</v>
      </c>
      <c r="AB736" s="20">
        <f t="shared" si="2296"/>
        <v>0</v>
      </c>
      <c r="AC736" s="20">
        <f t="shared" si="2365"/>
        <v>0</v>
      </c>
      <c r="AD736" s="20">
        <f t="shared" si="2365"/>
        <v>6529.0680000000002</v>
      </c>
      <c r="AE736" s="20">
        <f t="shared" si="2365"/>
        <v>0</v>
      </c>
      <c r="AF736" s="20">
        <f t="shared" si="2280"/>
        <v>0</v>
      </c>
      <c r="AG736" s="20">
        <f t="shared" si="2281"/>
        <v>24967.768</v>
      </c>
      <c r="AH736" s="20">
        <f t="shared" si="2282"/>
        <v>0</v>
      </c>
      <c r="AI736" s="20">
        <f t="shared" si="2365"/>
        <v>0</v>
      </c>
      <c r="AJ736" s="20">
        <f t="shared" si="2283"/>
        <v>0</v>
      </c>
      <c r="AK736" s="20">
        <f t="shared" si="2365"/>
        <v>0</v>
      </c>
      <c r="AL736" s="20">
        <f t="shared" si="2365"/>
        <v>0</v>
      </c>
      <c r="AM736" s="20">
        <f t="shared" si="2365"/>
        <v>0</v>
      </c>
      <c r="AN736" s="20">
        <f t="shared" si="2254"/>
        <v>0</v>
      </c>
      <c r="AO736" s="20">
        <f t="shared" si="2255"/>
        <v>24967.768</v>
      </c>
      <c r="AP736" s="20">
        <f t="shared" si="2256"/>
        <v>0</v>
      </c>
      <c r="AQ736" s="20">
        <f t="shared" si="2365"/>
        <v>0</v>
      </c>
      <c r="AR736" s="20">
        <f t="shared" si="2365"/>
        <v>0</v>
      </c>
      <c r="AS736" s="20">
        <f t="shared" si="2365"/>
        <v>0</v>
      </c>
      <c r="AT736" s="20">
        <f t="shared" si="2257"/>
        <v>0</v>
      </c>
      <c r="AU736" s="20">
        <f t="shared" si="2258"/>
        <v>24967.768</v>
      </c>
      <c r="AV736" s="20">
        <f t="shared" si="2259"/>
        <v>0</v>
      </c>
      <c r="AW736" s="20">
        <f t="shared" si="2365"/>
        <v>0</v>
      </c>
      <c r="AX736" s="20">
        <f t="shared" si="2365"/>
        <v>0</v>
      </c>
      <c r="AY736" s="20">
        <f t="shared" si="2365"/>
        <v>0</v>
      </c>
      <c r="AZ736" s="20">
        <f t="shared" si="2357"/>
        <v>0</v>
      </c>
      <c r="BA736" s="20">
        <f t="shared" si="2358"/>
        <v>24967.768</v>
      </c>
      <c r="BB736" s="20">
        <f t="shared" si="2359"/>
        <v>0</v>
      </c>
      <c r="BC736" s="20">
        <f t="shared" si="2365"/>
        <v>0</v>
      </c>
      <c r="BD736" s="20">
        <f t="shared" si="2360"/>
        <v>0</v>
      </c>
      <c r="BE736" s="20">
        <f t="shared" si="2365"/>
        <v>0</v>
      </c>
      <c r="BF736" s="20">
        <f t="shared" si="2365"/>
        <v>0</v>
      </c>
      <c r="BG736" s="20">
        <f t="shared" si="2365"/>
        <v>0</v>
      </c>
      <c r="BH736" s="20">
        <f t="shared" si="2343"/>
        <v>0</v>
      </c>
      <c r="BI736" s="20">
        <f t="shared" si="2344"/>
        <v>24967.768</v>
      </c>
      <c r="BJ736" s="20">
        <f t="shared" si="2345"/>
        <v>0</v>
      </c>
      <c r="BK736" s="20">
        <f t="shared" si="2365"/>
        <v>0</v>
      </c>
      <c r="BL736" s="20">
        <f t="shared" si="2365"/>
        <v>0</v>
      </c>
      <c r="BM736" s="20">
        <f t="shared" si="2346"/>
        <v>0</v>
      </c>
      <c r="BN736" s="20">
        <f t="shared" si="2347"/>
        <v>24967.768</v>
      </c>
      <c r="BO736" s="20">
        <f t="shared" si="2365"/>
        <v>0</v>
      </c>
      <c r="BP736" s="20">
        <f t="shared" si="2365"/>
        <v>0</v>
      </c>
      <c r="BQ736" s="20">
        <f t="shared" si="2365"/>
        <v>0</v>
      </c>
      <c r="BR736" s="20">
        <f t="shared" si="2297"/>
        <v>0</v>
      </c>
      <c r="BS736" s="20">
        <f t="shared" si="2298"/>
        <v>24967.768</v>
      </c>
      <c r="BT736" s="20">
        <f t="shared" si="2299"/>
        <v>0</v>
      </c>
      <c r="BU736" s="20">
        <f t="shared" si="2365"/>
        <v>0</v>
      </c>
      <c r="BV736" s="20">
        <f t="shared" si="2300"/>
        <v>0</v>
      </c>
      <c r="BW736" s="20">
        <f t="shared" si="2365"/>
        <v>0</v>
      </c>
      <c r="BX736" s="20">
        <f t="shared" si="2365"/>
        <v>0</v>
      </c>
      <c r="BY736" s="20">
        <f t="shared" si="2351"/>
        <v>0</v>
      </c>
      <c r="BZ736" s="20">
        <f t="shared" si="2352"/>
        <v>24967.768</v>
      </c>
      <c r="CA736" s="20">
        <f t="shared" si="2365"/>
        <v>0</v>
      </c>
      <c r="CB736" s="20">
        <f t="shared" si="2353"/>
        <v>0</v>
      </c>
      <c r="CC736" s="20">
        <f t="shared" si="2365"/>
        <v>0</v>
      </c>
      <c r="CD736" s="20">
        <f t="shared" si="2354"/>
        <v>0</v>
      </c>
      <c r="CE736" s="20">
        <f t="shared" si="2365"/>
        <v>0</v>
      </c>
      <c r="CF736" s="1">
        <v>0</v>
      </c>
    </row>
    <row r="737" spans="1:84" ht="47.25" hidden="1" x14ac:dyDescent="0.25">
      <c r="A737" s="10" t="s">
        <v>30</v>
      </c>
      <c r="B737" s="19">
        <v>400</v>
      </c>
      <c r="C737" s="10"/>
      <c r="D737" s="10"/>
      <c r="E737" s="25" t="s">
        <v>611</v>
      </c>
      <c r="F737" s="20">
        <f>F738</f>
        <v>0</v>
      </c>
      <c r="G737" s="20">
        <f t="shared" si="2365"/>
        <v>18438.7</v>
      </c>
      <c r="H737" s="20">
        <f t="shared" si="2365"/>
        <v>0</v>
      </c>
      <c r="I737" s="20">
        <f t="shared" si="2365"/>
        <v>0</v>
      </c>
      <c r="J737" s="20">
        <f t="shared" si="2365"/>
        <v>0</v>
      </c>
      <c r="K737" s="20">
        <f t="shared" si="2365"/>
        <v>0</v>
      </c>
      <c r="L737" s="20">
        <f t="shared" si="2361"/>
        <v>0</v>
      </c>
      <c r="M737" s="20">
        <f t="shared" si="2362"/>
        <v>18438.7</v>
      </c>
      <c r="N737" s="20">
        <f t="shared" si="2363"/>
        <v>0</v>
      </c>
      <c r="O737" s="20">
        <f t="shared" si="2365"/>
        <v>0</v>
      </c>
      <c r="P737" s="20">
        <f t="shared" si="2365"/>
        <v>0</v>
      </c>
      <c r="Q737" s="20">
        <f t="shared" si="2365"/>
        <v>0</v>
      </c>
      <c r="R737" s="20">
        <f t="shared" si="2290"/>
        <v>0</v>
      </c>
      <c r="S737" s="20">
        <f t="shared" si="2291"/>
        <v>18438.7</v>
      </c>
      <c r="T737" s="20">
        <f t="shared" si="2292"/>
        <v>0</v>
      </c>
      <c r="U737" s="20">
        <f t="shared" si="2365"/>
        <v>0</v>
      </c>
      <c r="V737" s="20">
        <f t="shared" si="2293"/>
        <v>0</v>
      </c>
      <c r="W737" s="20">
        <f t="shared" si="2365"/>
        <v>0</v>
      </c>
      <c r="X737" s="20">
        <f t="shared" si="2365"/>
        <v>0</v>
      </c>
      <c r="Y737" s="20">
        <f t="shared" si="2365"/>
        <v>0</v>
      </c>
      <c r="Z737" s="20">
        <f t="shared" si="2294"/>
        <v>0</v>
      </c>
      <c r="AA737" s="20">
        <f t="shared" si="2295"/>
        <v>18438.7</v>
      </c>
      <c r="AB737" s="20">
        <f t="shared" si="2296"/>
        <v>0</v>
      </c>
      <c r="AC737" s="20">
        <f t="shared" si="2365"/>
        <v>0</v>
      </c>
      <c r="AD737" s="20">
        <f t="shared" si="2365"/>
        <v>6529.0680000000002</v>
      </c>
      <c r="AE737" s="20">
        <f t="shared" si="2365"/>
        <v>0</v>
      </c>
      <c r="AF737" s="20">
        <f t="shared" si="2280"/>
        <v>0</v>
      </c>
      <c r="AG737" s="20">
        <f t="shared" si="2281"/>
        <v>24967.768</v>
      </c>
      <c r="AH737" s="20">
        <f t="shared" si="2282"/>
        <v>0</v>
      </c>
      <c r="AI737" s="20">
        <f t="shared" si="2365"/>
        <v>0</v>
      </c>
      <c r="AJ737" s="20">
        <f t="shared" si="2283"/>
        <v>0</v>
      </c>
      <c r="AK737" s="20">
        <f t="shared" si="2365"/>
        <v>0</v>
      </c>
      <c r="AL737" s="20">
        <f t="shared" si="2365"/>
        <v>0</v>
      </c>
      <c r="AM737" s="20">
        <f t="shared" si="2365"/>
        <v>0</v>
      </c>
      <c r="AN737" s="20">
        <f t="shared" si="2254"/>
        <v>0</v>
      </c>
      <c r="AO737" s="20">
        <f t="shared" si="2255"/>
        <v>24967.768</v>
      </c>
      <c r="AP737" s="20">
        <f t="shared" si="2256"/>
        <v>0</v>
      </c>
      <c r="AQ737" s="20">
        <f t="shared" si="2365"/>
        <v>0</v>
      </c>
      <c r="AR737" s="20">
        <f t="shared" si="2365"/>
        <v>0</v>
      </c>
      <c r="AS737" s="20">
        <f t="shared" si="2365"/>
        <v>0</v>
      </c>
      <c r="AT737" s="20">
        <f t="shared" si="2257"/>
        <v>0</v>
      </c>
      <c r="AU737" s="20">
        <f t="shared" si="2258"/>
        <v>24967.768</v>
      </c>
      <c r="AV737" s="20">
        <f t="shared" si="2259"/>
        <v>0</v>
      </c>
      <c r="AW737" s="20">
        <f t="shared" si="2365"/>
        <v>0</v>
      </c>
      <c r="AX737" s="20">
        <f t="shared" si="2365"/>
        <v>0</v>
      </c>
      <c r="AY737" s="20">
        <f t="shared" si="2365"/>
        <v>0</v>
      </c>
      <c r="AZ737" s="20">
        <f t="shared" si="2357"/>
        <v>0</v>
      </c>
      <c r="BA737" s="20">
        <f t="shared" si="2358"/>
        <v>24967.768</v>
      </c>
      <c r="BB737" s="20">
        <f t="shared" si="2359"/>
        <v>0</v>
      </c>
      <c r="BC737" s="20">
        <f t="shared" si="2365"/>
        <v>0</v>
      </c>
      <c r="BD737" s="20">
        <f t="shared" si="2360"/>
        <v>0</v>
      </c>
      <c r="BE737" s="20">
        <f t="shared" si="2365"/>
        <v>0</v>
      </c>
      <c r="BF737" s="20">
        <f t="shared" si="2365"/>
        <v>0</v>
      </c>
      <c r="BG737" s="20">
        <f t="shared" si="2365"/>
        <v>0</v>
      </c>
      <c r="BH737" s="20">
        <f t="shared" si="2343"/>
        <v>0</v>
      </c>
      <c r="BI737" s="20">
        <f t="shared" si="2344"/>
        <v>24967.768</v>
      </c>
      <c r="BJ737" s="20">
        <f t="shared" si="2345"/>
        <v>0</v>
      </c>
      <c r="BK737" s="20">
        <f t="shared" si="2365"/>
        <v>0</v>
      </c>
      <c r="BL737" s="20">
        <f t="shared" si="2365"/>
        <v>0</v>
      </c>
      <c r="BM737" s="20">
        <f t="shared" si="2346"/>
        <v>0</v>
      </c>
      <c r="BN737" s="20">
        <f t="shared" si="2347"/>
        <v>24967.768</v>
      </c>
      <c r="BO737" s="20">
        <f t="shared" si="2365"/>
        <v>0</v>
      </c>
      <c r="BP737" s="20">
        <f t="shared" si="2365"/>
        <v>0</v>
      </c>
      <c r="BQ737" s="20">
        <f t="shared" si="2365"/>
        <v>0</v>
      </c>
      <c r="BR737" s="20">
        <f t="shared" si="2297"/>
        <v>0</v>
      </c>
      <c r="BS737" s="20">
        <f t="shared" si="2298"/>
        <v>24967.768</v>
      </c>
      <c r="BT737" s="20">
        <f t="shared" si="2299"/>
        <v>0</v>
      </c>
      <c r="BU737" s="20">
        <f t="shared" si="2365"/>
        <v>0</v>
      </c>
      <c r="BV737" s="20">
        <f t="shared" si="2300"/>
        <v>0</v>
      </c>
      <c r="BW737" s="20">
        <f t="shared" si="2365"/>
        <v>0</v>
      </c>
      <c r="BX737" s="20">
        <f t="shared" si="2365"/>
        <v>0</v>
      </c>
      <c r="BY737" s="20">
        <f t="shared" si="2351"/>
        <v>0</v>
      </c>
      <c r="BZ737" s="20">
        <f t="shared" si="2352"/>
        <v>24967.768</v>
      </c>
      <c r="CA737" s="20">
        <f t="shared" si="2365"/>
        <v>0</v>
      </c>
      <c r="CB737" s="20">
        <f t="shared" si="2353"/>
        <v>0</v>
      </c>
      <c r="CC737" s="20">
        <f t="shared" si="2365"/>
        <v>0</v>
      </c>
      <c r="CD737" s="20">
        <f t="shared" si="2354"/>
        <v>0</v>
      </c>
      <c r="CE737" s="20">
        <f t="shared" si="2365"/>
        <v>0</v>
      </c>
      <c r="CF737" s="1">
        <v>0</v>
      </c>
    </row>
    <row r="738" spans="1:84" hidden="1" x14ac:dyDescent="0.25">
      <c r="A738" s="10" t="s">
        <v>30</v>
      </c>
      <c r="B738" s="19">
        <v>410</v>
      </c>
      <c r="C738" s="10"/>
      <c r="D738" s="10"/>
      <c r="E738" s="25" t="s">
        <v>612</v>
      </c>
      <c r="F738" s="20">
        <f>F739</f>
        <v>0</v>
      </c>
      <c r="G738" s="20">
        <f t="shared" si="2365"/>
        <v>18438.7</v>
      </c>
      <c r="H738" s="20">
        <f t="shared" si="2365"/>
        <v>0</v>
      </c>
      <c r="I738" s="20">
        <f t="shared" si="2365"/>
        <v>0</v>
      </c>
      <c r="J738" s="20">
        <f t="shared" si="2365"/>
        <v>0</v>
      </c>
      <c r="K738" s="20">
        <f t="shared" si="2365"/>
        <v>0</v>
      </c>
      <c r="L738" s="20">
        <f t="shared" si="2361"/>
        <v>0</v>
      </c>
      <c r="M738" s="20">
        <f t="shared" si="2362"/>
        <v>18438.7</v>
      </c>
      <c r="N738" s="20">
        <f t="shared" si="2363"/>
        <v>0</v>
      </c>
      <c r="O738" s="20">
        <f t="shared" si="2365"/>
        <v>0</v>
      </c>
      <c r="P738" s="20">
        <f t="shared" si="2365"/>
        <v>0</v>
      </c>
      <c r="Q738" s="20">
        <f t="shared" si="2365"/>
        <v>0</v>
      </c>
      <c r="R738" s="20">
        <f t="shared" si="2290"/>
        <v>0</v>
      </c>
      <c r="S738" s="20">
        <f t="shared" si="2291"/>
        <v>18438.7</v>
      </c>
      <c r="T738" s="20">
        <f t="shared" si="2292"/>
        <v>0</v>
      </c>
      <c r="U738" s="20">
        <f t="shared" si="2365"/>
        <v>0</v>
      </c>
      <c r="V738" s="20">
        <f t="shared" si="2293"/>
        <v>0</v>
      </c>
      <c r="W738" s="20">
        <f t="shared" si="2365"/>
        <v>0</v>
      </c>
      <c r="X738" s="20">
        <f t="shared" si="2365"/>
        <v>0</v>
      </c>
      <c r="Y738" s="20">
        <f t="shared" si="2365"/>
        <v>0</v>
      </c>
      <c r="Z738" s="20">
        <f t="shared" si="2294"/>
        <v>0</v>
      </c>
      <c r="AA738" s="20">
        <f t="shared" si="2295"/>
        <v>18438.7</v>
      </c>
      <c r="AB738" s="20">
        <f t="shared" si="2296"/>
        <v>0</v>
      </c>
      <c r="AC738" s="20">
        <f t="shared" si="2365"/>
        <v>0</v>
      </c>
      <c r="AD738" s="20">
        <f t="shared" si="2365"/>
        <v>6529.0680000000002</v>
      </c>
      <c r="AE738" s="20">
        <f t="shared" si="2365"/>
        <v>0</v>
      </c>
      <c r="AF738" s="20">
        <f t="shared" si="2280"/>
        <v>0</v>
      </c>
      <c r="AG738" s="20">
        <f t="shared" si="2281"/>
        <v>24967.768</v>
      </c>
      <c r="AH738" s="20">
        <f t="shared" si="2282"/>
        <v>0</v>
      </c>
      <c r="AI738" s="20">
        <f t="shared" si="2365"/>
        <v>0</v>
      </c>
      <c r="AJ738" s="20">
        <f t="shared" si="2283"/>
        <v>0</v>
      </c>
      <c r="AK738" s="20">
        <f t="shared" si="2365"/>
        <v>0</v>
      </c>
      <c r="AL738" s="20">
        <f t="shared" si="2365"/>
        <v>0</v>
      </c>
      <c r="AM738" s="20">
        <f t="shared" si="2365"/>
        <v>0</v>
      </c>
      <c r="AN738" s="20">
        <f t="shared" si="2254"/>
        <v>0</v>
      </c>
      <c r="AO738" s="20">
        <f t="shared" si="2255"/>
        <v>24967.768</v>
      </c>
      <c r="AP738" s="20">
        <f t="shared" si="2256"/>
        <v>0</v>
      </c>
      <c r="AQ738" s="20">
        <f t="shared" si="2365"/>
        <v>0</v>
      </c>
      <c r="AR738" s="20">
        <f t="shared" si="2365"/>
        <v>0</v>
      </c>
      <c r="AS738" s="20">
        <f t="shared" si="2365"/>
        <v>0</v>
      </c>
      <c r="AT738" s="20">
        <f t="shared" si="2257"/>
        <v>0</v>
      </c>
      <c r="AU738" s="20">
        <f t="shared" si="2258"/>
        <v>24967.768</v>
      </c>
      <c r="AV738" s="20">
        <f t="shared" si="2259"/>
        <v>0</v>
      </c>
      <c r="AW738" s="20">
        <f t="shared" si="2365"/>
        <v>0</v>
      </c>
      <c r="AX738" s="20">
        <f t="shared" si="2365"/>
        <v>0</v>
      </c>
      <c r="AY738" s="20">
        <f t="shared" si="2365"/>
        <v>0</v>
      </c>
      <c r="AZ738" s="20">
        <f t="shared" si="2357"/>
        <v>0</v>
      </c>
      <c r="BA738" s="20">
        <f t="shared" si="2358"/>
        <v>24967.768</v>
      </c>
      <c r="BB738" s="20">
        <f t="shared" si="2359"/>
        <v>0</v>
      </c>
      <c r="BC738" s="20">
        <f t="shared" si="2365"/>
        <v>0</v>
      </c>
      <c r="BD738" s="20">
        <f t="shared" si="2360"/>
        <v>0</v>
      </c>
      <c r="BE738" s="20">
        <f t="shared" si="2365"/>
        <v>0</v>
      </c>
      <c r="BF738" s="20">
        <f t="shared" si="2365"/>
        <v>0</v>
      </c>
      <c r="BG738" s="20">
        <f t="shared" si="2365"/>
        <v>0</v>
      </c>
      <c r="BH738" s="20">
        <f t="shared" si="2343"/>
        <v>0</v>
      </c>
      <c r="BI738" s="20">
        <f t="shared" si="2344"/>
        <v>24967.768</v>
      </c>
      <c r="BJ738" s="20">
        <f t="shared" si="2345"/>
        <v>0</v>
      </c>
      <c r="BK738" s="20">
        <f t="shared" si="2365"/>
        <v>0</v>
      </c>
      <c r="BL738" s="20">
        <f t="shared" si="2365"/>
        <v>0</v>
      </c>
      <c r="BM738" s="20">
        <f t="shared" si="2346"/>
        <v>0</v>
      </c>
      <c r="BN738" s="20">
        <f t="shared" si="2347"/>
        <v>24967.768</v>
      </c>
      <c r="BO738" s="20">
        <f t="shared" si="2365"/>
        <v>0</v>
      </c>
      <c r="BP738" s="20">
        <f t="shared" si="2365"/>
        <v>0</v>
      </c>
      <c r="BQ738" s="20">
        <f t="shared" si="2365"/>
        <v>0</v>
      </c>
      <c r="BR738" s="20">
        <f t="shared" si="2297"/>
        <v>0</v>
      </c>
      <c r="BS738" s="20">
        <f t="shared" si="2298"/>
        <v>24967.768</v>
      </c>
      <c r="BT738" s="20">
        <f t="shared" si="2299"/>
        <v>0</v>
      </c>
      <c r="BU738" s="20">
        <f t="shared" si="2365"/>
        <v>0</v>
      </c>
      <c r="BV738" s="20">
        <f t="shared" si="2300"/>
        <v>0</v>
      </c>
      <c r="BW738" s="20">
        <f t="shared" si="2365"/>
        <v>0</v>
      </c>
      <c r="BX738" s="20">
        <f t="shared" si="2365"/>
        <v>0</v>
      </c>
      <c r="BY738" s="20">
        <f t="shared" si="2351"/>
        <v>0</v>
      </c>
      <c r="BZ738" s="20">
        <f t="shared" si="2352"/>
        <v>24967.768</v>
      </c>
      <c r="CA738" s="20">
        <f t="shared" si="2365"/>
        <v>0</v>
      </c>
      <c r="CB738" s="20">
        <f t="shared" si="2353"/>
        <v>0</v>
      </c>
      <c r="CC738" s="20">
        <f t="shared" si="2365"/>
        <v>0</v>
      </c>
      <c r="CD738" s="20">
        <f t="shared" si="2354"/>
        <v>0</v>
      </c>
      <c r="CE738" s="20">
        <f t="shared" si="2365"/>
        <v>0</v>
      </c>
      <c r="CF738" s="1">
        <v>0</v>
      </c>
    </row>
    <row r="739" spans="1:84" hidden="1" x14ac:dyDescent="0.25">
      <c r="A739" s="10" t="s">
        <v>30</v>
      </c>
      <c r="B739" s="19">
        <v>410</v>
      </c>
      <c r="C739" s="10" t="s">
        <v>335</v>
      </c>
      <c r="D739" s="10" t="s">
        <v>341</v>
      </c>
      <c r="E739" s="25" t="s">
        <v>577</v>
      </c>
      <c r="F739" s="20">
        <v>0</v>
      </c>
      <c r="G739" s="20">
        <v>18438.7</v>
      </c>
      <c r="H739" s="20">
        <v>0</v>
      </c>
      <c r="I739" s="20"/>
      <c r="J739" s="20"/>
      <c r="K739" s="20"/>
      <c r="L739" s="20">
        <f t="shared" si="2361"/>
        <v>0</v>
      </c>
      <c r="M739" s="20">
        <f t="shared" si="2362"/>
        <v>18438.7</v>
      </c>
      <c r="N739" s="20">
        <f t="shared" si="2363"/>
        <v>0</v>
      </c>
      <c r="O739" s="20"/>
      <c r="P739" s="20"/>
      <c r="Q739" s="20"/>
      <c r="R739" s="20">
        <f t="shared" si="2290"/>
        <v>0</v>
      </c>
      <c r="S739" s="20">
        <f t="shared" si="2291"/>
        <v>18438.7</v>
      </c>
      <c r="T739" s="20">
        <f t="shared" si="2292"/>
        <v>0</v>
      </c>
      <c r="U739" s="20"/>
      <c r="V739" s="20">
        <f t="shared" si="2293"/>
        <v>0</v>
      </c>
      <c r="W739" s="20"/>
      <c r="X739" s="20"/>
      <c r="Y739" s="20"/>
      <c r="Z739" s="20">
        <f t="shared" si="2294"/>
        <v>0</v>
      </c>
      <c r="AA739" s="20">
        <f t="shared" si="2295"/>
        <v>18438.7</v>
      </c>
      <c r="AB739" s="20">
        <f t="shared" si="2296"/>
        <v>0</v>
      </c>
      <c r="AC739" s="20"/>
      <c r="AD739" s="20">
        <v>6529.0680000000002</v>
      </c>
      <c r="AE739" s="20"/>
      <c r="AF739" s="20">
        <f t="shared" si="2280"/>
        <v>0</v>
      </c>
      <c r="AG739" s="20">
        <f t="shared" si="2281"/>
        <v>24967.768</v>
      </c>
      <c r="AH739" s="20">
        <f t="shared" si="2282"/>
        <v>0</v>
      </c>
      <c r="AI739" s="20"/>
      <c r="AJ739" s="20">
        <f t="shared" si="2283"/>
        <v>0</v>
      </c>
      <c r="AK739" s="20"/>
      <c r="AL739" s="20"/>
      <c r="AM739" s="20"/>
      <c r="AN739" s="20">
        <f t="shared" si="2254"/>
        <v>0</v>
      </c>
      <c r="AO739" s="20">
        <f t="shared" si="2255"/>
        <v>24967.768</v>
      </c>
      <c r="AP739" s="20">
        <f t="shared" si="2256"/>
        <v>0</v>
      </c>
      <c r="AQ739" s="20"/>
      <c r="AR739" s="20"/>
      <c r="AS739" s="20"/>
      <c r="AT739" s="20">
        <f t="shared" si="2257"/>
        <v>0</v>
      </c>
      <c r="AU739" s="20">
        <f t="shared" si="2258"/>
        <v>24967.768</v>
      </c>
      <c r="AV739" s="20">
        <f t="shared" si="2259"/>
        <v>0</v>
      </c>
      <c r="AW739" s="20"/>
      <c r="AX739" s="20"/>
      <c r="AY739" s="20"/>
      <c r="AZ739" s="20">
        <f t="shared" si="2357"/>
        <v>0</v>
      </c>
      <c r="BA739" s="20">
        <f t="shared" si="2358"/>
        <v>24967.768</v>
      </c>
      <c r="BB739" s="20">
        <f t="shared" si="2359"/>
        <v>0</v>
      </c>
      <c r="BC739" s="20"/>
      <c r="BD739" s="20">
        <f t="shared" si="2360"/>
        <v>0</v>
      </c>
      <c r="BE739" s="20"/>
      <c r="BF739" s="20"/>
      <c r="BG739" s="20"/>
      <c r="BH739" s="20">
        <f t="shared" si="2343"/>
        <v>0</v>
      </c>
      <c r="BI739" s="20">
        <f t="shared" si="2344"/>
        <v>24967.768</v>
      </c>
      <c r="BJ739" s="20">
        <f t="shared" si="2345"/>
        <v>0</v>
      </c>
      <c r="BK739" s="20"/>
      <c r="BL739" s="20"/>
      <c r="BM739" s="20">
        <f t="shared" si="2346"/>
        <v>0</v>
      </c>
      <c r="BN739" s="20">
        <f t="shared" si="2347"/>
        <v>24967.768</v>
      </c>
      <c r="BO739" s="20"/>
      <c r="BP739" s="20"/>
      <c r="BQ739" s="20"/>
      <c r="BR739" s="20">
        <f t="shared" si="2297"/>
        <v>0</v>
      </c>
      <c r="BS739" s="20">
        <f t="shared" si="2298"/>
        <v>24967.768</v>
      </c>
      <c r="BT739" s="20">
        <f t="shared" si="2299"/>
        <v>0</v>
      </c>
      <c r="BU739" s="20"/>
      <c r="BV739" s="20">
        <f t="shared" si="2300"/>
        <v>0</v>
      </c>
      <c r="BW739" s="20"/>
      <c r="BX739" s="20"/>
      <c r="BY739" s="20">
        <f t="shared" si="2351"/>
        <v>0</v>
      </c>
      <c r="BZ739" s="20">
        <f t="shared" si="2352"/>
        <v>24967.768</v>
      </c>
      <c r="CA739" s="20"/>
      <c r="CB739" s="20">
        <f t="shared" si="2353"/>
        <v>0</v>
      </c>
      <c r="CC739" s="20"/>
      <c r="CD739" s="20">
        <f t="shared" si="2354"/>
        <v>0</v>
      </c>
      <c r="CE739" s="20"/>
      <c r="CF739" s="1">
        <v>0</v>
      </c>
    </row>
    <row r="740" spans="1:84" ht="47.25" x14ac:dyDescent="0.25">
      <c r="A740" s="10" t="s">
        <v>31</v>
      </c>
      <c r="B740" s="19"/>
      <c r="C740" s="10"/>
      <c r="D740" s="10"/>
      <c r="E740" s="29" t="s">
        <v>1175</v>
      </c>
      <c r="F740" s="20">
        <f>F741</f>
        <v>3754.7</v>
      </c>
      <c r="G740" s="20">
        <f t="shared" ref="G740:CE742" si="2366">G741</f>
        <v>0</v>
      </c>
      <c r="H740" s="20">
        <f t="shared" si="2366"/>
        <v>0</v>
      </c>
      <c r="I740" s="20">
        <f t="shared" si="2366"/>
        <v>0</v>
      </c>
      <c r="J740" s="20">
        <f t="shared" si="2366"/>
        <v>0</v>
      </c>
      <c r="K740" s="20">
        <f t="shared" si="2366"/>
        <v>0</v>
      </c>
      <c r="L740" s="20">
        <f t="shared" si="2361"/>
        <v>3754.7</v>
      </c>
      <c r="M740" s="20">
        <f t="shared" si="2362"/>
        <v>0</v>
      </c>
      <c r="N740" s="20">
        <f t="shared" si="2363"/>
        <v>0</v>
      </c>
      <c r="O740" s="20">
        <f t="shared" si="2366"/>
        <v>0</v>
      </c>
      <c r="P740" s="20">
        <f t="shared" si="2366"/>
        <v>0</v>
      </c>
      <c r="Q740" s="20">
        <f t="shared" si="2366"/>
        <v>0</v>
      </c>
      <c r="R740" s="20">
        <f t="shared" si="2290"/>
        <v>3754.7</v>
      </c>
      <c r="S740" s="20">
        <f t="shared" si="2291"/>
        <v>0</v>
      </c>
      <c r="T740" s="20">
        <f t="shared" si="2292"/>
        <v>0</v>
      </c>
      <c r="U740" s="20">
        <f t="shared" si="2366"/>
        <v>0</v>
      </c>
      <c r="V740" s="20">
        <f t="shared" si="2293"/>
        <v>3754.7</v>
      </c>
      <c r="W740" s="20">
        <f t="shared" si="2366"/>
        <v>0</v>
      </c>
      <c r="X740" s="20">
        <f t="shared" si="2366"/>
        <v>0</v>
      </c>
      <c r="Y740" s="20">
        <f t="shared" si="2366"/>
        <v>0</v>
      </c>
      <c r="Z740" s="20">
        <f t="shared" si="2294"/>
        <v>3754.7</v>
      </c>
      <c r="AA740" s="20">
        <f t="shared" si="2295"/>
        <v>0</v>
      </c>
      <c r="AB740" s="20">
        <f t="shared" si="2296"/>
        <v>0</v>
      </c>
      <c r="AC740" s="20">
        <f t="shared" si="2366"/>
        <v>0</v>
      </c>
      <c r="AD740" s="20">
        <f t="shared" si="2366"/>
        <v>0</v>
      </c>
      <c r="AE740" s="20">
        <f t="shared" si="2366"/>
        <v>0</v>
      </c>
      <c r="AF740" s="20">
        <f t="shared" si="2280"/>
        <v>3754.7</v>
      </c>
      <c r="AG740" s="20">
        <f t="shared" si="2281"/>
        <v>0</v>
      </c>
      <c r="AH740" s="20">
        <f t="shared" si="2282"/>
        <v>0</v>
      </c>
      <c r="AI740" s="20">
        <f t="shared" si="2366"/>
        <v>0</v>
      </c>
      <c r="AJ740" s="20">
        <f t="shared" si="2283"/>
        <v>3754.7</v>
      </c>
      <c r="AK740" s="20">
        <f t="shared" si="2366"/>
        <v>341.08699999999999</v>
      </c>
      <c r="AL740" s="20">
        <f t="shared" si="2366"/>
        <v>0</v>
      </c>
      <c r="AM740" s="20">
        <f t="shared" si="2366"/>
        <v>0</v>
      </c>
      <c r="AN740" s="20">
        <f t="shared" si="2254"/>
        <v>4095.7869999999998</v>
      </c>
      <c r="AO740" s="20">
        <f t="shared" si="2255"/>
        <v>0</v>
      </c>
      <c r="AP740" s="20">
        <f t="shared" si="2256"/>
        <v>0</v>
      </c>
      <c r="AQ740" s="20">
        <f t="shared" si="2366"/>
        <v>0</v>
      </c>
      <c r="AR740" s="20">
        <f t="shared" si="2366"/>
        <v>0</v>
      </c>
      <c r="AS740" s="20">
        <f t="shared" si="2366"/>
        <v>0</v>
      </c>
      <c r="AT740" s="20">
        <f t="shared" si="2257"/>
        <v>4095.7869999999998</v>
      </c>
      <c r="AU740" s="20">
        <f t="shared" si="2258"/>
        <v>0</v>
      </c>
      <c r="AV740" s="20">
        <f t="shared" si="2259"/>
        <v>0</v>
      </c>
      <c r="AW740" s="20">
        <f t="shared" si="2366"/>
        <v>0</v>
      </c>
      <c r="AX740" s="20">
        <f t="shared" si="2366"/>
        <v>0</v>
      </c>
      <c r="AY740" s="20">
        <f t="shared" si="2366"/>
        <v>0</v>
      </c>
      <c r="AZ740" s="20">
        <f t="shared" si="2357"/>
        <v>4095.7869999999998</v>
      </c>
      <c r="BA740" s="20">
        <f t="shared" si="2358"/>
        <v>0</v>
      </c>
      <c r="BB740" s="20">
        <f t="shared" si="2359"/>
        <v>0</v>
      </c>
      <c r="BC740" s="20">
        <f t="shared" si="2366"/>
        <v>0</v>
      </c>
      <c r="BD740" s="20">
        <f t="shared" si="2360"/>
        <v>4095.7869999999998</v>
      </c>
      <c r="BE740" s="20">
        <f t="shared" si="2366"/>
        <v>-1617.3520000000001</v>
      </c>
      <c r="BF740" s="20">
        <f t="shared" si="2366"/>
        <v>0</v>
      </c>
      <c r="BG740" s="20">
        <f t="shared" si="2366"/>
        <v>0</v>
      </c>
      <c r="BH740" s="20">
        <f t="shared" si="2343"/>
        <v>2478.4349999999995</v>
      </c>
      <c r="BI740" s="20">
        <f t="shared" si="2344"/>
        <v>0</v>
      </c>
      <c r="BJ740" s="20">
        <f t="shared" si="2345"/>
        <v>0</v>
      </c>
      <c r="BK740" s="20">
        <f t="shared" si="2366"/>
        <v>0</v>
      </c>
      <c r="BL740" s="20">
        <f t="shared" si="2366"/>
        <v>0</v>
      </c>
      <c r="BM740" s="20">
        <f t="shared" si="2346"/>
        <v>2478.4349999999995</v>
      </c>
      <c r="BN740" s="20">
        <f t="shared" si="2347"/>
        <v>0</v>
      </c>
      <c r="BO740" s="20">
        <f t="shared" si="2366"/>
        <v>0</v>
      </c>
      <c r="BP740" s="20">
        <f t="shared" si="2366"/>
        <v>0</v>
      </c>
      <c r="BQ740" s="20">
        <f t="shared" si="2366"/>
        <v>0</v>
      </c>
      <c r="BR740" s="20">
        <f t="shared" si="2297"/>
        <v>2478.4349999999995</v>
      </c>
      <c r="BS740" s="20">
        <f t="shared" si="2298"/>
        <v>0</v>
      </c>
      <c r="BT740" s="20">
        <f t="shared" si="2299"/>
        <v>0</v>
      </c>
      <c r="BU740" s="20">
        <f t="shared" si="2366"/>
        <v>0</v>
      </c>
      <c r="BV740" s="20">
        <f t="shared" si="2300"/>
        <v>2478.4349999999995</v>
      </c>
      <c r="BW740" s="20">
        <f t="shared" si="2366"/>
        <v>0</v>
      </c>
      <c r="BX740" s="20">
        <f t="shared" si="2366"/>
        <v>0</v>
      </c>
      <c r="BY740" s="20">
        <f t="shared" si="2351"/>
        <v>2478.4349999999995</v>
      </c>
      <c r="BZ740" s="20">
        <f t="shared" si="2352"/>
        <v>0</v>
      </c>
      <c r="CA740" s="20">
        <f t="shared" si="2366"/>
        <v>0</v>
      </c>
      <c r="CB740" s="20">
        <f t="shared" si="2353"/>
        <v>2478.4349999999995</v>
      </c>
      <c r="CC740" s="20">
        <f t="shared" si="2366"/>
        <v>-150.57300000000001</v>
      </c>
      <c r="CD740" s="20">
        <f t="shared" si="2354"/>
        <v>2327.8619999999996</v>
      </c>
      <c r="CE740" s="20">
        <f t="shared" si="2366"/>
        <v>0</v>
      </c>
    </row>
    <row r="741" spans="1:84" ht="47.25" x14ac:dyDescent="0.25">
      <c r="A741" s="10" t="s">
        <v>31</v>
      </c>
      <c r="B741" s="19">
        <v>400</v>
      </c>
      <c r="C741" s="10"/>
      <c r="D741" s="10"/>
      <c r="E741" s="25" t="s">
        <v>611</v>
      </c>
      <c r="F741" s="20">
        <f>F742</f>
        <v>3754.7</v>
      </c>
      <c r="G741" s="20">
        <f t="shared" si="2366"/>
        <v>0</v>
      </c>
      <c r="H741" s="20">
        <f t="shared" si="2366"/>
        <v>0</v>
      </c>
      <c r="I741" s="20">
        <f t="shared" si="2366"/>
        <v>0</v>
      </c>
      <c r="J741" s="20">
        <f t="shared" si="2366"/>
        <v>0</v>
      </c>
      <c r="K741" s="20">
        <f t="shared" si="2366"/>
        <v>0</v>
      </c>
      <c r="L741" s="20">
        <f t="shared" si="2361"/>
        <v>3754.7</v>
      </c>
      <c r="M741" s="20">
        <f t="shared" si="2362"/>
        <v>0</v>
      </c>
      <c r="N741" s="20">
        <f t="shared" si="2363"/>
        <v>0</v>
      </c>
      <c r="O741" s="20">
        <f t="shared" si="2366"/>
        <v>0</v>
      </c>
      <c r="P741" s="20">
        <f t="shared" si="2366"/>
        <v>0</v>
      </c>
      <c r="Q741" s="20">
        <f t="shared" si="2366"/>
        <v>0</v>
      </c>
      <c r="R741" s="20">
        <f t="shared" si="2290"/>
        <v>3754.7</v>
      </c>
      <c r="S741" s="20">
        <f t="shared" si="2291"/>
        <v>0</v>
      </c>
      <c r="T741" s="20">
        <f t="shared" si="2292"/>
        <v>0</v>
      </c>
      <c r="U741" s="20">
        <f t="shared" si="2366"/>
        <v>0</v>
      </c>
      <c r="V741" s="20">
        <f t="shared" si="2293"/>
        <v>3754.7</v>
      </c>
      <c r="W741" s="20">
        <f t="shared" si="2366"/>
        <v>0</v>
      </c>
      <c r="X741" s="20">
        <f t="shared" si="2366"/>
        <v>0</v>
      </c>
      <c r="Y741" s="20">
        <f t="shared" si="2366"/>
        <v>0</v>
      </c>
      <c r="Z741" s="20">
        <f t="shared" si="2294"/>
        <v>3754.7</v>
      </c>
      <c r="AA741" s="20">
        <f t="shared" si="2295"/>
        <v>0</v>
      </c>
      <c r="AB741" s="20">
        <f t="shared" si="2296"/>
        <v>0</v>
      </c>
      <c r="AC741" s="20">
        <f t="shared" si="2366"/>
        <v>0</v>
      </c>
      <c r="AD741" s="20">
        <f t="shared" si="2366"/>
        <v>0</v>
      </c>
      <c r="AE741" s="20">
        <f t="shared" si="2366"/>
        <v>0</v>
      </c>
      <c r="AF741" s="20">
        <f t="shared" si="2280"/>
        <v>3754.7</v>
      </c>
      <c r="AG741" s="20">
        <f t="shared" si="2281"/>
        <v>0</v>
      </c>
      <c r="AH741" s="20">
        <f t="shared" si="2282"/>
        <v>0</v>
      </c>
      <c r="AI741" s="20">
        <f t="shared" si="2366"/>
        <v>0</v>
      </c>
      <c r="AJ741" s="20">
        <f t="shared" si="2283"/>
        <v>3754.7</v>
      </c>
      <c r="AK741" s="20">
        <f t="shared" si="2366"/>
        <v>341.08699999999999</v>
      </c>
      <c r="AL741" s="20">
        <f t="shared" si="2366"/>
        <v>0</v>
      </c>
      <c r="AM741" s="20">
        <f t="shared" si="2366"/>
        <v>0</v>
      </c>
      <c r="AN741" s="20">
        <f t="shared" si="2254"/>
        <v>4095.7869999999998</v>
      </c>
      <c r="AO741" s="20">
        <f t="shared" si="2255"/>
        <v>0</v>
      </c>
      <c r="AP741" s="20">
        <f t="shared" si="2256"/>
        <v>0</v>
      </c>
      <c r="AQ741" s="20">
        <f t="shared" si="2366"/>
        <v>0</v>
      </c>
      <c r="AR741" s="20">
        <f t="shared" si="2366"/>
        <v>0</v>
      </c>
      <c r="AS741" s="20">
        <f t="shared" si="2366"/>
        <v>0</v>
      </c>
      <c r="AT741" s="20">
        <f t="shared" si="2257"/>
        <v>4095.7869999999998</v>
      </c>
      <c r="AU741" s="20">
        <f t="shared" si="2258"/>
        <v>0</v>
      </c>
      <c r="AV741" s="20">
        <f t="shared" si="2259"/>
        <v>0</v>
      </c>
      <c r="AW741" s="20">
        <f t="shared" si="2366"/>
        <v>0</v>
      </c>
      <c r="AX741" s="20">
        <f t="shared" si="2366"/>
        <v>0</v>
      </c>
      <c r="AY741" s="20">
        <f t="shared" si="2366"/>
        <v>0</v>
      </c>
      <c r="AZ741" s="20">
        <f t="shared" si="2357"/>
        <v>4095.7869999999998</v>
      </c>
      <c r="BA741" s="20">
        <f t="shared" si="2358"/>
        <v>0</v>
      </c>
      <c r="BB741" s="20">
        <f t="shared" si="2359"/>
        <v>0</v>
      </c>
      <c r="BC741" s="20">
        <f t="shared" si="2366"/>
        <v>0</v>
      </c>
      <c r="BD741" s="20">
        <f t="shared" si="2360"/>
        <v>4095.7869999999998</v>
      </c>
      <c r="BE741" s="20">
        <f t="shared" si="2366"/>
        <v>-1617.3520000000001</v>
      </c>
      <c r="BF741" s="20">
        <f t="shared" si="2366"/>
        <v>0</v>
      </c>
      <c r="BG741" s="20">
        <f t="shared" si="2366"/>
        <v>0</v>
      </c>
      <c r="BH741" s="20">
        <f t="shared" si="2343"/>
        <v>2478.4349999999995</v>
      </c>
      <c r="BI741" s="20">
        <f t="shared" si="2344"/>
        <v>0</v>
      </c>
      <c r="BJ741" s="20">
        <f t="shared" si="2345"/>
        <v>0</v>
      </c>
      <c r="BK741" s="20">
        <f t="shared" si="2366"/>
        <v>0</v>
      </c>
      <c r="BL741" s="20">
        <f t="shared" si="2366"/>
        <v>0</v>
      </c>
      <c r="BM741" s="20">
        <f t="shared" si="2346"/>
        <v>2478.4349999999995</v>
      </c>
      <c r="BN741" s="20">
        <f t="shared" si="2347"/>
        <v>0</v>
      </c>
      <c r="BO741" s="20">
        <f t="shared" si="2366"/>
        <v>0</v>
      </c>
      <c r="BP741" s="20">
        <f t="shared" si="2366"/>
        <v>0</v>
      </c>
      <c r="BQ741" s="20">
        <f t="shared" si="2366"/>
        <v>0</v>
      </c>
      <c r="BR741" s="20">
        <f t="shared" si="2297"/>
        <v>2478.4349999999995</v>
      </c>
      <c r="BS741" s="20">
        <f t="shared" si="2298"/>
        <v>0</v>
      </c>
      <c r="BT741" s="20">
        <f t="shared" si="2299"/>
        <v>0</v>
      </c>
      <c r="BU741" s="20">
        <f t="shared" si="2366"/>
        <v>0</v>
      </c>
      <c r="BV741" s="20">
        <f t="shared" si="2300"/>
        <v>2478.4349999999995</v>
      </c>
      <c r="BW741" s="20">
        <f t="shared" si="2366"/>
        <v>0</v>
      </c>
      <c r="BX741" s="20">
        <f t="shared" si="2366"/>
        <v>0</v>
      </c>
      <c r="BY741" s="20">
        <f t="shared" si="2351"/>
        <v>2478.4349999999995</v>
      </c>
      <c r="BZ741" s="20">
        <f t="shared" si="2352"/>
        <v>0</v>
      </c>
      <c r="CA741" s="20">
        <f t="shared" si="2366"/>
        <v>0</v>
      </c>
      <c r="CB741" s="20">
        <f t="shared" si="2353"/>
        <v>2478.4349999999995</v>
      </c>
      <c r="CC741" s="20">
        <f t="shared" si="2366"/>
        <v>-150.57300000000001</v>
      </c>
      <c r="CD741" s="20">
        <f t="shared" si="2354"/>
        <v>2327.8619999999996</v>
      </c>
      <c r="CE741" s="20">
        <f t="shared" si="2366"/>
        <v>0</v>
      </c>
    </row>
    <row r="742" spans="1:84" x14ac:dyDescent="0.25">
      <c r="A742" s="10" t="s">
        <v>31</v>
      </c>
      <c r="B742" s="19">
        <v>410</v>
      </c>
      <c r="C742" s="10"/>
      <c r="D742" s="10"/>
      <c r="E742" s="25" t="s">
        <v>612</v>
      </c>
      <c r="F742" s="20">
        <f>F743</f>
        <v>3754.7</v>
      </c>
      <c r="G742" s="20">
        <f t="shared" si="2366"/>
        <v>0</v>
      </c>
      <c r="H742" s="20">
        <f t="shared" si="2366"/>
        <v>0</v>
      </c>
      <c r="I742" s="20">
        <f t="shared" si="2366"/>
        <v>0</v>
      </c>
      <c r="J742" s="20">
        <f t="shared" si="2366"/>
        <v>0</v>
      </c>
      <c r="K742" s="20">
        <f t="shared" si="2366"/>
        <v>0</v>
      </c>
      <c r="L742" s="20">
        <f t="shared" si="2361"/>
        <v>3754.7</v>
      </c>
      <c r="M742" s="20">
        <f t="shared" si="2362"/>
        <v>0</v>
      </c>
      <c r="N742" s="20">
        <f t="shared" si="2363"/>
        <v>0</v>
      </c>
      <c r="O742" s="20">
        <f t="shared" si="2366"/>
        <v>0</v>
      </c>
      <c r="P742" s="20">
        <f t="shared" si="2366"/>
        <v>0</v>
      </c>
      <c r="Q742" s="20">
        <f t="shared" si="2366"/>
        <v>0</v>
      </c>
      <c r="R742" s="20">
        <f t="shared" si="2290"/>
        <v>3754.7</v>
      </c>
      <c r="S742" s="20">
        <f t="shared" si="2291"/>
        <v>0</v>
      </c>
      <c r="T742" s="20">
        <f t="shared" si="2292"/>
        <v>0</v>
      </c>
      <c r="U742" s="20">
        <f t="shared" si="2366"/>
        <v>0</v>
      </c>
      <c r="V742" s="20">
        <f t="shared" si="2293"/>
        <v>3754.7</v>
      </c>
      <c r="W742" s="20">
        <f t="shared" si="2366"/>
        <v>0</v>
      </c>
      <c r="X742" s="20">
        <f t="shared" si="2366"/>
        <v>0</v>
      </c>
      <c r="Y742" s="20">
        <f t="shared" si="2366"/>
        <v>0</v>
      </c>
      <c r="Z742" s="20">
        <f t="shared" si="2294"/>
        <v>3754.7</v>
      </c>
      <c r="AA742" s="20">
        <f t="shared" si="2295"/>
        <v>0</v>
      </c>
      <c r="AB742" s="20">
        <f t="shared" si="2296"/>
        <v>0</v>
      </c>
      <c r="AC742" s="20">
        <f t="shared" si="2366"/>
        <v>0</v>
      </c>
      <c r="AD742" s="20">
        <f t="shared" si="2366"/>
        <v>0</v>
      </c>
      <c r="AE742" s="20">
        <f t="shared" si="2366"/>
        <v>0</v>
      </c>
      <c r="AF742" s="20">
        <f t="shared" si="2280"/>
        <v>3754.7</v>
      </c>
      <c r="AG742" s="20">
        <f t="shared" si="2281"/>
        <v>0</v>
      </c>
      <c r="AH742" s="20">
        <f t="shared" si="2282"/>
        <v>0</v>
      </c>
      <c r="AI742" s="20">
        <f t="shared" si="2366"/>
        <v>0</v>
      </c>
      <c r="AJ742" s="20">
        <f t="shared" si="2283"/>
        <v>3754.7</v>
      </c>
      <c r="AK742" s="20">
        <f t="shared" si="2366"/>
        <v>341.08699999999999</v>
      </c>
      <c r="AL742" s="20">
        <f t="shared" si="2366"/>
        <v>0</v>
      </c>
      <c r="AM742" s="20">
        <f t="shared" si="2366"/>
        <v>0</v>
      </c>
      <c r="AN742" s="20">
        <f t="shared" si="2254"/>
        <v>4095.7869999999998</v>
      </c>
      <c r="AO742" s="20">
        <f t="shared" si="2255"/>
        <v>0</v>
      </c>
      <c r="AP742" s="20">
        <f t="shared" si="2256"/>
        <v>0</v>
      </c>
      <c r="AQ742" s="20">
        <f t="shared" si="2366"/>
        <v>0</v>
      </c>
      <c r="AR742" s="20">
        <f t="shared" si="2366"/>
        <v>0</v>
      </c>
      <c r="AS742" s="20">
        <f t="shared" si="2366"/>
        <v>0</v>
      </c>
      <c r="AT742" s="20">
        <f t="shared" si="2257"/>
        <v>4095.7869999999998</v>
      </c>
      <c r="AU742" s="20">
        <f t="shared" si="2258"/>
        <v>0</v>
      </c>
      <c r="AV742" s="20">
        <f t="shared" si="2259"/>
        <v>0</v>
      </c>
      <c r="AW742" s="20">
        <f t="shared" si="2366"/>
        <v>0</v>
      </c>
      <c r="AX742" s="20">
        <f t="shared" si="2366"/>
        <v>0</v>
      </c>
      <c r="AY742" s="20">
        <f t="shared" si="2366"/>
        <v>0</v>
      </c>
      <c r="AZ742" s="20">
        <f t="shared" si="2357"/>
        <v>4095.7869999999998</v>
      </c>
      <c r="BA742" s="20">
        <f t="shared" si="2358"/>
        <v>0</v>
      </c>
      <c r="BB742" s="20">
        <f t="shared" si="2359"/>
        <v>0</v>
      </c>
      <c r="BC742" s="20">
        <f t="shared" si="2366"/>
        <v>0</v>
      </c>
      <c r="BD742" s="20">
        <f t="shared" si="2360"/>
        <v>4095.7869999999998</v>
      </c>
      <c r="BE742" s="20">
        <f t="shared" si="2366"/>
        <v>-1617.3520000000001</v>
      </c>
      <c r="BF742" s="20">
        <f t="shared" si="2366"/>
        <v>0</v>
      </c>
      <c r="BG742" s="20">
        <f t="shared" si="2366"/>
        <v>0</v>
      </c>
      <c r="BH742" s="20">
        <f t="shared" si="2343"/>
        <v>2478.4349999999995</v>
      </c>
      <c r="BI742" s="20">
        <f t="shared" si="2344"/>
        <v>0</v>
      </c>
      <c r="BJ742" s="20">
        <f t="shared" si="2345"/>
        <v>0</v>
      </c>
      <c r="BK742" s="20">
        <f t="shared" si="2366"/>
        <v>0</v>
      </c>
      <c r="BL742" s="20">
        <f t="shared" si="2366"/>
        <v>0</v>
      </c>
      <c r="BM742" s="20">
        <f t="shared" si="2346"/>
        <v>2478.4349999999995</v>
      </c>
      <c r="BN742" s="20">
        <f t="shared" si="2347"/>
        <v>0</v>
      </c>
      <c r="BO742" s="20">
        <f t="shared" si="2366"/>
        <v>0</v>
      </c>
      <c r="BP742" s="20">
        <f t="shared" si="2366"/>
        <v>0</v>
      </c>
      <c r="BQ742" s="20">
        <f t="shared" si="2366"/>
        <v>0</v>
      </c>
      <c r="BR742" s="20">
        <f t="shared" si="2297"/>
        <v>2478.4349999999995</v>
      </c>
      <c r="BS742" s="20">
        <f t="shared" si="2298"/>
        <v>0</v>
      </c>
      <c r="BT742" s="20">
        <f t="shared" si="2299"/>
        <v>0</v>
      </c>
      <c r="BU742" s="20">
        <f t="shared" si="2366"/>
        <v>0</v>
      </c>
      <c r="BV742" s="20">
        <f t="shared" si="2300"/>
        <v>2478.4349999999995</v>
      </c>
      <c r="BW742" s="20">
        <f t="shared" si="2366"/>
        <v>0</v>
      </c>
      <c r="BX742" s="20">
        <f t="shared" si="2366"/>
        <v>0</v>
      </c>
      <c r="BY742" s="20">
        <f t="shared" si="2351"/>
        <v>2478.4349999999995</v>
      </c>
      <c r="BZ742" s="20">
        <f t="shared" si="2352"/>
        <v>0</v>
      </c>
      <c r="CA742" s="20">
        <f t="shared" si="2366"/>
        <v>0</v>
      </c>
      <c r="CB742" s="20">
        <f t="shared" si="2353"/>
        <v>2478.4349999999995</v>
      </c>
      <c r="CC742" s="20">
        <f t="shared" si="2366"/>
        <v>-150.57300000000001</v>
      </c>
      <c r="CD742" s="20">
        <f t="shared" si="2354"/>
        <v>2327.8619999999996</v>
      </c>
      <c r="CE742" s="20">
        <f t="shared" si="2366"/>
        <v>0</v>
      </c>
    </row>
    <row r="743" spans="1:84" x14ac:dyDescent="0.25">
      <c r="A743" s="10" t="s">
        <v>31</v>
      </c>
      <c r="B743" s="19">
        <v>410</v>
      </c>
      <c r="C743" s="10" t="s">
        <v>335</v>
      </c>
      <c r="D743" s="10" t="s">
        <v>341</v>
      </c>
      <c r="E743" s="25" t="s">
        <v>577</v>
      </c>
      <c r="F743" s="20">
        <v>3754.7</v>
      </c>
      <c r="G743" s="20">
        <v>0</v>
      </c>
      <c r="H743" s="20">
        <v>0</v>
      </c>
      <c r="I743" s="20"/>
      <c r="J743" s="20"/>
      <c r="K743" s="20"/>
      <c r="L743" s="20">
        <f t="shared" si="2361"/>
        <v>3754.7</v>
      </c>
      <c r="M743" s="20">
        <f t="shared" si="2362"/>
        <v>0</v>
      </c>
      <c r="N743" s="20">
        <f t="shared" si="2363"/>
        <v>0</v>
      </c>
      <c r="O743" s="20"/>
      <c r="P743" s="20"/>
      <c r="Q743" s="20"/>
      <c r="R743" s="20">
        <f t="shared" si="2290"/>
        <v>3754.7</v>
      </c>
      <c r="S743" s="20">
        <f t="shared" si="2291"/>
        <v>0</v>
      </c>
      <c r="T743" s="20">
        <f t="shared" si="2292"/>
        <v>0</v>
      </c>
      <c r="U743" s="20"/>
      <c r="V743" s="20">
        <f t="shared" si="2293"/>
        <v>3754.7</v>
      </c>
      <c r="W743" s="20"/>
      <c r="X743" s="20"/>
      <c r="Y743" s="20"/>
      <c r="Z743" s="20">
        <f t="shared" si="2294"/>
        <v>3754.7</v>
      </c>
      <c r="AA743" s="20">
        <f t="shared" si="2295"/>
        <v>0</v>
      </c>
      <c r="AB743" s="20">
        <f t="shared" si="2296"/>
        <v>0</v>
      </c>
      <c r="AC743" s="20"/>
      <c r="AD743" s="20"/>
      <c r="AE743" s="20"/>
      <c r="AF743" s="20">
        <f t="shared" si="2280"/>
        <v>3754.7</v>
      </c>
      <c r="AG743" s="20">
        <f t="shared" si="2281"/>
        <v>0</v>
      </c>
      <c r="AH743" s="20">
        <f t="shared" si="2282"/>
        <v>0</v>
      </c>
      <c r="AI743" s="20"/>
      <c r="AJ743" s="20">
        <f t="shared" si="2283"/>
        <v>3754.7</v>
      </c>
      <c r="AK743" s="20">
        <v>341.08699999999999</v>
      </c>
      <c r="AL743" s="20"/>
      <c r="AM743" s="20"/>
      <c r="AN743" s="20">
        <f t="shared" ref="AN743:AN808" si="2367">AJ743+AK743</f>
        <v>4095.7869999999998</v>
      </c>
      <c r="AO743" s="20">
        <f t="shared" ref="AO743:AO808" si="2368">AG743+AL743</f>
        <v>0</v>
      </c>
      <c r="AP743" s="20">
        <f t="shared" ref="AP743:AP808" si="2369">AH743+AM743</f>
        <v>0</v>
      </c>
      <c r="AQ743" s="20"/>
      <c r="AR743" s="20"/>
      <c r="AS743" s="20"/>
      <c r="AT743" s="20">
        <f t="shared" ref="AT743:AT808" si="2370">AN743+AQ743</f>
        <v>4095.7869999999998</v>
      </c>
      <c r="AU743" s="20">
        <f t="shared" ref="AU743:AU808" si="2371">AO743+AR743</f>
        <v>0</v>
      </c>
      <c r="AV743" s="20">
        <f t="shared" ref="AV743:AV808" si="2372">AP743+AS743</f>
        <v>0</v>
      </c>
      <c r="AW743" s="20"/>
      <c r="AX743" s="20"/>
      <c r="AY743" s="20"/>
      <c r="AZ743" s="20">
        <f t="shared" si="2357"/>
        <v>4095.7869999999998</v>
      </c>
      <c r="BA743" s="20">
        <f t="shared" si="2358"/>
        <v>0</v>
      </c>
      <c r="BB743" s="20">
        <f t="shared" si="2359"/>
        <v>0</v>
      </c>
      <c r="BC743" s="20"/>
      <c r="BD743" s="20">
        <f t="shared" si="2360"/>
        <v>4095.7869999999998</v>
      </c>
      <c r="BE743" s="20">
        <v>-1617.3520000000001</v>
      </c>
      <c r="BF743" s="20"/>
      <c r="BG743" s="20"/>
      <c r="BH743" s="20">
        <f t="shared" si="2343"/>
        <v>2478.4349999999995</v>
      </c>
      <c r="BI743" s="20">
        <f t="shared" si="2344"/>
        <v>0</v>
      </c>
      <c r="BJ743" s="20">
        <f t="shared" si="2345"/>
        <v>0</v>
      </c>
      <c r="BK743" s="20"/>
      <c r="BL743" s="20"/>
      <c r="BM743" s="20">
        <f t="shared" si="2346"/>
        <v>2478.4349999999995</v>
      </c>
      <c r="BN743" s="20">
        <f t="shared" si="2347"/>
        <v>0</v>
      </c>
      <c r="BO743" s="20"/>
      <c r="BP743" s="20"/>
      <c r="BQ743" s="20"/>
      <c r="BR743" s="20">
        <f t="shared" si="2297"/>
        <v>2478.4349999999995</v>
      </c>
      <c r="BS743" s="20">
        <f t="shared" si="2298"/>
        <v>0</v>
      </c>
      <c r="BT743" s="20">
        <f t="shared" si="2299"/>
        <v>0</v>
      </c>
      <c r="BU743" s="20"/>
      <c r="BV743" s="20">
        <f t="shared" si="2300"/>
        <v>2478.4349999999995</v>
      </c>
      <c r="BW743" s="20"/>
      <c r="BX743" s="20"/>
      <c r="BY743" s="20">
        <f t="shared" si="2351"/>
        <v>2478.4349999999995</v>
      </c>
      <c r="BZ743" s="20">
        <f t="shared" si="2352"/>
        <v>0</v>
      </c>
      <c r="CA743" s="20"/>
      <c r="CB743" s="20">
        <f t="shared" si="2353"/>
        <v>2478.4349999999995</v>
      </c>
      <c r="CC743" s="20">
        <v>-150.57300000000001</v>
      </c>
      <c r="CD743" s="20">
        <f t="shared" si="2354"/>
        <v>2327.8619999999996</v>
      </c>
      <c r="CE743" s="20"/>
    </row>
    <row r="744" spans="1:84" ht="31.5" x14ac:dyDescent="0.25">
      <c r="A744" s="10" t="s">
        <v>1113</v>
      </c>
      <c r="B744" s="19"/>
      <c r="C744" s="10"/>
      <c r="D744" s="10"/>
      <c r="E744" s="31" t="s">
        <v>1223</v>
      </c>
      <c r="F744" s="20">
        <f>F745</f>
        <v>0</v>
      </c>
      <c r="G744" s="20">
        <f t="shared" ref="G744:K746" si="2373">G745</f>
        <v>0</v>
      </c>
      <c r="H744" s="20">
        <f t="shared" si="2373"/>
        <v>0</v>
      </c>
      <c r="I744" s="20">
        <f t="shared" si="2373"/>
        <v>3007.5</v>
      </c>
      <c r="J744" s="20">
        <f t="shared" si="2373"/>
        <v>0</v>
      </c>
      <c r="K744" s="20">
        <f t="shared" si="2373"/>
        <v>0</v>
      </c>
      <c r="L744" s="20">
        <f t="shared" ref="L744:L747" si="2374">F744+I744</f>
        <v>3007.5</v>
      </c>
      <c r="M744" s="20">
        <f t="shared" ref="M744:M747" si="2375">G744+J744</f>
        <v>0</v>
      </c>
      <c r="N744" s="20">
        <f t="shared" ref="N744:N747" si="2376">H744+K744</f>
        <v>0</v>
      </c>
      <c r="O744" s="20">
        <f t="shared" ref="O744:Q746" si="2377">O745</f>
        <v>0</v>
      </c>
      <c r="P744" s="20">
        <f t="shared" si="2377"/>
        <v>0</v>
      </c>
      <c r="Q744" s="20">
        <f t="shared" si="2377"/>
        <v>0</v>
      </c>
      <c r="R744" s="20">
        <f t="shared" si="2290"/>
        <v>3007.5</v>
      </c>
      <c r="S744" s="20">
        <f t="shared" si="2291"/>
        <v>0</v>
      </c>
      <c r="T744" s="20">
        <f t="shared" si="2292"/>
        <v>0</v>
      </c>
      <c r="U744" s="20">
        <f t="shared" ref="U744:CE746" si="2378">U745</f>
        <v>0</v>
      </c>
      <c r="V744" s="20">
        <f t="shared" si="2293"/>
        <v>3007.5</v>
      </c>
      <c r="W744" s="20">
        <f t="shared" si="2378"/>
        <v>0</v>
      </c>
      <c r="X744" s="20">
        <f t="shared" si="2378"/>
        <v>0</v>
      </c>
      <c r="Y744" s="20">
        <f t="shared" si="2378"/>
        <v>0</v>
      </c>
      <c r="Z744" s="20">
        <f t="shared" si="2294"/>
        <v>3007.5</v>
      </c>
      <c r="AA744" s="20">
        <f t="shared" si="2295"/>
        <v>0</v>
      </c>
      <c r="AB744" s="20">
        <f t="shared" si="2296"/>
        <v>0</v>
      </c>
      <c r="AC744" s="20">
        <f t="shared" si="2378"/>
        <v>0</v>
      </c>
      <c r="AD744" s="20">
        <f t="shared" si="2378"/>
        <v>0</v>
      </c>
      <c r="AE744" s="20">
        <f t="shared" si="2378"/>
        <v>0</v>
      </c>
      <c r="AF744" s="20">
        <f t="shared" si="2280"/>
        <v>3007.5</v>
      </c>
      <c r="AG744" s="20">
        <f t="shared" si="2281"/>
        <v>0</v>
      </c>
      <c r="AH744" s="20">
        <f t="shared" si="2282"/>
        <v>0</v>
      </c>
      <c r="AI744" s="20">
        <f t="shared" si="2378"/>
        <v>0</v>
      </c>
      <c r="AJ744" s="20">
        <f t="shared" si="2283"/>
        <v>3007.5</v>
      </c>
      <c r="AK744" s="20">
        <f t="shared" si="2378"/>
        <v>0</v>
      </c>
      <c r="AL744" s="20">
        <f t="shared" si="2378"/>
        <v>0</v>
      </c>
      <c r="AM744" s="20">
        <f t="shared" si="2378"/>
        <v>0</v>
      </c>
      <c r="AN744" s="20">
        <f t="shared" si="2367"/>
        <v>3007.5</v>
      </c>
      <c r="AO744" s="20">
        <f t="shared" si="2368"/>
        <v>0</v>
      </c>
      <c r="AP744" s="20">
        <f t="shared" si="2369"/>
        <v>0</v>
      </c>
      <c r="AQ744" s="20">
        <f t="shared" si="2378"/>
        <v>0</v>
      </c>
      <c r="AR744" s="20">
        <f t="shared" si="2378"/>
        <v>0</v>
      </c>
      <c r="AS744" s="20">
        <f t="shared" si="2378"/>
        <v>0</v>
      </c>
      <c r="AT744" s="20">
        <f t="shared" si="2370"/>
        <v>3007.5</v>
      </c>
      <c r="AU744" s="20">
        <f t="shared" si="2371"/>
        <v>0</v>
      </c>
      <c r="AV744" s="20">
        <f t="shared" si="2372"/>
        <v>0</v>
      </c>
      <c r="AW744" s="20">
        <f t="shared" si="2378"/>
        <v>-2007.5</v>
      </c>
      <c r="AX744" s="20">
        <f t="shared" si="2378"/>
        <v>0</v>
      </c>
      <c r="AY744" s="20">
        <f t="shared" si="2378"/>
        <v>0</v>
      </c>
      <c r="AZ744" s="20">
        <f t="shared" si="2357"/>
        <v>1000</v>
      </c>
      <c r="BA744" s="20">
        <f t="shared" si="2358"/>
        <v>0</v>
      </c>
      <c r="BB744" s="20">
        <f t="shared" si="2359"/>
        <v>0</v>
      </c>
      <c r="BC744" s="20">
        <f t="shared" si="2378"/>
        <v>0</v>
      </c>
      <c r="BD744" s="20">
        <f t="shared" si="2360"/>
        <v>1000</v>
      </c>
      <c r="BE744" s="20">
        <f t="shared" si="2378"/>
        <v>0</v>
      </c>
      <c r="BF744" s="20">
        <f t="shared" si="2378"/>
        <v>0</v>
      </c>
      <c r="BG744" s="20">
        <f t="shared" si="2378"/>
        <v>0</v>
      </c>
      <c r="BH744" s="20">
        <f t="shared" si="2343"/>
        <v>1000</v>
      </c>
      <c r="BI744" s="20">
        <f t="shared" si="2344"/>
        <v>0</v>
      </c>
      <c r="BJ744" s="20">
        <f t="shared" si="2345"/>
        <v>0</v>
      </c>
      <c r="BK744" s="20">
        <f t="shared" si="2378"/>
        <v>0</v>
      </c>
      <c r="BL744" s="20">
        <f t="shared" si="2378"/>
        <v>0</v>
      </c>
      <c r="BM744" s="20">
        <f t="shared" si="2346"/>
        <v>1000</v>
      </c>
      <c r="BN744" s="20">
        <f t="shared" si="2347"/>
        <v>0</v>
      </c>
      <c r="BO744" s="20">
        <f t="shared" si="2378"/>
        <v>0</v>
      </c>
      <c r="BP744" s="20">
        <f t="shared" si="2378"/>
        <v>0</v>
      </c>
      <c r="BQ744" s="20">
        <f t="shared" si="2378"/>
        <v>0</v>
      </c>
      <c r="BR744" s="20">
        <f t="shared" si="2297"/>
        <v>1000</v>
      </c>
      <c r="BS744" s="20">
        <f t="shared" si="2298"/>
        <v>0</v>
      </c>
      <c r="BT744" s="20">
        <f t="shared" si="2299"/>
        <v>0</v>
      </c>
      <c r="BU744" s="20">
        <f t="shared" si="2378"/>
        <v>0</v>
      </c>
      <c r="BV744" s="20">
        <f t="shared" si="2300"/>
        <v>1000</v>
      </c>
      <c r="BW744" s="20">
        <f t="shared" si="2378"/>
        <v>0</v>
      </c>
      <c r="BX744" s="20">
        <f t="shared" si="2378"/>
        <v>0</v>
      </c>
      <c r="BY744" s="20">
        <f t="shared" si="2351"/>
        <v>1000</v>
      </c>
      <c r="BZ744" s="20">
        <f t="shared" si="2352"/>
        <v>0</v>
      </c>
      <c r="CA744" s="20">
        <f t="shared" si="2378"/>
        <v>0</v>
      </c>
      <c r="CB744" s="20">
        <f t="shared" si="2353"/>
        <v>1000</v>
      </c>
      <c r="CC744" s="20">
        <f t="shared" si="2378"/>
        <v>0</v>
      </c>
      <c r="CD744" s="20">
        <f t="shared" si="2354"/>
        <v>1000</v>
      </c>
      <c r="CE744" s="20">
        <f t="shared" si="2378"/>
        <v>0</v>
      </c>
    </row>
    <row r="745" spans="1:84" ht="47.25" x14ac:dyDescent="0.25">
      <c r="A745" s="10" t="s">
        <v>1113</v>
      </c>
      <c r="B745" s="19">
        <v>400</v>
      </c>
      <c r="C745" s="10"/>
      <c r="D745" s="10"/>
      <c r="E745" s="25" t="s">
        <v>611</v>
      </c>
      <c r="F745" s="20">
        <f>F746</f>
        <v>0</v>
      </c>
      <c r="G745" s="20">
        <f t="shared" si="2373"/>
        <v>0</v>
      </c>
      <c r="H745" s="20">
        <f t="shared" si="2373"/>
        <v>0</v>
      </c>
      <c r="I745" s="20">
        <f t="shared" si="2373"/>
        <v>3007.5</v>
      </c>
      <c r="J745" s="20">
        <f t="shared" si="2373"/>
        <v>0</v>
      </c>
      <c r="K745" s="20">
        <f t="shared" si="2373"/>
        <v>0</v>
      </c>
      <c r="L745" s="20">
        <f t="shared" si="2374"/>
        <v>3007.5</v>
      </c>
      <c r="M745" s="20">
        <f t="shared" si="2375"/>
        <v>0</v>
      </c>
      <c r="N745" s="20">
        <f t="shared" si="2376"/>
        <v>0</v>
      </c>
      <c r="O745" s="20">
        <f t="shared" si="2377"/>
        <v>0</v>
      </c>
      <c r="P745" s="20">
        <f t="shared" si="2377"/>
        <v>0</v>
      </c>
      <c r="Q745" s="20">
        <f t="shared" si="2377"/>
        <v>0</v>
      </c>
      <c r="R745" s="20">
        <f t="shared" si="2290"/>
        <v>3007.5</v>
      </c>
      <c r="S745" s="20">
        <f t="shared" si="2291"/>
        <v>0</v>
      </c>
      <c r="T745" s="20">
        <f t="shared" si="2292"/>
        <v>0</v>
      </c>
      <c r="U745" s="20">
        <f t="shared" si="2378"/>
        <v>0</v>
      </c>
      <c r="V745" s="20">
        <f t="shared" si="2293"/>
        <v>3007.5</v>
      </c>
      <c r="W745" s="20">
        <f t="shared" si="2378"/>
        <v>0</v>
      </c>
      <c r="X745" s="20">
        <f t="shared" si="2378"/>
        <v>0</v>
      </c>
      <c r="Y745" s="20">
        <f t="shared" si="2378"/>
        <v>0</v>
      </c>
      <c r="Z745" s="20">
        <f t="shared" si="2294"/>
        <v>3007.5</v>
      </c>
      <c r="AA745" s="20">
        <f t="shared" si="2295"/>
        <v>0</v>
      </c>
      <c r="AB745" s="20">
        <f t="shared" si="2296"/>
        <v>0</v>
      </c>
      <c r="AC745" s="20">
        <f t="shared" si="2378"/>
        <v>0</v>
      </c>
      <c r="AD745" s="20">
        <f t="shared" si="2378"/>
        <v>0</v>
      </c>
      <c r="AE745" s="20">
        <f t="shared" si="2378"/>
        <v>0</v>
      </c>
      <c r="AF745" s="20">
        <f t="shared" si="2280"/>
        <v>3007.5</v>
      </c>
      <c r="AG745" s="20">
        <f t="shared" si="2281"/>
        <v>0</v>
      </c>
      <c r="AH745" s="20">
        <f t="shared" si="2282"/>
        <v>0</v>
      </c>
      <c r="AI745" s="20">
        <f t="shared" si="2378"/>
        <v>0</v>
      </c>
      <c r="AJ745" s="20">
        <f t="shared" si="2283"/>
        <v>3007.5</v>
      </c>
      <c r="AK745" s="20">
        <f t="shared" si="2378"/>
        <v>0</v>
      </c>
      <c r="AL745" s="20">
        <f t="shared" si="2378"/>
        <v>0</v>
      </c>
      <c r="AM745" s="20">
        <f t="shared" si="2378"/>
        <v>0</v>
      </c>
      <c r="AN745" s="20">
        <f t="shared" si="2367"/>
        <v>3007.5</v>
      </c>
      <c r="AO745" s="20">
        <f t="shared" si="2368"/>
        <v>0</v>
      </c>
      <c r="AP745" s="20">
        <f t="shared" si="2369"/>
        <v>0</v>
      </c>
      <c r="AQ745" s="20">
        <f t="shared" si="2378"/>
        <v>0</v>
      </c>
      <c r="AR745" s="20">
        <f t="shared" si="2378"/>
        <v>0</v>
      </c>
      <c r="AS745" s="20">
        <f t="shared" si="2378"/>
        <v>0</v>
      </c>
      <c r="AT745" s="20">
        <f t="shared" si="2370"/>
        <v>3007.5</v>
      </c>
      <c r="AU745" s="20">
        <f t="shared" si="2371"/>
        <v>0</v>
      </c>
      <c r="AV745" s="20">
        <f t="shared" si="2372"/>
        <v>0</v>
      </c>
      <c r="AW745" s="20">
        <f t="shared" si="2378"/>
        <v>-2007.5</v>
      </c>
      <c r="AX745" s="20">
        <f t="shared" si="2378"/>
        <v>0</v>
      </c>
      <c r="AY745" s="20">
        <f t="shared" si="2378"/>
        <v>0</v>
      </c>
      <c r="AZ745" s="20">
        <f t="shared" si="2357"/>
        <v>1000</v>
      </c>
      <c r="BA745" s="20">
        <f t="shared" si="2358"/>
        <v>0</v>
      </c>
      <c r="BB745" s="20">
        <f t="shared" si="2359"/>
        <v>0</v>
      </c>
      <c r="BC745" s="20">
        <f t="shared" si="2378"/>
        <v>0</v>
      </c>
      <c r="BD745" s="20">
        <f t="shared" si="2360"/>
        <v>1000</v>
      </c>
      <c r="BE745" s="20">
        <f t="shared" si="2378"/>
        <v>0</v>
      </c>
      <c r="BF745" s="20">
        <f t="shared" si="2378"/>
        <v>0</v>
      </c>
      <c r="BG745" s="20">
        <f t="shared" si="2378"/>
        <v>0</v>
      </c>
      <c r="BH745" s="20">
        <f t="shared" si="2343"/>
        <v>1000</v>
      </c>
      <c r="BI745" s="20">
        <f t="shared" si="2344"/>
        <v>0</v>
      </c>
      <c r="BJ745" s="20">
        <f t="shared" si="2345"/>
        <v>0</v>
      </c>
      <c r="BK745" s="20">
        <f t="shared" si="2378"/>
        <v>0</v>
      </c>
      <c r="BL745" s="20">
        <f t="shared" si="2378"/>
        <v>0</v>
      </c>
      <c r="BM745" s="20">
        <f t="shared" si="2346"/>
        <v>1000</v>
      </c>
      <c r="BN745" s="20">
        <f t="shared" si="2347"/>
        <v>0</v>
      </c>
      <c r="BO745" s="20">
        <f t="shared" si="2378"/>
        <v>0</v>
      </c>
      <c r="BP745" s="20">
        <f t="shared" si="2378"/>
        <v>0</v>
      </c>
      <c r="BQ745" s="20">
        <f t="shared" si="2378"/>
        <v>0</v>
      </c>
      <c r="BR745" s="20">
        <f t="shared" si="2297"/>
        <v>1000</v>
      </c>
      <c r="BS745" s="20">
        <f t="shared" si="2298"/>
        <v>0</v>
      </c>
      <c r="BT745" s="20">
        <f t="shared" si="2299"/>
        <v>0</v>
      </c>
      <c r="BU745" s="20">
        <f t="shared" si="2378"/>
        <v>0</v>
      </c>
      <c r="BV745" s="20">
        <f t="shared" si="2300"/>
        <v>1000</v>
      </c>
      <c r="BW745" s="20">
        <f t="shared" si="2378"/>
        <v>0</v>
      </c>
      <c r="BX745" s="20">
        <f t="shared" si="2378"/>
        <v>0</v>
      </c>
      <c r="BY745" s="20">
        <f t="shared" si="2351"/>
        <v>1000</v>
      </c>
      <c r="BZ745" s="20">
        <f t="shared" si="2352"/>
        <v>0</v>
      </c>
      <c r="CA745" s="20">
        <f t="shared" si="2378"/>
        <v>0</v>
      </c>
      <c r="CB745" s="20">
        <f t="shared" si="2353"/>
        <v>1000</v>
      </c>
      <c r="CC745" s="20">
        <f t="shared" si="2378"/>
        <v>0</v>
      </c>
      <c r="CD745" s="20">
        <f t="shared" si="2354"/>
        <v>1000</v>
      </c>
      <c r="CE745" s="20">
        <f t="shared" si="2378"/>
        <v>0</v>
      </c>
    </row>
    <row r="746" spans="1:84" x14ac:dyDescent="0.25">
      <c r="A746" s="10" t="s">
        <v>1113</v>
      </c>
      <c r="B746" s="19">
        <v>410</v>
      </c>
      <c r="C746" s="10"/>
      <c r="D746" s="10"/>
      <c r="E746" s="25" t="s">
        <v>612</v>
      </c>
      <c r="F746" s="20">
        <f>F747</f>
        <v>0</v>
      </c>
      <c r="G746" s="20">
        <f t="shared" si="2373"/>
        <v>0</v>
      </c>
      <c r="H746" s="20">
        <f t="shared" si="2373"/>
        <v>0</v>
      </c>
      <c r="I746" s="20">
        <f t="shared" si="2373"/>
        <v>3007.5</v>
      </c>
      <c r="J746" s="20">
        <f t="shared" si="2373"/>
        <v>0</v>
      </c>
      <c r="K746" s="20">
        <f t="shared" si="2373"/>
        <v>0</v>
      </c>
      <c r="L746" s="20">
        <f t="shared" si="2374"/>
        <v>3007.5</v>
      </c>
      <c r="M746" s="20">
        <f t="shared" si="2375"/>
        <v>0</v>
      </c>
      <c r="N746" s="20">
        <f t="shared" si="2376"/>
        <v>0</v>
      </c>
      <c r="O746" s="20">
        <f t="shared" si="2377"/>
        <v>0</v>
      </c>
      <c r="P746" s="20">
        <f t="shared" si="2377"/>
        <v>0</v>
      </c>
      <c r="Q746" s="20">
        <f t="shared" si="2377"/>
        <v>0</v>
      </c>
      <c r="R746" s="20">
        <f t="shared" si="2290"/>
        <v>3007.5</v>
      </c>
      <c r="S746" s="20">
        <f t="shared" si="2291"/>
        <v>0</v>
      </c>
      <c r="T746" s="20">
        <f t="shared" si="2292"/>
        <v>0</v>
      </c>
      <c r="U746" s="20">
        <f t="shared" si="2378"/>
        <v>0</v>
      </c>
      <c r="V746" s="20">
        <f t="shared" si="2293"/>
        <v>3007.5</v>
      </c>
      <c r="W746" s="20">
        <f t="shared" si="2378"/>
        <v>0</v>
      </c>
      <c r="X746" s="20">
        <f t="shared" si="2378"/>
        <v>0</v>
      </c>
      <c r="Y746" s="20">
        <f t="shared" si="2378"/>
        <v>0</v>
      </c>
      <c r="Z746" s="20">
        <f t="shared" si="2294"/>
        <v>3007.5</v>
      </c>
      <c r="AA746" s="20">
        <f t="shared" si="2295"/>
        <v>0</v>
      </c>
      <c r="AB746" s="20">
        <f t="shared" si="2296"/>
        <v>0</v>
      </c>
      <c r="AC746" s="20">
        <f t="shared" si="2378"/>
        <v>0</v>
      </c>
      <c r="AD746" s="20">
        <f t="shared" si="2378"/>
        <v>0</v>
      </c>
      <c r="AE746" s="20">
        <f t="shared" si="2378"/>
        <v>0</v>
      </c>
      <c r="AF746" s="20">
        <f t="shared" si="2280"/>
        <v>3007.5</v>
      </c>
      <c r="AG746" s="20">
        <f t="shared" si="2281"/>
        <v>0</v>
      </c>
      <c r="AH746" s="20">
        <f t="shared" si="2282"/>
        <v>0</v>
      </c>
      <c r="AI746" s="20">
        <f t="shared" si="2378"/>
        <v>0</v>
      </c>
      <c r="AJ746" s="20">
        <f t="shared" si="2283"/>
        <v>3007.5</v>
      </c>
      <c r="AK746" s="20">
        <f t="shared" si="2378"/>
        <v>0</v>
      </c>
      <c r="AL746" s="20">
        <f t="shared" si="2378"/>
        <v>0</v>
      </c>
      <c r="AM746" s="20">
        <f t="shared" si="2378"/>
        <v>0</v>
      </c>
      <c r="AN746" s="20">
        <f t="shared" si="2367"/>
        <v>3007.5</v>
      </c>
      <c r="AO746" s="20">
        <f t="shared" si="2368"/>
        <v>0</v>
      </c>
      <c r="AP746" s="20">
        <f t="shared" si="2369"/>
        <v>0</v>
      </c>
      <c r="AQ746" s="20">
        <f t="shared" si="2378"/>
        <v>0</v>
      </c>
      <c r="AR746" s="20">
        <f t="shared" si="2378"/>
        <v>0</v>
      </c>
      <c r="AS746" s="20">
        <f t="shared" si="2378"/>
        <v>0</v>
      </c>
      <c r="AT746" s="20">
        <f t="shared" si="2370"/>
        <v>3007.5</v>
      </c>
      <c r="AU746" s="20">
        <f t="shared" si="2371"/>
        <v>0</v>
      </c>
      <c r="AV746" s="20">
        <f t="shared" si="2372"/>
        <v>0</v>
      </c>
      <c r="AW746" s="20">
        <f t="shared" si="2378"/>
        <v>-2007.5</v>
      </c>
      <c r="AX746" s="20">
        <f t="shared" si="2378"/>
        <v>0</v>
      </c>
      <c r="AY746" s="20">
        <f t="shared" si="2378"/>
        <v>0</v>
      </c>
      <c r="AZ746" s="20">
        <f t="shared" si="2357"/>
        <v>1000</v>
      </c>
      <c r="BA746" s="20">
        <f t="shared" si="2358"/>
        <v>0</v>
      </c>
      <c r="BB746" s="20">
        <f t="shared" si="2359"/>
        <v>0</v>
      </c>
      <c r="BC746" s="20">
        <f t="shared" si="2378"/>
        <v>0</v>
      </c>
      <c r="BD746" s="20">
        <f t="shared" si="2360"/>
        <v>1000</v>
      </c>
      <c r="BE746" s="20">
        <f t="shared" si="2378"/>
        <v>0</v>
      </c>
      <c r="BF746" s="20">
        <f t="shared" si="2378"/>
        <v>0</v>
      </c>
      <c r="BG746" s="20">
        <f t="shared" si="2378"/>
        <v>0</v>
      </c>
      <c r="BH746" s="20">
        <f t="shared" si="2343"/>
        <v>1000</v>
      </c>
      <c r="BI746" s="20">
        <f t="shared" si="2344"/>
        <v>0</v>
      </c>
      <c r="BJ746" s="20">
        <f t="shared" si="2345"/>
        <v>0</v>
      </c>
      <c r="BK746" s="20">
        <f t="shared" si="2378"/>
        <v>0</v>
      </c>
      <c r="BL746" s="20">
        <f t="shared" si="2378"/>
        <v>0</v>
      </c>
      <c r="BM746" s="20">
        <f t="shared" si="2346"/>
        <v>1000</v>
      </c>
      <c r="BN746" s="20">
        <f t="shared" si="2347"/>
        <v>0</v>
      </c>
      <c r="BO746" s="20">
        <f t="shared" si="2378"/>
        <v>0</v>
      </c>
      <c r="BP746" s="20">
        <f t="shared" si="2378"/>
        <v>0</v>
      </c>
      <c r="BQ746" s="20">
        <f t="shared" si="2378"/>
        <v>0</v>
      </c>
      <c r="BR746" s="20">
        <f t="shared" si="2297"/>
        <v>1000</v>
      </c>
      <c r="BS746" s="20">
        <f t="shared" si="2298"/>
        <v>0</v>
      </c>
      <c r="BT746" s="20">
        <f t="shared" si="2299"/>
        <v>0</v>
      </c>
      <c r="BU746" s="20">
        <f t="shared" si="2378"/>
        <v>0</v>
      </c>
      <c r="BV746" s="20">
        <f t="shared" si="2300"/>
        <v>1000</v>
      </c>
      <c r="BW746" s="20">
        <f t="shared" si="2378"/>
        <v>0</v>
      </c>
      <c r="BX746" s="20">
        <f t="shared" si="2378"/>
        <v>0</v>
      </c>
      <c r="BY746" s="20">
        <f t="shared" si="2351"/>
        <v>1000</v>
      </c>
      <c r="BZ746" s="20">
        <f t="shared" si="2352"/>
        <v>0</v>
      </c>
      <c r="CA746" s="20">
        <f t="shared" si="2378"/>
        <v>0</v>
      </c>
      <c r="CB746" s="20">
        <f t="shared" si="2353"/>
        <v>1000</v>
      </c>
      <c r="CC746" s="20">
        <f t="shared" si="2378"/>
        <v>0</v>
      </c>
      <c r="CD746" s="20">
        <f t="shared" si="2354"/>
        <v>1000</v>
      </c>
      <c r="CE746" s="20">
        <f t="shared" si="2378"/>
        <v>0</v>
      </c>
    </row>
    <row r="747" spans="1:84" x14ac:dyDescent="0.25">
      <c r="A747" s="10" t="s">
        <v>1113</v>
      </c>
      <c r="B747" s="19">
        <v>410</v>
      </c>
      <c r="C747" s="10" t="s">
        <v>335</v>
      </c>
      <c r="D747" s="10" t="s">
        <v>341</v>
      </c>
      <c r="E747" s="25" t="s">
        <v>577</v>
      </c>
      <c r="F747" s="20">
        <v>0</v>
      </c>
      <c r="G747" s="20">
        <v>0</v>
      </c>
      <c r="H747" s="20">
        <v>0</v>
      </c>
      <c r="I747" s="20">
        <v>3007.5</v>
      </c>
      <c r="J747" s="20"/>
      <c r="K747" s="20"/>
      <c r="L747" s="20">
        <f t="shared" si="2374"/>
        <v>3007.5</v>
      </c>
      <c r="M747" s="20">
        <f t="shared" si="2375"/>
        <v>0</v>
      </c>
      <c r="N747" s="20">
        <f t="shared" si="2376"/>
        <v>0</v>
      </c>
      <c r="O747" s="20"/>
      <c r="P747" s="20"/>
      <c r="Q747" s="20"/>
      <c r="R747" s="20">
        <f t="shared" si="2290"/>
        <v>3007.5</v>
      </c>
      <c r="S747" s="20">
        <f t="shared" si="2291"/>
        <v>0</v>
      </c>
      <c r="T747" s="20">
        <f t="shared" si="2292"/>
        <v>0</v>
      </c>
      <c r="U747" s="20"/>
      <c r="V747" s="20">
        <f t="shared" si="2293"/>
        <v>3007.5</v>
      </c>
      <c r="W747" s="20"/>
      <c r="X747" s="20"/>
      <c r="Y747" s="20"/>
      <c r="Z747" s="20">
        <f t="shared" si="2294"/>
        <v>3007.5</v>
      </c>
      <c r="AA747" s="20">
        <f t="shared" si="2295"/>
        <v>0</v>
      </c>
      <c r="AB747" s="20">
        <f t="shared" si="2296"/>
        <v>0</v>
      </c>
      <c r="AC747" s="20"/>
      <c r="AD747" s="20"/>
      <c r="AE747" s="20"/>
      <c r="AF747" s="20">
        <f t="shared" si="2280"/>
        <v>3007.5</v>
      </c>
      <c r="AG747" s="20">
        <f t="shared" si="2281"/>
        <v>0</v>
      </c>
      <c r="AH747" s="20">
        <f t="shared" si="2282"/>
        <v>0</v>
      </c>
      <c r="AI747" s="20"/>
      <c r="AJ747" s="20">
        <f t="shared" si="2283"/>
        <v>3007.5</v>
      </c>
      <c r="AK747" s="20"/>
      <c r="AL747" s="20"/>
      <c r="AM747" s="20"/>
      <c r="AN747" s="20">
        <f t="shared" si="2367"/>
        <v>3007.5</v>
      </c>
      <c r="AO747" s="20">
        <f t="shared" si="2368"/>
        <v>0</v>
      </c>
      <c r="AP747" s="20">
        <f t="shared" si="2369"/>
        <v>0</v>
      </c>
      <c r="AQ747" s="20"/>
      <c r="AR747" s="20"/>
      <c r="AS747" s="20"/>
      <c r="AT747" s="20">
        <f t="shared" si="2370"/>
        <v>3007.5</v>
      </c>
      <c r="AU747" s="20">
        <f t="shared" si="2371"/>
        <v>0</v>
      </c>
      <c r="AV747" s="20">
        <f t="shared" si="2372"/>
        <v>0</v>
      </c>
      <c r="AW747" s="20">
        <v>-2007.5</v>
      </c>
      <c r="AX747" s="20"/>
      <c r="AY747" s="20"/>
      <c r="AZ747" s="20">
        <f t="shared" si="2357"/>
        <v>1000</v>
      </c>
      <c r="BA747" s="20">
        <f t="shared" si="2358"/>
        <v>0</v>
      </c>
      <c r="BB747" s="20">
        <f t="shared" si="2359"/>
        <v>0</v>
      </c>
      <c r="BC747" s="20"/>
      <c r="BD747" s="20">
        <f t="shared" si="2360"/>
        <v>1000</v>
      </c>
      <c r="BE747" s="20"/>
      <c r="BF747" s="20"/>
      <c r="BG747" s="20"/>
      <c r="BH747" s="20">
        <f t="shared" si="2343"/>
        <v>1000</v>
      </c>
      <c r="BI747" s="20">
        <f t="shared" si="2344"/>
        <v>0</v>
      </c>
      <c r="BJ747" s="20">
        <f t="shared" si="2345"/>
        <v>0</v>
      </c>
      <c r="BK747" s="20"/>
      <c r="BL747" s="20"/>
      <c r="BM747" s="20">
        <f t="shared" si="2346"/>
        <v>1000</v>
      </c>
      <c r="BN747" s="20">
        <f t="shared" si="2347"/>
        <v>0</v>
      </c>
      <c r="BO747" s="20"/>
      <c r="BP747" s="20"/>
      <c r="BQ747" s="20"/>
      <c r="BR747" s="20">
        <f t="shared" si="2297"/>
        <v>1000</v>
      </c>
      <c r="BS747" s="20">
        <f t="shared" si="2298"/>
        <v>0</v>
      </c>
      <c r="BT747" s="20">
        <f t="shared" si="2299"/>
        <v>0</v>
      </c>
      <c r="BU747" s="20"/>
      <c r="BV747" s="20">
        <f t="shared" si="2300"/>
        <v>1000</v>
      </c>
      <c r="BW747" s="20"/>
      <c r="BX747" s="20"/>
      <c r="BY747" s="20">
        <f t="shared" si="2351"/>
        <v>1000</v>
      </c>
      <c r="BZ747" s="20">
        <f t="shared" si="2352"/>
        <v>0</v>
      </c>
      <c r="CA747" s="20"/>
      <c r="CB747" s="20">
        <f t="shared" si="2353"/>
        <v>1000</v>
      </c>
      <c r="CC747" s="20"/>
      <c r="CD747" s="20">
        <f t="shared" si="2354"/>
        <v>1000</v>
      </c>
      <c r="CE747" s="20"/>
    </row>
    <row r="748" spans="1:84" hidden="1" x14ac:dyDescent="0.25">
      <c r="A748" s="10" t="s">
        <v>32</v>
      </c>
      <c r="B748" s="19"/>
      <c r="C748" s="10"/>
      <c r="D748" s="10"/>
      <c r="E748" s="25" t="s">
        <v>772</v>
      </c>
      <c r="F748" s="20">
        <f>F749</f>
        <v>7175.4</v>
      </c>
      <c r="G748" s="20">
        <f t="shared" ref="G748:CE750" si="2379">G749</f>
        <v>0</v>
      </c>
      <c r="H748" s="20">
        <f t="shared" si="2379"/>
        <v>0</v>
      </c>
      <c r="I748" s="20">
        <f t="shared" si="2379"/>
        <v>0</v>
      </c>
      <c r="J748" s="20">
        <f t="shared" si="2379"/>
        <v>0</v>
      </c>
      <c r="K748" s="20">
        <f t="shared" si="2379"/>
        <v>0</v>
      </c>
      <c r="L748" s="20">
        <f t="shared" si="2361"/>
        <v>7175.4</v>
      </c>
      <c r="M748" s="20">
        <f t="shared" si="2362"/>
        <v>0</v>
      </c>
      <c r="N748" s="20">
        <f t="shared" si="2363"/>
        <v>0</v>
      </c>
      <c r="O748" s="20">
        <f t="shared" si="2379"/>
        <v>0</v>
      </c>
      <c r="P748" s="20">
        <f t="shared" si="2379"/>
        <v>0</v>
      </c>
      <c r="Q748" s="20">
        <f t="shared" si="2379"/>
        <v>0</v>
      </c>
      <c r="R748" s="20">
        <f t="shared" si="2290"/>
        <v>7175.4</v>
      </c>
      <c r="S748" s="20">
        <f t="shared" si="2291"/>
        <v>0</v>
      </c>
      <c r="T748" s="20">
        <f t="shared" si="2292"/>
        <v>0</v>
      </c>
      <c r="U748" s="20">
        <f t="shared" si="2379"/>
        <v>0</v>
      </c>
      <c r="V748" s="20">
        <f t="shared" si="2293"/>
        <v>7175.4</v>
      </c>
      <c r="W748" s="20">
        <f t="shared" si="2379"/>
        <v>0</v>
      </c>
      <c r="X748" s="20">
        <f t="shared" si="2379"/>
        <v>0</v>
      </c>
      <c r="Y748" s="20">
        <f t="shared" si="2379"/>
        <v>0</v>
      </c>
      <c r="Z748" s="20">
        <f t="shared" si="2294"/>
        <v>7175.4</v>
      </c>
      <c r="AA748" s="20">
        <f t="shared" si="2295"/>
        <v>0</v>
      </c>
      <c r="AB748" s="20">
        <f t="shared" si="2296"/>
        <v>0</v>
      </c>
      <c r="AC748" s="20">
        <f t="shared" si="2379"/>
        <v>0</v>
      </c>
      <c r="AD748" s="20">
        <f t="shared" si="2379"/>
        <v>0</v>
      </c>
      <c r="AE748" s="20">
        <f t="shared" si="2379"/>
        <v>0</v>
      </c>
      <c r="AF748" s="20">
        <f t="shared" si="2280"/>
        <v>7175.4</v>
      </c>
      <c r="AG748" s="20">
        <f t="shared" si="2281"/>
        <v>0</v>
      </c>
      <c r="AH748" s="20">
        <f t="shared" si="2282"/>
        <v>0</v>
      </c>
      <c r="AI748" s="20">
        <f t="shared" si="2379"/>
        <v>0</v>
      </c>
      <c r="AJ748" s="20">
        <f t="shared" si="2283"/>
        <v>7175.4</v>
      </c>
      <c r="AK748" s="20">
        <f t="shared" si="2379"/>
        <v>0</v>
      </c>
      <c r="AL748" s="20">
        <f t="shared" si="2379"/>
        <v>0</v>
      </c>
      <c r="AM748" s="20">
        <f t="shared" si="2379"/>
        <v>0</v>
      </c>
      <c r="AN748" s="20">
        <f t="shared" si="2367"/>
        <v>7175.4</v>
      </c>
      <c r="AO748" s="20">
        <f t="shared" si="2368"/>
        <v>0</v>
      </c>
      <c r="AP748" s="20">
        <f t="shared" si="2369"/>
        <v>0</v>
      </c>
      <c r="AQ748" s="20">
        <f t="shared" si="2379"/>
        <v>0</v>
      </c>
      <c r="AR748" s="20">
        <f t="shared" si="2379"/>
        <v>0</v>
      </c>
      <c r="AS748" s="20">
        <f t="shared" si="2379"/>
        <v>0</v>
      </c>
      <c r="AT748" s="20">
        <f t="shared" si="2370"/>
        <v>7175.4</v>
      </c>
      <c r="AU748" s="20">
        <f t="shared" si="2371"/>
        <v>0</v>
      </c>
      <c r="AV748" s="20">
        <f t="shared" si="2372"/>
        <v>0</v>
      </c>
      <c r="AW748" s="20">
        <f t="shared" si="2379"/>
        <v>0</v>
      </c>
      <c r="AX748" s="20">
        <f t="shared" si="2379"/>
        <v>0</v>
      </c>
      <c r="AY748" s="20">
        <f t="shared" si="2379"/>
        <v>0</v>
      </c>
      <c r="AZ748" s="20">
        <f t="shared" si="2357"/>
        <v>7175.4</v>
      </c>
      <c r="BA748" s="20">
        <f t="shared" si="2358"/>
        <v>0</v>
      </c>
      <c r="BB748" s="20">
        <f t="shared" si="2359"/>
        <v>0</v>
      </c>
      <c r="BC748" s="20">
        <f t="shared" si="2379"/>
        <v>0</v>
      </c>
      <c r="BD748" s="20">
        <f t="shared" si="2360"/>
        <v>7175.4</v>
      </c>
      <c r="BE748" s="20">
        <f t="shared" si="2379"/>
        <v>0</v>
      </c>
      <c r="BF748" s="20">
        <f t="shared" si="2379"/>
        <v>0</v>
      </c>
      <c r="BG748" s="20">
        <f t="shared" si="2379"/>
        <v>0</v>
      </c>
      <c r="BH748" s="20">
        <f t="shared" si="2343"/>
        <v>7175.4</v>
      </c>
      <c r="BI748" s="20">
        <f t="shared" si="2344"/>
        <v>0</v>
      </c>
      <c r="BJ748" s="20">
        <f t="shared" si="2345"/>
        <v>0</v>
      </c>
      <c r="BK748" s="20">
        <f t="shared" si="2379"/>
        <v>0</v>
      </c>
      <c r="BL748" s="20">
        <f t="shared" si="2379"/>
        <v>0</v>
      </c>
      <c r="BM748" s="20">
        <f t="shared" si="2346"/>
        <v>7175.4</v>
      </c>
      <c r="BN748" s="20">
        <f t="shared" si="2347"/>
        <v>0</v>
      </c>
      <c r="BO748" s="20">
        <f t="shared" si="2379"/>
        <v>-7175.4</v>
      </c>
      <c r="BP748" s="20">
        <f t="shared" si="2379"/>
        <v>0</v>
      </c>
      <c r="BQ748" s="20">
        <f t="shared" si="2379"/>
        <v>0</v>
      </c>
      <c r="BR748" s="20">
        <f t="shared" si="2297"/>
        <v>0</v>
      </c>
      <c r="BS748" s="20">
        <f t="shared" si="2298"/>
        <v>0</v>
      </c>
      <c r="BT748" s="20">
        <f t="shared" si="2299"/>
        <v>0</v>
      </c>
      <c r="BU748" s="20">
        <f t="shared" si="2379"/>
        <v>0</v>
      </c>
      <c r="BV748" s="20">
        <f t="shared" si="2300"/>
        <v>0</v>
      </c>
      <c r="BW748" s="20">
        <f t="shared" si="2379"/>
        <v>0</v>
      </c>
      <c r="BX748" s="20">
        <f t="shared" si="2379"/>
        <v>0</v>
      </c>
      <c r="BY748" s="20">
        <f t="shared" si="2351"/>
        <v>0</v>
      </c>
      <c r="BZ748" s="20">
        <f t="shared" si="2352"/>
        <v>0</v>
      </c>
      <c r="CA748" s="20">
        <f t="shared" si="2379"/>
        <v>0</v>
      </c>
      <c r="CB748" s="20">
        <f t="shared" si="2353"/>
        <v>0</v>
      </c>
      <c r="CC748" s="20">
        <f t="shared" si="2379"/>
        <v>0</v>
      </c>
      <c r="CD748" s="20">
        <f t="shared" si="2354"/>
        <v>0</v>
      </c>
      <c r="CE748" s="20">
        <f t="shared" si="2379"/>
        <v>0</v>
      </c>
      <c r="CF748" s="1">
        <v>0</v>
      </c>
    </row>
    <row r="749" spans="1:84" ht="47.25" hidden="1" x14ac:dyDescent="0.25">
      <c r="A749" s="10" t="s">
        <v>32</v>
      </c>
      <c r="B749" s="19">
        <v>400</v>
      </c>
      <c r="C749" s="10"/>
      <c r="D749" s="10"/>
      <c r="E749" s="25" t="s">
        <v>611</v>
      </c>
      <c r="F749" s="20">
        <f>F750</f>
        <v>7175.4</v>
      </c>
      <c r="G749" s="20">
        <f t="shared" si="2379"/>
        <v>0</v>
      </c>
      <c r="H749" s="20">
        <f t="shared" si="2379"/>
        <v>0</v>
      </c>
      <c r="I749" s="20">
        <f t="shared" si="2379"/>
        <v>0</v>
      </c>
      <c r="J749" s="20">
        <f t="shared" si="2379"/>
        <v>0</v>
      </c>
      <c r="K749" s="20">
        <f t="shared" si="2379"/>
        <v>0</v>
      </c>
      <c r="L749" s="20">
        <f t="shared" si="2361"/>
        <v>7175.4</v>
      </c>
      <c r="M749" s="20">
        <f t="shared" si="2362"/>
        <v>0</v>
      </c>
      <c r="N749" s="20">
        <f t="shared" si="2363"/>
        <v>0</v>
      </c>
      <c r="O749" s="20">
        <f t="shared" si="2379"/>
        <v>0</v>
      </c>
      <c r="P749" s="20">
        <f t="shared" si="2379"/>
        <v>0</v>
      </c>
      <c r="Q749" s="20">
        <f t="shared" si="2379"/>
        <v>0</v>
      </c>
      <c r="R749" s="20">
        <f t="shared" si="2290"/>
        <v>7175.4</v>
      </c>
      <c r="S749" s="20">
        <f t="shared" si="2291"/>
        <v>0</v>
      </c>
      <c r="T749" s="20">
        <f t="shared" si="2292"/>
        <v>0</v>
      </c>
      <c r="U749" s="20">
        <f t="shared" si="2379"/>
        <v>0</v>
      </c>
      <c r="V749" s="20">
        <f t="shared" si="2293"/>
        <v>7175.4</v>
      </c>
      <c r="W749" s="20">
        <f t="shared" si="2379"/>
        <v>0</v>
      </c>
      <c r="X749" s="20">
        <f t="shared" si="2379"/>
        <v>0</v>
      </c>
      <c r="Y749" s="20">
        <f t="shared" si="2379"/>
        <v>0</v>
      </c>
      <c r="Z749" s="20">
        <f t="shared" si="2294"/>
        <v>7175.4</v>
      </c>
      <c r="AA749" s="20">
        <f t="shared" si="2295"/>
        <v>0</v>
      </c>
      <c r="AB749" s="20">
        <f t="shared" si="2296"/>
        <v>0</v>
      </c>
      <c r="AC749" s="20">
        <f t="shared" si="2379"/>
        <v>0</v>
      </c>
      <c r="AD749" s="20">
        <f t="shared" si="2379"/>
        <v>0</v>
      </c>
      <c r="AE749" s="20">
        <f t="shared" si="2379"/>
        <v>0</v>
      </c>
      <c r="AF749" s="20">
        <f t="shared" si="2280"/>
        <v>7175.4</v>
      </c>
      <c r="AG749" s="20">
        <f t="shared" si="2281"/>
        <v>0</v>
      </c>
      <c r="AH749" s="20">
        <f t="shared" si="2282"/>
        <v>0</v>
      </c>
      <c r="AI749" s="20">
        <f t="shared" si="2379"/>
        <v>0</v>
      </c>
      <c r="AJ749" s="20">
        <f t="shared" si="2283"/>
        <v>7175.4</v>
      </c>
      <c r="AK749" s="20">
        <f t="shared" si="2379"/>
        <v>0</v>
      </c>
      <c r="AL749" s="20">
        <f t="shared" si="2379"/>
        <v>0</v>
      </c>
      <c r="AM749" s="20">
        <f t="shared" si="2379"/>
        <v>0</v>
      </c>
      <c r="AN749" s="20">
        <f t="shared" si="2367"/>
        <v>7175.4</v>
      </c>
      <c r="AO749" s="20">
        <f t="shared" si="2368"/>
        <v>0</v>
      </c>
      <c r="AP749" s="20">
        <f t="shared" si="2369"/>
        <v>0</v>
      </c>
      <c r="AQ749" s="20">
        <f t="shared" si="2379"/>
        <v>0</v>
      </c>
      <c r="AR749" s="20">
        <f t="shared" si="2379"/>
        <v>0</v>
      </c>
      <c r="AS749" s="20">
        <f t="shared" si="2379"/>
        <v>0</v>
      </c>
      <c r="AT749" s="20">
        <f t="shared" si="2370"/>
        <v>7175.4</v>
      </c>
      <c r="AU749" s="20">
        <f t="shared" si="2371"/>
        <v>0</v>
      </c>
      <c r="AV749" s="20">
        <f t="shared" si="2372"/>
        <v>0</v>
      </c>
      <c r="AW749" s="20">
        <f t="shared" si="2379"/>
        <v>0</v>
      </c>
      <c r="AX749" s="20">
        <f t="shared" si="2379"/>
        <v>0</v>
      </c>
      <c r="AY749" s="20">
        <f t="shared" si="2379"/>
        <v>0</v>
      </c>
      <c r="AZ749" s="20">
        <f t="shared" si="2357"/>
        <v>7175.4</v>
      </c>
      <c r="BA749" s="20">
        <f t="shared" si="2358"/>
        <v>0</v>
      </c>
      <c r="BB749" s="20">
        <f t="shared" si="2359"/>
        <v>0</v>
      </c>
      <c r="BC749" s="20">
        <f t="shared" si="2379"/>
        <v>0</v>
      </c>
      <c r="BD749" s="20">
        <f t="shared" si="2360"/>
        <v>7175.4</v>
      </c>
      <c r="BE749" s="20">
        <f t="shared" si="2379"/>
        <v>0</v>
      </c>
      <c r="BF749" s="20">
        <f t="shared" si="2379"/>
        <v>0</v>
      </c>
      <c r="BG749" s="20">
        <f t="shared" si="2379"/>
        <v>0</v>
      </c>
      <c r="BH749" s="20">
        <f t="shared" si="2343"/>
        <v>7175.4</v>
      </c>
      <c r="BI749" s="20">
        <f t="shared" si="2344"/>
        <v>0</v>
      </c>
      <c r="BJ749" s="20">
        <f t="shared" si="2345"/>
        <v>0</v>
      </c>
      <c r="BK749" s="20">
        <f t="shared" si="2379"/>
        <v>0</v>
      </c>
      <c r="BL749" s="20">
        <f t="shared" si="2379"/>
        <v>0</v>
      </c>
      <c r="BM749" s="20">
        <f t="shared" si="2346"/>
        <v>7175.4</v>
      </c>
      <c r="BN749" s="20">
        <f t="shared" si="2347"/>
        <v>0</v>
      </c>
      <c r="BO749" s="20">
        <f t="shared" si="2379"/>
        <v>-7175.4</v>
      </c>
      <c r="BP749" s="20">
        <f t="shared" si="2379"/>
        <v>0</v>
      </c>
      <c r="BQ749" s="20">
        <f t="shared" si="2379"/>
        <v>0</v>
      </c>
      <c r="BR749" s="20">
        <f t="shared" si="2297"/>
        <v>0</v>
      </c>
      <c r="BS749" s="20">
        <f t="shared" si="2298"/>
        <v>0</v>
      </c>
      <c r="BT749" s="20">
        <f t="shared" si="2299"/>
        <v>0</v>
      </c>
      <c r="BU749" s="20">
        <f t="shared" si="2379"/>
        <v>0</v>
      </c>
      <c r="BV749" s="20">
        <f t="shared" si="2300"/>
        <v>0</v>
      </c>
      <c r="BW749" s="20">
        <f t="shared" si="2379"/>
        <v>0</v>
      </c>
      <c r="BX749" s="20">
        <f t="shared" si="2379"/>
        <v>0</v>
      </c>
      <c r="BY749" s="20">
        <f t="shared" si="2351"/>
        <v>0</v>
      </c>
      <c r="BZ749" s="20">
        <f t="shared" si="2352"/>
        <v>0</v>
      </c>
      <c r="CA749" s="20">
        <f t="shared" si="2379"/>
        <v>0</v>
      </c>
      <c r="CB749" s="20">
        <f t="shared" si="2353"/>
        <v>0</v>
      </c>
      <c r="CC749" s="20">
        <f t="shared" si="2379"/>
        <v>0</v>
      </c>
      <c r="CD749" s="20">
        <f t="shared" si="2354"/>
        <v>0</v>
      </c>
      <c r="CE749" s="20">
        <f t="shared" si="2379"/>
        <v>0</v>
      </c>
      <c r="CF749" s="1">
        <v>0</v>
      </c>
    </row>
    <row r="750" spans="1:84" hidden="1" x14ac:dyDescent="0.25">
      <c r="A750" s="10" t="s">
        <v>32</v>
      </c>
      <c r="B750" s="19">
        <v>410</v>
      </c>
      <c r="C750" s="10"/>
      <c r="D750" s="10"/>
      <c r="E750" s="25" t="s">
        <v>612</v>
      </c>
      <c r="F750" s="20">
        <f>F751</f>
        <v>7175.4</v>
      </c>
      <c r="G750" s="20">
        <f t="shared" si="2379"/>
        <v>0</v>
      </c>
      <c r="H750" s="20">
        <f t="shared" si="2379"/>
        <v>0</v>
      </c>
      <c r="I750" s="20">
        <f t="shared" si="2379"/>
        <v>0</v>
      </c>
      <c r="J750" s="20">
        <f t="shared" si="2379"/>
        <v>0</v>
      </c>
      <c r="K750" s="20">
        <f t="shared" si="2379"/>
        <v>0</v>
      </c>
      <c r="L750" s="20">
        <f t="shared" si="2361"/>
        <v>7175.4</v>
      </c>
      <c r="M750" s="20">
        <f t="shared" si="2362"/>
        <v>0</v>
      </c>
      <c r="N750" s="20">
        <f t="shared" si="2363"/>
        <v>0</v>
      </c>
      <c r="O750" s="20">
        <f t="shared" si="2379"/>
        <v>0</v>
      </c>
      <c r="P750" s="20">
        <f t="shared" si="2379"/>
        <v>0</v>
      </c>
      <c r="Q750" s="20">
        <f t="shared" si="2379"/>
        <v>0</v>
      </c>
      <c r="R750" s="20">
        <f t="shared" si="2290"/>
        <v>7175.4</v>
      </c>
      <c r="S750" s="20">
        <f t="shared" si="2291"/>
        <v>0</v>
      </c>
      <c r="T750" s="20">
        <f t="shared" si="2292"/>
        <v>0</v>
      </c>
      <c r="U750" s="20">
        <f t="shared" si="2379"/>
        <v>0</v>
      </c>
      <c r="V750" s="20">
        <f t="shared" si="2293"/>
        <v>7175.4</v>
      </c>
      <c r="W750" s="20">
        <f t="shared" si="2379"/>
        <v>0</v>
      </c>
      <c r="X750" s="20">
        <f t="shared" si="2379"/>
        <v>0</v>
      </c>
      <c r="Y750" s="20">
        <f t="shared" si="2379"/>
        <v>0</v>
      </c>
      <c r="Z750" s="20">
        <f t="shared" si="2294"/>
        <v>7175.4</v>
      </c>
      <c r="AA750" s="20">
        <f t="shared" si="2295"/>
        <v>0</v>
      </c>
      <c r="AB750" s="20">
        <f t="shared" si="2296"/>
        <v>0</v>
      </c>
      <c r="AC750" s="20">
        <f t="shared" si="2379"/>
        <v>0</v>
      </c>
      <c r="AD750" s="20">
        <f t="shared" si="2379"/>
        <v>0</v>
      </c>
      <c r="AE750" s="20">
        <f t="shared" si="2379"/>
        <v>0</v>
      </c>
      <c r="AF750" s="20">
        <f t="shared" si="2280"/>
        <v>7175.4</v>
      </c>
      <c r="AG750" s="20">
        <f t="shared" si="2281"/>
        <v>0</v>
      </c>
      <c r="AH750" s="20">
        <f t="shared" si="2282"/>
        <v>0</v>
      </c>
      <c r="AI750" s="20">
        <f t="shared" si="2379"/>
        <v>0</v>
      </c>
      <c r="AJ750" s="20">
        <f t="shared" si="2283"/>
        <v>7175.4</v>
      </c>
      <c r="AK750" s="20">
        <f t="shared" si="2379"/>
        <v>0</v>
      </c>
      <c r="AL750" s="20">
        <f t="shared" si="2379"/>
        <v>0</v>
      </c>
      <c r="AM750" s="20">
        <f t="shared" si="2379"/>
        <v>0</v>
      </c>
      <c r="AN750" s="20">
        <f t="shared" si="2367"/>
        <v>7175.4</v>
      </c>
      <c r="AO750" s="20">
        <f t="shared" si="2368"/>
        <v>0</v>
      </c>
      <c r="AP750" s="20">
        <f t="shared" si="2369"/>
        <v>0</v>
      </c>
      <c r="AQ750" s="20">
        <f t="shared" si="2379"/>
        <v>0</v>
      </c>
      <c r="AR750" s="20">
        <f t="shared" si="2379"/>
        <v>0</v>
      </c>
      <c r="AS750" s="20">
        <f t="shared" si="2379"/>
        <v>0</v>
      </c>
      <c r="AT750" s="20">
        <f t="shared" si="2370"/>
        <v>7175.4</v>
      </c>
      <c r="AU750" s="20">
        <f t="shared" si="2371"/>
        <v>0</v>
      </c>
      <c r="AV750" s="20">
        <f t="shared" si="2372"/>
        <v>0</v>
      </c>
      <c r="AW750" s="20">
        <f t="shared" si="2379"/>
        <v>0</v>
      </c>
      <c r="AX750" s="20">
        <f t="shared" si="2379"/>
        <v>0</v>
      </c>
      <c r="AY750" s="20">
        <f t="shared" si="2379"/>
        <v>0</v>
      </c>
      <c r="AZ750" s="20">
        <f t="shared" si="2357"/>
        <v>7175.4</v>
      </c>
      <c r="BA750" s="20">
        <f t="shared" si="2358"/>
        <v>0</v>
      </c>
      <c r="BB750" s="20">
        <f t="shared" si="2359"/>
        <v>0</v>
      </c>
      <c r="BC750" s="20">
        <f t="shared" si="2379"/>
        <v>0</v>
      </c>
      <c r="BD750" s="20">
        <f t="shared" si="2360"/>
        <v>7175.4</v>
      </c>
      <c r="BE750" s="20">
        <f t="shared" si="2379"/>
        <v>0</v>
      </c>
      <c r="BF750" s="20">
        <f t="shared" si="2379"/>
        <v>0</v>
      </c>
      <c r="BG750" s="20">
        <f t="shared" si="2379"/>
        <v>0</v>
      </c>
      <c r="BH750" s="20">
        <f t="shared" si="2343"/>
        <v>7175.4</v>
      </c>
      <c r="BI750" s="20">
        <f t="shared" si="2344"/>
        <v>0</v>
      </c>
      <c r="BJ750" s="20">
        <f t="shared" si="2345"/>
        <v>0</v>
      </c>
      <c r="BK750" s="20">
        <f t="shared" si="2379"/>
        <v>0</v>
      </c>
      <c r="BL750" s="20">
        <f t="shared" si="2379"/>
        <v>0</v>
      </c>
      <c r="BM750" s="20">
        <f t="shared" si="2346"/>
        <v>7175.4</v>
      </c>
      <c r="BN750" s="20">
        <f t="shared" si="2347"/>
        <v>0</v>
      </c>
      <c r="BO750" s="20">
        <f t="shared" si="2379"/>
        <v>-7175.4</v>
      </c>
      <c r="BP750" s="20">
        <f t="shared" si="2379"/>
        <v>0</v>
      </c>
      <c r="BQ750" s="20">
        <f t="shared" si="2379"/>
        <v>0</v>
      </c>
      <c r="BR750" s="20">
        <f t="shared" si="2297"/>
        <v>0</v>
      </c>
      <c r="BS750" s="20">
        <f t="shared" si="2298"/>
        <v>0</v>
      </c>
      <c r="BT750" s="20">
        <f t="shared" si="2299"/>
        <v>0</v>
      </c>
      <c r="BU750" s="20">
        <f t="shared" si="2379"/>
        <v>0</v>
      </c>
      <c r="BV750" s="20">
        <f t="shared" si="2300"/>
        <v>0</v>
      </c>
      <c r="BW750" s="20">
        <f t="shared" si="2379"/>
        <v>0</v>
      </c>
      <c r="BX750" s="20">
        <f t="shared" si="2379"/>
        <v>0</v>
      </c>
      <c r="BY750" s="20">
        <f t="shared" si="2351"/>
        <v>0</v>
      </c>
      <c r="BZ750" s="20">
        <f t="shared" si="2352"/>
        <v>0</v>
      </c>
      <c r="CA750" s="20">
        <f t="shared" si="2379"/>
        <v>0</v>
      </c>
      <c r="CB750" s="20">
        <f t="shared" si="2353"/>
        <v>0</v>
      </c>
      <c r="CC750" s="20">
        <f t="shared" si="2379"/>
        <v>0</v>
      </c>
      <c r="CD750" s="20">
        <f t="shared" si="2354"/>
        <v>0</v>
      </c>
      <c r="CE750" s="20">
        <f t="shared" si="2379"/>
        <v>0</v>
      </c>
      <c r="CF750" s="1">
        <v>0</v>
      </c>
    </row>
    <row r="751" spans="1:84" hidden="1" x14ac:dyDescent="0.25">
      <c r="A751" s="10" t="s">
        <v>32</v>
      </c>
      <c r="B751" s="19">
        <v>410</v>
      </c>
      <c r="C751" s="10" t="s">
        <v>345</v>
      </c>
      <c r="D751" s="10" t="s">
        <v>336</v>
      </c>
      <c r="E751" s="25" t="s">
        <v>579</v>
      </c>
      <c r="F751" s="20">
        <v>7175.4</v>
      </c>
      <c r="G751" s="20">
        <v>0</v>
      </c>
      <c r="H751" s="20">
        <v>0</v>
      </c>
      <c r="I751" s="20"/>
      <c r="J751" s="20"/>
      <c r="K751" s="20"/>
      <c r="L751" s="20">
        <f t="shared" si="2361"/>
        <v>7175.4</v>
      </c>
      <c r="M751" s="20">
        <f t="shared" si="2362"/>
        <v>0</v>
      </c>
      <c r="N751" s="20">
        <f t="shared" si="2363"/>
        <v>0</v>
      </c>
      <c r="O751" s="20"/>
      <c r="P751" s="20"/>
      <c r="Q751" s="20"/>
      <c r="R751" s="20">
        <f t="shared" si="2290"/>
        <v>7175.4</v>
      </c>
      <c r="S751" s="20">
        <f t="shared" si="2291"/>
        <v>0</v>
      </c>
      <c r="T751" s="20">
        <f t="shared" si="2292"/>
        <v>0</v>
      </c>
      <c r="U751" s="20"/>
      <c r="V751" s="20">
        <f t="shared" si="2293"/>
        <v>7175.4</v>
      </c>
      <c r="W751" s="20"/>
      <c r="X751" s="20"/>
      <c r="Y751" s="20"/>
      <c r="Z751" s="20">
        <f t="shared" si="2294"/>
        <v>7175.4</v>
      </c>
      <c r="AA751" s="20">
        <f t="shared" si="2295"/>
        <v>0</v>
      </c>
      <c r="AB751" s="20">
        <f t="shared" si="2296"/>
        <v>0</v>
      </c>
      <c r="AC751" s="20"/>
      <c r="AD751" s="20"/>
      <c r="AE751" s="20"/>
      <c r="AF751" s="20">
        <f t="shared" si="2280"/>
        <v>7175.4</v>
      </c>
      <c r="AG751" s="20">
        <f t="shared" si="2281"/>
        <v>0</v>
      </c>
      <c r="AH751" s="20">
        <f t="shared" si="2282"/>
        <v>0</v>
      </c>
      <c r="AI751" s="20"/>
      <c r="AJ751" s="20">
        <f t="shared" si="2283"/>
        <v>7175.4</v>
      </c>
      <c r="AK751" s="20"/>
      <c r="AL751" s="20"/>
      <c r="AM751" s="20"/>
      <c r="AN751" s="20">
        <f t="shared" si="2367"/>
        <v>7175.4</v>
      </c>
      <c r="AO751" s="20">
        <f t="shared" si="2368"/>
        <v>0</v>
      </c>
      <c r="AP751" s="20">
        <f t="shared" si="2369"/>
        <v>0</v>
      </c>
      <c r="AQ751" s="20"/>
      <c r="AR751" s="20"/>
      <c r="AS751" s="20"/>
      <c r="AT751" s="20">
        <f t="shared" si="2370"/>
        <v>7175.4</v>
      </c>
      <c r="AU751" s="20">
        <f t="shared" si="2371"/>
        <v>0</v>
      </c>
      <c r="AV751" s="20">
        <f t="shared" si="2372"/>
        <v>0</v>
      </c>
      <c r="AW751" s="20"/>
      <c r="AX751" s="20"/>
      <c r="AY751" s="20"/>
      <c r="AZ751" s="20">
        <f t="shared" si="2357"/>
        <v>7175.4</v>
      </c>
      <c r="BA751" s="20">
        <f t="shared" si="2358"/>
        <v>0</v>
      </c>
      <c r="BB751" s="20">
        <f t="shared" si="2359"/>
        <v>0</v>
      </c>
      <c r="BC751" s="20"/>
      <c r="BD751" s="20">
        <f t="shared" si="2360"/>
        <v>7175.4</v>
      </c>
      <c r="BE751" s="20"/>
      <c r="BF751" s="20"/>
      <c r="BG751" s="20"/>
      <c r="BH751" s="20">
        <f t="shared" si="2343"/>
        <v>7175.4</v>
      </c>
      <c r="BI751" s="20">
        <f t="shared" si="2344"/>
        <v>0</v>
      </c>
      <c r="BJ751" s="20">
        <f t="shared" si="2345"/>
        <v>0</v>
      </c>
      <c r="BK751" s="20"/>
      <c r="BL751" s="20"/>
      <c r="BM751" s="20">
        <f t="shared" si="2346"/>
        <v>7175.4</v>
      </c>
      <c r="BN751" s="20">
        <f t="shared" si="2347"/>
        <v>0</v>
      </c>
      <c r="BO751" s="20">
        <v>-7175.4</v>
      </c>
      <c r="BP751" s="20"/>
      <c r="BQ751" s="20"/>
      <c r="BR751" s="20">
        <f t="shared" si="2297"/>
        <v>0</v>
      </c>
      <c r="BS751" s="20">
        <f t="shared" si="2298"/>
        <v>0</v>
      </c>
      <c r="BT751" s="20">
        <f t="shared" si="2299"/>
        <v>0</v>
      </c>
      <c r="BU751" s="20"/>
      <c r="BV751" s="20">
        <f t="shared" si="2300"/>
        <v>0</v>
      </c>
      <c r="BW751" s="20"/>
      <c r="BX751" s="20"/>
      <c r="BY751" s="20">
        <f t="shared" si="2351"/>
        <v>0</v>
      </c>
      <c r="BZ751" s="20">
        <f t="shared" si="2352"/>
        <v>0</v>
      </c>
      <c r="CA751" s="20"/>
      <c r="CB751" s="20">
        <f t="shared" si="2353"/>
        <v>0</v>
      </c>
      <c r="CC751" s="20"/>
      <c r="CD751" s="20">
        <f t="shared" si="2354"/>
        <v>0</v>
      </c>
      <c r="CE751" s="20"/>
      <c r="CF751" s="1">
        <v>0</v>
      </c>
    </row>
    <row r="752" spans="1:84" ht="94.5" x14ac:dyDescent="0.25">
      <c r="A752" s="10" t="s">
        <v>1102</v>
      </c>
      <c r="B752" s="19"/>
      <c r="C752" s="10"/>
      <c r="D752" s="10"/>
      <c r="E752" s="31" t="s">
        <v>799</v>
      </c>
      <c r="F752" s="20">
        <f>F753</f>
        <v>0</v>
      </c>
      <c r="G752" s="20">
        <f t="shared" ref="G752:K754" si="2380">G753</f>
        <v>0</v>
      </c>
      <c r="H752" s="20">
        <f t="shared" si="2380"/>
        <v>0</v>
      </c>
      <c r="I752" s="20">
        <f t="shared" si="2380"/>
        <v>7158.7</v>
      </c>
      <c r="J752" s="20">
        <f t="shared" si="2380"/>
        <v>12412.4</v>
      </c>
      <c r="K752" s="20">
        <f t="shared" si="2380"/>
        <v>0</v>
      </c>
      <c r="L752" s="20">
        <f t="shared" ref="L752:L755" si="2381">F752+I752</f>
        <v>7158.7</v>
      </c>
      <c r="M752" s="20">
        <f t="shared" ref="M752:M755" si="2382">G752+J752</f>
        <v>12412.4</v>
      </c>
      <c r="N752" s="20">
        <f t="shared" ref="N752:N755" si="2383">H752+K752</f>
        <v>0</v>
      </c>
      <c r="O752" s="20">
        <f t="shared" ref="O752:Q754" si="2384">O753</f>
        <v>0</v>
      </c>
      <c r="P752" s="20">
        <f t="shared" si="2384"/>
        <v>0</v>
      </c>
      <c r="Q752" s="20">
        <f t="shared" si="2384"/>
        <v>0</v>
      </c>
      <c r="R752" s="20">
        <f t="shared" si="2290"/>
        <v>7158.7</v>
      </c>
      <c r="S752" s="20">
        <f t="shared" si="2291"/>
        <v>12412.4</v>
      </c>
      <c r="T752" s="20">
        <f t="shared" si="2292"/>
        <v>0</v>
      </c>
      <c r="U752" s="20">
        <f t="shared" ref="U752:CE754" si="2385">U753</f>
        <v>0</v>
      </c>
      <c r="V752" s="20">
        <f t="shared" si="2293"/>
        <v>7158.7</v>
      </c>
      <c r="W752" s="20">
        <f t="shared" si="2385"/>
        <v>0</v>
      </c>
      <c r="X752" s="20">
        <f t="shared" si="2385"/>
        <v>0</v>
      </c>
      <c r="Y752" s="20">
        <f t="shared" si="2385"/>
        <v>0</v>
      </c>
      <c r="Z752" s="20">
        <f t="shared" si="2294"/>
        <v>7158.7</v>
      </c>
      <c r="AA752" s="20">
        <f t="shared" si="2295"/>
        <v>12412.4</v>
      </c>
      <c r="AB752" s="20">
        <f t="shared" si="2296"/>
        <v>0</v>
      </c>
      <c r="AC752" s="20">
        <f t="shared" si="2385"/>
        <v>0</v>
      </c>
      <c r="AD752" s="20">
        <f t="shared" si="2385"/>
        <v>0</v>
      </c>
      <c r="AE752" s="20">
        <f t="shared" si="2385"/>
        <v>0</v>
      </c>
      <c r="AF752" s="20">
        <f t="shared" si="2280"/>
        <v>7158.7</v>
      </c>
      <c r="AG752" s="20">
        <f t="shared" si="2281"/>
        <v>12412.4</v>
      </c>
      <c r="AH752" s="20">
        <f t="shared" si="2282"/>
        <v>0</v>
      </c>
      <c r="AI752" s="20">
        <f t="shared" si="2385"/>
        <v>0</v>
      </c>
      <c r="AJ752" s="20">
        <f t="shared" si="2283"/>
        <v>7158.7</v>
      </c>
      <c r="AK752" s="20">
        <f t="shared" si="2385"/>
        <v>0</v>
      </c>
      <c r="AL752" s="20">
        <f t="shared" si="2385"/>
        <v>0</v>
      </c>
      <c r="AM752" s="20">
        <f t="shared" si="2385"/>
        <v>0</v>
      </c>
      <c r="AN752" s="20">
        <f t="shared" si="2367"/>
        <v>7158.7</v>
      </c>
      <c r="AO752" s="20">
        <f t="shared" si="2368"/>
        <v>12412.4</v>
      </c>
      <c r="AP752" s="20">
        <f t="shared" si="2369"/>
        <v>0</v>
      </c>
      <c r="AQ752" s="20">
        <f t="shared" si="2385"/>
        <v>0</v>
      </c>
      <c r="AR752" s="20">
        <f t="shared" si="2385"/>
        <v>0</v>
      </c>
      <c r="AS752" s="20">
        <f t="shared" si="2385"/>
        <v>0</v>
      </c>
      <c r="AT752" s="20">
        <f t="shared" si="2370"/>
        <v>7158.7</v>
      </c>
      <c r="AU752" s="20">
        <f t="shared" si="2371"/>
        <v>12412.4</v>
      </c>
      <c r="AV752" s="20">
        <f t="shared" si="2372"/>
        <v>0</v>
      </c>
      <c r="AW752" s="20">
        <f t="shared" si="2385"/>
        <v>0</v>
      </c>
      <c r="AX752" s="20">
        <f t="shared" si="2385"/>
        <v>0</v>
      </c>
      <c r="AY752" s="20">
        <f t="shared" si="2385"/>
        <v>0</v>
      </c>
      <c r="AZ752" s="20">
        <f t="shared" si="2357"/>
        <v>7158.7</v>
      </c>
      <c r="BA752" s="20">
        <f t="shared" si="2358"/>
        <v>12412.4</v>
      </c>
      <c r="BB752" s="20">
        <f t="shared" si="2359"/>
        <v>0</v>
      </c>
      <c r="BC752" s="20">
        <f t="shared" si="2385"/>
        <v>0</v>
      </c>
      <c r="BD752" s="20">
        <f t="shared" si="2360"/>
        <v>7158.7</v>
      </c>
      <c r="BE752" s="20">
        <f t="shared" si="2385"/>
        <v>0</v>
      </c>
      <c r="BF752" s="20">
        <f t="shared" si="2385"/>
        <v>0</v>
      </c>
      <c r="BG752" s="20">
        <f t="shared" si="2385"/>
        <v>0</v>
      </c>
      <c r="BH752" s="20">
        <f t="shared" si="2343"/>
        <v>7158.7</v>
      </c>
      <c r="BI752" s="20">
        <f t="shared" si="2344"/>
        <v>12412.4</v>
      </c>
      <c r="BJ752" s="20">
        <f t="shared" si="2345"/>
        <v>0</v>
      </c>
      <c r="BK752" s="20">
        <f t="shared" si="2385"/>
        <v>0</v>
      </c>
      <c r="BL752" s="20">
        <f t="shared" si="2385"/>
        <v>0</v>
      </c>
      <c r="BM752" s="20">
        <f t="shared" si="2346"/>
        <v>7158.7</v>
      </c>
      <c r="BN752" s="20">
        <f t="shared" si="2347"/>
        <v>12412.4</v>
      </c>
      <c r="BO752" s="20">
        <f t="shared" si="2385"/>
        <v>0</v>
      </c>
      <c r="BP752" s="20">
        <f t="shared" si="2385"/>
        <v>0</v>
      </c>
      <c r="BQ752" s="20">
        <f t="shared" si="2385"/>
        <v>0</v>
      </c>
      <c r="BR752" s="20">
        <f t="shared" si="2297"/>
        <v>7158.7</v>
      </c>
      <c r="BS752" s="20">
        <f t="shared" si="2298"/>
        <v>12412.4</v>
      </c>
      <c r="BT752" s="20">
        <f t="shared" si="2299"/>
        <v>0</v>
      </c>
      <c r="BU752" s="20">
        <f t="shared" si="2385"/>
        <v>0</v>
      </c>
      <c r="BV752" s="20">
        <f t="shared" si="2300"/>
        <v>7158.7</v>
      </c>
      <c r="BW752" s="20">
        <f t="shared" si="2385"/>
        <v>0</v>
      </c>
      <c r="BX752" s="20">
        <f t="shared" si="2385"/>
        <v>0</v>
      </c>
      <c r="BY752" s="20">
        <f t="shared" si="2351"/>
        <v>7158.7</v>
      </c>
      <c r="BZ752" s="20">
        <f t="shared" si="2352"/>
        <v>12412.4</v>
      </c>
      <c r="CA752" s="20">
        <f t="shared" si="2385"/>
        <v>0</v>
      </c>
      <c r="CB752" s="20">
        <f t="shared" si="2353"/>
        <v>7158.7</v>
      </c>
      <c r="CC752" s="20">
        <f t="shared" si="2385"/>
        <v>0</v>
      </c>
      <c r="CD752" s="20">
        <f t="shared" si="2354"/>
        <v>7158.7</v>
      </c>
      <c r="CE752" s="20">
        <f t="shared" si="2385"/>
        <v>0</v>
      </c>
    </row>
    <row r="753" spans="1:84" ht="47.25" x14ac:dyDescent="0.25">
      <c r="A753" s="10" t="s">
        <v>1102</v>
      </c>
      <c r="B753" s="19">
        <v>400</v>
      </c>
      <c r="C753" s="10"/>
      <c r="D753" s="10"/>
      <c r="E753" s="25" t="s">
        <v>611</v>
      </c>
      <c r="F753" s="20">
        <f>F754</f>
        <v>0</v>
      </c>
      <c r="G753" s="20">
        <f t="shared" si="2380"/>
        <v>0</v>
      </c>
      <c r="H753" s="20">
        <f t="shared" si="2380"/>
        <v>0</v>
      </c>
      <c r="I753" s="20">
        <f t="shared" si="2380"/>
        <v>7158.7</v>
      </c>
      <c r="J753" s="20">
        <f t="shared" si="2380"/>
        <v>12412.4</v>
      </c>
      <c r="K753" s="20">
        <f t="shared" si="2380"/>
        <v>0</v>
      </c>
      <c r="L753" s="20">
        <f t="shared" si="2381"/>
        <v>7158.7</v>
      </c>
      <c r="M753" s="20">
        <f t="shared" si="2382"/>
        <v>12412.4</v>
      </c>
      <c r="N753" s="20">
        <f t="shared" si="2383"/>
        <v>0</v>
      </c>
      <c r="O753" s="20">
        <f t="shared" si="2384"/>
        <v>0</v>
      </c>
      <c r="P753" s="20">
        <f t="shared" si="2384"/>
        <v>0</v>
      </c>
      <c r="Q753" s="20">
        <f t="shared" si="2384"/>
        <v>0</v>
      </c>
      <c r="R753" s="20">
        <f t="shared" si="2290"/>
        <v>7158.7</v>
      </c>
      <c r="S753" s="20">
        <f t="shared" si="2291"/>
        <v>12412.4</v>
      </c>
      <c r="T753" s="20">
        <f t="shared" si="2292"/>
        <v>0</v>
      </c>
      <c r="U753" s="20">
        <f t="shared" si="2385"/>
        <v>0</v>
      </c>
      <c r="V753" s="20">
        <f t="shared" si="2293"/>
        <v>7158.7</v>
      </c>
      <c r="W753" s="20">
        <f t="shared" si="2385"/>
        <v>0</v>
      </c>
      <c r="X753" s="20">
        <f t="shared" si="2385"/>
        <v>0</v>
      </c>
      <c r="Y753" s="20">
        <f t="shared" si="2385"/>
        <v>0</v>
      </c>
      <c r="Z753" s="20">
        <f t="shared" si="2294"/>
        <v>7158.7</v>
      </c>
      <c r="AA753" s="20">
        <f t="shared" si="2295"/>
        <v>12412.4</v>
      </c>
      <c r="AB753" s="20">
        <f t="shared" si="2296"/>
        <v>0</v>
      </c>
      <c r="AC753" s="20">
        <f t="shared" si="2385"/>
        <v>0</v>
      </c>
      <c r="AD753" s="20">
        <f t="shared" si="2385"/>
        <v>0</v>
      </c>
      <c r="AE753" s="20">
        <f t="shared" si="2385"/>
        <v>0</v>
      </c>
      <c r="AF753" s="20">
        <f t="shared" si="2280"/>
        <v>7158.7</v>
      </c>
      <c r="AG753" s="20">
        <f t="shared" si="2281"/>
        <v>12412.4</v>
      </c>
      <c r="AH753" s="20">
        <f t="shared" si="2282"/>
        <v>0</v>
      </c>
      <c r="AI753" s="20">
        <f t="shared" si="2385"/>
        <v>0</v>
      </c>
      <c r="AJ753" s="20">
        <f t="shared" si="2283"/>
        <v>7158.7</v>
      </c>
      <c r="AK753" s="20">
        <f t="shared" si="2385"/>
        <v>0</v>
      </c>
      <c r="AL753" s="20">
        <f t="shared" si="2385"/>
        <v>0</v>
      </c>
      <c r="AM753" s="20">
        <f t="shared" si="2385"/>
        <v>0</v>
      </c>
      <c r="AN753" s="20">
        <f t="shared" si="2367"/>
        <v>7158.7</v>
      </c>
      <c r="AO753" s="20">
        <f t="shared" si="2368"/>
        <v>12412.4</v>
      </c>
      <c r="AP753" s="20">
        <f t="shared" si="2369"/>
        <v>0</v>
      </c>
      <c r="AQ753" s="20">
        <f t="shared" si="2385"/>
        <v>0</v>
      </c>
      <c r="AR753" s="20">
        <f t="shared" si="2385"/>
        <v>0</v>
      </c>
      <c r="AS753" s="20">
        <f t="shared" si="2385"/>
        <v>0</v>
      </c>
      <c r="AT753" s="20">
        <f t="shared" si="2370"/>
        <v>7158.7</v>
      </c>
      <c r="AU753" s="20">
        <f t="shared" si="2371"/>
        <v>12412.4</v>
      </c>
      <c r="AV753" s="20">
        <f t="shared" si="2372"/>
        <v>0</v>
      </c>
      <c r="AW753" s="20">
        <f t="shared" si="2385"/>
        <v>0</v>
      </c>
      <c r="AX753" s="20">
        <f t="shared" si="2385"/>
        <v>0</v>
      </c>
      <c r="AY753" s="20">
        <f t="shared" si="2385"/>
        <v>0</v>
      </c>
      <c r="AZ753" s="20">
        <f t="shared" si="2357"/>
        <v>7158.7</v>
      </c>
      <c r="BA753" s="20">
        <f t="shared" si="2358"/>
        <v>12412.4</v>
      </c>
      <c r="BB753" s="20">
        <f t="shared" si="2359"/>
        <v>0</v>
      </c>
      <c r="BC753" s="20">
        <f t="shared" si="2385"/>
        <v>0</v>
      </c>
      <c r="BD753" s="20">
        <f t="shared" si="2360"/>
        <v>7158.7</v>
      </c>
      <c r="BE753" s="20">
        <f t="shared" si="2385"/>
        <v>0</v>
      </c>
      <c r="BF753" s="20">
        <f t="shared" si="2385"/>
        <v>0</v>
      </c>
      <c r="BG753" s="20">
        <f t="shared" si="2385"/>
        <v>0</v>
      </c>
      <c r="BH753" s="20">
        <f t="shared" si="2343"/>
        <v>7158.7</v>
      </c>
      <c r="BI753" s="20">
        <f t="shared" si="2344"/>
        <v>12412.4</v>
      </c>
      <c r="BJ753" s="20">
        <f t="shared" si="2345"/>
        <v>0</v>
      </c>
      <c r="BK753" s="20">
        <f t="shared" si="2385"/>
        <v>0</v>
      </c>
      <c r="BL753" s="20">
        <f t="shared" si="2385"/>
        <v>0</v>
      </c>
      <c r="BM753" s="20">
        <f t="shared" si="2346"/>
        <v>7158.7</v>
      </c>
      <c r="BN753" s="20">
        <f t="shared" si="2347"/>
        <v>12412.4</v>
      </c>
      <c r="BO753" s="20">
        <f t="shared" si="2385"/>
        <v>0</v>
      </c>
      <c r="BP753" s="20">
        <f t="shared" si="2385"/>
        <v>0</v>
      </c>
      <c r="BQ753" s="20">
        <f t="shared" si="2385"/>
        <v>0</v>
      </c>
      <c r="BR753" s="20">
        <f t="shared" si="2297"/>
        <v>7158.7</v>
      </c>
      <c r="BS753" s="20">
        <f t="shared" si="2298"/>
        <v>12412.4</v>
      </c>
      <c r="BT753" s="20">
        <f t="shared" si="2299"/>
        <v>0</v>
      </c>
      <c r="BU753" s="20">
        <f t="shared" si="2385"/>
        <v>0</v>
      </c>
      <c r="BV753" s="20">
        <f t="shared" si="2300"/>
        <v>7158.7</v>
      </c>
      <c r="BW753" s="20">
        <f t="shared" si="2385"/>
        <v>0</v>
      </c>
      <c r="BX753" s="20">
        <f t="shared" si="2385"/>
        <v>0</v>
      </c>
      <c r="BY753" s="20">
        <f t="shared" si="2351"/>
        <v>7158.7</v>
      </c>
      <c r="BZ753" s="20">
        <f t="shared" si="2352"/>
        <v>12412.4</v>
      </c>
      <c r="CA753" s="20">
        <f t="shared" si="2385"/>
        <v>0</v>
      </c>
      <c r="CB753" s="20">
        <f t="shared" si="2353"/>
        <v>7158.7</v>
      </c>
      <c r="CC753" s="20">
        <f t="shared" si="2385"/>
        <v>0</v>
      </c>
      <c r="CD753" s="20">
        <f t="shared" si="2354"/>
        <v>7158.7</v>
      </c>
      <c r="CE753" s="20">
        <f t="shared" si="2385"/>
        <v>0</v>
      </c>
    </row>
    <row r="754" spans="1:84" x14ac:dyDescent="0.25">
      <c r="A754" s="10" t="s">
        <v>1102</v>
      </c>
      <c r="B754" s="19">
        <v>410</v>
      </c>
      <c r="C754" s="10"/>
      <c r="D754" s="10"/>
      <c r="E754" s="25" t="s">
        <v>612</v>
      </c>
      <c r="F754" s="20">
        <f>F755</f>
        <v>0</v>
      </c>
      <c r="G754" s="20">
        <f t="shared" si="2380"/>
        <v>0</v>
      </c>
      <c r="H754" s="20">
        <f t="shared" si="2380"/>
        <v>0</v>
      </c>
      <c r="I754" s="20">
        <f t="shared" si="2380"/>
        <v>7158.7</v>
      </c>
      <c r="J754" s="20">
        <f t="shared" si="2380"/>
        <v>12412.4</v>
      </c>
      <c r="K754" s="20">
        <f t="shared" si="2380"/>
        <v>0</v>
      </c>
      <c r="L754" s="20">
        <f t="shared" si="2381"/>
        <v>7158.7</v>
      </c>
      <c r="M754" s="20">
        <f t="shared" si="2382"/>
        <v>12412.4</v>
      </c>
      <c r="N754" s="20">
        <f t="shared" si="2383"/>
        <v>0</v>
      </c>
      <c r="O754" s="20">
        <f t="shared" si="2384"/>
        <v>0</v>
      </c>
      <c r="P754" s="20">
        <f t="shared" si="2384"/>
        <v>0</v>
      </c>
      <c r="Q754" s="20">
        <f t="shared" si="2384"/>
        <v>0</v>
      </c>
      <c r="R754" s="20">
        <f t="shared" si="2290"/>
        <v>7158.7</v>
      </c>
      <c r="S754" s="20">
        <f t="shared" si="2291"/>
        <v>12412.4</v>
      </c>
      <c r="T754" s="20">
        <f t="shared" si="2292"/>
        <v>0</v>
      </c>
      <c r="U754" s="20">
        <f t="shared" si="2385"/>
        <v>0</v>
      </c>
      <c r="V754" s="20">
        <f t="shared" si="2293"/>
        <v>7158.7</v>
      </c>
      <c r="W754" s="20">
        <f t="shared" si="2385"/>
        <v>0</v>
      </c>
      <c r="X754" s="20">
        <f t="shared" si="2385"/>
        <v>0</v>
      </c>
      <c r="Y754" s="20">
        <f t="shared" si="2385"/>
        <v>0</v>
      </c>
      <c r="Z754" s="20">
        <f t="shared" si="2294"/>
        <v>7158.7</v>
      </c>
      <c r="AA754" s="20">
        <f t="shared" si="2295"/>
        <v>12412.4</v>
      </c>
      <c r="AB754" s="20">
        <f t="shared" si="2296"/>
        <v>0</v>
      </c>
      <c r="AC754" s="20">
        <f t="shared" si="2385"/>
        <v>0</v>
      </c>
      <c r="AD754" s="20">
        <f t="shared" si="2385"/>
        <v>0</v>
      </c>
      <c r="AE754" s="20">
        <f t="shared" si="2385"/>
        <v>0</v>
      </c>
      <c r="AF754" s="20">
        <f t="shared" si="2280"/>
        <v>7158.7</v>
      </c>
      <c r="AG754" s="20">
        <f t="shared" si="2281"/>
        <v>12412.4</v>
      </c>
      <c r="AH754" s="20">
        <f t="shared" si="2282"/>
        <v>0</v>
      </c>
      <c r="AI754" s="20">
        <f t="shared" si="2385"/>
        <v>0</v>
      </c>
      <c r="AJ754" s="20">
        <f t="shared" si="2283"/>
        <v>7158.7</v>
      </c>
      <c r="AK754" s="20">
        <f t="shared" si="2385"/>
        <v>0</v>
      </c>
      <c r="AL754" s="20">
        <f t="shared" si="2385"/>
        <v>0</v>
      </c>
      <c r="AM754" s="20">
        <f t="shared" si="2385"/>
        <v>0</v>
      </c>
      <c r="AN754" s="20">
        <f t="shared" si="2367"/>
        <v>7158.7</v>
      </c>
      <c r="AO754" s="20">
        <f t="shared" si="2368"/>
        <v>12412.4</v>
      </c>
      <c r="AP754" s="20">
        <f t="shared" si="2369"/>
        <v>0</v>
      </c>
      <c r="AQ754" s="20">
        <f t="shared" si="2385"/>
        <v>0</v>
      </c>
      <c r="AR754" s="20">
        <f t="shared" si="2385"/>
        <v>0</v>
      </c>
      <c r="AS754" s="20">
        <f t="shared" si="2385"/>
        <v>0</v>
      </c>
      <c r="AT754" s="20">
        <f t="shared" si="2370"/>
        <v>7158.7</v>
      </c>
      <c r="AU754" s="20">
        <f t="shared" si="2371"/>
        <v>12412.4</v>
      </c>
      <c r="AV754" s="20">
        <f t="shared" si="2372"/>
        <v>0</v>
      </c>
      <c r="AW754" s="20">
        <f t="shared" si="2385"/>
        <v>0</v>
      </c>
      <c r="AX754" s="20">
        <f t="shared" si="2385"/>
        <v>0</v>
      </c>
      <c r="AY754" s="20">
        <f t="shared" si="2385"/>
        <v>0</v>
      </c>
      <c r="AZ754" s="20">
        <f t="shared" si="2357"/>
        <v>7158.7</v>
      </c>
      <c r="BA754" s="20">
        <f t="shared" si="2358"/>
        <v>12412.4</v>
      </c>
      <c r="BB754" s="20">
        <f t="shared" si="2359"/>
        <v>0</v>
      </c>
      <c r="BC754" s="20">
        <f t="shared" si="2385"/>
        <v>0</v>
      </c>
      <c r="BD754" s="20">
        <f t="shared" si="2360"/>
        <v>7158.7</v>
      </c>
      <c r="BE754" s="20">
        <f t="shared" si="2385"/>
        <v>0</v>
      </c>
      <c r="BF754" s="20">
        <f t="shared" si="2385"/>
        <v>0</v>
      </c>
      <c r="BG754" s="20">
        <f t="shared" si="2385"/>
        <v>0</v>
      </c>
      <c r="BH754" s="20">
        <f t="shared" si="2343"/>
        <v>7158.7</v>
      </c>
      <c r="BI754" s="20">
        <f t="shared" si="2344"/>
        <v>12412.4</v>
      </c>
      <c r="BJ754" s="20">
        <f t="shared" si="2345"/>
        <v>0</v>
      </c>
      <c r="BK754" s="20">
        <f t="shared" si="2385"/>
        <v>0</v>
      </c>
      <c r="BL754" s="20">
        <f t="shared" si="2385"/>
        <v>0</v>
      </c>
      <c r="BM754" s="20">
        <f t="shared" si="2346"/>
        <v>7158.7</v>
      </c>
      <c r="BN754" s="20">
        <f t="shared" si="2347"/>
        <v>12412.4</v>
      </c>
      <c r="BO754" s="20">
        <f t="shared" si="2385"/>
        <v>0</v>
      </c>
      <c r="BP754" s="20">
        <f t="shared" si="2385"/>
        <v>0</v>
      </c>
      <c r="BQ754" s="20">
        <f t="shared" si="2385"/>
        <v>0</v>
      </c>
      <c r="BR754" s="20">
        <f t="shared" si="2297"/>
        <v>7158.7</v>
      </c>
      <c r="BS754" s="20">
        <f t="shared" si="2298"/>
        <v>12412.4</v>
      </c>
      <c r="BT754" s="20">
        <f t="shared" si="2299"/>
        <v>0</v>
      </c>
      <c r="BU754" s="20">
        <f t="shared" si="2385"/>
        <v>0</v>
      </c>
      <c r="BV754" s="20">
        <f t="shared" si="2300"/>
        <v>7158.7</v>
      </c>
      <c r="BW754" s="20">
        <f t="shared" si="2385"/>
        <v>0</v>
      </c>
      <c r="BX754" s="20">
        <f t="shared" si="2385"/>
        <v>0</v>
      </c>
      <c r="BY754" s="20">
        <f t="shared" si="2351"/>
        <v>7158.7</v>
      </c>
      <c r="BZ754" s="20">
        <f t="shared" si="2352"/>
        <v>12412.4</v>
      </c>
      <c r="CA754" s="20">
        <f t="shared" si="2385"/>
        <v>0</v>
      </c>
      <c r="CB754" s="20">
        <f t="shared" si="2353"/>
        <v>7158.7</v>
      </c>
      <c r="CC754" s="20">
        <f t="shared" si="2385"/>
        <v>0</v>
      </c>
      <c r="CD754" s="20">
        <f t="shared" si="2354"/>
        <v>7158.7</v>
      </c>
      <c r="CE754" s="20">
        <f t="shared" si="2385"/>
        <v>0</v>
      </c>
    </row>
    <row r="755" spans="1:84" x14ac:dyDescent="0.25">
      <c r="A755" s="10" t="s">
        <v>1102</v>
      </c>
      <c r="B755" s="19">
        <v>410</v>
      </c>
      <c r="C755" s="10" t="s">
        <v>345</v>
      </c>
      <c r="D755" s="10" t="s">
        <v>334</v>
      </c>
      <c r="E755" s="25" t="s">
        <v>581</v>
      </c>
      <c r="F755" s="20">
        <v>0</v>
      </c>
      <c r="G755" s="20">
        <v>0</v>
      </c>
      <c r="H755" s="20">
        <v>0</v>
      </c>
      <c r="I755" s="20">
        <v>7158.7</v>
      </c>
      <c r="J755" s="20">
        <v>12412.4</v>
      </c>
      <c r="K755" s="20"/>
      <c r="L755" s="20">
        <f t="shared" si="2381"/>
        <v>7158.7</v>
      </c>
      <c r="M755" s="20">
        <f t="shared" si="2382"/>
        <v>12412.4</v>
      </c>
      <c r="N755" s="20">
        <f t="shared" si="2383"/>
        <v>0</v>
      </c>
      <c r="O755" s="20"/>
      <c r="P755" s="20"/>
      <c r="Q755" s="20"/>
      <c r="R755" s="20">
        <f t="shared" si="2290"/>
        <v>7158.7</v>
      </c>
      <c r="S755" s="20">
        <f t="shared" si="2291"/>
        <v>12412.4</v>
      </c>
      <c r="T755" s="20">
        <f t="shared" si="2292"/>
        <v>0</v>
      </c>
      <c r="U755" s="20"/>
      <c r="V755" s="20">
        <f t="shared" si="2293"/>
        <v>7158.7</v>
      </c>
      <c r="W755" s="20"/>
      <c r="X755" s="20"/>
      <c r="Y755" s="20"/>
      <c r="Z755" s="20">
        <f t="shared" si="2294"/>
        <v>7158.7</v>
      </c>
      <c r="AA755" s="20">
        <f t="shared" si="2295"/>
        <v>12412.4</v>
      </c>
      <c r="AB755" s="20">
        <f t="shared" si="2296"/>
        <v>0</v>
      </c>
      <c r="AC755" s="20"/>
      <c r="AD755" s="20"/>
      <c r="AE755" s="20"/>
      <c r="AF755" s="20">
        <f t="shared" ref="AF755:AF820" si="2386">Z755+AC755</f>
        <v>7158.7</v>
      </c>
      <c r="AG755" s="20">
        <f t="shared" ref="AG755:AG820" si="2387">AA755+AD755</f>
        <v>12412.4</v>
      </c>
      <c r="AH755" s="20">
        <f t="shared" ref="AH755:AH820" si="2388">AB755+AE755</f>
        <v>0</v>
      </c>
      <c r="AI755" s="20"/>
      <c r="AJ755" s="20">
        <f t="shared" ref="AJ755:AJ820" si="2389">AF755+AI755</f>
        <v>7158.7</v>
      </c>
      <c r="AK755" s="20"/>
      <c r="AL755" s="20"/>
      <c r="AM755" s="20"/>
      <c r="AN755" s="20">
        <f t="shared" si="2367"/>
        <v>7158.7</v>
      </c>
      <c r="AO755" s="20">
        <f t="shared" si="2368"/>
        <v>12412.4</v>
      </c>
      <c r="AP755" s="20">
        <f t="shared" si="2369"/>
        <v>0</v>
      </c>
      <c r="AQ755" s="20"/>
      <c r="AR755" s="20"/>
      <c r="AS755" s="20"/>
      <c r="AT755" s="20">
        <f t="shared" si="2370"/>
        <v>7158.7</v>
      </c>
      <c r="AU755" s="20">
        <f t="shared" si="2371"/>
        <v>12412.4</v>
      </c>
      <c r="AV755" s="20">
        <f t="shared" si="2372"/>
        <v>0</v>
      </c>
      <c r="AW755" s="20"/>
      <c r="AX755" s="20"/>
      <c r="AY755" s="20"/>
      <c r="AZ755" s="20">
        <f t="shared" si="2357"/>
        <v>7158.7</v>
      </c>
      <c r="BA755" s="20">
        <f t="shared" si="2358"/>
        <v>12412.4</v>
      </c>
      <c r="BB755" s="20">
        <f t="shared" si="2359"/>
        <v>0</v>
      </c>
      <c r="BC755" s="20"/>
      <c r="BD755" s="20">
        <f t="shared" si="2360"/>
        <v>7158.7</v>
      </c>
      <c r="BE755" s="20"/>
      <c r="BF755" s="20"/>
      <c r="BG755" s="20"/>
      <c r="BH755" s="20">
        <f t="shared" si="2343"/>
        <v>7158.7</v>
      </c>
      <c r="BI755" s="20">
        <f t="shared" si="2344"/>
        <v>12412.4</v>
      </c>
      <c r="BJ755" s="20">
        <f t="shared" si="2345"/>
        <v>0</v>
      </c>
      <c r="BK755" s="20"/>
      <c r="BL755" s="20"/>
      <c r="BM755" s="20">
        <f t="shared" si="2346"/>
        <v>7158.7</v>
      </c>
      <c r="BN755" s="20">
        <f t="shared" si="2347"/>
        <v>12412.4</v>
      </c>
      <c r="BO755" s="20"/>
      <c r="BP755" s="20"/>
      <c r="BQ755" s="20"/>
      <c r="BR755" s="20">
        <f t="shared" si="2297"/>
        <v>7158.7</v>
      </c>
      <c r="BS755" s="20">
        <f t="shared" si="2298"/>
        <v>12412.4</v>
      </c>
      <c r="BT755" s="20">
        <f t="shared" si="2299"/>
        <v>0</v>
      </c>
      <c r="BU755" s="20"/>
      <c r="BV755" s="20">
        <f t="shared" si="2300"/>
        <v>7158.7</v>
      </c>
      <c r="BW755" s="20"/>
      <c r="BX755" s="20"/>
      <c r="BY755" s="20">
        <f t="shared" si="2351"/>
        <v>7158.7</v>
      </c>
      <c r="BZ755" s="20">
        <f t="shared" si="2352"/>
        <v>12412.4</v>
      </c>
      <c r="CA755" s="20"/>
      <c r="CB755" s="20">
        <f t="shared" si="2353"/>
        <v>7158.7</v>
      </c>
      <c r="CC755" s="20"/>
      <c r="CD755" s="20">
        <f t="shared" si="2354"/>
        <v>7158.7</v>
      </c>
      <c r="CE755" s="20"/>
    </row>
    <row r="756" spans="1:84" ht="78.75" x14ac:dyDescent="0.25">
      <c r="A756" s="10" t="s">
        <v>33</v>
      </c>
      <c r="B756" s="19"/>
      <c r="C756" s="10"/>
      <c r="D756" s="10"/>
      <c r="E756" s="25" t="s">
        <v>773</v>
      </c>
      <c r="F756" s="20">
        <f>F757</f>
        <v>129315.5</v>
      </c>
      <c r="G756" s="20">
        <f t="shared" ref="G756:CE758" si="2390">G757</f>
        <v>117408.6</v>
      </c>
      <c r="H756" s="20">
        <f t="shared" si="2390"/>
        <v>117636.6</v>
      </c>
      <c r="I756" s="20">
        <f t="shared" si="2390"/>
        <v>0</v>
      </c>
      <c r="J756" s="20">
        <f t="shared" si="2390"/>
        <v>0</v>
      </c>
      <c r="K756" s="20">
        <f t="shared" si="2390"/>
        <v>0</v>
      </c>
      <c r="L756" s="20">
        <f t="shared" si="2361"/>
        <v>129315.5</v>
      </c>
      <c r="M756" s="20">
        <f t="shared" si="2362"/>
        <v>117408.6</v>
      </c>
      <c r="N756" s="20">
        <f t="shared" si="2363"/>
        <v>117636.6</v>
      </c>
      <c r="O756" s="20">
        <f t="shared" si="2390"/>
        <v>0</v>
      </c>
      <c r="P756" s="20">
        <f t="shared" si="2390"/>
        <v>0</v>
      </c>
      <c r="Q756" s="20">
        <f t="shared" si="2390"/>
        <v>0</v>
      </c>
      <c r="R756" s="20">
        <f t="shared" si="2290"/>
        <v>129315.5</v>
      </c>
      <c r="S756" s="20">
        <f t="shared" si="2291"/>
        <v>117408.6</v>
      </c>
      <c r="T756" s="20">
        <f t="shared" si="2292"/>
        <v>117636.6</v>
      </c>
      <c r="U756" s="20">
        <f t="shared" si="2390"/>
        <v>0</v>
      </c>
      <c r="V756" s="20">
        <f t="shared" si="2293"/>
        <v>129315.5</v>
      </c>
      <c r="W756" s="20">
        <f t="shared" si="2390"/>
        <v>0</v>
      </c>
      <c r="X756" s="20">
        <f t="shared" si="2390"/>
        <v>0</v>
      </c>
      <c r="Y756" s="20">
        <f t="shared" si="2390"/>
        <v>0</v>
      </c>
      <c r="Z756" s="20">
        <f t="shared" si="2294"/>
        <v>129315.5</v>
      </c>
      <c r="AA756" s="20">
        <f t="shared" si="2295"/>
        <v>117408.6</v>
      </c>
      <c r="AB756" s="20">
        <f t="shared" si="2296"/>
        <v>117636.6</v>
      </c>
      <c r="AC756" s="20">
        <f t="shared" si="2390"/>
        <v>0</v>
      </c>
      <c r="AD756" s="20">
        <f t="shared" si="2390"/>
        <v>0</v>
      </c>
      <c r="AE756" s="20">
        <f t="shared" si="2390"/>
        <v>0</v>
      </c>
      <c r="AF756" s="20">
        <f t="shared" si="2386"/>
        <v>129315.5</v>
      </c>
      <c r="AG756" s="20">
        <f t="shared" si="2387"/>
        <v>117408.6</v>
      </c>
      <c r="AH756" s="20">
        <f t="shared" si="2388"/>
        <v>117636.6</v>
      </c>
      <c r="AI756" s="20">
        <f t="shared" si="2390"/>
        <v>0</v>
      </c>
      <c r="AJ756" s="20">
        <f t="shared" si="2389"/>
        <v>129315.5</v>
      </c>
      <c r="AK756" s="20">
        <f t="shared" si="2390"/>
        <v>0</v>
      </c>
      <c r="AL756" s="20">
        <f t="shared" si="2390"/>
        <v>0</v>
      </c>
      <c r="AM756" s="20">
        <f t="shared" si="2390"/>
        <v>0</v>
      </c>
      <c r="AN756" s="20">
        <f t="shared" si="2367"/>
        <v>129315.5</v>
      </c>
      <c r="AO756" s="20">
        <f t="shared" si="2368"/>
        <v>117408.6</v>
      </c>
      <c r="AP756" s="20">
        <f t="shared" si="2369"/>
        <v>117636.6</v>
      </c>
      <c r="AQ756" s="20">
        <f t="shared" si="2390"/>
        <v>0</v>
      </c>
      <c r="AR756" s="20">
        <f t="shared" si="2390"/>
        <v>0</v>
      </c>
      <c r="AS756" s="20">
        <f t="shared" si="2390"/>
        <v>0</v>
      </c>
      <c r="AT756" s="20">
        <f t="shared" si="2370"/>
        <v>129315.5</v>
      </c>
      <c r="AU756" s="20">
        <f t="shared" si="2371"/>
        <v>117408.6</v>
      </c>
      <c r="AV756" s="20">
        <f t="shared" si="2372"/>
        <v>117636.6</v>
      </c>
      <c r="AW756" s="20">
        <f t="shared" si="2390"/>
        <v>0</v>
      </c>
      <c r="AX756" s="20">
        <f t="shared" si="2390"/>
        <v>0</v>
      </c>
      <c r="AY756" s="20">
        <f t="shared" si="2390"/>
        <v>0</v>
      </c>
      <c r="AZ756" s="20">
        <f t="shared" si="2357"/>
        <v>129315.5</v>
      </c>
      <c r="BA756" s="20">
        <f t="shared" si="2358"/>
        <v>117408.6</v>
      </c>
      <c r="BB756" s="20">
        <f t="shared" si="2359"/>
        <v>117636.6</v>
      </c>
      <c r="BC756" s="20">
        <f t="shared" si="2390"/>
        <v>0</v>
      </c>
      <c r="BD756" s="20">
        <f t="shared" si="2360"/>
        <v>129315.5</v>
      </c>
      <c r="BE756" s="20">
        <f t="shared" si="2390"/>
        <v>0</v>
      </c>
      <c r="BF756" s="20">
        <f t="shared" si="2390"/>
        <v>0</v>
      </c>
      <c r="BG756" s="20">
        <f t="shared" si="2390"/>
        <v>0</v>
      </c>
      <c r="BH756" s="20">
        <f t="shared" si="2343"/>
        <v>129315.5</v>
      </c>
      <c r="BI756" s="20">
        <f t="shared" si="2344"/>
        <v>117408.6</v>
      </c>
      <c r="BJ756" s="20">
        <f t="shared" si="2345"/>
        <v>117636.6</v>
      </c>
      <c r="BK756" s="20">
        <f t="shared" si="2390"/>
        <v>0</v>
      </c>
      <c r="BL756" s="20">
        <f t="shared" si="2390"/>
        <v>0</v>
      </c>
      <c r="BM756" s="20">
        <f t="shared" si="2346"/>
        <v>129315.5</v>
      </c>
      <c r="BN756" s="20">
        <f t="shared" si="2347"/>
        <v>117408.6</v>
      </c>
      <c r="BO756" s="20">
        <f t="shared" si="2390"/>
        <v>0</v>
      </c>
      <c r="BP756" s="20">
        <f t="shared" si="2390"/>
        <v>0</v>
      </c>
      <c r="BQ756" s="20">
        <f t="shared" si="2390"/>
        <v>0</v>
      </c>
      <c r="BR756" s="20">
        <f t="shared" si="2297"/>
        <v>129315.5</v>
      </c>
      <c r="BS756" s="20">
        <f t="shared" si="2298"/>
        <v>117408.6</v>
      </c>
      <c r="BT756" s="20">
        <f t="shared" si="2299"/>
        <v>117636.6</v>
      </c>
      <c r="BU756" s="20">
        <f t="shared" si="2390"/>
        <v>0</v>
      </c>
      <c r="BV756" s="20">
        <f t="shared" si="2300"/>
        <v>129315.5</v>
      </c>
      <c r="BW756" s="20">
        <f t="shared" si="2390"/>
        <v>0</v>
      </c>
      <c r="BX756" s="20">
        <f t="shared" si="2390"/>
        <v>0</v>
      </c>
      <c r="BY756" s="20">
        <f t="shared" si="2351"/>
        <v>129315.5</v>
      </c>
      <c r="BZ756" s="20">
        <f t="shared" si="2352"/>
        <v>117408.6</v>
      </c>
      <c r="CA756" s="20">
        <f t="shared" si="2390"/>
        <v>0</v>
      </c>
      <c r="CB756" s="20">
        <f t="shared" si="2353"/>
        <v>129315.5</v>
      </c>
      <c r="CC756" s="20">
        <f t="shared" si="2390"/>
        <v>0</v>
      </c>
      <c r="CD756" s="20">
        <f t="shared" si="2354"/>
        <v>129315.5</v>
      </c>
      <c r="CE756" s="20">
        <f t="shared" si="2390"/>
        <v>0</v>
      </c>
    </row>
    <row r="757" spans="1:84" ht="47.25" x14ac:dyDescent="0.25">
      <c r="A757" s="10" t="s">
        <v>33</v>
      </c>
      <c r="B757" s="19">
        <v>400</v>
      </c>
      <c r="C757" s="10"/>
      <c r="D757" s="10"/>
      <c r="E757" s="25" t="s">
        <v>611</v>
      </c>
      <c r="F757" s="20">
        <f>F758</f>
        <v>129315.5</v>
      </c>
      <c r="G757" s="20">
        <f t="shared" si="2390"/>
        <v>117408.6</v>
      </c>
      <c r="H757" s="20">
        <f t="shared" si="2390"/>
        <v>117636.6</v>
      </c>
      <c r="I757" s="20">
        <f t="shared" si="2390"/>
        <v>0</v>
      </c>
      <c r="J757" s="20">
        <f t="shared" si="2390"/>
        <v>0</v>
      </c>
      <c r="K757" s="20">
        <f t="shared" si="2390"/>
        <v>0</v>
      </c>
      <c r="L757" s="20">
        <f t="shared" si="2361"/>
        <v>129315.5</v>
      </c>
      <c r="M757" s="20">
        <f t="shared" si="2362"/>
        <v>117408.6</v>
      </c>
      <c r="N757" s="20">
        <f t="shared" si="2363"/>
        <v>117636.6</v>
      </c>
      <c r="O757" s="20">
        <f t="shared" si="2390"/>
        <v>0</v>
      </c>
      <c r="P757" s="20">
        <f t="shared" si="2390"/>
        <v>0</v>
      </c>
      <c r="Q757" s="20">
        <f t="shared" si="2390"/>
        <v>0</v>
      </c>
      <c r="R757" s="20">
        <f t="shared" si="2290"/>
        <v>129315.5</v>
      </c>
      <c r="S757" s="20">
        <f t="shared" si="2291"/>
        <v>117408.6</v>
      </c>
      <c r="T757" s="20">
        <f t="shared" si="2292"/>
        <v>117636.6</v>
      </c>
      <c r="U757" s="20">
        <f t="shared" si="2390"/>
        <v>0</v>
      </c>
      <c r="V757" s="20">
        <f t="shared" si="2293"/>
        <v>129315.5</v>
      </c>
      <c r="W757" s="20">
        <f t="shared" si="2390"/>
        <v>0</v>
      </c>
      <c r="X757" s="20">
        <f t="shared" si="2390"/>
        <v>0</v>
      </c>
      <c r="Y757" s="20">
        <f t="shared" si="2390"/>
        <v>0</v>
      </c>
      <c r="Z757" s="20">
        <f t="shared" si="2294"/>
        <v>129315.5</v>
      </c>
      <c r="AA757" s="20">
        <f t="shared" si="2295"/>
        <v>117408.6</v>
      </c>
      <c r="AB757" s="20">
        <f t="shared" si="2296"/>
        <v>117636.6</v>
      </c>
      <c r="AC757" s="20">
        <f t="shared" si="2390"/>
        <v>0</v>
      </c>
      <c r="AD757" s="20">
        <f t="shared" si="2390"/>
        <v>0</v>
      </c>
      <c r="AE757" s="20">
        <f t="shared" si="2390"/>
        <v>0</v>
      </c>
      <c r="AF757" s="20">
        <f t="shared" si="2386"/>
        <v>129315.5</v>
      </c>
      <c r="AG757" s="20">
        <f t="shared" si="2387"/>
        <v>117408.6</v>
      </c>
      <c r="AH757" s="20">
        <f t="shared" si="2388"/>
        <v>117636.6</v>
      </c>
      <c r="AI757" s="20">
        <f t="shared" si="2390"/>
        <v>0</v>
      </c>
      <c r="AJ757" s="20">
        <f t="shared" si="2389"/>
        <v>129315.5</v>
      </c>
      <c r="AK757" s="20">
        <f t="shared" si="2390"/>
        <v>0</v>
      </c>
      <c r="AL757" s="20">
        <f t="shared" si="2390"/>
        <v>0</v>
      </c>
      <c r="AM757" s="20">
        <f t="shared" si="2390"/>
        <v>0</v>
      </c>
      <c r="AN757" s="20">
        <f t="shared" si="2367"/>
        <v>129315.5</v>
      </c>
      <c r="AO757" s="20">
        <f t="shared" si="2368"/>
        <v>117408.6</v>
      </c>
      <c r="AP757" s="20">
        <f t="shared" si="2369"/>
        <v>117636.6</v>
      </c>
      <c r="AQ757" s="20">
        <f t="shared" si="2390"/>
        <v>0</v>
      </c>
      <c r="AR757" s="20">
        <f t="shared" si="2390"/>
        <v>0</v>
      </c>
      <c r="AS757" s="20">
        <f t="shared" si="2390"/>
        <v>0</v>
      </c>
      <c r="AT757" s="20">
        <f t="shared" si="2370"/>
        <v>129315.5</v>
      </c>
      <c r="AU757" s="20">
        <f t="shared" si="2371"/>
        <v>117408.6</v>
      </c>
      <c r="AV757" s="20">
        <f t="shared" si="2372"/>
        <v>117636.6</v>
      </c>
      <c r="AW757" s="20">
        <f t="shared" si="2390"/>
        <v>0</v>
      </c>
      <c r="AX757" s="20">
        <f t="shared" si="2390"/>
        <v>0</v>
      </c>
      <c r="AY757" s="20">
        <f t="shared" si="2390"/>
        <v>0</v>
      </c>
      <c r="AZ757" s="20">
        <f t="shared" si="2357"/>
        <v>129315.5</v>
      </c>
      <c r="BA757" s="20">
        <f t="shared" si="2358"/>
        <v>117408.6</v>
      </c>
      <c r="BB757" s="20">
        <f t="shared" si="2359"/>
        <v>117636.6</v>
      </c>
      <c r="BC757" s="20">
        <f t="shared" si="2390"/>
        <v>0</v>
      </c>
      <c r="BD757" s="20">
        <f t="shared" si="2360"/>
        <v>129315.5</v>
      </c>
      <c r="BE757" s="20">
        <f t="shared" si="2390"/>
        <v>0</v>
      </c>
      <c r="BF757" s="20">
        <f t="shared" si="2390"/>
        <v>0</v>
      </c>
      <c r="BG757" s="20">
        <f t="shared" si="2390"/>
        <v>0</v>
      </c>
      <c r="BH757" s="20">
        <f t="shared" si="2343"/>
        <v>129315.5</v>
      </c>
      <c r="BI757" s="20">
        <f t="shared" si="2344"/>
        <v>117408.6</v>
      </c>
      <c r="BJ757" s="20">
        <f t="shared" si="2345"/>
        <v>117636.6</v>
      </c>
      <c r="BK757" s="20">
        <f t="shared" si="2390"/>
        <v>0</v>
      </c>
      <c r="BL757" s="20">
        <f t="shared" si="2390"/>
        <v>0</v>
      </c>
      <c r="BM757" s="20">
        <f t="shared" si="2346"/>
        <v>129315.5</v>
      </c>
      <c r="BN757" s="20">
        <f t="shared" si="2347"/>
        <v>117408.6</v>
      </c>
      <c r="BO757" s="20">
        <f t="shared" si="2390"/>
        <v>0</v>
      </c>
      <c r="BP757" s="20">
        <f t="shared" si="2390"/>
        <v>0</v>
      </c>
      <c r="BQ757" s="20">
        <f t="shared" si="2390"/>
        <v>0</v>
      </c>
      <c r="BR757" s="20">
        <f t="shared" si="2297"/>
        <v>129315.5</v>
      </c>
      <c r="BS757" s="20">
        <f t="shared" si="2298"/>
        <v>117408.6</v>
      </c>
      <c r="BT757" s="20">
        <f t="shared" si="2299"/>
        <v>117636.6</v>
      </c>
      <c r="BU757" s="20">
        <f t="shared" si="2390"/>
        <v>0</v>
      </c>
      <c r="BV757" s="20">
        <f t="shared" si="2300"/>
        <v>129315.5</v>
      </c>
      <c r="BW757" s="20">
        <f t="shared" si="2390"/>
        <v>0</v>
      </c>
      <c r="BX757" s="20">
        <f t="shared" si="2390"/>
        <v>0</v>
      </c>
      <c r="BY757" s="20">
        <f t="shared" si="2351"/>
        <v>129315.5</v>
      </c>
      <c r="BZ757" s="20">
        <f t="shared" si="2352"/>
        <v>117408.6</v>
      </c>
      <c r="CA757" s="20">
        <f t="shared" si="2390"/>
        <v>0</v>
      </c>
      <c r="CB757" s="20">
        <f t="shared" si="2353"/>
        <v>129315.5</v>
      </c>
      <c r="CC757" s="20">
        <f t="shared" si="2390"/>
        <v>0</v>
      </c>
      <c r="CD757" s="20">
        <f t="shared" si="2354"/>
        <v>129315.5</v>
      </c>
      <c r="CE757" s="20">
        <f t="shared" si="2390"/>
        <v>0</v>
      </c>
    </row>
    <row r="758" spans="1:84" x14ac:dyDescent="0.25">
      <c r="A758" s="10" t="s">
        <v>33</v>
      </c>
      <c r="B758" s="19">
        <v>410</v>
      </c>
      <c r="C758" s="10"/>
      <c r="D758" s="10"/>
      <c r="E758" s="25" t="s">
        <v>612</v>
      </c>
      <c r="F758" s="20">
        <f>F759</f>
        <v>129315.5</v>
      </c>
      <c r="G758" s="20">
        <f t="shared" si="2390"/>
        <v>117408.6</v>
      </c>
      <c r="H758" s="20">
        <f t="shared" si="2390"/>
        <v>117636.6</v>
      </c>
      <c r="I758" s="20">
        <f t="shared" si="2390"/>
        <v>0</v>
      </c>
      <c r="J758" s="20">
        <f t="shared" si="2390"/>
        <v>0</v>
      </c>
      <c r="K758" s="20">
        <f t="shared" si="2390"/>
        <v>0</v>
      </c>
      <c r="L758" s="20">
        <f t="shared" si="2361"/>
        <v>129315.5</v>
      </c>
      <c r="M758" s="20">
        <f t="shared" si="2362"/>
        <v>117408.6</v>
      </c>
      <c r="N758" s="20">
        <f t="shared" si="2363"/>
        <v>117636.6</v>
      </c>
      <c r="O758" s="20">
        <f t="shared" si="2390"/>
        <v>0</v>
      </c>
      <c r="P758" s="20">
        <f t="shared" si="2390"/>
        <v>0</v>
      </c>
      <c r="Q758" s="20">
        <f t="shared" si="2390"/>
        <v>0</v>
      </c>
      <c r="R758" s="20">
        <f t="shared" si="2290"/>
        <v>129315.5</v>
      </c>
      <c r="S758" s="20">
        <f t="shared" si="2291"/>
        <v>117408.6</v>
      </c>
      <c r="T758" s="20">
        <f t="shared" si="2292"/>
        <v>117636.6</v>
      </c>
      <c r="U758" s="20">
        <f t="shared" si="2390"/>
        <v>0</v>
      </c>
      <c r="V758" s="20">
        <f t="shared" si="2293"/>
        <v>129315.5</v>
      </c>
      <c r="W758" s="20">
        <f t="shared" si="2390"/>
        <v>0</v>
      </c>
      <c r="X758" s="20">
        <f t="shared" si="2390"/>
        <v>0</v>
      </c>
      <c r="Y758" s="20">
        <f t="shared" si="2390"/>
        <v>0</v>
      </c>
      <c r="Z758" s="20">
        <f t="shared" si="2294"/>
        <v>129315.5</v>
      </c>
      <c r="AA758" s="20">
        <f t="shared" si="2295"/>
        <v>117408.6</v>
      </c>
      <c r="AB758" s="20">
        <f t="shared" si="2296"/>
        <v>117636.6</v>
      </c>
      <c r="AC758" s="20">
        <f t="shared" si="2390"/>
        <v>0</v>
      </c>
      <c r="AD758" s="20">
        <f t="shared" si="2390"/>
        <v>0</v>
      </c>
      <c r="AE758" s="20">
        <f t="shared" si="2390"/>
        <v>0</v>
      </c>
      <c r="AF758" s="20">
        <f t="shared" si="2386"/>
        <v>129315.5</v>
      </c>
      <c r="AG758" s="20">
        <f t="shared" si="2387"/>
        <v>117408.6</v>
      </c>
      <c r="AH758" s="20">
        <f t="shared" si="2388"/>
        <v>117636.6</v>
      </c>
      <c r="AI758" s="20">
        <f t="shared" si="2390"/>
        <v>0</v>
      </c>
      <c r="AJ758" s="20">
        <f t="shared" si="2389"/>
        <v>129315.5</v>
      </c>
      <c r="AK758" s="20">
        <f t="shared" si="2390"/>
        <v>0</v>
      </c>
      <c r="AL758" s="20">
        <f t="shared" si="2390"/>
        <v>0</v>
      </c>
      <c r="AM758" s="20">
        <f t="shared" si="2390"/>
        <v>0</v>
      </c>
      <c r="AN758" s="20">
        <f t="shared" si="2367"/>
        <v>129315.5</v>
      </c>
      <c r="AO758" s="20">
        <f t="shared" si="2368"/>
        <v>117408.6</v>
      </c>
      <c r="AP758" s="20">
        <f t="shared" si="2369"/>
        <v>117636.6</v>
      </c>
      <c r="AQ758" s="20">
        <f t="shared" si="2390"/>
        <v>0</v>
      </c>
      <c r="AR758" s="20">
        <f t="shared" si="2390"/>
        <v>0</v>
      </c>
      <c r="AS758" s="20">
        <f t="shared" si="2390"/>
        <v>0</v>
      </c>
      <c r="AT758" s="20">
        <f t="shared" si="2370"/>
        <v>129315.5</v>
      </c>
      <c r="AU758" s="20">
        <f t="shared" si="2371"/>
        <v>117408.6</v>
      </c>
      <c r="AV758" s="20">
        <f t="shared" si="2372"/>
        <v>117636.6</v>
      </c>
      <c r="AW758" s="20">
        <f t="shared" si="2390"/>
        <v>0</v>
      </c>
      <c r="AX758" s="20">
        <f t="shared" si="2390"/>
        <v>0</v>
      </c>
      <c r="AY758" s="20">
        <f t="shared" si="2390"/>
        <v>0</v>
      </c>
      <c r="AZ758" s="20">
        <f t="shared" si="2357"/>
        <v>129315.5</v>
      </c>
      <c r="BA758" s="20">
        <f t="shared" si="2358"/>
        <v>117408.6</v>
      </c>
      <c r="BB758" s="20">
        <f t="shared" si="2359"/>
        <v>117636.6</v>
      </c>
      <c r="BC758" s="20">
        <f t="shared" si="2390"/>
        <v>0</v>
      </c>
      <c r="BD758" s="20">
        <f t="shared" si="2360"/>
        <v>129315.5</v>
      </c>
      <c r="BE758" s="20">
        <f t="shared" si="2390"/>
        <v>0</v>
      </c>
      <c r="BF758" s="20">
        <f t="shared" si="2390"/>
        <v>0</v>
      </c>
      <c r="BG758" s="20">
        <f t="shared" si="2390"/>
        <v>0</v>
      </c>
      <c r="BH758" s="20">
        <f t="shared" si="2343"/>
        <v>129315.5</v>
      </c>
      <c r="BI758" s="20">
        <f t="shared" si="2344"/>
        <v>117408.6</v>
      </c>
      <c r="BJ758" s="20">
        <f t="shared" si="2345"/>
        <v>117636.6</v>
      </c>
      <c r="BK758" s="20">
        <f t="shared" si="2390"/>
        <v>0</v>
      </c>
      <c r="BL758" s="20">
        <f t="shared" si="2390"/>
        <v>0</v>
      </c>
      <c r="BM758" s="20">
        <f t="shared" si="2346"/>
        <v>129315.5</v>
      </c>
      <c r="BN758" s="20">
        <f t="shared" si="2347"/>
        <v>117408.6</v>
      </c>
      <c r="BO758" s="20">
        <f t="shared" si="2390"/>
        <v>0</v>
      </c>
      <c r="BP758" s="20">
        <f t="shared" si="2390"/>
        <v>0</v>
      </c>
      <c r="BQ758" s="20">
        <f t="shared" si="2390"/>
        <v>0</v>
      </c>
      <c r="BR758" s="20">
        <f t="shared" si="2297"/>
        <v>129315.5</v>
      </c>
      <c r="BS758" s="20">
        <f t="shared" si="2298"/>
        <v>117408.6</v>
      </c>
      <c r="BT758" s="20">
        <f t="shared" si="2299"/>
        <v>117636.6</v>
      </c>
      <c r="BU758" s="20">
        <f t="shared" si="2390"/>
        <v>0</v>
      </c>
      <c r="BV758" s="20">
        <f t="shared" si="2300"/>
        <v>129315.5</v>
      </c>
      <c r="BW758" s="20">
        <f t="shared" si="2390"/>
        <v>0</v>
      </c>
      <c r="BX758" s="20">
        <f t="shared" si="2390"/>
        <v>0</v>
      </c>
      <c r="BY758" s="20">
        <f t="shared" si="2351"/>
        <v>129315.5</v>
      </c>
      <c r="BZ758" s="20">
        <f t="shared" si="2352"/>
        <v>117408.6</v>
      </c>
      <c r="CA758" s="20">
        <f t="shared" si="2390"/>
        <v>0</v>
      </c>
      <c r="CB758" s="20">
        <f t="shared" si="2353"/>
        <v>129315.5</v>
      </c>
      <c r="CC758" s="20">
        <f t="shared" si="2390"/>
        <v>0</v>
      </c>
      <c r="CD758" s="20">
        <f t="shared" si="2354"/>
        <v>129315.5</v>
      </c>
      <c r="CE758" s="20">
        <f t="shared" si="2390"/>
        <v>0</v>
      </c>
    </row>
    <row r="759" spans="1:84" x14ac:dyDescent="0.25">
      <c r="A759" s="10" t="s">
        <v>33</v>
      </c>
      <c r="B759" s="19">
        <v>410</v>
      </c>
      <c r="C759" s="10" t="s">
        <v>335</v>
      </c>
      <c r="D759" s="10" t="s">
        <v>341</v>
      </c>
      <c r="E759" s="25" t="s">
        <v>577</v>
      </c>
      <c r="F759" s="20">
        <v>129315.5</v>
      </c>
      <c r="G759" s="20">
        <v>117408.6</v>
      </c>
      <c r="H759" s="20">
        <v>117636.6</v>
      </c>
      <c r="I759" s="20"/>
      <c r="J759" s="20"/>
      <c r="K759" s="20"/>
      <c r="L759" s="20">
        <f t="shared" si="2361"/>
        <v>129315.5</v>
      </c>
      <c r="M759" s="20">
        <f t="shared" si="2362"/>
        <v>117408.6</v>
      </c>
      <c r="N759" s="20">
        <f t="shared" si="2363"/>
        <v>117636.6</v>
      </c>
      <c r="O759" s="20"/>
      <c r="P759" s="20"/>
      <c r="Q759" s="20"/>
      <c r="R759" s="20">
        <f t="shared" ref="R759:R824" si="2391">L759+O759</f>
        <v>129315.5</v>
      </c>
      <c r="S759" s="20">
        <f t="shared" ref="S759:S824" si="2392">M759+P759</f>
        <v>117408.6</v>
      </c>
      <c r="T759" s="20">
        <f t="shared" ref="T759:T824" si="2393">N759+Q759</f>
        <v>117636.6</v>
      </c>
      <c r="U759" s="20"/>
      <c r="V759" s="20">
        <f t="shared" ref="V759:V824" si="2394">R759+U759</f>
        <v>129315.5</v>
      </c>
      <c r="W759" s="20"/>
      <c r="X759" s="20"/>
      <c r="Y759" s="20"/>
      <c r="Z759" s="20">
        <f t="shared" ref="Z759:Z824" si="2395">W759+V759</f>
        <v>129315.5</v>
      </c>
      <c r="AA759" s="20">
        <f t="shared" ref="AA759:AA824" si="2396">X759+S759</f>
        <v>117408.6</v>
      </c>
      <c r="AB759" s="20">
        <f t="shared" ref="AB759:AB824" si="2397">Y759+T759</f>
        <v>117636.6</v>
      </c>
      <c r="AC759" s="20"/>
      <c r="AD759" s="20"/>
      <c r="AE759" s="20"/>
      <c r="AF759" s="20">
        <f t="shared" si="2386"/>
        <v>129315.5</v>
      </c>
      <c r="AG759" s="20">
        <f t="shared" si="2387"/>
        <v>117408.6</v>
      </c>
      <c r="AH759" s="20">
        <f t="shared" si="2388"/>
        <v>117636.6</v>
      </c>
      <c r="AI759" s="20"/>
      <c r="AJ759" s="20">
        <f t="shared" si="2389"/>
        <v>129315.5</v>
      </c>
      <c r="AK759" s="20"/>
      <c r="AL759" s="20"/>
      <c r="AM759" s="20"/>
      <c r="AN759" s="20">
        <f t="shared" si="2367"/>
        <v>129315.5</v>
      </c>
      <c r="AO759" s="20">
        <f t="shared" si="2368"/>
        <v>117408.6</v>
      </c>
      <c r="AP759" s="20">
        <f t="shared" si="2369"/>
        <v>117636.6</v>
      </c>
      <c r="AQ759" s="20"/>
      <c r="AR759" s="20"/>
      <c r="AS759" s="20"/>
      <c r="AT759" s="20">
        <f t="shared" si="2370"/>
        <v>129315.5</v>
      </c>
      <c r="AU759" s="20">
        <f t="shared" si="2371"/>
        <v>117408.6</v>
      </c>
      <c r="AV759" s="20">
        <f t="shared" si="2372"/>
        <v>117636.6</v>
      </c>
      <c r="AW759" s="20"/>
      <c r="AX759" s="20"/>
      <c r="AY759" s="20"/>
      <c r="AZ759" s="20">
        <f t="shared" si="2357"/>
        <v>129315.5</v>
      </c>
      <c r="BA759" s="20">
        <f t="shared" si="2358"/>
        <v>117408.6</v>
      </c>
      <c r="BB759" s="20">
        <f t="shared" si="2359"/>
        <v>117636.6</v>
      </c>
      <c r="BC759" s="20"/>
      <c r="BD759" s="20">
        <f t="shared" si="2360"/>
        <v>129315.5</v>
      </c>
      <c r="BE759" s="20"/>
      <c r="BF759" s="20"/>
      <c r="BG759" s="20"/>
      <c r="BH759" s="20">
        <f t="shared" si="2343"/>
        <v>129315.5</v>
      </c>
      <c r="BI759" s="20">
        <f t="shared" si="2344"/>
        <v>117408.6</v>
      </c>
      <c r="BJ759" s="20">
        <f t="shared" si="2345"/>
        <v>117636.6</v>
      </c>
      <c r="BK759" s="20"/>
      <c r="BL759" s="20"/>
      <c r="BM759" s="20">
        <f t="shared" si="2346"/>
        <v>129315.5</v>
      </c>
      <c r="BN759" s="20">
        <f t="shared" si="2347"/>
        <v>117408.6</v>
      </c>
      <c r="BO759" s="20"/>
      <c r="BP759" s="20"/>
      <c r="BQ759" s="20"/>
      <c r="BR759" s="20">
        <f t="shared" si="2297"/>
        <v>129315.5</v>
      </c>
      <c r="BS759" s="20">
        <f t="shared" si="2298"/>
        <v>117408.6</v>
      </c>
      <c r="BT759" s="20">
        <f t="shared" si="2299"/>
        <v>117636.6</v>
      </c>
      <c r="BU759" s="20"/>
      <c r="BV759" s="20">
        <f t="shared" si="2300"/>
        <v>129315.5</v>
      </c>
      <c r="BW759" s="20"/>
      <c r="BX759" s="20"/>
      <c r="BY759" s="20">
        <f t="shared" si="2351"/>
        <v>129315.5</v>
      </c>
      <c r="BZ759" s="20">
        <f t="shared" si="2352"/>
        <v>117408.6</v>
      </c>
      <c r="CA759" s="20"/>
      <c r="CB759" s="20">
        <f t="shared" si="2353"/>
        <v>129315.5</v>
      </c>
      <c r="CC759" s="20"/>
      <c r="CD759" s="20">
        <f t="shared" si="2354"/>
        <v>129315.5</v>
      </c>
      <c r="CE759" s="20"/>
    </row>
    <row r="760" spans="1:84" ht="31.5" x14ac:dyDescent="0.25">
      <c r="A760" s="10" t="s">
        <v>34</v>
      </c>
      <c r="B760" s="19"/>
      <c r="C760" s="10"/>
      <c r="D760" s="10"/>
      <c r="E760" s="25" t="s">
        <v>774</v>
      </c>
      <c r="F760" s="20">
        <f>F761</f>
        <v>46242.9</v>
      </c>
      <c r="G760" s="20">
        <f t="shared" ref="G760:CE762" si="2398">G761</f>
        <v>49935.1</v>
      </c>
      <c r="H760" s="20">
        <f t="shared" si="2398"/>
        <v>35500</v>
      </c>
      <c r="I760" s="20">
        <f t="shared" si="2398"/>
        <v>2992.5</v>
      </c>
      <c r="J760" s="20">
        <f t="shared" si="2398"/>
        <v>0</v>
      </c>
      <c r="K760" s="20">
        <f t="shared" si="2398"/>
        <v>0</v>
      </c>
      <c r="L760" s="20">
        <f t="shared" si="2361"/>
        <v>49235.4</v>
      </c>
      <c r="M760" s="20">
        <f t="shared" si="2362"/>
        <v>49935.1</v>
      </c>
      <c r="N760" s="20">
        <f t="shared" si="2363"/>
        <v>35500</v>
      </c>
      <c r="O760" s="20">
        <f t="shared" si="2398"/>
        <v>0</v>
      </c>
      <c r="P760" s="20">
        <f t="shared" si="2398"/>
        <v>0</v>
      </c>
      <c r="Q760" s="20">
        <f t="shared" si="2398"/>
        <v>0</v>
      </c>
      <c r="R760" s="20">
        <f t="shared" si="2391"/>
        <v>49235.4</v>
      </c>
      <c r="S760" s="20">
        <f t="shared" si="2392"/>
        <v>49935.1</v>
      </c>
      <c r="T760" s="20">
        <f t="shared" si="2393"/>
        <v>35500</v>
      </c>
      <c r="U760" s="20">
        <f t="shared" si="2398"/>
        <v>0</v>
      </c>
      <c r="V760" s="20">
        <f t="shared" si="2394"/>
        <v>49235.4</v>
      </c>
      <c r="W760" s="20">
        <f t="shared" si="2398"/>
        <v>0</v>
      </c>
      <c r="X760" s="20">
        <f t="shared" si="2398"/>
        <v>0</v>
      </c>
      <c r="Y760" s="20">
        <f t="shared" si="2398"/>
        <v>0</v>
      </c>
      <c r="Z760" s="20">
        <f t="shared" si="2395"/>
        <v>49235.4</v>
      </c>
      <c r="AA760" s="20">
        <f t="shared" si="2396"/>
        <v>49935.1</v>
      </c>
      <c r="AB760" s="20">
        <f t="shared" si="2397"/>
        <v>35500</v>
      </c>
      <c r="AC760" s="20">
        <f t="shared" si="2398"/>
        <v>0</v>
      </c>
      <c r="AD760" s="20">
        <f t="shared" si="2398"/>
        <v>0</v>
      </c>
      <c r="AE760" s="20">
        <f t="shared" si="2398"/>
        <v>0</v>
      </c>
      <c r="AF760" s="20">
        <f t="shared" si="2386"/>
        <v>49235.4</v>
      </c>
      <c r="AG760" s="20">
        <f t="shared" si="2387"/>
        <v>49935.1</v>
      </c>
      <c r="AH760" s="20">
        <f t="shared" si="2388"/>
        <v>35500</v>
      </c>
      <c r="AI760" s="20">
        <f t="shared" si="2398"/>
        <v>0</v>
      </c>
      <c r="AJ760" s="20">
        <f t="shared" si="2389"/>
        <v>49235.4</v>
      </c>
      <c r="AK760" s="20">
        <f t="shared" si="2398"/>
        <v>-881.34199999999998</v>
      </c>
      <c r="AL760" s="20">
        <f t="shared" si="2398"/>
        <v>0</v>
      </c>
      <c r="AM760" s="20">
        <f t="shared" si="2398"/>
        <v>0</v>
      </c>
      <c r="AN760" s="20">
        <f t="shared" si="2367"/>
        <v>48354.058000000005</v>
      </c>
      <c r="AO760" s="20">
        <f t="shared" si="2368"/>
        <v>49935.1</v>
      </c>
      <c r="AP760" s="20">
        <f t="shared" si="2369"/>
        <v>35500</v>
      </c>
      <c r="AQ760" s="20">
        <f t="shared" si="2398"/>
        <v>0</v>
      </c>
      <c r="AR760" s="20">
        <f t="shared" si="2398"/>
        <v>0</v>
      </c>
      <c r="AS760" s="20">
        <f t="shared" si="2398"/>
        <v>0</v>
      </c>
      <c r="AT760" s="20">
        <f t="shared" si="2370"/>
        <v>48354.058000000005</v>
      </c>
      <c r="AU760" s="20">
        <f t="shared" si="2371"/>
        <v>49935.1</v>
      </c>
      <c r="AV760" s="20">
        <f t="shared" si="2372"/>
        <v>35500</v>
      </c>
      <c r="AW760" s="20">
        <f t="shared" si="2398"/>
        <v>-4281.0959999999995</v>
      </c>
      <c r="AX760" s="20">
        <f t="shared" si="2398"/>
        <v>0</v>
      </c>
      <c r="AY760" s="20">
        <f t="shared" si="2398"/>
        <v>0</v>
      </c>
      <c r="AZ760" s="20">
        <f t="shared" si="2357"/>
        <v>44072.962000000007</v>
      </c>
      <c r="BA760" s="20">
        <f t="shared" si="2358"/>
        <v>49935.1</v>
      </c>
      <c r="BB760" s="20">
        <f t="shared" si="2359"/>
        <v>35500</v>
      </c>
      <c r="BC760" s="20">
        <f t="shared" si="2398"/>
        <v>0</v>
      </c>
      <c r="BD760" s="20">
        <f t="shared" si="2360"/>
        <v>44072.962000000007</v>
      </c>
      <c r="BE760" s="20">
        <f t="shared" si="2398"/>
        <v>658.24600000000009</v>
      </c>
      <c r="BF760" s="20">
        <f t="shared" si="2398"/>
        <v>-3185.1</v>
      </c>
      <c r="BG760" s="20">
        <f t="shared" si="2398"/>
        <v>0</v>
      </c>
      <c r="BH760" s="20">
        <f t="shared" si="2343"/>
        <v>44731.208000000006</v>
      </c>
      <c r="BI760" s="20">
        <f t="shared" si="2344"/>
        <v>46750</v>
      </c>
      <c r="BJ760" s="20">
        <f t="shared" si="2345"/>
        <v>35500</v>
      </c>
      <c r="BK760" s="20">
        <f t="shared" si="2398"/>
        <v>0</v>
      </c>
      <c r="BL760" s="20">
        <f t="shared" si="2398"/>
        <v>0</v>
      </c>
      <c r="BM760" s="20">
        <f t="shared" si="2346"/>
        <v>44731.208000000006</v>
      </c>
      <c r="BN760" s="20">
        <f t="shared" si="2347"/>
        <v>46750</v>
      </c>
      <c r="BO760" s="20">
        <f t="shared" si="2398"/>
        <v>0</v>
      </c>
      <c r="BP760" s="20">
        <f t="shared" si="2398"/>
        <v>0</v>
      </c>
      <c r="BQ760" s="20">
        <f t="shared" si="2398"/>
        <v>0</v>
      </c>
      <c r="BR760" s="20">
        <f t="shared" ref="BR760:BR823" si="2399">BM760+BO760</f>
        <v>44731.208000000006</v>
      </c>
      <c r="BS760" s="20">
        <f t="shared" ref="BS760:BS823" si="2400">BN760+BP760</f>
        <v>46750</v>
      </c>
      <c r="BT760" s="20">
        <f t="shared" ref="BT760:BT823" si="2401">BJ760+BQ760</f>
        <v>35500</v>
      </c>
      <c r="BU760" s="20">
        <f t="shared" si="2398"/>
        <v>0</v>
      </c>
      <c r="BV760" s="20">
        <f t="shared" ref="BV760:BV823" si="2402">BR760+BU760</f>
        <v>44731.208000000006</v>
      </c>
      <c r="BW760" s="20">
        <f t="shared" si="2398"/>
        <v>-19.654</v>
      </c>
      <c r="BX760" s="20">
        <f t="shared" si="2398"/>
        <v>0</v>
      </c>
      <c r="BY760" s="20">
        <f t="shared" si="2351"/>
        <v>44711.554000000004</v>
      </c>
      <c r="BZ760" s="20">
        <f t="shared" si="2352"/>
        <v>46750</v>
      </c>
      <c r="CA760" s="20">
        <f t="shared" si="2398"/>
        <v>0</v>
      </c>
      <c r="CB760" s="20">
        <f t="shared" si="2353"/>
        <v>44711.554000000004</v>
      </c>
      <c r="CC760" s="20">
        <f t="shared" si="2398"/>
        <v>0</v>
      </c>
      <c r="CD760" s="20">
        <f t="shared" si="2354"/>
        <v>44711.554000000004</v>
      </c>
      <c r="CE760" s="20">
        <f t="shared" si="2398"/>
        <v>0</v>
      </c>
    </row>
    <row r="761" spans="1:84" ht="47.25" x14ac:dyDescent="0.25">
      <c r="A761" s="10" t="s">
        <v>34</v>
      </c>
      <c r="B761" s="19">
        <v>400</v>
      </c>
      <c r="C761" s="10"/>
      <c r="D761" s="10"/>
      <c r="E761" s="25" t="s">
        <v>611</v>
      </c>
      <c r="F761" s="20">
        <f>F762</f>
        <v>46242.9</v>
      </c>
      <c r="G761" s="20">
        <f t="shared" si="2398"/>
        <v>49935.1</v>
      </c>
      <c r="H761" s="20">
        <f t="shared" si="2398"/>
        <v>35500</v>
      </c>
      <c r="I761" s="20">
        <f t="shared" si="2398"/>
        <v>2992.5</v>
      </c>
      <c r="J761" s="20">
        <f t="shared" si="2398"/>
        <v>0</v>
      </c>
      <c r="K761" s="20">
        <f t="shared" si="2398"/>
        <v>0</v>
      </c>
      <c r="L761" s="20">
        <f t="shared" si="2361"/>
        <v>49235.4</v>
      </c>
      <c r="M761" s="20">
        <f t="shared" si="2362"/>
        <v>49935.1</v>
      </c>
      <c r="N761" s="20">
        <f t="shared" si="2363"/>
        <v>35500</v>
      </c>
      <c r="O761" s="20">
        <f t="shared" si="2398"/>
        <v>0</v>
      </c>
      <c r="P761" s="20">
        <f t="shared" si="2398"/>
        <v>0</v>
      </c>
      <c r="Q761" s="20">
        <f t="shared" si="2398"/>
        <v>0</v>
      </c>
      <c r="R761" s="20">
        <f t="shared" si="2391"/>
        <v>49235.4</v>
      </c>
      <c r="S761" s="20">
        <f t="shared" si="2392"/>
        <v>49935.1</v>
      </c>
      <c r="T761" s="20">
        <f t="shared" si="2393"/>
        <v>35500</v>
      </c>
      <c r="U761" s="20">
        <f t="shared" si="2398"/>
        <v>0</v>
      </c>
      <c r="V761" s="20">
        <f t="shared" si="2394"/>
        <v>49235.4</v>
      </c>
      <c r="W761" s="20">
        <f t="shared" si="2398"/>
        <v>0</v>
      </c>
      <c r="X761" s="20">
        <f t="shared" si="2398"/>
        <v>0</v>
      </c>
      <c r="Y761" s="20">
        <f t="shared" si="2398"/>
        <v>0</v>
      </c>
      <c r="Z761" s="20">
        <f t="shared" si="2395"/>
        <v>49235.4</v>
      </c>
      <c r="AA761" s="20">
        <f t="shared" si="2396"/>
        <v>49935.1</v>
      </c>
      <c r="AB761" s="20">
        <f t="shared" si="2397"/>
        <v>35500</v>
      </c>
      <c r="AC761" s="20">
        <f t="shared" si="2398"/>
        <v>0</v>
      </c>
      <c r="AD761" s="20">
        <f t="shared" si="2398"/>
        <v>0</v>
      </c>
      <c r="AE761" s="20">
        <f t="shared" si="2398"/>
        <v>0</v>
      </c>
      <c r="AF761" s="20">
        <f t="shared" si="2386"/>
        <v>49235.4</v>
      </c>
      <c r="AG761" s="20">
        <f t="shared" si="2387"/>
        <v>49935.1</v>
      </c>
      <c r="AH761" s="20">
        <f t="shared" si="2388"/>
        <v>35500</v>
      </c>
      <c r="AI761" s="20">
        <f t="shared" si="2398"/>
        <v>0</v>
      </c>
      <c r="AJ761" s="20">
        <f t="shared" si="2389"/>
        <v>49235.4</v>
      </c>
      <c r="AK761" s="20">
        <f t="shared" si="2398"/>
        <v>-881.34199999999998</v>
      </c>
      <c r="AL761" s="20">
        <f t="shared" si="2398"/>
        <v>0</v>
      </c>
      <c r="AM761" s="20">
        <f t="shared" si="2398"/>
        <v>0</v>
      </c>
      <c r="AN761" s="20">
        <f t="shared" si="2367"/>
        <v>48354.058000000005</v>
      </c>
      <c r="AO761" s="20">
        <f t="shared" si="2368"/>
        <v>49935.1</v>
      </c>
      <c r="AP761" s="20">
        <f t="shared" si="2369"/>
        <v>35500</v>
      </c>
      <c r="AQ761" s="20">
        <f t="shared" si="2398"/>
        <v>0</v>
      </c>
      <c r="AR761" s="20">
        <f t="shared" si="2398"/>
        <v>0</v>
      </c>
      <c r="AS761" s="20">
        <f t="shared" si="2398"/>
        <v>0</v>
      </c>
      <c r="AT761" s="20">
        <f t="shared" si="2370"/>
        <v>48354.058000000005</v>
      </c>
      <c r="AU761" s="20">
        <f t="shared" si="2371"/>
        <v>49935.1</v>
      </c>
      <c r="AV761" s="20">
        <f t="shared" si="2372"/>
        <v>35500</v>
      </c>
      <c r="AW761" s="20">
        <f t="shared" si="2398"/>
        <v>-4281.0959999999995</v>
      </c>
      <c r="AX761" s="20">
        <f t="shared" si="2398"/>
        <v>0</v>
      </c>
      <c r="AY761" s="20">
        <f t="shared" si="2398"/>
        <v>0</v>
      </c>
      <c r="AZ761" s="20">
        <f t="shared" si="2357"/>
        <v>44072.962000000007</v>
      </c>
      <c r="BA761" s="20">
        <f t="shared" si="2358"/>
        <v>49935.1</v>
      </c>
      <c r="BB761" s="20">
        <f t="shared" si="2359"/>
        <v>35500</v>
      </c>
      <c r="BC761" s="20">
        <f t="shared" si="2398"/>
        <v>0</v>
      </c>
      <c r="BD761" s="20">
        <f t="shared" si="2360"/>
        <v>44072.962000000007</v>
      </c>
      <c r="BE761" s="20">
        <f t="shared" si="2398"/>
        <v>658.24600000000009</v>
      </c>
      <c r="BF761" s="20">
        <f t="shared" si="2398"/>
        <v>-3185.1</v>
      </c>
      <c r="BG761" s="20">
        <f t="shared" si="2398"/>
        <v>0</v>
      </c>
      <c r="BH761" s="20">
        <f t="shared" si="2343"/>
        <v>44731.208000000006</v>
      </c>
      <c r="BI761" s="20">
        <f t="shared" si="2344"/>
        <v>46750</v>
      </c>
      <c r="BJ761" s="20">
        <f t="shared" si="2345"/>
        <v>35500</v>
      </c>
      <c r="BK761" s="20">
        <f t="shared" si="2398"/>
        <v>0</v>
      </c>
      <c r="BL761" s="20">
        <f t="shared" si="2398"/>
        <v>0</v>
      </c>
      <c r="BM761" s="20">
        <f t="shared" si="2346"/>
        <v>44731.208000000006</v>
      </c>
      <c r="BN761" s="20">
        <f t="shared" si="2347"/>
        <v>46750</v>
      </c>
      <c r="BO761" s="20">
        <f t="shared" si="2398"/>
        <v>0</v>
      </c>
      <c r="BP761" s="20">
        <f t="shared" si="2398"/>
        <v>0</v>
      </c>
      <c r="BQ761" s="20">
        <f t="shared" si="2398"/>
        <v>0</v>
      </c>
      <c r="BR761" s="20">
        <f t="shared" si="2399"/>
        <v>44731.208000000006</v>
      </c>
      <c r="BS761" s="20">
        <f t="shared" si="2400"/>
        <v>46750</v>
      </c>
      <c r="BT761" s="20">
        <f t="shared" si="2401"/>
        <v>35500</v>
      </c>
      <c r="BU761" s="20">
        <f t="shared" si="2398"/>
        <v>0</v>
      </c>
      <c r="BV761" s="20">
        <f t="shared" si="2402"/>
        <v>44731.208000000006</v>
      </c>
      <c r="BW761" s="20">
        <f t="shared" si="2398"/>
        <v>-19.654</v>
      </c>
      <c r="BX761" s="20">
        <f t="shared" si="2398"/>
        <v>0</v>
      </c>
      <c r="BY761" s="20">
        <f t="shared" si="2351"/>
        <v>44711.554000000004</v>
      </c>
      <c r="BZ761" s="20">
        <f t="shared" si="2352"/>
        <v>46750</v>
      </c>
      <c r="CA761" s="20">
        <f t="shared" si="2398"/>
        <v>0</v>
      </c>
      <c r="CB761" s="20">
        <f t="shared" si="2353"/>
        <v>44711.554000000004</v>
      </c>
      <c r="CC761" s="20">
        <f t="shared" si="2398"/>
        <v>0</v>
      </c>
      <c r="CD761" s="20">
        <f t="shared" si="2354"/>
        <v>44711.554000000004</v>
      </c>
      <c r="CE761" s="20">
        <f t="shared" si="2398"/>
        <v>0</v>
      </c>
    </row>
    <row r="762" spans="1:84" x14ac:dyDescent="0.25">
      <c r="A762" s="10" t="s">
        <v>34</v>
      </c>
      <c r="B762" s="19">
        <v>410</v>
      </c>
      <c r="C762" s="10"/>
      <c r="D762" s="10"/>
      <c r="E762" s="25" t="s">
        <v>612</v>
      </c>
      <c r="F762" s="20">
        <f>F763</f>
        <v>46242.9</v>
      </c>
      <c r="G762" s="20">
        <f t="shared" si="2398"/>
        <v>49935.1</v>
      </c>
      <c r="H762" s="20">
        <f t="shared" si="2398"/>
        <v>35500</v>
      </c>
      <c r="I762" s="20">
        <f t="shared" si="2398"/>
        <v>2992.5</v>
      </c>
      <c r="J762" s="20">
        <f t="shared" si="2398"/>
        <v>0</v>
      </c>
      <c r="K762" s="20">
        <f t="shared" si="2398"/>
        <v>0</v>
      </c>
      <c r="L762" s="20">
        <f t="shared" si="2361"/>
        <v>49235.4</v>
      </c>
      <c r="M762" s="20">
        <f t="shared" si="2362"/>
        <v>49935.1</v>
      </c>
      <c r="N762" s="20">
        <f t="shared" si="2363"/>
        <v>35500</v>
      </c>
      <c r="O762" s="20">
        <f t="shared" si="2398"/>
        <v>0</v>
      </c>
      <c r="P762" s="20">
        <f t="shared" si="2398"/>
        <v>0</v>
      </c>
      <c r="Q762" s="20">
        <f t="shared" si="2398"/>
        <v>0</v>
      </c>
      <c r="R762" s="20">
        <f t="shared" si="2391"/>
        <v>49235.4</v>
      </c>
      <c r="S762" s="20">
        <f t="shared" si="2392"/>
        <v>49935.1</v>
      </c>
      <c r="T762" s="20">
        <f t="shared" si="2393"/>
        <v>35500</v>
      </c>
      <c r="U762" s="20">
        <f t="shared" si="2398"/>
        <v>0</v>
      </c>
      <c r="V762" s="20">
        <f t="shared" si="2394"/>
        <v>49235.4</v>
      </c>
      <c r="W762" s="20">
        <f t="shared" si="2398"/>
        <v>0</v>
      </c>
      <c r="X762" s="20">
        <f t="shared" si="2398"/>
        <v>0</v>
      </c>
      <c r="Y762" s="20">
        <f t="shared" si="2398"/>
        <v>0</v>
      </c>
      <c r="Z762" s="20">
        <f t="shared" si="2395"/>
        <v>49235.4</v>
      </c>
      <c r="AA762" s="20">
        <f t="shared" si="2396"/>
        <v>49935.1</v>
      </c>
      <c r="AB762" s="20">
        <f t="shared" si="2397"/>
        <v>35500</v>
      </c>
      <c r="AC762" s="20">
        <f t="shared" si="2398"/>
        <v>0</v>
      </c>
      <c r="AD762" s="20">
        <f t="shared" si="2398"/>
        <v>0</v>
      </c>
      <c r="AE762" s="20">
        <f t="shared" si="2398"/>
        <v>0</v>
      </c>
      <c r="AF762" s="20">
        <f t="shared" si="2386"/>
        <v>49235.4</v>
      </c>
      <c r="AG762" s="20">
        <f t="shared" si="2387"/>
        <v>49935.1</v>
      </c>
      <c r="AH762" s="20">
        <f t="shared" si="2388"/>
        <v>35500</v>
      </c>
      <c r="AI762" s="20">
        <f t="shared" si="2398"/>
        <v>0</v>
      </c>
      <c r="AJ762" s="20">
        <f t="shared" si="2389"/>
        <v>49235.4</v>
      </c>
      <c r="AK762" s="20">
        <f t="shared" si="2398"/>
        <v>-881.34199999999998</v>
      </c>
      <c r="AL762" s="20">
        <f t="shared" si="2398"/>
        <v>0</v>
      </c>
      <c r="AM762" s="20">
        <f t="shared" si="2398"/>
        <v>0</v>
      </c>
      <c r="AN762" s="20">
        <f t="shared" si="2367"/>
        <v>48354.058000000005</v>
      </c>
      <c r="AO762" s="20">
        <f t="shared" si="2368"/>
        <v>49935.1</v>
      </c>
      <c r="AP762" s="20">
        <f t="shared" si="2369"/>
        <v>35500</v>
      </c>
      <c r="AQ762" s="20">
        <f t="shared" si="2398"/>
        <v>0</v>
      </c>
      <c r="AR762" s="20">
        <f t="shared" si="2398"/>
        <v>0</v>
      </c>
      <c r="AS762" s="20">
        <f t="shared" si="2398"/>
        <v>0</v>
      </c>
      <c r="AT762" s="20">
        <f t="shared" si="2370"/>
        <v>48354.058000000005</v>
      </c>
      <c r="AU762" s="20">
        <f t="shared" si="2371"/>
        <v>49935.1</v>
      </c>
      <c r="AV762" s="20">
        <f t="shared" si="2372"/>
        <v>35500</v>
      </c>
      <c r="AW762" s="20">
        <f t="shared" si="2398"/>
        <v>-4281.0959999999995</v>
      </c>
      <c r="AX762" s="20">
        <f t="shared" si="2398"/>
        <v>0</v>
      </c>
      <c r="AY762" s="20">
        <f t="shared" si="2398"/>
        <v>0</v>
      </c>
      <c r="AZ762" s="20">
        <f t="shared" si="2357"/>
        <v>44072.962000000007</v>
      </c>
      <c r="BA762" s="20">
        <f t="shared" si="2358"/>
        <v>49935.1</v>
      </c>
      <c r="BB762" s="20">
        <f t="shared" si="2359"/>
        <v>35500</v>
      </c>
      <c r="BC762" s="20">
        <f t="shared" si="2398"/>
        <v>0</v>
      </c>
      <c r="BD762" s="20">
        <f t="shared" si="2360"/>
        <v>44072.962000000007</v>
      </c>
      <c r="BE762" s="20">
        <f t="shared" si="2398"/>
        <v>658.24600000000009</v>
      </c>
      <c r="BF762" s="20">
        <f t="shared" si="2398"/>
        <v>-3185.1</v>
      </c>
      <c r="BG762" s="20">
        <f t="shared" si="2398"/>
        <v>0</v>
      </c>
      <c r="BH762" s="20">
        <f t="shared" si="2343"/>
        <v>44731.208000000006</v>
      </c>
      <c r="BI762" s="20">
        <f t="shared" si="2344"/>
        <v>46750</v>
      </c>
      <c r="BJ762" s="20">
        <f t="shared" si="2345"/>
        <v>35500</v>
      </c>
      <c r="BK762" s="20">
        <f t="shared" si="2398"/>
        <v>0</v>
      </c>
      <c r="BL762" s="20">
        <f t="shared" si="2398"/>
        <v>0</v>
      </c>
      <c r="BM762" s="20">
        <f t="shared" si="2346"/>
        <v>44731.208000000006</v>
      </c>
      <c r="BN762" s="20">
        <f t="shared" si="2347"/>
        <v>46750</v>
      </c>
      <c r="BO762" s="20">
        <f t="shared" si="2398"/>
        <v>0</v>
      </c>
      <c r="BP762" s="20">
        <f t="shared" si="2398"/>
        <v>0</v>
      </c>
      <c r="BQ762" s="20">
        <f t="shared" si="2398"/>
        <v>0</v>
      </c>
      <c r="BR762" s="20">
        <f t="shared" si="2399"/>
        <v>44731.208000000006</v>
      </c>
      <c r="BS762" s="20">
        <f t="shared" si="2400"/>
        <v>46750</v>
      </c>
      <c r="BT762" s="20">
        <f t="shared" si="2401"/>
        <v>35500</v>
      </c>
      <c r="BU762" s="20">
        <f t="shared" si="2398"/>
        <v>0</v>
      </c>
      <c r="BV762" s="20">
        <f t="shared" si="2402"/>
        <v>44731.208000000006</v>
      </c>
      <c r="BW762" s="20">
        <f t="shared" si="2398"/>
        <v>-19.654</v>
      </c>
      <c r="BX762" s="20">
        <f t="shared" si="2398"/>
        <v>0</v>
      </c>
      <c r="BY762" s="20">
        <f t="shared" si="2351"/>
        <v>44711.554000000004</v>
      </c>
      <c r="BZ762" s="20">
        <f t="shared" si="2352"/>
        <v>46750</v>
      </c>
      <c r="CA762" s="20">
        <f t="shared" si="2398"/>
        <v>0</v>
      </c>
      <c r="CB762" s="20">
        <f t="shared" si="2353"/>
        <v>44711.554000000004</v>
      </c>
      <c r="CC762" s="20">
        <f t="shared" si="2398"/>
        <v>0</v>
      </c>
      <c r="CD762" s="20">
        <f t="shared" si="2354"/>
        <v>44711.554000000004</v>
      </c>
      <c r="CE762" s="20">
        <f t="shared" si="2398"/>
        <v>0</v>
      </c>
    </row>
    <row r="763" spans="1:84" x14ac:dyDescent="0.25">
      <c r="A763" s="10" t="s">
        <v>34</v>
      </c>
      <c r="B763" s="19">
        <v>410</v>
      </c>
      <c r="C763" s="10" t="s">
        <v>345</v>
      </c>
      <c r="D763" s="10" t="s">
        <v>334</v>
      </c>
      <c r="E763" s="25" t="s">
        <v>581</v>
      </c>
      <c r="F763" s="20">
        <v>46242.9</v>
      </c>
      <c r="G763" s="20">
        <v>49935.1</v>
      </c>
      <c r="H763" s="20">
        <v>35500</v>
      </c>
      <c r="I763" s="20">
        <v>2992.5</v>
      </c>
      <c r="J763" s="20"/>
      <c r="K763" s="20"/>
      <c r="L763" s="20">
        <f t="shared" si="2361"/>
        <v>49235.4</v>
      </c>
      <c r="M763" s="20">
        <f t="shared" si="2362"/>
        <v>49935.1</v>
      </c>
      <c r="N763" s="20">
        <f t="shared" si="2363"/>
        <v>35500</v>
      </c>
      <c r="O763" s="20"/>
      <c r="P763" s="20"/>
      <c r="Q763" s="20"/>
      <c r="R763" s="20">
        <f t="shared" si="2391"/>
        <v>49235.4</v>
      </c>
      <c r="S763" s="20">
        <f t="shared" si="2392"/>
        <v>49935.1</v>
      </c>
      <c r="T763" s="20">
        <f t="shared" si="2393"/>
        <v>35500</v>
      </c>
      <c r="U763" s="20"/>
      <c r="V763" s="20">
        <f t="shared" si="2394"/>
        <v>49235.4</v>
      </c>
      <c r="W763" s="20"/>
      <c r="X763" s="20"/>
      <c r="Y763" s="20"/>
      <c r="Z763" s="20">
        <f t="shared" si="2395"/>
        <v>49235.4</v>
      </c>
      <c r="AA763" s="20">
        <f t="shared" si="2396"/>
        <v>49935.1</v>
      </c>
      <c r="AB763" s="20">
        <f t="shared" si="2397"/>
        <v>35500</v>
      </c>
      <c r="AC763" s="20"/>
      <c r="AD763" s="20"/>
      <c r="AE763" s="20"/>
      <c r="AF763" s="20">
        <f t="shared" si="2386"/>
        <v>49235.4</v>
      </c>
      <c r="AG763" s="20">
        <f t="shared" si="2387"/>
        <v>49935.1</v>
      </c>
      <c r="AH763" s="20">
        <f t="shared" si="2388"/>
        <v>35500</v>
      </c>
      <c r="AI763" s="20"/>
      <c r="AJ763" s="20">
        <f t="shared" si="2389"/>
        <v>49235.4</v>
      </c>
      <c r="AK763" s="20">
        <v>-881.34199999999998</v>
      </c>
      <c r="AL763" s="20"/>
      <c r="AM763" s="20"/>
      <c r="AN763" s="20">
        <f t="shared" si="2367"/>
        <v>48354.058000000005</v>
      </c>
      <c r="AO763" s="20">
        <f t="shared" si="2368"/>
        <v>49935.1</v>
      </c>
      <c r="AP763" s="20">
        <f t="shared" si="2369"/>
        <v>35500</v>
      </c>
      <c r="AQ763" s="20"/>
      <c r="AR763" s="20"/>
      <c r="AS763" s="20"/>
      <c r="AT763" s="20">
        <f t="shared" si="2370"/>
        <v>48354.058000000005</v>
      </c>
      <c r="AU763" s="20">
        <f t="shared" si="2371"/>
        <v>49935.1</v>
      </c>
      <c r="AV763" s="20">
        <f t="shared" si="2372"/>
        <v>35500</v>
      </c>
      <c r="AW763" s="20">
        <v>-4281.0959999999995</v>
      </c>
      <c r="AX763" s="20"/>
      <c r="AY763" s="20"/>
      <c r="AZ763" s="20">
        <f t="shared" si="2357"/>
        <v>44072.962000000007</v>
      </c>
      <c r="BA763" s="20">
        <f t="shared" si="2358"/>
        <v>49935.1</v>
      </c>
      <c r="BB763" s="20">
        <f t="shared" si="2359"/>
        <v>35500</v>
      </c>
      <c r="BC763" s="20"/>
      <c r="BD763" s="20">
        <f t="shared" si="2360"/>
        <v>44072.962000000007</v>
      </c>
      <c r="BE763" s="20">
        <f>-40.765+3185.1-2486.089</f>
        <v>658.24600000000009</v>
      </c>
      <c r="BF763" s="20">
        <v>-3185.1</v>
      </c>
      <c r="BG763" s="20"/>
      <c r="BH763" s="20">
        <f t="shared" si="2343"/>
        <v>44731.208000000006</v>
      </c>
      <c r="BI763" s="20">
        <f t="shared" si="2344"/>
        <v>46750</v>
      </c>
      <c r="BJ763" s="20">
        <f t="shared" si="2345"/>
        <v>35500</v>
      </c>
      <c r="BK763" s="20"/>
      <c r="BL763" s="20"/>
      <c r="BM763" s="20">
        <f t="shared" si="2346"/>
        <v>44731.208000000006</v>
      </c>
      <c r="BN763" s="20">
        <f t="shared" si="2347"/>
        <v>46750</v>
      </c>
      <c r="BO763" s="20"/>
      <c r="BP763" s="20"/>
      <c r="BQ763" s="20"/>
      <c r="BR763" s="20">
        <f t="shared" si="2399"/>
        <v>44731.208000000006</v>
      </c>
      <c r="BS763" s="20">
        <f t="shared" si="2400"/>
        <v>46750</v>
      </c>
      <c r="BT763" s="20">
        <f t="shared" si="2401"/>
        <v>35500</v>
      </c>
      <c r="BU763" s="20"/>
      <c r="BV763" s="20">
        <f t="shared" si="2402"/>
        <v>44731.208000000006</v>
      </c>
      <c r="BW763" s="20">
        <v>-19.654</v>
      </c>
      <c r="BX763" s="20"/>
      <c r="BY763" s="20">
        <f t="shared" si="2351"/>
        <v>44711.554000000004</v>
      </c>
      <c r="BZ763" s="20">
        <f t="shared" si="2352"/>
        <v>46750</v>
      </c>
      <c r="CA763" s="20"/>
      <c r="CB763" s="20">
        <f t="shared" si="2353"/>
        <v>44711.554000000004</v>
      </c>
      <c r="CC763" s="20"/>
      <c r="CD763" s="20">
        <f t="shared" si="2354"/>
        <v>44711.554000000004</v>
      </c>
      <c r="CE763" s="20"/>
    </row>
    <row r="764" spans="1:84" s="17" customFormat="1" ht="31.5" x14ac:dyDescent="0.25">
      <c r="A764" s="21" t="s">
        <v>416</v>
      </c>
      <c r="B764" s="22"/>
      <c r="C764" s="21"/>
      <c r="D764" s="21"/>
      <c r="E764" s="27" t="s">
        <v>775</v>
      </c>
      <c r="F764" s="23">
        <f t="shared" ref="F764:K764" si="2403">F765+F778</f>
        <v>355172.5</v>
      </c>
      <c r="G764" s="23">
        <f t="shared" si="2403"/>
        <v>255172.5</v>
      </c>
      <c r="H764" s="23">
        <f t="shared" si="2403"/>
        <v>255172.5</v>
      </c>
      <c r="I764" s="23">
        <f t="shared" si="2403"/>
        <v>-100000</v>
      </c>
      <c r="J764" s="23">
        <f t="shared" si="2403"/>
        <v>0</v>
      </c>
      <c r="K764" s="23">
        <f t="shared" si="2403"/>
        <v>0</v>
      </c>
      <c r="L764" s="23">
        <f t="shared" si="2361"/>
        <v>255172.5</v>
      </c>
      <c r="M764" s="23">
        <f t="shared" si="2362"/>
        <v>255172.5</v>
      </c>
      <c r="N764" s="23">
        <f t="shared" si="2363"/>
        <v>255172.5</v>
      </c>
      <c r="O764" s="23">
        <f>O765+O778</f>
        <v>0</v>
      </c>
      <c r="P764" s="23">
        <f>P765+P778</f>
        <v>0</v>
      </c>
      <c r="Q764" s="23">
        <f>Q765+Q778</f>
        <v>0</v>
      </c>
      <c r="R764" s="23">
        <f t="shared" si="2391"/>
        <v>255172.5</v>
      </c>
      <c r="S764" s="23">
        <f t="shared" si="2392"/>
        <v>255172.5</v>
      </c>
      <c r="T764" s="23">
        <f t="shared" si="2393"/>
        <v>255172.5</v>
      </c>
      <c r="U764" s="23">
        <f>U765+U778</f>
        <v>0</v>
      </c>
      <c r="V764" s="23">
        <f t="shared" si="2394"/>
        <v>255172.5</v>
      </c>
      <c r="W764" s="23">
        <f>W765+W778</f>
        <v>0</v>
      </c>
      <c r="X764" s="23">
        <f>X765+X778</f>
        <v>0</v>
      </c>
      <c r="Y764" s="23">
        <f>Y765+Y778</f>
        <v>0</v>
      </c>
      <c r="Z764" s="20">
        <f t="shared" si="2395"/>
        <v>255172.5</v>
      </c>
      <c r="AA764" s="20">
        <f t="shared" si="2396"/>
        <v>255172.5</v>
      </c>
      <c r="AB764" s="20">
        <f t="shared" si="2397"/>
        <v>255172.5</v>
      </c>
      <c r="AC764" s="23">
        <f>AC765+AC778</f>
        <v>0</v>
      </c>
      <c r="AD764" s="23">
        <f>AD765+AD778</f>
        <v>0</v>
      </c>
      <c r="AE764" s="23">
        <f>AE765+AE778</f>
        <v>0</v>
      </c>
      <c r="AF764" s="20">
        <f t="shared" si="2386"/>
        <v>255172.5</v>
      </c>
      <c r="AG764" s="20">
        <f t="shared" si="2387"/>
        <v>255172.5</v>
      </c>
      <c r="AH764" s="20">
        <f t="shared" si="2388"/>
        <v>255172.5</v>
      </c>
      <c r="AI764" s="23">
        <f>AI765+AI778</f>
        <v>0</v>
      </c>
      <c r="AJ764" s="20">
        <f t="shared" si="2389"/>
        <v>255172.5</v>
      </c>
      <c r="AK764" s="23">
        <f t="shared" ref="AK764:AM764" si="2404">AK765+AK778</f>
        <v>-6.5590000000000002</v>
      </c>
      <c r="AL764" s="23">
        <f t="shared" si="2404"/>
        <v>0</v>
      </c>
      <c r="AM764" s="23">
        <f t="shared" si="2404"/>
        <v>0</v>
      </c>
      <c r="AN764" s="20">
        <f t="shared" si="2367"/>
        <v>255165.94099999999</v>
      </c>
      <c r="AO764" s="20">
        <f t="shared" si="2368"/>
        <v>255172.5</v>
      </c>
      <c r="AP764" s="20">
        <f t="shared" si="2369"/>
        <v>255172.5</v>
      </c>
      <c r="AQ764" s="23">
        <f t="shared" ref="AQ764:AS764" si="2405">AQ765+AQ778</f>
        <v>0</v>
      </c>
      <c r="AR764" s="23">
        <f t="shared" si="2405"/>
        <v>0</v>
      </c>
      <c r="AS764" s="23">
        <f t="shared" si="2405"/>
        <v>0</v>
      </c>
      <c r="AT764" s="20">
        <f t="shared" si="2370"/>
        <v>255165.94099999999</v>
      </c>
      <c r="AU764" s="20">
        <f t="shared" si="2371"/>
        <v>255172.5</v>
      </c>
      <c r="AV764" s="20">
        <f t="shared" si="2372"/>
        <v>255172.5</v>
      </c>
      <c r="AW764" s="23">
        <f t="shared" ref="AW764:AY764" si="2406">AW765+AW778</f>
        <v>5585.51</v>
      </c>
      <c r="AX764" s="23">
        <f t="shared" si="2406"/>
        <v>6401.37</v>
      </c>
      <c r="AY764" s="23">
        <f t="shared" si="2406"/>
        <v>6401.37</v>
      </c>
      <c r="AZ764" s="20">
        <f t="shared" si="2357"/>
        <v>260751.451</v>
      </c>
      <c r="BA764" s="20">
        <f t="shared" si="2358"/>
        <v>261573.87</v>
      </c>
      <c r="BB764" s="20">
        <f t="shared" si="2359"/>
        <v>261573.87</v>
      </c>
      <c r="BC764" s="23">
        <f>BC765+BC778</f>
        <v>0</v>
      </c>
      <c r="BD764" s="20">
        <f t="shared" si="2360"/>
        <v>260751.451</v>
      </c>
      <c r="BE764" s="23">
        <f t="shared" ref="BE764:BG764" si="2407">BE765+BE778</f>
        <v>6065.2179999999998</v>
      </c>
      <c r="BF764" s="23">
        <f t="shared" si="2407"/>
        <v>0</v>
      </c>
      <c r="BG764" s="23">
        <f t="shared" si="2407"/>
        <v>0</v>
      </c>
      <c r="BH764" s="20">
        <f t="shared" si="2343"/>
        <v>266816.66899999999</v>
      </c>
      <c r="BI764" s="20">
        <f t="shared" si="2344"/>
        <v>261573.87</v>
      </c>
      <c r="BJ764" s="20">
        <f t="shared" si="2345"/>
        <v>261573.87</v>
      </c>
      <c r="BK764" s="23">
        <f t="shared" ref="BK764:BL764" si="2408">BK765+BK778</f>
        <v>0</v>
      </c>
      <c r="BL764" s="23">
        <f t="shared" si="2408"/>
        <v>0</v>
      </c>
      <c r="BM764" s="20">
        <f t="shared" si="2346"/>
        <v>266816.66899999999</v>
      </c>
      <c r="BN764" s="20">
        <f t="shared" si="2347"/>
        <v>261573.87</v>
      </c>
      <c r="BO764" s="23">
        <f t="shared" ref="BO764:BQ764" si="2409">BO765+BO778</f>
        <v>0</v>
      </c>
      <c r="BP764" s="23">
        <f t="shared" si="2409"/>
        <v>0</v>
      </c>
      <c r="BQ764" s="23">
        <f t="shared" si="2409"/>
        <v>0</v>
      </c>
      <c r="BR764" s="20">
        <f t="shared" si="2399"/>
        <v>266816.66899999999</v>
      </c>
      <c r="BS764" s="20">
        <f t="shared" si="2400"/>
        <v>261573.87</v>
      </c>
      <c r="BT764" s="20">
        <f t="shared" si="2401"/>
        <v>261573.87</v>
      </c>
      <c r="BU764" s="23">
        <f t="shared" ref="BU764" si="2410">BU765+BU778</f>
        <v>0</v>
      </c>
      <c r="BV764" s="20">
        <f t="shared" si="2402"/>
        <v>266816.66899999999</v>
      </c>
      <c r="BW764" s="23">
        <f t="shared" ref="BW764:BX764" si="2411">BW765+BW778</f>
        <v>218.50799999999998</v>
      </c>
      <c r="BX764" s="23">
        <f t="shared" si="2411"/>
        <v>0</v>
      </c>
      <c r="BY764" s="20">
        <f t="shared" si="2351"/>
        <v>267035.17699999997</v>
      </c>
      <c r="BZ764" s="20">
        <f t="shared" si="2352"/>
        <v>261573.87</v>
      </c>
      <c r="CA764" s="23">
        <f>CA765+CA778</f>
        <v>0</v>
      </c>
      <c r="CB764" s="20">
        <f t="shared" si="2353"/>
        <v>267035.17699999997</v>
      </c>
      <c r="CC764" s="23">
        <f>CC765+CC778</f>
        <v>0</v>
      </c>
      <c r="CD764" s="23">
        <f t="shared" si="2354"/>
        <v>267035.17699999997</v>
      </c>
      <c r="CE764" s="23">
        <f>CE765+CE778</f>
        <v>0</v>
      </c>
      <c r="CF764" s="32"/>
    </row>
    <row r="765" spans="1:84" ht="31.5" x14ac:dyDescent="0.25">
      <c r="A765" s="10" t="s">
        <v>417</v>
      </c>
      <c r="B765" s="19"/>
      <c r="C765" s="10"/>
      <c r="D765" s="10"/>
      <c r="E765" s="25" t="s">
        <v>776</v>
      </c>
      <c r="F765" s="20">
        <f>F766</f>
        <v>255172.5</v>
      </c>
      <c r="G765" s="20">
        <f t="shared" ref="G765:CE765" si="2412">G766</f>
        <v>255172.5</v>
      </c>
      <c r="H765" s="20">
        <f t="shared" si="2412"/>
        <v>255172.5</v>
      </c>
      <c r="I765" s="20">
        <f t="shared" si="2412"/>
        <v>0</v>
      </c>
      <c r="J765" s="20">
        <f t="shared" si="2412"/>
        <v>0</v>
      </c>
      <c r="K765" s="20">
        <f t="shared" si="2412"/>
        <v>0</v>
      </c>
      <c r="L765" s="20">
        <f t="shared" si="2361"/>
        <v>255172.5</v>
      </c>
      <c r="M765" s="20">
        <f t="shared" si="2362"/>
        <v>255172.5</v>
      </c>
      <c r="N765" s="20">
        <f t="shared" si="2363"/>
        <v>255172.5</v>
      </c>
      <c r="O765" s="20">
        <f t="shared" si="2412"/>
        <v>0</v>
      </c>
      <c r="P765" s="20">
        <f t="shared" si="2412"/>
        <v>0</v>
      </c>
      <c r="Q765" s="20">
        <f t="shared" si="2412"/>
        <v>0</v>
      </c>
      <c r="R765" s="20">
        <f t="shared" si="2391"/>
        <v>255172.5</v>
      </c>
      <c r="S765" s="20">
        <f t="shared" si="2392"/>
        <v>255172.5</v>
      </c>
      <c r="T765" s="20">
        <f t="shared" si="2393"/>
        <v>255172.5</v>
      </c>
      <c r="U765" s="20">
        <f t="shared" si="2412"/>
        <v>0</v>
      </c>
      <c r="V765" s="20">
        <f t="shared" si="2394"/>
        <v>255172.5</v>
      </c>
      <c r="W765" s="20">
        <f t="shared" si="2412"/>
        <v>0</v>
      </c>
      <c r="X765" s="20">
        <f t="shared" si="2412"/>
        <v>0</v>
      </c>
      <c r="Y765" s="20">
        <f t="shared" si="2412"/>
        <v>0</v>
      </c>
      <c r="Z765" s="20">
        <f t="shared" si="2395"/>
        <v>255172.5</v>
      </c>
      <c r="AA765" s="20">
        <f t="shared" si="2396"/>
        <v>255172.5</v>
      </c>
      <c r="AB765" s="20">
        <f t="shared" si="2397"/>
        <v>255172.5</v>
      </c>
      <c r="AC765" s="20">
        <f t="shared" si="2412"/>
        <v>0</v>
      </c>
      <c r="AD765" s="20">
        <f t="shared" si="2412"/>
        <v>0</v>
      </c>
      <c r="AE765" s="20">
        <f t="shared" si="2412"/>
        <v>0</v>
      </c>
      <c r="AF765" s="20">
        <f t="shared" si="2386"/>
        <v>255172.5</v>
      </c>
      <c r="AG765" s="20">
        <f t="shared" si="2387"/>
        <v>255172.5</v>
      </c>
      <c r="AH765" s="20">
        <f t="shared" si="2388"/>
        <v>255172.5</v>
      </c>
      <c r="AI765" s="20">
        <f t="shared" si="2412"/>
        <v>0</v>
      </c>
      <c r="AJ765" s="20">
        <f t="shared" si="2389"/>
        <v>255172.5</v>
      </c>
      <c r="AK765" s="20">
        <f t="shared" si="2412"/>
        <v>-6.5590000000000002</v>
      </c>
      <c r="AL765" s="20">
        <f t="shared" si="2412"/>
        <v>0</v>
      </c>
      <c r="AM765" s="20">
        <f t="shared" si="2412"/>
        <v>0</v>
      </c>
      <c r="AN765" s="20">
        <f t="shared" si="2367"/>
        <v>255165.94099999999</v>
      </c>
      <c r="AO765" s="20">
        <f t="shared" si="2368"/>
        <v>255172.5</v>
      </c>
      <c r="AP765" s="20">
        <f t="shared" si="2369"/>
        <v>255172.5</v>
      </c>
      <c r="AQ765" s="20">
        <f t="shared" si="2412"/>
        <v>0</v>
      </c>
      <c r="AR765" s="20">
        <f t="shared" si="2412"/>
        <v>0</v>
      </c>
      <c r="AS765" s="20">
        <f t="shared" si="2412"/>
        <v>0</v>
      </c>
      <c r="AT765" s="20">
        <f t="shared" si="2370"/>
        <v>255165.94099999999</v>
      </c>
      <c r="AU765" s="20">
        <f t="shared" si="2371"/>
        <v>255172.5</v>
      </c>
      <c r="AV765" s="20">
        <f t="shared" si="2372"/>
        <v>255172.5</v>
      </c>
      <c r="AW765" s="20">
        <f t="shared" si="2412"/>
        <v>5585.51</v>
      </c>
      <c r="AX765" s="20">
        <f t="shared" si="2412"/>
        <v>6401.37</v>
      </c>
      <c r="AY765" s="20">
        <f t="shared" si="2412"/>
        <v>6401.37</v>
      </c>
      <c r="AZ765" s="20">
        <f t="shared" si="2357"/>
        <v>260751.451</v>
      </c>
      <c r="BA765" s="20">
        <f t="shared" si="2358"/>
        <v>261573.87</v>
      </c>
      <c r="BB765" s="20">
        <f t="shared" si="2359"/>
        <v>261573.87</v>
      </c>
      <c r="BC765" s="20">
        <f t="shared" si="2412"/>
        <v>0</v>
      </c>
      <c r="BD765" s="20">
        <f t="shared" si="2360"/>
        <v>260751.451</v>
      </c>
      <c r="BE765" s="20">
        <f t="shared" si="2412"/>
        <v>6065.2179999999998</v>
      </c>
      <c r="BF765" s="20">
        <f t="shared" si="2412"/>
        <v>0</v>
      </c>
      <c r="BG765" s="20">
        <f t="shared" si="2412"/>
        <v>0</v>
      </c>
      <c r="BH765" s="20">
        <f t="shared" si="2343"/>
        <v>266816.66899999999</v>
      </c>
      <c r="BI765" s="20">
        <f t="shared" si="2344"/>
        <v>261573.87</v>
      </c>
      <c r="BJ765" s="20">
        <f t="shared" si="2345"/>
        <v>261573.87</v>
      </c>
      <c r="BK765" s="20">
        <f t="shared" si="2412"/>
        <v>0</v>
      </c>
      <c r="BL765" s="20">
        <f t="shared" si="2412"/>
        <v>0</v>
      </c>
      <c r="BM765" s="20">
        <f t="shared" si="2346"/>
        <v>266816.66899999999</v>
      </c>
      <c r="BN765" s="20">
        <f t="shared" si="2347"/>
        <v>261573.87</v>
      </c>
      <c r="BO765" s="20">
        <f t="shared" si="2412"/>
        <v>0</v>
      </c>
      <c r="BP765" s="20">
        <f t="shared" si="2412"/>
        <v>0</v>
      </c>
      <c r="BQ765" s="20">
        <f t="shared" si="2412"/>
        <v>0</v>
      </c>
      <c r="BR765" s="20">
        <f t="shared" si="2399"/>
        <v>266816.66899999999</v>
      </c>
      <c r="BS765" s="20">
        <f t="shared" si="2400"/>
        <v>261573.87</v>
      </c>
      <c r="BT765" s="20">
        <f t="shared" si="2401"/>
        <v>261573.87</v>
      </c>
      <c r="BU765" s="20">
        <f t="shared" si="2412"/>
        <v>0</v>
      </c>
      <c r="BV765" s="20">
        <f t="shared" si="2402"/>
        <v>266816.66899999999</v>
      </c>
      <c r="BW765" s="20">
        <f t="shared" si="2412"/>
        <v>218.50799999999998</v>
      </c>
      <c r="BX765" s="20">
        <f t="shared" si="2412"/>
        <v>0</v>
      </c>
      <c r="BY765" s="20">
        <f t="shared" si="2351"/>
        <v>267035.17699999997</v>
      </c>
      <c r="BZ765" s="20">
        <f t="shared" si="2352"/>
        <v>261573.87</v>
      </c>
      <c r="CA765" s="20">
        <f t="shared" si="2412"/>
        <v>0</v>
      </c>
      <c r="CB765" s="20">
        <f t="shared" si="2353"/>
        <v>267035.17699999997</v>
      </c>
      <c r="CC765" s="20">
        <f t="shared" si="2412"/>
        <v>0</v>
      </c>
      <c r="CD765" s="20">
        <f t="shared" si="2354"/>
        <v>267035.17699999997</v>
      </c>
      <c r="CE765" s="20">
        <f t="shared" si="2412"/>
        <v>0</v>
      </c>
    </row>
    <row r="766" spans="1:84" ht="78.75" x14ac:dyDescent="0.25">
      <c r="A766" s="10" t="s">
        <v>35</v>
      </c>
      <c r="B766" s="19"/>
      <c r="C766" s="10"/>
      <c r="D766" s="10"/>
      <c r="E766" s="25" t="s">
        <v>657</v>
      </c>
      <c r="F766" s="20">
        <f>F767+F770+F773</f>
        <v>255172.5</v>
      </c>
      <c r="G766" s="20">
        <f t="shared" ref="G766:K766" si="2413">G767+G770+G773</f>
        <v>255172.5</v>
      </c>
      <c r="H766" s="20">
        <f t="shared" si="2413"/>
        <v>255172.5</v>
      </c>
      <c r="I766" s="20">
        <f t="shared" si="2413"/>
        <v>0</v>
      </c>
      <c r="J766" s="20">
        <f t="shared" si="2413"/>
        <v>0</v>
      </c>
      <c r="K766" s="20">
        <f t="shared" si="2413"/>
        <v>0</v>
      </c>
      <c r="L766" s="20">
        <f t="shared" si="2361"/>
        <v>255172.5</v>
      </c>
      <c r="M766" s="20">
        <f t="shared" si="2362"/>
        <v>255172.5</v>
      </c>
      <c r="N766" s="20">
        <f t="shared" si="2363"/>
        <v>255172.5</v>
      </c>
      <c r="O766" s="20">
        <f t="shared" ref="O766:Q766" si="2414">O767+O770+O773</f>
        <v>0</v>
      </c>
      <c r="P766" s="20">
        <f t="shared" si="2414"/>
        <v>0</v>
      </c>
      <c r="Q766" s="20">
        <f t="shared" si="2414"/>
        <v>0</v>
      </c>
      <c r="R766" s="20">
        <f t="shared" si="2391"/>
        <v>255172.5</v>
      </c>
      <c r="S766" s="20">
        <f t="shared" si="2392"/>
        <v>255172.5</v>
      </c>
      <c r="T766" s="20">
        <f t="shared" si="2393"/>
        <v>255172.5</v>
      </c>
      <c r="U766" s="20">
        <f t="shared" ref="U766:CE766" si="2415">U767+U770+U773</f>
        <v>0</v>
      </c>
      <c r="V766" s="20">
        <f t="shared" si="2394"/>
        <v>255172.5</v>
      </c>
      <c r="W766" s="20">
        <f t="shared" ref="W766:Y766" si="2416">W767+W770+W773</f>
        <v>0</v>
      </c>
      <c r="X766" s="20">
        <f t="shared" si="2416"/>
        <v>0</v>
      </c>
      <c r="Y766" s="20">
        <f t="shared" si="2416"/>
        <v>0</v>
      </c>
      <c r="Z766" s="20">
        <f t="shared" si="2395"/>
        <v>255172.5</v>
      </c>
      <c r="AA766" s="20">
        <f t="shared" si="2396"/>
        <v>255172.5</v>
      </c>
      <c r="AB766" s="20">
        <f t="shared" si="2397"/>
        <v>255172.5</v>
      </c>
      <c r="AC766" s="20">
        <f t="shared" ref="AC766:AE766" si="2417">AC767+AC770+AC773</f>
        <v>0</v>
      </c>
      <c r="AD766" s="20">
        <f t="shared" si="2417"/>
        <v>0</v>
      </c>
      <c r="AE766" s="20">
        <f t="shared" si="2417"/>
        <v>0</v>
      </c>
      <c r="AF766" s="20">
        <f t="shared" si="2386"/>
        <v>255172.5</v>
      </c>
      <c r="AG766" s="20">
        <f t="shared" si="2387"/>
        <v>255172.5</v>
      </c>
      <c r="AH766" s="20">
        <f t="shared" si="2388"/>
        <v>255172.5</v>
      </c>
      <c r="AI766" s="20">
        <f t="shared" ref="AI766" si="2418">AI767+AI770+AI773</f>
        <v>0</v>
      </c>
      <c r="AJ766" s="20">
        <f t="shared" si="2389"/>
        <v>255172.5</v>
      </c>
      <c r="AK766" s="20">
        <f t="shared" ref="AK766:AM766" si="2419">AK767+AK770+AK773</f>
        <v>-6.5590000000000002</v>
      </c>
      <c r="AL766" s="20">
        <f t="shared" si="2419"/>
        <v>0</v>
      </c>
      <c r="AM766" s="20">
        <f t="shared" si="2419"/>
        <v>0</v>
      </c>
      <c r="AN766" s="20">
        <f t="shared" si="2367"/>
        <v>255165.94099999999</v>
      </c>
      <c r="AO766" s="20">
        <f t="shared" si="2368"/>
        <v>255172.5</v>
      </c>
      <c r="AP766" s="20">
        <f t="shared" si="2369"/>
        <v>255172.5</v>
      </c>
      <c r="AQ766" s="20">
        <f t="shared" ref="AQ766:AS766" si="2420">AQ767+AQ770+AQ773</f>
        <v>0</v>
      </c>
      <c r="AR766" s="20">
        <f t="shared" si="2420"/>
        <v>0</v>
      </c>
      <c r="AS766" s="20">
        <f t="shared" si="2420"/>
        <v>0</v>
      </c>
      <c r="AT766" s="20">
        <f t="shared" si="2370"/>
        <v>255165.94099999999</v>
      </c>
      <c r="AU766" s="20">
        <f t="shared" si="2371"/>
        <v>255172.5</v>
      </c>
      <c r="AV766" s="20">
        <f t="shared" si="2372"/>
        <v>255172.5</v>
      </c>
      <c r="AW766" s="20">
        <f t="shared" ref="AW766:AY766" si="2421">AW767+AW770+AW773</f>
        <v>5585.51</v>
      </c>
      <c r="AX766" s="20">
        <f t="shared" si="2421"/>
        <v>6401.37</v>
      </c>
      <c r="AY766" s="20">
        <f t="shared" si="2421"/>
        <v>6401.37</v>
      </c>
      <c r="AZ766" s="20">
        <f t="shared" si="2357"/>
        <v>260751.451</v>
      </c>
      <c r="BA766" s="20">
        <f t="shared" si="2358"/>
        <v>261573.87</v>
      </c>
      <c r="BB766" s="20">
        <f t="shared" si="2359"/>
        <v>261573.87</v>
      </c>
      <c r="BC766" s="20">
        <f t="shared" ref="BC766" si="2422">BC767+BC770+BC773</f>
        <v>0</v>
      </c>
      <c r="BD766" s="20">
        <f t="shared" si="2360"/>
        <v>260751.451</v>
      </c>
      <c r="BE766" s="20">
        <f t="shared" ref="BE766:BG766" si="2423">BE767+BE770+BE773</f>
        <v>6065.2179999999998</v>
      </c>
      <c r="BF766" s="20">
        <f t="shared" si="2423"/>
        <v>0</v>
      </c>
      <c r="BG766" s="20">
        <f t="shared" si="2423"/>
        <v>0</v>
      </c>
      <c r="BH766" s="20">
        <f t="shared" si="2343"/>
        <v>266816.66899999999</v>
      </c>
      <c r="BI766" s="20">
        <f t="shared" si="2344"/>
        <v>261573.87</v>
      </c>
      <c r="BJ766" s="20">
        <f t="shared" si="2345"/>
        <v>261573.87</v>
      </c>
      <c r="BK766" s="20">
        <f t="shared" ref="BK766:BL766" si="2424">BK767+BK770+BK773</f>
        <v>0</v>
      </c>
      <c r="BL766" s="20">
        <f t="shared" si="2424"/>
        <v>0</v>
      </c>
      <c r="BM766" s="20">
        <f t="shared" si="2346"/>
        <v>266816.66899999999</v>
      </c>
      <c r="BN766" s="20">
        <f t="shared" si="2347"/>
        <v>261573.87</v>
      </c>
      <c r="BO766" s="20">
        <f t="shared" ref="BO766:BQ766" si="2425">BO767+BO770+BO773</f>
        <v>0</v>
      </c>
      <c r="BP766" s="20">
        <f t="shared" si="2425"/>
        <v>0</v>
      </c>
      <c r="BQ766" s="20">
        <f t="shared" si="2425"/>
        <v>0</v>
      </c>
      <c r="BR766" s="20">
        <f t="shared" si="2399"/>
        <v>266816.66899999999</v>
      </c>
      <c r="BS766" s="20">
        <f t="shared" si="2400"/>
        <v>261573.87</v>
      </c>
      <c r="BT766" s="20">
        <f t="shared" si="2401"/>
        <v>261573.87</v>
      </c>
      <c r="BU766" s="20">
        <f t="shared" ref="BU766" si="2426">BU767+BU770+BU773</f>
        <v>0</v>
      </c>
      <c r="BV766" s="20">
        <f t="shared" si="2402"/>
        <v>266816.66899999999</v>
      </c>
      <c r="BW766" s="20">
        <f t="shared" ref="BW766:BX766" si="2427">BW767+BW770+BW773</f>
        <v>218.50799999999998</v>
      </c>
      <c r="BX766" s="20">
        <f t="shared" si="2427"/>
        <v>0</v>
      </c>
      <c r="BY766" s="20">
        <f t="shared" si="2351"/>
        <v>267035.17699999997</v>
      </c>
      <c r="BZ766" s="20">
        <f t="shared" si="2352"/>
        <v>261573.87</v>
      </c>
      <c r="CA766" s="20">
        <f t="shared" ref="CA766" si="2428">CA767+CA770+CA773</f>
        <v>0</v>
      </c>
      <c r="CB766" s="20">
        <f t="shared" si="2353"/>
        <v>267035.17699999997</v>
      </c>
      <c r="CC766" s="20">
        <f t="shared" ref="CC766" si="2429">CC767+CC770+CC773</f>
        <v>0</v>
      </c>
      <c r="CD766" s="20">
        <f t="shared" si="2354"/>
        <v>267035.17699999997</v>
      </c>
      <c r="CE766" s="20">
        <f t="shared" si="2415"/>
        <v>0</v>
      </c>
    </row>
    <row r="767" spans="1:84" ht="94.5" x14ac:dyDescent="0.25">
      <c r="A767" s="10" t="s">
        <v>35</v>
      </c>
      <c r="B767" s="19">
        <v>100</v>
      </c>
      <c r="C767" s="10"/>
      <c r="D767" s="10"/>
      <c r="E767" s="25" t="s">
        <v>599</v>
      </c>
      <c r="F767" s="20">
        <f>F768</f>
        <v>86728.6</v>
      </c>
      <c r="G767" s="20">
        <f t="shared" ref="G767:CE768" si="2430">G768</f>
        <v>86728.6</v>
      </c>
      <c r="H767" s="20">
        <f t="shared" si="2430"/>
        <v>86728.6</v>
      </c>
      <c r="I767" s="20">
        <f t="shared" si="2430"/>
        <v>0</v>
      </c>
      <c r="J767" s="20">
        <f t="shared" si="2430"/>
        <v>0</v>
      </c>
      <c r="K767" s="20">
        <f t="shared" si="2430"/>
        <v>0</v>
      </c>
      <c r="L767" s="20">
        <f t="shared" si="2361"/>
        <v>86728.6</v>
      </c>
      <c r="M767" s="20">
        <f t="shared" si="2362"/>
        <v>86728.6</v>
      </c>
      <c r="N767" s="20">
        <f t="shared" si="2363"/>
        <v>86728.6</v>
      </c>
      <c r="O767" s="20">
        <f t="shared" si="2430"/>
        <v>0</v>
      </c>
      <c r="P767" s="20">
        <f t="shared" si="2430"/>
        <v>0</v>
      </c>
      <c r="Q767" s="20">
        <f t="shared" si="2430"/>
        <v>0</v>
      </c>
      <c r="R767" s="20">
        <f t="shared" si="2391"/>
        <v>86728.6</v>
      </c>
      <c r="S767" s="20">
        <f t="shared" si="2392"/>
        <v>86728.6</v>
      </c>
      <c r="T767" s="20">
        <f t="shared" si="2393"/>
        <v>86728.6</v>
      </c>
      <c r="U767" s="20">
        <f t="shared" si="2430"/>
        <v>0</v>
      </c>
      <c r="V767" s="20">
        <f t="shared" si="2394"/>
        <v>86728.6</v>
      </c>
      <c r="W767" s="20">
        <f t="shared" si="2430"/>
        <v>0</v>
      </c>
      <c r="X767" s="20">
        <f t="shared" si="2430"/>
        <v>0</v>
      </c>
      <c r="Y767" s="20">
        <f t="shared" si="2430"/>
        <v>0</v>
      </c>
      <c r="Z767" s="20">
        <f t="shared" si="2395"/>
        <v>86728.6</v>
      </c>
      <c r="AA767" s="20">
        <f t="shared" si="2396"/>
        <v>86728.6</v>
      </c>
      <c r="AB767" s="20">
        <f t="shared" si="2397"/>
        <v>86728.6</v>
      </c>
      <c r="AC767" s="20">
        <f t="shared" si="2430"/>
        <v>0</v>
      </c>
      <c r="AD767" s="20">
        <f t="shared" si="2430"/>
        <v>0</v>
      </c>
      <c r="AE767" s="20">
        <f t="shared" si="2430"/>
        <v>0</v>
      </c>
      <c r="AF767" s="20">
        <f t="shared" si="2386"/>
        <v>86728.6</v>
      </c>
      <c r="AG767" s="20">
        <f t="shared" si="2387"/>
        <v>86728.6</v>
      </c>
      <c r="AH767" s="20">
        <f t="shared" si="2388"/>
        <v>86728.6</v>
      </c>
      <c r="AI767" s="20">
        <f t="shared" si="2430"/>
        <v>0</v>
      </c>
      <c r="AJ767" s="20">
        <f t="shared" si="2389"/>
        <v>86728.6</v>
      </c>
      <c r="AK767" s="20">
        <f t="shared" si="2430"/>
        <v>0</v>
      </c>
      <c r="AL767" s="20">
        <f t="shared" si="2430"/>
        <v>0</v>
      </c>
      <c r="AM767" s="20">
        <f t="shared" si="2430"/>
        <v>0</v>
      </c>
      <c r="AN767" s="20">
        <f t="shared" si="2367"/>
        <v>86728.6</v>
      </c>
      <c r="AO767" s="20">
        <f t="shared" si="2368"/>
        <v>86728.6</v>
      </c>
      <c r="AP767" s="20">
        <f t="shared" si="2369"/>
        <v>86728.6</v>
      </c>
      <c r="AQ767" s="20">
        <f t="shared" si="2430"/>
        <v>0</v>
      </c>
      <c r="AR767" s="20">
        <f t="shared" si="2430"/>
        <v>0</v>
      </c>
      <c r="AS767" s="20">
        <f t="shared" si="2430"/>
        <v>0</v>
      </c>
      <c r="AT767" s="20">
        <f t="shared" si="2370"/>
        <v>86728.6</v>
      </c>
      <c r="AU767" s="20">
        <f t="shared" si="2371"/>
        <v>86728.6</v>
      </c>
      <c r="AV767" s="20">
        <f t="shared" si="2372"/>
        <v>86728.6</v>
      </c>
      <c r="AW767" s="20">
        <f t="shared" si="2430"/>
        <v>0</v>
      </c>
      <c r="AX767" s="20">
        <f t="shared" si="2430"/>
        <v>0</v>
      </c>
      <c r="AY767" s="20">
        <f t="shared" si="2430"/>
        <v>0</v>
      </c>
      <c r="AZ767" s="20">
        <f t="shared" si="2357"/>
        <v>86728.6</v>
      </c>
      <c r="BA767" s="20">
        <f t="shared" si="2358"/>
        <v>86728.6</v>
      </c>
      <c r="BB767" s="20">
        <f t="shared" si="2359"/>
        <v>86728.6</v>
      </c>
      <c r="BC767" s="20">
        <f t="shared" si="2430"/>
        <v>0</v>
      </c>
      <c r="BD767" s="20">
        <f t="shared" si="2360"/>
        <v>86728.6</v>
      </c>
      <c r="BE767" s="20">
        <f t="shared" si="2430"/>
        <v>0</v>
      </c>
      <c r="BF767" s="20">
        <f t="shared" si="2430"/>
        <v>0</v>
      </c>
      <c r="BG767" s="20">
        <f t="shared" si="2430"/>
        <v>0</v>
      </c>
      <c r="BH767" s="20">
        <f t="shared" si="2343"/>
        <v>86728.6</v>
      </c>
      <c r="BI767" s="20">
        <f t="shared" si="2344"/>
        <v>86728.6</v>
      </c>
      <c r="BJ767" s="20">
        <f t="shared" si="2345"/>
        <v>86728.6</v>
      </c>
      <c r="BK767" s="20">
        <f t="shared" si="2430"/>
        <v>0</v>
      </c>
      <c r="BL767" s="20">
        <f t="shared" si="2430"/>
        <v>0</v>
      </c>
      <c r="BM767" s="20">
        <f t="shared" si="2346"/>
        <v>86728.6</v>
      </c>
      <c r="BN767" s="20">
        <f t="shared" si="2347"/>
        <v>86728.6</v>
      </c>
      <c r="BO767" s="20">
        <f t="shared" si="2430"/>
        <v>0</v>
      </c>
      <c r="BP767" s="20">
        <f t="shared" si="2430"/>
        <v>0</v>
      </c>
      <c r="BQ767" s="20">
        <f t="shared" si="2430"/>
        <v>0</v>
      </c>
      <c r="BR767" s="20">
        <f t="shared" si="2399"/>
        <v>86728.6</v>
      </c>
      <c r="BS767" s="20">
        <f t="shared" si="2400"/>
        <v>86728.6</v>
      </c>
      <c r="BT767" s="20">
        <f t="shared" si="2401"/>
        <v>86728.6</v>
      </c>
      <c r="BU767" s="20">
        <f t="shared" si="2430"/>
        <v>0</v>
      </c>
      <c r="BV767" s="20">
        <f t="shared" si="2402"/>
        <v>86728.6</v>
      </c>
      <c r="BW767" s="20">
        <f t="shared" si="2430"/>
        <v>0</v>
      </c>
      <c r="BX767" s="20">
        <f t="shared" si="2430"/>
        <v>0</v>
      </c>
      <c r="BY767" s="20">
        <f t="shared" si="2351"/>
        <v>86728.6</v>
      </c>
      <c r="BZ767" s="20">
        <f t="shared" si="2352"/>
        <v>86728.6</v>
      </c>
      <c r="CA767" s="20">
        <f t="shared" si="2430"/>
        <v>0</v>
      </c>
      <c r="CB767" s="20">
        <f t="shared" si="2353"/>
        <v>86728.6</v>
      </c>
      <c r="CC767" s="20">
        <f t="shared" si="2430"/>
        <v>0</v>
      </c>
      <c r="CD767" s="20">
        <f t="shared" si="2354"/>
        <v>86728.6</v>
      </c>
      <c r="CE767" s="20">
        <f t="shared" si="2430"/>
        <v>0</v>
      </c>
    </row>
    <row r="768" spans="1:84" ht="31.5" x14ac:dyDescent="0.25">
      <c r="A768" s="10" t="s">
        <v>35</v>
      </c>
      <c r="B768" s="19">
        <v>110</v>
      </c>
      <c r="C768" s="10"/>
      <c r="D768" s="10"/>
      <c r="E768" s="25" t="s">
        <v>600</v>
      </c>
      <c r="F768" s="20">
        <f>F769</f>
        <v>86728.6</v>
      </c>
      <c r="G768" s="20">
        <f t="shared" si="2430"/>
        <v>86728.6</v>
      </c>
      <c r="H768" s="20">
        <f t="shared" si="2430"/>
        <v>86728.6</v>
      </c>
      <c r="I768" s="20">
        <f t="shared" si="2430"/>
        <v>0</v>
      </c>
      <c r="J768" s="20">
        <f t="shared" si="2430"/>
        <v>0</v>
      </c>
      <c r="K768" s="20">
        <f t="shared" si="2430"/>
        <v>0</v>
      </c>
      <c r="L768" s="20">
        <f t="shared" si="2361"/>
        <v>86728.6</v>
      </c>
      <c r="M768" s="20">
        <f t="shared" si="2362"/>
        <v>86728.6</v>
      </c>
      <c r="N768" s="20">
        <f t="shared" si="2363"/>
        <v>86728.6</v>
      </c>
      <c r="O768" s="20">
        <f t="shared" si="2430"/>
        <v>0</v>
      </c>
      <c r="P768" s="20">
        <f t="shared" si="2430"/>
        <v>0</v>
      </c>
      <c r="Q768" s="20">
        <f t="shared" si="2430"/>
        <v>0</v>
      </c>
      <c r="R768" s="20">
        <f t="shared" si="2391"/>
        <v>86728.6</v>
      </c>
      <c r="S768" s="20">
        <f t="shared" si="2392"/>
        <v>86728.6</v>
      </c>
      <c r="T768" s="20">
        <f t="shared" si="2393"/>
        <v>86728.6</v>
      </c>
      <c r="U768" s="20">
        <f t="shared" si="2430"/>
        <v>0</v>
      </c>
      <c r="V768" s="20">
        <f t="shared" si="2394"/>
        <v>86728.6</v>
      </c>
      <c r="W768" s="20">
        <f t="shared" si="2430"/>
        <v>0</v>
      </c>
      <c r="X768" s="20">
        <f t="shared" si="2430"/>
        <v>0</v>
      </c>
      <c r="Y768" s="20">
        <f t="shared" si="2430"/>
        <v>0</v>
      </c>
      <c r="Z768" s="20">
        <f t="shared" si="2395"/>
        <v>86728.6</v>
      </c>
      <c r="AA768" s="20">
        <f t="shared" si="2396"/>
        <v>86728.6</v>
      </c>
      <c r="AB768" s="20">
        <f t="shared" si="2397"/>
        <v>86728.6</v>
      </c>
      <c r="AC768" s="20">
        <f t="shared" si="2430"/>
        <v>0</v>
      </c>
      <c r="AD768" s="20">
        <f t="shared" si="2430"/>
        <v>0</v>
      </c>
      <c r="AE768" s="20">
        <f t="shared" si="2430"/>
        <v>0</v>
      </c>
      <c r="AF768" s="20">
        <f t="shared" si="2386"/>
        <v>86728.6</v>
      </c>
      <c r="AG768" s="20">
        <f t="shared" si="2387"/>
        <v>86728.6</v>
      </c>
      <c r="AH768" s="20">
        <f t="shared" si="2388"/>
        <v>86728.6</v>
      </c>
      <c r="AI768" s="20">
        <f t="shared" si="2430"/>
        <v>0</v>
      </c>
      <c r="AJ768" s="20">
        <f t="shared" si="2389"/>
        <v>86728.6</v>
      </c>
      <c r="AK768" s="20">
        <f t="shared" si="2430"/>
        <v>0</v>
      </c>
      <c r="AL768" s="20">
        <f t="shared" si="2430"/>
        <v>0</v>
      </c>
      <c r="AM768" s="20">
        <f t="shared" si="2430"/>
        <v>0</v>
      </c>
      <c r="AN768" s="20">
        <f t="shared" si="2367"/>
        <v>86728.6</v>
      </c>
      <c r="AO768" s="20">
        <f t="shared" si="2368"/>
        <v>86728.6</v>
      </c>
      <c r="AP768" s="20">
        <f t="shared" si="2369"/>
        <v>86728.6</v>
      </c>
      <c r="AQ768" s="20">
        <f t="shared" si="2430"/>
        <v>0</v>
      </c>
      <c r="AR768" s="20">
        <f t="shared" si="2430"/>
        <v>0</v>
      </c>
      <c r="AS768" s="20">
        <f t="shared" si="2430"/>
        <v>0</v>
      </c>
      <c r="AT768" s="20">
        <f t="shared" si="2370"/>
        <v>86728.6</v>
      </c>
      <c r="AU768" s="20">
        <f t="shared" si="2371"/>
        <v>86728.6</v>
      </c>
      <c r="AV768" s="20">
        <f t="shared" si="2372"/>
        <v>86728.6</v>
      </c>
      <c r="AW768" s="20">
        <f t="shared" si="2430"/>
        <v>0</v>
      </c>
      <c r="AX768" s="20">
        <f t="shared" si="2430"/>
        <v>0</v>
      </c>
      <c r="AY768" s="20">
        <f t="shared" si="2430"/>
        <v>0</v>
      </c>
      <c r="AZ768" s="20">
        <f t="shared" si="2357"/>
        <v>86728.6</v>
      </c>
      <c r="BA768" s="20">
        <f t="shared" si="2358"/>
        <v>86728.6</v>
      </c>
      <c r="BB768" s="20">
        <f t="shared" si="2359"/>
        <v>86728.6</v>
      </c>
      <c r="BC768" s="20">
        <f t="shared" si="2430"/>
        <v>0</v>
      </c>
      <c r="BD768" s="20">
        <f t="shared" si="2360"/>
        <v>86728.6</v>
      </c>
      <c r="BE768" s="20">
        <f t="shared" si="2430"/>
        <v>0</v>
      </c>
      <c r="BF768" s="20">
        <f t="shared" si="2430"/>
        <v>0</v>
      </c>
      <c r="BG768" s="20">
        <f t="shared" si="2430"/>
        <v>0</v>
      </c>
      <c r="BH768" s="20">
        <f t="shared" si="2343"/>
        <v>86728.6</v>
      </c>
      <c r="BI768" s="20">
        <f t="shared" si="2344"/>
        <v>86728.6</v>
      </c>
      <c r="BJ768" s="20">
        <f t="shared" si="2345"/>
        <v>86728.6</v>
      </c>
      <c r="BK768" s="20">
        <f t="shared" si="2430"/>
        <v>0</v>
      </c>
      <c r="BL768" s="20">
        <f t="shared" si="2430"/>
        <v>0</v>
      </c>
      <c r="BM768" s="20">
        <f t="shared" si="2346"/>
        <v>86728.6</v>
      </c>
      <c r="BN768" s="20">
        <f t="shared" si="2347"/>
        <v>86728.6</v>
      </c>
      <c r="BO768" s="20">
        <f t="shared" si="2430"/>
        <v>0</v>
      </c>
      <c r="BP768" s="20">
        <f t="shared" si="2430"/>
        <v>0</v>
      </c>
      <c r="BQ768" s="20">
        <f t="shared" si="2430"/>
        <v>0</v>
      </c>
      <c r="BR768" s="20">
        <f t="shared" si="2399"/>
        <v>86728.6</v>
      </c>
      <c r="BS768" s="20">
        <f t="shared" si="2400"/>
        <v>86728.6</v>
      </c>
      <c r="BT768" s="20">
        <f t="shared" si="2401"/>
        <v>86728.6</v>
      </c>
      <c r="BU768" s="20">
        <f t="shared" si="2430"/>
        <v>0</v>
      </c>
      <c r="BV768" s="20">
        <f t="shared" si="2402"/>
        <v>86728.6</v>
      </c>
      <c r="BW768" s="20">
        <f t="shared" si="2430"/>
        <v>0</v>
      </c>
      <c r="BX768" s="20">
        <f t="shared" si="2430"/>
        <v>0</v>
      </c>
      <c r="BY768" s="20">
        <f t="shared" si="2351"/>
        <v>86728.6</v>
      </c>
      <c r="BZ768" s="20">
        <f t="shared" si="2352"/>
        <v>86728.6</v>
      </c>
      <c r="CA768" s="20">
        <f t="shared" si="2430"/>
        <v>0</v>
      </c>
      <c r="CB768" s="20">
        <f t="shared" si="2353"/>
        <v>86728.6</v>
      </c>
      <c r="CC768" s="20">
        <f t="shared" si="2430"/>
        <v>0</v>
      </c>
      <c r="CD768" s="20">
        <f t="shared" si="2354"/>
        <v>86728.6</v>
      </c>
      <c r="CE768" s="20">
        <f t="shared" si="2430"/>
        <v>0</v>
      </c>
    </row>
    <row r="769" spans="1:84" ht="31.5" x14ac:dyDescent="0.25">
      <c r="A769" s="10" t="s">
        <v>35</v>
      </c>
      <c r="B769" s="19">
        <v>110</v>
      </c>
      <c r="C769" s="10" t="s">
        <v>345</v>
      </c>
      <c r="D769" s="10" t="s">
        <v>345</v>
      </c>
      <c r="E769" s="25" t="s">
        <v>582</v>
      </c>
      <c r="F769" s="20">
        <v>86728.6</v>
      </c>
      <c r="G769" s="20">
        <v>86728.6</v>
      </c>
      <c r="H769" s="20">
        <v>86728.6</v>
      </c>
      <c r="I769" s="20"/>
      <c r="J769" s="20"/>
      <c r="K769" s="20"/>
      <c r="L769" s="20">
        <f t="shared" si="2361"/>
        <v>86728.6</v>
      </c>
      <c r="M769" s="20">
        <f t="shared" si="2362"/>
        <v>86728.6</v>
      </c>
      <c r="N769" s="20">
        <f t="shared" si="2363"/>
        <v>86728.6</v>
      </c>
      <c r="O769" s="20"/>
      <c r="P769" s="20"/>
      <c r="Q769" s="20"/>
      <c r="R769" s="20">
        <f t="shared" si="2391"/>
        <v>86728.6</v>
      </c>
      <c r="S769" s="20">
        <f t="shared" si="2392"/>
        <v>86728.6</v>
      </c>
      <c r="T769" s="20">
        <f t="shared" si="2393"/>
        <v>86728.6</v>
      </c>
      <c r="U769" s="20"/>
      <c r="V769" s="20">
        <f t="shared" si="2394"/>
        <v>86728.6</v>
      </c>
      <c r="W769" s="20"/>
      <c r="X769" s="20"/>
      <c r="Y769" s="20"/>
      <c r="Z769" s="20">
        <f t="shared" si="2395"/>
        <v>86728.6</v>
      </c>
      <c r="AA769" s="20">
        <f t="shared" si="2396"/>
        <v>86728.6</v>
      </c>
      <c r="AB769" s="20">
        <f t="shared" si="2397"/>
        <v>86728.6</v>
      </c>
      <c r="AC769" s="20"/>
      <c r="AD769" s="20"/>
      <c r="AE769" s="20"/>
      <c r="AF769" s="20">
        <f t="shared" si="2386"/>
        <v>86728.6</v>
      </c>
      <c r="AG769" s="20">
        <f t="shared" si="2387"/>
        <v>86728.6</v>
      </c>
      <c r="AH769" s="20">
        <f t="shared" si="2388"/>
        <v>86728.6</v>
      </c>
      <c r="AI769" s="20"/>
      <c r="AJ769" s="20">
        <f t="shared" si="2389"/>
        <v>86728.6</v>
      </c>
      <c r="AK769" s="20"/>
      <c r="AL769" s="20"/>
      <c r="AM769" s="20"/>
      <c r="AN769" s="20">
        <f t="shared" si="2367"/>
        <v>86728.6</v>
      </c>
      <c r="AO769" s="20">
        <f t="shared" si="2368"/>
        <v>86728.6</v>
      </c>
      <c r="AP769" s="20">
        <f t="shared" si="2369"/>
        <v>86728.6</v>
      </c>
      <c r="AQ769" s="20"/>
      <c r="AR769" s="20"/>
      <c r="AS769" s="20"/>
      <c r="AT769" s="20">
        <f t="shared" si="2370"/>
        <v>86728.6</v>
      </c>
      <c r="AU769" s="20">
        <f t="shared" si="2371"/>
        <v>86728.6</v>
      </c>
      <c r="AV769" s="20">
        <f t="shared" si="2372"/>
        <v>86728.6</v>
      </c>
      <c r="AW769" s="20"/>
      <c r="AX769" s="20"/>
      <c r="AY769" s="20"/>
      <c r="AZ769" s="20">
        <f t="shared" si="2357"/>
        <v>86728.6</v>
      </c>
      <c r="BA769" s="20">
        <f t="shared" si="2358"/>
        <v>86728.6</v>
      </c>
      <c r="BB769" s="20">
        <f t="shared" si="2359"/>
        <v>86728.6</v>
      </c>
      <c r="BC769" s="20"/>
      <c r="BD769" s="20">
        <f t="shared" si="2360"/>
        <v>86728.6</v>
      </c>
      <c r="BE769" s="20"/>
      <c r="BF769" s="20"/>
      <c r="BG769" s="20"/>
      <c r="BH769" s="20">
        <f t="shared" si="2343"/>
        <v>86728.6</v>
      </c>
      <c r="BI769" s="20">
        <f t="shared" si="2344"/>
        <v>86728.6</v>
      </c>
      <c r="BJ769" s="20">
        <f t="shared" si="2345"/>
        <v>86728.6</v>
      </c>
      <c r="BK769" s="20"/>
      <c r="BL769" s="20"/>
      <c r="BM769" s="20">
        <f t="shared" si="2346"/>
        <v>86728.6</v>
      </c>
      <c r="BN769" s="20">
        <f t="shared" si="2347"/>
        <v>86728.6</v>
      </c>
      <c r="BO769" s="20"/>
      <c r="BP769" s="20"/>
      <c r="BQ769" s="20"/>
      <c r="BR769" s="20">
        <f t="shared" si="2399"/>
        <v>86728.6</v>
      </c>
      <c r="BS769" s="20">
        <f t="shared" si="2400"/>
        <v>86728.6</v>
      </c>
      <c r="BT769" s="20">
        <f t="shared" si="2401"/>
        <v>86728.6</v>
      </c>
      <c r="BU769" s="20"/>
      <c r="BV769" s="20">
        <f t="shared" si="2402"/>
        <v>86728.6</v>
      </c>
      <c r="BW769" s="20"/>
      <c r="BX769" s="20"/>
      <c r="BY769" s="20">
        <f t="shared" si="2351"/>
        <v>86728.6</v>
      </c>
      <c r="BZ769" s="20">
        <f t="shared" si="2352"/>
        <v>86728.6</v>
      </c>
      <c r="CA769" s="20"/>
      <c r="CB769" s="20">
        <f t="shared" si="2353"/>
        <v>86728.6</v>
      </c>
      <c r="CC769" s="20"/>
      <c r="CD769" s="20">
        <f t="shared" si="2354"/>
        <v>86728.6</v>
      </c>
      <c r="CE769" s="20"/>
    </row>
    <row r="770" spans="1:84" ht="47.25" x14ac:dyDescent="0.25">
      <c r="A770" s="10" t="s">
        <v>35</v>
      </c>
      <c r="B770" s="19">
        <v>200</v>
      </c>
      <c r="C770" s="10"/>
      <c r="D770" s="10"/>
      <c r="E770" s="25" t="s">
        <v>602</v>
      </c>
      <c r="F770" s="20">
        <f>F771</f>
        <v>28489.800000000003</v>
      </c>
      <c r="G770" s="20">
        <f t="shared" ref="G770:CE771" si="2431">G771</f>
        <v>28489.800000000003</v>
      </c>
      <c r="H770" s="20">
        <f t="shared" si="2431"/>
        <v>28489.800000000003</v>
      </c>
      <c r="I770" s="20">
        <f t="shared" si="2431"/>
        <v>0</v>
      </c>
      <c r="J770" s="20">
        <f t="shared" si="2431"/>
        <v>0</v>
      </c>
      <c r="K770" s="20">
        <f t="shared" si="2431"/>
        <v>0</v>
      </c>
      <c r="L770" s="20">
        <f t="shared" si="2361"/>
        <v>28489.800000000003</v>
      </c>
      <c r="M770" s="20">
        <f t="shared" si="2362"/>
        <v>28489.800000000003</v>
      </c>
      <c r="N770" s="20">
        <f t="shared" si="2363"/>
        <v>28489.800000000003</v>
      </c>
      <c r="O770" s="20">
        <f t="shared" si="2431"/>
        <v>0</v>
      </c>
      <c r="P770" s="20">
        <f t="shared" si="2431"/>
        <v>0</v>
      </c>
      <c r="Q770" s="20">
        <f t="shared" si="2431"/>
        <v>0</v>
      </c>
      <c r="R770" s="20">
        <f t="shared" si="2391"/>
        <v>28489.800000000003</v>
      </c>
      <c r="S770" s="20">
        <f t="shared" si="2392"/>
        <v>28489.800000000003</v>
      </c>
      <c r="T770" s="20">
        <f t="shared" si="2393"/>
        <v>28489.800000000003</v>
      </c>
      <c r="U770" s="20">
        <f t="shared" si="2431"/>
        <v>0</v>
      </c>
      <c r="V770" s="20">
        <f t="shared" si="2394"/>
        <v>28489.800000000003</v>
      </c>
      <c r="W770" s="20">
        <f t="shared" si="2431"/>
        <v>0</v>
      </c>
      <c r="X770" s="20">
        <f t="shared" si="2431"/>
        <v>0</v>
      </c>
      <c r="Y770" s="20">
        <f t="shared" si="2431"/>
        <v>0</v>
      </c>
      <c r="Z770" s="20">
        <f t="shared" si="2395"/>
        <v>28489.800000000003</v>
      </c>
      <c r="AA770" s="20">
        <f t="shared" si="2396"/>
        <v>28489.800000000003</v>
      </c>
      <c r="AB770" s="20">
        <f t="shared" si="2397"/>
        <v>28489.800000000003</v>
      </c>
      <c r="AC770" s="20">
        <f t="shared" si="2431"/>
        <v>0</v>
      </c>
      <c r="AD770" s="20">
        <f t="shared" si="2431"/>
        <v>0</v>
      </c>
      <c r="AE770" s="20">
        <f t="shared" si="2431"/>
        <v>0</v>
      </c>
      <c r="AF770" s="20">
        <f t="shared" si="2386"/>
        <v>28489.800000000003</v>
      </c>
      <c r="AG770" s="20">
        <f t="shared" si="2387"/>
        <v>28489.800000000003</v>
      </c>
      <c r="AH770" s="20">
        <f t="shared" si="2388"/>
        <v>28489.800000000003</v>
      </c>
      <c r="AI770" s="20">
        <f t="shared" si="2431"/>
        <v>0</v>
      </c>
      <c r="AJ770" s="20">
        <f t="shared" si="2389"/>
        <v>28489.800000000003</v>
      </c>
      <c r="AK770" s="20">
        <f t="shared" si="2431"/>
        <v>-6.5590000000000002</v>
      </c>
      <c r="AL770" s="20">
        <f t="shared" si="2431"/>
        <v>0</v>
      </c>
      <c r="AM770" s="20">
        <f t="shared" si="2431"/>
        <v>0</v>
      </c>
      <c r="AN770" s="20">
        <f t="shared" si="2367"/>
        <v>28483.241000000002</v>
      </c>
      <c r="AO770" s="20">
        <f t="shared" si="2368"/>
        <v>28489.800000000003</v>
      </c>
      <c r="AP770" s="20">
        <f t="shared" si="2369"/>
        <v>28489.800000000003</v>
      </c>
      <c r="AQ770" s="20">
        <f t="shared" si="2431"/>
        <v>0</v>
      </c>
      <c r="AR770" s="20">
        <f t="shared" si="2431"/>
        <v>0</v>
      </c>
      <c r="AS770" s="20">
        <f t="shared" si="2431"/>
        <v>0</v>
      </c>
      <c r="AT770" s="20">
        <f t="shared" si="2370"/>
        <v>28483.241000000002</v>
      </c>
      <c r="AU770" s="20">
        <f t="shared" si="2371"/>
        <v>28489.800000000003</v>
      </c>
      <c r="AV770" s="20">
        <f t="shared" si="2372"/>
        <v>28489.800000000003</v>
      </c>
      <c r="AW770" s="20">
        <f t="shared" si="2431"/>
        <v>-167.471</v>
      </c>
      <c r="AX770" s="20">
        <f t="shared" si="2431"/>
        <v>0</v>
      </c>
      <c r="AY770" s="20">
        <f t="shared" si="2431"/>
        <v>0</v>
      </c>
      <c r="AZ770" s="20">
        <f t="shared" si="2357"/>
        <v>28315.77</v>
      </c>
      <c r="BA770" s="20">
        <f t="shared" si="2358"/>
        <v>28489.800000000003</v>
      </c>
      <c r="BB770" s="20">
        <f t="shared" si="2359"/>
        <v>28489.800000000003</v>
      </c>
      <c r="BC770" s="20">
        <f t="shared" si="2431"/>
        <v>0</v>
      </c>
      <c r="BD770" s="20">
        <f t="shared" si="2360"/>
        <v>28315.77</v>
      </c>
      <c r="BE770" s="20">
        <f t="shared" si="2431"/>
        <v>-73.2</v>
      </c>
      <c r="BF770" s="20">
        <f t="shared" si="2431"/>
        <v>0</v>
      </c>
      <c r="BG770" s="20">
        <f t="shared" si="2431"/>
        <v>0</v>
      </c>
      <c r="BH770" s="20">
        <f t="shared" si="2343"/>
        <v>28242.57</v>
      </c>
      <c r="BI770" s="20">
        <f t="shared" si="2344"/>
        <v>28489.800000000003</v>
      </c>
      <c r="BJ770" s="20">
        <f t="shared" si="2345"/>
        <v>28489.800000000003</v>
      </c>
      <c r="BK770" s="20">
        <f t="shared" si="2431"/>
        <v>0</v>
      </c>
      <c r="BL770" s="20">
        <f t="shared" si="2431"/>
        <v>0</v>
      </c>
      <c r="BM770" s="20">
        <f t="shared" si="2346"/>
        <v>28242.57</v>
      </c>
      <c r="BN770" s="20">
        <f t="shared" si="2347"/>
        <v>28489.800000000003</v>
      </c>
      <c r="BO770" s="20">
        <f t="shared" si="2431"/>
        <v>0</v>
      </c>
      <c r="BP770" s="20">
        <f t="shared" si="2431"/>
        <v>0</v>
      </c>
      <c r="BQ770" s="20">
        <f t="shared" si="2431"/>
        <v>0</v>
      </c>
      <c r="BR770" s="20">
        <f t="shared" si="2399"/>
        <v>28242.57</v>
      </c>
      <c r="BS770" s="20">
        <f t="shared" si="2400"/>
        <v>28489.800000000003</v>
      </c>
      <c r="BT770" s="20">
        <f t="shared" si="2401"/>
        <v>28489.800000000003</v>
      </c>
      <c r="BU770" s="20">
        <f t="shared" si="2431"/>
        <v>0</v>
      </c>
      <c r="BV770" s="20">
        <f t="shared" si="2402"/>
        <v>28242.57</v>
      </c>
      <c r="BW770" s="20">
        <f t="shared" si="2431"/>
        <v>-93.492000000000004</v>
      </c>
      <c r="BX770" s="20">
        <f t="shared" si="2431"/>
        <v>0</v>
      </c>
      <c r="BY770" s="20">
        <f t="shared" si="2351"/>
        <v>28149.078000000001</v>
      </c>
      <c r="BZ770" s="20">
        <f t="shared" si="2352"/>
        <v>28489.800000000003</v>
      </c>
      <c r="CA770" s="20">
        <f t="shared" si="2431"/>
        <v>0</v>
      </c>
      <c r="CB770" s="20">
        <f t="shared" si="2353"/>
        <v>28149.078000000001</v>
      </c>
      <c r="CC770" s="20">
        <f t="shared" si="2431"/>
        <v>0</v>
      </c>
      <c r="CD770" s="20">
        <f t="shared" si="2354"/>
        <v>28149.078000000001</v>
      </c>
      <c r="CE770" s="20">
        <f t="shared" si="2431"/>
        <v>0</v>
      </c>
    </row>
    <row r="771" spans="1:84" ht="47.25" x14ac:dyDescent="0.25">
      <c r="A771" s="10" t="s">
        <v>35</v>
      </c>
      <c r="B771" s="19">
        <v>240</v>
      </c>
      <c r="C771" s="10"/>
      <c r="D771" s="10"/>
      <c r="E771" s="25" t="s">
        <v>603</v>
      </c>
      <c r="F771" s="20">
        <f>F772</f>
        <v>28489.800000000003</v>
      </c>
      <c r="G771" s="20">
        <f t="shared" si="2431"/>
        <v>28489.800000000003</v>
      </c>
      <c r="H771" s="20">
        <f t="shared" si="2431"/>
        <v>28489.800000000003</v>
      </c>
      <c r="I771" s="20">
        <f t="shared" si="2431"/>
        <v>0</v>
      </c>
      <c r="J771" s="20">
        <f t="shared" si="2431"/>
        <v>0</v>
      </c>
      <c r="K771" s="20">
        <f t="shared" si="2431"/>
        <v>0</v>
      </c>
      <c r="L771" s="20">
        <f t="shared" si="2361"/>
        <v>28489.800000000003</v>
      </c>
      <c r="M771" s="20">
        <f t="shared" si="2362"/>
        <v>28489.800000000003</v>
      </c>
      <c r="N771" s="20">
        <f t="shared" si="2363"/>
        <v>28489.800000000003</v>
      </c>
      <c r="O771" s="20">
        <f t="shared" si="2431"/>
        <v>0</v>
      </c>
      <c r="P771" s="20">
        <f t="shared" si="2431"/>
        <v>0</v>
      </c>
      <c r="Q771" s="20">
        <f t="shared" si="2431"/>
        <v>0</v>
      </c>
      <c r="R771" s="20">
        <f t="shared" si="2391"/>
        <v>28489.800000000003</v>
      </c>
      <c r="S771" s="20">
        <f t="shared" si="2392"/>
        <v>28489.800000000003</v>
      </c>
      <c r="T771" s="20">
        <f t="shared" si="2393"/>
        <v>28489.800000000003</v>
      </c>
      <c r="U771" s="20">
        <f t="shared" si="2431"/>
        <v>0</v>
      </c>
      <c r="V771" s="20">
        <f t="shared" si="2394"/>
        <v>28489.800000000003</v>
      </c>
      <c r="W771" s="20">
        <f t="shared" si="2431"/>
        <v>0</v>
      </c>
      <c r="X771" s="20">
        <f t="shared" si="2431"/>
        <v>0</v>
      </c>
      <c r="Y771" s="20">
        <f t="shared" si="2431"/>
        <v>0</v>
      </c>
      <c r="Z771" s="20">
        <f t="shared" si="2395"/>
        <v>28489.800000000003</v>
      </c>
      <c r="AA771" s="20">
        <f t="shared" si="2396"/>
        <v>28489.800000000003</v>
      </c>
      <c r="AB771" s="20">
        <f t="shared" si="2397"/>
        <v>28489.800000000003</v>
      </c>
      <c r="AC771" s="20">
        <f t="shared" si="2431"/>
        <v>0</v>
      </c>
      <c r="AD771" s="20">
        <f t="shared" si="2431"/>
        <v>0</v>
      </c>
      <c r="AE771" s="20">
        <f t="shared" si="2431"/>
        <v>0</v>
      </c>
      <c r="AF771" s="20">
        <f t="shared" si="2386"/>
        <v>28489.800000000003</v>
      </c>
      <c r="AG771" s="20">
        <f t="shared" si="2387"/>
        <v>28489.800000000003</v>
      </c>
      <c r="AH771" s="20">
        <f t="shared" si="2388"/>
        <v>28489.800000000003</v>
      </c>
      <c r="AI771" s="20">
        <f t="shared" si="2431"/>
        <v>0</v>
      </c>
      <c r="AJ771" s="20">
        <f t="shared" si="2389"/>
        <v>28489.800000000003</v>
      </c>
      <c r="AK771" s="20">
        <f t="shared" si="2431"/>
        <v>-6.5590000000000002</v>
      </c>
      <c r="AL771" s="20">
        <f t="shared" si="2431"/>
        <v>0</v>
      </c>
      <c r="AM771" s="20">
        <f t="shared" si="2431"/>
        <v>0</v>
      </c>
      <c r="AN771" s="20">
        <f t="shared" si="2367"/>
        <v>28483.241000000002</v>
      </c>
      <c r="AO771" s="20">
        <f t="shared" si="2368"/>
        <v>28489.800000000003</v>
      </c>
      <c r="AP771" s="20">
        <f t="shared" si="2369"/>
        <v>28489.800000000003</v>
      </c>
      <c r="AQ771" s="20">
        <f t="shared" si="2431"/>
        <v>0</v>
      </c>
      <c r="AR771" s="20">
        <f t="shared" si="2431"/>
        <v>0</v>
      </c>
      <c r="AS771" s="20">
        <f t="shared" si="2431"/>
        <v>0</v>
      </c>
      <c r="AT771" s="20">
        <f t="shared" si="2370"/>
        <v>28483.241000000002</v>
      </c>
      <c r="AU771" s="20">
        <f t="shared" si="2371"/>
        <v>28489.800000000003</v>
      </c>
      <c r="AV771" s="20">
        <f t="shared" si="2372"/>
        <v>28489.800000000003</v>
      </c>
      <c r="AW771" s="20">
        <f t="shared" si="2431"/>
        <v>-167.471</v>
      </c>
      <c r="AX771" s="20">
        <f t="shared" si="2431"/>
        <v>0</v>
      </c>
      <c r="AY771" s="20">
        <f t="shared" si="2431"/>
        <v>0</v>
      </c>
      <c r="AZ771" s="20">
        <f t="shared" si="2357"/>
        <v>28315.77</v>
      </c>
      <c r="BA771" s="20">
        <f t="shared" si="2358"/>
        <v>28489.800000000003</v>
      </c>
      <c r="BB771" s="20">
        <f t="shared" si="2359"/>
        <v>28489.800000000003</v>
      </c>
      <c r="BC771" s="20">
        <f t="shared" si="2431"/>
        <v>0</v>
      </c>
      <c r="BD771" s="20">
        <f t="shared" si="2360"/>
        <v>28315.77</v>
      </c>
      <c r="BE771" s="20">
        <f t="shared" si="2431"/>
        <v>-73.2</v>
      </c>
      <c r="BF771" s="20">
        <f t="shared" si="2431"/>
        <v>0</v>
      </c>
      <c r="BG771" s="20">
        <f t="shared" si="2431"/>
        <v>0</v>
      </c>
      <c r="BH771" s="20">
        <f t="shared" si="2343"/>
        <v>28242.57</v>
      </c>
      <c r="BI771" s="20">
        <f t="shared" si="2344"/>
        <v>28489.800000000003</v>
      </c>
      <c r="BJ771" s="20">
        <f t="shared" si="2345"/>
        <v>28489.800000000003</v>
      </c>
      <c r="BK771" s="20">
        <f t="shared" si="2431"/>
        <v>0</v>
      </c>
      <c r="BL771" s="20">
        <f t="shared" si="2431"/>
        <v>0</v>
      </c>
      <c r="BM771" s="20">
        <f t="shared" si="2346"/>
        <v>28242.57</v>
      </c>
      <c r="BN771" s="20">
        <f t="shared" si="2347"/>
        <v>28489.800000000003</v>
      </c>
      <c r="BO771" s="20">
        <f t="shared" si="2431"/>
        <v>0</v>
      </c>
      <c r="BP771" s="20">
        <f t="shared" si="2431"/>
        <v>0</v>
      </c>
      <c r="BQ771" s="20">
        <f t="shared" si="2431"/>
        <v>0</v>
      </c>
      <c r="BR771" s="20">
        <f t="shared" si="2399"/>
        <v>28242.57</v>
      </c>
      <c r="BS771" s="20">
        <f t="shared" si="2400"/>
        <v>28489.800000000003</v>
      </c>
      <c r="BT771" s="20">
        <f t="shared" si="2401"/>
        <v>28489.800000000003</v>
      </c>
      <c r="BU771" s="20">
        <f t="shared" si="2431"/>
        <v>0</v>
      </c>
      <c r="BV771" s="20">
        <f t="shared" si="2402"/>
        <v>28242.57</v>
      </c>
      <c r="BW771" s="20">
        <f t="shared" si="2431"/>
        <v>-93.492000000000004</v>
      </c>
      <c r="BX771" s="20">
        <f t="shared" si="2431"/>
        <v>0</v>
      </c>
      <c r="BY771" s="20">
        <f t="shared" si="2351"/>
        <v>28149.078000000001</v>
      </c>
      <c r="BZ771" s="20">
        <f t="shared" si="2352"/>
        <v>28489.800000000003</v>
      </c>
      <c r="CA771" s="20">
        <f t="shared" si="2431"/>
        <v>0</v>
      </c>
      <c r="CB771" s="20">
        <f t="shared" si="2353"/>
        <v>28149.078000000001</v>
      </c>
      <c r="CC771" s="20">
        <f t="shared" si="2431"/>
        <v>0</v>
      </c>
      <c r="CD771" s="20">
        <f t="shared" si="2354"/>
        <v>28149.078000000001</v>
      </c>
      <c r="CE771" s="20">
        <f t="shared" si="2431"/>
        <v>0</v>
      </c>
    </row>
    <row r="772" spans="1:84" ht="31.5" x14ac:dyDescent="0.25">
      <c r="A772" s="10" t="s">
        <v>35</v>
      </c>
      <c r="B772" s="19">
        <v>240</v>
      </c>
      <c r="C772" s="10" t="s">
        <v>345</v>
      </c>
      <c r="D772" s="10" t="s">
        <v>345</v>
      </c>
      <c r="E772" s="25" t="s">
        <v>582</v>
      </c>
      <c r="F772" s="20">
        <v>28489.800000000003</v>
      </c>
      <c r="G772" s="20">
        <v>28489.800000000003</v>
      </c>
      <c r="H772" s="20">
        <v>28489.800000000003</v>
      </c>
      <c r="I772" s="20"/>
      <c r="J772" s="20"/>
      <c r="K772" s="20"/>
      <c r="L772" s="20">
        <f t="shared" si="2361"/>
        <v>28489.800000000003</v>
      </c>
      <c r="M772" s="20">
        <f t="shared" si="2362"/>
        <v>28489.800000000003</v>
      </c>
      <c r="N772" s="20">
        <f t="shared" si="2363"/>
        <v>28489.800000000003</v>
      </c>
      <c r="O772" s="20"/>
      <c r="P772" s="20"/>
      <c r="Q772" s="20"/>
      <c r="R772" s="20">
        <f t="shared" si="2391"/>
        <v>28489.800000000003</v>
      </c>
      <c r="S772" s="20">
        <f t="shared" si="2392"/>
        <v>28489.800000000003</v>
      </c>
      <c r="T772" s="20">
        <f t="shared" si="2393"/>
        <v>28489.800000000003</v>
      </c>
      <c r="U772" s="20"/>
      <c r="V772" s="20">
        <f t="shared" si="2394"/>
        <v>28489.800000000003</v>
      </c>
      <c r="W772" s="20"/>
      <c r="X772" s="20"/>
      <c r="Y772" s="20"/>
      <c r="Z772" s="20">
        <f t="shared" si="2395"/>
        <v>28489.800000000003</v>
      </c>
      <c r="AA772" s="20">
        <f t="shared" si="2396"/>
        <v>28489.800000000003</v>
      </c>
      <c r="AB772" s="20">
        <f t="shared" si="2397"/>
        <v>28489.800000000003</v>
      </c>
      <c r="AC772" s="20"/>
      <c r="AD772" s="20"/>
      <c r="AE772" s="20"/>
      <c r="AF772" s="20">
        <f t="shared" si="2386"/>
        <v>28489.800000000003</v>
      </c>
      <c r="AG772" s="20">
        <f t="shared" si="2387"/>
        <v>28489.800000000003</v>
      </c>
      <c r="AH772" s="20">
        <f t="shared" si="2388"/>
        <v>28489.800000000003</v>
      </c>
      <c r="AI772" s="20"/>
      <c r="AJ772" s="20">
        <f t="shared" si="2389"/>
        <v>28489.800000000003</v>
      </c>
      <c r="AK772" s="20">
        <v>-6.5590000000000002</v>
      </c>
      <c r="AL772" s="20"/>
      <c r="AM772" s="20"/>
      <c r="AN772" s="20">
        <f t="shared" si="2367"/>
        <v>28483.241000000002</v>
      </c>
      <c r="AO772" s="20">
        <f t="shared" si="2368"/>
        <v>28489.800000000003</v>
      </c>
      <c r="AP772" s="20">
        <f t="shared" si="2369"/>
        <v>28489.800000000003</v>
      </c>
      <c r="AQ772" s="20"/>
      <c r="AR772" s="20"/>
      <c r="AS772" s="20"/>
      <c r="AT772" s="20">
        <f t="shared" si="2370"/>
        <v>28483.241000000002</v>
      </c>
      <c r="AU772" s="20">
        <f t="shared" si="2371"/>
        <v>28489.800000000003</v>
      </c>
      <c r="AV772" s="20">
        <f t="shared" si="2372"/>
        <v>28489.800000000003</v>
      </c>
      <c r="AW772" s="20">
        <v>-167.471</v>
      </c>
      <c r="AX772" s="20"/>
      <c r="AY772" s="20"/>
      <c r="AZ772" s="20">
        <f t="shared" si="2357"/>
        <v>28315.77</v>
      </c>
      <c r="BA772" s="20">
        <f t="shared" si="2358"/>
        <v>28489.800000000003</v>
      </c>
      <c r="BB772" s="20">
        <f t="shared" si="2359"/>
        <v>28489.800000000003</v>
      </c>
      <c r="BC772" s="20"/>
      <c r="BD772" s="20">
        <f t="shared" si="2360"/>
        <v>28315.77</v>
      </c>
      <c r="BE772" s="20">
        <v>-73.2</v>
      </c>
      <c r="BF772" s="20"/>
      <c r="BG772" s="20"/>
      <c r="BH772" s="20">
        <f t="shared" si="2343"/>
        <v>28242.57</v>
      </c>
      <c r="BI772" s="20">
        <f t="shared" si="2344"/>
        <v>28489.800000000003</v>
      </c>
      <c r="BJ772" s="20">
        <f t="shared" si="2345"/>
        <v>28489.800000000003</v>
      </c>
      <c r="BK772" s="20"/>
      <c r="BL772" s="20"/>
      <c r="BM772" s="20">
        <f t="shared" si="2346"/>
        <v>28242.57</v>
      </c>
      <c r="BN772" s="20">
        <f t="shared" si="2347"/>
        <v>28489.800000000003</v>
      </c>
      <c r="BO772" s="20"/>
      <c r="BP772" s="20"/>
      <c r="BQ772" s="20"/>
      <c r="BR772" s="20">
        <f t="shared" si="2399"/>
        <v>28242.57</v>
      </c>
      <c r="BS772" s="20">
        <f t="shared" si="2400"/>
        <v>28489.800000000003</v>
      </c>
      <c r="BT772" s="20">
        <f t="shared" si="2401"/>
        <v>28489.800000000003</v>
      </c>
      <c r="BU772" s="20"/>
      <c r="BV772" s="20">
        <f t="shared" si="2402"/>
        <v>28242.57</v>
      </c>
      <c r="BW772" s="20">
        <v>-93.492000000000004</v>
      </c>
      <c r="BX772" s="20"/>
      <c r="BY772" s="20">
        <f t="shared" si="2351"/>
        <v>28149.078000000001</v>
      </c>
      <c r="BZ772" s="20">
        <f t="shared" si="2352"/>
        <v>28489.800000000003</v>
      </c>
      <c r="CA772" s="20"/>
      <c r="CB772" s="20">
        <f t="shared" si="2353"/>
        <v>28149.078000000001</v>
      </c>
      <c r="CC772" s="20"/>
      <c r="CD772" s="20">
        <f t="shared" si="2354"/>
        <v>28149.078000000001</v>
      </c>
      <c r="CE772" s="20"/>
    </row>
    <row r="773" spans="1:84" x14ac:dyDescent="0.25">
      <c r="A773" s="10" t="s">
        <v>35</v>
      </c>
      <c r="B773" s="19">
        <v>800</v>
      </c>
      <c r="C773" s="10"/>
      <c r="D773" s="10"/>
      <c r="E773" s="25" t="s">
        <v>618</v>
      </c>
      <c r="F773" s="20">
        <f t="shared" ref="F773:K773" si="2432">F776</f>
        <v>139954.1</v>
      </c>
      <c r="G773" s="20">
        <f t="shared" si="2432"/>
        <v>139954.1</v>
      </c>
      <c r="H773" s="20">
        <f t="shared" si="2432"/>
        <v>139954.1</v>
      </c>
      <c r="I773" s="20">
        <f t="shared" si="2432"/>
        <v>0</v>
      </c>
      <c r="J773" s="20">
        <f t="shared" si="2432"/>
        <v>0</v>
      </c>
      <c r="K773" s="20">
        <f t="shared" si="2432"/>
        <v>0</v>
      </c>
      <c r="L773" s="20">
        <f t="shared" si="2361"/>
        <v>139954.1</v>
      </c>
      <c r="M773" s="20">
        <f t="shared" si="2362"/>
        <v>139954.1</v>
      </c>
      <c r="N773" s="20">
        <f t="shared" si="2363"/>
        <v>139954.1</v>
      </c>
      <c r="O773" s="20">
        <f>O776</f>
        <v>0</v>
      </c>
      <c r="P773" s="20">
        <f>P776</f>
        <v>0</v>
      </c>
      <c r="Q773" s="20">
        <f>Q776</f>
        <v>0</v>
      </c>
      <c r="R773" s="20">
        <f t="shared" si="2391"/>
        <v>139954.1</v>
      </c>
      <c r="S773" s="20">
        <f t="shared" si="2392"/>
        <v>139954.1</v>
      </c>
      <c r="T773" s="20">
        <f t="shared" si="2393"/>
        <v>139954.1</v>
      </c>
      <c r="U773" s="20">
        <f>U776</f>
        <v>0</v>
      </c>
      <c r="V773" s="20">
        <f t="shared" si="2394"/>
        <v>139954.1</v>
      </c>
      <c r="W773" s="20">
        <f>W776</f>
        <v>0</v>
      </c>
      <c r="X773" s="20">
        <f>X776</f>
        <v>0</v>
      </c>
      <c r="Y773" s="20">
        <f>Y776</f>
        <v>0</v>
      </c>
      <c r="Z773" s="20">
        <f t="shared" si="2395"/>
        <v>139954.1</v>
      </c>
      <c r="AA773" s="20">
        <f t="shared" si="2396"/>
        <v>139954.1</v>
      </c>
      <c r="AB773" s="20">
        <f t="shared" si="2397"/>
        <v>139954.1</v>
      </c>
      <c r="AC773" s="20">
        <f>AC776</f>
        <v>0</v>
      </c>
      <c r="AD773" s="20">
        <f t="shared" ref="AD773:AS773" si="2433">AD776</f>
        <v>0</v>
      </c>
      <c r="AE773" s="20">
        <f t="shared" si="2433"/>
        <v>0</v>
      </c>
      <c r="AF773" s="20">
        <f t="shared" si="2386"/>
        <v>139954.1</v>
      </c>
      <c r="AG773" s="20">
        <f t="shared" si="2387"/>
        <v>139954.1</v>
      </c>
      <c r="AH773" s="20">
        <f t="shared" si="2388"/>
        <v>139954.1</v>
      </c>
      <c r="AI773" s="20">
        <f t="shared" si="2433"/>
        <v>0</v>
      </c>
      <c r="AJ773" s="20">
        <f t="shared" si="2389"/>
        <v>139954.1</v>
      </c>
      <c r="AK773" s="20">
        <f t="shared" si="2433"/>
        <v>0</v>
      </c>
      <c r="AL773" s="20">
        <f t="shared" si="2433"/>
        <v>0</v>
      </c>
      <c r="AM773" s="20">
        <f t="shared" si="2433"/>
        <v>0</v>
      </c>
      <c r="AN773" s="20">
        <f t="shared" si="2367"/>
        <v>139954.1</v>
      </c>
      <c r="AO773" s="20">
        <f t="shared" si="2368"/>
        <v>139954.1</v>
      </c>
      <c r="AP773" s="20">
        <f t="shared" si="2369"/>
        <v>139954.1</v>
      </c>
      <c r="AQ773" s="20">
        <f t="shared" si="2433"/>
        <v>0</v>
      </c>
      <c r="AR773" s="20">
        <f t="shared" si="2433"/>
        <v>0</v>
      </c>
      <c r="AS773" s="20">
        <f t="shared" si="2433"/>
        <v>0</v>
      </c>
      <c r="AT773" s="20">
        <f t="shared" si="2370"/>
        <v>139954.1</v>
      </c>
      <c r="AU773" s="20">
        <f t="shared" si="2371"/>
        <v>139954.1</v>
      </c>
      <c r="AV773" s="20">
        <f t="shared" si="2372"/>
        <v>139954.1</v>
      </c>
      <c r="AW773" s="20">
        <f>AW776+AW774</f>
        <v>5752.9809999999998</v>
      </c>
      <c r="AX773" s="20">
        <f t="shared" ref="AX773:AY773" si="2434">AX776+AX774</f>
        <v>6401.37</v>
      </c>
      <c r="AY773" s="20">
        <f t="shared" si="2434"/>
        <v>6401.37</v>
      </c>
      <c r="AZ773" s="20">
        <f t="shared" si="2357"/>
        <v>145707.08100000001</v>
      </c>
      <c r="BA773" s="20">
        <f t="shared" si="2358"/>
        <v>146355.47</v>
      </c>
      <c r="BB773" s="20">
        <f t="shared" si="2359"/>
        <v>146355.47</v>
      </c>
      <c r="BC773" s="20">
        <f t="shared" ref="BC773:CE773" si="2435">BC776+BC774</f>
        <v>0</v>
      </c>
      <c r="BD773" s="20">
        <f t="shared" si="2360"/>
        <v>145707.08100000001</v>
      </c>
      <c r="BE773" s="20">
        <f t="shared" ref="BE773:BG773" si="2436">BE776+BE774</f>
        <v>6138.4179999999997</v>
      </c>
      <c r="BF773" s="20">
        <f t="shared" si="2436"/>
        <v>0</v>
      </c>
      <c r="BG773" s="20">
        <f t="shared" si="2436"/>
        <v>0</v>
      </c>
      <c r="BH773" s="20">
        <f t="shared" si="2343"/>
        <v>151845.49900000001</v>
      </c>
      <c r="BI773" s="20">
        <f t="shared" si="2344"/>
        <v>146355.47</v>
      </c>
      <c r="BJ773" s="20">
        <f t="shared" si="2345"/>
        <v>146355.47</v>
      </c>
      <c r="BK773" s="20">
        <f t="shared" ref="BK773:BL773" si="2437">BK776+BK774</f>
        <v>0</v>
      </c>
      <c r="BL773" s="20">
        <f t="shared" si="2437"/>
        <v>0</v>
      </c>
      <c r="BM773" s="20">
        <f t="shared" si="2346"/>
        <v>151845.49900000001</v>
      </c>
      <c r="BN773" s="20">
        <f t="shared" si="2347"/>
        <v>146355.47</v>
      </c>
      <c r="BO773" s="20">
        <f t="shared" ref="BO773:BQ773" si="2438">BO776+BO774</f>
        <v>0</v>
      </c>
      <c r="BP773" s="20">
        <f t="shared" si="2438"/>
        <v>0</v>
      </c>
      <c r="BQ773" s="20">
        <f t="shared" si="2438"/>
        <v>0</v>
      </c>
      <c r="BR773" s="20">
        <f t="shared" si="2399"/>
        <v>151845.49900000001</v>
      </c>
      <c r="BS773" s="20">
        <f t="shared" si="2400"/>
        <v>146355.47</v>
      </c>
      <c r="BT773" s="20">
        <f t="shared" si="2401"/>
        <v>146355.47</v>
      </c>
      <c r="BU773" s="20">
        <f t="shared" ref="BU773" si="2439">BU776+BU774</f>
        <v>0</v>
      </c>
      <c r="BV773" s="20">
        <f t="shared" si="2402"/>
        <v>151845.49900000001</v>
      </c>
      <c r="BW773" s="20">
        <f t="shared" ref="BW773:BX773" si="2440">BW776+BW774</f>
        <v>312</v>
      </c>
      <c r="BX773" s="20">
        <f t="shared" si="2440"/>
        <v>0</v>
      </c>
      <c r="BY773" s="20">
        <f t="shared" si="2351"/>
        <v>152157.49900000001</v>
      </c>
      <c r="BZ773" s="20">
        <f t="shared" si="2352"/>
        <v>146355.47</v>
      </c>
      <c r="CA773" s="20">
        <f t="shared" ref="CA773" si="2441">CA776+CA774</f>
        <v>0</v>
      </c>
      <c r="CB773" s="20">
        <f t="shared" si="2353"/>
        <v>152157.49900000001</v>
      </c>
      <c r="CC773" s="20">
        <f t="shared" ref="CC773" si="2442">CC776+CC774</f>
        <v>0</v>
      </c>
      <c r="CD773" s="20">
        <f t="shared" si="2354"/>
        <v>152157.49900000001</v>
      </c>
      <c r="CE773" s="20">
        <f t="shared" si="2435"/>
        <v>0</v>
      </c>
    </row>
    <row r="774" spans="1:84" x14ac:dyDescent="0.25">
      <c r="A774" s="10" t="s">
        <v>35</v>
      </c>
      <c r="B774" s="19">
        <v>830</v>
      </c>
      <c r="C774" s="10"/>
      <c r="D774" s="10"/>
      <c r="E774" s="25" t="s">
        <v>620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>
        <f>AT775</f>
        <v>0</v>
      </c>
      <c r="AU774" s="20">
        <f t="shared" ref="AU774:AY774" si="2443">AU775</f>
        <v>0</v>
      </c>
      <c r="AV774" s="20">
        <f t="shared" si="2443"/>
        <v>0</v>
      </c>
      <c r="AW774" s="20">
        <f t="shared" si="2443"/>
        <v>106.611</v>
      </c>
      <c r="AX774" s="20">
        <f t="shared" si="2443"/>
        <v>0</v>
      </c>
      <c r="AY774" s="20">
        <f t="shared" si="2443"/>
        <v>0</v>
      </c>
      <c r="AZ774" s="20">
        <f t="shared" ref="AZ774:AZ775" si="2444">AT774+AW774</f>
        <v>106.611</v>
      </c>
      <c r="BA774" s="20">
        <f t="shared" ref="BA774:BA775" si="2445">AU774+AX774</f>
        <v>0</v>
      </c>
      <c r="BB774" s="20">
        <f t="shared" ref="BB774:BB775" si="2446">AV774+AY774</f>
        <v>0</v>
      </c>
      <c r="BC774" s="20">
        <f t="shared" ref="BC774:CE774" si="2447">BC775</f>
        <v>0</v>
      </c>
      <c r="BD774" s="20">
        <f t="shared" si="2360"/>
        <v>106.611</v>
      </c>
      <c r="BE774" s="20">
        <f t="shared" si="2447"/>
        <v>6138.4179999999997</v>
      </c>
      <c r="BF774" s="20">
        <f t="shared" si="2447"/>
        <v>0</v>
      </c>
      <c r="BG774" s="20">
        <f t="shared" si="2447"/>
        <v>0</v>
      </c>
      <c r="BH774" s="20">
        <f t="shared" si="2343"/>
        <v>6245.0289999999995</v>
      </c>
      <c r="BI774" s="20">
        <f t="shared" si="2344"/>
        <v>0</v>
      </c>
      <c r="BJ774" s="20">
        <f t="shared" si="2345"/>
        <v>0</v>
      </c>
      <c r="BK774" s="20">
        <f t="shared" si="2447"/>
        <v>0</v>
      </c>
      <c r="BL774" s="20">
        <f t="shared" si="2447"/>
        <v>0</v>
      </c>
      <c r="BM774" s="20">
        <f t="shared" si="2346"/>
        <v>6245.0289999999995</v>
      </c>
      <c r="BN774" s="20">
        <f t="shared" si="2347"/>
        <v>0</v>
      </c>
      <c r="BO774" s="20">
        <f t="shared" si="2447"/>
        <v>0</v>
      </c>
      <c r="BP774" s="20">
        <f t="shared" si="2447"/>
        <v>0</v>
      </c>
      <c r="BQ774" s="20">
        <f t="shared" si="2447"/>
        <v>0</v>
      </c>
      <c r="BR774" s="20">
        <f t="shared" si="2399"/>
        <v>6245.0289999999995</v>
      </c>
      <c r="BS774" s="20">
        <f t="shared" si="2400"/>
        <v>0</v>
      </c>
      <c r="BT774" s="20">
        <f t="shared" si="2401"/>
        <v>0</v>
      </c>
      <c r="BU774" s="20">
        <f t="shared" si="2447"/>
        <v>0</v>
      </c>
      <c r="BV774" s="20">
        <f t="shared" si="2402"/>
        <v>6245.0289999999995</v>
      </c>
      <c r="BW774" s="20">
        <f t="shared" si="2447"/>
        <v>312</v>
      </c>
      <c r="BX774" s="20">
        <f t="shared" si="2447"/>
        <v>0</v>
      </c>
      <c r="BY774" s="20">
        <f t="shared" si="2351"/>
        <v>6557.0289999999995</v>
      </c>
      <c r="BZ774" s="20">
        <f t="shared" si="2352"/>
        <v>0</v>
      </c>
      <c r="CA774" s="20">
        <f t="shared" si="2447"/>
        <v>0</v>
      </c>
      <c r="CB774" s="20">
        <f t="shared" si="2353"/>
        <v>6557.0289999999995</v>
      </c>
      <c r="CC774" s="20">
        <f t="shared" si="2447"/>
        <v>0</v>
      </c>
      <c r="CD774" s="20">
        <f t="shared" si="2354"/>
        <v>6557.0289999999995</v>
      </c>
      <c r="CE774" s="20">
        <f t="shared" si="2447"/>
        <v>0</v>
      </c>
    </row>
    <row r="775" spans="1:84" ht="31.5" x14ac:dyDescent="0.25">
      <c r="A775" s="10" t="s">
        <v>35</v>
      </c>
      <c r="B775" s="19">
        <v>830</v>
      </c>
      <c r="C775" s="10" t="s">
        <v>345</v>
      </c>
      <c r="D775" s="10" t="s">
        <v>345</v>
      </c>
      <c r="E775" s="25" t="s">
        <v>582</v>
      </c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>
        <v>0</v>
      </c>
      <c r="AU775" s="20">
        <v>0</v>
      </c>
      <c r="AV775" s="20">
        <v>0</v>
      </c>
      <c r="AW775" s="20">
        <v>106.611</v>
      </c>
      <c r="AX775" s="20"/>
      <c r="AY775" s="20"/>
      <c r="AZ775" s="20">
        <f t="shared" si="2444"/>
        <v>106.611</v>
      </c>
      <c r="BA775" s="20">
        <f t="shared" si="2445"/>
        <v>0</v>
      </c>
      <c r="BB775" s="20">
        <f t="shared" si="2446"/>
        <v>0</v>
      </c>
      <c r="BC775" s="20"/>
      <c r="BD775" s="20">
        <f t="shared" si="2360"/>
        <v>106.611</v>
      </c>
      <c r="BE775" s="20">
        <f>30+5167.057+941.361</f>
        <v>6138.4179999999997</v>
      </c>
      <c r="BF775" s="20"/>
      <c r="BG775" s="20"/>
      <c r="BH775" s="20">
        <f t="shared" ref="BH775:BH846" si="2448">BD775+BE775</f>
        <v>6245.0289999999995</v>
      </c>
      <c r="BI775" s="20">
        <f t="shared" ref="BI775:BI846" si="2449">BA775+BF775</f>
        <v>0</v>
      </c>
      <c r="BJ775" s="20">
        <f t="shared" ref="BJ775:BJ846" si="2450">BB775+BG775</f>
        <v>0</v>
      </c>
      <c r="BK775" s="20"/>
      <c r="BL775" s="20"/>
      <c r="BM775" s="20">
        <f t="shared" ref="BM775:BM846" si="2451">BH775+BK775</f>
        <v>6245.0289999999995</v>
      </c>
      <c r="BN775" s="20">
        <f t="shared" ref="BN775:BN846" si="2452">BI775+BL775</f>
        <v>0</v>
      </c>
      <c r="BO775" s="20"/>
      <c r="BP775" s="20"/>
      <c r="BQ775" s="20"/>
      <c r="BR775" s="20">
        <f t="shared" si="2399"/>
        <v>6245.0289999999995</v>
      </c>
      <c r="BS775" s="20">
        <f t="shared" si="2400"/>
        <v>0</v>
      </c>
      <c r="BT775" s="20">
        <f t="shared" si="2401"/>
        <v>0</v>
      </c>
      <c r="BU775" s="20"/>
      <c r="BV775" s="20">
        <f t="shared" si="2402"/>
        <v>6245.0289999999995</v>
      </c>
      <c r="BW775" s="20">
        <v>312</v>
      </c>
      <c r="BX775" s="20"/>
      <c r="BY775" s="20">
        <f t="shared" si="2351"/>
        <v>6557.0289999999995</v>
      </c>
      <c r="BZ775" s="20">
        <f t="shared" si="2352"/>
        <v>0</v>
      </c>
      <c r="CA775" s="20"/>
      <c r="CB775" s="20">
        <f t="shared" si="2353"/>
        <v>6557.0289999999995</v>
      </c>
      <c r="CC775" s="20"/>
      <c r="CD775" s="20">
        <f t="shared" si="2354"/>
        <v>6557.0289999999995</v>
      </c>
      <c r="CE775" s="20"/>
    </row>
    <row r="776" spans="1:84" x14ac:dyDescent="0.25">
      <c r="A776" s="10" t="s">
        <v>35</v>
      </c>
      <c r="B776" s="19">
        <v>850</v>
      </c>
      <c r="C776" s="10"/>
      <c r="D776" s="10"/>
      <c r="E776" s="25" t="s">
        <v>621</v>
      </c>
      <c r="F776" s="20">
        <f>F777</f>
        <v>139954.1</v>
      </c>
      <c r="G776" s="20">
        <f t="shared" ref="G776:CE776" si="2453">G777</f>
        <v>139954.1</v>
      </c>
      <c r="H776" s="20">
        <f t="shared" si="2453"/>
        <v>139954.1</v>
      </c>
      <c r="I776" s="20">
        <f t="shared" si="2453"/>
        <v>0</v>
      </c>
      <c r="J776" s="20">
        <f t="shared" si="2453"/>
        <v>0</v>
      </c>
      <c r="K776" s="20">
        <f t="shared" si="2453"/>
        <v>0</v>
      </c>
      <c r="L776" s="20">
        <f t="shared" si="2361"/>
        <v>139954.1</v>
      </c>
      <c r="M776" s="20">
        <f t="shared" si="2362"/>
        <v>139954.1</v>
      </c>
      <c r="N776" s="20">
        <f t="shared" si="2363"/>
        <v>139954.1</v>
      </c>
      <c r="O776" s="20">
        <f t="shared" si="2453"/>
        <v>0</v>
      </c>
      <c r="P776" s="20">
        <f t="shared" si="2453"/>
        <v>0</v>
      </c>
      <c r="Q776" s="20">
        <f t="shared" si="2453"/>
        <v>0</v>
      </c>
      <c r="R776" s="20">
        <f t="shared" si="2391"/>
        <v>139954.1</v>
      </c>
      <c r="S776" s="20">
        <f t="shared" si="2392"/>
        <v>139954.1</v>
      </c>
      <c r="T776" s="20">
        <f t="shared" si="2393"/>
        <v>139954.1</v>
      </c>
      <c r="U776" s="20">
        <f t="shared" si="2453"/>
        <v>0</v>
      </c>
      <c r="V776" s="20">
        <f t="shared" si="2394"/>
        <v>139954.1</v>
      </c>
      <c r="W776" s="20">
        <f t="shared" si="2453"/>
        <v>0</v>
      </c>
      <c r="X776" s="20">
        <f t="shared" si="2453"/>
        <v>0</v>
      </c>
      <c r="Y776" s="20">
        <f t="shared" si="2453"/>
        <v>0</v>
      </c>
      <c r="Z776" s="20">
        <f t="shared" si="2395"/>
        <v>139954.1</v>
      </c>
      <c r="AA776" s="20">
        <f t="shared" si="2396"/>
        <v>139954.1</v>
      </c>
      <c r="AB776" s="20">
        <f t="shared" si="2397"/>
        <v>139954.1</v>
      </c>
      <c r="AC776" s="20">
        <f t="shared" si="2453"/>
        <v>0</v>
      </c>
      <c r="AD776" s="20">
        <f t="shared" si="2453"/>
        <v>0</v>
      </c>
      <c r="AE776" s="20">
        <f t="shared" si="2453"/>
        <v>0</v>
      </c>
      <c r="AF776" s="20">
        <f t="shared" si="2386"/>
        <v>139954.1</v>
      </c>
      <c r="AG776" s="20">
        <f t="shared" si="2387"/>
        <v>139954.1</v>
      </c>
      <c r="AH776" s="20">
        <f t="shared" si="2388"/>
        <v>139954.1</v>
      </c>
      <c r="AI776" s="20">
        <f t="shared" si="2453"/>
        <v>0</v>
      </c>
      <c r="AJ776" s="20">
        <f t="shared" si="2389"/>
        <v>139954.1</v>
      </c>
      <c r="AK776" s="20">
        <f t="shared" si="2453"/>
        <v>0</v>
      </c>
      <c r="AL776" s="20">
        <f t="shared" si="2453"/>
        <v>0</v>
      </c>
      <c r="AM776" s="20">
        <f t="shared" si="2453"/>
        <v>0</v>
      </c>
      <c r="AN776" s="20">
        <f t="shared" si="2367"/>
        <v>139954.1</v>
      </c>
      <c r="AO776" s="20">
        <f t="shared" si="2368"/>
        <v>139954.1</v>
      </c>
      <c r="AP776" s="20">
        <f t="shared" si="2369"/>
        <v>139954.1</v>
      </c>
      <c r="AQ776" s="20">
        <f t="shared" si="2453"/>
        <v>0</v>
      </c>
      <c r="AR776" s="20">
        <f t="shared" si="2453"/>
        <v>0</v>
      </c>
      <c r="AS776" s="20">
        <f t="shared" si="2453"/>
        <v>0</v>
      </c>
      <c r="AT776" s="20">
        <f t="shared" si="2370"/>
        <v>139954.1</v>
      </c>
      <c r="AU776" s="20">
        <f t="shared" si="2371"/>
        <v>139954.1</v>
      </c>
      <c r="AV776" s="20">
        <f t="shared" si="2372"/>
        <v>139954.1</v>
      </c>
      <c r="AW776" s="20">
        <f t="shared" si="2453"/>
        <v>5646.37</v>
      </c>
      <c r="AX776" s="20">
        <f t="shared" si="2453"/>
        <v>6401.37</v>
      </c>
      <c r="AY776" s="20">
        <f t="shared" si="2453"/>
        <v>6401.37</v>
      </c>
      <c r="AZ776" s="20">
        <f t="shared" si="2357"/>
        <v>145600.47</v>
      </c>
      <c r="BA776" s="20">
        <f t="shared" si="2358"/>
        <v>146355.47</v>
      </c>
      <c r="BB776" s="20">
        <f t="shared" si="2359"/>
        <v>146355.47</v>
      </c>
      <c r="BC776" s="20">
        <f t="shared" si="2453"/>
        <v>0</v>
      </c>
      <c r="BD776" s="20">
        <f t="shared" si="2360"/>
        <v>145600.47</v>
      </c>
      <c r="BE776" s="20">
        <f t="shared" si="2453"/>
        <v>0</v>
      </c>
      <c r="BF776" s="20">
        <f t="shared" si="2453"/>
        <v>0</v>
      </c>
      <c r="BG776" s="20">
        <f t="shared" si="2453"/>
        <v>0</v>
      </c>
      <c r="BH776" s="20">
        <f t="shared" si="2448"/>
        <v>145600.47</v>
      </c>
      <c r="BI776" s="20">
        <f t="shared" si="2449"/>
        <v>146355.47</v>
      </c>
      <c r="BJ776" s="20">
        <f t="shared" si="2450"/>
        <v>146355.47</v>
      </c>
      <c r="BK776" s="20">
        <f t="shared" si="2453"/>
        <v>0</v>
      </c>
      <c r="BL776" s="20">
        <f t="shared" si="2453"/>
        <v>0</v>
      </c>
      <c r="BM776" s="20">
        <f t="shared" si="2451"/>
        <v>145600.47</v>
      </c>
      <c r="BN776" s="20">
        <f t="shared" si="2452"/>
        <v>146355.47</v>
      </c>
      <c r="BO776" s="20">
        <f t="shared" si="2453"/>
        <v>0</v>
      </c>
      <c r="BP776" s="20">
        <f t="shared" si="2453"/>
        <v>0</v>
      </c>
      <c r="BQ776" s="20">
        <f t="shared" si="2453"/>
        <v>0</v>
      </c>
      <c r="BR776" s="20">
        <f t="shared" si="2399"/>
        <v>145600.47</v>
      </c>
      <c r="BS776" s="20">
        <f t="shared" si="2400"/>
        <v>146355.47</v>
      </c>
      <c r="BT776" s="20">
        <f t="shared" si="2401"/>
        <v>146355.47</v>
      </c>
      <c r="BU776" s="20">
        <f t="shared" si="2453"/>
        <v>0</v>
      </c>
      <c r="BV776" s="20">
        <f t="shared" si="2402"/>
        <v>145600.47</v>
      </c>
      <c r="BW776" s="20">
        <f t="shared" si="2453"/>
        <v>0</v>
      </c>
      <c r="BX776" s="20">
        <f t="shared" si="2453"/>
        <v>0</v>
      </c>
      <c r="BY776" s="20">
        <f t="shared" si="2351"/>
        <v>145600.47</v>
      </c>
      <c r="BZ776" s="20">
        <f t="shared" si="2352"/>
        <v>146355.47</v>
      </c>
      <c r="CA776" s="20">
        <f t="shared" si="2453"/>
        <v>0</v>
      </c>
      <c r="CB776" s="20">
        <f t="shared" si="2353"/>
        <v>145600.47</v>
      </c>
      <c r="CC776" s="20">
        <f t="shared" si="2453"/>
        <v>0</v>
      </c>
      <c r="CD776" s="20">
        <f t="shared" si="2354"/>
        <v>145600.47</v>
      </c>
      <c r="CE776" s="20">
        <f t="shared" si="2453"/>
        <v>0</v>
      </c>
    </row>
    <row r="777" spans="1:84" ht="31.5" x14ac:dyDescent="0.25">
      <c r="A777" s="10" t="s">
        <v>35</v>
      </c>
      <c r="B777" s="19">
        <v>850</v>
      </c>
      <c r="C777" s="10" t="s">
        <v>345</v>
      </c>
      <c r="D777" s="10" t="s">
        <v>345</v>
      </c>
      <c r="E777" s="25" t="s">
        <v>582</v>
      </c>
      <c r="F777" s="20">
        <v>139954.1</v>
      </c>
      <c r="G777" s="20">
        <v>139954.1</v>
      </c>
      <c r="H777" s="20">
        <v>139954.1</v>
      </c>
      <c r="I777" s="20"/>
      <c r="J777" s="20"/>
      <c r="K777" s="20"/>
      <c r="L777" s="20">
        <f t="shared" si="2361"/>
        <v>139954.1</v>
      </c>
      <c r="M777" s="20">
        <f t="shared" si="2362"/>
        <v>139954.1</v>
      </c>
      <c r="N777" s="20">
        <f t="shared" si="2363"/>
        <v>139954.1</v>
      </c>
      <c r="O777" s="20"/>
      <c r="P777" s="20"/>
      <c r="Q777" s="20"/>
      <c r="R777" s="20">
        <f t="shared" si="2391"/>
        <v>139954.1</v>
      </c>
      <c r="S777" s="20">
        <f t="shared" si="2392"/>
        <v>139954.1</v>
      </c>
      <c r="T777" s="20">
        <f t="shared" si="2393"/>
        <v>139954.1</v>
      </c>
      <c r="U777" s="20"/>
      <c r="V777" s="20">
        <f t="shared" si="2394"/>
        <v>139954.1</v>
      </c>
      <c r="W777" s="20"/>
      <c r="X777" s="20"/>
      <c r="Y777" s="20"/>
      <c r="Z777" s="20">
        <f t="shared" si="2395"/>
        <v>139954.1</v>
      </c>
      <c r="AA777" s="20">
        <f t="shared" si="2396"/>
        <v>139954.1</v>
      </c>
      <c r="AB777" s="20">
        <f t="shared" si="2397"/>
        <v>139954.1</v>
      </c>
      <c r="AC777" s="20"/>
      <c r="AD777" s="20"/>
      <c r="AE777" s="20"/>
      <c r="AF777" s="20">
        <f t="shared" si="2386"/>
        <v>139954.1</v>
      </c>
      <c r="AG777" s="20">
        <f t="shared" si="2387"/>
        <v>139954.1</v>
      </c>
      <c r="AH777" s="20">
        <f t="shared" si="2388"/>
        <v>139954.1</v>
      </c>
      <c r="AI777" s="20"/>
      <c r="AJ777" s="20">
        <f t="shared" si="2389"/>
        <v>139954.1</v>
      </c>
      <c r="AK777" s="20"/>
      <c r="AL777" s="20"/>
      <c r="AM777" s="20"/>
      <c r="AN777" s="20">
        <f t="shared" si="2367"/>
        <v>139954.1</v>
      </c>
      <c r="AO777" s="20">
        <f t="shared" si="2368"/>
        <v>139954.1</v>
      </c>
      <c r="AP777" s="20">
        <f t="shared" si="2369"/>
        <v>139954.1</v>
      </c>
      <c r="AQ777" s="20"/>
      <c r="AR777" s="20"/>
      <c r="AS777" s="20"/>
      <c r="AT777" s="20">
        <f t="shared" si="2370"/>
        <v>139954.1</v>
      </c>
      <c r="AU777" s="20">
        <f t="shared" si="2371"/>
        <v>139954.1</v>
      </c>
      <c r="AV777" s="20">
        <f t="shared" si="2372"/>
        <v>139954.1</v>
      </c>
      <c r="AW777" s="20">
        <v>5646.37</v>
      </c>
      <c r="AX777" s="20">
        <v>6401.37</v>
      </c>
      <c r="AY777" s="20">
        <v>6401.37</v>
      </c>
      <c r="AZ777" s="20">
        <f t="shared" si="2357"/>
        <v>145600.47</v>
      </c>
      <c r="BA777" s="20">
        <f t="shared" si="2358"/>
        <v>146355.47</v>
      </c>
      <c r="BB777" s="20">
        <f t="shared" si="2359"/>
        <v>146355.47</v>
      </c>
      <c r="BC777" s="20"/>
      <c r="BD777" s="20">
        <f t="shared" si="2360"/>
        <v>145600.47</v>
      </c>
      <c r="BE777" s="20"/>
      <c r="BF777" s="20"/>
      <c r="BG777" s="20"/>
      <c r="BH777" s="20">
        <f t="shared" si="2448"/>
        <v>145600.47</v>
      </c>
      <c r="BI777" s="20">
        <f t="shared" si="2449"/>
        <v>146355.47</v>
      </c>
      <c r="BJ777" s="20">
        <f t="shared" si="2450"/>
        <v>146355.47</v>
      </c>
      <c r="BK777" s="20"/>
      <c r="BL777" s="20"/>
      <c r="BM777" s="20">
        <f t="shared" si="2451"/>
        <v>145600.47</v>
      </c>
      <c r="BN777" s="20">
        <f t="shared" si="2452"/>
        <v>146355.47</v>
      </c>
      <c r="BO777" s="20"/>
      <c r="BP777" s="20"/>
      <c r="BQ777" s="20"/>
      <c r="BR777" s="20">
        <f t="shared" si="2399"/>
        <v>145600.47</v>
      </c>
      <c r="BS777" s="20">
        <f t="shared" si="2400"/>
        <v>146355.47</v>
      </c>
      <c r="BT777" s="20">
        <f t="shared" si="2401"/>
        <v>146355.47</v>
      </c>
      <c r="BU777" s="20"/>
      <c r="BV777" s="20">
        <f t="shared" si="2402"/>
        <v>145600.47</v>
      </c>
      <c r="BW777" s="20"/>
      <c r="BX777" s="20"/>
      <c r="BY777" s="20">
        <f t="shared" si="2351"/>
        <v>145600.47</v>
      </c>
      <c r="BZ777" s="20">
        <f t="shared" si="2352"/>
        <v>146355.47</v>
      </c>
      <c r="CA777" s="20"/>
      <c r="CB777" s="20">
        <f t="shared" si="2353"/>
        <v>145600.47</v>
      </c>
      <c r="CC777" s="20"/>
      <c r="CD777" s="20">
        <f t="shared" si="2354"/>
        <v>145600.47</v>
      </c>
      <c r="CE777" s="20"/>
    </row>
    <row r="778" spans="1:84" ht="63" hidden="1" x14ac:dyDescent="0.25">
      <c r="A778" s="10" t="s">
        <v>418</v>
      </c>
      <c r="B778" s="19"/>
      <c r="C778" s="10"/>
      <c r="D778" s="10"/>
      <c r="E778" s="25" t="s">
        <v>777</v>
      </c>
      <c r="F778" s="20">
        <f>F779</f>
        <v>100000</v>
      </c>
      <c r="G778" s="20">
        <f t="shared" ref="G778:CE781" si="2454">G779</f>
        <v>0</v>
      </c>
      <c r="H778" s="20">
        <f t="shared" si="2454"/>
        <v>0</v>
      </c>
      <c r="I778" s="20">
        <f t="shared" si="2454"/>
        <v>-100000</v>
      </c>
      <c r="J778" s="20">
        <f t="shared" si="2454"/>
        <v>0</v>
      </c>
      <c r="K778" s="20">
        <f t="shared" si="2454"/>
        <v>0</v>
      </c>
      <c r="L778" s="20">
        <f t="shared" si="2361"/>
        <v>0</v>
      </c>
      <c r="M778" s="20">
        <f t="shared" si="2362"/>
        <v>0</v>
      </c>
      <c r="N778" s="20">
        <f t="shared" si="2363"/>
        <v>0</v>
      </c>
      <c r="O778" s="20">
        <f t="shared" si="2454"/>
        <v>0</v>
      </c>
      <c r="P778" s="20">
        <f t="shared" si="2454"/>
        <v>0</v>
      </c>
      <c r="Q778" s="20">
        <f t="shared" si="2454"/>
        <v>0</v>
      </c>
      <c r="R778" s="20">
        <f t="shared" si="2391"/>
        <v>0</v>
      </c>
      <c r="S778" s="20">
        <f t="shared" si="2392"/>
        <v>0</v>
      </c>
      <c r="T778" s="20">
        <f t="shared" si="2393"/>
        <v>0</v>
      </c>
      <c r="U778" s="20">
        <f t="shared" si="2454"/>
        <v>0</v>
      </c>
      <c r="V778" s="20">
        <f t="shared" si="2394"/>
        <v>0</v>
      </c>
      <c r="W778" s="20">
        <f t="shared" si="2454"/>
        <v>0</v>
      </c>
      <c r="X778" s="20">
        <f t="shared" si="2454"/>
        <v>0</v>
      </c>
      <c r="Y778" s="20">
        <f t="shared" si="2454"/>
        <v>0</v>
      </c>
      <c r="Z778" s="20">
        <f t="shared" si="2395"/>
        <v>0</v>
      </c>
      <c r="AA778" s="20">
        <f t="shared" si="2396"/>
        <v>0</v>
      </c>
      <c r="AB778" s="20">
        <f t="shared" si="2397"/>
        <v>0</v>
      </c>
      <c r="AC778" s="20">
        <f t="shared" si="2454"/>
        <v>0</v>
      </c>
      <c r="AD778" s="20">
        <f t="shared" si="2454"/>
        <v>0</v>
      </c>
      <c r="AE778" s="20">
        <f t="shared" si="2454"/>
        <v>0</v>
      </c>
      <c r="AF778" s="20">
        <f t="shared" si="2386"/>
        <v>0</v>
      </c>
      <c r="AG778" s="20">
        <f t="shared" si="2387"/>
        <v>0</v>
      </c>
      <c r="AH778" s="20">
        <f t="shared" si="2388"/>
        <v>0</v>
      </c>
      <c r="AI778" s="20">
        <f t="shared" si="2454"/>
        <v>0</v>
      </c>
      <c r="AJ778" s="20">
        <f t="shared" si="2389"/>
        <v>0</v>
      </c>
      <c r="AK778" s="20">
        <f t="shared" si="2454"/>
        <v>0</v>
      </c>
      <c r="AL778" s="20">
        <f t="shared" si="2454"/>
        <v>0</v>
      </c>
      <c r="AM778" s="20">
        <f t="shared" si="2454"/>
        <v>0</v>
      </c>
      <c r="AN778" s="20">
        <f t="shared" si="2367"/>
        <v>0</v>
      </c>
      <c r="AO778" s="20">
        <f t="shared" si="2368"/>
        <v>0</v>
      </c>
      <c r="AP778" s="20">
        <f t="shared" si="2369"/>
        <v>0</v>
      </c>
      <c r="AQ778" s="20">
        <f t="shared" si="2454"/>
        <v>0</v>
      </c>
      <c r="AR778" s="20">
        <f t="shared" si="2454"/>
        <v>0</v>
      </c>
      <c r="AS778" s="20">
        <f t="shared" si="2454"/>
        <v>0</v>
      </c>
      <c r="AT778" s="20">
        <f t="shared" si="2370"/>
        <v>0</v>
      </c>
      <c r="AU778" s="20">
        <f t="shared" si="2371"/>
        <v>0</v>
      </c>
      <c r="AV778" s="20">
        <f t="shared" si="2372"/>
        <v>0</v>
      </c>
      <c r="AW778" s="20">
        <f t="shared" si="2454"/>
        <v>0</v>
      </c>
      <c r="AX778" s="20">
        <f t="shared" si="2454"/>
        <v>0</v>
      </c>
      <c r="AY778" s="20">
        <f t="shared" si="2454"/>
        <v>0</v>
      </c>
      <c r="AZ778" s="20">
        <f t="shared" si="2357"/>
        <v>0</v>
      </c>
      <c r="BA778" s="20">
        <f t="shared" si="2358"/>
        <v>0</v>
      </c>
      <c r="BB778" s="20">
        <f t="shared" si="2359"/>
        <v>0</v>
      </c>
      <c r="BC778" s="20">
        <f t="shared" si="2454"/>
        <v>0</v>
      </c>
      <c r="BD778" s="20">
        <f t="shared" si="2360"/>
        <v>0</v>
      </c>
      <c r="BE778" s="20">
        <f t="shared" si="2454"/>
        <v>0</v>
      </c>
      <c r="BF778" s="20">
        <f t="shared" si="2454"/>
        <v>0</v>
      </c>
      <c r="BG778" s="20">
        <f t="shared" si="2454"/>
        <v>0</v>
      </c>
      <c r="BH778" s="20">
        <f t="shared" si="2448"/>
        <v>0</v>
      </c>
      <c r="BI778" s="20">
        <f t="shared" si="2449"/>
        <v>0</v>
      </c>
      <c r="BJ778" s="20">
        <f t="shared" si="2450"/>
        <v>0</v>
      </c>
      <c r="BK778" s="20">
        <f t="shared" si="2454"/>
        <v>0</v>
      </c>
      <c r="BL778" s="20">
        <f t="shared" si="2454"/>
        <v>0</v>
      </c>
      <c r="BM778" s="20">
        <f t="shared" si="2451"/>
        <v>0</v>
      </c>
      <c r="BN778" s="20">
        <f t="shared" si="2452"/>
        <v>0</v>
      </c>
      <c r="BO778" s="20">
        <f t="shared" si="2454"/>
        <v>0</v>
      </c>
      <c r="BP778" s="20">
        <f t="shared" si="2454"/>
        <v>0</v>
      </c>
      <c r="BQ778" s="20">
        <f t="shared" si="2454"/>
        <v>0</v>
      </c>
      <c r="BR778" s="20">
        <f t="shared" si="2399"/>
        <v>0</v>
      </c>
      <c r="BS778" s="20">
        <f t="shared" si="2400"/>
        <v>0</v>
      </c>
      <c r="BT778" s="20">
        <f t="shared" si="2401"/>
        <v>0</v>
      </c>
      <c r="BU778" s="20">
        <f t="shared" si="2454"/>
        <v>0</v>
      </c>
      <c r="BV778" s="20">
        <f t="shared" si="2402"/>
        <v>0</v>
      </c>
      <c r="BW778" s="20">
        <f t="shared" si="2454"/>
        <v>0</v>
      </c>
      <c r="BX778" s="20">
        <f t="shared" si="2454"/>
        <v>0</v>
      </c>
      <c r="BY778" s="20">
        <f t="shared" si="2351"/>
        <v>0</v>
      </c>
      <c r="BZ778" s="20">
        <f t="shared" si="2352"/>
        <v>0</v>
      </c>
      <c r="CA778" s="20">
        <f t="shared" si="2454"/>
        <v>0</v>
      </c>
      <c r="CB778" s="20">
        <f t="shared" si="2353"/>
        <v>0</v>
      </c>
      <c r="CC778" s="20">
        <f t="shared" si="2454"/>
        <v>0</v>
      </c>
      <c r="CD778" s="20">
        <f t="shared" si="2354"/>
        <v>0</v>
      </c>
      <c r="CE778" s="20">
        <f t="shared" si="2454"/>
        <v>0</v>
      </c>
      <c r="CF778" s="1">
        <v>0</v>
      </c>
    </row>
    <row r="779" spans="1:84" ht="78.75" hidden="1" x14ac:dyDescent="0.25">
      <c r="A779" s="10" t="s">
        <v>36</v>
      </c>
      <c r="B779" s="19"/>
      <c r="C779" s="10"/>
      <c r="D779" s="10"/>
      <c r="E779" s="25" t="s">
        <v>657</v>
      </c>
      <c r="F779" s="20">
        <f>F780</f>
        <v>100000</v>
      </c>
      <c r="G779" s="20">
        <f t="shared" si="2454"/>
        <v>0</v>
      </c>
      <c r="H779" s="20">
        <f t="shared" si="2454"/>
        <v>0</v>
      </c>
      <c r="I779" s="20">
        <f t="shared" si="2454"/>
        <v>-100000</v>
      </c>
      <c r="J779" s="20">
        <f t="shared" si="2454"/>
        <v>0</v>
      </c>
      <c r="K779" s="20">
        <f t="shared" si="2454"/>
        <v>0</v>
      </c>
      <c r="L779" s="20">
        <f t="shared" si="2361"/>
        <v>0</v>
      </c>
      <c r="M779" s="20">
        <f t="shared" si="2362"/>
        <v>0</v>
      </c>
      <c r="N779" s="20">
        <f t="shared" si="2363"/>
        <v>0</v>
      </c>
      <c r="O779" s="20">
        <f t="shared" si="2454"/>
        <v>0</v>
      </c>
      <c r="P779" s="20">
        <f t="shared" si="2454"/>
        <v>0</v>
      </c>
      <c r="Q779" s="20">
        <f t="shared" si="2454"/>
        <v>0</v>
      </c>
      <c r="R779" s="20">
        <f t="shared" si="2391"/>
        <v>0</v>
      </c>
      <c r="S779" s="20">
        <f t="shared" si="2392"/>
        <v>0</v>
      </c>
      <c r="T779" s="20">
        <f t="shared" si="2393"/>
        <v>0</v>
      </c>
      <c r="U779" s="20">
        <f t="shared" si="2454"/>
        <v>0</v>
      </c>
      <c r="V779" s="20">
        <f t="shared" si="2394"/>
        <v>0</v>
      </c>
      <c r="W779" s="20">
        <f t="shared" si="2454"/>
        <v>0</v>
      </c>
      <c r="X779" s="20">
        <f t="shared" si="2454"/>
        <v>0</v>
      </c>
      <c r="Y779" s="20">
        <f t="shared" si="2454"/>
        <v>0</v>
      </c>
      <c r="Z779" s="20">
        <f t="shared" si="2395"/>
        <v>0</v>
      </c>
      <c r="AA779" s="20">
        <f t="shared" si="2396"/>
        <v>0</v>
      </c>
      <c r="AB779" s="20">
        <f t="shared" si="2397"/>
        <v>0</v>
      </c>
      <c r="AC779" s="20">
        <f t="shared" si="2454"/>
        <v>0</v>
      </c>
      <c r="AD779" s="20">
        <f t="shared" si="2454"/>
        <v>0</v>
      </c>
      <c r="AE779" s="20">
        <f t="shared" si="2454"/>
        <v>0</v>
      </c>
      <c r="AF779" s="20">
        <f t="shared" si="2386"/>
        <v>0</v>
      </c>
      <c r="AG779" s="20">
        <f t="shared" si="2387"/>
        <v>0</v>
      </c>
      <c r="AH779" s="20">
        <f t="shared" si="2388"/>
        <v>0</v>
      </c>
      <c r="AI779" s="20">
        <f t="shared" si="2454"/>
        <v>0</v>
      </c>
      <c r="AJ779" s="20">
        <f t="shared" si="2389"/>
        <v>0</v>
      </c>
      <c r="AK779" s="20">
        <f t="shared" si="2454"/>
        <v>0</v>
      </c>
      <c r="AL779" s="20">
        <f t="shared" si="2454"/>
        <v>0</v>
      </c>
      <c r="AM779" s="20">
        <f t="shared" si="2454"/>
        <v>0</v>
      </c>
      <c r="AN779" s="20">
        <f t="shared" si="2367"/>
        <v>0</v>
      </c>
      <c r="AO779" s="20">
        <f t="shared" si="2368"/>
        <v>0</v>
      </c>
      <c r="AP779" s="20">
        <f t="shared" si="2369"/>
        <v>0</v>
      </c>
      <c r="AQ779" s="20">
        <f t="shared" si="2454"/>
        <v>0</v>
      </c>
      <c r="AR779" s="20">
        <f t="shared" si="2454"/>
        <v>0</v>
      </c>
      <c r="AS779" s="20">
        <f t="shared" si="2454"/>
        <v>0</v>
      </c>
      <c r="AT779" s="20">
        <f t="shared" si="2370"/>
        <v>0</v>
      </c>
      <c r="AU779" s="20">
        <f t="shared" si="2371"/>
        <v>0</v>
      </c>
      <c r="AV779" s="20">
        <f t="shared" si="2372"/>
        <v>0</v>
      </c>
      <c r="AW779" s="20">
        <f t="shared" si="2454"/>
        <v>0</v>
      </c>
      <c r="AX779" s="20">
        <f t="shared" si="2454"/>
        <v>0</v>
      </c>
      <c r="AY779" s="20">
        <f t="shared" si="2454"/>
        <v>0</v>
      </c>
      <c r="AZ779" s="20">
        <f t="shared" si="2357"/>
        <v>0</v>
      </c>
      <c r="BA779" s="20">
        <f t="shared" si="2358"/>
        <v>0</v>
      </c>
      <c r="BB779" s="20">
        <f t="shared" si="2359"/>
        <v>0</v>
      </c>
      <c r="BC779" s="20">
        <f t="shared" si="2454"/>
        <v>0</v>
      </c>
      <c r="BD779" s="20">
        <f t="shared" si="2360"/>
        <v>0</v>
      </c>
      <c r="BE779" s="20">
        <f t="shared" si="2454"/>
        <v>0</v>
      </c>
      <c r="BF779" s="20">
        <f t="shared" si="2454"/>
        <v>0</v>
      </c>
      <c r="BG779" s="20">
        <f t="shared" si="2454"/>
        <v>0</v>
      </c>
      <c r="BH779" s="20">
        <f t="shared" si="2448"/>
        <v>0</v>
      </c>
      <c r="BI779" s="20">
        <f t="shared" si="2449"/>
        <v>0</v>
      </c>
      <c r="BJ779" s="20">
        <f t="shared" si="2450"/>
        <v>0</v>
      </c>
      <c r="BK779" s="20">
        <f t="shared" si="2454"/>
        <v>0</v>
      </c>
      <c r="BL779" s="20">
        <f t="shared" si="2454"/>
        <v>0</v>
      </c>
      <c r="BM779" s="20">
        <f t="shared" si="2451"/>
        <v>0</v>
      </c>
      <c r="BN779" s="20">
        <f t="shared" si="2452"/>
        <v>0</v>
      </c>
      <c r="BO779" s="20">
        <f t="shared" si="2454"/>
        <v>0</v>
      </c>
      <c r="BP779" s="20">
        <f t="shared" si="2454"/>
        <v>0</v>
      </c>
      <c r="BQ779" s="20">
        <f t="shared" si="2454"/>
        <v>0</v>
      </c>
      <c r="BR779" s="20">
        <f t="shared" si="2399"/>
        <v>0</v>
      </c>
      <c r="BS779" s="20">
        <f t="shared" si="2400"/>
        <v>0</v>
      </c>
      <c r="BT779" s="20">
        <f t="shared" si="2401"/>
        <v>0</v>
      </c>
      <c r="BU779" s="20">
        <f t="shared" si="2454"/>
        <v>0</v>
      </c>
      <c r="BV779" s="20">
        <f t="shared" si="2402"/>
        <v>0</v>
      </c>
      <c r="BW779" s="20">
        <f t="shared" si="2454"/>
        <v>0</v>
      </c>
      <c r="BX779" s="20">
        <f t="shared" si="2454"/>
        <v>0</v>
      </c>
      <c r="BY779" s="20">
        <f t="shared" si="2351"/>
        <v>0</v>
      </c>
      <c r="BZ779" s="20">
        <f t="shared" si="2352"/>
        <v>0</v>
      </c>
      <c r="CA779" s="20">
        <f t="shared" si="2454"/>
        <v>0</v>
      </c>
      <c r="CB779" s="20">
        <f t="shared" si="2353"/>
        <v>0</v>
      </c>
      <c r="CC779" s="20">
        <f t="shared" si="2454"/>
        <v>0</v>
      </c>
      <c r="CD779" s="20">
        <f t="shared" si="2354"/>
        <v>0</v>
      </c>
      <c r="CE779" s="20">
        <f t="shared" si="2454"/>
        <v>0</v>
      </c>
      <c r="CF779" s="1">
        <v>0</v>
      </c>
    </row>
    <row r="780" spans="1:84" ht="47.25" hidden="1" x14ac:dyDescent="0.25">
      <c r="A780" s="10" t="s">
        <v>36</v>
      </c>
      <c r="B780" s="19">
        <v>200</v>
      </c>
      <c r="C780" s="10"/>
      <c r="D780" s="10"/>
      <c r="E780" s="25" t="s">
        <v>602</v>
      </c>
      <c r="F780" s="20">
        <f>F781</f>
        <v>100000</v>
      </c>
      <c r="G780" s="20">
        <f t="shared" si="2454"/>
        <v>0</v>
      </c>
      <c r="H780" s="20">
        <f t="shared" si="2454"/>
        <v>0</v>
      </c>
      <c r="I780" s="20">
        <f t="shared" si="2454"/>
        <v>-100000</v>
      </c>
      <c r="J780" s="20">
        <f t="shared" si="2454"/>
        <v>0</v>
      </c>
      <c r="K780" s="20">
        <f t="shared" si="2454"/>
        <v>0</v>
      </c>
      <c r="L780" s="20">
        <f t="shared" si="2361"/>
        <v>0</v>
      </c>
      <c r="M780" s="20">
        <f t="shared" si="2362"/>
        <v>0</v>
      </c>
      <c r="N780" s="20">
        <f t="shared" si="2363"/>
        <v>0</v>
      </c>
      <c r="O780" s="20">
        <f t="shared" si="2454"/>
        <v>0</v>
      </c>
      <c r="P780" s="20">
        <f t="shared" si="2454"/>
        <v>0</v>
      </c>
      <c r="Q780" s="20">
        <f t="shared" si="2454"/>
        <v>0</v>
      </c>
      <c r="R780" s="20">
        <f t="shared" si="2391"/>
        <v>0</v>
      </c>
      <c r="S780" s="20">
        <f t="shared" si="2392"/>
        <v>0</v>
      </c>
      <c r="T780" s="20">
        <f t="shared" si="2393"/>
        <v>0</v>
      </c>
      <c r="U780" s="20">
        <f t="shared" si="2454"/>
        <v>0</v>
      </c>
      <c r="V780" s="20">
        <f t="shared" si="2394"/>
        <v>0</v>
      </c>
      <c r="W780" s="20">
        <f t="shared" si="2454"/>
        <v>0</v>
      </c>
      <c r="X780" s="20">
        <f t="shared" si="2454"/>
        <v>0</v>
      </c>
      <c r="Y780" s="20">
        <f t="shared" si="2454"/>
        <v>0</v>
      </c>
      <c r="Z780" s="20">
        <f t="shared" si="2395"/>
        <v>0</v>
      </c>
      <c r="AA780" s="20">
        <f t="shared" si="2396"/>
        <v>0</v>
      </c>
      <c r="AB780" s="20">
        <f t="shared" si="2397"/>
        <v>0</v>
      </c>
      <c r="AC780" s="20">
        <f t="shared" si="2454"/>
        <v>0</v>
      </c>
      <c r="AD780" s="20">
        <f t="shared" si="2454"/>
        <v>0</v>
      </c>
      <c r="AE780" s="20">
        <f t="shared" si="2454"/>
        <v>0</v>
      </c>
      <c r="AF780" s="20">
        <f t="shared" si="2386"/>
        <v>0</v>
      </c>
      <c r="AG780" s="20">
        <f t="shared" si="2387"/>
        <v>0</v>
      </c>
      <c r="AH780" s="20">
        <f t="shared" si="2388"/>
        <v>0</v>
      </c>
      <c r="AI780" s="20">
        <f t="shared" si="2454"/>
        <v>0</v>
      </c>
      <c r="AJ780" s="20">
        <f t="shared" si="2389"/>
        <v>0</v>
      </c>
      <c r="AK780" s="20">
        <f t="shared" si="2454"/>
        <v>0</v>
      </c>
      <c r="AL780" s="20">
        <f t="shared" si="2454"/>
        <v>0</v>
      </c>
      <c r="AM780" s="20">
        <f t="shared" si="2454"/>
        <v>0</v>
      </c>
      <c r="AN780" s="20">
        <f t="shared" si="2367"/>
        <v>0</v>
      </c>
      <c r="AO780" s="20">
        <f t="shared" si="2368"/>
        <v>0</v>
      </c>
      <c r="AP780" s="20">
        <f t="shared" si="2369"/>
        <v>0</v>
      </c>
      <c r="AQ780" s="20">
        <f t="shared" si="2454"/>
        <v>0</v>
      </c>
      <c r="AR780" s="20">
        <f t="shared" si="2454"/>
        <v>0</v>
      </c>
      <c r="AS780" s="20">
        <f t="shared" si="2454"/>
        <v>0</v>
      </c>
      <c r="AT780" s="20">
        <f t="shared" si="2370"/>
        <v>0</v>
      </c>
      <c r="AU780" s="20">
        <f t="shared" si="2371"/>
        <v>0</v>
      </c>
      <c r="AV780" s="20">
        <f t="shared" si="2372"/>
        <v>0</v>
      </c>
      <c r="AW780" s="20">
        <f t="shared" si="2454"/>
        <v>0</v>
      </c>
      <c r="AX780" s="20">
        <f t="shared" si="2454"/>
        <v>0</v>
      </c>
      <c r="AY780" s="20">
        <f t="shared" si="2454"/>
        <v>0</v>
      </c>
      <c r="AZ780" s="20">
        <f t="shared" si="2357"/>
        <v>0</v>
      </c>
      <c r="BA780" s="20">
        <f t="shared" si="2358"/>
        <v>0</v>
      </c>
      <c r="BB780" s="20">
        <f t="shared" si="2359"/>
        <v>0</v>
      </c>
      <c r="BC780" s="20">
        <f t="shared" si="2454"/>
        <v>0</v>
      </c>
      <c r="BD780" s="20">
        <f t="shared" si="2360"/>
        <v>0</v>
      </c>
      <c r="BE780" s="20">
        <f t="shared" si="2454"/>
        <v>0</v>
      </c>
      <c r="BF780" s="20">
        <f t="shared" si="2454"/>
        <v>0</v>
      </c>
      <c r="BG780" s="20">
        <f t="shared" si="2454"/>
        <v>0</v>
      </c>
      <c r="BH780" s="20">
        <f t="shared" si="2448"/>
        <v>0</v>
      </c>
      <c r="BI780" s="20">
        <f t="shared" si="2449"/>
        <v>0</v>
      </c>
      <c r="BJ780" s="20">
        <f t="shared" si="2450"/>
        <v>0</v>
      </c>
      <c r="BK780" s="20">
        <f t="shared" si="2454"/>
        <v>0</v>
      </c>
      <c r="BL780" s="20">
        <f t="shared" si="2454"/>
        <v>0</v>
      </c>
      <c r="BM780" s="20">
        <f t="shared" si="2451"/>
        <v>0</v>
      </c>
      <c r="BN780" s="20">
        <f t="shared" si="2452"/>
        <v>0</v>
      </c>
      <c r="BO780" s="20">
        <f t="shared" si="2454"/>
        <v>0</v>
      </c>
      <c r="BP780" s="20">
        <f t="shared" si="2454"/>
        <v>0</v>
      </c>
      <c r="BQ780" s="20">
        <f t="shared" si="2454"/>
        <v>0</v>
      </c>
      <c r="BR780" s="20">
        <f t="shared" si="2399"/>
        <v>0</v>
      </c>
      <c r="BS780" s="20">
        <f t="shared" si="2400"/>
        <v>0</v>
      </c>
      <c r="BT780" s="20">
        <f t="shared" si="2401"/>
        <v>0</v>
      </c>
      <c r="BU780" s="20">
        <f t="shared" si="2454"/>
        <v>0</v>
      </c>
      <c r="BV780" s="20">
        <f t="shared" si="2402"/>
        <v>0</v>
      </c>
      <c r="BW780" s="20">
        <f t="shared" si="2454"/>
        <v>0</v>
      </c>
      <c r="BX780" s="20">
        <f t="shared" si="2454"/>
        <v>0</v>
      </c>
      <c r="BY780" s="20">
        <f t="shared" si="2351"/>
        <v>0</v>
      </c>
      <c r="BZ780" s="20">
        <f t="shared" si="2352"/>
        <v>0</v>
      </c>
      <c r="CA780" s="20">
        <f t="shared" si="2454"/>
        <v>0</v>
      </c>
      <c r="CB780" s="20">
        <f t="shared" si="2353"/>
        <v>0</v>
      </c>
      <c r="CC780" s="20">
        <f t="shared" si="2454"/>
        <v>0</v>
      </c>
      <c r="CD780" s="20">
        <f t="shared" si="2354"/>
        <v>0</v>
      </c>
      <c r="CE780" s="20">
        <f t="shared" si="2454"/>
        <v>0</v>
      </c>
      <c r="CF780" s="1">
        <v>0</v>
      </c>
    </row>
    <row r="781" spans="1:84" ht="47.25" hidden="1" x14ac:dyDescent="0.25">
      <c r="A781" s="10" t="s">
        <v>36</v>
      </c>
      <c r="B781" s="19">
        <v>240</v>
      </c>
      <c r="C781" s="10"/>
      <c r="D781" s="10"/>
      <c r="E781" s="25" t="s">
        <v>603</v>
      </c>
      <c r="F781" s="20">
        <f>F782</f>
        <v>100000</v>
      </c>
      <c r="G781" s="20">
        <f t="shared" si="2454"/>
        <v>0</v>
      </c>
      <c r="H781" s="20">
        <f t="shared" si="2454"/>
        <v>0</v>
      </c>
      <c r="I781" s="20">
        <f t="shared" si="2454"/>
        <v>-100000</v>
      </c>
      <c r="J781" s="20">
        <f t="shared" si="2454"/>
        <v>0</v>
      </c>
      <c r="K781" s="20">
        <f t="shared" si="2454"/>
        <v>0</v>
      </c>
      <c r="L781" s="20">
        <f t="shared" si="2361"/>
        <v>0</v>
      </c>
      <c r="M781" s="20">
        <f t="shared" si="2362"/>
        <v>0</v>
      </c>
      <c r="N781" s="20">
        <f t="shared" si="2363"/>
        <v>0</v>
      </c>
      <c r="O781" s="20">
        <f t="shared" si="2454"/>
        <v>0</v>
      </c>
      <c r="P781" s="20">
        <f t="shared" si="2454"/>
        <v>0</v>
      </c>
      <c r="Q781" s="20">
        <f t="shared" si="2454"/>
        <v>0</v>
      </c>
      <c r="R781" s="20">
        <f t="shared" si="2391"/>
        <v>0</v>
      </c>
      <c r="S781" s="20">
        <f t="shared" si="2392"/>
        <v>0</v>
      </c>
      <c r="T781" s="20">
        <f t="shared" si="2393"/>
        <v>0</v>
      </c>
      <c r="U781" s="20">
        <f t="shared" si="2454"/>
        <v>0</v>
      </c>
      <c r="V781" s="20">
        <f t="shared" si="2394"/>
        <v>0</v>
      </c>
      <c r="W781" s="20">
        <f t="shared" si="2454"/>
        <v>0</v>
      </c>
      <c r="X781" s="20">
        <f t="shared" si="2454"/>
        <v>0</v>
      </c>
      <c r="Y781" s="20">
        <f t="shared" si="2454"/>
        <v>0</v>
      </c>
      <c r="Z781" s="20">
        <f t="shared" si="2395"/>
        <v>0</v>
      </c>
      <c r="AA781" s="20">
        <f t="shared" si="2396"/>
        <v>0</v>
      </c>
      <c r="AB781" s="20">
        <f t="shared" si="2397"/>
        <v>0</v>
      </c>
      <c r="AC781" s="20">
        <f t="shared" si="2454"/>
        <v>0</v>
      </c>
      <c r="AD781" s="20">
        <f t="shared" si="2454"/>
        <v>0</v>
      </c>
      <c r="AE781" s="20">
        <f t="shared" si="2454"/>
        <v>0</v>
      </c>
      <c r="AF781" s="20">
        <f t="shared" si="2386"/>
        <v>0</v>
      </c>
      <c r="AG781" s="20">
        <f t="shared" si="2387"/>
        <v>0</v>
      </c>
      <c r="AH781" s="20">
        <f t="shared" si="2388"/>
        <v>0</v>
      </c>
      <c r="AI781" s="20">
        <f t="shared" si="2454"/>
        <v>0</v>
      </c>
      <c r="AJ781" s="20">
        <f t="shared" si="2389"/>
        <v>0</v>
      </c>
      <c r="AK781" s="20">
        <f t="shared" si="2454"/>
        <v>0</v>
      </c>
      <c r="AL781" s="20">
        <f t="shared" si="2454"/>
        <v>0</v>
      </c>
      <c r="AM781" s="20">
        <f t="shared" si="2454"/>
        <v>0</v>
      </c>
      <c r="AN781" s="20">
        <f t="shared" si="2367"/>
        <v>0</v>
      </c>
      <c r="AO781" s="20">
        <f t="shared" si="2368"/>
        <v>0</v>
      </c>
      <c r="AP781" s="20">
        <f t="shared" si="2369"/>
        <v>0</v>
      </c>
      <c r="AQ781" s="20">
        <f t="shared" si="2454"/>
        <v>0</v>
      </c>
      <c r="AR781" s="20">
        <f t="shared" si="2454"/>
        <v>0</v>
      </c>
      <c r="AS781" s="20">
        <f t="shared" si="2454"/>
        <v>0</v>
      </c>
      <c r="AT781" s="20">
        <f t="shared" si="2370"/>
        <v>0</v>
      </c>
      <c r="AU781" s="20">
        <f t="shared" si="2371"/>
        <v>0</v>
      </c>
      <c r="AV781" s="20">
        <f t="shared" si="2372"/>
        <v>0</v>
      </c>
      <c r="AW781" s="20">
        <f t="shared" si="2454"/>
        <v>0</v>
      </c>
      <c r="AX781" s="20">
        <f t="shared" si="2454"/>
        <v>0</v>
      </c>
      <c r="AY781" s="20">
        <f t="shared" si="2454"/>
        <v>0</v>
      </c>
      <c r="AZ781" s="20">
        <f t="shared" si="2357"/>
        <v>0</v>
      </c>
      <c r="BA781" s="20">
        <f t="shared" si="2358"/>
        <v>0</v>
      </c>
      <c r="BB781" s="20">
        <f t="shared" si="2359"/>
        <v>0</v>
      </c>
      <c r="BC781" s="20">
        <f t="shared" si="2454"/>
        <v>0</v>
      </c>
      <c r="BD781" s="20">
        <f t="shared" si="2360"/>
        <v>0</v>
      </c>
      <c r="BE781" s="20">
        <f t="shared" si="2454"/>
        <v>0</v>
      </c>
      <c r="BF781" s="20">
        <f t="shared" si="2454"/>
        <v>0</v>
      </c>
      <c r="BG781" s="20">
        <f t="shared" si="2454"/>
        <v>0</v>
      </c>
      <c r="BH781" s="20">
        <f t="shared" si="2448"/>
        <v>0</v>
      </c>
      <c r="BI781" s="20">
        <f t="shared" si="2449"/>
        <v>0</v>
      </c>
      <c r="BJ781" s="20">
        <f t="shared" si="2450"/>
        <v>0</v>
      </c>
      <c r="BK781" s="20">
        <f t="shared" si="2454"/>
        <v>0</v>
      </c>
      <c r="BL781" s="20">
        <f t="shared" si="2454"/>
        <v>0</v>
      </c>
      <c r="BM781" s="20">
        <f t="shared" si="2451"/>
        <v>0</v>
      </c>
      <c r="BN781" s="20">
        <f t="shared" si="2452"/>
        <v>0</v>
      </c>
      <c r="BO781" s="20">
        <f t="shared" si="2454"/>
        <v>0</v>
      </c>
      <c r="BP781" s="20">
        <f t="shared" si="2454"/>
        <v>0</v>
      </c>
      <c r="BQ781" s="20">
        <f t="shared" si="2454"/>
        <v>0</v>
      </c>
      <c r="BR781" s="20">
        <f t="shared" si="2399"/>
        <v>0</v>
      </c>
      <c r="BS781" s="20">
        <f t="shared" si="2400"/>
        <v>0</v>
      </c>
      <c r="BT781" s="20">
        <f t="shared" si="2401"/>
        <v>0</v>
      </c>
      <c r="BU781" s="20">
        <f t="shared" si="2454"/>
        <v>0</v>
      </c>
      <c r="BV781" s="20">
        <f t="shared" si="2402"/>
        <v>0</v>
      </c>
      <c r="BW781" s="20">
        <f t="shared" si="2454"/>
        <v>0</v>
      </c>
      <c r="BX781" s="20">
        <f t="shared" si="2454"/>
        <v>0</v>
      </c>
      <c r="BY781" s="20">
        <f t="shared" si="2351"/>
        <v>0</v>
      </c>
      <c r="BZ781" s="20">
        <f t="shared" si="2352"/>
        <v>0</v>
      </c>
      <c r="CA781" s="20">
        <f t="shared" si="2454"/>
        <v>0</v>
      </c>
      <c r="CB781" s="20">
        <f t="shared" si="2353"/>
        <v>0</v>
      </c>
      <c r="CC781" s="20">
        <f t="shared" si="2454"/>
        <v>0</v>
      </c>
      <c r="CD781" s="20">
        <f t="shared" si="2354"/>
        <v>0</v>
      </c>
      <c r="CE781" s="20">
        <f t="shared" si="2454"/>
        <v>0</v>
      </c>
      <c r="CF781" s="1">
        <v>0</v>
      </c>
    </row>
    <row r="782" spans="1:84" ht="31.5" hidden="1" x14ac:dyDescent="0.25">
      <c r="A782" s="10" t="s">
        <v>36</v>
      </c>
      <c r="B782" s="19">
        <v>240</v>
      </c>
      <c r="C782" s="10" t="s">
        <v>345</v>
      </c>
      <c r="D782" s="10" t="s">
        <v>345</v>
      </c>
      <c r="E782" s="25" t="s">
        <v>582</v>
      </c>
      <c r="F782" s="20">
        <v>100000</v>
      </c>
      <c r="G782" s="20">
        <v>0</v>
      </c>
      <c r="H782" s="20">
        <v>0</v>
      </c>
      <c r="I782" s="20">
        <v>-100000</v>
      </c>
      <c r="J782" s="20"/>
      <c r="K782" s="20"/>
      <c r="L782" s="20">
        <f t="shared" si="2361"/>
        <v>0</v>
      </c>
      <c r="M782" s="20">
        <f t="shared" si="2362"/>
        <v>0</v>
      </c>
      <c r="N782" s="20">
        <f t="shared" si="2363"/>
        <v>0</v>
      </c>
      <c r="O782" s="20"/>
      <c r="P782" s="20"/>
      <c r="Q782" s="20"/>
      <c r="R782" s="20">
        <f t="shared" si="2391"/>
        <v>0</v>
      </c>
      <c r="S782" s="20">
        <f t="shared" si="2392"/>
        <v>0</v>
      </c>
      <c r="T782" s="20">
        <f t="shared" si="2393"/>
        <v>0</v>
      </c>
      <c r="U782" s="20"/>
      <c r="V782" s="20">
        <f t="shared" si="2394"/>
        <v>0</v>
      </c>
      <c r="W782" s="20"/>
      <c r="X782" s="20"/>
      <c r="Y782" s="20"/>
      <c r="Z782" s="20">
        <f t="shared" si="2395"/>
        <v>0</v>
      </c>
      <c r="AA782" s="20">
        <f t="shared" si="2396"/>
        <v>0</v>
      </c>
      <c r="AB782" s="20">
        <f t="shared" si="2397"/>
        <v>0</v>
      </c>
      <c r="AC782" s="20"/>
      <c r="AD782" s="20"/>
      <c r="AE782" s="20"/>
      <c r="AF782" s="20">
        <f t="shared" si="2386"/>
        <v>0</v>
      </c>
      <c r="AG782" s="20">
        <f t="shared" si="2387"/>
        <v>0</v>
      </c>
      <c r="AH782" s="20">
        <f t="shared" si="2388"/>
        <v>0</v>
      </c>
      <c r="AI782" s="20"/>
      <c r="AJ782" s="20">
        <f t="shared" si="2389"/>
        <v>0</v>
      </c>
      <c r="AK782" s="20"/>
      <c r="AL782" s="20"/>
      <c r="AM782" s="20"/>
      <c r="AN782" s="20">
        <f t="shared" si="2367"/>
        <v>0</v>
      </c>
      <c r="AO782" s="20">
        <f t="shared" si="2368"/>
        <v>0</v>
      </c>
      <c r="AP782" s="20">
        <f t="shared" si="2369"/>
        <v>0</v>
      </c>
      <c r="AQ782" s="20"/>
      <c r="AR782" s="20"/>
      <c r="AS782" s="20"/>
      <c r="AT782" s="20">
        <f t="shared" si="2370"/>
        <v>0</v>
      </c>
      <c r="AU782" s="20">
        <f t="shared" si="2371"/>
        <v>0</v>
      </c>
      <c r="AV782" s="20">
        <f t="shared" si="2372"/>
        <v>0</v>
      </c>
      <c r="AW782" s="20"/>
      <c r="AX782" s="20"/>
      <c r="AY782" s="20"/>
      <c r="AZ782" s="20">
        <f t="shared" si="2357"/>
        <v>0</v>
      </c>
      <c r="BA782" s="20">
        <f t="shared" si="2358"/>
        <v>0</v>
      </c>
      <c r="BB782" s="20">
        <f t="shared" si="2359"/>
        <v>0</v>
      </c>
      <c r="BC782" s="20"/>
      <c r="BD782" s="20">
        <f t="shared" si="2360"/>
        <v>0</v>
      </c>
      <c r="BE782" s="20"/>
      <c r="BF782" s="20"/>
      <c r="BG782" s="20"/>
      <c r="BH782" s="20">
        <f t="shared" si="2448"/>
        <v>0</v>
      </c>
      <c r="BI782" s="20">
        <f t="shared" si="2449"/>
        <v>0</v>
      </c>
      <c r="BJ782" s="20">
        <f t="shared" si="2450"/>
        <v>0</v>
      </c>
      <c r="BK782" s="20"/>
      <c r="BL782" s="20"/>
      <c r="BM782" s="20">
        <f t="shared" si="2451"/>
        <v>0</v>
      </c>
      <c r="BN782" s="20">
        <f t="shared" si="2452"/>
        <v>0</v>
      </c>
      <c r="BO782" s="20"/>
      <c r="BP782" s="20"/>
      <c r="BQ782" s="20"/>
      <c r="BR782" s="20">
        <f t="shared" si="2399"/>
        <v>0</v>
      </c>
      <c r="BS782" s="20">
        <f t="shared" si="2400"/>
        <v>0</v>
      </c>
      <c r="BT782" s="20">
        <f t="shared" si="2401"/>
        <v>0</v>
      </c>
      <c r="BU782" s="20"/>
      <c r="BV782" s="20">
        <f t="shared" si="2402"/>
        <v>0</v>
      </c>
      <c r="BW782" s="20"/>
      <c r="BX782" s="20"/>
      <c r="BY782" s="20">
        <f t="shared" si="2351"/>
        <v>0</v>
      </c>
      <c r="BZ782" s="20">
        <f t="shared" si="2352"/>
        <v>0</v>
      </c>
      <c r="CA782" s="20"/>
      <c r="CB782" s="20">
        <f t="shared" si="2353"/>
        <v>0</v>
      </c>
      <c r="CC782" s="20"/>
      <c r="CD782" s="20">
        <f t="shared" si="2354"/>
        <v>0</v>
      </c>
      <c r="CE782" s="20"/>
      <c r="CF782" s="1">
        <v>0</v>
      </c>
    </row>
    <row r="783" spans="1:84" s="4" customFormat="1" ht="78.75" x14ac:dyDescent="0.25">
      <c r="A783" s="8" t="s">
        <v>419</v>
      </c>
      <c r="B783" s="7"/>
      <c r="C783" s="8"/>
      <c r="D783" s="8"/>
      <c r="E783" s="26" t="s">
        <v>778</v>
      </c>
      <c r="F783" s="9">
        <f>F784+F843</f>
        <v>331766.59999999998</v>
      </c>
      <c r="G783" s="9">
        <f t="shared" ref="G783:K783" si="2455">G784+G843</f>
        <v>266903.60000000003</v>
      </c>
      <c r="H783" s="9">
        <f t="shared" si="2455"/>
        <v>212943.59999999998</v>
      </c>
      <c r="I783" s="9">
        <f t="shared" si="2455"/>
        <v>-27934.700000000004</v>
      </c>
      <c r="J783" s="9">
        <f t="shared" si="2455"/>
        <v>25444.599999999995</v>
      </c>
      <c r="K783" s="9">
        <f t="shared" si="2455"/>
        <v>0</v>
      </c>
      <c r="L783" s="9">
        <f t="shared" si="2361"/>
        <v>303831.89999999997</v>
      </c>
      <c r="M783" s="9">
        <f t="shared" si="2362"/>
        <v>292348.2</v>
      </c>
      <c r="N783" s="9">
        <f t="shared" si="2363"/>
        <v>212943.59999999998</v>
      </c>
      <c r="O783" s="9">
        <f t="shared" ref="O783:Q783" si="2456">O784+O843</f>
        <v>0</v>
      </c>
      <c r="P783" s="9">
        <f t="shared" si="2456"/>
        <v>0</v>
      </c>
      <c r="Q783" s="9">
        <f t="shared" si="2456"/>
        <v>0</v>
      </c>
      <c r="R783" s="9">
        <f t="shared" si="2391"/>
        <v>303831.89999999997</v>
      </c>
      <c r="S783" s="9">
        <f t="shared" si="2392"/>
        <v>292348.2</v>
      </c>
      <c r="T783" s="9">
        <f t="shared" si="2393"/>
        <v>212943.59999999998</v>
      </c>
      <c r="U783" s="9">
        <f t="shared" ref="U783:CE783" si="2457">U784+U843</f>
        <v>-1180.2750000000001</v>
      </c>
      <c r="V783" s="9">
        <f t="shared" si="2394"/>
        <v>302651.62499999994</v>
      </c>
      <c r="W783" s="9">
        <f t="shared" ref="W783:Y783" si="2458">W784+W843</f>
        <v>0</v>
      </c>
      <c r="X783" s="9">
        <f t="shared" si="2458"/>
        <v>0</v>
      </c>
      <c r="Y783" s="9">
        <f t="shared" si="2458"/>
        <v>0</v>
      </c>
      <c r="Z783" s="20">
        <f t="shared" si="2395"/>
        <v>302651.62499999994</v>
      </c>
      <c r="AA783" s="20">
        <f t="shared" si="2396"/>
        <v>292348.2</v>
      </c>
      <c r="AB783" s="20">
        <f t="shared" si="2397"/>
        <v>212943.59999999998</v>
      </c>
      <c r="AC783" s="9">
        <f t="shared" ref="AC783:AE783" si="2459">AC784+AC843</f>
        <v>-588.14</v>
      </c>
      <c r="AD783" s="9">
        <f t="shared" si="2459"/>
        <v>0</v>
      </c>
      <c r="AE783" s="9">
        <f t="shared" si="2459"/>
        <v>0</v>
      </c>
      <c r="AF783" s="20">
        <f t="shared" si="2386"/>
        <v>302063.48499999993</v>
      </c>
      <c r="AG783" s="20">
        <f t="shared" si="2387"/>
        <v>292348.2</v>
      </c>
      <c r="AH783" s="20">
        <f t="shared" si="2388"/>
        <v>212943.59999999998</v>
      </c>
      <c r="AI783" s="9">
        <f t="shared" ref="AI783" si="2460">AI784+AI843</f>
        <v>0</v>
      </c>
      <c r="AJ783" s="20">
        <f t="shared" si="2389"/>
        <v>302063.48499999993</v>
      </c>
      <c r="AK783" s="9">
        <f t="shared" ref="AK783:AM783" si="2461">AK784+AK843</f>
        <v>-19328.657999999999</v>
      </c>
      <c r="AL783" s="9">
        <f t="shared" si="2461"/>
        <v>0</v>
      </c>
      <c r="AM783" s="9">
        <f t="shared" si="2461"/>
        <v>0</v>
      </c>
      <c r="AN783" s="20">
        <f t="shared" si="2367"/>
        <v>282734.82699999993</v>
      </c>
      <c r="AO783" s="20">
        <f t="shared" si="2368"/>
        <v>292348.2</v>
      </c>
      <c r="AP783" s="20">
        <f t="shared" si="2369"/>
        <v>212943.59999999998</v>
      </c>
      <c r="AQ783" s="9">
        <f t="shared" ref="AQ783:AS783" si="2462">AQ784+AQ843</f>
        <v>0</v>
      </c>
      <c r="AR783" s="9">
        <f t="shared" si="2462"/>
        <v>0</v>
      </c>
      <c r="AS783" s="9">
        <f t="shared" si="2462"/>
        <v>0</v>
      </c>
      <c r="AT783" s="20">
        <f t="shared" si="2370"/>
        <v>282734.82699999993</v>
      </c>
      <c r="AU783" s="20">
        <f t="shared" si="2371"/>
        <v>292348.2</v>
      </c>
      <c r="AV783" s="20">
        <f t="shared" si="2372"/>
        <v>212943.59999999998</v>
      </c>
      <c r="AW783" s="9">
        <f t="shared" ref="AW783:AY783" si="2463">AW784+AW843</f>
        <v>-865.84799999999996</v>
      </c>
      <c r="AX783" s="9">
        <f t="shared" si="2463"/>
        <v>0</v>
      </c>
      <c r="AY783" s="9">
        <f t="shared" si="2463"/>
        <v>0</v>
      </c>
      <c r="AZ783" s="20">
        <f t="shared" si="2357"/>
        <v>281868.97899999993</v>
      </c>
      <c r="BA783" s="20">
        <f t="shared" si="2358"/>
        <v>292348.2</v>
      </c>
      <c r="BB783" s="20">
        <f t="shared" si="2359"/>
        <v>212943.59999999998</v>
      </c>
      <c r="BC783" s="9">
        <f t="shared" ref="BC783" si="2464">BC784+BC843</f>
        <v>-496.86399999999998</v>
      </c>
      <c r="BD783" s="20">
        <f t="shared" si="2360"/>
        <v>281372.11499999993</v>
      </c>
      <c r="BE783" s="9">
        <f t="shared" ref="BE783:BG783" si="2465">BE784+BE843</f>
        <v>7323.6279999999997</v>
      </c>
      <c r="BF783" s="9">
        <f t="shared" si="2465"/>
        <v>-8430.9</v>
      </c>
      <c r="BG783" s="9">
        <f t="shared" si="2465"/>
        <v>0</v>
      </c>
      <c r="BH783" s="20">
        <f t="shared" si="2448"/>
        <v>288695.74299999996</v>
      </c>
      <c r="BI783" s="20">
        <f t="shared" si="2449"/>
        <v>283917.3</v>
      </c>
      <c r="BJ783" s="20">
        <f t="shared" si="2450"/>
        <v>212943.59999999998</v>
      </c>
      <c r="BK783" s="9">
        <f t="shared" ref="BK783:BL783" si="2466">BK784+BK843</f>
        <v>0</v>
      </c>
      <c r="BL783" s="9">
        <f t="shared" si="2466"/>
        <v>0</v>
      </c>
      <c r="BM783" s="20">
        <f t="shared" si="2451"/>
        <v>288695.74299999996</v>
      </c>
      <c r="BN783" s="20">
        <f t="shared" si="2452"/>
        <v>283917.3</v>
      </c>
      <c r="BO783" s="9">
        <f t="shared" ref="BO783:BQ783" si="2467">BO784+BO843</f>
        <v>-1506.7640000000001</v>
      </c>
      <c r="BP783" s="9">
        <f t="shared" si="2467"/>
        <v>0</v>
      </c>
      <c r="BQ783" s="9">
        <f t="shared" si="2467"/>
        <v>0</v>
      </c>
      <c r="BR783" s="20">
        <f t="shared" si="2399"/>
        <v>287188.97899999993</v>
      </c>
      <c r="BS783" s="20">
        <f t="shared" si="2400"/>
        <v>283917.3</v>
      </c>
      <c r="BT783" s="20">
        <f t="shared" si="2401"/>
        <v>212943.59999999998</v>
      </c>
      <c r="BU783" s="9">
        <f t="shared" ref="BU783" si="2468">BU784+BU843</f>
        <v>0</v>
      </c>
      <c r="BV783" s="20">
        <f t="shared" si="2402"/>
        <v>287188.97899999993</v>
      </c>
      <c r="BW783" s="9">
        <f t="shared" ref="BW783:BX783" si="2469">BW784+BW843</f>
        <v>-4693.2290000000012</v>
      </c>
      <c r="BX783" s="9">
        <f t="shared" si="2469"/>
        <v>0</v>
      </c>
      <c r="BY783" s="20">
        <f t="shared" si="2351"/>
        <v>282495.74999999994</v>
      </c>
      <c r="BZ783" s="20">
        <f t="shared" si="2352"/>
        <v>283917.3</v>
      </c>
      <c r="CA783" s="9">
        <f t="shared" ref="CA783" si="2470">CA784+CA843</f>
        <v>0</v>
      </c>
      <c r="CB783" s="20">
        <f t="shared" si="2353"/>
        <v>282495.74999999994</v>
      </c>
      <c r="CC783" s="9">
        <f t="shared" ref="CC783" si="2471">CC784+CC843</f>
        <v>-342.95499999999998</v>
      </c>
      <c r="CD783" s="9">
        <f t="shared" si="2354"/>
        <v>282152.79499999993</v>
      </c>
      <c r="CE783" s="9">
        <f t="shared" si="2457"/>
        <v>0</v>
      </c>
      <c r="CF783" s="40"/>
    </row>
    <row r="784" spans="1:84" s="17" customFormat="1" ht="47.25" x14ac:dyDescent="0.25">
      <c r="A784" s="21" t="s">
        <v>420</v>
      </c>
      <c r="B784" s="22"/>
      <c r="C784" s="21"/>
      <c r="D784" s="21"/>
      <c r="E784" s="27" t="s">
        <v>779</v>
      </c>
      <c r="F784" s="23">
        <f>F785+F792+F796+F800+F804+F817+F821+F826+F830</f>
        <v>186959.80000000002</v>
      </c>
      <c r="G784" s="23">
        <f t="shared" ref="G784:K784" si="2472">G785+G792+G796+G800+G804+G817+G821+G826+G830</f>
        <v>165700.90000000002</v>
      </c>
      <c r="H784" s="23">
        <f t="shared" si="2472"/>
        <v>166587.09999999998</v>
      </c>
      <c r="I784" s="23">
        <f t="shared" si="2472"/>
        <v>700</v>
      </c>
      <c r="J784" s="23">
        <f t="shared" si="2472"/>
        <v>0</v>
      </c>
      <c r="K784" s="23">
        <f t="shared" si="2472"/>
        <v>0</v>
      </c>
      <c r="L784" s="23">
        <f t="shared" si="2361"/>
        <v>187659.80000000002</v>
      </c>
      <c r="M784" s="23">
        <f t="shared" si="2362"/>
        <v>165700.90000000002</v>
      </c>
      <c r="N784" s="23">
        <f t="shared" si="2363"/>
        <v>166587.09999999998</v>
      </c>
      <c r="O784" s="23">
        <f t="shared" ref="O784:Q784" si="2473">O785+O792+O796+O800+O804+O817+O821+O826+O830</f>
        <v>0</v>
      </c>
      <c r="P784" s="23">
        <f t="shared" si="2473"/>
        <v>0</v>
      </c>
      <c r="Q784" s="23">
        <f t="shared" si="2473"/>
        <v>0</v>
      </c>
      <c r="R784" s="23">
        <f t="shared" si="2391"/>
        <v>187659.80000000002</v>
      </c>
      <c r="S784" s="23">
        <f t="shared" si="2392"/>
        <v>165700.90000000002</v>
      </c>
      <c r="T784" s="23">
        <f t="shared" si="2393"/>
        <v>166587.09999999998</v>
      </c>
      <c r="U784" s="23">
        <f t="shared" ref="U784:CE784" si="2474">U785+U792+U796+U800+U804+U817+U821+U826+U830</f>
        <v>-1180.2750000000001</v>
      </c>
      <c r="V784" s="23">
        <f t="shared" si="2394"/>
        <v>186479.52500000002</v>
      </c>
      <c r="W784" s="23">
        <f t="shared" ref="W784:Y784" si="2475">W785+W792+W796+W800+W804+W817+W821+W826+W830</f>
        <v>0</v>
      </c>
      <c r="X784" s="23">
        <f t="shared" si="2475"/>
        <v>0</v>
      </c>
      <c r="Y784" s="23">
        <f t="shared" si="2475"/>
        <v>0</v>
      </c>
      <c r="Z784" s="20">
        <f t="shared" si="2395"/>
        <v>186479.52500000002</v>
      </c>
      <c r="AA784" s="20">
        <f t="shared" si="2396"/>
        <v>165700.90000000002</v>
      </c>
      <c r="AB784" s="20">
        <f t="shared" si="2397"/>
        <v>166587.09999999998</v>
      </c>
      <c r="AC784" s="23">
        <f t="shared" ref="AC784:AE784" si="2476">AC785+AC792+AC796+AC800+AC804+AC817+AC821+AC826+AC830</f>
        <v>-588.14</v>
      </c>
      <c r="AD784" s="23">
        <f t="shared" si="2476"/>
        <v>0</v>
      </c>
      <c r="AE784" s="23">
        <f t="shared" si="2476"/>
        <v>0</v>
      </c>
      <c r="AF784" s="20">
        <f t="shared" si="2386"/>
        <v>185891.38500000001</v>
      </c>
      <c r="AG784" s="20">
        <f t="shared" si="2387"/>
        <v>165700.90000000002</v>
      </c>
      <c r="AH784" s="20">
        <f t="shared" si="2388"/>
        <v>166587.09999999998</v>
      </c>
      <c r="AI784" s="23">
        <f t="shared" ref="AI784" si="2477">AI785+AI792+AI796+AI800+AI804+AI817+AI821+AI826+AI830</f>
        <v>0</v>
      </c>
      <c r="AJ784" s="20">
        <f t="shared" si="2389"/>
        <v>185891.38500000001</v>
      </c>
      <c r="AK784" s="23">
        <f t="shared" ref="AK784:AM784" si="2478">AK785+AK792+AK796+AK800+AK804+AK817+AK821+AK826+AK830</f>
        <v>-19516.767</v>
      </c>
      <c r="AL784" s="23">
        <f t="shared" si="2478"/>
        <v>0</v>
      </c>
      <c r="AM784" s="23">
        <f t="shared" si="2478"/>
        <v>0</v>
      </c>
      <c r="AN784" s="20">
        <f t="shared" si="2367"/>
        <v>166374.61800000002</v>
      </c>
      <c r="AO784" s="20">
        <f t="shared" si="2368"/>
        <v>165700.90000000002</v>
      </c>
      <c r="AP784" s="20">
        <f t="shared" si="2369"/>
        <v>166587.09999999998</v>
      </c>
      <c r="AQ784" s="23">
        <f t="shared" ref="AQ784:AS784" si="2479">AQ785+AQ792+AQ796+AQ800+AQ804+AQ817+AQ821+AQ826+AQ830</f>
        <v>0</v>
      </c>
      <c r="AR784" s="23">
        <f t="shared" si="2479"/>
        <v>0</v>
      </c>
      <c r="AS784" s="23">
        <f t="shared" si="2479"/>
        <v>0</v>
      </c>
      <c r="AT784" s="20">
        <f t="shared" si="2370"/>
        <v>166374.61800000002</v>
      </c>
      <c r="AU784" s="20">
        <f t="shared" si="2371"/>
        <v>165700.90000000002</v>
      </c>
      <c r="AV784" s="20">
        <f t="shared" si="2372"/>
        <v>166587.09999999998</v>
      </c>
      <c r="AW784" s="23">
        <f t="shared" ref="AW784:AY784" si="2480">AW785+AW792+AW796+AW800+AW804+AW817+AW821+AW826+AW830</f>
        <v>-865.84799999999996</v>
      </c>
      <c r="AX784" s="23">
        <f t="shared" si="2480"/>
        <v>0</v>
      </c>
      <c r="AY784" s="23">
        <f t="shared" si="2480"/>
        <v>0</v>
      </c>
      <c r="AZ784" s="20">
        <f t="shared" si="2357"/>
        <v>165508.77000000002</v>
      </c>
      <c r="BA784" s="20">
        <f t="shared" si="2358"/>
        <v>165700.90000000002</v>
      </c>
      <c r="BB784" s="20">
        <f t="shared" si="2359"/>
        <v>166587.09999999998</v>
      </c>
      <c r="BC784" s="23">
        <f t="shared" ref="BC784" si="2481">BC785+BC792+BC796+BC800+BC804+BC817+BC821+BC826+BC830</f>
        <v>-496.86399999999998</v>
      </c>
      <c r="BD784" s="20">
        <f t="shared" si="2360"/>
        <v>165011.90600000002</v>
      </c>
      <c r="BE784" s="23">
        <f t="shared" ref="BE784:BG784" si="2482">BE785+BE792+BE796+BE800+BE804+BE817+BE821+BE826+BE830</f>
        <v>-1082.2720000000002</v>
      </c>
      <c r="BF784" s="23">
        <f t="shared" si="2482"/>
        <v>0</v>
      </c>
      <c r="BG784" s="23">
        <f t="shared" si="2482"/>
        <v>0</v>
      </c>
      <c r="BH784" s="20">
        <f t="shared" si="2448"/>
        <v>163929.63400000002</v>
      </c>
      <c r="BI784" s="20">
        <f t="shared" si="2449"/>
        <v>165700.90000000002</v>
      </c>
      <c r="BJ784" s="20">
        <f t="shared" si="2450"/>
        <v>166587.09999999998</v>
      </c>
      <c r="BK784" s="23">
        <f t="shared" ref="BK784:BL784" si="2483">BK785+BK792+BK796+BK800+BK804+BK817+BK821+BK826+BK830</f>
        <v>0</v>
      </c>
      <c r="BL784" s="23">
        <f t="shared" si="2483"/>
        <v>0</v>
      </c>
      <c r="BM784" s="20">
        <f t="shared" si="2451"/>
        <v>163929.63400000002</v>
      </c>
      <c r="BN784" s="20">
        <f t="shared" si="2452"/>
        <v>165700.90000000002</v>
      </c>
      <c r="BO784" s="23">
        <f t="shared" ref="BO784:BQ784" si="2484">BO785+BO792+BO796+BO800+BO804+BO817+BO821+BO826+BO830</f>
        <v>-1491.8500000000001</v>
      </c>
      <c r="BP784" s="23">
        <f t="shared" si="2484"/>
        <v>0</v>
      </c>
      <c r="BQ784" s="23">
        <f t="shared" si="2484"/>
        <v>0</v>
      </c>
      <c r="BR784" s="20">
        <f t="shared" si="2399"/>
        <v>162437.78400000001</v>
      </c>
      <c r="BS784" s="20">
        <f t="shared" si="2400"/>
        <v>165700.90000000002</v>
      </c>
      <c r="BT784" s="20">
        <f t="shared" si="2401"/>
        <v>166587.09999999998</v>
      </c>
      <c r="BU784" s="23">
        <f t="shared" ref="BU784" si="2485">BU785+BU792+BU796+BU800+BU804+BU817+BU821+BU826+BU830</f>
        <v>0</v>
      </c>
      <c r="BV784" s="20">
        <f t="shared" si="2402"/>
        <v>162437.78400000001</v>
      </c>
      <c r="BW784" s="23">
        <f t="shared" ref="BW784:BX784" si="2486">BW785+BW792+BW796+BW800+BW804+BW817+BW821+BW826+BW830</f>
        <v>-4681.0990000000011</v>
      </c>
      <c r="BX784" s="23">
        <f t="shared" si="2486"/>
        <v>0</v>
      </c>
      <c r="BY784" s="20">
        <f t="shared" ref="BY784:BY847" si="2487">BV784+BW784</f>
        <v>157756.68500000003</v>
      </c>
      <c r="BZ784" s="20">
        <f t="shared" ref="BZ784:BZ847" si="2488">BS784+BX784</f>
        <v>165700.90000000002</v>
      </c>
      <c r="CA784" s="23">
        <f t="shared" ref="CA784" si="2489">CA785+CA792+CA796+CA800+CA804+CA817+CA821+CA826+CA830</f>
        <v>0</v>
      </c>
      <c r="CB784" s="20">
        <f t="shared" ref="CB784:CB847" si="2490">BY784+CA784</f>
        <v>157756.68500000003</v>
      </c>
      <c r="CC784" s="23">
        <f t="shared" ref="CC784" si="2491">CC785+CC792+CC796+CC800+CC804+CC817+CC821+CC826+CC830</f>
        <v>-336.358</v>
      </c>
      <c r="CD784" s="23">
        <f t="shared" ref="CD784:CD847" si="2492">CB784+CC784</f>
        <v>157420.32700000002</v>
      </c>
      <c r="CE784" s="23">
        <f t="shared" si="2474"/>
        <v>0</v>
      </c>
      <c r="CF784" s="32"/>
    </row>
    <row r="785" spans="1:83" ht="31.5" x14ac:dyDescent="0.25">
      <c r="A785" s="10" t="s">
        <v>37</v>
      </c>
      <c r="B785" s="19"/>
      <c r="C785" s="10"/>
      <c r="D785" s="10"/>
      <c r="E785" s="25" t="s">
        <v>780</v>
      </c>
      <c r="F785" s="20">
        <f>F786+F789</f>
        <v>104489.7</v>
      </c>
      <c r="G785" s="20">
        <f t="shared" ref="G785:K785" si="2493">G786+G789</f>
        <v>104455.8</v>
      </c>
      <c r="H785" s="20">
        <f t="shared" si="2493"/>
        <v>104113.99999999999</v>
      </c>
      <c r="I785" s="20">
        <f t="shared" si="2493"/>
        <v>0</v>
      </c>
      <c r="J785" s="20">
        <f t="shared" si="2493"/>
        <v>0</v>
      </c>
      <c r="K785" s="20">
        <f t="shared" si="2493"/>
        <v>0</v>
      </c>
      <c r="L785" s="20">
        <f t="shared" si="2361"/>
        <v>104489.7</v>
      </c>
      <c r="M785" s="20">
        <f t="shared" si="2362"/>
        <v>104455.8</v>
      </c>
      <c r="N785" s="20">
        <f t="shared" si="2363"/>
        <v>104113.99999999999</v>
      </c>
      <c r="O785" s="20">
        <f t="shared" ref="O785:Q785" si="2494">O786+O789</f>
        <v>0</v>
      </c>
      <c r="P785" s="20">
        <f t="shared" si="2494"/>
        <v>0</v>
      </c>
      <c r="Q785" s="20">
        <f t="shared" si="2494"/>
        <v>0</v>
      </c>
      <c r="R785" s="20">
        <f t="shared" si="2391"/>
        <v>104489.7</v>
      </c>
      <c r="S785" s="20">
        <f t="shared" si="2392"/>
        <v>104455.8</v>
      </c>
      <c r="T785" s="20">
        <f t="shared" si="2393"/>
        <v>104113.99999999999</v>
      </c>
      <c r="U785" s="20">
        <f t="shared" ref="U785:CE785" si="2495">U786+U789</f>
        <v>-1180.2750000000001</v>
      </c>
      <c r="V785" s="20">
        <f t="shared" si="2394"/>
        <v>103309.425</v>
      </c>
      <c r="W785" s="20">
        <f t="shared" ref="W785:Y785" si="2496">W786+W789</f>
        <v>0</v>
      </c>
      <c r="X785" s="20">
        <f t="shared" si="2496"/>
        <v>0</v>
      </c>
      <c r="Y785" s="20">
        <f t="shared" si="2496"/>
        <v>0</v>
      </c>
      <c r="Z785" s="20">
        <f t="shared" si="2395"/>
        <v>103309.425</v>
      </c>
      <c r="AA785" s="20">
        <f t="shared" si="2396"/>
        <v>104455.8</v>
      </c>
      <c r="AB785" s="20">
        <f t="shared" si="2397"/>
        <v>104113.99999999999</v>
      </c>
      <c r="AC785" s="20">
        <f t="shared" ref="AC785:AE785" si="2497">AC786+AC789</f>
        <v>-588.14</v>
      </c>
      <c r="AD785" s="20">
        <f t="shared" si="2497"/>
        <v>0</v>
      </c>
      <c r="AE785" s="20">
        <f t="shared" si="2497"/>
        <v>0</v>
      </c>
      <c r="AF785" s="20">
        <f t="shared" si="2386"/>
        <v>102721.285</v>
      </c>
      <c r="AG785" s="20">
        <f t="shared" si="2387"/>
        <v>104455.8</v>
      </c>
      <c r="AH785" s="20">
        <f t="shared" si="2388"/>
        <v>104113.99999999999</v>
      </c>
      <c r="AI785" s="20">
        <f t="shared" ref="AI785" si="2498">AI786+AI789</f>
        <v>0</v>
      </c>
      <c r="AJ785" s="20">
        <f t="shared" si="2389"/>
        <v>102721.285</v>
      </c>
      <c r="AK785" s="20">
        <f t="shared" ref="AK785:AM785" si="2499">AK786+AK789</f>
        <v>-4257.2609999999995</v>
      </c>
      <c r="AL785" s="20">
        <f t="shared" si="2499"/>
        <v>0</v>
      </c>
      <c r="AM785" s="20">
        <f t="shared" si="2499"/>
        <v>0</v>
      </c>
      <c r="AN785" s="20">
        <f t="shared" si="2367"/>
        <v>98464.024000000005</v>
      </c>
      <c r="AO785" s="20">
        <f t="shared" si="2368"/>
        <v>104455.8</v>
      </c>
      <c r="AP785" s="20">
        <f t="shared" si="2369"/>
        <v>104113.99999999999</v>
      </c>
      <c r="AQ785" s="20">
        <f t="shared" ref="AQ785:AS785" si="2500">AQ786+AQ789</f>
        <v>0</v>
      </c>
      <c r="AR785" s="20">
        <f t="shared" si="2500"/>
        <v>0</v>
      </c>
      <c r="AS785" s="20">
        <f t="shared" si="2500"/>
        <v>0</v>
      </c>
      <c r="AT785" s="20">
        <f t="shared" si="2370"/>
        <v>98464.024000000005</v>
      </c>
      <c r="AU785" s="20">
        <f t="shared" si="2371"/>
        <v>104455.8</v>
      </c>
      <c r="AV785" s="20">
        <f t="shared" si="2372"/>
        <v>104113.99999999999</v>
      </c>
      <c r="AW785" s="20">
        <f t="shared" ref="AW785:AY785" si="2501">AW786+AW789</f>
        <v>-314.63499999999999</v>
      </c>
      <c r="AX785" s="20">
        <f t="shared" si="2501"/>
        <v>0</v>
      </c>
      <c r="AY785" s="20">
        <f t="shared" si="2501"/>
        <v>0</v>
      </c>
      <c r="AZ785" s="20">
        <f t="shared" si="2357"/>
        <v>98149.38900000001</v>
      </c>
      <c r="BA785" s="20">
        <f t="shared" si="2358"/>
        <v>104455.8</v>
      </c>
      <c r="BB785" s="20">
        <f t="shared" si="2359"/>
        <v>104113.99999999999</v>
      </c>
      <c r="BC785" s="20">
        <f t="shared" ref="BC785" si="2502">BC786+BC789</f>
        <v>0</v>
      </c>
      <c r="BD785" s="20">
        <f t="shared" si="2360"/>
        <v>98149.38900000001</v>
      </c>
      <c r="BE785" s="20">
        <f t="shared" ref="BE785:BG785" si="2503">BE786+BE789</f>
        <v>-162.74700000000001</v>
      </c>
      <c r="BF785" s="20">
        <f t="shared" si="2503"/>
        <v>0</v>
      </c>
      <c r="BG785" s="20">
        <f t="shared" si="2503"/>
        <v>0</v>
      </c>
      <c r="BH785" s="20">
        <f t="shared" si="2448"/>
        <v>97986.642000000007</v>
      </c>
      <c r="BI785" s="20">
        <f t="shared" si="2449"/>
        <v>104455.8</v>
      </c>
      <c r="BJ785" s="20">
        <f t="shared" si="2450"/>
        <v>104113.99999999999</v>
      </c>
      <c r="BK785" s="20">
        <f t="shared" ref="BK785:BL785" si="2504">BK786+BK789</f>
        <v>0</v>
      </c>
      <c r="BL785" s="20">
        <f t="shared" si="2504"/>
        <v>0</v>
      </c>
      <c r="BM785" s="20">
        <f t="shared" si="2451"/>
        <v>97986.642000000007</v>
      </c>
      <c r="BN785" s="20">
        <f t="shared" si="2452"/>
        <v>104455.8</v>
      </c>
      <c r="BO785" s="20">
        <f t="shared" ref="BO785:BQ785" si="2505">BO786+BO789</f>
        <v>-586.83799999999997</v>
      </c>
      <c r="BP785" s="20">
        <f t="shared" si="2505"/>
        <v>0</v>
      </c>
      <c r="BQ785" s="20">
        <f t="shared" si="2505"/>
        <v>0</v>
      </c>
      <c r="BR785" s="20">
        <f t="shared" si="2399"/>
        <v>97399.804000000004</v>
      </c>
      <c r="BS785" s="20">
        <f t="shared" si="2400"/>
        <v>104455.8</v>
      </c>
      <c r="BT785" s="20">
        <f t="shared" si="2401"/>
        <v>104113.99999999999</v>
      </c>
      <c r="BU785" s="20">
        <f t="shared" ref="BU785" si="2506">BU786+BU789</f>
        <v>0</v>
      </c>
      <c r="BV785" s="20">
        <f t="shared" si="2402"/>
        <v>97399.804000000004</v>
      </c>
      <c r="BW785" s="20">
        <f t="shared" ref="BW785:BX785" si="2507">BW786+BW789</f>
        <v>-3795.8069999999998</v>
      </c>
      <c r="BX785" s="20">
        <f t="shared" si="2507"/>
        <v>0</v>
      </c>
      <c r="BY785" s="20">
        <f t="shared" si="2487"/>
        <v>93603.997000000003</v>
      </c>
      <c r="BZ785" s="20">
        <f t="shared" si="2488"/>
        <v>104455.8</v>
      </c>
      <c r="CA785" s="20">
        <f t="shared" ref="CA785" si="2508">CA786+CA789</f>
        <v>0</v>
      </c>
      <c r="CB785" s="20">
        <f t="shared" si="2490"/>
        <v>93603.997000000003</v>
      </c>
      <c r="CC785" s="20">
        <f t="shared" ref="CC785" si="2509">CC786+CC789</f>
        <v>-201.376</v>
      </c>
      <c r="CD785" s="20">
        <f t="shared" si="2492"/>
        <v>93402.620999999999</v>
      </c>
      <c r="CE785" s="20">
        <f t="shared" si="2495"/>
        <v>0</v>
      </c>
    </row>
    <row r="786" spans="1:83" ht="47.25" x14ac:dyDescent="0.25">
      <c r="A786" s="10" t="s">
        <v>37</v>
      </c>
      <c r="B786" s="19">
        <v>200</v>
      </c>
      <c r="C786" s="10"/>
      <c r="D786" s="10"/>
      <c r="E786" s="25" t="s">
        <v>602</v>
      </c>
      <c r="F786" s="20">
        <f>F787</f>
        <v>104012.2</v>
      </c>
      <c r="G786" s="20">
        <f t="shared" ref="G786:CE787" si="2510">G787</f>
        <v>104012.2</v>
      </c>
      <c r="H786" s="20">
        <f t="shared" si="2510"/>
        <v>103704.19999999998</v>
      </c>
      <c r="I786" s="20">
        <f t="shared" si="2510"/>
        <v>0</v>
      </c>
      <c r="J786" s="20">
        <f t="shared" si="2510"/>
        <v>0</v>
      </c>
      <c r="K786" s="20">
        <f t="shared" si="2510"/>
        <v>0</v>
      </c>
      <c r="L786" s="20">
        <f t="shared" si="2361"/>
        <v>104012.2</v>
      </c>
      <c r="M786" s="20">
        <f t="shared" si="2362"/>
        <v>104012.2</v>
      </c>
      <c r="N786" s="20">
        <f t="shared" si="2363"/>
        <v>103704.19999999998</v>
      </c>
      <c r="O786" s="20">
        <f t="shared" si="2510"/>
        <v>0</v>
      </c>
      <c r="P786" s="20">
        <f t="shared" si="2510"/>
        <v>0</v>
      </c>
      <c r="Q786" s="20">
        <f t="shared" si="2510"/>
        <v>0</v>
      </c>
      <c r="R786" s="20">
        <f t="shared" si="2391"/>
        <v>104012.2</v>
      </c>
      <c r="S786" s="20">
        <f t="shared" si="2392"/>
        <v>104012.2</v>
      </c>
      <c r="T786" s="20">
        <f t="shared" si="2393"/>
        <v>103704.19999999998</v>
      </c>
      <c r="U786" s="20">
        <f t="shared" si="2510"/>
        <v>-1180.2750000000001</v>
      </c>
      <c r="V786" s="20">
        <f t="shared" si="2394"/>
        <v>102831.925</v>
      </c>
      <c r="W786" s="20">
        <f t="shared" si="2510"/>
        <v>0</v>
      </c>
      <c r="X786" s="20">
        <f t="shared" si="2510"/>
        <v>0</v>
      </c>
      <c r="Y786" s="20">
        <f t="shared" si="2510"/>
        <v>0</v>
      </c>
      <c r="Z786" s="20">
        <f t="shared" si="2395"/>
        <v>102831.925</v>
      </c>
      <c r="AA786" s="20">
        <f t="shared" si="2396"/>
        <v>104012.2</v>
      </c>
      <c r="AB786" s="20">
        <f t="shared" si="2397"/>
        <v>103704.19999999998</v>
      </c>
      <c r="AC786" s="20">
        <f t="shared" si="2510"/>
        <v>-588.14</v>
      </c>
      <c r="AD786" s="20">
        <f t="shared" si="2510"/>
        <v>0</v>
      </c>
      <c r="AE786" s="20">
        <f t="shared" si="2510"/>
        <v>0</v>
      </c>
      <c r="AF786" s="20">
        <f t="shared" si="2386"/>
        <v>102243.785</v>
      </c>
      <c r="AG786" s="20">
        <f t="shared" si="2387"/>
        <v>104012.2</v>
      </c>
      <c r="AH786" s="20">
        <f t="shared" si="2388"/>
        <v>103704.19999999998</v>
      </c>
      <c r="AI786" s="20">
        <f t="shared" si="2510"/>
        <v>0</v>
      </c>
      <c r="AJ786" s="20">
        <f t="shared" si="2389"/>
        <v>102243.785</v>
      </c>
      <c r="AK786" s="20">
        <f t="shared" si="2510"/>
        <v>-4257.2609999999995</v>
      </c>
      <c r="AL786" s="20">
        <f t="shared" si="2510"/>
        <v>0</v>
      </c>
      <c r="AM786" s="20">
        <f t="shared" si="2510"/>
        <v>0</v>
      </c>
      <c r="AN786" s="20">
        <f t="shared" si="2367"/>
        <v>97986.524000000005</v>
      </c>
      <c r="AO786" s="20">
        <f t="shared" si="2368"/>
        <v>104012.2</v>
      </c>
      <c r="AP786" s="20">
        <f t="shared" si="2369"/>
        <v>103704.19999999998</v>
      </c>
      <c r="AQ786" s="20">
        <f t="shared" si="2510"/>
        <v>0</v>
      </c>
      <c r="AR786" s="20">
        <f t="shared" si="2510"/>
        <v>0</v>
      </c>
      <c r="AS786" s="20">
        <f t="shared" si="2510"/>
        <v>0</v>
      </c>
      <c r="AT786" s="20">
        <f t="shared" si="2370"/>
        <v>97986.524000000005</v>
      </c>
      <c r="AU786" s="20">
        <f t="shared" si="2371"/>
        <v>104012.2</v>
      </c>
      <c r="AV786" s="20">
        <f t="shared" si="2372"/>
        <v>103704.19999999998</v>
      </c>
      <c r="AW786" s="20">
        <f t="shared" si="2510"/>
        <v>-314.63499999999999</v>
      </c>
      <c r="AX786" s="20">
        <f t="shared" si="2510"/>
        <v>0</v>
      </c>
      <c r="AY786" s="20">
        <f t="shared" si="2510"/>
        <v>0</v>
      </c>
      <c r="AZ786" s="20">
        <f t="shared" si="2357"/>
        <v>97671.88900000001</v>
      </c>
      <c r="BA786" s="20">
        <f t="shared" si="2358"/>
        <v>104012.2</v>
      </c>
      <c r="BB786" s="20">
        <f t="shared" si="2359"/>
        <v>103704.19999999998</v>
      </c>
      <c r="BC786" s="20">
        <f t="shared" si="2510"/>
        <v>0</v>
      </c>
      <c r="BD786" s="20">
        <f t="shared" si="2360"/>
        <v>97671.88900000001</v>
      </c>
      <c r="BE786" s="20">
        <f t="shared" si="2510"/>
        <v>-162.74700000000001</v>
      </c>
      <c r="BF786" s="20">
        <f t="shared" si="2510"/>
        <v>0</v>
      </c>
      <c r="BG786" s="20">
        <f t="shared" si="2510"/>
        <v>0</v>
      </c>
      <c r="BH786" s="20">
        <f t="shared" si="2448"/>
        <v>97509.142000000007</v>
      </c>
      <c r="BI786" s="20">
        <f t="shared" si="2449"/>
        <v>104012.2</v>
      </c>
      <c r="BJ786" s="20">
        <f t="shared" si="2450"/>
        <v>103704.19999999998</v>
      </c>
      <c r="BK786" s="20">
        <f t="shared" si="2510"/>
        <v>0</v>
      </c>
      <c r="BL786" s="20">
        <f t="shared" si="2510"/>
        <v>0</v>
      </c>
      <c r="BM786" s="20">
        <f t="shared" si="2451"/>
        <v>97509.142000000007</v>
      </c>
      <c r="BN786" s="20">
        <f t="shared" si="2452"/>
        <v>104012.2</v>
      </c>
      <c r="BO786" s="20">
        <f t="shared" si="2510"/>
        <v>-586.83799999999997</v>
      </c>
      <c r="BP786" s="20">
        <f t="shared" si="2510"/>
        <v>0</v>
      </c>
      <c r="BQ786" s="20">
        <f t="shared" si="2510"/>
        <v>0</v>
      </c>
      <c r="BR786" s="20">
        <f t="shared" si="2399"/>
        <v>96922.304000000004</v>
      </c>
      <c r="BS786" s="20">
        <f t="shared" si="2400"/>
        <v>104012.2</v>
      </c>
      <c r="BT786" s="20">
        <f t="shared" si="2401"/>
        <v>103704.19999999998</v>
      </c>
      <c r="BU786" s="20">
        <f t="shared" si="2510"/>
        <v>0</v>
      </c>
      <c r="BV786" s="20">
        <f t="shared" si="2402"/>
        <v>96922.304000000004</v>
      </c>
      <c r="BW786" s="20">
        <f t="shared" si="2510"/>
        <v>-3795.8069999999998</v>
      </c>
      <c r="BX786" s="20">
        <f t="shared" si="2510"/>
        <v>0</v>
      </c>
      <c r="BY786" s="20">
        <f t="shared" si="2487"/>
        <v>93126.497000000003</v>
      </c>
      <c r="BZ786" s="20">
        <f t="shared" si="2488"/>
        <v>104012.2</v>
      </c>
      <c r="CA786" s="20">
        <f t="shared" si="2510"/>
        <v>0</v>
      </c>
      <c r="CB786" s="20">
        <f t="shared" si="2490"/>
        <v>93126.497000000003</v>
      </c>
      <c r="CC786" s="20">
        <f t="shared" si="2510"/>
        <v>-201.376</v>
      </c>
      <c r="CD786" s="20">
        <f t="shared" si="2492"/>
        <v>92925.120999999999</v>
      </c>
      <c r="CE786" s="20">
        <f t="shared" si="2510"/>
        <v>0</v>
      </c>
    </row>
    <row r="787" spans="1:83" ht="47.25" x14ac:dyDescent="0.25">
      <c r="A787" s="10" t="s">
        <v>37</v>
      </c>
      <c r="B787" s="19">
        <v>240</v>
      </c>
      <c r="C787" s="10"/>
      <c r="D787" s="10"/>
      <c r="E787" s="25" t="s">
        <v>603</v>
      </c>
      <c r="F787" s="20">
        <f>F788</f>
        <v>104012.2</v>
      </c>
      <c r="G787" s="20">
        <f t="shared" si="2510"/>
        <v>104012.2</v>
      </c>
      <c r="H787" s="20">
        <f t="shared" si="2510"/>
        <v>103704.19999999998</v>
      </c>
      <c r="I787" s="20">
        <f t="shared" si="2510"/>
        <v>0</v>
      </c>
      <c r="J787" s="20">
        <f t="shared" si="2510"/>
        <v>0</v>
      </c>
      <c r="K787" s="20">
        <f t="shared" si="2510"/>
        <v>0</v>
      </c>
      <c r="L787" s="20">
        <f t="shared" si="2361"/>
        <v>104012.2</v>
      </c>
      <c r="M787" s="20">
        <f t="shared" si="2362"/>
        <v>104012.2</v>
      </c>
      <c r="N787" s="20">
        <f t="shared" si="2363"/>
        <v>103704.19999999998</v>
      </c>
      <c r="O787" s="20">
        <f t="shared" si="2510"/>
        <v>0</v>
      </c>
      <c r="P787" s="20">
        <f t="shared" si="2510"/>
        <v>0</v>
      </c>
      <c r="Q787" s="20">
        <f t="shared" si="2510"/>
        <v>0</v>
      </c>
      <c r="R787" s="20">
        <f t="shared" si="2391"/>
        <v>104012.2</v>
      </c>
      <c r="S787" s="20">
        <f t="shared" si="2392"/>
        <v>104012.2</v>
      </c>
      <c r="T787" s="20">
        <f t="shared" si="2393"/>
        <v>103704.19999999998</v>
      </c>
      <c r="U787" s="20">
        <f t="shared" si="2510"/>
        <v>-1180.2750000000001</v>
      </c>
      <c r="V787" s="20">
        <f t="shared" si="2394"/>
        <v>102831.925</v>
      </c>
      <c r="W787" s="20">
        <f t="shared" si="2510"/>
        <v>0</v>
      </c>
      <c r="X787" s="20">
        <f t="shared" si="2510"/>
        <v>0</v>
      </c>
      <c r="Y787" s="20">
        <f t="shared" si="2510"/>
        <v>0</v>
      </c>
      <c r="Z787" s="20">
        <f t="shared" si="2395"/>
        <v>102831.925</v>
      </c>
      <c r="AA787" s="20">
        <f t="shared" si="2396"/>
        <v>104012.2</v>
      </c>
      <c r="AB787" s="20">
        <f t="shared" si="2397"/>
        <v>103704.19999999998</v>
      </c>
      <c r="AC787" s="20">
        <f t="shared" si="2510"/>
        <v>-588.14</v>
      </c>
      <c r="AD787" s="20">
        <f t="shared" si="2510"/>
        <v>0</v>
      </c>
      <c r="AE787" s="20">
        <f t="shared" si="2510"/>
        <v>0</v>
      </c>
      <c r="AF787" s="20">
        <f t="shared" si="2386"/>
        <v>102243.785</v>
      </c>
      <c r="AG787" s="20">
        <f t="shared" si="2387"/>
        <v>104012.2</v>
      </c>
      <c r="AH787" s="20">
        <f t="shared" si="2388"/>
        <v>103704.19999999998</v>
      </c>
      <c r="AI787" s="20">
        <f t="shared" si="2510"/>
        <v>0</v>
      </c>
      <c r="AJ787" s="20">
        <f t="shared" si="2389"/>
        <v>102243.785</v>
      </c>
      <c r="AK787" s="20">
        <f t="shared" si="2510"/>
        <v>-4257.2609999999995</v>
      </c>
      <c r="AL787" s="20">
        <f t="shared" si="2510"/>
        <v>0</v>
      </c>
      <c r="AM787" s="20">
        <f t="shared" si="2510"/>
        <v>0</v>
      </c>
      <c r="AN787" s="20">
        <f t="shared" si="2367"/>
        <v>97986.524000000005</v>
      </c>
      <c r="AO787" s="20">
        <f t="shared" si="2368"/>
        <v>104012.2</v>
      </c>
      <c r="AP787" s="20">
        <f t="shared" si="2369"/>
        <v>103704.19999999998</v>
      </c>
      <c r="AQ787" s="20">
        <f t="shared" si="2510"/>
        <v>0</v>
      </c>
      <c r="AR787" s="20">
        <f t="shared" si="2510"/>
        <v>0</v>
      </c>
      <c r="AS787" s="20">
        <f t="shared" si="2510"/>
        <v>0</v>
      </c>
      <c r="AT787" s="20">
        <f t="shared" si="2370"/>
        <v>97986.524000000005</v>
      </c>
      <c r="AU787" s="20">
        <f t="shared" si="2371"/>
        <v>104012.2</v>
      </c>
      <c r="AV787" s="20">
        <f t="shared" si="2372"/>
        <v>103704.19999999998</v>
      </c>
      <c r="AW787" s="20">
        <f t="shared" si="2510"/>
        <v>-314.63499999999999</v>
      </c>
      <c r="AX787" s="20">
        <f t="shared" si="2510"/>
        <v>0</v>
      </c>
      <c r="AY787" s="20">
        <f t="shared" si="2510"/>
        <v>0</v>
      </c>
      <c r="AZ787" s="20">
        <f t="shared" si="2357"/>
        <v>97671.88900000001</v>
      </c>
      <c r="BA787" s="20">
        <f t="shared" si="2358"/>
        <v>104012.2</v>
      </c>
      <c r="BB787" s="20">
        <f t="shared" si="2359"/>
        <v>103704.19999999998</v>
      </c>
      <c r="BC787" s="20">
        <f t="shared" si="2510"/>
        <v>0</v>
      </c>
      <c r="BD787" s="20">
        <f t="shared" si="2360"/>
        <v>97671.88900000001</v>
      </c>
      <c r="BE787" s="20">
        <f t="shared" si="2510"/>
        <v>-162.74700000000001</v>
      </c>
      <c r="BF787" s="20">
        <f t="shared" si="2510"/>
        <v>0</v>
      </c>
      <c r="BG787" s="20">
        <f t="shared" si="2510"/>
        <v>0</v>
      </c>
      <c r="BH787" s="20">
        <f t="shared" si="2448"/>
        <v>97509.142000000007</v>
      </c>
      <c r="BI787" s="20">
        <f t="shared" si="2449"/>
        <v>104012.2</v>
      </c>
      <c r="BJ787" s="20">
        <f t="shared" si="2450"/>
        <v>103704.19999999998</v>
      </c>
      <c r="BK787" s="20">
        <f t="shared" si="2510"/>
        <v>0</v>
      </c>
      <c r="BL787" s="20">
        <f t="shared" si="2510"/>
        <v>0</v>
      </c>
      <c r="BM787" s="20">
        <f t="shared" si="2451"/>
        <v>97509.142000000007</v>
      </c>
      <c r="BN787" s="20">
        <f t="shared" si="2452"/>
        <v>104012.2</v>
      </c>
      <c r="BO787" s="20">
        <f t="shared" si="2510"/>
        <v>-586.83799999999997</v>
      </c>
      <c r="BP787" s="20">
        <f t="shared" si="2510"/>
        <v>0</v>
      </c>
      <c r="BQ787" s="20">
        <f t="shared" si="2510"/>
        <v>0</v>
      </c>
      <c r="BR787" s="20">
        <f t="shared" si="2399"/>
        <v>96922.304000000004</v>
      </c>
      <c r="BS787" s="20">
        <f t="shared" si="2400"/>
        <v>104012.2</v>
      </c>
      <c r="BT787" s="20">
        <f t="shared" si="2401"/>
        <v>103704.19999999998</v>
      </c>
      <c r="BU787" s="20">
        <f t="shared" si="2510"/>
        <v>0</v>
      </c>
      <c r="BV787" s="20">
        <f t="shared" si="2402"/>
        <v>96922.304000000004</v>
      </c>
      <c r="BW787" s="20">
        <f t="shared" si="2510"/>
        <v>-3795.8069999999998</v>
      </c>
      <c r="BX787" s="20">
        <f t="shared" si="2510"/>
        <v>0</v>
      </c>
      <c r="BY787" s="20">
        <f t="shared" si="2487"/>
        <v>93126.497000000003</v>
      </c>
      <c r="BZ787" s="20">
        <f t="shared" si="2488"/>
        <v>104012.2</v>
      </c>
      <c r="CA787" s="20">
        <f t="shared" si="2510"/>
        <v>0</v>
      </c>
      <c r="CB787" s="20">
        <f t="shared" si="2490"/>
        <v>93126.497000000003</v>
      </c>
      <c r="CC787" s="20">
        <f t="shared" si="2510"/>
        <v>-201.376</v>
      </c>
      <c r="CD787" s="20">
        <f t="shared" si="2492"/>
        <v>92925.120999999999</v>
      </c>
      <c r="CE787" s="20">
        <f t="shared" si="2510"/>
        <v>0</v>
      </c>
    </row>
    <row r="788" spans="1:83" x14ac:dyDescent="0.25">
      <c r="A788" s="10" t="s">
        <v>37</v>
      </c>
      <c r="B788" s="19">
        <v>240</v>
      </c>
      <c r="C788" s="10" t="s">
        <v>345</v>
      </c>
      <c r="D788" s="10" t="s">
        <v>334</v>
      </c>
      <c r="E788" s="25" t="s">
        <v>581</v>
      </c>
      <c r="F788" s="20">
        <v>104012.2</v>
      </c>
      <c r="G788" s="20">
        <v>104012.2</v>
      </c>
      <c r="H788" s="20">
        <v>103704.19999999998</v>
      </c>
      <c r="I788" s="20"/>
      <c r="J788" s="20"/>
      <c r="K788" s="20"/>
      <c r="L788" s="20">
        <f t="shared" si="2361"/>
        <v>104012.2</v>
      </c>
      <c r="M788" s="20">
        <f t="shared" si="2362"/>
        <v>104012.2</v>
      </c>
      <c r="N788" s="20">
        <f t="shared" si="2363"/>
        <v>103704.19999999998</v>
      </c>
      <c r="O788" s="20"/>
      <c r="P788" s="20"/>
      <c r="Q788" s="20"/>
      <c r="R788" s="20">
        <f t="shared" si="2391"/>
        <v>104012.2</v>
      </c>
      <c r="S788" s="20">
        <f t="shared" si="2392"/>
        <v>104012.2</v>
      </c>
      <c r="T788" s="20">
        <f t="shared" si="2393"/>
        <v>103704.19999999998</v>
      </c>
      <c r="U788" s="20">
        <v>-1180.2750000000001</v>
      </c>
      <c r="V788" s="20">
        <f t="shared" si="2394"/>
        <v>102831.925</v>
      </c>
      <c r="W788" s="20"/>
      <c r="X788" s="20"/>
      <c r="Y788" s="20"/>
      <c r="Z788" s="20">
        <f t="shared" si="2395"/>
        <v>102831.925</v>
      </c>
      <c r="AA788" s="20">
        <f t="shared" si="2396"/>
        <v>104012.2</v>
      </c>
      <c r="AB788" s="20">
        <f t="shared" si="2397"/>
        <v>103704.19999999998</v>
      </c>
      <c r="AC788" s="20">
        <v>-588.14</v>
      </c>
      <c r="AD788" s="20"/>
      <c r="AE788" s="20"/>
      <c r="AF788" s="20">
        <f t="shared" si="2386"/>
        <v>102243.785</v>
      </c>
      <c r="AG788" s="20">
        <f t="shared" si="2387"/>
        <v>104012.2</v>
      </c>
      <c r="AH788" s="20">
        <f t="shared" si="2388"/>
        <v>103704.19999999998</v>
      </c>
      <c r="AI788" s="20"/>
      <c r="AJ788" s="20">
        <f t="shared" si="2389"/>
        <v>102243.785</v>
      </c>
      <c r="AK788" s="20">
        <f>134-87.618-3666.506-128.664-508.473</f>
        <v>-4257.2609999999995</v>
      </c>
      <c r="AL788" s="20"/>
      <c r="AM788" s="20"/>
      <c r="AN788" s="20">
        <f t="shared" si="2367"/>
        <v>97986.524000000005</v>
      </c>
      <c r="AO788" s="20">
        <f t="shared" si="2368"/>
        <v>104012.2</v>
      </c>
      <c r="AP788" s="20">
        <f t="shared" si="2369"/>
        <v>103704.19999999998</v>
      </c>
      <c r="AQ788" s="20"/>
      <c r="AR788" s="20"/>
      <c r="AS788" s="20"/>
      <c r="AT788" s="20">
        <f t="shared" si="2370"/>
        <v>97986.524000000005</v>
      </c>
      <c r="AU788" s="20">
        <f t="shared" si="2371"/>
        <v>104012.2</v>
      </c>
      <c r="AV788" s="20">
        <f t="shared" si="2372"/>
        <v>103704.19999999998</v>
      </c>
      <c r="AW788" s="20">
        <f>-27.022-287.613</f>
        <v>-314.63499999999999</v>
      </c>
      <c r="AX788" s="20"/>
      <c r="AY788" s="20"/>
      <c r="AZ788" s="20">
        <f t="shared" si="2357"/>
        <v>97671.88900000001</v>
      </c>
      <c r="BA788" s="20">
        <f t="shared" si="2358"/>
        <v>104012.2</v>
      </c>
      <c r="BB788" s="20">
        <f t="shared" si="2359"/>
        <v>103704.19999999998</v>
      </c>
      <c r="BC788" s="20"/>
      <c r="BD788" s="20">
        <f t="shared" si="2360"/>
        <v>97671.88900000001</v>
      </c>
      <c r="BE788" s="20">
        <f>-92.435-70.312</f>
        <v>-162.74700000000001</v>
      </c>
      <c r="BF788" s="20"/>
      <c r="BG788" s="20"/>
      <c r="BH788" s="20">
        <f t="shared" si="2448"/>
        <v>97509.142000000007</v>
      </c>
      <c r="BI788" s="20">
        <f t="shared" si="2449"/>
        <v>104012.2</v>
      </c>
      <c r="BJ788" s="20">
        <f t="shared" si="2450"/>
        <v>103704.19999999998</v>
      </c>
      <c r="BK788" s="20"/>
      <c r="BL788" s="20"/>
      <c r="BM788" s="20">
        <f t="shared" si="2451"/>
        <v>97509.142000000007</v>
      </c>
      <c r="BN788" s="20">
        <f t="shared" si="2452"/>
        <v>104012.2</v>
      </c>
      <c r="BO788" s="20">
        <f>1000-359.967-1116.638-75.133-35.1</f>
        <v>-586.83799999999997</v>
      </c>
      <c r="BP788" s="20"/>
      <c r="BQ788" s="20"/>
      <c r="BR788" s="20">
        <f t="shared" si="2399"/>
        <v>96922.304000000004</v>
      </c>
      <c r="BS788" s="20">
        <f t="shared" si="2400"/>
        <v>104012.2</v>
      </c>
      <c r="BT788" s="20">
        <f t="shared" si="2401"/>
        <v>103704.19999999998</v>
      </c>
      <c r="BU788" s="20"/>
      <c r="BV788" s="20">
        <f t="shared" si="2402"/>
        <v>96922.304000000004</v>
      </c>
      <c r="BW788" s="20">
        <f>-688.102-1025-919.408-349.423-413.796-400.078</f>
        <v>-3795.8069999999998</v>
      </c>
      <c r="BX788" s="20"/>
      <c r="BY788" s="20">
        <f t="shared" si="2487"/>
        <v>93126.497000000003</v>
      </c>
      <c r="BZ788" s="20">
        <f t="shared" si="2488"/>
        <v>104012.2</v>
      </c>
      <c r="CA788" s="20"/>
      <c r="CB788" s="20">
        <f t="shared" si="2490"/>
        <v>93126.497000000003</v>
      </c>
      <c r="CC788" s="20">
        <f>-1.388-199.988</f>
        <v>-201.376</v>
      </c>
      <c r="CD788" s="20">
        <f t="shared" si="2492"/>
        <v>92925.120999999999</v>
      </c>
      <c r="CE788" s="20"/>
    </row>
    <row r="789" spans="1:83" x14ac:dyDescent="0.25">
      <c r="A789" s="10" t="s">
        <v>37</v>
      </c>
      <c r="B789" s="19">
        <v>800</v>
      </c>
      <c r="C789" s="10"/>
      <c r="D789" s="10"/>
      <c r="E789" s="25" t="s">
        <v>618</v>
      </c>
      <c r="F789" s="20">
        <f>F790</f>
        <v>477.5</v>
      </c>
      <c r="G789" s="20">
        <f t="shared" ref="G789:CE790" si="2511">G790</f>
        <v>443.59999999999997</v>
      </c>
      <c r="H789" s="20">
        <f t="shared" si="2511"/>
        <v>409.8</v>
      </c>
      <c r="I789" s="20">
        <f t="shared" si="2511"/>
        <v>0</v>
      </c>
      <c r="J789" s="20">
        <f t="shared" si="2511"/>
        <v>0</v>
      </c>
      <c r="K789" s="20">
        <f t="shared" si="2511"/>
        <v>0</v>
      </c>
      <c r="L789" s="20">
        <f t="shared" si="2361"/>
        <v>477.5</v>
      </c>
      <c r="M789" s="20">
        <f t="shared" si="2362"/>
        <v>443.59999999999997</v>
      </c>
      <c r="N789" s="20">
        <f t="shared" si="2363"/>
        <v>409.8</v>
      </c>
      <c r="O789" s="20">
        <f t="shared" si="2511"/>
        <v>0</v>
      </c>
      <c r="P789" s="20">
        <f t="shared" si="2511"/>
        <v>0</v>
      </c>
      <c r="Q789" s="20">
        <f t="shared" si="2511"/>
        <v>0</v>
      </c>
      <c r="R789" s="20">
        <f t="shared" si="2391"/>
        <v>477.5</v>
      </c>
      <c r="S789" s="20">
        <f t="shared" si="2392"/>
        <v>443.59999999999997</v>
      </c>
      <c r="T789" s="20">
        <f t="shared" si="2393"/>
        <v>409.8</v>
      </c>
      <c r="U789" s="20">
        <f t="shared" si="2511"/>
        <v>0</v>
      </c>
      <c r="V789" s="20">
        <f t="shared" si="2394"/>
        <v>477.5</v>
      </c>
      <c r="W789" s="20">
        <f t="shared" si="2511"/>
        <v>0</v>
      </c>
      <c r="X789" s="20">
        <f t="shared" si="2511"/>
        <v>0</v>
      </c>
      <c r="Y789" s="20">
        <f t="shared" si="2511"/>
        <v>0</v>
      </c>
      <c r="Z789" s="20">
        <f t="shared" si="2395"/>
        <v>477.5</v>
      </c>
      <c r="AA789" s="20">
        <f t="shared" si="2396"/>
        <v>443.59999999999997</v>
      </c>
      <c r="AB789" s="20">
        <f t="shared" si="2397"/>
        <v>409.8</v>
      </c>
      <c r="AC789" s="20">
        <f t="shared" si="2511"/>
        <v>0</v>
      </c>
      <c r="AD789" s="20">
        <f t="shared" si="2511"/>
        <v>0</v>
      </c>
      <c r="AE789" s="20">
        <f t="shared" si="2511"/>
        <v>0</v>
      </c>
      <c r="AF789" s="20">
        <f t="shared" si="2386"/>
        <v>477.5</v>
      </c>
      <c r="AG789" s="20">
        <f t="shared" si="2387"/>
        <v>443.59999999999997</v>
      </c>
      <c r="AH789" s="20">
        <f t="shared" si="2388"/>
        <v>409.8</v>
      </c>
      <c r="AI789" s="20">
        <f t="shared" si="2511"/>
        <v>0</v>
      </c>
      <c r="AJ789" s="20">
        <f t="shared" si="2389"/>
        <v>477.5</v>
      </c>
      <c r="AK789" s="20">
        <f t="shared" si="2511"/>
        <v>0</v>
      </c>
      <c r="AL789" s="20">
        <f t="shared" si="2511"/>
        <v>0</v>
      </c>
      <c r="AM789" s="20">
        <f t="shared" si="2511"/>
        <v>0</v>
      </c>
      <c r="AN789" s="20">
        <f t="shared" si="2367"/>
        <v>477.5</v>
      </c>
      <c r="AO789" s="20">
        <f t="shared" si="2368"/>
        <v>443.59999999999997</v>
      </c>
      <c r="AP789" s="20">
        <f t="shared" si="2369"/>
        <v>409.8</v>
      </c>
      <c r="AQ789" s="20">
        <f t="shared" si="2511"/>
        <v>0</v>
      </c>
      <c r="AR789" s="20">
        <f t="shared" si="2511"/>
        <v>0</v>
      </c>
      <c r="AS789" s="20">
        <f t="shared" si="2511"/>
        <v>0</v>
      </c>
      <c r="AT789" s="20">
        <f t="shared" si="2370"/>
        <v>477.5</v>
      </c>
      <c r="AU789" s="20">
        <f t="shared" si="2371"/>
        <v>443.59999999999997</v>
      </c>
      <c r="AV789" s="20">
        <f t="shared" si="2372"/>
        <v>409.8</v>
      </c>
      <c r="AW789" s="20">
        <f t="shared" si="2511"/>
        <v>0</v>
      </c>
      <c r="AX789" s="20">
        <f t="shared" si="2511"/>
        <v>0</v>
      </c>
      <c r="AY789" s="20">
        <f t="shared" si="2511"/>
        <v>0</v>
      </c>
      <c r="AZ789" s="20">
        <f t="shared" si="2357"/>
        <v>477.5</v>
      </c>
      <c r="BA789" s="20">
        <f t="shared" si="2358"/>
        <v>443.59999999999997</v>
      </c>
      <c r="BB789" s="20">
        <f t="shared" si="2359"/>
        <v>409.8</v>
      </c>
      <c r="BC789" s="20">
        <f t="shared" si="2511"/>
        <v>0</v>
      </c>
      <c r="BD789" s="20">
        <f t="shared" si="2360"/>
        <v>477.5</v>
      </c>
      <c r="BE789" s="20">
        <f t="shared" si="2511"/>
        <v>0</v>
      </c>
      <c r="BF789" s="20">
        <f t="shared" si="2511"/>
        <v>0</v>
      </c>
      <c r="BG789" s="20">
        <f t="shared" si="2511"/>
        <v>0</v>
      </c>
      <c r="BH789" s="20">
        <f t="shared" si="2448"/>
        <v>477.5</v>
      </c>
      <c r="BI789" s="20">
        <f t="shared" si="2449"/>
        <v>443.59999999999997</v>
      </c>
      <c r="BJ789" s="20">
        <f t="shared" si="2450"/>
        <v>409.8</v>
      </c>
      <c r="BK789" s="20">
        <f t="shared" si="2511"/>
        <v>0</v>
      </c>
      <c r="BL789" s="20">
        <f t="shared" si="2511"/>
        <v>0</v>
      </c>
      <c r="BM789" s="20">
        <f t="shared" si="2451"/>
        <v>477.5</v>
      </c>
      <c r="BN789" s="20">
        <f t="shared" si="2452"/>
        <v>443.59999999999997</v>
      </c>
      <c r="BO789" s="20">
        <f t="shared" si="2511"/>
        <v>0</v>
      </c>
      <c r="BP789" s="20">
        <f t="shared" si="2511"/>
        <v>0</v>
      </c>
      <c r="BQ789" s="20">
        <f t="shared" si="2511"/>
        <v>0</v>
      </c>
      <c r="BR789" s="20">
        <f t="shared" si="2399"/>
        <v>477.5</v>
      </c>
      <c r="BS789" s="20">
        <f t="shared" si="2400"/>
        <v>443.59999999999997</v>
      </c>
      <c r="BT789" s="20">
        <f t="shared" si="2401"/>
        <v>409.8</v>
      </c>
      <c r="BU789" s="20">
        <f t="shared" si="2511"/>
        <v>0</v>
      </c>
      <c r="BV789" s="20">
        <f t="shared" si="2402"/>
        <v>477.5</v>
      </c>
      <c r="BW789" s="20">
        <f t="shared" si="2511"/>
        <v>0</v>
      </c>
      <c r="BX789" s="20">
        <f t="shared" si="2511"/>
        <v>0</v>
      </c>
      <c r="BY789" s="20">
        <f t="shared" si="2487"/>
        <v>477.5</v>
      </c>
      <c r="BZ789" s="20">
        <f t="shared" si="2488"/>
        <v>443.59999999999997</v>
      </c>
      <c r="CA789" s="20">
        <f t="shared" si="2511"/>
        <v>0</v>
      </c>
      <c r="CB789" s="20">
        <f t="shared" si="2490"/>
        <v>477.5</v>
      </c>
      <c r="CC789" s="20">
        <f t="shared" si="2511"/>
        <v>0</v>
      </c>
      <c r="CD789" s="20">
        <f t="shared" si="2492"/>
        <v>477.5</v>
      </c>
      <c r="CE789" s="20">
        <f t="shared" si="2511"/>
        <v>0</v>
      </c>
    </row>
    <row r="790" spans="1:83" x14ac:dyDescent="0.25">
      <c r="A790" s="10" t="s">
        <v>37</v>
      </c>
      <c r="B790" s="19">
        <v>850</v>
      </c>
      <c r="C790" s="10"/>
      <c r="D790" s="10"/>
      <c r="E790" s="25" t="s">
        <v>621</v>
      </c>
      <c r="F790" s="20">
        <f>F791</f>
        <v>477.5</v>
      </c>
      <c r="G790" s="20">
        <f t="shared" si="2511"/>
        <v>443.59999999999997</v>
      </c>
      <c r="H790" s="20">
        <f t="shared" si="2511"/>
        <v>409.8</v>
      </c>
      <c r="I790" s="20">
        <f t="shared" si="2511"/>
        <v>0</v>
      </c>
      <c r="J790" s="20">
        <f t="shared" si="2511"/>
        <v>0</v>
      </c>
      <c r="K790" s="20">
        <f t="shared" si="2511"/>
        <v>0</v>
      </c>
      <c r="L790" s="20">
        <f t="shared" si="2361"/>
        <v>477.5</v>
      </c>
      <c r="M790" s="20">
        <f t="shared" si="2362"/>
        <v>443.59999999999997</v>
      </c>
      <c r="N790" s="20">
        <f t="shared" si="2363"/>
        <v>409.8</v>
      </c>
      <c r="O790" s="20">
        <f t="shared" si="2511"/>
        <v>0</v>
      </c>
      <c r="P790" s="20">
        <f t="shared" si="2511"/>
        <v>0</v>
      </c>
      <c r="Q790" s="20">
        <f t="shared" si="2511"/>
        <v>0</v>
      </c>
      <c r="R790" s="20">
        <f t="shared" si="2391"/>
        <v>477.5</v>
      </c>
      <c r="S790" s="20">
        <f t="shared" si="2392"/>
        <v>443.59999999999997</v>
      </c>
      <c r="T790" s="20">
        <f t="shared" si="2393"/>
        <v>409.8</v>
      </c>
      <c r="U790" s="20">
        <f t="shared" si="2511"/>
        <v>0</v>
      </c>
      <c r="V790" s="20">
        <f t="shared" si="2394"/>
        <v>477.5</v>
      </c>
      <c r="W790" s="20">
        <f t="shared" si="2511"/>
        <v>0</v>
      </c>
      <c r="X790" s="20">
        <f t="shared" si="2511"/>
        <v>0</v>
      </c>
      <c r="Y790" s="20">
        <f t="shared" si="2511"/>
        <v>0</v>
      </c>
      <c r="Z790" s="20">
        <f t="shared" si="2395"/>
        <v>477.5</v>
      </c>
      <c r="AA790" s="20">
        <f t="shared" si="2396"/>
        <v>443.59999999999997</v>
      </c>
      <c r="AB790" s="20">
        <f t="shared" si="2397"/>
        <v>409.8</v>
      </c>
      <c r="AC790" s="20">
        <f t="shared" si="2511"/>
        <v>0</v>
      </c>
      <c r="AD790" s="20">
        <f t="shared" si="2511"/>
        <v>0</v>
      </c>
      <c r="AE790" s="20">
        <f t="shared" si="2511"/>
        <v>0</v>
      </c>
      <c r="AF790" s="20">
        <f t="shared" si="2386"/>
        <v>477.5</v>
      </c>
      <c r="AG790" s="20">
        <f t="shared" si="2387"/>
        <v>443.59999999999997</v>
      </c>
      <c r="AH790" s="20">
        <f t="shared" si="2388"/>
        <v>409.8</v>
      </c>
      <c r="AI790" s="20">
        <f t="shared" si="2511"/>
        <v>0</v>
      </c>
      <c r="AJ790" s="20">
        <f t="shared" si="2389"/>
        <v>477.5</v>
      </c>
      <c r="AK790" s="20">
        <f t="shared" si="2511"/>
        <v>0</v>
      </c>
      <c r="AL790" s="20">
        <f t="shared" si="2511"/>
        <v>0</v>
      </c>
      <c r="AM790" s="20">
        <f t="shared" si="2511"/>
        <v>0</v>
      </c>
      <c r="AN790" s="20">
        <f t="shared" si="2367"/>
        <v>477.5</v>
      </c>
      <c r="AO790" s="20">
        <f t="shared" si="2368"/>
        <v>443.59999999999997</v>
      </c>
      <c r="AP790" s="20">
        <f t="shared" si="2369"/>
        <v>409.8</v>
      </c>
      <c r="AQ790" s="20">
        <f t="shared" si="2511"/>
        <v>0</v>
      </c>
      <c r="AR790" s="20">
        <f t="shared" si="2511"/>
        <v>0</v>
      </c>
      <c r="AS790" s="20">
        <f t="shared" si="2511"/>
        <v>0</v>
      </c>
      <c r="AT790" s="20">
        <f t="shared" si="2370"/>
        <v>477.5</v>
      </c>
      <c r="AU790" s="20">
        <f t="shared" si="2371"/>
        <v>443.59999999999997</v>
      </c>
      <c r="AV790" s="20">
        <f t="shared" si="2372"/>
        <v>409.8</v>
      </c>
      <c r="AW790" s="20">
        <f t="shared" si="2511"/>
        <v>0</v>
      </c>
      <c r="AX790" s="20">
        <f t="shared" si="2511"/>
        <v>0</v>
      </c>
      <c r="AY790" s="20">
        <f t="shared" si="2511"/>
        <v>0</v>
      </c>
      <c r="AZ790" s="20">
        <f t="shared" si="2357"/>
        <v>477.5</v>
      </c>
      <c r="BA790" s="20">
        <f t="shared" si="2358"/>
        <v>443.59999999999997</v>
      </c>
      <c r="BB790" s="20">
        <f t="shared" si="2359"/>
        <v>409.8</v>
      </c>
      <c r="BC790" s="20">
        <f t="shared" si="2511"/>
        <v>0</v>
      </c>
      <c r="BD790" s="20">
        <f t="shared" si="2360"/>
        <v>477.5</v>
      </c>
      <c r="BE790" s="20">
        <f t="shared" si="2511"/>
        <v>0</v>
      </c>
      <c r="BF790" s="20">
        <f t="shared" si="2511"/>
        <v>0</v>
      </c>
      <c r="BG790" s="20">
        <f t="shared" si="2511"/>
        <v>0</v>
      </c>
      <c r="BH790" s="20">
        <f t="shared" si="2448"/>
        <v>477.5</v>
      </c>
      <c r="BI790" s="20">
        <f t="shared" si="2449"/>
        <v>443.59999999999997</v>
      </c>
      <c r="BJ790" s="20">
        <f t="shared" si="2450"/>
        <v>409.8</v>
      </c>
      <c r="BK790" s="20">
        <f t="shared" si="2511"/>
        <v>0</v>
      </c>
      <c r="BL790" s="20">
        <f t="shared" si="2511"/>
        <v>0</v>
      </c>
      <c r="BM790" s="20">
        <f t="shared" si="2451"/>
        <v>477.5</v>
      </c>
      <c r="BN790" s="20">
        <f t="shared" si="2452"/>
        <v>443.59999999999997</v>
      </c>
      <c r="BO790" s="20">
        <f t="shared" si="2511"/>
        <v>0</v>
      </c>
      <c r="BP790" s="20">
        <f t="shared" si="2511"/>
        <v>0</v>
      </c>
      <c r="BQ790" s="20">
        <f t="shared" si="2511"/>
        <v>0</v>
      </c>
      <c r="BR790" s="20">
        <f t="shared" si="2399"/>
        <v>477.5</v>
      </c>
      <c r="BS790" s="20">
        <f t="shared" si="2400"/>
        <v>443.59999999999997</v>
      </c>
      <c r="BT790" s="20">
        <f t="shared" si="2401"/>
        <v>409.8</v>
      </c>
      <c r="BU790" s="20">
        <f t="shared" si="2511"/>
        <v>0</v>
      </c>
      <c r="BV790" s="20">
        <f t="shared" si="2402"/>
        <v>477.5</v>
      </c>
      <c r="BW790" s="20">
        <f t="shared" si="2511"/>
        <v>0</v>
      </c>
      <c r="BX790" s="20">
        <f t="shared" si="2511"/>
        <v>0</v>
      </c>
      <c r="BY790" s="20">
        <f t="shared" si="2487"/>
        <v>477.5</v>
      </c>
      <c r="BZ790" s="20">
        <f t="shared" si="2488"/>
        <v>443.59999999999997</v>
      </c>
      <c r="CA790" s="20">
        <f t="shared" si="2511"/>
        <v>0</v>
      </c>
      <c r="CB790" s="20">
        <f t="shared" si="2490"/>
        <v>477.5</v>
      </c>
      <c r="CC790" s="20">
        <f t="shared" si="2511"/>
        <v>0</v>
      </c>
      <c r="CD790" s="20">
        <f t="shared" si="2492"/>
        <v>477.5</v>
      </c>
      <c r="CE790" s="20">
        <f t="shared" si="2511"/>
        <v>0</v>
      </c>
    </row>
    <row r="791" spans="1:83" x14ac:dyDescent="0.25">
      <c r="A791" s="10" t="s">
        <v>37</v>
      </c>
      <c r="B791" s="19">
        <v>850</v>
      </c>
      <c r="C791" s="10" t="s">
        <v>345</v>
      </c>
      <c r="D791" s="10" t="s">
        <v>334</v>
      </c>
      <c r="E791" s="25" t="s">
        <v>581</v>
      </c>
      <c r="F791" s="20">
        <v>477.5</v>
      </c>
      <c r="G791" s="20">
        <v>443.59999999999997</v>
      </c>
      <c r="H791" s="20">
        <v>409.8</v>
      </c>
      <c r="I791" s="20"/>
      <c r="J791" s="20"/>
      <c r="K791" s="20"/>
      <c r="L791" s="20">
        <f t="shared" si="2361"/>
        <v>477.5</v>
      </c>
      <c r="M791" s="20">
        <f t="shared" si="2362"/>
        <v>443.59999999999997</v>
      </c>
      <c r="N791" s="20">
        <f t="shared" si="2363"/>
        <v>409.8</v>
      </c>
      <c r="O791" s="20"/>
      <c r="P791" s="20"/>
      <c r="Q791" s="20"/>
      <c r="R791" s="20">
        <f t="shared" si="2391"/>
        <v>477.5</v>
      </c>
      <c r="S791" s="20">
        <f t="shared" si="2392"/>
        <v>443.59999999999997</v>
      </c>
      <c r="T791" s="20">
        <f t="shared" si="2393"/>
        <v>409.8</v>
      </c>
      <c r="U791" s="20"/>
      <c r="V791" s="20">
        <f t="shared" si="2394"/>
        <v>477.5</v>
      </c>
      <c r="W791" s="20"/>
      <c r="X791" s="20"/>
      <c r="Y791" s="20"/>
      <c r="Z791" s="20">
        <f t="shared" si="2395"/>
        <v>477.5</v>
      </c>
      <c r="AA791" s="20">
        <f t="shared" si="2396"/>
        <v>443.59999999999997</v>
      </c>
      <c r="AB791" s="20">
        <f t="shared" si="2397"/>
        <v>409.8</v>
      </c>
      <c r="AC791" s="20"/>
      <c r="AD791" s="20"/>
      <c r="AE791" s="20"/>
      <c r="AF791" s="20">
        <f t="shared" si="2386"/>
        <v>477.5</v>
      </c>
      <c r="AG791" s="20">
        <f t="shared" si="2387"/>
        <v>443.59999999999997</v>
      </c>
      <c r="AH791" s="20">
        <f t="shared" si="2388"/>
        <v>409.8</v>
      </c>
      <c r="AI791" s="20"/>
      <c r="AJ791" s="20">
        <f t="shared" si="2389"/>
        <v>477.5</v>
      </c>
      <c r="AK791" s="20"/>
      <c r="AL791" s="20"/>
      <c r="AM791" s="20"/>
      <c r="AN791" s="20">
        <f t="shared" si="2367"/>
        <v>477.5</v>
      </c>
      <c r="AO791" s="20">
        <f t="shared" si="2368"/>
        <v>443.59999999999997</v>
      </c>
      <c r="AP791" s="20">
        <f t="shared" si="2369"/>
        <v>409.8</v>
      </c>
      <c r="AQ791" s="20"/>
      <c r="AR791" s="20"/>
      <c r="AS791" s="20"/>
      <c r="AT791" s="20">
        <f t="shared" si="2370"/>
        <v>477.5</v>
      </c>
      <c r="AU791" s="20">
        <f t="shared" si="2371"/>
        <v>443.59999999999997</v>
      </c>
      <c r="AV791" s="20">
        <f t="shared" si="2372"/>
        <v>409.8</v>
      </c>
      <c r="AW791" s="20"/>
      <c r="AX791" s="20"/>
      <c r="AY791" s="20"/>
      <c r="AZ791" s="20">
        <f t="shared" si="2357"/>
        <v>477.5</v>
      </c>
      <c r="BA791" s="20">
        <f t="shared" si="2358"/>
        <v>443.59999999999997</v>
      </c>
      <c r="BB791" s="20">
        <f t="shared" si="2359"/>
        <v>409.8</v>
      </c>
      <c r="BC791" s="20"/>
      <c r="BD791" s="20">
        <f t="shared" si="2360"/>
        <v>477.5</v>
      </c>
      <c r="BE791" s="20"/>
      <c r="BF791" s="20"/>
      <c r="BG791" s="20"/>
      <c r="BH791" s="20">
        <f t="shared" si="2448"/>
        <v>477.5</v>
      </c>
      <c r="BI791" s="20">
        <f t="shared" si="2449"/>
        <v>443.59999999999997</v>
      </c>
      <c r="BJ791" s="20">
        <f t="shared" si="2450"/>
        <v>409.8</v>
      </c>
      <c r="BK791" s="20"/>
      <c r="BL791" s="20"/>
      <c r="BM791" s="20">
        <f t="shared" si="2451"/>
        <v>477.5</v>
      </c>
      <c r="BN791" s="20">
        <f t="shared" si="2452"/>
        <v>443.59999999999997</v>
      </c>
      <c r="BO791" s="20"/>
      <c r="BP791" s="20"/>
      <c r="BQ791" s="20"/>
      <c r="BR791" s="20">
        <f t="shared" si="2399"/>
        <v>477.5</v>
      </c>
      <c r="BS791" s="20">
        <f t="shared" si="2400"/>
        <v>443.59999999999997</v>
      </c>
      <c r="BT791" s="20">
        <f t="shared" si="2401"/>
        <v>409.8</v>
      </c>
      <c r="BU791" s="20"/>
      <c r="BV791" s="20">
        <f t="shared" si="2402"/>
        <v>477.5</v>
      </c>
      <c r="BW791" s="20"/>
      <c r="BX791" s="20"/>
      <c r="BY791" s="20">
        <f t="shared" si="2487"/>
        <v>477.5</v>
      </c>
      <c r="BZ791" s="20">
        <f t="shared" si="2488"/>
        <v>443.59999999999997</v>
      </c>
      <c r="CA791" s="20"/>
      <c r="CB791" s="20">
        <f t="shared" si="2490"/>
        <v>477.5</v>
      </c>
      <c r="CC791" s="20"/>
      <c r="CD791" s="20">
        <f t="shared" si="2492"/>
        <v>477.5</v>
      </c>
      <c r="CE791" s="20"/>
    </row>
    <row r="792" spans="1:83" ht="31.5" x14ac:dyDescent="0.25">
      <c r="A792" s="10" t="s">
        <v>38</v>
      </c>
      <c r="B792" s="19"/>
      <c r="C792" s="10"/>
      <c r="D792" s="10"/>
      <c r="E792" s="25" t="s">
        <v>781</v>
      </c>
      <c r="F792" s="20">
        <f>F793</f>
        <v>19647.3</v>
      </c>
      <c r="G792" s="20">
        <f t="shared" ref="G792:CE794" si="2512">G793</f>
        <v>19647.3</v>
      </c>
      <c r="H792" s="20">
        <f t="shared" si="2512"/>
        <v>20875.300000000003</v>
      </c>
      <c r="I792" s="20">
        <f t="shared" si="2512"/>
        <v>0</v>
      </c>
      <c r="J792" s="20">
        <f t="shared" si="2512"/>
        <v>0</v>
      </c>
      <c r="K792" s="20">
        <f t="shared" si="2512"/>
        <v>0</v>
      </c>
      <c r="L792" s="20">
        <f t="shared" si="2361"/>
        <v>19647.3</v>
      </c>
      <c r="M792" s="20">
        <f t="shared" si="2362"/>
        <v>19647.3</v>
      </c>
      <c r="N792" s="20">
        <f t="shared" si="2363"/>
        <v>20875.300000000003</v>
      </c>
      <c r="O792" s="20">
        <f t="shared" si="2512"/>
        <v>0</v>
      </c>
      <c r="P792" s="20">
        <f t="shared" si="2512"/>
        <v>0</v>
      </c>
      <c r="Q792" s="20">
        <f t="shared" si="2512"/>
        <v>0</v>
      </c>
      <c r="R792" s="20">
        <f t="shared" si="2391"/>
        <v>19647.3</v>
      </c>
      <c r="S792" s="20">
        <f t="shared" si="2392"/>
        <v>19647.3</v>
      </c>
      <c r="T792" s="20">
        <f t="shared" si="2393"/>
        <v>20875.300000000003</v>
      </c>
      <c r="U792" s="20">
        <f t="shared" si="2512"/>
        <v>0</v>
      </c>
      <c r="V792" s="20">
        <f t="shared" si="2394"/>
        <v>19647.3</v>
      </c>
      <c r="W792" s="20">
        <f t="shared" si="2512"/>
        <v>0</v>
      </c>
      <c r="X792" s="20">
        <f t="shared" si="2512"/>
        <v>0</v>
      </c>
      <c r="Y792" s="20">
        <f t="shared" si="2512"/>
        <v>0</v>
      </c>
      <c r="Z792" s="20">
        <f t="shared" si="2395"/>
        <v>19647.3</v>
      </c>
      <c r="AA792" s="20">
        <f t="shared" si="2396"/>
        <v>19647.3</v>
      </c>
      <c r="AB792" s="20">
        <f t="shared" si="2397"/>
        <v>20875.300000000003</v>
      </c>
      <c r="AC792" s="20">
        <f t="shared" si="2512"/>
        <v>0</v>
      </c>
      <c r="AD792" s="20">
        <f t="shared" si="2512"/>
        <v>0</v>
      </c>
      <c r="AE792" s="20">
        <f t="shared" si="2512"/>
        <v>0</v>
      </c>
      <c r="AF792" s="20">
        <f t="shared" si="2386"/>
        <v>19647.3</v>
      </c>
      <c r="AG792" s="20">
        <f t="shared" si="2387"/>
        <v>19647.3</v>
      </c>
      <c r="AH792" s="20">
        <f t="shared" si="2388"/>
        <v>20875.300000000003</v>
      </c>
      <c r="AI792" s="20">
        <f t="shared" si="2512"/>
        <v>0</v>
      </c>
      <c r="AJ792" s="20">
        <f t="shared" si="2389"/>
        <v>19647.3</v>
      </c>
      <c r="AK792" s="20">
        <f t="shared" si="2512"/>
        <v>-5850.9699999999993</v>
      </c>
      <c r="AL792" s="20">
        <f t="shared" si="2512"/>
        <v>0</v>
      </c>
      <c r="AM792" s="20">
        <f t="shared" si="2512"/>
        <v>0</v>
      </c>
      <c r="AN792" s="20">
        <f t="shared" si="2367"/>
        <v>13796.33</v>
      </c>
      <c r="AO792" s="20">
        <f t="shared" si="2368"/>
        <v>19647.3</v>
      </c>
      <c r="AP792" s="20">
        <f t="shared" si="2369"/>
        <v>20875.300000000003</v>
      </c>
      <c r="AQ792" s="20">
        <f t="shared" si="2512"/>
        <v>0</v>
      </c>
      <c r="AR792" s="20">
        <f t="shared" si="2512"/>
        <v>0</v>
      </c>
      <c r="AS792" s="20">
        <f t="shared" si="2512"/>
        <v>0</v>
      </c>
      <c r="AT792" s="20">
        <f t="shared" si="2370"/>
        <v>13796.33</v>
      </c>
      <c r="AU792" s="20">
        <f t="shared" si="2371"/>
        <v>19647.3</v>
      </c>
      <c r="AV792" s="20">
        <f t="shared" si="2372"/>
        <v>20875.300000000003</v>
      </c>
      <c r="AW792" s="20">
        <f t="shared" si="2512"/>
        <v>-542.43200000000002</v>
      </c>
      <c r="AX792" s="20">
        <f t="shared" si="2512"/>
        <v>0</v>
      </c>
      <c r="AY792" s="20">
        <f t="shared" si="2512"/>
        <v>0</v>
      </c>
      <c r="AZ792" s="20">
        <f t="shared" si="2357"/>
        <v>13253.897999999999</v>
      </c>
      <c r="BA792" s="20">
        <f t="shared" si="2358"/>
        <v>19647.3</v>
      </c>
      <c r="BB792" s="20">
        <f t="shared" si="2359"/>
        <v>20875.300000000003</v>
      </c>
      <c r="BC792" s="20">
        <f t="shared" si="2512"/>
        <v>-496.86399999999998</v>
      </c>
      <c r="BD792" s="20">
        <f t="shared" ref="BD792:BD863" si="2513">AZ792+BC792</f>
        <v>12757.034</v>
      </c>
      <c r="BE792" s="20">
        <f t="shared" si="2512"/>
        <v>-594.41200000000003</v>
      </c>
      <c r="BF792" s="20">
        <f t="shared" si="2512"/>
        <v>0</v>
      </c>
      <c r="BG792" s="20">
        <f t="shared" si="2512"/>
        <v>0</v>
      </c>
      <c r="BH792" s="20">
        <f t="shared" si="2448"/>
        <v>12162.621999999999</v>
      </c>
      <c r="BI792" s="20">
        <f t="shared" si="2449"/>
        <v>19647.3</v>
      </c>
      <c r="BJ792" s="20">
        <f t="shared" si="2450"/>
        <v>20875.300000000003</v>
      </c>
      <c r="BK792" s="20">
        <f t="shared" si="2512"/>
        <v>0</v>
      </c>
      <c r="BL792" s="20">
        <f t="shared" si="2512"/>
        <v>0</v>
      </c>
      <c r="BM792" s="20">
        <f t="shared" si="2451"/>
        <v>12162.621999999999</v>
      </c>
      <c r="BN792" s="20">
        <f t="shared" si="2452"/>
        <v>19647.3</v>
      </c>
      <c r="BO792" s="20">
        <f t="shared" si="2512"/>
        <v>-521.83699999999999</v>
      </c>
      <c r="BP792" s="20">
        <f t="shared" si="2512"/>
        <v>0</v>
      </c>
      <c r="BQ792" s="20">
        <f t="shared" si="2512"/>
        <v>0</v>
      </c>
      <c r="BR792" s="20">
        <f t="shared" si="2399"/>
        <v>11640.785</v>
      </c>
      <c r="BS792" s="20">
        <f t="shared" si="2400"/>
        <v>19647.3</v>
      </c>
      <c r="BT792" s="20">
        <f t="shared" si="2401"/>
        <v>20875.300000000003</v>
      </c>
      <c r="BU792" s="20">
        <f t="shared" si="2512"/>
        <v>0</v>
      </c>
      <c r="BV792" s="20">
        <f t="shared" si="2402"/>
        <v>11640.785</v>
      </c>
      <c r="BW792" s="20">
        <f t="shared" si="2512"/>
        <v>-293.91200000000003</v>
      </c>
      <c r="BX792" s="20">
        <f t="shared" si="2512"/>
        <v>0</v>
      </c>
      <c r="BY792" s="20">
        <f t="shared" si="2487"/>
        <v>11346.873</v>
      </c>
      <c r="BZ792" s="20">
        <f t="shared" si="2488"/>
        <v>19647.3</v>
      </c>
      <c r="CA792" s="20">
        <f t="shared" si="2512"/>
        <v>0</v>
      </c>
      <c r="CB792" s="20">
        <f t="shared" si="2490"/>
        <v>11346.873</v>
      </c>
      <c r="CC792" s="20">
        <f t="shared" si="2512"/>
        <v>-128.00300000000001</v>
      </c>
      <c r="CD792" s="20">
        <f t="shared" si="2492"/>
        <v>11218.869999999999</v>
      </c>
      <c r="CE792" s="20">
        <f t="shared" si="2512"/>
        <v>0</v>
      </c>
    </row>
    <row r="793" spans="1:83" ht="47.25" x14ac:dyDescent="0.25">
      <c r="A793" s="10" t="s">
        <v>38</v>
      </c>
      <c r="B793" s="19">
        <v>200</v>
      </c>
      <c r="C793" s="10"/>
      <c r="D793" s="10"/>
      <c r="E793" s="25" t="s">
        <v>602</v>
      </c>
      <c r="F793" s="20">
        <f>F794</f>
        <v>19647.3</v>
      </c>
      <c r="G793" s="20">
        <f t="shared" si="2512"/>
        <v>19647.3</v>
      </c>
      <c r="H793" s="20">
        <f t="shared" si="2512"/>
        <v>20875.300000000003</v>
      </c>
      <c r="I793" s="20">
        <f t="shared" si="2512"/>
        <v>0</v>
      </c>
      <c r="J793" s="20">
        <f t="shared" si="2512"/>
        <v>0</v>
      </c>
      <c r="K793" s="20">
        <f t="shared" si="2512"/>
        <v>0</v>
      </c>
      <c r="L793" s="20">
        <f t="shared" si="2361"/>
        <v>19647.3</v>
      </c>
      <c r="M793" s="20">
        <f t="shared" si="2362"/>
        <v>19647.3</v>
      </c>
      <c r="N793" s="20">
        <f t="shared" si="2363"/>
        <v>20875.300000000003</v>
      </c>
      <c r="O793" s="20">
        <f t="shared" si="2512"/>
        <v>0</v>
      </c>
      <c r="P793" s="20">
        <f t="shared" si="2512"/>
        <v>0</v>
      </c>
      <c r="Q793" s="20">
        <f t="shared" si="2512"/>
        <v>0</v>
      </c>
      <c r="R793" s="20">
        <f t="shared" si="2391"/>
        <v>19647.3</v>
      </c>
      <c r="S793" s="20">
        <f t="shared" si="2392"/>
        <v>19647.3</v>
      </c>
      <c r="T793" s="20">
        <f t="shared" si="2393"/>
        <v>20875.300000000003</v>
      </c>
      <c r="U793" s="20">
        <f t="shared" si="2512"/>
        <v>0</v>
      </c>
      <c r="V793" s="20">
        <f t="shared" si="2394"/>
        <v>19647.3</v>
      </c>
      <c r="W793" s="20">
        <f t="shared" si="2512"/>
        <v>0</v>
      </c>
      <c r="X793" s="20">
        <f t="shared" si="2512"/>
        <v>0</v>
      </c>
      <c r="Y793" s="20">
        <f t="shared" si="2512"/>
        <v>0</v>
      </c>
      <c r="Z793" s="20">
        <f t="shared" si="2395"/>
        <v>19647.3</v>
      </c>
      <c r="AA793" s="20">
        <f t="shared" si="2396"/>
        <v>19647.3</v>
      </c>
      <c r="AB793" s="20">
        <f t="shared" si="2397"/>
        <v>20875.300000000003</v>
      </c>
      <c r="AC793" s="20">
        <f t="shared" si="2512"/>
        <v>0</v>
      </c>
      <c r="AD793" s="20">
        <f t="shared" si="2512"/>
        <v>0</v>
      </c>
      <c r="AE793" s="20">
        <f t="shared" si="2512"/>
        <v>0</v>
      </c>
      <c r="AF793" s="20">
        <f t="shared" si="2386"/>
        <v>19647.3</v>
      </c>
      <c r="AG793" s="20">
        <f t="shared" si="2387"/>
        <v>19647.3</v>
      </c>
      <c r="AH793" s="20">
        <f t="shared" si="2388"/>
        <v>20875.300000000003</v>
      </c>
      <c r="AI793" s="20">
        <f t="shared" si="2512"/>
        <v>0</v>
      </c>
      <c r="AJ793" s="20">
        <f t="shared" si="2389"/>
        <v>19647.3</v>
      </c>
      <c r="AK793" s="20">
        <f t="shared" si="2512"/>
        <v>-5850.9699999999993</v>
      </c>
      <c r="AL793" s="20">
        <f t="shared" si="2512"/>
        <v>0</v>
      </c>
      <c r="AM793" s="20">
        <f t="shared" si="2512"/>
        <v>0</v>
      </c>
      <c r="AN793" s="20">
        <f t="shared" si="2367"/>
        <v>13796.33</v>
      </c>
      <c r="AO793" s="20">
        <f t="shared" si="2368"/>
        <v>19647.3</v>
      </c>
      <c r="AP793" s="20">
        <f t="shared" si="2369"/>
        <v>20875.300000000003</v>
      </c>
      <c r="AQ793" s="20">
        <f t="shared" si="2512"/>
        <v>0</v>
      </c>
      <c r="AR793" s="20">
        <f t="shared" si="2512"/>
        <v>0</v>
      </c>
      <c r="AS793" s="20">
        <f t="shared" si="2512"/>
        <v>0</v>
      </c>
      <c r="AT793" s="20">
        <f t="shared" si="2370"/>
        <v>13796.33</v>
      </c>
      <c r="AU793" s="20">
        <f t="shared" si="2371"/>
        <v>19647.3</v>
      </c>
      <c r="AV793" s="20">
        <f t="shared" si="2372"/>
        <v>20875.300000000003</v>
      </c>
      <c r="AW793" s="20">
        <f t="shared" si="2512"/>
        <v>-542.43200000000002</v>
      </c>
      <c r="AX793" s="20">
        <f t="shared" si="2512"/>
        <v>0</v>
      </c>
      <c r="AY793" s="20">
        <f t="shared" si="2512"/>
        <v>0</v>
      </c>
      <c r="AZ793" s="20">
        <f t="shared" si="2357"/>
        <v>13253.897999999999</v>
      </c>
      <c r="BA793" s="20">
        <f t="shared" si="2358"/>
        <v>19647.3</v>
      </c>
      <c r="BB793" s="20">
        <f t="shared" si="2359"/>
        <v>20875.300000000003</v>
      </c>
      <c r="BC793" s="20">
        <f t="shared" si="2512"/>
        <v>-496.86399999999998</v>
      </c>
      <c r="BD793" s="20">
        <f t="shared" si="2513"/>
        <v>12757.034</v>
      </c>
      <c r="BE793" s="20">
        <f t="shared" si="2512"/>
        <v>-594.41200000000003</v>
      </c>
      <c r="BF793" s="20">
        <f t="shared" si="2512"/>
        <v>0</v>
      </c>
      <c r="BG793" s="20">
        <f t="shared" si="2512"/>
        <v>0</v>
      </c>
      <c r="BH793" s="20">
        <f t="shared" si="2448"/>
        <v>12162.621999999999</v>
      </c>
      <c r="BI793" s="20">
        <f t="shared" si="2449"/>
        <v>19647.3</v>
      </c>
      <c r="BJ793" s="20">
        <f t="shared" si="2450"/>
        <v>20875.300000000003</v>
      </c>
      <c r="BK793" s="20">
        <f t="shared" si="2512"/>
        <v>0</v>
      </c>
      <c r="BL793" s="20">
        <f t="shared" si="2512"/>
        <v>0</v>
      </c>
      <c r="BM793" s="20">
        <f t="shared" si="2451"/>
        <v>12162.621999999999</v>
      </c>
      <c r="BN793" s="20">
        <f t="shared" si="2452"/>
        <v>19647.3</v>
      </c>
      <c r="BO793" s="20">
        <f t="shared" si="2512"/>
        <v>-521.83699999999999</v>
      </c>
      <c r="BP793" s="20">
        <f t="shared" si="2512"/>
        <v>0</v>
      </c>
      <c r="BQ793" s="20">
        <f t="shared" si="2512"/>
        <v>0</v>
      </c>
      <c r="BR793" s="20">
        <f t="shared" si="2399"/>
        <v>11640.785</v>
      </c>
      <c r="BS793" s="20">
        <f t="shared" si="2400"/>
        <v>19647.3</v>
      </c>
      <c r="BT793" s="20">
        <f t="shared" si="2401"/>
        <v>20875.300000000003</v>
      </c>
      <c r="BU793" s="20">
        <f t="shared" si="2512"/>
        <v>0</v>
      </c>
      <c r="BV793" s="20">
        <f t="shared" si="2402"/>
        <v>11640.785</v>
      </c>
      <c r="BW793" s="20">
        <f t="shared" si="2512"/>
        <v>-293.91200000000003</v>
      </c>
      <c r="BX793" s="20">
        <f t="shared" si="2512"/>
        <v>0</v>
      </c>
      <c r="BY793" s="20">
        <f t="shared" si="2487"/>
        <v>11346.873</v>
      </c>
      <c r="BZ793" s="20">
        <f t="shared" si="2488"/>
        <v>19647.3</v>
      </c>
      <c r="CA793" s="20">
        <f t="shared" si="2512"/>
        <v>0</v>
      </c>
      <c r="CB793" s="20">
        <f t="shared" si="2490"/>
        <v>11346.873</v>
      </c>
      <c r="CC793" s="20">
        <f t="shared" si="2512"/>
        <v>-128.00300000000001</v>
      </c>
      <c r="CD793" s="20">
        <f t="shared" si="2492"/>
        <v>11218.869999999999</v>
      </c>
      <c r="CE793" s="20">
        <f t="shared" si="2512"/>
        <v>0</v>
      </c>
    </row>
    <row r="794" spans="1:83" ht="47.25" x14ac:dyDescent="0.25">
      <c r="A794" s="10" t="s">
        <v>38</v>
      </c>
      <c r="B794" s="19">
        <v>240</v>
      </c>
      <c r="C794" s="10"/>
      <c r="D794" s="10"/>
      <c r="E794" s="25" t="s">
        <v>603</v>
      </c>
      <c r="F794" s="20">
        <f>F795</f>
        <v>19647.3</v>
      </c>
      <c r="G794" s="20">
        <f t="shared" si="2512"/>
        <v>19647.3</v>
      </c>
      <c r="H794" s="20">
        <f t="shared" si="2512"/>
        <v>20875.300000000003</v>
      </c>
      <c r="I794" s="20">
        <f t="shared" si="2512"/>
        <v>0</v>
      </c>
      <c r="J794" s="20">
        <f t="shared" si="2512"/>
        <v>0</v>
      </c>
      <c r="K794" s="20">
        <f t="shared" si="2512"/>
        <v>0</v>
      </c>
      <c r="L794" s="20">
        <f t="shared" si="2361"/>
        <v>19647.3</v>
      </c>
      <c r="M794" s="20">
        <f t="shared" si="2362"/>
        <v>19647.3</v>
      </c>
      <c r="N794" s="20">
        <f t="shared" si="2363"/>
        <v>20875.300000000003</v>
      </c>
      <c r="O794" s="20">
        <f t="shared" si="2512"/>
        <v>0</v>
      </c>
      <c r="P794" s="20">
        <f t="shared" si="2512"/>
        <v>0</v>
      </c>
      <c r="Q794" s="20">
        <f t="shared" si="2512"/>
        <v>0</v>
      </c>
      <c r="R794" s="20">
        <f t="shared" si="2391"/>
        <v>19647.3</v>
      </c>
      <c r="S794" s="20">
        <f t="shared" si="2392"/>
        <v>19647.3</v>
      </c>
      <c r="T794" s="20">
        <f t="shared" si="2393"/>
        <v>20875.300000000003</v>
      </c>
      <c r="U794" s="20">
        <f t="shared" si="2512"/>
        <v>0</v>
      </c>
      <c r="V794" s="20">
        <f t="shared" si="2394"/>
        <v>19647.3</v>
      </c>
      <c r="W794" s="20">
        <f t="shared" si="2512"/>
        <v>0</v>
      </c>
      <c r="X794" s="20">
        <f t="shared" si="2512"/>
        <v>0</v>
      </c>
      <c r="Y794" s="20">
        <f t="shared" si="2512"/>
        <v>0</v>
      </c>
      <c r="Z794" s="20">
        <f t="shared" si="2395"/>
        <v>19647.3</v>
      </c>
      <c r="AA794" s="20">
        <f t="shared" si="2396"/>
        <v>19647.3</v>
      </c>
      <c r="AB794" s="20">
        <f t="shared" si="2397"/>
        <v>20875.300000000003</v>
      </c>
      <c r="AC794" s="20">
        <f t="shared" si="2512"/>
        <v>0</v>
      </c>
      <c r="AD794" s="20">
        <f t="shared" si="2512"/>
        <v>0</v>
      </c>
      <c r="AE794" s="20">
        <f t="shared" si="2512"/>
        <v>0</v>
      </c>
      <c r="AF794" s="20">
        <f t="shared" si="2386"/>
        <v>19647.3</v>
      </c>
      <c r="AG794" s="20">
        <f t="shared" si="2387"/>
        <v>19647.3</v>
      </c>
      <c r="AH794" s="20">
        <f t="shared" si="2388"/>
        <v>20875.300000000003</v>
      </c>
      <c r="AI794" s="20">
        <f t="shared" si="2512"/>
        <v>0</v>
      </c>
      <c r="AJ794" s="20">
        <f t="shared" si="2389"/>
        <v>19647.3</v>
      </c>
      <c r="AK794" s="20">
        <f t="shared" si="2512"/>
        <v>-5850.9699999999993</v>
      </c>
      <c r="AL794" s="20">
        <f t="shared" si="2512"/>
        <v>0</v>
      </c>
      <c r="AM794" s="20">
        <f t="shared" si="2512"/>
        <v>0</v>
      </c>
      <c r="AN794" s="20">
        <f t="shared" si="2367"/>
        <v>13796.33</v>
      </c>
      <c r="AO794" s="20">
        <f t="shared" si="2368"/>
        <v>19647.3</v>
      </c>
      <c r="AP794" s="20">
        <f t="shared" si="2369"/>
        <v>20875.300000000003</v>
      </c>
      <c r="AQ794" s="20">
        <f t="shared" si="2512"/>
        <v>0</v>
      </c>
      <c r="AR794" s="20">
        <f t="shared" si="2512"/>
        <v>0</v>
      </c>
      <c r="AS794" s="20">
        <f t="shared" si="2512"/>
        <v>0</v>
      </c>
      <c r="AT794" s="20">
        <f t="shared" si="2370"/>
        <v>13796.33</v>
      </c>
      <c r="AU794" s="20">
        <f t="shared" si="2371"/>
        <v>19647.3</v>
      </c>
      <c r="AV794" s="20">
        <f t="shared" si="2372"/>
        <v>20875.300000000003</v>
      </c>
      <c r="AW794" s="20">
        <f t="shared" si="2512"/>
        <v>-542.43200000000002</v>
      </c>
      <c r="AX794" s="20">
        <f t="shared" si="2512"/>
        <v>0</v>
      </c>
      <c r="AY794" s="20">
        <f t="shared" si="2512"/>
        <v>0</v>
      </c>
      <c r="AZ794" s="20">
        <f t="shared" ref="AZ794:AZ865" si="2514">AT794+AW794</f>
        <v>13253.897999999999</v>
      </c>
      <c r="BA794" s="20">
        <f t="shared" ref="BA794:BA865" si="2515">AU794+AX794</f>
        <v>19647.3</v>
      </c>
      <c r="BB794" s="20">
        <f t="shared" ref="BB794:BB865" si="2516">AV794+AY794</f>
        <v>20875.300000000003</v>
      </c>
      <c r="BC794" s="20">
        <f t="shared" si="2512"/>
        <v>-496.86399999999998</v>
      </c>
      <c r="BD794" s="20">
        <f t="shared" si="2513"/>
        <v>12757.034</v>
      </c>
      <c r="BE794" s="20">
        <f t="shared" si="2512"/>
        <v>-594.41200000000003</v>
      </c>
      <c r="BF794" s="20">
        <f t="shared" si="2512"/>
        <v>0</v>
      </c>
      <c r="BG794" s="20">
        <f t="shared" si="2512"/>
        <v>0</v>
      </c>
      <c r="BH794" s="20">
        <f t="shared" si="2448"/>
        <v>12162.621999999999</v>
      </c>
      <c r="BI794" s="20">
        <f t="shared" si="2449"/>
        <v>19647.3</v>
      </c>
      <c r="BJ794" s="20">
        <f t="shared" si="2450"/>
        <v>20875.300000000003</v>
      </c>
      <c r="BK794" s="20">
        <f t="shared" si="2512"/>
        <v>0</v>
      </c>
      <c r="BL794" s="20">
        <f t="shared" si="2512"/>
        <v>0</v>
      </c>
      <c r="BM794" s="20">
        <f t="shared" si="2451"/>
        <v>12162.621999999999</v>
      </c>
      <c r="BN794" s="20">
        <f t="shared" si="2452"/>
        <v>19647.3</v>
      </c>
      <c r="BO794" s="20">
        <f t="shared" si="2512"/>
        <v>-521.83699999999999</v>
      </c>
      <c r="BP794" s="20">
        <f t="shared" si="2512"/>
        <v>0</v>
      </c>
      <c r="BQ794" s="20">
        <f t="shared" si="2512"/>
        <v>0</v>
      </c>
      <c r="BR794" s="20">
        <f t="shared" si="2399"/>
        <v>11640.785</v>
      </c>
      <c r="BS794" s="20">
        <f t="shared" si="2400"/>
        <v>19647.3</v>
      </c>
      <c r="BT794" s="20">
        <f t="shared" si="2401"/>
        <v>20875.300000000003</v>
      </c>
      <c r="BU794" s="20">
        <f t="shared" si="2512"/>
        <v>0</v>
      </c>
      <c r="BV794" s="20">
        <f t="shared" si="2402"/>
        <v>11640.785</v>
      </c>
      <c r="BW794" s="20">
        <f t="shared" si="2512"/>
        <v>-293.91200000000003</v>
      </c>
      <c r="BX794" s="20">
        <f t="shared" si="2512"/>
        <v>0</v>
      </c>
      <c r="BY794" s="20">
        <f t="shared" si="2487"/>
        <v>11346.873</v>
      </c>
      <c r="BZ794" s="20">
        <f t="shared" si="2488"/>
        <v>19647.3</v>
      </c>
      <c r="CA794" s="20">
        <f t="shared" si="2512"/>
        <v>0</v>
      </c>
      <c r="CB794" s="20">
        <f t="shared" si="2490"/>
        <v>11346.873</v>
      </c>
      <c r="CC794" s="20">
        <f t="shared" si="2512"/>
        <v>-128.00300000000001</v>
      </c>
      <c r="CD794" s="20">
        <f t="shared" si="2492"/>
        <v>11218.869999999999</v>
      </c>
      <c r="CE794" s="20">
        <f t="shared" si="2512"/>
        <v>0</v>
      </c>
    </row>
    <row r="795" spans="1:83" x14ac:dyDescent="0.25">
      <c r="A795" s="10" t="s">
        <v>38</v>
      </c>
      <c r="B795" s="19">
        <v>240</v>
      </c>
      <c r="C795" s="10" t="s">
        <v>345</v>
      </c>
      <c r="D795" s="10" t="s">
        <v>334</v>
      </c>
      <c r="E795" s="25" t="s">
        <v>581</v>
      </c>
      <c r="F795" s="20">
        <v>19647.3</v>
      </c>
      <c r="G795" s="20">
        <v>19647.3</v>
      </c>
      <c r="H795" s="20">
        <v>20875.300000000003</v>
      </c>
      <c r="I795" s="20"/>
      <c r="J795" s="20"/>
      <c r="K795" s="20"/>
      <c r="L795" s="20">
        <f t="shared" si="2361"/>
        <v>19647.3</v>
      </c>
      <c r="M795" s="20">
        <f t="shared" si="2362"/>
        <v>19647.3</v>
      </c>
      <c r="N795" s="20">
        <f t="shared" si="2363"/>
        <v>20875.300000000003</v>
      </c>
      <c r="O795" s="20"/>
      <c r="P795" s="20"/>
      <c r="Q795" s="20"/>
      <c r="R795" s="20">
        <f t="shared" si="2391"/>
        <v>19647.3</v>
      </c>
      <c r="S795" s="20">
        <f t="shared" si="2392"/>
        <v>19647.3</v>
      </c>
      <c r="T795" s="20">
        <f t="shared" si="2393"/>
        <v>20875.300000000003</v>
      </c>
      <c r="U795" s="20"/>
      <c r="V795" s="20">
        <f t="shared" si="2394"/>
        <v>19647.3</v>
      </c>
      <c r="W795" s="20"/>
      <c r="X795" s="20"/>
      <c r="Y795" s="20"/>
      <c r="Z795" s="20">
        <f t="shared" si="2395"/>
        <v>19647.3</v>
      </c>
      <c r="AA795" s="20">
        <f t="shared" si="2396"/>
        <v>19647.3</v>
      </c>
      <c r="AB795" s="20">
        <f t="shared" si="2397"/>
        <v>20875.300000000003</v>
      </c>
      <c r="AC795" s="20"/>
      <c r="AD795" s="20"/>
      <c r="AE795" s="20"/>
      <c r="AF795" s="20">
        <f t="shared" si="2386"/>
        <v>19647.3</v>
      </c>
      <c r="AG795" s="20">
        <f t="shared" si="2387"/>
        <v>19647.3</v>
      </c>
      <c r="AH795" s="20">
        <f t="shared" si="2388"/>
        <v>20875.300000000003</v>
      </c>
      <c r="AI795" s="20"/>
      <c r="AJ795" s="20">
        <f t="shared" si="2389"/>
        <v>19647.3</v>
      </c>
      <c r="AK795" s="20">
        <f>-525.159-642.205-1430.266-393.98-345.162-603.114-1253.224-657.86</f>
        <v>-5850.9699999999993</v>
      </c>
      <c r="AL795" s="20"/>
      <c r="AM795" s="20"/>
      <c r="AN795" s="20">
        <f t="shared" si="2367"/>
        <v>13796.33</v>
      </c>
      <c r="AO795" s="20">
        <f t="shared" si="2368"/>
        <v>19647.3</v>
      </c>
      <c r="AP795" s="20">
        <f t="shared" si="2369"/>
        <v>20875.300000000003</v>
      </c>
      <c r="AQ795" s="20"/>
      <c r="AR795" s="20"/>
      <c r="AS795" s="20"/>
      <c r="AT795" s="20">
        <f t="shared" si="2370"/>
        <v>13796.33</v>
      </c>
      <c r="AU795" s="20">
        <f t="shared" si="2371"/>
        <v>19647.3</v>
      </c>
      <c r="AV795" s="20">
        <f t="shared" si="2372"/>
        <v>20875.300000000003</v>
      </c>
      <c r="AW795" s="20">
        <f>-215.744-220.077-106.611</f>
        <v>-542.43200000000002</v>
      </c>
      <c r="AX795" s="20"/>
      <c r="AY795" s="20"/>
      <c r="AZ795" s="20">
        <f t="shared" si="2514"/>
        <v>13253.897999999999</v>
      </c>
      <c r="BA795" s="20">
        <f t="shared" si="2515"/>
        <v>19647.3</v>
      </c>
      <c r="BB795" s="20">
        <f t="shared" si="2516"/>
        <v>20875.300000000003</v>
      </c>
      <c r="BC795" s="20">
        <v>-496.86399999999998</v>
      </c>
      <c r="BD795" s="20">
        <f t="shared" si="2513"/>
        <v>12757.034</v>
      </c>
      <c r="BE795" s="20">
        <f>-30-564.412</f>
        <v>-594.41200000000003</v>
      </c>
      <c r="BF795" s="20"/>
      <c r="BG795" s="20"/>
      <c r="BH795" s="20">
        <f t="shared" si="2448"/>
        <v>12162.621999999999</v>
      </c>
      <c r="BI795" s="20">
        <f t="shared" si="2449"/>
        <v>19647.3</v>
      </c>
      <c r="BJ795" s="20">
        <f t="shared" si="2450"/>
        <v>20875.300000000003</v>
      </c>
      <c r="BK795" s="20"/>
      <c r="BL795" s="20"/>
      <c r="BM795" s="20">
        <f t="shared" si="2451"/>
        <v>12162.621999999999</v>
      </c>
      <c r="BN795" s="20">
        <f t="shared" si="2452"/>
        <v>19647.3</v>
      </c>
      <c r="BO795" s="20">
        <f>-175.705-346.132</f>
        <v>-521.83699999999999</v>
      </c>
      <c r="BP795" s="20"/>
      <c r="BQ795" s="20"/>
      <c r="BR795" s="20">
        <f t="shared" si="2399"/>
        <v>11640.785</v>
      </c>
      <c r="BS795" s="20">
        <f t="shared" si="2400"/>
        <v>19647.3</v>
      </c>
      <c r="BT795" s="20">
        <f t="shared" si="2401"/>
        <v>20875.300000000003</v>
      </c>
      <c r="BU795" s="20"/>
      <c r="BV795" s="20">
        <f t="shared" si="2402"/>
        <v>11640.785</v>
      </c>
      <c r="BW795" s="20">
        <f>-53.313-6.175-234.424</f>
        <v>-293.91200000000003</v>
      </c>
      <c r="BX795" s="20"/>
      <c r="BY795" s="20">
        <f t="shared" si="2487"/>
        <v>11346.873</v>
      </c>
      <c r="BZ795" s="20">
        <f t="shared" si="2488"/>
        <v>19647.3</v>
      </c>
      <c r="CA795" s="20"/>
      <c r="CB795" s="20">
        <f t="shared" si="2490"/>
        <v>11346.873</v>
      </c>
      <c r="CC795" s="20">
        <f>-3.258-124.745</f>
        <v>-128.00300000000001</v>
      </c>
      <c r="CD795" s="20">
        <f t="shared" si="2492"/>
        <v>11218.869999999999</v>
      </c>
      <c r="CE795" s="20"/>
    </row>
    <row r="796" spans="1:83" ht="31.5" x14ac:dyDescent="0.25">
      <c r="A796" s="10" t="s">
        <v>39</v>
      </c>
      <c r="B796" s="19"/>
      <c r="C796" s="10"/>
      <c r="D796" s="10"/>
      <c r="E796" s="25" t="s">
        <v>782</v>
      </c>
      <c r="F796" s="20">
        <f>F797</f>
        <v>7169.6</v>
      </c>
      <c r="G796" s="20">
        <f t="shared" ref="G796:CE798" si="2517">G797</f>
        <v>7169.6</v>
      </c>
      <c r="H796" s="20">
        <f t="shared" si="2517"/>
        <v>7169.6</v>
      </c>
      <c r="I796" s="20">
        <f t="shared" si="2517"/>
        <v>0</v>
      </c>
      <c r="J796" s="20">
        <f t="shared" si="2517"/>
        <v>0</v>
      </c>
      <c r="K796" s="20">
        <f t="shared" si="2517"/>
        <v>0</v>
      </c>
      <c r="L796" s="20">
        <f t="shared" si="2361"/>
        <v>7169.6</v>
      </c>
      <c r="M796" s="20">
        <f t="shared" si="2362"/>
        <v>7169.6</v>
      </c>
      <c r="N796" s="20">
        <f t="shared" si="2363"/>
        <v>7169.6</v>
      </c>
      <c r="O796" s="20">
        <f t="shared" si="2517"/>
        <v>0</v>
      </c>
      <c r="P796" s="20">
        <f t="shared" si="2517"/>
        <v>0</v>
      </c>
      <c r="Q796" s="20">
        <f t="shared" si="2517"/>
        <v>0</v>
      </c>
      <c r="R796" s="20">
        <f t="shared" si="2391"/>
        <v>7169.6</v>
      </c>
      <c r="S796" s="20">
        <f t="shared" si="2392"/>
        <v>7169.6</v>
      </c>
      <c r="T796" s="20">
        <f t="shared" si="2393"/>
        <v>7169.6</v>
      </c>
      <c r="U796" s="20">
        <f t="shared" si="2517"/>
        <v>0</v>
      </c>
      <c r="V796" s="20">
        <f t="shared" si="2394"/>
        <v>7169.6</v>
      </c>
      <c r="W796" s="20">
        <f t="shared" si="2517"/>
        <v>0</v>
      </c>
      <c r="X796" s="20">
        <f t="shared" si="2517"/>
        <v>0</v>
      </c>
      <c r="Y796" s="20">
        <f t="shared" si="2517"/>
        <v>0</v>
      </c>
      <c r="Z796" s="20">
        <f t="shared" si="2395"/>
        <v>7169.6</v>
      </c>
      <c r="AA796" s="20">
        <f t="shared" si="2396"/>
        <v>7169.6</v>
      </c>
      <c r="AB796" s="20">
        <f t="shared" si="2397"/>
        <v>7169.6</v>
      </c>
      <c r="AC796" s="20">
        <f t="shared" si="2517"/>
        <v>0</v>
      </c>
      <c r="AD796" s="20">
        <f t="shared" si="2517"/>
        <v>0</v>
      </c>
      <c r="AE796" s="20">
        <f t="shared" si="2517"/>
        <v>0</v>
      </c>
      <c r="AF796" s="20">
        <f t="shared" si="2386"/>
        <v>7169.6</v>
      </c>
      <c r="AG796" s="20">
        <f t="shared" si="2387"/>
        <v>7169.6</v>
      </c>
      <c r="AH796" s="20">
        <f t="shared" si="2388"/>
        <v>7169.6</v>
      </c>
      <c r="AI796" s="20">
        <f t="shared" si="2517"/>
        <v>0</v>
      </c>
      <c r="AJ796" s="20">
        <f t="shared" si="2389"/>
        <v>7169.6</v>
      </c>
      <c r="AK796" s="20">
        <f t="shared" si="2517"/>
        <v>0</v>
      </c>
      <c r="AL796" s="20">
        <f t="shared" si="2517"/>
        <v>0</v>
      </c>
      <c r="AM796" s="20">
        <f t="shared" si="2517"/>
        <v>0</v>
      </c>
      <c r="AN796" s="20">
        <f t="shared" si="2367"/>
        <v>7169.6</v>
      </c>
      <c r="AO796" s="20">
        <f t="shared" si="2368"/>
        <v>7169.6</v>
      </c>
      <c r="AP796" s="20">
        <f t="shared" si="2369"/>
        <v>7169.6</v>
      </c>
      <c r="AQ796" s="20">
        <f t="shared" si="2517"/>
        <v>0</v>
      </c>
      <c r="AR796" s="20">
        <f t="shared" si="2517"/>
        <v>0</v>
      </c>
      <c r="AS796" s="20">
        <f t="shared" si="2517"/>
        <v>0</v>
      </c>
      <c r="AT796" s="20">
        <f t="shared" si="2370"/>
        <v>7169.6</v>
      </c>
      <c r="AU796" s="20">
        <f t="shared" si="2371"/>
        <v>7169.6</v>
      </c>
      <c r="AV796" s="20">
        <f t="shared" si="2372"/>
        <v>7169.6</v>
      </c>
      <c r="AW796" s="20">
        <f t="shared" si="2517"/>
        <v>0</v>
      </c>
      <c r="AX796" s="20">
        <f t="shared" si="2517"/>
        <v>0</v>
      </c>
      <c r="AY796" s="20">
        <f t="shared" si="2517"/>
        <v>0</v>
      </c>
      <c r="AZ796" s="20">
        <f t="shared" si="2514"/>
        <v>7169.6</v>
      </c>
      <c r="BA796" s="20">
        <f t="shared" si="2515"/>
        <v>7169.6</v>
      </c>
      <c r="BB796" s="20">
        <f t="shared" si="2516"/>
        <v>7169.6</v>
      </c>
      <c r="BC796" s="20">
        <f t="shared" si="2517"/>
        <v>0</v>
      </c>
      <c r="BD796" s="20">
        <f t="shared" si="2513"/>
        <v>7169.6</v>
      </c>
      <c r="BE796" s="20">
        <f t="shared" si="2517"/>
        <v>0</v>
      </c>
      <c r="BF796" s="20">
        <f t="shared" si="2517"/>
        <v>0</v>
      </c>
      <c r="BG796" s="20">
        <f t="shared" si="2517"/>
        <v>0</v>
      </c>
      <c r="BH796" s="20">
        <f t="shared" si="2448"/>
        <v>7169.6</v>
      </c>
      <c r="BI796" s="20">
        <f t="shared" si="2449"/>
        <v>7169.6</v>
      </c>
      <c r="BJ796" s="20">
        <f t="shared" si="2450"/>
        <v>7169.6</v>
      </c>
      <c r="BK796" s="20">
        <f t="shared" si="2517"/>
        <v>0</v>
      </c>
      <c r="BL796" s="20">
        <f t="shared" si="2517"/>
        <v>0</v>
      </c>
      <c r="BM796" s="20">
        <f t="shared" si="2451"/>
        <v>7169.6</v>
      </c>
      <c r="BN796" s="20">
        <f t="shared" si="2452"/>
        <v>7169.6</v>
      </c>
      <c r="BO796" s="20">
        <f t="shared" si="2517"/>
        <v>-24.556000000000001</v>
      </c>
      <c r="BP796" s="20">
        <f t="shared" si="2517"/>
        <v>0</v>
      </c>
      <c r="BQ796" s="20">
        <f t="shared" si="2517"/>
        <v>0</v>
      </c>
      <c r="BR796" s="20">
        <f t="shared" si="2399"/>
        <v>7145.0440000000008</v>
      </c>
      <c r="BS796" s="20">
        <f t="shared" si="2400"/>
        <v>7169.6</v>
      </c>
      <c r="BT796" s="20">
        <f t="shared" si="2401"/>
        <v>7169.6</v>
      </c>
      <c r="BU796" s="20">
        <f t="shared" si="2517"/>
        <v>0</v>
      </c>
      <c r="BV796" s="20">
        <f t="shared" si="2402"/>
        <v>7145.0440000000008</v>
      </c>
      <c r="BW796" s="20">
        <f t="shared" si="2517"/>
        <v>0</v>
      </c>
      <c r="BX796" s="20">
        <f t="shared" si="2517"/>
        <v>0</v>
      </c>
      <c r="BY796" s="20">
        <f t="shared" si="2487"/>
        <v>7145.0440000000008</v>
      </c>
      <c r="BZ796" s="20">
        <f t="shared" si="2488"/>
        <v>7169.6</v>
      </c>
      <c r="CA796" s="20">
        <f t="shared" si="2517"/>
        <v>0</v>
      </c>
      <c r="CB796" s="20">
        <f t="shared" si="2490"/>
        <v>7145.0440000000008</v>
      </c>
      <c r="CC796" s="20">
        <f t="shared" si="2517"/>
        <v>0</v>
      </c>
      <c r="CD796" s="20">
        <f t="shared" si="2492"/>
        <v>7145.0440000000008</v>
      </c>
      <c r="CE796" s="20">
        <f t="shared" si="2517"/>
        <v>0</v>
      </c>
    </row>
    <row r="797" spans="1:83" ht="47.25" x14ac:dyDescent="0.25">
      <c r="A797" s="10" t="s">
        <v>39</v>
      </c>
      <c r="B797" s="19">
        <v>200</v>
      </c>
      <c r="C797" s="10"/>
      <c r="D797" s="10"/>
      <c r="E797" s="25" t="s">
        <v>602</v>
      </c>
      <c r="F797" s="20">
        <f>F798</f>
        <v>7169.6</v>
      </c>
      <c r="G797" s="20">
        <f t="shared" si="2517"/>
        <v>7169.6</v>
      </c>
      <c r="H797" s="20">
        <f t="shared" si="2517"/>
        <v>7169.6</v>
      </c>
      <c r="I797" s="20">
        <f t="shared" si="2517"/>
        <v>0</v>
      </c>
      <c r="J797" s="20">
        <f t="shared" si="2517"/>
        <v>0</v>
      </c>
      <c r="K797" s="20">
        <f t="shared" si="2517"/>
        <v>0</v>
      </c>
      <c r="L797" s="20">
        <f t="shared" si="2361"/>
        <v>7169.6</v>
      </c>
      <c r="M797" s="20">
        <f t="shared" si="2362"/>
        <v>7169.6</v>
      </c>
      <c r="N797" s="20">
        <f t="shared" si="2363"/>
        <v>7169.6</v>
      </c>
      <c r="O797" s="20">
        <f t="shared" si="2517"/>
        <v>0</v>
      </c>
      <c r="P797" s="20">
        <f t="shared" si="2517"/>
        <v>0</v>
      </c>
      <c r="Q797" s="20">
        <f t="shared" si="2517"/>
        <v>0</v>
      </c>
      <c r="R797" s="20">
        <f t="shared" si="2391"/>
        <v>7169.6</v>
      </c>
      <c r="S797" s="20">
        <f t="shared" si="2392"/>
        <v>7169.6</v>
      </c>
      <c r="T797" s="20">
        <f t="shared" si="2393"/>
        <v>7169.6</v>
      </c>
      <c r="U797" s="20">
        <f t="shared" si="2517"/>
        <v>0</v>
      </c>
      <c r="V797" s="20">
        <f t="shared" si="2394"/>
        <v>7169.6</v>
      </c>
      <c r="W797" s="20">
        <f t="shared" si="2517"/>
        <v>0</v>
      </c>
      <c r="X797" s="20">
        <f t="shared" si="2517"/>
        <v>0</v>
      </c>
      <c r="Y797" s="20">
        <f t="shared" si="2517"/>
        <v>0</v>
      </c>
      <c r="Z797" s="20">
        <f t="shared" si="2395"/>
        <v>7169.6</v>
      </c>
      <c r="AA797" s="20">
        <f t="shared" si="2396"/>
        <v>7169.6</v>
      </c>
      <c r="AB797" s="20">
        <f t="shared" si="2397"/>
        <v>7169.6</v>
      </c>
      <c r="AC797" s="20">
        <f t="shared" si="2517"/>
        <v>0</v>
      </c>
      <c r="AD797" s="20">
        <f t="shared" si="2517"/>
        <v>0</v>
      </c>
      <c r="AE797" s="20">
        <f t="shared" si="2517"/>
        <v>0</v>
      </c>
      <c r="AF797" s="20">
        <f t="shared" si="2386"/>
        <v>7169.6</v>
      </c>
      <c r="AG797" s="20">
        <f t="shared" si="2387"/>
        <v>7169.6</v>
      </c>
      <c r="AH797" s="20">
        <f t="shared" si="2388"/>
        <v>7169.6</v>
      </c>
      <c r="AI797" s="20">
        <f t="shared" si="2517"/>
        <v>0</v>
      </c>
      <c r="AJ797" s="20">
        <f t="shared" si="2389"/>
        <v>7169.6</v>
      </c>
      <c r="AK797" s="20">
        <f t="shared" si="2517"/>
        <v>0</v>
      </c>
      <c r="AL797" s="20">
        <f t="shared" si="2517"/>
        <v>0</v>
      </c>
      <c r="AM797" s="20">
        <f t="shared" si="2517"/>
        <v>0</v>
      </c>
      <c r="AN797" s="20">
        <f t="shared" si="2367"/>
        <v>7169.6</v>
      </c>
      <c r="AO797" s="20">
        <f t="shared" si="2368"/>
        <v>7169.6</v>
      </c>
      <c r="AP797" s="20">
        <f t="shared" si="2369"/>
        <v>7169.6</v>
      </c>
      <c r="AQ797" s="20">
        <f t="shared" si="2517"/>
        <v>0</v>
      </c>
      <c r="AR797" s="20">
        <f t="shared" si="2517"/>
        <v>0</v>
      </c>
      <c r="AS797" s="20">
        <f t="shared" si="2517"/>
        <v>0</v>
      </c>
      <c r="AT797" s="20">
        <f t="shared" si="2370"/>
        <v>7169.6</v>
      </c>
      <c r="AU797" s="20">
        <f t="shared" si="2371"/>
        <v>7169.6</v>
      </c>
      <c r="AV797" s="20">
        <f t="shared" si="2372"/>
        <v>7169.6</v>
      </c>
      <c r="AW797" s="20">
        <f t="shared" si="2517"/>
        <v>0</v>
      </c>
      <c r="AX797" s="20">
        <f t="shared" si="2517"/>
        <v>0</v>
      </c>
      <c r="AY797" s="20">
        <f t="shared" si="2517"/>
        <v>0</v>
      </c>
      <c r="AZ797" s="20">
        <f t="shared" si="2514"/>
        <v>7169.6</v>
      </c>
      <c r="BA797" s="20">
        <f t="shared" si="2515"/>
        <v>7169.6</v>
      </c>
      <c r="BB797" s="20">
        <f t="shared" si="2516"/>
        <v>7169.6</v>
      </c>
      <c r="BC797" s="20">
        <f t="shared" si="2517"/>
        <v>0</v>
      </c>
      <c r="BD797" s="20">
        <f t="shared" si="2513"/>
        <v>7169.6</v>
      </c>
      <c r="BE797" s="20">
        <f t="shared" si="2517"/>
        <v>0</v>
      </c>
      <c r="BF797" s="20">
        <f t="shared" si="2517"/>
        <v>0</v>
      </c>
      <c r="BG797" s="20">
        <f t="shared" si="2517"/>
        <v>0</v>
      </c>
      <c r="BH797" s="20">
        <f t="shared" si="2448"/>
        <v>7169.6</v>
      </c>
      <c r="BI797" s="20">
        <f t="shared" si="2449"/>
        <v>7169.6</v>
      </c>
      <c r="BJ797" s="20">
        <f t="shared" si="2450"/>
        <v>7169.6</v>
      </c>
      <c r="BK797" s="20">
        <f t="shared" si="2517"/>
        <v>0</v>
      </c>
      <c r="BL797" s="20">
        <f t="shared" si="2517"/>
        <v>0</v>
      </c>
      <c r="BM797" s="20">
        <f t="shared" si="2451"/>
        <v>7169.6</v>
      </c>
      <c r="BN797" s="20">
        <f t="shared" si="2452"/>
        <v>7169.6</v>
      </c>
      <c r="BO797" s="20">
        <f t="shared" si="2517"/>
        <v>-24.556000000000001</v>
      </c>
      <c r="BP797" s="20">
        <f t="shared" si="2517"/>
        <v>0</v>
      </c>
      <c r="BQ797" s="20">
        <f t="shared" si="2517"/>
        <v>0</v>
      </c>
      <c r="BR797" s="20">
        <f t="shared" si="2399"/>
        <v>7145.0440000000008</v>
      </c>
      <c r="BS797" s="20">
        <f t="shared" si="2400"/>
        <v>7169.6</v>
      </c>
      <c r="BT797" s="20">
        <f t="shared" si="2401"/>
        <v>7169.6</v>
      </c>
      <c r="BU797" s="20">
        <f t="shared" si="2517"/>
        <v>0</v>
      </c>
      <c r="BV797" s="20">
        <f t="shared" si="2402"/>
        <v>7145.0440000000008</v>
      </c>
      <c r="BW797" s="20">
        <f t="shared" si="2517"/>
        <v>0</v>
      </c>
      <c r="BX797" s="20">
        <f t="shared" si="2517"/>
        <v>0</v>
      </c>
      <c r="BY797" s="20">
        <f t="shared" si="2487"/>
        <v>7145.0440000000008</v>
      </c>
      <c r="BZ797" s="20">
        <f t="shared" si="2488"/>
        <v>7169.6</v>
      </c>
      <c r="CA797" s="20">
        <f t="shared" si="2517"/>
        <v>0</v>
      </c>
      <c r="CB797" s="20">
        <f t="shared" si="2490"/>
        <v>7145.0440000000008</v>
      </c>
      <c r="CC797" s="20">
        <f t="shared" si="2517"/>
        <v>0</v>
      </c>
      <c r="CD797" s="20">
        <f t="shared" si="2492"/>
        <v>7145.0440000000008</v>
      </c>
      <c r="CE797" s="20">
        <f t="shared" si="2517"/>
        <v>0</v>
      </c>
    </row>
    <row r="798" spans="1:83" ht="47.25" x14ac:dyDescent="0.25">
      <c r="A798" s="10" t="s">
        <v>39</v>
      </c>
      <c r="B798" s="19">
        <v>240</v>
      </c>
      <c r="C798" s="10"/>
      <c r="D798" s="10"/>
      <c r="E798" s="25" t="s">
        <v>603</v>
      </c>
      <c r="F798" s="20">
        <f>F799</f>
        <v>7169.6</v>
      </c>
      <c r="G798" s="20">
        <f t="shared" si="2517"/>
        <v>7169.6</v>
      </c>
      <c r="H798" s="20">
        <f t="shared" si="2517"/>
        <v>7169.6</v>
      </c>
      <c r="I798" s="20">
        <f t="shared" si="2517"/>
        <v>0</v>
      </c>
      <c r="J798" s="20">
        <f t="shared" si="2517"/>
        <v>0</v>
      </c>
      <c r="K798" s="20">
        <f t="shared" si="2517"/>
        <v>0</v>
      </c>
      <c r="L798" s="20">
        <f t="shared" si="2361"/>
        <v>7169.6</v>
      </c>
      <c r="M798" s="20">
        <f t="shared" si="2362"/>
        <v>7169.6</v>
      </c>
      <c r="N798" s="20">
        <f t="shared" si="2363"/>
        <v>7169.6</v>
      </c>
      <c r="O798" s="20">
        <f t="shared" si="2517"/>
        <v>0</v>
      </c>
      <c r="P798" s="20">
        <f t="shared" si="2517"/>
        <v>0</v>
      </c>
      <c r="Q798" s="20">
        <f t="shared" si="2517"/>
        <v>0</v>
      </c>
      <c r="R798" s="20">
        <f t="shared" si="2391"/>
        <v>7169.6</v>
      </c>
      <c r="S798" s="20">
        <f t="shared" si="2392"/>
        <v>7169.6</v>
      </c>
      <c r="T798" s="20">
        <f t="shared" si="2393"/>
        <v>7169.6</v>
      </c>
      <c r="U798" s="20">
        <f t="shared" si="2517"/>
        <v>0</v>
      </c>
      <c r="V798" s="20">
        <f t="shared" si="2394"/>
        <v>7169.6</v>
      </c>
      <c r="W798" s="20">
        <f t="shared" si="2517"/>
        <v>0</v>
      </c>
      <c r="X798" s="20">
        <f t="shared" si="2517"/>
        <v>0</v>
      </c>
      <c r="Y798" s="20">
        <f t="shared" si="2517"/>
        <v>0</v>
      </c>
      <c r="Z798" s="20">
        <f t="shared" si="2395"/>
        <v>7169.6</v>
      </c>
      <c r="AA798" s="20">
        <f t="shared" si="2396"/>
        <v>7169.6</v>
      </c>
      <c r="AB798" s="20">
        <f t="shared" si="2397"/>
        <v>7169.6</v>
      </c>
      <c r="AC798" s="20">
        <f t="shared" si="2517"/>
        <v>0</v>
      </c>
      <c r="AD798" s="20">
        <f t="shared" si="2517"/>
        <v>0</v>
      </c>
      <c r="AE798" s="20">
        <f t="shared" si="2517"/>
        <v>0</v>
      </c>
      <c r="AF798" s="20">
        <f t="shared" si="2386"/>
        <v>7169.6</v>
      </c>
      <c r="AG798" s="20">
        <f t="shared" si="2387"/>
        <v>7169.6</v>
      </c>
      <c r="AH798" s="20">
        <f t="shared" si="2388"/>
        <v>7169.6</v>
      </c>
      <c r="AI798" s="20">
        <f t="shared" si="2517"/>
        <v>0</v>
      </c>
      <c r="AJ798" s="20">
        <f t="shared" si="2389"/>
        <v>7169.6</v>
      </c>
      <c r="AK798" s="20">
        <f t="shared" si="2517"/>
        <v>0</v>
      </c>
      <c r="AL798" s="20">
        <f t="shared" si="2517"/>
        <v>0</v>
      </c>
      <c r="AM798" s="20">
        <f t="shared" si="2517"/>
        <v>0</v>
      </c>
      <c r="AN798" s="20">
        <f t="shared" si="2367"/>
        <v>7169.6</v>
      </c>
      <c r="AO798" s="20">
        <f t="shared" si="2368"/>
        <v>7169.6</v>
      </c>
      <c r="AP798" s="20">
        <f t="shared" si="2369"/>
        <v>7169.6</v>
      </c>
      <c r="AQ798" s="20">
        <f t="shared" si="2517"/>
        <v>0</v>
      </c>
      <c r="AR798" s="20">
        <f t="shared" si="2517"/>
        <v>0</v>
      </c>
      <c r="AS798" s="20">
        <f t="shared" si="2517"/>
        <v>0</v>
      </c>
      <c r="AT798" s="20">
        <f t="shared" si="2370"/>
        <v>7169.6</v>
      </c>
      <c r="AU798" s="20">
        <f t="shared" si="2371"/>
        <v>7169.6</v>
      </c>
      <c r="AV798" s="20">
        <f t="shared" si="2372"/>
        <v>7169.6</v>
      </c>
      <c r="AW798" s="20">
        <f t="shared" si="2517"/>
        <v>0</v>
      </c>
      <c r="AX798" s="20">
        <f t="shared" si="2517"/>
        <v>0</v>
      </c>
      <c r="AY798" s="20">
        <f t="shared" si="2517"/>
        <v>0</v>
      </c>
      <c r="AZ798" s="20">
        <f t="shared" si="2514"/>
        <v>7169.6</v>
      </c>
      <c r="BA798" s="20">
        <f t="shared" si="2515"/>
        <v>7169.6</v>
      </c>
      <c r="BB798" s="20">
        <f t="shared" si="2516"/>
        <v>7169.6</v>
      </c>
      <c r="BC798" s="20">
        <f t="shared" si="2517"/>
        <v>0</v>
      </c>
      <c r="BD798" s="20">
        <f t="shared" si="2513"/>
        <v>7169.6</v>
      </c>
      <c r="BE798" s="20">
        <f t="shared" si="2517"/>
        <v>0</v>
      </c>
      <c r="BF798" s="20">
        <f t="shared" si="2517"/>
        <v>0</v>
      </c>
      <c r="BG798" s="20">
        <f t="shared" si="2517"/>
        <v>0</v>
      </c>
      <c r="BH798" s="20">
        <f t="shared" si="2448"/>
        <v>7169.6</v>
      </c>
      <c r="BI798" s="20">
        <f t="shared" si="2449"/>
        <v>7169.6</v>
      </c>
      <c r="BJ798" s="20">
        <f t="shared" si="2450"/>
        <v>7169.6</v>
      </c>
      <c r="BK798" s="20">
        <f t="shared" si="2517"/>
        <v>0</v>
      </c>
      <c r="BL798" s="20">
        <f t="shared" si="2517"/>
        <v>0</v>
      </c>
      <c r="BM798" s="20">
        <f t="shared" si="2451"/>
        <v>7169.6</v>
      </c>
      <c r="BN798" s="20">
        <f t="shared" si="2452"/>
        <v>7169.6</v>
      </c>
      <c r="BO798" s="20">
        <f t="shared" si="2517"/>
        <v>-24.556000000000001</v>
      </c>
      <c r="BP798" s="20">
        <f t="shared" si="2517"/>
        <v>0</v>
      </c>
      <c r="BQ798" s="20">
        <f t="shared" si="2517"/>
        <v>0</v>
      </c>
      <c r="BR798" s="20">
        <f t="shared" si="2399"/>
        <v>7145.0440000000008</v>
      </c>
      <c r="BS798" s="20">
        <f t="shared" si="2400"/>
        <v>7169.6</v>
      </c>
      <c r="BT798" s="20">
        <f t="shared" si="2401"/>
        <v>7169.6</v>
      </c>
      <c r="BU798" s="20">
        <f t="shared" si="2517"/>
        <v>0</v>
      </c>
      <c r="BV798" s="20">
        <f t="shared" si="2402"/>
        <v>7145.0440000000008</v>
      </c>
      <c r="BW798" s="20">
        <f t="shared" si="2517"/>
        <v>0</v>
      </c>
      <c r="BX798" s="20">
        <f t="shared" si="2517"/>
        <v>0</v>
      </c>
      <c r="BY798" s="20">
        <f t="shared" si="2487"/>
        <v>7145.0440000000008</v>
      </c>
      <c r="BZ798" s="20">
        <f t="shared" si="2488"/>
        <v>7169.6</v>
      </c>
      <c r="CA798" s="20">
        <f t="shared" si="2517"/>
        <v>0</v>
      </c>
      <c r="CB798" s="20">
        <f t="shared" si="2490"/>
        <v>7145.0440000000008</v>
      </c>
      <c r="CC798" s="20">
        <f t="shared" si="2517"/>
        <v>0</v>
      </c>
      <c r="CD798" s="20">
        <f t="shared" si="2492"/>
        <v>7145.0440000000008</v>
      </c>
      <c r="CE798" s="20">
        <f t="shared" si="2517"/>
        <v>0</v>
      </c>
    </row>
    <row r="799" spans="1:83" x14ac:dyDescent="0.25">
      <c r="A799" s="10" t="s">
        <v>39</v>
      </c>
      <c r="B799" s="19">
        <v>240</v>
      </c>
      <c r="C799" s="10" t="s">
        <v>345</v>
      </c>
      <c r="D799" s="10" t="s">
        <v>334</v>
      </c>
      <c r="E799" s="25" t="s">
        <v>581</v>
      </c>
      <c r="F799" s="20">
        <v>7169.6</v>
      </c>
      <c r="G799" s="20">
        <v>7169.6</v>
      </c>
      <c r="H799" s="20">
        <v>7169.6</v>
      </c>
      <c r="I799" s="20"/>
      <c r="J799" s="20"/>
      <c r="K799" s="20"/>
      <c r="L799" s="20">
        <f t="shared" si="2361"/>
        <v>7169.6</v>
      </c>
      <c r="M799" s="20">
        <f t="shared" si="2362"/>
        <v>7169.6</v>
      </c>
      <c r="N799" s="20">
        <f t="shared" si="2363"/>
        <v>7169.6</v>
      </c>
      <c r="O799" s="20"/>
      <c r="P799" s="20"/>
      <c r="Q799" s="20"/>
      <c r="R799" s="20">
        <f t="shared" si="2391"/>
        <v>7169.6</v>
      </c>
      <c r="S799" s="20">
        <f t="shared" si="2392"/>
        <v>7169.6</v>
      </c>
      <c r="T799" s="20">
        <f t="shared" si="2393"/>
        <v>7169.6</v>
      </c>
      <c r="U799" s="20"/>
      <c r="V799" s="20">
        <f t="shared" si="2394"/>
        <v>7169.6</v>
      </c>
      <c r="W799" s="20"/>
      <c r="X799" s="20"/>
      <c r="Y799" s="20"/>
      <c r="Z799" s="20">
        <f t="shared" si="2395"/>
        <v>7169.6</v>
      </c>
      <c r="AA799" s="20">
        <f t="shared" si="2396"/>
        <v>7169.6</v>
      </c>
      <c r="AB799" s="20">
        <f t="shared" si="2397"/>
        <v>7169.6</v>
      </c>
      <c r="AC799" s="20"/>
      <c r="AD799" s="20"/>
      <c r="AE799" s="20"/>
      <c r="AF799" s="20">
        <f t="shared" si="2386"/>
        <v>7169.6</v>
      </c>
      <c r="AG799" s="20">
        <f t="shared" si="2387"/>
        <v>7169.6</v>
      </c>
      <c r="AH799" s="20">
        <f t="shared" si="2388"/>
        <v>7169.6</v>
      </c>
      <c r="AI799" s="20"/>
      <c r="AJ799" s="20">
        <f t="shared" si="2389"/>
        <v>7169.6</v>
      </c>
      <c r="AK799" s="20"/>
      <c r="AL799" s="20"/>
      <c r="AM799" s="20"/>
      <c r="AN799" s="20">
        <f t="shared" si="2367"/>
        <v>7169.6</v>
      </c>
      <c r="AO799" s="20">
        <f t="shared" si="2368"/>
        <v>7169.6</v>
      </c>
      <c r="AP799" s="20">
        <f t="shared" si="2369"/>
        <v>7169.6</v>
      </c>
      <c r="AQ799" s="20"/>
      <c r="AR799" s="20"/>
      <c r="AS799" s="20"/>
      <c r="AT799" s="20">
        <f t="shared" si="2370"/>
        <v>7169.6</v>
      </c>
      <c r="AU799" s="20">
        <f t="shared" si="2371"/>
        <v>7169.6</v>
      </c>
      <c r="AV799" s="20">
        <f t="shared" si="2372"/>
        <v>7169.6</v>
      </c>
      <c r="AW799" s="20"/>
      <c r="AX799" s="20"/>
      <c r="AY799" s="20"/>
      <c r="AZ799" s="20">
        <f t="shared" si="2514"/>
        <v>7169.6</v>
      </c>
      <c r="BA799" s="20">
        <f t="shared" si="2515"/>
        <v>7169.6</v>
      </c>
      <c r="BB799" s="20">
        <f t="shared" si="2516"/>
        <v>7169.6</v>
      </c>
      <c r="BC799" s="20"/>
      <c r="BD799" s="20">
        <f t="shared" si="2513"/>
        <v>7169.6</v>
      </c>
      <c r="BE799" s="20"/>
      <c r="BF799" s="20"/>
      <c r="BG799" s="20"/>
      <c r="BH799" s="20">
        <f t="shared" si="2448"/>
        <v>7169.6</v>
      </c>
      <c r="BI799" s="20">
        <f t="shared" si="2449"/>
        <v>7169.6</v>
      </c>
      <c r="BJ799" s="20">
        <f t="shared" si="2450"/>
        <v>7169.6</v>
      </c>
      <c r="BK799" s="20"/>
      <c r="BL799" s="20"/>
      <c r="BM799" s="20">
        <f t="shared" si="2451"/>
        <v>7169.6</v>
      </c>
      <c r="BN799" s="20">
        <f t="shared" si="2452"/>
        <v>7169.6</v>
      </c>
      <c r="BO799" s="20">
        <v>-24.556000000000001</v>
      </c>
      <c r="BP799" s="20"/>
      <c r="BQ799" s="20"/>
      <c r="BR799" s="20">
        <f t="shared" si="2399"/>
        <v>7145.0440000000008</v>
      </c>
      <c r="BS799" s="20">
        <f t="shared" si="2400"/>
        <v>7169.6</v>
      </c>
      <c r="BT799" s="20">
        <f t="shared" si="2401"/>
        <v>7169.6</v>
      </c>
      <c r="BU799" s="20"/>
      <c r="BV799" s="20">
        <f t="shared" si="2402"/>
        <v>7145.0440000000008</v>
      </c>
      <c r="BW799" s="20"/>
      <c r="BX799" s="20"/>
      <c r="BY799" s="20">
        <f t="shared" si="2487"/>
        <v>7145.0440000000008</v>
      </c>
      <c r="BZ799" s="20">
        <f t="shared" si="2488"/>
        <v>7169.6</v>
      </c>
      <c r="CA799" s="20"/>
      <c r="CB799" s="20">
        <f t="shared" si="2490"/>
        <v>7145.0440000000008</v>
      </c>
      <c r="CC799" s="20"/>
      <c r="CD799" s="20">
        <f t="shared" si="2492"/>
        <v>7145.0440000000008</v>
      </c>
      <c r="CE799" s="20"/>
    </row>
    <row r="800" spans="1:83" ht="31.5" x14ac:dyDescent="0.25">
      <c r="A800" s="10" t="s">
        <v>40</v>
      </c>
      <c r="B800" s="19"/>
      <c r="C800" s="10"/>
      <c r="D800" s="10"/>
      <c r="E800" s="25" t="s">
        <v>783</v>
      </c>
      <c r="F800" s="20">
        <f>F801</f>
        <v>9667</v>
      </c>
      <c r="G800" s="20">
        <f t="shared" ref="G800:CE802" si="2518">G801</f>
        <v>9667</v>
      </c>
      <c r="H800" s="20">
        <f t="shared" si="2518"/>
        <v>9667</v>
      </c>
      <c r="I800" s="20">
        <f t="shared" si="2518"/>
        <v>0</v>
      </c>
      <c r="J800" s="20">
        <f t="shared" si="2518"/>
        <v>0</v>
      </c>
      <c r="K800" s="20">
        <f t="shared" si="2518"/>
        <v>0</v>
      </c>
      <c r="L800" s="20">
        <f t="shared" si="2361"/>
        <v>9667</v>
      </c>
      <c r="M800" s="20">
        <f t="shared" si="2362"/>
        <v>9667</v>
      </c>
      <c r="N800" s="20">
        <f t="shared" si="2363"/>
        <v>9667</v>
      </c>
      <c r="O800" s="20">
        <f t="shared" si="2518"/>
        <v>0</v>
      </c>
      <c r="P800" s="20">
        <f t="shared" si="2518"/>
        <v>0</v>
      </c>
      <c r="Q800" s="20">
        <f t="shared" si="2518"/>
        <v>0</v>
      </c>
      <c r="R800" s="20">
        <f t="shared" si="2391"/>
        <v>9667</v>
      </c>
      <c r="S800" s="20">
        <f t="shared" si="2392"/>
        <v>9667</v>
      </c>
      <c r="T800" s="20">
        <f t="shared" si="2393"/>
        <v>9667</v>
      </c>
      <c r="U800" s="20">
        <f t="shared" si="2518"/>
        <v>0</v>
      </c>
      <c r="V800" s="20">
        <f t="shared" si="2394"/>
        <v>9667</v>
      </c>
      <c r="W800" s="20">
        <f t="shared" si="2518"/>
        <v>0</v>
      </c>
      <c r="X800" s="20">
        <f t="shared" si="2518"/>
        <v>0</v>
      </c>
      <c r="Y800" s="20">
        <f t="shared" si="2518"/>
        <v>0</v>
      </c>
      <c r="Z800" s="20">
        <f t="shared" si="2395"/>
        <v>9667</v>
      </c>
      <c r="AA800" s="20">
        <f t="shared" si="2396"/>
        <v>9667</v>
      </c>
      <c r="AB800" s="20">
        <f t="shared" si="2397"/>
        <v>9667</v>
      </c>
      <c r="AC800" s="20">
        <f t="shared" si="2518"/>
        <v>0</v>
      </c>
      <c r="AD800" s="20">
        <f t="shared" si="2518"/>
        <v>0</v>
      </c>
      <c r="AE800" s="20">
        <f t="shared" si="2518"/>
        <v>0</v>
      </c>
      <c r="AF800" s="20">
        <f t="shared" si="2386"/>
        <v>9667</v>
      </c>
      <c r="AG800" s="20">
        <f t="shared" si="2387"/>
        <v>9667</v>
      </c>
      <c r="AH800" s="20">
        <f t="shared" si="2388"/>
        <v>9667</v>
      </c>
      <c r="AI800" s="20">
        <f t="shared" si="2518"/>
        <v>0</v>
      </c>
      <c r="AJ800" s="20">
        <f t="shared" si="2389"/>
        <v>9667</v>
      </c>
      <c r="AK800" s="20">
        <f t="shared" si="2518"/>
        <v>-2640.5030000000002</v>
      </c>
      <c r="AL800" s="20">
        <f t="shared" si="2518"/>
        <v>0</v>
      </c>
      <c r="AM800" s="20">
        <f t="shared" si="2518"/>
        <v>0</v>
      </c>
      <c r="AN800" s="20">
        <f t="shared" si="2367"/>
        <v>7026.4969999999994</v>
      </c>
      <c r="AO800" s="20">
        <f t="shared" si="2368"/>
        <v>9667</v>
      </c>
      <c r="AP800" s="20">
        <f t="shared" si="2369"/>
        <v>9667</v>
      </c>
      <c r="AQ800" s="20">
        <f t="shared" si="2518"/>
        <v>0</v>
      </c>
      <c r="AR800" s="20">
        <f t="shared" si="2518"/>
        <v>0</v>
      </c>
      <c r="AS800" s="20">
        <f t="shared" si="2518"/>
        <v>0</v>
      </c>
      <c r="AT800" s="20">
        <f t="shared" si="2370"/>
        <v>7026.4969999999994</v>
      </c>
      <c r="AU800" s="20">
        <f t="shared" si="2371"/>
        <v>9667</v>
      </c>
      <c r="AV800" s="20">
        <f t="shared" si="2372"/>
        <v>9667</v>
      </c>
      <c r="AW800" s="20">
        <f t="shared" si="2518"/>
        <v>0</v>
      </c>
      <c r="AX800" s="20">
        <f t="shared" si="2518"/>
        <v>0</v>
      </c>
      <c r="AY800" s="20">
        <f t="shared" si="2518"/>
        <v>0</v>
      </c>
      <c r="AZ800" s="20">
        <f t="shared" si="2514"/>
        <v>7026.4969999999994</v>
      </c>
      <c r="BA800" s="20">
        <f t="shared" si="2515"/>
        <v>9667</v>
      </c>
      <c r="BB800" s="20">
        <f t="shared" si="2516"/>
        <v>9667</v>
      </c>
      <c r="BC800" s="20">
        <f t="shared" si="2518"/>
        <v>0</v>
      </c>
      <c r="BD800" s="20">
        <f t="shared" si="2513"/>
        <v>7026.4969999999994</v>
      </c>
      <c r="BE800" s="20">
        <f t="shared" si="2518"/>
        <v>-320.54300000000001</v>
      </c>
      <c r="BF800" s="20">
        <f t="shared" si="2518"/>
        <v>0</v>
      </c>
      <c r="BG800" s="20">
        <f t="shared" si="2518"/>
        <v>0</v>
      </c>
      <c r="BH800" s="20">
        <f t="shared" si="2448"/>
        <v>6705.9539999999997</v>
      </c>
      <c r="BI800" s="20">
        <f t="shared" si="2449"/>
        <v>9667</v>
      </c>
      <c r="BJ800" s="20">
        <f t="shared" si="2450"/>
        <v>9667</v>
      </c>
      <c r="BK800" s="20">
        <f t="shared" si="2518"/>
        <v>0</v>
      </c>
      <c r="BL800" s="20">
        <f t="shared" si="2518"/>
        <v>0</v>
      </c>
      <c r="BM800" s="20">
        <f t="shared" si="2451"/>
        <v>6705.9539999999997</v>
      </c>
      <c r="BN800" s="20">
        <f t="shared" si="2452"/>
        <v>9667</v>
      </c>
      <c r="BO800" s="20">
        <f t="shared" si="2518"/>
        <v>-1325.1990000000001</v>
      </c>
      <c r="BP800" s="20">
        <f t="shared" si="2518"/>
        <v>0</v>
      </c>
      <c r="BQ800" s="20">
        <f t="shared" si="2518"/>
        <v>0</v>
      </c>
      <c r="BR800" s="20">
        <f t="shared" si="2399"/>
        <v>5380.7549999999992</v>
      </c>
      <c r="BS800" s="20">
        <f t="shared" si="2400"/>
        <v>9667</v>
      </c>
      <c r="BT800" s="20">
        <f t="shared" si="2401"/>
        <v>9667</v>
      </c>
      <c r="BU800" s="20">
        <f t="shared" si="2518"/>
        <v>0</v>
      </c>
      <c r="BV800" s="20">
        <f t="shared" si="2402"/>
        <v>5380.7549999999992</v>
      </c>
      <c r="BW800" s="20">
        <f t="shared" si="2518"/>
        <v>-22.167000000000002</v>
      </c>
      <c r="BX800" s="20">
        <f t="shared" si="2518"/>
        <v>0</v>
      </c>
      <c r="BY800" s="20">
        <f t="shared" si="2487"/>
        <v>5358.5879999999988</v>
      </c>
      <c r="BZ800" s="20">
        <f t="shared" si="2488"/>
        <v>9667</v>
      </c>
      <c r="CA800" s="20">
        <f t="shared" si="2518"/>
        <v>0</v>
      </c>
      <c r="CB800" s="20">
        <f t="shared" si="2490"/>
        <v>5358.5879999999988</v>
      </c>
      <c r="CC800" s="20">
        <f t="shared" si="2518"/>
        <v>0</v>
      </c>
      <c r="CD800" s="20">
        <f t="shared" si="2492"/>
        <v>5358.5879999999988</v>
      </c>
      <c r="CE800" s="20">
        <f t="shared" si="2518"/>
        <v>0</v>
      </c>
    </row>
    <row r="801" spans="1:83" ht="47.25" x14ac:dyDescent="0.25">
      <c r="A801" s="10" t="s">
        <v>40</v>
      </c>
      <c r="B801" s="19">
        <v>200</v>
      </c>
      <c r="C801" s="10"/>
      <c r="D801" s="10"/>
      <c r="E801" s="25" t="s">
        <v>602</v>
      </c>
      <c r="F801" s="20">
        <f>F802</f>
        <v>9667</v>
      </c>
      <c r="G801" s="20">
        <f t="shared" si="2518"/>
        <v>9667</v>
      </c>
      <c r="H801" s="20">
        <f t="shared" si="2518"/>
        <v>9667</v>
      </c>
      <c r="I801" s="20">
        <f t="shared" si="2518"/>
        <v>0</v>
      </c>
      <c r="J801" s="20">
        <f t="shared" si="2518"/>
        <v>0</v>
      </c>
      <c r="K801" s="20">
        <f t="shared" si="2518"/>
        <v>0</v>
      </c>
      <c r="L801" s="20">
        <f t="shared" si="2361"/>
        <v>9667</v>
      </c>
      <c r="M801" s="20">
        <f t="shared" si="2362"/>
        <v>9667</v>
      </c>
      <c r="N801" s="20">
        <f t="shared" si="2363"/>
        <v>9667</v>
      </c>
      <c r="O801" s="20">
        <f t="shared" si="2518"/>
        <v>0</v>
      </c>
      <c r="P801" s="20">
        <f t="shared" si="2518"/>
        <v>0</v>
      </c>
      <c r="Q801" s="20">
        <f t="shared" si="2518"/>
        <v>0</v>
      </c>
      <c r="R801" s="20">
        <f t="shared" si="2391"/>
        <v>9667</v>
      </c>
      <c r="S801" s="20">
        <f t="shared" si="2392"/>
        <v>9667</v>
      </c>
      <c r="T801" s="20">
        <f t="shared" si="2393"/>
        <v>9667</v>
      </c>
      <c r="U801" s="20">
        <f t="shared" si="2518"/>
        <v>0</v>
      </c>
      <c r="V801" s="20">
        <f t="shared" si="2394"/>
        <v>9667</v>
      </c>
      <c r="W801" s="20">
        <f t="shared" si="2518"/>
        <v>0</v>
      </c>
      <c r="X801" s="20">
        <f t="shared" si="2518"/>
        <v>0</v>
      </c>
      <c r="Y801" s="20">
        <f t="shared" si="2518"/>
        <v>0</v>
      </c>
      <c r="Z801" s="20">
        <f t="shared" si="2395"/>
        <v>9667</v>
      </c>
      <c r="AA801" s="20">
        <f t="shared" si="2396"/>
        <v>9667</v>
      </c>
      <c r="AB801" s="20">
        <f t="shared" si="2397"/>
        <v>9667</v>
      </c>
      <c r="AC801" s="20">
        <f t="shared" si="2518"/>
        <v>0</v>
      </c>
      <c r="AD801" s="20">
        <f t="shared" si="2518"/>
        <v>0</v>
      </c>
      <c r="AE801" s="20">
        <f t="shared" si="2518"/>
        <v>0</v>
      </c>
      <c r="AF801" s="20">
        <f t="shared" si="2386"/>
        <v>9667</v>
      </c>
      <c r="AG801" s="20">
        <f t="shared" si="2387"/>
        <v>9667</v>
      </c>
      <c r="AH801" s="20">
        <f t="shared" si="2388"/>
        <v>9667</v>
      </c>
      <c r="AI801" s="20">
        <f t="shared" si="2518"/>
        <v>0</v>
      </c>
      <c r="AJ801" s="20">
        <f t="shared" si="2389"/>
        <v>9667</v>
      </c>
      <c r="AK801" s="20">
        <f t="shared" si="2518"/>
        <v>-2640.5030000000002</v>
      </c>
      <c r="AL801" s="20">
        <f t="shared" si="2518"/>
        <v>0</v>
      </c>
      <c r="AM801" s="20">
        <f t="shared" si="2518"/>
        <v>0</v>
      </c>
      <c r="AN801" s="20">
        <f t="shared" si="2367"/>
        <v>7026.4969999999994</v>
      </c>
      <c r="AO801" s="20">
        <f t="shared" si="2368"/>
        <v>9667</v>
      </c>
      <c r="AP801" s="20">
        <f t="shared" si="2369"/>
        <v>9667</v>
      </c>
      <c r="AQ801" s="20">
        <f t="shared" si="2518"/>
        <v>0</v>
      </c>
      <c r="AR801" s="20">
        <f t="shared" si="2518"/>
        <v>0</v>
      </c>
      <c r="AS801" s="20">
        <f t="shared" si="2518"/>
        <v>0</v>
      </c>
      <c r="AT801" s="20">
        <f t="shared" si="2370"/>
        <v>7026.4969999999994</v>
      </c>
      <c r="AU801" s="20">
        <f t="shared" si="2371"/>
        <v>9667</v>
      </c>
      <c r="AV801" s="20">
        <f t="shared" si="2372"/>
        <v>9667</v>
      </c>
      <c r="AW801" s="20">
        <f t="shared" si="2518"/>
        <v>0</v>
      </c>
      <c r="AX801" s="20">
        <f t="shared" si="2518"/>
        <v>0</v>
      </c>
      <c r="AY801" s="20">
        <f t="shared" si="2518"/>
        <v>0</v>
      </c>
      <c r="AZ801" s="20">
        <f t="shared" si="2514"/>
        <v>7026.4969999999994</v>
      </c>
      <c r="BA801" s="20">
        <f t="shared" si="2515"/>
        <v>9667</v>
      </c>
      <c r="BB801" s="20">
        <f t="shared" si="2516"/>
        <v>9667</v>
      </c>
      <c r="BC801" s="20">
        <f t="shared" si="2518"/>
        <v>0</v>
      </c>
      <c r="BD801" s="20">
        <f t="shared" si="2513"/>
        <v>7026.4969999999994</v>
      </c>
      <c r="BE801" s="20">
        <f t="shared" si="2518"/>
        <v>-320.54300000000001</v>
      </c>
      <c r="BF801" s="20">
        <f t="shared" si="2518"/>
        <v>0</v>
      </c>
      <c r="BG801" s="20">
        <f t="shared" si="2518"/>
        <v>0</v>
      </c>
      <c r="BH801" s="20">
        <f t="shared" si="2448"/>
        <v>6705.9539999999997</v>
      </c>
      <c r="BI801" s="20">
        <f t="shared" si="2449"/>
        <v>9667</v>
      </c>
      <c r="BJ801" s="20">
        <f t="shared" si="2450"/>
        <v>9667</v>
      </c>
      <c r="BK801" s="20">
        <f t="shared" si="2518"/>
        <v>0</v>
      </c>
      <c r="BL801" s="20">
        <f t="shared" si="2518"/>
        <v>0</v>
      </c>
      <c r="BM801" s="20">
        <f t="shared" si="2451"/>
        <v>6705.9539999999997</v>
      </c>
      <c r="BN801" s="20">
        <f t="shared" si="2452"/>
        <v>9667</v>
      </c>
      <c r="BO801" s="20">
        <f t="shared" si="2518"/>
        <v>-1325.1990000000001</v>
      </c>
      <c r="BP801" s="20">
        <f t="shared" si="2518"/>
        <v>0</v>
      </c>
      <c r="BQ801" s="20">
        <f t="shared" si="2518"/>
        <v>0</v>
      </c>
      <c r="BR801" s="20">
        <f t="shared" si="2399"/>
        <v>5380.7549999999992</v>
      </c>
      <c r="BS801" s="20">
        <f t="shared" si="2400"/>
        <v>9667</v>
      </c>
      <c r="BT801" s="20">
        <f t="shared" si="2401"/>
        <v>9667</v>
      </c>
      <c r="BU801" s="20">
        <f t="shared" si="2518"/>
        <v>0</v>
      </c>
      <c r="BV801" s="20">
        <f t="shared" si="2402"/>
        <v>5380.7549999999992</v>
      </c>
      <c r="BW801" s="20">
        <f t="shared" si="2518"/>
        <v>-22.167000000000002</v>
      </c>
      <c r="BX801" s="20">
        <f t="shared" si="2518"/>
        <v>0</v>
      </c>
      <c r="BY801" s="20">
        <f t="shared" si="2487"/>
        <v>5358.5879999999988</v>
      </c>
      <c r="BZ801" s="20">
        <f t="shared" si="2488"/>
        <v>9667</v>
      </c>
      <c r="CA801" s="20">
        <f t="shared" si="2518"/>
        <v>0</v>
      </c>
      <c r="CB801" s="20">
        <f t="shared" si="2490"/>
        <v>5358.5879999999988</v>
      </c>
      <c r="CC801" s="20">
        <f t="shared" si="2518"/>
        <v>0</v>
      </c>
      <c r="CD801" s="20">
        <f t="shared" si="2492"/>
        <v>5358.5879999999988</v>
      </c>
      <c r="CE801" s="20">
        <f t="shared" si="2518"/>
        <v>0</v>
      </c>
    </row>
    <row r="802" spans="1:83" ht="47.25" x14ac:dyDescent="0.25">
      <c r="A802" s="10" t="s">
        <v>40</v>
      </c>
      <c r="B802" s="19">
        <v>240</v>
      </c>
      <c r="C802" s="10"/>
      <c r="D802" s="10"/>
      <c r="E802" s="25" t="s">
        <v>603</v>
      </c>
      <c r="F802" s="20">
        <f>F803</f>
        <v>9667</v>
      </c>
      <c r="G802" s="20">
        <f t="shared" si="2518"/>
        <v>9667</v>
      </c>
      <c r="H802" s="20">
        <f t="shared" si="2518"/>
        <v>9667</v>
      </c>
      <c r="I802" s="20">
        <f t="shared" si="2518"/>
        <v>0</v>
      </c>
      <c r="J802" s="20">
        <f t="shared" si="2518"/>
        <v>0</v>
      </c>
      <c r="K802" s="20">
        <f t="shared" si="2518"/>
        <v>0</v>
      </c>
      <c r="L802" s="20">
        <f t="shared" si="2361"/>
        <v>9667</v>
      </c>
      <c r="M802" s="20">
        <f t="shared" si="2362"/>
        <v>9667</v>
      </c>
      <c r="N802" s="20">
        <f t="shared" si="2363"/>
        <v>9667</v>
      </c>
      <c r="O802" s="20">
        <f t="shared" si="2518"/>
        <v>0</v>
      </c>
      <c r="P802" s="20">
        <f t="shared" si="2518"/>
        <v>0</v>
      </c>
      <c r="Q802" s="20">
        <f t="shared" si="2518"/>
        <v>0</v>
      </c>
      <c r="R802" s="20">
        <f t="shared" si="2391"/>
        <v>9667</v>
      </c>
      <c r="S802" s="20">
        <f t="shared" si="2392"/>
        <v>9667</v>
      </c>
      <c r="T802" s="20">
        <f t="shared" si="2393"/>
        <v>9667</v>
      </c>
      <c r="U802" s="20">
        <f t="shared" si="2518"/>
        <v>0</v>
      </c>
      <c r="V802" s="20">
        <f t="shared" si="2394"/>
        <v>9667</v>
      </c>
      <c r="W802" s="20">
        <f t="shared" si="2518"/>
        <v>0</v>
      </c>
      <c r="X802" s="20">
        <f t="shared" si="2518"/>
        <v>0</v>
      </c>
      <c r="Y802" s="20">
        <f t="shared" si="2518"/>
        <v>0</v>
      </c>
      <c r="Z802" s="20">
        <f t="shared" si="2395"/>
        <v>9667</v>
      </c>
      <c r="AA802" s="20">
        <f t="shared" si="2396"/>
        <v>9667</v>
      </c>
      <c r="AB802" s="20">
        <f t="shared" si="2397"/>
        <v>9667</v>
      </c>
      <c r="AC802" s="20">
        <f t="shared" si="2518"/>
        <v>0</v>
      </c>
      <c r="AD802" s="20">
        <f t="shared" si="2518"/>
        <v>0</v>
      </c>
      <c r="AE802" s="20">
        <f t="shared" si="2518"/>
        <v>0</v>
      </c>
      <c r="AF802" s="20">
        <f t="shared" si="2386"/>
        <v>9667</v>
      </c>
      <c r="AG802" s="20">
        <f t="shared" si="2387"/>
        <v>9667</v>
      </c>
      <c r="AH802" s="20">
        <f t="shared" si="2388"/>
        <v>9667</v>
      </c>
      <c r="AI802" s="20">
        <f t="shared" si="2518"/>
        <v>0</v>
      </c>
      <c r="AJ802" s="20">
        <f t="shared" si="2389"/>
        <v>9667</v>
      </c>
      <c r="AK802" s="20">
        <f t="shared" si="2518"/>
        <v>-2640.5030000000002</v>
      </c>
      <c r="AL802" s="20">
        <f t="shared" si="2518"/>
        <v>0</v>
      </c>
      <c r="AM802" s="20">
        <f t="shared" si="2518"/>
        <v>0</v>
      </c>
      <c r="AN802" s="20">
        <f t="shared" si="2367"/>
        <v>7026.4969999999994</v>
      </c>
      <c r="AO802" s="20">
        <f t="shared" si="2368"/>
        <v>9667</v>
      </c>
      <c r="AP802" s="20">
        <f t="shared" si="2369"/>
        <v>9667</v>
      </c>
      <c r="AQ802" s="20">
        <f t="shared" si="2518"/>
        <v>0</v>
      </c>
      <c r="AR802" s="20">
        <f t="shared" si="2518"/>
        <v>0</v>
      </c>
      <c r="AS802" s="20">
        <f t="shared" si="2518"/>
        <v>0</v>
      </c>
      <c r="AT802" s="20">
        <f t="shared" si="2370"/>
        <v>7026.4969999999994</v>
      </c>
      <c r="AU802" s="20">
        <f t="shared" si="2371"/>
        <v>9667</v>
      </c>
      <c r="AV802" s="20">
        <f t="shared" si="2372"/>
        <v>9667</v>
      </c>
      <c r="AW802" s="20">
        <f t="shared" si="2518"/>
        <v>0</v>
      </c>
      <c r="AX802" s="20">
        <f t="shared" si="2518"/>
        <v>0</v>
      </c>
      <c r="AY802" s="20">
        <f t="shared" si="2518"/>
        <v>0</v>
      </c>
      <c r="AZ802" s="20">
        <f t="shared" si="2514"/>
        <v>7026.4969999999994</v>
      </c>
      <c r="BA802" s="20">
        <f t="shared" si="2515"/>
        <v>9667</v>
      </c>
      <c r="BB802" s="20">
        <f t="shared" si="2516"/>
        <v>9667</v>
      </c>
      <c r="BC802" s="20">
        <f t="shared" si="2518"/>
        <v>0</v>
      </c>
      <c r="BD802" s="20">
        <f t="shared" si="2513"/>
        <v>7026.4969999999994</v>
      </c>
      <c r="BE802" s="20">
        <f t="shared" si="2518"/>
        <v>-320.54300000000001</v>
      </c>
      <c r="BF802" s="20">
        <f t="shared" si="2518"/>
        <v>0</v>
      </c>
      <c r="BG802" s="20">
        <f t="shared" si="2518"/>
        <v>0</v>
      </c>
      <c r="BH802" s="20">
        <f t="shared" si="2448"/>
        <v>6705.9539999999997</v>
      </c>
      <c r="BI802" s="20">
        <f t="shared" si="2449"/>
        <v>9667</v>
      </c>
      <c r="BJ802" s="20">
        <f t="shared" si="2450"/>
        <v>9667</v>
      </c>
      <c r="BK802" s="20">
        <f t="shared" si="2518"/>
        <v>0</v>
      </c>
      <c r="BL802" s="20">
        <f t="shared" si="2518"/>
        <v>0</v>
      </c>
      <c r="BM802" s="20">
        <f t="shared" si="2451"/>
        <v>6705.9539999999997</v>
      </c>
      <c r="BN802" s="20">
        <f t="shared" si="2452"/>
        <v>9667</v>
      </c>
      <c r="BO802" s="20">
        <f t="shared" si="2518"/>
        <v>-1325.1990000000001</v>
      </c>
      <c r="BP802" s="20">
        <f t="shared" si="2518"/>
        <v>0</v>
      </c>
      <c r="BQ802" s="20">
        <f t="shared" si="2518"/>
        <v>0</v>
      </c>
      <c r="BR802" s="20">
        <f t="shared" si="2399"/>
        <v>5380.7549999999992</v>
      </c>
      <c r="BS802" s="20">
        <f t="shared" si="2400"/>
        <v>9667</v>
      </c>
      <c r="BT802" s="20">
        <f t="shared" si="2401"/>
        <v>9667</v>
      </c>
      <c r="BU802" s="20">
        <f t="shared" si="2518"/>
        <v>0</v>
      </c>
      <c r="BV802" s="20">
        <f t="shared" si="2402"/>
        <v>5380.7549999999992</v>
      </c>
      <c r="BW802" s="20">
        <f t="shared" si="2518"/>
        <v>-22.167000000000002</v>
      </c>
      <c r="BX802" s="20">
        <f t="shared" si="2518"/>
        <v>0</v>
      </c>
      <c r="BY802" s="20">
        <f t="shared" si="2487"/>
        <v>5358.5879999999988</v>
      </c>
      <c r="BZ802" s="20">
        <f t="shared" si="2488"/>
        <v>9667</v>
      </c>
      <c r="CA802" s="20">
        <f t="shared" si="2518"/>
        <v>0</v>
      </c>
      <c r="CB802" s="20">
        <f t="shared" si="2490"/>
        <v>5358.5879999999988</v>
      </c>
      <c r="CC802" s="20">
        <f t="shared" si="2518"/>
        <v>0</v>
      </c>
      <c r="CD802" s="20">
        <f t="shared" si="2492"/>
        <v>5358.5879999999988</v>
      </c>
      <c r="CE802" s="20">
        <f t="shared" si="2518"/>
        <v>0</v>
      </c>
    </row>
    <row r="803" spans="1:83" x14ac:dyDescent="0.25">
      <c r="A803" s="10" t="s">
        <v>40</v>
      </c>
      <c r="B803" s="19">
        <v>240</v>
      </c>
      <c r="C803" s="10" t="s">
        <v>345</v>
      </c>
      <c r="D803" s="10" t="s">
        <v>334</v>
      </c>
      <c r="E803" s="25" t="s">
        <v>581</v>
      </c>
      <c r="F803" s="20">
        <v>9667</v>
      </c>
      <c r="G803" s="20">
        <v>9667</v>
      </c>
      <c r="H803" s="20">
        <v>9667</v>
      </c>
      <c r="I803" s="20"/>
      <c r="J803" s="20"/>
      <c r="K803" s="20"/>
      <c r="L803" s="20">
        <f t="shared" ref="L803:L882" si="2519">F803+I803</f>
        <v>9667</v>
      </c>
      <c r="M803" s="20">
        <f t="shared" ref="M803:M882" si="2520">G803+J803</f>
        <v>9667</v>
      </c>
      <c r="N803" s="20">
        <f t="shared" ref="N803:N882" si="2521">H803+K803</f>
        <v>9667</v>
      </c>
      <c r="O803" s="20"/>
      <c r="P803" s="20"/>
      <c r="Q803" s="20"/>
      <c r="R803" s="20">
        <f t="shared" si="2391"/>
        <v>9667</v>
      </c>
      <c r="S803" s="20">
        <f t="shared" si="2392"/>
        <v>9667</v>
      </c>
      <c r="T803" s="20">
        <f t="shared" si="2393"/>
        <v>9667</v>
      </c>
      <c r="U803" s="20"/>
      <c r="V803" s="20">
        <f t="shared" si="2394"/>
        <v>9667</v>
      </c>
      <c r="W803" s="20"/>
      <c r="X803" s="20"/>
      <c r="Y803" s="20"/>
      <c r="Z803" s="20">
        <f t="shared" si="2395"/>
        <v>9667</v>
      </c>
      <c r="AA803" s="20">
        <f t="shared" si="2396"/>
        <v>9667</v>
      </c>
      <c r="AB803" s="20">
        <f t="shared" si="2397"/>
        <v>9667</v>
      </c>
      <c r="AC803" s="20"/>
      <c r="AD803" s="20"/>
      <c r="AE803" s="20"/>
      <c r="AF803" s="20">
        <f t="shared" si="2386"/>
        <v>9667</v>
      </c>
      <c r="AG803" s="20">
        <f t="shared" si="2387"/>
        <v>9667</v>
      </c>
      <c r="AH803" s="20">
        <f t="shared" si="2388"/>
        <v>9667</v>
      </c>
      <c r="AI803" s="20"/>
      <c r="AJ803" s="20">
        <f t="shared" si="2389"/>
        <v>9667</v>
      </c>
      <c r="AK803" s="20">
        <v>-2640.5030000000002</v>
      </c>
      <c r="AL803" s="20"/>
      <c r="AM803" s="20"/>
      <c r="AN803" s="20">
        <f t="shared" si="2367"/>
        <v>7026.4969999999994</v>
      </c>
      <c r="AO803" s="20">
        <f t="shared" si="2368"/>
        <v>9667</v>
      </c>
      <c r="AP803" s="20">
        <f t="shared" si="2369"/>
        <v>9667</v>
      </c>
      <c r="AQ803" s="20"/>
      <c r="AR803" s="20"/>
      <c r="AS803" s="20"/>
      <c r="AT803" s="20">
        <f t="shared" si="2370"/>
        <v>7026.4969999999994</v>
      </c>
      <c r="AU803" s="20">
        <f t="shared" si="2371"/>
        <v>9667</v>
      </c>
      <c r="AV803" s="20">
        <f t="shared" si="2372"/>
        <v>9667</v>
      </c>
      <c r="AW803" s="20"/>
      <c r="AX803" s="20"/>
      <c r="AY803" s="20"/>
      <c r="AZ803" s="20">
        <f t="shared" si="2514"/>
        <v>7026.4969999999994</v>
      </c>
      <c r="BA803" s="20">
        <f t="shared" si="2515"/>
        <v>9667</v>
      </c>
      <c r="BB803" s="20">
        <f t="shared" si="2516"/>
        <v>9667</v>
      </c>
      <c r="BC803" s="20"/>
      <c r="BD803" s="20">
        <f t="shared" si="2513"/>
        <v>7026.4969999999994</v>
      </c>
      <c r="BE803" s="20">
        <v>-320.54300000000001</v>
      </c>
      <c r="BF803" s="20"/>
      <c r="BG803" s="20"/>
      <c r="BH803" s="20">
        <f t="shared" si="2448"/>
        <v>6705.9539999999997</v>
      </c>
      <c r="BI803" s="20">
        <f t="shared" si="2449"/>
        <v>9667</v>
      </c>
      <c r="BJ803" s="20">
        <f t="shared" si="2450"/>
        <v>9667</v>
      </c>
      <c r="BK803" s="20"/>
      <c r="BL803" s="20"/>
      <c r="BM803" s="20">
        <f t="shared" si="2451"/>
        <v>6705.9539999999997</v>
      </c>
      <c r="BN803" s="20">
        <f t="shared" si="2452"/>
        <v>9667</v>
      </c>
      <c r="BO803" s="20">
        <v>-1325.1990000000001</v>
      </c>
      <c r="BP803" s="20"/>
      <c r="BQ803" s="20"/>
      <c r="BR803" s="20">
        <f t="shared" si="2399"/>
        <v>5380.7549999999992</v>
      </c>
      <c r="BS803" s="20">
        <f t="shared" si="2400"/>
        <v>9667</v>
      </c>
      <c r="BT803" s="20">
        <f t="shared" si="2401"/>
        <v>9667</v>
      </c>
      <c r="BU803" s="20"/>
      <c r="BV803" s="20">
        <f t="shared" si="2402"/>
        <v>5380.7549999999992</v>
      </c>
      <c r="BW803" s="20">
        <v>-22.167000000000002</v>
      </c>
      <c r="BX803" s="20"/>
      <c r="BY803" s="20">
        <f t="shared" si="2487"/>
        <v>5358.5879999999988</v>
      </c>
      <c r="BZ803" s="20">
        <f t="shared" si="2488"/>
        <v>9667</v>
      </c>
      <c r="CA803" s="20"/>
      <c r="CB803" s="20">
        <f t="shared" si="2490"/>
        <v>5358.5879999999988</v>
      </c>
      <c r="CC803" s="20"/>
      <c r="CD803" s="20">
        <f t="shared" si="2492"/>
        <v>5358.5879999999988</v>
      </c>
      <c r="CE803" s="20"/>
    </row>
    <row r="804" spans="1:83" ht="63" x14ac:dyDescent="0.25">
      <c r="A804" s="10" t="s">
        <v>421</v>
      </c>
      <c r="B804" s="19"/>
      <c r="C804" s="10"/>
      <c r="D804" s="10"/>
      <c r="E804" s="25" t="s">
        <v>784</v>
      </c>
      <c r="F804" s="20">
        <f>F805+F809+F813</f>
        <v>5930.4</v>
      </c>
      <c r="G804" s="20">
        <f t="shared" ref="G804:K804" si="2522">G805+G809+G813</f>
        <v>0</v>
      </c>
      <c r="H804" s="20">
        <f t="shared" si="2522"/>
        <v>0</v>
      </c>
      <c r="I804" s="20">
        <f t="shared" si="2522"/>
        <v>700</v>
      </c>
      <c r="J804" s="20">
        <f t="shared" si="2522"/>
        <v>0</v>
      </c>
      <c r="K804" s="20">
        <f t="shared" si="2522"/>
        <v>0</v>
      </c>
      <c r="L804" s="20">
        <f t="shared" si="2519"/>
        <v>6630.4</v>
      </c>
      <c r="M804" s="20">
        <f t="shared" si="2520"/>
        <v>0</v>
      </c>
      <c r="N804" s="20">
        <f t="shared" si="2521"/>
        <v>0</v>
      </c>
      <c r="O804" s="20">
        <f t="shared" ref="O804:Q804" si="2523">O805+O809+O813</f>
        <v>0</v>
      </c>
      <c r="P804" s="20">
        <f t="shared" si="2523"/>
        <v>0</v>
      </c>
      <c r="Q804" s="20">
        <f t="shared" si="2523"/>
        <v>0</v>
      </c>
      <c r="R804" s="20">
        <f t="shared" si="2391"/>
        <v>6630.4</v>
      </c>
      <c r="S804" s="20">
        <f t="shared" si="2392"/>
        <v>0</v>
      </c>
      <c r="T804" s="20">
        <f t="shared" si="2393"/>
        <v>0</v>
      </c>
      <c r="U804" s="20">
        <f t="shared" ref="U804:CE804" si="2524">U805+U809+U813</f>
        <v>0</v>
      </c>
      <c r="V804" s="20">
        <f t="shared" si="2394"/>
        <v>6630.4</v>
      </c>
      <c r="W804" s="20">
        <f t="shared" ref="W804:Y804" si="2525">W805+W809+W813</f>
        <v>0</v>
      </c>
      <c r="X804" s="20">
        <f t="shared" si="2525"/>
        <v>0</v>
      </c>
      <c r="Y804" s="20">
        <f t="shared" si="2525"/>
        <v>0</v>
      </c>
      <c r="Z804" s="20">
        <f t="shared" si="2395"/>
        <v>6630.4</v>
      </c>
      <c r="AA804" s="20">
        <f t="shared" si="2396"/>
        <v>0</v>
      </c>
      <c r="AB804" s="20">
        <f t="shared" si="2397"/>
        <v>0</v>
      </c>
      <c r="AC804" s="20">
        <f t="shared" ref="AC804:AE804" si="2526">AC805+AC809+AC813</f>
        <v>0</v>
      </c>
      <c r="AD804" s="20">
        <f t="shared" si="2526"/>
        <v>0</v>
      </c>
      <c r="AE804" s="20">
        <f t="shared" si="2526"/>
        <v>0</v>
      </c>
      <c r="AF804" s="20">
        <f t="shared" si="2386"/>
        <v>6630.4</v>
      </c>
      <c r="AG804" s="20">
        <f t="shared" si="2387"/>
        <v>0</v>
      </c>
      <c r="AH804" s="20">
        <f t="shared" si="2388"/>
        <v>0</v>
      </c>
      <c r="AI804" s="20">
        <f t="shared" ref="AI804" si="2527">AI805+AI809+AI813</f>
        <v>0</v>
      </c>
      <c r="AJ804" s="20">
        <f t="shared" si="2389"/>
        <v>6630.4</v>
      </c>
      <c r="AK804" s="20">
        <f t="shared" ref="AK804:AM804" si="2528">AK805+AK809+AK813</f>
        <v>392.185</v>
      </c>
      <c r="AL804" s="20">
        <f t="shared" si="2528"/>
        <v>0</v>
      </c>
      <c r="AM804" s="20">
        <f t="shared" si="2528"/>
        <v>0</v>
      </c>
      <c r="AN804" s="20">
        <f t="shared" si="2367"/>
        <v>7022.585</v>
      </c>
      <c r="AO804" s="20">
        <f t="shared" si="2368"/>
        <v>0</v>
      </c>
      <c r="AP804" s="20">
        <f t="shared" si="2369"/>
        <v>0</v>
      </c>
      <c r="AQ804" s="20">
        <f t="shared" ref="AQ804:AS804" si="2529">AQ805+AQ809+AQ813</f>
        <v>0</v>
      </c>
      <c r="AR804" s="20">
        <f t="shared" si="2529"/>
        <v>0</v>
      </c>
      <c r="AS804" s="20">
        <f t="shared" si="2529"/>
        <v>0</v>
      </c>
      <c r="AT804" s="20">
        <f t="shared" si="2370"/>
        <v>7022.585</v>
      </c>
      <c r="AU804" s="20">
        <f t="shared" si="2371"/>
        <v>0</v>
      </c>
      <c r="AV804" s="20">
        <f t="shared" si="2372"/>
        <v>0</v>
      </c>
      <c r="AW804" s="20">
        <f t="shared" ref="AW804:AY804" si="2530">AW805+AW809+AW813</f>
        <v>0</v>
      </c>
      <c r="AX804" s="20">
        <f t="shared" si="2530"/>
        <v>0</v>
      </c>
      <c r="AY804" s="20">
        <f t="shared" si="2530"/>
        <v>0</v>
      </c>
      <c r="AZ804" s="20">
        <f t="shared" si="2514"/>
        <v>7022.585</v>
      </c>
      <c r="BA804" s="20">
        <f t="shared" si="2515"/>
        <v>0</v>
      </c>
      <c r="BB804" s="20">
        <f t="shared" si="2516"/>
        <v>0</v>
      </c>
      <c r="BC804" s="20">
        <f t="shared" ref="BC804" si="2531">BC805+BC809+BC813</f>
        <v>0</v>
      </c>
      <c r="BD804" s="20">
        <f t="shared" si="2513"/>
        <v>7022.585</v>
      </c>
      <c r="BE804" s="20">
        <f t="shared" ref="BE804:BG804" si="2532">BE805+BE809+BE813</f>
        <v>-3.5</v>
      </c>
      <c r="BF804" s="20">
        <f t="shared" si="2532"/>
        <v>0</v>
      </c>
      <c r="BG804" s="20">
        <f t="shared" si="2532"/>
        <v>0</v>
      </c>
      <c r="BH804" s="20">
        <f t="shared" si="2448"/>
        <v>7019.085</v>
      </c>
      <c r="BI804" s="20">
        <f t="shared" si="2449"/>
        <v>0</v>
      </c>
      <c r="BJ804" s="20">
        <f t="shared" si="2450"/>
        <v>0</v>
      </c>
      <c r="BK804" s="20">
        <f t="shared" ref="BK804:BL804" si="2533">BK805+BK809+BK813</f>
        <v>0</v>
      </c>
      <c r="BL804" s="20">
        <f t="shared" si="2533"/>
        <v>0</v>
      </c>
      <c r="BM804" s="20">
        <f t="shared" si="2451"/>
        <v>7019.085</v>
      </c>
      <c r="BN804" s="20">
        <f t="shared" si="2452"/>
        <v>0</v>
      </c>
      <c r="BO804" s="20">
        <f t="shared" ref="BO804:BQ804" si="2534">BO805+BO809+BO813</f>
        <v>-329.185</v>
      </c>
      <c r="BP804" s="20">
        <f t="shared" si="2534"/>
        <v>0</v>
      </c>
      <c r="BQ804" s="20">
        <f t="shared" si="2534"/>
        <v>0</v>
      </c>
      <c r="BR804" s="20">
        <f t="shared" si="2399"/>
        <v>6689.9</v>
      </c>
      <c r="BS804" s="20">
        <f t="shared" si="2400"/>
        <v>0</v>
      </c>
      <c r="BT804" s="20">
        <f t="shared" si="2401"/>
        <v>0</v>
      </c>
      <c r="BU804" s="20">
        <f t="shared" ref="BU804" si="2535">BU805+BU809+BU813</f>
        <v>0</v>
      </c>
      <c r="BV804" s="20">
        <f t="shared" si="2402"/>
        <v>6689.9</v>
      </c>
      <c r="BW804" s="20">
        <f t="shared" ref="BW804:BX804" si="2536">BW805+BW809+BW813</f>
        <v>-159.965</v>
      </c>
      <c r="BX804" s="20">
        <f t="shared" si="2536"/>
        <v>0</v>
      </c>
      <c r="BY804" s="20">
        <f t="shared" si="2487"/>
        <v>6529.9349999999995</v>
      </c>
      <c r="BZ804" s="20">
        <f t="shared" si="2488"/>
        <v>0</v>
      </c>
      <c r="CA804" s="20">
        <f t="shared" ref="CA804" si="2537">CA805+CA809+CA813</f>
        <v>0</v>
      </c>
      <c r="CB804" s="20">
        <f t="shared" si="2490"/>
        <v>6529.9349999999995</v>
      </c>
      <c r="CC804" s="20">
        <f t="shared" ref="CC804" si="2538">CC805+CC809+CC813</f>
        <v>0</v>
      </c>
      <c r="CD804" s="20">
        <f t="shared" si="2492"/>
        <v>6529.9349999999995</v>
      </c>
      <c r="CE804" s="20">
        <f t="shared" si="2524"/>
        <v>0</v>
      </c>
    </row>
    <row r="805" spans="1:83" ht="31.5" x14ac:dyDescent="0.25">
      <c r="A805" s="10" t="s">
        <v>41</v>
      </c>
      <c r="B805" s="19"/>
      <c r="C805" s="10"/>
      <c r="D805" s="10"/>
      <c r="E805" s="25" t="s">
        <v>785</v>
      </c>
      <c r="F805" s="20">
        <f>F806</f>
        <v>702</v>
      </c>
      <c r="G805" s="20">
        <f t="shared" ref="G805:CE807" si="2539">G806</f>
        <v>0</v>
      </c>
      <c r="H805" s="20">
        <f t="shared" si="2539"/>
        <v>0</v>
      </c>
      <c r="I805" s="20">
        <f t="shared" si="2539"/>
        <v>0</v>
      </c>
      <c r="J805" s="20">
        <f t="shared" si="2539"/>
        <v>0</v>
      </c>
      <c r="K805" s="20">
        <f t="shared" si="2539"/>
        <v>0</v>
      </c>
      <c r="L805" s="20">
        <f t="shared" si="2519"/>
        <v>702</v>
      </c>
      <c r="M805" s="20">
        <f t="shared" si="2520"/>
        <v>0</v>
      </c>
      <c r="N805" s="20">
        <f t="shared" si="2521"/>
        <v>0</v>
      </c>
      <c r="O805" s="20">
        <f t="shared" si="2539"/>
        <v>0</v>
      </c>
      <c r="P805" s="20">
        <f t="shared" si="2539"/>
        <v>0</v>
      </c>
      <c r="Q805" s="20">
        <f t="shared" si="2539"/>
        <v>0</v>
      </c>
      <c r="R805" s="20">
        <f t="shared" si="2391"/>
        <v>702</v>
      </c>
      <c r="S805" s="20">
        <f t="shared" si="2392"/>
        <v>0</v>
      </c>
      <c r="T805" s="20">
        <f t="shared" si="2393"/>
        <v>0</v>
      </c>
      <c r="U805" s="20">
        <f t="shared" si="2539"/>
        <v>0</v>
      </c>
      <c r="V805" s="20">
        <f t="shared" si="2394"/>
        <v>702</v>
      </c>
      <c r="W805" s="20">
        <f t="shared" si="2539"/>
        <v>0</v>
      </c>
      <c r="X805" s="20">
        <f t="shared" si="2539"/>
        <v>0</v>
      </c>
      <c r="Y805" s="20">
        <f t="shared" si="2539"/>
        <v>0</v>
      </c>
      <c r="Z805" s="20">
        <f t="shared" si="2395"/>
        <v>702</v>
      </c>
      <c r="AA805" s="20">
        <f t="shared" si="2396"/>
        <v>0</v>
      </c>
      <c r="AB805" s="20">
        <f t="shared" si="2397"/>
        <v>0</v>
      </c>
      <c r="AC805" s="20">
        <f t="shared" si="2539"/>
        <v>0</v>
      </c>
      <c r="AD805" s="20">
        <f t="shared" si="2539"/>
        <v>0</v>
      </c>
      <c r="AE805" s="20">
        <f t="shared" si="2539"/>
        <v>0</v>
      </c>
      <c r="AF805" s="20">
        <f t="shared" si="2386"/>
        <v>702</v>
      </c>
      <c r="AG805" s="20">
        <f t="shared" si="2387"/>
        <v>0</v>
      </c>
      <c r="AH805" s="20">
        <f t="shared" si="2388"/>
        <v>0</v>
      </c>
      <c r="AI805" s="20">
        <f t="shared" si="2539"/>
        <v>0</v>
      </c>
      <c r="AJ805" s="20">
        <f t="shared" si="2389"/>
        <v>702</v>
      </c>
      <c r="AK805" s="20">
        <f t="shared" si="2539"/>
        <v>0</v>
      </c>
      <c r="AL805" s="20">
        <f t="shared" si="2539"/>
        <v>0</v>
      </c>
      <c r="AM805" s="20">
        <f t="shared" si="2539"/>
        <v>0</v>
      </c>
      <c r="AN805" s="20">
        <f t="shared" si="2367"/>
        <v>702</v>
      </c>
      <c r="AO805" s="20">
        <f t="shared" si="2368"/>
        <v>0</v>
      </c>
      <c r="AP805" s="20">
        <f t="shared" si="2369"/>
        <v>0</v>
      </c>
      <c r="AQ805" s="20">
        <f t="shared" si="2539"/>
        <v>0</v>
      </c>
      <c r="AR805" s="20">
        <f t="shared" si="2539"/>
        <v>0</v>
      </c>
      <c r="AS805" s="20">
        <f t="shared" si="2539"/>
        <v>0</v>
      </c>
      <c r="AT805" s="20">
        <f t="shared" si="2370"/>
        <v>702</v>
      </c>
      <c r="AU805" s="20">
        <f t="shared" si="2371"/>
        <v>0</v>
      </c>
      <c r="AV805" s="20">
        <f t="shared" si="2372"/>
        <v>0</v>
      </c>
      <c r="AW805" s="20">
        <f t="shared" si="2539"/>
        <v>0</v>
      </c>
      <c r="AX805" s="20">
        <f t="shared" si="2539"/>
        <v>0</v>
      </c>
      <c r="AY805" s="20">
        <f t="shared" si="2539"/>
        <v>0</v>
      </c>
      <c r="AZ805" s="20">
        <f t="shared" si="2514"/>
        <v>702</v>
      </c>
      <c r="BA805" s="20">
        <f t="shared" si="2515"/>
        <v>0</v>
      </c>
      <c r="BB805" s="20">
        <f t="shared" si="2516"/>
        <v>0</v>
      </c>
      <c r="BC805" s="20">
        <f t="shared" si="2539"/>
        <v>0</v>
      </c>
      <c r="BD805" s="20">
        <f t="shared" si="2513"/>
        <v>702</v>
      </c>
      <c r="BE805" s="20">
        <f t="shared" si="2539"/>
        <v>0</v>
      </c>
      <c r="BF805" s="20">
        <f t="shared" si="2539"/>
        <v>0</v>
      </c>
      <c r="BG805" s="20">
        <f t="shared" si="2539"/>
        <v>0</v>
      </c>
      <c r="BH805" s="20">
        <f t="shared" si="2448"/>
        <v>702</v>
      </c>
      <c r="BI805" s="20">
        <f t="shared" si="2449"/>
        <v>0</v>
      </c>
      <c r="BJ805" s="20">
        <f t="shared" si="2450"/>
        <v>0</v>
      </c>
      <c r="BK805" s="20">
        <f t="shared" si="2539"/>
        <v>0</v>
      </c>
      <c r="BL805" s="20">
        <f t="shared" si="2539"/>
        <v>0</v>
      </c>
      <c r="BM805" s="20">
        <f t="shared" si="2451"/>
        <v>702</v>
      </c>
      <c r="BN805" s="20">
        <f t="shared" si="2452"/>
        <v>0</v>
      </c>
      <c r="BO805" s="20">
        <f t="shared" si="2539"/>
        <v>0</v>
      </c>
      <c r="BP805" s="20">
        <f t="shared" si="2539"/>
        <v>0</v>
      </c>
      <c r="BQ805" s="20">
        <f t="shared" si="2539"/>
        <v>0</v>
      </c>
      <c r="BR805" s="20">
        <f t="shared" si="2399"/>
        <v>702</v>
      </c>
      <c r="BS805" s="20">
        <f t="shared" si="2400"/>
        <v>0</v>
      </c>
      <c r="BT805" s="20">
        <f t="shared" si="2401"/>
        <v>0</v>
      </c>
      <c r="BU805" s="20">
        <f t="shared" si="2539"/>
        <v>0</v>
      </c>
      <c r="BV805" s="20">
        <f t="shared" si="2402"/>
        <v>702</v>
      </c>
      <c r="BW805" s="20">
        <f t="shared" si="2539"/>
        <v>-96.965000000000003</v>
      </c>
      <c r="BX805" s="20">
        <f t="shared" si="2539"/>
        <v>0</v>
      </c>
      <c r="BY805" s="20">
        <f t="shared" si="2487"/>
        <v>605.03499999999997</v>
      </c>
      <c r="BZ805" s="20">
        <f t="shared" si="2488"/>
        <v>0</v>
      </c>
      <c r="CA805" s="20">
        <f t="shared" si="2539"/>
        <v>0</v>
      </c>
      <c r="CB805" s="20">
        <f t="shared" si="2490"/>
        <v>605.03499999999997</v>
      </c>
      <c r="CC805" s="20">
        <f t="shared" si="2539"/>
        <v>0</v>
      </c>
      <c r="CD805" s="20">
        <f t="shared" si="2492"/>
        <v>605.03499999999997</v>
      </c>
      <c r="CE805" s="20">
        <f t="shared" si="2539"/>
        <v>0</v>
      </c>
    </row>
    <row r="806" spans="1:83" ht="47.25" x14ac:dyDescent="0.25">
      <c r="A806" s="10" t="s">
        <v>41</v>
      </c>
      <c r="B806" s="19">
        <v>400</v>
      </c>
      <c r="C806" s="10"/>
      <c r="D806" s="10"/>
      <c r="E806" s="25" t="s">
        <v>611</v>
      </c>
      <c r="F806" s="20">
        <f>F807</f>
        <v>702</v>
      </c>
      <c r="G806" s="20">
        <f t="shared" si="2539"/>
        <v>0</v>
      </c>
      <c r="H806" s="20">
        <f t="shared" si="2539"/>
        <v>0</v>
      </c>
      <c r="I806" s="20">
        <f t="shared" si="2539"/>
        <v>0</v>
      </c>
      <c r="J806" s="20">
        <f t="shared" si="2539"/>
        <v>0</v>
      </c>
      <c r="K806" s="20">
        <f t="shared" si="2539"/>
        <v>0</v>
      </c>
      <c r="L806" s="20">
        <f t="shared" si="2519"/>
        <v>702</v>
      </c>
      <c r="M806" s="20">
        <f t="shared" si="2520"/>
        <v>0</v>
      </c>
      <c r="N806" s="20">
        <f t="shared" si="2521"/>
        <v>0</v>
      </c>
      <c r="O806" s="20">
        <f t="shared" si="2539"/>
        <v>0</v>
      </c>
      <c r="P806" s="20">
        <f t="shared" si="2539"/>
        <v>0</v>
      </c>
      <c r="Q806" s="20">
        <f t="shared" si="2539"/>
        <v>0</v>
      </c>
      <c r="R806" s="20">
        <f t="shared" si="2391"/>
        <v>702</v>
      </c>
      <c r="S806" s="20">
        <f t="shared" si="2392"/>
        <v>0</v>
      </c>
      <c r="T806" s="20">
        <f t="shared" si="2393"/>
        <v>0</v>
      </c>
      <c r="U806" s="20">
        <f t="shared" si="2539"/>
        <v>0</v>
      </c>
      <c r="V806" s="20">
        <f t="shared" si="2394"/>
        <v>702</v>
      </c>
      <c r="W806" s="20">
        <f t="shared" si="2539"/>
        <v>0</v>
      </c>
      <c r="X806" s="20">
        <f t="shared" si="2539"/>
        <v>0</v>
      </c>
      <c r="Y806" s="20">
        <f t="shared" si="2539"/>
        <v>0</v>
      </c>
      <c r="Z806" s="20">
        <f t="shared" si="2395"/>
        <v>702</v>
      </c>
      <c r="AA806" s="20">
        <f t="shared" si="2396"/>
        <v>0</v>
      </c>
      <c r="AB806" s="20">
        <f t="shared" si="2397"/>
        <v>0</v>
      </c>
      <c r="AC806" s="20">
        <f t="shared" si="2539"/>
        <v>0</v>
      </c>
      <c r="AD806" s="20">
        <f t="shared" si="2539"/>
        <v>0</v>
      </c>
      <c r="AE806" s="20">
        <f t="shared" si="2539"/>
        <v>0</v>
      </c>
      <c r="AF806" s="20">
        <f t="shared" si="2386"/>
        <v>702</v>
      </c>
      <c r="AG806" s="20">
        <f t="shared" si="2387"/>
        <v>0</v>
      </c>
      <c r="AH806" s="20">
        <f t="shared" si="2388"/>
        <v>0</v>
      </c>
      <c r="AI806" s="20">
        <f t="shared" si="2539"/>
        <v>0</v>
      </c>
      <c r="AJ806" s="20">
        <f t="shared" si="2389"/>
        <v>702</v>
      </c>
      <c r="AK806" s="20">
        <f t="shared" si="2539"/>
        <v>0</v>
      </c>
      <c r="AL806" s="20">
        <f t="shared" si="2539"/>
        <v>0</v>
      </c>
      <c r="AM806" s="20">
        <f t="shared" si="2539"/>
        <v>0</v>
      </c>
      <c r="AN806" s="20">
        <f t="shared" si="2367"/>
        <v>702</v>
      </c>
      <c r="AO806" s="20">
        <f t="shared" si="2368"/>
        <v>0</v>
      </c>
      <c r="AP806" s="20">
        <f t="shared" si="2369"/>
        <v>0</v>
      </c>
      <c r="AQ806" s="20">
        <f t="shared" si="2539"/>
        <v>0</v>
      </c>
      <c r="AR806" s="20">
        <f t="shared" si="2539"/>
        <v>0</v>
      </c>
      <c r="AS806" s="20">
        <f t="shared" si="2539"/>
        <v>0</v>
      </c>
      <c r="AT806" s="20">
        <f t="shared" si="2370"/>
        <v>702</v>
      </c>
      <c r="AU806" s="20">
        <f t="shared" si="2371"/>
        <v>0</v>
      </c>
      <c r="AV806" s="20">
        <f t="shared" si="2372"/>
        <v>0</v>
      </c>
      <c r="AW806" s="20">
        <f t="shared" si="2539"/>
        <v>0</v>
      </c>
      <c r="AX806" s="20">
        <f t="shared" si="2539"/>
        <v>0</v>
      </c>
      <c r="AY806" s="20">
        <f t="shared" si="2539"/>
        <v>0</v>
      </c>
      <c r="AZ806" s="20">
        <f t="shared" si="2514"/>
        <v>702</v>
      </c>
      <c r="BA806" s="20">
        <f t="shared" si="2515"/>
        <v>0</v>
      </c>
      <c r="BB806" s="20">
        <f t="shared" si="2516"/>
        <v>0</v>
      </c>
      <c r="BC806" s="20">
        <f t="shared" si="2539"/>
        <v>0</v>
      </c>
      <c r="BD806" s="20">
        <f t="shared" si="2513"/>
        <v>702</v>
      </c>
      <c r="BE806" s="20">
        <f t="shared" si="2539"/>
        <v>0</v>
      </c>
      <c r="BF806" s="20">
        <f t="shared" si="2539"/>
        <v>0</v>
      </c>
      <c r="BG806" s="20">
        <f t="shared" si="2539"/>
        <v>0</v>
      </c>
      <c r="BH806" s="20">
        <f t="shared" si="2448"/>
        <v>702</v>
      </c>
      <c r="BI806" s="20">
        <f t="shared" si="2449"/>
        <v>0</v>
      </c>
      <c r="BJ806" s="20">
        <f t="shared" si="2450"/>
        <v>0</v>
      </c>
      <c r="BK806" s="20">
        <f t="shared" si="2539"/>
        <v>0</v>
      </c>
      <c r="BL806" s="20">
        <f t="shared" si="2539"/>
        <v>0</v>
      </c>
      <c r="BM806" s="20">
        <f t="shared" si="2451"/>
        <v>702</v>
      </c>
      <c r="BN806" s="20">
        <f t="shared" si="2452"/>
        <v>0</v>
      </c>
      <c r="BO806" s="20">
        <f t="shared" si="2539"/>
        <v>0</v>
      </c>
      <c r="BP806" s="20">
        <f t="shared" si="2539"/>
        <v>0</v>
      </c>
      <c r="BQ806" s="20">
        <f t="shared" si="2539"/>
        <v>0</v>
      </c>
      <c r="BR806" s="20">
        <f t="shared" si="2399"/>
        <v>702</v>
      </c>
      <c r="BS806" s="20">
        <f t="shared" si="2400"/>
        <v>0</v>
      </c>
      <c r="BT806" s="20">
        <f t="shared" si="2401"/>
        <v>0</v>
      </c>
      <c r="BU806" s="20">
        <f t="shared" si="2539"/>
        <v>0</v>
      </c>
      <c r="BV806" s="20">
        <f t="shared" si="2402"/>
        <v>702</v>
      </c>
      <c r="BW806" s="20">
        <f t="shared" si="2539"/>
        <v>-96.965000000000003</v>
      </c>
      <c r="BX806" s="20">
        <f t="shared" si="2539"/>
        <v>0</v>
      </c>
      <c r="BY806" s="20">
        <f t="shared" si="2487"/>
        <v>605.03499999999997</v>
      </c>
      <c r="BZ806" s="20">
        <f t="shared" si="2488"/>
        <v>0</v>
      </c>
      <c r="CA806" s="20">
        <f t="shared" si="2539"/>
        <v>0</v>
      </c>
      <c r="CB806" s="20">
        <f t="shared" si="2490"/>
        <v>605.03499999999997</v>
      </c>
      <c r="CC806" s="20">
        <f t="shared" si="2539"/>
        <v>0</v>
      </c>
      <c r="CD806" s="20">
        <f t="shared" si="2492"/>
        <v>605.03499999999997</v>
      </c>
      <c r="CE806" s="20">
        <f t="shared" si="2539"/>
        <v>0</v>
      </c>
    </row>
    <row r="807" spans="1:83" x14ac:dyDescent="0.25">
      <c r="A807" s="10" t="s">
        <v>41</v>
      </c>
      <c r="B807" s="19">
        <v>410</v>
      </c>
      <c r="C807" s="10"/>
      <c r="D807" s="10"/>
      <c r="E807" s="25" t="s">
        <v>612</v>
      </c>
      <c r="F807" s="20">
        <f>F808</f>
        <v>702</v>
      </c>
      <c r="G807" s="20">
        <f t="shared" si="2539"/>
        <v>0</v>
      </c>
      <c r="H807" s="20">
        <f t="shared" si="2539"/>
        <v>0</v>
      </c>
      <c r="I807" s="20">
        <f t="shared" si="2539"/>
        <v>0</v>
      </c>
      <c r="J807" s="20">
        <f t="shared" si="2539"/>
        <v>0</v>
      </c>
      <c r="K807" s="20">
        <f t="shared" si="2539"/>
        <v>0</v>
      </c>
      <c r="L807" s="20">
        <f t="shared" si="2519"/>
        <v>702</v>
      </c>
      <c r="M807" s="20">
        <f t="shared" si="2520"/>
        <v>0</v>
      </c>
      <c r="N807" s="20">
        <f t="shared" si="2521"/>
        <v>0</v>
      </c>
      <c r="O807" s="20">
        <f t="shared" si="2539"/>
        <v>0</v>
      </c>
      <c r="P807" s="20">
        <f t="shared" si="2539"/>
        <v>0</v>
      </c>
      <c r="Q807" s="20">
        <f t="shared" si="2539"/>
        <v>0</v>
      </c>
      <c r="R807" s="20">
        <f t="shared" si="2391"/>
        <v>702</v>
      </c>
      <c r="S807" s="20">
        <f t="shared" si="2392"/>
        <v>0</v>
      </c>
      <c r="T807" s="20">
        <f t="shared" si="2393"/>
        <v>0</v>
      </c>
      <c r="U807" s="20">
        <f t="shared" si="2539"/>
        <v>0</v>
      </c>
      <c r="V807" s="20">
        <f t="shared" si="2394"/>
        <v>702</v>
      </c>
      <c r="W807" s="20">
        <f t="shared" si="2539"/>
        <v>0</v>
      </c>
      <c r="X807" s="20">
        <f t="shared" si="2539"/>
        <v>0</v>
      </c>
      <c r="Y807" s="20">
        <f t="shared" si="2539"/>
        <v>0</v>
      </c>
      <c r="Z807" s="20">
        <f t="shared" si="2395"/>
        <v>702</v>
      </c>
      <c r="AA807" s="20">
        <f t="shared" si="2396"/>
        <v>0</v>
      </c>
      <c r="AB807" s="20">
        <f t="shared" si="2397"/>
        <v>0</v>
      </c>
      <c r="AC807" s="20">
        <f t="shared" si="2539"/>
        <v>0</v>
      </c>
      <c r="AD807" s="20">
        <f t="shared" si="2539"/>
        <v>0</v>
      </c>
      <c r="AE807" s="20">
        <f t="shared" si="2539"/>
        <v>0</v>
      </c>
      <c r="AF807" s="20">
        <f t="shared" si="2386"/>
        <v>702</v>
      </c>
      <c r="AG807" s="20">
        <f t="shared" si="2387"/>
        <v>0</v>
      </c>
      <c r="AH807" s="20">
        <f t="shared" si="2388"/>
        <v>0</v>
      </c>
      <c r="AI807" s="20">
        <f t="shared" si="2539"/>
        <v>0</v>
      </c>
      <c r="AJ807" s="20">
        <f t="shared" si="2389"/>
        <v>702</v>
      </c>
      <c r="AK807" s="20">
        <f t="shared" si="2539"/>
        <v>0</v>
      </c>
      <c r="AL807" s="20">
        <f t="shared" si="2539"/>
        <v>0</v>
      </c>
      <c r="AM807" s="20">
        <f t="shared" si="2539"/>
        <v>0</v>
      </c>
      <c r="AN807" s="20">
        <f t="shared" si="2367"/>
        <v>702</v>
      </c>
      <c r="AO807" s="20">
        <f t="shared" si="2368"/>
        <v>0</v>
      </c>
      <c r="AP807" s="20">
        <f t="shared" si="2369"/>
        <v>0</v>
      </c>
      <c r="AQ807" s="20">
        <f t="shared" si="2539"/>
        <v>0</v>
      </c>
      <c r="AR807" s="20">
        <f t="shared" si="2539"/>
        <v>0</v>
      </c>
      <c r="AS807" s="20">
        <f t="shared" si="2539"/>
        <v>0</v>
      </c>
      <c r="AT807" s="20">
        <f t="shared" si="2370"/>
        <v>702</v>
      </c>
      <c r="AU807" s="20">
        <f t="shared" si="2371"/>
        <v>0</v>
      </c>
      <c r="AV807" s="20">
        <f t="shared" si="2372"/>
        <v>0</v>
      </c>
      <c r="AW807" s="20">
        <f t="shared" si="2539"/>
        <v>0</v>
      </c>
      <c r="AX807" s="20">
        <f t="shared" si="2539"/>
        <v>0</v>
      </c>
      <c r="AY807" s="20">
        <f t="shared" si="2539"/>
        <v>0</v>
      </c>
      <c r="AZ807" s="20">
        <f t="shared" si="2514"/>
        <v>702</v>
      </c>
      <c r="BA807" s="20">
        <f t="shared" si="2515"/>
        <v>0</v>
      </c>
      <c r="BB807" s="20">
        <f t="shared" si="2516"/>
        <v>0</v>
      </c>
      <c r="BC807" s="20">
        <f t="shared" si="2539"/>
        <v>0</v>
      </c>
      <c r="BD807" s="20">
        <f t="shared" si="2513"/>
        <v>702</v>
      </c>
      <c r="BE807" s="20">
        <f t="shared" si="2539"/>
        <v>0</v>
      </c>
      <c r="BF807" s="20">
        <f t="shared" si="2539"/>
        <v>0</v>
      </c>
      <c r="BG807" s="20">
        <f t="shared" si="2539"/>
        <v>0</v>
      </c>
      <c r="BH807" s="20">
        <f t="shared" si="2448"/>
        <v>702</v>
      </c>
      <c r="BI807" s="20">
        <f t="shared" si="2449"/>
        <v>0</v>
      </c>
      <c r="BJ807" s="20">
        <f t="shared" si="2450"/>
        <v>0</v>
      </c>
      <c r="BK807" s="20">
        <f t="shared" si="2539"/>
        <v>0</v>
      </c>
      <c r="BL807" s="20">
        <f t="shared" si="2539"/>
        <v>0</v>
      </c>
      <c r="BM807" s="20">
        <f t="shared" si="2451"/>
        <v>702</v>
      </c>
      <c r="BN807" s="20">
        <f t="shared" si="2452"/>
        <v>0</v>
      </c>
      <c r="BO807" s="20">
        <f t="shared" si="2539"/>
        <v>0</v>
      </c>
      <c r="BP807" s="20">
        <f t="shared" si="2539"/>
        <v>0</v>
      </c>
      <c r="BQ807" s="20">
        <f t="shared" si="2539"/>
        <v>0</v>
      </c>
      <c r="BR807" s="20">
        <f t="shared" si="2399"/>
        <v>702</v>
      </c>
      <c r="BS807" s="20">
        <f t="shared" si="2400"/>
        <v>0</v>
      </c>
      <c r="BT807" s="20">
        <f t="shared" si="2401"/>
        <v>0</v>
      </c>
      <c r="BU807" s="20">
        <f t="shared" si="2539"/>
        <v>0</v>
      </c>
      <c r="BV807" s="20">
        <f t="shared" si="2402"/>
        <v>702</v>
      </c>
      <c r="BW807" s="20">
        <f t="shared" si="2539"/>
        <v>-96.965000000000003</v>
      </c>
      <c r="BX807" s="20">
        <f t="shared" si="2539"/>
        <v>0</v>
      </c>
      <c r="BY807" s="20">
        <f t="shared" si="2487"/>
        <v>605.03499999999997</v>
      </c>
      <c r="BZ807" s="20">
        <f t="shared" si="2488"/>
        <v>0</v>
      </c>
      <c r="CA807" s="20">
        <f t="shared" si="2539"/>
        <v>0</v>
      </c>
      <c r="CB807" s="20">
        <f t="shared" si="2490"/>
        <v>605.03499999999997</v>
      </c>
      <c r="CC807" s="20">
        <f t="shared" si="2539"/>
        <v>0</v>
      </c>
      <c r="CD807" s="20">
        <f t="shared" si="2492"/>
        <v>605.03499999999997</v>
      </c>
      <c r="CE807" s="20">
        <f t="shared" si="2539"/>
        <v>0</v>
      </c>
    </row>
    <row r="808" spans="1:83" x14ac:dyDescent="0.25">
      <c r="A808" s="10" t="s">
        <v>41</v>
      </c>
      <c r="B808" s="19">
        <v>410</v>
      </c>
      <c r="C808" s="10" t="s">
        <v>345</v>
      </c>
      <c r="D808" s="10" t="s">
        <v>334</v>
      </c>
      <c r="E808" s="25" t="s">
        <v>581</v>
      </c>
      <c r="F808" s="20">
        <v>702</v>
      </c>
      <c r="G808" s="20">
        <v>0</v>
      </c>
      <c r="H808" s="20">
        <v>0</v>
      </c>
      <c r="I808" s="20"/>
      <c r="J808" s="20"/>
      <c r="K808" s="20"/>
      <c r="L808" s="20">
        <f t="shared" si="2519"/>
        <v>702</v>
      </c>
      <c r="M808" s="20">
        <f t="shared" si="2520"/>
        <v>0</v>
      </c>
      <c r="N808" s="20">
        <f t="shared" si="2521"/>
        <v>0</v>
      </c>
      <c r="O808" s="20"/>
      <c r="P808" s="20"/>
      <c r="Q808" s="20"/>
      <c r="R808" s="20">
        <f t="shared" si="2391"/>
        <v>702</v>
      </c>
      <c r="S808" s="20">
        <f t="shared" si="2392"/>
        <v>0</v>
      </c>
      <c r="T808" s="20">
        <f t="shared" si="2393"/>
        <v>0</v>
      </c>
      <c r="U808" s="20"/>
      <c r="V808" s="20">
        <f t="shared" si="2394"/>
        <v>702</v>
      </c>
      <c r="W808" s="20"/>
      <c r="X808" s="20"/>
      <c r="Y808" s="20"/>
      <c r="Z808" s="20">
        <f t="shared" si="2395"/>
        <v>702</v>
      </c>
      <c r="AA808" s="20">
        <f t="shared" si="2396"/>
        <v>0</v>
      </c>
      <c r="AB808" s="20">
        <f t="shared" si="2397"/>
        <v>0</v>
      </c>
      <c r="AC808" s="20"/>
      <c r="AD808" s="20"/>
      <c r="AE808" s="20"/>
      <c r="AF808" s="20">
        <f t="shared" si="2386"/>
        <v>702</v>
      </c>
      <c r="AG808" s="20">
        <f t="shared" si="2387"/>
        <v>0</v>
      </c>
      <c r="AH808" s="20">
        <f t="shared" si="2388"/>
        <v>0</v>
      </c>
      <c r="AI808" s="20"/>
      <c r="AJ808" s="20">
        <f t="shared" si="2389"/>
        <v>702</v>
      </c>
      <c r="AK808" s="20"/>
      <c r="AL808" s="20"/>
      <c r="AM808" s="20"/>
      <c r="AN808" s="20">
        <f t="shared" si="2367"/>
        <v>702</v>
      </c>
      <c r="AO808" s="20">
        <f t="shared" si="2368"/>
        <v>0</v>
      </c>
      <c r="AP808" s="20">
        <f t="shared" si="2369"/>
        <v>0</v>
      </c>
      <c r="AQ808" s="20"/>
      <c r="AR808" s="20"/>
      <c r="AS808" s="20"/>
      <c r="AT808" s="20">
        <f t="shared" si="2370"/>
        <v>702</v>
      </c>
      <c r="AU808" s="20">
        <f t="shared" si="2371"/>
        <v>0</v>
      </c>
      <c r="AV808" s="20">
        <f t="shared" si="2372"/>
        <v>0</v>
      </c>
      <c r="AW808" s="20"/>
      <c r="AX808" s="20"/>
      <c r="AY808" s="20"/>
      <c r="AZ808" s="20">
        <f t="shared" si="2514"/>
        <v>702</v>
      </c>
      <c r="BA808" s="20">
        <f t="shared" si="2515"/>
        <v>0</v>
      </c>
      <c r="BB808" s="20">
        <f t="shared" si="2516"/>
        <v>0</v>
      </c>
      <c r="BC808" s="20"/>
      <c r="BD808" s="20">
        <f t="shared" si="2513"/>
        <v>702</v>
      </c>
      <c r="BE808" s="20"/>
      <c r="BF808" s="20"/>
      <c r="BG808" s="20"/>
      <c r="BH808" s="20">
        <f t="shared" si="2448"/>
        <v>702</v>
      </c>
      <c r="BI808" s="20">
        <f t="shared" si="2449"/>
        <v>0</v>
      </c>
      <c r="BJ808" s="20">
        <f t="shared" si="2450"/>
        <v>0</v>
      </c>
      <c r="BK808" s="20"/>
      <c r="BL808" s="20"/>
      <c r="BM808" s="20">
        <f t="shared" si="2451"/>
        <v>702</v>
      </c>
      <c r="BN808" s="20">
        <f t="shared" si="2452"/>
        <v>0</v>
      </c>
      <c r="BO808" s="20"/>
      <c r="BP808" s="20"/>
      <c r="BQ808" s="20"/>
      <c r="BR808" s="20">
        <f t="shared" si="2399"/>
        <v>702</v>
      </c>
      <c r="BS808" s="20">
        <f t="shared" si="2400"/>
        <v>0</v>
      </c>
      <c r="BT808" s="20">
        <f t="shared" si="2401"/>
        <v>0</v>
      </c>
      <c r="BU808" s="20"/>
      <c r="BV808" s="20">
        <f t="shared" si="2402"/>
        <v>702</v>
      </c>
      <c r="BW808" s="20">
        <v>-96.965000000000003</v>
      </c>
      <c r="BX808" s="20"/>
      <c r="BY808" s="20">
        <f t="shared" si="2487"/>
        <v>605.03499999999997</v>
      </c>
      <c r="BZ808" s="20">
        <f t="shared" si="2488"/>
        <v>0</v>
      </c>
      <c r="CA808" s="20"/>
      <c r="CB808" s="20">
        <f t="shared" si="2490"/>
        <v>605.03499999999997</v>
      </c>
      <c r="CC808" s="20"/>
      <c r="CD808" s="20">
        <f t="shared" si="2492"/>
        <v>605.03499999999997</v>
      </c>
      <c r="CE808" s="20"/>
    </row>
    <row r="809" spans="1:83" ht="31.5" x14ac:dyDescent="0.25">
      <c r="A809" s="10" t="s">
        <v>42</v>
      </c>
      <c r="B809" s="19"/>
      <c r="C809" s="10"/>
      <c r="D809" s="10"/>
      <c r="E809" s="25" t="s">
        <v>786</v>
      </c>
      <c r="F809" s="20">
        <f>F810</f>
        <v>5228.3999999999996</v>
      </c>
      <c r="G809" s="20">
        <f t="shared" ref="G809:CE811" si="2540">G810</f>
        <v>0</v>
      </c>
      <c r="H809" s="20">
        <f t="shared" si="2540"/>
        <v>0</v>
      </c>
      <c r="I809" s="20">
        <f t="shared" si="2540"/>
        <v>0</v>
      </c>
      <c r="J809" s="20">
        <f t="shared" si="2540"/>
        <v>0</v>
      </c>
      <c r="K809" s="20">
        <f t="shared" si="2540"/>
        <v>0</v>
      </c>
      <c r="L809" s="20">
        <f t="shared" si="2519"/>
        <v>5228.3999999999996</v>
      </c>
      <c r="M809" s="20">
        <f t="shared" si="2520"/>
        <v>0</v>
      </c>
      <c r="N809" s="20">
        <f t="shared" si="2521"/>
        <v>0</v>
      </c>
      <c r="O809" s="20">
        <f t="shared" si="2540"/>
        <v>0</v>
      </c>
      <c r="P809" s="20">
        <f t="shared" si="2540"/>
        <v>0</v>
      </c>
      <c r="Q809" s="20">
        <f t="shared" si="2540"/>
        <v>0</v>
      </c>
      <c r="R809" s="20">
        <f t="shared" si="2391"/>
        <v>5228.3999999999996</v>
      </c>
      <c r="S809" s="20">
        <f t="shared" si="2392"/>
        <v>0</v>
      </c>
      <c r="T809" s="20">
        <f t="shared" si="2393"/>
        <v>0</v>
      </c>
      <c r="U809" s="20">
        <f t="shared" si="2540"/>
        <v>0</v>
      </c>
      <c r="V809" s="20">
        <f t="shared" si="2394"/>
        <v>5228.3999999999996</v>
      </c>
      <c r="W809" s="20">
        <f t="shared" si="2540"/>
        <v>0</v>
      </c>
      <c r="X809" s="20">
        <f t="shared" si="2540"/>
        <v>0</v>
      </c>
      <c r="Y809" s="20">
        <f t="shared" si="2540"/>
        <v>0</v>
      </c>
      <c r="Z809" s="20">
        <f t="shared" si="2395"/>
        <v>5228.3999999999996</v>
      </c>
      <c r="AA809" s="20">
        <f t="shared" si="2396"/>
        <v>0</v>
      </c>
      <c r="AB809" s="20">
        <f t="shared" si="2397"/>
        <v>0</v>
      </c>
      <c r="AC809" s="20">
        <f t="shared" si="2540"/>
        <v>0</v>
      </c>
      <c r="AD809" s="20">
        <f t="shared" si="2540"/>
        <v>0</v>
      </c>
      <c r="AE809" s="20">
        <f t="shared" si="2540"/>
        <v>0</v>
      </c>
      <c r="AF809" s="20">
        <f t="shared" si="2386"/>
        <v>5228.3999999999996</v>
      </c>
      <c r="AG809" s="20">
        <f t="shared" si="2387"/>
        <v>0</v>
      </c>
      <c r="AH809" s="20">
        <f t="shared" si="2388"/>
        <v>0</v>
      </c>
      <c r="AI809" s="20">
        <f t="shared" si="2540"/>
        <v>0</v>
      </c>
      <c r="AJ809" s="20">
        <f t="shared" si="2389"/>
        <v>5228.3999999999996</v>
      </c>
      <c r="AK809" s="20">
        <f t="shared" si="2540"/>
        <v>392.185</v>
      </c>
      <c r="AL809" s="20">
        <f t="shared" si="2540"/>
        <v>0</v>
      </c>
      <c r="AM809" s="20">
        <f t="shared" si="2540"/>
        <v>0</v>
      </c>
      <c r="AN809" s="20">
        <f t="shared" ref="AN809:AN880" si="2541">AJ809+AK809</f>
        <v>5620.585</v>
      </c>
      <c r="AO809" s="20">
        <f t="shared" ref="AO809:AO880" si="2542">AG809+AL809</f>
        <v>0</v>
      </c>
      <c r="AP809" s="20">
        <f t="shared" ref="AP809:AP880" si="2543">AH809+AM809</f>
        <v>0</v>
      </c>
      <c r="AQ809" s="20">
        <f t="shared" si="2540"/>
        <v>0</v>
      </c>
      <c r="AR809" s="20">
        <f t="shared" si="2540"/>
        <v>0</v>
      </c>
      <c r="AS809" s="20">
        <f t="shared" si="2540"/>
        <v>0</v>
      </c>
      <c r="AT809" s="20">
        <f t="shared" ref="AT809:AT880" si="2544">AN809+AQ809</f>
        <v>5620.585</v>
      </c>
      <c r="AU809" s="20">
        <f t="shared" ref="AU809:AU880" si="2545">AO809+AR809</f>
        <v>0</v>
      </c>
      <c r="AV809" s="20">
        <f t="shared" ref="AV809:AV880" si="2546">AP809+AS809</f>
        <v>0</v>
      </c>
      <c r="AW809" s="20">
        <f t="shared" si="2540"/>
        <v>0</v>
      </c>
      <c r="AX809" s="20">
        <f t="shared" si="2540"/>
        <v>0</v>
      </c>
      <c r="AY809" s="20">
        <f t="shared" si="2540"/>
        <v>0</v>
      </c>
      <c r="AZ809" s="20">
        <f t="shared" si="2514"/>
        <v>5620.585</v>
      </c>
      <c r="BA809" s="20">
        <f t="shared" si="2515"/>
        <v>0</v>
      </c>
      <c r="BB809" s="20">
        <f t="shared" si="2516"/>
        <v>0</v>
      </c>
      <c r="BC809" s="20">
        <f t="shared" si="2540"/>
        <v>0</v>
      </c>
      <c r="BD809" s="20">
        <f t="shared" si="2513"/>
        <v>5620.585</v>
      </c>
      <c r="BE809" s="20">
        <f t="shared" si="2540"/>
        <v>0</v>
      </c>
      <c r="BF809" s="20">
        <f t="shared" si="2540"/>
        <v>0</v>
      </c>
      <c r="BG809" s="20">
        <f t="shared" si="2540"/>
        <v>0</v>
      </c>
      <c r="BH809" s="20">
        <f t="shared" si="2448"/>
        <v>5620.585</v>
      </c>
      <c r="BI809" s="20">
        <f t="shared" si="2449"/>
        <v>0</v>
      </c>
      <c r="BJ809" s="20">
        <f t="shared" si="2450"/>
        <v>0</v>
      </c>
      <c r="BK809" s="20">
        <f t="shared" si="2540"/>
        <v>0</v>
      </c>
      <c r="BL809" s="20">
        <f t="shared" si="2540"/>
        <v>0</v>
      </c>
      <c r="BM809" s="20">
        <f t="shared" si="2451"/>
        <v>5620.585</v>
      </c>
      <c r="BN809" s="20">
        <f t="shared" si="2452"/>
        <v>0</v>
      </c>
      <c r="BO809" s="20">
        <f t="shared" si="2540"/>
        <v>-329.185</v>
      </c>
      <c r="BP809" s="20">
        <f t="shared" si="2540"/>
        <v>0</v>
      </c>
      <c r="BQ809" s="20">
        <f t="shared" si="2540"/>
        <v>0</v>
      </c>
      <c r="BR809" s="20">
        <f t="shared" si="2399"/>
        <v>5291.4</v>
      </c>
      <c r="BS809" s="20">
        <f t="shared" si="2400"/>
        <v>0</v>
      </c>
      <c r="BT809" s="20">
        <f t="shared" si="2401"/>
        <v>0</v>
      </c>
      <c r="BU809" s="20">
        <f t="shared" si="2540"/>
        <v>0</v>
      </c>
      <c r="BV809" s="20">
        <f t="shared" si="2402"/>
        <v>5291.4</v>
      </c>
      <c r="BW809" s="20">
        <f t="shared" si="2540"/>
        <v>-63</v>
      </c>
      <c r="BX809" s="20">
        <f t="shared" si="2540"/>
        <v>0</v>
      </c>
      <c r="BY809" s="20">
        <f t="shared" si="2487"/>
        <v>5228.3999999999996</v>
      </c>
      <c r="BZ809" s="20">
        <f t="shared" si="2488"/>
        <v>0</v>
      </c>
      <c r="CA809" s="20">
        <f t="shared" si="2540"/>
        <v>0</v>
      </c>
      <c r="CB809" s="20">
        <f t="shared" si="2490"/>
        <v>5228.3999999999996</v>
      </c>
      <c r="CC809" s="20">
        <f t="shared" si="2540"/>
        <v>0</v>
      </c>
      <c r="CD809" s="20">
        <f t="shared" si="2492"/>
        <v>5228.3999999999996</v>
      </c>
      <c r="CE809" s="20">
        <f t="shared" si="2540"/>
        <v>0</v>
      </c>
    </row>
    <row r="810" spans="1:83" ht="47.25" x14ac:dyDescent="0.25">
      <c r="A810" s="10" t="s">
        <v>42</v>
      </c>
      <c r="B810" s="19">
        <v>400</v>
      </c>
      <c r="C810" s="10"/>
      <c r="D810" s="10"/>
      <c r="E810" s="25" t="s">
        <v>611</v>
      </c>
      <c r="F810" s="20">
        <f>F811</f>
        <v>5228.3999999999996</v>
      </c>
      <c r="G810" s="20">
        <f t="shared" si="2540"/>
        <v>0</v>
      </c>
      <c r="H810" s="20">
        <f t="shared" si="2540"/>
        <v>0</v>
      </c>
      <c r="I810" s="20">
        <f t="shared" si="2540"/>
        <v>0</v>
      </c>
      <c r="J810" s="20">
        <f t="shared" si="2540"/>
        <v>0</v>
      </c>
      <c r="K810" s="20">
        <f t="shared" si="2540"/>
        <v>0</v>
      </c>
      <c r="L810" s="20">
        <f t="shared" si="2519"/>
        <v>5228.3999999999996</v>
      </c>
      <c r="M810" s="20">
        <f t="shared" si="2520"/>
        <v>0</v>
      </c>
      <c r="N810" s="20">
        <f t="shared" si="2521"/>
        <v>0</v>
      </c>
      <c r="O810" s="20">
        <f t="shared" si="2540"/>
        <v>0</v>
      </c>
      <c r="P810" s="20">
        <f t="shared" si="2540"/>
        <v>0</v>
      </c>
      <c r="Q810" s="20">
        <f t="shared" si="2540"/>
        <v>0</v>
      </c>
      <c r="R810" s="20">
        <f t="shared" si="2391"/>
        <v>5228.3999999999996</v>
      </c>
      <c r="S810" s="20">
        <f t="shared" si="2392"/>
        <v>0</v>
      </c>
      <c r="T810" s="20">
        <f t="shared" si="2393"/>
        <v>0</v>
      </c>
      <c r="U810" s="20">
        <f t="shared" si="2540"/>
        <v>0</v>
      </c>
      <c r="V810" s="20">
        <f t="shared" si="2394"/>
        <v>5228.3999999999996</v>
      </c>
      <c r="W810" s="20">
        <f t="shared" si="2540"/>
        <v>0</v>
      </c>
      <c r="X810" s="20">
        <f t="shared" si="2540"/>
        <v>0</v>
      </c>
      <c r="Y810" s="20">
        <f t="shared" si="2540"/>
        <v>0</v>
      </c>
      <c r="Z810" s="20">
        <f t="shared" si="2395"/>
        <v>5228.3999999999996</v>
      </c>
      <c r="AA810" s="20">
        <f t="shared" si="2396"/>
        <v>0</v>
      </c>
      <c r="AB810" s="20">
        <f t="shared" si="2397"/>
        <v>0</v>
      </c>
      <c r="AC810" s="20">
        <f t="shared" si="2540"/>
        <v>0</v>
      </c>
      <c r="AD810" s="20">
        <f t="shared" si="2540"/>
        <v>0</v>
      </c>
      <c r="AE810" s="20">
        <f t="shared" si="2540"/>
        <v>0</v>
      </c>
      <c r="AF810" s="20">
        <f t="shared" si="2386"/>
        <v>5228.3999999999996</v>
      </c>
      <c r="AG810" s="20">
        <f t="shared" si="2387"/>
        <v>0</v>
      </c>
      <c r="AH810" s="20">
        <f t="shared" si="2388"/>
        <v>0</v>
      </c>
      <c r="AI810" s="20">
        <f t="shared" si="2540"/>
        <v>0</v>
      </c>
      <c r="AJ810" s="20">
        <f t="shared" si="2389"/>
        <v>5228.3999999999996</v>
      </c>
      <c r="AK810" s="20">
        <f t="shared" si="2540"/>
        <v>392.185</v>
      </c>
      <c r="AL810" s="20">
        <f t="shared" si="2540"/>
        <v>0</v>
      </c>
      <c r="AM810" s="20">
        <f t="shared" si="2540"/>
        <v>0</v>
      </c>
      <c r="AN810" s="20">
        <f t="shared" si="2541"/>
        <v>5620.585</v>
      </c>
      <c r="AO810" s="20">
        <f t="shared" si="2542"/>
        <v>0</v>
      </c>
      <c r="AP810" s="20">
        <f t="shared" si="2543"/>
        <v>0</v>
      </c>
      <c r="AQ810" s="20">
        <f t="shared" si="2540"/>
        <v>0</v>
      </c>
      <c r="AR810" s="20">
        <f t="shared" si="2540"/>
        <v>0</v>
      </c>
      <c r="AS810" s="20">
        <f t="shared" si="2540"/>
        <v>0</v>
      </c>
      <c r="AT810" s="20">
        <f t="shared" si="2544"/>
        <v>5620.585</v>
      </c>
      <c r="AU810" s="20">
        <f t="shared" si="2545"/>
        <v>0</v>
      </c>
      <c r="AV810" s="20">
        <f t="shared" si="2546"/>
        <v>0</v>
      </c>
      <c r="AW810" s="20">
        <f t="shared" si="2540"/>
        <v>0</v>
      </c>
      <c r="AX810" s="20">
        <f t="shared" si="2540"/>
        <v>0</v>
      </c>
      <c r="AY810" s="20">
        <f t="shared" si="2540"/>
        <v>0</v>
      </c>
      <c r="AZ810" s="20">
        <f t="shared" si="2514"/>
        <v>5620.585</v>
      </c>
      <c r="BA810" s="20">
        <f t="shared" si="2515"/>
        <v>0</v>
      </c>
      <c r="BB810" s="20">
        <f t="shared" si="2516"/>
        <v>0</v>
      </c>
      <c r="BC810" s="20">
        <f t="shared" si="2540"/>
        <v>0</v>
      </c>
      <c r="BD810" s="20">
        <f t="shared" si="2513"/>
        <v>5620.585</v>
      </c>
      <c r="BE810" s="20">
        <f t="shared" si="2540"/>
        <v>0</v>
      </c>
      <c r="BF810" s="20">
        <f t="shared" si="2540"/>
        <v>0</v>
      </c>
      <c r="BG810" s="20">
        <f t="shared" si="2540"/>
        <v>0</v>
      </c>
      <c r="BH810" s="20">
        <f t="shared" si="2448"/>
        <v>5620.585</v>
      </c>
      <c r="BI810" s="20">
        <f t="shared" si="2449"/>
        <v>0</v>
      </c>
      <c r="BJ810" s="20">
        <f t="shared" si="2450"/>
        <v>0</v>
      </c>
      <c r="BK810" s="20">
        <f t="shared" si="2540"/>
        <v>0</v>
      </c>
      <c r="BL810" s="20">
        <f t="shared" si="2540"/>
        <v>0</v>
      </c>
      <c r="BM810" s="20">
        <f t="shared" si="2451"/>
        <v>5620.585</v>
      </c>
      <c r="BN810" s="20">
        <f t="shared" si="2452"/>
        <v>0</v>
      </c>
      <c r="BO810" s="20">
        <f t="shared" si="2540"/>
        <v>-329.185</v>
      </c>
      <c r="BP810" s="20">
        <f t="shared" si="2540"/>
        <v>0</v>
      </c>
      <c r="BQ810" s="20">
        <f t="shared" si="2540"/>
        <v>0</v>
      </c>
      <c r="BR810" s="20">
        <f t="shared" si="2399"/>
        <v>5291.4</v>
      </c>
      <c r="BS810" s="20">
        <f t="shared" si="2400"/>
        <v>0</v>
      </c>
      <c r="BT810" s="20">
        <f t="shared" si="2401"/>
        <v>0</v>
      </c>
      <c r="BU810" s="20">
        <f t="shared" si="2540"/>
        <v>0</v>
      </c>
      <c r="BV810" s="20">
        <f t="shared" si="2402"/>
        <v>5291.4</v>
      </c>
      <c r="BW810" s="20">
        <f t="shared" si="2540"/>
        <v>-63</v>
      </c>
      <c r="BX810" s="20">
        <f t="shared" si="2540"/>
        <v>0</v>
      </c>
      <c r="BY810" s="20">
        <f t="shared" si="2487"/>
        <v>5228.3999999999996</v>
      </c>
      <c r="BZ810" s="20">
        <f t="shared" si="2488"/>
        <v>0</v>
      </c>
      <c r="CA810" s="20">
        <f t="shared" si="2540"/>
        <v>0</v>
      </c>
      <c r="CB810" s="20">
        <f t="shared" si="2490"/>
        <v>5228.3999999999996</v>
      </c>
      <c r="CC810" s="20">
        <f t="shared" si="2540"/>
        <v>0</v>
      </c>
      <c r="CD810" s="20">
        <f t="shared" si="2492"/>
        <v>5228.3999999999996</v>
      </c>
      <c r="CE810" s="20">
        <f t="shared" si="2540"/>
        <v>0</v>
      </c>
    </row>
    <row r="811" spans="1:83" x14ac:dyDescent="0.25">
      <c r="A811" s="10" t="s">
        <v>42</v>
      </c>
      <c r="B811" s="19">
        <v>410</v>
      </c>
      <c r="C811" s="10"/>
      <c r="D811" s="10"/>
      <c r="E811" s="25" t="s">
        <v>612</v>
      </c>
      <c r="F811" s="20">
        <f>F812</f>
        <v>5228.3999999999996</v>
      </c>
      <c r="G811" s="20">
        <f t="shared" si="2540"/>
        <v>0</v>
      </c>
      <c r="H811" s="20">
        <f t="shared" si="2540"/>
        <v>0</v>
      </c>
      <c r="I811" s="20">
        <f t="shared" si="2540"/>
        <v>0</v>
      </c>
      <c r="J811" s="20">
        <f t="shared" si="2540"/>
        <v>0</v>
      </c>
      <c r="K811" s="20">
        <f t="shared" si="2540"/>
        <v>0</v>
      </c>
      <c r="L811" s="20">
        <f t="shared" si="2519"/>
        <v>5228.3999999999996</v>
      </c>
      <c r="M811" s="20">
        <f t="shared" si="2520"/>
        <v>0</v>
      </c>
      <c r="N811" s="20">
        <f t="shared" si="2521"/>
        <v>0</v>
      </c>
      <c r="O811" s="20">
        <f t="shared" si="2540"/>
        <v>0</v>
      </c>
      <c r="P811" s="20">
        <f t="shared" si="2540"/>
        <v>0</v>
      </c>
      <c r="Q811" s="20">
        <f t="shared" si="2540"/>
        <v>0</v>
      </c>
      <c r="R811" s="20">
        <f t="shared" si="2391"/>
        <v>5228.3999999999996</v>
      </c>
      <c r="S811" s="20">
        <f t="shared" si="2392"/>
        <v>0</v>
      </c>
      <c r="T811" s="20">
        <f t="shared" si="2393"/>
        <v>0</v>
      </c>
      <c r="U811" s="20">
        <f t="shared" si="2540"/>
        <v>0</v>
      </c>
      <c r="V811" s="20">
        <f t="shared" si="2394"/>
        <v>5228.3999999999996</v>
      </c>
      <c r="W811" s="20">
        <f t="shared" si="2540"/>
        <v>0</v>
      </c>
      <c r="X811" s="20">
        <f t="shared" si="2540"/>
        <v>0</v>
      </c>
      <c r="Y811" s="20">
        <f t="shared" si="2540"/>
        <v>0</v>
      </c>
      <c r="Z811" s="20">
        <f t="shared" si="2395"/>
        <v>5228.3999999999996</v>
      </c>
      <c r="AA811" s="20">
        <f t="shared" si="2396"/>
        <v>0</v>
      </c>
      <c r="AB811" s="20">
        <f t="shared" si="2397"/>
        <v>0</v>
      </c>
      <c r="AC811" s="20">
        <f t="shared" si="2540"/>
        <v>0</v>
      </c>
      <c r="AD811" s="20">
        <f t="shared" si="2540"/>
        <v>0</v>
      </c>
      <c r="AE811" s="20">
        <f t="shared" si="2540"/>
        <v>0</v>
      </c>
      <c r="AF811" s="20">
        <f t="shared" si="2386"/>
        <v>5228.3999999999996</v>
      </c>
      <c r="AG811" s="20">
        <f t="shared" si="2387"/>
        <v>0</v>
      </c>
      <c r="AH811" s="20">
        <f t="shared" si="2388"/>
        <v>0</v>
      </c>
      <c r="AI811" s="20">
        <f t="shared" si="2540"/>
        <v>0</v>
      </c>
      <c r="AJ811" s="20">
        <f t="shared" si="2389"/>
        <v>5228.3999999999996</v>
      </c>
      <c r="AK811" s="20">
        <f t="shared" si="2540"/>
        <v>392.185</v>
      </c>
      <c r="AL811" s="20">
        <f t="shared" si="2540"/>
        <v>0</v>
      </c>
      <c r="AM811" s="20">
        <f t="shared" si="2540"/>
        <v>0</v>
      </c>
      <c r="AN811" s="20">
        <f t="shared" si="2541"/>
        <v>5620.585</v>
      </c>
      <c r="AO811" s="20">
        <f t="shared" si="2542"/>
        <v>0</v>
      </c>
      <c r="AP811" s="20">
        <f t="shared" si="2543"/>
        <v>0</v>
      </c>
      <c r="AQ811" s="20">
        <f t="shared" si="2540"/>
        <v>0</v>
      </c>
      <c r="AR811" s="20">
        <f t="shared" si="2540"/>
        <v>0</v>
      </c>
      <c r="AS811" s="20">
        <f t="shared" si="2540"/>
        <v>0</v>
      </c>
      <c r="AT811" s="20">
        <f t="shared" si="2544"/>
        <v>5620.585</v>
      </c>
      <c r="AU811" s="20">
        <f t="shared" si="2545"/>
        <v>0</v>
      </c>
      <c r="AV811" s="20">
        <f t="shared" si="2546"/>
        <v>0</v>
      </c>
      <c r="AW811" s="20">
        <f t="shared" si="2540"/>
        <v>0</v>
      </c>
      <c r="AX811" s="20">
        <f t="shared" si="2540"/>
        <v>0</v>
      </c>
      <c r="AY811" s="20">
        <f t="shared" si="2540"/>
        <v>0</v>
      </c>
      <c r="AZ811" s="20">
        <f t="shared" si="2514"/>
        <v>5620.585</v>
      </c>
      <c r="BA811" s="20">
        <f t="shared" si="2515"/>
        <v>0</v>
      </c>
      <c r="BB811" s="20">
        <f t="shared" si="2516"/>
        <v>0</v>
      </c>
      <c r="BC811" s="20">
        <f t="shared" si="2540"/>
        <v>0</v>
      </c>
      <c r="BD811" s="20">
        <f t="shared" si="2513"/>
        <v>5620.585</v>
      </c>
      <c r="BE811" s="20">
        <f t="shared" si="2540"/>
        <v>0</v>
      </c>
      <c r="BF811" s="20">
        <f t="shared" si="2540"/>
        <v>0</v>
      </c>
      <c r="BG811" s="20">
        <f t="shared" si="2540"/>
        <v>0</v>
      </c>
      <c r="BH811" s="20">
        <f t="shared" si="2448"/>
        <v>5620.585</v>
      </c>
      <c r="BI811" s="20">
        <f t="shared" si="2449"/>
        <v>0</v>
      </c>
      <c r="BJ811" s="20">
        <f t="shared" si="2450"/>
        <v>0</v>
      </c>
      <c r="BK811" s="20">
        <f t="shared" si="2540"/>
        <v>0</v>
      </c>
      <c r="BL811" s="20">
        <f t="shared" si="2540"/>
        <v>0</v>
      </c>
      <c r="BM811" s="20">
        <f t="shared" si="2451"/>
        <v>5620.585</v>
      </c>
      <c r="BN811" s="20">
        <f t="shared" si="2452"/>
        <v>0</v>
      </c>
      <c r="BO811" s="20">
        <f t="shared" si="2540"/>
        <v>-329.185</v>
      </c>
      <c r="BP811" s="20">
        <f t="shared" si="2540"/>
        <v>0</v>
      </c>
      <c r="BQ811" s="20">
        <f t="shared" si="2540"/>
        <v>0</v>
      </c>
      <c r="BR811" s="20">
        <f t="shared" si="2399"/>
        <v>5291.4</v>
      </c>
      <c r="BS811" s="20">
        <f t="shared" si="2400"/>
        <v>0</v>
      </c>
      <c r="BT811" s="20">
        <f t="shared" si="2401"/>
        <v>0</v>
      </c>
      <c r="BU811" s="20">
        <f t="shared" si="2540"/>
        <v>0</v>
      </c>
      <c r="BV811" s="20">
        <f t="shared" si="2402"/>
        <v>5291.4</v>
      </c>
      <c r="BW811" s="20">
        <f t="shared" si="2540"/>
        <v>-63</v>
      </c>
      <c r="BX811" s="20">
        <f t="shared" si="2540"/>
        <v>0</v>
      </c>
      <c r="BY811" s="20">
        <f t="shared" si="2487"/>
        <v>5228.3999999999996</v>
      </c>
      <c r="BZ811" s="20">
        <f t="shared" si="2488"/>
        <v>0</v>
      </c>
      <c r="CA811" s="20">
        <f t="shared" si="2540"/>
        <v>0</v>
      </c>
      <c r="CB811" s="20">
        <f t="shared" si="2490"/>
        <v>5228.3999999999996</v>
      </c>
      <c r="CC811" s="20">
        <f t="shared" si="2540"/>
        <v>0</v>
      </c>
      <c r="CD811" s="20">
        <f t="shared" si="2492"/>
        <v>5228.3999999999996</v>
      </c>
      <c r="CE811" s="20">
        <f t="shared" si="2540"/>
        <v>0</v>
      </c>
    </row>
    <row r="812" spans="1:83" x14ac:dyDescent="0.25">
      <c r="A812" s="10" t="s">
        <v>42</v>
      </c>
      <c r="B812" s="19">
        <v>410</v>
      </c>
      <c r="C812" s="10" t="s">
        <v>345</v>
      </c>
      <c r="D812" s="10" t="s">
        <v>334</v>
      </c>
      <c r="E812" s="25" t="s">
        <v>581</v>
      </c>
      <c r="F812" s="20">
        <v>5228.3999999999996</v>
      </c>
      <c r="G812" s="20">
        <v>0</v>
      </c>
      <c r="H812" s="20">
        <v>0</v>
      </c>
      <c r="I812" s="20"/>
      <c r="J812" s="20"/>
      <c r="K812" s="20"/>
      <c r="L812" s="20">
        <f t="shared" si="2519"/>
        <v>5228.3999999999996</v>
      </c>
      <c r="M812" s="20">
        <f t="shared" si="2520"/>
        <v>0</v>
      </c>
      <c r="N812" s="20">
        <f t="shared" si="2521"/>
        <v>0</v>
      </c>
      <c r="O812" s="20"/>
      <c r="P812" s="20"/>
      <c r="Q812" s="20"/>
      <c r="R812" s="20">
        <f t="shared" si="2391"/>
        <v>5228.3999999999996</v>
      </c>
      <c r="S812" s="20">
        <f t="shared" si="2392"/>
        <v>0</v>
      </c>
      <c r="T812" s="20">
        <f t="shared" si="2393"/>
        <v>0</v>
      </c>
      <c r="U812" s="20"/>
      <c r="V812" s="20">
        <f t="shared" si="2394"/>
        <v>5228.3999999999996</v>
      </c>
      <c r="W812" s="20"/>
      <c r="X812" s="20"/>
      <c r="Y812" s="20"/>
      <c r="Z812" s="20">
        <f t="shared" si="2395"/>
        <v>5228.3999999999996</v>
      </c>
      <c r="AA812" s="20">
        <f t="shared" si="2396"/>
        <v>0</v>
      </c>
      <c r="AB812" s="20">
        <f t="shared" si="2397"/>
        <v>0</v>
      </c>
      <c r="AC812" s="20"/>
      <c r="AD812" s="20"/>
      <c r="AE812" s="20"/>
      <c r="AF812" s="20">
        <f t="shared" si="2386"/>
        <v>5228.3999999999996</v>
      </c>
      <c r="AG812" s="20">
        <f t="shared" si="2387"/>
        <v>0</v>
      </c>
      <c r="AH812" s="20">
        <f t="shared" si="2388"/>
        <v>0</v>
      </c>
      <c r="AI812" s="20"/>
      <c r="AJ812" s="20">
        <f t="shared" si="2389"/>
        <v>5228.3999999999996</v>
      </c>
      <c r="AK812" s="20">
        <v>392.185</v>
      </c>
      <c r="AL812" s="20"/>
      <c r="AM812" s="20"/>
      <c r="AN812" s="20">
        <f t="shared" si="2541"/>
        <v>5620.585</v>
      </c>
      <c r="AO812" s="20">
        <f t="shared" si="2542"/>
        <v>0</v>
      </c>
      <c r="AP812" s="20">
        <f t="shared" si="2543"/>
        <v>0</v>
      </c>
      <c r="AQ812" s="20"/>
      <c r="AR812" s="20"/>
      <c r="AS812" s="20"/>
      <c r="AT812" s="20">
        <f t="shared" si="2544"/>
        <v>5620.585</v>
      </c>
      <c r="AU812" s="20">
        <f t="shared" si="2545"/>
        <v>0</v>
      </c>
      <c r="AV812" s="20">
        <f t="shared" si="2546"/>
        <v>0</v>
      </c>
      <c r="AW812" s="20"/>
      <c r="AX812" s="20"/>
      <c r="AY812" s="20"/>
      <c r="AZ812" s="20">
        <f t="shared" si="2514"/>
        <v>5620.585</v>
      </c>
      <c r="BA812" s="20">
        <f t="shared" si="2515"/>
        <v>0</v>
      </c>
      <c r="BB812" s="20">
        <f t="shared" si="2516"/>
        <v>0</v>
      </c>
      <c r="BC812" s="20"/>
      <c r="BD812" s="20">
        <f t="shared" si="2513"/>
        <v>5620.585</v>
      </c>
      <c r="BE812" s="20"/>
      <c r="BF812" s="20"/>
      <c r="BG812" s="20"/>
      <c r="BH812" s="20">
        <f t="shared" si="2448"/>
        <v>5620.585</v>
      </c>
      <c r="BI812" s="20">
        <f t="shared" si="2449"/>
        <v>0</v>
      </c>
      <c r="BJ812" s="20">
        <f t="shared" si="2450"/>
        <v>0</v>
      </c>
      <c r="BK812" s="20"/>
      <c r="BL812" s="20"/>
      <c r="BM812" s="20">
        <f t="shared" si="2451"/>
        <v>5620.585</v>
      </c>
      <c r="BN812" s="20">
        <f t="shared" si="2452"/>
        <v>0</v>
      </c>
      <c r="BO812" s="20">
        <v>-329.185</v>
      </c>
      <c r="BP812" s="20"/>
      <c r="BQ812" s="20"/>
      <c r="BR812" s="20">
        <f t="shared" si="2399"/>
        <v>5291.4</v>
      </c>
      <c r="BS812" s="20">
        <f t="shared" si="2400"/>
        <v>0</v>
      </c>
      <c r="BT812" s="20">
        <f t="shared" si="2401"/>
        <v>0</v>
      </c>
      <c r="BU812" s="20"/>
      <c r="BV812" s="20">
        <f t="shared" si="2402"/>
        <v>5291.4</v>
      </c>
      <c r="BW812" s="20">
        <v>-63</v>
      </c>
      <c r="BX812" s="20"/>
      <c r="BY812" s="20">
        <f t="shared" si="2487"/>
        <v>5228.3999999999996</v>
      </c>
      <c r="BZ812" s="20">
        <f t="shared" si="2488"/>
        <v>0</v>
      </c>
      <c r="CA812" s="20"/>
      <c r="CB812" s="20">
        <f t="shared" si="2490"/>
        <v>5228.3999999999996</v>
      </c>
      <c r="CC812" s="20"/>
      <c r="CD812" s="20">
        <f t="shared" si="2492"/>
        <v>5228.3999999999996</v>
      </c>
      <c r="CE812" s="20"/>
    </row>
    <row r="813" spans="1:83" x14ac:dyDescent="0.25">
      <c r="A813" s="10" t="s">
        <v>1111</v>
      </c>
      <c r="B813" s="19"/>
      <c r="C813" s="10"/>
      <c r="D813" s="10"/>
      <c r="E813" s="31" t="s">
        <v>1131</v>
      </c>
      <c r="F813" s="20">
        <f>F814</f>
        <v>0</v>
      </c>
      <c r="G813" s="20">
        <f t="shared" ref="G813:K815" si="2547">G814</f>
        <v>0</v>
      </c>
      <c r="H813" s="20">
        <f t="shared" si="2547"/>
        <v>0</v>
      </c>
      <c r="I813" s="20">
        <f t="shared" si="2547"/>
        <v>700</v>
      </c>
      <c r="J813" s="20">
        <f t="shared" si="2547"/>
        <v>0</v>
      </c>
      <c r="K813" s="20">
        <f t="shared" si="2547"/>
        <v>0</v>
      </c>
      <c r="L813" s="20">
        <f t="shared" ref="L813:L816" si="2548">F813+I813</f>
        <v>700</v>
      </c>
      <c r="M813" s="20">
        <f t="shared" ref="M813:M816" si="2549">G813+J813</f>
        <v>0</v>
      </c>
      <c r="N813" s="20">
        <f t="shared" ref="N813:N816" si="2550">H813+K813</f>
        <v>0</v>
      </c>
      <c r="O813" s="20">
        <f t="shared" ref="O813:Q815" si="2551">O814</f>
        <v>0</v>
      </c>
      <c r="P813" s="20">
        <f t="shared" si="2551"/>
        <v>0</v>
      </c>
      <c r="Q813" s="20">
        <f t="shared" si="2551"/>
        <v>0</v>
      </c>
      <c r="R813" s="20">
        <f t="shared" si="2391"/>
        <v>700</v>
      </c>
      <c r="S813" s="20">
        <f t="shared" si="2392"/>
        <v>0</v>
      </c>
      <c r="T813" s="20">
        <f t="shared" si="2393"/>
        <v>0</v>
      </c>
      <c r="U813" s="20">
        <f t="shared" ref="U813:CE815" si="2552">U814</f>
        <v>0</v>
      </c>
      <c r="V813" s="20">
        <f t="shared" si="2394"/>
        <v>700</v>
      </c>
      <c r="W813" s="20">
        <f t="shared" si="2552"/>
        <v>0</v>
      </c>
      <c r="X813" s="20">
        <f t="shared" si="2552"/>
        <v>0</v>
      </c>
      <c r="Y813" s="20">
        <f t="shared" si="2552"/>
        <v>0</v>
      </c>
      <c r="Z813" s="20">
        <f t="shared" si="2395"/>
        <v>700</v>
      </c>
      <c r="AA813" s="20">
        <f t="shared" si="2396"/>
        <v>0</v>
      </c>
      <c r="AB813" s="20">
        <f t="shared" si="2397"/>
        <v>0</v>
      </c>
      <c r="AC813" s="20">
        <f t="shared" si="2552"/>
        <v>0</v>
      </c>
      <c r="AD813" s="20">
        <f t="shared" si="2552"/>
        <v>0</v>
      </c>
      <c r="AE813" s="20">
        <f t="shared" si="2552"/>
        <v>0</v>
      </c>
      <c r="AF813" s="20">
        <f t="shared" si="2386"/>
        <v>700</v>
      </c>
      <c r="AG813" s="20">
        <f t="shared" si="2387"/>
        <v>0</v>
      </c>
      <c r="AH813" s="20">
        <f t="shared" si="2388"/>
        <v>0</v>
      </c>
      <c r="AI813" s="20">
        <f t="shared" si="2552"/>
        <v>0</v>
      </c>
      <c r="AJ813" s="20">
        <f t="shared" si="2389"/>
        <v>700</v>
      </c>
      <c r="AK813" s="20">
        <f t="shared" si="2552"/>
        <v>0</v>
      </c>
      <c r="AL813" s="20">
        <f t="shared" si="2552"/>
        <v>0</v>
      </c>
      <c r="AM813" s="20">
        <f t="shared" si="2552"/>
        <v>0</v>
      </c>
      <c r="AN813" s="20">
        <f t="shared" si="2541"/>
        <v>700</v>
      </c>
      <c r="AO813" s="20">
        <f t="shared" si="2542"/>
        <v>0</v>
      </c>
      <c r="AP813" s="20">
        <f t="shared" si="2543"/>
        <v>0</v>
      </c>
      <c r="AQ813" s="20">
        <f t="shared" si="2552"/>
        <v>0</v>
      </c>
      <c r="AR813" s="20">
        <f t="shared" si="2552"/>
        <v>0</v>
      </c>
      <c r="AS813" s="20">
        <f t="shared" si="2552"/>
        <v>0</v>
      </c>
      <c r="AT813" s="20">
        <f t="shared" si="2544"/>
        <v>700</v>
      </c>
      <c r="AU813" s="20">
        <f t="shared" si="2545"/>
        <v>0</v>
      </c>
      <c r="AV813" s="20">
        <f t="shared" si="2546"/>
        <v>0</v>
      </c>
      <c r="AW813" s="20">
        <f t="shared" si="2552"/>
        <v>0</v>
      </c>
      <c r="AX813" s="20">
        <f t="shared" si="2552"/>
        <v>0</v>
      </c>
      <c r="AY813" s="20">
        <f t="shared" si="2552"/>
        <v>0</v>
      </c>
      <c r="AZ813" s="20">
        <f t="shared" si="2514"/>
        <v>700</v>
      </c>
      <c r="BA813" s="20">
        <f t="shared" si="2515"/>
        <v>0</v>
      </c>
      <c r="BB813" s="20">
        <f t="shared" si="2516"/>
        <v>0</v>
      </c>
      <c r="BC813" s="20">
        <f t="shared" si="2552"/>
        <v>0</v>
      </c>
      <c r="BD813" s="20">
        <f t="shared" si="2513"/>
        <v>700</v>
      </c>
      <c r="BE813" s="20">
        <f t="shared" si="2552"/>
        <v>-3.5</v>
      </c>
      <c r="BF813" s="20">
        <f t="shared" si="2552"/>
        <v>0</v>
      </c>
      <c r="BG813" s="20">
        <f t="shared" si="2552"/>
        <v>0</v>
      </c>
      <c r="BH813" s="20">
        <f t="shared" si="2448"/>
        <v>696.5</v>
      </c>
      <c r="BI813" s="20">
        <f t="shared" si="2449"/>
        <v>0</v>
      </c>
      <c r="BJ813" s="20">
        <f t="shared" si="2450"/>
        <v>0</v>
      </c>
      <c r="BK813" s="20">
        <f t="shared" si="2552"/>
        <v>0</v>
      </c>
      <c r="BL813" s="20">
        <f t="shared" si="2552"/>
        <v>0</v>
      </c>
      <c r="BM813" s="20">
        <f t="shared" si="2451"/>
        <v>696.5</v>
      </c>
      <c r="BN813" s="20">
        <f t="shared" si="2452"/>
        <v>0</v>
      </c>
      <c r="BO813" s="20">
        <f t="shared" si="2552"/>
        <v>0</v>
      </c>
      <c r="BP813" s="20">
        <f t="shared" si="2552"/>
        <v>0</v>
      </c>
      <c r="BQ813" s="20">
        <f t="shared" si="2552"/>
        <v>0</v>
      </c>
      <c r="BR813" s="20">
        <f t="shared" si="2399"/>
        <v>696.5</v>
      </c>
      <c r="BS813" s="20">
        <f t="shared" si="2400"/>
        <v>0</v>
      </c>
      <c r="BT813" s="20">
        <f t="shared" si="2401"/>
        <v>0</v>
      </c>
      <c r="BU813" s="20">
        <f t="shared" si="2552"/>
        <v>0</v>
      </c>
      <c r="BV813" s="20">
        <f t="shared" si="2402"/>
        <v>696.5</v>
      </c>
      <c r="BW813" s="20">
        <f t="shared" si="2552"/>
        <v>0</v>
      </c>
      <c r="BX813" s="20">
        <f t="shared" si="2552"/>
        <v>0</v>
      </c>
      <c r="BY813" s="20">
        <f t="shared" si="2487"/>
        <v>696.5</v>
      </c>
      <c r="BZ813" s="20">
        <f t="shared" si="2488"/>
        <v>0</v>
      </c>
      <c r="CA813" s="20">
        <f t="shared" si="2552"/>
        <v>0</v>
      </c>
      <c r="CB813" s="20">
        <f t="shared" si="2490"/>
        <v>696.5</v>
      </c>
      <c r="CC813" s="20">
        <f t="shared" si="2552"/>
        <v>0</v>
      </c>
      <c r="CD813" s="20">
        <f t="shared" si="2492"/>
        <v>696.5</v>
      </c>
      <c r="CE813" s="20">
        <f t="shared" si="2552"/>
        <v>0</v>
      </c>
    </row>
    <row r="814" spans="1:83" ht="47.25" x14ac:dyDescent="0.25">
      <c r="A814" s="10" t="s">
        <v>1111</v>
      </c>
      <c r="B814" s="19">
        <v>400</v>
      </c>
      <c r="C814" s="10"/>
      <c r="D814" s="10"/>
      <c r="E814" s="25" t="s">
        <v>611</v>
      </c>
      <c r="F814" s="20">
        <f>F815</f>
        <v>0</v>
      </c>
      <c r="G814" s="20">
        <f t="shared" si="2547"/>
        <v>0</v>
      </c>
      <c r="H814" s="20">
        <f t="shared" si="2547"/>
        <v>0</v>
      </c>
      <c r="I814" s="20">
        <f t="shared" si="2547"/>
        <v>700</v>
      </c>
      <c r="J814" s="20">
        <f t="shared" si="2547"/>
        <v>0</v>
      </c>
      <c r="K814" s="20">
        <f t="shared" si="2547"/>
        <v>0</v>
      </c>
      <c r="L814" s="20">
        <f t="shared" si="2548"/>
        <v>700</v>
      </c>
      <c r="M814" s="20">
        <f t="shared" si="2549"/>
        <v>0</v>
      </c>
      <c r="N814" s="20">
        <f t="shared" si="2550"/>
        <v>0</v>
      </c>
      <c r="O814" s="20">
        <f t="shared" si="2551"/>
        <v>0</v>
      </c>
      <c r="P814" s="20">
        <f t="shared" si="2551"/>
        <v>0</v>
      </c>
      <c r="Q814" s="20">
        <f t="shared" si="2551"/>
        <v>0</v>
      </c>
      <c r="R814" s="20">
        <f t="shared" si="2391"/>
        <v>700</v>
      </c>
      <c r="S814" s="20">
        <f t="shared" si="2392"/>
        <v>0</v>
      </c>
      <c r="T814" s="20">
        <f t="shared" si="2393"/>
        <v>0</v>
      </c>
      <c r="U814" s="20">
        <f t="shared" si="2552"/>
        <v>0</v>
      </c>
      <c r="V814" s="20">
        <f t="shared" si="2394"/>
        <v>700</v>
      </c>
      <c r="W814" s="20">
        <f t="shared" si="2552"/>
        <v>0</v>
      </c>
      <c r="X814" s="20">
        <f t="shared" si="2552"/>
        <v>0</v>
      </c>
      <c r="Y814" s="20">
        <f t="shared" si="2552"/>
        <v>0</v>
      </c>
      <c r="Z814" s="20">
        <f t="shared" si="2395"/>
        <v>700</v>
      </c>
      <c r="AA814" s="20">
        <f t="shared" si="2396"/>
        <v>0</v>
      </c>
      <c r="AB814" s="20">
        <f t="shared" si="2397"/>
        <v>0</v>
      </c>
      <c r="AC814" s="20">
        <f t="shared" si="2552"/>
        <v>0</v>
      </c>
      <c r="AD814" s="20">
        <f t="shared" si="2552"/>
        <v>0</v>
      </c>
      <c r="AE814" s="20">
        <f t="shared" si="2552"/>
        <v>0</v>
      </c>
      <c r="AF814" s="20">
        <f t="shared" si="2386"/>
        <v>700</v>
      </c>
      <c r="AG814" s="20">
        <f t="shared" si="2387"/>
        <v>0</v>
      </c>
      <c r="AH814" s="20">
        <f t="shared" si="2388"/>
        <v>0</v>
      </c>
      <c r="AI814" s="20">
        <f t="shared" si="2552"/>
        <v>0</v>
      </c>
      <c r="AJ814" s="20">
        <f t="shared" si="2389"/>
        <v>700</v>
      </c>
      <c r="AK814" s="20">
        <f t="shared" si="2552"/>
        <v>0</v>
      </c>
      <c r="AL814" s="20">
        <f t="shared" si="2552"/>
        <v>0</v>
      </c>
      <c r="AM814" s="20">
        <f t="shared" si="2552"/>
        <v>0</v>
      </c>
      <c r="AN814" s="20">
        <f t="shared" si="2541"/>
        <v>700</v>
      </c>
      <c r="AO814" s="20">
        <f t="shared" si="2542"/>
        <v>0</v>
      </c>
      <c r="AP814" s="20">
        <f t="shared" si="2543"/>
        <v>0</v>
      </c>
      <c r="AQ814" s="20">
        <f t="shared" si="2552"/>
        <v>0</v>
      </c>
      <c r="AR814" s="20">
        <f t="shared" si="2552"/>
        <v>0</v>
      </c>
      <c r="AS814" s="20">
        <f t="shared" si="2552"/>
        <v>0</v>
      </c>
      <c r="AT814" s="20">
        <f t="shared" si="2544"/>
        <v>700</v>
      </c>
      <c r="AU814" s="20">
        <f t="shared" si="2545"/>
        <v>0</v>
      </c>
      <c r="AV814" s="20">
        <f t="shared" si="2546"/>
        <v>0</v>
      </c>
      <c r="AW814" s="20">
        <f t="shared" si="2552"/>
        <v>0</v>
      </c>
      <c r="AX814" s="20">
        <f t="shared" si="2552"/>
        <v>0</v>
      </c>
      <c r="AY814" s="20">
        <f t="shared" si="2552"/>
        <v>0</v>
      </c>
      <c r="AZ814" s="20">
        <f t="shared" si="2514"/>
        <v>700</v>
      </c>
      <c r="BA814" s="20">
        <f t="shared" si="2515"/>
        <v>0</v>
      </c>
      <c r="BB814" s="20">
        <f t="shared" si="2516"/>
        <v>0</v>
      </c>
      <c r="BC814" s="20">
        <f t="shared" si="2552"/>
        <v>0</v>
      </c>
      <c r="BD814" s="20">
        <f t="shared" si="2513"/>
        <v>700</v>
      </c>
      <c r="BE814" s="20">
        <f t="shared" si="2552"/>
        <v>-3.5</v>
      </c>
      <c r="BF814" s="20">
        <f t="shared" si="2552"/>
        <v>0</v>
      </c>
      <c r="BG814" s="20">
        <f t="shared" si="2552"/>
        <v>0</v>
      </c>
      <c r="BH814" s="20">
        <f t="shared" si="2448"/>
        <v>696.5</v>
      </c>
      <c r="BI814" s="20">
        <f t="shared" si="2449"/>
        <v>0</v>
      </c>
      <c r="BJ814" s="20">
        <f t="shared" si="2450"/>
        <v>0</v>
      </c>
      <c r="BK814" s="20">
        <f t="shared" si="2552"/>
        <v>0</v>
      </c>
      <c r="BL814" s="20">
        <f t="shared" si="2552"/>
        <v>0</v>
      </c>
      <c r="BM814" s="20">
        <f t="shared" si="2451"/>
        <v>696.5</v>
      </c>
      <c r="BN814" s="20">
        <f t="shared" si="2452"/>
        <v>0</v>
      </c>
      <c r="BO814" s="20">
        <f t="shared" si="2552"/>
        <v>0</v>
      </c>
      <c r="BP814" s="20">
        <f t="shared" si="2552"/>
        <v>0</v>
      </c>
      <c r="BQ814" s="20">
        <f t="shared" si="2552"/>
        <v>0</v>
      </c>
      <c r="BR814" s="20">
        <f t="shared" si="2399"/>
        <v>696.5</v>
      </c>
      <c r="BS814" s="20">
        <f t="shared" si="2400"/>
        <v>0</v>
      </c>
      <c r="BT814" s="20">
        <f t="shared" si="2401"/>
        <v>0</v>
      </c>
      <c r="BU814" s="20">
        <f t="shared" si="2552"/>
        <v>0</v>
      </c>
      <c r="BV814" s="20">
        <f t="shared" si="2402"/>
        <v>696.5</v>
      </c>
      <c r="BW814" s="20">
        <f t="shared" si="2552"/>
        <v>0</v>
      </c>
      <c r="BX814" s="20">
        <f t="shared" si="2552"/>
        <v>0</v>
      </c>
      <c r="BY814" s="20">
        <f t="shared" si="2487"/>
        <v>696.5</v>
      </c>
      <c r="BZ814" s="20">
        <f t="shared" si="2488"/>
        <v>0</v>
      </c>
      <c r="CA814" s="20">
        <f t="shared" si="2552"/>
        <v>0</v>
      </c>
      <c r="CB814" s="20">
        <f t="shared" si="2490"/>
        <v>696.5</v>
      </c>
      <c r="CC814" s="20">
        <f t="shared" si="2552"/>
        <v>0</v>
      </c>
      <c r="CD814" s="20">
        <f t="shared" si="2492"/>
        <v>696.5</v>
      </c>
      <c r="CE814" s="20">
        <f t="shared" si="2552"/>
        <v>0</v>
      </c>
    </row>
    <row r="815" spans="1:83" x14ac:dyDescent="0.25">
      <c r="A815" s="10" t="s">
        <v>1111</v>
      </c>
      <c r="B815" s="19">
        <v>410</v>
      </c>
      <c r="C815" s="10"/>
      <c r="D815" s="10"/>
      <c r="E815" s="25" t="s">
        <v>612</v>
      </c>
      <c r="F815" s="20">
        <f>F816</f>
        <v>0</v>
      </c>
      <c r="G815" s="20">
        <f t="shared" si="2547"/>
        <v>0</v>
      </c>
      <c r="H815" s="20">
        <f t="shared" si="2547"/>
        <v>0</v>
      </c>
      <c r="I815" s="20">
        <f t="shared" si="2547"/>
        <v>700</v>
      </c>
      <c r="J815" s="20">
        <f t="shared" si="2547"/>
        <v>0</v>
      </c>
      <c r="K815" s="20">
        <f t="shared" si="2547"/>
        <v>0</v>
      </c>
      <c r="L815" s="20">
        <f t="shared" si="2548"/>
        <v>700</v>
      </c>
      <c r="M815" s="20">
        <f t="shared" si="2549"/>
        <v>0</v>
      </c>
      <c r="N815" s="20">
        <f t="shared" si="2550"/>
        <v>0</v>
      </c>
      <c r="O815" s="20">
        <f t="shared" si="2551"/>
        <v>0</v>
      </c>
      <c r="P815" s="20">
        <f t="shared" si="2551"/>
        <v>0</v>
      </c>
      <c r="Q815" s="20">
        <f t="shared" si="2551"/>
        <v>0</v>
      </c>
      <c r="R815" s="20">
        <f t="shared" si="2391"/>
        <v>700</v>
      </c>
      <c r="S815" s="20">
        <f t="shared" si="2392"/>
        <v>0</v>
      </c>
      <c r="T815" s="20">
        <f t="shared" si="2393"/>
        <v>0</v>
      </c>
      <c r="U815" s="20">
        <f t="shared" si="2552"/>
        <v>0</v>
      </c>
      <c r="V815" s="20">
        <f t="shared" si="2394"/>
        <v>700</v>
      </c>
      <c r="W815" s="20">
        <f t="shared" si="2552"/>
        <v>0</v>
      </c>
      <c r="X815" s="20">
        <f t="shared" si="2552"/>
        <v>0</v>
      </c>
      <c r="Y815" s="20">
        <f t="shared" si="2552"/>
        <v>0</v>
      </c>
      <c r="Z815" s="20">
        <f t="shared" si="2395"/>
        <v>700</v>
      </c>
      <c r="AA815" s="20">
        <f t="shared" si="2396"/>
        <v>0</v>
      </c>
      <c r="AB815" s="20">
        <f t="shared" si="2397"/>
        <v>0</v>
      </c>
      <c r="AC815" s="20">
        <f t="shared" si="2552"/>
        <v>0</v>
      </c>
      <c r="AD815" s="20">
        <f t="shared" si="2552"/>
        <v>0</v>
      </c>
      <c r="AE815" s="20">
        <f t="shared" si="2552"/>
        <v>0</v>
      </c>
      <c r="AF815" s="20">
        <f t="shared" si="2386"/>
        <v>700</v>
      </c>
      <c r="AG815" s="20">
        <f t="shared" si="2387"/>
        <v>0</v>
      </c>
      <c r="AH815" s="20">
        <f t="shared" si="2388"/>
        <v>0</v>
      </c>
      <c r="AI815" s="20">
        <f t="shared" si="2552"/>
        <v>0</v>
      </c>
      <c r="AJ815" s="20">
        <f t="shared" si="2389"/>
        <v>700</v>
      </c>
      <c r="AK815" s="20">
        <f t="shared" si="2552"/>
        <v>0</v>
      </c>
      <c r="AL815" s="20">
        <f t="shared" si="2552"/>
        <v>0</v>
      </c>
      <c r="AM815" s="20">
        <f t="shared" si="2552"/>
        <v>0</v>
      </c>
      <c r="AN815" s="20">
        <f t="shared" si="2541"/>
        <v>700</v>
      </c>
      <c r="AO815" s="20">
        <f t="shared" si="2542"/>
        <v>0</v>
      </c>
      <c r="AP815" s="20">
        <f t="shared" si="2543"/>
        <v>0</v>
      </c>
      <c r="AQ815" s="20">
        <f t="shared" si="2552"/>
        <v>0</v>
      </c>
      <c r="AR815" s="20">
        <f t="shared" si="2552"/>
        <v>0</v>
      </c>
      <c r="AS815" s="20">
        <f t="shared" si="2552"/>
        <v>0</v>
      </c>
      <c r="AT815" s="20">
        <f t="shared" si="2544"/>
        <v>700</v>
      </c>
      <c r="AU815" s="20">
        <f t="shared" si="2545"/>
        <v>0</v>
      </c>
      <c r="AV815" s="20">
        <f t="shared" si="2546"/>
        <v>0</v>
      </c>
      <c r="AW815" s="20">
        <f t="shared" si="2552"/>
        <v>0</v>
      </c>
      <c r="AX815" s="20">
        <f t="shared" si="2552"/>
        <v>0</v>
      </c>
      <c r="AY815" s="20">
        <f t="shared" si="2552"/>
        <v>0</v>
      </c>
      <c r="AZ815" s="20">
        <f t="shared" si="2514"/>
        <v>700</v>
      </c>
      <c r="BA815" s="20">
        <f t="shared" si="2515"/>
        <v>0</v>
      </c>
      <c r="BB815" s="20">
        <f t="shared" si="2516"/>
        <v>0</v>
      </c>
      <c r="BC815" s="20">
        <f t="shared" si="2552"/>
        <v>0</v>
      </c>
      <c r="BD815" s="20">
        <f t="shared" si="2513"/>
        <v>700</v>
      </c>
      <c r="BE815" s="20">
        <f t="shared" si="2552"/>
        <v>-3.5</v>
      </c>
      <c r="BF815" s="20">
        <f t="shared" si="2552"/>
        <v>0</v>
      </c>
      <c r="BG815" s="20">
        <f t="shared" si="2552"/>
        <v>0</v>
      </c>
      <c r="BH815" s="20">
        <f t="shared" si="2448"/>
        <v>696.5</v>
      </c>
      <c r="BI815" s="20">
        <f t="shared" si="2449"/>
        <v>0</v>
      </c>
      <c r="BJ815" s="20">
        <f t="shared" si="2450"/>
        <v>0</v>
      </c>
      <c r="BK815" s="20">
        <f t="shared" si="2552"/>
        <v>0</v>
      </c>
      <c r="BL815" s="20">
        <f t="shared" si="2552"/>
        <v>0</v>
      </c>
      <c r="BM815" s="20">
        <f t="shared" si="2451"/>
        <v>696.5</v>
      </c>
      <c r="BN815" s="20">
        <f t="shared" si="2452"/>
        <v>0</v>
      </c>
      <c r="BO815" s="20">
        <f t="shared" si="2552"/>
        <v>0</v>
      </c>
      <c r="BP815" s="20">
        <f t="shared" si="2552"/>
        <v>0</v>
      </c>
      <c r="BQ815" s="20">
        <f t="shared" si="2552"/>
        <v>0</v>
      </c>
      <c r="BR815" s="20">
        <f t="shared" si="2399"/>
        <v>696.5</v>
      </c>
      <c r="BS815" s="20">
        <f t="shared" si="2400"/>
        <v>0</v>
      </c>
      <c r="BT815" s="20">
        <f t="shared" si="2401"/>
        <v>0</v>
      </c>
      <c r="BU815" s="20">
        <f t="shared" si="2552"/>
        <v>0</v>
      </c>
      <c r="BV815" s="20">
        <f t="shared" si="2402"/>
        <v>696.5</v>
      </c>
      <c r="BW815" s="20">
        <f t="shared" si="2552"/>
        <v>0</v>
      </c>
      <c r="BX815" s="20">
        <f t="shared" si="2552"/>
        <v>0</v>
      </c>
      <c r="BY815" s="20">
        <f t="shared" si="2487"/>
        <v>696.5</v>
      </c>
      <c r="BZ815" s="20">
        <f t="shared" si="2488"/>
        <v>0</v>
      </c>
      <c r="CA815" s="20">
        <f t="shared" si="2552"/>
        <v>0</v>
      </c>
      <c r="CB815" s="20">
        <f t="shared" si="2490"/>
        <v>696.5</v>
      </c>
      <c r="CC815" s="20">
        <f t="shared" si="2552"/>
        <v>0</v>
      </c>
      <c r="CD815" s="20">
        <f t="shared" si="2492"/>
        <v>696.5</v>
      </c>
      <c r="CE815" s="20">
        <f t="shared" si="2552"/>
        <v>0</v>
      </c>
    </row>
    <row r="816" spans="1:83" x14ac:dyDescent="0.25">
      <c r="A816" s="10" t="s">
        <v>1111</v>
      </c>
      <c r="B816" s="19">
        <v>410</v>
      </c>
      <c r="C816" s="10" t="s">
        <v>345</v>
      </c>
      <c r="D816" s="10" t="s">
        <v>334</v>
      </c>
      <c r="E816" s="25" t="s">
        <v>581</v>
      </c>
      <c r="F816" s="20">
        <v>0</v>
      </c>
      <c r="G816" s="20">
        <v>0</v>
      </c>
      <c r="H816" s="20">
        <v>0</v>
      </c>
      <c r="I816" s="20">
        <v>700</v>
      </c>
      <c r="J816" s="20"/>
      <c r="K816" s="20"/>
      <c r="L816" s="20">
        <f t="shared" si="2548"/>
        <v>700</v>
      </c>
      <c r="M816" s="20">
        <f t="shared" si="2549"/>
        <v>0</v>
      </c>
      <c r="N816" s="20">
        <f t="shared" si="2550"/>
        <v>0</v>
      </c>
      <c r="O816" s="20"/>
      <c r="P816" s="20"/>
      <c r="Q816" s="20"/>
      <c r="R816" s="20">
        <f t="shared" si="2391"/>
        <v>700</v>
      </c>
      <c r="S816" s="20">
        <f t="shared" si="2392"/>
        <v>0</v>
      </c>
      <c r="T816" s="20">
        <f t="shared" si="2393"/>
        <v>0</v>
      </c>
      <c r="U816" s="20"/>
      <c r="V816" s="20">
        <f t="shared" si="2394"/>
        <v>700</v>
      </c>
      <c r="W816" s="20"/>
      <c r="X816" s="20"/>
      <c r="Y816" s="20"/>
      <c r="Z816" s="20">
        <f t="shared" si="2395"/>
        <v>700</v>
      </c>
      <c r="AA816" s="20">
        <f t="shared" si="2396"/>
        <v>0</v>
      </c>
      <c r="AB816" s="20">
        <f t="shared" si="2397"/>
        <v>0</v>
      </c>
      <c r="AC816" s="20"/>
      <c r="AD816" s="20"/>
      <c r="AE816" s="20"/>
      <c r="AF816" s="20">
        <f t="shared" si="2386"/>
        <v>700</v>
      </c>
      <c r="AG816" s="20">
        <f t="shared" si="2387"/>
        <v>0</v>
      </c>
      <c r="AH816" s="20">
        <f t="shared" si="2388"/>
        <v>0</v>
      </c>
      <c r="AI816" s="20"/>
      <c r="AJ816" s="20">
        <f t="shared" si="2389"/>
        <v>700</v>
      </c>
      <c r="AK816" s="20"/>
      <c r="AL816" s="20"/>
      <c r="AM816" s="20"/>
      <c r="AN816" s="20">
        <f t="shared" si="2541"/>
        <v>700</v>
      </c>
      <c r="AO816" s="20">
        <f t="shared" si="2542"/>
        <v>0</v>
      </c>
      <c r="AP816" s="20">
        <f t="shared" si="2543"/>
        <v>0</v>
      </c>
      <c r="AQ816" s="20"/>
      <c r="AR816" s="20"/>
      <c r="AS816" s="20"/>
      <c r="AT816" s="20">
        <f t="shared" si="2544"/>
        <v>700</v>
      </c>
      <c r="AU816" s="20">
        <f t="shared" si="2545"/>
        <v>0</v>
      </c>
      <c r="AV816" s="20">
        <f t="shared" si="2546"/>
        <v>0</v>
      </c>
      <c r="AW816" s="20"/>
      <c r="AX816" s="20"/>
      <c r="AY816" s="20"/>
      <c r="AZ816" s="20">
        <f t="shared" si="2514"/>
        <v>700</v>
      </c>
      <c r="BA816" s="20">
        <f t="shared" si="2515"/>
        <v>0</v>
      </c>
      <c r="BB816" s="20">
        <f t="shared" si="2516"/>
        <v>0</v>
      </c>
      <c r="BC816" s="20"/>
      <c r="BD816" s="20">
        <f t="shared" si="2513"/>
        <v>700</v>
      </c>
      <c r="BE816" s="20">
        <v>-3.5</v>
      </c>
      <c r="BF816" s="20"/>
      <c r="BG816" s="20"/>
      <c r="BH816" s="20">
        <f t="shared" si="2448"/>
        <v>696.5</v>
      </c>
      <c r="BI816" s="20">
        <f t="shared" si="2449"/>
        <v>0</v>
      </c>
      <c r="BJ816" s="20">
        <f t="shared" si="2450"/>
        <v>0</v>
      </c>
      <c r="BK816" s="20"/>
      <c r="BL816" s="20"/>
      <c r="BM816" s="20">
        <f t="shared" si="2451"/>
        <v>696.5</v>
      </c>
      <c r="BN816" s="20">
        <f t="shared" si="2452"/>
        <v>0</v>
      </c>
      <c r="BO816" s="20"/>
      <c r="BP816" s="20"/>
      <c r="BQ816" s="20"/>
      <c r="BR816" s="20">
        <f t="shared" si="2399"/>
        <v>696.5</v>
      </c>
      <c r="BS816" s="20">
        <f t="shared" si="2400"/>
        <v>0</v>
      </c>
      <c r="BT816" s="20">
        <f t="shared" si="2401"/>
        <v>0</v>
      </c>
      <c r="BU816" s="20"/>
      <c r="BV816" s="20">
        <f t="shared" si="2402"/>
        <v>696.5</v>
      </c>
      <c r="BW816" s="20"/>
      <c r="BX816" s="20"/>
      <c r="BY816" s="20">
        <f t="shared" si="2487"/>
        <v>696.5</v>
      </c>
      <c r="BZ816" s="20">
        <f t="shared" si="2488"/>
        <v>0</v>
      </c>
      <c r="CA816" s="20"/>
      <c r="CB816" s="20">
        <f t="shared" si="2490"/>
        <v>696.5</v>
      </c>
      <c r="CC816" s="20"/>
      <c r="CD816" s="20">
        <f t="shared" si="2492"/>
        <v>696.5</v>
      </c>
      <c r="CE816" s="20"/>
    </row>
    <row r="817" spans="1:83" ht="47.25" x14ac:dyDescent="0.25">
      <c r="A817" s="10" t="s">
        <v>43</v>
      </c>
      <c r="B817" s="19"/>
      <c r="C817" s="10"/>
      <c r="D817" s="10"/>
      <c r="E817" s="25" t="s">
        <v>787</v>
      </c>
      <c r="F817" s="20">
        <f>F818</f>
        <v>23099.699999999997</v>
      </c>
      <c r="G817" s="20">
        <f t="shared" ref="G817:CE819" si="2553">G818</f>
        <v>23099.699999999997</v>
      </c>
      <c r="H817" s="20">
        <f t="shared" si="2553"/>
        <v>23099.699999999997</v>
      </c>
      <c r="I817" s="20">
        <f t="shared" si="2553"/>
        <v>0</v>
      </c>
      <c r="J817" s="20">
        <f t="shared" si="2553"/>
        <v>0</v>
      </c>
      <c r="K817" s="20">
        <f t="shared" si="2553"/>
        <v>0</v>
      </c>
      <c r="L817" s="20">
        <f t="shared" si="2519"/>
        <v>23099.699999999997</v>
      </c>
      <c r="M817" s="20">
        <f t="shared" si="2520"/>
        <v>23099.699999999997</v>
      </c>
      <c r="N817" s="20">
        <f t="shared" si="2521"/>
        <v>23099.699999999997</v>
      </c>
      <c r="O817" s="20">
        <f t="shared" si="2553"/>
        <v>0</v>
      </c>
      <c r="P817" s="20">
        <f t="shared" si="2553"/>
        <v>0</v>
      </c>
      <c r="Q817" s="20">
        <f t="shared" si="2553"/>
        <v>0</v>
      </c>
      <c r="R817" s="20">
        <f t="shared" si="2391"/>
        <v>23099.699999999997</v>
      </c>
      <c r="S817" s="20">
        <f t="shared" si="2392"/>
        <v>23099.699999999997</v>
      </c>
      <c r="T817" s="20">
        <f t="shared" si="2393"/>
        <v>23099.699999999997</v>
      </c>
      <c r="U817" s="20">
        <f t="shared" si="2553"/>
        <v>0</v>
      </c>
      <c r="V817" s="20">
        <f t="shared" si="2394"/>
        <v>23099.699999999997</v>
      </c>
      <c r="W817" s="20">
        <f t="shared" si="2553"/>
        <v>0</v>
      </c>
      <c r="X817" s="20">
        <f t="shared" si="2553"/>
        <v>0</v>
      </c>
      <c r="Y817" s="20">
        <f t="shared" si="2553"/>
        <v>0</v>
      </c>
      <c r="Z817" s="20">
        <f t="shared" si="2395"/>
        <v>23099.699999999997</v>
      </c>
      <c r="AA817" s="20">
        <f t="shared" si="2396"/>
        <v>23099.699999999997</v>
      </c>
      <c r="AB817" s="20">
        <f t="shared" si="2397"/>
        <v>23099.699999999997</v>
      </c>
      <c r="AC817" s="20">
        <f t="shared" si="2553"/>
        <v>0</v>
      </c>
      <c r="AD817" s="20">
        <f t="shared" si="2553"/>
        <v>0</v>
      </c>
      <c r="AE817" s="20">
        <f t="shared" si="2553"/>
        <v>0</v>
      </c>
      <c r="AF817" s="20">
        <f t="shared" si="2386"/>
        <v>23099.699999999997</v>
      </c>
      <c r="AG817" s="20">
        <f t="shared" si="2387"/>
        <v>23099.699999999997</v>
      </c>
      <c r="AH817" s="20">
        <f t="shared" si="2388"/>
        <v>23099.699999999997</v>
      </c>
      <c r="AI817" s="20">
        <f t="shared" si="2553"/>
        <v>0</v>
      </c>
      <c r="AJ817" s="20">
        <f t="shared" si="2389"/>
        <v>23099.699999999997</v>
      </c>
      <c r="AK817" s="20">
        <f t="shared" si="2553"/>
        <v>-7165.6179999999995</v>
      </c>
      <c r="AL817" s="20">
        <f t="shared" si="2553"/>
        <v>0</v>
      </c>
      <c r="AM817" s="20">
        <f t="shared" si="2553"/>
        <v>0</v>
      </c>
      <c r="AN817" s="20">
        <f t="shared" si="2541"/>
        <v>15934.081999999999</v>
      </c>
      <c r="AO817" s="20">
        <f t="shared" si="2542"/>
        <v>23099.699999999997</v>
      </c>
      <c r="AP817" s="20">
        <f t="shared" si="2543"/>
        <v>23099.699999999997</v>
      </c>
      <c r="AQ817" s="20">
        <f t="shared" si="2553"/>
        <v>0</v>
      </c>
      <c r="AR817" s="20">
        <f t="shared" si="2553"/>
        <v>0</v>
      </c>
      <c r="AS817" s="20">
        <f t="shared" si="2553"/>
        <v>0</v>
      </c>
      <c r="AT817" s="20">
        <f t="shared" si="2544"/>
        <v>15934.081999999999</v>
      </c>
      <c r="AU817" s="20">
        <f t="shared" si="2545"/>
        <v>23099.699999999997</v>
      </c>
      <c r="AV817" s="20">
        <f t="shared" si="2546"/>
        <v>23099.699999999997</v>
      </c>
      <c r="AW817" s="20">
        <f t="shared" si="2553"/>
        <v>0</v>
      </c>
      <c r="AX817" s="20">
        <f t="shared" si="2553"/>
        <v>0</v>
      </c>
      <c r="AY817" s="20">
        <f t="shared" si="2553"/>
        <v>0</v>
      </c>
      <c r="AZ817" s="20">
        <f t="shared" si="2514"/>
        <v>15934.081999999999</v>
      </c>
      <c r="BA817" s="20">
        <f t="shared" si="2515"/>
        <v>23099.699999999997</v>
      </c>
      <c r="BB817" s="20">
        <f t="shared" si="2516"/>
        <v>23099.699999999997</v>
      </c>
      <c r="BC817" s="20">
        <f t="shared" si="2553"/>
        <v>0</v>
      </c>
      <c r="BD817" s="20">
        <f t="shared" si="2513"/>
        <v>15934.081999999999</v>
      </c>
      <c r="BE817" s="20">
        <f t="shared" si="2553"/>
        <v>0</v>
      </c>
      <c r="BF817" s="20">
        <f t="shared" si="2553"/>
        <v>0</v>
      </c>
      <c r="BG817" s="20">
        <f t="shared" si="2553"/>
        <v>0</v>
      </c>
      <c r="BH817" s="20">
        <f t="shared" si="2448"/>
        <v>15934.081999999999</v>
      </c>
      <c r="BI817" s="20">
        <f t="shared" si="2449"/>
        <v>23099.699999999997</v>
      </c>
      <c r="BJ817" s="20">
        <f t="shared" si="2450"/>
        <v>23099.699999999997</v>
      </c>
      <c r="BK817" s="20">
        <f t="shared" si="2553"/>
        <v>0</v>
      </c>
      <c r="BL817" s="20">
        <f t="shared" si="2553"/>
        <v>0</v>
      </c>
      <c r="BM817" s="20">
        <f t="shared" si="2451"/>
        <v>15934.081999999999</v>
      </c>
      <c r="BN817" s="20">
        <f t="shared" si="2452"/>
        <v>23099.699999999997</v>
      </c>
      <c r="BO817" s="20">
        <f t="shared" si="2553"/>
        <v>1396</v>
      </c>
      <c r="BP817" s="20">
        <f t="shared" si="2553"/>
        <v>0</v>
      </c>
      <c r="BQ817" s="20">
        <f t="shared" si="2553"/>
        <v>0</v>
      </c>
      <c r="BR817" s="20">
        <f t="shared" si="2399"/>
        <v>17330.081999999999</v>
      </c>
      <c r="BS817" s="20">
        <f t="shared" si="2400"/>
        <v>23099.699999999997</v>
      </c>
      <c r="BT817" s="20">
        <f t="shared" si="2401"/>
        <v>23099.699999999997</v>
      </c>
      <c r="BU817" s="20">
        <f t="shared" si="2553"/>
        <v>0</v>
      </c>
      <c r="BV817" s="20">
        <f t="shared" si="2402"/>
        <v>17330.081999999999</v>
      </c>
      <c r="BW817" s="20">
        <f t="shared" si="2553"/>
        <v>-400.51800000000003</v>
      </c>
      <c r="BX817" s="20">
        <f t="shared" si="2553"/>
        <v>0</v>
      </c>
      <c r="BY817" s="20">
        <f t="shared" si="2487"/>
        <v>16929.563999999998</v>
      </c>
      <c r="BZ817" s="20">
        <f t="shared" si="2488"/>
        <v>23099.699999999997</v>
      </c>
      <c r="CA817" s="20">
        <f t="shared" si="2553"/>
        <v>0</v>
      </c>
      <c r="CB817" s="20">
        <f t="shared" si="2490"/>
        <v>16929.563999999998</v>
      </c>
      <c r="CC817" s="20">
        <f t="shared" si="2553"/>
        <v>-6.9790000000000001</v>
      </c>
      <c r="CD817" s="20">
        <f t="shared" si="2492"/>
        <v>16922.584999999999</v>
      </c>
      <c r="CE817" s="20">
        <f t="shared" si="2553"/>
        <v>0</v>
      </c>
    </row>
    <row r="818" spans="1:83" ht="47.25" x14ac:dyDescent="0.25">
      <c r="A818" s="10" t="s">
        <v>43</v>
      </c>
      <c r="B818" s="19">
        <v>200</v>
      </c>
      <c r="C818" s="10"/>
      <c r="D818" s="10"/>
      <c r="E818" s="25" t="s">
        <v>602</v>
      </c>
      <c r="F818" s="20">
        <f>F819</f>
        <v>23099.699999999997</v>
      </c>
      <c r="G818" s="20">
        <f t="shared" si="2553"/>
        <v>23099.699999999997</v>
      </c>
      <c r="H818" s="20">
        <f t="shared" si="2553"/>
        <v>23099.699999999997</v>
      </c>
      <c r="I818" s="20">
        <f t="shared" si="2553"/>
        <v>0</v>
      </c>
      <c r="J818" s="20">
        <f t="shared" si="2553"/>
        <v>0</v>
      </c>
      <c r="K818" s="20">
        <f t="shared" si="2553"/>
        <v>0</v>
      </c>
      <c r="L818" s="20">
        <f t="shared" si="2519"/>
        <v>23099.699999999997</v>
      </c>
      <c r="M818" s="20">
        <f t="shared" si="2520"/>
        <v>23099.699999999997</v>
      </c>
      <c r="N818" s="20">
        <f t="shared" si="2521"/>
        <v>23099.699999999997</v>
      </c>
      <c r="O818" s="20">
        <f t="shared" si="2553"/>
        <v>0</v>
      </c>
      <c r="P818" s="20">
        <f t="shared" si="2553"/>
        <v>0</v>
      </c>
      <c r="Q818" s="20">
        <f t="shared" si="2553"/>
        <v>0</v>
      </c>
      <c r="R818" s="20">
        <f t="shared" si="2391"/>
        <v>23099.699999999997</v>
      </c>
      <c r="S818" s="20">
        <f t="shared" si="2392"/>
        <v>23099.699999999997</v>
      </c>
      <c r="T818" s="20">
        <f t="shared" si="2393"/>
        <v>23099.699999999997</v>
      </c>
      <c r="U818" s="20">
        <f t="shared" si="2553"/>
        <v>0</v>
      </c>
      <c r="V818" s="20">
        <f t="shared" si="2394"/>
        <v>23099.699999999997</v>
      </c>
      <c r="W818" s="20">
        <f t="shared" si="2553"/>
        <v>0</v>
      </c>
      <c r="X818" s="20">
        <f t="shared" si="2553"/>
        <v>0</v>
      </c>
      <c r="Y818" s="20">
        <f t="shared" si="2553"/>
        <v>0</v>
      </c>
      <c r="Z818" s="20">
        <f t="shared" si="2395"/>
        <v>23099.699999999997</v>
      </c>
      <c r="AA818" s="20">
        <f t="shared" si="2396"/>
        <v>23099.699999999997</v>
      </c>
      <c r="AB818" s="20">
        <f t="shared" si="2397"/>
        <v>23099.699999999997</v>
      </c>
      <c r="AC818" s="20">
        <f t="shared" si="2553"/>
        <v>0</v>
      </c>
      <c r="AD818" s="20">
        <f t="shared" si="2553"/>
        <v>0</v>
      </c>
      <c r="AE818" s="20">
        <f t="shared" si="2553"/>
        <v>0</v>
      </c>
      <c r="AF818" s="20">
        <f t="shared" si="2386"/>
        <v>23099.699999999997</v>
      </c>
      <c r="AG818" s="20">
        <f t="shared" si="2387"/>
        <v>23099.699999999997</v>
      </c>
      <c r="AH818" s="20">
        <f t="shared" si="2388"/>
        <v>23099.699999999997</v>
      </c>
      <c r="AI818" s="20">
        <f t="shared" si="2553"/>
        <v>0</v>
      </c>
      <c r="AJ818" s="20">
        <f t="shared" si="2389"/>
        <v>23099.699999999997</v>
      </c>
      <c r="AK818" s="20">
        <f t="shared" si="2553"/>
        <v>-7165.6179999999995</v>
      </c>
      <c r="AL818" s="20">
        <f t="shared" si="2553"/>
        <v>0</v>
      </c>
      <c r="AM818" s="20">
        <f t="shared" si="2553"/>
        <v>0</v>
      </c>
      <c r="AN818" s="20">
        <f t="shared" si="2541"/>
        <v>15934.081999999999</v>
      </c>
      <c r="AO818" s="20">
        <f t="shared" si="2542"/>
        <v>23099.699999999997</v>
      </c>
      <c r="AP818" s="20">
        <f t="shared" si="2543"/>
        <v>23099.699999999997</v>
      </c>
      <c r="AQ818" s="20">
        <f t="shared" si="2553"/>
        <v>0</v>
      </c>
      <c r="AR818" s="20">
        <f t="shared" si="2553"/>
        <v>0</v>
      </c>
      <c r="AS818" s="20">
        <f t="shared" si="2553"/>
        <v>0</v>
      </c>
      <c r="AT818" s="20">
        <f t="shared" si="2544"/>
        <v>15934.081999999999</v>
      </c>
      <c r="AU818" s="20">
        <f t="shared" si="2545"/>
        <v>23099.699999999997</v>
      </c>
      <c r="AV818" s="20">
        <f t="shared" si="2546"/>
        <v>23099.699999999997</v>
      </c>
      <c r="AW818" s="20">
        <f t="shared" si="2553"/>
        <v>0</v>
      </c>
      <c r="AX818" s="20">
        <f t="shared" si="2553"/>
        <v>0</v>
      </c>
      <c r="AY818" s="20">
        <f t="shared" si="2553"/>
        <v>0</v>
      </c>
      <c r="AZ818" s="20">
        <f t="shared" si="2514"/>
        <v>15934.081999999999</v>
      </c>
      <c r="BA818" s="20">
        <f t="shared" si="2515"/>
        <v>23099.699999999997</v>
      </c>
      <c r="BB818" s="20">
        <f t="shared" si="2516"/>
        <v>23099.699999999997</v>
      </c>
      <c r="BC818" s="20">
        <f t="shared" si="2553"/>
        <v>0</v>
      </c>
      <c r="BD818" s="20">
        <f t="shared" si="2513"/>
        <v>15934.081999999999</v>
      </c>
      <c r="BE818" s="20">
        <f t="shared" si="2553"/>
        <v>0</v>
      </c>
      <c r="BF818" s="20">
        <f t="shared" si="2553"/>
        <v>0</v>
      </c>
      <c r="BG818" s="20">
        <f t="shared" si="2553"/>
        <v>0</v>
      </c>
      <c r="BH818" s="20">
        <f t="shared" si="2448"/>
        <v>15934.081999999999</v>
      </c>
      <c r="BI818" s="20">
        <f t="shared" si="2449"/>
        <v>23099.699999999997</v>
      </c>
      <c r="BJ818" s="20">
        <f t="shared" si="2450"/>
        <v>23099.699999999997</v>
      </c>
      <c r="BK818" s="20">
        <f t="shared" si="2553"/>
        <v>0</v>
      </c>
      <c r="BL818" s="20">
        <f t="shared" si="2553"/>
        <v>0</v>
      </c>
      <c r="BM818" s="20">
        <f t="shared" si="2451"/>
        <v>15934.081999999999</v>
      </c>
      <c r="BN818" s="20">
        <f t="shared" si="2452"/>
        <v>23099.699999999997</v>
      </c>
      <c r="BO818" s="20">
        <f t="shared" si="2553"/>
        <v>1396</v>
      </c>
      <c r="BP818" s="20">
        <f t="shared" si="2553"/>
        <v>0</v>
      </c>
      <c r="BQ818" s="20">
        <f t="shared" si="2553"/>
        <v>0</v>
      </c>
      <c r="BR818" s="20">
        <f t="shared" si="2399"/>
        <v>17330.081999999999</v>
      </c>
      <c r="BS818" s="20">
        <f t="shared" si="2400"/>
        <v>23099.699999999997</v>
      </c>
      <c r="BT818" s="20">
        <f t="shared" si="2401"/>
        <v>23099.699999999997</v>
      </c>
      <c r="BU818" s="20">
        <f t="shared" si="2553"/>
        <v>0</v>
      </c>
      <c r="BV818" s="20">
        <f t="shared" si="2402"/>
        <v>17330.081999999999</v>
      </c>
      <c r="BW818" s="20">
        <f t="shared" si="2553"/>
        <v>-400.51800000000003</v>
      </c>
      <c r="BX818" s="20">
        <f t="shared" si="2553"/>
        <v>0</v>
      </c>
      <c r="BY818" s="20">
        <f t="shared" si="2487"/>
        <v>16929.563999999998</v>
      </c>
      <c r="BZ818" s="20">
        <f t="shared" si="2488"/>
        <v>23099.699999999997</v>
      </c>
      <c r="CA818" s="20">
        <f t="shared" si="2553"/>
        <v>0</v>
      </c>
      <c r="CB818" s="20">
        <f t="shared" si="2490"/>
        <v>16929.563999999998</v>
      </c>
      <c r="CC818" s="20">
        <f t="shared" si="2553"/>
        <v>-6.9790000000000001</v>
      </c>
      <c r="CD818" s="20">
        <f t="shared" si="2492"/>
        <v>16922.584999999999</v>
      </c>
      <c r="CE818" s="20">
        <f t="shared" si="2553"/>
        <v>0</v>
      </c>
    </row>
    <row r="819" spans="1:83" ht="47.25" x14ac:dyDescent="0.25">
      <c r="A819" s="10" t="s">
        <v>43</v>
      </c>
      <c r="B819" s="19">
        <v>240</v>
      </c>
      <c r="C819" s="10"/>
      <c r="D819" s="10"/>
      <c r="E819" s="25" t="s">
        <v>603</v>
      </c>
      <c r="F819" s="20">
        <f>F820</f>
        <v>23099.699999999997</v>
      </c>
      <c r="G819" s="20">
        <f t="shared" si="2553"/>
        <v>23099.699999999997</v>
      </c>
      <c r="H819" s="20">
        <f t="shared" si="2553"/>
        <v>23099.699999999997</v>
      </c>
      <c r="I819" s="20">
        <f t="shared" si="2553"/>
        <v>0</v>
      </c>
      <c r="J819" s="20">
        <f t="shared" si="2553"/>
        <v>0</v>
      </c>
      <c r="K819" s="20">
        <f t="shared" si="2553"/>
        <v>0</v>
      </c>
      <c r="L819" s="20">
        <f t="shared" si="2519"/>
        <v>23099.699999999997</v>
      </c>
      <c r="M819" s="20">
        <f t="shared" si="2520"/>
        <v>23099.699999999997</v>
      </c>
      <c r="N819" s="20">
        <f t="shared" si="2521"/>
        <v>23099.699999999997</v>
      </c>
      <c r="O819" s="20">
        <f t="shared" si="2553"/>
        <v>0</v>
      </c>
      <c r="P819" s="20">
        <f t="shared" si="2553"/>
        <v>0</v>
      </c>
      <c r="Q819" s="20">
        <f t="shared" si="2553"/>
        <v>0</v>
      </c>
      <c r="R819" s="20">
        <f t="shared" si="2391"/>
        <v>23099.699999999997</v>
      </c>
      <c r="S819" s="20">
        <f t="shared" si="2392"/>
        <v>23099.699999999997</v>
      </c>
      <c r="T819" s="20">
        <f t="shared" si="2393"/>
        <v>23099.699999999997</v>
      </c>
      <c r="U819" s="20">
        <f t="shared" si="2553"/>
        <v>0</v>
      </c>
      <c r="V819" s="20">
        <f t="shared" si="2394"/>
        <v>23099.699999999997</v>
      </c>
      <c r="W819" s="20">
        <f t="shared" si="2553"/>
        <v>0</v>
      </c>
      <c r="X819" s="20">
        <f t="shared" si="2553"/>
        <v>0</v>
      </c>
      <c r="Y819" s="20">
        <f t="shared" si="2553"/>
        <v>0</v>
      </c>
      <c r="Z819" s="20">
        <f t="shared" si="2395"/>
        <v>23099.699999999997</v>
      </c>
      <c r="AA819" s="20">
        <f t="shared" si="2396"/>
        <v>23099.699999999997</v>
      </c>
      <c r="AB819" s="20">
        <f t="shared" si="2397"/>
        <v>23099.699999999997</v>
      </c>
      <c r="AC819" s="20">
        <f t="shared" si="2553"/>
        <v>0</v>
      </c>
      <c r="AD819" s="20">
        <f t="shared" si="2553"/>
        <v>0</v>
      </c>
      <c r="AE819" s="20">
        <f t="shared" si="2553"/>
        <v>0</v>
      </c>
      <c r="AF819" s="20">
        <f t="shared" si="2386"/>
        <v>23099.699999999997</v>
      </c>
      <c r="AG819" s="20">
        <f t="shared" si="2387"/>
        <v>23099.699999999997</v>
      </c>
      <c r="AH819" s="20">
        <f t="shared" si="2388"/>
        <v>23099.699999999997</v>
      </c>
      <c r="AI819" s="20">
        <f t="shared" si="2553"/>
        <v>0</v>
      </c>
      <c r="AJ819" s="20">
        <f t="shared" si="2389"/>
        <v>23099.699999999997</v>
      </c>
      <c r="AK819" s="20">
        <f t="shared" si="2553"/>
        <v>-7165.6179999999995</v>
      </c>
      <c r="AL819" s="20">
        <f t="shared" si="2553"/>
        <v>0</v>
      </c>
      <c r="AM819" s="20">
        <f t="shared" si="2553"/>
        <v>0</v>
      </c>
      <c r="AN819" s="20">
        <f t="shared" si="2541"/>
        <v>15934.081999999999</v>
      </c>
      <c r="AO819" s="20">
        <f t="shared" si="2542"/>
        <v>23099.699999999997</v>
      </c>
      <c r="AP819" s="20">
        <f t="shared" si="2543"/>
        <v>23099.699999999997</v>
      </c>
      <c r="AQ819" s="20">
        <f t="shared" si="2553"/>
        <v>0</v>
      </c>
      <c r="AR819" s="20">
        <f t="shared" si="2553"/>
        <v>0</v>
      </c>
      <c r="AS819" s="20">
        <f t="shared" si="2553"/>
        <v>0</v>
      </c>
      <c r="AT819" s="20">
        <f t="shared" si="2544"/>
        <v>15934.081999999999</v>
      </c>
      <c r="AU819" s="20">
        <f t="shared" si="2545"/>
        <v>23099.699999999997</v>
      </c>
      <c r="AV819" s="20">
        <f t="shared" si="2546"/>
        <v>23099.699999999997</v>
      </c>
      <c r="AW819" s="20">
        <f t="shared" si="2553"/>
        <v>0</v>
      </c>
      <c r="AX819" s="20">
        <f t="shared" si="2553"/>
        <v>0</v>
      </c>
      <c r="AY819" s="20">
        <f t="shared" si="2553"/>
        <v>0</v>
      </c>
      <c r="AZ819" s="20">
        <f t="shared" si="2514"/>
        <v>15934.081999999999</v>
      </c>
      <c r="BA819" s="20">
        <f t="shared" si="2515"/>
        <v>23099.699999999997</v>
      </c>
      <c r="BB819" s="20">
        <f t="shared" si="2516"/>
        <v>23099.699999999997</v>
      </c>
      <c r="BC819" s="20">
        <f t="shared" si="2553"/>
        <v>0</v>
      </c>
      <c r="BD819" s="20">
        <f t="shared" si="2513"/>
        <v>15934.081999999999</v>
      </c>
      <c r="BE819" s="20">
        <f t="shared" si="2553"/>
        <v>0</v>
      </c>
      <c r="BF819" s="20">
        <f t="shared" si="2553"/>
        <v>0</v>
      </c>
      <c r="BG819" s="20">
        <f t="shared" si="2553"/>
        <v>0</v>
      </c>
      <c r="BH819" s="20">
        <f t="shared" si="2448"/>
        <v>15934.081999999999</v>
      </c>
      <c r="BI819" s="20">
        <f t="shared" si="2449"/>
        <v>23099.699999999997</v>
      </c>
      <c r="BJ819" s="20">
        <f t="shared" si="2450"/>
        <v>23099.699999999997</v>
      </c>
      <c r="BK819" s="20">
        <f t="shared" si="2553"/>
        <v>0</v>
      </c>
      <c r="BL819" s="20">
        <f t="shared" si="2553"/>
        <v>0</v>
      </c>
      <c r="BM819" s="20">
        <f t="shared" si="2451"/>
        <v>15934.081999999999</v>
      </c>
      <c r="BN819" s="20">
        <f t="shared" si="2452"/>
        <v>23099.699999999997</v>
      </c>
      <c r="BO819" s="20">
        <f t="shared" si="2553"/>
        <v>1396</v>
      </c>
      <c r="BP819" s="20">
        <f t="shared" si="2553"/>
        <v>0</v>
      </c>
      <c r="BQ819" s="20">
        <f t="shared" si="2553"/>
        <v>0</v>
      </c>
      <c r="BR819" s="20">
        <f t="shared" si="2399"/>
        <v>17330.081999999999</v>
      </c>
      <c r="BS819" s="20">
        <f t="shared" si="2400"/>
        <v>23099.699999999997</v>
      </c>
      <c r="BT819" s="20">
        <f t="shared" si="2401"/>
        <v>23099.699999999997</v>
      </c>
      <c r="BU819" s="20">
        <f t="shared" si="2553"/>
        <v>0</v>
      </c>
      <c r="BV819" s="20">
        <f t="shared" si="2402"/>
        <v>17330.081999999999</v>
      </c>
      <c r="BW819" s="20">
        <f t="shared" si="2553"/>
        <v>-400.51800000000003</v>
      </c>
      <c r="BX819" s="20">
        <f t="shared" si="2553"/>
        <v>0</v>
      </c>
      <c r="BY819" s="20">
        <f t="shared" si="2487"/>
        <v>16929.563999999998</v>
      </c>
      <c r="BZ819" s="20">
        <f t="shared" si="2488"/>
        <v>23099.699999999997</v>
      </c>
      <c r="CA819" s="20">
        <f t="shared" si="2553"/>
        <v>0</v>
      </c>
      <c r="CB819" s="20">
        <f t="shared" si="2490"/>
        <v>16929.563999999998</v>
      </c>
      <c r="CC819" s="20">
        <f t="shared" si="2553"/>
        <v>-6.9790000000000001</v>
      </c>
      <c r="CD819" s="20">
        <f t="shared" si="2492"/>
        <v>16922.584999999999</v>
      </c>
      <c r="CE819" s="20">
        <f t="shared" si="2553"/>
        <v>0</v>
      </c>
    </row>
    <row r="820" spans="1:83" x14ac:dyDescent="0.25">
      <c r="A820" s="10" t="s">
        <v>43</v>
      </c>
      <c r="B820" s="19">
        <v>240</v>
      </c>
      <c r="C820" s="10" t="s">
        <v>335</v>
      </c>
      <c r="D820" s="10" t="s">
        <v>341</v>
      </c>
      <c r="E820" s="25" t="s">
        <v>577</v>
      </c>
      <c r="F820" s="20">
        <v>23099.699999999997</v>
      </c>
      <c r="G820" s="20">
        <v>23099.699999999997</v>
      </c>
      <c r="H820" s="20">
        <v>23099.699999999997</v>
      </c>
      <c r="I820" s="20"/>
      <c r="J820" s="20"/>
      <c r="K820" s="20"/>
      <c r="L820" s="20">
        <f t="shared" si="2519"/>
        <v>23099.699999999997</v>
      </c>
      <c r="M820" s="20">
        <f t="shared" si="2520"/>
        <v>23099.699999999997</v>
      </c>
      <c r="N820" s="20">
        <f t="shared" si="2521"/>
        <v>23099.699999999997</v>
      </c>
      <c r="O820" s="20"/>
      <c r="P820" s="20"/>
      <c r="Q820" s="20"/>
      <c r="R820" s="20">
        <f t="shared" si="2391"/>
        <v>23099.699999999997</v>
      </c>
      <c r="S820" s="20">
        <f t="shared" si="2392"/>
        <v>23099.699999999997</v>
      </c>
      <c r="T820" s="20">
        <f t="shared" si="2393"/>
        <v>23099.699999999997</v>
      </c>
      <c r="U820" s="20"/>
      <c r="V820" s="20">
        <f t="shared" si="2394"/>
        <v>23099.699999999997</v>
      </c>
      <c r="W820" s="20"/>
      <c r="X820" s="20"/>
      <c r="Y820" s="20"/>
      <c r="Z820" s="20">
        <f t="shared" si="2395"/>
        <v>23099.699999999997</v>
      </c>
      <c r="AA820" s="20">
        <f t="shared" si="2396"/>
        <v>23099.699999999997</v>
      </c>
      <c r="AB820" s="20">
        <f t="shared" si="2397"/>
        <v>23099.699999999997</v>
      </c>
      <c r="AC820" s="20"/>
      <c r="AD820" s="20"/>
      <c r="AE820" s="20"/>
      <c r="AF820" s="20">
        <f t="shared" si="2386"/>
        <v>23099.699999999997</v>
      </c>
      <c r="AG820" s="20">
        <f t="shared" si="2387"/>
        <v>23099.699999999997</v>
      </c>
      <c r="AH820" s="20">
        <f t="shared" si="2388"/>
        <v>23099.699999999997</v>
      </c>
      <c r="AI820" s="20"/>
      <c r="AJ820" s="20">
        <f t="shared" si="2389"/>
        <v>23099.699999999997</v>
      </c>
      <c r="AK820" s="20">
        <f>-5647.644-4.834-652.445-860.695</f>
        <v>-7165.6179999999995</v>
      </c>
      <c r="AL820" s="20"/>
      <c r="AM820" s="20"/>
      <c r="AN820" s="20">
        <f t="shared" si="2541"/>
        <v>15934.081999999999</v>
      </c>
      <c r="AO820" s="20">
        <f t="shared" si="2542"/>
        <v>23099.699999999997</v>
      </c>
      <c r="AP820" s="20">
        <f t="shared" si="2543"/>
        <v>23099.699999999997</v>
      </c>
      <c r="AQ820" s="20"/>
      <c r="AR820" s="20"/>
      <c r="AS820" s="20"/>
      <c r="AT820" s="20">
        <f t="shared" si="2544"/>
        <v>15934.081999999999</v>
      </c>
      <c r="AU820" s="20">
        <f t="shared" si="2545"/>
        <v>23099.699999999997</v>
      </c>
      <c r="AV820" s="20">
        <f t="shared" si="2546"/>
        <v>23099.699999999997</v>
      </c>
      <c r="AW820" s="20"/>
      <c r="AX820" s="20"/>
      <c r="AY820" s="20"/>
      <c r="AZ820" s="20">
        <f t="shared" si="2514"/>
        <v>15934.081999999999</v>
      </c>
      <c r="BA820" s="20">
        <f t="shared" si="2515"/>
        <v>23099.699999999997</v>
      </c>
      <c r="BB820" s="20">
        <f t="shared" si="2516"/>
        <v>23099.699999999997</v>
      </c>
      <c r="BC820" s="20"/>
      <c r="BD820" s="20">
        <f t="shared" si="2513"/>
        <v>15934.081999999999</v>
      </c>
      <c r="BE820" s="20"/>
      <c r="BF820" s="20"/>
      <c r="BG820" s="20"/>
      <c r="BH820" s="20">
        <f t="shared" si="2448"/>
        <v>15934.081999999999</v>
      </c>
      <c r="BI820" s="20">
        <f t="shared" si="2449"/>
        <v>23099.699999999997</v>
      </c>
      <c r="BJ820" s="20">
        <f t="shared" si="2450"/>
        <v>23099.699999999997</v>
      </c>
      <c r="BK820" s="20"/>
      <c r="BL820" s="20"/>
      <c r="BM820" s="20">
        <f t="shared" si="2451"/>
        <v>15934.081999999999</v>
      </c>
      <c r="BN820" s="20">
        <f t="shared" si="2452"/>
        <v>23099.699999999997</v>
      </c>
      <c r="BO820" s="20">
        <v>1396</v>
      </c>
      <c r="BP820" s="20"/>
      <c r="BQ820" s="20"/>
      <c r="BR820" s="20">
        <f t="shared" si="2399"/>
        <v>17330.081999999999</v>
      </c>
      <c r="BS820" s="20">
        <f t="shared" si="2400"/>
        <v>23099.699999999997</v>
      </c>
      <c r="BT820" s="20">
        <f t="shared" si="2401"/>
        <v>23099.699999999997</v>
      </c>
      <c r="BU820" s="20"/>
      <c r="BV820" s="20">
        <f t="shared" si="2402"/>
        <v>17330.081999999999</v>
      </c>
      <c r="BW820" s="20">
        <f>-0.97-133.413-265.236-0.899</f>
        <v>-400.51800000000003</v>
      </c>
      <c r="BX820" s="20"/>
      <c r="BY820" s="20">
        <f t="shared" si="2487"/>
        <v>16929.563999999998</v>
      </c>
      <c r="BZ820" s="20">
        <f t="shared" si="2488"/>
        <v>23099.699999999997</v>
      </c>
      <c r="CA820" s="20"/>
      <c r="CB820" s="20">
        <f t="shared" si="2490"/>
        <v>16929.563999999998</v>
      </c>
      <c r="CC820" s="20">
        <v>-6.9790000000000001</v>
      </c>
      <c r="CD820" s="20">
        <f t="shared" si="2492"/>
        <v>16922.584999999999</v>
      </c>
      <c r="CE820" s="20"/>
    </row>
    <row r="821" spans="1:83" ht="47.25" x14ac:dyDescent="0.25">
      <c r="A821" s="10" t="s">
        <v>422</v>
      </c>
      <c r="B821" s="19"/>
      <c r="C821" s="10"/>
      <c r="D821" s="10"/>
      <c r="E821" s="25" t="s">
        <v>788</v>
      </c>
      <c r="F821" s="20">
        <f>F822</f>
        <v>486.7</v>
      </c>
      <c r="G821" s="20">
        <f t="shared" ref="G821:CE824" si="2554">G822</f>
        <v>0</v>
      </c>
      <c r="H821" s="20">
        <f t="shared" si="2554"/>
        <v>0</v>
      </c>
      <c r="I821" s="20">
        <f t="shared" si="2554"/>
        <v>0</v>
      </c>
      <c r="J821" s="20">
        <f t="shared" si="2554"/>
        <v>0</v>
      </c>
      <c r="K821" s="20">
        <f t="shared" si="2554"/>
        <v>0</v>
      </c>
      <c r="L821" s="20">
        <f t="shared" si="2519"/>
        <v>486.7</v>
      </c>
      <c r="M821" s="20">
        <f t="shared" si="2520"/>
        <v>0</v>
      </c>
      <c r="N821" s="20">
        <f t="shared" si="2521"/>
        <v>0</v>
      </c>
      <c r="O821" s="20">
        <f t="shared" si="2554"/>
        <v>0</v>
      </c>
      <c r="P821" s="20">
        <f t="shared" si="2554"/>
        <v>0</v>
      </c>
      <c r="Q821" s="20">
        <f t="shared" si="2554"/>
        <v>0</v>
      </c>
      <c r="R821" s="20">
        <f t="shared" si="2391"/>
        <v>486.7</v>
      </c>
      <c r="S821" s="20">
        <f t="shared" si="2392"/>
        <v>0</v>
      </c>
      <c r="T821" s="20">
        <f t="shared" si="2393"/>
        <v>0</v>
      </c>
      <c r="U821" s="20">
        <f t="shared" si="2554"/>
        <v>0</v>
      </c>
      <c r="V821" s="20">
        <f t="shared" si="2394"/>
        <v>486.7</v>
      </c>
      <c r="W821" s="20">
        <f t="shared" si="2554"/>
        <v>0</v>
      </c>
      <c r="X821" s="20">
        <f t="shared" si="2554"/>
        <v>0</v>
      </c>
      <c r="Y821" s="20">
        <f t="shared" si="2554"/>
        <v>0</v>
      </c>
      <c r="Z821" s="20">
        <f t="shared" si="2395"/>
        <v>486.7</v>
      </c>
      <c r="AA821" s="20">
        <f t="shared" si="2396"/>
        <v>0</v>
      </c>
      <c r="AB821" s="20">
        <f t="shared" si="2397"/>
        <v>0</v>
      </c>
      <c r="AC821" s="20">
        <f t="shared" si="2554"/>
        <v>0</v>
      </c>
      <c r="AD821" s="20">
        <f t="shared" si="2554"/>
        <v>0</v>
      </c>
      <c r="AE821" s="20">
        <f t="shared" si="2554"/>
        <v>0</v>
      </c>
      <c r="AF821" s="20">
        <f t="shared" ref="AF821:AF892" si="2555">Z821+AC821</f>
        <v>486.7</v>
      </c>
      <c r="AG821" s="20">
        <f t="shared" ref="AG821:AG892" si="2556">AA821+AD821</f>
        <v>0</v>
      </c>
      <c r="AH821" s="20">
        <f t="shared" ref="AH821:AH892" si="2557">AB821+AE821</f>
        <v>0</v>
      </c>
      <c r="AI821" s="20">
        <f t="shared" si="2554"/>
        <v>0</v>
      </c>
      <c r="AJ821" s="20">
        <f t="shared" ref="AJ821:AJ892" si="2558">AF821+AI821</f>
        <v>486.7</v>
      </c>
      <c r="AK821" s="20">
        <f t="shared" si="2554"/>
        <v>0</v>
      </c>
      <c r="AL821" s="20">
        <f t="shared" si="2554"/>
        <v>0</v>
      </c>
      <c r="AM821" s="20">
        <f t="shared" si="2554"/>
        <v>0</v>
      </c>
      <c r="AN821" s="20">
        <f t="shared" si="2541"/>
        <v>486.7</v>
      </c>
      <c r="AO821" s="20">
        <f t="shared" si="2542"/>
        <v>0</v>
      </c>
      <c r="AP821" s="20">
        <f t="shared" si="2543"/>
        <v>0</v>
      </c>
      <c r="AQ821" s="20">
        <f t="shared" si="2554"/>
        <v>0</v>
      </c>
      <c r="AR821" s="20">
        <f t="shared" si="2554"/>
        <v>0</v>
      </c>
      <c r="AS821" s="20">
        <f t="shared" si="2554"/>
        <v>0</v>
      </c>
      <c r="AT821" s="20">
        <f t="shared" si="2544"/>
        <v>486.7</v>
      </c>
      <c r="AU821" s="20">
        <f t="shared" si="2545"/>
        <v>0</v>
      </c>
      <c r="AV821" s="20">
        <f t="shared" si="2546"/>
        <v>0</v>
      </c>
      <c r="AW821" s="20">
        <f t="shared" si="2554"/>
        <v>0</v>
      </c>
      <c r="AX821" s="20">
        <f t="shared" si="2554"/>
        <v>0</v>
      </c>
      <c r="AY821" s="20">
        <f t="shared" si="2554"/>
        <v>0</v>
      </c>
      <c r="AZ821" s="20">
        <f t="shared" si="2514"/>
        <v>486.7</v>
      </c>
      <c r="BA821" s="20">
        <f t="shared" si="2515"/>
        <v>0</v>
      </c>
      <c r="BB821" s="20">
        <f t="shared" si="2516"/>
        <v>0</v>
      </c>
      <c r="BC821" s="20">
        <f t="shared" si="2554"/>
        <v>0</v>
      </c>
      <c r="BD821" s="20">
        <f t="shared" si="2513"/>
        <v>486.7</v>
      </c>
      <c r="BE821" s="20">
        <f t="shared" si="2554"/>
        <v>0</v>
      </c>
      <c r="BF821" s="20">
        <f t="shared" si="2554"/>
        <v>0</v>
      </c>
      <c r="BG821" s="20">
        <f t="shared" si="2554"/>
        <v>0</v>
      </c>
      <c r="BH821" s="20">
        <f t="shared" si="2448"/>
        <v>486.7</v>
      </c>
      <c r="BI821" s="20">
        <f t="shared" si="2449"/>
        <v>0</v>
      </c>
      <c r="BJ821" s="20">
        <f t="shared" si="2450"/>
        <v>0</v>
      </c>
      <c r="BK821" s="20">
        <f t="shared" si="2554"/>
        <v>0</v>
      </c>
      <c r="BL821" s="20">
        <f t="shared" si="2554"/>
        <v>0</v>
      </c>
      <c r="BM821" s="20">
        <f t="shared" si="2451"/>
        <v>486.7</v>
      </c>
      <c r="BN821" s="20">
        <f t="shared" si="2452"/>
        <v>0</v>
      </c>
      <c r="BO821" s="20">
        <f t="shared" si="2554"/>
        <v>0</v>
      </c>
      <c r="BP821" s="20">
        <f t="shared" si="2554"/>
        <v>0</v>
      </c>
      <c r="BQ821" s="20">
        <f t="shared" si="2554"/>
        <v>0</v>
      </c>
      <c r="BR821" s="20">
        <f t="shared" si="2399"/>
        <v>486.7</v>
      </c>
      <c r="BS821" s="20">
        <f t="shared" si="2400"/>
        <v>0</v>
      </c>
      <c r="BT821" s="20">
        <f t="shared" si="2401"/>
        <v>0</v>
      </c>
      <c r="BU821" s="20">
        <f t="shared" si="2554"/>
        <v>0</v>
      </c>
      <c r="BV821" s="20">
        <f t="shared" si="2402"/>
        <v>486.7</v>
      </c>
      <c r="BW821" s="20">
        <f t="shared" si="2554"/>
        <v>-5.742</v>
      </c>
      <c r="BX821" s="20">
        <f t="shared" si="2554"/>
        <v>0</v>
      </c>
      <c r="BY821" s="20">
        <f t="shared" si="2487"/>
        <v>480.95799999999997</v>
      </c>
      <c r="BZ821" s="20">
        <f t="shared" si="2488"/>
        <v>0</v>
      </c>
      <c r="CA821" s="20">
        <f t="shared" si="2554"/>
        <v>0</v>
      </c>
      <c r="CB821" s="20">
        <f t="shared" si="2490"/>
        <v>480.95799999999997</v>
      </c>
      <c r="CC821" s="20">
        <f t="shared" si="2554"/>
        <v>0</v>
      </c>
      <c r="CD821" s="20">
        <f t="shared" si="2492"/>
        <v>480.95799999999997</v>
      </c>
      <c r="CE821" s="20">
        <f t="shared" si="2554"/>
        <v>0</v>
      </c>
    </row>
    <row r="822" spans="1:83" ht="47.25" x14ac:dyDescent="0.25">
      <c r="A822" s="10" t="s">
        <v>44</v>
      </c>
      <c r="B822" s="19"/>
      <c r="C822" s="10"/>
      <c r="D822" s="10"/>
      <c r="E822" s="25" t="s">
        <v>789</v>
      </c>
      <c r="F822" s="20">
        <f>F823</f>
        <v>486.7</v>
      </c>
      <c r="G822" s="20">
        <f t="shared" si="2554"/>
        <v>0</v>
      </c>
      <c r="H822" s="20">
        <f t="shared" si="2554"/>
        <v>0</v>
      </c>
      <c r="I822" s="20">
        <f t="shared" si="2554"/>
        <v>0</v>
      </c>
      <c r="J822" s="20">
        <f t="shared" si="2554"/>
        <v>0</v>
      </c>
      <c r="K822" s="20">
        <f t="shared" si="2554"/>
        <v>0</v>
      </c>
      <c r="L822" s="20">
        <f t="shared" si="2519"/>
        <v>486.7</v>
      </c>
      <c r="M822" s="20">
        <f t="shared" si="2520"/>
        <v>0</v>
      </c>
      <c r="N822" s="20">
        <f t="shared" si="2521"/>
        <v>0</v>
      </c>
      <c r="O822" s="20">
        <f t="shared" si="2554"/>
        <v>0</v>
      </c>
      <c r="P822" s="20">
        <f t="shared" si="2554"/>
        <v>0</v>
      </c>
      <c r="Q822" s="20">
        <f t="shared" si="2554"/>
        <v>0</v>
      </c>
      <c r="R822" s="20">
        <f t="shared" si="2391"/>
        <v>486.7</v>
      </c>
      <c r="S822" s="20">
        <f t="shared" si="2392"/>
        <v>0</v>
      </c>
      <c r="T822" s="20">
        <f t="shared" si="2393"/>
        <v>0</v>
      </c>
      <c r="U822" s="20">
        <f t="shared" si="2554"/>
        <v>0</v>
      </c>
      <c r="V822" s="20">
        <f t="shared" si="2394"/>
        <v>486.7</v>
      </c>
      <c r="W822" s="20">
        <f t="shared" si="2554"/>
        <v>0</v>
      </c>
      <c r="X822" s="20">
        <f t="shared" si="2554"/>
        <v>0</v>
      </c>
      <c r="Y822" s="20">
        <f t="shared" si="2554"/>
        <v>0</v>
      </c>
      <c r="Z822" s="20">
        <f t="shared" si="2395"/>
        <v>486.7</v>
      </c>
      <c r="AA822" s="20">
        <f t="shared" si="2396"/>
        <v>0</v>
      </c>
      <c r="AB822" s="20">
        <f t="shared" si="2397"/>
        <v>0</v>
      </c>
      <c r="AC822" s="20">
        <f t="shared" si="2554"/>
        <v>0</v>
      </c>
      <c r="AD822" s="20">
        <f t="shared" si="2554"/>
        <v>0</v>
      </c>
      <c r="AE822" s="20">
        <f t="shared" si="2554"/>
        <v>0</v>
      </c>
      <c r="AF822" s="20">
        <f t="shared" si="2555"/>
        <v>486.7</v>
      </c>
      <c r="AG822" s="20">
        <f t="shared" si="2556"/>
        <v>0</v>
      </c>
      <c r="AH822" s="20">
        <f t="shared" si="2557"/>
        <v>0</v>
      </c>
      <c r="AI822" s="20">
        <f t="shared" si="2554"/>
        <v>0</v>
      </c>
      <c r="AJ822" s="20">
        <f t="shared" si="2558"/>
        <v>486.7</v>
      </c>
      <c r="AK822" s="20">
        <f t="shared" si="2554"/>
        <v>0</v>
      </c>
      <c r="AL822" s="20">
        <f t="shared" si="2554"/>
        <v>0</v>
      </c>
      <c r="AM822" s="20">
        <f t="shared" si="2554"/>
        <v>0</v>
      </c>
      <c r="AN822" s="20">
        <f t="shared" si="2541"/>
        <v>486.7</v>
      </c>
      <c r="AO822" s="20">
        <f t="shared" si="2542"/>
        <v>0</v>
      </c>
      <c r="AP822" s="20">
        <f t="shared" si="2543"/>
        <v>0</v>
      </c>
      <c r="AQ822" s="20">
        <f t="shared" si="2554"/>
        <v>0</v>
      </c>
      <c r="AR822" s="20">
        <f t="shared" si="2554"/>
        <v>0</v>
      </c>
      <c r="AS822" s="20">
        <f t="shared" si="2554"/>
        <v>0</v>
      </c>
      <c r="AT822" s="20">
        <f t="shared" si="2544"/>
        <v>486.7</v>
      </c>
      <c r="AU822" s="20">
        <f t="shared" si="2545"/>
        <v>0</v>
      </c>
      <c r="AV822" s="20">
        <f t="shared" si="2546"/>
        <v>0</v>
      </c>
      <c r="AW822" s="20">
        <f t="shared" si="2554"/>
        <v>0</v>
      </c>
      <c r="AX822" s="20">
        <f t="shared" si="2554"/>
        <v>0</v>
      </c>
      <c r="AY822" s="20">
        <f t="shared" si="2554"/>
        <v>0</v>
      </c>
      <c r="AZ822" s="20">
        <f t="shared" si="2514"/>
        <v>486.7</v>
      </c>
      <c r="BA822" s="20">
        <f t="shared" si="2515"/>
        <v>0</v>
      </c>
      <c r="BB822" s="20">
        <f t="shared" si="2516"/>
        <v>0</v>
      </c>
      <c r="BC822" s="20">
        <f t="shared" si="2554"/>
        <v>0</v>
      </c>
      <c r="BD822" s="20">
        <f t="shared" si="2513"/>
        <v>486.7</v>
      </c>
      <c r="BE822" s="20">
        <f t="shared" si="2554"/>
        <v>0</v>
      </c>
      <c r="BF822" s="20">
        <f t="shared" si="2554"/>
        <v>0</v>
      </c>
      <c r="BG822" s="20">
        <f t="shared" si="2554"/>
        <v>0</v>
      </c>
      <c r="BH822" s="20">
        <f t="shared" si="2448"/>
        <v>486.7</v>
      </c>
      <c r="BI822" s="20">
        <f t="shared" si="2449"/>
        <v>0</v>
      </c>
      <c r="BJ822" s="20">
        <f t="shared" si="2450"/>
        <v>0</v>
      </c>
      <c r="BK822" s="20">
        <f t="shared" si="2554"/>
        <v>0</v>
      </c>
      <c r="BL822" s="20">
        <f t="shared" si="2554"/>
        <v>0</v>
      </c>
      <c r="BM822" s="20">
        <f t="shared" si="2451"/>
        <v>486.7</v>
      </c>
      <c r="BN822" s="20">
        <f t="shared" si="2452"/>
        <v>0</v>
      </c>
      <c r="BO822" s="20">
        <f t="shared" si="2554"/>
        <v>0</v>
      </c>
      <c r="BP822" s="20">
        <f t="shared" si="2554"/>
        <v>0</v>
      </c>
      <c r="BQ822" s="20">
        <f t="shared" si="2554"/>
        <v>0</v>
      </c>
      <c r="BR822" s="20">
        <f t="shared" si="2399"/>
        <v>486.7</v>
      </c>
      <c r="BS822" s="20">
        <f t="shared" si="2400"/>
        <v>0</v>
      </c>
      <c r="BT822" s="20">
        <f t="shared" si="2401"/>
        <v>0</v>
      </c>
      <c r="BU822" s="20">
        <f t="shared" si="2554"/>
        <v>0</v>
      </c>
      <c r="BV822" s="20">
        <f t="shared" si="2402"/>
        <v>486.7</v>
      </c>
      <c r="BW822" s="20">
        <f t="shared" si="2554"/>
        <v>-5.742</v>
      </c>
      <c r="BX822" s="20">
        <f t="shared" si="2554"/>
        <v>0</v>
      </c>
      <c r="BY822" s="20">
        <f t="shared" si="2487"/>
        <v>480.95799999999997</v>
      </c>
      <c r="BZ822" s="20">
        <f t="shared" si="2488"/>
        <v>0</v>
      </c>
      <c r="CA822" s="20">
        <f t="shared" si="2554"/>
        <v>0</v>
      </c>
      <c r="CB822" s="20">
        <f t="shared" si="2490"/>
        <v>480.95799999999997</v>
      </c>
      <c r="CC822" s="20">
        <f t="shared" si="2554"/>
        <v>0</v>
      </c>
      <c r="CD822" s="20">
        <f t="shared" si="2492"/>
        <v>480.95799999999997</v>
      </c>
      <c r="CE822" s="20">
        <f t="shared" si="2554"/>
        <v>0</v>
      </c>
    </row>
    <row r="823" spans="1:83" ht="47.25" x14ac:dyDescent="0.25">
      <c r="A823" s="10" t="s">
        <v>44</v>
      </c>
      <c r="B823" s="19">
        <v>400</v>
      </c>
      <c r="C823" s="10"/>
      <c r="D823" s="10"/>
      <c r="E823" s="25" t="s">
        <v>611</v>
      </c>
      <c r="F823" s="20">
        <f>F824</f>
        <v>486.7</v>
      </c>
      <c r="G823" s="20">
        <f t="shared" si="2554"/>
        <v>0</v>
      </c>
      <c r="H823" s="20">
        <f t="shared" si="2554"/>
        <v>0</v>
      </c>
      <c r="I823" s="20">
        <f t="shared" si="2554"/>
        <v>0</v>
      </c>
      <c r="J823" s="20">
        <f t="shared" si="2554"/>
        <v>0</v>
      </c>
      <c r="K823" s="20">
        <f t="shared" si="2554"/>
        <v>0</v>
      </c>
      <c r="L823" s="20">
        <f t="shared" si="2519"/>
        <v>486.7</v>
      </c>
      <c r="M823" s="20">
        <f t="shared" si="2520"/>
        <v>0</v>
      </c>
      <c r="N823" s="20">
        <f t="shared" si="2521"/>
        <v>0</v>
      </c>
      <c r="O823" s="20">
        <f t="shared" si="2554"/>
        <v>0</v>
      </c>
      <c r="P823" s="20">
        <f t="shared" si="2554"/>
        <v>0</v>
      </c>
      <c r="Q823" s="20">
        <f t="shared" si="2554"/>
        <v>0</v>
      </c>
      <c r="R823" s="20">
        <f t="shared" si="2391"/>
        <v>486.7</v>
      </c>
      <c r="S823" s="20">
        <f t="shared" si="2392"/>
        <v>0</v>
      </c>
      <c r="T823" s="20">
        <f t="shared" si="2393"/>
        <v>0</v>
      </c>
      <c r="U823" s="20">
        <f t="shared" si="2554"/>
        <v>0</v>
      </c>
      <c r="V823" s="20">
        <f t="shared" si="2394"/>
        <v>486.7</v>
      </c>
      <c r="W823" s="20">
        <f t="shared" si="2554"/>
        <v>0</v>
      </c>
      <c r="X823" s="20">
        <f t="shared" si="2554"/>
        <v>0</v>
      </c>
      <c r="Y823" s="20">
        <f t="shared" si="2554"/>
        <v>0</v>
      </c>
      <c r="Z823" s="20">
        <f t="shared" si="2395"/>
        <v>486.7</v>
      </c>
      <c r="AA823" s="20">
        <f t="shared" si="2396"/>
        <v>0</v>
      </c>
      <c r="AB823" s="20">
        <f t="shared" si="2397"/>
        <v>0</v>
      </c>
      <c r="AC823" s="20">
        <f t="shared" si="2554"/>
        <v>0</v>
      </c>
      <c r="AD823" s="20">
        <f t="shared" si="2554"/>
        <v>0</v>
      </c>
      <c r="AE823" s="20">
        <f t="shared" si="2554"/>
        <v>0</v>
      </c>
      <c r="AF823" s="20">
        <f t="shared" si="2555"/>
        <v>486.7</v>
      </c>
      <c r="AG823" s="20">
        <f t="shared" si="2556"/>
        <v>0</v>
      </c>
      <c r="AH823" s="20">
        <f t="shared" si="2557"/>
        <v>0</v>
      </c>
      <c r="AI823" s="20">
        <f t="shared" si="2554"/>
        <v>0</v>
      </c>
      <c r="AJ823" s="20">
        <f t="shared" si="2558"/>
        <v>486.7</v>
      </c>
      <c r="AK823" s="20">
        <f t="shared" si="2554"/>
        <v>0</v>
      </c>
      <c r="AL823" s="20">
        <f t="shared" si="2554"/>
        <v>0</v>
      </c>
      <c r="AM823" s="20">
        <f t="shared" si="2554"/>
        <v>0</v>
      </c>
      <c r="AN823" s="20">
        <f t="shared" si="2541"/>
        <v>486.7</v>
      </c>
      <c r="AO823" s="20">
        <f t="shared" si="2542"/>
        <v>0</v>
      </c>
      <c r="AP823" s="20">
        <f t="shared" si="2543"/>
        <v>0</v>
      </c>
      <c r="AQ823" s="20">
        <f t="shared" si="2554"/>
        <v>0</v>
      </c>
      <c r="AR823" s="20">
        <f t="shared" si="2554"/>
        <v>0</v>
      </c>
      <c r="AS823" s="20">
        <f t="shared" si="2554"/>
        <v>0</v>
      </c>
      <c r="AT823" s="20">
        <f t="shared" si="2544"/>
        <v>486.7</v>
      </c>
      <c r="AU823" s="20">
        <f t="shared" si="2545"/>
        <v>0</v>
      </c>
      <c r="AV823" s="20">
        <f t="shared" si="2546"/>
        <v>0</v>
      </c>
      <c r="AW823" s="20">
        <f t="shared" si="2554"/>
        <v>0</v>
      </c>
      <c r="AX823" s="20">
        <f t="shared" si="2554"/>
        <v>0</v>
      </c>
      <c r="AY823" s="20">
        <f t="shared" si="2554"/>
        <v>0</v>
      </c>
      <c r="AZ823" s="20">
        <f t="shared" si="2514"/>
        <v>486.7</v>
      </c>
      <c r="BA823" s="20">
        <f t="shared" si="2515"/>
        <v>0</v>
      </c>
      <c r="BB823" s="20">
        <f t="shared" si="2516"/>
        <v>0</v>
      </c>
      <c r="BC823" s="20">
        <f t="shared" si="2554"/>
        <v>0</v>
      </c>
      <c r="BD823" s="20">
        <f t="shared" si="2513"/>
        <v>486.7</v>
      </c>
      <c r="BE823" s="20">
        <f t="shared" si="2554"/>
        <v>0</v>
      </c>
      <c r="BF823" s="20">
        <f t="shared" si="2554"/>
        <v>0</v>
      </c>
      <c r="BG823" s="20">
        <f t="shared" si="2554"/>
        <v>0</v>
      </c>
      <c r="BH823" s="20">
        <f t="shared" si="2448"/>
        <v>486.7</v>
      </c>
      <c r="BI823" s="20">
        <f t="shared" si="2449"/>
        <v>0</v>
      </c>
      <c r="BJ823" s="20">
        <f t="shared" si="2450"/>
        <v>0</v>
      </c>
      <c r="BK823" s="20">
        <f t="shared" si="2554"/>
        <v>0</v>
      </c>
      <c r="BL823" s="20">
        <f t="shared" si="2554"/>
        <v>0</v>
      </c>
      <c r="BM823" s="20">
        <f t="shared" si="2451"/>
        <v>486.7</v>
      </c>
      <c r="BN823" s="20">
        <f t="shared" si="2452"/>
        <v>0</v>
      </c>
      <c r="BO823" s="20">
        <f t="shared" si="2554"/>
        <v>0</v>
      </c>
      <c r="BP823" s="20">
        <f t="shared" si="2554"/>
        <v>0</v>
      </c>
      <c r="BQ823" s="20">
        <f t="shared" si="2554"/>
        <v>0</v>
      </c>
      <c r="BR823" s="20">
        <f t="shared" si="2399"/>
        <v>486.7</v>
      </c>
      <c r="BS823" s="20">
        <f t="shared" si="2400"/>
        <v>0</v>
      </c>
      <c r="BT823" s="20">
        <f t="shared" si="2401"/>
        <v>0</v>
      </c>
      <c r="BU823" s="20">
        <f t="shared" si="2554"/>
        <v>0</v>
      </c>
      <c r="BV823" s="20">
        <f t="shared" si="2402"/>
        <v>486.7</v>
      </c>
      <c r="BW823" s="20">
        <f t="shared" si="2554"/>
        <v>-5.742</v>
      </c>
      <c r="BX823" s="20">
        <f t="shared" si="2554"/>
        <v>0</v>
      </c>
      <c r="BY823" s="20">
        <f t="shared" si="2487"/>
        <v>480.95799999999997</v>
      </c>
      <c r="BZ823" s="20">
        <f t="shared" si="2488"/>
        <v>0</v>
      </c>
      <c r="CA823" s="20">
        <f t="shared" si="2554"/>
        <v>0</v>
      </c>
      <c r="CB823" s="20">
        <f t="shared" si="2490"/>
        <v>480.95799999999997</v>
      </c>
      <c r="CC823" s="20">
        <f t="shared" si="2554"/>
        <v>0</v>
      </c>
      <c r="CD823" s="20">
        <f t="shared" si="2492"/>
        <v>480.95799999999997</v>
      </c>
      <c r="CE823" s="20">
        <f t="shared" si="2554"/>
        <v>0</v>
      </c>
    </row>
    <row r="824" spans="1:83" x14ac:dyDescent="0.25">
      <c r="A824" s="10" t="s">
        <v>44</v>
      </c>
      <c r="B824" s="19">
        <v>410</v>
      </c>
      <c r="C824" s="10"/>
      <c r="D824" s="10"/>
      <c r="E824" s="25" t="s">
        <v>612</v>
      </c>
      <c r="F824" s="20">
        <f>F825</f>
        <v>486.7</v>
      </c>
      <c r="G824" s="20">
        <f t="shared" si="2554"/>
        <v>0</v>
      </c>
      <c r="H824" s="20">
        <f t="shared" si="2554"/>
        <v>0</v>
      </c>
      <c r="I824" s="20">
        <f t="shared" si="2554"/>
        <v>0</v>
      </c>
      <c r="J824" s="20">
        <f t="shared" si="2554"/>
        <v>0</v>
      </c>
      <c r="K824" s="20">
        <f t="shared" si="2554"/>
        <v>0</v>
      </c>
      <c r="L824" s="20">
        <f t="shared" si="2519"/>
        <v>486.7</v>
      </c>
      <c r="M824" s="20">
        <f t="shared" si="2520"/>
        <v>0</v>
      </c>
      <c r="N824" s="20">
        <f t="shared" si="2521"/>
        <v>0</v>
      </c>
      <c r="O824" s="20">
        <f t="shared" si="2554"/>
        <v>0</v>
      </c>
      <c r="P824" s="20">
        <f t="shared" si="2554"/>
        <v>0</v>
      </c>
      <c r="Q824" s="20">
        <f t="shared" si="2554"/>
        <v>0</v>
      </c>
      <c r="R824" s="20">
        <f t="shared" si="2391"/>
        <v>486.7</v>
      </c>
      <c r="S824" s="20">
        <f t="shared" si="2392"/>
        <v>0</v>
      </c>
      <c r="T824" s="20">
        <f t="shared" si="2393"/>
        <v>0</v>
      </c>
      <c r="U824" s="20">
        <f t="shared" si="2554"/>
        <v>0</v>
      </c>
      <c r="V824" s="20">
        <f t="shared" si="2394"/>
        <v>486.7</v>
      </c>
      <c r="W824" s="20">
        <f t="shared" si="2554"/>
        <v>0</v>
      </c>
      <c r="X824" s="20">
        <f t="shared" si="2554"/>
        <v>0</v>
      </c>
      <c r="Y824" s="20">
        <f t="shared" si="2554"/>
        <v>0</v>
      </c>
      <c r="Z824" s="20">
        <f t="shared" si="2395"/>
        <v>486.7</v>
      </c>
      <c r="AA824" s="20">
        <f t="shared" si="2396"/>
        <v>0</v>
      </c>
      <c r="AB824" s="20">
        <f t="shared" si="2397"/>
        <v>0</v>
      </c>
      <c r="AC824" s="20">
        <f t="shared" si="2554"/>
        <v>0</v>
      </c>
      <c r="AD824" s="20">
        <f t="shared" si="2554"/>
        <v>0</v>
      </c>
      <c r="AE824" s="20">
        <f t="shared" si="2554"/>
        <v>0</v>
      </c>
      <c r="AF824" s="20">
        <f t="shared" si="2555"/>
        <v>486.7</v>
      </c>
      <c r="AG824" s="20">
        <f t="shared" si="2556"/>
        <v>0</v>
      </c>
      <c r="AH824" s="20">
        <f t="shared" si="2557"/>
        <v>0</v>
      </c>
      <c r="AI824" s="20">
        <f t="shared" si="2554"/>
        <v>0</v>
      </c>
      <c r="AJ824" s="20">
        <f t="shared" si="2558"/>
        <v>486.7</v>
      </c>
      <c r="AK824" s="20">
        <f t="shared" si="2554"/>
        <v>0</v>
      </c>
      <c r="AL824" s="20">
        <f t="shared" si="2554"/>
        <v>0</v>
      </c>
      <c r="AM824" s="20">
        <f t="shared" si="2554"/>
        <v>0</v>
      </c>
      <c r="AN824" s="20">
        <f t="shared" si="2541"/>
        <v>486.7</v>
      </c>
      <c r="AO824" s="20">
        <f t="shared" si="2542"/>
        <v>0</v>
      </c>
      <c r="AP824" s="20">
        <f t="shared" si="2543"/>
        <v>0</v>
      </c>
      <c r="AQ824" s="20">
        <f t="shared" si="2554"/>
        <v>0</v>
      </c>
      <c r="AR824" s="20">
        <f t="shared" si="2554"/>
        <v>0</v>
      </c>
      <c r="AS824" s="20">
        <f t="shared" si="2554"/>
        <v>0</v>
      </c>
      <c r="AT824" s="20">
        <f t="shared" si="2544"/>
        <v>486.7</v>
      </c>
      <c r="AU824" s="20">
        <f t="shared" si="2545"/>
        <v>0</v>
      </c>
      <c r="AV824" s="20">
        <f t="shared" si="2546"/>
        <v>0</v>
      </c>
      <c r="AW824" s="20">
        <f t="shared" si="2554"/>
        <v>0</v>
      </c>
      <c r="AX824" s="20">
        <f t="shared" si="2554"/>
        <v>0</v>
      </c>
      <c r="AY824" s="20">
        <f t="shared" si="2554"/>
        <v>0</v>
      </c>
      <c r="AZ824" s="20">
        <f t="shared" si="2514"/>
        <v>486.7</v>
      </c>
      <c r="BA824" s="20">
        <f t="shared" si="2515"/>
        <v>0</v>
      </c>
      <c r="BB824" s="20">
        <f t="shared" si="2516"/>
        <v>0</v>
      </c>
      <c r="BC824" s="20">
        <f t="shared" si="2554"/>
        <v>0</v>
      </c>
      <c r="BD824" s="20">
        <f t="shared" si="2513"/>
        <v>486.7</v>
      </c>
      <c r="BE824" s="20">
        <f t="shared" si="2554"/>
        <v>0</v>
      </c>
      <c r="BF824" s="20">
        <f t="shared" si="2554"/>
        <v>0</v>
      </c>
      <c r="BG824" s="20">
        <f t="shared" si="2554"/>
        <v>0</v>
      </c>
      <c r="BH824" s="20">
        <f t="shared" si="2448"/>
        <v>486.7</v>
      </c>
      <c r="BI824" s="20">
        <f t="shared" si="2449"/>
        <v>0</v>
      </c>
      <c r="BJ824" s="20">
        <f t="shared" si="2450"/>
        <v>0</v>
      </c>
      <c r="BK824" s="20">
        <f t="shared" si="2554"/>
        <v>0</v>
      </c>
      <c r="BL824" s="20">
        <f t="shared" si="2554"/>
        <v>0</v>
      </c>
      <c r="BM824" s="20">
        <f t="shared" si="2451"/>
        <v>486.7</v>
      </c>
      <c r="BN824" s="20">
        <f t="shared" si="2452"/>
        <v>0</v>
      </c>
      <c r="BO824" s="20">
        <f t="shared" si="2554"/>
        <v>0</v>
      </c>
      <c r="BP824" s="20">
        <f t="shared" si="2554"/>
        <v>0</v>
      </c>
      <c r="BQ824" s="20">
        <f t="shared" si="2554"/>
        <v>0</v>
      </c>
      <c r="BR824" s="20">
        <f t="shared" ref="BR824:BR891" si="2559">BM824+BO824</f>
        <v>486.7</v>
      </c>
      <c r="BS824" s="20">
        <f t="shared" ref="BS824:BS891" si="2560">BN824+BP824</f>
        <v>0</v>
      </c>
      <c r="BT824" s="20">
        <f t="shared" ref="BT824:BT891" si="2561">BJ824+BQ824</f>
        <v>0</v>
      </c>
      <c r="BU824" s="20">
        <f t="shared" si="2554"/>
        <v>0</v>
      </c>
      <c r="BV824" s="20">
        <f t="shared" ref="BV824:BV891" si="2562">BR824+BU824</f>
        <v>486.7</v>
      </c>
      <c r="BW824" s="20">
        <f t="shared" si="2554"/>
        <v>-5.742</v>
      </c>
      <c r="BX824" s="20">
        <f t="shared" si="2554"/>
        <v>0</v>
      </c>
      <c r="BY824" s="20">
        <f t="shared" si="2487"/>
        <v>480.95799999999997</v>
      </c>
      <c r="BZ824" s="20">
        <f t="shared" si="2488"/>
        <v>0</v>
      </c>
      <c r="CA824" s="20">
        <f t="shared" si="2554"/>
        <v>0</v>
      </c>
      <c r="CB824" s="20">
        <f t="shared" si="2490"/>
        <v>480.95799999999997</v>
      </c>
      <c r="CC824" s="20">
        <f t="shared" si="2554"/>
        <v>0</v>
      </c>
      <c r="CD824" s="20">
        <f t="shared" si="2492"/>
        <v>480.95799999999997</v>
      </c>
      <c r="CE824" s="20">
        <f t="shared" si="2554"/>
        <v>0</v>
      </c>
    </row>
    <row r="825" spans="1:83" x14ac:dyDescent="0.25">
      <c r="A825" s="10" t="s">
        <v>44</v>
      </c>
      <c r="B825" s="19">
        <v>410</v>
      </c>
      <c r="C825" s="10" t="s">
        <v>335</v>
      </c>
      <c r="D825" s="10" t="s">
        <v>341</v>
      </c>
      <c r="E825" s="25" t="s">
        <v>577</v>
      </c>
      <c r="F825" s="20">
        <v>486.7</v>
      </c>
      <c r="G825" s="20">
        <v>0</v>
      </c>
      <c r="H825" s="20">
        <v>0</v>
      </c>
      <c r="I825" s="20"/>
      <c r="J825" s="20"/>
      <c r="K825" s="20"/>
      <c r="L825" s="20">
        <f t="shared" si="2519"/>
        <v>486.7</v>
      </c>
      <c r="M825" s="20">
        <f t="shared" si="2520"/>
        <v>0</v>
      </c>
      <c r="N825" s="20">
        <f t="shared" si="2521"/>
        <v>0</v>
      </c>
      <c r="O825" s="20"/>
      <c r="P825" s="20"/>
      <c r="Q825" s="20"/>
      <c r="R825" s="20">
        <f t="shared" ref="R825:R896" si="2563">L825+O825</f>
        <v>486.7</v>
      </c>
      <c r="S825" s="20">
        <f t="shared" ref="S825:S896" si="2564">M825+P825</f>
        <v>0</v>
      </c>
      <c r="T825" s="20">
        <f t="shared" ref="T825:T896" si="2565">N825+Q825</f>
        <v>0</v>
      </c>
      <c r="U825" s="20"/>
      <c r="V825" s="20">
        <f t="shared" ref="V825:V896" si="2566">R825+U825</f>
        <v>486.7</v>
      </c>
      <c r="W825" s="20"/>
      <c r="X825" s="20"/>
      <c r="Y825" s="20"/>
      <c r="Z825" s="20">
        <f t="shared" ref="Z825:Z896" si="2567">W825+V825</f>
        <v>486.7</v>
      </c>
      <c r="AA825" s="20">
        <f t="shared" ref="AA825:AA896" si="2568">X825+S825</f>
        <v>0</v>
      </c>
      <c r="AB825" s="20">
        <f t="shared" ref="AB825:AB896" si="2569">Y825+T825</f>
        <v>0</v>
      </c>
      <c r="AC825" s="20"/>
      <c r="AD825" s="20"/>
      <c r="AE825" s="20"/>
      <c r="AF825" s="20">
        <f t="shared" si="2555"/>
        <v>486.7</v>
      </c>
      <c r="AG825" s="20">
        <f t="shared" si="2556"/>
        <v>0</v>
      </c>
      <c r="AH825" s="20">
        <f t="shared" si="2557"/>
        <v>0</v>
      </c>
      <c r="AI825" s="20"/>
      <c r="AJ825" s="20">
        <f t="shared" si="2558"/>
        <v>486.7</v>
      </c>
      <c r="AK825" s="20"/>
      <c r="AL825" s="20"/>
      <c r="AM825" s="20"/>
      <c r="AN825" s="20">
        <f t="shared" si="2541"/>
        <v>486.7</v>
      </c>
      <c r="AO825" s="20">
        <f t="shared" si="2542"/>
        <v>0</v>
      </c>
      <c r="AP825" s="20">
        <f t="shared" si="2543"/>
        <v>0</v>
      </c>
      <c r="AQ825" s="20"/>
      <c r="AR825" s="20"/>
      <c r="AS825" s="20"/>
      <c r="AT825" s="20">
        <f t="shared" si="2544"/>
        <v>486.7</v>
      </c>
      <c r="AU825" s="20">
        <f t="shared" si="2545"/>
        <v>0</v>
      </c>
      <c r="AV825" s="20">
        <f t="shared" si="2546"/>
        <v>0</v>
      </c>
      <c r="AW825" s="20"/>
      <c r="AX825" s="20"/>
      <c r="AY825" s="20"/>
      <c r="AZ825" s="20">
        <f t="shared" si="2514"/>
        <v>486.7</v>
      </c>
      <c r="BA825" s="20">
        <f t="shared" si="2515"/>
        <v>0</v>
      </c>
      <c r="BB825" s="20">
        <f t="shared" si="2516"/>
        <v>0</v>
      </c>
      <c r="BC825" s="20"/>
      <c r="BD825" s="20">
        <f t="shared" si="2513"/>
        <v>486.7</v>
      </c>
      <c r="BE825" s="20"/>
      <c r="BF825" s="20"/>
      <c r="BG825" s="20"/>
      <c r="BH825" s="20">
        <f t="shared" si="2448"/>
        <v>486.7</v>
      </c>
      <c r="BI825" s="20">
        <f t="shared" si="2449"/>
        <v>0</v>
      </c>
      <c r="BJ825" s="20">
        <f t="shared" si="2450"/>
        <v>0</v>
      </c>
      <c r="BK825" s="20"/>
      <c r="BL825" s="20"/>
      <c r="BM825" s="20">
        <f t="shared" si="2451"/>
        <v>486.7</v>
      </c>
      <c r="BN825" s="20">
        <f t="shared" si="2452"/>
        <v>0</v>
      </c>
      <c r="BO825" s="20"/>
      <c r="BP825" s="20"/>
      <c r="BQ825" s="20"/>
      <c r="BR825" s="20">
        <f t="shared" si="2559"/>
        <v>486.7</v>
      </c>
      <c r="BS825" s="20">
        <f t="shared" si="2560"/>
        <v>0</v>
      </c>
      <c r="BT825" s="20">
        <f t="shared" si="2561"/>
        <v>0</v>
      </c>
      <c r="BU825" s="20"/>
      <c r="BV825" s="20">
        <f t="shared" si="2562"/>
        <v>486.7</v>
      </c>
      <c r="BW825" s="20">
        <v>-5.742</v>
      </c>
      <c r="BX825" s="20"/>
      <c r="BY825" s="20">
        <f t="shared" si="2487"/>
        <v>480.95799999999997</v>
      </c>
      <c r="BZ825" s="20">
        <f t="shared" si="2488"/>
        <v>0</v>
      </c>
      <c r="CA825" s="20"/>
      <c r="CB825" s="20">
        <f t="shared" si="2490"/>
        <v>480.95799999999997</v>
      </c>
      <c r="CC825" s="20"/>
      <c r="CD825" s="20">
        <f t="shared" si="2492"/>
        <v>480.95799999999997</v>
      </c>
      <c r="CE825" s="20"/>
    </row>
    <row r="826" spans="1:83" ht="78.75" x14ac:dyDescent="0.25">
      <c r="A826" s="10" t="s">
        <v>45</v>
      </c>
      <c r="B826" s="19"/>
      <c r="C826" s="10"/>
      <c r="D826" s="10"/>
      <c r="E826" s="25" t="s">
        <v>790</v>
      </c>
      <c r="F826" s="20">
        <f>F827</f>
        <v>1661.5000000000002</v>
      </c>
      <c r="G826" s="20">
        <f t="shared" ref="G826:CE828" si="2570">G827</f>
        <v>1661.5000000000002</v>
      </c>
      <c r="H826" s="20">
        <f t="shared" si="2570"/>
        <v>1661.5000000000002</v>
      </c>
      <c r="I826" s="20">
        <f t="shared" si="2570"/>
        <v>0</v>
      </c>
      <c r="J826" s="20">
        <f t="shared" si="2570"/>
        <v>0</v>
      </c>
      <c r="K826" s="20">
        <f t="shared" si="2570"/>
        <v>0</v>
      </c>
      <c r="L826" s="20">
        <f t="shared" si="2519"/>
        <v>1661.5000000000002</v>
      </c>
      <c r="M826" s="20">
        <f t="shared" si="2520"/>
        <v>1661.5000000000002</v>
      </c>
      <c r="N826" s="20">
        <f t="shared" si="2521"/>
        <v>1661.5000000000002</v>
      </c>
      <c r="O826" s="20">
        <f t="shared" si="2570"/>
        <v>0</v>
      </c>
      <c r="P826" s="20">
        <f t="shared" si="2570"/>
        <v>0</v>
      </c>
      <c r="Q826" s="20">
        <f t="shared" si="2570"/>
        <v>0</v>
      </c>
      <c r="R826" s="20">
        <f t="shared" si="2563"/>
        <v>1661.5000000000002</v>
      </c>
      <c r="S826" s="20">
        <f t="shared" si="2564"/>
        <v>1661.5000000000002</v>
      </c>
      <c r="T826" s="20">
        <f t="shared" si="2565"/>
        <v>1661.5000000000002</v>
      </c>
      <c r="U826" s="20">
        <f t="shared" si="2570"/>
        <v>0</v>
      </c>
      <c r="V826" s="20">
        <f t="shared" si="2566"/>
        <v>1661.5000000000002</v>
      </c>
      <c r="W826" s="20">
        <f t="shared" si="2570"/>
        <v>0</v>
      </c>
      <c r="X826" s="20">
        <f t="shared" si="2570"/>
        <v>0</v>
      </c>
      <c r="Y826" s="20">
        <f t="shared" si="2570"/>
        <v>0</v>
      </c>
      <c r="Z826" s="20">
        <f t="shared" si="2567"/>
        <v>1661.5000000000002</v>
      </c>
      <c r="AA826" s="20">
        <f t="shared" si="2568"/>
        <v>1661.5000000000002</v>
      </c>
      <c r="AB826" s="20">
        <f t="shared" si="2569"/>
        <v>1661.5000000000002</v>
      </c>
      <c r="AC826" s="20">
        <f t="shared" si="2570"/>
        <v>0</v>
      </c>
      <c r="AD826" s="20">
        <f t="shared" si="2570"/>
        <v>0</v>
      </c>
      <c r="AE826" s="20">
        <f t="shared" si="2570"/>
        <v>0</v>
      </c>
      <c r="AF826" s="20">
        <f t="shared" si="2555"/>
        <v>1661.5000000000002</v>
      </c>
      <c r="AG826" s="20">
        <f t="shared" si="2556"/>
        <v>1661.5000000000002</v>
      </c>
      <c r="AH826" s="20">
        <f t="shared" si="2557"/>
        <v>1661.5000000000002</v>
      </c>
      <c r="AI826" s="20">
        <f t="shared" si="2570"/>
        <v>0</v>
      </c>
      <c r="AJ826" s="20">
        <f t="shared" si="2558"/>
        <v>1661.5000000000002</v>
      </c>
      <c r="AK826" s="20">
        <f t="shared" si="2570"/>
        <v>5.4</v>
      </c>
      <c r="AL826" s="20">
        <f t="shared" si="2570"/>
        <v>0</v>
      </c>
      <c r="AM826" s="20">
        <f t="shared" si="2570"/>
        <v>0</v>
      </c>
      <c r="AN826" s="20">
        <f t="shared" si="2541"/>
        <v>1666.9000000000003</v>
      </c>
      <c r="AO826" s="20">
        <f t="shared" si="2542"/>
        <v>1661.5000000000002</v>
      </c>
      <c r="AP826" s="20">
        <f t="shared" si="2543"/>
        <v>1661.5000000000002</v>
      </c>
      <c r="AQ826" s="20">
        <f t="shared" si="2570"/>
        <v>0</v>
      </c>
      <c r="AR826" s="20">
        <f t="shared" si="2570"/>
        <v>0</v>
      </c>
      <c r="AS826" s="20">
        <f t="shared" si="2570"/>
        <v>0</v>
      </c>
      <c r="AT826" s="20">
        <f t="shared" si="2544"/>
        <v>1666.9000000000003</v>
      </c>
      <c r="AU826" s="20">
        <f t="shared" si="2545"/>
        <v>1661.5000000000002</v>
      </c>
      <c r="AV826" s="20">
        <f t="shared" si="2546"/>
        <v>1661.5000000000002</v>
      </c>
      <c r="AW826" s="20">
        <f t="shared" si="2570"/>
        <v>-8.7810000000000006</v>
      </c>
      <c r="AX826" s="20">
        <f t="shared" si="2570"/>
        <v>0</v>
      </c>
      <c r="AY826" s="20">
        <f t="shared" si="2570"/>
        <v>0</v>
      </c>
      <c r="AZ826" s="20">
        <f t="shared" si="2514"/>
        <v>1658.1190000000004</v>
      </c>
      <c r="BA826" s="20">
        <f t="shared" si="2515"/>
        <v>1661.5000000000002</v>
      </c>
      <c r="BB826" s="20">
        <f t="shared" si="2516"/>
        <v>1661.5000000000002</v>
      </c>
      <c r="BC826" s="20">
        <f t="shared" si="2570"/>
        <v>0</v>
      </c>
      <c r="BD826" s="20">
        <f t="shared" si="2513"/>
        <v>1658.1190000000004</v>
      </c>
      <c r="BE826" s="20">
        <f t="shared" si="2570"/>
        <v>-1.07</v>
      </c>
      <c r="BF826" s="20">
        <f t="shared" si="2570"/>
        <v>0</v>
      </c>
      <c r="BG826" s="20">
        <f t="shared" si="2570"/>
        <v>0</v>
      </c>
      <c r="BH826" s="20">
        <f t="shared" si="2448"/>
        <v>1657.0490000000004</v>
      </c>
      <c r="BI826" s="20">
        <f t="shared" si="2449"/>
        <v>1661.5000000000002</v>
      </c>
      <c r="BJ826" s="20">
        <f t="shared" si="2450"/>
        <v>1661.5000000000002</v>
      </c>
      <c r="BK826" s="20">
        <f t="shared" si="2570"/>
        <v>0</v>
      </c>
      <c r="BL826" s="20">
        <f t="shared" si="2570"/>
        <v>0</v>
      </c>
      <c r="BM826" s="20">
        <f t="shared" si="2451"/>
        <v>1657.0490000000004</v>
      </c>
      <c r="BN826" s="20">
        <f t="shared" si="2452"/>
        <v>1661.5000000000002</v>
      </c>
      <c r="BO826" s="20">
        <f t="shared" si="2570"/>
        <v>-100.235</v>
      </c>
      <c r="BP826" s="20">
        <f t="shared" si="2570"/>
        <v>0</v>
      </c>
      <c r="BQ826" s="20">
        <f t="shared" si="2570"/>
        <v>0</v>
      </c>
      <c r="BR826" s="20">
        <f t="shared" si="2559"/>
        <v>1556.8140000000005</v>
      </c>
      <c r="BS826" s="20">
        <f t="shared" si="2560"/>
        <v>1661.5000000000002</v>
      </c>
      <c r="BT826" s="20">
        <f t="shared" si="2561"/>
        <v>1661.5000000000002</v>
      </c>
      <c r="BU826" s="20">
        <f t="shared" si="2570"/>
        <v>0</v>
      </c>
      <c r="BV826" s="20">
        <f t="shared" si="2562"/>
        <v>1556.8140000000005</v>
      </c>
      <c r="BW826" s="20">
        <f t="shared" si="2570"/>
        <v>-2.9879999999999995</v>
      </c>
      <c r="BX826" s="20">
        <f t="shared" si="2570"/>
        <v>0</v>
      </c>
      <c r="BY826" s="20">
        <f t="shared" si="2487"/>
        <v>1553.8260000000005</v>
      </c>
      <c r="BZ826" s="20">
        <f t="shared" si="2488"/>
        <v>1661.5000000000002</v>
      </c>
      <c r="CA826" s="20">
        <f t="shared" si="2570"/>
        <v>0</v>
      </c>
      <c r="CB826" s="20">
        <f t="shared" si="2490"/>
        <v>1553.8260000000005</v>
      </c>
      <c r="CC826" s="20">
        <f t="shared" si="2570"/>
        <v>0</v>
      </c>
      <c r="CD826" s="20">
        <f t="shared" si="2492"/>
        <v>1553.8260000000005</v>
      </c>
      <c r="CE826" s="20">
        <f t="shared" si="2570"/>
        <v>0</v>
      </c>
    </row>
    <row r="827" spans="1:83" ht="47.25" x14ac:dyDescent="0.25">
      <c r="A827" s="10" t="s">
        <v>45</v>
      </c>
      <c r="B827" s="19">
        <v>200</v>
      </c>
      <c r="C827" s="10"/>
      <c r="D827" s="10"/>
      <c r="E827" s="25" t="s">
        <v>602</v>
      </c>
      <c r="F827" s="20">
        <f>F828</f>
        <v>1661.5000000000002</v>
      </c>
      <c r="G827" s="20">
        <f t="shared" si="2570"/>
        <v>1661.5000000000002</v>
      </c>
      <c r="H827" s="20">
        <f t="shared" si="2570"/>
        <v>1661.5000000000002</v>
      </c>
      <c r="I827" s="20">
        <f t="shared" si="2570"/>
        <v>0</v>
      </c>
      <c r="J827" s="20">
        <f t="shared" si="2570"/>
        <v>0</v>
      </c>
      <c r="K827" s="20">
        <f t="shared" si="2570"/>
        <v>0</v>
      </c>
      <c r="L827" s="20">
        <f t="shared" si="2519"/>
        <v>1661.5000000000002</v>
      </c>
      <c r="M827" s="20">
        <f t="shared" si="2520"/>
        <v>1661.5000000000002</v>
      </c>
      <c r="N827" s="20">
        <f t="shared" si="2521"/>
        <v>1661.5000000000002</v>
      </c>
      <c r="O827" s="20">
        <f t="shared" si="2570"/>
        <v>0</v>
      </c>
      <c r="P827" s="20">
        <f t="shared" si="2570"/>
        <v>0</v>
      </c>
      <c r="Q827" s="20">
        <f t="shared" si="2570"/>
        <v>0</v>
      </c>
      <c r="R827" s="20">
        <f t="shared" si="2563"/>
        <v>1661.5000000000002</v>
      </c>
      <c r="S827" s="20">
        <f t="shared" si="2564"/>
        <v>1661.5000000000002</v>
      </c>
      <c r="T827" s="20">
        <f t="shared" si="2565"/>
        <v>1661.5000000000002</v>
      </c>
      <c r="U827" s="20">
        <f t="shared" si="2570"/>
        <v>0</v>
      </c>
      <c r="V827" s="20">
        <f t="shared" si="2566"/>
        <v>1661.5000000000002</v>
      </c>
      <c r="W827" s="20">
        <f t="shared" si="2570"/>
        <v>0</v>
      </c>
      <c r="X827" s="20">
        <f t="shared" si="2570"/>
        <v>0</v>
      </c>
      <c r="Y827" s="20">
        <f t="shared" si="2570"/>
        <v>0</v>
      </c>
      <c r="Z827" s="20">
        <f t="shared" si="2567"/>
        <v>1661.5000000000002</v>
      </c>
      <c r="AA827" s="20">
        <f t="shared" si="2568"/>
        <v>1661.5000000000002</v>
      </c>
      <c r="AB827" s="20">
        <f t="shared" si="2569"/>
        <v>1661.5000000000002</v>
      </c>
      <c r="AC827" s="20">
        <f t="shared" si="2570"/>
        <v>0</v>
      </c>
      <c r="AD827" s="20">
        <f t="shared" si="2570"/>
        <v>0</v>
      </c>
      <c r="AE827" s="20">
        <f t="shared" si="2570"/>
        <v>0</v>
      </c>
      <c r="AF827" s="20">
        <f t="shared" si="2555"/>
        <v>1661.5000000000002</v>
      </c>
      <c r="AG827" s="20">
        <f t="shared" si="2556"/>
        <v>1661.5000000000002</v>
      </c>
      <c r="AH827" s="20">
        <f t="shared" si="2557"/>
        <v>1661.5000000000002</v>
      </c>
      <c r="AI827" s="20">
        <f t="shared" si="2570"/>
        <v>0</v>
      </c>
      <c r="AJ827" s="20">
        <f t="shared" si="2558"/>
        <v>1661.5000000000002</v>
      </c>
      <c r="AK827" s="20">
        <f t="shared" si="2570"/>
        <v>5.4</v>
      </c>
      <c r="AL827" s="20">
        <f t="shared" si="2570"/>
        <v>0</v>
      </c>
      <c r="AM827" s="20">
        <f t="shared" si="2570"/>
        <v>0</v>
      </c>
      <c r="AN827" s="20">
        <f t="shared" si="2541"/>
        <v>1666.9000000000003</v>
      </c>
      <c r="AO827" s="20">
        <f t="shared" si="2542"/>
        <v>1661.5000000000002</v>
      </c>
      <c r="AP827" s="20">
        <f t="shared" si="2543"/>
        <v>1661.5000000000002</v>
      </c>
      <c r="AQ827" s="20">
        <f t="shared" si="2570"/>
        <v>0</v>
      </c>
      <c r="AR827" s="20">
        <f t="shared" si="2570"/>
        <v>0</v>
      </c>
      <c r="AS827" s="20">
        <f t="shared" si="2570"/>
        <v>0</v>
      </c>
      <c r="AT827" s="20">
        <f t="shared" si="2544"/>
        <v>1666.9000000000003</v>
      </c>
      <c r="AU827" s="20">
        <f t="shared" si="2545"/>
        <v>1661.5000000000002</v>
      </c>
      <c r="AV827" s="20">
        <f t="shared" si="2546"/>
        <v>1661.5000000000002</v>
      </c>
      <c r="AW827" s="20">
        <f t="shared" si="2570"/>
        <v>-8.7810000000000006</v>
      </c>
      <c r="AX827" s="20">
        <f t="shared" si="2570"/>
        <v>0</v>
      </c>
      <c r="AY827" s="20">
        <f t="shared" si="2570"/>
        <v>0</v>
      </c>
      <c r="AZ827" s="20">
        <f t="shared" si="2514"/>
        <v>1658.1190000000004</v>
      </c>
      <c r="BA827" s="20">
        <f t="shared" si="2515"/>
        <v>1661.5000000000002</v>
      </c>
      <c r="BB827" s="20">
        <f t="shared" si="2516"/>
        <v>1661.5000000000002</v>
      </c>
      <c r="BC827" s="20">
        <f t="shared" si="2570"/>
        <v>0</v>
      </c>
      <c r="BD827" s="20">
        <f t="shared" si="2513"/>
        <v>1658.1190000000004</v>
      </c>
      <c r="BE827" s="20">
        <f t="shared" si="2570"/>
        <v>-1.07</v>
      </c>
      <c r="BF827" s="20">
        <f t="shared" si="2570"/>
        <v>0</v>
      </c>
      <c r="BG827" s="20">
        <f t="shared" si="2570"/>
        <v>0</v>
      </c>
      <c r="BH827" s="20">
        <f t="shared" si="2448"/>
        <v>1657.0490000000004</v>
      </c>
      <c r="BI827" s="20">
        <f t="shared" si="2449"/>
        <v>1661.5000000000002</v>
      </c>
      <c r="BJ827" s="20">
        <f t="shared" si="2450"/>
        <v>1661.5000000000002</v>
      </c>
      <c r="BK827" s="20">
        <f t="shared" si="2570"/>
        <v>0</v>
      </c>
      <c r="BL827" s="20">
        <f t="shared" si="2570"/>
        <v>0</v>
      </c>
      <c r="BM827" s="20">
        <f t="shared" si="2451"/>
        <v>1657.0490000000004</v>
      </c>
      <c r="BN827" s="20">
        <f t="shared" si="2452"/>
        <v>1661.5000000000002</v>
      </c>
      <c r="BO827" s="20">
        <f t="shared" si="2570"/>
        <v>-100.235</v>
      </c>
      <c r="BP827" s="20">
        <f t="shared" si="2570"/>
        <v>0</v>
      </c>
      <c r="BQ827" s="20">
        <f t="shared" si="2570"/>
        <v>0</v>
      </c>
      <c r="BR827" s="20">
        <f t="shared" si="2559"/>
        <v>1556.8140000000005</v>
      </c>
      <c r="BS827" s="20">
        <f t="shared" si="2560"/>
        <v>1661.5000000000002</v>
      </c>
      <c r="BT827" s="20">
        <f t="shared" si="2561"/>
        <v>1661.5000000000002</v>
      </c>
      <c r="BU827" s="20">
        <f t="shared" si="2570"/>
        <v>0</v>
      </c>
      <c r="BV827" s="20">
        <f t="shared" si="2562"/>
        <v>1556.8140000000005</v>
      </c>
      <c r="BW827" s="20">
        <f t="shared" si="2570"/>
        <v>-2.9879999999999995</v>
      </c>
      <c r="BX827" s="20">
        <f t="shared" si="2570"/>
        <v>0</v>
      </c>
      <c r="BY827" s="20">
        <f t="shared" si="2487"/>
        <v>1553.8260000000005</v>
      </c>
      <c r="BZ827" s="20">
        <f t="shared" si="2488"/>
        <v>1661.5000000000002</v>
      </c>
      <c r="CA827" s="20">
        <f t="shared" si="2570"/>
        <v>0</v>
      </c>
      <c r="CB827" s="20">
        <f t="shared" si="2490"/>
        <v>1553.8260000000005</v>
      </c>
      <c r="CC827" s="20">
        <f t="shared" si="2570"/>
        <v>0</v>
      </c>
      <c r="CD827" s="20">
        <f t="shared" si="2492"/>
        <v>1553.8260000000005</v>
      </c>
      <c r="CE827" s="20">
        <f t="shared" si="2570"/>
        <v>0</v>
      </c>
    </row>
    <row r="828" spans="1:83" ht="47.25" x14ac:dyDescent="0.25">
      <c r="A828" s="10" t="s">
        <v>45</v>
      </c>
      <c r="B828" s="19">
        <v>240</v>
      </c>
      <c r="C828" s="10"/>
      <c r="D828" s="10"/>
      <c r="E828" s="25" t="s">
        <v>603</v>
      </c>
      <c r="F828" s="20">
        <f>F829</f>
        <v>1661.5000000000002</v>
      </c>
      <c r="G828" s="20">
        <f t="shared" si="2570"/>
        <v>1661.5000000000002</v>
      </c>
      <c r="H828" s="20">
        <f t="shared" si="2570"/>
        <v>1661.5000000000002</v>
      </c>
      <c r="I828" s="20">
        <f t="shared" si="2570"/>
        <v>0</v>
      </c>
      <c r="J828" s="20">
        <f t="shared" si="2570"/>
        <v>0</v>
      </c>
      <c r="K828" s="20">
        <f t="shared" si="2570"/>
        <v>0</v>
      </c>
      <c r="L828" s="20">
        <f t="shared" si="2519"/>
        <v>1661.5000000000002</v>
      </c>
      <c r="M828" s="20">
        <f t="shared" si="2520"/>
        <v>1661.5000000000002</v>
      </c>
      <c r="N828" s="20">
        <f t="shared" si="2521"/>
        <v>1661.5000000000002</v>
      </c>
      <c r="O828" s="20">
        <f t="shared" si="2570"/>
        <v>0</v>
      </c>
      <c r="P828" s="20">
        <f t="shared" si="2570"/>
        <v>0</v>
      </c>
      <c r="Q828" s="20">
        <f t="shared" si="2570"/>
        <v>0</v>
      </c>
      <c r="R828" s="20">
        <f t="shared" si="2563"/>
        <v>1661.5000000000002</v>
      </c>
      <c r="S828" s="20">
        <f t="shared" si="2564"/>
        <v>1661.5000000000002</v>
      </c>
      <c r="T828" s="20">
        <f t="shared" si="2565"/>
        <v>1661.5000000000002</v>
      </c>
      <c r="U828" s="20">
        <f t="shared" si="2570"/>
        <v>0</v>
      </c>
      <c r="V828" s="20">
        <f t="shared" si="2566"/>
        <v>1661.5000000000002</v>
      </c>
      <c r="W828" s="20">
        <f t="shared" si="2570"/>
        <v>0</v>
      </c>
      <c r="X828" s="20">
        <f t="shared" si="2570"/>
        <v>0</v>
      </c>
      <c r="Y828" s="20">
        <f t="shared" si="2570"/>
        <v>0</v>
      </c>
      <c r="Z828" s="20">
        <f t="shared" si="2567"/>
        <v>1661.5000000000002</v>
      </c>
      <c r="AA828" s="20">
        <f t="shared" si="2568"/>
        <v>1661.5000000000002</v>
      </c>
      <c r="AB828" s="20">
        <f t="shared" si="2569"/>
        <v>1661.5000000000002</v>
      </c>
      <c r="AC828" s="20">
        <f t="shared" si="2570"/>
        <v>0</v>
      </c>
      <c r="AD828" s="20">
        <f t="shared" si="2570"/>
        <v>0</v>
      </c>
      <c r="AE828" s="20">
        <f t="shared" si="2570"/>
        <v>0</v>
      </c>
      <c r="AF828" s="20">
        <f t="shared" si="2555"/>
        <v>1661.5000000000002</v>
      </c>
      <c r="AG828" s="20">
        <f t="shared" si="2556"/>
        <v>1661.5000000000002</v>
      </c>
      <c r="AH828" s="20">
        <f t="shared" si="2557"/>
        <v>1661.5000000000002</v>
      </c>
      <c r="AI828" s="20">
        <f t="shared" si="2570"/>
        <v>0</v>
      </c>
      <c r="AJ828" s="20">
        <f t="shared" si="2558"/>
        <v>1661.5000000000002</v>
      </c>
      <c r="AK828" s="20">
        <f t="shared" si="2570"/>
        <v>5.4</v>
      </c>
      <c r="AL828" s="20">
        <f t="shared" si="2570"/>
        <v>0</v>
      </c>
      <c r="AM828" s="20">
        <f t="shared" si="2570"/>
        <v>0</v>
      </c>
      <c r="AN828" s="20">
        <f t="shared" si="2541"/>
        <v>1666.9000000000003</v>
      </c>
      <c r="AO828" s="20">
        <f t="shared" si="2542"/>
        <v>1661.5000000000002</v>
      </c>
      <c r="AP828" s="20">
        <f t="shared" si="2543"/>
        <v>1661.5000000000002</v>
      </c>
      <c r="AQ828" s="20">
        <f t="shared" si="2570"/>
        <v>0</v>
      </c>
      <c r="AR828" s="20">
        <f t="shared" si="2570"/>
        <v>0</v>
      </c>
      <c r="AS828" s="20">
        <f t="shared" si="2570"/>
        <v>0</v>
      </c>
      <c r="AT828" s="20">
        <f t="shared" si="2544"/>
        <v>1666.9000000000003</v>
      </c>
      <c r="AU828" s="20">
        <f t="shared" si="2545"/>
        <v>1661.5000000000002</v>
      </c>
      <c r="AV828" s="20">
        <f t="shared" si="2546"/>
        <v>1661.5000000000002</v>
      </c>
      <c r="AW828" s="20">
        <f t="shared" si="2570"/>
        <v>-8.7810000000000006</v>
      </c>
      <c r="AX828" s="20">
        <f t="shared" si="2570"/>
        <v>0</v>
      </c>
      <c r="AY828" s="20">
        <f t="shared" si="2570"/>
        <v>0</v>
      </c>
      <c r="AZ828" s="20">
        <f t="shared" si="2514"/>
        <v>1658.1190000000004</v>
      </c>
      <c r="BA828" s="20">
        <f t="shared" si="2515"/>
        <v>1661.5000000000002</v>
      </c>
      <c r="BB828" s="20">
        <f t="shared" si="2516"/>
        <v>1661.5000000000002</v>
      </c>
      <c r="BC828" s="20">
        <f t="shared" si="2570"/>
        <v>0</v>
      </c>
      <c r="BD828" s="20">
        <f t="shared" si="2513"/>
        <v>1658.1190000000004</v>
      </c>
      <c r="BE828" s="20">
        <f t="shared" si="2570"/>
        <v>-1.07</v>
      </c>
      <c r="BF828" s="20">
        <f t="shared" si="2570"/>
        <v>0</v>
      </c>
      <c r="BG828" s="20">
        <f t="shared" si="2570"/>
        <v>0</v>
      </c>
      <c r="BH828" s="20">
        <f t="shared" si="2448"/>
        <v>1657.0490000000004</v>
      </c>
      <c r="BI828" s="20">
        <f t="shared" si="2449"/>
        <v>1661.5000000000002</v>
      </c>
      <c r="BJ828" s="20">
        <f t="shared" si="2450"/>
        <v>1661.5000000000002</v>
      </c>
      <c r="BK828" s="20">
        <f t="shared" si="2570"/>
        <v>0</v>
      </c>
      <c r="BL828" s="20">
        <f t="shared" si="2570"/>
        <v>0</v>
      </c>
      <c r="BM828" s="20">
        <f t="shared" si="2451"/>
        <v>1657.0490000000004</v>
      </c>
      <c r="BN828" s="20">
        <f t="shared" si="2452"/>
        <v>1661.5000000000002</v>
      </c>
      <c r="BO828" s="20">
        <f t="shared" si="2570"/>
        <v>-100.235</v>
      </c>
      <c r="BP828" s="20">
        <f t="shared" si="2570"/>
        <v>0</v>
      </c>
      <c r="BQ828" s="20">
        <f t="shared" si="2570"/>
        <v>0</v>
      </c>
      <c r="BR828" s="20">
        <f t="shared" si="2559"/>
        <v>1556.8140000000005</v>
      </c>
      <c r="BS828" s="20">
        <f t="shared" si="2560"/>
        <v>1661.5000000000002</v>
      </c>
      <c r="BT828" s="20">
        <f t="shared" si="2561"/>
        <v>1661.5000000000002</v>
      </c>
      <c r="BU828" s="20">
        <f t="shared" si="2570"/>
        <v>0</v>
      </c>
      <c r="BV828" s="20">
        <f t="shared" si="2562"/>
        <v>1556.8140000000005</v>
      </c>
      <c r="BW828" s="20">
        <f t="shared" si="2570"/>
        <v>-2.9879999999999995</v>
      </c>
      <c r="BX828" s="20">
        <f t="shared" si="2570"/>
        <v>0</v>
      </c>
      <c r="BY828" s="20">
        <f t="shared" si="2487"/>
        <v>1553.8260000000005</v>
      </c>
      <c r="BZ828" s="20">
        <f t="shared" si="2488"/>
        <v>1661.5000000000002</v>
      </c>
      <c r="CA828" s="20">
        <f t="shared" si="2570"/>
        <v>0</v>
      </c>
      <c r="CB828" s="20">
        <f t="shared" si="2490"/>
        <v>1553.8260000000005</v>
      </c>
      <c r="CC828" s="20">
        <f t="shared" si="2570"/>
        <v>0</v>
      </c>
      <c r="CD828" s="20">
        <f t="shared" si="2492"/>
        <v>1553.8260000000005</v>
      </c>
      <c r="CE828" s="20">
        <f t="shared" si="2570"/>
        <v>0</v>
      </c>
    </row>
    <row r="829" spans="1:83" ht="31.5" x14ac:dyDescent="0.25">
      <c r="A829" s="10" t="s">
        <v>45</v>
      </c>
      <c r="B829" s="19">
        <v>240</v>
      </c>
      <c r="C829" s="10" t="s">
        <v>335</v>
      </c>
      <c r="D829" s="10" t="s">
        <v>344</v>
      </c>
      <c r="E829" s="25" t="s">
        <v>578</v>
      </c>
      <c r="F829" s="20">
        <v>1661.5000000000002</v>
      </c>
      <c r="G829" s="20">
        <v>1661.5000000000002</v>
      </c>
      <c r="H829" s="20">
        <v>1661.5000000000002</v>
      </c>
      <c r="I829" s="20"/>
      <c r="J829" s="20"/>
      <c r="K829" s="20"/>
      <c r="L829" s="20">
        <f t="shared" si="2519"/>
        <v>1661.5000000000002</v>
      </c>
      <c r="M829" s="20">
        <f t="shared" si="2520"/>
        <v>1661.5000000000002</v>
      </c>
      <c r="N829" s="20">
        <f t="shared" si="2521"/>
        <v>1661.5000000000002</v>
      </c>
      <c r="O829" s="20"/>
      <c r="P829" s="20"/>
      <c r="Q829" s="20"/>
      <c r="R829" s="20">
        <f t="shared" si="2563"/>
        <v>1661.5000000000002</v>
      </c>
      <c r="S829" s="20">
        <f t="shared" si="2564"/>
        <v>1661.5000000000002</v>
      </c>
      <c r="T829" s="20">
        <f t="shared" si="2565"/>
        <v>1661.5000000000002</v>
      </c>
      <c r="U829" s="20"/>
      <c r="V829" s="20">
        <f t="shared" si="2566"/>
        <v>1661.5000000000002</v>
      </c>
      <c r="W829" s="20"/>
      <c r="X829" s="20"/>
      <c r="Y829" s="20"/>
      <c r="Z829" s="20">
        <f t="shared" si="2567"/>
        <v>1661.5000000000002</v>
      </c>
      <c r="AA829" s="20">
        <f t="shared" si="2568"/>
        <v>1661.5000000000002</v>
      </c>
      <c r="AB829" s="20">
        <f t="shared" si="2569"/>
        <v>1661.5000000000002</v>
      </c>
      <c r="AC829" s="20"/>
      <c r="AD829" s="20"/>
      <c r="AE829" s="20"/>
      <c r="AF829" s="20">
        <f t="shared" si="2555"/>
        <v>1661.5000000000002</v>
      </c>
      <c r="AG829" s="20">
        <f t="shared" si="2556"/>
        <v>1661.5000000000002</v>
      </c>
      <c r="AH829" s="20">
        <f t="shared" si="2557"/>
        <v>1661.5000000000002</v>
      </c>
      <c r="AI829" s="20"/>
      <c r="AJ829" s="20">
        <f t="shared" si="2558"/>
        <v>1661.5000000000002</v>
      </c>
      <c r="AK829" s="20">
        <v>5.4</v>
      </c>
      <c r="AL829" s="20"/>
      <c r="AM829" s="20"/>
      <c r="AN829" s="20">
        <f t="shared" si="2541"/>
        <v>1666.9000000000003</v>
      </c>
      <c r="AO829" s="20">
        <f t="shared" si="2542"/>
        <v>1661.5000000000002</v>
      </c>
      <c r="AP829" s="20">
        <f t="shared" si="2543"/>
        <v>1661.5000000000002</v>
      </c>
      <c r="AQ829" s="20"/>
      <c r="AR829" s="20"/>
      <c r="AS829" s="20"/>
      <c r="AT829" s="20">
        <f t="shared" si="2544"/>
        <v>1666.9000000000003</v>
      </c>
      <c r="AU829" s="20">
        <f t="shared" si="2545"/>
        <v>1661.5000000000002</v>
      </c>
      <c r="AV829" s="20">
        <f t="shared" si="2546"/>
        <v>1661.5000000000002</v>
      </c>
      <c r="AW829" s="20">
        <v>-8.7810000000000006</v>
      </c>
      <c r="AX829" s="20"/>
      <c r="AY829" s="20"/>
      <c r="AZ829" s="20">
        <f t="shared" si="2514"/>
        <v>1658.1190000000004</v>
      </c>
      <c r="BA829" s="20">
        <f t="shared" si="2515"/>
        <v>1661.5000000000002</v>
      </c>
      <c r="BB829" s="20">
        <f t="shared" si="2516"/>
        <v>1661.5000000000002</v>
      </c>
      <c r="BC829" s="20"/>
      <c r="BD829" s="20">
        <f t="shared" si="2513"/>
        <v>1658.1190000000004</v>
      </c>
      <c r="BE829" s="20">
        <v>-1.07</v>
      </c>
      <c r="BF829" s="20"/>
      <c r="BG829" s="20"/>
      <c r="BH829" s="20">
        <f t="shared" si="2448"/>
        <v>1657.0490000000004</v>
      </c>
      <c r="BI829" s="20">
        <f t="shared" si="2449"/>
        <v>1661.5000000000002</v>
      </c>
      <c r="BJ829" s="20">
        <f t="shared" si="2450"/>
        <v>1661.5000000000002</v>
      </c>
      <c r="BK829" s="20"/>
      <c r="BL829" s="20"/>
      <c r="BM829" s="20">
        <f t="shared" si="2451"/>
        <v>1657.0490000000004</v>
      </c>
      <c r="BN829" s="20">
        <f t="shared" si="2452"/>
        <v>1661.5000000000002</v>
      </c>
      <c r="BO829" s="20">
        <f>-13.14-87.095</f>
        <v>-100.235</v>
      </c>
      <c r="BP829" s="20"/>
      <c r="BQ829" s="20"/>
      <c r="BR829" s="20">
        <f t="shared" si="2559"/>
        <v>1556.8140000000005</v>
      </c>
      <c r="BS829" s="20">
        <f t="shared" si="2560"/>
        <v>1661.5000000000002</v>
      </c>
      <c r="BT829" s="20">
        <f t="shared" si="2561"/>
        <v>1661.5000000000002</v>
      </c>
      <c r="BU829" s="20"/>
      <c r="BV829" s="20">
        <f t="shared" si="2562"/>
        <v>1556.8140000000005</v>
      </c>
      <c r="BW829" s="20">
        <f>-2.288-0.7</f>
        <v>-2.9879999999999995</v>
      </c>
      <c r="BX829" s="20"/>
      <c r="BY829" s="20">
        <f t="shared" si="2487"/>
        <v>1553.8260000000005</v>
      </c>
      <c r="BZ829" s="20">
        <f t="shared" si="2488"/>
        <v>1661.5000000000002</v>
      </c>
      <c r="CA829" s="20"/>
      <c r="CB829" s="20">
        <f t="shared" si="2490"/>
        <v>1553.8260000000005</v>
      </c>
      <c r="CC829" s="20"/>
      <c r="CD829" s="20">
        <f t="shared" si="2492"/>
        <v>1553.8260000000005</v>
      </c>
      <c r="CE829" s="20"/>
    </row>
    <row r="830" spans="1:83" ht="63" x14ac:dyDescent="0.25">
      <c r="A830" s="10" t="s">
        <v>423</v>
      </c>
      <c r="B830" s="19"/>
      <c r="C830" s="10"/>
      <c r="D830" s="10"/>
      <c r="E830" s="25" t="s">
        <v>791</v>
      </c>
      <c r="F830" s="20">
        <f>F831</f>
        <v>14807.9</v>
      </c>
      <c r="G830" s="20">
        <f t="shared" ref="G830:CE833" si="2571">G831</f>
        <v>0</v>
      </c>
      <c r="H830" s="20">
        <f t="shared" si="2571"/>
        <v>0</v>
      </c>
      <c r="I830" s="20">
        <f t="shared" si="2571"/>
        <v>0</v>
      </c>
      <c r="J830" s="20">
        <f t="shared" si="2571"/>
        <v>0</v>
      </c>
      <c r="K830" s="20">
        <f t="shared" si="2571"/>
        <v>0</v>
      </c>
      <c r="L830" s="20">
        <f t="shared" si="2519"/>
        <v>14807.9</v>
      </c>
      <c r="M830" s="20">
        <f t="shared" si="2520"/>
        <v>0</v>
      </c>
      <c r="N830" s="20">
        <f t="shared" si="2521"/>
        <v>0</v>
      </c>
      <c r="O830" s="20">
        <f t="shared" si="2571"/>
        <v>0</v>
      </c>
      <c r="P830" s="20">
        <f t="shared" si="2571"/>
        <v>0</v>
      </c>
      <c r="Q830" s="20">
        <f t="shared" si="2571"/>
        <v>0</v>
      </c>
      <c r="R830" s="20">
        <f t="shared" si="2563"/>
        <v>14807.9</v>
      </c>
      <c r="S830" s="20">
        <f t="shared" si="2564"/>
        <v>0</v>
      </c>
      <c r="T830" s="20">
        <f t="shared" si="2565"/>
        <v>0</v>
      </c>
      <c r="U830" s="20">
        <f t="shared" si="2571"/>
        <v>0</v>
      </c>
      <c r="V830" s="20">
        <f t="shared" si="2566"/>
        <v>14807.9</v>
      </c>
      <c r="W830" s="20">
        <f t="shared" si="2571"/>
        <v>0</v>
      </c>
      <c r="X830" s="20">
        <f t="shared" si="2571"/>
        <v>0</v>
      </c>
      <c r="Y830" s="20">
        <f t="shared" si="2571"/>
        <v>0</v>
      </c>
      <c r="Z830" s="20">
        <f t="shared" si="2567"/>
        <v>14807.9</v>
      </c>
      <c r="AA830" s="20">
        <f t="shared" si="2568"/>
        <v>0</v>
      </c>
      <c r="AB830" s="20">
        <f t="shared" si="2569"/>
        <v>0</v>
      </c>
      <c r="AC830" s="20">
        <f t="shared" si="2571"/>
        <v>0</v>
      </c>
      <c r="AD830" s="20">
        <f t="shared" si="2571"/>
        <v>0</v>
      </c>
      <c r="AE830" s="20">
        <f t="shared" si="2571"/>
        <v>0</v>
      </c>
      <c r="AF830" s="20">
        <f t="shared" si="2555"/>
        <v>14807.9</v>
      </c>
      <c r="AG830" s="20">
        <f t="shared" si="2556"/>
        <v>0</v>
      </c>
      <c r="AH830" s="20">
        <f t="shared" si="2557"/>
        <v>0</v>
      </c>
      <c r="AI830" s="20">
        <f t="shared" si="2571"/>
        <v>0</v>
      </c>
      <c r="AJ830" s="20">
        <f t="shared" si="2558"/>
        <v>14807.9</v>
      </c>
      <c r="AK830" s="20">
        <f t="shared" si="2571"/>
        <v>0</v>
      </c>
      <c r="AL830" s="20">
        <f t="shared" si="2571"/>
        <v>0</v>
      </c>
      <c r="AM830" s="20">
        <f t="shared" si="2571"/>
        <v>0</v>
      </c>
      <c r="AN830" s="20">
        <f t="shared" si="2541"/>
        <v>14807.9</v>
      </c>
      <c r="AO830" s="20">
        <f t="shared" si="2542"/>
        <v>0</v>
      </c>
      <c r="AP830" s="20">
        <f t="shared" si="2543"/>
        <v>0</v>
      </c>
      <c r="AQ830" s="20">
        <f t="shared" si="2571"/>
        <v>0</v>
      </c>
      <c r="AR830" s="20">
        <f t="shared" si="2571"/>
        <v>0</v>
      </c>
      <c r="AS830" s="20">
        <f t="shared" si="2571"/>
        <v>0</v>
      </c>
      <c r="AT830" s="20">
        <f t="shared" si="2544"/>
        <v>14807.9</v>
      </c>
      <c r="AU830" s="20">
        <f t="shared" si="2545"/>
        <v>0</v>
      </c>
      <c r="AV830" s="20">
        <f t="shared" si="2546"/>
        <v>0</v>
      </c>
      <c r="AW830" s="20">
        <f t="shared" si="2571"/>
        <v>0</v>
      </c>
      <c r="AX830" s="20">
        <f t="shared" si="2571"/>
        <v>0</v>
      </c>
      <c r="AY830" s="20">
        <f t="shared" si="2571"/>
        <v>0</v>
      </c>
      <c r="AZ830" s="20">
        <f t="shared" si="2514"/>
        <v>14807.9</v>
      </c>
      <c r="BA830" s="20">
        <f t="shared" si="2515"/>
        <v>0</v>
      </c>
      <c r="BB830" s="20">
        <f t="shared" si="2516"/>
        <v>0</v>
      </c>
      <c r="BC830" s="20">
        <f t="shared" si="2571"/>
        <v>0</v>
      </c>
      <c r="BD830" s="20">
        <f t="shared" si="2513"/>
        <v>14807.9</v>
      </c>
      <c r="BE830" s="20">
        <f t="shared" si="2571"/>
        <v>0</v>
      </c>
      <c r="BF830" s="20">
        <f t="shared" si="2571"/>
        <v>0</v>
      </c>
      <c r="BG830" s="20">
        <f t="shared" si="2571"/>
        <v>0</v>
      </c>
      <c r="BH830" s="20">
        <f t="shared" si="2448"/>
        <v>14807.9</v>
      </c>
      <c r="BI830" s="20">
        <f t="shared" si="2449"/>
        <v>0</v>
      </c>
      <c r="BJ830" s="20">
        <f t="shared" si="2450"/>
        <v>0</v>
      </c>
      <c r="BK830" s="20">
        <f t="shared" si="2571"/>
        <v>0</v>
      </c>
      <c r="BL830" s="20">
        <f t="shared" si="2571"/>
        <v>0</v>
      </c>
      <c r="BM830" s="20">
        <f t="shared" si="2451"/>
        <v>14807.9</v>
      </c>
      <c r="BN830" s="20">
        <f t="shared" si="2452"/>
        <v>0</v>
      </c>
      <c r="BO830" s="20">
        <f>BO831+BO839</f>
        <v>0</v>
      </c>
      <c r="BP830" s="20">
        <f t="shared" ref="BP830:BQ830" si="2572">BP831+BP839</f>
        <v>0</v>
      </c>
      <c r="BQ830" s="20">
        <f t="shared" si="2572"/>
        <v>0</v>
      </c>
      <c r="BR830" s="20">
        <f t="shared" si="2559"/>
        <v>14807.9</v>
      </c>
      <c r="BS830" s="20">
        <f t="shared" si="2560"/>
        <v>0</v>
      </c>
      <c r="BT830" s="20">
        <f t="shared" si="2561"/>
        <v>0</v>
      </c>
      <c r="BU830" s="20">
        <f t="shared" ref="BU830" si="2573">BU831+BU839</f>
        <v>0</v>
      </c>
      <c r="BV830" s="20">
        <f t="shared" si="2562"/>
        <v>14807.9</v>
      </c>
      <c r="BW830" s="20">
        <f>BW831+BW839+BW835</f>
        <v>0</v>
      </c>
      <c r="BX830" s="20">
        <f t="shared" ref="BX830:CE830" si="2574">BX831+BX839+BX835</f>
        <v>0</v>
      </c>
      <c r="BY830" s="20">
        <f t="shared" si="2487"/>
        <v>14807.9</v>
      </c>
      <c r="BZ830" s="20">
        <f t="shared" si="2488"/>
        <v>0</v>
      </c>
      <c r="CA830" s="20">
        <f t="shared" ref="CA830" si="2575">CA831+CA839+CA835</f>
        <v>0</v>
      </c>
      <c r="CB830" s="20">
        <f t="shared" si="2490"/>
        <v>14807.9</v>
      </c>
      <c r="CC830" s="20">
        <f t="shared" ref="CC830" si="2576">CC831+CC839+CC835</f>
        <v>0</v>
      </c>
      <c r="CD830" s="20">
        <f t="shared" si="2492"/>
        <v>14807.9</v>
      </c>
      <c r="CE830" s="20">
        <f t="shared" si="2574"/>
        <v>0</v>
      </c>
    </row>
    <row r="831" spans="1:83" ht="78.75" x14ac:dyDescent="0.25">
      <c r="A831" s="10" t="s">
        <v>46</v>
      </c>
      <c r="B831" s="19"/>
      <c r="C831" s="10"/>
      <c r="D831" s="10"/>
      <c r="E831" s="25" t="s">
        <v>792</v>
      </c>
      <c r="F831" s="20">
        <f>F832</f>
        <v>14807.9</v>
      </c>
      <c r="G831" s="20">
        <f t="shared" si="2571"/>
        <v>0</v>
      </c>
      <c r="H831" s="20">
        <f t="shared" si="2571"/>
        <v>0</v>
      </c>
      <c r="I831" s="20">
        <f t="shared" si="2571"/>
        <v>0</v>
      </c>
      <c r="J831" s="20">
        <f t="shared" si="2571"/>
        <v>0</v>
      </c>
      <c r="K831" s="20">
        <f t="shared" si="2571"/>
        <v>0</v>
      </c>
      <c r="L831" s="20">
        <f t="shared" si="2519"/>
        <v>14807.9</v>
      </c>
      <c r="M831" s="20">
        <f t="shared" si="2520"/>
        <v>0</v>
      </c>
      <c r="N831" s="20">
        <f t="shared" si="2521"/>
        <v>0</v>
      </c>
      <c r="O831" s="20">
        <f t="shared" si="2571"/>
        <v>0</v>
      </c>
      <c r="P831" s="20">
        <f t="shared" si="2571"/>
        <v>0</v>
      </c>
      <c r="Q831" s="20">
        <f t="shared" si="2571"/>
        <v>0</v>
      </c>
      <c r="R831" s="20">
        <f t="shared" si="2563"/>
        <v>14807.9</v>
      </c>
      <c r="S831" s="20">
        <f t="shared" si="2564"/>
        <v>0</v>
      </c>
      <c r="T831" s="20">
        <f t="shared" si="2565"/>
        <v>0</v>
      </c>
      <c r="U831" s="20">
        <f t="shared" si="2571"/>
        <v>0</v>
      </c>
      <c r="V831" s="20">
        <f t="shared" si="2566"/>
        <v>14807.9</v>
      </c>
      <c r="W831" s="20">
        <f t="shared" si="2571"/>
        <v>0</v>
      </c>
      <c r="X831" s="20">
        <f t="shared" si="2571"/>
        <v>0</v>
      </c>
      <c r="Y831" s="20">
        <f t="shared" si="2571"/>
        <v>0</v>
      </c>
      <c r="Z831" s="20">
        <f t="shared" si="2567"/>
        <v>14807.9</v>
      </c>
      <c r="AA831" s="20">
        <f t="shared" si="2568"/>
        <v>0</v>
      </c>
      <c r="AB831" s="20">
        <f t="shared" si="2569"/>
        <v>0</v>
      </c>
      <c r="AC831" s="20">
        <f t="shared" si="2571"/>
        <v>0</v>
      </c>
      <c r="AD831" s="20">
        <f t="shared" si="2571"/>
        <v>0</v>
      </c>
      <c r="AE831" s="20">
        <f t="shared" si="2571"/>
        <v>0</v>
      </c>
      <c r="AF831" s="20">
        <f t="shared" si="2555"/>
        <v>14807.9</v>
      </c>
      <c r="AG831" s="20">
        <f t="shared" si="2556"/>
        <v>0</v>
      </c>
      <c r="AH831" s="20">
        <f t="shared" si="2557"/>
        <v>0</v>
      </c>
      <c r="AI831" s="20">
        <f t="shared" si="2571"/>
        <v>0</v>
      </c>
      <c r="AJ831" s="20">
        <f t="shared" si="2558"/>
        <v>14807.9</v>
      </c>
      <c r="AK831" s="20">
        <f t="shared" si="2571"/>
        <v>0</v>
      </c>
      <c r="AL831" s="20">
        <f t="shared" si="2571"/>
        <v>0</v>
      </c>
      <c r="AM831" s="20">
        <f t="shared" si="2571"/>
        <v>0</v>
      </c>
      <c r="AN831" s="20">
        <f t="shared" si="2541"/>
        <v>14807.9</v>
      </c>
      <c r="AO831" s="20">
        <f t="shared" si="2542"/>
        <v>0</v>
      </c>
      <c r="AP831" s="20">
        <f t="shared" si="2543"/>
        <v>0</v>
      </c>
      <c r="AQ831" s="20">
        <f t="shared" si="2571"/>
        <v>0</v>
      </c>
      <c r="AR831" s="20">
        <f t="shared" si="2571"/>
        <v>0</v>
      </c>
      <c r="AS831" s="20">
        <f t="shared" si="2571"/>
        <v>0</v>
      </c>
      <c r="AT831" s="20">
        <f t="shared" si="2544"/>
        <v>14807.9</v>
      </c>
      <c r="AU831" s="20">
        <f t="shared" si="2545"/>
        <v>0</v>
      </c>
      <c r="AV831" s="20">
        <f t="shared" si="2546"/>
        <v>0</v>
      </c>
      <c r="AW831" s="20">
        <f t="shared" si="2571"/>
        <v>0</v>
      </c>
      <c r="AX831" s="20">
        <f t="shared" si="2571"/>
        <v>0</v>
      </c>
      <c r="AY831" s="20">
        <f t="shared" si="2571"/>
        <v>0</v>
      </c>
      <c r="AZ831" s="20">
        <f t="shared" si="2514"/>
        <v>14807.9</v>
      </c>
      <c r="BA831" s="20">
        <f t="shared" si="2515"/>
        <v>0</v>
      </c>
      <c r="BB831" s="20">
        <f t="shared" si="2516"/>
        <v>0</v>
      </c>
      <c r="BC831" s="20">
        <f t="shared" si="2571"/>
        <v>0</v>
      </c>
      <c r="BD831" s="20">
        <f t="shared" si="2513"/>
        <v>14807.9</v>
      </c>
      <c r="BE831" s="20">
        <f t="shared" si="2571"/>
        <v>0</v>
      </c>
      <c r="BF831" s="20">
        <f t="shared" si="2571"/>
        <v>0</v>
      </c>
      <c r="BG831" s="20">
        <f t="shared" si="2571"/>
        <v>0</v>
      </c>
      <c r="BH831" s="20">
        <f t="shared" si="2448"/>
        <v>14807.9</v>
      </c>
      <c r="BI831" s="20">
        <f t="shared" si="2449"/>
        <v>0</v>
      </c>
      <c r="BJ831" s="20">
        <f t="shared" si="2450"/>
        <v>0</v>
      </c>
      <c r="BK831" s="20">
        <f t="shared" si="2571"/>
        <v>0</v>
      </c>
      <c r="BL831" s="20">
        <f t="shared" si="2571"/>
        <v>0</v>
      </c>
      <c r="BM831" s="20">
        <f t="shared" si="2451"/>
        <v>14807.9</v>
      </c>
      <c r="BN831" s="20">
        <f t="shared" si="2452"/>
        <v>0</v>
      </c>
      <c r="BO831" s="20">
        <f t="shared" si="2571"/>
        <v>-8815.7999999999993</v>
      </c>
      <c r="BP831" s="20">
        <f t="shared" si="2571"/>
        <v>0</v>
      </c>
      <c r="BQ831" s="20">
        <f t="shared" si="2571"/>
        <v>0</v>
      </c>
      <c r="BR831" s="20">
        <f t="shared" si="2559"/>
        <v>5992.1</v>
      </c>
      <c r="BS831" s="20">
        <f t="shared" si="2560"/>
        <v>0</v>
      </c>
      <c r="BT831" s="20">
        <f t="shared" si="2561"/>
        <v>0</v>
      </c>
      <c r="BU831" s="20">
        <f t="shared" si="2571"/>
        <v>0</v>
      </c>
      <c r="BV831" s="20">
        <f t="shared" si="2562"/>
        <v>5992.1</v>
      </c>
      <c r="BW831" s="20">
        <f t="shared" si="2571"/>
        <v>0</v>
      </c>
      <c r="BX831" s="20">
        <f t="shared" si="2571"/>
        <v>0</v>
      </c>
      <c r="BY831" s="20">
        <f t="shared" si="2487"/>
        <v>5992.1</v>
      </c>
      <c r="BZ831" s="20">
        <f t="shared" si="2488"/>
        <v>0</v>
      </c>
      <c r="CA831" s="20">
        <f t="shared" si="2571"/>
        <v>0</v>
      </c>
      <c r="CB831" s="20">
        <f t="shared" si="2490"/>
        <v>5992.1</v>
      </c>
      <c r="CC831" s="20">
        <f t="shared" si="2571"/>
        <v>0</v>
      </c>
      <c r="CD831" s="20">
        <f t="shared" si="2492"/>
        <v>5992.1</v>
      </c>
      <c r="CE831" s="20">
        <f t="shared" si="2571"/>
        <v>0</v>
      </c>
    </row>
    <row r="832" spans="1:83" ht="47.25" x14ac:dyDescent="0.25">
      <c r="A832" s="10" t="s">
        <v>46</v>
      </c>
      <c r="B832" s="19">
        <v>200</v>
      </c>
      <c r="C832" s="10"/>
      <c r="D832" s="10"/>
      <c r="E832" s="25" t="s">
        <v>602</v>
      </c>
      <c r="F832" s="20">
        <f>F833</f>
        <v>14807.9</v>
      </c>
      <c r="G832" s="20">
        <f t="shared" si="2571"/>
        <v>0</v>
      </c>
      <c r="H832" s="20">
        <f t="shared" si="2571"/>
        <v>0</v>
      </c>
      <c r="I832" s="20">
        <f t="shared" si="2571"/>
        <v>0</v>
      </c>
      <c r="J832" s="20">
        <f t="shared" si="2571"/>
        <v>0</v>
      </c>
      <c r="K832" s="20">
        <f t="shared" si="2571"/>
        <v>0</v>
      </c>
      <c r="L832" s="20">
        <f t="shared" si="2519"/>
        <v>14807.9</v>
      </c>
      <c r="M832" s="20">
        <f t="shared" si="2520"/>
        <v>0</v>
      </c>
      <c r="N832" s="20">
        <f t="shared" si="2521"/>
        <v>0</v>
      </c>
      <c r="O832" s="20">
        <f t="shared" si="2571"/>
        <v>0</v>
      </c>
      <c r="P832" s="20">
        <f t="shared" si="2571"/>
        <v>0</v>
      </c>
      <c r="Q832" s="20">
        <f t="shared" si="2571"/>
        <v>0</v>
      </c>
      <c r="R832" s="20">
        <f t="shared" si="2563"/>
        <v>14807.9</v>
      </c>
      <c r="S832" s="20">
        <f t="shared" si="2564"/>
        <v>0</v>
      </c>
      <c r="T832" s="20">
        <f t="shared" si="2565"/>
        <v>0</v>
      </c>
      <c r="U832" s="20">
        <f t="shared" si="2571"/>
        <v>0</v>
      </c>
      <c r="V832" s="20">
        <f t="shared" si="2566"/>
        <v>14807.9</v>
      </c>
      <c r="W832" s="20">
        <f t="shared" si="2571"/>
        <v>0</v>
      </c>
      <c r="X832" s="20">
        <f t="shared" si="2571"/>
        <v>0</v>
      </c>
      <c r="Y832" s="20">
        <f t="shared" si="2571"/>
        <v>0</v>
      </c>
      <c r="Z832" s="20">
        <f t="shared" si="2567"/>
        <v>14807.9</v>
      </c>
      <c r="AA832" s="20">
        <f t="shared" si="2568"/>
        <v>0</v>
      </c>
      <c r="AB832" s="20">
        <f t="shared" si="2569"/>
        <v>0</v>
      </c>
      <c r="AC832" s="20">
        <f t="shared" si="2571"/>
        <v>0</v>
      </c>
      <c r="AD832" s="20">
        <f t="shared" si="2571"/>
        <v>0</v>
      </c>
      <c r="AE832" s="20">
        <f t="shared" si="2571"/>
        <v>0</v>
      </c>
      <c r="AF832" s="20">
        <f t="shared" si="2555"/>
        <v>14807.9</v>
      </c>
      <c r="AG832" s="20">
        <f t="shared" si="2556"/>
        <v>0</v>
      </c>
      <c r="AH832" s="20">
        <f t="shared" si="2557"/>
        <v>0</v>
      </c>
      <c r="AI832" s="20">
        <f t="shared" si="2571"/>
        <v>0</v>
      </c>
      <c r="AJ832" s="20">
        <f t="shared" si="2558"/>
        <v>14807.9</v>
      </c>
      <c r="AK832" s="20">
        <f t="shared" si="2571"/>
        <v>0</v>
      </c>
      <c r="AL832" s="20">
        <f t="shared" si="2571"/>
        <v>0</v>
      </c>
      <c r="AM832" s="20">
        <f t="shared" si="2571"/>
        <v>0</v>
      </c>
      <c r="AN832" s="20">
        <f t="shared" si="2541"/>
        <v>14807.9</v>
      </c>
      <c r="AO832" s="20">
        <f t="shared" si="2542"/>
        <v>0</v>
      </c>
      <c r="AP832" s="20">
        <f t="shared" si="2543"/>
        <v>0</v>
      </c>
      <c r="AQ832" s="20">
        <f t="shared" si="2571"/>
        <v>0</v>
      </c>
      <c r="AR832" s="20">
        <f t="shared" si="2571"/>
        <v>0</v>
      </c>
      <c r="AS832" s="20">
        <f t="shared" si="2571"/>
        <v>0</v>
      </c>
      <c r="AT832" s="20">
        <f t="shared" si="2544"/>
        <v>14807.9</v>
      </c>
      <c r="AU832" s="20">
        <f t="shared" si="2545"/>
        <v>0</v>
      </c>
      <c r="AV832" s="20">
        <f t="shared" si="2546"/>
        <v>0</v>
      </c>
      <c r="AW832" s="20">
        <f t="shared" si="2571"/>
        <v>0</v>
      </c>
      <c r="AX832" s="20">
        <f t="shared" si="2571"/>
        <v>0</v>
      </c>
      <c r="AY832" s="20">
        <f t="shared" si="2571"/>
        <v>0</v>
      </c>
      <c r="AZ832" s="20">
        <f t="shared" si="2514"/>
        <v>14807.9</v>
      </c>
      <c r="BA832" s="20">
        <f t="shared" si="2515"/>
        <v>0</v>
      </c>
      <c r="BB832" s="20">
        <f t="shared" si="2516"/>
        <v>0</v>
      </c>
      <c r="BC832" s="20">
        <f t="shared" si="2571"/>
        <v>0</v>
      </c>
      <c r="BD832" s="20">
        <f t="shared" si="2513"/>
        <v>14807.9</v>
      </c>
      <c r="BE832" s="20">
        <f t="shared" si="2571"/>
        <v>0</v>
      </c>
      <c r="BF832" s="20">
        <f t="shared" si="2571"/>
        <v>0</v>
      </c>
      <c r="BG832" s="20">
        <f t="shared" si="2571"/>
        <v>0</v>
      </c>
      <c r="BH832" s="20">
        <f t="shared" si="2448"/>
        <v>14807.9</v>
      </c>
      <c r="BI832" s="20">
        <f t="shared" si="2449"/>
        <v>0</v>
      </c>
      <c r="BJ832" s="20">
        <f t="shared" si="2450"/>
        <v>0</v>
      </c>
      <c r="BK832" s="20">
        <f t="shared" si="2571"/>
        <v>0</v>
      </c>
      <c r="BL832" s="20">
        <f t="shared" si="2571"/>
        <v>0</v>
      </c>
      <c r="BM832" s="20">
        <f t="shared" si="2451"/>
        <v>14807.9</v>
      </c>
      <c r="BN832" s="20">
        <f t="shared" si="2452"/>
        <v>0</v>
      </c>
      <c r="BO832" s="20">
        <f t="shared" si="2571"/>
        <v>-8815.7999999999993</v>
      </c>
      <c r="BP832" s="20">
        <f t="shared" si="2571"/>
        <v>0</v>
      </c>
      <c r="BQ832" s="20">
        <f t="shared" si="2571"/>
        <v>0</v>
      </c>
      <c r="BR832" s="20">
        <f t="shared" si="2559"/>
        <v>5992.1</v>
      </c>
      <c r="BS832" s="20">
        <f t="shared" si="2560"/>
        <v>0</v>
      </c>
      <c r="BT832" s="20">
        <f t="shared" si="2561"/>
        <v>0</v>
      </c>
      <c r="BU832" s="20">
        <f t="shared" si="2571"/>
        <v>0</v>
      </c>
      <c r="BV832" s="20">
        <f t="shared" si="2562"/>
        <v>5992.1</v>
      </c>
      <c r="BW832" s="20">
        <f t="shared" si="2571"/>
        <v>0</v>
      </c>
      <c r="BX832" s="20">
        <f t="shared" si="2571"/>
        <v>0</v>
      </c>
      <c r="BY832" s="20">
        <f t="shared" si="2487"/>
        <v>5992.1</v>
      </c>
      <c r="BZ832" s="20">
        <f t="shared" si="2488"/>
        <v>0</v>
      </c>
      <c r="CA832" s="20">
        <f t="shared" si="2571"/>
        <v>0</v>
      </c>
      <c r="CB832" s="20">
        <f t="shared" si="2490"/>
        <v>5992.1</v>
      </c>
      <c r="CC832" s="20">
        <f t="shared" si="2571"/>
        <v>0</v>
      </c>
      <c r="CD832" s="20">
        <f t="shared" si="2492"/>
        <v>5992.1</v>
      </c>
      <c r="CE832" s="20">
        <f t="shared" si="2571"/>
        <v>0</v>
      </c>
    </row>
    <row r="833" spans="1:84" ht="47.25" x14ac:dyDescent="0.25">
      <c r="A833" s="10" t="s">
        <v>46</v>
      </c>
      <c r="B833" s="19">
        <v>240</v>
      </c>
      <c r="C833" s="10"/>
      <c r="D833" s="10"/>
      <c r="E833" s="25" t="s">
        <v>603</v>
      </c>
      <c r="F833" s="20">
        <f>F834</f>
        <v>14807.9</v>
      </c>
      <c r="G833" s="20">
        <f t="shared" si="2571"/>
        <v>0</v>
      </c>
      <c r="H833" s="20">
        <f t="shared" si="2571"/>
        <v>0</v>
      </c>
      <c r="I833" s="20">
        <f t="shared" si="2571"/>
        <v>0</v>
      </c>
      <c r="J833" s="20">
        <f t="shared" si="2571"/>
        <v>0</v>
      </c>
      <c r="K833" s="20">
        <f t="shared" si="2571"/>
        <v>0</v>
      </c>
      <c r="L833" s="20">
        <f t="shared" si="2519"/>
        <v>14807.9</v>
      </c>
      <c r="M833" s="20">
        <f t="shared" si="2520"/>
        <v>0</v>
      </c>
      <c r="N833" s="20">
        <f t="shared" si="2521"/>
        <v>0</v>
      </c>
      <c r="O833" s="20">
        <f t="shared" si="2571"/>
        <v>0</v>
      </c>
      <c r="P833" s="20">
        <f t="shared" si="2571"/>
        <v>0</v>
      </c>
      <c r="Q833" s="20">
        <f t="shared" si="2571"/>
        <v>0</v>
      </c>
      <c r="R833" s="20">
        <f t="shared" si="2563"/>
        <v>14807.9</v>
      </c>
      <c r="S833" s="20">
        <f t="shared" si="2564"/>
        <v>0</v>
      </c>
      <c r="T833" s="20">
        <f t="shared" si="2565"/>
        <v>0</v>
      </c>
      <c r="U833" s="20">
        <f t="shared" si="2571"/>
        <v>0</v>
      </c>
      <c r="V833" s="20">
        <f t="shared" si="2566"/>
        <v>14807.9</v>
      </c>
      <c r="W833" s="20">
        <f t="shared" si="2571"/>
        <v>0</v>
      </c>
      <c r="X833" s="20">
        <f t="shared" si="2571"/>
        <v>0</v>
      </c>
      <c r="Y833" s="20">
        <f t="shared" si="2571"/>
        <v>0</v>
      </c>
      <c r="Z833" s="20">
        <f t="shared" si="2567"/>
        <v>14807.9</v>
      </c>
      <c r="AA833" s="20">
        <f t="shared" si="2568"/>
        <v>0</v>
      </c>
      <c r="AB833" s="20">
        <f t="shared" si="2569"/>
        <v>0</v>
      </c>
      <c r="AC833" s="20">
        <f t="shared" si="2571"/>
        <v>0</v>
      </c>
      <c r="AD833" s="20">
        <f t="shared" si="2571"/>
        <v>0</v>
      </c>
      <c r="AE833" s="20">
        <f t="shared" si="2571"/>
        <v>0</v>
      </c>
      <c r="AF833" s="20">
        <f t="shared" si="2555"/>
        <v>14807.9</v>
      </c>
      <c r="AG833" s="20">
        <f t="shared" si="2556"/>
        <v>0</v>
      </c>
      <c r="AH833" s="20">
        <f t="shared" si="2557"/>
        <v>0</v>
      </c>
      <c r="AI833" s="20">
        <f t="shared" si="2571"/>
        <v>0</v>
      </c>
      <c r="AJ833" s="20">
        <f t="shared" si="2558"/>
        <v>14807.9</v>
      </c>
      <c r="AK833" s="20">
        <f t="shared" si="2571"/>
        <v>0</v>
      </c>
      <c r="AL833" s="20">
        <f t="shared" si="2571"/>
        <v>0</v>
      </c>
      <c r="AM833" s="20">
        <f t="shared" si="2571"/>
        <v>0</v>
      </c>
      <c r="AN833" s="20">
        <f t="shared" si="2541"/>
        <v>14807.9</v>
      </c>
      <c r="AO833" s="20">
        <f t="shared" si="2542"/>
        <v>0</v>
      </c>
      <c r="AP833" s="20">
        <f t="shared" si="2543"/>
        <v>0</v>
      </c>
      <c r="AQ833" s="20">
        <f t="shared" si="2571"/>
        <v>0</v>
      </c>
      <c r="AR833" s="20">
        <f t="shared" si="2571"/>
        <v>0</v>
      </c>
      <c r="AS833" s="20">
        <f t="shared" si="2571"/>
        <v>0</v>
      </c>
      <c r="AT833" s="20">
        <f t="shared" si="2544"/>
        <v>14807.9</v>
      </c>
      <c r="AU833" s="20">
        <f t="shared" si="2545"/>
        <v>0</v>
      </c>
      <c r="AV833" s="20">
        <f t="shared" si="2546"/>
        <v>0</v>
      </c>
      <c r="AW833" s="20">
        <f t="shared" si="2571"/>
        <v>0</v>
      </c>
      <c r="AX833" s="20">
        <f t="shared" si="2571"/>
        <v>0</v>
      </c>
      <c r="AY833" s="20">
        <f t="shared" si="2571"/>
        <v>0</v>
      </c>
      <c r="AZ833" s="20">
        <f t="shared" si="2514"/>
        <v>14807.9</v>
      </c>
      <c r="BA833" s="20">
        <f t="shared" si="2515"/>
        <v>0</v>
      </c>
      <c r="BB833" s="20">
        <f t="shared" si="2516"/>
        <v>0</v>
      </c>
      <c r="BC833" s="20">
        <f t="shared" si="2571"/>
        <v>0</v>
      </c>
      <c r="BD833" s="20">
        <f t="shared" si="2513"/>
        <v>14807.9</v>
      </c>
      <c r="BE833" s="20">
        <f t="shared" si="2571"/>
        <v>0</v>
      </c>
      <c r="BF833" s="20">
        <f t="shared" si="2571"/>
        <v>0</v>
      </c>
      <c r="BG833" s="20">
        <f t="shared" si="2571"/>
        <v>0</v>
      </c>
      <c r="BH833" s="20">
        <f t="shared" si="2448"/>
        <v>14807.9</v>
      </c>
      <c r="BI833" s="20">
        <f t="shared" si="2449"/>
        <v>0</v>
      </c>
      <c r="BJ833" s="20">
        <f t="shared" si="2450"/>
        <v>0</v>
      </c>
      <c r="BK833" s="20">
        <f t="shared" si="2571"/>
        <v>0</v>
      </c>
      <c r="BL833" s="20">
        <f t="shared" si="2571"/>
        <v>0</v>
      </c>
      <c r="BM833" s="20">
        <f t="shared" si="2451"/>
        <v>14807.9</v>
      </c>
      <c r="BN833" s="20">
        <f t="shared" si="2452"/>
        <v>0</v>
      </c>
      <c r="BO833" s="20">
        <f t="shared" si="2571"/>
        <v>-8815.7999999999993</v>
      </c>
      <c r="BP833" s="20">
        <f t="shared" si="2571"/>
        <v>0</v>
      </c>
      <c r="BQ833" s="20">
        <f t="shared" si="2571"/>
        <v>0</v>
      </c>
      <c r="BR833" s="20">
        <f t="shared" si="2559"/>
        <v>5992.1</v>
      </c>
      <c r="BS833" s="20">
        <f t="shared" si="2560"/>
        <v>0</v>
      </c>
      <c r="BT833" s="20">
        <f t="shared" si="2561"/>
        <v>0</v>
      </c>
      <c r="BU833" s="20">
        <f t="shared" si="2571"/>
        <v>0</v>
      </c>
      <c r="BV833" s="20">
        <f t="shared" si="2562"/>
        <v>5992.1</v>
      </c>
      <c r="BW833" s="20">
        <f t="shared" si="2571"/>
        <v>0</v>
      </c>
      <c r="BX833" s="20">
        <f t="shared" si="2571"/>
        <v>0</v>
      </c>
      <c r="BY833" s="20">
        <f t="shared" si="2487"/>
        <v>5992.1</v>
      </c>
      <c r="BZ833" s="20">
        <f t="shared" si="2488"/>
        <v>0</v>
      </c>
      <c r="CA833" s="20">
        <f t="shared" si="2571"/>
        <v>0</v>
      </c>
      <c r="CB833" s="20">
        <f t="shared" si="2490"/>
        <v>5992.1</v>
      </c>
      <c r="CC833" s="20">
        <f t="shared" si="2571"/>
        <v>0</v>
      </c>
      <c r="CD833" s="20">
        <f t="shared" si="2492"/>
        <v>5992.1</v>
      </c>
      <c r="CE833" s="20">
        <f t="shared" si="2571"/>
        <v>0</v>
      </c>
    </row>
    <row r="834" spans="1:84" x14ac:dyDescent="0.25">
      <c r="A834" s="10" t="s">
        <v>46</v>
      </c>
      <c r="B834" s="19">
        <v>240</v>
      </c>
      <c r="C834" s="10" t="s">
        <v>335</v>
      </c>
      <c r="D834" s="10" t="s">
        <v>337</v>
      </c>
      <c r="E834" s="25" t="s">
        <v>574</v>
      </c>
      <c r="F834" s="20">
        <v>14807.9</v>
      </c>
      <c r="G834" s="20">
        <v>0</v>
      </c>
      <c r="H834" s="20">
        <v>0</v>
      </c>
      <c r="I834" s="20"/>
      <c r="J834" s="20"/>
      <c r="K834" s="20"/>
      <c r="L834" s="20">
        <f t="shared" si="2519"/>
        <v>14807.9</v>
      </c>
      <c r="M834" s="20">
        <f t="shared" si="2520"/>
        <v>0</v>
      </c>
      <c r="N834" s="20">
        <f t="shared" si="2521"/>
        <v>0</v>
      </c>
      <c r="O834" s="20"/>
      <c r="P834" s="20"/>
      <c r="Q834" s="20"/>
      <c r="R834" s="20">
        <f t="shared" si="2563"/>
        <v>14807.9</v>
      </c>
      <c r="S834" s="20">
        <f t="shared" si="2564"/>
        <v>0</v>
      </c>
      <c r="T834" s="20">
        <f t="shared" si="2565"/>
        <v>0</v>
      </c>
      <c r="U834" s="20"/>
      <c r="V834" s="20">
        <f t="shared" si="2566"/>
        <v>14807.9</v>
      </c>
      <c r="W834" s="20"/>
      <c r="X834" s="20"/>
      <c r="Y834" s="20"/>
      <c r="Z834" s="20">
        <f t="shared" si="2567"/>
        <v>14807.9</v>
      </c>
      <c r="AA834" s="20">
        <f t="shared" si="2568"/>
        <v>0</v>
      </c>
      <c r="AB834" s="20">
        <f t="shared" si="2569"/>
        <v>0</v>
      </c>
      <c r="AC834" s="20"/>
      <c r="AD834" s="20"/>
      <c r="AE834" s="20"/>
      <c r="AF834" s="20">
        <f t="shared" si="2555"/>
        <v>14807.9</v>
      </c>
      <c r="AG834" s="20">
        <f t="shared" si="2556"/>
        <v>0</v>
      </c>
      <c r="AH834" s="20">
        <f t="shared" si="2557"/>
        <v>0</v>
      </c>
      <c r="AI834" s="20"/>
      <c r="AJ834" s="20">
        <f t="shared" si="2558"/>
        <v>14807.9</v>
      </c>
      <c r="AK834" s="20"/>
      <c r="AL834" s="20"/>
      <c r="AM834" s="20"/>
      <c r="AN834" s="20">
        <f t="shared" si="2541"/>
        <v>14807.9</v>
      </c>
      <c r="AO834" s="20">
        <f t="shared" si="2542"/>
        <v>0</v>
      </c>
      <c r="AP834" s="20">
        <f t="shared" si="2543"/>
        <v>0</v>
      </c>
      <c r="AQ834" s="20"/>
      <c r="AR834" s="20"/>
      <c r="AS834" s="20"/>
      <c r="AT834" s="20">
        <f t="shared" si="2544"/>
        <v>14807.9</v>
      </c>
      <c r="AU834" s="20">
        <f t="shared" si="2545"/>
        <v>0</v>
      </c>
      <c r="AV834" s="20">
        <f t="shared" si="2546"/>
        <v>0</v>
      </c>
      <c r="AW834" s="20"/>
      <c r="AX834" s="20"/>
      <c r="AY834" s="20"/>
      <c r="AZ834" s="20">
        <f t="shared" si="2514"/>
        <v>14807.9</v>
      </c>
      <c r="BA834" s="20">
        <f t="shared" si="2515"/>
        <v>0</v>
      </c>
      <c r="BB834" s="20">
        <f t="shared" si="2516"/>
        <v>0</v>
      </c>
      <c r="BC834" s="20"/>
      <c r="BD834" s="20">
        <f t="shared" si="2513"/>
        <v>14807.9</v>
      </c>
      <c r="BE834" s="20"/>
      <c r="BF834" s="20"/>
      <c r="BG834" s="20"/>
      <c r="BH834" s="20">
        <f t="shared" si="2448"/>
        <v>14807.9</v>
      </c>
      <c r="BI834" s="20">
        <f t="shared" si="2449"/>
        <v>0</v>
      </c>
      <c r="BJ834" s="20">
        <f t="shared" si="2450"/>
        <v>0</v>
      </c>
      <c r="BK834" s="20"/>
      <c r="BL834" s="20"/>
      <c r="BM834" s="20">
        <f t="shared" si="2451"/>
        <v>14807.9</v>
      </c>
      <c r="BN834" s="20">
        <f t="shared" si="2452"/>
        <v>0</v>
      </c>
      <c r="BO834" s="20">
        <v>-8815.7999999999993</v>
      </c>
      <c r="BP834" s="20"/>
      <c r="BQ834" s="20"/>
      <c r="BR834" s="20">
        <f t="shared" si="2559"/>
        <v>5992.1</v>
      </c>
      <c r="BS834" s="20">
        <f t="shared" si="2560"/>
        <v>0</v>
      </c>
      <c r="BT834" s="20">
        <f t="shared" si="2561"/>
        <v>0</v>
      </c>
      <c r="BU834" s="20"/>
      <c r="BV834" s="20">
        <f t="shared" si="2562"/>
        <v>5992.1</v>
      </c>
      <c r="BW834" s="20"/>
      <c r="BX834" s="20"/>
      <c r="BY834" s="20">
        <f t="shared" si="2487"/>
        <v>5992.1</v>
      </c>
      <c r="BZ834" s="20">
        <f t="shared" si="2488"/>
        <v>0</v>
      </c>
      <c r="CA834" s="20"/>
      <c r="CB834" s="20">
        <f t="shared" si="2490"/>
        <v>5992.1</v>
      </c>
      <c r="CC834" s="20"/>
      <c r="CD834" s="20">
        <f t="shared" si="2492"/>
        <v>5992.1</v>
      </c>
      <c r="CE834" s="20"/>
    </row>
    <row r="835" spans="1:84" ht="110.25" x14ac:dyDescent="0.25">
      <c r="A835" s="10" t="s">
        <v>1296</v>
      </c>
      <c r="B835" s="19"/>
      <c r="C835" s="10"/>
      <c r="D835" s="10"/>
      <c r="E835" s="31" t="s">
        <v>1313</v>
      </c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>
        <f>BS836</f>
        <v>0</v>
      </c>
      <c r="BT835" s="20">
        <f t="shared" ref="BT835:CE837" si="2577">BT836</f>
        <v>0</v>
      </c>
      <c r="BU835" s="20">
        <f t="shared" si="2577"/>
        <v>0</v>
      </c>
      <c r="BV835" s="20">
        <f t="shared" si="2577"/>
        <v>0</v>
      </c>
      <c r="BW835" s="20">
        <f t="shared" si="2577"/>
        <v>8815.7999999999993</v>
      </c>
      <c r="BX835" s="20">
        <f t="shared" si="2577"/>
        <v>0</v>
      </c>
      <c r="BY835" s="20">
        <f t="shared" si="2487"/>
        <v>8815.7999999999993</v>
      </c>
      <c r="BZ835" s="20">
        <f t="shared" si="2488"/>
        <v>0</v>
      </c>
      <c r="CA835" s="20">
        <f t="shared" si="2577"/>
        <v>0</v>
      </c>
      <c r="CB835" s="20">
        <f t="shared" si="2490"/>
        <v>8815.7999999999993</v>
      </c>
      <c r="CC835" s="20">
        <f t="shared" si="2577"/>
        <v>0</v>
      </c>
      <c r="CD835" s="20">
        <f t="shared" si="2492"/>
        <v>8815.7999999999993</v>
      </c>
      <c r="CE835" s="20">
        <f t="shared" si="2577"/>
        <v>0</v>
      </c>
    </row>
    <row r="836" spans="1:84" ht="47.25" x14ac:dyDescent="0.25">
      <c r="A836" s="10" t="s">
        <v>1296</v>
      </c>
      <c r="B836" s="19">
        <v>200</v>
      </c>
      <c r="C836" s="10"/>
      <c r="D836" s="10"/>
      <c r="E836" s="25" t="s">
        <v>602</v>
      </c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>
        <f>BS837</f>
        <v>0</v>
      </c>
      <c r="BT836" s="20">
        <f t="shared" si="2577"/>
        <v>0</v>
      </c>
      <c r="BU836" s="20">
        <f t="shared" si="2577"/>
        <v>0</v>
      </c>
      <c r="BV836" s="20">
        <f t="shared" si="2577"/>
        <v>0</v>
      </c>
      <c r="BW836" s="20">
        <f t="shared" si="2577"/>
        <v>8815.7999999999993</v>
      </c>
      <c r="BX836" s="20">
        <f t="shared" si="2577"/>
        <v>0</v>
      </c>
      <c r="BY836" s="20">
        <f t="shared" si="2487"/>
        <v>8815.7999999999993</v>
      </c>
      <c r="BZ836" s="20">
        <f t="shared" si="2488"/>
        <v>0</v>
      </c>
      <c r="CA836" s="20">
        <f t="shared" si="2577"/>
        <v>0</v>
      </c>
      <c r="CB836" s="20">
        <f t="shared" si="2490"/>
        <v>8815.7999999999993</v>
      </c>
      <c r="CC836" s="20">
        <f t="shared" si="2577"/>
        <v>0</v>
      </c>
      <c r="CD836" s="20">
        <f t="shared" si="2492"/>
        <v>8815.7999999999993</v>
      </c>
      <c r="CE836" s="20">
        <f t="shared" si="2577"/>
        <v>0</v>
      </c>
    </row>
    <row r="837" spans="1:84" ht="47.25" x14ac:dyDescent="0.25">
      <c r="A837" s="10" t="s">
        <v>1296</v>
      </c>
      <c r="B837" s="19">
        <v>240</v>
      </c>
      <c r="C837" s="10"/>
      <c r="D837" s="10"/>
      <c r="E837" s="25" t="s">
        <v>603</v>
      </c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>
        <f>BS838</f>
        <v>0</v>
      </c>
      <c r="BT837" s="20">
        <f t="shared" si="2577"/>
        <v>0</v>
      </c>
      <c r="BU837" s="20">
        <f t="shared" si="2577"/>
        <v>0</v>
      </c>
      <c r="BV837" s="20">
        <f t="shared" si="2577"/>
        <v>0</v>
      </c>
      <c r="BW837" s="20">
        <f t="shared" si="2577"/>
        <v>8815.7999999999993</v>
      </c>
      <c r="BX837" s="20">
        <f t="shared" si="2577"/>
        <v>0</v>
      </c>
      <c r="BY837" s="20">
        <f t="shared" si="2487"/>
        <v>8815.7999999999993</v>
      </c>
      <c r="BZ837" s="20">
        <f t="shared" si="2488"/>
        <v>0</v>
      </c>
      <c r="CA837" s="20">
        <f t="shared" si="2577"/>
        <v>0</v>
      </c>
      <c r="CB837" s="20">
        <f t="shared" si="2490"/>
        <v>8815.7999999999993</v>
      </c>
      <c r="CC837" s="20">
        <f t="shared" si="2577"/>
        <v>0</v>
      </c>
      <c r="CD837" s="20">
        <f t="shared" si="2492"/>
        <v>8815.7999999999993</v>
      </c>
      <c r="CE837" s="20">
        <f t="shared" si="2577"/>
        <v>0</v>
      </c>
    </row>
    <row r="838" spans="1:84" x14ac:dyDescent="0.25">
      <c r="A838" s="10" t="s">
        <v>1296</v>
      </c>
      <c r="B838" s="19">
        <v>240</v>
      </c>
      <c r="C838" s="10" t="s">
        <v>335</v>
      </c>
      <c r="D838" s="10" t="s">
        <v>337</v>
      </c>
      <c r="E838" s="25" t="s">
        <v>574</v>
      </c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>
        <v>0</v>
      </c>
      <c r="BT838" s="20">
        <v>0</v>
      </c>
      <c r="BU838" s="20"/>
      <c r="BV838" s="20">
        <v>0</v>
      </c>
      <c r="BW838" s="20">
        <v>8815.7999999999993</v>
      </c>
      <c r="BX838" s="20"/>
      <c r="BY838" s="20">
        <f t="shared" si="2487"/>
        <v>8815.7999999999993</v>
      </c>
      <c r="BZ838" s="20">
        <f t="shared" si="2488"/>
        <v>0</v>
      </c>
      <c r="CA838" s="20"/>
      <c r="CB838" s="20">
        <f t="shared" si="2490"/>
        <v>8815.7999999999993</v>
      </c>
      <c r="CC838" s="20"/>
      <c r="CD838" s="20">
        <f t="shared" si="2492"/>
        <v>8815.7999999999993</v>
      </c>
      <c r="CE838" s="20"/>
    </row>
    <row r="839" spans="1:84" ht="63" hidden="1" x14ac:dyDescent="0.25">
      <c r="A839" s="10" t="s">
        <v>1255</v>
      </c>
      <c r="B839" s="19"/>
      <c r="C839" s="10"/>
      <c r="D839" s="10"/>
      <c r="E839" s="31" t="s">
        <v>1285</v>
      </c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>
        <f>BJ840</f>
        <v>0</v>
      </c>
      <c r="BK839" s="20"/>
      <c r="BL839" s="20"/>
      <c r="BM839" s="20">
        <f t="shared" ref="BM839:CE841" si="2578">BM840</f>
        <v>0</v>
      </c>
      <c r="BN839" s="20">
        <f t="shared" si="2578"/>
        <v>0</v>
      </c>
      <c r="BO839" s="20">
        <f t="shared" si="2578"/>
        <v>8815.7999999999993</v>
      </c>
      <c r="BP839" s="20">
        <f t="shared" si="2578"/>
        <v>0</v>
      </c>
      <c r="BQ839" s="20">
        <f t="shared" si="2578"/>
        <v>0</v>
      </c>
      <c r="BR839" s="20">
        <f t="shared" si="2559"/>
        <v>8815.7999999999993</v>
      </c>
      <c r="BS839" s="20">
        <f t="shared" si="2560"/>
        <v>0</v>
      </c>
      <c r="BT839" s="20">
        <f t="shared" si="2561"/>
        <v>0</v>
      </c>
      <c r="BU839" s="20">
        <f t="shared" si="2578"/>
        <v>0</v>
      </c>
      <c r="BV839" s="20">
        <f t="shared" si="2562"/>
        <v>8815.7999999999993</v>
      </c>
      <c r="BW839" s="20">
        <f t="shared" si="2578"/>
        <v>-8815.7999999999993</v>
      </c>
      <c r="BX839" s="20">
        <f t="shared" si="2578"/>
        <v>0</v>
      </c>
      <c r="BY839" s="20">
        <f t="shared" si="2487"/>
        <v>0</v>
      </c>
      <c r="BZ839" s="20">
        <f t="shared" si="2488"/>
        <v>0</v>
      </c>
      <c r="CA839" s="20">
        <f t="shared" si="2578"/>
        <v>0</v>
      </c>
      <c r="CB839" s="20">
        <f t="shared" si="2490"/>
        <v>0</v>
      </c>
      <c r="CC839" s="20">
        <f t="shared" si="2578"/>
        <v>0</v>
      </c>
      <c r="CD839" s="20">
        <f t="shared" si="2492"/>
        <v>0</v>
      </c>
      <c r="CE839" s="20">
        <f t="shared" si="2578"/>
        <v>0</v>
      </c>
      <c r="CF839" s="1">
        <v>0</v>
      </c>
    </row>
    <row r="840" spans="1:84" ht="47.25" hidden="1" x14ac:dyDescent="0.25">
      <c r="A840" s="10" t="s">
        <v>1255</v>
      </c>
      <c r="B840" s="19">
        <v>200</v>
      </c>
      <c r="C840" s="10"/>
      <c r="D840" s="10"/>
      <c r="E840" s="25" t="s">
        <v>602</v>
      </c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>
        <f>BJ841</f>
        <v>0</v>
      </c>
      <c r="BK840" s="20"/>
      <c r="BL840" s="20"/>
      <c r="BM840" s="20">
        <f t="shared" si="2578"/>
        <v>0</v>
      </c>
      <c r="BN840" s="20">
        <f t="shared" si="2578"/>
        <v>0</v>
      </c>
      <c r="BO840" s="20">
        <f t="shared" si="2578"/>
        <v>8815.7999999999993</v>
      </c>
      <c r="BP840" s="20">
        <f t="shared" si="2578"/>
        <v>0</v>
      </c>
      <c r="BQ840" s="20">
        <f t="shared" si="2578"/>
        <v>0</v>
      </c>
      <c r="BR840" s="20">
        <f t="shared" si="2559"/>
        <v>8815.7999999999993</v>
      </c>
      <c r="BS840" s="20">
        <f t="shared" si="2560"/>
        <v>0</v>
      </c>
      <c r="BT840" s="20">
        <f t="shared" si="2561"/>
        <v>0</v>
      </c>
      <c r="BU840" s="20">
        <f t="shared" si="2578"/>
        <v>0</v>
      </c>
      <c r="BV840" s="20">
        <f t="shared" si="2562"/>
        <v>8815.7999999999993</v>
      </c>
      <c r="BW840" s="20">
        <f t="shared" si="2578"/>
        <v>-8815.7999999999993</v>
      </c>
      <c r="BX840" s="20">
        <f t="shared" si="2578"/>
        <v>0</v>
      </c>
      <c r="BY840" s="20">
        <f t="shared" si="2487"/>
        <v>0</v>
      </c>
      <c r="BZ840" s="20">
        <f t="shared" si="2488"/>
        <v>0</v>
      </c>
      <c r="CA840" s="20">
        <f t="shared" si="2578"/>
        <v>0</v>
      </c>
      <c r="CB840" s="20">
        <f t="shared" si="2490"/>
        <v>0</v>
      </c>
      <c r="CC840" s="20">
        <f t="shared" si="2578"/>
        <v>0</v>
      </c>
      <c r="CD840" s="20">
        <f t="shared" si="2492"/>
        <v>0</v>
      </c>
      <c r="CE840" s="20">
        <f t="shared" si="2578"/>
        <v>0</v>
      </c>
      <c r="CF840" s="1">
        <v>0</v>
      </c>
    </row>
    <row r="841" spans="1:84" ht="47.25" hidden="1" x14ac:dyDescent="0.25">
      <c r="A841" s="10" t="s">
        <v>1255</v>
      </c>
      <c r="B841" s="19">
        <v>240</v>
      </c>
      <c r="C841" s="10"/>
      <c r="D841" s="10"/>
      <c r="E841" s="25" t="s">
        <v>603</v>
      </c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>
        <f>BJ842</f>
        <v>0</v>
      </c>
      <c r="BK841" s="20"/>
      <c r="BL841" s="20"/>
      <c r="BM841" s="20">
        <f t="shared" si="2578"/>
        <v>0</v>
      </c>
      <c r="BN841" s="20">
        <f t="shared" si="2578"/>
        <v>0</v>
      </c>
      <c r="BO841" s="20">
        <f t="shared" si="2578"/>
        <v>8815.7999999999993</v>
      </c>
      <c r="BP841" s="20">
        <f t="shared" si="2578"/>
        <v>0</v>
      </c>
      <c r="BQ841" s="20">
        <f t="shared" si="2578"/>
        <v>0</v>
      </c>
      <c r="BR841" s="20">
        <f t="shared" si="2559"/>
        <v>8815.7999999999993</v>
      </c>
      <c r="BS841" s="20">
        <f t="shared" si="2560"/>
        <v>0</v>
      </c>
      <c r="BT841" s="20">
        <f t="shared" si="2561"/>
        <v>0</v>
      </c>
      <c r="BU841" s="20">
        <f t="shared" si="2578"/>
        <v>0</v>
      </c>
      <c r="BV841" s="20">
        <f t="shared" si="2562"/>
        <v>8815.7999999999993</v>
      </c>
      <c r="BW841" s="20">
        <f t="shared" si="2578"/>
        <v>-8815.7999999999993</v>
      </c>
      <c r="BX841" s="20">
        <f t="shared" si="2578"/>
        <v>0</v>
      </c>
      <c r="BY841" s="20">
        <f t="shared" si="2487"/>
        <v>0</v>
      </c>
      <c r="BZ841" s="20">
        <f t="shared" si="2488"/>
        <v>0</v>
      </c>
      <c r="CA841" s="20">
        <f t="shared" si="2578"/>
        <v>0</v>
      </c>
      <c r="CB841" s="20">
        <f t="shared" si="2490"/>
        <v>0</v>
      </c>
      <c r="CC841" s="20">
        <f t="shared" si="2578"/>
        <v>0</v>
      </c>
      <c r="CD841" s="20">
        <f t="shared" si="2492"/>
        <v>0</v>
      </c>
      <c r="CE841" s="20">
        <f t="shared" si="2578"/>
        <v>0</v>
      </c>
      <c r="CF841" s="1">
        <v>0</v>
      </c>
    </row>
    <row r="842" spans="1:84" hidden="1" x14ac:dyDescent="0.25">
      <c r="A842" s="10" t="s">
        <v>1255</v>
      </c>
      <c r="B842" s="19">
        <v>240</v>
      </c>
      <c r="C842" s="10" t="s">
        <v>335</v>
      </c>
      <c r="D842" s="10" t="s">
        <v>337</v>
      </c>
      <c r="E842" s="25" t="s">
        <v>574</v>
      </c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>
        <v>0</v>
      </c>
      <c r="BK842" s="20"/>
      <c r="BL842" s="20"/>
      <c r="BM842" s="20">
        <v>0</v>
      </c>
      <c r="BN842" s="20">
        <v>0</v>
      </c>
      <c r="BO842" s="20">
        <v>8815.7999999999993</v>
      </c>
      <c r="BP842" s="20"/>
      <c r="BQ842" s="20"/>
      <c r="BR842" s="20">
        <f t="shared" si="2559"/>
        <v>8815.7999999999993</v>
      </c>
      <c r="BS842" s="20">
        <f t="shared" si="2560"/>
        <v>0</v>
      </c>
      <c r="BT842" s="20">
        <f t="shared" si="2561"/>
        <v>0</v>
      </c>
      <c r="BU842" s="20"/>
      <c r="BV842" s="20">
        <f t="shared" si="2562"/>
        <v>8815.7999999999993</v>
      </c>
      <c r="BW842" s="20">
        <v>-8815.7999999999993</v>
      </c>
      <c r="BX842" s="20"/>
      <c r="BY842" s="20">
        <f t="shared" si="2487"/>
        <v>0</v>
      </c>
      <c r="BZ842" s="20">
        <f t="shared" si="2488"/>
        <v>0</v>
      </c>
      <c r="CA842" s="20"/>
      <c r="CB842" s="20">
        <f t="shared" si="2490"/>
        <v>0</v>
      </c>
      <c r="CC842" s="20"/>
      <c r="CD842" s="20">
        <f t="shared" si="2492"/>
        <v>0</v>
      </c>
      <c r="CE842" s="20"/>
      <c r="CF842" s="1">
        <v>0</v>
      </c>
    </row>
    <row r="843" spans="1:84" s="17" customFormat="1" ht="47.25" x14ac:dyDescent="0.25">
      <c r="A843" s="21" t="s">
        <v>424</v>
      </c>
      <c r="B843" s="22"/>
      <c r="C843" s="21"/>
      <c r="D843" s="21"/>
      <c r="E843" s="27" t="s">
        <v>793</v>
      </c>
      <c r="F843" s="23">
        <f>F844+F848+F852+F856</f>
        <v>144806.79999999999</v>
      </c>
      <c r="G843" s="23">
        <f t="shared" ref="G843:K843" si="2579">G844+G848+G852+G856</f>
        <v>101202.7</v>
      </c>
      <c r="H843" s="23">
        <f t="shared" si="2579"/>
        <v>46356.5</v>
      </c>
      <c r="I843" s="23">
        <f t="shared" si="2579"/>
        <v>-28634.700000000004</v>
      </c>
      <c r="J843" s="23">
        <f t="shared" si="2579"/>
        <v>25444.599999999995</v>
      </c>
      <c r="K843" s="23">
        <f t="shared" si="2579"/>
        <v>0</v>
      </c>
      <c r="L843" s="23">
        <f t="shared" si="2519"/>
        <v>116172.09999999998</v>
      </c>
      <c r="M843" s="23">
        <f t="shared" si="2520"/>
        <v>126647.29999999999</v>
      </c>
      <c r="N843" s="23">
        <f t="shared" si="2521"/>
        <v>46356.5</v>
      </c>
      <c r="O843" s="23">
        <f t="shared" ref="O843:Q843" si="2580">O844+O848+O852+O856</f>
        <v>0</v>
      </c>
      <c r="P843" s="23">
        <f t="shared" si="2580"/>
        <v>0</v>
      </c>
      <c r="Q843" s="23">
        <f t="shared" si="2580"/>
        <v>0</v>
      </c>
      <c r="R843" s="23">
        <f t="shared" si="2563"/>
        <v>116172.09999999998</v>
      </c>
      <c r="S843" s="23">
        <f t="shared" si="2564"/>
        <v>126647.29999999999</v>
      </c>
      <c r="T843" s="23">
        <f t="shared" si="2565"/>
        <v>46356.5</v>
      </c>
      <c r="U843" s="23">
        <f t="shared" ref="U843:CE843" si="2581">U844+U848+U852+U856</f>
        <v>0</v>
      </c>
      <c r="V843" s="23">
        <f t="shared" si="2566"/>
        <v>116172.09999999998</v>
      </c>
      <c r="W843" s="23">
        <f t="shared" ref="W843:Y843" si="2582">W844+W848+W852+W856</f>
        <v>0</v>
      </c>
      <c r="X843" s="23">
        <f t="shared" si="2582"/>
        <v>0</v>
      </c>
      <c r="Y843" s="23">
        <f t="shared" si="2582"/>
        <v>0</v>
      </c>
      <c r="Z843" s="20">
        <f t="shared" si="2567"/>
        <v>116172.09999999998</v>
      </c>
      <c r="AA843" s="20">
        <f t="shared" si="2568"/>
        <v>126647.29999999999</v>
      </c>
      <c r="AB843" s="20">
        <f t="shared" si="2569"/>
        <v>46356.5</v>
      </c>
      <c r="AC843" s="23">
        <f t="shared" ref="AC843:AE843" si="2583">AC844+AC848+AC852+AC856</f>
        <v>0</v>
      </c>
      <c r="AD843" s="23">
        <f t="shared" si="2583"/>
        <v>0</v>
      </c>
      <c r="AE843" s="23">
        <f t="shared" si="2583"/>
        <v>0</v>
      </c>
      <c r="AF843" s="20">
        <f t="shared" si="2555"/>
        <v>116172.09999999998</v>
      </c>
      <c r="AG843" s="20">
        <f t="shared" si="2556"/>
        <v>126647.29999999999</v>
      </c>
      <c r="AH843" s="20">
        <f t="shared" si="2557"/>
        <v>46356.5</v>
      </c>
      <c r="AI843" s="23">
        <f t="shared" ref="AI843" si="2584">AI844+AI848+AI852+AI856</f>
        <v>0</v>
      </c>
      <c r="AJ843" s="20">
        <f t="shared" si="2558"/>
        <v>116172.09999999998</v>
      </c>
      <c r="AK843" s="23">
        <f t="shared" ref="AK843:AM843" si="2585">AK844+AK848+AK852+AK856</f>
        <v>188.10900000000001</v>
      </c>
      <c r="AL843" s="23">
        <f t="shared" si="2585"/>
        <v>0</v>
      </c>
      <c r="AM843" s="23">
        <f t="shared" si="2585"/>
        <v>0</v>
      </c>
      <c r="AN843" s="20">
        <f t="shared" si="2541"/>
        <v>116360.20899999997</v>
      </c>
      <c r="AO843" s="20">
        <f t="shared" si="2542"/>
        <v>126647.29999999999</v>
      </c>
      <c r="AP843" s="20">
        <f t="shared" si="2543"/>
        <v>46356.5</v>
      </c>
      <c r="AQ843" s="23">
        <f t="shared" ref="AQ843:AS843" si="2586">AQ844+AQ848+AQ852+AQ856</f>
        <v>0</v>
      </c>
      <c r="AR843" s="23">
        <f t="shared" si="2586"/>
        <v>0</v>
      </c>
      <c r="AS843" s="23">
        <f t="shared" si="2586"/>
        <v>0</v>
      </c>
      <c r="AT843" s="20">
        <f t="shared" si="2544"/>
        <v>116360.20899999997</v>
      </c>
      <c r="AU843" s="20">
        <f t="shared" si="2545"/>
        <v>126647.29999999999</v>
      </c>
      <c r="AV843" s="20">
        <f t="shared" si="2546"/>
        <v>46356.5</v>
      </c>
      <c r="AW843" s="23">
        <f t="shared" ref="AW843:AY843" si="2587">AW844+AW848+AW852+AW856</f>
        <v>0</v>
      </c>
      <c r="AX843" s="23">
        <f t="shared" si="2587"/>
        <v>0</v>
      </c>
      <c r="AY843" s="23">
        <f t="shared" si="2587"/>
        <v>0</v>
      </c>
      <c r="AZ843" s="20">
        <f t="shared" si="2514"/>
        <v>116360.20899999997</v>
      </c>
      <c r="BA843" s="20">
        <f t="shared" si="2515"/>
        <v>126647.29999999999</v>
      </c>
      <c r="BB843" s="20">
        <f t="shared" si="2516"/>
        <v>46356.5</v>
      </c>
      <c r="BC843" s="23">
        <f t="shared" ref="BC843" si="2588">BC844+BC848+BC852+BC856</f>
        <v>0</v>
      </c>
      <c r="BD843" s="20">
        <f t="shared" si="2513"/>
        <v>116360.20899999997</v>
      </c>
      <c r="BE843" s="23">
        <f t="shared" ref="BE843:BG843" si="2589">BE844+BE848+BE852+BE856</f>
        <v>8405.9</v>
      </c>
      <c r="BF843" s="23">
        <f t="shared" si="2589"/>
        <v>-8430.9</v>
      </c>
      <c r="BG843" s="23">
        <f t="shared" si="2589"/>
        <v>0</v>
      </c>
      <c r="BH843" s="20">
        <f t="shared" si="2448"/>
        <v>124766.10899999997</v>
      </c>
      <c r="BI843" s="20">
        <f t="shared" si="2449"/>
        <v>118216.4</v>
      </c>
      <c r="BJ843" s="20">
        <f t="shared" si="2450"/>
        <v>46356.5</v>
      </c>
      <c r="BK843" s="23">
        <f t="shared" ref="BK843:BL843" si="2590">BK844+BK848+BK852+BK856</f>
        <v>0</v>
      </c>
      <c r="BL843" s="23">
        <f t="shared" si="2590"/>
        <v>0</v>
      </c>
      <c r="BM843" s="20">
        <f t="shared" si="2451"/>
        <v>124766.10899999997</v>
      </c>
      <c r="BN843" s="20">
        <f t="shared" si="2452"/>
        <v>118216.4</v>
      </c>
      <c r="BO843" s="23">
        <f t="shared" ref="BO843:BQ843" si="2591">BO844+BO848+BO852+BO856</f>
        <v>-14.914</v>
      </c>
      <c r="BP843" s="23">
        <f t="shared" si="2591"/>
        <v>0</v>
      </c>
      <c r="BQ843" s="23">
        <f t="shared" si="2591"/>
        <v>0</v>
      </c>
      <c r="BR843" s="20">
        <f t="shared" si="2559"/>
        <v>124751.19499999996</v>
      </c>
      <c r="BS843" s="20">
        <f t="shared" si="2560"/>
        <v>118216.4</v>
      </c>
      <c r="BT843" s="20">
        <f t="shared" si="2561"/>
        <v>46356.5</v>
      </c>
      <c r="BU843" s="23">
        <f t="shared" ref="BU843" si="2592">BU844+BU848+BU852+BU856</f>
        <v>0</v>
      </c>
      <c r="BV843" s="20">
        <f t="shared" si="2562"/>
        <v>124751.19499999996</v>
      </c>
      <c r="BW843" s="23">
        <f t="shared" ref="BW843:BX843" si="2593">BW844+BW848+BW852+BW856</f>
        <v>-12.13</v>
      </c>
      <c r="BX843" s="23">
        <f t="shared" si="2593"/>
        <v>0</v>
      </c>
      <c r="BY843" s="20">
        <f t="shared" si="2487"/>
        <v>124739.06499999996</v>
      </c>
      <c r="BZ843" s="20">
        <f t="shared" si="2488"/>
        <v>118216.4</v>
      </c>
      <c r="CA843" s="23">
        <f t="shared" ref="CA843" si="2594">CA844+CA848+CA852+CA856</f>
        <v>0</v>
      </c>
      <c r="CB843" s="20">
        <f t="shared" si="2490"/>
        <v>124739.06499999996</v>
      </c>
      <c r="CC843" s="23">
        <f t="shared" ref="CC843" si="2595">CC844+CC848+CC852+CC856</f>
        <v>-6.5970000000000004</v>
      </c>
      <c r="CD843" s="23">
        <f t="shared" si="2492"/>
        <v>124732.46799999996</v>
      </c>
      <c r="CE843" s="23">
        <f t="shared" si="2581"/>
        <v>0</v>
      </c>
      <c r="CF843" s="32"/>
    </row>
    <row r="844" spans="1:84" ht="31.5" x14ac:dyDescent="0.25">
      <c r="A844" s="10" t="s">
        <v>47</v>
      </c>
      <c r="B844" s="19"/>
      <c r="C844" s="10"/>
      <c r="D844" s="10"/>
      <c r="E844" s="25" t="s">
        <v>794</v>
      </c>
      <c r="F844" s="20">
        <f>F845</f>
        <v>34332.5</v>
      </c>
      <c r="G844" s="20">
        <f t="shared" ref="G844:CE846" si="2596">G845</f>
        <v>34332.5</v>
      </c>
      <c r="H844" s="20">
        <f t="shared" si="2596"/>
        <v>34332.5</v>
      </c>
      <c r="I844" s="20">
        <f t="shared" si="2596"/>
        <v>0</v>
      </c>
      <c r="J844" s="20">
        <f t="shared" si="2596"/>
        <v>0</v>
      </c>
      <c r="K844" s="20">
        <f t="shared" si="2596"/>
        <v>0</v>
      </c>
      <c r="L844" s="20">
        <f t="shared" si="2519"/>
        <v>34332.5</v>
      </c>
      <c r="M844" s="20">
        <f t="shared" si="2520"/>
        <v>34332.5</v>
      </c>
      <c r="N844" s="20">
        <f t="shared" si="2521"/>
        <v>34332.5</v>
      </c>
      <c r="O844" s="20">
        <f t="shared" si="2596"/>
        <v>0</v>
      </c>
      <c r="P844" s="20">
        <f t="shared" si="2596"/>
        <v>0</v>
      </c>
      <c r="Q844" s="20">
        <f t="shared" si="2596"/>
        <v>0</v>
      </c>
      <c r="R844" s="20">
        <f t="shared" si="2563"/>
        <v>34332.5</v>
      </c>
      <c r="S844" s="20">
        <f t="shared" si="2564"/>
        <v>34332.5</v>
      </c>
      <c r="T844" s="20">
        <f t="shared" si="2565"/>
        <v>34332.5</v>
      </c>
      <c r="U844" s="20">
        <f t="shared" si="2596"/>
        <v>0</v>
      </c>
      <c r="V844" s="20">
        <f t="shared" si="2566"/>
        <v>34332.5</v>
      </c>
      <c r="W844" s="20">
        <f t="shared" si="2596"/>
        <v>0</v>
      </c>
      <c r="X844" s="20">
        <f t="shared" si="2596"/>
        <v>0</v>
      </c>
      <c r="Y844" s="20">
        <f t="shared" si="2596"/>
        <v>0</v>
      </c>
      <c r="Z844" s="20">
        <f t="shared" si="2567"/>
        <v>34332.5</v>
      </c>
      <c r="AA844" s="20">
        <f t="shared" si="2568"/>
        <v>34332.5</v>
      </c>
      <c r="AB844" s="20">
        <f t="shared" si="2569"/>
        <v>34332.5</v>
      </c>
      <c r="AC844" s="20">
        <f t="shared" si="2596"/>
        <v>0</v>
      </c>
      <c r="AD844" s="20">
        <f t="shared" si="2596"/>
        <v>0</v>
      </c>
      <c r="AE844" s="20">
        <f t="shared" si="2596"/>
        <v>0</v>
      </c>
      <c r="AF844" s="20">
        <f t="shared" si="2555"/>
        <v>34332.5</v>
      </c>
      <c r="AG844" s="20">
        <f t="shared" si="2556"/>
        <v>34332.5</v>
      </c>
      <c r="AH844" s="20">
        <f t="shared" si="2557"/>
        <v>34332.5</v>
      </c>
      <c r="AI844" s="20">
        <f t="shared" si="2596"/>
        <v>0</v>
      </c>
      <c r="AJ844" s="20">
        <f t="shared" si="2558"/>
        <v>34332.5</v>
      </c>
      <c r="AK844" s="20">
        <f t="shared" si="2596"/>
        <v>0</v>
      </c>
      <c r="AL844" s="20">
        <f t="shared" si="2596"/>
        <v>0</v>
      </c>
      <c r="AM844" s="20">
        <f t="shared" si="2596"/>
        <v>0</v>
      </c>
      <c r="AN844" s="20">
        <f t="shared" si="2541"/>
        <v>34332.5</v>
      </c>
      <c r="AO844" s="20">
        <f t="shared" si="2542"/>
        <v>34332.5</v>
      </c>
      <c r="AP844" s="20">
        <f t="shared" si="2543"/>
        <v>34332.5</v>
      </c>
      <c r="AQ844" s="20">
        <f t="shared" si="2596"/>
        <v>0</v>
      </c>
      <c r="AR844" s="20">
        <f t="shared" si="2596"/>
        <v>0</v>
      </c>
      <c r="AS844" s="20">
        <f t="shared" si="2596"/>
        <v>0</v>
      </c>
      <c r="AT844" s="20">
        <f t="shared" si="2544"/>
        <v>34332.5</v>
      </c>
      <c r="AU844" s="20">
        <f t="shared" si="2545"/>
        <v>34332.5</v>
      </c>
      <c r="AV844" s="20">
        <f t="shared" si="2546"/>
        <v>34332.5</v>
      </c>
      <c r="AW844" s="20">
        <f t="shared" si="2596"/>
        <v>0</v>
      </c>
      <c r="AX844" s="20">
        <f t="shared" si="2596"/>
        <v>0</v>
      </c>
      <c r="AY844" s="20">
        <f t="shared" si="2596"/>
        <v>0</v>
      </c>
      <c r="AZ844" s="20">
        <f t="shared" si="2514"/>
        <v>34332.5</v>
      </c>
      <c r="BA844" s="20">
        <f t="shared" si="2515"/>
        <v>34332.5</v>
      </c>
      <c r="BB844" s="20">
        <f t="shared" si="2516"/>
        <v>34332.5</v>
      </c>
      <c r="BC844" s="20">
        <f t="shared" si="2596"/>
        <v>0</v>
      </c>
      <c r="BD844" s="20">
        <f t="shared" si="2513"/>
        <v>34332.5</v>
      </c>
      <c r="BE844" s="20">
        <f t="shared" si="2596"/>
        <v>0</v>
      </c>
      <c r="BF844" s="20">
        <f t="shared" si="2596"/>
        <v>0</v>
      </c>
      <c r="BG844" s="20">
        <f t="shared" si="2596"/>
        <v>0</v>
      </c>
      <c r="BH844" s="20">
        <f t="shared" si="2448"/>
        <v>34332.5</v>
      </c>
      <c r="BI844" s="20">
        <f t="shared" si="2449"/>
        <v>34332.5</v>
      </c>
      <c r="BJ844" s="20">
        <f t="shared" si="2450"/>
        <v>34332.5</v>
      </c>
      <c r="BK844" s="20">
        <f t="shared" si="2596"/>
        <v>0</v>
      </c>
      <c r="BL844" s="20">
        <f t="shared" si="2596"/>
        <v>0</v>
      </c>
      <c r="BM844" s="20">
        <f t="shared" si="2451"/>
        <v>34332.5</v>
      </c>
      <c r="BN844" s="20">
        <f t="shared" si="2452"/>
        <v>34332.5</v>
      </c>
      <c r="BO844" s="20">
        <f t="shared" si="2596"/>
        <v>0</v>
      </c>
      <c r="BP844" s="20">
        <f t="shared" si="2596"/>
        <v>0</v>
      </c>
      <c r="BQ844" s="20">
        <f t="shared" si="2596"/>
        <v>0</v>
      </c>
      <c r="BR844" s="20">
        <f t="shared" si="2559"/>
        <v>34332.5</v>
      </c>
      <c r="BS844" s="20">
        <f t="shared" si="2560"/>
        <v>34332.5</v>
      </c>
      <c r="BT844" s="20">
        <f t="shared" si="2561"/>
        <v>34332.5</v>
      </c>
      <c r="BU844" s="20">
        <f t="shared" si="2596"/>
        <v>0</v>
      </c>
      <c r="BV844" s="20">
        <f t="shared" si="2562"/>
        <v>34332.5</v>
      </c>
      <c r="BW844" s="20">
        <f t="shared" si="2596"/>
        <v>0</v>
      </c>
      <c r="BX844" s="20">
        <f t="shared" si="2596"/>
        <v>0</v>
      </c>
      <c r="BY844" s="20">
        <f t="shared" si="2487"/>
        <v>34332.5</v>
      </c>
      <c r="BZ844" s="20">
        <f t="shared" si="2488"/>
        <v>34332.5</v>
      </c>
      <c r="CA844" s="20">
        <f t="shared" si="2596"/>
        <v>0</v>
      </c>
      <c r="CB844" s="20">
        <f t="shared" si="2490"/>
        <v>34332.5</v>
      </c>
      <c r="CC844" s="20">
        <f t="shared" si="2596"/>
        <v>-6.5970000000000004</v>
      </c>
      <c r="CD844" s="20">
        <f t="shared" si="2492"/>
        <v>34325.902999999998</v>
      </c>
      <c r="CE844" s="20">
        <f t="shared" si="2596"/>
        <v>0</v>
      </c>
    </row>
    <row r="845" spans="1:84" ht="47.25" x14ac:dyDescent="0.25">
      <c r="A845" s="10" t="s">
        <v>47</v>
      </c>
      <c r="B845" s="19">
        <v>200</v>
      </c>
      <c r="C845" s="10"/>
      <c r="D845" s="10"/>
      <c r="E845" s="25" t="s">
        <v>602</v>
      </c>
      <c r="F845" s="20">
        <f>F846</f>
        <v>34332.5</v>
      </c>
      <c r="G845" s="20">
        <f t="shared" si="2596"/>
        <v>34332.5</v>
      </c>
      <c r="H845" s="20">
        <f t="shared" si="2596"/>
        <v>34332.5</v>
      </c>
      <c r="I845" s="20">
        <f t="shared" si="2596"/>
        <v>0</v>
      </c>
      <c r="J845" s="20">
        <f t="shared" si="2596"/>
        <v>0</v>
      </c>
      <c r="K845" s="20">
        <f t="shared" si="2596"/>
        <v>0</v>
      </c>
      <c r="L845" s="20">
        <f t="shared" si="2519"/>
        <v>34332.5</v>
      </c>
      <c r="M845" s="20">
        <f t="shared" si="2520"/>
        <v>34332.5</v>
      </c>
      <c r="N845" s="20">
        <f t="shared" si="2521"/>
        <v>34332.5</v>
      </c>
      <c r="O845" s="20">
        <f t="shared" si="2596"/>
        <v>0</v>
      </c>
      <c r="P845" s="20">
        <f t="shared" si="2596"/>
        <v>0</v>
      </c>
      <c r="Q845" s="20">
        <f t="shared" si="2596"/>
        <v>0</v>
      </c>
      <c r="R845" s="20">
        <f t="shared" si="2563"/>
        <v>34332.5</v>
      </c>
      <c r="S845" s="20">
        <f t="shared" si="2564"/>
        <v>34332.5</v>
      </c>
      <c r="T845" s="20">
        <f t="shared" si="2565"/>
        <v>34332.5</v>
      </c>
      <c r="U845" s="20">
        <f t="shared" si="2596"/>
        <v>0</v>
      </c>
      <c r="V845" s="20">
        <f t="shared" si="2566"/>
        <v>34332.5</v>
      </c>
      <c r="W845" s="20">
        <f t="shared" si="2596"/>
        <v>0</v>
      </c>
      <c r="X845" s="20">
        <f t="shared" si="2596"/>
        <v>0</v>
      </c>
      <c r="Y845" s="20">
        <f t="shared" si="2596"/>
        <v>0</v>
      </c>
      <c r="Z845" s="20">
        <f t="shared" si="2567"/>
        <v>34332.5</v>
      </c>
      <c r="AA845" s="20">
        <f t="shared" si="2568"/>
        <v>34332.5</v>
      </c>
      <c r="AB845" s="20">
        <f t="shared" si="2569"/>
        <v>34332.5</v>
      </c>
      <c r="AC845" s="20">
        <f t="shared" si="2596"/>
        <v>0</v>
      </c>
      <c r="AD845" s="20">
        <f t="shared" si="2596"/>
        <v>0</v>
      </c>
      <c r="AE845" s="20">
        <f t="shared" si="2596"/>
        <v>0</v>
      </c>
      <c r="AF845" s="20">
        <f t="shared" si="2555"/>
        <v>34332.5</v>
      </c>
      <c r="AG845" s="20">
        <f t="shared" si="2556"/>
        <v>34332.5</v>
      </c>
      <c r="AH845" s="20">
        <f t="shared" si="2557"/>
        <v>34332.5</v>
      </c>
      <c r="AI845" s="20">
        <f t="shared" si="2596"/>
        <v>0</v>
      </c>
      <c r="AJ845" s="20">
        <f t="shared" si="2558"/>
        <v>34332.5</v>
      </c>
      <c r="AK845" s="20">
        <f t="shared" si="2596"/>
        <v>0</v>
      </c>
      <c r="AL845" s="20">
        <f t="shared" si="2596"/>
        <v>0</v>
      </c>
      <c r="AM845" s="20">
        <f t="shared" si="2596"/>
        <v>0</v>
      </c>
      <c r="AN845" s="20">
        <f t="shared" si="2541"/>
        <v>34332.5</v>
      </c>
      <c r="AO845" s="20">
        <f t="shared" si="2542"/>
        <v>34332.5</v>
      </c>
      <c r="AP845" s="20">
        <f t="shared" si="2543"/>
        <v>34332.5</v>
      </c>
      <c r="AQ845" s="20">
        <f t="shared" si="2596"/>
        <v>0</v>
      </c>
      <c r="AR845" s="20">
        <f t="shared" si="2596"/>
        <v>0</v>
      </c>
      <c r="AS845" s="20">
        <f t="shared" si="2596"/>
        <v>0</v>
      </c>
      <c r="AT845" s="20">
        <f t="shared" si="2544"/>
        <v>34332.5</v>
      </c>
      <c r="AU845" s="20">
        <f t="shared" si="2545"/>
        <v>34332.5</v>
      </c>
      <c r="AV845" s="20">
        <f t="shared" si="2546"/>
        <v>34332.5</v>
      </c>
      <c r="AW845" s="20">
        <f t="shared" si="2596"/>
        <v>0</v>
      </c>
      <c r="AX845" s="20">
        <f t="shared" si="2596"/>
        <v>0</v>
      </c>
      <c r="AY845" s="20">
        <f t="shared" si="2596"/>
        <v>0</v>
      </c>
      <c r="AZ845" s="20">
        <f t="shared" si="2514"/>
        <v>34332.5</v>
      </c>
      <c r="BA845" s="20">
        <f t="shared" si="2515"/>
        <v>34332.5</v>
      </c>
      <c r="BB845" s="20">
        <f t="shared" si="2516"/>
        <v>34332.5</v>
      </c>
      <c r="BC845" s="20">
        <f t="shared" si="2596"/>
        <v>0</v>
      </c>
      <c r="BD845" s="20">
        <f t="shared" si="2513"/>
        <v>34332.5</v>
      </c>
      <c r="BE845" s="20">
        <f t="shared" si="2596"/>
        <v>0</v>
      </c>
      <c r="BF845" s="20">
        <f t="shared" si="2596"/>
        <v>0</v>
      </c>
      <c r="BG845" s="20">
        <f t="shared" si="2596"/>
        <v>0</v>
      </c>
      <c r="BH845" s="20">
        <f t="shared" si="2448"/>
        <v>34332.5</v>
      </c>
      <c r="BI845" s="20">
        <f t="shared" si="2449"/>
        <v>34332.5</v>
      </c>
      <c r="BJ845" s="20">
        <f t="shared" si="2450"/>
        <v>34332.5</v>
      </c>
      <c r="BK845" s="20">
        <f t="shared" si="2596"/>
        <v>0</v>
      </c>
      <c r="BL845" s="20">
        <f t="shared" si="2596"/>
        <v>0</v>
      </c>
      <c r="BM845" s="20">
        <f t="shared" si="2451"/>
        <v>34332.5</v>
      </c>
      <c r="BN845" s="20">
        <f t="shared" si="2452"/>
        <v>34332.5</v>
      </c>
      <c r="BO845" s="20">
        <f t="shared" si="2596"/>
        <v>0</v>
      </c>
      <c r="BP845" s="20">
        <f t="shared" si="2596"/>
        <v>0</v>
      </c>
      <c r="BQ845" s="20">
        <f t="shared" si="2596"/>
        <v>0</v>
      </c>
      <c r="BR845" s="20">
        <f t="shared" si="2559"/>
        <v>34332.5</v>
      </c>
      <c r="BS845" s="20">
        <f t="shared" si="2560"/>
        <v>34332.5</v>
      </c>
      <c r="BT845" s="20">
        <f t="shared" si="2561"/>
        <v>34332.5</v>
      </c>
      <c r="BU845" s="20">
        <f t="shared" si="2596"/>
        <v>0</v>
      </c>
      <c r="BV845" s="20">
        <f t="shared" si="2562"/>
        <v>34332.5</v>
      </c>
      <c r="BW845" s="20">
        <f t="shared" si="2596"/>
        <v>0</v>
      </c>
      <c r="BX845" s="20">
        <f t="shared" si="2596"/>
        <v>0</v>
      </c>
      <c r="BY845" s="20">
        <f t="shared" si="2487"/>
        <v>34332.5</v>
      </c>
      <c r="BZ845" s="20">
        <f t="shared" si="2488"/>
        <v>34332.5</v>
      </c>
      <c r="CA845" s="20">
        <f t="shared" si="2596"/>
        <v>0</v>
      </c>
      <c r="CB845" s="20">
        <f t="shared" si="2490"/>
        <v>34332.5</v>
      </c>
      <c r="CC845" s="20">
        <f t="shared" si="2596"/>
        <v>-6.5970000000000004</v>
      </c>
      <c r="CD845" s="20">
        <f t="shared" si="2492"/>
        <v>34325.902999999998</v>
      </c>
      <c r="CE845" s="20">
        <f t="shared" si="2596"/>
        <v>0</v>
      </c>
    </row>
    <row r="846" spans="1:84" ht="47.25" x14ac:dyDescent="0.25">
      <c r="A846" s="10" t="s">
        <v>47</v>
      </c>
      <c r="B846" s="19">
        <v>240</v>
      </c>
      <c r="C846" s="10"/>
      <c r="D846" s="10"/>
      <c r="E846" s="25" t="s">
        <v>603</v>
      </c>
      <c r="F846" s="20">
        <f>F847</f>
        <v>34332.5</v>
      </c>
      <c r="G846" s="20">
        <f t="shared" si="2596"/>
        <v>34332.5</v>
      </c>
      <c r="H846" s="20">
        <f t="shared" si="2596"/>
        <v>34332.5</v>
      </c>
      <c r="I846" s="20">
        <f t="shared" si="2596"/>
        <v>0</v>
      </c>
      <c r="J846" s="20">
        <f t="shared" si="2596"/>
        <v>0</v>
      </c>
      <c r="K846" s="20">
        <f t="shared" si="2596"/>
        <v>0</v>
      </c>
      <c r="L846" s="20">
        <f t="shared" si="2519"/>
        <v>34332.5</v>
      </c>
      <c r="M846" s="20">
        <f t="shared" si="2520"/>
        <v>34332.5</v>
      </c>
      <c r="N846" s="20">
        <f t="shared" si="2521"/>
        <v>34332.5</v>
      </c>
      <c r="O846" s="20">
        <f t="shared" si="2596"/>
        <v>0</v>
      </c>
      <c r="P846" s="20">
        <f t="shared" si="2596"/>
        <v>0</v>
      </c>
      <c r="Q846" s="20">
        <f t="shared" si="2596"/>
        <v>0</v>
      </c>
      <c r="R846" s="20">
        <f t="shared" si="2563"/>
        <v>34332.5</v>
      </c>
      <c r="S846" s="20">
        <f t="shared" si="2564"/>
        <v>34332.5</v>
      </c>
      <c r="T846" s="20">
        <f t="shared" si="2565"/>
        <v>34332.5</v>
      </c>
      <c r="U846" s="20">
        <f t="shared" si="2596"/>
        <v>0</v>
      </c>
      <c r="V846" s="20">
        <f t="shared" si="2566"/>
        <v>34332.5</v>
      </c>
      <c r="W846" s="20">
        <f t="shared" si="2596"/>
        <v>0</v>
      </c>
      <c r="X846" s="20">
        <f t="shared" si="2596"/>
        <v>0</v>
      </c>
      <c r="Y846" s="20">
        <f t="shared" si="2596"/>
        <v>0</v>
      </c>
      <c r="Z846" s="20">
        <f t="shared" si="2567"/>
        <v>34332.5</v>
      </c>
      <c r="AA846" s="20">
        <f t="shared" si="2568"/>
        <v>34332.5</v>
      </c>
      <c r="AB846" s="20">
        <f t="shared" si="2569"/>
        <v>34332.5</v>
      </c>
      <c r="AC846" s="20">
        <f t="shared" si="2596"/>
        <v>0</v>
      </c>
      <c r="AD846" s="20">
        <f t="shared" si="2596"/>
        <v>0</v>
      </c>
      <c r="AE846" s="20">
        <f t="shared" si="2596"/>
        <v>0</v>
      </c>
      <c r="AF846" s="20">
        <f t="shared" si="2555"/>
        <v>34332.5</v>
      </c>
      <c r="AG846" s="20">
        <f t="shared" si="2556"/>
        <v>34332.5</v>
      </c>
      <c r="AH846" s="20">
        <f t="shared" si="2557"/>
        <v>34332.5</v>
      </c>
      <c r="AI846" s="20">
        <f t="shared" si="2596"/>
        <v>0</v>
      </c>
      <c r="AJ846" s="20">
        <f t="shared" si="2558"/>
        <v>34332.5</v>
      </c>
      <c r="AK846" s="20">
        <f t="shared" si="2596"/>
        <v>0</v>
      </c>
      <c r="AL846" s="20">
        <f t="shared" si="2596"/>
        <v>0</v>
      </c>
      <c r="AM846" s="20">
        <f t="shared" si="2596"/>
        <v>0</v>
      </c>
      <c r="AN846" s="20">
        <f t="shared" si="2541"/>
        <v>34332.5</v>
      </c>
      <c r="AO846" s="20">
        <f t="shared" si="2542"/>
        <v>34332.5</v>
      </c>
      <c r="AP846" s="20">
        <f t="shared" si="2543"/>
        <v>34332.5</v>
      </c>
      <c r="AQ846" s="20">
        <f t="shared" si="2596"/>
        <v>0</v>
      </c>
      <c r="AR846" s="20">
        <f t="shared" si="2596"/>
        <v>0</v>
      </c>
      <c r="AS846" s="20">
        <f t="shared" si="2596"/>
        <v>0</v>
      </c>
      <c r="AT846" s="20">
        <f t="shared" si="2544"/>
        <v>34332.5</v>
      </c>
      <c r="AU846" s="20">
        <f t="shared" si="2545"/>
        <v>34332.5</v>
      </c>
      <c r="AV846" s="20">
        <f t="shared" si="2546"/>
        <v>34332.5</v>
      </c>
      <c r="AW846" s="20">
        <f t="shared" si="2596"/>
        <v>0</v>
      </c>
      <c r="AX846" s="20">
        <f t="shared" si="2596"/>
        <v>0</v>
      </c>
      <c r="AY846" s="20">
        <f t="shared" si="2596"/>
        <v>0</v>
      </c>
      <c r="AZ846" s="20">
        <f t="shared" si="2514"/>
        <v>34332.5</v>
      </c>
      <c r="BA846" s="20">
        <f t="shared" si="2515"/>
        <v>34332.5</v>
      </c>
      <c r="BB846" s="20">
        <f t="shared" si="2516"/>
        <v>34332.5</v>
      </c>
      <c r="BC846" s="20">
        <f t="shared" si="2596"/>
        <v>0</v>
      </c>
      <c r="BD846" s="20">
        <f t="shared" si="2513"/>
        <v>34332.5</v>
      </c>
      <c r="BE846" s="20">
        <f t="shared" si="2596"/>
        <v>0</v>
      </c>
      <c r="BF846" s="20">
        <f t="shared" si="2596"/>
        <v>0</v>
      </c>
      <c r="BG846" s="20">
        <f t="shared" si="2596"/>
        <v>0</v>
      </c>
      <c r="BH846" s="20">
        <f t="shared" si="2448"/>
        <v>34332.5</v>
      </c>
      <c r="BI846" s="20">
        <f t="shared" si="2449"/>
        <v>34332.5</v>
      </c>
      <c r="BJ846" s="20">
        <f t="shared" si="2450"/>
        <v>34332.5</v>
      </c>
      <c r="BK846" s="20">
        <f t="shared" si="2596"/>
        <v>0</v>
      </c>
      <c r="BL846" s="20">
        <f t="shared" si="2596"/>
        <v>0</v>
      </c>
      <c r="BM846" s="20">
        <f t="shared" si="2451"/>
        <v>34332.5</v>
      </c>
      <c r="BN846" s="20">
        <f t="shared" si="2452"/>
        <v>34332.5</v>
      </c>
      <c r="BO846" s="20">
        <f t="shared" si="2596"/>
        <v>0</v>
      </c>
      <c r="BP846" s="20">
        <f t="shared" si="2596"/>
        <v>0</v>
      </c>
      <c r="BQ846" s="20">
        <f t="shared" si="2596"/>
        <v>0</v>
      </c>
      <c r="BR846" s="20">
        <f t="shared" si="2559"/>
        <v>34332.5</v>
      </c>
      <c r="BS846" s="20">
        <f t="shared" si="2560"/>
        <v>34332.5</v>
      </c>
      <c r="BT846" s="20">
        <f t="shared" si="2561"/>
        <v>34332.5</v>
      </c>
      <c r="BU846" s="20">
        <f t="shared" si="2596"/>
        <v>0</v>
      </c>
      <c r="BV846" s="20">
        <f t="shared" si="2562"/>
        <v>34332.5</v>
      </c>
      <c r="BW846" s="20">
        <f t="shared" si="2596"/>
        <v>0</v>
      </c>
      <c r="BX846" s="20">
        <f t="shared" si="2596"/>
        <v>0</v>
      </c>
      <c r="BY846" s="20">
        <f t="shared" si="2487"/>
        <v>34332.5</v>
      </c>
      <c r="BZ846" s="20">
        <f t="shared" si="2488"/>
        <v>34332.5</v>
      </c>
      <c r="CA846" s="20">
        <f t="shared" si="2596"/>
        <v>0</v>
      </c>
      <c r="CB846" s="20">
        <f t="shared" si="2490"/>
        <v>34332.5</v>
      </c>
      <c r="CC846" s="20">
        <f t="shared" si="2596"/>
        <v>-6.5970000000000004</v>
      </c>
      <c r="CD846" s="20">
        <f t="shared" si="2492"/>
        <v>34325.902999999998</v>
      </c>
      <c r="CE846" s="20">
        <f t="shared" si="2596"/>
        <v>0</v>
      </c>
    </row>
    <row r="847" spans="1:84" x14ac:dyDescent="0.25">
      <c r="A847" s="10" t="s">
        <v>47</v>
      </c>
      <c r="B847" s="19">
        <v>240</v>
      </c>
      <c r="C847" s="10" t="s">
        <v>345</v>
      </c>
      <c r="D847" s="10" t="s">
        <v>334</v>
      </c>
      <c r="E847" s="25" t="s">
        <v>581</v>
      </c>
      <c r="F847" s="20">
        <v>34332.5</v>
      </c>
      <c r="G847" s="20">
        <v>34332.5</v>
      </c>
      <c r="H847" s="20">
        <v>34332.5</v>
      </c>
      <c r="I847" s="20"/>
      <c r="J847" s="20"/>
      <c r="K847" s="20"/>
      <c r="L847" s="20">
        <f t="shared" si="2519"/>
        <v>34332.5</v>
      </c>
      <c r="M847" s="20">
        <f t="shared" si="2520"/>
        <v>34332.5</v>
      </c>
      <c r="N847" s="20">
        <f t="shared" si="2521"/>
        <v>34332.5</v>
      </c>
      <c r="O847" s="20"/>
      <c r="P847" s="20"/>
      <c r="Q847" s="20"/>
      <c r="R847" s="20">
        <f t="shared" si="2563"/>
        <v>34332.5</v>
      </c>
      <c r="S847" s="20">
        <f t="shared" si="2564"/>
        <v>34332.5</v>
      </c>
      <c r="T847" s="20">
        <f t="shared" si="2565"/>
        <v>34332.5</v>
      </c>
      <c r="U847" s="20"/>
      <c r="V847" s="20">
        <f t="shared" si="2566"/>
        <v>34332.5</v>
      </c>
      <c r="W847" s="20"/>
      <c r="X847" s="20"/>
      <c r="Y847" s="20"/>
      <c r="Z847" s="20">
        <f t="shared" si="2567"/>
        <v>34332.5</v>
      </c>
      <c r="AA847" s="20">
        <f t="shared" si="2568"/>
        <v>34332.5</v>
      </c>
      <c r="AB847" s="20">
        <f t="shared" si="2569"/>
        <v>34332.5</v>
      </c>
      <c r="AC847" s="20"/>
      <c r="AD847" s="20"/>
      <c r="AE847" s="20"/>
      <c r="AF847" s="20">
        <f t="shared" si="2555"/>
        <v>34332.5</v>
      </c>
      <c r="AG847" s="20">
        <f t="shared" si="2556"/>
        <v>34332.5</v>
      </c>
      <c r="AH847" s="20">
        <f t="shared" si="2557"/>
        <v>34332.5</v>
      </c>
      <c r="AI847" s="20"/>
      <c r="AJ847" s="20">
        <f t="shared" si="2558"/>
        <v>34332.5</v>
      </c>
      <c r="AK847" s="20"/>
      <c r="AL847" s="20"/>
      <c r="AM847" s="20"/>
      <c r="AN847" s="20">
        <f t="shared" si="2541"/>
        <v>34332.5</v>
      </c>
      <c r="AO847" s="20">
        <f t="shared" si="2542"/>
        <v>34332.5</v>
      </c>
      <c r="AP847" s="20">
        <f t="shared" si="2543"/>
        <v>34332.5</v>
      </c>
      <c r="AQ847" s="20"/>
      <c r="AR847" s="20"/>
      <c r="AS847" s="20"/>
      <c r="AT847" s="20">
        <f t="shared" si="2544"/>
        <v>34332.5</v>
      </c>
      <c r="AU847" s="20">
        <f t="shared" si="2545"/>
        <v>34332.5</v>
      </c>
      <c r="AV847" s="20">
        <f t="shared" si="2546"/>
        <v>34332.5</v>
      </c>
      <c r="AW847" s="20"/>
      <c r="AX847" s="20"/>
      <c r="AY847" s="20"/>
      <c r="AZ847" s="20">
        <f t="shared" si="2514"/>
        <v>34332.5</v>
      </c>
      <c r="BA847" s="20">
        <f t="shared" si="2515"/>
        <v>34332.5</v>
      </c>
      <c r="BB847" s="20">
        <f t="shared" si="2516"/>
        <v>34332.5</v>
      </c>
      <c r="BC847" s="20"/>
      <c r="BD847" s="20">
        <f t="shared" si="2513"/>
        <v>34332.5</v>
      </c>
      <c r="BE847" s="20"/>
      <c r="BF847" s="20"/>
      <c r="BG847" s="20"/>
      <c r="BH847" s="20">
        <f t="shared" ref="BH847:BH910" si="2597">BD847+BE847</f>
        <v>34332.5</v>
      </c>
      <c r="BI847" s="20">
        <f t="shared" ref="BI847:BI910" si="2598">BA847+BF847</f>
        <v>34332.5</v>
      </c>
      <c r="BJ847" s="20">
        <f t="shared" ref="BJ847:BJ910" si="2599">BB847+BG847</f>
        <v>34332.5</v>
      </c>
      <c r="BK847" s="20"/>
      <c r="BL847" s="20"/>
      <c r="BM847" s="20">
        <f t="shared" ref="BM847:BM910" si="2600">BH847+BK847</f>
        <v>34332.5</v>
      </c>
      <c r="BN847" s="20">
        <f t="shared" ref="BN847:BN910" si="2601">BI847+BL847</f>
        <v>34332.5</v>
      </c>
      <c r="BO847" s="20"/>
      <c r="BP847" s="20"/>
      <c r="BQ847" s="20"/>
      <c r="BR847" s="20">
        <f t="shared" si="2559"/>
        <v>34332.5</v>
      </c>
      <c r="BS847" s="20">
        <f t="shared" si="2560"/>
        <v>34332.5</v>
      </c>
      <c r="BT847" s="20">
        <f t="shared" si="2561"/>
        <v>34332.5</v>
      </c>
      <c r="BU847" s="20"/>
      <c r="BV847" s="20">
        <f t="shared" si="2562"/>
        <v>34332.5</v>
      </c>
      <c r="BW847" s="20"/>
      <c r="BX847" s="20"/>
      <c r="BY847" s="20">
        <f t="shared" si="2487"/>
        <v>34332.5</v>
      </c>
      <c r="BZ847" s="20">
        <f t="shared" si="2488"/>
        <v>34332.5</v>
      </c>
      <c r="CA847" s="20"/>
      <c r="CB847" s="20">
        <f t="shared" si="2490"/>
        <v>34332.5</v>
      </c>
      <c r="CC847" s="20">
        <v>-6.5970000000000004</v>
      </c>
      <c r="CD847" s="20">
        <f t="shared" si="2492"/>
        <v>34325.902999999998</v>
      </c>
      <c r="CE847" s="20"/>
    </row>
    <row r="848" spans="1:84" ht="31.5" x14ac:dyDescent="0.25">
      <c r="A848" s="10" t="s">
        <v>48</v>
      </c>
      <c r="B848" s="19"/>
      <c r="C848" s="10"/>
      <c r="D848" s="10"/>
      <c r="E848" s="25" t="s">
        <v>795</v>
      </c>
      <c r="F848" s="20">
        <f>F849</f>
        <v>4051.5</v>
      </c>
      <c r="G848" s="20">
        <f t="shared" ref="G848:CE850" si="2602">G849</f>
        <v>4051.5</v>
      </c>
      <c r="H848" s="20">
        <f t="shared" si="2602"/>
        <v>4051.5</v>
      </c>
      <c r="I848" s="20">
        <f t="shared" si="2602"/>
        <v>0</v>
      </c>
      <c r="J848" s="20">
        <f t="shared" si="2602"/>
        <v>0</v>
      </c>
      <c r="K848" s="20">
        <f t="shared" si="2602"/>
        <v>0</v>
      </c>
      <c r="L848" s="20">
        <f t="shared" si="2519"/>
        <v>4051.5</v>
      </c>
      <c r="M848" s="20">
        <f t="shared" si="2520"/>
        <v>4051.5</v>
      </c>
      <c r="N848" s="20">
        <f t="shared" si="2521"/>
        <v>4051.5</v>
      </c>
      <c r="O848" s="20">
        <f t="shared" si="2602"/>
        <v>0</v>
      </c>
      <c r="P848" s="20">
        <f t="shared" si="2602"/>
        <v>0</v>
      </c>
      <c r="Q848" s="20">
        <f t="shared" si="2602"/>
        <v>0</v>
      </c>
      <c r="R848" s="20">
        <f t="shared" si="2563"/>
        <v>4051.5</v>
      </c>
      <c r="S848" s="20">
        <f t="shared" si="2564"/>
        <v>4051.5</v>
      </c>
      <c r="T848" s="20">
        <f t="shared" si="2565"/>
        <v>4051.5</v>
      </c>
      <c r="U848" s="20">
        <f t="shared" si="2602"/>
        <v>0</v>
      </c>
      <c r="V848" s="20">
        <f t="shared" si="2566"/>
        <v>4051.5</v>
      </c>
      <c r="W848" s="20">
        <f t="shared" si="2602"/>
        <v>0</v>
      </c>
      <c r="X848" s="20">
        <f t="shared" si="2602"/>
        <v>0</v>
      </c>
      <c r="Y848" s="20">
        <f t="shared" si="2602"/>
        <v>0</v>
      </c>
      <c r="Z848" s="20">
        <f t="shared" si="2567"/>
        <v>4051.5</v>
      </c>
      <c r="AA848" s="20">
        <f t="shared" si="2568"/>
        <v>4051.5</v>
      </c>
      <c r="AB848" s="20">
        <f t="shared" si="2569"/>
        <v>4051.5</v>
      </c>
      <c r="AC848" s="20">
        <f t="shared" si="2602"/>
        <v>0</v>
      </c>
      <c r="AD848" s="20">
        <f t="shared" si="2602"/>
        <v>0</v>
      </c>
      <c r="AE848" s="20">
        <f t="shared" si="2602"/>
        <v>0</v>
      </c>
      <c r="AF848" s="20">
        <f t="shared" si="2555"/>
        <v>4051.5</v>
      </c>
      <c r="AG848" s="20">
        <f t="shared" si="2556"/>
        <v>4051.5</v>
      </c>
      <c r="AH848" s="20">
        <f t="shared" si="2557"/>
        <v>4051.5</v>
      </c>
      <c r="AI848" s="20">
        <f t="shared" si="2602"/>
        <v>0</v>
      </c>
      <c r="AJ848" s="20">
        <f t="shared" si="2558"/>
        <v>4051.5</v>
      </c>
      <c r="AK848" s="20">
        <f t="shared" si="2602"/>
        <v>0</v>
      </c>
      <c r="AL848" s="20">
        <f t="shared" si="2602"/>
        <v>0</v>
      </c>
      <c r="AM848" s="20">
        <f t="shared" si="2602"/>
        <v>0</v>
      </c>
      <c r="AN848" s="20">
        <f t="shared" si="2541"/>
        <v>4051.5</v>
      </c>
      <c r="AO848" s="20">
        <f t="shared" si="2542"/>
        <v>4051.5</v>
      </c>
      <c r="AP848" s="20">
        <f t="shared" si="2543"/>
        <v>4051.5</v>
      </c>
      <c r="AQ848" s="20">
        <f t="shared" si="2602"/>
        <v>0</v>
      </c>
      <c r="AR848" s="20">
        <f t="shared" si="2602"/>
        <v>0</v>
      </c>
      <c r="AS848" s="20">
        <f t="shared" si="2602"/>
        <v>0</v>
      </c>
      <c r="AT848" s="20">
        <f t="shared" si="2544"/>
        <v>4051.5</v>
      </c>
      <c r="AU848" s="20">
        <f t="shared" si="2545"/>
        <v>4051.5</v>
      </c>
      <c r="AV848" s="20">
        <f t="shared" si="2546"/>
        <v>4051.5</v>
      </c>
      <c r="AW848" s="20">
        <f t="shared" si="2602"/>
        <v>0</v>
      </c>
      <c r="AX848" s="20">
        <f t="shared" si="2602"/>
        <v>0</v>
      </c>
      <c r="AY848" s="20">
        <f t="shared" si="2602"/>
        <v>0</v>
      </c>
      <c r="AZ848" s="20">
        <f t="shared" si="2514"/>
        <v>4051.5</v>
      </c>
      <c r="BA848" s="20">
        <f t="shared" si="2515"/>
        <v>4051.5</v>
      </c>
      <c r="BB848" s="20">
        <f t="shared" si="2516"/>
        <v>4051.5</v>
      </c>
      <c r="BC848" s="20">
        <f t="shared" si="2602"/>
        <v>0</v>
      </c>
      <c r="BD848" s="20">
        <f t="shared" si="2513"/>
        <v>4051.5</v>
      </c>
      <c r="BE848" s="20">
        <f t="shared" si="2602"/>
        <v>0</v>
      </c>
      <c r="BF848" s="20">
        <f t="shared" si="2602"/>
        <v>0</v>
      </c>
      <c r="BG848" s="20">
        <f t="shared" si="2602"/>
        <v>0</v>
      </c>
      <c r="BH848" s="20">
        <f t="shared" si="2597"/>
        <v>4051.5</v>
      </c>
      <c r="BI848" s="20">
        <f t="shared" si="2598"/>
        <v>4051.5</v>
      </c>
      <c r="BJ848" s="20">
        <f t="shared" si="2599"/>
        <v>4051.5</v>
      </c>
      <c r="BK848" s="20">
        <f t="shared" si="2602"/>
        <v>0</v>
      </c>
      <c r="BL848" s="20">
        <f t="shared" si="2602"/>
        <v>0</v>
      </c>
      <c r="BM848" s="20">
        <f t="shared" si="2600"/>
        <v>4051.5</v>
      </c>
      <c r="BN848" s="20">
        <f t="shared" si="2601"/>
        <v>4051.5</v>
      </c>
      <c r="BO848" s="20">
        <f t="shared" si="2602"/>
        <v>0</v>
      </c>
      <c r="BP848" s="20">
        <f t="shared" si="2602"/>
        <v>0</v>
      </c>
      <c r="BQ848" s="20">
        <f t="shared" si="2602"/>
        <v>0</v>
      </c>
      <c r="BR848" s="20">
        <f t="shared" si="2559"/>
        <v>4051.5</v>
      </c>
      <c r="BS848" s="20">
        <f t="shared" si="2560"/>
        <v>4051.5</v>
      </c>
      <c r="BT848" s="20">
        <f t="shared" si="2561"/>
        <v>4051.5</v>
      </c>
      <c r="BU848" s="20">
        <f t="shared" si="2602"/>
        <v>0</v>
      </c>
      <c r="BV848" s="20">
        <f t="shared" si="2562"/>
        <v>4051.5</v>
      </c>
      <c r="BW848" s="20">
        <f t="shared" si="2602"/>
        <v>0</v>
      </c>
      <c r="BX848" s="20">
        <f t="shared" si="2602"/>
        <v>0</v>
      </c>
      <c r="BY848" s="20">
        <f t="shared" ref="BY848:BY911" si="2603">BV848+BW848</f>
        <v>4051.5</v>
      </c>
      <c r="BZ848" s="20">
        <f t="shared" ref="BZ848:BZ911" si="2604">BS848+BX848</f>
        <v>4051.5</v>
      </c>
      <c r="CA848" s="20">
        <f t="shared" si="2602"/>
        <v>0</v>
      </c>
      <c r="CB848" s="20">
        <f t="shared" ref="CB848:CB911" si="2605">BY848+CA848</f>
        <v>4051.5</v>
      </c>
      <c r="CC848" s="20">
        <f t="shared" si="2602"/>
        <v>0</v>
      </c>
      <c r="CD848" s="20">
        <f t="shared" ref="CD848:CD911" si="2606">CB848+CC848</f>
        <v>4051.5</v>
      </c>
      <c r="CE848" s="20">
        <f t="shared" si="2602"/>
        <v>0</v>
      </c>
    </row>
    <row r="849" spans="1:84" ht="47.25" x14ac:dyDescent="0.25">
      <c r="A849" s="10" t="s">
        <v>48</v>
      </c>
      <c r="B849" s="19">
        <v>200</v>
      </c>
      <c r="C849" s="10"/>
      <c r="D849" s="10"/>
      <c r="E849" s="25" t="s">
        <v>602</v>
      </c>
      <c r="F849" s="20">
        <f>F850</f>
        <v>4051.5</v>
      </c>
      <c r="G849" s="20">
        <f t="shared" si="2602"/>
        <v>4051.5</v>
      </c>
      <c r="H849" s="20">
        <f t="shared" si="2602"/>
        <v>4051.5</v>
      </c>
      <c r="I849" s="20">
        <f t="shared" si="2602"/>
        <v>0</v>
      </c>
      <c r="J849" s="20">
        <f t="shared" si="2602"/>
        <v>0</v>
      </c>
      <c r="K849" s="20">
        <f t="shared" si="2602"/>
        <v>0</v>
      </c>
      <c r="L849" s="20">
        <f t="shared" si="2519"/>
        <v>4051.5</v>
      </c>
      <c r="M849" s="20">
        <f t="shared" si="2520"/>
        <v>4051.5</v>
      </c>
      <c r="N849" s="20">
        <f t="shared" si="2521"/>
        <v>4051.5</v>
      </c>
      <c r="O849" s="20">
        <f t="shared" si="2602"/>
        <v>0</v>
      </c>
      <c r="P849" s="20">
        <f t="shared" si="2602"/>
        <v>0</v>
      </c>
      <c r="Q849" s="20">
        <f t="shared" si="2602"/>
        <v>0</v>
      </c>
      <c r="R849" s="20">
        <f t="shared" si="2563"/>
        <v>4051.5</v>
      </c>
      <c r="S849" s="20">
        <f t="shared" si="2564"/>
        <v>4051.5</v>
      </c>
      <c r="T849" s="20">
        <f t="shared" si="2565"/>
        <v>4051.5</v>
      </c>
      <c r="U849" s="20">
        <f t="shared" si="2602"/>
        <v>0</v>
      </c>
      <c r="V849" s="20">
        <f t="shared" si="2566"/>
        <v>4051.5</v>
      </c>
      <c r="W849" s="20">
        <f t="shared" si="2602"/>
        <v>0</v>
      </c>
      <c r="X849" s="20">
        <f t="shared" si="2602"/>
        <v>0</v>
      </c>
      <c r="Y849" s="20">
        <f t="shared" si="2602"/>
        <v>0</v>
      </c>
      <c r="Z849" s="20">
        <f t="shared" si="2567"/>
        <v>4051.5</v>
      </c>
      <c r="AA849" s="20">
        <f t="shared" si="2568"/>
        <v>4051.5</v>
      </c>
      <c r="AB849" s="20">
        <f t="shared" si="2569"/>
        <v>4051.5</v>
      </c>
      <c r="AC849" s="20">
        <f t="shared" si="2602"/>
        <v>0</v>
      </c>
      <c r="AD849" s="20">
        <f t="shared" si="2602"/>
        <v>0</v>
      </c>
      <c r="AE849" s="20">
        <f t="shared" si="2602"/>
        <v>0</v>
      </c>
      <c r="AF849" s="20">
        <f t="shared" si="2555"/>
        <v>4051.5</v>
      </c>
      <c r="AG849" s="20">
        <f t="shared" si="2556"/>
        <v>4051.5</v>
      </c>
      <c r="AH849" s="20">
        <f t="shared" si="2557"/>
        <v>4051.5</v>
      </c>
      <c r="AI849" s="20">
        <f t="shared" si="2602"/>
        <v>0</v>
      </c>
      <c r="AJ849" s="20">
        <f t="shared" si="2558"/>
        <v>4051.5</v>
      </c>
      <c r="AK849" s="20">
        <f t="shared" si="2602"/>
        <v>0</v>
      </c>
      <c r="AL849" s="20">
        <f t="shared" si="2602"/>
        <v>0</v>
      </c>
      <c r="AM849" s="20">
        <f t="shared" si="2602"/>
        <v>0</v>
      </c>
      <c r="AN849" s="20">
        <f t="shared" si="2541"/>
        <v>4051.5</v>
      </c>
      <c r="AO849" s="20">
        <f t="shared" si="2542"/>
        <v>4051.5</v>
      </c>
      <c r="AP849" s="20">
        <f t="shared" si="2543"/>
        <v>4051.5</v>
      </c>
      <c r="AQ849" s="20">
        <f t="shared" si="2602"/>
        <v>0</v>
      </c>
      <c r="AR849" s="20">
        <f t="shared" si="2602"/>
        <v>0</v>
      </c>
      <c r="AS849" s="20">
        <f t="shared" si="2602"/>
        <v>0</v>
      </c>
      <c r="AT849" s="20">
        <f t="shared" si="2544"/>
        <v>4051.5</v>
      </c>
      <c r="AU849" s="20">
        <f t="shared" si="2545"/>
        <v>4051.5</v>
      </c>
      <c r="AV849" s="20">
        <f t="shared" si="2546"/>
        <v>4051.5</v>
      </c>
      <c r="AW849" s="20">
        <f t="shared" si="2602"/>
        <v>0</v>
      </c>
      <c r="AX849" s="20">
        <f t="shared" si="2602"/>
        <v>0</v>
      </c>
      <c r="AY849" s="20">
        <f t="shared" si="2602"/>
        <v>0</v>
      </c>
      <c r="AZ849" s="20">
        <f t="shared" si="2514"/>
        <v>4051.5</v>
      </c>
      <c r="BA849" s="20">
        <f t="shared" si="2515"/>
        <v>4051.5</v>
      </c>
      <c r="BB849" s="20">
        <f t="shared" si="2516"/>
        <v>4051.5</v>
      </c>
      <c r="BC849" s="20">
        <f t="shared" si="2602"/>
        <v>0</v>
      </c>
      <c r="BD849" s="20">
        <f t="shared" si="2513"/>
        <v>4051.5</v>
      </c>
      <c r="BE849" s="20">
        <f t="shared" si="2602"/>
        <v>0</v>
      </c>
      <c r="BF849" s="20">
        <f t="shared" si="2602"/>
        <v>0</v>
      </c>
      <c r="BG849" s="20">
        <f t="shared" si="2602"/>
        <v>0</v>
      </c>
      <c r="BH849" s="20">
        <f t="shared" si="2597"/>
        <v>4051.5</v>
      </c>
      <c r="BI849" s="20">
        <f t="shared" si="2598"/>
        <v>4051.5</v>
      </c>
      <c r="BJ849" s="20">
        <f t="shared" si="2599"/>
        <v>4051.5</v>
      </c>
      <c r="BK849" s="20">
        <f t="shared" si="2602"/>
        <v>0</v>
      </c>
      <c r="BL849" s="20">
        <f t="shared" si="2602"/>
        <v>0</v>
      </c>
      <c r="BM849" s="20">
        <f t="shared" si="2600"/>
        <v>4051.5</v>
      </c>
      <c r="BN849" s="20">
        <f t="shared" si="2601"/>
        <v>4051.5</v>
      </c>
      <c r="BO849" s="20">
        <f t="shared" si="2602"/>
        <v>0</v>
      </c>
      <c r="BP849" s="20">
        <f t="shared" si="2602"/>
        <v>0</v>
      </c>
      <c r="BQ849" s="20">
        <f t="shared" si="2602"/>
        <v>0</v>
      </c>
      <c r="BR849" s="20">
        <f t="shared" si="2559"/>
        <v>4051.5</v>
      </c>
      <c r="BS849" s="20">
        <f t="shared" si="2560"/>
        <v>4051.5</v>
      </c>
      <c r="BT849" s="20">
        <f t="shared" si="2561"/>
        <v>4051.5</v>
      </c>
      <c r="BU849" s="20">
        <f t="shared" si="2602"/>
        <v>0</v>
      </c>
      <c r="BV849" s="20">
        <f t="shared" si="2562"/>
        <v>4051.5</v>
      </c>
      <c r="BW849" s="20">
        <f t="shared" si="2602"/>
        <v>0</v>
      </c>
      <c r="BX849" s="20">
        <f t="shared" si="2602"/>
        <v>0</v>
      </c>
      <c r="BY849" s="20">
        <f t="shared" si="2603"/>
        <v>4051.5</v>
      </c>
      <c r="BZ849" s="20">
        <f t="shared" si="2604"/>
        <v>4051.5</v>
      </c>
      <c r="CA849" s="20">
        <f t="shared" si="2602"/>
        <v>0</v>
      </c>
      <c r="CB849" s="20">
        <f t="shared" si="2605"/>
        <v>4051.5</v>
      </c>
      <c r="CC849" s="20">
        <f t="shared" si="2602"/>
        <v>0</v>
      </c>
      <c r="CD849" s="20">
        <f t="shared" si="2606"/>
        <v>4051.5</v>
      </c>
      <c r="CE849" s="20">
        <f t="shared" si="2602"/>
        <v>0</v>
      </c>
    </row>
    <row r="850" spans="1:84" ht="47.25" x14ac:dyDescent="0.25">
      <c r="A850" s="10" t="s">
        <v>48</v>
      </c>
      <c r="B850" s="19">
        <v>240</v>
      </c>
      <c r="C850" s="10"/>
      <c r="D850" s="10"/>
      <c r="E850" s="25" t="s">
        <v>603</v>
      </c>
      <c r="F850" s="20">
        <f>F851</f>
        <v>4051.5</v>
      </c>
      <c r="G850" s="20">
        <f t="shared" si="2602"/>
        <v>4051.5</v>
      </c>
      <c r="H850" s="20">
        <f t="shared" si="2602"/>
        <v>4051.5</v>
      </c>
      <c r="I850" s="20">
        <f t="shared" si="2602"/>
        <v>0</v>
      </c>
      <c r="J850" s="20">
        <f t="shared" si="2602"/>
        <v>0</v>
      </c>
      <c r="K850" s="20">
        <f t="shared" si="2602"/>
        <v>0</v>
      </c>
      <c r="L850" s="20">
        <f t="shared" si="2519"/>
        <v>4051.5</v>
      </c>
      <c r="M850" s="20">
        <f t="shared" si="2520"/>
        <v>4051.5</v>
      </c>
      <c r="N850" s="20">
        <f t="shared" si="2521"/>
        <v>4051.5</v>
      </c>
      <c r="O850" s="20">
        <f t="shared" si="2602"/>
        <v>0</v>
      </c>
      <c r="P850" s="20">
        <f t="shared" si="2602"/>
        <v>0</v>
      </c>
      <c r="Q850" s="20">
        <f t="shared" si="2602"/>
        <v>0</v>
      </c>
      <c r="R850" s="20">
        <f t="shared" si="2563"/>
        <v>4051.5</v>
      </c>
      <c r="S850" s="20">
        <f t="shared" si="2564"/>
        <v>4051.5</v>
      </c>
      <c r="T850" s="20">
        <f t="shared" si="2565"/>
        <v>4051.5</v>
      </c>
      <c r="U850" s="20">
        <f t="shared" si="2602"/>
        <v>0</v>
      </c>
      <c r="V850" s="20">
        <f t="shared" si="2566"/>
        <v>4051.5</v>
      </c>
      <c r="W850" s="20">
        <f t="shared" si="2602"/>
        <v>0</v>
      </c>
      <c r="X850" s="20">
        <f t="shared" si="2602"/>
        <v>0</v>
      </c>
      <c r="Y850" s="20">
        <f t="shared" si="2602"/>
        <v>0</v>
      </c>
      <c r="Z850" s="20">
        <f t="shared" si="2567"/>
        <v>4051.5</v>
      </c>
      <c r="AA850" s="20">
        <f t="shared" si="2568"/>
        <v>4051.5</v>
      </c>
      <c r="AB850" s="20">
        <f t="shared" si="2569"/>
        <v>4051.5</v>
      </c>
      <c r="AC850" s="20">
        <f t="shared" si="2602"/>
        <v>0</v>
      </c>
      <c r="AD850" s="20">
        <f t="shared" si="2602"/>
        <v>0</v>
      </c>
      <c r="AE850" s="20">
        <f t="shared" si="2602"/>
        <v>0</v>
      </c>
      <c r="AF850" s="20">
        <f t="shared" si="2555"/>
        <v>4051.5</v>
      </c>
      <c r="AG850" s="20">
        <f t="shared" si="2556"/>
        <v>4051.5</v>
      </c>
      <c r="AH850" s="20">
        <f t="shared" si="2557"/>
        <v>4051.5</v>
      </c>
      <c r="AI850" s="20">
        <f t="shared" si="2602"/>
        <v>0</v>
      </c>
      <c r="AJ850" s="20">
        <f t="shared" si="2558"/>
        <v>4051.5</v>
      </c>
      <c r="AK850" s="20">
        <f t="shared" si="2602"/>
        <v>0</v>
      </c>
      <c r="AL850" s="20">
        <f t="shared" si="2602"/>
        <v>0</v>
      </c>
      <c r="AM850" s="20">
        <f t="shared" si="2602"/>
        <v>0</v>
      </c>
      <c r="AN850" s="20">
        <f t="shared" si="2541"/>
        <v>4051.5</v>
      </c>
      <c r="AO850" s="20">
        <f t="shared" si="2542"/>
        <v>4051.5</v>
      </c>
      <c r="AP850" s="20">
        <f t="shared" si="2543"/>
        <v>4051.5</v>
      </c>
      <c r="AQ850" s="20">
        <f t="shared" si="2602"/>
        <v>0</v>
      </c>
      <c r="AR850" s="20">
        <f t="shared" si="2602"/>
        <v>0</v>
      </c>
      <c r="AS850" s="20">
        <f t="shared" si="2602"/>
        <v>0</v>
      </c>
      <c r="AT850" s="20">
        <f t="shared" si="2544"/>
        <v>4051.5</v>
      </c>
      <c r="AU850" s="20">
        <f t="shared" si="2545"/>
        <v>4051.5</v>
      </c>
      <c r="AV850" s="20">
        <f t="shared" si="2546"/>
        <v>4051.5</v>
      </c>
      <c r="AW850" s="20">
        <f t="shared" si="2602"/>
        <v>0</v>
      </c>
      <c r="AX850" s="20">
        <f t="shared" si="2602"/>
        <v>0</v>
      </c>
      <c r="AY850" s="20">
        <f t="shared" si="2602"/>
        <v>0</v>
      </c>
      <c r="AZ850" s="20">
        <f t="shared" si="2514"/>
        <v>4051.5</v>
      </c>
      <c r="BA850" s="20">
        <f t="shared" si="2515"/>
        <v>4051.5</v>
      </c>
      <c r="BB850" s="20">
        <f t="shared" si="2516"/>
        <v>4051.5</v>
      </c>
      <c r="BC850" s="20">
        <f t="shared" si="2602"/>
        <v>0</v>
      </c>
      <c r="BD850" s="20">
        <f t="shared" si="2513"/>
        <v>4051.5</v>
      </c>
      <c r="BE850" s="20">
        <f t="shared" si="2602"/>
        <v>0</v>
      </c>
      <c r="BF850" s="20">
        <f t="shared" si="2602"/>
        <v>0</v>
      </c>
      <c r="BG850" s="20">
        <f t="shared" si="2602"/>
        <v>0</v>
      </c>
      <c r="BH850" s="20">
        <f t="shared" si="2597"/>
        <v>4051.5</v>
      </c>
      <c r="BI850" s="20">
        <f t="shared" si="2598"/>
        <v>4051.5</v>
      </c>
      <c r="BJ850" s="20">
        <f t="shared" si="2599"/>
        <v>4051.5</v>
      </c>
      <c r="BK850" s="20">
        <f t="shared" si="2602"/>
        <v>0</v>
      </c>
      <c r="BL850" s="20">
        <f t="shared" si="2602"/>
        <v>0</v>
      </c>
      <c r="BM850" s="20">
        <f t="shared" si="2600"/>
        <v>4051.5</v>
      </c>
      <c r="BN850" s="20">
        <f t="shared" si="2601"/>
        <v>4051.5</v>
      </c>
      <c r="BO850" s="20">
        <f t="shared" si="2602"/>
        <v>0</v>
      </c>
      <c r="BP850" s="20">
        <f t="shared" si="2602"/>
        <v>0</v>
      </c>
      <c r="BQ850" s="20">
        <f t="shared" si="2602"/>
        <v>0</v>
      </c>
      <c r="BR850" s="20">
        <f t="shared" si="2559"/>
        <v>4051.5</v>
      </c>
      <c r="BS850" s="20">
        <f t="shared" si="2560"/>
        <v>4051.5</v>
      </c>
      <c r="BT850" s="20">
        <f t="shared" si="2561"/>
        <v>4051.5</v>
      </c>
      <c r="BU850" s="20">
        <f t="shared" si="2602"/>
        <v>0</v>
      </c>
      <c r="BV850" s="20">
        <f t="shared" si="2562"/>
        <v>4051.5</v>
      </c>
      <c r="BW850" s="20">
        <f t="shared" si="2602"/>
        <v>0</v>
      </c>
      <c r="BX850" s="20">
        <f t="shared" si="2602"/>
        <v>0</v>
      </c>
      <c r="BY850" s="20">
        <f t="shared" si="2603"/>
        <v>4051.5</v>
      </c>
      <c r="BZ850" s="20">
        <f t="shared" si="2604"/>
        <v>4051.5</v>
      </c>
      <c r="CA850" s="20">
        <f t="shared" si="2602"/>
        <v>0</v>
      </c>
      <c r="CB850" s="20">
        <f t="shared" si="2605"/>
        <v>4051.5</v>
      </c>
      <c r="CC850" s="20">
        <f t="shared" si="2602"/>
        <v>0</v>
      </c>
      <c r="CD850" s="20">
        <f t="shared" si="2606"/>
        <v>4051.5</v>
      </c>
      <c r="CE850" s="20">
        <f t="shared" si="2602"/>
        <v>0</v>
      </c>
    </row>
    <row r="851" spans="1:84" x14ac:dyDescent="0.25">
      <c r="A851" s="10" t="s">
        <v>48</v>
      </c>
      <c r="B851" s="19">
        <v>240</v>
      </c>
      <c r="C851" s="10" t="s">
        <v>345</v>
      </c>
      <c r="D851" s="10" t="s">
        <v>334</v>
      </c>
      <c r="E851" s="25" t="s">
        <v>581</v>
      </c>
      <c r="F851" s="20">
        <v>4051.5</v>
      </c>
      <c r="G851" s="20">
        <v>4051.5</v>
      </c>
      <c r="H851" s="20">
        <v>4051.5</v>
      </c>
      <c r="I851" s="20"/>
      <c r="J851" s="20"/>
      <c r="K851" s="20"/>
      <c r="L851" s="20">
        <f t="shared" si="2519"/>
        <v>4051.5</v>
      </c>
      <c r="M851" s="20">
        <f t="shared" si="2520"/>
        <v>4051.5</v>
      </c>
      <c r="N851" s="20">
        <f t="shared" si="2521"/>
        <v>4051.5</v>
      </c>
      <c r="O851" s="20"/>
      <c r="P851" s="20"/>
      <c r="Q851" s="20"/>
      <c r="R851" s="20">
        <f t="shared" si="2563"/>
        <v>4051.5</v>
      </c>
      <c r="S851" s="20">
        <f t="shared" si="2564"/>
        <v>4051.5</v>
      </c>
      <c r="T851" s="20">
        <f t="shared" si="2565"/>
        <v>4051.5</v>
      </c>
      <c r="U851" s="20"/>
      <c r="V851" s="20">
        <f t="shared" si="2566"/>
        <v>4051.5</v>
      </c>
      <c r="W851" s="20"/>
      <c r="X851" s="20"/>
      <c r="Y851" s="20"/>
      <c r="Z851" s="20">
        <f t="shared" si="2567"/>
        <v>4051.5</v>
      </c>
      <c r="AA851" s="20">
        <f t="shared" si="2568"/>
        <v>4051.5</v>
      </c>
      <c r="AB851" s="20">
        <f t="shared" si="2569"/>
        <v>4051.5</v>
      </c>
      <c r="AC851" s="20"/>
      <c r="AD851" s="20"/>
      <c r="AE851" s="20"/>
      <c r="AF851" s="20">
        <f t="shared" si="2555"/>
        <v>4051.5</v>
      </c>
      <c r="AG851" s="20">
        <f t="shared" si="2556"/>
        <v>4051.5</v>
      </c>
      <c r="AH851" s="20">
        <f t="shared" si="2557"/>
        <v>4051.5</v>
      </c>
      <c r="AI851" s="20"/>
      <c r="AJ851" s="20">
        <f t="shared" si="2558"/>
        <v>4051.5</v>
      </c>
      <c r="AK851" s="20"/>
      <c r="AL851" s="20"/>
      <c r="AM851" s="20"/>
      <c r="AN851" s="20">
        <f t="shared" si="2541"/>
        <v>4051.5</v>
      </c>
      <c r="AO851" s="20">
        <f t="shared" si="2542"/>
        <v>4051.5</v>
      </c>
      <c r="AP851" s="20">
        <f t="shared" si="2543"/>
        <v>4051.5</v>
      </c>
      <c r="AQ851" s="20"/>
      <c r="AR851" s="20"/>
      <c r="AS851" s="20"/>
      <c r="AT851" s="20">
        <f t="shared" si="2544"/>
        <v>4051.5</v>
      </c>
      <c r="AU851" s="20">
        <f t="shared" si="2545"/>
        <v>4051.5</v>
      </c>
      <c r="AV851" s="20">
        <f t="shared" si="2546"/>
        <v>4051.5</v>
      </c>
      <c r="AW851" s="20"/>
      <c r="AX851" s="20"/>
      <c r="AY851" s="20"/>
      <c r="AZ851" s="20">
        <f t="shared" si="2514"/>
        <v>4051.5</v>
      </c>
      <c r="BA851" s="20">
        <f t="shared" si="2515"/>
        <v>4051.5</v>
      </c>
      <c r="BB851" s="20">
        <f t="shared" si="2516"/>
        <v>4051.5</v>
      </c>
      <c r="BC851" s="20"/>
      <c r="BD851" s="20">
        <f t="shared" si="2513"/>
        <v>4051.5</v>
      </c>
      <c r="BE851" s="20"/>
      <c r="BF851" s="20"/>
      <c r="BG851" s="20"/>
      <c r="BH851" s="20">
        <f t="shared" si="2597"/>
        <v>4051.5</v>
      </c>
      <c r="BI851" s="20">
        <f t="shared" si="2598"/>
        <v>4051.5</v>
      </c>
      <c r="BJ851" s="20">
        <f t="shared" si="2599"/>
        <v>4051.5</v>
      </c>
      <c r="BK851" s="20"/>
      <c r="BL851" s="20"/>
      <c r="BM851" s="20">
        <f t="shared" si="2600"/>
        <v>4051.5</v>
      </c>
      <c r="BN851" s="20">
        <f t="shared" si="2601"/>
        <v>4051.5</v>
      </c>
      <c r="BO851" s="20"/>
      <c r="BP851" s="20"/>
      <c r="BQ851" s="20"/>
      <c r="BR851" s="20">
        <f t="shared" si="2559"/>
        <v>4051.5</v>
      </c>
      <c r="BS851" s="20">
        <f t="shared" si="2560"/>
        <v>4051.5</v>
      </c>
      <c r="BT851" s="20">
        <f t="shared" si="2561"/>
        <v>4051.5</v>
      </c>
      <c r="BU851" s="20"/>
      <c r="BV851" s="20">
        <f t="shared" si="2562"/>
        <v>4051.5</v>
      </c>
      <c r="BW851" s="20"/>
      <c r="BX851" s="20"/>
      <c r="BY851" s="20">
        <f t="shared" si="2603"/>
        <v>4051.5</v>
      </c>
      <c r="BZ851" s="20">
        <f t="shared" si="2604"/>
        <v>4051.5</v>
      </c>
      <c r="CA851" s="20"/>
      <c r="CB851" s="20">
        <f t="shared" si="2605"/>
        <v>4051.5</v>
      </c>
      <c r="CC851" s="20"/>
      <c r="CD851" s="20">
        <f t="shared" si="2606"/>
        <v>4051.5</v>
      </c>
      <c r="CE851" s="20"/>
    </row>
    <row r="852" spans="1:84" ht="31.5" x14ac:dyDescent="0.25">
      <c r="A852" s="10" t="s">
        <v>49</v>
      </c>
      <c r="B852" s="19"/>
      <c r="C852" s="10"/>
      <c r="D852" s="10"/>
      <c r="E852" s="25" t="s">
        <v>796</v>
      </c>
      <c r="F852" s="20">
        <f>F853</f>
        <v>11219</v>
      </c>
      <c r="G852" s="20">
        <f t="shared" ref="G852:CE854" si="2607">G853</f>
        <v>10972.5</v>
      </c>
      <c r="H852" s="20">
        <f t="shared" si="2607"/>
        <v>7972.5</v>
      </c>
      <c r="I852" s="20">
        <f t="shared" si="2607"/>
        <v>0</v>
      </c>
      <c r="J852" s="20">
        <f t="shared" si="2607"/>
        <v>0</v>
      </c>
      <c r="K852" s="20">
        <f t="shared" si="2607"/>
        <v>0</v>
      </c>
      <c r="L852" s="20">
        <f t="shared" si="2519"/>
        <v>11219</v>
      </c>
      <c r="M852" s="20">
        <f t="shared" si="2520"/>
        <v>10972.5</v>
      </c>
      <c r="N852" s="20">
        <f t="shared" si="2521"/>
        <v>7972.5</v>
      </c>
      <c r="O852" s="20">
        <f t="shared" si="2607"/>
        <v>0</v>
      </c>
      <c r="P852" s="20">
        <f t="shared" si="2607"/>
        <v>0</v>
      </c>
      <c r="Q852" s="20">
        <f t="shared" si="2607"/>
        <v>0</v>
      </c>
      <c r="R852" s="20">
        <f t="shared" si="2563"/>
        <v>11219</v>
      </c>
      <c r="S852" s="20">
        <f t="shared" si="2564"/>
        <v>10972.5</v>
      </c>
      <c r="T852" s="20">
        <f t="shared" si="2565"/>
        <v>7972.5</v>
      </c>
      <c r="U852" s="20">
        <f t="shared" si="2607"/>
        <v>0</v>
      </c>
      <c r="V852" s="20">
        <f t="shared" si="2566"/>
        <v>11219</v>
      </c>
      <c r="W852" s="20">
        <f t="shared" si="2607"/>
        <v>0</v>
      </c>
      <c r="X852" s="20">
        <f t="shared" si="2607"/>
        <v>0</v>
      </c>
      <c r="Y852" s="20">
        <f t="shared" si="2607"/>
        <v>0</v>
      </c>
      <c r="Z852" s="20">
        <f t="shared" si="2567"/>
        <v>11219</v>
      </c>
      <c r="AA852" s="20">
        <f t="shared" si="2568"/>
        <v>10972.5</v>
      </c>
      <c r="AB852" s="20">
        <f t="shared" si="2569"/>
        <v>7972.5</v>
      </c>
      <c r="AC852" s="20">
        <f t="shared" si="2607"/>
        <v>0</v>
      </c>
      <c r="AD852" s="20">
        <f t="shared" si="2607"/>
        <v>0</v>
      </c>
      <c r="AE852" s="20">
        <f t="shared" si="2607"/>
        <v>0</v>
      </c>
      <c r="AF852" s="20">
        <f t="shared" si="2555"/>
        <v>11219</v>
      </c>
      <c r="AG852" s="20">
        <f t="shared" si="2556"/>
        <v>10972.5</v>
      </c>
      <c r="AH852" s="20">
        <f t="shared" si="2557"/>
        <v>7972.5</v>
      </c>
      <c r="AI852" s="20">
        <f t="shared" si="2607"/>
        <v>0</v>
      </c>
      <c r="AJ852" s="20">
        <f t="shared" si="2558"/>
        <v>11219</v>
      </c>
      <c r="AK852" s="20">
        <f t="shared" si="2607"/>
        <v>0</v>
      </c>
      <c r="AL852" s="20">
        <f t="shared" si="2607"/>
        <v>0</v>
      </c>
      <c r="AM852" s="20">
        <f t="shared" si="2607"/>
        <v>0</v>
      </c>
      <c r="AN852" s="20">
        <f t="shared" si="2541"/>
        <v>11219</v>
      </c>
      <c r="AO852" s="20">
        <f t="shared" si="2542"/>
        <v>10972.5</v>
      </c>
      <c r="AP852" s="20">
        <f t="shared" si="2543"/>
        <v>7972.5</v>
      </c>
      <c r="AQ852" s="20">
        <f t="shared" si="2607"/>
        <v>0</v>
      </c>
      <c r="AR852" s="20">
        <f t="shared" si="2607"/>
        <v>0</v>
      </c>
      <c r="AS852" s="20">
        <f t="shared" si="2607"/>
        <v>0</v>
      </c>
      <c r="AT852" s="20">
        <f t="shared" si="2544"/>
        <v>11219</v>
      </c>
      <c r="AU852" s="20">
        <f t="shared" si="2545"/>
        <v>10972.5</v>
      </c>
      <c r="AV852" s="20">
        <f t="shared" si="2546"/>
        <v>7972.5</v>
      </c>
      <c r="AW852" s="20">
        <f t="shared" si="2607"/>
        <v>0</v>
      </c>
      <c r="AX852" s="20">
        <f t="shared" si="2607"/>
        <v>0</v>
      </c>
      <c r="AY852" s="20">
        <f t="shared" si="2607"/>
        <v>0</v>
      </c>
      <c r="AZ852" s="20">
        <f t="shared" si="2514"/>
        <v>11219</v>
      </c>
      <c r="BA852" s="20">
        <f t="shared" si="2515"/>
        <v>10972.5</v>
      </c>
      <c r="BB852" s="20">
        <f t="shared" si="2516"/>
        <v>7972.5</v>
      </c>
      <c r="BC852" s="20">
        <f t="shared" si="2607"/>
        <v>0</v>
      </c>
      <c r="BD852" s="20">
        <f t="shared" si="2513"/>
        <v>11219</v>
      </c>
      <c r="BE852" s="20">
        <f t="shared" si="2607"/>
        <v>-25</v>
      </c>
      <c r="BF852" s="20">
        <f t="shared" si="2607"/>
        <v>0</v>
      </c>
      <c r="BG852" s="20">
        <f t="shared" si="2607"/>
        <v>0</v>
      </c>
      <c r="BH852" s="20">
        <f t="shared" si="2597"/>
        <v>11194</v>
      </c>
      <c r="BI852" s="20">
        <f t="shared" si="2598"/>
        <v>10972.5</v>
      </c>
      <c r="BJ852" s="20">
        <f t="shared" si="2599"/>
        <v>7972.5</v>
      </c>
      <c r="BK852" s="20">
        <f t="shared" si="2607"/>
        <v>0</v>
      </c>
      <c r="BL852" s="20">
        <f t="shared" si="2607"/>
        <v>0</v>
      </c>
      <c r="BM852" s="20">
        <f t="shared" si="2600"/>
        <v>11194</v>
      </c>
      <c r="BN852" s="20">
        <f t="shared" si="2601"/>
        <v>10972.5</v>
      </c>
      <c r="BO852" s="20">
        <f t="shared" si="2607"/>
        <v>0</v>
      </c>
      <c r="BP852" s="20">
        <f t="shared" si="2607"/>
        <v>0</v>
      </c>
      <c r="BQ852" s="20">
        <f t="shared" si="2607"/>
        <v>0</v>
      </c>
      <c r="BR852" s="20">
        <f t="shared" si="2559"/>
        <v>11194</v>
      </c>
      <c r="BS852" s="20">
        <f t="shared" si="2560"/>
        <v>10972.5</v>
      </c>
      <c r="BT852" s="20">
        <f t="shared" si="2561"/>
        <v>7972.5</v>
      </c>
      <c r="BU852" s="20">
        <f t="shared" si="2607"/>
        <v>0</v>
      </c>
      <c r="BV852" s="20">
        <f t="shared" si="2562"/>
        <v>11194</v>
      </c>
      <c r="BW852" s="20">
        <f t="shared" si="2607"/>
        <v>-12.13</v>
      </c>
      <c r="BX852" s="20">
        <f t="shared" si="2607"/>
        <v>0</v>
      </c>
      <c r="BY852" s="20">
        <f t="shared" si="2603"/>
        <v>11181.87</v>
      </c>
      <c r="BZ852" s="20">
        <f t="shared" si="2604"/>
        <v>10972.5</v>
      </c>
      <c r="CA852" s="20">
        <f t="shared" si="2607"/>
        <v>0</v>
      </c>
      <c r="CB852" s="20">
        <f t="shared" si="2605"/>
        <v>11181.87</v>
      </c>
      <c r="CC852" s="20">
        <f t="shared" si="2607"/>
        <v>0</v>
      </c>
      <c r="CD852" s="20">
        <f t="shared" si="2606"/>
        <v>11181.87</v>
      </c>
      <c r="CE852" s="20">
        <f t="shared" si="2607"/>
        <v>0</v>
      </c>
    </row>
    <row r="853" spans="1:84" ht="47.25" x14ac:dyDescent="0.25">
      <c r="A853" s="10" t="s">
        <v>49</v>
      </c>
      <c r="B853" s="19">
        <v>200</v>
      </c>
      <c r="C853" s="10"/>
      <c r="D853" s="10"/>
      <c r="E853" s="25" t="s">
        <v>602</v>
      </c>
      <c r="F853" s="20">
        <f>F854</f>
        <v>11219</v>
      </c>
      <c r="G853" s="20">
        <f t="shared" si="2607"/>
        <v>10972.5</v>
      </c>
      <c r="H853" s="20">
        <f t="shared" si="2607"/>
        <v>7972.5</v>
      </c>
      <c r="I853" s="20">
        <f t="shared" si="2607"/>
        <v>0</v>
      </c>
      <c r="J853" s="20">
        <f t="shared" si="2607"/>
        <v>0</v>
      </c>
      <c r="K853" s="20">
        <f t="shared" si="2607"/>
        <v>0</v>
      </c>
      <c r="L853" s="20">
        <f t="shared" si="2519"/>
        <v>11219</v>
      </c>
      <c r="M853" s="20">
        <f t="shared" si="2520"/>
        <v>10972.5</v>
      </c>
      <c r="N853" s="20">
        <f t="shared" si="2521"/>
        <v>7972.5</v>
      </c>
      <c r="O853" s="20">
        <f t="shared" si="2607"/>
        <v>0</v>
      </c>
      <c r="P853" s="20">
        <f t="shared" si="2607"/>
        <v>0</v>
      </c>
      <c r="Q853" s="20">
        <f t="shared" si="2607"/>
        <v>0</v>
      </c>
      <c r="R853" s="20">
        <f t="shared" si="2563"/>
        <v>11219</v>
      </c>
      <c r="S853" s="20">
        <f t="shared" si="2564"/>
        <v>10972.5</v>
      </c>
      <c r="T853" s="20">
        <f t="shared" si="2565"/>
        <v>7972.5</v>
      </c>
      <c r="U853" s="20">
        <f t="shared" si="2607"/>
        <v>0</v>
      </c>
      <c r="V853" s="20">
        <f t="shared" si="2566"/>
        <v>11219</v>
      </c>
      <c r="W853" s="20">
        <f t="shared" si="2607"/>
        <v>0</v>
      </c>
      <c r="X853" s="20">
        <f t="shared" si="2607"/>
        <v>0</v>
      </c>
      <c r="Y853" s="20">
        <f t="shared" si="2607"/>
        <v>0</v>
      </c>
      <c r="Z853" s="20">
        <f t="shared" si="2567"/>
        <v>11219</v>
      </c>
      <c r="AA853" s="20">
        <f t="shared" si="2568"/>
        <v>10972.5</v>
      </c>
      <c r="AB853" s="20">
        <f t="shared" si="2569"/>
        <v>7972.5</v>
      </c>
      <c r="AC853" s="20">
        <f t="shared" si="2607"/>
        <v>0</v>
      </c>
      <c r="AD853" s="20">
        <f t="shared" si="2607"/>
        <v>0</v>
      </c>
      <c r="AE853" s="20">
        <f t="shared" si="2607"/>
        <v>0</v>
      </c>
      <c r="AF853" s="20">
        <f t="shared" si="2555"/>
        <v>11219</v>
      </c>
      <c r="AG853" s="20">
        <f t="shared" si="2556"/>
        <v>10972.5</v>
      </c>
      <c r="AH853" s="20">
        <f t="shared" si="2557"/>
        <v>7972.5</v>
      </c>
      <c r="AI853" s="20">
        <f t="shared" si="2607"/>
        <v>0</v>
      </c>
      <c r="AJ853" s="20">
        <f t="shared" si="2558"/>
        <v>11219</v>
      </c>
      <c r="AK853" s="20">
        <f t="shared" si="2607"/>
        <v>0</v>
      </c>
      <c r="AL853" s="20">
        <f t="shared" si="2607"/>
        <v>0</v>
      </c>
      <c r="AM853" s="20">
        <f t="shared" si="2607"/>
        <v>0</v>
      </c>
      <c r="AN853" s="20">
        <f t="shared" si="2541"/>
        <v>11219</v>
      </c>
      <c r="AO853" s="20">
        <f t="shared" si="2542"/>
        <v>10972.5</v>
      </c>
      <c r="AP853" s="20">
        <f t="shared" si="2543"/>
        <v>7972.5</v>
      </c>
      <c r="AQ853" s="20">
        <f t="shared" si="2607"/>
        <v>0</v>
      </c>
      <c r="AR853" s="20">
        <f t="shared" si="2607"/>
        <v>0</v>
      </c>
      <c r="AS853" s="20">
        <f t="shared" si="2607"/>
        <v>0</v>
      </c>
      <c r="AT853" s="20">
        <f t="shared" si="2544"/>
        <v>11219</v>
      </c>
      <c r="AU853" s="20">
        <f t="shared" si="2545"/>
        <v>10972.5</v>
      </c>
      <c r="AV853" s="20">
        <f t="shared" si="2546"/>
        <v>7972.5</v>
      </c>
      <c r="AW853" s="20">
        <f t="shared" si="2607"/>
        <v>0</v>
      </c>
      <c r="AX853" s="20">
        <f t="shared" si="2607"/>
        <v>0</v>
      </c>
      <c r="AY853" s="20">
        <f t="shared" si="2607"/>
        <v>0</v>
      </c>
      <c r="AZ853" s="20">
        <f t="shared" si="2514"/>
        <v>11219</v>
      </c>
      <c r="BA853" s="20">
        <f t="shared" si="2515"/>
        <v>10972.5</v>
      </c>
      <c r="BB853" s="20">
        <f t="shared" si="2516"/>
        <v>7972.5</v>
      </c>
      <c r="BC853" s="20">
        <f t="shared" si="2607"/>
        <v>0</v>
      </c>
      <c r="BD853" s="20">
        <f t="shared" si="2513"/>
        <v>11219</v>
      </c>
      <c r="BE853" s="20">
        <f t="shared" si="2607"/>
        <v>-25</v>
      </c>
      <c r="BF853" s="20">
        <f t="shared" si="2607"/>
        <v>0</v>
      </c>
      <c r="BG853" s="20">
        <f t="shared" si="2607"/>
        <v>0</v>
      </c>
      <c r="BH853" s="20">
        <f t="shared" si="2597"/>
        <v>11194</v>
      </c>
      <c r="BI853" s="20">
        <f t="shared" si="2598"/>
        <v>10972.5</v>
      </c>
      <c r="BJ853" s="20">
        <f t="shared" si="2599"/>
        <v>7972.5</v>
      </c>
      <c r="BK853" s="20">
        <f t="shared" si="2607"/>
        <v>0</v>
      </c>
      <c r="BL853" s="20">
        <f t="shared" si="2607"/>
        <v>0</v>
      </c>
      <c r="BM853" s="20">
        <f t="shared" si="2600"/>
        <v>11194</v>
      </c>
      <c r="BN853" s="20">
        <f t="shared" si="2601"/>
        <v>10972.5</v>
      </c>
      <c r="BO853" s="20">
        <f t="shared" si="2607"/>
        <v>0</v>
      </c>
      <c r="BP853" s="20">
        <f t="shared" si="2607"/>
        <v>0</v>
      </c>
      <c r="BQ853" s="20">
        <f t="shared" si="2607"/>
        <v>0</v>
      </c>
      <c r="BR853" s="20">
        <f t="shared" si="2559"/>
        <v>11194</v>
      </c>
      <c r="BS853" s="20">
        <f t="shared" si="2560"/>
        <v>10972.5</v>
      </c>
      <c r="BT853" s="20">
        <f t="shared" si="2561"/>
        <v>7972.5</v>
      </c>
      <c r="BU853" s="20">
        <f t="shared" si="2607"/>
        <v>0</v>
      </c>
      <c r="BV853" s="20">
        <f t="shared" si="2562"/>
        <v>11194</v>
      </c>
      <c r="BW853" s="20">
        <f t="shared" si="2607"/>
        <v>-12.13</v>
      </c>
      <c r="BX853" s="20">
        <f t="shared" si="2607"/>
        <v>0</v>
      </c>
      <c r="BY853" s="20">
        <f t="shared" si="2603"/>
        <v>11181.87</v>
      </c>
      <c r="BZ853" s="20">
        <f t="shared" si="2604"/>
        <v>10972.5</v>
      </c>
      <c r="CA853" s="20">
        <f t="shared" si="2607"/>
        <v>0</v>
      </c>
      <c r="CB853" s="20">
        <f t="shared" si="2605"/>
        <v>11181.87</v>
      </c>
      <c r="CC853" s="20">
        <f t="shared" si="2607"/>
        <v>0</v>
      </c>
      <c r="CD853" s="20">
        <f t="shared" si="2606"/>
        <v>11181.87</v>
      </c>
      <c r="CE853" s="20">
        <f t="shared" si="2607"/>
        <v>0</v>
      </c>
    </row>
    <row r="854" spans="1:84" ht="47.25" x14ac:dyDescent="0.25">
      <c r="A854" s="10" t="s">
        <v>49</v>
      </c>
      <c r="B854" s="19">
        <v>240</v>
      </c>
      <c r="C854" s="10"/>
      <c r="D854" s="10"/>
      <c r="E854" s="25" t="s">
        <v>603</v>
      </c>
      <c r="F854" s="20">
        <f>F855</f>
        <v>11219</v>
      </c>
      <c r="G854" s="20">
        <f t="shared" si="2607"/>
        <v>10972.5</v>
      </c>
      <c r="H854" s="20">
        <f t="shared" si="2607"/>
        <v>7972.5</v>
      </c>
      <c r="I854" s="20">
        <f t="shared" si="2607"/>
        <v>0</v>
      </c>
      <c r="J854" s="20">
        <f t="shared" si="2607"/>
        <v>0</v>
      </c>
      <c r="K854" s="20">
        <f t="shared" si="2607"/>
        <v>0</v>
      </c>
      <c r="L854" s="20">
        <f t="shared" si="2519"/>
        <v>11219</v>
      </c>
      <c r="M854" s="20">
        <f t="shared" si="2520"/>
        <v>10972.5</v>
      </c>
      <c r="N854" s="20">
        <f t="shared" si="2521"/>
        <v>7972.5</v>
      </c>
      <c r="O854" s="20">
        <f t="shared" si="2607"/>
        <v>0</v>
      </c>
      <c r="P854" s="20">
        <f t="shared" si="2607"/>
        <v>0</v>
      </c>
      <c r="Q854" s="20">
        <f t="shared" si="2607"/>
        <v>0</v>
      </c>
      <c r="R854" s="20">
        <f t="shared" si="2563"/>
        <v>11219</v>
      </c>
      <c r="S854" s="20">
        <f t="shared" si="2564"/>
        <v>10972.5</v>
      </c>
      <c r="T854" s="20">
        <f t="shared" si="2565"/>
        <v>7972.5</v>
      </c>
      <c r="U854" s="20">
        <f t="shared" si="2607"/>
        <v>0</v>
      </c>
      <c r="V854" s="20">
        <f t="shared" si="2566"/>
        <v>11219</v>
      </c>
      <c r="W854" s="20">
        <f t="shared" si="2607"/>
        <v>0</v>
      </c>
      <c r="X854" s="20">
        <f t="shared" si="2607"/>
        <v>0</v>
      </c>
      <c r="Y854" s="20">
        <f t="shared" si="2607"/>
        <v>0</v>
      </c>
      <c r="Z854" s="20">
        <f t="shared" si="2567"/>
        <v>11219</v>
      </c>
      <c r="AA854" s="20">
        <f t="shared" si="2568"/>
        <v>10972.5</v>
      </c>
      <c r="AB854" s="20">
        <f t="shared" si="2569"/>
        <v>7972.5</v>
      </c>
      <c r="AC854" s="20">
        <f t="shared" si="2607"/>
        <v>0</v>
      </c>
      <c r="AD854" s="20">
        <f t="shared" si="2607"/>
        <v>0</v>
      </c>
      <c r="AE854" s="20">
        <f t="shared" si="2607"/>
        <v>0</v>
      </c>
      <c r="AF854" s="20">
        <f t="shared" si="2555"/>
        <v>11219</v>
      </c>
      <c r="AG854" s="20">
        <f t="shared" si="2556"/>
        <v>10972.5</v>
      </c>
      <c r="AH854" s="20">
        <f t="shared" si="2557"/>
        <v>7972.5</v>
      </c>
      <c r="AI854" s="20">
        <f t="shared" si="2607"/>
        <v>0</v>
      </c>
      <c r="AJ854" s="20">
        <f t="shared" si="2558"/>
        <v>11219</v>
      </c>
      <c r="AK854" s="20">
        <f t="shared" si="2607"/>
        <v>0</v>
      </c>
      <c r="AL854" s="20">
        <f t="shared" si="2607"/>
        <v>0</v>
      </c>
      <c r="AM854" s="20">
        <f t="shared" si="2607"/>
        <v>0</v>
      </c>
      <c r="AN854" s="20">
        <f t="shared" si="2541"/>
        <v>11219</v>
      </c>
      <c r="AO854" s="20">
        <f t="shared" si="2542"/>
        <v>10972.5</v>
      </c>
      <c r="AP854" s="20">
        <f t="shared" si="2543"/>
        <v>7972.5</v>
      </c>
      <c r="AQ854" s="20">
        <f t="shared" si="2607"/>
        <v>0</v>
      </c>
      <c r="AR854" s="20">
        <f t="shared" si="2607"/>
        <v>0</v>
      </c>
      <c r="AS854" s="20">
        <f t="shared" si="2607"/>
        <v>0</v>
      </c>
      <c r="AT854" s="20">
        <f t="shared" si="2544"/>
        <v>11219</v>
      </c>
      <c r="AU854" s="20">
        <f t="shared" si="2545"/>
        <v>10972.5</v>
      </c>
      <c r="AV854" s="20">
        <f t="shared" si="2546"/>
        <v>7972.5</v>
      </c>
      <c r="AW854" s="20">
        <f t="shared" si="2607"/>
        <v>0</v>
      </c>
      <c r="AX854" s="20">
        <f t="shared" si="2607"/>
        <v>0</v>
      </c>
      <c r="AY854" s="20">
        <f t="shared" si="2607"/>
        <v>0</v>
      </c>
      <c r="AZ854" s="20">
        <f t="shared" si="2514"/>
        <v>11219</v>
      </c>
      <c r="BA854" s="20">
        <f t="shared" si="2515"/>
        <v>10972.5</v>
      </c>
      <c r="BB854" s="20">
        <f t="shared" si="2516"/>
        <v>7972.5</v>
      </c>
      <c r="BC854" s="20">
        <f t="shared" si="2607"/>
        <v>0</v>
      </c>
      <c r="BD854" s="20">
        <f t="shared" si="2513"/>
        <v>11219</v>
      </c>
      <c r="BE854" s="20">
        <f t="shared" si="2607"/>
        <v>-25</v>
      </c>
      <c r="BF854" s="20">
        <f t="shared" si="2607"/>
        <v>0</v>
      </c>
      <c r="BG854" s="20">
        <f t="shared" si="2607"/>
        <v>0</v>
      </c>
      <c r="BH854" s="20">
        <f t="shared" si="2597"/>
        <v>11194</v>
      </c>
      <c r="BI854" s="20">
        <f t="shared" si="2598"/>
        <v>10972.5</v>
      </c>
      <c r="BJ854" s="20">
        <f t="shared" si="2599"/>
        <v>7972.5</v>
      </c>
      <c r="BK854" s="20">
        <f t="shared" si="2607"/>
        <v>0</v>
      </c>
      <c r="BL854" s="20">
        <f t="shared" si="2607"/>
        <v>0</v>
      </c>
      <c r="BM854" s="20">
        <f t="shared" si="2600"/>
        <v>11194</v>
      </c>
      <c r="BN854" s="20">
        <f t="shared" si="2601"/>
        <v>10972.5</v>
      </c>
      <c r="BO854" s="20">
        <f t="shared" si="2607"/>
        <v>0</v>
      </c>
      <c r="BP854" s="20">
        <f t="shared" si="2607"/>
        <v>0</v>
      </c>
      <c r="BQ854" s="20">
        <f t="shared" si="2607"/>
        <v>0</v>
      </c>
      <c r="BR854" s="20">
        <f t="shared" si="2559"/>
        <v>11194</v>
      </c>
      <c r="BS854" s="20">
        <f t="shared" si="2560"/>
        <v>10972.5</v>
      </c>
      <c r="BT854" s="20">
        <f t="shared" si="2561"/>
        <v>7972.5</v>
      </c>
      <c r="BU854" s="20">
        <f t="shared" si="2607"/>
        <v>0</v>
      </c>
      <c r="BV854" s="20">
        <f t="shared" si="2562"/>
        <v>11194</v>
      </c>
      <c r="BW854" s="20">
        <f t="shared" si="2607"/>
        <v>-12.13</v>
      </c>
      <c r="BX854" s="20">
        <f t="shared" si="2607"/>
        <v>0</v>
      </c>
      <c r="BY854" s="20">
        <f t="shared" si="2603"/>
        <v>11181.87</v>
      </c>
      <c r="BZ854" s="20">
        <f t="shared" si="2604"/>
        <v>10972.5</v>
      </c>
      <c r="CA854" s="20">
        <f t="shared" si="2607"/>
        <v>0</v>
      </c>
      <c r="CB854" s="20">
        <f t="shared" si="2605"/>
        <v>11181.87</v>
      </c>
      <c r="CC854" s="20">
        <f t="shared" si="2607"/>
        <v>0</v>
      </c>
      <c r="CD854" s="20">
        <f t="shared" si="2606"/>
        <v>11181.87</v>
      </c>
      <c r="CE854" s="20">
        <f t="shared" si="2607"/>
        <v>0</v>
      </c>
    </row>
    <row r="855" spans="1:84" x14ac:dyDescent="0.25">
      <c r="A855" s="10" t="s">
        <v>49</v>
      </c>
      <c r="B855" s="19">
        <v>240</v>
      </c>
      <c r="C855" s="10" t="s">
        <v>345</v>
      </c>
      <c r="D855" s="10" t="s">
        <v>334</v>
      </c>
      <c r="E855" s="25" t="s">
        <v>581</v>
      </c>
      <c r="F855" s="20">
        <v>11219</v>
      </c>
      <c r="G855" s="20">
        <v>10972.5</v>
      </c>
      <c r="H855" s="20">
        <v>7972.5</v>
      </c>
      <c r="I855" s="20"/>
      <c r="J855" s="20"/>
      <c r="K855" s="20"/>
      <c r="L855" s="20">
        <f t="shared" si="2519"/>
        <v>11219</v>
      </c>
      <c r="M855" s="20">
        <f t="shared" si="2520"/>
        <v>10972.5</v>
      </c>
      <c r="N855" s="20">
        <f t="shared" si="2521"/>
        <v>7972.5</v>
      </c>
      <c r="O855" s="20"/>
      <c r="P855" s="20"/>
      <c r="Q855" s="20"/>
      <c r="R855" s="20">
        <f t="shared" si="2563"/>
        <v>11219</v>
      </c>
      <c r="S855" s="20">
        <f t="shared" si="2564"/>
        <v>10972.5</v>
      </c>
      <c r="T855" s="20">
        <f t="shared" si="2565"/>
        <v>7972.5</v>
      </c>
      <c r="U855" s="20"/>
      <c r="V855" s="20">
        <f t="shared" si="2566"/>
        <v>11219</v>
      </c>
      <c r="W855" s="20"/>
      <c r="X855" s="20"/>
      <c r="Y855" s="20"/>
      <c r="Z855" s="20">
        <f t="shared" si="2567"/>
        <v>11219</v>
      </c>
      <c r="AA855" s="20">
        <f t="shared" si="2568"/>
        <v>10972.5</v>
      </c>
      <c r="AB855" s="20">
        <f t="shared" si="2569"/>
        <v>7972.5</v>
      </c>
      <c r="AC855" s="20"/>
      <c r="AD855" s="20"/>
      <c r="AE855" s="20"/>
      <c r="AF855" s="20">
        <f t="shared" si="2555"/>
        <v>11219</v>
      </c>
      <c r="AG855" s="20">
        <f t="shared" si="2556"/>
        <v>10972.5</v>
      </c>
      <c r="AH855" s="20">
        <f t="shared" si="2557"/>
        <v>7972.5</v>
      </c>
      <c r="AI855" s="20"/>
      <c r="AJ855" s="20">
        <f t="shared" si="2558"/>
        <v>11219</v>
      </c>
      <c r="AK855" s="20"/>
      <c r="AL855" s="20"/>
      <c r="AM855" s="20"/>
      <c r="AN855" s="20">
        <f t="shared" si="2541"/>
        <v>11219</v>
      </c>
      <c r="AO855" s="20">
        <f t="shared" si="2542"/>
        <v>10972.5</v>
      </c>
      <c r="AP855" s="20">
        <f t="shared" si="2543"/>
        <v>7972.5</v>
      </c>
      <c r="AQ855" s="20"/>
      <c r="AR855" s="20"/>
      <c r="AS855" s="20"/>
      <c r="AT855" s="20">
        <f t="shared" si="2544"/>
        <v>11219</v>
      </c>
      <c r="AU855" s="20">
        <f t="shared" si="2545"/>
        <v>10972.5</v>
      </c>
      <c r="AV855" s="20">
        <f t="shared" si="2546"/>
        <v>7972.5</v>
      </c>
      <c r="AW855" s="20"/>
      <c r="AX855" s="20"/>
      <c r="AY855" s="20"/>
      <c r="AZ855" s="20">
        <f t="shared" si="2514"/>
        <v>11219</v>
      </c>
      <c r="BA855" s="20">
        <f t="shared" si="2515"/>
        <v>10972.5</v>
      </c>
      <c r="BB855" s="20">
        <f t="shared" si="2516"/>
        <v>7972.5</v>
      </c>
      <c r="BC855" s="20"/>
      <c r="BD855" s="20">
        <f t="shared" si="2513"/>
        <v>11219</v>
      </c>
      <c r="BE855" s="20">
        <v>-25</v>
      </c>
      <c r="BF855" s="20"/>
      <c r="BG855" s="20"/>
      <c r="BH855" s="20">
        <f t="shared" si="2597"/>
        <v>11194</v>
      </c>
      <c r="BI855" s="20">
        <f t="shared" si="2598"/>
        <v>10972.5</v>
      </c>
      <c r="BJ855" s="20">
        <f t="shared" si="2599"/>
        <v>7972.5</v>
      </c>
      <c r="BK855" s="20"/>
      <c r="BL855" s="20"/>
      <c r="BM855" s="20">
        <f t="shared" si="2600"/>
        <v>11194</v>
      </c>
      <c r="BN855" s="20">
        <f t="shared" si="2601"/>
        <v>10972.5</v>
      </c>
      <c r="BO855" s="20"/>
      <c r="BP855" s="20"/>
      <c r="BQ855" s="20"/>
      <c r="BR855" s="20">
        <f t="shared" si="2559"/>
        <v>11194</v>
      </c>
      <c r="BS855" s="20">
        <f t="shared" si="2560"/>
        <v>10972.5</v>
      </c>
      <c r="BT855" s="20">
        <f t="shared" si="2561"/>
        <v>7972.5</v>
      </c>
      <c r="BU855" s="20"/>
      <c r="BV855" s="20">
        <f t="shared" si="2562"/>
        <v>11194</v>
      </c>
      <c r="BW855" s="20">
        <v>-12.13</v>
      </c>
      <c r="BX855" s="20"/>
      <c r="BY855" s="20">
        <f t="shared" si="2603"/>
        <v>11181.87</v>
      </c>
      <c r="BZ855" s="20">
        <f t="shared" si="2604"/>
        <v>10972.5</v>
      </c>
      <c r="CA855" s="20"/>
      <c r="CB855" s="20">
        <f t="shared" si="2605"/>
        <v>11181.87</v>
      </c>
      <c r="CC855" s="20"/>
      <c r="CD855" s="20">
        <f t="shared" si="2606"/>
        <v>11181.87</v>
      </c>
      <c r="CE855" s="20"/>
    </row>
    <row r="856" spans="1:84" ht="63" x14ac:dyDescent="0.25">
      <c r="A856" s="10" t="s">
        <v>425</v>
      </c>
      <c r="B856" s="19"/>
      <c r="C856" s="10"/>
      <c r="D856" s="10"/>
      <c r="E856" s="25" t="s">
        <v>797</v>
      </c>
      <c r="F856" s="20">
        <f>F857+F861+F869+F873+F865</f>
        <v>95203.8</v>
      </c>
      <c r="G856" s="20">
        <f t="shared" ref="G856:K856" si="2608">G857+G861+G869+G873+G865</f>
        <v>51846.2</v>
      </c>
      <c r="H856" s="20">
        <f t="shared" si="2608"/>
        <v>0</v>
      </c>
      <c r="I856" s="20">
        <f t="shared" si="2608"/>
        <v>-28634.700000000004</v>
      </c>
      <c r="J856" s="20">
        <f t="shared" si="2608"/>
        <v>25444.599999999995</v>
      </c>
      <c r="K856" s="20">
        <f t="shared" si="2608"/>
        <v>0</v>
      </c>
      <c r="L856" s="20">
        <f t="shared" si="2519"/>
        <v>66569.100000000006</v>
      </c>
      <c r="M856" s="20">
        <f t="shared" si="2520"/>
        <v>77290.799999999988</v>
      </c>
      <c r="N856" s="20">
        <f t="shared" si="2521"/>
        <v>0</v>
      </c>
      <c r="O856" s="20">
        <f t="shared" ref="O856:Q856" si="2609">O857+O861+O869+O873+O865</f>
        <v>0</v>
      </c>
      <c r="P856" s="20">
        <f t="shared" si="2609"/>
        <v>0</v>
      </c>
      <c r="Q856" s="20">
        <f t="shared" si="2609"/>
        <v>0</v>
      </c>
      <c r="R856" s="20">
        <f t="shared" si="2563"/>
        <v>66569.100000000006</v>
      </c>
      <c r="S856" s="20">
        <f t="shared" si="2564"/>
        <v>77290.799999999988</v>
      </c>
      <c r="T856" s="20">
        <f t="shared" si="2565"/>
        <v>0</v>
      </c>
      <c r="U856" s="20">
        <f t="shared" ref="U856:CE856" si="2610">U857+U861+U869+U873+U865</f>
        <v>0</v>
      </c>
      <c r="V856" s="20">
        <f t="shared" si="2566"/>
        <v>66569.100000000006</v>
      </c>
      <c r="W856" s="20">
        <f t="shared" ref="W856:Y856" si="2611">W857+W861+W869+W873+W865</f>
        <v>0</v>
      </c>
      <c r="X856" s="20">
        <f t="shared" si="2611"/>
        <v>0</v>
      </c>
      <c r="Y856" s="20">
        <f t="shared" si="2611"/>
        <v>0</v>
      </c>
      <c r="Z856" s="20">
        <f t="shared" si="2567"/>
        <v>66569.100000000006</v>
      </c>
      <c r="AA856" s="20">
        <f t="shared" si="2568"/>
        <v>77290.799999999988</v>
      </c>
      <c r="AB856" s="20">
        <f t="shared" si="2569"/>
        <v>0</v>
      </c>
      <c r="AC856" s="20">
        <f t="shared" ref="AC856:AE856" si="2612">AC857+AC861+AC869+AC873+AC865</f>
        <v>0</v>
      </c>
      <c r="AD856" s="20">
        <f t="shared" si="2612"/>
        <v>0</v>
      </c>
      <c r="AE856" s="20">
        <f t="shared" si="2612"/>
        <v>0</v>
      </c>
      <c r="AF856" s="20">
        <f t="shared" si="2555"/>
        <v>66569.100000000006</v>
      </c>
      <c r="AG856" s="20">
        <f t="shared" si="2556"/>
        <v>77290.799999999988</v>
      </c>
      <c r="AH856" s="20">
        <f t="shared" si="2557"/>
        <v>0</v>
      </c>
      <c r="AI856" s="20">
        <f t="shared" ref="AI856" si="2613">AI857+AI861+AI869+AI873+AI865</f>
        <v>0</v>
      </c>
      <c r="AJ856" s="20">
        <f t="shared" si="2558"/>
        <v>66569.100000000006</v>
      </c>
      <c r="AK856" s="20">
        <f t="shared" ref="AK856:AM856" si="2614">AK857+AK861+AK869+AK873+AK865</f>
        <v>188.10900000000001</v>
      </c>
      <c r="AL856" s="20">
        <f t="shared" si="2614"/>
        <v>0</v>
      </c>
      <c r="AM856" s="20">
        <f t="shared" si="2614"/>
        <v>0</v>
      </c>
      <c r="AN856" s="20">
        <f t="shared" si="2541"/>
        <v>66757.209000000003</v>
      </c>
      <c r="AO856" s="20">
        <f t="shared" si="2542"/>
        <v>77290.799999999988</v>
      </c>
      <c r="AP856" s="20">
        <f t="shared" si="2543"/>
        <v>0</v>
      </c>
      <c r="AQ856" s="20">
        <f t="shared" ref="AQ856:AS856" si="2615">AQ857+AQ861+AQ869+AQ873+AQ865</f>
        <v>0</v>
      </c>
      <c r="AR856" s="20">
        <f t="shared" si="2615"/>
        <v>0</v>
      </c>
      <c r="AS856" s="20">
        <f t="shared" si="2615"/>
        <v>0</v>
      </c>
      <c r="AT856" s="20">
        <f t="shared" si="2544"/>
        <v>66757.209000000003</v>
      </c>
      <c r="AU856" s="20">
        <f t="shared" si="2545"/>
        <v>77290.799999999988</v>
      </c>
      <c r="AV856" s="20">
        <f t="shared" si="2546"/>
        <v>0</v>
      </c>
      <c r="AW856" s="20">
        <f t="shared" ref="AW856:AY856" si="2616">AW857+AW861+AW869+AW873+AW865</f>
        <v>0</v>
      </c>
      <c r="AX856" s="20">
        <f t="shared" si="2616"/>
        <v>0</v>
      </c>
      <c r="AY856" s="20">
        <f t="shared" si="2616"/>
        <v>0</v>
      </c>
      <c r="AZ856" s="20">
        <f t="shared" si="2514"/>
        <v>66757.209000000003</v>
      </c>
      <c r="BA856" s="20">
        <f t="shared" si="2515"/>
        <v>77290.799999999988</v>
      </c>
      <c r="BB856" s="20">
        <f t="shared" si="2516"/>
        <v>0</v>
      </c>
      <c r="BC856" s="20">
        <f t="shared" ref="BC856" si="2617">BC857+BC861+BC869+BC873+BC865</f>
        <v>0</v>
      </c>
      <c r="BD856" s="20">
        <f t="shared" si="2513"/>
        <v>66757.209000000003</v>
      </c>
      <c r="BE856" s="20">
        <f t="shared" ref="BE856:BG856" si="2618">BE857+BE861+BE869+BE873+BE865</f>
        <v>8430.9</v>
      </c>
      <c r="BF856" s="20">
        <f t="shared" si="2618"/>
        <v>-8430.9</v>
      </c>
      <c r="BG856" s="20">
        <f t="shared" si="2618"/>
        <v>0</v>
      </c>
      <c r="BH856" s="20">
        <f t="shared" si="2597"/>
        <v>75188.108999999997</v>
      </c>
      <c r="BI856" s="20">
        <f t="shared" si="2598"/>
        <v>68859.899999999994</v>
      </c>
      <c r="BJ856" s="20">
        <f t="shared" si="2599"/>
        <v>0</v>
      </c>
      <c r="BK856" s="20">
        <f t="shared" ref="BK856:BL856" si="2619">BK857+BK861+BK869+BK873+BK865</f>
        <v>0</v>
      </c>
      <c r="BL856" s="20">
        <f t="shared" si="2619"/>
        <v>0</v>
      </c>
      <c r="BM856" s="20">
        <f t="shared" si="2600"/>
        <v>75188.108999999997</v>
      </c>
      <c r="BN856" s="20">
        <f t="shared" si="2601"/>
        <v>68859.899999999994</v>
      </c>
      <c r="BO856" s="20">
        <f t="shared" ref="BO856:BQ856" si="2620">BO857+BO861+BO869+BO873+BO865</f>
        <v>-14.914</v>
      </c>
      <c r="BP856" s="20">
        <f t="shared" si="2620"/>
        <v>0</v>
      </c>
      <c r="BQ856" s="20">
        <f t="shared" si="2620"/>
        <v>0</v>
      </c>
      <c r="BR856" s="20">
        <f t="shared" si="2559"/>
        <v>75173.194999999992</v>
      </c>
      <c r="BS856" s="20">
        <f t="shared" si="2560"/>
        <v>68859.899999999994</v>
      </c>
      <c r="BT856" s="20">
        <f t="shared" si="2561"/>
        <v>0</v>
      </c>
      <c r="BU856" s="20">
        <f t="shared" ref="BU856" si="2621">BU857+BU861+BU869+BU873+BU865</f>
        <v>0</v>
      </c>
      <c r="BV856" s="20">
        <f t="shared" si="2562"/>
        <v>75173.194999999992</v>
      </c>
      <c r="BW856" s="20">
        <f t="shared" ref="BW856:BX856" si="2622">BW857+BW861+BW869+BW873+BW865</f>
        <v>0</v>
      </c>
      <c r="BX856" s="20">
        <f t="shared" si="2622"/>
        <v>0</v>
      </c>
      <c r="BY856" s="20">
        <f t="shared" si="2603"/>
        <v>75173.194999999992</v>
      </c>
      <c r="BZ856" s="20">
        <f t="shared" si="2604"/>
        <v>68859.899999999994</v>
      </c>
      <c r="CA856" s="20">
        <f t="shared" ref="CA856" si="2623">CA857+CA861+CA869+CA873+CA865</f>
        <v>0</v>
      </c>
      <c r="CB856" s="20">
        <f t="shared" si="2605"/>
        <v>75173.194999999992</v>
      </c>
      <c r="CC856" s="20">
        <f t="shared" ref="CC856" si="2624">CC857+CC861+CC869+CC873+CC865</f>
        <v>0</v>
      </c>
      <c r="CD856" s="20">
        <f t="shared" si="2606"/>
        <v>75173.194999999992</v>
      </c>
      <c r="CE856" s="20">
        <f t="shared" si="2610"/>
        <v>0</v>
      </c>
    </row>
    <row r="857" spans="1:84" ht="78.75" hidden="1" x14ac:dyDescent="0.25">
      <c r="A857" s="10" t="s">
        <v>50</v>
      </c>
      <c r="B857" s="19"/>
      <c r="C857" s="10"/>
      <c r="D857" s="10"/>
      <c r="E857" s="25" t="s">
        <v>798</v>
      </c>
      <c r="F857" s="20">
        <f>F858</f>
        <v>21476</v>
      </c>
      <c r="G857" s="20">
        <f t="shared" ref="G857:CE859" si="2625">G858</f>
        <v>29150</v>
      </c>
      <c r="H857" s="20">
        <f t="shared" si="2625"/>
        <v>0</v>
      </c>
      <c r="I857" s="20">
        <f t="shared" si="2625"/>
        <v>-21476</v>
      </c>
      <c r="J857" s="20">
        <f t="shared" si="2625"/>
        <v>-29150</v>
      </c>
      <c r="K857" s="20">
        <f t="shared" si="2625"/>
        <v>0</v>
      </c>
      <c r="L857" s="20">
        <f t="shared" si="2519"/>
        <v>0</v>
      </c>
      <c r="M857" s="20">
        <f t="shared" si="2520"/>
        <v>0</v>
      </c>
      <c r="N857" s="20">
        <f t="shared" si="2521"/>
        <v>0</v>
      </c>
      <c r="O857" s="20">
        <f t="shared" si="2625"/>
        <v>0</v>
      </c>
      <c r="P857" s="20">
        <f t="shared" si="2625"/>
        <v>0</v>
      </c>
      <c r="Q857" s="20">
        <f t="shared" si="2625"/>
        <v>0</v>
      </c>
      <c r="R857" s="20">
        <f t="shared" si="2563"/>
        <v>0</v>
      </c>
      <c r="S857" s="20">
        <f t="shared" si="2564"/>
        <v>0</v>
      </c>
      <c r="T857" s="20">
        <f t="shared" si="2565"/>
        <v>0</v>
      </c>
      <c r="U857" s="20">
        <f t="shared" si="2625"/>
        <v>0</v>
      </c>
      <c r="V857" s="20">
        <f t="shared" si="2566"/>
        <v>0</v>
      </c>
      <c r="W857" s="20">
        <f t="shared" si="2625"/>
        <v>0</v>
      </c>
      <c r="X857" s="20">
        <f t="shared" si="2625"/>
        <v>0</v>
      </c>
      <c r="Y857" s="20">
        <f t="shared" si="2625"/>
        <v>0</v>
      </c>
      <c r="Z857" s="20">
        <f t="shared" si="2567"/>
        <v>0</v>
      </c>
      <c r="AA857" s="20">
        <f t="shared" si="2568"/>
        <v>0</v>
      </c>
      <c r="AB857" s="20">
        <f t="shared" si="2569"/>
        <v>0</v>
      </c>
      <c r="AC857" s="20">
        <f t="shared" si="2625"/>
        <v>0</v>
      </c>
      <c r="AD857" s="20">
        <f t="shared" si="2625"/>
        <v>0</v>
      </c>
      <c r="AE857" s="20">
        <f t="shared" si="2625"/>
        <v>0</v>
      </c>
      <c r="AF857" s="20">
        <f t="shared" si="2555"/>
        <v>0</v>
      </c>
      <c r="AG857" s="20">
        <f t="shared" si="2556"/>
        <v>0</v>
      </c>
      <c r="AH857" s="20">
        <f t="shared" si="2557"/>
        <v>0</v>
      </c>
      <c r="AI857" s="20">
        <f t="shared" si="2625"/>
        <v>0</v>
      </c>
      <c r="AJ857" s="20">
        <f t="shared" si="2558"/>
        <v>0</v>
      </c>
      <c r="AK857" s="20">
        <f t="shared" si="2625"/>
        <v>0</v>
      </c>
      <c r="AL857" s="20">
        <f t="shared" si="2625"/>
        <v>0</v>
      </c>
      <c r="AM857" s="20">
        <f t="shared" si="2625"/>
        <v>0</v>
      </c>
      <c r="AN857" s="20">
        <f t="shared" si="2541"/>
        <v>0</v>
      </c>
      <c r="AO857" s="20">
        <f t="shared" si="2542"/>
        <v>0</v>
      </c>
      <c r="AP857" s="20">
        <f t="shared" si="2543"/>
        <v>0</v>
      </c>
      <c r="AQ857" s="20">
        <f t="shared" si="2625"/>
        <v>0</v>
      </c>
      <c r="AR857" s="20">
        <f t="shared" si="2625"/>
        <v>0</v>
      </c>
      <c r="AS857" s="20">
        <f t="shared" si="2625"/>
        <v>0</v>
      </c>
      <c r="AT857" s="20">
        <f t="shared" si="2544"/>
        <v>0</v>
      </c>
      <c r="AU857" s="20">
        <f t="shared" si="2545"/>
        <v>0</v>
      </c>
      <c r="AV857" s="20">
        <f t="shared" si="2546"/>
        <v>0</v>
      </c>
      <c r="AW857" s="20">
        <f t="shared" si="2625"/>
        <v>0</v>
      </c>
      <c r="AX857" s="20">
        <f t="shared" si="2625"/>
        <v>0</v>
      </c>
      <c r="AY857" s="20">
        <f t="shared" si="2625"/>
        <v>0</v>
      </c>
      <c r="AZ857" s="20">
        <f t="shared" si="2514"/>
        <v>0</v>
      </c>
      <c r="BA857" s="20">
        <f t="shared" si="2515"/>
        <v>0</v>
      </c>
      <c r="BB857" s="20">
        <f t="shared" si="2516"/>
        <v>0</v>
      </c>
      <c r="BC857" s="20">
        <f t="shared" si="2625"/>
        <v>0</v>
      </c>
      <c r="BD857" s="20">
        <f t="shared" si="2513"/>
        <v>0</v>
      </c>
      <c r="BE857" s="20">
        <f t="shared" si="2625"/>
        <v>0</v>
      </c>
      <c r="BF857" s="20">
        <f t="shared" si="2625"/>
        <v>0</v>
      </c>
      <c r="BG857" s="20">
        <f t="shared" si="2625"/>
        <v>0</v>
      </c>
      <c r="BH857" s="20">
        <f t="shared" si="2597"/>
        <v>0</v>
      </c>
      <c r="BI857" s="20">
        <f t="shared" si="2598"/>
        <v>0</v>
      </c>
      <c r="BJ857" s="20">
        <f t="shared" si="2599"/>
        <v>0</v>
      </c>
      <c r="BK857" s="20">
        <f t="shared" si="2625"/>
        <v>0</v>
      </c>
      <c r="BL857" s="20">
        <f t="shared" si="2625"/>
        <v>0</v>
      </c>
      <c r="BM857" s="20">
        <f t="shared" si="2600"/>
        <v>0</v>
      </c>
      <c r="BN857" s="20">
        <f t="shared" si="2601"/>
        <v>0</v>
      </c>
      <c r="BO857" s="20">
        <f t="shared" si="2625"/>
        <v>0</v>
      </c>
      <c r="BP857" s="20">
        <f t="shared" si="2625"/>
        <v>0</v>
      </c>
      <c r="BQ857" s="20">
        <f t="shared" si="2625"/>
        <v>0</v>
      </c>
      <c r="BR857" s="20">
        <f t="shared" si="2559"/>
        <v>0</v>
      </c>
      <c r="BS857" s="20">
        <f t="shared" si="2560"/>
        <v>0</v>
      </c>
      <c r="BT857" s="20">
        <f t="shared" si="2561"/>
        <v>0</v>
      </c>
      <c r="BU857" s="20">
        <f t="shared" si="2625"/>
        <v>0</v>
      </c>
      <c r="BV857" s="20">
        <f t="shared" si="2562"/>
        <v>0</v>
      </c>
      <c r="BW857" s="20">
        <f t="shared" si="2625"/>
        <v>0</v>
      </c>
      <c r="BX857" s="20">
        <f t="shared" si="2625"/>
        <v>0</v>
      </c>
      <c r="BY857" s="20">
        <f t="shared" si="2603"/>
        <v>0</v>
      </c>
      <c r="BZ857" s="20">
        <f t="shared" si="2604"/>
        <v>0</v>
      </c>
      <c r="CA857" s="20">
        <f t="shared" si="2625"/>
        <v>0</v>
      </c>
      <c r="CB857" s="20">
        <f t="shared" si="2605"/>
        <v>0</v>
      </c>
      <c r="CC857" s="20">
        <f t="shared" si="2625"/>
        <v>0</v>
      </c>
      <c r="CD857" s="20">
        <f t="shared" si="2606"/>
        <v>0</v>
      </c>
      <c r="CE857" s="20">
        <f t="shared" si="2625"/>
        <v>0</v>
      </c>
      <c r="CF857" s="1">
        <v>0</v>
      </c>
    </row>
    <row r="858" spans="1:84" ht="47.25" hidden="1" x14ac:dyDescent="0.25">
      <c r="A858" s="10" t="s">
        <v>50</v>
      </c>
      <c r="B858" s="19">
        <v>400</v>
      </c>
      <c r="C858" s="10"/>
      <c r="D858" s="10"/>
      <c r="E858" s="25" t="s">
        <v>611</v>
      </c>
      <c r="F858" s="20">
        <f>F859</f>
        <v>21476</v>
      </c>
      <c r="G858" s="20">
        <f t="shared" si="2625"/>
        <v>29150</v>
      </c>
      <c r="H858" s="20">
        <f t="shared" si="2625"/>
        <v>0</v>
      </c>
      <c r="I858" s="20">
        <f t="shared" si="2625"/>
        <v>-21476</v>
      </c>
      <c r="J858" s="20">
        <f t="shared" si="2625"/>
        <v>-29150</v>
      </c>
      <c r="K858" s="20">
        <f t="shared" si="2625"/>
        <v>0</v>
      </c>
      <c r="L858" s="20">
        <f t="shared" si="2519"/>
        <v>0</v>
      </c>
      <c r="M858" s="20">
        <f t="shared" si="2520"/>
        <v>0</v>
      </c>
      <c r="N858" s="20">
        <f t="shared" si="2521"/>
        <v>0</v>
      </c>
      <c r="O858" s="20">
        <f t="shared" si="2625"/>
        <v>0</v>
      </c>
      <c r="P858" s="20">
        <f t="shared" si="2625"/>
        <v>0</v>
      </c>
      <c r="Q858" s="20">
        <f t="shared" si="2625"/>
        <v>0</v>
      </c>
      <c r="R858" s="20">
        <f t="shared" si="2563"/>
        <v>0</v>
      </c>
      <c r="S858" s="20">
        <f t="shared" si="2564"/>
        <v>0</v>
      </c>
      <c r="T858" s="20">
        <f t="shared" si="2565"/>
        <v>0</v>
      </c>
      <c r="U858" s="20">
        <f t="shared" si="2625"/>
        <v>0</v>
      </c>
      <c r="V858" s="20">
        <f t="shared" si="2566"/>
        <v>0</v>
      </c>
      <c r="W858" s="20">
        <f t="shared" si="2625"/>
        <v>0</v>
      </c>
      <c r="X858" s="20">
        <f t="shared" si="2625"/>
        <v>0</v>
      </c>
      <c r="Y858" s="20">
        <f t="shared" si="2625"/>
        <v>0</v>
      </c>
      <c r="Z858" s="20">
        <f t="shared" si="2567"/>
        <v>0</v>
      </c>
      <c r="AA858" s="20">
        <f t="shared" si="2568"/>
        <v>0</v>
      </c>
      <c r="AB858" s="20">
        <f t="shared" si="2569"/>
        <v>0</v>
      </c>
      <c r="AC858" s="20">
        <f t="shared" si="2625"/>
        <v>0</v>
      </c>
      <c r="AD858" s="20">
        <f t="shared" si="2625"/>
        <v>0</v>
      </c>
      <c r="AE858" s="20">
        <f t="shared" si="2625"/>
        <v>0</v>
      </c>
      <c r="AF858" s="20">
        <f t="shared" si="2555"/>
        <v>0</v>
      </c>
      <c r="AG858" s="20">
        <f t="shared" si="2556"/>
        <v>0</v>
      </c>
      <c r="AH858" s="20">
        <f t="shared" si="2557"/>
        <v>0</v>
      </c>
      <c r="AI858" s="20">
        <f t="shared" si="2625"/>
        <v>0</v>
      </c>
      <c r="AJ858" s="20">
        <f t="shared" si="2558"/>
        <v>0</v>
      </c>
      <c r="AK858" s="20">
        <f t="shared" si="2625"/>
        <v>0</v>
      </c>
      <c r="AL858" s="20">
        <f t="shared" si="2625"/>
        <v>0</v>
      </c>
      <c r="AM858" s="20">
        <f t="shared" si="2625"/>
        <v>0</v>
      </c>
      <c r="AN858" s="20">
        <f t="shared" si="2541"/>
        <v>0</v>
      </c>
      <c r="AO858" s="20">
        <f t="shared" si="2542"/>
        <v>0</v>
      </c>
      <c r="AP858" s="20">
        <f t="shared" si="2543"/>
        <v>0</v>
      </c>
      <c r="AQ858" s="20">
        <f t="shared" si="2625"/>
        <v>0</v>
      </c>
      <c r="AR858" s="20">
        <f t="shared" si="2625"/>
        <v>0</v>
      </c>
      <c r="AS858" s="20">
        <f t="shared" si="2625"/>
        <v>0</v>
      </c>
      <c r="AT858" s="20">
        <f t="shared" si="2544"/>
        <v>0</v>
      </c>
      <c r="AU858" s="20">
        <f t="shared" si="2545"/>
        <v>0</v>
      </c>
      <c r="AV858" s="20">
        <f t="shared" si="2546"/>
        <v>0</v>
      </c>
      <c r="AW858" s="20">
        <f t="shared" si="2625"/>
        <v>0</v>
      </c>
      <c r="AX858" s="20">
        <f t="shared" si="2625"/>
        <v>0</v>
      </c>
      <c r="AY858" s="20">
        <f t="shared" si="2625"/>
        <v>0</v>
      </c>
      <c r="AZ858" s="20">
        <f t="shared" si="2514"/>
        <v>0</v>
      </c>
      <c r="BA858" s="20">
        <f t="shared" si="2515"/>
        <v>0</v>
      </c>
      <c r="BB858" s="20">
        <f t="shared" si="2516"/>
        <v>0</v>
      </c>
      <c r="BC858" s="20">
        <f t="shared" si="2625"/>
        <v>0</v>
      </c>
      <c r="BD858" s="20">
        <f t="shared" si="2513"/>
        <v>0</v>
      </c>
      <c r="BE858" s="20">
        <f t="shared" si="2625"/>
        <v>0</v>
      </c>
      <c r="BF858" s="20">
        <f t="shared" si="2625"/>
        <v>0</v>
      </c>
      <c r="BG858" s="20">
        <f t="shared" si="2625"/>
        <v>0</v>
      </c>
      <c r="BH858" s="20">
        <f t="shared" si="2597"/>
        <v>0</v>
      </c>
      <c r="BI858" s="20">
        <f t="shared" si="2598"/>
        <v>0</v>
      </c>
      <c r="BJ858" s="20">
        <f t="shared" si="2599"/>
        <v>0</v>
      </c>
      <c r="BK858" s="20">
        <f t="shared" si="2625"/>
        <v>0</v>
      </c>
      <c r="BL858" s="20">
        <f t="shared" si="2625"/>
        <v>0</v>
      </c>
      <c r="BM858" s="20">
        <f t="shared" si="2600"/>
        <v>0</v>
      </c>
      <c r="BN858" s="20">
        <f t="shared" si="2601"/>
        <v>0</v>
      </c>
      <c r="BO858" s="20">
        <f t="shared" si="2625"/>
        <v>0</v>
      </c>
      <c r="BP858" s="20">
        <f t="shared" si="2625"/>
        <v>0</v>
      </c>
      <c r="BQ858" s="20">
        <f t="shared" si="2625"/>
        <v>0</v>
      </c>
      <c r="BR858" s="20">
        <f t="shared" si="2559"/>
        <v>0</v>
      </c>
      <c r="BS858" s="20">
        <f t="shared" si="2560"/>
        <v>0</v>
      </c>
      <c r="BT858" s="20">
        <f t="shared" si="2561"/>
        <v>0</v>
      </c>
      <c r="BU858" s="20">
        <f t="shared" si="2625"/>
        <v>0</v>
      </c>
      <c r="BV858" s="20">
        <f t="shared" si="2562"/>
        <v>0</v>
      </c>
      <c r="BW858" s="20">
        <f t="shared" si="2625"/>
        <v>0</v>
      </c>
      <c r="BX858" s="20">
        <f t="shared" si="2625"/>
        <v>0</v>
      </c>
      <c r="BY858" s="20">
        <f t="shared" si="2603"/>
        <v>0</v>
      </c>
      <c r="BZ858" s="20">
        <f t="shared" si="2604"/>
        <v>0</v>
      </c>
      <c r="CA858" s="20">
        <f t="shared" si="2625"/>
        <v>0</v>
      </c>
      <c r="CB858" s="20">
        <f t="shared" si="2605"/>
        <v>0</v>
      </c>
      <c r="CC858" s="20">
        <f t="shared" si="2625"/>
        <v>0</v>
      </c>
      <c r="CD858" s="20">
        <f t="shared" si="2606"/>
        <v>0</v>
      </c>
      <c r="CE858" s="20">
        <f t="shared" si="2625"/>
        <v>0</v>
      </c>
      <c r="CF858" s="1">
        <v>0</v>
      </c>
    </row>
    <row r="859" spans="1:84" hidden="1" x14ac:dyDescent="0.25">
      <c r="A859" s="10" t="s">
        <v>50</v>
      </c>
      <c r="B859" s="19">
        <v>410</v>
      </c>
      <c r="C859" s="10"/>
      <c r="D859" s="10"/>
      <c r="E859" s="25" t="s">
        <v>612</v>
      </c>
      <c r="F859" s="20">
        <f>F860</f>
        <v>21476</v>
      </c>
      <c r="G859" s="20">
        <f t="shared" si="2625"/>
        <v>29150</v>
      </c>
      <c r="H859" s="20">
        <f t="shared" si="2625"/>
        <v>0</v>
      </c>
      <c r="I859" s="20">
        <f t="shared" si="2625"/>
        <v>-21476</v>
      </c>
      <c r="J859" s="20">
        <f t="shared" si="2625"/>
        <v>-29150</v>
      </c>
      <c r="K859" s="20">
        <f t="shared" si="2625"/>
        <v>0</v>
      </c>
      <c r="L859" s="20">
        <f t="shared" si="2519"/>
        <v>0</v>
      </c>
      <c r="M859" s="20">
        <f t="shared" si="2520"/>
        <v>0</v>
      </c>
      <c r="N859" s="20">
        <f t="shared" si="2521"/>
        <v>0</v>
      </c>
      <c r="O859" s="20">
        <f t="shared" si="2625"/>
        <v>0</v>
      </c>
      <c r="P859" s="20">
        <f t="shared" si="2625"/>
        <v>0</v>
      </c>
      <c r="Q859" s="20">
        <f t="shared" si="2625"/>
        <v>0</v>
      </c>
      <c r="R859" s="20">
        <f t="shared" si="2563"/>
        <v>0</v>
      </c>
      <c r="S859" s="20">
        <f t="shared" si="2564"/>
        <v>0</v>
      </c>
      <c r="T859" s="20">
        <f t="shared" si="2565"/>
        <v>0</v>
      </c>
      <c r="U859" s="20">
        <f t="shared" si="2625"/>
        <v>0</v>
      </c>
      <c r="V859" s="20">
        <f t="shared" si="2566"/>
        <v>0</v>
      </c>
      <c r="W859" s="20">
        <f t="shared" si="2625"/>
        <v>0</v>
      </c>
      <c r="X859" s="20">
        <f t="shared" si="2625"/>
        <v>0</v>
      </c>
      <c r="Y859" s="20">
        <f t="shared" si="2625"/>
        <v>0</v>
      </c>
      <c r="Z859" s="20">
        <f t="shared" si="2567"/>
        <v>0</v>
      </c>
      <c r="AA859" s="20">
        <f t="shared" si="2568"/>
        <v>0</v>
      </c>
      <c r="AB859" s="20">
        <f t="shared" si="2569"/>
        <v>0</v>
      </c>
      <c r="AC859" s="20">
        <f t="shared" si="2625"/>
        <v>0</v>
      </c>
      <c r="AD859" s="20">
        <f t="shared" si="2625"/>
        <v>0</v>
      </c>
      <c r="AE859" s="20">
        <f t="shared" si="2625"/>
        <v>0</v>
      </c>
      <c r="AF859" s="20">
        <f t="shared" si="2555"/>
        <v>0</v>
      </c>
      <c r="AG859" s="20">
        <f t="shared" si="2556"/>
        <v>0</v>
      </c>
      <c r="AH859" s="20">
        <f t="shared" si="2557"/>
        <v>0</v>
      </c>
      <c r="AI859" s="20">
        <f t="shared" si="2625"/>
        <v>0</v>
      </c>
      <c r="AJ859" s="20">
        <f t="shared" si="2558"/>
        <v>0</v>
      </c>
      <c r="AK859" s="20">
        <f t="shared" si="2625"/>
        <v>0</v>
      </c>
      <c r="AL859" s="20">
        <f t="shared" si="2625"/>
        <v>0</v>
      </c>
      <c r="AM859" s="20">
        <f t="shared" si="2625"/>
        <v>0</v>
      </c>
      <c r="AN859" s="20">
        <f t="shared" si="2541"/>
        <v>0</v>
      </c>
      <c r="AO859" s="20">
        <f t="shared" si="2542"/>
        <v>0</v>
      </c>
      <c r="AP859" s="20">
        <f t="shared" si="2543"/>
        <v>0</v>
      </c>
      <c r="AQ859" s="20">
        <f t="shared" si="2625"/>
        <v>0</v>
      </c>
      <c r="AR859" s="20">
        <f t="shared" si="2625"/>
        <v>0</v>
      </c>
      <c r="AS859" s="20">
        <f t="shared" si="2625"/>
        <v>0</v>
      </c>
      <c r="AT859" s="20">
        <f t="shared" si="2544"/>
        <v>0</v>
      </c>
      <c r="AU859" s="20">
        <f t="shared" si="2545"/>
        <v>0</v>
      </c>
      <c r="AV859" s="20">
        <f t="shared" si="2546"/>
        <v>0</v>
      </c>
      <c r="AW859" s="20">
        <f t="shared" si="2625"/>
        <v>0</v>
      </c>
      <c r="AX859" s="20">
        <f t="shared" si="2625"/>
        <v>0</v>
      </c>
      <c r="AY859" s="20">
        <f t="shared" si="2625"/>
        <v>0</v>
      </c>
      <c r="AZ859" s="20">
        <f t="shared" si="2514"/>
        <v>0</v>
      </c>
      <c r="BA859" s="20">
        <f t="shared" si="2515"/>
        <v>0</v>
      </c>
      <c r="BB859" s="20">
        <f t="shared" si="2516"/>
        <v>0</v>
      </c>
      <c r="BC859" s="20">
        <f t="shared" si="2625"/>
        <v>0</v>
      </c>
      <c r="BD859" s="20">
        <f t="shared" si="2513"/>
        <v>0</v>
      </c>
      <c r="BE859" s="20">
        <f t="shared" si="2625"/>
        <v>0</v>
      </c>
      <c r="BF859" s="20">
        <f t="shared" si="2625"/>
        <v>0</v>
      </c>
      <c r="BG859" s="20">
        <f t="shared" si="2625"/>
        <v>0</v>
      </c>
      <c r="BH859" s="20">
        <f t="shared" si="2597"/>
        <v>0</v>
      </c>
      <c r="BI859" s="20">
        <f t="shared" si="2598"/>
        <v>0</v>
      </c>
      <c r="BJ859" s="20">
        <f t="shared" si="2599"/>
        <v>0</v>
      </c>
      <c r="BK859" s="20">
        <f t="shared" si="2625"/>
        <v>0</v>
      </c>
      <c r="BL859" s="20">
        <f t="shared" si="2625"/>
        <v>0</v>
      </c>
      <c r="BM859" s="20">
        <f t="shared" si="2600"/>
        <v>0</v>
      </c>
      <c r="BN859" s="20">
        <f t="shared" si="2601"/>
        <v>0</v>
      </c>
      <c r="BO859" s="20">
        <f t="shared" si="2625"/>
        <v>0</v>
      </c>
      <c r="BP859" s="20">
        <f t="shared" si="2625"/>
        <v>0</v>
      </c>
      <c r="BQ859" s="20">
        <f t="shared" si="2625"/>
        <v>0</v>
      </c>
      <c r="BR859" s="20">
        <f t="shared" si="2559"/>
        <v>0</v>
      </c>
      <c r="BS859" s="20">
        <f t="shared" si="2560"/>
        <v>0</v>
      </c>
      <c r="BT859" s="20">
        <f t="shared" si="2561"/>
        <v>0</v>
      </c>
      <c r="BU859" s="20">
        <f t="shared" si="2625"/>
        <v>0</v>
      </c>
      <c r="BV859" s="20">
        <f t="shared" si="2562"/>
        <v>0</v>
      </c>
      <c r="BW859" s="20">
        <f t="shared" si="2625"/>
        <v>0</v>
      </c>
      <c r="BX859" s="20">
        <f t="shared" si="2625"/>
        <v>0</v>
      </c>
      <c r="BY859" s="20">
        <f t="shared" si="2603"/>
        <v>0</v>
      </c>
      <c r="BZ859" s="20">
        <f t="shared" si="2604"/>
        <v>0</v>
      </c>
      <c r="CA859" s="20">
        <f t="shared" si="2625"/>
        <v>0</v>
      </c>
      <c r="CB859" s="20">
        <f t="shared" si="2605"/>
        <v>0</v>
      </c>
      <c r="CC859" s="20">
        <f t="shared" si="2625"/>
        <v>0</v>
      </c>
      <c r="CD859" s="20">
        <f t="shared" si="2606"/>
        <v>0</v>
      </c>
      <c r="CE859" s="20">
        <f t="shared" si="2625"/>
        <v>0</v>
      </c>
      <c r="CF859" s="1">
        <v>0</v>
      </c>
    </row>
    <row r="860" spans="1:84" hidden="1" x14ac:dyDescent="0.25">
      <c r="A860" s="10" t="s">
        <v>50</v>
      </c>
      <c r="B860" s="19">
        <v>410</v>
      </c>
      <c r="C860" s="10" t="s">
        <v>345</v>
      </c>
      <c r="D860" s="10" t="s">
        <v>334</v>
      </c>
      <c r="E860" s="25" t="s">
        <v>581</v>
      </c>
      <c r="F860" s="20">
        <v>21476</v>
      </c>
      <c r="G860" s="20">
        <v>29150</v>
      </c>
      <c r="H860" s="20">
        <v>0</v>
      </c>
      <c r="I860" s="20">
        <v>-21476</v>
      </c>
      <c r="J860" s="20">
        <v>-29150</v>
      </c>
      <c r="K860" s="20"/>
      <c r="L860" s="20">
        <f t="shared" si="2519"/>
        <v>0</v>
      </c>
      <c r="M860" s="20">
        <f t="shared" si="2520"/>
        <v>0</v>
      </c>
      <c r="N860" s="20">
        <f t="shared" si="2521"/>
        <v>0</v>
      </c>
      <c r="O860" s="20"/>
      <c r="P860" s="20"/>
      <c r="Q860" s="20"/>
      <c r="R860" s="20">
        <f t="shared" si="2563"/>
        <v>0</v>
      </c>
      <c r="S860" s="20">
        <f t="shared" si="2564"/>
        <v>0</v>
      </c>
      <c r="T860" s="20">
        <f t="shared" si="2565"/>
        <v>0</v>
      </c>
      <c r="U860" s="20"/>
      <c r="V860" s="20">
        <f t="shared" si="2566"/>
        <v>0</v>
      </c>
      <c r="W860" s="20"/>
      <c r="X860" s="20"/>
      <c r="Y860" s="20"/>
      <c r="Z860" s="20">
        <f t="shared" si="2567"/>
        <v>0</v>
      </c>
      <c r="AA860" s="20">
        <f t="shared" si="2568"/>
        <v>0</v>
      </c>
      <c r="AB860" s="20">
        <f t="shared" si="2569"/>
        <v>0</v>
      </c>
      <c r="AC860" s="20"/>
      <c r="AD860" s="20"/>
      <c r="AE860" s="20"/>
      <c r="AF860" s="20">
        <f t="shared" si="2555"/>
        <v>0</v>
      </c>
      <c r="AG860" s="20">
        <f t="shared" si="2556"/>
        <v>0</v>
      </c>
      <c r="AH860" s="20">
        <f t="shared" si="2557"/>
        <v>0</v>
      </c>
      <c r="AI860" s="20"/>
      <c r="AJ860" s="20">
        <f t="shared" si="2558"/>
        <v>0</v>
      </c>
      <c r="AK860" s="20"/>
      <c r="AL860" s="20"/>
      <c r="AM860" s="20"/>
      <c r="AN860" s="20">
        <f t="shared" si="2541"/>
        <v>0</v>
      </c>
      <c r="AO860" s="20">
        <f t="shared" si="2542"/>
        <v>0</v>
      </c>
      <c r="AP860" s="20">
        <f t="shared" si="2543"/>
        <v>0</v>
      </c>
      <c r="AQ860" s="20"/>
      <c r="AR860" s="20"/>
      <c r="AS860" s="20"/>
      <c r="AT860" s="20">
        <f t="shared" si="2544"/>
        <v>0</v>
      </c>
      <c r="AU860" s="20">
        <f t="shared" si="2545"/>
        <v>0</v>
      </c>
      <c r="AV860" s="20">
        <f t="shared" si="2546"/>
        <v>0</v>
      </c>
      <c r="AW860" s="20"/>
      <c r="AX860" s="20"/>
      <c r="AY860" s="20"/>
      <c r="AZ860" s="20">
        <f t="shared" si="2514"/>
        <v>0</v>
      </c>
      <c r="BA860" s="20">
        <f t="shared" si="2515"/>
        <v>0</v>
      </c>
      <c r="BB860" s="20">
        <f t="shared" si="2516"/>
        <v>0</v>
      </c>
      <c r="BC860" s="20"/>
      <c r="BD860" s="20">
        <f t="shared" si="2513"/>
        <v>0</v>
      </c>
      <c r="BE860" s="20"/>
      <c r="BF860" s="20"/>
      <c r="BG860" s="20"/>
      <c r="BH860" s="20">
        <f t="shared" si="2597"/>
        <v>0</v>
      </c>
      <c r="BI860" s="20">
        <f t="shared" si="2598"/>
        <v>0</v>
      </c>
      <c r="BJ860" s="20">
        <f t="shared" si="2599"/>
        <v>0</v>
      </c>
      <c r="BK860" s="20"/>
      <c r="BL860" s="20"/>
      <c r="BM860" s="20">
        <f t="shared" si="2600"/>
        <v>0</v>
      </c>
      <c r="BN860" s="20">
        <f t="shared" si="2601"/>
        <v>0</v>
      </c>
      <c r="BO860" s="20"/>
      <c r="BP860" s="20"/>
      <c r="BQ860" s="20"/>
      <c r="BR860" s="20">
        <f t="shared" si="2559"/>
        <v>0</v>
      </c>
      <c r="BS860" s="20">
        <f t="shared" si="2560"/>
        <v>0</v>
      </c>
      <c r="BT860" s="20">
        <f t="shared" si="2561"/>
        <v>0</v>
      </c>
      <c r="BU860" s="20"/>
      <c r="BV860" s="20">
        <f t="shared" si="2562"/>
        <v>0</v>
      </c>
      <c r="BW860" s="20"/>
      <c r="BX860" s="20"/>
      <c r="BY860" s="20">
        <f t="shared" si="2603"/>
        <v>0</v>
      </c>
      <c r="BZ860" s="20">
        <f t="shared" si="2604"/>
        <v>0</v>
      </c>
      <c r="CA860" s="20"/>
      <c r="CB860" s="20">
        <f t="shared" si="2605"/>
        <v>0</v>
      </c>
      <c r="CC860" s="20"/>
      <c r="CD860" s="20">
        <f t="shared" si="2606"/>
        <v>0</v>
      </c>
      <c r="CE860" s="20"/>
      <c r="CF860" s="1">
        <v>0</v>
      </c>
    </row>
    <row r="861" spans="1:84" ht="31.5" x14ac:dyDescent="0.25">
      <c r="A861" s="10" t="s">
        <v>51</v>
      </c>
      <c r="B861" s="19"/>
      <c r="C861" s="10"/>
      <c r="D861" s="10"/>
      <c r="E861" s="25" t="s">
        <v>1143</v>
      </c>
      <c r="F861" s="20">
        <f>F862</f>
        <v>20203.8</v>
      </c>
      <c r="G861" s="20">
        <f t="shared" ref="G861:CE863" si="2626">G862</f>
        <v>0</v>
      </c>
      <c r="H861" s="20">
        <f t="shared" si="2626"/>
        <v>0</v>
      </c>
      <c r="I861" s="20">
        <f t="shared" si="2626"/>
        <v>-20203.8</v>
      </c>
      <c r="J861" s="20">
        <f t="shared" si="2626"/>
        <v>68859.899999999994</v>
      </c>
      <c r="K861" s="20">
        <f t="shared" si="2626"/>
        <v>0</v>
      </c>
      <c r="L861" s="20">
        <f t="shared" si="2519"/>
        <v>0</v>
      </c>
      <c r="M861" s="20">
        <f t="shared" si="2520"/>
        <v>68859.899999999994</v>
      </c>
      <c r="N861" s="20">
        <f t="shared" si="2521"/>
        <v>0</v>
      </c>
      <c r="O861" s="20">
        <f t="shared" si="2626"/>
        <v>0</v>
      </c>
      <c r="P861" s="20">
        <f t="shared" si="2626"/>
        <v>0</v>
      </c>
      <c r="Q861" s="20">
        <f t="shared" si="2626"/>
        <v>0</v>
      </c>
      <c r="R861" s="20">
        <f t="shared" si="2563"/>
        <v>0</v>
      </c>
      <c r="S861" s="20">
        <f t="shared" si="2564"/>
        <v>68859.899999999994</v>
      </c>
      <c r="T861" s="20">
        <f t="shared" si="2565"/>
        <v>0</v>
      </c>
      <c r="U861" s="20">
        <f t="shared" si="2626"/>
        <v>0</v>
      </c>
      <c r="V861" s="20">
        <f t="shared" si="2566"/>
        <v>0</v>
      </c>
      <c r="W861" s="20">
        <f t="shared" si="2626"/>
        <v>0</v>
      </c>
      <c r="X861" s="20">
        <f t="shared" si="2626"/>
        <v>0</v>
      </c>
      <c r="Y861" s="20">
        <f t="shared" si="2626"/>
        <v>0</v>
      </c>
      <c r="Z861" s="20">
        <f t="shared" si="2567"/>
        <v>0</v>
      </c>
      <c r="AA861" s="20">
        <f t="shared" si="2568"/>
        <v>68859.899999999994</v>
      </c>
      <c r="AB861" s="20">
        <f t="shared" si="2569"/>
        <v>0</v>
      </c>
      <c r="AC861" s="20">
        <f t="shared" si="2626"/>
        <v>330.18599999999998</v>
      </c>
      <c r="AD861" s="20">
        <f t="shared" si="2626"/>
        <v>0</v>
      </c>
      <c r="AE861" s="20">
        <f t="shared" si="2626"/>
        <v>0</v>
      </c>
      <c r="AF861" s="20">
        <f t="shared" si="2555"/>
        <v>330.18599999999998</v>
      </c>
      <c r="AG861" s="20">
        <f t="shared" si="2556"/>
        <v>68859.899999999994</v>
      </c>
      <c r="AH861" s="20">
        <f t="shared" si="2557"/>
        <v>0</v>
      </c>
      <c r="AI861" s="20">
        <f t="shared" si="2626"/>
        <v>0</v>
      </c>
      <c r="AJ861" s="20">
        <f t="shared" si="2558"/>
        <v>330.18599999999998</v>
      </c>
      <c r="AK861" s="20">
        <f t="shared" si="2626"/>
        <v>0</v>
      </c>
      <c r="AL861" s="20">
        <f t="shared" si="2626"/>
        <v>0</v>
      </c>
      <c r="AM861" s="20">
        <f t="shared" si="2626"/>
        <v>0</v>
      </c>
      <c r="AN861" s="20">
        <f t="shared" si="2541"/>
        <v>330.18599999999998</v>
      </c>
      <c r="AO861" s="20">
        <f t="shared" si="2542"/>
        <v>68859.899999999994</v>
      </c>
      <c r="AP861" s="20">
        <f t="shared" si="2543"/>
        <v>0</v>
      </c>
      <c r="AQ861" s="20">
        <f t="shared" si="2626"/>
        <v>0</v>
      </c>
      <c r="AR861" s="20">
        <f t="shared" si="2626"/>
        <v>0</v>
      </c>
      <c r="AS861" s="20">
        <f t="shared" si="2626"/>
        <v>0</v>
      </c>
      <c r="AT861" s="20">
        <f t="shared" si="2544"/>
        <v>330.18599999999998</v>
      </c>
      <c r="AU861" s="20">
        <f t="shared" si="2545"/>
        <v>68859.899999999994</v>
      </c>
      <c r="AV861" s="20">
        <f t="shared" si="2546"/>
        <v>0</v>
      </c>
      <c r="AW861" s="20">
        <f t="shared" si="2626"/>
        <v>0</v>
      </c>
      <c r="AX861" s="20">
        <f t="shared" si="2626"/>
        <v>0</v>
      </c>
      <c r="AY861" s="20">
        <f t="shared" si="2626"/>
        <v>0</v>
      </c>
      <c r="AZ861" s="20">
        <f t="shared" si="2514"/>
        <v>330.18599999999998</v>
      </c>
      <c r="BA861" s="20">
        <f t="shared" si="2515"/>
        <v>68859.899999999994</v>
      </c>
      <c r="BB861" s="20">
        <f t="shared" si="2516"/>
        <v>0</v>
      </c>
      <c r="BC861" s="20">
        <f t="shared" si="2626"/>
        <v>0</v>
      </c>
      <c r="BD861" s="20">
        <f t="shared" si="2513"/>
        <v>330.18599999999998</v>
      </c>
      <c r="BE861" s="20">
        <f t="shared" si="2626"/>
        <v>0</v>
      </c>
      <c r="BF861" s="20">
        <f t="shared" si="2626"/>
        <v>0</v>
      </c>
      <c r="BG861" s="20">
        <f t="shared" si="2626"/>
        <v>0</v>
      </c>
      <c r="BH861" s="20">
        <f t="shared" si="2597"/>
        <v>330.18599999999998</v>
      </c>
      <c r="BI861" s="20">
        <f t="shared" si="2598"/>
        <v>68859.899999999994</v>
      </c>
      <c r="BJ861" s="20">
        <f t="shared" si="2599"/>
        <v>0</v>
      </c>
      <c r="BK861" s="20">
        <f t="shared" si="2626"/>
        <v>0</v>
      </c>
      <c r="BL861" s="20">
        <f t="shared" si="2626"/>
        <v>0</v>
      </c>
      <c r="BM861" s="20">
        <f t="shared" si="2600"/>
        <v>330.18599999999998</v>
      </c>
      <c r="BN861" s="20">
        <f t="shared" si="2601"/>
        <v>68859.899999999994</v>
      </c>
      <c r="BO861" s="20">
        <f t="shared" si="2626"/>
        <v>-14.914</v>
      </c>
      <c r="BP861" s="20">
        <f t="shared" si="2626"/>
        <v>-65886.2</v>
      </c>
      <c r="BQ861" s="20">
        <f t="shared" si="2626"/>
        <v>0</v>
      </c>
      <c r="BR861" s="20">
        <f t="shared" si="2559"/>
        <v>315.27199999999999</v>
      </c>
      <c r="BS861" s="20">
        <f t="shared" si="2560"/>
        <v>2973.6999999999971</v>
      </c>
      <c r="BT861" s="20">
        <f t="shared" si="2561"/>
        <v>0</v>
      </c>
      <c r="BU861" s="20">
        <f t="shared" si="2626"/>
        <v>0</v>
      </c>
      <c r="BV861" s="20">
        <f t="shared" si="2562"/>
        <v>315.27199999999999</v>
      </c>
      <c r="BW861" s="20">
        <f t="shared" si="2626"/>
        <v>0</v>
      </c>
      <c r="BX861" s="20">
        <f t="shared" si="2626"/>
        <v>0</v>
      </c>
      <c r="BY861" s="20">
        <f t="shared" si="2603"/>
        <v>315.27199999999999</v>
      </c>
      <c r="BZ861" s="20">
        <f t="shared" si="2604"/>
        <v>2973.6999999999971</v>
      </c>
      <c r="CA861" s="20">
        <f t="shared" si="2626"/>
        <v>0</v>
      </c>
      <c r="CB861" s="20">
        <f t="shared" si="2605"/>
        <v>315.27199999999999</v>
      </c>
      <c r="CC861" s="20">
        <f t="shared" si="2626"/>
        <v>0</v>
      </c>
      <c r="CD861" s="20">
        <f t="shared" si="2606"/>
        <v>315.27199999999999</v>
      </c>
      <c r="CE861" s="20">
        <f t="shared" si="2626"/>
        <v>0</v>
      </c>
    </row>
    <row r="862" spans="1:84" ht="47.25" x14ac:dyDescent="0.25">
      <c r="A862" s="10" t="s">
        <v>51</v>
      </c>
      <c r="B862" s="19">
        <v>400</v>
      </c>
      <c r="C862" s="10"/>
      <c r="D862" s="10"/>
      <c r="E862" s="25" t="s">
        <v>611</v>
      </c>
      <c r="F862" s="20">
        <f>F863</f>
        <v>20203.8</v>
      </c>
      <c r="G862" s="20">
        <f t="shared" si="2626"/>
        <v>0</v>
      </c>
      <c r="H862" s="20">
        <f t="shared" si="2626"/>
        <v>0</v>
      </c>
      <c r="I862" s="20">
        <f t="shared" si="2626"/>
        <v>-20203.8</v>
      </c>
      <c r="J862" s="20">
        <f t="shared" si="2626"/>
        <v>68859.899999999994</v>
      </c>
      <c r="K862" s="20">
        <f t="shared" si="2626"/>
        <v>0</v>
      </c>
      <c r="L862" s="20">
        <f t="shared" si="2519"/>
        <v>0</v>
      </c>
      <c r="M862" s="20">
        <f t="shared" si="2520"/>
        <v>68859.899999999994</v>
      </c>
      <c r="N862" s="20">
        <f t="shared" si="2521"/>
        <v>0</v>
      </c>
      <c r="O862" s="20">
        <f t="shared" si="2626"/>
        <v>0</v>
      </c>
      <c r="P862" s="20">
        <f t="shared" si="2626"/>
        <v>0</v>
      </c>
      <c r="Q862" s="20">
        <f t="shared" si="2626"/>
        <v>0</v>
      </c>
      <c r="R862" s="20">
        <f t="shared" si="2563"/>
        <v>0</v>
      </c>
      <c r="S862" s="20">
        <f t="shared" si="2564"/>
        <v>68859.899999999994</v>
      </c>
      <c r="T862" s="20">
        <f t="shared" si="2565"/>
        <v>0</v>
      </c>
      <c r="U862" s="20">
        <f t="shared" si="2626"/>
        <v>0</v>
      </c>
      <c r="V862" s="20">
        <f t="shared" si="2566"/>
        <v>0</v>
      </c>
      <c r="W862" s="20">
        <f t="shared" si="2626"/>
        <v>0</v>
      </c>
      <c r="X862" s="20">
        <f t="shared" si="2626"/>
        <v>0</v>
      </c>
      <c r="Y862" s="20">
        <f t="shared" si="2626"/>
        <v>0</v>
      </c>
      <c r="Z862" s="20">
        <f t="shared" si="2567"/>
        <v>0</v>
      </c>
      <c r="AA862" s="20">
        <f t="shared" si="2568"/>
        <v>68859.899999999994</v>
      </c>
      <c r="AB862" s="20">
        <f t="shared" si="2569"/>
        <v>0</v>
      </c>
      <c r="AC862" s="20">
        <f t="shared" si="2626"/>
        <v>330.18599999999998</v>
      </c>
      <c r="AD862" s="20">
        <f t="shared" si="2626"/>
        <v>0</v>
      </c>
      <c r="AE862" s="20">
        <f t="shared" si="2626"/>
        <v>0</v>
      </c>
      <c r="AF862" s="20">
        <f t="shared" si="2555"/>
        <v>330.18599999999998</v>
      </c>
      <c r="AG862" s="20">
        <f t="shared" si="2556"/>
        <v>68859.899999999994</v>
      </c>
      <c r="AH862" s="20">
        <f t="shared" si="2557"/>
        <v>0</v>
      </c>
      <c r="AI862" s="20">
        <f t="shared" si="2626"/>
        <v>0</v>
      </c>
      <c r="AJ862" s="20">
        <f t="shared" si="2558"/>
        <v>330.18599999999998</v>
      </c>
      <c r="AK862" s="20">
        <f t="shared" si="2626"/>
        <v>0</v>
      </c>
      <c r="AL862" s="20">
        <f t="shared" si="2626"/>
        <v>0</v>
      </c>
      <c r="AM862" s="20">
        <f t="shared" si="2626"/>
        <v>0</v>
      </c>
      <c r="AN862" s="20">
        <f t="shared" si="2541"/>
        <v>330.18599999999998</v>
      </c>
      <c r="AO862" s="20">
        <f t="shared" si="2542"/>
        <v>68859.899999999994</v>
      </c>
      <c r="AP862" s="20">
        <f t="shared" si="2543"/>
        <v>0</v>
      </c>
      <c r="AQ862" s="20">
        <f t="shared" si="2626"/>
        <v>0</v>
      </c>
      <c r="AR862" s="20">
        <f t="shared" si="2626"/>
        <v>0</v>
      </c>
      <c r="AS862" s="20">
        <f t="shared" si="2626"/>
        <v>0</v>
      </c>
      <c r="AT862" s="20">
        <f t="shared" si="2544"/>
        <v>330.18599999999998</v>
      </c>
      <c r="AU862" s="20">
        <f t="shared" si="2545"/>
        <v>68859.899999999994</v>
      </c>
      <c r="AV862" s="20">
        <f t="shared" si="2546"/>
        <v>0</v>
      </c>
      <c r="AW862" s="20">
        <f t="shared" si="2626"/>
        <v>0</v>
      </c>
      <c r="AX862" s="20">
        <f t="shared" si="2626"/>
        <v>0</v>
      </c>
      <c r="AY862" s="20">
        <f t="shared" si="2626"/>
        <v>0</v>
      </c>
      <c r="AZ862" s="20">
        <f t="shared" si="2514"/>
        <v>330.18599999999998</v>
      </c>
      <c r="BA862" s="20">
        <f t="shared" si="2515"/>
        <v>68859.899999999994</v>
      </c>
      <c r="BB862" s="20">
        <f t="shared" si="2516"/>
        <v>0</v>
      </c>
      <c r="BC862" s="20">
        <f t="shared" si="2626"/>
        <v>0</v>
      </c>
      <c r="BD862" s="20">
        <f t="shared" si="2513"/>
        <v>330.18599999999998</v>
      </c>
      <c r="BE862" s="20">
        <f t="shared" si="2626"/>
        <v>0</v>
      </c>
      <c r="BF862" s="20">
        <f t="shared" si="2626"/>
        <v>0</v>
      </c>
      <c r="BG862" s="20">
        <f t="shared" si="2626"/>
        <v>0</v>
      </c>
      <c r="BH862" s="20">
        <f t="shared" si="2597"/>
        <v>330.18599999999998</v>
      </c>
      <c r="BI862" s="20">
        <f t="shared" si="2598"/>
        <v>68859.899999999994</v>
      </c>
      <c r="BJ862" s="20">
        <f t="shared" si="2599"/>
        <v>0</v>
      </c>
      <c r="BK862" s="20">
        <f t="shared" si="2626"/>
        <v>0</v>
      </c>
      <c r="BL862" s="20">
        <f t="shared" si="2626"/>
        <v>0</v>
      </c>
      <c r="BM862" s="20">
        <f t="shared" si="2600"/>
        <v>330.18599999999998</v>
      </c>
      <c r="BN862" s="20">
        <f t="shared" si="2601"/>
        <v>68859.899999999994</v>
      </c>
      <c r="BO862" s="20">
        <f t="shared" si="2626"/>
        <v>-14.914</v>
      </c>
      <c r="BP862" s="20">
        <f t="shared" si="2626"/>
        <v>-65886.2</v>
      </c>
      <c r="BQ862" s="20">
        <f t="shared" si="2626"/>
        <v>0</v>
      </c>
      <c r="BR862" s="20">
        <f t="shared" si="2559"/>
        <v>315.27199999999999</v>
      </c>
      <c r="BS862" s="20">
        <f t="shared" si="2560"/>
        <v>2973.6999999999971</v>
      </c>
      <c r="BT862" s="20">
        <f t="shared" si="2561"/>
        <v>0</v>
      </c>
      <c r="BU862" s="20">
        <f t="shared" si="2626"/>
        <v>0</v>
      </c>
      <c r="BV862" s="20">
        <f t="shared" si="2562"/>
        <v>315.27199999999999</v>
      </c>
      <c r="BW862" s="20">
        <f t="shared" si="2626"/>
        <v>0</v>
      </c>
      <c r="BX862" s="20">
        <f t="shared" si="2626"/>
        <v>0</v>
      </c>
      <c r="BY862" s="20">
        <f t="shared" si="2603"/>
        <v>315.27199999999999</v>
      </c>
      <c r="BZ862" s="20">
        <f t="shared" si="2604"/>
        <v>2973.6999999999971</v>
      </c>
      <c r="CA862" s="20">
        <f t="shared" si="2626"/>
        <v>0</v>
      </c>
      <c r="CB862" s="20">
        <f t="shared" si="2605"/>
        <v>315.27199999999999</v>
      </c>
      <c r="CC862" s="20">
        <f t="shared" si="2626"/>
        <v>0</v>
      </c>
      <c r="CD862" s="20">
        <f t="shared" si="2606"/>
        <v>315.27199999999999</v>
      </c>
      <c r="CE862" s="20">
        <f t="shared" si="2626"/>
        <v>0</v>
      </c>
    </row>
    <row r="863" spans="1:84" x14ac:dyDescent="0.25">
      <c r="A863" s="10" t="s">
        <v>51</v>
      </c>
      <c r="B863" s="19">
        <v>410</v>
      </c>
      <c r="C863" s="10"/>
      <c r="D863" s="10"/>
      <c r="E863" s="25" t="s">
        <v>612</v>
      </c>
      <c r="F863" s="20">
        <f>F864</f>
        <v>20203.8</v>
      </c>
      <c r="G863" s="20">
        <f t="shared" si="2626"/>
        <v>0</v>
      </c>
      <c r="H863" s="20">
        <f t="shared" si="2626"/>
        <v>0</v>
      </c>
      <c r="I863" s="20">
        <f t="shared" si="2626"/>
        <v>-20203.8</v>
      </c>
      <c r="J863" s="20">
        <f t="shared" si="2626"/>
        <v>68859.899999999994</v>
      </c>
      <c r="K863" s="20">
        <f t="shared" si="2626"/>
        <v>0</v>
      </c>
      <c r="L863" s="20">
        <f t="shared" si="2519"/>
        <v>0</v>
      </c>
      <c r="M863" s="20">
        <f t="shared" si="2520"/>
        <v>68859.899999999994</v>
      </c>
      <c r="N863" s="20">
        <f t="shared" si="2521"/>
        <v>0</v>
      </c>
      <c r="O863" s="20">
        <f t="shared" si="2626"/>
        <v>0</v>
      </c>
      <c r="P863" s="20">
        <f t="shared" si="2626"/>
        <v>0</v>
      </c>
      <c r="Q863" s="20">
        <f t="shared" si="2626"/>
        <v>0</v>
      </c>
      <c r="R863" s="20">
        <f t="shared" si="2563"/>
        <v>0</v>
      </c>
      <c r="S863" s="20">
        <f t="shared" si="2564"/>
        <v>68859.899999999994</v>
      </c>
      <c r="T863" s="20">
        <f t="shared" si="2565"/>
        <v>0</v>
      </c>
      <c r="U863" s="20">
        <f t="shared" si="2626"/>
        <v>0</v>
      </c>
      <c r="V863" s="20">
        <f t="shared" si="2566"/>
        <v>0</v>
      </c>
      <c r="W863" s="20">
        <f t="shared" si="2626"/>
        <v>0</v>
      </c>
      <c r="X863" s="20">
        <f t="shared" si="2626"/>
        <v>0</v>
      </c>
      <c r="Y863" s="20">
        <f t="shared" si="2626"/>
        <v>0</v>
      </c>
      <c r="Z863" s="20">
        <f t="shared" si="2567"/>
        <v>0</v>
      </c>
      <c r="AA863" s="20">
        <f t="shared" si="2568"/>
        <v>68859.899999999994</v>
      </c>
      <c r="AB863" s="20">
        <f t="shared" si="2569"/>
        <v>0</v>
      </c>
      <c r="AC863" s="20">
        <f t="shared" si="2626"/>
        <v>330.18599999999998</v>
      </c>
      <c r="AD863" s="20">
        <f t="shared" si="2626"/>
        <v>0</v>
      </c>
      <c r="AE863" s="20">
        <f t="shared" si="2626"/>
        <v>0</v>
      </c>
      <c r="AF863" s="20">
        <f t="shared" si="2555"/>
        <v>330.18599999999998</v>
      </c>
      <c r="AG863" s="20">
        <f t="shared" si="2556"/>
        <v>68859.899999999994</v>
      </c>
      <c r="AH863" s="20">
        <f t="shared" si="2557"/>
        <v>0</v>
      </c>
      <c r="AI863" s="20">
        <f t="shared" si="2626"/>
        <v>0</v>
      </c>
      <c r="AJ863" s="20">
        <f t="shared" si="2558"/>
        <v>330.18599999999998</v>
      </c>
      <c r="AK863" s="20">
        <f t="shared" si="2626"/>
        <v>0</v>
      </c>
      <c r="AL863" s="20">
        <f t="shared" si="2626"/>
        <v>0</v>
      </c>
      <c r="AM863" s="20">
        <f t="shared" si="2626"/>
        <v>0</v>
      </c>
      <c r="AN863" s="20">
        <f t="shared" si="2541"/>
        <v>330.18599999999998</v>
      </c>
      <c r="AO863" s="20">
        <f t="shared" si="2542"/>
        <v>68859.899999999994</v>
      </c>
      <c r="AP863" s="20">
        <f t="shared" si="2543"/>
        <v>0</v>
      </c>
      <c r="AQ863" s="20">
        <f t="shared" si="2626"/>
        <v>0</v>
      </c>
      <c r="AR863" s="20">
        <f t="shared" si="2626"/>
        <v>0</v>
      </c>
      <c r="AS863" s="20">
        <f t="shared" si="2626"/>
        <v>0</v>
      </c>
      <c r="AT863" s="20">
        <f t="shared" si="2544"/>
        <v>330.18599999999998</v>
      </c>
      <c r="AU863" s="20">
        <f t="shared" si="2545"/>
        <v>68859.899999999994</v>
      </c>
      <c r="AV863" s="20">
        <f t="shared" si="2546"/>
        <v>0</v>
      </c>
      <c r="AW863" s="20">
        <f t="shared" si="2626"/>
        <v>0</v>
      </c>
      <c r="AX863" s="20">
        <f t="shared" si="2626"/>
        <v>0</v>
      </c>
      <c r="AY863" s="20">
        <f t="shared" si="2626"/>
        <v>0</v>
      </c>
      <c r="AZ863" s="20">
        <f t="shared" si="2514"/>
        <v>330.18599999999998</v>
      </c>
      <c r="BA863" s="20">
        <f t="shared" si="2515"/>
        <v>68859.899999999994</v>
      </c>
      <c r="BB863" s="20">
        <f t="shared" si="2516"/>
        <v>0</v>
      </c>
      <c r="BC863" s="20">
        <f t="shared" si="2626"/>
        <v>0</v>
      </c>
      <c r="BD863" s="20">
        <f t="shared" si="2513"/>
        <v>330.18599999999998</v>
      </c>
      <c r="BE863" s="20">
        <f t="shared" si="2626"/>
        <v>0</v>
      </c>
      <c r="BF863" s="20">
        <f t="shared" si="2626"/>
        <v>0</v>
      </c>
      <c r="BG863" s="20">
        <f t="shared" si="2626"/>
        <v>0</v>
      </c>
      <c r="BH863" s="20">
        <f t="shared" si="2597"/>
        <v>330.18599999999998</v>
      </c>
      <c r="BI863" s="20">
        <f t="shared" si="2598"/>
        <v>68859.899999999994</v>
      </c>
      <c r="BJ863" s="20">
        <f t="shared" si="2599"/>
        <v>0</v>
      </c>
      <c r="BK863" s="20">
        <f t="shared" si="2626"/>
        <v>0</v>
      </c>
      <c r="BL863" s="20">
        <f t="shared" si="2626"/>
        <v>0</v>
      </c>
      <c r="BM863" s="20">
        <f t="shared" si="2600"/>
        <v>330.18599999999998</v>
      </c>
      <c r="BN863" s="20">
        <f t="shared" si="2601"/>
        <v>68859.899999999994</v>
      </c>
      <c r="BO863" s="20">
        <f t="shared" si="2626"/>
        <v>-14.914</v>
      </c>
      <c r="BP863" s="20">
        <f t="shared" si="2626"/>
        <v>-65886.2</v>
      </c>
      <c r="BQ863" s="20">
        <f t="shared" si="2626"/>
        <v>0</v>
      </c>
      <c r="BR863" s="20">
        <f t="shared" si="2559"/>
        <v>315.27199999999999</v>
      </c>
      <c r="BS863" s="20">
        <f t="shared" si="2560"/>
        <v>2973.6999999999971</v>
      </c>
      <c r="BT863" s="20">
        <f t="shared" si="2561"/>
        <v>0</v>
      </c>
      <c r="BU863" s="20">
        <f t="shared" si="2626"/>
        <v>0</v>
      </c>
      <c r="BV863" s="20">
        <f t="shared" si="2562"/>
        <v>315.27199999999999</v>
      </c>
      <c r="BW863" s="20">
        <f t="shared" si="2626"/>
        <v>0</v>
      </c>
      <c r="BX863" s="20">
        <f t="shared" si="2626"/>
        <v>0</v>
      </c>
      <c r="BY863" s="20">
        <f t="shared" si="2603"/>
        <v>315.27199999999999</v>
      </c>
      <c r="BZ863" s="20">
        <f t="shared" si="2604"/>
        <v>2973.6999999999971</v>
      </c>
      <c r="CA863" s="20">
        <f t="shared" si="2626"/>
        <v>0</v>
      </c>
      <c r="CB863" s="20">
        <f t="shared" si="2605"/>
        <v>315.27199999999999</v>
      </c>
      <c r="CC863" s="20">
        <f t="shared" si="2626"/>
        <v>0</v>
      </c>
      <c r="CD863" s="20">
        <f t="shared" si="2606"/>
        <v>315.27199999999999</v>
      </c>
      <c r="CE863" s="20">
        <f t="shared" si="2626"/>
        <v>0</v>
      </c>
    </row>
    <row r="864" spans="1:84" x14ac:dyDescent="0.25">
      <c r="A864" s="10" t="s">
        <v>51</v>
      </c>
      <c r="B864" s="19">
        <v>410</v>
      </c>
      <c r="C864" s="10" t="s">
        <v>345</v>
      </c>
      <c r="D864" s="10" t="s">
        <v>334</v>
      </c>
      <c r="E864" s="25" t="s">
        <v>581</v>
      </c>
      <c r="F864" s="20">
        <v>20203.8</v>
      </c>
      <c r="G864" s="20">
        <v>0</v>
      </c>
      <c r="H864" s="20">
        <v>0</v>
      </c>
      <c r="I864" s="20">
        <v>-20203.8</v>
      </c>
      <c r="J864" s="20">
        <v>68859.899999999994</v>
      </c>
      <c r="K864" s="20"/>
      <c r="L864" s="20">
        <f t="shared" si="2519"/>
        <v>0</v>
      </c>
      <c r="M864" s="20">
        <f t="shared" si="2520"/>
        <v>68859.899999999994</v>
      </c>
      <c r="N864" s="20">
        <f t="shared" si="2521"/>
        <v>0</v>
      </c>
      <c r="O864" s="20"/>
      <c r="P864" s="20"/>
      <c r="Q864" s="20"/>
      <c r="R864" s="20">
        <f t="shared" si="2563"/>
        <v>0</v>
      </c>
      <c r="S864" s="20">
        <f t="shared" si="2564"/>
        <v>68859.899999999994</v>
      </c>
      <c r="T864" s="20">
        <f t="shared" si="2565"/>
        <v>0</v>
      </c>
      <c r="U864" s="20"/>
      <c r="V864" s="20">
        <f t="shared" si="2566"/>
        <v>0</v>
      </c>
      <c r="W864" s="20"/>
      <c r="X864" s="20"/>
      <c r="Y864" s="20"/>
      <c r="Z864" s="20">
        <f t="shared" si="2567"/>
        <v>0</v>
      </c>
      <c r="AA864" s="20">
        <f t="shared" si="2568"/>
        <v>68859.899999999994</v>
      </c>
      <c r="AB864" s="20">
        <f t="shared" si="2569"/>
        <v>0</v>
      </c>
      <c r="AC864" s="20">
        <v>330.18599999999998</v>
      </c>
      <c r="AD864" s="20"/>
      <c r="AE864" s="20"/>
      <c r="AF864" s="20">
        <f t="shared" si="2555"/>
        <v>330.18599999999998</v>
      </c>
      <c r="AG864" s="20">
        <f t="shared" si="2556"/>
        <v>68859.899999999994</v>
      </c>
      <c r="AH864" s="20">
        <f t="shared" si="2557"/>
        <v>0</v>
      </c>
      <c r="AI864" s="20"/>
      <c r="AJ864" s="20">
        <f t="shared" si="2558"/>
        <v>330.18599999999998</v>
      </c>
      <c r="AK864" s="20"/>
      <c r="AL864" s="20"/>
      <c r="AM864" s="20"/>
      <c r="AN864" s="20">
        <f t="shared" si="2541"/>
        <v>330.18599999999998</v>
      </c>
      <c r="AO864" s="20">
        <f t="shared" si="2542"/>
        <v>68859.899999999994</v>
      </c>
      <c r="AP864" s="20">
        <f t="shared" si="2543"/>
        <v>0</v>
      </c>
      <c r="AQ864" s="20"/>
      <c r="AR864" s="20"/>
      <c r="AS864" s="20"/>
      <c r="AT864" s="20">
        <f t="shared" si="2544"/>
        <v>330.18599999999998</v>
      </c>
      <c r="AU864" s="20">
        <f t="shared" si="2545"/>
        <v>68859.899999999994</v>
      </c>
      <c r="AV864" s="20">
        <f t="shared" si="2546"/>
        <v>0</v>
      </c>
      <c r="AW864" s="20"/>
      <c r="AX864" s="20"/>
      <c r="AY864" s="20"/>
      <c r="AZ864" s="20">
        <f t="shared" si="2514"/>
        <v>330.18599999999998</v>
      </c>
      <c r="BA864" s="20">
        <f t="shared" si="2515"/>
        <v>68859.899999999994</v>
      </c>
      <c r="BB864" s="20">
        <f t="shared" si="2516"/>
        <v>0</v>
      </c>
      <c r="BC864" s="20"/>
      <c r="BD864" s="20">
        <f t="shared" ref="BD864:BD931" si="2627">AZ864+BC864</f>
        <v>330.18599999999998</v>
      </c>
      <c r="BE864" s="20"/>
      <c r="BF864" s="20"/>
      <c r="BG864" s="20"/>
      <c r="BH864" s="20">
        <f t="shared" si="2597"/>
        <v>330.18599999999998</v>
      </c>
      <c r="BI864" s="20">
        <f t="shared" si="2598"/>
        <v>68859.899999999994</v>
      </c>
      <c r="BJ864" s="20">
        <f t="shared" si="2599"/>
        <v>0</v>
      </c>
      <c r="BK864" s="20"/>
      <c r="BL864" s="20"/>
      <c r="BM864" s="20">
        <f t="shared" si="2600"/>
        <v>330.18599999999998</v>
      </c>
      <c r="BN864" s="20">
        <f t="shared" si="2601"/>
        <v>68859.899999999994</v>
      </c>
      <c r="BO864" s="20">
        <f>-14.914</f>
        <v>-14.914</v>
      </c>
      <c r="BP864" s="20">
        <v>-65886.2</v>
      </c>
      <c r="BQ864" s="20"/>
      <c r="BR864" s="20">
        <f t="shared" si="2559"/>
        <v>315.27199999999999</v>
      </c>
      <c r="BS864" s="20">
        <f t="shared" si="2560"/>
        <v>2973.6999999999971</v>
      </c>
      <c r="BT864" s="20">
        <f t="shared" si="2561"/>
        <v>0</v>
      </c>
      <c r="BU864" s="20"/>
      <c r="BV864" s="20">
        <f t="shared" si="2562"/>
        <v>315.27199999999999</v>
      </c>
      <c r="BW864" s="20"/>
      <c r="BX864" s="20"/>
      <c r="BY864" s="20">
        <f t="shared" si="2603"/>
        <v>315.27199999999999</v>
      </c>
      <c r="BZ864" s="20">
        <f t="shared" si="2604"/>
        <v>2973.6999999999971</v>
      </c>
      <c r="CA864" s="20"/>
      <c r="CB864" s="20">
        <f t="shared" si="2605"/>
        <v>315.27199999999999</v>
      </c>
      <c r="CC864" s="20"/>
      <c r="CD864" s="20">
        <f t="shared" si="2606"/>
        <v>315.27199999999999</v>
      </c>
      <c r="CE864" s="20"/>
    </row>
    <row r="865" spans="1:84" x14ac:dyDescent="0.25">
      <c r="A865" s="10" t="s">
        <v>1104</v>
      </c>
      <c r="B865" s="19"/>
      <c r="C865" s="10"/>
      <c r="D865" s="10"/>
      <c r="E865" s="31" t="s">
        <v>1106</v>
      </c>
      <c r="F865" s="20">
        <f>F866</f>
        <v>0</v>
      </c>
      <c r="G865" s="20">
        <f t="shared" ref="G865:K867" si="2628">G866</f>
        <v>0</v>
      </c>
      <c r="H865" s="20">
        <f t="shared" si="2628"/>
        <v>0</v>
      </c>
      <c r="I865" s="20">
        <f t="shared" si="2628"/>
        <v>33040</v>
      </c>
      <c r="J865" s="20">
        <f t="shared" si="2628"/>
        <v>0</v>
      </c>
      <c r="K865" s="20">
        <f t="shared" si="2628"/>
        <v>0</v>
      </c>
      <c r="L865" s="20">
        <f t="shared" ref="L865:L868" si="2629">F865+I865</f>
        <v>33040</v>
      </c>
      <c r="M865" s="20">
        <f t="shared" ref="M865:M868" si="2630">G865+J865</f>
        <v>0</v>
      </c>
      <c r="N865" s="20">
        <f t="shared" ref="N865:N868" si="2631">H865+K865</f>
        <v>0</v>
      </c>
      <c r="O865" s="20">
        <f t="shared" ref="O865:Q867" si="2632">O866</f>
        <v>0</v>
      </c>
      <c r="P865" s="20">
        <f t="shared" si="2632"/>
        <v>0</v>
      </c>
      <c r="Q865" s="20">
        <f t="shared" si="2632"/>
        <v>0</v>
      </c>
      <c r="R865" s="20">
        <f t="shared" si="2563"/>
        <v>33040</v>
      </c>
      <c r="S865" s="20">
        <f t="shared" si="2564"/>
        <v>0</v>
      </c>
      <c r="T865" s="20">
        <f t="shared" si="2565"/>
        <v>0</v>
      </c>
      <c r="U865" s="20">
        <f t="shared" ref="U865:CE867" si="2633">U866</f>
        <v>0</v>
      </c>
      <c r="V865" s="20">
        <f t="shared" si="2566"/>
        <v>33040</v>
      </c>
      <c r="W865" s="20">
        <f t="shared" si="2633"/>
        <v>0</v>
      </c>
      <c r="X865" s="20">
        <f t="shared" si="2633"/>
        <v>0</v>
      </c>
      <c r="Y865" s="20">
        <f t="shared" si="2633"/>
        <v>0</v>
      </c>
      <c r="Z865" s="20">
        <f t="shared" si="2567"/>
        <v>33040</v>
      </c>
      <c r="AA865" s="20">
        <f t="shared" si="2568"/>
        <v>0</v>
      </c>
      <c r="AB865" s="20">
        <f t="shared" si="2569"/>
        <v>0</v>
      </c>
      <c r="AC865" s="20">
        <f t="shared" si="2633"/>
        <v>-330.18599999999998</v>
      </c>
      <c r="AD865" s="20">
        <f t="shared" si="2633"/>
        <v>0</v>
      </c>
      <c r="AE865" s="20">
        <f t="shared" si="2633"/>
        <v>0</v>
      </c>
      <c r="AF865" s="20">
        <f t="shared" si="2555"/>
        <v>32709.813999999998</v>
      </c>
      <c r="AG865" s="20">
        <f t="shared" si="2556"/>
        <v>0</v>
      </c>
      <c r="AH865" s="20">
        <f t="shared" si="2557"/>
        <v>0</v>
      </c>
      <c r="AI865" s="20">
        <f t="shared" si="2633"/>
        <v>0</v>
      </c>
      <c r="AJ865" s="20">
        <f t="shared" si="2558"/>
        <v>32709.813999999998</v>
      </c>
      <c r="AK865" s="20">
        <f t="shared" si="2633"/>
        <v>0</v>
      </c>
      <c r="AL865" s="20">
        <f t="shared" si="2633"/>
        <v>0</v>
      </c>
      <c r="AM865" s="20">
        <f t="shared" si="2633"/>
        <v>0</v>
      </c>
      <c r="AN865" s="20">
        <f t="shared" si="2541"/>
        <v>32709.813999999998</v>
      </c>
      <c r="AO865" s="20">
        <f t="shared" si="2542"/>
        <v>0</v>
      </c>
      <c r="AP865" s="20">
        <f t="shared" si="2543"/>
        <v>0</v>
      </c>
      <c r="AQ865" s="20">
        <f t="shared" si="2633"/>
        <v>0</v>
      </c>
      <c r="AR865" s="20">
        <f t="shared" si="2633"/>
        <v>0</v>
      </c>
      <c r="AS865" s="20">
        <f t="shared" si="2633"/>
        <v>0</v>
      </c>
      <c r="AT865" s="20">
        <f t="shared" si="2544"/>
        <v>32709.813999999998</v>
      </c>
      <c r="AU865" s="20">
        <f t="shared" si="2545"/>
        <v>0</v>
      </c>
      <c r="AV865" s="20">
        <f t="shared" si="2546"/>
        <v>0</v>
      </c>
      <c r="AW865" s="20">
        <f t="shared" si="2633"/>
        <v>0</v>
      </c>
      <c r="AX865" s="20">
        <f t="shared" si="2633"/>
        <v>0</v>
      </c>
      <c r="AY865" s="20">
        <f t="shared" si="2633"/>
        <v>0</v>
      </c>
      <c r="AZ865" s="20">
        <f t="shared" si="2514"/>
        <v>32709.813999999998</v>
      </c>
      <c r="BA865" s="20">
        <f t="shared" si="2515"/>
        <v>0</v>
      </c>
      <c r="BB865" s="20">
        <f t="shared" si="2516"/>
        <v>0</v>
      </c>
      <c r="BC865" s="20">
        <f t="shared" si="2633"/>
        <v>0</v>
      </c>
      <c r="BD865" s="20">
        <f t="shared" si="2627"/>
        <v>32709.813999999998</v>
      </c>
      <c r="BE865" s="20">
        <f t="shared" si="2633"/>
        <v>0</v>
      </c>
      <c r="BF865" s="20">
        <f t="shared" si="2633"/>
        <v>0</v>
      </c>
      <c r="BG865" s="20">
        <f t="shared" si="2633"/>
        <v>0</v>
      </c>
      <c r="BH865" s="20">
        <f t="shared" si="2597"/>
        <v>32709.813999999998</v>
      </c>
      <c r="BI865" s="20">
        <f t="shared" si="2598"/>
        <v>0</v>
      </c>
      <c r="BJ865" s="20">
        <f t="shared" si="2599"/>
        <v>0</v>
      </c>
      <c r="BK865" s="20">
        <f t="shared" si="2633"/>
        <v>0</v>
      </c>
      <c r="BL865" s="20">
        <f t="shared" si="2633"/>
        <v>0</v>
      </c>
      <c r="BM865" s="20">
        <f t="shared" si="2600"/>
        <v>32709.813999999998</v>
      </c>
      <c r="BN865" s="20">
        <f t="shared" si="2601"/>
        <v>0</v>
      </c>
      <c r="BO865" s="20">
        <f t="shared" si="2633"/>
        <v>0</v>
      </c>
      <c r="BP865" s="20">
        <f t="shared" si="2633"/>
        <v>60000</v>
      </c>
      <c r="BQ865" s="20">
        <f t="shared" si="2633"/>
        <v>0</v>
      </c>
      <c r="BR865" s="20">
        <f t="shared" si="2559"/>
        <v>32709.813999999998</v>
      </c>
      <c r="BS865" s="20">
        <f t="shared" si="2560"/>
        <v>60000</v>
      </c>
      <c r="BT865" s="20">
        <f t="shared" si="2561"/>
        <v>0</v>
      </c>
      <c r="BU865" s="20">
        <f t="shared" si="2633"/>
        <v>0</v>
      </c>
      <c r="BV865" s="20">
        <f t="shared" si="2562"/>
        <v>32709.813999999998</v>
      </c>
      <c r="BW865" s="20">
        <f t="shared" si="2633"/>
        <v>0</v>
      </c>
      <c r="BX865" s="20">
        <f t="shared" si="2633"/>
        <v>0</v>
      </c>
      <c r="BY865" s="20">
        <f t="shared" si="2603"/>
        <v>32709.813999999998</v>
      </c>
      <c r="BZ865" s="20">
        <f t="shared" si="2604"/>
        <v>60000</v>
      </c>
      <c r="CA865" s="20">
        <f t="shared" si="2633"/>
        <v>0</v>
      </c>
      <c r="CB865" s="20">
        <f t="shared" si="2605"/>
        <v>32709.813999999998</v>
      </c>
      <c r="CC865" s="20">
        <f t="shared" si="2633"/>
        <v>0</v>
      </c>
      <c r="CD865" s="20">
        <f t="shared" si="2606"/>
        <v>32709.813999999998</v>
      </c>
      <c r="CE865" s="20">
        <f t="shared" si="2633"/>
        <v>0</v>
      </c>
    </row>
    <row r="866" spans="1:84" ht="47.25" x14ac:dyDescent="0.25">
      <c r="A866" s="10" t="s">
        <v>1104</v>
      </c>
      <c r="B866" s="19">
        <v>400</v>
      </c>
      <c r="C866" s="10"/>
      <c r="D866" s="10"/>
      <c r="E866" s="25" t="s">
        <v>611</v>
      </c>
      <c r="F866" s="20">
        <f>F867</f>
        <v>0</v>
      </c>
      <c r="G866" s="20">
        <f t="shared" si="2628"/>
        <v>0</v>
      </c>
      <c r="H866" s="20">
        <f t="shared" si="2628"/>
        <v>0</v>
      </c>
      <c r="I866" s="20">
        <f t="shared" si="2628"/>
        <v>33040</v>
      </c>
      <c r="J866" s="20">
        <f t="shared" si="2628"/>
        <v>0</v>
      </c>
      <c r="K866" s="20">
        <f t="shared" si="2628"/>
        <v>0</v>
      </c>
      <c r="L866" s="20">
        <f t="shared" si="2629"/>
        <v>33040</v>
      </c>
      <c r="M866" s="20">
        <f t="shared" si="2630"/>
        <v>0</v>
      </c>
      <c r="N866" s="20">
        <f t="shared" si="2631"/>
        <v>0</v>
      </c>
      <c r="O866" s="20">
        <f t="shared" si="2632"/>
        <v>0</v>
      </c>
      <c r="P866" s="20">
        <f t="shared" si="2632"/>
        <v>0</v>
      </c>
      <c r="Q866" s="20">
        <f t="shared" si="2632"/>
        <v>0</v>
      </c>
      <c r="R866" s="20">
        <f t="shared" si="2563"/>
        <v>33040</v>
      </c>
      <c r="S866" s="20">
        <f t="shared" si="2564"/>
        <v>0</v>
      </c>
      <c r="T866" s="20">
        <f t="shared" si="2565"/>
        <v>0</v>
      </c>
      <c r="U866" s="20">
        <f t="shared" si="2633"/>
        <v>0</v>
      </c>
      <c r="V866" s="20">
        <f t="shared" si="2566"/>
        <v>33040</v>
      </c>
      <c r="W866" s="20">
        <f t="shared" si="2633"/>
        <v>0</v>
      </c>
      <c r="X866" s="20">
        <f t="shared" si="2633"/>
        <v>0</v>
      </c>
      <c r="Y866" s="20">
        <f t="shared" si="2633"/>
        <v>0</v>
      </c>
      <c r="Z866" s="20">
        <f t="shared" si="2567"/>
        <v>33040</v>
      </c>
      <c r="AA866" s="20">
        <f t="shared" si="2568"/>
        <v>0</v>
      </c>
      <c r="AB866" s="20">
        <f t="shared" si="2569"/>
        <v>0</v>
      </c>
      <c r="AC866" s="20">
        <f t="shared" si="2633"/>
        <v>-330.18599999999998</v>
      </c>
      <c r="AD866" s="20">
        <f t="shared" si="2633"/>
        <v>0</v>
      </c>
      <c r="AE866" s="20">
        <f t="shared" si="2633"/>
        <v>0</v>
      </c>
      <c r="AF866" s="20">
        <f t="shared" si="2555"/>
        <v>32709.813999999998</v>
      </c>
      <c r="AG866" s="20">
        <f t="shared" si="2556"/>
        <v>0</v>
      </c>
      <c r="AH866" s="20">
        <f t="shared" si="2557"/>
        <v>0</v>
      </c>
      <c r="AI866" s="20">
        <f t="shared" si="2633"/>
        <v>0</v>
      </c>
      <c r="AJ866" s="20">
        <f t="shared" si="2558"/>
        <v>32709.813999999998</v>
      </c>
      <c r="AK866" s="20">
        <f t="shared" si="2633"/>
        <v>0</v>
      </c>
      <c r="AL866" s="20">
        <f t="shared" si="2633"/>
        <v>0</v>
      </c>
      <c r="AM866" s="20">
        <f t="shared" si="2633"/>
        <v>0</v>
      </c>
      <c r="AN866" s="20">
        <f t="shared" si="2541"/>
        <v>32709.813999999998</v>
      </c>
      <c r="AO866" s="20">
        <f t="shared" si="2542"/>
        <v>0</v>
      </c>
      <c r="AP866" s="20">
        <f t="shared" si="2543"/>
        <v>0</v>
      </c>
      <c r="AQ866" s="20">
        <f t="shared" si="2633"/>
        <v>0</v>
      </c>
      <c r="AR866" s="20">
        <f t="shared" si="2633"/>
        <v>0</v>
      </c>
      <c r="AS866" s="20">
        <f t="shared" si="2633"/>
        <v>0</v>
      </c>
      <c r="AT866" s="20">
        <f t="shared" si="2544"/>
        <v>32709.813999999998</v>
      </c>
      <c r="AU866" s="20">
        <f t="shared" si="2545"/>
        <v>0</v>
      </c>
      <c r="AV866" s="20">
        <f t="shared" si="2546"/>
        <v>0</v>
      </c>
      <c r="AW866" s="20">
        <f t="shared" si="2633"/>
        <v>0</v>
      </c>
      <c r="AX866" s="20">
        <f t="shared" si="2633"/>
        <v>0</v>
      </c>
      <c r="AY866" s="20">
        <f t="shared" si="2633"/>
        <v>0</v>
      </c>
      <c r="AZ866" s="20">
        <f t="shared" ref="AZ866:AZ933" si="2634">AT866+AW866</f>
        <v>32709.813999999998</v>
      </c>
      <c r="BA866" s="20">
        <f t="shared" ref="BA866:BA933" si="2635">AU866+AX866</f>
        <v>0</v>
      </c>
      <c r="BB866" s="20">
        <f t="shared" ref="BB866:BB933" si="2636">AV866+AY866</f>
        <v>0</v>
      </c>
      <c r="BC866" s="20">
        <f t="shared" si="2633"/>
        <v>0</v>
      </c>
      <c r="BD866" s="20">
        <f t="shared" si="2627"/>
        <v>32709.813999999998</v>
      </c>
      <c r="BE866" s="20">
        <f t="shared" si="2633"/>
        <v>0</v>
      </c>
      <c r="BF866" s="20">
        <f t="shared" si="2633"/>
        <v>0</v>
      </c>
      <c r="BG866" s="20">
        <f t="shared" si="2633"/>
        <v>0</v>
      </c>
      <c r="BH866" s="20">
        <f t="shared" si="2597"/>
        <v>32709.813999999998</v>
      </c>
      <c r="BI866" s="20">
        <f t="shared" si="2598"/>
        <v>0</v>
      </c>
      <c r="BJ866" s="20">
        <f t="shared" si="2599"/>
        <v>0</v>
      </c>
      <c r="BK866" s="20">
        <f t="shared" si="2633"/>
        <v>0</v>
      </c>
      <c r="BL866" s="20">
        <f t="shared" si="2633"/>
        <v>0</v>
      </c>
      <c r="BM866" s="20">
        <f t="shared" si="2600"/>
        <v>32709.813999999998</v>
      </c>
      <c r="BN866" s="20">
        <f t="shared" si="2601"/>
        <v>0</v>
      </c>
      <c r="BO866" s="20">
        <f t="shared" si="2633"/>
        <v>0</v>
      </c>
      <c r="BP866" s="20">
        <f t="shared" si="2633"/>
        <v>60000</v>
      </c>
      <c r="BQ866" s="20">
        <f t="shared" si="2633"/>
        <v>0</v>
      </c>
      <c r="BR866" s="20">
        <f t="shared" si="2559"/>
        <v>32709.813999999998</v>
      </c>
      <c r="BS866" s="20">
        <f t="shared" si="2560"/>
        <v>60000</v>
      </c>
      <c r="BT866" s="20">
        <f t="shared" si="2561"/>
        <v>0</v>
      </c>
      <c r="BU866" s="20">
        <f t="shared" si="2633"/>
        <v>0</v>
      </c>
      <c r="BV866" s="20">
        <f t="shared" si="2562"/>
        <v>32709.813999999998</v>
      </c>
      <c r="BW866" s="20">
        <f t="shared" si="2633"/>
        <v>0</v>
      </c>
      <c r="BX866" s="20">
        <f t="shared" si="2633"/>
        <v>0</v>
      </c>
      <c r="BY866" s="20">
        <f t="shared" si="2603"/>
        <v>32709.813999999998</v>
      </c>
      <c r="BZ866" s="20">
        <f t="shared" si="2604"/>
        <v>60000</v>
      </c>
      <c r="CA866" s="20">
        <f t="shared" si="2633"/>
        <v>0</v>
      </c>
      <c r="CB866" s="20">
        <f t="shared" si="2605"/>
        <v>32709.813999999998</v>
      </c>
      <c r="CC866" s="20">
        <f t="shared" si="2633"/>
        <v>0</v>
      </c>
      <c r="CD866" s="20">
        <f t="shared" si="2606"/>
        <v>32709.813999999998</v>
      </c>
      <c r="CE866" s="20">
        <f t="shared" si="2633"/>
        <v>0</v>
      </c>
    </row>
    <row r="867" spans="1:84" x14ac:dyDescent="0.25">
      <c r="A867" s="10" t="s">
        <v>1104</v>
      </c>
      <c r="B867" s="19">
        <v>410</v>
      </c>
      <c r="C867" s="10"/>
      <c r="D867" s="10"/>
      <c r="E867" s="25" t="s">
        <v>612</v>
      </c>
      <c r="F867" s="20">
        <f>F868</f>
        <v>0</v>
      </c>
      <c r="G867" s="20">
        <f t="shared" si="2628"/>
        <v>0</v>
      </c>
      <c r="H867" s="20">
        <f t="shared" si="2628"/>
        <v>0</v>
      </c>
      <c r="I867" s="20">
        <f t="shared" si="2628"/>
        <v>33040</v>
      </c>
      <c r="J867" s="20">
        <f t="shared" si="2628"/>
        <v>0</v>
      </c>
      <c r="K867" s="20">
        <f t="shared" si="2628"/>
        <v>0</v>
      </c>
      <c r="L867" s="20">
        <f t="shared" si="2629"/>
        <v>33040</v>
      </c>
      <c r="M867" s="20">
        <f t="shared" si="2630"/>
        <v>0</v>
      </c>
      <c r="N867" s="20">
        <f t="shared" si="2631"/>
        <v>0</v>
      </c>
      <c r="O867" s="20">
        <f t="shared" si="2632"/>
        <v>0</v>
      </c>
      <c r="P867" s="20">
        <f t="shared" si="2632"/>
        <v>0</v>
      </c>
      <c r="Q867" s="20">
        <f t="shared" si="2632"/>
        <v>0</v>
      </c>
      <c r="R867" s="20">
        <f t="shared" si="2563"/>
        <v>33040</v>
      </c>
      <c r="S867" s="20">
        <f t="shared" si="2564"/>
        <v>0</v>
      </c>
      <c r="T867" s="20">
        <f t="shared" si="2565"/>
        <v>0</v>
      </c>
      <c r="U867" s="20">
        <f t="shared" si="2633"/>
        <v>0</v>
      </c>
      <c r="V867" s="20">
        <f t="shared" si="2566"/>
        <v>33040</v>
      </c>
      <c r="W867" s="20">
        <f t="shared" si="2633"/>
        <v>0</v>
      </c>
      <c r="X867" s="20">
        <f t="shared" si="2633"/>
        <v>0</v>
      </c>
      <c r="Y867" s="20">
        <f t="shared" si="2633"/>
        <v>0</v>
      </c>
      <c r="Z867" s="20">
        <f t="shared" si="2567"/>
        <v>33040</v>
      </c>
      <c r="AA867" s="20">
        <f t="shared" si="2568"/>
        <v>0</v>
      </c>
      <c r="AB867" s="20">
        <f t="shared" si="2569"/>
        <v>0</v>
      </c>
      <c r="AC867" s="20">
        <f t="shared" si="2633"/>
        <v>-330.18599999999998</v>
      </c>
      <c r="AD867" s="20">
        <f t="shared" si="2633"/>
        <v>0</v>
      </c>
      <c r="AE867" s="20">
        <f t="shared" si="2633"/>
        <v>0</v>
      </c>
      <c r="AF867" s="20">
        <f t="shared" si="2555"/>
        <v>32709.813999999998</v>
      </c>
      <c r="AG867" s="20">
        <f t="shared" si="2556"/>
        <v>0</v>
      </c>
      <c r="AH867" s="20">
        <f t="shared" si="2557"/>
        <v>0</v>
      </c>
      <c r="AI867" s="20">
        <f t="shared" si="2633"/>
        <v>0</v>
      </c>
      <c r="AJ867" s="20">
        <f t="shared" si="2558"/>
        <v>32709.813999999998</v>
      </c>
      <c r="AK867" s="20">
        <f t="shared" si="2633"/>
        <v>0</v>
      </c>
      <c r="AL867" s="20">
        <f t="shared" si="2633"/>
        <v>0</v>
      </c>
      <c r="AM867" s="20">
        <f t="shared" si="2633"/>
        <v>0</v>
      </c>
      <c r="AN867" s="20">
        <f t="shared" si="2541"/>
        <v>32709.813999999998</v>
      </c>
      <c r="AO867" s="20">
        <f t="shared" si="2542"/>
        <v>0</v>
      </c>
      <c r="AP867" s="20">
        <f t="shared" si="2543"/>
        <v>0</v>
      </c>
      <c r="AQ867" s="20">
        <f t="shared" si="2633"/>
        <v>0</v>
      </c>
      <c r="AR867" s="20">
        <f t="shared" si="2633"/>
        <v>0</v>
      </c>
      <c r="AS867" s="20">
        <f t="shared" si="2633"/>
        <v>0</v>
      </c>
      <c r="AT867" s="20">
        <f t="shared" si="2544"/>
        <v>32709.813999999998</v>
      </c>
      <c r="AU867" s="20">
        <f t="shared" si="2545"/>
        <v>0</v>
      </c>
      <c r="AV867" s="20">
        <f t="shared" si="2546"/>
        <v>0</v>
      </c>
      <c r="AW867" s="20">
        <f t="shared" si="2633"/>
        <v>0</v>
      </c>
      <c r="AX867" s="20">
        <f t="shared" si="2633"/>
        <v>0</v>
      </c>
      <c r="AY867" s="20">
        <f t="shared" si="2633"/>
        <v>0</v>
      </c>
      <c r="AZ867" s="20">
        <f t="shared" si="2634"/>
        <v>32709.813999999998</v>
      </c>
      <c r="BA867" s="20">
        <f t="shared" si="2635"/>
        <v>0</v>
      </c>
      <c r="BB867" s="20">
        <f t="shared" si="2636"/>
        <v>0</v>
      </c>
      <c r="BC867" s="20">
        <f t="shared" si="2633"/>
        <v>0</v>
      </c>
      <c r="BD867" s="20">
        <f t="shared" si="2627"/>
        <v>32709.813999999998</v>
      </c>
      <c r="BE867" s="20">
        <f t="shared" si="2633"/>
        <v>0</v>
      </c>
      <c r="BF867" s="20">
        <f t="shared" si="2633"/>
        <v>0</v>
      </c>
      <c r="BG867" s="20">
        <f t="shared" si="2633"/>
        <v>0</v>
      </c>
      <c r="BH867" s="20">
        <f t="shared" si="2597"/>
        <v>32709.813999999998</v>
      </c>
      <c r="BI867" s="20">
        <f t="shared" si="2598"/>
        <v>0</v>
      </c>
      <c r="BJ867" s="20">
        <f t="shared" si="2599"/>
        <v>0</v>
      </c>
      <c r="BK867" s="20">
        <f t="shared" si="2633"/>
        <v>0</v>
      </c>
      <c r="BL867" s="20">
        <f t="shared" si="2633"/>
        <v>0</v>
      </c>
      <c r="BM867" s="20">
        <f t="shared" si="2600"/>
        <v>32709.813999999998</v>
      </c>
      <c r="BN867" s="20">
        <f t="shared" si="2601"/>
        <v>0</v>
      </c>
      <c r="BO867" s="20">
        <f t="shared" si="2633"/>
        <v>0</v>
      </c>
      <c r="BP867" s="20">
        <f t="shared" si="2633"/>
        <v>60000</v>
      </c>
      <c r="BQ867" s="20">
        <f t="shared" si="2633"/>
        <v>0</v>
      </c>
      <c r="BR867" s="20">
        <f t="shared" si="2559"/>
        <v>32709.813999999998</v>
      </c>
      <c r="BS867" s="20">
        <f t="shared" si="2560"/>
        <v>60000</v>
      </c>
      <c r="BT867" s="20">
        <f t="shared" si="2561"/>
        <v>0</v>
      </c>
      <c r="BU867" s="20">
        <f t="shared" si="2633"/>
        <v>0</v>
      </c>
      <c r="BV867" s="20">
        <f t="shared" si="2562"/>
        <v>32709.813999999998</v>
      </c>
      <c r="BW867" s="20">
        <f t="shared" si="2633"/>
        <v>0</v>
      </c>
      <c r="BX867" s="20">
        <f t="shared" si="2633"/>
        <v>0</v>
      </c>
      <c r="BY867" s="20">
        <f t="shared" si="2603"/>
        <v>32709.813999999998</v>
      </c>
      <c r="BZ867" s="20">
        <f t="shared" si="2604"/>
        <v>60000</v>
      </c>
      <c r="CA867" s="20">
        <f t="shared" si="2633"/>
        <v>0</v>
      </c>
      <c r="CB867" s="20">
        <f t="shared" si="2605"/>
        <v>32709.813999999998</v>
      </c>
      <c r="CC867" s="20">
        <f t="shared" si="2633"/>
        <v>0</v>
      </c>
      <c r="CD867" s="20">
        <f t="shared" si="2606"/>
        <v>32709.813999999998</v>
      </c>
      <c r="CE867" s="20">
        <f t="shared" si="2633"/>
        <v>0</v>
      </c>
    </row>
    <row r="868" spans="1:84" x14ac:dyDescent="0.25">
      <c r="A868" s="10" t="s">
        <v>1104</v>
      </c>
      <c r="B868" s="19">
        <v>410</v>
      </c>
      <c r="C868" s="10" t="s">
        <v>345</v>
      </c>
      <c r="D868" s="10" t="s">
        <v>334</v>
      </c>
      <c r="E868" s="25" t="s">
        <v>581</v>
      </c>
      <c r="F868" s="20">
        <v>0</v>
      </c>
      <c r="G868" s="20">
        <v>0</v>
      </c>
      <c r="H868" s="20">
        <v>0</v>
      </c>
      <c r="I868" s="20">
        <v>33040</v>
      </c>
      <c r="J868" s="20"/>
      <c r="K868" s="20"/>
      <c r="L868" s="20">
        <f t="shared" si="2629"/>
        <v>33040</v>
      </c>
      <c r="M868" s="20">
        <f t="shared" si="2630"/>
        <v>0</v>
      </c>
      <c r="N868" s="20">
        <f t="shared" si="2631"/>
        <v>0</v>
      </c>
      <c r="O868" s="20"/>
      <c r="P868" s="20"/>
      <c r="Q868" s="20"/>
      <c r="R868" s="20">
        <f t="shared" si="2563"/>
        <v>33040</v>
      </c>
      <c r="S868" s="20">
        <f t="shared" si="2564"/>
        <v>0</v>
      </c>
      <c r="T868" s="20">
        <f t="shared" si="2565"/>
        <v>0</v>
      </c>
      <c r="U868" s="20"/>
      <c r="V868" s="20">
        <f t="shared" si="2566"/>
        <v>33040</v>
      </c>
      <c r="W868" s="20"/>
      <c r="X868" s="20"/>
      <c r="Y868" s="20"/>
      <c r="Z868" s="20">
        <f t="shared" si="2567"/>
        <v>33040</v>
      </c>
      <c r="AA868" s="20">
        <f t="shared" si="2568"/>
        <v>0</v>
      </c>
      <c r="AB868" s="20">
        <f t="shared" si="2569"/>
        <v>0</v>
      </c>
      <c r="AC868" s="20">
        <v>-330.18599999999998</v>
      </c>
      <c r="AD868" s="20"/>
      <c r="AE868" s="20"/>
      <c r="AF868" s="20">
        <f t="shared" si="2555"/>
        <v>32709.813999999998</v>
      </c>
      <c r="AG868" s="20">
        <f t="shared" si="2556"/>
        <v>0</v>
      </c>
      <c r="AH868" s="20">
        <f t="shared" si="2557"/>
        <v>0</v>
      </c>
      <c r="AI868" s="20"/>
      <c r="AJ868" s="20">
        <f t="shared" si="2558"/>
        <v>32709.813999999998</v>
      </c>
      <c r="AK868" s="20"/>
      <c r="AL868" s="20"/>
      <c r="AM868" s="20"/>
      <c r="AN868" s="20">
        <f t="shared" si="2541"/>
        <v>32709.813999999998</v>
      </c>
      <c r="AO868" s="20">
        <f t="shared" si="2542"/>
        <v>0</v>
      </c>
      <c r="AP868" s="20">
        <f t="shared" si="2543"/>
        <v>0</v>
      </c>
      <c r="AQ868" s="20"/>
      <c r="AR868" s="20"/>
      <c r="AS868" s="20"/>
      <c r="AT868" s="20">
        <f t="shared" si="2544"/>
        <v>32709.813999999998</v>
      </c>
      <c r="AU868" s="20">
        <f t="shared" si="2545"/>
        <v>0</v>
      </c>
      <c r="AV868" s="20">
        <f t="shared" si="2546"/>
        <v>0</v>
      </c>
      <c r="AW868" s="20"/>
      <c r="AX868" s="20"/>
      <c r="AY868" s="20"/>
      <c r="AZ868" s="20">
        <f t="shared" si="2634"/>
        <v>32709.813999999998</v>
      </c>
      <c r="BA868" s="20">
        <f t="shared" si="2635"/>
        <v>0</v>
      </c>
      <c r="BB868" s="20">
        <f t="shared" si="2636"/>
        <v>0</v>
      </c>
      <c r="BC868" s="20"/>
      <c r="BD868" s="20">
        <f t="shared" si="2627"/>
        <v>32709.813999999998</v>
      </c>
      <c r="BE868" s="20"/>
      <c r="BF868" s="20"/>
      <c r="BG868" s="20"/>
      <c r="BH868" s="20">
        <f t="shared" si="2597"/>
        <v>32709.813999999998</v>
      </c>
      <c r="BI868" s="20">
        <f t="shared" si="2598"/>
        <v>0</v>
      </c>
      <c r="BJ868" s="20">
        <f t="shared" si="2599"/>
        <v>0</v>
      </c>
      <c r="BK868" s="20"/>
      <c r="BL868" s="20"/>
      <c r="BM868" s="20">
        <f t="shared" si="2600"/>
        <v>32709.813999999998</v>
      </c>
      <c r="BN868" s="20">
        <f t="shared" si="2601"/>
        <v>0</v>
      </c>
      <c r="BO868" s="20"/>
      <c r="BP868" s="20">
        <v>60000</v>
      </c>
      <c r="BQ868" s="20"/>
      <c r="BR868" s="20">
        <f t="shared" si="2559"/>
        <v>32709.813999999998</v>
      </c>
      <c r="BS868" s="20">
        <f t="shared" si="2560"/>
        <v>60000</v>
      </c>
      <c r="BT868" s="20">
        <f t="shared" si="2561"/>
        <v>0</v>
      </c>
      <c r="BU868" s="20"/>
      <c r="BV868" s="20">
        <f t="shared" si="2562"/>
        <v>32709.813999999998</v>
      </c>
      <c r="BW868" s="20"/>
      <c r="BX868" s="20"/>
      <c r="BY868" s="20">
        <f t="shared" si="2603"/>
        <v>32709.813999999998</v>
      </c>
      <c r="BZ868" s="20">
        <f t="shared" si="2604"/>
        <v>60000</v>
      </c>
      <c r="CA868" s="20"/>
      <c r="CB868" s="20">
        <f t="shared" si="2605"/>
        <v>32709.813999999998</v>
      </c>
      <c r="CC868" s="20"/>
      <c r="CD868" s="20">
        <f t="shared" si="2606"/>
        <v>32709.813999999998</v>
      </c>
      <c r="CE868" s="20"/>
    </row>
    <row r="869" spans="1:84" x14ac:dyDescent="0.25">
      <c r="A869" s="10" t="s">
        <v>52</v>
      </c>
      <c r="B869" s="19"/>
      <c r="C869" s="10"/>
      <c r="D869" s="10"/>
      <c r="E869" s="25" t="s">
        <v>1074</v>
      </c>
      <c r="F869" s="20">
        <f>F870</f>
        <v>41960</v>
      </c>
      <c r="G869" s="20">
        <f t="shared" ref="G869:CE871" si="2637">G870</f>
        <v>0</v>
      </c>
      <c r="H869" s="20">
        <f t="shared" si="2637"/>
        <v>0</v>
      </c>
      <c r="I869" s="20">
        <f t="shared" si="2637"/>
        <v>-8430.9</v>
      </c>
      <c r="J869" s="20">
        <f t="shared" si="2637"/>
        <v>8430.9</v>
      </c>
      <c r="K869" s="20">
        <f t="shared" si="2637"/>
        <v>0</v>
      </c>
      <c r="L869" s="20">
        <f t="shared" si="2519"/>
        <v>33529.1</v>
      </c>
      <c r="M869" s="20">
        <f t="shared" si="2520"/>
        <v>8430.9</v>
      </c>
      <c r="N869" s="20">
        <f t="shared" si="2521"/>
        <v>0</v>
      </c>
      <c r="O869" s="20">
        <f t="shared" si="2637"/>
        <v>0</v>
      </c>
      <c r="P869" s="20">
        <f t="shared" si="2637"/>
        <v>0</v>
      </c>
      <c r="Q869" s="20">
        <f t="shared" si="2637"/>
        <v>0</v>
      </c>
      <c r="R869" s="20">
        <f t="shared" si="2563"/>
        <v>33529.1</v>
      </c>
      <c r="S869" s="20">
        <f t="shared" si="2564"/>
        <v>8430.9</v>
      </c>
      <c r="T869" s="20">
        <f t="shared" si="2565"/>
        <v>0</v>
      </c>
      <c r="U869" s="20">
        <f t="shared" si="2637"/>
        <v>0</v>
      </c>
      <c r="V869" s="20">
        <f t="shared" si="2566"/>
        <v>33529.1</v>
      </c>
      <c r="W869" s="20">
        <f t="shared" si="2637"/>
        <v>0</v>
      </c>
      <c r="X869" s="20">
        <f t="shared" si="2637"/>
        <v>0</v>
      </c>
      <c r="Y869" s="20">
        <f t="shared" si="2637"/>
        <v>0</v>
      </c>
      <c r="Z869" s="20">
        <f t="shared" si="2567"/>
        <v>33529.1</v>
      </c>
      <c r="AA869" s="20">
        <f t="shared" si="2568"/>
        <v>8430.9</v>
      </c>
      <c r="AB869" s="20">
        <f t="shared" si="2569"/>
        <v>0</v>
      </c>
      <c r="AC869" s="20">
        <f t="shared" si="2637"/>
        <v>0</v>
      </c>
      <c r="AD869" s="20">
        <f t="shared" si="2637"/>
        <v>0</v>
      </c>
      <c r="AE869" s="20">
        <f t="shared" si="2637"/>
        <v>0</v>
      </c>
      <c r="AF869" s="20">
        <f t="shared" si="2555"/>
        <v>33529.1</v>
      </c>
      <c r="AG869" s="20">
        <f t="shared" si="2556"/>
        <v>8430.9</v>
      </c>
      <c r="AH869" s="20">
        <f t="shared" si="2557"/>
        <v>0</v>
      </c>
      <c r="AI869" s="20">
        <f t="shared" si="2637"/>
        <v>0</v>
      </c>
      <c r="AJ869" s="20">
        <f t="shared" si="2558"/>
        <v>33529.1</v>
      </c>
      <c r="AK869" s="20">
        <f t="shared" si="2637"/>
        <v>188.10900000000001</v>
      </c>
      <c r="AL869" s="20">
        <f t="shared" si="2637"/>
        <v>0</v>
      </c>
      <c r="AM869" s="20">
        <f t="shared" si="2637"/>
        <v>0</v>
      </c>
      <c r="AN869" s="20">
        <f t="shared" si="2541"/>
        <v>33717.208999999995</v>
      </c>
      <c r="AO869" s="20">
        <f t="shared" si="2542"/>
        <v>8430.9</v>
      </c>
      <c r="AP869" s="20">
        <f t="shared" si="2543"/>
        <v>0</v>
      </c>
      <c r="AQ869" s="20">
        <f t="shared" si="2637"/>
        <v>0</v>
      </c>
      <c r="AR869" s="20">
        <f t="shared" si="2637"/>
        <v>0</v>
      </c>
      <c r="AS869" s="20">
        <f t="shared" si="2637"/>
        <v>0</v>
      </c>
      <c r="AT869" s="20">
        <f t="shared" si="2544"/>
        <v>33717.208999999995</v>
      </c>
      <c r="AU869" s="20">
        <f t="shared" si="2545"/>
        <v>8430.9</v>
      </c>
      <c r="AV869" s="20">
        <f t="shared" si="2546"/>
        <v>0</v>
      </c>
      <c r="AW869" s="20">
        <f t="shared" si="2637"/>
        <v>0</v>
      </c>
      <c r="AX869" s="20">
        <f t="shared" si="2637"/>
        <v>0</v>
      </c>
      <c r="AY869" s="20">
        <f t="shared" si="2637"/>
        <v>0</v>
      </c>
      <c r="AZ869" s="20">
        <f t="shared" si="2634"/>
        <v>33717.208999999995</v>
      </c>
      <c r="BA869" s="20">
        <f t="shared" si="2635"/>
        <v>8430.9</v>
      </c>
      <c r="BB869" s="20">
        <f t="shared" si="2636"/>
        <v>0</v>
      </c>
      <c r="BC869" s="20">
        <f t="shared" si="2637"/>
        <v>0</v>
      </c>
      <c r="BD869" s="20">
        <f t="shared" si="2627"/>
        <v>33717.208999999995</v>
      </c>
      <c r="BE869" s="20">
        <f t="shared" si="2637"/>
        <v>8430.9</v>
      </c>
      <c r="BF869" s="20">
        <f t="shared" si="2637"/>
        <v>-8430.9</v>
      </c>
      <c r="BG869" s="20">
        <f t="shared" si="2637"/>
        <v>0</v>
      </c>
      <c r="BH869" s="20">
        <f t="shared" si="2597"/>
        <v>42148.108999999997</v>
      </c>
      <c r="BI869" s="20">
        <f t="shared" si="2598"/>
        <v>0</v>
      </c>
      <c r="BJ869" s="20">
        <f t="shared" si="2599"/>
        <v>0</v>
      </c>
      <c r="BK869" s="20">
        <f t="shared" si="2637"/>
        <v>0</v>
      </c>
      <c r="BL869" s="20">
        <f t="shared" si="2637"/>
        <v>0</v>
      </c>
      <c r="BM869" s="20">
        <f t="shared" si="2600"/>
        <v>42148.108999999997</v>
      </c>
      <c r="BN869" s="20">
        <f t="shared" si="2601"/>
        <v>0</v>
      </c>
      <c r="BO869" s="20">
        <f t="shared" si="2637"/>
        <v>0</v>
      </c>
      <c r="BP869" s="20">
        <f t="shared" si="2637"/>
        <v>5886.2</v>
      </c>
      <c r="BQ869" s="20">
        <f t="shared" si="2637"/>
        <v>0</v>
      </c>
      <c r="BR869" s="20">
        <f t="shared" si="2559"/>
        <v>42148.108999999997</v>
      </c>
      <c r="BS869" s="20">
        <f t="shared" si="2560"/>
        <v>5886.2</v>
      </c>
      <c r="BT869" s="20">
        <f t="shared" si="2561"/>
        <v>0</v>
      </c>
      <c r="BU869" s="20">
        <f t="shared" si="2637"/>
        <v>0</v>
      </c>
      <c r="BV869" s="20">
        <f t="shared" si="2562"/>
        <v>42148.108999999997</v>
      </c>
      <c r="BW869" s="20">
        <f t="shared" si="2637"/>
        <v>0</v>
      </c>
      <c r="BX869" s="20">
        <f t="shared" si="2637"/>
        <v>0</v>
      </c>
      <c r="BY869" s="20">
        <f t="shared" si="2603"/>
        <v>42148.108999999997</v>
      </c>
      <c r="BZ869" s="20">
        <f t="shared" si="2604"/>
        <v>5886.2</v>
      </c>
      <c r="CA869" s="20">
        <f t="shared" si="2637"/>
        <v>0</v>
      </c>
      <c r="CB869" s="20">
        <f t="shared" si="2605"/>
        <v>42148.108999999997</v>
      </c>
      <c r="CC869" s="20">
        <f t="shared" si="2637"/>
        <v>0</v>
      </c>
      <c r="CD869" s="20">
        <f t="shared" si="2606"/>
        <v>42148.108999999997</v>
      </c>
      <c r="CE869" s="20">
        <f t="shared" si="2637"/>
        <v>0</v>
      </c>
    </row>
    <row r="870" spans="1:84" ht="47.25" x14ac:dyDescent="0.25">
      <c r="A870" s="10" t="s">
        <v>52</v>
      </c>
      <c r="B870" s="19">
        <v>400</v>
      </c>
      <c r="C870" s="10"/>
      <c r="D870" s="10"/>
      <c r="E870" s="25" t="s">
        <v>611</v>
      </c>
      <c r="F870" s="20">
        <f>F871</f>
        <v>41960</v>
      </c>
      <c r="G870" s="20">
        <f t="shared" si="2637"/>
        <v>0</v>
      </c>
      <c r="H870" s="20">
        <f t="shared" si="2637"/>
        <v>0</v>
      </c>
      <c r="I870" s="20">
        <f t="shared" si="2637"/>
        <v>-8430.9</v>
      </c>
      <c r="J870" s="20">
        <f t="shared" si="2637"/>
        <v>8430.9</v>
      </c>
      <c r="K870" s="20">
        <f t="shared" si="2637"/>
        <v>0</v>
      </c>
      <c r="L870" s="20">
        <f t="shared" si="2519"/>
        <v>33529.1</v>
      </c>
      <c r="M870" s="20">
        <f t="shared" si="2520"/>
        <v>8430.9</v>
      </c>
      <c r="N870" s="20">
        <f t="shared" si="2521"/>
        <v>0</v>
      </c>
      <c r="O870" s="20">
        <f t="shared" si="2637"/>
        <v>0</v>
      </c>
      <c r="P870" s="20">
        <f t="shared" si="2637"/>
        <v>0</v>
      </c>
      <c r="Q870" s="20">
        <f t="shared" si="2637"/>
        <v>0</v>
      </c>
      <c r="R870" s="20">
        <f t="shared" si="2563"/>
        <v>33529.1</v>
      </c>
      <c r="S870" s="20">
        <f t="shared" si="2564"/>
        <v>8430.9</v>
      </c>
      <c r="T870" s="20">
        <f t="shared" si="2565"/>
        <v>0</v>
      </c>
      <c r="U870" s="20">
        <f t="shared" si="2637"/>
        <v>0</v>
      </c>
      <c r="V870" s="20">
        <f t="shared" si="2566"/>
        <v>33529.1</v>
      </c>
      <c r="W870" s="20">
        <f t="shared" si="2637"/>
        <v>0</v>
      </c>
      <c r="X870" s="20">
        <f t="shared" si="2637"/>
        <v>0</v>
      </c>
      <c r="Y870" s="20">
        <f t="shared" si="2637"/>
        <v>0</v>
      </c>
      <c r="Z870" s="20">
        <f t="shared" si="2567"/>
        <v>33529.1</v>
      </c>
      <c r="AA870" s="20">
        <f t="shared" si="2568"/>
        <v>8430.9</v>
      </c>
      <c r="AB870" s="20">
        <f t="shared" si="2569"/>
        <v>0</v>
      </c>
      <c r="AC870" s="20">
        <f t="shared" si="2637"/>
        <v>0</v>
      </c>
      <c r="AD870" s="20">
        <f t="shared" si="2637"/>
        <v>0</v>
      </c>
      <c r="AE870" s="20">
        <f t="shared" si="2637"/>
        <v>0</v>
      </c>
      <c r="AF870" s="20">
        <f t="shared" si="2555"/>
        <v>33529.1</v>
      </c>
      <c r="AG870" s="20">
        <f t="shared" si="2556"/>
        <v>8430.9</v>
      </c>
      <c r="AH870" s="20">
        <f t="shared" si="2557"/>
        <v>0</v>
      </c>
      <c r="AI870" s="20">
        <f t="shared" si="2637"/>
        <v>0</v>
      </c>
      <c r="AJ870" s="20">
        <f t="shared" si="2558"/>
        <v>33529.1</v>
      </c>
      <c r="AK870" s="20">
        <f t="shared" si="2637"/>
        <v>188.10900000000001</v>
      </c>
      <c r="AL870" s="20">
        <f t="shared" si="2637"/>
        <v>0</v>
      </c>
      <c r="AM870" s="20">
        <f t="shared" si="2637"/>
        <v>0</v>
      </c>
      <c r="AN870" s="20">
        <f t="shared" si="2541"/>
        <v>33717.208999999995</v>
      </c>
      <c r="AO870" s="20">
        <f t="shared" si="2542"/>
        <v>8430.9</v>
      </c>
      <c r="AP870" s="20">
        <f t="shared" si="2543"/>
        <v>0</v>
      </c>
      <c r="AQ870" s="20">
        <f t="shared" si="2637"/>
        <v>0</v>
      </c>
      <c r="AR870" s="20">
        <f t="shared" si="2637"/>
        <v>0</v>
      </c>
      <c r="AS870" s="20">
        <f t="shared" si="2637"/>
        <v>0</v>
      </c>
      <c r="AT870" s="20">
        <f t="shared" si="2544"/>
        <v>33717.208999999995</v>
      </c>
      <c r="AU870" s="20">
        <f t="shared" si="2545"/>
        <v>8430.9</v>
      </c>
      <c r="AV870" s="20">
        <f t="shared" si="2546"/>
        <v>0</v>
      </c>
      <c r="AW870" s="20">
        <f t="shared" si="2637"/>
        <v>0</v>
      </c>
      <c r="AX870" s="20">
        <f t="shared" si="2637"/>
        <v>0</v>
      </c>
      <c r="AY870" s="20">
        <f t="shared" si="2637"/>
        <v>0</v>
      </c>
      <c r="AZ870" s="20">
        <f t="shared" si="2634"/>
        <v>33717.208999999995</v>
      </c>
      <c r="BA870" s="20">
        <f t="shared" si="2635"/>
        <v>8430.9</v>
      </c>
      <c r="BB870" s="20">
        <f t="shared" si="2636"/>
        <v>0</v>
      </c>
      <c r="BC870" s="20">
        <f t="shared" si="2637"/>
        <v>0</v>
      </c>
      <c r="BD870" s="20">
        <f t="shared" si="2627"/>
        <v>33717.208999999995</v>
      </c>
      <c r="BE870" s="20">
        <f t="shared" si="2637"/>
        <v>8430.9</v>
      </c>
      <c r="BF870" s="20">
        <f t="shared" si="2637"/>
        <v>-8430.9</v>
      </c>
      <c r="BG870" s="20">
        <f t="shared" si="2637"/>
        <v>0</v>
      </c>
      <c r="BH870" s="20">
        <f t="shared" si="2597"/>
        <v>42148.108999999997</v>
      </c>
      <c r="BI870" s="20">
        <f t="shared" si="2598"/>
        <v>0</v>
      </c>
      <c r="BJ870" s="20">
        <f t="shared" si="2599"/>
        <v>0</v>
      </c>
      <c r="BK870" s="20">
        <f t="shared" si="2637"/>
        <v>0</v>
      </c>
      <c r="BL870" s="20">
        <f t="shared" si="2637"/>
        <v>0</v>
      </c>
      <c r="BM870" s="20">
        <f t="shared" si="2600"/>
        <v>42148.108999999997</v>
      </c>
      <c r="BN870" s="20">
        <f t="shared" si="2601"/>
        <v>0</v>
      </c>
      <c r="BO870" s="20">
        <f t="shared" si="2637"/>
        <v>0</v>
      </c>
      <c r="BP870" s="20">
        <f t="shared" si="2637"/>
        <v>5886.2</v>
      </c>
      <c r="BQ870" s="20">
        <f t="shared" si="2637"/>
        <v>0</v>
      </c>
      <c r="BR870" s="20">
        <f t="shared" si="2559"/>
        <v>42148.108999999997</v>
      </c>
      <c r="BS870" s="20">
        <f t="shared" si="2560"/>
        <v>5886.2</v>
      </c>
      <c r="BT870" s="20">
        <f t="shared" si="2561"/>
        <v>0</v>
      </c>
      <c r="BU870" s="20">
        <f t="shared" si="2637"/>
        <v>0</v>
      </c>
      <c r="BV870" s="20">
        <f t="shared" si="2562"/>
        <v>42148.108999999997</v>
      </c>
      <c r="BW870" s="20">
        <f t="shared" si="2637"/>
        <v>0</v>
      </c>
      <c r="BX870" s="20">
        <f t="shared" si="2637"/>
        <v>0</v>
      </c>
      <c r="BY870" s="20">
        <f t="shared" si="2603"/>
        <v>42148.108999999997</v>
      </c>
      <c r="BZ870" s="20">
        <f t="shared" si="2604"/>
        <v>5886.2</v>
      </c>
      <c r="CA870" s="20">
        <f t="shared" si="2637"/>
        <v>0</v>
      </c>
      <c r="CB870" s="20">
        <f t="shared" si="2605"/>
        <v>42148.108999999997</v>
      </c>
      <c r="CC870" s="20">
        <f t="shared" si="2637"/>
        <v>0</v>
      </c>
      <c r="CD870" s="20">
        <f t="shared" si="2606"/>
        <v>42148.108999999997</v>
      </c>
      <c r="CE870" s="20">
        <f t="shared" si="2637"/>
        <v>0</v>
      </c>
    </row>
    <row r="871" spans="1:84" x14ac:dyDescent="0.25">
      <c r="A871" s="10" t="s">
        <v>52</v>
      </c>
      <c r="B871" s="19">
        <v>410</v>
      </c>
      <c r="C871" s="10"/>
      <c r="D871" s="10"/>
      <c r="E871" s="25" t="s">
        <v>612</v>
      </c>
      <c r="F871" s="20">
        <f>F872</f>
        <v>41960</v>
      </c>
      <c r="G871" s="20">
        <f t="shared" si="2637"/>
        <v>0</v>
      </c>
      <c r="H871" s="20">
        <f t="shared" si="2637"/>
        <v>0</v>
      </c>
      <c r="I871" s="20">
        <f t="shared" si="2637"/>
        <v>-8430.9</v>
      </c>
      <c r="J871" s="20">
        <f t="shared" si="2637"/>
        <v>8430.9</v>
      </c>
      <c r="K871" s="20">
        <f t="shared" si="2637"/>
        <v>0</v>
      </c>
      <c r="L871" s="20">
        <f t="shared" si="2519"/>
        <v>33529.1</v>
      </c>
      <c r="M871" s="20">
        <f t="shared" si="2520"/>
        <v>8430.9</v>
      </c>
      <c r="N871" s="20">
        <f t="shared" si="2521"/>
        <v>0</v>
      </c>
      <c r="O871" s="20">
        <f t="shared" si="2637"/>
        <v>0</v>
      </c>
      <c r="P871" s="20">
        <f t="shared" si="2637"/>
        <v>0</v>
      </c>
      <c r="Q871" s="20">
        <f t="shared" si="2637"/>
        <v>0</v>
      </c>
      <c r="R871" s="20">
        <f t="shared" si="2563"/>
        <v>33529.1</v>
      </c>
      <c r="S871" s="20">
        <f t="shared" si="2564"/>
        <v>8430.9</v>
      </c>
      <c r="T871" s="20">
        <f t="shared" si="2565"/>
        <v>0</v>
      </c>
      <c r="U871" s="20">
        <f t="shared" si="2637"/>
        <v>0</v>
      </c>
      <c r="V871" s="20">
        <f t="shared" si="2566"/>
        <v>33529.1</v>
      </c>
      <c r="W871" s="20">
        <f t="shared" si="2637"/>
        <v>0</v>
      </c>
      <c r="X871" s="20">
        <f t="shared" si="2637"/>
        <v>0</v>
      </c>
      <c r="Y871" s="20">
        <f t="shared" si="2637"/>
        <v>0</v>
      </c>
      <c r="Z871" s="20">
        <f t="shared" si="2567"/>
        <v>33529.1</v>
      </c>
      <c r="AA871" s="20">
        <f t="shared" si="2568"/>
        <v>8430.9</v>
      </c>
      <c r="AB871" s="20">
        <f t="shared" si="2569"/>
        <v>0</v>
      </c>
      <c r="AC871" s="20">
        <f t="shared" si="2637"/>
        <v>0</v>
      </c>
      <c r="AD871" s="20">
        <f t="shared" si="2637"/>
        <v>0</v>
      </c>
      <c r="AE871" s="20">
        <f t="shared" si="2637"/>
        <v>0</v>
      </c>
      <c r="AF871" s="20">
        <f t="shared" si="2555"/>
        <v>33529.1</v>
      </c>
      <c r="AG871" s="20">
        <f t="shared" si="2556"/>
        <v>8430.9</v>
      </c>
      <c r="AH871" s="20">
        <f t="shared" si="2557"/>
        <v>0</v>
      </c>
      <c r="AI871" s="20">
        <f t="shared" si="2637"/>
        <v>0</v>
      </c>
      <c r="AJ871" s="20">
        <f t="shared" si="2558"/>
        <v>33529.1</v>
      </c>
      <c r="AK871" s="20">
        <f t="shared" si="2637"/>
        <v>188.10900000000001</v>
      </c>
      <c r="AL871" s="20">
        <f t="shared" si="2637"/>
        <v>0</v>
      </c>
      <c r="AM871" s="20">
        <f t="shared" si="2637"/>
        <v>0</v>
      </c>
      <c r="AN871" s="20">
        <f t="shared" si="2541"/>
        <v>33717.208999999995</v>
      </c>
      <c r="AO871" s="20">
        <f t="shared" si="2542"/>
        <v>8430.9</v>
      </c>
      <c r="AP871" s="20">
        <f t="shared" si="2543"/>
        <v>0</v>
      </c>
      <c r="AQ871" s="20">
        <f t="shared" si="2637"/>
        <v>0</v>
      </c>
      <c r="AR871" s="20">
        <f t="shared" si="2637"/>
        <v>0</v>
      </c>
      <c r="AS871" s="20">
        <f t="shared" si="2637"/>
        <v>0</v>
      </c>
      <c r="AT871" s="20">
        <f t="shared" si="2544"/>
        <v>33717.208999999995</v>
      </c>
      <c r="AU871" s="20">
        <f t="shared" si="2545"/>
        <v>8430.9</v>
      </c>
      <c r="AV871" s="20">
        <f t="shared" si="2546"/>
        <v>0</v>
      </c>
      <c r="AW871" s="20">
        <f t="shared" si="2637"/>
        <v>0</v>
      </c>
      <c r="AX871" s="20">
        <f t="shared" si="2637"/>
        <v>0</v>
      </c>
      <c r="AY871" s="20">
        <f t="shared" si="2637"/>
        <v>0</v>
      </c>
      <c r="AZ871" s="20">
        <f t="shared" si="2634"/>
        <v>33717.208999999995</v>
      </c>
      <c r="BA871" s="20">
        <f t="shared" si="2635"/>
        <v>8430.9</v>
      </c>
      <c r="BB871" s="20">
        <f t="shared" si="2636"/>
        <v>0</v>
      </c>
      <c r="BC871" s="20">
        <f t="shared" si="2637"/>
        <v>0</v>
      </c>
      <c r="BD871" s="20">
        <f t="shared" si="2627"/>
        <v>33717.208999999995</v>
      </c>
      <c r="BE871" s="20">
        <f t="shared" si="2637"/>
        <v>8430.9</v>
      </c>
      <c r="BF871" s="20">
        <f t="shared" si="2637"/>
        <v>-8430.9</v>
      </c>
      <c r="BG871" s="20">
        <f t="shared" si="2637"/>
        <v>0</v>
      </c>
      <c r="BH871" s="20">
        <f t="shared" si="2597"/>
        <v>42148.108999999997</v>
      </c>
      <c r="BI871" s="20">
        <f t="shared" si="2598"/>
        <v>0</v>
      </c>
      <c r="BJ871" s="20">
        <f t="shared" si="2599"/>
        <v>0</v>
      </c>
      <c r="BK871" s="20">
        <f t="shared" si="2637"/>
        <v>0</v>
      </c>
      <c r="BL871" s="20">
        <f t="shared" si="2637"/>
        <v>0</v>
      </c>
      <c r="BM871" s="20">
        <f t="shared" si="2600"/>
        <v>42148.108999999997</v>
      </c>
      <c r="BN871" s="20">
        <f t="shared" si="2601"/>
        <v>0</v>
      </c>
      <c r="BO871" s="20">
        <f t="shared" si="2637"/>
        <v>0</v>
      </c>
      <c r="BP871" s="20">
        <f t="shared" si="2637"/>
        <v>5886.2</v>
      </c>
      <c r="BQ871" s="20">
        <f t="shared" si="2637"/>
        <v>0</v>
      </c>
      <c r="BR871" s="20">
        <f t="shared" si="2559"/>
        <v>42148.108999999997</v>
      </c>
      <c r="BS871" s="20">
        <f t="shared" si="2560"/>
        <v>5886.2</v>
      </c>
      <c r="BT871" s="20">
        <f t="shared" si="2561"/>
        <v>0</v>
      </c>
      <c r="BU871" s="20">
        <f t="shared" si="2637"/>
        <v>0</v>
      </c>
      <c r="BV871" s="20">
        <f t="shared" si="2562"/>
        <v>42148.108999999997</v>
      </c>
      <c r="BW871" s="20">
        <f t="shared" si="2637"/>
        <v>0</v>
      </c>
      <c r="BX871" s="20">
        <f t="shared" si="2637"/>
        <v>0</v>
      </c>
      <c r="BY871" s="20">
        <f t="shared" si="2603"/>
        <v>42148.108999999997</v>
      </c>
      <c r="BZ871" s="20">
        <f t="shared" si="2604"/>
        <v>5886.2</v>
      </c>
      <c r="CA871" s="20">
        <f t="shared" si="2637"/>
        <v>0</v>
      </c>
      <c r="CB871" s="20">
        <f t="shared" si="2605"/>
        <v>42148.108999999997</v>
      </c>
      <c r="CC871" s="20">
        <f t="shared" si="2637"/>
        <v>0</v>
      </c>
      <c r="CD871" s="20">
        <f t="shared" si="2606"/>
        <v>42148.108999999997</v>
      </c>
      <c r="CE871" s="20">
        <f t="shared" si="2637"/>
        <v>0</v>
      </c>
    </row>
    <row r="872" spans="1:84" x14ac:dyDescent="0.25">
      <c r="A872" s="10" t="s">
        <v>52</v>
      </c>
      <c r="B872" s="19">
        <v>410</v>
      </c>
      <c r="C872" s="10" t="s">
        <v>345</v>
      </c>
      <c r="D872" s="10" t="s">
        <v>334</v>
      </c>
      <c r="E872" s="25" t="s">
        <v>581</v>
      </c>
      <c r="F872" s="20">
        <v>41960</v>
      </c>
      <c r="G872" s="20">
        <v>0</v>
      </c>
      <c r="H872" s="20">
        <v>0</v>
      </c>
      <c r="I872" s="20">
        <v>-8430.9</v>
      </c>
      <c r="J872" s="20">
        <v>8430.9</v>
      </c>
      <c r="K872" s="20"/>
      <c r="L872" s="20">
        <f t="shared" si="2519"/>
        <v>33529.1</v>
      </c>
      <c r="M872" s="20">
        <f t="shared" si="2520"/>
        <v>8430.9</v>
      </c>
      <c r="N872" s="20">
        <f t="shared" si="2521"/>
        <v>0</v>
      </c>
      <c r="O872" s="20"/>
      <c r="P872" s="20"/>
      <c r="Q872" s="20"/>
      <c r="R872" s="20">
        <f t="shared" si="2563"/>
        <v>33529.1</v>
      </c>
      <c r="S872" s="20">
        <f t="shared" si="2564"/>
        <v>8430.9</v>
      </c>
      <c r="T872" s="20">
        <f t="shared" si="2565"/>
        <v>0</v>
      </c>
      <c r="U872" s="20"/>
      <c r="V872" s="20">
        <f t="shared" si="2566"/>
        <v>33529.1</v>
      </c>
      <c r="W872" s="20"/>
      <c r="X872" s="20"/>
      <c r="Y872" s="20"/>
      <c r="Z872" s="20">
        <f t="shared" si="2567"/>
        <v>33529.1</v>
      </c>
      <c r="AA872" s="20">
        <f t="shared" si="2568"/>
        <v>8430.9</v>
      </c>
      <c r="AB872" s="20">
        <f t="shared" si="2569"/>
        <v>0</v>
      </c>
      <c r="AC872" s="20"/>
      <c r="AD872" s="20"/>
      <c r="AE872" s="20"/>
      <c r="AF872" s="20">
        <f t="shared" si="2555"/>
        <v>33529.1</v>
      </c>
      <c r="AG872" s="20">
        <f t="shared" si="2556"/>
        <v>8430.9</v>
      </c>
      <c r="AH872" s="20">
        <f t="shared" si="2557"/>
        <v>0</v>
      </c>
      <c r="AI872" s="20"/>
      <c r="AJ872" s="20">
        <f t="shared" si="2558"/>
        <v>33529.1</v>
      </c>
      <c r="AK872" s="20">
        <v>188.10900000000001</v>
      </c>
      <c r="AL872" s="20"/>
      <c r="AM872" s="20"/>
      <c r="AN872" s="20">
        <f t="shared" si="2541"/>
        <v>33717.208999999995</v>
      </c>
      <c r="AO872" s="20">
        <f t="shared" si="2542"/>
        <v>8430.9</v>
      </c>
      <c r="AP872" s="20">
        <f t="shared" si="2543"/>
        <v>0</v>
      </c>
      <c r="AQ872" s="20"/>
      <c r="AR872" s="20"/>
      <c r="AS872" s="20"/>
      <c r="AT872" s="20">
        <f t="shared" si="2544"/>
        <v>33717.208999999995</v>
      </c>
      <c r="AU872" s="20">
        <f t="shared" si="2545"/>
        <v>8430.9</v>
      </c>
      <c r="AV872" s="20">
        <f t="shared" si="2546"/>
        <v>0</v>
      </c>
      <c r="AW872" s="20"/>
      <c r="AX872" s="20"/>
      <c r="AY872" s="20"/>
      <c r="AZ872" s="20">
        <f t="shared" si="2634"/>
        <v>33717.208999999995</v>
      </c>
      <c r="BA872" s="20">
        <f t="shared" si="2635"/>
        <v>8430.9</v>
      </c>
      <c r="BB872" s="20">
        <f t="shared" si="2636"/>
        <v>0</v>
      </c>
      <c r="BC872" s="20"/>
      <c r="BD872" s="20">
        <f t="shared" si="2627"/>
        <v>33717.208999999995</v>
      </c>
      <c r="BE872" s="20">
        <v>8430.9</v>
      </c>
      <c r="BF872" s="20">
        <v>-8430.9</v>
      </c>
      <c r="BG872" s="20"/>
      <c r="BH872" s="20">
        <f t="shared" si="2597"/>
        <v>42148.108999999997</v>
      </c>
      <c r="BI872" s="20">
        <f t="shared" si="2598"/>
        <v>0</v>
      </c>
      <c r="BJ872" s="20">
        <f t="shared" si="2599"/>
        <v>0</v>
      </c>
      <c r="BK872" s="20"/>
      <c r="BL872" s="20"/>
      <c r="BM872" s="20">
        <f t="shared" si="2600"/>
        <v>42148.108999999997</v>
      </c>
      <c r="BN872" s="20">
        <f t="shared" si="2601"/>
        <v>0</v>
      </c>
      <c r="BO872" s="20"/>
      <c r="BP872" s="20">
        <v>5886.2</v>
      </c>
      <c r="BQ872" s="20"/>
      <c r="BR872" s="20">
        <f t="shared" si="2559"/>
        <v>42148.108999999997</v>
      </c>
      <c r="BS872" s="20">
        <f t="shared" si="2560"/>
        <v>5886.2</v>
      </c>
      <c r="BT872" s="20">
        <f t="shared" si="2561"/>
        <v>0</v>
      </c>
      <c r="BU872" s="20"/>
      <c r="BV872" s="20">
        <f t="shared" si="2562"/>
        <v>42148.108999999997</v>
      </c>
      <c r="BW872" s="20"/>
      <c r="BX872" s="20"/>
      <c r="BY872" s="20">
        <f t="shared" si="2603"/>
        <v>42148.108999999997</v>
      </c>
      <c r="BZ872" s="20">
        <f t="shared" si="2604"/>
        <v>5886.2</v>
      </c>
      <c r="CA872" s="20"/>
      <c r="CB872" s="20">
        <f t="shared" si="2605"/>
        <v>42148.108999999997</v>
      </c>
      <c r="CC872" s="20"/>
      <c r="CD872" s="20">
        <f t="shared" si="2606"/>
        <v>42148.108999999997</v>
      </c>
      <c r="CE872" s="20"/>
    </row>
    <row r="873" spans="1:84" ht="94.5" hidden="1" x14ac:dyDescent="0.25">
      <c r="A873" s="10" t="s">
        <v>53</v>
      </c>
      <c r="B873" s="19"/>
      <c r="C873" s="10"/>
      <c r="D873" s="10"/>
      <c r="E873" s="25" t="s">
        <v>799</v>
      </c>
      <c r="F873" s="20">
        <f>F874</f>
        <v>11564</v>
      </c>
      <c r="G873" s="20">
        <f t="shared" ref="G873:CE875" si="2638">G874</f>
        <v>22696.2</v>
      </c>
      <c r="H873" s="20">
        <f t="shared" si="2638"/>
        <v>0</v>
      </c>
      <c r="I873" s="20">
        <f t="shared" si="2638"/>
        <v>-11564</v>
      </c>
      <c r="J873" s="20">
        <f t="shared" si="2638"/>
        <v>-22696.2</v>
      </c>
      <c r="K873" s="20">
        <f t="shared" si="2638"/>
        <v>0</v>
      </c>
      <c r="L873" s="20">
        <f t="shared" si="2519"/>
        <v>0</v>
      </c>
      <c r="M873" s="20">
        <f t="shared" si="2520"/>
        <v>0</v>
      </c>
      <c r="N873" s="20">
        <f t="shared" si="2521"/>
        <v>0</v>
      </c>
      <c r="O873" s="20">
        <f t="shared" si="2638"/>
        <v>0</v>
      </c>
      <c r="P873" s="20">
        <f t="shared" si="2638"/>
        <v>0</v>
      </c>
      <c r="Q873" s="20">
        <f t="shared" si="2638"/>
        <v>0</v>
      </c>
      <c r="R873" s="20">
        <f t="shared" si="2563"/>
        <v>0</v>
      </c>
      <c r="S873" s="20">
        <f t="shared" si="2564"/>
        <v>0</v>
      </c>
      <c r="T873" s="20">
        <f t="shared" si="2565"/>
        <v>0</v>
      </c>
      <c r="U873" s="20">
        <f t="shared" si="2638"/>
        <v>0</v>
      </c>
      <c r="V873" s="20">
        <f t="shared" si="2566"/>
        <v>0</v>
      </c>
      <c r="W873" s="20">
        <f t="shared" si="2638"/>
        <v>0</v>
      </c>
      <c r="X873" s="20">
        <f t="shared" si="2638"/>
        <v>0</v>
      </c>
      <c r="Y873" s="20">
        <f t="shared" si="2638"/>
        <v>0</v>
      </c>
      <c r="Z873" s="20">
        <f t="shared" si="2567"/>
        <v>0</v>
      </c>
      <c r="AA873" s="20">
        <f t="shared" si="2568"/>
        <v>0</v>
      </c>
      <c r="AB873" s="20">
        <f t="shared" si="2569"/>
        <v>0</v>
      </c>
      <c r="AC873" s="20">
        <f t="shared" si="2638"/>
        <v>0</v>
      </c>
      <c r="AD873" s="20">
        <f t="shared" si="2638"/>
        <v>0</v>
      </c>
      <c r="AE873" s="20">
        <f t="shared" si="2638"/>
        <v>0</v>
      </c>
      <c r="AF873" s="20">
        <f t="shared" si="2555"/>
        <v>0</v>
      </c>
      <c r="AG873" s="20">
        <f t="shared" si="2556"/>
        <v>0</v>
      </c>
      <c r="AH873" s="20">
        <f t="shared" si="2557"/>
        <v>0</v>
      </c>
      <c r="AI873" s="20">
        <f t="shared" si="2638"/>
        <v>0</v>
      </c>
      <c r="AJ873" s="20">
        <f t="shared" si="2558"/>
        <v>0</v>
      </c>
      <c r="AK873" s="20">
        <f t="shared" si="2638"/>
        <v>0</v>
      </c>
      <c r="AL873" s="20">
        <f t="shared" si="2638"/>
        <v>0</v>
      </c>
      <c r="AM873" s="20">
        <f t="shared" si="2638"/>
        <v>0</v>
      </c>
      <c r="AN873" s="20">
        <f t="shared" si="2541"/>
        <v>0</v>
      </c>
      <c r="AO873" s="20">
        <f t="shared" si="2542"/>
        <v>0</v>
      </c>
      <c r="AP873" s="20">
        <f t="shared" si="2543"/>
        <v>0</v>
      </c>
      <c r="AQ873" s="20">
        <f t="shared" si="2638"/>
        <v>0</v>
      </c>
      <c r="AR873" s="20">
        <f t="shared" si="2638"/>
        <v>0</v>
      </c>
      <c r="AS873" s="20">
        <f t="shared" si="2638"/>
        <v>0</v>
      </c>
      <c r="AT873" s="20">
        <f t="shared" si="2544"/>
        <v>0</v>
      </c>
      <c r="AU873" s="20">
        <f t="shared" si="2545"/>
        <v>0</v>
      </c>
      <c r="AV873" s="20">
        <f t="shared" si="2546"/>
        <v>0</v>
      </c>
      <c r="AW873" s="20">
        <f t="shared" si="2638"/>
        <v>0</v>
      </c>
      <c r="AX873" s="20">
        <f t="shared" si="2638"/>
        <v>0</v>
      </c>
      <c r="AY873" s="20">
        <f t="shared" si="2638"/>
        <v>0</v>
      </c>
      <c r="AZ873" s="20">
        <f t="shared" si="2634"/>
        <v>0</v>
      </c>
      <c r="BA873" s="20">
        <f t="shared" si="2635"/>
        <v>0</v>
      </c>
      <c r="BB873" s="20">
        <f t="shared" si="2636"/>
        <v>0</v>
      </c>
      <c r="BC873" s="20">
        <f t="shared" si="2638"/>
        <v>0</v>
      </c>
      <c r="BD873" s="20">
        <f t="shared" si="2627"/>
        <v>0</v>
      </c>
      <c r="BE873" s="20">
        <f t="shared" si="2638"/>
        <v>0</v>
      </c>
      <c r="BF873" s="20">
        <f t="shared" si="2638"/>
        <v>0</v>
      </c>
      <c r="BG873" s="20">
        <f t="shared" si="2638"/>
        <v>0</v>
      </c>
      <c r="BH873" s="20">
        <f t="shared" si="2597"/>
        <v>0</v>
      </c>
      <c r="BI873" s="20">
        <f t="shared" si="2598"/>
        <v>0</v>
      </c>
      <c r="BJ873" s="20">
        <f t="shared" si="2599"/>
        <v>0</v>
      </c>
      <c r="BK873" s="20">
        <f t="shared" si="2638"/>
        <v>0</v>
      </c>
      <c r="BL873" s="20">
        <f t="shared" si="2638"/>
        <v>0</v>
      </c>
      <c r="BM873" s="20">
        <f t="shared" si="2600"/>
        <v>0</v>
      </c>
      <c r="BN873" s="20">
        <f t="shared" si="2601"/>
        <v>0</v>
      </c>
      <c r="BO873" s="20">
        <f t="shared" si="2638"/>
        <v>0</v>
      </c>
      <c r="BP873" s="20">
        <f t="shared" si="2638"/>
        <v>0</v>
      </c>
      <c r="BQ873" s="20">
        <f t="shared" si="2638"/>
        <v>0</v>
      </c>
      <c r="BR873" s="20">
        <f t="shared" si="2559"/>
        <v>0</v>
      </c>
      <c r="BS873" s="20">
        <f t="shared" si="2560"/>
        <v>0</v>
      </c>
      <c r="BT873" s="20">
        <f t="shared" si="2561"/>
        <v>0</v>
      </c>
      <c r="BU873" s="20">
        <f t="shared" si="2638"/>
        <v>0</v>
      </c>
      <c r="BV873" s="20">
        <f t="shared" si="2562"/>
        <v>0</v>
      </c>
      <c r="BW873" s="20">
        <f t="shared" si="2638"/>
        <v>0</v>
      </c>
      <c r="BX873" s="20">
        <f t="shared" si="2638"/>
        <v>0</v>
      </c>
      <c r="BY873" s="20">
        <f t="shared" si="2603"/>
        <v>0</v>
      </c>
      <c r="BZ873" s="20">
        <f t="shared" si="2604"/>
        <v>0</v>
      </c>
      <c r="CA873" s="20">
        <f t="shared" si="2638"/>
        <v>0</v>
      </c>
      <c r="CB873" s="20">
        <f t="shared" si="2605"/>
        <v>0</v>
      </c>
      <c r="CC873" s="20">
        <f t="shared" si="2638"/>
        <v>0</v>
      </c>
      <c r="CD873" s="20">
        <f t="shared" si="2606"/>
        <v>0</v>
      </c>
      <c r="CE873" s="20">
        <f t="shared" si="2638"/>
        <v>0</v>
      </c>
      <c r="CF873" s="1">
        <v>0</v>
      </c>
    </row>
    <row r="874" spans="1:84" ht="47.25" hidden="1" x14ac:dyDescent="0.25">
      <c r="A874" s="10" t="s">
        <v>53</v>
      </c>
      <c r="B874" s="19">
        <v>400</v>
      </c>
      <c r="C874" s="10"/>
      <c r="D874" s="10"/>
      <c r="E874" s="25" t="s">
        <v>611</v>
      </c>
      <c r="F874" s="20">
        <f>F875</f>
        <v>11564</v>
      </c>
      <c r="G874" s="20">
        <f t="shared" si="2638"/>
        <v>22696.2</v>
      </c>
      <c r="H874" s="20">
        <f t="shared" si="2638"/>
        <v>0</v>
      </c>
      <c r="I874" s="20">
        <f t="shared" si="2638"/>
        <v>-11564</v>
      </c>
      <c r="J874" s="20">
        <f t="shared" si="2638"/>
        <v>-22696.2</v>
      </c>
      <c r="K874" s="20">
        <f t="shared" si="2638"/>
        <v>0</v>
      </c>
      <c r="L874" s="20">
        <f t="shared" si="2519"/>
        <v>0</v>
      </c>
      <c r="M874" s="20">
        <f t="shared" si="2520"/>
        <v>0</v>
      </c>
      <c r="N874" s="20">
        <f t="shared" si="2521"/>
        <v>0</v>
      </c>
      <c r="O874" s="20">
        <f t="shared" si="2638"/>
        <v>0</v>
      </c>
      <c r="P874" s="20">
        <f t="shared" si="2638"/>
        <v>0</v>
      </c>
      <c r="Q874" s="20">
        <f t="shared" si="2638"/>
        <v>0</v>
      </c>
      <c r="R874" s="20">
        <f t="shared" si="2563"/>
        <v>0</v>
      </c>
      <c r="S874" s="20">
        <f t="shared" si="2564"/>
        <v>0</v>
      </c>
      <c r="T874" s="20">
        <f t="shared" si="2565"/>
        <v>0</v>
      </c>
      <c r="U874" s="20">
        <f t="shared" si="2638"/>
        <v>0</v>
      </c>
      <c r="V874" s="20">
        <f t="shared" si="2566"/>
        <v>0</v>
      </c>
      <c r="W874" s="20">
        <f t="shared" si="2638"/>
        <v>0</v>
      </c>
      <c r="X874" s="20">
        <f t="shared" si="2638"/>
        <v>0</v>
      </c>
      <c r="Y874" s="20">
        <f t="shared" si="2638"/>
        <v>0</v>
      </c>
      <c r="Z874" s="20">
        <f t="shared" si="2567"/>
        <v>0</v>
      </c>
      <c r="AA874" s="20">
        <f t="shared" si="2568"/>
        <v>0</v>
      </c>
      <c r="AB874" s="20">
        <f t="shared" si="2569"/>
        <v>0</v>
      </c>
      <c r="AC874" s="20">
        <f t="shared" si="2638"/>
        <v>0</v>
      </c>
      <c r="AD874" s="20">
        <f t="shared" si="2638"/>
        <v>0</v>
      </c>
      <c r="AE874" s="20">
        <f t="shared" si="2638"/>
        <v>0</v>
      </c>
      <c r="AF874" s="20">
        <f t="shared" si="2555"/>
        <v>0</v>
      </c>
      <c r="AG874" s="20">
        <f t="shared" si="2556"/>
        <v>0</v>
      </c>
      <c r="AH874" s="20">
        <f t="shared" si="2557"/>
        <v>0</v>
      </c>
      <c r="AI874" s="20">
        <f t="shared" si="2638"/>
        <v>0</v>
      </c>
      <c r="AJ874" s="20">
        <f t="shared" si="2558"/>
        <v>0</v>
      </c>
      <c r="AK874" s="20">
        <f t="shared" si="2638"/>
        <v>0</v>
      </c>
      <c r="AL874" s="20">
        <f t="shared" si="2638"/>
        <v>0</v>
      </c>
      <c r="AM874" s="20">
        <f t="shared" si="2638"/>
        <v>0</v>
      </c>
      <c r="AN874" s="20">
        <f t="shared" si="2541"/>
        <v>0</v>
      </c>
      <c r="AO874" s="20">
        <f t="shared" si="2542"/>
        <v>0</v>
      </c>
      <c r="AP874" s="20">
        <f t="shared" si="2543"/>
        <v>0</v>
      </c>
      <c r="AQ874" s="20">
        <f t="shared" si="2638"/>
        <v>0</v>
      </c>
      <c r="AR874" s="20">
        <f t="shared" si="2638"/>
        <v>0</v>
      </c>
      <c r="AS874" s="20">
        <f t="shared" si="2638"/>
        <v>0</v>
      </c>
      <c r="AT874" s="20">
        <f t="shared" si="2544"/>
        <v>0</v>
      </c>
      <c r="AU874" s="20">
        <f t="shared" si="2545"/>
        <v>0</v>
      </c>
      <c r="AV874" s="20">
        <f t="shared" si="2546"/>
        <v>0</v>
      </c>
      <c r="AW874" s="20">
        <f t="shared" si="2638"/>
        <v>0</v>
      </c>
      <c r="AX874" s="20">
        <f t="shared" si="2638"/>
        <v>0</v>
      </c>
      <c r="AY874" s="20">
        <f t="shared" si="2638"/>
        <v>0</v>
      </c>
      <c r="AZ874" s="20">
        <f t="shared" si="2634"/>
        <v>0</v>
      </c>
      <c r="BA874" s="20">
        <f t="shared" si="2635"/>
        <v>0</v>
      </c>
      <c r="BB874" s="20">
        <f t="shared" si="2636"/>
        <v>0</v>
      </c>
      <c r="BC874" s="20">
        <f t="shared" si="2638"/>
        <v>0</v>
      </c>
      <c r="BD874" s="20">
        <f t="shared" si="2627"/>
        <v>0</v>
      </c>
      <c r="BE874" s="20">
        <f t="shared" si="2638"/>
        <v>0</v>
      </c>
      <c r="BF874" s="20">
        <f t="shared" si="2638"/>
        <v>0</v>
      </c>
      <c r="BG874" s="20">
        <f t="shared" si="2638"/>
        <v>0</v>
      </c>
      <c r="BH874" s="20">
        <f t="shared" si="2597"/>
        <v>0</v>
      </c>
      <c r="BI874" s="20">
        <f t="shared" si="2598"/>
        <v>0</v>
      </c>
      <c r="BJ874" s="20">
        <f t="shared" si="2599"/>
        <v>0</v>
      </c>
      <c r="BK874" s="20">
        <f t="shared" si="2638"/>
        <v>0</v>
      </c>
      <c r="BL874" s="20">
        <f t="shared" si="2638"/>
        <v>0</v>
      </c>
      <c r="BM874" s="20">
        <f t="shared" si="2600"/>
        <v>0</v>
      </c>
      <c r="BN874" s="20">
        <f t="shared" si="2601"/>
        <v>0</v>
      </c>
      <c r="BO874" s="20">
        <f t="shared" si="2638"/>
        <v>0</v>
      </c>
      <c r="BP874" s="20">
        <f t="shared" si="2638"/>
        <v>0</v>
      </c>
      <c r="BQ874" s="20">
        <f t="shared" si="2638"/>
        <v>0</v>
      </c>
      <c r="BR874" s="20">
        <f t="shared" si="2559"/>
        <v>0</v>
      </c>
      <c r="BS874" s="20">
        <f t="shared" si="2560"/>
        <v>0</v>
      </c>
      <c r="BT874" s="20">
        <f t="shared" si="2561"/>
        <v>0</v>
      </c>
      <c r="BU874" s="20">
        <f t="shared" si="2638"/>
        <v>0</v>
      </c>
      <c r="BV874" s="20">
        <f t="shared" si="2562"/>
        <v>0</v>
      </c>
      <c r="BW874" s="20">
        <f t="shared" si="2638"/>
        <v>0</v>
      </c>
      <c r="BX874" s="20">
        <f t="shared" si="2638"/>
        <v>0</v>
      </c>
      <c r="BY874" s="20">
        <f t="shared" si="2603"/>
        <v>0</v>
      </c>
      <c r="BZ874" s="20">
        <f t="shared" si="2604"/>
        <v>0</v>
      </c>
      <c r="CA874" s="20">
        <f t="shared" si="2638"/>
        <v>0</v>
      </c>
      <c r="CB874" s="20">
        <f t="shared" si="2605"/>
        <v>0</v>
      </c>
      <c r="CC874" s="20">
        <f t="shared" si="2638"/>
        <v>0</v>
      </c>
      <c r="CD874" s="20">
        <f t="shared" si="2606"/>
        <v>0</v>
      </c>
      <c r="CE874" s="20">
        <f t="shared" si="2638"/>
        <v>0</v>
      </c>
      <c r="CF874" s="1">
        <v>0</v>
      </c>
    </row>
    <row r="875" spans="1:84" hidden="1" x14ac:dyDescent="0.25">
      <c r="A875" s="10" t="s">
        <v>53</v>
      </c>
      <c r="B875" s="19">
        <v>410</v>
      </c>
      <c r="C875" s="10"/>
      <c r="D875" s="10"/>
      <c r="E875" s="25" t="s">
        <v>612</v>
      </c>
      <c r="F875" s="20">
        <f>F876</f>
        <v>11564</v>
      </c>
      <c r="G875" s="20">
        <f t="shared" si="2638"/>
        <v>22696.2</v>
      </c>
      <c r="H875" s="20">
        <f t="shared" si="2638"/>
        <v>0</v>
      </c>
      <c r="I875" s="20">
        <f t="shared" si="2638"/>
        <v>-11564</v>
      </c>
      <c r="J875" s="20">
        <f t="shared" si="2638"/>
        <v>-22696.2</v>
      </c>
      <c r="K875" s="20">
        <f t="shared" si="2638"/>
        <v>0</v>
      </c>
      <c r="L875" s="20">
        <f t="shared" si="2519"/>
        <v>0</v>
      </c>
      <c r="M875" s="20">
        <f t="shared" si="2520"/>
        <v>0</v>
      </c>
      <c r="N875" s="20">
        <f t="shared" si="2521"/>
        <v>0</v>
      </c>
      <c r="O875" s="20">
        <f t="shared" si="2638"/>
        <v>0</v>
      </c>
      <c r="P875" s="20">
        <f t="shared" si="2638"/>
        <v>0</v>
      </c>
      <c r="Q875" s="20">
        <f t="shared" si="2638"/>
        <v>0</v>
      </c>
      <c r="R875" s="20">
        <f t="shared" si="2563"/>
        <v>0</v>
      </c>
      <c r="S875" s="20">
        <f t="shared" si="2564"/>
        <v>0</v>
      </c>
      <c r="T875" s="20">
        <f t="shared" si="2565"/>
        <v>0</v>
      </c>
      <c r="U875" s="20">
        <f t="shared" si="2638"/>
        <v>0</v>
      </c>
      <c r="V875" s="20">
        <f t="shared" si="2566"/>
        <v>0</v>
      </c>
      <c r="W875" s="20">
        <f t="shared" si="2638"/>
        <v>0</v>
      </c>
      <c r="X875" s="20">
        <f t="shared" si="2638"/>
        <v>0</v>
      </c>
      <c r="Y875" s="20">
        <f t="shared" si="2638"/>
        <v>0</v>
      </c>
      <c r="Z875" s="20">
        <f t="shared" si="2567"/>
        <v>0</v>
      </c>
      <c r="AA875" s="20">
        <f t="shared" si="2568"/>
        <v>0</v>
      </c>
      <c r="AB875" s="20">
        <f t="shared" si="2569"/>
        <v>0</v>
      </c>
      <c r="AC875" s="20">
        <f t="shared" si="2638"/>
        <v>0</v>
      </c>
      <c r="AD875" s="20">
        <f t="shared" si="2638"/>
        <v>0</v>
      </c>
      <c r="AE875" s="20">
        <f t="shared" si="2638"/>
        <v>0</v>
      </c>
      <c r="AF875" s="20">
        <f t="shared" si="2555"/>
        <v>0</v>
      </c>
      <c r="AG875" s="20">
        <f t="shared" si="2556"/>
        <v>0</v>
      </c>
      <c r="AH875" s="20">
        <f t="shared" si="2557"/>
        <v>0</v>
      </c>
      <c r="AI875" s="20">
        <f t="shared" si="2638"/>
        <v>0</v>
      </c>
      <c r="AJ875" s="20">
        <f t="shared" si="2558"/>
        <v>0</v>
      </c>
      <c r="AK875" s="20">
        <f t="shared" si="2638"/>
        <v>0</v>
      </c>
      <c r="AL875" s="20">
        <f t="shared" si="2638"/>
        <v>0</v>
      </c>
      <c r="AM875" s="20">
        <f t="shared" si="2638"/>
        <v>0</v>
      </c>
      <c r="AN875" s="20">
        <f t="shared" si="2541"/>
        <v>0</v>
      </c>
      <c r="AO875" s="20">
        <f t="shared" si="2542"/>
        <v>0</v>
      </c>
      <c r="AP875" s="20">
        <f t="shared" si="2543"/>
        <v>0</v>
      </c>
      <c r="AQ875" s="20">
        <f t="shared" si="2638"/>
        <v>0</v>
      </c>
      <c r="AR875" s="20">
        <f t="shared" si="2638"/>
        <v>0</v>
      </c>
      <c r="AS875" s="20">
        <f t="shared" si="2638"/>
        <v>0</v>
      </c>
      <c r="AT875" s="20">
        <f t="shared" si="2544"/>
        <v>0</v>
      </c>
      <c r="AU875" s="20">
        <f t="shared" si="2545"/>
        <v>0</v>
      </c>
      <c r="AV875" s="20">
        <f t="shared" si="2546"/>
        <v>0</v>
      </c>
      <c r="AW875" s="20">
        <f t="shared" si="2638"/>
        <v>0</v>
      </c>
      <c r="AX875" s="20">
        <f t="shared" si="2638"/>
        <v>0</v>
      </c>
      <c r="AY875" s="20">
        <f t="shared" si="2638"/>
        <v>0</v>
      </c>
      <c r="AZ875" s="20">
        <f t="shared" si="2634"/>
        <v>0</v>
      </c>
      <c r="BA875" s="20">
        <f t="shared" si="2635"/>
        <v>0</v>
      </c>
      <c r="BB875" s="20">
        <f t="shared" si="2636"/>
        <v>0</v>
      </c>
      <c r="BC875" s="20">
        <f t="shared" si="2638"/>
        <v>0</v>
      </c>
      <c r="BD875" s="20">
        <f t="shared" si="2627"/>
        <v>0</v>
      </c>
      <c r="BE875" s="20">
        <f t="shared" si="2638"/>
        <v>0</v>
      </c>
      <c r="BF875" s="20">
        <f t="shared" si="2638"/>
        <v>0</v>
      </c>
      <c r="BG875" s="20">
        <f t="shared" si="2638"/>
        <v>0</v>
      </c>
      <c r="BH875" s="20">
        <f t="shared" si="2597"/>
        <v>0</v>
      </c>
      <c r="BI875" s="20">
        <f t="shared" si="2598"/>
        <v>0</v>
      </c>
      <c r="BJ875" s="20">
        <f t="shared" si="2599"/>
        <v>0</v>
      </c>
      <c r="BK875" s="20">
        <f t="shared" si="2638"/>
        <v>0</v>
      </c>
      <c r="BL875" s="20">
        <f t="shared" si="2638"/>
        <v>0</v>
      </c>
      <c r="BM875" s="20">
        <f t="shared" si="2600"/>
        <v>0</v>
      </c>
      <c r="BN875" s="20">
        <f t="shared" si="2601"/>
        <v>0</v>
      </c>
      <c r="BO875" s="20">
        <f t="shared" si="2638"/>
        <v>0</v>
      </c>
      <c r="BP875" s="20">
        <f t="shared" si="2638"/>
        <v>0</v>
      </c>
      <c r="BQ875" s="20">
        <f t="shared" si="2638"/>
        <v>0</v>
      </c>
      <c r="BR875" s="20">
        <f t="shared" si="2559"/>
        <v>0</v>
      </c>
      <c r="BS875" s="20">
        <f t="shared" si="2560"/>
        <v>0</v>
      </c>
      <c r="BT875" s="20">
        <f t="shared" si="2561"/>
        <v>0</v>
      </c>
      <c r="BU875" s="20">
        <f t="shared" si="2638"/>
        <v>0</v>
      </c>
      <c r="BV875" s="20">
        <f t="shared" si="2562"/>
        <v>0</v>
      </c>
      <c r="BW875" s="20">
        <f t="shared" si="2638"/>
        <v>0</v>
      </c>
      <c r="BX875" s="20">
        <f t="shared" si="2638"/>
        <v>0</v>
      </c>
      <c r="BY875" s="20">
        <f t="shared" si="2603"/>
        <v>0</v>
      </c>
      <c r="BZ875" s="20">
        <f t="shared" si="2604"/>
        <v>0</v>
      </c>
      <c r="CA875" s="20">
        <f t="shared" si="2638"/>
        <v>0</v>
      </c>
      <c r="CB875" s="20">
        <f t="shared" si="2605"/>
        <v>0</v>
      </c>
      <c r="CC875" s="20">
        <f t="shared" si="2638"/>
        <v>0</v>
      </c>
      <c r="CD875" s="20">
        <f t="shared" si="2606"/>
        <v>0</v>
      </c>
      <c r="CE875" s="20">
        <f t="shared" si="2638"/>
        <v>0</v>
      </c>
      <c r="CF875" s="1">
        <v>0</v>
      </c>
    </row>
    <row r="876" spans="1:84" hidden="1" x14ac:dyDescent="0.25">
      <c r="A876" s="10" t="s">
        <v>53</v>
      </c>
      <c r="B876" s="19">
        <v>410</v>
      </c>
      <c r="C876" s="10" t="s">
        <v>345</v>
      </c>
      <c r="D876" s="10" t="s">
        <v>334</v>
      </c>
      <c r="E876" s="25" t="s">
        <v>581</v>
      </c>
      <c r="F876" s="20">
        <v>11564</v>
      </c>
      <c r="G876" s="20">
        <v>22696.2</v>
      </c>
      <c r="H876" s="20">
        <v>0</v>
      </c>
      <c r="I876" s="20">
        <v>-11564</v>
      </c>
      <c r="J876" s="20">
        <v>-22696.2</v>
      </c>
      <c r="K876" s="20"/>
      <c r="L876" s="20">
        <f t="shared" si="2519"/>
        <v>0</v>
      </c>
      <c r="M876" s="20">
        <f t="shared" si="2520"/>
        <v>0</v>
      </c>
      <c r="N876" s="20">
        <f t="shared" si="2521"/>
        <v>0</v>
      </c>
      <c r="O876" s="20"/>
      <c r="P876" s="20"/>
      <c r="Q876" s="20"/>
      <c r="R876" s="20">
        <f t="shared" si="2563"/>
        <v>0</v>
      </c>
      <c r="S876" s="20">
        <f t="shared" si="2564"/>
        <v>0</v>
      </c>
      <c r="T876" s="20">
        <f t="shared" si="2565"/>
        <v>0</v>
      </c>
      <c r="U876" s="20"/>
      <c r="V876" s="20">
        <f t="shared" si="2566"/>
        <v>0</v>
      </c>
      <c r="W876" s="20"/>
      <c r="X876" s="20"/>
      <c r="Y876" s="20"/>
      <c r="Z876" s="20">
        <f t="shared" si="2567"/>
        <v>0</v>
      </c>
      <c r="AA876" s="20">
        <f t="shared" si="2568"/>
        <v>0</v>
      </c>
      <c r="AB876" s="20">
        <f t="shared" si="2569"/>
        <v>0</v>
      </c>
      <c r="AC876" s="20"/>
      <c r="AD876" s="20"/>
      <c r="AE876" s="20"/>
      <c r="AF876" s="20">
        <f t="shared" si="2555"/>
        <v>0</v>
      </c>
      <c r="AG876" s="20">
        <f t="shared" si="2556"/>
        <v>0</v>
      </c>
      <c r="AH876" s="20">
        <f t="shared" si="2557"/>
        <v>0</v>
      </c>
      <c r="AI876" s="20"/>
      <c r="AJ876" s="20">
        <f t="shared" si="2558"/>
        <v>0</v>
      </c>
      <c r="AK876" s="20"/>
      <c r="AL876" s="20"/>
      <c r="AM876" s="20"/>
      <c r="AN876" s="20">
        <f t="shared" si="2541"/>
        <v>0</v>
      </c>
      <c r="AO876" s="20">
        <f t="shared" si="2542"/>
        <v>0</v>
      </c>
      <c r="AP876" s="20">
        <f t="shared" si="2543"/>
        <v>0</v>
      </c>
      <c r="AQ876" s="20"/>
      <c r="AR876" s="20"/>
      <c r="AS876" s="20"/>
      <c r="AT876" s="20">
        <f t="shared" si="2544"/>
        <v>0</v>
      </c>
      <c r="AU876" s="20">
        <f t="shared" si="2545"/>
        <v>0</v>
      </c>
      <c r="AV876" s="20">
        <f t="shared" si="2546"/>
        <v>0</v>
      </c>
      <c r="AW876" s="20"/>
      <c r="AX876" s="20"/>
      <c r="AY876" s="20"/>
      <c r="AZ876" s="20">
        <f t="shared" si="2634"/>
        <v>0</v>
      </c>
      <c r="BA876" s="20">
        <f t="shared" si="2635"/>
        <v>0</v>
      </c>
      <c r="BB876" s="20">
        <f t="shared" si="2636"/>
        <v>0</v>
      </c>
      <c r="BC876" s="20"/>
      <c r="BD876" s="20">
        <f t="shared" si="2627"/>
        <v>0</v>
      </c>
      <c r="BE876" s="20"/>
      <c r="BF876" s="20"/>
      <c r="BG876" s="20"/>
      <c r="BH876" s="20">
        <f t="shared" si="2597"/>
        <v>0</v>
      </c>
      <c r="BI876" s="20">
        <f t="shared" si="2598"/>
        <v>0</v>
      </c>
      <c r="BJ876" s="20">
        <f t="shared" si="2599"/>
        <v>0</v>
      </c>
      <c r="BK876" s="20"/>
      <c r="BL876" s="20"/>
      <c r="BM876" s="20">
        <f t="shared" si="2600"/>
        <v>0</v>
      </c>
      <c r="BN876" s="20">
        <f t="shared" si="2601"/>
        <v>0</v>
      </c>
      <c r="BO876" s="20"/>
      <c r="BP876" s="20"/>
      <c r="BQ876" s="20"/>
      <c r="BR876" s="20">
        <f t="shared" si="2559"/>
        <v>0</v>
      </c>
      <c r="BS876" s="20">
        <f t="shared" si="2560"/>
        <v>0</v>
      </c>
      <c r="BT876" s="20">
        <f t="shared" si="2561"/>
        <v>0</v>
      </c>
      <c r="BU876" s="20"/>
      <c r="BV876" s="20">
        <f t="shared" si="2562"/>
        <v>0</v>
      </c>
      <c r="BW876" s="20"/>
      <c r="BX876" s="20"/>
      <c r="BY876" s="20">
        <f t="shared" si="2603"/>
        <v>0</v>
      </c>
      <c r="BZ876" s="20">
        <f t="shared" si="2604"/>
        <v>0</v>
      </c>
      <c r="CA876" s="20"/>
      <c r="CB876" s="20">
        <f t="shared" si="2605"/>
        <v>0</v>
      </c>
      <c r="CC876" s="20"/>
      <c r="CD876" s="20">
        <f t="shared" si="2606"/>
        <v>0</v>
      </c>
      <c r="CE876" s="20"/>
      <c r="CF876" s="1">
        <v>0</v>
      </c>
    </row>
    <row r="877" spans="1:84" s="4" customFormat="1" ht="63" x14ac:dyDescent="0.25">
      <c r="A877" s="8" t="s">
        <v>426</v>
      </c>
      <c r="B877" s="7"/>
      <c r="C877" s="8"/>
      <c r="D877" s="8"/>
      <c r="E877" s="26" t="s">
        <v>800</v>
      </c>
      <c r="F877" s="9">
        <f>F878+F920</f>
        <v>1057893.3599999999</v>
      </c>
      <c r="G877" s="9">
        <f>G878+G920</f>
        <v>1073052.8999999999</v>
      </c>
      <c r="H877" s="9">
        <f>H878+H920</f>
        <v>988094</v>
      </c>
      <c r="I877" s="9">
        <f t="shared" ref="I877:K877" si="2639">I878+I920</f>
        <v>-960.20000000000016</v>
      </c>
      <c r="J877" s="9">
        <f t="shared" si="2639"/>
        <v>-1230.5999999999999</v>
      </c>
      <c r="K877" s="9">
        <f t="shared" si="2639"/>
        <v>-1230.5999999999999</v>
      </c>
      <c r="L877" s="9">
        <f t="shared" si="2519"/>
        <v>1056933.1599999999</v>
      </c>
      <c r="M877" s="9">
        <f t="shared" si="2520"/>
        <v>1071822.2999999998</v>
      </c>
      <c r="N877" s="9">
        <f t="shared" si="2521"/>
        <v>986863.4</v>
      </c>
      <c r="O877" s="9">
        <f t="shared" ref="O877:Q877" si="2640">O878+O920</f>
        <v>0</v>
      </c>
      <c r="P877" s="9">
        <f t="shared" si="2640"/>
        <v>0</v>
      </c>
      <c r="Q877" s="9">
        <f t="shared" si="2640"/>
        <v>0</v>
      </c>
      <c r="R877" s="9">
        <f t="shared" si="2563"/>
        <v>1056933.1599999999</v>
      </c>
      <c r="S877" s="9">
        <f t="shared" si="2564"/>
        <v>1071822.2999999998</v>
      </c>
      <c r="T877" s="9">
        <f t="shared" si="2565"/>
        <v>986863.4</v>
      </c>
      <c r="U877" s="9">
        <f>U878+U920</f>
        <v>0</v>
      </c>
      <c r="V877" s="9">
        <f t="shared" si="2566"/>
        <v>1056933.1599999999</v>
      </c>
      <c r="W877" s="9">
        <f t="shared" ref="W877:Y877" si="2641">W878+W920</f>
        <v>0</v>
      </c>
      <c r="X877" s="9">
        <f t="shared" si="2641"/>
        <v>0</v>
      </c>
      <c r="Y877" s="9">
        <f t="shared" si="2641"/>
        <v>0</v>
      </c>
      <c r="Z877" s="20">
        <f t="shared" si="2567"/>
        <v>1056933.1599999999</v>
      </c>
      <c r="AA877" s="20">
        <f t="shared" si="2568"/>
        <v>1071822.2999999998</v>
      </c>
      <c r="AB877" s="20">
        <f t="shared" si="2569"/>
        <v>986863.4</v>
      </c>
      <c r="AC877" s="9">
        <f t="shared" ref="AC877:AE877" si="2642">AC878+AC920</f>
        <v>0</v>
      </c>
      <c r="AD877" s="9">
        <f t="shared" si="2642"/>
        <v>0</v>
      </c>
      <c r="AE877" s="9">
        <f t="shared" si="2642"/>
        <v>0</v>
      </c>
      <c r="AF877" s="20">
        <f t="shared" si="2555"/>
        <v>1056933.1599999999</v>
      </c>
      <c r="AG877" s="20">
        <f t="shared" si="2556"/>
        <v>1071822.2999999998</v>
      </c>
      <c r="AH877" s="20">
        <f t="shared" si="2557"/>
        <v>986863.4</v>
      </c>
      <c r="AI877" s="9">
        <f>AI878+AI920</f>
        <v>0</v>
      </c>
      <c r="AJ877" s="20">
        <f t="shared" si="2558"/>
        <v>1056933.1599999999</v>
      </c>
      <c r="AK877" s="9">
        <f t="shared" ref="AK877:AM877" si="2643">AK878+AK920</f>
        <v>14494.297999999999</v>
      </c>
      <c r="AL877" s="9">
        <f t="shared" si="2643"/>
        <v>7344.4770000000008</v>
      </c>
      <c r="AM877" s="9">
        <f t="shared" si="2643"/>
        <v>0</v>
      </c>
      <c r="AN877" s="20">
        <f t="shared" si="2541"/>
        <v>1071427.4579999999</v>
      </c>
      <c r="AO877" s="20">
        <f t="shared" si="2542"/>
        <v>1079166.7769999998</v>
      </c>
      <c r="AP877" s="20">
        <f t="shared" si="2543"/>
        <v>986863.4</v>
      </c>
      <c r="AQ877" s="9">
        <f t="shared" ref="AQ877:AS877" si="2644">AQ878+AQ920</f>
        <v>0</v>
      </c>
      <c r="AR877" s="9">
        <f t="shared" si="2644"/>
        <v>0</v>
      </c>
      <c r="AS877" s="9">
        <f t="shared" si="2644"/>
        <v>0</v>
      </c>
      <c r="AT877" s="20">
        <f t="shared" si="2544"/>
        <v>1071427.4579999999</v>
      </c>
      <c r="AU877" s="20">
        <f t="shared" si="2545"/>
        <v>1079166.7769999998</v>
      </c>
      <c r="AV877" s="20">
        <f t="shared" si="2546"/>
        <v>986863.4</v>
      </c>
      <c r="AW877" s="9">
        <f t="shared" ref="AW877:AY877" si="2645">AW878+AW920</f>
        <v>1720.2079999999999</v>
      </c>
      <c r="AX877" s="9">
        <f t="shared" si="2645"/>
        <v>0</v>
      </c>
      <c r="AY877" s="9">
        <f t="shared" si="2645"/>
        <v>0</v>
      </c>
      <c r="AZ877" s="20">
        <f t="shared" si="2634"/>
        <v>1073147.666</v>
      </c>
      <c r="BA877" s="20">
        <f t="shared" si="2635"/>
        <v>1079166.7769999998</v>
      </c>
      <c r="BB877" s="20">
        <f t="shared" si="2636"/>
        <v>986863.4</v>
      </c>
      <c r="BC877" s="9">
        <f>BC878+BC920</f>
        <v>0</v>
      </c>
      <c r="BD877" s="20">
        <f t="shared" si="2627"/>
        <v>1073147.666</v>
      </c>
      <c r="BE877" s="9">
        <f t="shared" ref="BE877:BG877" si="2646">BE878+BE920</f>
        <v>3964.2910000000002</v>
      </c>
      <c r="BF877" s="9">
        <f t="shared" si="2646"/>
        <v>0</v>
      </c>
      <c r="BG877" s="9">
        <f t="shared" si="2646"/>
        <v>0</v>
      </c>
      <c r="BH877" s="20">
        <f t="shared" si="2597"/>
        <v>1077111.9569999999</v>
      </c>
      <c r="BI877" s="20">
        <f t="shared" si="2598"/>
        <v>1079166.7769999998</v>
      </c>
      <c r="BJ877" s="20">
        <f t="shared" si="2599"/>
        <v>986863.4</v>
      </c>
      <c r="BK877" s="9">
        <f t="shared" ref="BK877:BL877" si="2647">BK878+BK920</f>
        <v>3000</v>
      </c>
      <c r="BL877" s="9">
        <f t="shared" si="2647"/>
        <v>0</v>
      </c>
      <c r="BM877" s="20">
        <f t="shared" si="2600"/>
        <v>1080111.9569999999</v>
      </c>
      <c r="BN877" s="20">
        <f t="shared" si="2601"/>
        <v>1079166.7769999998</v>
      </c>
      <c r="BO877" s="9">
        <f t="shared" ref="BO877:BQ877" si="2648">BO878+BO920</f>
        <v>25032.795000000002</v>
      </c>
      <c r="BP877" s="9">
        <f t="shared" si="2648"/>
        <v>0</v>
      </c>
      <c r="BQ877" s="9">
        <f t="shared" si="2648"/>
        <v>0</v>
      </c>
      <c r="BR877" s="20">
        <f t="shared" si="2559"/>
        <v>1105144.7519999999</v>
      </c>
      <c r="BS877" s="20">
        <f t="shared" si="2560"/>
        <v>1079166.7769999998</v>
      </c>
      <c r="BT877" s="20">
        <f t="shared" si="2561"/>
        <v>986863.4</v>
      </c>
      <c r="BU877" s="9">
        <f t="shared" ref="BU877" si="2649">BU878+BU920</f>
        <v>0</v>
      </c>
      <c r="BV877" s="20">
        <f t="shared" si="2562"/>
        <v>1105144.7519999999</v>
      </c>
      <c r="BW877" s="9">
        <f t="shared" ref="BW877:BX877" si="2650">BW878+BW920</f>
        <v>9994.1990000000005</v>
      </c>
      <c r="BX877" s="9">
        <f t="shared" si="2650"/>
        <v>0</v>
      </c>
      <c r="BY877" s="20">
        <f t="shared" si="2603"/>
        <v>1115138.9509999999</v>
      </c>
      <c r="BZ877" s="20">
        <f t="shared" si="2604"/>
        <v>1079166.7769999998</v>
      </c>
      <c r="CA877" s="9">
        <f>CA878+CA920</f>
        <v>0</v>
      </c>
      <c r="CB877" s="20">
        <f t="shared" si="2605"/>
        <v>1115138.9509999999</v>
      </c>
      <c r="CC877" s="9">
        <f>CC878+CC920</f>
        <v>31878.682999999997</v>
      </c>
      <c r="CD877" s="9">
        <f t="shared" si="2606"/>
        <v>1147017.6339999998</v>
      </c>
      <c r="CE877" s="9">
        <f>CE878+CE920</f>
        <v>0</v>
      </c>
      <c r="CF877" s="40"/>
    </row>
    <row r="878" spans="1:84" s="17" customFormat="1" ht="47.25" x14ac:dyDescent="0.25">
      <c r="A878" s="21" t="s">
        <v>427</v>
      </c>
      <c r="B878" s="22"/>
      <c r="C878" s="21"/>
      <c r="D878" s="21"/>
      <c r="E878" s="27" t="s">
        <v>801</v>
      </c>
      <c r="F878" s="23">
        <f>F879+F883+F894+F903+F912</f>
        <v>181738.45999999996</v>
      </c>
      <c r="G878" s="23">
        <f>G879+G883+G894+G903+G912</f>
        <v>371522</v>
      </c>
      <c r="H878" s="23">
        <f>H879+H883+H894+H903+H912</f>
        <v>286563.10000000003</v>
      </c>
      <c r="I878" s="23">
        <f t="shared" ref="I878:K878" si="2651">I879+I883+I894+I903+I912</f>
        <v>-1058.1000000000001</v>
      </c>
      <c r="J878" s="23">
        <f t="shared" si="2651"/>
        <v>-992.6</v>
      </c>
      <c r="K878" s="23">
        <f t="shared" si="2651"/>
        <v>-992.6</v>
      </c>
      <c r="L878" s="23">
        <f t="shared" si="2519"/>
        <v>180680.35999999996</v>
      </c>
      <c r="M878" s="23">
        <f t="shared" si="2520"/>
        <v>370529.4</v>
      </c>
      <c r="N878" s="23">
        <f t="shared" si="2521"/>
        <v>285570.50000000006</v>
      </c>
      <c r="O878" s="23">
        <f t="shared" ref="O878:Q878" si="2652">O879+O883+O894+O903+O912</f>
        <v>0</v>
      </c>
      <c r="P878" s="23">
        <f t="shared" si="2652"/>
        <v>0</v>
      </c>
      <c r="Q878" s="23">
        <f t="shared" si="2652"/>
        <v>0</v>
      </c>
      <c r="R878" s="23">
        <f t="shared" si="2563"/>
        <v>180680.35999999996</v>
      </c>
      <c r="S878" s="23">
        <f t="shared" si="2564"/>
        <v>370529.4</v>
      </c>
      <c r="T878" s="23">
        <f t="shared" si="2565"/>
        <v>285570.50000000006</v>
      </c>
      <c r="U878" s="23">
        <f>U879+U883+U894+U903+U912</f>
        <v>0</v>
      </c>
      <c r="V878" s="23">
        <f t="shared" si="2566"/>
        <v>180680.35999999996</v>
      </c>
      <c r="W878" s="23">
        <f t="shared" ref="W878:Y878" si="2653">W879+W883+W894+W903+W912</f>
        <v>0</v>
      </c>
      <c r="X878" s="23">
        <f t="shared" si="2653"/>
        <v>0</v>
      </c>
      <c r="Y878" s="23">
        <f t="shared" si="2653"/>
        <v>0</v>
      </c>
      <c r="Z878" s="20">
        <f t="shared" si="2567"/>
        <v>180680.35999999996</v>
      </c>
      <c r="AA878" s="20">
        <f t="shared" si="2568"/>
        <v>370529.4</v>
      </c>
      <c r="AB878" s="20">
        <f t="shared" si="2569"/>
        <v>285570.50000000006</v>
      </c>
      <c r="AC878" s="23">
        <f t="shared" ref="AC878:AE878" si="2654">AC879+AC883+AC894+AC903+AC912</f>
        <v>0</v>
      </c>
      <c r="AD878" s="23">
        <f t="shared" si="2654"/>
        <v>0</v>
      </c>
      <c r="AE878" s="23">
        <f t="shared" si="2654"/>
        <v>0</v>
      </c>
      <c r="AF878" s="20">
        <f t="shared" si="2555"/>
        <v>180680.35999999996</v>
      </c>
      <c r="AG878" s="20">
        <f t="shared" si="2556"/>
        <v>370529.4</v>
      </c>
      <c r="AH878" s="20">
        <f t="shared" si="2557"/>
        <v>285570.50000000006</v>
      </c>
      <c r="AI878" s="23">
        <f>AI879+AI883+AI894+AI903+AI912</f>
        <v>0</v>
      </c>
      <c r="AJ878" s="20">
        <f t="shared" si="2558"/>
        <v>180680.35999999996</v>
      </c>
      <c r="AK878" s="23">
        <f t="shared" ref="AK878:AM878" si="2655">AK879+AK883+AK894+AK903+AK912</f>
        <v>12496.679999999998</v>
      </c>
      <c r="AL878" s="23">
        <f t="shared" si="2655"/>
        <v>5998.5870000000004</v>
      </c>
      <c r="AM878" s="23">
        <f t="shared" si="2655"/>
        <v>0</v>
      </c>
      <c r="AN878" s="20">
        <f t="shared" si="2541"/>
        <v>193177.03999999995</v>
      </c>
      <c r="AO878" s="20">
        <f t="shared" si="2542"/>
        <v>376527.98700000002</v>
      </c>
      <c r="AP878" s="20">
        <f t="shared" si="2543"/>
        <v>285570.50000000006</v>
      </c>
      <c r="AQ878" s="23">
        <f t="shared" ref="AQ878:AS878" si="2656">AQ879+AQ883+AQ894+AQ903+AQ912</f>
        <v>0</v>
      </c>
      <c r="AR878" s="23">
        <f t="shared" si="2656"/>
        <v>0</v>
      </c>
      <c r="AS878" s="23">
        <f t="shared" si="2656"/>
        <v>0</v>
      </c>
      <c r="AT878" s="20">
        <f t="shared" si="2544"/>
        <v>193177.03999999995</v>
      </c>
      <c r="AU878" s="20">
        <f t="shared" si="2545"/>
        <v>376527.98700000002</v>
      </c>
      <c r="AV878" s="20">
        <f t="shared" si="2546"/>
        <v>285570.50000000006</v>
      </c>
      <c r="AW878" s="23">
        <f t="shared" ref="AW878:AY878" si="2657">AW879+AW883+AW894+AW903+AW912</f>
        <v>-214.327</v>
      </c>
      <c r="AX878" s="23">
        <f t="shared" si="2657"/>
        <v>0</v>
      </c>
      <c r="AY878" s="23">
        <f t="shared" si="2657"/>
        <v>0</v>
      </c>
      <c r="AZ878" s="20">
        <f t="shared" si="2634"/>
        <v>192962.71299999996</v>
      </c>
      <c r="BA878" s="20">
        <f t="shared" si="2635"/>
        <v>376527.98700000002</v>
      </c>
      <c r="BB878" s="20">
        <f t="shared" si="2636"/>
        <v>285570.50000000006</v>
      </c>
      <c r="BC878" s="23">
        <f>BC879+BC883+BC894+BC903+BC912</f>
        <v>0</v>
      </c>
      <c r="BD878" s="20">
        <f t="shared" si="2627"/>
        <v>192962.71299999996</v>
      </c>
      <c r="BE878" s="23">
        <f t="shared" ref="BE878:BG878" si="2658">BE879+BE883+BE894+BE903+BE912</f>
        <v>-88.208999999999833</v>
      </c>
      <c r="BF878" s="23">
        <f t="shared" si="2658"/>
        <v>0</v>
      </c>
      <c r="BG878" s="23">
        <f t="shared" si="2658"/>
        <v>0</v>
      </c>
      <c r="BH878" s="20">
        <f t="shared" si="2597"/>
        <v>192874.50399999996</v>
      </c>
      <c r="BI878" s="20">
        <f t="shared" si="2598"/>
        <v>376527.98700000002</v>
      </c>
      <c r="BJ878" s="20">
        <f t="shared" si="2599"/>
        <v>285570.50000000006</v>
      </c>
      <c r="BK878" s="23">
        <f t="shared" ref="BK878:BL878" si="2659">BK879+BK883+BK894+BK903+BK912</f>
        <v>0</v>
      </c>
      <c r="BL878" s="23">
        <f t="shared" si="2659"/>
        <v>0</v>
      </c>
      <c r="BM878" s="20">
        <f t="shared" si="2600"/>
        <v>192874.50399999996</v>
      </c>
      <c r="BN878" s="20">
        <f t="shared" si="2601"/>
        <v>376527.98700000002</v>
      </c>
      <c r="BO878" s="23">
        <f t="shared" ref="BO878:BQ878" si="2660">BO879+BO883+BO894+BO903+BO912</f>
        <v>-92.781000000000006</v>
      </c>
      <c r="BP878" s="23">
        <f t="shared" si="2660"/>
        <v>0</v>
      </c>
      <c r="BQ878" s="23">
        <f t="shared" si="2660"/>
        <v>0</v>
      </c>
      <c r="BR878" s="20">
        <f t="shared" si="2559"/>
        <v>192781.72299999997</v>
      </c>
      <c r="BS878" s="20">
        <f t="shared" si="2560"/>
        <v>376527.98700000002</v>
      </c>
      <c r="BT878" s="20">
        <f t="shared" si="2561"/>
        <v>285570.50000000006</v>
      </c>
      <c r="BU878" s="23">
        <f t="shared" ref="BU878" si="2661">BU879+BU883+BU894+BU903+BU912</f>
        <v>0</v>
      </c>
      <c r="BV878" s="20">
        <f t="shared" si="2562"/>
        <v>192781.72299999997</v>
      </c>
      <c r="BW878" s="23">
        <f t="shared" ref="BW878:BX878" si="2662">BW879+BW883+BW894+BW903+BW912</f>
        <v>-9431.5750000000007</v>
      </c>
      <c r="BX878" s="23">
        <f t="shared" si="2662"/>
        <v>0</v>
      </c>
      <c r="BY878" s="20">
        <f t="shared" si="2603"/>
        <v>183350.14799999996</v>
      </c>
      <c r="BZ878" s="20">
        <f t="shared" si="2604"/>
        <v>376527.98700000002</v>
      </c>
      <c r="CA878" s="23">
        <f>CA879+CA883+CA894+CA903+CA912</f>
        <v>0</v>
      </c>
      <c r="CB878" s="20">
        <f t="shared" si="2605"/>
        <v>183350.14799999996</v>
      </c>
      <c r="CC878" s="23">
        <f>CC879+CC883+CC894+CC903+CC912</f>
        <v>-1681.7819999999999</v>
      </c>
      <c r="CD878" s="23">
        <f t="shared" si="2606"/>
        <v>181668.36599999995</v>
      </c>
      <c r="CE878" s="23">
        <f>CE879+CE883+CE894+CE903+CE912</f>
        <v>0</v>
      </c>
      <c r="CF878" s="32"/>
    </row>
    <row r="879" spans="1:84" ht="78.75" x14ac:dyDescent="0.25">
      <c r="A879" s="10" t="s">
        <v>65</v>
      </c>
      <c r="B879" s="19"/>
      <c r="C879" s="10"/>
      <c r="D879" s="10"/>
      <c r="E879" s="25" t="s">
        <v>802</v>
      </c>
      <c r="F879" s="20">
        <f>F880</f>
        <v>93776.2</v>
      </c>
      <c r="G879" s="20">
        <f t="shared" ref="G879:CE881" si="2663">G880</f>
        <v>97821.4</v>
      </c>
      <c r="H879" s="20">
        <f t="shared" si="2663"/>
        <v>97821.4</v>
      </c>
      <c r="I879" s="20">
        <f t="shared" si="2663"/>
        <v>0</v>
      </c>
      <c r="J879" s="20">
        <f t="shared" si="2663"/>
        <v>0</v>
      </c>
      <c r="K879" s="20">
        <f t="shared" si="2663"/>
        <v>0</v>
      </c>
      <c r="L879" s="20">
        <f t="shared" si="2519"/>
        <v>93776.2</v>
      </c>
      <c r="M879" s="20">
        <f t="shared" si="2520"/>
        <v>97821.4</v>
      </c>
      <c r="N879" s="20">
        <f t="shared" si="2521"/>
        <v>97821.4</v>
      </c>
      <c r="O879" s="20">
        <f t="shared" si="2663"/>
        <v>0</v>
      </c>
      <c r="P879" s="20">
        <f t="shared" si="2663"/>
        <v>0</v>
      </c>
      <c r="Q879" s="20">
        <f t="shared" si="2663"/>
        <v>0</v>
      </c>
      <c r="R879" s="20">
        <f t="shared" si="2563"/>
        <v>93776.2</v>
      </c>
      <c r="S879" s="20">
        <f t="shared" si="2564"/>
        <v>97821.4</v>
      </c>
      <c r="T879" s="20">
        <f t="shared" si="2565"/>
        <v>97821.4</v>
      </c>
      <c r="U879" s="20">
        <f t="shared" si="2663"/>
        <v>0</v>
      </c>
      <c r="V879" s="20">
        <f t="shared" si="2566"/>
        <v>93776.2</v>
      </c>
      <c r="W879" s="20">
        <f t="shared" si="2663"/>
        <v>0</v>
      </c>
      <c r="X879" s="20">
        <f t="shared" si="2663"/>
        <v>0</v>
      </c>
      <c r="Y879" s="20">
        <f t="shared" si="2663"/>
        <v>0</v>
      </c>
      <c r="Z879" s="20">
        <f t="shared" si="2567"/>
        <v>93776.2</v>
      </c>
      <c r="AA879" s="20">
        <f t="shared" si="2568"/>
        <v>97821.4</v>
      </c>
      <c r="AB879" s="20">
        <f t="shared" si="2569"/>
        <v>97821.4</v>
      </c>
      <c r="AC879" s="20">
        <f t="shared" si="2663"/>
        <v>0</v>
      </c>
      <c r="AD879" s="20">
        <f t="shared" si="2663"/>
        <v>0</v>
      </c>
      <c r="AE879" s="20">
        <f t="shared" si="2663"/>
        <v>0</v>
      </c>
      <c r="AF879" s="20">
        <f t="shared" si="2555"/>
        <v>93776.2</v>
      </c>
      <c r="AG879" s="20">
        <f t="shared" si="2556"/>
        <v>97821.4</v>
      </c>
      <c r="AH879" s="20">
        <f t="shared" si="2557"/>
        <v>97821.4</v>
      </c>
      <c r="AI879" s="20">
        <f t="shared" si="2663"/>
        <v>0</v>
      </c>
      <c r="AJ879" s="20">
        <f t="shared" si="2558"/>
        <v>93776.2</v>
      </c>
      <c r="AK879" s="20">
        <f t="shared" si="2663"/>
        <v>4235.7380000000003</v>
      </c>
      <c r="AL879" s="20">
        <f t="shared" si="2663"/>
        <v>5998.5870000000004</v>
      </c>
      <c r="AM879" s="20">
        <f t="shared" si="2663"/>
        <v>0</v>
      </c>
      <c r="AN879" s="20">
        <f t="shared" si="2541"/>
        <v>98011.937999999995</v>
      </c>
      <c r="AO879" s="20">
        <f t="shared" si="2542"/>
        <v>103819.98699999999</v>
      </c>
      <c r="AP879" s="20">
        <f t="shared" si="2543"/>
        <v>97821.4</v>
      </c>
      <c r="AQ879" s="20">
        <f t="shared" si="2663"/>
        <v>0</v>
      </c>
      <c r="AR879" s="20">
        <f t="shared" si="2663"/>
        <v>0</v>
      </c>
      <c r="AS879" s="20">
        <f t="shared" si="2663"/>
        <v>0</v>
      </c>
      <c r="AT879" s="20">
        <f t="shared" si="2544"/>
        <v>98011.937999999995</v>
      </c>
      <c r="AU879" s="20">
        <f t="shared" si="2545"/>
        <v>103819.98699999999</v>
      </c>
      <c r="AV879" s="20">
        <f t="shared" si="2546"/>
        <v>97821.4</v>
      </c>
      <c r="AW879" s="20">
        <f t="shared" si="2663"/>
        <v>-51.302</v>
      </c>
      <c r="AX879" s="20">
        <f t="shared" si="2663"/>
        <v>0</v>
      </c>
      <c r="AY879" s="20">
        <f t="shared" si="2663"/>
        <v>0</v>
      </c>
      <c r="AZ879" s="20">
        <f t="shared" si="2634"/>
        <v>97960.635999999999</v>
      </c>
      <c r="BA879" s="20">
        <f t="shared" si="2635"/>
        <v>103819.98699999999</v>
      </c>
      <c r="BB879" s="20">
        <f t="shared" si="2636"/>
        <v>97821.4</v>
      </c>
      <c r="BC879" s="20">
        <f t="shared" si="2663"/>
        <v>0</v>
      </c>
      <c r="BD879" s="20">
        <f t="shared" si="2627"/>
        <v>97960.635999999999</v>
      </c>
      <c r="BE879" s="20">
        <f t="shared" si="2663"/>
        <v>2837.1910000000003</v>
      </c>
      <c r="BF879" s="20">
        <f t="shared" si="2663"/>
        <v>-2925.4</v>
      </c>
      <c r="BG879" s="20">
        <f t="shared" si="2663"/>
        <v>0</v>
      </c>
      <c r="BH879" s="20">
        <f t="shared" si="2597"/>
        <v>100797.827</v>
      </c>
      <c r="BI879" s="20">
        <f t="shared" si="2598"/>
        <v>100894.587</v>
      </c>
      <c r="BJ879" s="20">
        <f t="shared" si="2599"/>
        <v>97821.4</v>
      </c>
      <c r="BK879" s="20">
        <f t="shared" si="2663"/>
        <v>0</v>
      </c>
      <c r="BL879" s="20">
        <f t="shared" si="2663"/>
        <v>0</v>
      </c>
      <c r="BM879" s="20">
        <f t="shared" si="2600"/>
        <v>100797.827</v>
      </c>
      <c r="BN879" s="20">
        <f t="shared" si="2601"/>
        <v>100894.587</v>
      </c>
      <c r="BO879" s="20">
        <f t="shared" si="2663"/>
        <v>-44.152999999999999</v>
      </c>
      <c r="BP879" s="20">
        <f t="shared" si="2663"/>
        <v>0</v>
      </c>
      <c r="BQ879" s="20">
        <f t="shared" si="2663"/>
        <v>0</v>
      </c>
      <c r="BR879" s="20">
        <f t="shared" si="2559"/>
        <v>100753.674</v>
      </c>
      <c r="BS879" s="20">
        <f t="shared" si="2560"/>
        <v>100894.587</v>
      </c>
      <c r="BT879" s="20">
        <f t="shared" si="2561"/>
        <v>97821.4</v>
      </c>
      <c r="BU879" s="20">
        <f t="shared" si="2663"/>
        <v>0</v>
      </c>
      <c r="BV879" s="20">
        <f t="shared" si="2562"/>
        <v>100753.674</v>
      </c>
      <c r="BW879" s="20">
        <f t="shared" si="2663"/>
        <v>-2100.636</v>
      </c>
      <c r="BX879" s="20">
        <f t="shared" si="2663"/>
        <v>0</v>
      </c>
      <c r="BY879" s="20">
        <f t="shared" si="2603"/>
        <v>98653.038</v>
      </c>
      <c r="BZ879" s="20">
        <f t="shared" si="2604"/>
        <v>100894.587</v>
      </c>
      <c r="CA879" s="20">
        <f t="shared" si="2663"/>
        <v>0</v>
      </c>
      <c r="CB879" s="20">
        <f t="shared" si="2605"/>
        <v>98653.038</v>
      </c>
      <c r="CC879" s="20">
        <f t="shared" si="2663"/>
        <v>-418.892</v>
      </c>
      <c r="CD879" s="20">
        <f t="shared" si="2606"/>
        <v>98234.145999999993</v>
      </c>
      <c r="CE879" s="20">
        <f t="shared" si="2663"/>
        <v>0</v>
      </c>
    </row>
    <row r="880" spans="1:84" ht="47.25" x14ac:dyDescent="0.25">
      <c r="A880" s="10" t="s">
        <v>65</v>
      </c>
      <c r="B880" s="19">
        <v>200</v>
      </c>
      <c r="C880" s="10"/>
      <c r="D880" s="10"/>
      <c r="E880" s="25" t="s">
        <v>602</v>
      </c>
      <c r="F880" s="20">
        <f>F881</f>
        <v>93776.2</v>
      </c>
      <c r="G880" s="20">
        <f t="shared" si="2663"/>
        <v>97821.4</v>
      </c>
      <c r="H880" s="20">
        <f t="shared" si="2663"/>
        <v>97821.4</v>
      </c>
      <c r="I880" s="20">
        <f t="shared" si="2663"/>
        <v>0</v>
      </c>
      <c r="J880" s="20">
        <f t="shared" si="2663"/>
        <v>0</v>
      </c>
      <c r="K880" s="20">
        <f t="shared" si="2663"/>
        <v>0</v>
      </c>
      <c r="L880" s="20">
        <f t="shared" si="2519"/>
        <v>93776.2</v>
      </c>
      <c r="M880" s="20">
        <f t="shared" si="2520"/>
        <v>97821.4</v>
      </c>
      <c r="N880" s="20">
        <f t="shared" si="2521"/>
        <v>97821.4</v>
      </c>
      <c r="O880" s="20">
        <f t="shared" si="2663"/>
        <v>0</v>
      </c>
      <c r="P880" s="20">
        <f t="shared" si="2663"/>
        <v>0</v>
      </c>
      <c r="Q880" s="20">
        <f t="shared" si="2663"/>
        <v>0</v>
      </c>
      <c r="R880" s="20">
        <f t="shared" si="2563"/>
        <v>93776.2</v>
      </c>
      <c r="S880" s="20">
        <f t="shared" si="2564"/>
        <v>97821.4</v>
      </c>
      <c r="T880" s="20">
        <f t="shared" si="2565"/>
        <v>97821.4</v>
      </c>
      <c r="U880" s="20">
        <f t="shared" si="2663"/>
        <v>0</v>
      </c>
      <c r="V880" s="20">
        <f t="shared" si="2566"/>
        <v>93776.2</v>
      </c>
      <c r="W880" s="20">
        <f t="shared" si="2663"/>
        <v>0</v>
      </c>
      <c r="X880" s="20">
        <f t="shared" si="2663"/>
        <v>0</v>
      </c>
      <c r="Y880" s="20">
        <f t="shared" si="2663"/>
        <v>0</v>
      </c>
      <c r="Z880" s="20">
        <f t="shared" si="2567"/>
        <v>93776.2</v>
      </c>
      <c r="AA880" s="20">
        <f t="shared" si="2568"/>
        <v>97821.4</v>
      </c>
      <c r="AB880" s="20">
        <f t="shared" si="2569"/>
        <v>97821.4</v>
      </c>
      <c r="AC880" s="20">
        <f t="shared" si="2663"/>
        <v>0</v>
      </c>
      <c r="AD880" s="20">
        <f t="shared" si="2663"/>
        <v>0</v>
      </c>
      <c r="AE880" s="20">
        <f t="shared" si="2663"/>
        <v>0</v>
      </c>
      <c r="AF880" s="20">
        <f t="shared" si="2555"/>
        <v>93776.2</v>
      </c>
      <c r="AG880" s="20">
        <f t="shared" si="2556"/>
        <v>97821.4</v>
      </c>
      <c r="AH880" s="20">
        <f t="shared" si="2557"/>
        <v>97821.4</v>
      </c>
      <c r="AI880" s="20">
        <f t="shared" si="2663"/>
        <v>0</v>
      </c>
      <c r="AJ880" s="20">
        <f t="shared" si="2558"/>
        <v>93776.2</v>
      </c>
      <c r="AK880" s="20">
        <f t="shared" si="2663"/>
        <v>4235.7380000000003</v>
      </c>
      <c r="AL880" s="20">
        <f t="shared" si="2663"/>
        <v>5998.5870000000004</v>
      </c>
      <c r="AM880" s="20">
        <f t="shared" si="2663"/>
        <v>0</v>
      </c>
      <c r="AN880" s="20">
        <f t="shared" si="2541"/>
        <v>98011.937999999995</v>
      </c>
      <c r="AO880" s="20">
        <f t="shared" si="2542"/>
        <v>103819.98699999999</v>
      </c>
      <c r="AP880" s="20">
        <f t="shared" si="2543"/>
        <v>97821.4</v>
      </c>
      <c r="AQ880" s="20">
        <f t="shared" si="2663"/>
        <v>0</v>
      </c>
      <c r="AR880" s="20">
        <f t="shared" si="2663"/>
        <v>0</v>
      </c>
      <c r="AS880" s="20">
        <f t="shared" si="2663"/>
        <v>0</v>
      </c>
      <c r="AT880" s="20">
        <f t="shared" si="2544"/>
        <v>98011.937999999995</v>
      </c>
      <c r="AU880" s="20">
        <f t="shared" si="2545"/>
        <v>103819.98699999999</v>
      </c>
      <c r="AV880" s="20">
        <f t="shared" si="2546"/>
        <v>97821.4</v>
      </c>
      <c r="AW880" s="20">
        <f t="shared" si="2663"/>
        <v>-51.302</v>
      </c>
      <c r="AX880" s="20">
        <f t="shared" si="2663"/>
        <v>0</v>
      </c>
      <c r="AY880" s="20">
        <f t="shared" si="2663"/>
        <v>0</v>
      </c>
      <c r="AZ880" s="20">
        <f t="shared" si="2634"/>
        <v>97960.635999999999</v>
      </c>
      <c r="BA880" s="20">
        <f t="shared" si="2635"/>
        <v>103819.98699999999</v>
      </c>
      <c r="BB880" s="20">
        <f t="shared" si="2636"/>
        <v>97821.4</v>
      </c>
      <c r="BC880" s="20">
        <f t="shared" si="2663"/>
        <v>0</v>
      </c>
      <c r="BD880" s="20">
        <f t="shared" si="2627"/>
        <v>97960.635999999999</v>
      </c>
      <c r="BE880" s="20">
        <f t="shared" si="2663"/>
        <v>2837.1910000000003</v>
      </c>
      <c r="BF880" s="20">
        <f t="shared" si="2663"/>
        <v>-2925.4</v>
      </c>
      <c r="BG880" s="20">
        <f t="shared" si="2663"/>
        <v>0</v>
      </c>
      <c r="BH880" s="20">
        <f t="shared" si="2597"/>
        <v>100797.827</v>
      </c>
      <c r="BI880" s="20">
        <f t="shared" si="2598"/>
        <v>100894.587</v>
      </c>
      <c r="BJ880" s="20">
        <f t="shared" si="2599"/>
        <v>97821.4</v>
      </c>
      <c r="BK880" s="20">
        <f t="shared" si="2663"/>
        <v>0</v>
      </c>
      <c r="BL880" s="20">
        <f t="shared" si="2663"/>
        <v>0</v>
      </c>
      <c r="BM880" s="20">
        <f t="shared" si="2600"/>
        <v>100797.827</v>
      </c>
      <c r="BN880" s="20">
        <f t="shared" si="2601"/>
        <v>100894.587</v>
      </c>
      <c r="BO880" s="20">
        <f t="shared" si="2663"/>
        <v>-44.152999999999999</v>
      </c>
      <c r="BP880" s="20">
        <f t="shared" si="2663"/>
        <v>0</v>
      </c>
      <c r="BQ880" s="20">
        <f t="shared" si="2663"/>
        <v>0</v>
      </c>
      <c r="BR880" s="20">
        <f t="shared" si="2559"/>
        <v>100753.674</v>
      </c>
      <c r="BS880" s="20">
        <f t="shared" si="2560"/>
        <v>100894.587</v>
      </c>
      <c r="BT880" s="20">
        <f t="shared" si="2561"/>
        <v>97821.4</v>
      </c>
      <c r="BU880" s="20">
        <f t="shared" si="2663"/>
        <v>0</v>
      </c>
      <c r="BV880" s="20">
        <f t="shared" si="2562"/>
        <v>100753.674</v>
      </c>
      <c r="BW880" s="20">
        <f t="shared" si="2663"/>
        <v>-2100.636</v>
      </c>
      <c r="BX880" s="20">
        <f t="shared" si="2663"/>
        <v>0</v>
      </c>
      <c r="BY880" s="20">
        <f t="shared" si="2603"/>
        <v>98653.038</v>
      </c>
      <c r="BZ880" s="20">
        <f t="shared" si="2604"/>
        <v>100894.587</v>
      </c>
      <c r="CA880" s="20">
        <f t="shared" si="2663"/>
        <v>0</v>
      </c>
      <c r="CB880" s="20">
        <f t="shared" si="2605"/>
        <v>98653.038</v>
      </c>
      <c r="CC880" s="20">
        <f t="shared" si="2663"/>
        <v>-418.892</v>
      </c>
      <c r="CD880" s="20">
        <f t="shared" si="2606"/>
        <v>98234.145999999993</v>
      </c>
      <c r="CE880" s="20">
        <f t="shared" si="2663"/>
        <v>0</v>
      </c>
    </row>
    <row r="881" spans="1:83" ht="47.25" x14ac:dyDescent="0.25">
      <c r="A881" s="10" t="s">
        <v>65</v>
      </c>
      <c r="B881" s="19">
        <v>240</v>
      </c>
      <c r="C881" s="10"/>
      <c r="D881" s="10"/>
      <c r="E881" s="25" t="s">
        <v>603</v>
      </c>
      <c r="F881" s="20">
        <f>F882</f>
        <v>93776.2</v>
      </c>
      <c r="G881" s="20">
        <f t="shared" si="2663"/>
        <v>97821.4</v>
      </c>
      <c r="H881" s="20">
        <f t="shared" si="2663"/>
        <v>97821.4</v>
      </c>
      <c r="I881" s="20">
        <f t="shared" si="2663"/>
        <v>0</v>
      </c>
      <c r="J881" s="20">
        <f t="shared" si="2663"/>
        <v>0</v>
      </c>
      <c r="K881" s="20">
        <f t="shared" si="2663"/>
        <v>0</v>
      </c>
      <c r="L881" s="20">
        <f t="shared" si="2519"/>
        <v>93776.2</v>
      </c>
      <c r="M881" s="20">
        <f t="shared" si="2520"/>
        <v>97821.4</v>
      </c>
      <c r="N881" s="20">
        <f t="shared" si="2521"/>
        <v>97821.4</v>
      </c>
      <c r="O881" s="20">
        <f t="shared" si="2663"/>
        <v>0</v>
      </c>
      <c r="P881" s="20">
        <f t="shared" si="2663"/>
        <v>0</v>
      </c>
      <c r="Q881" s="20">
        <f t="shared" si="2663"/>
        <v>0</v>
      </c>
      <c r="R881" s="20">
        <f t="shared" si="2563"/>
        <v>93776.2</v>
      </c>
      <c r="S881" s="20">
        <f t="shared" si="2564"/>
        <v>97821.4</v>
      </c>
      <c r="T881" s="20">
        <f t="shared" si="2565"/>
        <v>97821.4</v>
      </c>
      <c r="U881" s="20">
        <f t="shared" si="2663"/>
        <v>0</v>
      </c>
      <c r="V881" s="20">
        <f t="shared" si="2566"/>
        <v>93776.2</v>
      </c>
      <c r="W881" s="20">
        <f t="shared" si="2663"/>
        <v>0</v>
      </c>
      <c r="X881" s="20">
        <f t="shared" si="2663"/>
        <v>0</v>
      </c>
      <c r="Y881" s="20">
        <f t="shared" si="2663"/>
        <v>0</v>
      </c>
      <c r="Z881" s="20">
        <f t="shared" si="2567"/>
        <v>93776.2</v>
      </c>
      <c r="AA881" s="20">
        <f t="shared" si="2568"/>
        <v>97821.4</v>
      </c>
      <c r="AB881" s="20">
        <f t="shared" si="2569"/>
        <v>97821.4</v>
      </c>
      <c r="AC881" s="20">
        <f t="shared" si="2663"/>
        <v>0</v>
      </c>
      <c r="AD881" s="20">
        <f t="shared" si="2663"/>
        <v>0</v>
      </c>
      <c r="AE881" s="20">
        <f t="shared" si="2663"/>
        <v>0</v>
      </c>
      <c r="AF881" s="20">
        <f t="shared" si="2555"/>
        <v>93776.2</v>
      </c>
      <c r="AG881" s="20">
        <f t="shared" si="2556"/>
        <v>97821.4</v>
      </c>
      <c r="AH881" s="20">
        <f t="shared" si="2557"/>
        <v>97821.4</v>
      </c>
      <c r="AI881" s="20">
        <f t="shared" si="2663"/>
        <v>0</v>
      </c>
      <c r="AJ881" s="20">
        <f t="shared" si="2558"/>
        <v>93776.2</v>
      </c>
      <c r="AK881" s="20">
        <f t="shared" si="2663"/>
        <v>4235.7380000000003</v>
      </c>
      <c r="AL881" s="20">
        <f t="shared" si="2663"/>
        <v>5998.5870000000004</v>
      </c>
      <c r="AM881" s="20">
        <f t="shared" si="2663"/>
        <v>0</v>
      </c>
      <c r="AN881" s="20">
        <f t="shared" ref="AN881:AN948" si="2664">AJ881+AK881</f>
        <v>98011.937999999995</v>
      </c>
      <c r="AO881" s="20">
        <f t="shared" ref="AO881:AO948" si="2665">AG881+AL881</f>
        <v>103819.98699999999</v>
      </c>
      <c r="AP881" s="20">
        <f t="shared" ref="AP881:AP948" si="2666">AH881+AM881</f>
        <v>97821.4</v>
      </c>
      <c r="AQ881" s="20">
        <f t="shared" si="2663"/>
        <v>0</v>
      </c>
      <c r="AR881" s="20">
        <f t="shared" si="2663"/>
        <v>0</v>
      </c>
      <c r="AS881" s="20">
        <f t="shared" si="2663"/>
        <v>0</v>
      </c>
      <c r="AT881" s="20">
        <f t="shared" ref="AT881:AT948" si="2667">AN881+AQ881</f>
        <v>98011.937999999995</v>
      </c>
      <c r="AU881" s="20">
        <f t="shared" ref="AU881:AU948" si="2668">AO881+AR881</f>
        <v>103819.98699999999</v>
      </c>
      <c r="AV881" s="20">
        <f t="shared" ref="AV881:AV948" si="2669">AP881+AS881</f>
        <v>97821.4</v>
      </c>
      <c r="AW881" s="20">
        <f t="shared" si="2663"/>
        <v>-51.302</v>
      </c>
      <c r="AX881" s="20">
        <f t="shared" si="2663"/>
        <v>0</v>
      </c>
      <c r="AY881" s="20">
        <f t="shared" si="2663"/>
        <v>0</v>
      </c>
      <c r="AZ881" s="20">
        <f t="shared" si="2634"/>
        <v>97960.635999999999</v>
      </c>
      <c r="BA881" s="20">
        <f t="shared" si="2635"/>
        <v>103819.98699999999</v>
      </c>
      <c r="BB881" s="20">
        <f t="shared" si="2636"/>
        <v>97821.4</v>
      </c>
      <c r="BC881" s="20">
        <f t="shared" si="2663"/>
        <v>0</v>
      </c>
      <c r="BD881" s="20">
        <f t="shared" si="2627"/>
        <v>97960.635999999999</v>
      </c>
      <c r="BE881" s="20">
        <f t="shared" si="2663"/>
        <v>2837.1910000000003</v>
      </c>
      <c r="BF881" s="20">
        <f t="shared" si="2663"/>
        <v>-2925.4</v>
      </c>
      <c r="BG881" s="20">
        <f t="shared" si="2663"/>
        <v>0</v>
      </c>
      <c r="BH881" s="20">
        <f t="shared" si="2597"/>
        <v>100797.827</v>
      </c>
      <c r="BI881" s="20">
        <f t="shared" si="2598"/>
        <v>100894.587</v>
      </c>
      <c r="BJ881" s="20">
        <f t="shared" si="2599"/>
        <v>97821.4</v>
      </c>
      <c r="BK881" s="20">
        <f t="shared" si="2663"/>
        <v>0</v>
      </c>
      <c r="BL881" s="20">
        <f t="shared" si="2663"/>
        <v>0</v>
      </c>
      <c r="BM881" s="20">
        <f t="shared" si="2600"/>
        <v>100797.827</v>
      </c>
      <c r="BN881" s="20">
        <f t="shared" si="2601"/>
        <v>100894.587</v>
      </c>
      <c r="BO881" s="20">
        <f t="shared" si="2663"/>
        <v>-44.152999999999999</v>
      </c>
      <c r="BP881" s="20">
        <f t="shared" si="2663"/>
        <v>0</v>
      </c>
      <c r="BQ881" s="20">
        <f t="shared" si="2663"/>
        <v>0</v>
      </c>
      <c r="BR881" s="20">
        <f t="shared" si="2559"/>
        <v>100753.674</v>
      </c>
      <c r="BS881" s="20">
        <f t="shared" si="2560"/>
        <v>100894.587</v>
      </c>
      <c r="BT881" s="20">
        <f t="shared" si="2561"/>
        <v>97821.4</v>
      </c>
      <c r="BU881" s="20">
        <f t="shared" si="2663"/>
        <v>0</v>
      </c>
      <c r="BV881" s="20">
        <f t="shared" si="2562"/>
        <v>100753.674</v>
      </c>
      <c r="BW881" s="20">
        <f t="shared" si="2663"/>
        <v>-2100.636</v>
      </c>
      <c r="BX881" s="20">
        <f t="shared" si="2663"/>
        <v>0</v>
      </c>
      <c r="BY881" s="20">
        <f t="shared" si="2603"/>
        <v>98653.038</v>
      </c>
      <c r="BZ881" s="20">
        <f t="shared" si="2604"/>
        <v>100894.587</v>
      </c>
      <c r="CA881" s="20">
        <f t="shared" si="2663"/>
        <v>0</v>
      </c>
      <c r="CB881" s="20">
        <f t="shared" si="2605"/>
        <v>98653.038</v>
      </c>
      <c r="CC881" s="20">
        <f t="shared" si="2663"/>
        <v>-418.892</v>
      </c>
      <c r="CD881" s="20">
        <f t="shared" si="2606"/>
        <v>98234.145999999993</v>
      </c>
      <c r="CE881" s="20">
        <f t="shared" si="2663"/>
        <v>0</v>
      </c>
    </row>
    <row r="882" spans="1:83" x14ac:dyDescent="0.25">
      <c r="A882" s="10" t="s">
        <v>65</v>
      </c>
      <c r="B882" s="19">
        <v>240</v>
      </c>
      <c r="C882" s="10" t="s">
        <v>335</v>
      </c>
      <c r="D882" s="10" t="s">
        <v>341</v>
      </c>
      <c r="E882" s="25" t="s">
        <v>577</v>
      </c>
      <c r="F882" s="20">
        <v>93776.2</v>
      </c>
      <c r="G882" s="20">
        <v>97821.4</v>
      </c>
      <c r="H882" s="20">
        <v>97821.4</v>
      </c>
      <c r="I882" s="20"/>
      <c r="J882" s="20"/>
      <c r="K882" s="20"/>
      <c r="L882" s="20">
        <f t="shared" si="2519"/>
        <v>93776.2</v>
      </c>
      <c r="M882" s="20">
        <f t="shared" si="2520"/>
        <v>97821.4</v>
      </c>
      <c r="N882" s="20">
        <f t="shared" si="2521"/>
        <v>97821.4</v>
      </c>
      <c r="O882" s="20"/>
      <c r="P882" s="20"/>
      <c r="Q882" s="20"/>
      <c r="R882" s="20">
        <f t="shared" si="2563"/>
        <v>93776.2</v>
      </c>
      <c r="S882" s="20">
        <f t="shared" si="2564"/>
        <v>97821.4</v>
      </c>
      <c r="T882" s="20">
        <f t="shared" si="2565"/>
        <v>97821.4</v>
      </c>
      <c r="U882" s="20"/>
      <c r="V882" s="20">
        <f t="shared" si="2566"/>
        <v>93776.2</v>
      </c>
      <c r="W882" s="20"/>
      <c r="X882" s="20"/>
      <c r="Y882" s="20"/>
      <c r="Z882" s="20">
        <f t="shared" si="2567"/>
        <v>93776.2</v>
      </c>
      <c r="AA882" s="20">
        <f t="shared" si="2568"/>
        <v>97821.4</v>
      </c>
      <c r="AB882" s="20">
        <f t="shared" si="2569"/>
        <v>97821.4</v>
      </c>
      <c r="AC882" s="20"/>
      <c r="AD882" s="20"/>
      <c r="AE882" s="20"/>
      <c r="AF882" s="20">
        <f t="shared" si="2555"/>
        <v>93776.2</v>
      </c>
      <c r="AG882" s="20">
        <f t="shared" si="2556"/>
        <v>97821.4</v>
      </c>
      <c r="AH882" s="20">
        <f t="shared" si="2557"/>
        <v>97821.4</v>
      </c>
      <c r="AI882" s="20"/>
      <c r="AJ882" s="20">
        <f t="shared" si="2558"/>
        <v>93776.2</v>
      </c>
      <c r="AK882" s="20">
        <f>4245.371-9.633</f>
        <v>4235.7380000000003</v>
      </c>
      <c r="AL882" s="20">
        <v>5998.5870000000004</v>
      </c>
      <c r="AM882" s="20"/>
      <c r="AN882" s="20">
        <f t="shared" si="2664"/>
        <v>98011.937999999995</v>
      </c>
      <c r="AO882" s="20">
        <f t="shared" si="2665"/>
        <v>103819.98699999999</v>
      </c>
      <c r="AP882" s="20">
        <f t="shared" si="2666"/>
        <v>97821.4</v>
      </c>
      <c r="AQ882" s="20"/>
      <c r="AR882" s="20"/>
      <c r="AS882" s="20"/>
      <c r="AT882" s="20">
        <f t="shared" si="2667"/>
        <v>98011.937999999995</v>
      </c>
      <c r="AU882" s="20">
        <f t="shared" si="2668"/>
        <v>103819.98699999999</v>
      </c>
      <c r="AV882" s="20">
        <f t="shared" si="2669"/>
        <v>97821.4</v>
      </c>
      <c r="AW882" s="20">
        <v>-51.302</v>
      </c>
      <c r="AX882" s="20"/>
      <c r="AY882" s="20"/>
      <c r="AZ882" s="20">
        <f t="shared" si="2634"/>
        <v>97960.635999999999</v>
      </c>
      <c r="BA882" s="20">
        <f t="shared" si="2635"/>
        <v>103819.98699999999</v>
      </c>
      <c r="BB882" s="20">
        <f t="shared" si="2636"/>
        <v>97821.4</v>
      </c>
      <c r="BC882" s="20"/>
      <c r="BD882" s="20">
        <f t="shared" si="2627"/>
        <v>97960.635999999999</v>
      </c>
      <c r="BE882" s="20">
        <f>2925.4-52.5-35.709</f>
        <v>2837.1910000000003</v>
      </c>
      <c r="BF882" s="20">
        <v>-2925.4</v>
      </c>
      <c r="BG882" s="20"/>
      <c r="BH882" s="20">
        <f t="shared" si="2597"/>
        <v>100797.827</v>
      </c>
      <c r="BI882" s="20">
        <f t="shared" si="2598"/>
        <v>100894.587</v>
      </c>
      <c r="BJ882" s="20">
        <f t="shared" si="2599"/>
        <v>97821.4</v>
      </c>
      <c r="BK882" s="20"/>
      <c r="BL882" s="20"/>
      <c r="BM882" s="20">
        <f t="shared" si="2600"/>
        <v>100797.827</v>
      </c>
      <c r="BN882" s="20">
        <f t="shared" si="2601"/>
        <v>100894.587</v>
      </c>
      <c r="BO882" s="20">
        <f>-31.153-13</f>
        <v>-44.152999999999999</v>
      </c>
      <c r="BP882" s="20"/>
      <c r="BQ882" s="20"/>
      <c r="BR882" s="20">
        <f t="shared" si="2559"/>
        <v>100753.674</v>
      </c>
      <c r="BS882" s="20">
        <f t="shared" si="2560"/>
        <v>100894.587</v>
      </c>
      <c r="BT882" s="20">
        <f t="shared" si="2561"/>
        <v>97821.4</v>
      </c>
      <c r="BU882" s="20"/>
      <c r="BV882" s="20">
        <f t="shared" si="2562"/>
        <v>100753.674</v>
      </c>
      <c r="BW882" s="20">
        <f>-2.636-2098</f>
        <v>-2100.636</v>
      </c>
      <c r="BX882" s="20"/>
      <c r="BY882" s="20">
        <f t="shared" si="2603"/>
        <v>98653.038</v>
      </c>
      <c r="BZ882" s="20">
        <f t="shared" si="2604"/>
        <v>100894.587</v>
      </c>
      <c r="CA882" s="20"/>
      <c r="CB882" s="20">
        <f t="shared" si="2605"/>
        <v>98653.038</v>
      </c>
      <c r="CC882" s="20">
        <v>-418.892</v>
      </c>
      <c r="CD882" s="20">
        <f t="shared" si="2606"/>
        <v>98234.145999999993</v>
      </c>
      <c r="CE882" s="20"/>
    </row>
    <row r="883" spans="1:83" ht="47.25" x14ac:dyDescent="0.25">
      <c r="A883" s="10" t="s">
        <v>428</v>
      </c>
      <c r="B883" s="19"/>
      <c r="C883" s="10"/>
      <c r="D883" s="10"/>
      <c r="E883" s="25" t="s">
        <v>803</v>
      </c>
      <c r="F883" s="20">
        <f>F884</f>
        <v>36877.499999999993</v>
      </c>
      <c r="G883" s="20">
        <f t="shared" ref="G883:CE883" si="2670">G884</f>
        <v>30624.999999999996</v>
      </c>
      <c r="H883" s="20">
        <f t="shared" si="2670"/>
        <v>30624.999999999996</v>
      </c>
      <c r="I883" s="20">
        <f t="shared" si="2670"/>
        <v>-595.1</v>
      </c>
      <c r="J883" s="20">
        <f t="shared" si="2670"/>
        <v>-576</v>
      </c>
      <c r="K883" s="20">
        <f t="shared" si="2670"/>
        <v>-576</v>
      </c>
      <c r="L883" s="20">
        <f t="shared" ref="L883:L956" si="2671">F883+I883</f>
        <v>36282.399999999994</v>
      </c>
      <c r="M883" s="20">
        <f t="shared" ref="M883:M956" si="2672">G883+J883</f>
        <v>30048.999999999996</v>
      </c>
      <c r="N883" s="20">
        <f t="shared" ref="N883:N956" si="2673">H883+K883</f>
        <v>30048.999999999996</v>
      </c>
      <c r="O883" s="20">
        <f t="shared" si="2670"/>
        <v>0</v>
      </c>
      <c r="P883" s="20">
        <f t="shared" si="2670"/>
        <v>0</v>
      </c>
      <c r="Q883" s="20">
        <f t="shared" si="2670"/>
        <v>0</v>
      </c>
      <c r="R883" s="20">
        <f t="shared" si="2563"/>
        <v>36282.399999999994</v>
      </c>
      <c r="S883" s="20">
        <f t="shared" si="2564"/>
        <v>30048.999999999996</v>
      </c>
      <c r="T883" s="20">
        <f t="shared" si="2565"/>
        <v>30048.999999999996</v>
      </c>
      <c r="U883" s="20">
        <f t="shared" si="2670"/>
        <v>0</v>
      </c>
      <c r="V883" s="20">
        <f t="shared" si="2566"/>
        <v>36282.399999999994</v>
      </c>
      <c r="W883" s="20">
        <f t="shared" si="2670"/>
        <v>0</v>
      </c>
      <c r="X883" s="20">
        <f t="shared" si="2670"/>
        <v>0</v>
      </c>
      <c r="Y883" s="20">
        <f t="shared" si="2670"/>
        <v>0</v>
      </c>
      <c r="Z883" s="20">
        <f t="shared" si="2567"/>
        <v>36282.399999999994</v>
      </c>
      <c r="AA883" s="20">
        <f t="shared" si="2568"/>
        <v>30048.999999999996</v>
      </c>
      <c r="AB883" s="20">
        <f t="shared" si="2569"/>
        <v>30048.999999999996</v>
      </c>
      <c r="AC883" s="20">
        <f t="shared" si="2670"/>
        <v>0</v>
      </c>
      <c r="AD883" s="20">
        <f t="shared" si="2670"/>
        <v>0</v>
      </c>
      <c r="AE883" s="20">
        <f t="shared" si="2670"/>
        <v>0</v>
      </c>
      <c r="AF883" s="20">
        <f t="shared" si="2555"/>
        <v>36282.399999999994</v>
      </c>
      <c r="AG883" s="20">
        <f t="shared" si="2556"/>
        <v>30048.999999999996</v>
      </c>
      <c r="AH883" s="20">
        <f t="shared" si="2557"/>
        <v>30048.999999999996</v>
      </c>
      <c r="AI883" s="20">
        <f t="shared" si="2670"/>
        <v>0</v>
      </c>
      <c r="AJ883" s="20">
        <f t="shared" si="2558"/>
        <v>36282.399999999994</v>
      </c>
      <c r="AK883" s="20">
        <f t="shared" si="2670"/>
        <v>-519.42399999999998</v>
      </c>
      <c r="AL883" s="20">
        <f t="shared" si="2670"/>
        <v>0</v>
      </c>
      <c r="AM883" s="20">
        <f t="shared" si="2670"/>
        <v>0</v>
      </c>
      <c r="AN883" s="20">
        <f t="shared" si="2664"/>
        <v>35762.975999999995</v>
      </c>
      <c r="AO883" s="20">
        <f t="shared" si="2665"/>
        <v>30048.999999999996</v>
      </c>
      <c r="AP883" s="20">
        <f t="shared" si="2666"/>
        <v>30048.999999999996</v>
      </c>
      <c r="AQ883" s="20">
        <f t="shared" si="2670"/>
        <v>0</v>
      </c>
      <c r="AR883" s="20">
        <f t="shared" si="2670"/>
        <v>0</v>
      </c>
      <c r="AS883" s="20">
        <f t="shared" si="2670"/>
        <v>0</v>
      </c>
      <c r="AT883" s="20">
        <f t="shared" si="2667"/>
        <v>35762.975999999995</v>
      </c>
      <c r="AU883" s="20">
        <f t="shared" si="2668"/>
        <v>30048.999999999996</v>
      </c>
      <c r="AV883" s="20">
        <f t="shared" si="2669"/>
        <v>30048.999999999996</v>
      </c>
      <c r="AW883" s="20">
        <f t="shared" si="2670"/>
        <v>0</v>
      </c>
      <c r="AX883" s="20">
        <f t="shared" si="2670"/>
        <v>0</v>
      </c>
      <c r="AY883" s="20">
        <f t="shared" si="2670"/>
        <v>0</v>
      </c>
      <c r="AZ883" s="20">
        <f t="shared" si="2634"/>
        <v>35762.975999999995</v>
      </c>
      <c r="BA883" s="20">
        <f t="shared" si="2635"/>
        <v>30048.999999999996</v>
      </c>
      <c r="BB883" s="20">
        <f t="shared" si="2636"/>
        <v>30048.999999999996</v>
      </c>
      <c r="BC883" s="20">
        <f t="shared" si="2670"/>
        <v>0</v>
      </c>
      <c r="BD883" s="20">
        <f t="shared" si="2627"/>
        <v>35762.975999999995</v>
      </c>
      <c r="BE883" s="20">
        <f t="shared" si="2670"/>
        <v>-700</v>
      </c>
      <c r="BF883" s="20">
        <f t="shared" si="2670"/>
        <v>-800</v>
      </c>
      <c r="BG883" s="20">
        <f t="shared" si="2670"/>
        <v>-800</v>
      </c>
      <c r="BH883" s="20">
        <f t="shared" si="2597"/>
        <v>35062.975999999995</v>
      </c>
      <c r="BI883" s="20">
        <f t="shared" si="2598"/>
        <v>29248.999999999996</v>
      </c>
      <c r="BJ883" s="20">
        <f t="shared" si="2599"/>
        <v>29248.999999999996</v>
      </c>
      <c r="BK883" s="20">
        <f t="shared" si="2670"/>
        <v>0</v>
      </c>
      <c r="BL883" s="20">
        <f t="shared" si="2670"/>
        <v>0</v>
      </c>
      <c r="BM883" s="20">
        <f t="shared" si="2600"/>
        <v>35062.975999999995</v>
      </c>
      <c r="BN883" s="20">
        <f t="shared" si="2601"/>
        <v>29248.999999999996</v>
      </c>
      <c r="BO883" s="20">
        <f t="shared" si="2670"/>
        <v>-17.498000000000001</v>
      </c>
      <c r="BP883" s="20">
        <f t="shared" si="2670"/>
        <v>0</v>
      </c>
      <c r="BQ883" s="20">
        <f t="shared" si="2670"/>
        <v>0</v>
      </c>
      <c r="BR883" s="20">
        <f t="shared" si="2559"/>
        <v>35045.477999999996</v>
      </c>
      <c r="BS883" s="20">
        <f t="shared" si="2560"/>
        <v>29248.999999999996</v>
      </c>
      <c r="BT883" s="20">
        <f t="shared" si="2561"/>
        <v>29248.999999999996</v>
      </c>
      <c r="BU883" s="20">
        <f t="shared" si="2670"/>
        <v>0</v>
      </c>
      <c r="BV883" s="20">
        <f t="shared" si="2562"/>
        <v>35045.477999999996</v>
      </c>
      <c r="BW883" s="20">
        <f t="shared" si="2670"/>
        <v>-58.063000000000002</v>
      </c>
      <c r="BX883" s="20">
        <f t="shared" si="2670"/>
        <v>0</v>
      </c>
      <c r="BY883" s="20">
        <f t="shared" si="2603"/>
        <v>34987.414999999994</v>
      </c>
      <c r="BZ883" s="20">
        <f t="shared" si="2604"/>
        <v>29248.999999999996</v>
      </c>
      <c r="CA883" s="20">
        <f t="shared" si="2670"/>
        <v>0</v>
      </c>
      <c r="CB883" s="20">
        <f t="shared" si="2605"/>
        <v>34987.414999999994</v>
      </c>
      <c r="CC883" s="20">
        <f t="shared" si="2670"/>
        <v>0</v>
      </c>
      <c r="CD883" s="20">
        <f t="shared" si="2606"/>
        <v>34987.414999999994</v>
      </c>
      <c r="CE883" s="20">
        <f t="shared" si="2670"/>
        <v>0</v>
      </c>
    </row>
    <row r="884" spans="1:83" ht="78.75" x14ac:dyDescent="0.25">
      <c r="A884" s="10" t="s">
        <v>66</v>
      </c>
      <c r="B884" s="19"/>
      <c r="C884" s="10"/>
      <c r="D884" s="10"/>
      <c r="E884" s="25" t="s">
        <v>657</v>
      </c>
      <c r="F884" s="20">
        <f>F885+F888+F891</f>
        <v>36877.499999999993</v>
      </c>
      <c r="G884" s="20">
        <f t="shared" ref="G884:K884" si="2674">G885+G888+G891</f>
        <v>30624.999999999996</v>
      </c>
      <c r="H884" s="20">
        <f t="shared" si="2674"/>
        <v>30624.999999999996</v>
      </c>
      <c r="I884" s="20">
        <f t="shared" si="2674"/>
        <v>-595.1</v>
      </c>
      <c r="J884" s="20">
        <f t="shared" si="2674"/>
        <v>-576</v>
      </c>
      <c r="K884" s="20">
        <f t="shared" si="2674"/>
        <v>-576</v>
      </c>
      <c r="L884" s="20">
        <f t="shared" si="2671"/>
        <v>36282.399999999994</v>
      </c>
      <c r="M884" s="20">
        <f t="shared" si="2672"/>
        <v>30048.999999999996</v>
      </c>
      <c r="N884" s="20">
        <f t="shared" si="2673"/>
        <v>30048.999999999996</v>
      </c>
      <c r="O884" s="20">
        <f t="shared" ref="O884:Q884" si="2675">O885+O888+O891</f>
        <v>0</v>
      </c>
      <c r="P884" s="20">
        <f t="shared" si="2675"/>
        <v>0</v>
      </c>
      <c r="Q884" s="20">
        <f t="shared" si="2675"/>
        <v>0</v>
      </c>
      <c r="R884" s="20">
        <f t="shared" si="2563"/>
        <v>36282.399999999994</v>
      </c>
      <c r="S884" s="20">
        <f t="shared" si="2564"/>
        <v>30048.999999999996</v>
      </c>
      <c r="T884" s="20">
        <f t="shared" si="2565"/>
        <v>30048.999999999996</v>
      </c>
      <c r="U884" s="20">
        <f t="shared" ref="U884:CE884" si="2676">U885+U888+U891</f>
        <v>0</v>
      </c>
      <c r="V884" s="20">
        <f t="shared" si="2566"/>
        <v>36282.399999999994</v>
      </c>
      <c r="W884" s="20">
        <f t="shared" ref="W884:Y884" si="2677">W885+W888+W891</f>
        <v>0</v>
      </c>
      <c r="X884" s="20">
        <f t="shared" si="2677"/>
        <v>0</v>
      </c>
      <c r="Y884" s="20">
        <f t="shared" si="2677"/>
        <v>0</v>
      </c>
      <c r="Z884" s="20">
        <f t="shared" si="2567"/>
        <v>36282.399999999994</v>
      </c>
      <c r="AA884" s="20">
        <f t="shared" si="2568"/>
        <v>30048.999999999996</v>
      </c>
      <c r="AB884" s="20">
        <f t="shared" si="2569"/>
        <v>30048.999999999996</v>
      </c>
      <c r="AC884" s="20">
        <f t="shared" ref="AC884:AE884" si="2678">AC885+AC888+AC891</f>
        <v>0</v>
      </c>
      <c r="AD884" s="20">
        <f t="shared" si="2678"/>
        <v>0</v>
      </c>
      <c r="AE884" s="20">
        <f t="shared" si="2678"/>
        <v>0</v>
      </c>
      <c r="AF884" s="20">
        <f t="shared" si="2555"/>
        <v>36282.399999999994</v>
      </c>
      <c r="AG884" s="20">
        <f t="shared" si="2556"/>
        <v>30048.999999999996</v>
      </c>
      <c r="AH884" s="20">
        <f t="shared" si="2557"/>
        <v>30048.999999999996</v>
      </c>
      <c r="AI884" s="20">
        <f t="shared" ref="AI884" si="2679">AI885+AI888+AI891</f>
        <v>0</v>
      </c>
      <c r="AJ884" s="20">
        <f t="shared" si="2558"/>
        <v>36282.399999999994</v>
      </c>
      <c r="AK884" s="20">
        <f t="shared" ref="AK884:AM884" si="2680">AK885+AK888+AK891</f>
        <v>-519.42399999999998</v>
      </c>
      <c r="AL884" s="20">
        <f t="shared" si="2680"/>
        <v>0</v>
      </c>
      <c r="AM884" s="20">
        <f t="shared" si="2680"/>
        <v>0</v>
      </c>
      <c r="AN884" s="20">
        <f t="shared" si="2664"/>
        <v>35762.975999999995</v>
      </c>
      <c r="AO884" s="20">
        <f t="shared" si="2665"/>
        <v>30048.999999999996</v>
      </c>
      <c r="AP884" s="20">
        <f t="shared" si="2666"/>
        <v>30048.999999999996</v>
      </c>
      <c r="AQ884" s="20">
        <f t="shared" ref="AQ884:AS884" si="2681">AQ885+AQ888+AQ891</f>
        <v>0</v>
      </c>
      <c r="AR884" s="20">
        <f t="shared" si="2681"/>
        <v>0</v>
      </c>
      <c r="AS884" s="20">
        <f t="shared" si="2681"/>
        <v>0</v>
      </c>
      <c r="AT884" s="20">
        <f t="shared" si="2667"/>
        <v>35762.975999999995</v>
      </c>
      <c r="AU884" s="20">
        <f t="shared" si="2668"/>
        <v>30048.999999999996</v>
      </c>
      <c r="AV884" s="20">
        <f t="shared" si="2669"/>
        <v>30048.999999999996</v>
      </c>
      <c r="AW884" s="20">
        <f t="shared" ref="AW884:AY884" si="2682">AW885+AW888+AW891</f>
        <v>0</v>
      </c>
      <c r="AX884" s="20">
        <f t="shared" si="2682"/>
        <v>0</v>
      </c>
      <c r="AY884" s="20">
        <f t="shared" si="2682"/>
        <v>0</v>
      </c>
      <c r="AZ884" s="20">
        <f t="shared" si="2634"/>
        <v>35762.975999999995</v>
      </c>
      <c r="BA884" s="20">
        <f t="shared" si="2635"/>
        <v>30048.999999999996</v>
      </c>
      <c r="BB884" s="20">
        <f t="shared" si="2636"/>
        <v>30048.999999999996</v>
      </c>
      <c r="BC884" s="20">
        <f t="shared" ref="BC884" si="2683">BC885+BC888+BC891</f>
        <v>0</v>
      </c>
      <c r="BD884" s="20">
        <f t="shared" si="2627"/>
        <v>35762.975999999995</v>
      </c>
      <c r="BE884" s="20">
        <f t="shared" ref="BE884:BG884" si="2684">BE885+BE888+BE891</f>
        <v>-700</v>
      </c>
      <c r="BF884" s="20">
        <f t="shared" si="2684"/>
        <v>-800</v>
      </c>
      <c r="BG884" s="20">
        <f t="shared" si="2684"/>
        <v>-800</v>
      </c>
      <c r="BH884" s="20">
        <f t="shared" si="2597"/>
        <v>35062.975999999995</v>
      </c>
      <c r="BI884" s="20">
        <f t="shared" si="2598"/>
        <v>29248.999999999996</v>
      </c>
      <c r="BJ884" s="20">
        <f t="shared" si="2599"/>
        <v>29248.999999999996</v>
      </c>
      <c r="BK884" s="20">
        <f t="shared" ref="BK884:BL884" si="2685">BK885+BK888+BK891</f>
        <v>0</v>
      </c>
      <c r="BL884" s="20">
        <f t="shared" si="2685"/>
        <v>0</v>
      </c>
      <c r="BM884" s="20">
        <f t="shared" si="2600"/>
        <v>35062.975999999995</v>
      </c>
      <c r="BN884" s="20">
        <f t="shared" si="2601"/>
        <v>29248.999999999996</v>
      </c>
      <c r="BO884" s="20">
        <f t="shared" ref="BO884:BQ884" si="2686">BO885+BO888+BO891</f>
        <v>-17.498000000000001</v>
      </c>
      <c r="BP884" s="20">
        <f t="shared" si="2686"/>
        <v>0</v>
      </c>
      <c r="BQ884" s="20">
        <f t="shared" si="2686"/>
        <v>0</v>
      </c>
      <c r="BR884" s="20">
        <f t="shared" si="2559"/>
        <v>35045.477999999996</v>
      </c>
      <c r="BS884" s="20">
        <f t="shared" si="2560"/>
        <v>29248.999999999996</v>
      </c>
      <c r="BT884" s="20">
        <f t="shared" si="2561"/>
        <v>29248.999999999996</v>
      </c>
      <c r="BU884" s="20">
        <f t="shared" ref="BU884" si="2687">BU885+BU888+BU891</f>
        <v>0</v>
      </c>
      <c r="BV884" s="20">
        <f t="shared" si="2562"/>
        <v>35045.477999999996</v>
      </c>
      <c r="BW884" s="20">
        <f t="shared" ref="BW884:BX884" si="2688">BW885+BW888+BW891</f>
        <v>-58.063000000000002</v>
      </c>
      <c r="BX884" s="20">
        <f t="shared" si="2688"/>
        <v>0</v>
      </c>
      <c r="BY884" s="20">
        <f t="shared" si="2603"/>
        <v>34987.414999999994</v>
      </c>
      <c r="BZ884" s="20">
        <f t="shared" si="2604"/>
        <v>29248.999999999996</v>
      </c>
      <c r="CA884" s="20">
        <f t="shared" ref="CA884" si="2689">CA885+CA888+CA891</f>
        <v>0</v>
      </c>
      <c r="CB884" s="20">
        <f t="shared" si="2605"/>
        <v>34987.414999999994</v>
      </c>
      <c r="CC884" s="20">
        <f t="shared" ref="CC884" si="2690">CC885+CC888+CC891</f>
        <v>0</v>
      </c>
      <c r="CD884" s="20">
        <f t="shared" si="2606"/>
        <v>34987.414999999994</v>
      </c>
      <c r="CE884" s="20">
        <f t="shared" si="2676"/>
        <v>0</v>
      </c>
    </row>
    <row r="885" spans="1:83" ht="94.5" x14ac:dyDescent="0.25">
      <c r="A885" s="10" t="s">
        <v>66</v>
      </c>
      <c r="B885" s="19">
        <v>100</v>
      </c>
      <c r="C885" s="10"/>
      <c r="D885" s="10"/>
      <c r="E885" s="25" t="s">
        <v>599</v>
      </c>
      <c r="F885" s="20">
        <f>F886</f>
        <v>22310.499999999996</v>
      </c>
      <c r="G885" s="20">
        <f t="shared" ref="G885:CE886" si="2691">G886</f>
        <v>22756.3</v>
      </c>
      <c r="H885" s="20">
        <f t="shared" si="2691"/>
        <v>22756.3</v>
      </c>
      <c r="I885" s="20">
        <f t="shared" si="2691"/>
        <v>-180</v>
      </c>
      <c r="J885" s="20">
        <f t="shared" si="2691"/>
        <v>-180</v>
      </c>
      <c r="K885" s="20">
        <f t="shared" si="2691"/>
        <v>-180</v>
      </c>
      <c r="L885" s="20">
        <f t="shared" si="2671"/>
        <v>22130.499999999996</v>
      </c>
      <c r="M885" s="20">
        <f t="shared" si="2672"/>
        <v>22576.3</v>
      </c>
      <c r="N885" s="20">
        <f t="shared" si="2673"/>
        <v>22576.3</v>
      </c>
      <c r="O885" s="20">
        <f t="shared" si="2691"/>
        <v>0</v>
      </c>
      <c r="P885" s="20">
        <f t="shared" si="2691"/>
        <v>0</v>
      </c>
      <c r="Q885" s="20">
        <f t="shared" si="2691"/>
        <v>0</v>
      </c>
      <c r="R885" s="20">
        <f t="shared" si="2563"/>
        <v>22130.499999999996</v>
      </c>
      <c r="S885" s="20">
        <f t="shared" si="2564"/>
        <v>22576.3</v>
      </c>
      <c r="T885" s="20">
        <f t="shared" si="2565"/>
        <v>22576.3</v>
      </c>
      <c r="U885" s="20">
        <f t="shared" si="2691"/>
        <v>0</v>
      </c>
      <c r="V885" s="20">
        <f t="shared" si="2566"/>
        <v>22130.499999999996</v>
      </c>
      <c r="W885" s="20">
        <f t="shared" si="2691"/>
        <v>0</v>
      </c>
      <c r="X885" s="20">
        <f t="shared" si="2691"/>
        <v>0</v>
      </c>
      <c r="Y885" s="20">
        <f t="shared" si="2691"/>
        <v>0</v>
      </c>
      <c r="Z885" s="20">
        <f t="shared" si="2567"/>
        <v>22130.499999999996</v>
      </c>
      <c r="AA885" s="20">
        <f t="shared" si="2568"/>
        <v>22576.3</v>
      </c>
      <c r="AB885" s="20">
        <f t="shared" si="2569"/>
        <v>22576.3</v>
      </c>
      <c r="AC885" s="20">
        <f t="shared" si="2691"/>
        <v>0</v>
      </c>
      <c r="AD885" s="20">
        <f t="shared" si="2691"/>
        <v>0</v>
      </c>
      <c r="AE885" s="20">
        <f t="shared" si="2691"/>
        <v>0</v>
      </c>
      <c r="AF885" s="20">
        <f t="shared" si="2555"/>
        <v>22130.499999999996</v>
      </c>
      <c r="AG885" s="20">
        <f t="shared" si="2556"/>
        <v>22576.3</v>
      </c>
      <c r="AH885" s="20">
        <f t="shared" si="2557"/>
        <v>22576.3</v>
      </c>
      <c r="AI885" s="20">
        <f t="shared" si="2691"/>
        <v>0</v>
      </c>
      <c r="AJ885" s="20">
        <f t="shared" si="2558"/>
        <v>22130.499999999996</v>
      </c>
      <c r="AK885" s="20">
        <f t="shared" si="2691"/>
        <v>0</v>
      </c>
      <c r="AL885" s="20">
        <f t="shared" si="2691"/>
        <v>0</v>
      </c>
      <c r="AM885" s="20">
        <f t="shared" si="2691"/>
        <v>0</v>
      </c>
      <c r="AN885" s="20">
        <f t="shared" si="2664"/>
        <v>22130.499999999996</v>
      </c>
      <c r="AO885" s="20">
        <f t="shared" si="2665"/>
        <v>22576.3</v>
      </c>
      <c r="AP885" s="20">
        <f t="shared" si="2666"/>
        <v>22576.3</v>
      </c>
      <c r="AQ885" s="20">
        <f t="shared" si="2691"/>
        <v>0</v>
      </c>
      <c r="AR885" s="20">
        <f t="shared" si="2691"/>
        <v>0</v>
      </c>
      <c r="AS885" s="20">
        <f t="shared" si="2691"/>
        <v>0</v>
      </c>
      <c r="AT885" s="20">
        <f t="shared" si="2667"/>
        <v>22130.499999999996</v>
      </c>
      <c r="AU885" s="20">
        <f t="shared" si="2668"/>
        <v>22576.3</v>
      </c>
      <c r="AV885" s="20">
        <f t="shared" si="2669"/>
        <v>22576.3</v>
      </c>
      <c r="AW885" s="20">
        <f t="shared" si="2691"/>
        <v>0</v>
      </c>
      <c r="AX885" s="20">
        <f t="shared" si="2691"/>
        <v>0</v>
      </c>
      <c r="AY885" s="20">
        <f t="shared" si="2691"/>
        <v>0</v>
      </c>
      <c r="AZ885" s="20">
        <f t="shared" si="2634"/>
        <v>22130.499999999996</v>
      </c>
      <c r="BA885" s="20">
        <f t="shared" si="2635"/>
        <v>22576.3</v>
      </c>
      <c r="BB885" s="20">
        <f t="shared" si="2636"/>
        <v>22576.3</v>
      </c>
      <c r="BC885" s="20">
        <f t="shared" si="2691"/>
        <v>0</v>
      </c>
      <c r="BD885" s="20">
        <f t="shared" si="2627"/>
        <v>22130.499999999996</v>
      </c>
      <c r="BE885" s="20">
        <f t="shared" si="2691"/>
        <v>0</v>
      </c>
      <c r="BF885" s="20">
        <f t="shared" si="2691"/>
        <v>0</v>
      </c>
      <c r="BG885" s="20">
        <f t="shared" si="2691"/>
        <v>0</v>
      </c>
      <c r="BH885" s="20">
        <f t="shared" si="2597"/>
        <v>22130.499999999996</v>
      </c>
      <c r="BI885" s="20">
        <f t="shared" si="2598"/>
        <v>22576.3</v>
      </c>
      <c r="BJ885" s="20">
        <f t="shared" si="2599"/>
        <v>22576.3</v>
      </c>
      <c r="BK885" s="20">
        <f t="shared" si="2691"/>
        <v>0</v>
      </c>
      <c r="BL885" s="20">
        <f t="shared" si="2691"/>
        <v>0</v>
      </c>
      <c r="BM885" s="20">
        <f t="shared" si="2600"/>
        <v>22130.499999999996</v>
      </c>
      <c r="BN885" s="20">
        <f t="shared" si="2601"/>
        <v>22576.3</v>
      </c>
      <c r="BO885" s="20">
        <f t="shared" si="2691"/>
        <v>0</v>
      </c>
      <c r="BP885" s="20">
        <f t="shared" si="2691"/>
        <v>0</v>
      </c>
      <c r="BQ885" s="20">
        <f t="shared" si="2691"/>
        <v>0</v>
      </c>
      <c r="BR885" s="20">
        <f t="shared" si="2559"/>
        <v>22130.499999999996</v>
      </c>
      <c r="BS885" s="20">
        <f t="shared" si="2560"/>
        <v>22576.3</v>
      </c>
      <c r="BT885" s="20">
        <f t="shared" si="2561"/>
        <v>22576.3</v>
      </c>
      <c r="BU885" s="20">
        <f t="shared" si="2691"/>
        <v>0</v>
      </c>
      <c r="BV885" s="20">
        <f t="shared" si="2562"/>
        <v>22130.499999999996</v>
      </c>
      <c r="BW885" s="20">
        <f t="shared" si="2691"/>
        <v>0</v>
      </c>
      <c r="BX885" s="20">
        <f t="shared" si="2691"/>
        <v>0</v>
      </c>
      <c r="BY885" s="20">
        <f t="shared" si="2603"/>
        <v>22130.499999999996</v>
      </c>
      <c r="BZ885" s="20">
        <f t="shared" si="2604"/>
        <v>22576.3</v>
      </c>
      <c r="CA885" s="20">
        <f t="shared" si="2691"/>
        <v>0</v>
      </c>
      <c r="CB885" s="20">
        <f t="shared" si="2605"/>
        <v>22130.499999999996</v>
      </c>
      <c r="CC885" s="20">
        <f t="shared" si="2691"/>
        <v>0</v>
      </c>
      <c r="CD885" s="20">
        <f t="shared" si="2606"/>
        <v>22130.499999999996</v>
      </c>
      <c r="CE885" s="20">
        <f t="shared" si="2691"/>
        <v>0</v>
      </c>
    </row>
    <row r="886" spans="1:83" ht="31.5" x14ac:dyDescent="0.25">
      <c r="A886" s="10" t="s">
        <v>66</v>
      </c>
      <c r="B886" s="19">
        <v>110</v>
      </c>
      <c r="C886" s="10"/>
      <c r="D886" s="10"/>
      <c r="E886" s="25" t="s">
        <v>600</v>
      </c>
      <c r="F886" s="20">
        <f>F887</f>
        <v>22310.499999999996</v>
      </c>
      <c r="G886" s="20">
        <f t="shared" si="2691"/>
        <v>22756.3</v>
      </c>
      <c r="H886" s="20">
        <f t="shared" si="2691"/>
        <v>22756.3</v>
      </c>
      <c r="I886" s="20">
        <f t="shared" si="2691"/>
        <v>-180</v>
      </c>
      <c r="J886" s="20">
        <f t="shared" si="2691"/>
        <v>-180</v>
      </c>
      <c r="K886" s="20">
        <f t="shared" si="2691"/>
        <v>-180</v>
      </c>
      <c r="L886" s="20">
        <f t="shared" si="2671"/>
        <v>22130.499999999996</v>
      </c>
      <c r="M886" s="20">
        <f t="shared" si="2672"/>
        <v>22576.3</v>
      </c>
      <c r="N886" s="20">
        <f t="shared" si="2673"/>
        <v>22576.3</v>
      </c>
      <c r="O886" s="20">
        <f t="shared" si="2691"/>
        <v>0</v>
      </c>
      <c r="P886" s="20">
        <f t="shared" si="2691"/>
        <v>0</v>
      </c>
      <c r="Q886" s="20">
        <f t="shared" si="2691"/>
        <v>0</v>
      </c>
      <c r="R886" s="20">
        <f t="shared" si="2563"/>
        <v>22130.499999999996</v>
      </c>
      <c r="S886" s="20">
        <f t="shared" si="2564"/>
        <v>22576.3</v>
      </c>
      <c r="T886" s="20">
        <f t="shared" si="2565"/>
        <v>22576.3</v>
      </c>
      <c r="U886" s="20">
        <f t="shared" si="2691"/>
        <v>0</v>
      </c>
      <c r="V886" s="20">
        <f t="shared" si="2566"/>
        <v>22130.499999999996</v>
      </c>
      <c r="W886" s="20">
        <f t="shared" si="2691"/>
        <v>0</v>
      </c>
      <c r="X886" s="20">
        <f t="shared" si="2691"/>
        <v>0</v>
      </c>
      <c r="Y886" s="20">
        <f t="shared" si="2691"/>
        <v>0</v>
      </c>
      <c r="Z886" s="20">
        <f t="shared" si="2567"/>
        <v>22130.499999999996</v>
      </c>
      <c r="AA886" s="20">
        <f t="shared" si="2568"/>
        <v>22576.3</v>
      </c>
      <c r="AB886" s="20">
        <f t="shared" si="2569"/>
        <v>22576.3</v>
      </c>
      <c r="AC886" s="20">
        <f t="shared" si="2691"/>
        <v>0</v>
      </c>
      <c r="AD886" s="20">
        <f t="shared" si="2691"/>
        <v>0</v>
      </c>
      <c r="AE886" s="20">
        <f t="shared" si="2691"/>
        <v>0</v>
      </c>
      <c r="AF886" s="20">
        <f t="shared" si="2555"/>
        <v>22130.499999999996</v>
      </c>
      <c r="AG886" s="20">
        <f t="shared" si="2556"/>
        <v>22576.3</v>
      </c>
      <c r="AH886" s="20">
        <f t="shared" si="2557"/>
        <v>22576.3</v>
      </c>
      <c r="AI886" s="20">
        <f t="shared" si="2691"/>
        <v>0</v>
      </c>
      <c r="AJ886" s="20">
        <f t="shared" si="2558"/>
        <v>22130.499999999996</v>
      </c>
      <c r="AK886" s="20">
        <f t="shared" si="2691"/>
        <v>0</v>
      </c>
      <c r="AL886" s="20">
        <f t="shared" si="2691"/>
        <v>0</v>
      </c>
      <c r="AM886" s="20">
        <f t="shared" si="2691"/>
        <v>0</v>
      </c>
      <c r="AN886" s="20">
        <f t="shared" si="2664"/>
        <v>22130.499999999996</v>
      </c>
      <c r="AO886" s="20">
        <f t="shared" si="2665"/>
        <v>22576.3</v>
      </c>
      <c r="AP886" s="20">
        <f t="shared" si="2666"/>
        <v>22576.3</v>
      </c>
      <c r="AQ886" s="20">
        <f t="shared" si="2691"/>
        <v>0</v>
      </c>
      <c r="AR886" s="20">
        <f t="shared" si="2691"/>
        <v>0</v>
      </c>
      <c r="AS886" s="20">
        <f t="shared" si="2691"/>
        <v>0</v>
      </c>
      <c r="AT886" s="20">
        <f t="shared" si="2667"/>
        <v>22130.499999999996</v>
      </c>
      <c r="AU886" s="20">
        <f t="shared" si="2668"/>
        <v>22576.3</v>
      </c>
      <c r="AV886" s="20">
        <f t="shared" si="2669"/>
        <v>22576.3</v>
      </c>
      <c r="AW886" s="20">
        <f t="shared" si="2691"/>
        <v>0</v>
      </c>
      <c r="AX886" s="20">
        <f t="shared" si="2691"/>
        <v>0</v>
      </c>
      <c r="AY886" s="20">
        <f t="shared" si="2691"/>
        <v>0</v>
      </c>
      <c r="AZ886" s="20">
        <f t="shared" si="2634"/>
        <v>22130.499999999996</v>
      </c>
      <c r="BA886" s="20">
        <f t="shared" si="2635"/>
        <v>22576.3</v>
      </c>
      <c r="BB886" s="20">
        <f t="shared" si="2636"/>
        <v>22576.3</v>
      </c>
      <c r="BC886" s="20">
        <f t="shared" si="2691"/>
        <v>0</v>
      </c>
      <c r="BD886" s="20">
        <f t="shared" si="2627"/>
        <v>22130.499999999996</v>
      </c>
      <c r="BE886" s="20">
        <f t="shared" si="2691"/>
        <v>0</v>
      </c>
      <c r="BF886" s="20">
        <f t="shared" si="2691"/>
        <v>0</v>
      </c>
      <c r="BG886" s="20">
        <f t="shared" si="2691"/>
        <v>0</v>
      </c>
      <c r="BH886" s="20">
        <f t="shared" si="2597"/>
        <v>22130.499999999996</v>
      </c>
      <c r="BI886" s="20">
        <f t="shared" si="2598"/>
        <v>22576.3</v>
      </c>
      <c r="BJ886" s="20">
        <f t="shared" si="2599"/>
        <v>22576.3</v>
      </c>
      <c r="BK886" s="20">
        <f t="shared" si="2691"/>
        <v>0</v>
      </c>
      <c r="BL886" s="20">
        <f t="shared" si="2691"/>
        <v>0</v>
      </c>
      <c r="BM886" s="20">
        <f t="shared" si="2600"/>
        <v>22130.499999999996</v>
      </c>
      <c r="BN886" s="20">
        <f t="shared" si="2601"/>
        <v>22576.3</v>
      </c>
      <c r="BO886" s="20">
        <f t="shared" si="2691"/>
        <v>0</v>
      </c>
      <c r="BP886" s="20">
        <f t="shared" si="2691"/>
        <v>0</v>
      </c>
      <c r="BQ886" s="20">
        <f t="shared" si="2691"/>
        <v>0</v>
      </c>
      <c r="BR886" s="20">
        <f t="shared" si="2559"/>
        <v>22130.499999999996</v>
      </c>
      <c r="BS886" s="20">
        <f t="shared" si="2560"/>
        <v>22576.3</v>
      </c>
      <c r="BT886" s="20">
        <f t="shared" si="2561"/>
        <v>22576.3</v>
      </c>
      <c r="BU886" s="20">
        <f t="shared" si="2691"/>
        <v>0</v>
      </c>
      <c r="BV886" s="20">
        <f t="shared" si="2562"/>
        <v>22130.499999999996</v>
      </c>
      <c r="BW886" s="20">
        <f t="shared" si="2691"/>
        <v>0</v>
      </c>
      <c r="BX886" s="20">
        <f t="shared" si="2691"/>
        <v>0</v>
      </c>
      <c r="BY886" s="20">
        <f t="shared" si="2603"/>
        <v>22130.499999999996</v>
      </c>
      <c r="BZ886" s="20">
        <f t="shared" si="2604"/>
        <v>22576.3</v>
      </c>
      <c r="CA886" s="20">
        <f t="shared" si="2691"/>
        <v>0</v>
      </c>
      <c r="CB886" s="20">
        <f t="shared" si="2605"/>
        <v>22130.499999999996</v>
      </c>
      <c r="CC886" s="20">
        <f t="shared" si="2691"/>
        <v>0</v>
      </c>
      <c r="CD886" s="20">
        <f t="shared" si="2606"/>
        <v>22130.499999999996</v>
      </c>
      <c r="CE886" s="20">
        <f t="shared" si="2691"/>
        <v>0</v>
      </c>
    </row>
    <row r="887" spans="1:83" x14ac:dyDescent="0.25">
      <c r="A887" s="10" t="s">
        <v>66</v>
      </c>
      <c r="B887" s="19">
        <v>110</v>
      </c>
      <c r="C887" s="10" t="s">
        <v>335</v>
      </c>
      <c r="D887" s="10" t="s">
        <v>341</v>
      </c>
      <c r="E887" s="25" t="s">
        <v>577</v>
      </c>
      <c r="F887" s="20">
        <v>22310.499999999996</v>
      </c>
      <c r="G887" s="20">
        <v>22756.3</v>
      </c>
      <c r="H887" s="20">
        <v>22756.3</v>
      </c>
      <c r="I887" s="20">
        <v>-180</v>
      </c>
      <c r="J887" s="20">
        <v>-180</v>
      </c>
      <c r="K887" s="20">
        <v>-180</v>
      </c>
      <c r="L887" s="20">
        <f t="shared" si="2671"/>
        <v>22130.499999999996</v>
      </c>
      <c r="M887" s="20">
        <f t="shared" si="2672"/>
        <v>22576.3</v>
      </c>
      <c r="N887" s="20">
        <f t="shared" si="2673"/>
        <v>22576.3</v>
      </c>
      <c r="O887" s="20"/>
      <c r="P887" s="20"/>
      <c r="Q887" s="20"/>
      <c r="R887" s="20">
        <f t="shared" si="2563"/>
        <v>22130.499999999996</v>
      </c>
      <c r="S887" s="20">
        <f t="shared" si="2564"/>
        <v>22576.3</v>
      </c>
      <c r="T887" s="20">
        <f t="shared" si="2565"/>
        <v>22576.3</v>
      </c>
      <c r="U887" s="20"/>
      <c r="V887" s="20">
        <f t="shared" si="2566"/>
        <v>22130.499999999996</v>
      </c>
      <c r="W887" s="20"/>
      <c r="X887" s="20"/>
      <c r="Y887" s="20"/>
      <c r="Z887" s="20">
        <f t="shared" si="2567"/>
        <v>22130.499999999996</v>
      </c>
      <c r="AA887" s="20">
        <f t="shared" si="2568"/>
        <v>22576.3</v>
      </c>
      <c r="AB887" s="20">
        <f t="shared" si="2569"/>
        <v>22576.3</v>
      </c>
      <c r="AC887" s="20"/>
      <c r="AD887" s="20"/>
      <c r="AE887" s="20"/>
      <c r="AF887" s="20">
        <f t="shared" si="2555"/>
        <v>22130.499999999996</v>
      </c>
      <c r="AG887" s="20">
        <f t="shared" si="2556"/>
        <v>22576.3</v>
      </c>
      <c r="AH887" s="20">
        <f t="shared" si="2557"/>
        <v>22576.3</v>
      </c>
      <c r="AI887" s="20"/>
      <c r="AJ887" s="20">
        <f t="shared" si="2558"/>
        <v>22130.499999999996</v>
      </c>
      <c r="AK887" s="20"/>
      <c r="AL887" s="20"/>
      <c r="AM887" s="20"/>
      <c r="AN887" s="20">
        <f t="shared" si="2664"/>
        <v>22130.499999999996</v>
      </c>
      <c r="AO887" s="20">
        <f t="shared" si="2665"/>
        <v>22576.3</v>
      </c>
      <c r="AP887" s="20">
        <f t="shared" si="2666"/>
        <v>22576.3</v>
      </c>
      <c r="AQ887" s="20"/>
      <c r="AR887" s="20"/>
      <c r="AS887" s="20"/>
      <c r="AT887" s="20">
        <f t="shared" si="2667"/>
        <v>22130.499999999996</v>
      </c>
      <c r="AU887" s="20">
        <f t="shared" si="2668"/>
        <v>22576.3</v>
      </c>
      <c r="AV887" s="20">
        <f t="shared" si="2669"/>
        <v>22576.3</v>
      </c>
      <c r="AW887" s="20"/>
      <c r="AX887" s="20"/>
      <c r="AY887" s="20"/>
      <c r="AZ887" s="20">
        <f t="shared" si="2634"/>
        <v>22130.499999999996</v>
      </c>
      <c r="BA887" s="20">
        <f t="shared" si="2635"/>
        <v>22576.3</v>
      </c>
      <c r="BB887" s="20">
        <f t="shared" si="2636"/>
        <v>22576.3</v>
      </c>
      <c r="BC887" s="20"/>
      <c r="BD887" s="20">
        <f t="shared" si="2627"/>
        <v>22130.499999999996</v>
      </c>
      <c r="BE887" s="20"/>
      <c r="BF887" s="20"/>
      <c r="BG887" s="20"/>
      <c r="BH887" s="20">
        <f t="shared" si="2597"/>
        <v>22130.499999999996</v>
      </c>
      <c r="BI887" s="20">
        <f t="shared" si="2598"/>
        <v>22576.3</v>
      </c>
      <c r="BJ887" s="20">
        <f t="shared" si="2599"/>
        <v>22576.3</v>
      </c>
      <c r="BK887" s="20"/>
      <c r="BL887" s="20"/>
      <c r="BM887" s="20">
        <f t="shared" si="2600"/>
        <v>22130.499999999996</v>
      </c>
      <c r="BN887" s="20">
        <f t="shared" si="2601"/>
        <v>22576.3</v>
      </c>
      <c r="BO887" s="20"/>
      <c r="BP887" s="20"/>
      <c r="BQ887" s="20"/>
      <c r="BR887" s="20">
        <f t="shared" si="2559"/>
        <v>22130.499999999996</v>
      </c>
      <c r="BS887" s="20">
        <f t="shared" si="2560"/>
        <v>22576.3</v>
      </c>
      <c r="BT887" s="20">
        <f t="shared" si="2561"/>
        <v>22576.3</v>
      </c>
      <c r="BU887" s="20"/>
      <c r="BV887" s="20">
        <f t="shared" si="2562"/>
        <v>22130.499999999996</v>
      </c>
      <c r="BW887" s="20"/>
      <c r="BX887" s="20"/>
      <c r="BY887" s="20">
        <f t="shared" si="2603"/>
        <v>22130.499999999996</v>
      </c>
      <c r="BZ887" s="20">
        <f t="shared" si="2604"/>
        <v>22576.3</v>
      </c>
      <c r="CA887" s="20"/>
      <c r="CB887" s="20">
        <f t="shared" si="2605"/>
        <v>22130.499999999996</v>
      </c>
      <c r="CC887" s="20"/>
      <c r="CD887" s="20">
        <f t="shared" si="2606"/>
        <v>22130.499999999996</v>
      </c>
      <c r="CE887" s="20"/>
    </row>
    <row r="888" spans="1:83" ht="47.25" x14ac:dyDescent="0.25">
      <c r="A888" s="10" t="s">
        <v>66</v>
      </c>
      <c r="B888" s="19">
        <v>200</v>
      </c>
      <c r="C888" s="10"/>
      <c r="D888" s="10"/>
      <c r="E888" s="25" t="s">
        <v>602</v>
      </c>
      <c r="F888" s="20">
        <f>F889</f>
        <v>12371.4</v>
      </c>
      <c r="G888" s="20">
        <f t="shared" ref="G888:CE889" si="2692">G889</f>
        <v>5673.0999999999995</v>
      </c>
      <c r="H888" s="20">
        <f t="shared" si="2692"/>
        <v>5673.0999999999995</v>
      </c>
      <c r="I888" s="20">
        <f t="shared" si="2692"/>
        <v>-415.1</v>
      </c>
      <c r="J888" s="20">
        <f t="shared" si="2692"/>
        <v>-396</v>
      </c>
      <c r="K888" s="20">
        <f t="shared" si="2692"/>
        <v>-396</v>
      </c>
      <c r="L888" s="20">
        <f t="shared" si="2671"/>
        <v>11956.3</v>
      </c>
      <c r="M888" s="20">
        <f t="shared" si="2672"/>
        <v>5277.0999999999995</v>
      </c>
      <c r="N888" s="20">
        <f t="shared" si="2673"/>
        <v>5277.0999999999995</v>
      </c>
      <c r="O888" s="20">
        <f t="shared" si="2692"/>
        <v>0</v>
      </c>
      <c r="P888" s="20">
        <f t="shared" si="2692"/>
        <v>0</v>
      </c>
      <c r="Q888" s="20">
        <f t="shared" si="2692"/>
        <v>0</v>
      </c>
      <c r="R888" s="20">
        <f t="shared" si="2563"/>
        <v>11956.3</v>
      </c>
      <c r="S888" s="20">
        <f t="shared" si="2564"/>
        <v>5277.0999999999995</v>
      </c>
      <c r="T888" s="20">
        <f t="shared" si="2565"/>
        <v>5277.0999999999995</v>
      </c>
      <c r="U888" s="20">
        <f t="shared" si="2692"/>
        <v>0</v>
      </c>
      <c r="V888" s="20">
        <f t="shared" si="2566"/>
        <v>11956.3</v>
      </c>
      <c r="W888" s="20">
        <f t="shared" si="2692"/>
        <v>0</v>
      </c>
      <c r="X888" s="20">
        <f t="shared" si="2692"/>
        <v>0</v>
      </c>
      <c r="Y888" s="20">
        <f t="shared" si="2692"/>
        <v>0</v>
      </c>
      <c r="Z888" s="20">
        <f t="shared" si="2567"/>
        <v>11956.3</v>
      </c>
      <c r="AA888" s="20">
        <f t="shared" si="2568"/>
        <v>5277.0999999999995</v>
      </c>
      <c r="AB888" s="20">
        <f t="shared" si="2569"/>
        <v>5277.0999999999995</v>
      </c>
      <c r="AC888" s="20">
        <f t="shared" si="2692"/>
        <v>0</v>
      </c>
      <c r="AD888" s="20">
        <f t="shared" si="2692"/>
        <v>0</v>
      </c>
      <c r="AE888" s="20">
        <f t="shared" si="2692"/>
        <v>0</v>
      </c>
      <c r="AF888" s="20">
        <f t="shared" si="2555"/>
        <v>11956.3</v>
      </c>
      <c r="AG888" s="20">
        <f t="shared" si="2556"/>
        <v>5277.0999999999995</v>
      </c>
      <c r="AH888" s="20">
        <f t="shared" si="2557"/>
        <v>5277.0999999999995</v>
      </c>
      <c r="AI888" s="20">
        <f t="shared" si="2692"/>
        <v>0</v>
      </c>
      <c r="AJ888" s="20">
        <f t="shared" si="2558"/>
        <v>11956.3</v>
      </c>
      <c r="AK888" s="20">
        <f t="shared" si="2692"/>
        <v>-519.42399999999998</v>
      </c>
      <c r="AL888" s="20">
        <f t="shared" si="2692"/>
        <v>0</v>
      </c>
      <c r="AM888" s="20">
        <f t="shared" si="2692"/>
        <v>0</v>
      </c>
      <c r="AN888" s="20">
        <f t="shared" si="2664"/>
        <v>11436.876</v>
      </c>
      <c r="AO888" s="20">
        <f t="shared" si="2665"/>
        <v>5277.0999999999995</v>
      </c>
      <c r="AP888" s="20">
        <f t="shared" si="2666"/>
        <v>5277.0999999999995</v>
      </c>
      <c r="AQ888" s="20">
        <f t="shared" si="2692"/>
        <v>0</v>
      </c>
      <c r="AR888" s="20">
        <f t="shared" si="2692"/>
        <v>0</v>
      </c>
      <c r="AS888" s="20">
        <f t="shared" si="2692"/>
        <v>0</v>
      </c>
      <c r="AT888" s="20">
        <f t="shared" si="2667"/>
        <v>11436.876</v>
      </c>
      <c r="AU888" s="20">
        <f t="shared" si="2668"/>
        <v>5277.0999999999995</v>
      </c>
      <c r="AV888" s="20">
        <f t="shared" si="2669"/>
        <v>5277.0999999999995</v>
      </c>
      <c r="AW888" s="20">
        <f t="shared" si="2692"/>
        <v>0</v>
      </c>
      <c r="AX888" s="20">
        <f t="shared" si="2692"/>
        <v>0</v>
      </c>
      <c r="AY888" s="20">
        <f t="shared" si="2692"/>
        <v>0</v>
      </c>
      <c r="AZ888" s="20">
        <f t="shared" si="2634"/>
        <v>11436.876</v>
      </c>
      <c r="BA888" s="20">
        <f t="shared" si="2635"/>
        <v>5277.0999999999995</v>
      </c>
      <c r="BB888" s="20">
        <f t="shared" si="2636"/>
        <v>5277.0999999999995</v>
      </c>
      <c r="BC888" s="20">
        <f t="shared" si="2692"/>
        <v>0</v>
      </c>
      <c r="BD888" s="20">
        <f t="shared" si="2627"/>
        <v>11436.876</v>
      </c>
      <c r="BE888" s="20">
        <f t="shared" si="2692"/>
        <v>-700</v>
      </c>
      <c r="BF888" s="20">
        <f t="shared" si="2692"/>
        <v>-800</v>
      </c>
      <c r="BG888" s="20">
        <f t="shared" si="2692"/>
        <v>-800</v>
      </c>
      <c r="BH888" s="20">
        <f t="shared" si="2597"/>
        <v>10736.876</v>
      </c>
      <c r="BI888" s="20">
        <f t="shared" si="2598"/>
        <v>4477.0999999999995</v>
      </c>
      <c r="BJ888" s="20">
        <f t="shared" si="2599"/>
        <v>4477.0999999999995</v>
      </c>
      <c r="BK888" s="20">
        <f t="shared" si="2692"/>
        <v>0</v>
      </c>
      <c r="BL888" s="20">
        <f t="shared" si="2692"/>
        <v>0</v>
      </c>
      <c r="BM888" s="20">
        <f t="shared" si="2600"/>
        <v>10736.876</v>
      </c>
      <c r="BN888" s="20">
        <f t="shared" si="2601"/>
        <v>4477.0999999999995</v>
      </c>
      <c r="BO888" s="20">
        <f t="shared" si="2692"/>
        <v>-17.498000000000001</v>
      </c>
      <c r="BP888" s="20">
        <f t="shared" si="2692"/>
        <v>0</v>
      </c>
      <c r="BQ888" s="20">
        <f t="shared" si="2692"/>
        <v>0</v>
      </c>
      <c r="BR888" s="20">
        <f t="shared" si="2559"/>
        <v>10719.378000000001</v>
      </c>
      <c r="BS888" s="20">
        <f t="shared" si="2560"/>
        <v>4477.0999999999995</v>
      </c>
      <c r="BT888" s="20">
        <f t="shared" si="2561"/>
        <v>4477.0999999999995</v>
      </c>
      <c r="BU888" s="20">
        <f t="shared" si="2692"/>
        <v>0</v>
      </c>
      <c r="BV888" s="20">
        <f t="shared" si="2562"/>
        <v>10719.378000000001</v>
      </c>
      <c r="BW888" s="20">
        <f t="shared" si="2692"/>
        <v>-58.063000000000002</v>
      </c>
      <c r="BX888" s="20">
        <f t="shared" si="2692"/>
        <v>0</v>
      </c>
      <c r="BY888" s="20">
        <f t="shared" si="2603"/>
        <v>10661.315000000001</v>
      </c>
      <c r="BZ888" s="20">
        <f t="shared" si="2604"/>
        <v>4477.0999999999995</v>
      </c>
      <c r="CA888" s="20">
        <f t="shared" si="2692"/>
        <v>0</v>
      </c>
      <c r="CB888" s="20">
        <f t="shared" si="2605"/>
        <v>10661.315000000001</v>
      </c>
      <c r="CC888" s="20">
        <f t="shared" si="2692"/>
        <v>0</v>
      </c>
      <c r="CD888" s="20">
        <f t="shared" si="2606"/>
        <v>10661.315000000001</v>
      </c>
      <c r="CE888" s="20">
        <f t="shared" si="2692"/>
        <v>0</v>
      </c>
    </row>
    <row r="889" spans="1:83" ht="47.25" x14ac:dyDescent="0.25">
      <c r="A889" s="10" t="s">
        <v>66</v>
      </c>
      <c r="B889" s="19">
        <v>240</v>
      </c>
      <c r="C889" s="10"/>
      <c r="D889" s="10"/>
      <c r="E889" s="25" t="s">
        <v>603</v>
      </c>
      <c r="F889" s="20">
        <f>F890</f>
        <v>12371.4</v>
      </c>
      <c r="G889" s="20">
        <f t="shared" si="2692"/>
        <v>5673.0999999999995</v>
      </c>
      <c r="H889" s="20">
        <f t="shared" si="2692"/>
        <v>5673.0999999999995</v>
      </c>
      <c r="I889" s="20">
        <f t="shared" si="2692"/>
        <v>-415.1</v>
      </c>
      <c r="J889" s="20">
        <f t="shared" si="2692"/>
        <v>-396</v>
      </c>
      <c r="K889" s="20">
        <f t="shared" si="2692"/>
        <v>-396</v>
      </c>
      <c r="L889" s="20">
        <f t="shared" si="2671"/>
        <v>11956.3</v>
      </c>
      <c r="M889" s="20">
        <f t="shared" si="2672"/>
        <v>5277.0999999999995</v>
      </c>
      <c r="N889" s="20">
        <f t="shared" si="2673"/>
        <v>5277.0999999999995</v>
      </c>
      <c r="O889" s="20">
        <f t="shared" si="2692"/>
        <v>0</v>
      </c>
      <c r="P889" s="20">
        <f t="shared" si="2692"/>
        <v>0</v>
      </c>
      <c r="Q889" s="20">
        <f t="shared" si="2692"/>
        <v>0</v>
      </c>
      <c r="R889" s="20">
        <f t="shared" si="2563"/>
        <v>11956.3</v>
      </c>
      <c r="S889" s="20">
        <f t="shared" si="2564"/>
        <v>5277.0999999999995</v>
      </c>
      <c r="T889" s="20">
        <f t="shared" si="2565"/>
        <v>5277.0999999999995</v>
      </c>
      <c r="U889" s="20">
        <f t="shared" si="2692"/>
        <v>0</v>
      </c>
      <c r="V889" s="20">
        <f t="shared" si="2566"/>
        <v>11956.3</v>
      </c>
      <c r="W889" s="20">
        <f t="shared" si="2692"/>
        <v>0</v>
      </c>
      <c r="X889" s="20">
        <f t="shared" si="2692"/>
        <v>0</v>
      </c>
      <c r="Y889" s="20">
        <f t="shared" si="2692"/>
        <v>0</v>
      </c>
      <c r="Z889" s="20">
        <f t="shared" si="2567"/>
        <v>11956.3</v>
      </c>
      <c r="AA889" s="20">
        <f t="shared" si="2568"/>
        <v>5277.0999999999995</v>
      </c>
      <c r="AB889" s="20">
        <f t="shared" si="2569"/>
        <v>5277.0999999999995</v>
      </c>
      <c r="AC889" s="20">
        <f t="shared" si="2692"/>
        <v>0</v>
      </c>
      <c r="AD889" s="20">
        <f t="shared" si="2692"/>
        <v>0</v>
      </c>
      <c r="AE889" s="20">
        <f t="shared" si="2692"/>
        <v>0</v>
      </c>
      <c r="AF889" s="20">
        <f t="shared" si="2555"/>
        <v>11956.3</v>
      </c>
      <c r="AG889" s="20">
        <f t="shared" si="2556"/>
        <v>5277.0999999999995</v>
      </c>
      <c r="AH889" s="20">
        <f t="shared" si="2557"/>
        <v>5277.0999999999995</v>
      </c>
      <c r="AI889" s="20">
        <f t="shared" si="2692"/>
        <v>0</v>
      </c>
      <c r="AJ889" s="20">
        <f t="shared" si="2558"/>
        <v>11956.3</v>
      </c>
      <c r="AK889" s="20">
        <f t="shared" si="2692"/>
        <v>-519.42399999999998</v>
      </c>
      <c r="AL889" s="20">
        <f t="shared" si="2692"/>
        <v>0</v>
      </c>
      <c r="AM889" s="20">
        <f t="shared" si="2692"/>
        <v>0</v>
      </c>
      <c r="AN889" s="20">
        <f t="shared" si="2664"/>
        <v>11436.876</v>
      </c>
      <c r="AO889" s="20">
        <f t="shared" si="2665"/>
        <v>5277.0999999999995</v>
      </c>
      <c r="AP889" s="20">
        <f t="shared" si="2666"/>
        <v>5277.0999999999995</v>
      </c>
      <c r="AQ889" s="20">
        <f t="shared" si="2692"/>
        <v>0</v>
      </c>
      <c r="AR889" s="20">
        <f t="shared" si="2692"/>
        <v>0</v>
      </c>
      <c r="AS889" s="20">
        <f t="shared" si="2692"/>
        <v>0</v>
      </c>
      <c r="AT889" s="20">
        <f t="shared" si="2667"/>
        <v>11436.876</v>
      </c>
      <c r="AU889" s="20">
        <f t="shared" si="2668"/>
        <v>5277.0999999999995</v>
      </c>
      <c r="AV889" s="20">
        <f t="shared" si="2669"/>
        <v>5277.0999999999995</v>
      </c>
      <c r="AW889" s="20">
        <f t="shared" si="2692"/>
        <v>0</v>
      </c>
      <c r="AX889" s="20">
        <f t="shared" si="2692"/>
        <v>0</v>
      </c>
      <c r="AY889" s="20">
        <f t="shared" si="2692"/>
        <v>0</v>
      </c>
      <c r="AZ889" s="20">
        <f t="shared" si="2634"/>
        <v>11436.876</v>
      </c>
      <c r="BA889" s="20">
        <f t="shared" si="2635"/>
        <v>5277.0999999999995</v>
      </c>
      <c r="BB889" s="20">
        <f t="shared" si="2636"/>
        <v>5277.0999999999995</v>
      </c>
      <c r="BC889" s="20">
        <f t="shared" si="2692"/>
        <v>0</v>
      </c>
      <c r="BD889" s="20">
        <f t="shared" si="2627"/>
        <v>11436.876</v>
      </c>
      <c r="BE889" s="20">
        <f t="shared" si="2692"/>
        <v>-700</v>
      </c>
      <c r="BF889" s="20">
        <f t="shared" si="2692"/>
        <v>-800</v>
      </c>
      <c r="BG889" s="20">
        <f t="shared" si="2692"/>
        <v>-800</v>
      </c>
      <c r="BH889" s="20">
        <f t="shared" si="2597"/>
        <v>10736.876</v>
      </c>
      <c r="BI889" s="20">
        <f t="shared" si="2598"/>
        <v>4477.0999999999995</v>
      </c>
      <c r="BJ889" s="20">
        <f t="shared" si="2599"/>
        <v>4477.0999999999995</v>
      </c>
      <c r="BK889" s="20">
        <f t="shared" si="2692"/>
        <v>0</v>
      </c>
      <c r="BL889" s="20">
        <f t="shared" si="2692"/>
        <v>0</v>
      </c>
      <c r="BM889" s="20">
        <f t="shared" si="2600"/>
        <v>10736.876</v>
      </c>
      <c r="BN889" s="20">
        <f t="shared" si="2601"/>
        <v>4477.0999999999995</v>
      </c>
      <c r="BO889" s="20">
        <f t="shared" si="2692"/>
        <v>-17.498000000000001</v>
      </c>
      <c r="BP889" s="20">
        <f t="shared" si="2692"/>
        <v>0</v>
      </c>
      <c r="BQ889" s="20">
        <f t="shared" si="2692"/>
        <v>0</v>
      </c>
      <c r="BR889" s="20">
        <f t="shared" si="2559"/>
        <v>10719.378000000001</v>
      </c>
      <c r="BS889" s="20">
        <f t="shared" si="2560"/>
        <v>4477.0999999999995</v>
      </c>
      <c r="BT889" s="20">
        <f t="shared" si="2561"/>
        <v>4477.0999999999995</v>
      </c>
      <c r="BU889" s="20">
        <f t="shared" si="2692"/>
        <v>0</v>
      </c>
      <c r="BV889" s="20">
        <f t="shared" si="2562"/>
        <v>10719.378000000001</v>
      </c>
      <c r="BW889" s="20">
        <f t="shared" si="2692"/>
        <v>-58.063000000000002</v>
      </c>
      <c r="BX889" s="20">
        <f t="shared" si="2692"/>
        <v>0</v>
      </c>
      <c r="BY889" s="20">
        <f t="shared" si="2603"/>
        <v>10661.315000000001</v>
      </c>
      <c r="BZ889" s="20">
        <f t="shared" si="2604"/>
        <v>4477.0999999999995</v>
      </c>
      <c r="CA889" s="20">
        <f t="shared" si="2692"/>
        <v>0</v>
      </c>
      <c r="CB889" s="20">
        <f t="shared" si="2605"/>
        <v>10661.315000000001</v>
      </c>
      <c r="CC889" s="20">
        <f t="shared" si="2692"/>
        <v>0</v>
      </c>
      <c r="CD889" s="20">
        <f t="shared" si="2606"/>
        <v>10661.315000000001</v>
      </c>
      <c r="CE889" s="20">
        <f t="shared" si="2692"/>
        <v>0</v>
      </c>
    </row>
    <row r="890" spans="1:83" x14ac:dyDescent="0.25">
      <c r="A890" s="10" t="s">
        <v>66</v>
      </c>
      <c r="B890" s="19">
        <v>240</v>
      </c>
      <c r="C890" s="10" t="s">
        <v>335</v>
      </c>
      <c r="D890" s="10" t="s">
        <v>341</v>
      </c>
      <c r="E890" s="25" t="s">
        <v>577</v>
      </c>
      <c r="F890" s="20">
        <f>12071.4+300</f>
        <v>12371.4</v>
      </c>
      <c r="G890" s="20">
        <v>5673.0999999999995</v>
      </c>
      <c r="H890" s="20">
        <v>5673.0999999999995</v>
      </c>
      <c r="I890" s="20">
        <v>-415.1</v>
      </c>
      <c r="J890" s="20">
        <v>-396</v>
      </c>
      <c r="K890" s="20">
        <v>-396</v>
      </c>
      <c r="L890" s="20">
        <f t="shared" si="2671"/>
        <v>11956.3</v>
      </c>
      <c r="M890" s="20">
        <f t="shared" si="2672"/>
        <v>5277.0999999999995</v>
      </c>
      <c r="N890" s="20">
        <f t="shared" si="2673"/>
        <v>5277.0999999999995</v>
      </c>
      <c r="O890" s="20"/>
      <c r="P890" s="20"/>
      <c r="Q890" s="20"/>
      <c r="R890" s="20">
        <f t="shared" si="2563"/>
        <v>11956.3</v>
      </c>
      <c r="S890" s="20">
        <f t="shared" si="2564"/>
        <v>5277.0999999999995</v>
      </c>
      <c r="T890" s="20">
        <f t="shared" si="2565"/>
        <v>5277.0999999999995</v>
      </c>
      <c r="U890" s="20"/>
      <c r="V890" s="20">
        <f t="shared" si="2566"/>
        <v>11956.3</v>
      </c>
      <c r="W890" s="20"/>
      <c r="X890" s="20"/>
      <c r="Y890" s="20"/>
      <c r="Z890" s="20">
        <f t="shared" si="2567"/>
        <v>11956.3</v>
      </c>
      <c r="AA890" s="20">
        <f t="shared" si="2568"/>
        <v>5277.0999999999995</v>
      </c>
      <c r="AB890" s="20">
        <f t="shared" si="2569"/>
        <v>5277.0999999999995</v>
      </c>
      <c r="AC890" s="20"/>
      <c r="AD890" s="20"/>
      <c r="AE890" s="20"/>
      <c r="AF890" s="20">
        <f t="shared" si="2555"/>
        <v>11956.3</v>
      </c>
      <c r="AG890" s="20">
        <f t="shared" si="2556"/>
        <v>5277.0999999999995</v>
      </c>
      <c r="AH890" s="20">
        <f t="shared" si="2557"/>
        <v>5277.0999999999995</v>
      </c>
      <c r="AI890" s="20"/>
      <c r="AJ890" s="20">
        <f t="shared" si="2558"/>
        <v>11956.3</v>
      </c>
      <c r="AK890" s="20">
        <f>-19.424-500</f>
        <v>-519.42399999999998</v>
      </c>
      <c r="AL890" s="20"/>
      <c r="AM890" s="20"/>
      <c r="AN890" s="20">
        <f t="shared" si="2664"/>
        <v>11436.876</v>
      </c>
      <c r="AO890" s="20">
        <f t="shared" si="2665"/>
        <v>5277.0999999999995</v>
      </c>
      <c r="AP890" s="20">
        <f t="shared" si="2666"/>
        <v>5277.0999999999995</v>
      </c>
      <c r="AQ890" s="20"/>
      <c r="AR890" s="20"/>
      <c r="AS890" s="20"/>
      <c r="AT890" s="20">
        <f t="shared" si="2667"/>
        <v>11436.876</v>
      </c>
      <c r="AU890" s="20">
        <f t="shared" si="2668"/>
        <v>5277.0999999999995</v>
      </c>
      <c r="AV890" s="20">
        <f t="shared" si="2669"/>
        <v>5277.0999999999995</v>
      </c>
      <c r="AW890" s="20"/>
      <c r="AX890" s="20"/>
      <c r="AY890" s="20"/>
      <c r="AZ890" s="20">
        <f t="shared" si="2634"/>
        <v>11436.876</v>
      </c>
      <c r="BA890" s="20">
        <f t="shared" si="2635"/>
        <v>5277.0999999999995</v>
      </c>
      <c r="BB890" s="20">
        <f t="shared" si="2636"/>
        <v>5277.0999999999995</v>
      </c>
      <c r="BC890" s="20"/>
      <c r="BD890" s="20">
        <f t="shared" si="2627"/>
        <v>11436.876</v>
      </c>
      <c r="BE890" s="20">
        <v>-700</v>
      </c>
      <c r="BF890" s="20">
        <v>-800</v>
      </c>
      <c r="BG890" s="20">
        <v>-800</v>
      </c>
      <c r="BH890" s="20">
        <f t="shared" si="2597"/>
        <v>10736.876</v>
      </c>
      <c r="BI890" s="20">
        <f t="shared" si="2598"/>
        <v>4477.0999999999995</v>
      </c>
      <c r="BJ890" s="20">
        <f t="shared" si="2599"/>
        <v>4477.0999999999995</v>
      </c>
      <c r="BK890" s="20"/>
      <c r="BL890" s="20"/>
      <c r="BM890" s="20">
        <f t="shared" si="2600"/>
        <v>10736.876</v>
      </c>
      <c r="BN890" s="20">
        <f t="shared" si="2601"/>
        <v>4477.0999999999995</v>
      </c>
      <c r="BO890" s="20">
        <v>-17.498000000000001</v>
      </c>
      <c r="BP890" s="20"/>
      <c r="BQ890" s="20"/>
      <c r="BR890" s="20">
        <f t="shared" si="2559"/>
        <v>10719.378000000001</v>
      </c>
      <c r="BS890" s="20">
        <f t="shared" si="2560"/>
        <v>4477.0999999999995</v>
      </c>
      <c r="BT890" s="20">
        <f t="shared" si="2561"/>
        <v>4477.0999999999995</v>
      </c>
      <c r="BU890" s="20"/>
      <c r="BV890" s="20">
        <f t="shared" si="2562"/>
        <v>10719.378000000001</v>
      </c>
      <c r="BW890" s="20">
        <v>-58.063000000000002</v>
      </c>
      <c r="BX890" s="20"/>
      <c r="BY890" s="20">
        <f t="shared" si="2603"/>
        <v>10661.315000000001</v>
      </c>
      <c r="BZ890" s="20">
        <f t="shared" si="2604"/>
        <v>4477.0999999999995</v>
      </c>
      <c r="CA890" s="20"/>
      <c r="CB890" s="20">
        <f t="shared" si="2605"/>
        <v>10661.315000000001</v>
      </c>
      <c r="CC890" s="20"/>
      <c r="CD890" s="20">
        <f t="shared" si="2606"/>
        <v>10661.315000000001</v>
      </c>
      <c r="CE890" s="20"/>
    </row>
    <row r="891" spans="1:83" x14ac:dyDescent="0.25">
      <c r="A891" s="10" t="s">
        <v>66</v>
      </c>
      <c r="B891" s="19">
        <v>800</v>
      </c>
      <c r="C891" s="10"/>
      <c r="D891" s="10"/>
      <c r="E891" s="25" t="s">
        <v>618</v>
      </c>
      <c r="F891" s="20">
        <f>F892</f>
        <v>2195.6</v>
      </c>
      <c r="G891" s="20">
        <f t="shared" ref="G891:CE892" si="2693">G892</f>
        <v>2195.6</v>
      </c>
      <c r="H891" s="20">
        <f t="shared" si="2693"/>
        <v>2195.6</v>
      </c>
      <c r="I891" s="20">
        <f t="shared" si="2693"/>
        <v>0</v>
      </c>
      <c r="J891" s="20">
        <f t="shared" si="2693"/>
        <v>0</v>
      </c>
      <c r="K891" s="20">
        <f t="shared" si="2693"/>
        <v>0</v>
      </c>
      <c r="L891" s="20">
        <f t="shared" si="2671"/>
        <v>2195.6</v>
      </c>
      <c r="M891" s="20">
        <f t="shared" si="2672"/>
        <v>2195.6</v>
      </c>
      <c r="N891" s="20">
        <f t="shared" si="2673"/>
        <v>2195.6</v>
      </c>
      <c r="O891" s="20">
        <f t="shared" si="2693"/>
        <v>0</v>
      </c>
      <c r="P891" s="20">
        <f t="shared" si="2693"/>
        <v>0</v>
      </c>
      <c r="Q891" s="20">
        <f t="shared" si="2693"/>
        <v>0</v>
      </c>
      <c r="R891" s="20">
        <f t="shared" si="2563"/>
        <v>2195.6</v>
      </c>
      <c r="S891" s="20">
        <f t="shared" si="2564"/>
        <v>2195.6</v>
      </c>
      <c r="T891" s="20">
        <f t="shared" si="2565"/>
        <v>2195.6</v>
      </c>
      <c r="U891" s="20">
        <f t="shared" si="2693"/>
        <v>0</v>
      </c>
      <c r="V891" s="20">
        <f t="shared" si="2566"/>
        <v>2195.6</v>
      </c>
      <c r="W891" s="20">
        <f t="shared" si="2693"/>
        <v>0</v>
      </c>
      <c r="X891" s="20">
        <f t="shared" si="2693"/>
        <v>0</v>
      </c>
      <c r="Y891" s="20">
        <f t="shared" si="2693"/>
        <v>0</v>
      </c>
      <c r="Z891" s="20">
        <f t="shared" si="2567"/>
        <v>2195.6</v>
      </c>
      <c r="AA891" s="20">
        <f t="shared" si="2568"/>
        <v>2195.6</v>
      </c>
      <c r="AB891" s="20">
        <f t="shared" si="2569"/>
        <v>2195.6</v>
      </c>
      <c r="AC891" s="20">
        <f t="shared" si="2693"/>
        <v>0</v>
      </c>
      <c r="AD891" s="20">
        <f t="shared" si="2693"/>
        <v>0</v>
      </c>
      <c r="AE891" s="20">
        <f t="shared" si="2693"/>
        <v>0</v>
      </c>
      <c r="AF891" s="20">
        <f t="shared" si="2555"/>
        <v>2195.6</v>
      </c>
      <c r="AG891" s="20">
        <f t="shared" si="2556"/>
        <v>2195.6</v>
      </c>
      <c r="AH891" s="20">
        <f t="shared" si="2557"/>
        <v>2195.6</v>
      </c>
      <c r="AI891" s="20">
        <f t="shared" si="2693"/>
        <v>0</v>
      </c>
      <c r="AJ891" s="20">
        <f t="shared" si="2558"/>
        <v>2195.6</v>
      </c>
      <c r="AK891" s="20">
        <f t="shared" si="2693"/>
        <v>0</v>
      </c>
      <c r="AL891" s="20">
        <f t="shared" si="2693"/>
        <v>0</v>
      </c>
      <c r="AM891" s="20">
        <f t="shared" si="2693"/>
        <v>0</v>
      </c>
      <c r="AN891" s="20">
        <f t="shared" si="2664"/>
        <v>2195.6</v>
      </c>
      <c r="AO891" s="20">
        <f t="shared" si="2665"/>
        <v>2195.6</v>
      </c>
      <c r="AP891" s="20">
        <f t="shared" si="2666"/>
        <v>2195.6</v>
      </c>
      <c r="AQ891" s="20">
        <f t="shared" si="2693"/>
        <v>0</v>
      </c>
      <c r="AR891" s="20">
        <f t="shared" si="2693"/>
        <v>0</v>
      </c>
      <c r="AS891" s="20">
        <f t="shared" si="2693"/>
        <v>0</v>
      </c>
      <c r="AT891" s="20">
        <f t="shared" si="2667"/>
        <v>2195.6</v>
      </c>
      <c r="AU891" s="20">
        <f t="shared" si="2668"/>
        <v>2195.6</v>
      </c>
      <c r="AV891" s="20">
        <f t="shared" si="2669"/>
        <v>2195.6</v>
      </c>
      <c r="AW891" s="20">
        <f t="shared" si="2693"/>
        <v>0</v>
      </c>
      <c r="AX891" s="20">
        <f t="shared" si="2693"/>
        <v>0</v>
      </c>
      <c r="AY891" s="20">
        <f t="shared" si="2693"/>
        <v>0</v>
      </c>
      <c r="AZ891" s="20">
        <f t="shared" si="2634"/>
        <v>2195.6</v>
      </c>
      <c r="BA891" s="20">
        <f t="shared" si="2635"/>
        <v>2195.6</v>
      </c>
      <c r="BB891" s="20">
        <f t="shared" si="2636"/>
        <v>2195.6</v>
      </c>
      <c r="BC891" s="20">
        <f t="shared" si="2693"/>
        <v>0</v>
      </c>
      <c r="BD891" s="20">
        <f t="shared" si="2627"/>
        <v>2195.6</v>
      </c>
      <c r="BE891" s="20">
        <f t="shared" si="2693"/>
        <v>0</v>
      </c>
      <c r="BF891" s="20">
        <f t="shared" si="2693"/>
        <v>0</v>
      </c>
      <c r="BG891" s="20">
        <f t="shared" si="2693"/>
        <v>0</v>
      </c>
      <c r="BH891" s="20">
        <f t="shared" si="2597"/>
        <v>2195.6</v>
      </c>
      <c r="BI891" s="20">
        <f t="shared" si="2598"/>
        <v>2195.6</v>
      </c>
      <c r="BJ891" s="20">
        <f t="shared" si="2599"/>
        <v>2195.6</v>
      </c>
      <c r="BK891" s="20">
        <f t="shared" si="2693"/>
        <v>0</v>
      </c>
      <c r="BL891" s="20">
        <f t="shared" si="2693"/>
        <v>0</v>
      </c>
      <c r="BM891" s="20">
        <f t="shared" si="2600"/>
        <v>2195.6</v>
      </c>
      <c r="BN891" s="20">
        <f t="shared" si="2601"/>
        <v>2195.6</v>
      </c>
      <c r="BO891" s="20">
        <f t="shared" si="2693"/>
        <v>0</v>
      </c>
      <c r="BP891" s="20">
        <f t="shared" si="2693"/>
        <v>0</v>
      </c>
      <c r="BQ891" s="20">
        <f t="shared" si="2693"/>
        <v>0</v>
      </c>
      <c r="BR891" s="20">
        <f t="shared" si="2559"/>
        <v>2195.6</v>
      </c>
      <c r="BS891" s="20">
        <f t="shared" si="2560"/>
        <v>2195.6</v>
      </c>
      <c r="BT891" s="20">
        <f t="shared" si="2561"/>
        <v>2195.6</v>
      </c>
      <c r="BU891" s="20">
        <f t="shared" si="2693"/>
        <v>0</v>
      </c>
      <c r="BV891" s="20">
        <f t="shared" si="2562"/>
        <v>2195.6</v>
      </c>
      <c r="BW891" s="20">
        <f t="shared" si="2693"/>
        <v>0</v>
      </c>
      <c r="BX891" s="20">
        <f t="shared" si="2693"/>
        <v>0</v>
      </c>
      <c r="BY891" s="20">
        <f t="shared" si="2603"/>
        <v>2195.6</v>
      </c>
      <c r="BZ891" s="20">
        <f t="shared" si="2604"/>
        <v>2195.6</v>
      </c>
      <c r="CA891" s="20">
        <f t="shared" si="2693"/>
        <v>0</v>
      </c>
      <c r="CB891" s="20">
        <f t="shared" si="2605"/>
        <v>2195.6</v>
      </c>
      <c r="CC891" s="20">
        <f t="shared" si="2693"/>
        <v>0</v>
      </c>
      <c r="CD891" s="20">
        <f t="shared" si="2606"/>
        <v>2195.6</v>
      </c>
      <c r="CE891" s="20">
        <f t="shared" si="2693"/>
        <v>0</v>
      </c>
    </row>
    <row r="892" spans="1:83" x14ac:dyDescent="0.25">
      <c r="A892" s="10" t="s">
        <v>66</v>
      </c>
      <c r="B892" s="19">
        <v>850</v>
      </c>
      <c r="C892" s="10"/>
      <c r="D892" s="10"/>
      <c r="E892" s="25" t="s">
        <v>621</v>
      </c>
      <c r="F892" s="20">
        <f>F893</f>
        <v>2195.6</v>
      </c>
      <c r="G892" s="20">
        <f t="shared" si="2693"/>
        <v>2195.6</v>
      </c>
      <c r="H892" s="20">
        <f t="shared" si="2693"/>
        <v>2195.6</v>
      </c>
      <c r="I892" s="20">
        <f t="shared" si="2693"/>
        <v>0</v>
      </c>
      <c r="J892" s="20">
        <f t="shared" si="2693"/>
        <v>0</v>
      </c>
      <c r="K892" s="20">
        <f t="shared" si="2693"/>
        <v>0</v>
      </c>
      <c r="L892" s="20">
        <f t="shared" si="2671"/>
        <v>2195.6</v>
      </c>
      <c r="M892" s="20">
        <f t="shared" si="2672"/>
        <v>2195.6</v>
      </c>
      <c r="N892" s="20">
        <f t="shared" si="2673"/>
        <v>2195.6</v>
      </c>
      <c r="O892" s="20">
        <f t="shared" si="2693"/>
        <v>0</v>
      </c>
      <c r="P892" s="20">
        <f t="shared" si="2693"/>
        <v>0</v>
      </c>
      <c r="Q892" s="20">
        <f t="shared" si="2693"/>
        <v>0</v>
      </c>
      <c r="R892" s="20">
        <f t="shared" si="2563"/>
        <v>2195.6</v>
      </c>
      <c r="S892" s="20">
        <f t="shared" si="2564"/>
        <v>2195.6</v>
      </c>
      <c r="T892" s="20">
        <f t="shared" si="2565"/>
        <v>2195.6</v>
      </c>
      <c r="U892" s="20">
        <f t="shared" si="2693"/>
        <v>0</v>
      </c>
      <c r="V892" s="20">
        <f t="shared" si="2566"/>
        <v>2195.6</v>
      </c>
      <c r="W892" s="20">
        <f t="shared" si="2693"/>
        <v>0</v>
      </c>
      <c r="X892" s="20">
        <f t="shared" si="2693"/>
        <v>0</v>
      </c>
      <c r="Y892" s="20">
        <f t="shared" si="2693"/>
        <v>0</v>
      </c>
      <c r="Z892" s="20">
        <f t="shared" si="2567"/>
        <v>2195.6</v>
      </c>
      <c r="AA892" s="20">
        <f t="shared" si="2568"/>
        <v>2195.6</v>
      </c>
      <c r="AB892" s="20">
        <f t="shared" si="2569"/>
        <v>2195.6</v>
      </c>
      <c r="AC892" s="20">
        <f t="shared" si="2693"/>
        <v>0</v>
      </c>
      <c r="AD892" s="20">
        <f t="shared" si="2693"/>
        <v>0</v>
      </c>
      <c r="AE892" s="20">
        <f t="shared" si="2693"/>
        <v>0</v>
      </c>
      <c r="AF892" s="20">
        <f t="shared" si="2555"/>
        <v>2195.6</v>
      </c>
      <c r="AG892" s="20">
        <f t="shared" si="2556"/>
        <v>2195.6</v>
      </c>
      <c r="AH892" s="20">
        <f t="shared" si="2557"/>
        <v>2195.6</v>
      </c>
      <c r="AI892" s="20">
        <f t="shared" si="2693"/>
        <v>0</v>
      </c>
      <c r="AJ892" s="20">
        <f t="shared" si="2558"/>
        <v>2195.6</v>
      </c>
      <c r="AK892" s="20">
        <f t="shared" si="2693"/>
        <v>0</v>
      </c>
      <c r="AL892" s="20">
        <f t="shared" si="2693"/>
        <v>0</v>
      </c>
      <c r="AM892" s="20">
        <f t="shared" si="2693"/>
        <v>0</v>
      </c>
      <c r="AN892" s="20">
        <f t="shared" si="2664"/>
        <v>2195.6</v>
      </c>
      <c r="AO892" s="20">
        <f t="shared" si="2665"/>
        <v>2195.6</v>
      </c>
      <c r="AP892" s="20">
        <f t="shared" si="2666"/>
        <v>2195.6</v>
      </c>
      <c r="AQ892" s="20">
        <f t="shared" si="2693"/>
        <v>0</v>
      </c>
      <c r="AR892" s="20">
        <f t="shared" si="2693"/>
        <v>0</v>
      </c>
      <c r="AS892" s="20">
        <f t="shared" si="2693"/>
        <v>0</v>
      </c>
      <c r="AT892" s="20">
        <f t="shared" si="2667"/>
        <v>2195.6</v>
      </c>
      <c r="AU892" s="20">
        <f t="shared" si="2668"/>
        <v>2195.6</v>
      </c>
      <c r="AV892" s="20">
        <f t="shared" si="2669"/>
        <v>2195.6</v>
      </c>
      <c r="AW892" s="20">
        <f t="shared" si="2693"/>
        <v>0</v>
      </c>
      <c r="AX892" s="20">
        <f t="shared" si="2693"/>
        <v>0</v>
      </c>
      <c r="AY892" s="20">
        <f t="shared" si="2693"/>
        <v>0</v>
      </c>
      <c r="AZ892" s="20">
        <f t="shared" si="2634"/>
        <v>2195.6</v>
      </c>
      <c r="BA892" s="20">
        <f t="shared" si="2635"/>
        <v>2195.6</v>
      </c>
      <c r="BB892" s="20">
        <f t="shared" si="2636"/>
        <v>2195.6</v>
      </c>
      <c r="BC892" s="20">
        <f t="shared" si="2693"/>
        <v>0</v>
      </c>
      <c r="BD892" s="20">
        <f t="shared" si="2627"/>
        <v>2195.6</v>
      </c>
      <c r="BE892" s="20">
        <f t="shared" si="2693"/>
        <v>0</v>
      </c>
      <c r="BF892" s="20">
        <f t="shared" si="2693"/>
        <v>0</v>
      </c>
      <c r="BG892" s="20">
        <f t="shared" si="2693"/>
        <v>0</v>
      </c>
      <c r="BH892" s="20">
        <f t="shared" si="2597"/>
        <v>2195.6</v>
      </c>
      <c r="BI892" s="20">
        <f t="shared" si="2598"/>
        <v>2195.6</v>
      </c>
      <c r="BJ892" s="20">
        <f t="shared" si="2599"/>
        <v>2195.6</v>
      </c>
      <c r="BK892" s="20">
        <f t="shared" si="2693"/>
        <v>0</v>
      </c>
      <c r="BL892" s="20">
        <f t="shared" si="2693"/>
        <v>0</v>
      </c>
      <c r="BM892" s="20">
        <f t="shared" si="2600"/>
        <v>2195.6</v>
      </c>
      <c r="BN892" s="20">
        <f t="shared" si="2601"/>
        <v>2195.6</v>
      </c>
      <c r="BO892" s="20">
        <f t="shared" si="2693"/>
        <v>0</v>
      </c>
      <c r="BP892" s="20">
        <f t="shared" si="2693"/>
        <v>0</v>
      </c>
      <c r="BQ892" s="20">
        <f t="shared" si="2693"/>
        <v>0</v>
      </c>
      <c r="BR892" s="20">
        <f t="shared" ref="BR892:BR955" si="2694">BM892+BO892</f>
        <v>2195.6</v>
      </c>
      <c r="BS892" s="20">
        <f t="shared" ref="BS892:BS955" si="2695">BN892+BP892</f>
        <v>2195.6</v>
      </c>
      <c r="BT892" s="20">
        <f t="shared" ref="BT892:BT955" si="2696">BJ892+BQ892</f>
        <v>2195.6</v>
      </c>
      <c r="BU892" s="20">
        <f t="shared" si="2693"/>
        <v>0</v>
      </c>
      <c r="BV892" s="20">
        <f t="shared" ref="BV892:BV955" si="2697">BR892+BU892</f>
        <v>2195.6</v>
      </c>
      <c r="BW892" s="20">
        <f t="shared" si="2693"/>
        <v>0</v>
      </c>
      <c r="BX892" s="20">
        <f t="shared" si="2693"/>
        <v>0</v>
      </c>
      <c r="BY892" s="20">
        <f t="shared" si="2603"/>
        <v>2195.6</v>
      </c>
      <c r="BZ892" s="20">
        <f t="shared" si="2604"/>
        <v>2195.6</v>
      </c>
      <c r="CA892" s="20">
        <f t="shared" si="2693"/>
        <v>0</v>
      </c>
      <c r="CB892" s="20">
        <f t="shared" si="2605"/>
        <v>2195.6</v>
      </c>
      <c r="CC892" s="20">
        <f t="shared" si="2693"/>
        <v>0</v>
      </c>
      <c r="CD892" s="20">
        <f t="shared" si="2606"/>
        <v>2195.6</v>
      </c>
      <c r="CE892" s="20">
        <f t="shared" si="2693"/>
        <v>0</v>
      </c>
    </row>
    <row r="893" spans="1:83" x14ac:dyDescent="0.25">
      <c r="A893" s="10" t="s">
        <v>66</v>
      </c>
      <c r="B893" s="19">
        <v>850</v>
      </c>
      <c r="C893" s="10" t="s">
        <v>335</v>
      </c>
      <c r="D893" s="10" t="s">
        <v>341</v>
      </c>
      <c r="E893" s="25" t="s">
        <v>577</v>
      </c>
      <c r="F893" s="20">
        <v>2195.6</v>
      </c>
      <c r="G893" s="20">
        <v>2195.6</v>
      </c>
      <c r="H893" s="20">
        <v>2195.6</v>
      </c>
      <c r="I893" s="20"/>
      <c r="J893" s="20"/>
      <c r="K893" s="20"/>
      <c r="L893" s="20">
        <f t="shared" si="2671"/>
        <v>2195.6</v>
      </c>
      <c r="M893" s="20">
        <f t="shared" si="2672"/>
        <v>2195.6</v>
      </c>
      <c r="N893" s="20">
        <f t="shared" si="2673"/>
        <v>2195.6</v>
      </c>
      <c r="O893" s="20"/>
      <c r="P893" s="20"/>
      <c r="Q893" s="20"/>
      <c r="R893" s="20">
        <f t="shared" si="2563"/>
        <v>2195.6</v>
      </c>
      <c r="S893" s="20">
        <f t="shared" si="2564"/>
        <v>2195.6</v>
      </c>
      <c r="T893" s="20">
        <f t="shared" si="2565"/>
        <v>2195.6</v>
      </c>
      <c r="U893" s="20"/>
      <c r="V893" s="20">
        <f t="shared" si="2566"/>
        <v>2195.6</v>
      </c>
      <c r="W893" s="20"/>
      <c r="X893" s="20"/>
      <c r="Y893" s="20"/>
      <c r="Z893" s="20">
        <f t="shared" si="2567"/>
        <v>2195.6</v>
      </c>
      <c r="AA893" s="20">
        <f t="shared" si="2568"/>
        <v>2195.6</v>
      </c>
      <c r="AB893" s="20">
        <f t="shared" si="2569"/>
        <v>2195.6</v>
      </c>
      <c r="AC893" s="20"/>
      <c r="AD893" s="20"/>
      <c r="AE893" s="20"/>
      <c r="AF893" s="20">
        <f t="shared" ref="AF893:AF960" si="2698">Z893+AC893</f>
        <v>2195.6</v>
      </c>
      <c r="AG893" s="20">
        <f t="shared" ref="AG893:AG960" si="2699">AA893+AD893</f>
        <v>2195.6</v>
      </c>
      <c r="AH893" s="20">
        <f t="shared" ref="AH893:AH960" si="2700">AB893+AE893</f>
        <v>2195.6</v>
      </c>
      <c r="AI893" s="20"/>
      <c r="AJ893" s="20">
        <f t="shared" ref="AJ893:AJ960" si="2701">AF893+AI893</f>
        <v>2195.6</v>
      </c>
      <c r="AK893" s="20"/>
      <c r="AL893" s="20"/>
      <c r="AM893" s="20"/>
      <c r="AN893" s="20">
        <f t="shared" si="2664"/>
        <v>2195.6</v>
      </c>
      <c r="AO893" s="20">
        <f t="shared" si="2665"/>
        <v>2195.6</v>
      </c>
      <c r="AP893" s="20">
        <f t="shared" si="2666"/>
        <v>2195.6</v>
      </c>
      <c r="AQ893" s="20"/>
      <c r="AR893" s="20"/>
      <c r="AS893" s="20"/>
      <c r="AT893" s="20">
        <f t="shared" si="2667"/>
        <v>2195.6</v>
      </c>
      <c r="AU893" s="20">
        <f t="shared" si="2668"/>
        <v>2195.6</v>
      </c>
      <c r="AV893" s="20">
        <f t="shared" si="2669"/>
        <v>2195.6</v>
      </c>
      <c r="AW893" s="20"/>
      <c r="AX893" s="20"/>
      <c r="AY893" s="20"/>
      <c r="AZ893" s="20">
        <f t="shared" si="2634"/>
        <v>2195.6</v>
      </c>
      <c r="BA893" s="20">
        <f t="shared" si="2635"/>
        <v>2195.6</v>
      </c>
      <c r="BB893" s="20">
        <f t="shared" si="2636"/>
        <v>2195.6</v>
      </c>
      <c r="BC893" s="20"/>
      <c r="BD893" s="20">
        <f t="shared" si="2627"/>
        <v>2195.6</v>
      </c>
      <c r="BE893" s="20"/>
      <c r="BF893" s="20"/>
      <c r="BG893" s="20"/>
      <c r="BH893" s="20">
        <f t="shared" si="2597"/>
        <v>2195.6</v>
      </c>
      <c r="BI893" s="20">
        <f t="shared" si="2598"/>
        <v>2195.6</v>
      </c>
      <c r="BJ893" s="20">
        <f t="shared" si="2599"/>
        <v>2195.6</v>
      </c>
      <c r="BK893" s="20"/>
      <c r="BL893" s="20"/>
      <c r="BM893" s="20">
        <f t="shared" si="2600"/>
        <v>2195.6</v>
      </c>
      <c r="BN893" s="20">
        <f t="shared" si="2601"/>
        <v>2195.6</v>
      </c>
      <c r="BO893" s="20"/>
      <c r="BP893" s="20"/>
      <c r="BQ893" s="20"/>
      <c r="BR893" s="20">
        <f t="shared" si="2694"/>
        <v>2195.6</v>
      </c>
      <c r="BS893" s="20">
        <f t="shared" si="2695"/>
        <v>2195.6</v>
      </c>
      <c r="BT893" s="20">
        <f t="shared" si="2696"/>
        <v>2195.6</v>
      </c>
      <c r="BU893" s="20"/>
      <c r="BV893" s="20">
        <f t="shared" si="2697"/>
        <v>2195.6</v>
      </c>
      <c r="BW893" s="20"/>
      <c r="BX893" s="20"/>
      <c r="BY893" s="20">
        <f t="shared" si="2603"/>
        <v>2195.6</v>
      </c>
      <c r="BZ893" s="20">
        <f t="shared" si="2604"/>
        <v>2195.6</v>
      </c>
      <c r="CA893" s="20"/>
      <c r="CB893" s="20">
        <f t="shared" si="2605"/>
        <v>2195.6</v>
      </c>
      <c r="CC893" s="20"/>
      <c r="CD893" s="20">
        <f t="shared" si="2606"/>
        <v>2195.6</v>
      </c>
      <c r="CE893" s="20"/>
    </row>
    <row r="894" spans="1:83" ht="78.75" x14ac:dyDescent="0.25">
      <c r="A894" s="10" t="s">
        <v>429</v>
      </c>
      <c r="B894" s="19"/>
      <c r="C894" s="10"/>
      <c r="D894" s="10"/>
      <c r="E894" s="25" t="s">
        <v>804</v>
      </c>
      <c r="F894" s="20">
        <f>F895+F899</f>
        <v>29599.699999999997</v>
      </c>
      <c r="G894" s="20">
        <f t="shared" ref="G894:K894" si="2702">G895+G899</f>
        <v>198896.59999999998</v>
      </c>
      <c r="H894" s="20">
        <f t="shared" si="2702"/>
        <v>116073.8</v>
      </c>
      <c r="I894" s="20">
        <f t="shared" si="2702"/>
        <v>0</v>
      </c>
      <c r="J894" s="20">
        <f t="shared" si="2702"/>
        <v>0</v>
      </c>
      <c r="K894" s="20">
        <f t="shared" si="2702"/>
        <v>0</v>
      </c>
      <c r="L894" s="20">
        <f t="shared" si="2671"/>
        <v>29599.699999999997</v>
      </c>
      <c r="M894" s="20">
        <f t="shared" si="2672"/>
        <v>198896.59999999998</v>
      </c>
      <c r="N894" s="20">
        <f t="shared" si="2673"/>
        <v>116073.8</v>
      </c>
      <c r="O894" s="20">
        <f t="shared" ref="O894:Q894" si="2703">O895+O899</f>
        <v>0</v>
      </c>
      <c r="P894" s="20">
        <f t="shared" si="2703"/>
        <v>0</v>
      </c>
      <c r="Q894" s="20">
        <f t="shared" si="2703"/>
        <v>0</v>
      </c>
      <c r="R894" s="20">
        <f t="shared" si="2563"/>
        <v>29599.699999999997</v>
      </c>
      <c r="S894" s="20">
        <f t="shared" si="2564"/>
        <v>198896.59999999998</v>
      </c>
      <c r="T894" s="20">
        <f t="shared" si="2565"/>
        <v>116073.8</v>
      </c>
      <c r="U894" s="20">
        <f t="shared" ref="U894:CE894" si="2704">U895+U899</f>
        <v>0</v>
      </c>
      <c r="V894" s="20">
        <f t="shared" si="2566"/>
        <v>29599.699999999997</v>
      </c>
      <c r="W894" s="20">
        <f t="shared" ref="W894:Y894" si="2705">W895+W899</f>
        <v>0</v>
      </c>
      <c r="X894" s="20">
        <f t="shared" si="2705"/>
        <v>0</v>
      </c>
      <c r="Y894" s="20">
        <f t="shared" si="2705"/>
        <v>0</v>
      </c>
      <c r="Z894" s="20">
        <f t="shared" si="2567"/>
        <v>29599.699999999997</v>
      </c>
      <c r="AA894" s="20">
        <f t="shared" si="2568"/>
        <v>198896.59999999998</v>
      </c>
      <c r="AB894" s="20">
        <f t="shared" si="2569"/>
        <v>116073.8</v>
      </c>
      <c r="AC894" s="20">
        <f t="shared" ref="AC894:AE894" si="2706">AC895+AC899</f>
        <v>0</v>
      </c>
      <c r="AD894" s="20">
        <f t="shared" si="2706"/>
        <v>0</v>
      </c>
      <c r="AE894" s="20">
        <f t="shared" si="2706"/>
        <v>0</v>
      </c>
      <c r="AF894" s="20">
        <f t="shared" si="2698"/>
        <v>29599.699999999997</v>
      </c>
      <c r="AG894" s="20">
        <f t="shared" si="2699"/>
        <v>198896.59999999998</v>
      </c>
      <c r="AH894" s="20">
        <f t="shared" si="2700"/>
        <v>116073.8</v>
      </c>
      <c r="AI894" s="20">
        <f t="shared" ref="AI894" si="2707">AI895+AI899</f>
        <v>0</v>
      </c>
      <c r="AJ894" s="20">
        <f t="shared" si="2701"/>
        <v>29599.699999999997</v>
      </c>
      <c r="AK894" s="20">
        <f t="shared" ref="AK894:AM894" si="2708">AK895+AK899</f>
        <v>7996.2</v>
      </c>
      <c r="AL894" s="20">
        <f t="shared" si="2708"/>
        <v>0</v>
      </c>
      <c r="AM894" s="20">
        <f t="shared" si="2708"/>
        <v>0</v>
      </c>
      <c r="AN894" s="20">
        <f t="shared" si="2664"/>
        <v>37595.899999999994</v>
      </c>
      <c r="AO894" s="20">
        <f t="shared" si="2665"/>
        <v>198896.59999999998</v>
      </c>
      <c r="AP894" s="20">
        <f t="shared" si="2666"/>
        <v>116073.8</v>
      </c>
      <c r="AQ894" s="20">
        <f t="shared" ref="AQ894:AS894" si="2709">AQ895+AQ899</f>
        <v>0</v>
      </c>
      <c r="AR894" s="20">
        <f t="shared" si="2709"/>
        <v>0</v>
      </c>
      <c r="AS894" s="20">
        <f t="shared" si="2709"/>
        <v>0</v>
      </c>
      <c r="AT894" s="20">
        <f t="shared" si="2667"/>
        <v>37595.899999999994</v>
      </c>
      <c r="AU894" s="20">
        <f t="shared" si="2668"/>
        <v>198896.59999999998</v>
      </c>
      <c r="AV894" s="20">
        <f t="shared" si="2669"/>
        <v>116073.8</v>
      </c>
      <c r="AW894" s="20">
        <f t="shared" ref="AW894:AY894" si="2710">AW895+AW899</f>
        <v>-163.02500000000001</v>
      </c>
      <c r="AX894" s="20">
        <f t="shared" si="2710"/>
        <v>0</v>
      </c>
      <c r="AY894" s="20">
        <f t="shared" si="2710"/>
        <v>0</v>
      </c>
      <c r="AZ894" s="20">
        <f t="shared" si="2634"/>
        <v>37432.874999999993</v>
      </c>
      <c r="BA894" s="20">
        <f t="shared" si="2635"/>
        <v>198896.59999999998</v>
      </c>
      <c r="BB894" s="20">
        <f t="shared" si="2636"/>
        <v>116073.8</v>
      </c>
      <c r="BC894" s="20">
        <f t="shared" ref="BC894" si="2711">BC895+BC899</f>
        <v>0</v>
      </c>
      <c r="BD894" s="20">
        <f t="shared" si="2627"/>
        <v>37432.874999999993</v>
      </c>
      <c r="BE894" s="20">
        <f t="shared" ref="BE894:BG894" si="2712">BE895+BE899</f>
        <v>-2925.4</v>
      </c>
      <c r="BF894" s="20">
        <f t="shared" si="2712"/>
        <v>2925.4</v>
      </c>
      <c r="BG894" s="20">
        <f t="shared" si="2712"/>
        <v>0</v>
      </c>
      <c r="BH894" s="20">
        <f t="shared" si="2597"/>
        <v>34507.474999999991</v>
      </c>
      <c r="BI894" s="20">
        <f t="shared" si="2598"/>
        <v>201821.99999999997</v>
      </c>
      <c r="BJ894" s="20">
        <f t="shared" si="2599"/>
        <v>116073.8</v>
      </c>
      <c r="BK894" s="20">
        <f t="shared" ref="BK894:BL894" si="2713">BK895+BK899</f>
        <v>0</v>
      </c>
      <c r="BL894" s="20">
        <f t="shared" si="2713"/>
        <v>0</v>
      </c>
      <c r="BM894" s="20">
        <f t="shared" si="2600"/>
        <v>34507.474999999991</v>
      </c>
      <c r="BN894" s="20">
        <f t="shared" si="2601"/>
        <v>201821.99999999997</v>
      </c>
      <c r="BO894" s="20">
        <f t="shared" ref="BO894:BQ894" si="2714">BO895+BO899</f>
        <v>13</v>
      </c>
      <c r="BP894" s="20">
        <f t="shared" si="2714"/>
        <v>0</v>
      </c>
      <c r="BQ894" s="20">
        <f t="shared" si="2714"/>
        <v>0</v>
      </c>
      <c r="BR894" s="20">
        <f t="shared" si="2694"/>
        <v>34520.474999999991</v>
      </c>
      <c r="BS894" s="20">
        <f t="shared" si="2695"/>
        <v>201821.99999999997</v>
      </c>
      <c r="BT894" s="20">
        <f t="shared" si="2696"/>
        <v>116073.8</v>
      </c>
      <c r="BU894" s="20">
        <f t="shared" ref="BU894" si="2715">BU895+BU899</f>
        <v>0</v>
      </c>
      <c r="BV894" s="20">
        <f t="shared" si="2697"/>
        <v>34520.474999999991</v>
      </c>
      <c r="BW894" s="20">
        <f t="shared" ref="BW894:BX894" si="2716">BW895+BW899</f>
        <v>-5372.875</v>
      </c>
      <c r="BX894" s="20">
        <f t="shared" si="2716"/>
        <v>0</v>
      </c>
      <c r="BY894" s="20">
        <f t="shared" si="2603"/>
        <v>29147.599999999991</v>
      </c>
      <c r="BZ894" s="20">
        <f t="shared" si="2604"/>
        <v>201821.99999999997</v>
      </c>
      <c r="CA894" s="20">
        <f t="shared" ref="CA894" si="2717">CA895+CA899</f>
        <v>0</v>
      </c>
      <c r="CB894" s="20">
        <f t="shared" si="2605"/>
        <v>29147.599999999991</v>
      </c>
      <c r="CC894" s="20">
        <f t="shared" ref="CC894" si="2718">CC895+CC899</f>
        <v>0</v>
      </c>
      <c r="CD894" s="20">
        <f t="shared" si="2606"/>
        <v>29147.599999999991</v>
      </c>
      <c r="CE894" s="20">
        <f t="shared" si="2704"/>
        <v>0</v>
      </c>
    </row>
    <row r="895" spans="1:83" ht="78.75" x14ac:dyDescent="0.25">
      <c r="A895" s="10" t="s">
        <v>68</v>
      </c>
      <c r="B895" s="19"/>
      <c r="C895" s="10"/>
      <c r="D895" s="10"/>
      <c r="E895" s="25" t="s">
        <v>805</v>
      </c>
      <c r="F895" s="20">
        <f>F896</f>
        <v>29599.699999999997</v>
      </c>
      <c r="G895" s="20">
        <f t="shared" ref="G895:CE897" si="2719">G896</f>
        <v>19447.3</v>
      </c>
      <c r="H895" s="20">
        <f t="shared" si="2719"/>
        <v>19447.3</v>
      </c>
      <c r="I895" s="20">
        <f t="shared" si="2719"/>
        <v>0</v>
      </c>
      <c r="J895" s="20">
        <f t="shared" si="2719"/>
        <v>0</v>
      </c>
      <c r="K895" s="20">
        <f t="shared" si="2719"/>
        <v>0</v>
      </c>
      <c r="L895" s="20">
        <f t="shared" si="2671"/>
        <v>29599.699999999997</v>
      </c>
      <c r="M895" s="20">
        <f t="shared" si="2672"/>
        <v>19447.3</v>
      </c>
      <c r="N895" s="20">
        <f t="shared" si="2673"/>
        <v>19447.3</v>
      </c>
      <c r="O895" s="20">
        <f t="shared" si="2719"/>
        <v>0</v>
      </c>
      <c r="P895" s="20">
        <f t="shared" si="2719"/>
        <v>0</v>
      </c>
      <c r="Q895" s="20">
        <f t="shared" si="2719"/>
        <v>0</v>
      </c>
      <c r="R895" s="20">
        <f t="shared" si="2563"/>
        <v>29599.699999999997</v>
      </c>
      <c r="S895" s="20">
        <f t="shared" si="2564"/>
        <v>19447.3</v>
      </c>
      <c r="T895" s="20">
        <f t="shared" si="2565"/>
        <v>19447.3</v>
      </c>
      <c r="U895" s="20">
        <f t="shared" si="2719"/>
        <v>0</v>
      </c>
      <c r="V895" s="20">
        <f t="shared" si="2566"/>
        <v>29599.699999999997</v>
      </c>
      <c r="W895" s="20">
        <f t="shared" si="2719"/>
        <v>0</v>
      </c>
      <c r="X895" s="20">
        <f t="shared" si="2719"/>
        <v>0</v>
      </c>
      <c r="Y895" s="20">
        <f t="shared" si="2719"/>
        <v>0</v>
      </c>
      <c r="Z895" s="20">
        <f t="shared" si="2567"/>
        <v>29599.699999999997</v>
      </c>
      <c r="AA895" s="20">
        <f t="shared" si="2568"/>
        <v>19447.3</v>
      </c>
      <c r="AB895" s="20">
        <f t="shared" si="2569"/>
        <v>19447.3</v>
      </c>
      <c r="AC895" s="20">
        <f t="shared" si="2719"/>
        <v>0</v>
      </c>
      <c r="AD895" s="20">
        <f t="shared" si="2719"/>
        <v>0</v>
      </c>
      <c r="AE895" s="20">
        <f t="shared" si="2719"/>
        <v>0</v>
      </c>
      <c r="AF895" s="20">
        <f t="shared" si="2698"/>
        <v>29599.699999999997</v>
      </c>
      <c r="AG895" s="20">
        <f t="shared" si="2699"/>
        <v>19447.3</v>
      </c>
      <c r="AH895" s="20">
        <f t="shared" si="2700"/>
        <v>19447.3</v>
      </c>
      <c r="AI895" s="20">
        <f t="shared" si="2719"/>
        <v>0</v>
      </c>
      <c r="AJ895" s="20">
        <f t="shared" si="2701"/>
        <v>29599.699999999997</v>
      </c>
      <c r="AK895" s="20">
        <f t="shared" si="2719"/>
        <v>7996.2</v>
      </c>
      <c r="AL895" s="20">
        <f t="shared" si="2719"/>
        <v>0</v>
      </c>
      <c r="AM895" s="20">
        <f t="shared" si="2719"/>
        <v>0</v>
      </c>
      <c r="AN895" s="20">
        <f t="shared" si="2664"/>
        <v>37595.899999999994</v>
      </c>
      <c r="AO895" s="20">
        <f t="shared" si="2665"/>
        <v>19447.3</v>
      </c>
      <c r="AP895" s="20">
        <f t="shared" si="2666"/>
        <v>19447.3</v>
      </c>
      <c r="AQ895" s="20">
        <f t="shared" si="2719"/>
        <v>0</v>
      </c>
      <c r="AR895" s="20">
        <f t="shared" si="2719"/>
        <v>0</v>
      </c>
      <c r="AS895" s="20">
        <f t="shared" si="2719"/>
        <v>0</v>
      </c>
      <c r="AT895" s="20">
        <f t="shared" si="2667"/>
        <v>37595.899999999994</v>
      </c>
      <c r="AU895" s="20">
        <f t="shared" si="2668"/>
        <v>19447.3</v>
      </c>
      <c r="AV895" s="20">
        <f t="shared" si="2669"/>
        <v>19447.3</v>
      </c>
      <c r="AW895" s="20">
        <f t="shared" si="2719"/>
        <v>-163.02500000000001</v>
      </c>
      <c r="AX895" s="20">
        <f t="shared" si="2719"/>
        <v>0</v>
      </c>
      <c r="AY895" s="20">
        <f t="shared" si="2719"/>
        <v>0</v>
      </c>
      <c r="AZ895" s="20">
        <f t="shared" si="2634"/>
        <v>37432.874999999993</v>
      </c>
      <c r="BA895" s="20">
        <f t="shared" si="2635"/>
        <v>19447.3</v>
      </c>
      <c r="BB895" s="20">
        <f t="shared" si="2636"/>
        <v>19447.3</v>
      </c>
      <c r="BC895" s="20">
        <f t="shared" si="2719"/>
        <v>0</v>
      </c>
      <c r="BD895" s="20">
        <f t="shared" si="2627"/>
        <v>37432.874999999993</v>
      </c>
      <c r="BE895" s="20">
        <f t="shared" si="2719"/>
        <v>-2925.4</v>
      </c>
      <c r="BF895" s="20">
        <f t="shared" si="2719"/>
        <v>2925.4</v>
      </c>
      <c r="BG895" s="20">
        <f t="shared" si="2719"/>
        <v>0</v>
      </c>
      <c r="BH895" s="20">
        <f t="shared" si="2597"/>
        <v>34507.474999999991</v>
      </c>
      <c r="BI895" s="20">
        <f t="shared" si="2598"/>
        <v>22372.7</v>
      </c>
      <c r="BJ895" s="20">
        <f t="shared" si="2599"/>
        <v>19447.3</v>
      </c>
      <c r="BK895" s="20">
        <f t="shared" si="2719"/>
        <v>0</v>
      </c>
      <c r="BL895" s="20">
        <f t="shared" si="2719"/>
        <v>0</v>
      </c>
      <c r="BM895" s="20">
        <f t="shared" si="2600"/>
        <v>34507.474999999991</v>
      </c>
      <c r="BN895" s="20">
        <f t="shared" si="2601"/>
        <v>22372.7</v>
      </c>
      <c r="BO895" s="20">
        <f t="shared" si="2719"/>
        <v>13</v>
      </c>
      <c r="BP895" s="20">
        <f t="shared" si="2719"/>
        <v>0</v>
      </c>
      <c r="BQ895" s="20">
        <f t="shared" si="2719"/>
        <v>0</v>
      </c>
      <c r="BR895" s="20">
        <f t="shared" si="2694"/>
        <v>34520.474999999991</v>
      </c>
      <c r="BS895" s="20">
        <f t="shared" si="2695"/>
        <v>22372.7</v>
      </c>
      <c r="BT895" s="20">
        <f t="shared" si="2696"/>
        <v>19447.3</v>
      </c>
      <c r="BU895" s="20">
        <f t="shared" si="2719"/>
        <v>0</v>
      </c>
      <c r="BV895" s="20">
        <f t="shared" si="2697"/>
        <v>34520.474999999991</v>
      </c>
      <c r="BW895" s="20">
        <f t="shared" si="2719"/>
        <v>-5372.875</v>
      </c>
      <c r="BX895" s="20">
        <f t="shared" si="2719"/>
        <v>0</v>
      </c>
      <c r="BY895" s="20">
        <f t="shared" si="2603"/>
        <v>29147.599999999991</v>
      </c>
      <c r="BZ895" s="20">
        <f t="shared" si="2604"/>
        <v>22372.7</v>
      </c>
      <c r="CA895" s="20">
        <f t="shared" si="2719"/>
        <v>0</v>
      </c>
      <c r="CB895" s="20">
        <f t="shared" si="2605"/>
        <v>29147.599999999991</v>
      </c>
      <c r="CC895" s="20">
        <f t="shared" si="2719"/>
        <v>0</v>
      </c>
      <c r="CD895" s="20">
        <f t="shared" si="2606"/>
        <v>29147.599999999991</v>
      </c>
      <c r="CE895" s="20">
        <f t="shared" si="2719"/>
        <v>0</v>
      </c>
    </row>
    <row r="896" spans="1:83" ht="47.25" x14ac:dyDescent="0.25">
      <c r="A896" s="10" t="s">
        <v>68</v>
      </c>
      <c r="B896" s="19">
        <v>200</v>
      </c>
      <c r="C896" s="10"/>
      <c r="D896" s="10"/>
      <c r="E896" s="25" t="s">
        <v>602</v>
      </c>
      <c r="F896" s="20">
        <f>F897</f>
        <v>29599.699999999997</v>
      </c>
      <c r="G896" s="20">
        <f t="shared" si="2719"/>
        <v>19447.3</v>
      </c>
      <c r="H896" s="20">
        <f t="shared" si="2719"/>
        <v>19447.3</v>
      </c>
      <c r="I896" s="20">
        <f t="shared" si="2719"/>
        <v>0</v>
      </c>
      <c r="J896" s="20">
        <f t="shared" si="2719"/>
        <v>0</v>
      </c>
      <c r="K896" s="20">
        <f t="shared" si="2719"/>
        <v>0</v>
      </c>
      <c r="L896" s="20">
        <f t="shared" si="2671"/>
        <v>29599.699999999997</v>
      </c>
      <c r="M896" s="20">
        <f t="shared" si="2672"/>
        <v>19447.3</v>
      </c>
      <c r="N896" s="20">
        <f t="shared" si="2673"/>
        <v>19447.3</v>
      </c>
      <c r="O896" s="20">
        <f t="shared" si="2719"/>
        <v>0</v>
      </c>
      <c r="P896" s="20">
        <f t="shared" si="2719"/>
        <v>0</v>
      </c>
      <c r="Q896" s="20">
        <f t="shared" si="2719"/>
        <v>0</v>
      </c>
      <c r="R896" s="20">
        <f t="shared" si="2563"/>
        <v>29599.699999999997</v>
      </c>
      <c r="S896" s="20">
        <f t="shared" si="2564"/>
        <v>19447.3</v>
      </c>
      <c r="T896" s="20">
        <f t="shared" si="2565"/>
        <v>19447.3</v>
      </c>
      <c r="U896" s="20">
        <f t="shared" si="2719"/>
        <v>0</v>
      </c>
      <c r="V896" s="20">
        <f t="shared" si="2566"/>
        <v>29599.699999999997</v>
      </c>
      <c r="W896" s="20">
        <f t="shared" si="2719"/>
        <v>0</v>
      </c>
      <c r="X896" s="20">
        <f t="shared" si="2719"/>
        <v>0</v>
      </c>
      <c r="Y896" s="20">
        <f t="shared" si="2719"/>
        <v>0</v>
      </c>
      <c r="Z896" s="20">
        <f t="shared" si="2567"/>
        <v>29599.699999999997</v>
      </c>
      <c r="AA896" s="20">
        <f t="shared" si="2568"/>
        <v>19447.3</v>
      </c>
      <c r="AB896" s="20">
        <f t="shared" si="2569"/>
        <v>19447.3</v>
      </c>
      <c r="AC896" s="20">
        <f t="shared" si="2719"/>
        <v>0</v>
      </c>
      <c r="AD896" s="20">
        <f t="shared" si="2719"/>
        <v>0</v>
      </c>
      <c r="AE896" s="20">
        <f t="shared" si="2719"/>
        <v>0</v>
      </c>
      <c r="AF896" s="20">
        <f t="shared" si="2698"/>
        <v>29599.699999999997</v>
      </c>
      <c r="AG896" s="20">
        <f t="shared" si="2699"/>
        <v>19447.3</v>
      </c>
      <c r="AH896" s="20">
        <f t="shared" si="2700"/>
        <v>19447.3</v>
      </c>
      <c r="AI896" s="20">
        <f t="shared" si="2719"/>
        <v>0</v>
      </c>
      <c r="AJ896" s="20">
        <f t="shared" si="2701"/>
        <v>29599.699999999997</v>
      </c>
      <c r="AK896" s="20">
        <f t="shared" si="2719"/>
        <v>7996.2</v>
      </c>
      <c r="AL896" s="20">
        <f t="shared" si="2719"/>
        <v>0</v>
      </c>
      <c r="AM896" s="20">
        <f t="shared" si="2719"/>
        <v>0</v>
      </c>
      <c r="AN896" s="20">
        <f t="shared" si="2664"/>
        <v>37595.899999999994</v>
      </c>
      <c r="AO896" s="20">
        <f t="shared" si="2665"/>
        <v>19447.3</v>
      </c>
      <c r="AP896" s="20">
        <f t="shared" si="2666"/>
        <v>19447.3</v>
      </c>
      <c r="AQ896" s="20">
        <f t="shared" si="2719"/>
        <v>0</v>
      </c>
      <c r="AR896" s="20">
        <f t="shared" si="2719"/>
        <v>0</v>
      </c>
      <c r="AS896" s="20">
        <f t="shared" si="2719"/>
        <v>0</v>
      </c>
      <c r="AT896" s="20">
        <f t="shared" si="2667"/>
        <v>37595.899999999994</v>
      </c>
      <c r="AU896" s="20">
        <f t="shared" si="2668"/>
        <v>19447.3</v>
      </c>
      <c r="AV896" s="20">
        <f t="shared" si="2669"/>
        <v>19447.3</v>
      </c>
      <c r="AW896" s="20">
        <f t="shared" si="2719"/>
        <v>-163.02500000000001</v>
      </c>
      <c r="AX896" s="20">
        <f t="shared" si="2719"/>
        <v>0</v>
      </c>
      <c r="AY896" s="20">
        <f t="shared" si="2719"/>
        <v>0</v>
      </c>
      <c r="AZ896" s="20">
        <f t="shared" si="2634"/>
        <v>37432.874999999993</v>
      </c>
      <c r="BA896" s="20">
        <f t="shared" si="2635"/>
        <v>19447.3</v>
      </c>
      <c r="BB896" s="20">
        <f t="shared" si="2636"/>
        <v>19447.3</v>
      </c>
      <c r="BC896" s="20">
        <f t="shared" si="2719"/>
        <v>0</v>
      </c>
      <c r="BD896" s="20">
        <f t="shared" si="2627"/>
        <v>37432.874999999993</v>
      </c>
      <c r="BE896" s="20">
        <f t="shared" si="2719"/>
        <v>-2925.4</v>
      </c>
      <c r="BF896" s="20">
        <f t="shared" si="2719"/>
        <v>2925.4</v>
      </c>
      <c r="BG896" s="20">
        <f t="shared" si="2719"/>
        <v>0</v>
      </c>
      <c r="BH896" s="20">
        <f t="shared" si="2597"/>
        <v>34507.474999999991</v>
      </c>
      <c r="BI896" s="20">
        <f t="shared" si="2598"/>
        <v>22372.7</v>
      </c>
      <c r="BJ896" s="20">
        <f t="shared" si="2599"/>
        <v>19447.3</v>
      </c>
      <c r="BK896" s="20">
        <f t="shared" si="2719"/>
        <v>0</v>
      </c>
      <c r="BL896" s="20">
        <f t="shared" si="2719"/>
        <v>0</v>
      </c>
      <c r="BM896" s="20">
        <f t="shared" si="2600"/>
        <v>34507.474999999991</v>
      </c>
      <c r="BN896" s="20">
        <f t="shared" si="2601"/>
        <v>22372.7</v>
      </c>
      <c r="BO896" s="20">
        <f t="shared" si="2719"/>
        <v>13</v>
      </c>
      <c r="BP896" s="20">
        <f t="shared" si="2719"/>
        <v>0</v>
      </c>
      <c r="BQ896" s="20">
        <f t="shared" si="2719"/>
        <v>0</v>
      </c>
      <c r="BR896" s="20">
        <f t="shared" si="2694"/>
        <v>34520.474999999991</v>
      </c>
      <c r="BS896" s="20">
        <f t="shared" si="2695"/>
        <v>22372.7</v>
      </c>
      <c r="BT896" s="20">
        <f t="shared" si="2696"/>
        <v>19447.3</v>
      </c>
      <c r="BU896" s="20">
        <f t="shared" si="2719"/>
        <v>0</v>
      </c>
      <c r="BV896" s="20">
        <f t="shared" si="2697"/>
        <v>34520.474999999991</v>
      </c>
      <c r="BW896" s="20">
        <f t="shared" si="2719"/>
        <v>-5372.875</v>
      </c>
      <c r="BX896" s="20">
        <f t="shared" si="2719"/>
        <v>0</v>
      </c>
      <c r="BY896" s="20">
        <f t="shared" si="2603"/>
        <v>29147.599999999991</v>
      </c>
      <c r="BZ896" s="20">
        <f t="shared" si="2604"/>
        <v>22372.7</v>
      </c>
      <c r="CA896" s="20">
        <f t="shared" si="2719"/>
        <v>0</v>
      </c>
      <c r="CB896" s="20">
        <f t="shared" si="2605"/>
        <v>29147.599999999991</v>
      </c>
      <c r="CC896" s="20">
        <f t="shared" si="2719"/>
        <v>0</v>
      </c>
      <c r="CD896" s="20">
        <f t="shared" si="2606"/>
        <v>29147.599999999991</v>
      </c>
      <c r="CE896" s="20">
        <f t="shared" si="2719"/>
        <v>0</v>
      </c>
    </row>
    <row r="897" spans="1:84" ht="47.25" x14ac:dyDescent="0.25">
      <c r="A897" s="10" t="s">
        <v>68</v>
      </c>
      <c r="B897" s="19">
        <v>240</v>
      </c>
      <c r="C897" s="10"/>
      <c r="D897" s="10"/>
      <c r="E897" s="25" t="s">
        <v>603</v>
      </c>
      <c r="F897" s="20">
        <f>F898</f>
        <v>29599.699999999997</v>
      </c>
      <c r="G897" s="20">
        <f t="shared" si="2719"/>
        <v>19447.3</v>
      </c>
      <c r="H897" s="20">
        <f t="shared" si="2719"/>
        <v>19447.3</v>
      </c>
      <c r="I897" s="20">
        <f t="shared" si="2719"/>
        <v>0</v>
      </c>
      <c r="J897" s="20">
        <f t="shared" si="2719"/>
        <v>0</v>
      </c>
      <c r="K897" s="20">
        <f t="shared" si="2719"/>
        <v>0</v>
      </c>
      <c r="L897" s="20">
        <f t="shared" si="2671"/>
        <v>29599.699999999997</v>
      </c>
      <c r="M897" s="20">
        <f t="shared" si="2672"/>
        <v>19447.3</v>
      </c>
      <c r="N897" s="20">
        <f t="shared" si="2673"/>
        <v>19447.3</v>
      </c>
      <c r="O897" s="20">
        <f t="shared" si="2719"/>
        <v>0</v>
      </c>
      <c r="P897" s="20">
        <f t="shared" si="2719"/>
        <v>0</v>
      </c>
      <c r="Q897" s="20">
        <f t="shared" si="2719"/>
        <v>0</v>
      </c>
      <c r="R897" s="20">
        <f t="shared" ref="R897:R966" si="2720">L897+O897</f>
        <v>29599.699999999997</v>
      </c>
      <c r="S897" s="20">
        <f t="shared" ref="S897:S966" si="2721">M897+P897</f>
        <v>19447.3</v>
      </c>
      <c r="T897" s="20">
        <f t="shared" ref="T897:T966" si="2722">N897+Q897</f>
        <v>19447.3</v>
      </c>
      <c r="U897" s="20">
        <f t="shared" si="2719"/>
        <v>0</v>
      </c>
      <c r="V897" s="20">
        <f t="shared" ref="V897:V966" si="2723">R897+U897</f>
        <v>29599.699999999997</v>
      </c>
      <c r="W897" s="20">
        <f t="shared" si="2719"/>
        <v>0</v>
      </c>
      <c r="X897" s="20">
        <f t="shared" si="2719"/>
        <v>0</v>
      </c>
      <c r="Y897" s="20">
        <f t="shared" si="2719"/>
        <v>0</v>
      </c>
      <c r="Z897" s="20">
        <f t="shared" ref="Z897:Z966" si="2724">W897+V897</f>
        <v>29599.699999999997</v>
      </c>
      <c r="AA897" s="20">
        <f t="shared" ref="AA897:AA966" si="2725">X897+S897</f>
        <v>19447.3</v>
      </c>
      <c r="AB897" s="20">
        <f t="shared" ref="AB897:AB966" si="2726">Y897+T897</f>
        <v>19447.3</v>
      </c>
      <c r="AC897" s="20">
        <f t="shared" si="2719"/>
        <v>0</v>
      </c>
      <c r="AD897" s="20">
        <f t="shared" si="2719"/>
        <v>0</v>
      </c>
      <c r="AE897" s="20">
        <f t="shared" si="2719"/>
        <v>0</v>
      </c>
      <c r="AF897" s="20">
        <f t="shared" si="2698"/>
        <v>29599.699999999997</v>
      </c>
      <c r="AG897" s="20">
        <f t="shared" si="2699"/>
        <v>19447.3</v>
      </c>
      <c r="AH897" s="20">
        <f t="shared" si="2700"/>
        <v>19447.3</v>
      </c>
      <c r="AI897" s="20">
        <f t="shared" si="2719"/>
        <v>0</v>
      </c>
      <c r="AJ897" s="20">
        <f t="shared" si="2701"/>
        <v>29599.699999999997</v>
      </c>
      <c r="AK897" s="20">
        <f t="shared" si="2719"/>
        <v>7996.2</v>
      </c>
      <c r="AL897" s="20">
        <f t="shared" si="2719"/>
        <v>0</v>
      </c>
      <c r="AM897" s="20">
        <f t="shared" si="2719"/>
        <v>0</v>
      </c>
      <c r="AN897" s="20">
        <f t="shared" si="2664"/>
        <v>37595.899999999994</v>
      </c>
      <c r="AO897" s="20">
        <f t="shared" si="2665"/>
        <v>19447.3</v>
      </c>
      <c r="AP897" s="20">
        <f t="shared" si="2666"/>
        <v>19447.3</v>
      </c>
      <c r="AQ897" s="20">
        <f t="shared" si="2719"/>
        <v>0</v>
      </c>
      <c r="AR897" s="20">
        <f t="shared" si="2719"/>
        <v>0</v>
      </c>
      <c r="AS897" s="20">
        <f t="shared" si="2719"/>
        <v>0</v>
      </c>
      <c r="AT897" s="20">
        <f t="shared" si="2667"/>
        <v>37595.899999999994</v>
      </c>
      <c r="AU897" s="20">
        <f t="shared" si="2668"/>
        <v>19447.3</v>
      </c>
      <c r="AV897" s="20">
        <f t="shared" si="2669"/>
        <v>19447.3</v>
      </c>
      <c r="AW897" s="20">
        <f t="shared" si="2719"/>
        <v>-163.02500000000001</v>
      </c>
      <c r="AX897" s="20">
        <f t="shared" si="2719"/>
        <v>0</v>
      </c>
      <c r="AY897" s="20">
        <f t="shared" si="2719"/>
        <v>0</v>
      </c>
      <c r="AZ897" s="20">
        <f t="shared" si="2634"/>
        <v>37432.874999999993</v>
      </c>
      <c r="BA897" s="20">
        <f t="shared" si="2635"/>
        <v>19447.3</v>
      </c>
      <c r="BB897" s="20">
        <f t="shared" si="2636"/>
        <v>19447.3</v>
      </c>
      <c r="BC897" s="20">
        <f t="shared" si="2719"/>
        <v>0</v>
      </c>
      <c r="BD897" s="20">
        <f t="shared" si="2627"/>
        <v>37432.874999999993</v>
      </c>
      <c r="BE897" s="20">
        <f t="shared" si="2719"/>
        <v>-2925.4</v>
      </c>
      <c r="BF897" s="20">
        <f t="shared" si="2719"/>
        <v>2925.4</v>
      </c>
      <c r="BG897" s="20">
        <f t="shared" si="2719"/>
        <v>0</v>
      </c>
      <c r="BH897" s="20">
        <f t="shared" si="2597"/>
        <v>34507.474999999991</v>
      </c>
      <c r="BI897" s="20">
        <f t="shared" si="2598"/>
        <v>22372.7</v>
      </c>
      <c r="BJ897" s="20">
        <f t="shared" si="2599"/>
        <v>19447.3</v>
      </c>
      <c r="BK897" s="20">
        <f t="shared" si="2719"/>
        <v>0</v>
      </c>
      <c r="BL897" s="20">
        <f t="shared" si="2719"/>
        <v>0</v>
      </c>
      <c r="BM897" s="20">
        <f t="shared" si="2600"/>
        <v>34507.474999999991</v>
      </c>
      <c r="BN897" s="20">
        <f t="shared" si="2601"/>
        <v>22372.7</v>
      </c>
      <c r="BO897" s="20">
        <f t="shared" si="2719"/>
        <v>13</v>
      </c>
      <c r="BP897" s="20">
        <f t="shared" si="2719"/>
        <v>0</v>
      </c>
      <c r="BQ897" s="20">
        <f t="shared" si="2719"/>
        <v>0</v>
      </c>
      <c r="BR897" s="20">
        <f t="shared" si="2694"/>
        <v>34520.474999999991</v>
      </c>
      <c r="BS897" s="20">
        <f t="shared" si="2695"/>
        <v>22372.7</v>
      </c>
      <c r="BT897" s="20">
        <f t="shared" si="2696"/>
        <v>19447.3</v>
      </c>
      <c r="BU897" s="20">
        <f t="shared" si="2719"/>
        <v>0</v>
      </c>
      <c r="BV897" s="20">
        <f t="shared" si="2697"/>
        <v>34520.474999999991</v>
      </c>
      <c r="BW897" s="20">
        <f t="shared" si="2719"/>
        <v>-5372.875</v>
      </c>
      <c r="BX897" s="20">
        <f t="shared" si="2719"/>
        <v>0</v>
      </c>
      <c r="BY897" s="20">
        <f t="shared" si="2603"/>
        <v>29147.599999999991</v>
      </c>
      <c r="BZ897" s="20">
        <f t="shared" si="2604"/>
        <v>22372.7</v>
      </c>
      <c r="CA897" s="20">
        <f t="shared" si="2719"/>
        <v>0</v>
      </c>
      <c r="CB897" s="20">
        <f t="shared" si="2605"/>
        <v>29147.599999999991</v>
      </c>
      <c r="CC897" s="20">
        <f t="shared" si="2719"/>
        <v>0</v>
      </c>
      <c r="CD897" s="20">
        <f t="shared" si="2606"/>
        <v>29147.599999999991</v>
      </c>
      <c r="CE897" s="20">
        <f t="shared" si="2719"/>
        <v>0</v>
      </c>
    </row>
    <row r="898" spans="1:84" x14ac:dyDescent="0.25">
      <c r="A898" s="10" t="s">
        <v>68</v>
      </c>
      <c r="B898" s="19">
        <v>240</v>
      </c>
      <c r="C898" s="10" t="s">
        <v>335</v>
      </c>
      <c r="D898" s="10" t="s">
        <v>341</v>
      </c>
      <c r="E898" s="25" t="s">
        <v>577</v>
      </c>
      <c r="F898" s="20">
        <v>29599.699999999997</v>
      </c>
      <c r="G898" s="20">
        <v>19447.3</v>
      </c>
      <c r="H898" s="20">
        <v>19447.3</v>
      </c>
      <c r="I898" s="20"/>
      <c r="J898" s="20"/>
      <c r="K898" s="20"/>
      <c r="L898" s="20">
        <f t="shared" si="2671"/>
        <v>29599.699999999997</v>
      </c>
      <c r="M898" s="20">
        <f t="shared" si="2672"/>
        <v>19447.3</v>
      </c>
      <c r="N898" s="20">
        <f t="shared" si="2673"/>
        <v>19447.3</v>
      </c>
      <c r="O898" s="20"/>
      <c r="P898" s="20"/>
      <c r="Q898" s="20"/>
      <c r="R898" s="20">
        <f t="shared" si="2720"/>
        <v>29599.699999999997</v>
      </c>
      <c r="S898" s="20">
        <f t="shared" si="2721"/>
        <v>19447.3</v>
      </c>
      <c r="T898" s="20">
        <f t="shared" si="2722"/>
        <v>19447.3</v>
      </c>
      <c r="U898" s="20"/>
      <c r="V898" s="20">
        <f t="shared" si="2723"/>
        <v>29599.699999999997</v>
      </c>
      <c r="W898" s="20"/>
      <c r="X898" s="20"/>
      <c r="Y898" s="20"/>
      <c r="Z898" s="20">
        <f t="shared" si="2724"/>
        <v>29599.699999999997</v>
      </c>
      <c r="AA898" s="20">
        <f t="shared" si="2725"/>
        <v>19447.3</v>
      </c>
      <c r="AB898" s="20">
        <f t="shared" si="2726"/>
        <v>19447.3</v>
      </c>
      <c r="AC898" s="20"/>
      <c r="AD898" s="20"/>
      <c r="AE898" s="20"/>
      <c r="AF898" s="20">
        <f t="shared" si="2698"/>
        <v>29599.699999999997</v>
      </c>
      <c r="AG898" s="20">
        <f t="shared" si="2699"/>
        <v>19447.3</v>
      </c>
      <c r="AH898" s="20">
        <f t="shared" si="2700"/>
        <v>19447.3</v>
      </c>
      <c r="AI898" s="20"/>
      <c r="AJ898" s="20">
        <f t="shared" si="2701"/>
        <v>29599.699999999997</v>
      </c>
      <c r="AK898" s="20">
        <f>9754.473-1758.273</f>
        <v>7996.2</v>
      </c>
      <c r="AL898" s="20"/>
      <c r="AM898" s="20"/>
      <c r="AN898" s="20">
        <f t="shared" si="2664"/>
        <v>37595.899999999994</v>
      </c>
      <c r="AO898" s="20">
        <f t="shared" si="2665"/>
        <v>19447.3</v>
      </c>
      <c r="AP898" s="20">
        <f t="shared" si="2666"/>
        <v>19447.3</v>
      </c>
      <c r="AQ898" s="20"/>
      <c r="AR898" s="20"/>
      <c r="AS898" s="20"/>
      <c r="AT898" s="20">
        <f t="shared" si="2667"/>
        <v>37595.899999999994</v>
      </c>
      <c r="AU898" s="20">
        <f t="shared" si="2668"/>
        <v>19447.3</v>
      </c>
      <c r="AV898" s="20">
        <f t="shared" si="2669"/>
        <v>19447.3</v>
      </c>
      <c r="AW898" s="20">
        <v>-163.02500000000001</v>
      </c>
      <c r="AX898" s="20"/>
      <c r="AY898" s="20"/>
      <c r="AZ898" s="20">
        <f t="shared" si="2634"/>
        <v>37432.874999999993</v>
      </c>
      <c r="BA898" s="20">
        <f t="shared" si="2635"/>
        <v>19447.3</v>
      </c>
      <c r="BB898" s="20">
        <f t="shared" si="2636"/>
        <v>19447.3</v>
      </c>
      <c r="BC898" s="20"/>
      <c r="BD898" s="20">
        <f t="shared" si="2627"/>
        <v>37432.874999999993</v>
      </c>
      <c r="BE898" s="20">
        <v>-2925.4</v>
      </c>
      <c r="BF898" s="20">
        <v>2925.4</v>
      </c>
      <c r="BG898" s="20"/>
      <c r="BH898" s="20">
        <f t="shared" si="2597"/>
        <v>34507.474999999991</v>
      </c>
      <c r="BI898" s="20">
        <f t="shared" si="2598"/>
        <v>22372.7</v>
      </c>
      <c r="BJ898" s="20">
        <f t="shared" si="2599"/>
        <v>19447.3</v>
      </c>
      <c r="BK898" s="20"/>
      <c r="BL898" s="20"/>
      <c r="BM898" s="20">
        <f t="shared" si="2600"/>
        <v>34507.474999999991</v>
      </c>
      <c r="BN898" s="20">
        <f t="shared" si="2601"/>
        <v>22372.7</v>
      </c>
      <c r="BO898" s="20">
        <v>13</v>
      </c>
      <c r="BP898" s="20"/>
      <c r="BQ898" s="20"/>
      <c r="BR898" s="20">
        <f t="shared" si="2694"/>
        <v>34520.474999999991</v>
      </c>
      <c r="BS898" s="20">
        <f t="shared" si="2695"/>
        <v>22372.7</v>
      </c>
      <c r="BT898" s="20">
        <f t="shared" si="2696"/>
        <v>19447.3</v>
      </c>
      <c r="BU898" s="20"/>
      <c r="BV898" s="20">
        <f t="shared" si="2697"/>
        <v>34520.474999999991</v>
      </c>
      <c r="BW898" s="20">
        <f>-7470.875+2098</f>
        <v>-5372.875</v>
      </c>
      <c r="BX898" s="20"/>
      <c r="BY898" s="20">
        <f t="shared" si="2603"/>
        <v>29147.599999999991</v>
      </c>
      <c r="BZ898" s="20">
        <f t="shared" si="2604"/>
        <v>22372.7</v>
      </c>
      <c r="CA898" s="20"/>
      <c r="CB898" s="20">
        <f t="shared" si="2605"/>
        <v>29147.599999999991</v>
      </c>
      <c r="CC898" s="20"/>
      <c r="CD898" s="20">
        <f t="shared" si="2606"/>
        <v>29147.599999999991</v>
      </c>
      <c r="CE898" s="20"/>
    </row>
    <row r="899" spans="1:84" ht="47.25" hidden="1" x14ac:dyDescent="0.25">
      <c r="A899" s="10" t="s">
        <v>67</v>
      </c>
      <c r="B899" s="19"/>
      <c r="C899" s="10"/>
      <c r="D899" s="10"/>
      <c r="E899" s="25" t="s">
        <v>806</v>
      </c>
      <c r="F899" s="20">
        <f>F900</f>
        <v>0</v>
      </c>
      <c r="G899" s="20">
        <f t="shared" ref="G899:CE901" si="2727">G900</f>
        <v>179449.3</v>
      </c>
      <c r="H899" s="20">
        <f t="shared" si="2727"/>
        <v>96626.5</v>
      </c>
      <c r="I899" s="20">
        <f t="shared" si="2727"/>
        <v>0</v>
      </c>
      <c r="J899" s="20">
        <f t="shared" si="2727"/>
        <v>0</v>
      </c>
      <c r="K899" s="20">
        <f t="shared" si="2727"/>
        <v>0</v>
      </c>
      <c r="L899" s="20">
        <f t="shared" si="2671"/>
        <v>0</v>
      </c>
      <c r="M899" s="20">
        <f t="shared" si="2672"/>
        <v>179449.3</v>
      </c>
      <c r="N899" s="20">
        <f t="shared" si="2673"/>
        <v>96626.5</v>
      </c>
      <c r="O899" s="20">
        <f t="shared" si="2727"/>
        <v>0</v>
      </c>
      <c r="P899" s="20">
        <f t="shared" si="2727"/>
        <v>0</v>
      </c>
      <c r="Q899" s="20">
        <f t="shared" si="2727"/>
        <v>0</v>
      </c>
      <c r="R899" s="20">
        <f t="shared" si="2720"/>
        <v>0</v>
      </c>
      <c r="S899" s="20">
        <f t="shared" si="2721"/>
        <v>179449.3</v>
      </c>
      <c r="T899" s="20">
        <f t="shared" si="2722"/>
        <v>96626.5</v>
      </c>
      <c r="U899" s="20">
        <f t="shared" si="2727"/>
        <v>0</v>
      </c>
      <c r="V899" s="20">
        <f t="shared" si="2723"/>
        <v>0</v>
      </c>
      <c r="W899" s="20">
        <f t="shared" si="2727"/>
        <v>0</v>
      </c>
      <c r="X899" s="20">
        <f t="shared" si="2727"/>
        <v>0</v>
      </c>
      <c r="Y899" s="20">
        <f t="shared" si="2727"/>
        <v>0</v>
      </c>
      <c r="Z899" s="20">
        <f t="shared" si="2724"/>
        <v>0</v>
      </c>
      <c r="AA899" s="20">
        <f t="shared" si="2725"/>
        <v>179449.3</v>
      </c>
      <c r="AB899" s="20">
        <f t="shared" si="2726"/>
        <v>96626.5</v>
      </c>
      <c r="AC899" s="20">
        <f t="shared" si="2727"/>
        <v>0</v>
      </c>
      <c r="AD899" s="20">
        <f t="shared" si="2727"/>
        <v>0</v>
      </c>
      <c r="AE899" s="20">
        <f t="shared" si="2727"/>
        <v>0</v>
      </c>
      <c r="AF899" s="20">
        <f t="shared" si="2698"/>
        <v>0</v>
      </c>
      <c r="AG899" s="20">
        <f t="shared" si="2699"/>
        <v>179449.3</v>
      </c>
      <c r="AH899" s="20">
        <f t="shared" si="2700"/>
        <v>96626.5</v>
      </c>
      <c r="AI899" s="20">
        <f t="shared" si="2727"/>
        <v>0</v>
      </c>
      <c r="AJ899" s="20">
        <f t="shared" si="2701"/>
        <v>0</v>
      </c>
      <c r="AK899" s="20">
        <f t="shared" si="2727"/>
        <v>0</v>
      </c>
      <c r="AL899" s="20">
        <f t="shared" si="2727"/>
        <v>0</v>
      </c>
      <c r="AM899" s="20">
        <f t="shared" si="2727"/>
        <v>0</v>
      </c>
      <c r="AN899" s="20">
        <f t="shared" si="2664"/>
        <v>0</v>
      </c>
      <c r="AO899" s="20">
        <f t="shared" si="2665"/>
        <v>179449.3</v>
      </c>
      <c r="AP899" s="20">
        <f t="shared" si="2666"/>
        <v>96626.5</v>
      </c>
      <c r="AQ899" s="20">
        <f t="shared" si="2727"/>
        <v>0</v>
      </c>
      <c r="AR899" s="20">
        <f t="shared" si="2727"/>
        <v>0</v>
      </c>
      <c r="AS899" s="20">
        <f t="shared" si="2727"/>
        <v>0</v>
      </c>
      <c r="AT899" s="20">
        <f t="shared" si="2667"/>
        <v>0</v>
      </c>
      <c r="AU899" s="20">
        <f t="shared" si="2668"/>
        <v>179449.3</v>
      </c>
      <c r="AV899" s="20">
        <f t="shared" si="2669"/>
        <v>96626.5</v>
      </c>
      <c r="AW899" s="20">
        <f t="shared" si="2727"/>
        <v>0</v>
      </c>
      <c r="AX899" s="20">
        <f t="shared" si="2727"/>
        <v>0</v>
      </c>
      <c r="AY899" s="20">
        <f t="shared" si="2727"/>
        <v>0</v>
      </c>
      <c r="AZ899" s="20">
        <f t="shared" si="2634"/>
        <v>0</v>
      </c>
      <c r="BA899" s="20">
        <f t="shared" si="2635"/>
        <v>179449.3</v>
      </c>
      <c r="BB899" s="20">
        <f t="shared" si="2636"/>
        <v>96626.5</v>
      </c>
      <c r="BC899" s="20">
        <f t="shared" si="2727"/>
        <v>0</v>
      </c>
      <c r="BD899" s="20">
        <f t="shared" si="2627"/>
        <v>0</v>
      </c>
      <c r="BE899" s="20">
        <f t="shared" si="2727"/>
        <v>0</v>
      </c>
      <c r="BF899" s="20">
        <f t="shared" si="2727"/>
        <v>0</v>
      </c>
      <c r="BG899" s="20">
        <f t="shared" si="2727"/>
        <v>0</v>
      </c>
      <c r="BH899" s="20">
        <f t="shared" si="2597"/>
        <v>0</v>
      </c>
      <c r="BI899" s="20">
        <f t="shared" si="2598"/>
        <v>179449.3</v>
      </c>
      <c r="BJ899" s="20">
        <f t="shared" si="2599"/>
        <v>96626.5</v>
      </c>
      <c r="BK899" s="20">
        <f t="shared" si="2727"/>
        <v>0</v>
      </c>
      <c r="BL899" s="20">
        <f t="shared" si="2727"/>
        <v>0</v>
      </c>
      <c r="BM899" s="20">
        <f t="shared" si="2600"/>
        <v>0</v>
      </c>
      <c r="BN899" s="20">
        <f t="shared" si="2601"/>
        <v>179449.3</v>
      </c>
      <c r="BO899" s="20">
        <f t="shared" si="2727"/>
        <v>0</v>
      </c>
      <c r="BP899" s="20">
        <f t="shared" si="2727"/>
        <v>0</v>
      </c>
      <c r="BQ899" s="20">
        <f t="shared" si="2727"/>
        <v>0</v>
      </c>
      <c r="BR899" s="20">
        <f t="shared" si="2694"/>
        <v>0</v>
      </c>
      <c r="BS899" s="20">
        <f t="shared" si="2695"/>
        <v>179449.3</v>
      </c>
      <c r="BT899" s="20">
        <f t="shared" si="2696"/>
        <v>96626.5</v>
      </c>
      <c r="BU899" s="20">
        <f t="shared" si="2727"/>
        <v>0</v>
      </c>
      <c r="BV899" s="20">
        <f t="shared" si="2697"/>
        <v>0</v>
      </c>
      <c r="BW899" s="20">
        <f t="shared" si="2727"/>
        <v>0</v>
      </c>
      <c r="BX899" s="20">
        <f t="shared" si="2727"/>
        <v>0</v>
      </c>
      <c r="BY899" s="20">
        <f t="shared" si="2603"/>
        <v>0</v>
      </c>
      <c r="BZ899" s="20">
        <f t="shared" si="2604"/>
        <v>179449.3</v>
      </c>
      <c r="CA899" s="20">
        <f t="shared" si="2727"/>
        <v>0</v>
      </c>
      <c r="CB899" s="20">
        <f t="shared" si="2605"/>
        <v>0</v>
      </c>
      <c r="CC899" s="20">
        <f t="shared" si="2727"/>
        <v>0</v>
      </c>
      <c r="CD899" s="20">
        <f t="shared" si="2606"/>
        <v>0</v>
      </c>
      <c r="CE899" s="20">
        <f t="shared" si="2727"/>
        <v>0</v>
      </c>
      <c r="CF899" s="1">
        <v>0</v>
      </c>
    </row>
    <row r="900" spans="1:84" ht="47.25" hidden="1" x14ac:dyDescent="0.25">
      <c r="A900" s="10" t="s">
        <v>67</v>
      </c>
      <c r="B900" s="19">
        <v>200</v>
      </c>
      <c r="C900" s="10"/>
      <c r="D900" s="10"/>
      <c r="E900" s="25" t="s">
        <v>602</v>
      </c>
      <c r="F900" s="20">
        <f>F901</f>
        <v>0</v>
      </c>
      <c r="G900" s="20">
        <f t="shared" si="2727"/>
        <v>179449.3</v>
      </c>
      <c r="H900" s="20">
        <f t="shared" si="2727"/>
        <v>96626.5</v>
      </c>
      <c r="I900" s="20">
        <f t="shared" si="2727"/>
        <v>0</v>
      </c>
      <c r="J900" s="20">
        <f t="shared" si="2727"/>
        <v>0</v>
      </c>
      <c r="K900" s="20">
        <f t="shared" si="2727"/>
        <v>0</v>
      </c>
      <c r="L900" s="20">
        <f t="shared" si="2671"/>
        <v>0</v>
      </c>
      <c r="M900" s="20">
        <f t="shared" si="2672"/>
        <v>179449.3</v>
      </c>
      <c r="N900" s="20">
        <f t="shared" si="2673"/>
        <v>96626.5</v>
      </c>
      <c r="O900" s="20">
        <f t="shared" si="2727"/>
        <v>0</v>
      </c>
      <c r="P900" s="20">
        <f t="shared" si="2727"/>
        <v>0</v>
      </c>
      <c r="Q900" s="20">
        <f t="shared" si="2727"/>
        <v>0</v>
      </c>
      <c r="R900" s="20">
        <f t="shared" si="2720"/>
        <v>0</v>
      </c>
      <c r="S900" s="20">
        <f t="shared" si="2721"/>
        <v>179449.3</v>
      </c>
      <c r="T900" s="20">
        <f t="shared" si="2722"/>
        <v>96626.5</v>
      </c>
      <c r="U900" s="20">
        <f t="shared" si="2727"/>
        <v>0</v>
      </c>
      <c r="V900" s="20">
        <f t="shared" si="2723"/>
        <v>0</v>
      </c>
      <c r="W900" s="20">
        <f t="shared" si="2727"/>
        <v>0</v>
      </c>
      <c r="X900" s="20">
        <f t="shared" si="2727"/>
        <v>0</v>
      </c>
      <c r="Y900" s="20">
        <f t="shared" si="2727"/>
        <v>0</v>
      </c>
      <c r="Z900" s="20">
        <f t="shared" si="2724"/>
        <v>0</v>
      </c>
      <c r="AA900" s="20">
        <f t="shared" si="2725"/>
        <v>179449.3</v>
      </c>
      <c r="AB900" s="20">
        <f t="shared" si="2726"/>
        <v>96626.5</v>
      </c>
      <c r="AC900" s="20">
        <f t="shared" si="2727"/>
        <v>0</v>
      </c>
      <c r="AD900" s="20">
        <f t="shared" si="2727"/>
        <v>0</v>
      </c>
      <c r="AE900" s="20">
        <f t="shared" si="2727"/>
        <v>0</v>
      </c>
      <c r="AF900" s="20">
        <f t="shared" si="2698"/>
        <v>0</v>
      </c>
      <c r="AG900" s="20">
        <f t="shared" si="2699"/>
        <v>179449.3</v>
      </c>
      <c r="AH900" s="20">
        <f t="shared" si="2700"/>
        <v>96626.5</v>
      </c>
      <c r="AI900" s="20">
        <f t="shared" si="2727"/>
        <v>0</v>
      </c>
      <c r="AJ900" s="20">
        <f t="shared" si="2701"/>
        <v>0</v>
      </c>
      <c r="AK900" s="20">
        <f t="shared" si="2727"/>
        <v>0</v>
      </c>
      <c r="AL900" s="20">
        <f t="shared" si="2727"/>
        <v>0</v>
      </c>
      <c r="AM900" s="20">
        <f t="shared" si="2727"/>
        <v>0</v>
      </c>
      <c r="AN900" s="20">
        <f t="shared" si="2664"/>
        <v>0</v>
      </c>
      <c r="AO900" s="20">
        <f t="shared" si="2665"/>
        <v>179449.3</v>
      </c>
      <c r="AP900" s="20">
        <f t="shared" si="2666"/>
        <v>96626.5</v>
      </c>
      <c r="AQ900" s="20">
        <f t="shared" si="2727"/>
        <v>0</v>
      </c>
      <c r="AR900" s="20">
        <f t="shared" si="2727"/>
        <v>0</v>
      </c>
      <c r="AS900" s="20">
        <f t="shared" si="2727"/>
        <v>0</v>
      </c>
      <c r="AT900" s="20">
        <f t="shared" si="2667"/>
        <v>0</v>
      </c>
      <c r="AU900" s="20">
        <f t="shared" si="2668"/>
        <v>179449.3</v>
      </c>
      <c r="AV900" s="20">
        <f t="shared" si="2669"/>
        <v>96626.5</v>
      </c>
      <c r="AW900" s="20">
        <f t="shared" si="2727"/>
        <v>0</v>
      </c>
      <c r="AX900" s="20">
        <f t="shared" si="2727"/>
        <v>0</v>
      </c>
      <c r="AY900" s="20">
        <f t="shared" si="2727"/>
        <v>0</v>
      </c>
      <c r="AZ900" s="20">
        <f t="shared" si="2634"/>
        <v>0</v>
      </c>
      <c r="BA900" s="20">
        <f t="shared" si="2635"/>
        <v>179449.3</v>
      </c>
      <c r="BB900" s="20">
        <f t="shared" si="2636"/>
        <v>96626.5</v>
      </c>
      <c r="BC900" s="20">
        <f t="shared" si="2727"/>
        <v>0</v>
      </c>
      <c r="BD900" s="20">
        <f t="shared" si="2627"/>
        <v>0</v>
      </c>
      <c r="BE900" s="20">
        <f t="shared" si="2727"/>
        <v>0</v>
      </c>
      <c r="BF900" s="20">
        <f t="shared" si="2727"/>
        <v>0</v>
      </c>
      <c r="BG900" s="20">
        <f t="shared" si="2727"/>
        <v>0</v>
      </c>
      <c r="BH900" s="20">
        <f t="shared" si="2597"/>
        <v>0</v>
      </c>
      <c r="BI900" s="20">
        <f t="shared" si="2598"/>
        <v>179449.3</v>
      </c>
      <c r="BJ900" s="20">
        <f t="shared" si="2599"/>
        <v>96626.5</v>
      </c>
      <c r="BK900" s="20">
        <f t="shared" si="2727"/>
        <v>0</v>
      </c>
      <c r="BL900" s="20">
        <f t="shared" si="2727"/>
        <v>0</v>
      </c>
      <c r="BM900" s="20">
        <f t="shared" si="2600"/>
        <v>0</v>
      </c>
      <c r="BN900" s="20">
        <f t="shared" si="2601"/>
        <v>179449.3</v>
      </c>
      <c r="BO900" s="20">
        <f t="shared" si="2727"/>
        <v>0</v>
      </c>
      <c r="BP900" s="20">
        <f t="shared" si="2727"/>
        <v>0</v>
      </c>
      <c r="BQ900" s="20">
        <f t="shared" si="2727"/>
        <v>0</v>
      </c>
      <c r="BR900" s="20">
        <f t="shared" si="2694"/>
        <v>0</v>
      </c>
      <c r="BS900" s="20">
        <f t="shared" si="2695"/>
        <v>179449.3</v>
      </c>
      <c r="BT900" s="20">
        <f t="shared" si="2696"/>
        <v>96626.5</v>
      </c>
      <c r="BU900" s="20">
        <f t="shared" si="2727"/>
        <v>0</v>
      </c>
      <c r="BV900" s="20">
        <f t="shared" si="2697"/>
        <v>0</v>
      </c>
      <c r="BW900" s="20">
        <f t="shared" si="2727"/>
        <v>0</v>
      </c>
      <c r="BX900" s="20">
        <f t="shared" si="2727"/>
        <v>0</v>
      </c>
      <c r="BY900" s="20">
        <f t="shared" si="2603"/>
        <v>0</v>
      </c>
      <c r="BZ900" s="20">
        <f t="shared" si="2604"/>
        <v>179449.3</v>
      </c>
      <c r="CA900" s="20">
        <f t="shared" si="2727"/>
        <v>0</v>
      </c>
      <c r="CB900" s="20">
        <f t="shared" si="2605"/>
        <v>0</v>
      </c>
      <c r="CC900" s="20">
        <f t="shared" si="2727"/>
        <v>0</v>
      </c>
      <c r="CD900" s="20">
        <f t="shared" si="2606"/>
        <v>0</v>
      </c>
      <c r="CE900" s="20">
        <f t="shared" si="2727"/>
        <v>0</v>
      </c>
      <c r="CF900" s="1">
        <v>0</v>
      </c>
    </row>
    <row r="901" spans="1:84" ht="47.25" hidden="1" x14ac:dyDescent="0.25">
      <c r="A901" s="10" t="s">
        <v>67</v>
      </c>
      <c r="B901" s="19">
        <v>240</v>
      </c>
      <c r="C901" s="10"/>
      <c r="D901" s="10"/>
      <c r="E901" s="25" t="s">
        <v>603</v>
      </c>
      <c r="F901" s="20">
        <f>F902</f>
        <v>0</v>
      </c>
      <c r="G901" s="20">
        <f t="shared" si="2727"/>
        <v>179449.3</v>
      </c>
      <c r="H901" s="20">
        <f t="shared" si="2727"/>
        <v>96626.5</v>
      </c>
      <c r="I901" s="20">
        <f t="shared" si="2727"/>
        <v>0</v>
      </c>
      <c r="J901" s="20">
        <f t="shared" si="2727"/>
        <v>0</v>
      </c>
      <c r="K901" s="20">
        <f t="shared" si="2727"/>
        <v>0</v>
      </c>
      <c r="L901" s="20">
        <f t="shared" si="2671"/>
        <v>0</v>
      </c>
      <c r="M901" s="20">
        <f t="shared" si="2672"/>
        <v>179449.3</v>
      </c>
      <c r="N901" s="20">
        <f t="shared" si="2673"/>
        <v>96626.5</v>
      </c>
      <c r="O901" s="20">
        <f t="shared" si="2727"/>
        <v>0</v>
      </c>
      <c r="P901" s="20">
        <f t="shared" si="2727"/>
        <v>0</v>
      </c>
      <c r="Q901" s="20">
        <f t="shared" si="2727"/>
        <v>0</v>
      </c>
      <c r="R901" s="20">
        <f t="shared" si="2720"/>
        <v>0</v>
      </c>
      <c r="S901" s="20">
        <f t="shared" si="2721"/>
        <v>179449.3</v>
      </c>
      <c r="T901" s="20">
        <f t="shared" si="2722"/>
        <v>96626.5</v>
      </c>
      <c r="U901" s="20">
        <f t="shared" si="2727"/>
        <v>0</v>
      </c>
      <c r="V901" s="20">
        <f t="shared" si="2723"/>
        <v>0</v>
      </c>
      <c r="W901" s="20">
        <f t="shared" si="2727"/>
        <v>0</v>
      </c>
      <c r="X901" s="20">
        <f t="shared" si="2727"/>
        <v>0</v>
      </c>
      <c r="Y901" s="20">
        <f t="shared" si="2727"/>
        <v>0</v>
      </c>
      <c r="Z901" s="20">
        <f t="shared" si="2724"/>
        <v>0</v>
      </c>
      <c r="AA901" s="20">
        <f t="shared" si="2725"/>
        <v>179449.3</v>
      </c>
      <c r="AB901" s="20">
        <f t="shared" si="2726"/>
        <v>96626.5</v>
      </c>
      <c r="AC901" s="20">
        <f t="shared" si="2727"/>
        <v>0</v>
      </c>
      <c r="AD901" s="20">
        <f t="shared" si="2727"/>
        <v>0</v>
      </c>
      <c r="AE901" s="20">
        <f t="shared" si="2727"/>
        <v>0</v>
      </c>
      <c r="AF901" s="20">
        <f t="shared" si="2698"/>
        <v>0</v>
      </c>
      <c r="AG901" s="20">
        <f t="shared" si="2699"/>
        <v>179449.3</v>
      </c>
      <c r="AH901" s="20">
        <f t="shared" si="2700"/>
        <v>96626.5</v>
      </c>
      <c r="AI901" s="20">
        <f t="shared" si="2727"/>
        <v>0</v>
      </c>
      <c r="AJ901" s="20">
        <f t="shared" si="2701"/>
        <v>0</v>
      </c>
      <c r="AK901" s="20">
        <f t="shared" si="2727"/>
        <v>0</v>
      </c>
      <c r="AL901" s="20">
        <f t="shared" si="2727"/>
        <v>0</v>
      </c>
      <c r="AM901" s="20">
        <f t="shared" si="2727"/>
        <v>0</v>
      </c>
      <c r="AN901" s="20">
        <f t="shared" si="2664"/>
        <v>0</v>
      </c>
      <c r="AO901" s="20">
        <f t="shared" si="2665"/>
        <v>179449.3</v>
      </c>
      <c r="AP901" s="20">
        <f t="shared" si="2666"/>
        <v>96626.5</v>
      </c>
      <c r="AQ901" s="20">
        <f t="shared" si="2727"/>
        <v>0</v>
      </c>
      <c r="AR901" s="20">
        <f t="shared" si="2727"/>
        <v>0</v>
      </c>
      <c r="AS901" s="20">
        <f t="shared" si="2727"/>
        <v>0</v>
      </c>
      <c r="AT901" s="20">
        <f t="shared" si="2667"/>
        <v>0</v>
      </c>
      <c r="AU901" s="20">
        <f t="shared" si="2668"/>
        <v>179449.3</v>
      </c>
      <c r="AV901" s="20">
        <f t="shared" si="2669"/>
        <v>96626.5</v>
      </c>
      <c r="AW901" s="20">
        <f t="shared" si="2727"/>
        <v>0</v>
      </c>
      <c r="AX901" s="20">
        <f t="shared" si="2727"/>
        <v>0</v>
      </c>
      <c r="AY901" s="20">
        <f t="shared" si="2727"/>
        <v>0</v>
      </c>
      <c r="AZ901" s="20">
        <f t="shared" si="2634"/>
        <v>0</v>
      </c>
      <c r="BA901" s="20">
        <f t="shared" si="2635"/>
        <v>179449.3</v>
      </c>
      <c r="BB901" s="20">
        <f t="shared" si="2636"/>
        <v>96626.5</v>
      </c>
      <c r="BC901" s="20">
        <f t="shared" si="2727"/>
        <v>0</v>
      </c>
      <c r="BD901" s="20">
        <f t="shared" si="2627"/>
        <v>0</v>
      </c>
      <c r="BE901" s="20">
        <f t="shared" si="2727"/>
        <v>0</v>
      </c>
      <c r="BF901" s="20">
        <f t="shared" si="2727"/>
        <v>0</v>
      </c>
      <c r="BG901" s="20">
        <f t="shared" si="2727"/>
        <v>0</v>
      </c>
      <c r="BH901" s="20">
        <f t="shared" si="2597"/>
        <v>0</v>
      </c>
      <c r="BI901" s="20">
        <f t="shared" si="2598"/>
        <v>179449.3</v>
      </c>
      <c r="BJ901" s="20">
        <f t="shared" si="2599"/>
        <v>96626.5</v>
      </c>
      <c r="BK901" s="20">
        <f t="shared" si="2727"/>
        <v>0</v>
      </c>
      <c r="BL901" s="20">
        <f t="shared" si="2727"/>
        <v>0</v>
      </c>
      <c r="BM901" s="20">
        <f t="shared" si="2600"/>
        <v>0</v>
      </c>
      <c r="BN901" s="20">
        <f t="shared" si="2601"/>
        <v>179449.3</v>
      </c>
      <c r="BO901" s="20">
        <f t="shared" si="2727"/>
        <v>0</v>
      </c>
      <c r="BP901" s="20">
        <f t="shared" si="2727"/>
        <v>0</v>
      </c>
      <c r="BQ901" s="20">
        <f t="shared" si="2727"/>
        <v>0</v>
      </c>
      <c r="BR901" s="20">
        <f t="shared" si="2694"/>
        <v>0</v>
      </c>
      <c r="BS901" s="20">
        <f t="shared" si="2695"/>
        <v>179449.3</v>
      </c>
      <c r="BT901" s="20">
        <f t="shared" si="2696"/>
        <v>96626.5</v>
      </c>
      <c r="BU901" s="20">
        <f t="shared" si="2727"/>
        <v>0</v>
      </c>
      <c r="BV901" s="20">
        <f t="shared" si="2697"/>
        <v>0</v>
      </c>
      <c r="BW901" s="20">
        <f t="shared" si="2727"/>
        <v>0</v>
      </c>
      <c r="BX901" s="20">
        <f t="shared" si="2727"/>
        <v>0</v>
      </c>
      <c r="BY901" s="20">
        <f t="shared" si="2603"/>
        <v>0</v>
      </c>
      <c r="BZ901" s="20">
        <f t="shared" si="2604"/>
        <v>179449.3</v>
      </c>
      <c r="CA901" s="20">
        <f t="shared" si="2727"/>
        <v>0</v>
      </c>
      <c r="CB901" s="20">
        <f t="shared" si="2605"/>
        <v>0</v>
      </c>
      <c r="CC901" s="20">
        <f t="shared" si="2727"/>
        <v>0</v>
      </c>
      <c r="CD901" s="20">
        <f t="shared" si="2606"/>
        <v>0</v>
      </c>
      <c r="CE901" s="20">
        <f t="shared" si="2727"/>
        <v>0</v>
      </c>
      <c r="CF901" s="1">
        <v>0</v>
      </c>
    </row>
    <row r="902" spans="1:84" hidden="1" x14ac:dyDescent="0.25">
      <c r="A902" s="10" t="s">
        <v>67</v>
      </c>
      <c r="B902" s="19">
        <v>240</v>
      </c>
      <c r="C902" s="10" t="s">
        <v>335</v>
      </c>
      <c r="D902" s="10" t="s">
        <v>341</v>
      </c>
      <c r="E902" s="25" t="s">
        <v>577</v>
      </c>
      <c r="F902" s="20">
        <v>0</v>
      </c>
      <c r="G902" s="20">
        <v>179449.3</v>
      </c>
      <c r="H902" s="20">
        <v>96626.5</v>
      </c>
      <c r="I902" s="20"/>
      <c r="J902" s="20"/>
      <c r="K902" s="20"/>
      <c r="L902" s="20">
        <f t="shared" si="2671"/>
        <v>0</v>
      </c>
      <c r="M902" s="20">
        <f t="shared" si="2672"/>
        <v>179449.3</v>
      </c>
      <c r="N902" s="20">
        <f t="shared" si="2673"/>
        <v>96626.5</v>
      </c>
      <c r="O902" s="20"/>
      <c r="P902" s="20"/>
      <c r="Q902" s="20"/>
      <c r="R902" s="20">
        <f t="shared" si="2720"/>
        <v>0</v>
      </c>
      <c r="S902" s="20">
        <f t="shared" si="2721"/>
        <v>179449.3</v>
      </c>
      <c r="T902" s="20">
        <f t="shared" si="2722"/>
        <v>96626.5</v>
      </c>
      <c r="U902" s="20"/>
      <c r="V902" s="20">
        <f t="shared" si="2723"/>
        <v>0</v>
      </c>
      <c r="W902" s="20"/>
      <c r="X902" s="20"/>
      <c r="Y902" s="20"/>
      <c r="Z902" s="20">
        <f t="shared" si="2724"/>
        <v>0</v>
      </c>
      <c r="AA902" s="20">
        <f t="shared" si="2725"/>
        <v>179449.3</v>
      </c>
      <c r="AB902" s="20">
        <f t="shared" si="2726"/>
        <v>96626.5</v>
      </c>
      <c r="AC902" s="20"/>
      <c r="AD902" s="20"/>
      <c r="AE902" s="20"/>
      <c r="AF902" s="20">
        <f t="shared" si="2698"/>
        <v>0</v>
      </c>
      <c r="AG902" s="20">
        <f t="shared" si="2699"/>
        <v>179449.3</v>
      </c>
      <c r="AH902" s="20">
        <f t="shared" si="2700"/>
        <v>96626.5</v>
      </c>
      <c r="AI902" s="20"/>
      <c r="AJ902" s="20">
        <f t="shared" si="2701"/>
        <v>0</v>
      </c>
      <c r="AK902" s="20"/>
      <c r="AL902" s="20"/>
      <c r="AM902" s="20"/>
      <c r="AN902" s="20">
        <f t="shared" si="2664"/>
        <v>0</v>
      </c>
      <c r="AO902" s="20">
        <f t="shared" si="2665"/>
        <v>179449.3</v>
      </c>
      <c r="AP902" s="20">
        <f t="shared" si="2666"/>
        <v>96626.5</v>
      </c>
      <c r="AQ902" s="20"/>
      <c r="AR902" s="20"/>
      <c r="AS902" s="20"/>
      <c r="AT902" s="20">
        <f t="shared" si="2667"/>
        <v>0</v>
      </c>
      <c r="AU902" s="20">
        <f t="shared" si="2668"/>
        <v>179449.3</v>
      </c>
      <c r="AV902" s="20">
        <f t="shared" si="2669"/>
        <v>96626.5</v>
      </c>
      <c r="AW902" s="20"/>
      <c r="AX902" s="20"/>
      <c r="AY902" s="20"/>
      <c r="AZ902" s="20">
        <f t="shared" si="2634"/>
        <v>0</v>
      </c>
      <c r="BA902" s="20">
        <f t="shared" si="2635"/>
        <v>179449.3</v>
      </c>
      <c r="BB902" s="20">
        <f t="shared" si="2636"/>
        <v>96626.5</v>
      </c>
      <c r="BC902" s="20"/>
      <c r="BD902" s="20">
        <f t="shared" si="2627"/>
        <v>0</v>
      </c>
      <c r="BE902" s="20"/>
      <c r="BF902" s="20"/>
      <c r="BG902" s="20"/>
      <c r="BH902" s="20">
        <f t="shared" si="2597"/>
        <v>0</v>
      </c>
      <c r="BI902" s="20">
        <f t="shared" si="2598"/>
        <v>179449.3</v>
      </c>
      <c r="BJ902" s="20">
        <f t="shared" si="2599"/>
        <v>96626.5</v>
      </c>
      <c r="BK902" s="20"/>
      <c r="BL902" s="20"/>
      <c r="BM902" s="20">
        <f t="shared" si="2600"/>
        <v>0</v>
      </c>
      <c r="BN902" s="20">
        <f t="shared" si="2601"/>
        <v>179449.3</v>
      </c>
      <c r="BO902" s="20"/>
      <c r="BP902" s="20"/>
      <c r="BQ902" s="20"/>
      <c r="BR902" s="20">
        <f t="shared" si="2694"/>
        <v>0</v>
      </c>
      <c r="BS902" s="20">
        <f t="shared" si="2695"/>
        <v>179449.3</v>
      </c>
      <c r="BT902" s="20">
        <f t="shared" si="2696"/>
        <v>96626.5</v>
      </c>
      <c r="BU902" s="20"/>
      <c r="BV902" s="20">
        <f t="shared" si="2697"/>
        <v>0</v>
      </c>
      <c r="BW902" s="20"/>
      <c r="BX902" s="20"/>
      <c r="BY902" s="20">
        <f t="shared" si="2603"/>
        <v>0</v>
      </c>
      <c r="BZ902" s="20">
        <f t="shared" si="2604"/>
        <v>179449.3</v>
      </c>
      <c r="CA902" s="20"/>
      <c r="CB902" s="20">
        <f t="shared" si="2605"/>
        <v>0</v>
      </c>
      <c r="CC902" s="20"/>
      <c r="CD902" s="20">
        <f t="shared" si="2606"/>
        <v>0</v>
      </c>
      <c r="CE902" s="20"/>
      <c r="CF902" s="1">
        <v>0</v>
      </c>
    </row>
    <row r="903" spans="1:84" ht="63" x14ac:dyDescent="0.25">
      <c r="A903" s="10" t="s">
        <v>430</v>
      </c>
      <c r="B903" s="19"/>
      <c r="C903" s="10"/>
      <c r="D903" s="10"/>
      <c r="E903" s="25" t="s">
        <v>807</v>
      </c>
      <c r="F903" s="20">
        <f>F904+F908</f>
        <v>3000</v>
      </c>
      <c r="G903" s="20">
        <f t="shared" ref="G903:K903" si="2728">G904+G908</f>
        <v>7332.8</v>
      </c>
      <c r="H903" s="20">
        <f t="shared" si="2728"/>
        <v>3000</v>
      </c>
      <c r="I903" s="20">
        <f t="shared" si="2728"/>
        <v>-46.400000000000091</v>
      </c>
      <c r="J903" s="20">
        <f t="shared" si="2728"/>
        <v>0</v>
      </c>
      <c r="K903" s="20">
        <f t="shared" si="2728"/>
        <v>0</v>
      </c>
      <c r="L903" s="20">
        <f t="shared" si="2671"/>
        <v>2953.6</v>
      </c>
      <c r="M903" s="20">
        <f t="shared" si="2672"/>
        <v>7332.8</v>
      </c>
      <c r="N903" s="20">
        <f t="shared" si="2673"/>
        <v>3000</v>
      </c>
      <c r="O903" s="20">
        <f t="shared" ref="O903:Q903" si="2729">O904+O908</f>
        <v>0</v>
      </c>
      <c r="P903" s="20">
        <f t="shared" si="2729"/>
        <v>0</v>
      </c>
      <c r="Q903" s="20">
        <f t="shared" si="2729"/>
        <v>0</v>
      </c>
      <c r="R903" s="20">
        <f t="shared" si="2720"/>
        <v>2953.6</v>
      </c>
      <c r="S903" s="20">
        <f t="shared" si="2721"/>
        <v>7332.8</v>
      </c>
      <c r="T903" s="20">
        <f t="shared" si="2722"/>
        <v>3000</v>
      </c>
      <c r="U903" s="20">
        <f t="shared" ref="U903:CE903" si="2730">U904+U908</f>
        <v>0</v>
      </c>
      <c r="V903" s="20">
        <f t="shared" si="2723"/>
        <v>2953.6</v>
      </c>
      <c r="W903" s="20">
        <f t="shared" ref="W903:Y903" si="2731">W904+W908</f>
        <v>0</v>
      </c>
      <c r="X903" s="20">
        <f t="shared" si="2731"/>
        <v>0</v>
      </c>
      <c r="Y903" s="20">
        <f t="shared" si="2731"/>
        <v>0</v>
      </c>
      <c r="Z903" s="20">
        <f t="shared" si="2724"/>
        <v>2953.6</v>
      </c>
      <c r="AA903" s="20">
        <f t="shared" si="2725"/>
        <v>7332.8</v>
      </c>
      <c r="AB903" s="20">
        <f t="shared" si="2726"/>
        <v>3000</v>
      </c>
      <c r="AC903" s="20">
        <f t="shared" ref="AC903:AE903" si="2732">AC904+AC908</f>
        <v>0</v>
      </c>
      <c r="AD903" s="20">
        <f t="shared" si="2732"/>
        <v>0</v>
      </c>
      <c r="AE903" s="20">
        <f t="shared" si="2732"/>
        <v>0</v>
      </c>
      <c r="AF903" s="20">
        <f t="shared" si="2698"/>
        <v>2953.6</v>
      </c>
      <c r="AG903" s="20">
        <f t="shared" si="2699"/>
        <v>7332.8</v>
      </c>
      <c r="AH903" s="20">
        <f t="shared" si="2700"/>
        <v>3000</v>
      </c>
      <c r="AI903" s="20">
        <f t="shared" ref="AI903" si="2733">AI904+AI908</f>
        <v>0</v>
      </c>
      <c r="AJ903" s="20">
        <f t="shared" si="2701"/>
        <v>2953.6</v>
      </c>
      <c r="AK903" s="20">
        <f t="shared" ref="AK903:AM903" si="2734">AK904+AK908</f>
        <v>784.16600000000005</v>
      </c>
      <c r="AL903" s="20">
        <f t="shared" si="2734"/>
        <v>0</v>
      </c>
      <c r="AM903" s="20">
        <f t="shared" si="2734"/>
        <v>0</v>
      </c>
      <c r="AN903" s="20">
        <f t="shared" si="2664"/>
        <v>3737.7660000000001</v>
      </c>
      <c r="AO903" s="20">
        <f t="shared" si="2665"/>
        <v>7332.8</v>
      </c>
      <c r="AP903" s="20">
        <f t="shared" si="2666"/>
        <v>3000</v>
      </c>
      <c r="AQ903" s="20">
        <f t="shared" ref="AQ903:AS903" si="2735">AQ904+AQ908</f>
        <v>0</v>
      </c>
      <c r="AR903" s="20">
        <f t="shared" si="2735"/>
        <v>0</v>
      </c>
      <c r="AS903" s="20">
        <f t="shared" si="2735"/>
        <v>0</v>
      </c>
      <c r="AT903" s="20">
        <f t="shared" si="2667"/>
        <v>3737.7660000000001</v>
      </c>
      <c r="AU903" s="20">
        <f t="shared" si="2668"/>
        <v>7332.8</v>
      </c>
      <c r="AV903" s="20">
        <f t="shared" si="2669"/>
        <v>3000</v>
      </c>
      <c r="AW903" s="20">
        <f t="shared" ref="AW903:AY903" si="2736">AW904+AW908</f>
        <v>0</v>
      </c>
      <c r="AX903" s="20">
        <f t="shared" si="2736"/>
        <v>0</v>
      </c>
      <c r="AY903" s="20">
        <f t="shared" si="2736"/>
        <v>0</v>
      </c>
      <c r="AZ903" s="20">
        <f t="shared" si="2634"/>
        <v>3737.7660000000001</v>
      </c>
      <c r="BA903" s="20">
        <f t="shared" si="2635"/>
        <v>7332.8</v>
      </c>
      <c r="BB903" s="20">
        <f t="shared" si="2636"/>
        <v>3000</v>
      </c>
      <c r="BC903" s="20">
        <f t="shared" ref="BC903" si="2737">BC904+BC908</f>
        <v>0</v>
      </c>
      <c r="BD903" s="20">
        <f t="shared" si="2627"/>
        <v>3737.7660000000001</v>
      </c>
      <c r="BE903" s="20">
        <f t="shared" ref="BE903:BG903" si="2738">BE904+BE908</f>
        <v>0</v>
      </c>
      <c r="BF903" s="20">
        <f t="shared" si="2738"/>
        <v>0</v>
      </c>
      <c r="BG903" s="20">
        <f t="shared" si="2738"/>
        <v>0</v>
      </c>
      <c r="BH903" s="20">
        <f t="shared" si="2597"/>
        <v>3737.7660000000001</v>
      </c>
      <c r="BI903" s="20">
        <f t="shared" si="2598"/>
        <v>7332.8</v>
      </c>
      <c r="BJ903" s="20">
        <f t="shared" si="2599"/>
        <v>3000</v>
      </c>
      <c r="BK903" s="20">
        <f t="shared" ref="BK903:BL903" si="2739">BK904+BK908</f>
        <v>0</v>
      </c>
      <c r="BL903" s="20">
        <f t="shared" si="2739"/>
        <v>0</v>
      </c>
      <c r="BM903" s="20">
        <f t="shared" si="2600"/>
        <v>3737.7660000000001</v>
      </c>
      <c r="BN903" s="20">
        <f t="shared" si="2601"/>
        <v>7332.8</v>
      </c>
      <c r="BO903" s="20">
        <f t="shared" ref="BO903:BQ903" si="2740">BO904+BO908</f>
        <v>0</v>
      </c>
      <c r="BP903" s="20">
        <f t="shared" si="2740"/>
        <v>0</v>
      </c>
      <c r="BQ903" s="20">
        <f t="shared" si="2740"/>
        <v>0</v>
      </c>
      <c r="BR903" s="20">
        <f t="shared" si="2694"/>
        <v>3737.7660000000001</v>
      </c>
      <c r="BS903" s="20">
        <f t="shared" si="2695"/>
        <v>7332.8</v>
      </c>
      <c r="BT903" s="20">
        <f t="shared" si="2696"/>
        <v>3000</v>
      </c>
      <c r="BU903" s="20">
        <f t="shared" ref="BU903" si="2741">BU904+BU908</f>
        <v>0</v>
      </c>
      <c r="BV903" s="20">
        <f t="shared" si="2697"/>
        <v>3737.7660000000001</v>
      </c>
      <c r="BW903" s="20">
        <f t="shared" ref="BW903:BX903" si="2742">BW904+BW908</f>
        <v>0</v>
      </c>
      <c r="BX903" s="20">
        <f t="shared" si="2742"/>
        <v>0</v>
      </c>
      <c r="BY903" s="20">
        <f t="shared" si="2603"/>
        <v>3737.7660000000001</v>
      </c>
      <c r="BZ903" s="20">
        <f t="shared" si="2604"/>
        <v>7332.8</v>
      </c>
      <c r="CA903" s="20">
        <f t="shared" ref="CA903" si="2743">CA904+CA908</f>
        <v>0</v>
      </c>
      <c r="CB903" s="20">
        <f t="shared" si="2605"/>
        <v>3737.7660000000001</v>
      </c>
      <c r="CC903" s="20">
        <f t="shared" ref="CC903" si="2744">CC904+CC908</f>
        <v>-17.899999999999999</v>
      </c>
      <c r="CD903" s="20">
        <f t="shared" si="2606"/>
        <v>3719.866</v>
      </c>
      <c r="CE903" s="20">
        <f t="shared" si="2730"/>
        <v>0</v>
      </c>
    </row>
    <row r="904" spans="1:84" x14ac:dyDescent="0.25">
      <c r="A904" s="10" t="s">
        <v>69</v>
      </c>
      <c r="B904" s="19"/>
      <c r="C904" s="10"/>
      <c r="D904" s="10"/>
      <c r="E904" s="25" t="s">
        <v>808</v>
      </c>
      <c r="F904" s="20">
        <f>F905</f>
        <v>0</v>
      </c>
      <c r="G904" s="20">
        <f t="shared" ref="G904:CE906" si="2745">G905</f>
        <v>4332.8</v>
      </c>
      <c r="H904" s="20">
        <f t="shared" si="2745"/>
        <v>0</v>
      </c>
      <c r="I904" s="20">
        <f t="shared" si="2745"/>
        <v>1167.26</v>
      </c>
      <c r="J904" s="20">
        <f t="shared" si="2745"/>
        <v>0</v>
      </c>
      <c r="K904" s="20">
        <f t="shared" si="2745"/>
        <v>0</v>
      </c>
      <c r="L904" s="20">
        <f t="shared" si="2671"/>
        <v>1167.26</v>
      </c>
      <c r="M904" s="20">
        <f t="shared" si="2672"/>
        <v>4332.8</v>
      </c>
      <c r="N904" s="20">
        <f t="shared" si="2673"/>
        <v>0</v>
      </c>
      <c r="O904" s="20">
        <f t="shared" si="2745"/>
        <v>0</v>
      </c>
      <c r="P904" s="20">
        <f t="shared" si="2745"/>
        <v>0</v>
      </c>
      <c r="Q904" s="20">
        <f t="shared" si="2745"/>
        <v>0</v>
      </c>
      <c r="R904" s="20">
        <f t="shared" si="2720"/>
        <v>1167.26</v>
      </c>
      <c r="S904" s="20">
        <f t="shared" si="2721"/>
        <v>4332.8</v>
      </c>
      <c r="T904" s="20">
        <f t="shared" si="2722"/>
        <v>0</v>
      </c>
      <c r="U904" s="20">
        <f t="shared" si="2745"/>
        <v>0</v>
      </c>
      <c r="V904" s="20">
        <f t="shared" si="2723"/>
        <v>1167.26</v>
      </c>
      <c r="W904" s="20">
        <f t="shared" si="2745"/>
        <v>0</v>
      </c>
      <c r="X904" s="20">
        <f t="shared" si="2745"/>
        <v>0</v>
      </c>
      <c r="Y904" s="20">
        <f t="shared" si="2745"/>
        <v>0</v>
      </c>
      <c r="Z904" s="20">
        <f t="shared" si="2724"/>
        <v>1167.26</v>
      </c>
      <c r="AA904" s="20">
        <f t="shared" si="2725"/>
        <v>4332.8</v>
      </c>
      <c r="AB904" s="20">
        <f t="shared" si="2726"/>
        <v>0</v>
      </c>
      <c r="AC904" s="20">
        <f t="shared" si="2745"/>
        <v>0</v>
      </c>
      <c r="AD904" s="20">
        <f t="shared" si="2745"/>
        <v>0</v>
      </c>
      <c r="AE904" s="20">
        <f t="shared" si="2745"/>
        <v>0</v>
      </c>
      <c r="AF904" s="20">
        <f t="shared" si="2698"/>
        <v>1167.26</v>
      </c>
      <c r="AG904" s="20">
        <f t="shared" si="2699"/>
        <v>4332.8</v>
      </c>
      <c r="AH904" s="20">
        <f t="shared" si="2700"/>
        <v>0</v>
      </c>
      <c r="AI904" s="20">
        <f t="shared" si="2745"/>
        <v>0</v>
      </c>
      <c r="AJ904" s="20">
        <f t="shared" si="2701"/>
        <v>1167.26</v>
      </c>
      <c r="AK904" s="20">
        <f t="shared" si="2745"/>
        <v>784.16600000000005</v>
      </c>
      <c r="AL904" s="20">
        <f t="shared" si="2745"/>
        <v>0</v>
      </c>
      <c r="AM904" s="20">
        <f t="shared" si="2745"/>
        <v>0</v>
      </c>
      <c r="AN904" s="20">
        <f t="shared" si="2664"/>
        <v>1951.4259999999999</v>
      </c>
      <c r="AO904" s="20">
        <f t="shared" si="2665"/>
        <v>4332.8</v>
      </c>
      <c r="AP904" s="20">
        <f t="shared" si="2666"/>
        <v>0</v>
      </c>
      <c r="AQ904" s="20">
        <f t="shared" si="2745"/>
        <v>0</v>
      </c>
      <c r="AR904" s="20">
        <f t="shared" si="2745"/>
        <v>0</v>
      </c>
      <c r="AS904" s="20">
        <f t="shared" si="2745"/>
        <v>0</v>
      </c>
      <c r="AT904" s="20">
        <f t="shared" si="2667"/>
        <v>1951.4259999999999</v>
      </c>
      <c r="AU904" s="20">
        <f t="shared" si="2668"/>
        <v>4332.8</v>
      </c>
      <c r="AV904" s="20">
        <f t="shared" si="2669"/>
        <v>0</v>
      </c>
      <c r="AW904" s="20">
        <f t="shared" si="2745"/>
        <v>0</v>
      </c>
      <c r="AX904" s="20">
        <f t="shared" si="2745"/>
        <v>0</v>
      </c>
      <c r="AY904" s="20">
        <f t="shared" si="2745"/>
        <v>0</v>
      </c>
      <c r="AZ904" s="20">
        <f t="shared" si="2634"/>
        <v>1951.4259999999999</v>
      </c>
      <c r="BA904" s="20">
        <f t="shared" si="2635"/>
        <v>4332.8</v>
      </c>
      <c r="BB904" s="20">
        <f t="shared" si="2636"/>
        <v>0</v>
      </c>
      <c r="BC904" s="20">
        <f t="shared" si="2745"/>
        <v>0</v>
      </c>
      <c r="BD904" s="20">
        <f t="shared" si="2627"/>
        <v>1951.4259999999999</v>
      </c>
      <c r="BE904" s="20">
        <f t="shared" si="2745"/>
        <v>0</v>
      </c>
      <c r="BF904" s="20">
        <f t="shared" si="2745"/>
        <v>0</v>
      </c>
      <c r="BG904" s="20">
        <f t="shared" si="2745"/>
        <v>0</v>
      </c>
      <c r="BH904" s="20">
        <f t="shared" si="2597"/>
        <v>1951.4259999999999</v>
      </c>
      <c r="BI904" s="20">
        <f t="shared" si="2598"/>
        <v>4332.8</v>
      </c>
      <c r="BJ904" s="20">
        <f t="shared" si="2599"/>
        <v>0</v>
      </c>
      <c r="BK904" s="20">
        <f t="shared" si="2745"/>
        <v>0</v>
      </c>
      <c r="BL904" s="20">
        <f t="shared" si="2745"/>
        <v>0</v>
      </c>
      <c r="BM904" s="20">
        <f t="shared" si="2600"/>
        <v>1951.4259999999999</v>
      </c>
      <c r="BN904" s="20">
        <f t="shared" si="2601"/>
        <v>4332.8</v>
      </c>
      <c r="BO904" s="20">
        <f t="shared" si="2745"/>
        <v>0</v>
      </c>
      <c r="BP904" s="20">
        <f t="shared" si="2745"/>
        <v>0</v>
      </c>
      <c r="BQ904" s="20">
        <f t="shared" si="2745"/>
        <v>0</v>
      </c>
      <c r="BR904" s="20">
        <f t="shared" si="2694"/>
        <v>1951.4259999999999</v>
      </c>
      <c r="BS904" s="20">
        <f t="shared" si="2695"/>
        <v>4332.8</v>
      </c>
      <c r="BT904" s="20">
        <f t="shared" si="2696"/>
        <v>0</v>
      </c>
      <c r="BU904" s="20">
        <f t="shared" si="2745"/>
        <v>0</v>
      </c>
      <c r="BV904" s="20">
        <f t="shared" si="2697"/>
        <v>1951.4259999999999</v>
      </c>
      <c r="BW904" s="20">
        <f t="shared" si="2745"/>
        <v>0</v>
      </c>
      <c r="BX904" s="20">
        <f t="shared" si="2745"/>
        <v>0</v>
      </c>
      <c r="BY904" s="20">
        <f t="shared" si="2603"/>
        <v>1951.4259999999999</v>
      </c>
      <c r="BZ904" s="20">
        <f t="shared" si="2604"/>
        <v>4332.8</v>
      </c>
      <c r="CA904" s="20">
        <f t="shared" si="2745"/>
        <v>0</v>
      </c>
      <c r="CB904" s="20">
        <f t="shared" si="2605"/>
        <v>1951.4259999999999</v>
      </c>
      <c r="CC904" s="20">
        <f t="shared" si="2745"/>
        <v>0</v>
      </c>
      <c r="CD904" s="20">
        <f t="shared" si="2606"/>
        <v>1951.4259999999999</v>
      </c>
      <c r="CE904" s="20">
        <f t="shared" si="2745"/>
        <v>0</v>
      </c>
    </row>
    <row r="905" spans="1:84" ht="47.25" x14ac:dyDescent="0.25">
      <c r="A905" s="10" t="s">
        <v>69</v>
      </c>
      <c r="B905" s="19">
        <v>400</v>
      </c>
      <c r="C905" s="10"/>
      <c r="D905" s="10"/>
      <c r="E905" s="25" t="s">
        <v>611</v>
      </c>
      <c r="F905" s="20">
        <f>F906</f>
        <v>0</v>
      </c>
      <c r="G905" s="20">
        <f t="shared" si="2745"/>
        <v>4332.8</v>
      </c>
      <c r="H905" s="20">
        <f t="shared" si="2745"/>
        <v>0</v>
      </c>
      <c r="I905" s="20">
        <f t="shared" si="2745"/>
        <v>1167.26</v>
      </c>
      <c r="J905" s="20">
        <f t="shared" si="2745"/>
        <v>0</v>
      </c>
      <c r="K905" s="20">
        <f t="shared" si="2745"/>
        <v>0</v>
      </c>
      <c r="L905" s="20">
        <f t="shared" si="2671"/>
        <v>1167.26</v>
      </c>
      <c r="M905" s="20">
        <f t="shared" si="2672"/>
        <v>4332.8</v>
      </c>
      <c r="N905" s="20">
        <f t="shared" si="2673"/>
        <v>0</v>
      </c>
      <c r="O905" s="20">
        <f t="shared" si="2745"/>
        <v>0</v>
      </c>
      <c r="P905" s="20">
        <f t="shared" si="2745"/>
        <v>0</v>
      </c>
      <c r="Q905" s="20">
        <f t="shared" si="2745"/>
        <v>0</v>
      </c>
      <c r="R905" s="20">
        <f t="shared" si="2720"/>
        <v>1167.26</v>
      </c>
      <c r="S905" s="20">
        <f t="shared" si="2721"/>
        <v>4332.8</v>
      </c>
      <c r="T905" s="20">
        <f t="shared" si="2722"/>
        <v>0</v>
      </c>
      <c r="U905" s="20">
        <f t="shared" si="2745"/>
        <v>0</v>
      </c>
      <c r="V905" s="20">
        <f t="shared" si="2723"/>
        <v>1167.26</v>
      </c>
      <c r="W905" s="20">
        <f t="shared" si="2745"/>
        <v>0</v>
      </c>
      <c r="X905" s="20">
        <f t="shared" si="2745"/>
        <v>0</v>
      </c>
      <c r="Y905" s="20">
        <f t="shared" si="2745"/>
        <v>0</v>
      </c>
      <c r="Z905" s="20">
        <f t="shared" si="2724"/>
        <v>1167.26</v>
      </c>
      <c r="AA905" s="20">
        <f t="shared" si="2725"/>
        <v>4332.8</v>
      </c>
      <c r="AB905" s="20">
        <f t="shared" si="2726"/>
        <v>0</v>
      </c>
      <c r="AC905" s="20">
        <f t="shared" si="2745"/>
        <v>0</v>
      </c>
      <c r="AD905" s="20">
        <f t="shared" si="2745"/>
        <v>0</v>
      </c>
      <c r="AE905" s="20">
        <f t="shared" si="2745"/>
        <v>0</v>
      </c>
      <c r="AF905" s="20">
        <f t="shared" si="2698"/>
        <v>1167.26</v>
      </c>
      <c r="AG905" s="20">
        <f t="shared" si="2699"/>
        <v>4332.8</v>
      </c>
      <c r="AH905" s="20">
        <f t="shared" si="2700"/>
        <v>0</v>
      </c>
      <c r="AI905" s="20">
        <f t="shared" si="2745"/>
        <v>0</v>
      </c>
      <c r="AJ905" s="20">
        <f t="shared" si="2701"/>
        <v>1167.26</v>
      </c>
      <c r="AK905" s="20">
        <f t="shared" si="2745"/>
        <v>784.16600000000005</v>
      </c>
      <c r="AL905" s="20">
        <f t="shared" si="2745"/>
        <v>0</v>
      </c>
      <c r="AM905" s="20">
        <f t="shared" si="2745"/>
        <v>0</v>
      </c>
      <c r="AN905" s="20">
        <f t="shared" si="2664"/>
        <v>1951.4259999999999</v>
      </c>
      <c r="AO905" s="20">
        <f t="shared" si="2665"/>
        <v>4332.8</v>
      </c>
      <c r="AP905" s="20">
        <f t="shared" si="2666"/>
        <v>0</v>
      </c>
      <c r="AQ905" s="20">
        <f t="shared" si="2745"/>
        <v>0</v>
      </c>
      <c r="AR905" s="20">
        <f t="shared" si="2745"/>
        <v>0</v>
      </c>
      <c r="AS905" s="20">
        <f t="shared" si="2745"/>
        <v>0</v>
      </c>
      <c r="AT905" s="20">
        <f t="shared" si="2667"/>
        <v>1951.4259999999999</v>
      </c>
      <c r="AU905" s="20">
        <f t="shared" si="2668"/>
        <v>4332.8</v>
      </c>
      <c r="AV905" s="20">
        <f t="shared" si="2669"/>
        <v>0</v>
      </c>
      <c r="AW905" s="20">
        <f t="shared" si="2745"/>
        <v>0</v>
      </c>
      <c r="AX905" s="20">
        <f t="shared" si="2745"/>
        <v>0</v>
      </c>
      <c r="AY905" s="20">
        <f t="shared" si="2745"/>
        <v>0</v>
      </c>
      <c r="AZ905" s="20">
        <f t="shared" si="2634"/>
        <v>1951.4259999999999</v>
      </c>
      <c r="BA905" s="20">
        <f t="shared" si="2635"/>
        <v>4332.8</v>
      </c>
      <c r="BB905" s="20">
        <f t="shared" si="2636"/>
        <v>0</v>
      </c>
      <c r="BC905" s="20">
        <f t="shared" si="2745"/>
        <v>0</v>
      </c>
      <c r="BD905" s="20">
        <f t="shared" si="2627"/>
        <v>1951.4259999999999</v>
      </c>
      <c r="BE905" s="20">
        <f t="shared" si="2745"/>
        <v>0</v>
      </c>
      <c r="BF905" s="20">
        <f t="shared" si="2745"/>
        <v>0</v>
      </c>
      <c r="BG905" s="20">
        <f t="shared" si="2745"/>
        <v>0</v>
      </c>
      <c r="BH905" s="20">
        <f t="shared" si="2597"/>
        <v>1951.4259999999999</v>
      </c>
      <c r="BI905" s="20">
        <f t="shared" si="2598"/>
        <v>4332.8</v>
      </c>
      <c r="BJ905" s="20">
        <f t="shared" si="2599"/>
        <v>0</v>
      </c>
      <c r="BK905" s="20">
        <f t="shared" si="2745"/>
        <v>0</v>
      </c>
      <c r="BL905" s="20">
        <f t="shared" si="2745"/>
        <v>0</v>
      </c>
      <c r="BM905" s="20">
        <f t="shared" si="2600"/>
        <v>1951.4259999999999</v>
      </c>
      <c r="BN905" s="20">
        <f t="shared" si="2601"/>
        <v>4332.8</v>
      </c>
      <c r="BO905" s="20">
        <f t="shared" si="2745"/>
        <v>0</v>
      </c>
      <c r="BP905" s="20">
        <f t="shared" si="2745"/>
        <v>0</v>
      </c>
      <c r="BQ905" s="20">
        <f t="shared" si="2745"/>
        <v>0</v>
      </c>
      <c r="BR905" s="20">
        <f t="shared" si="2694"/>
        <v>1951.4259999999999</v>
      </c>
      <c r="BS905" s="20">
        <f t="shared" si="2695"/>
        <v>4332.8</v>
      </c>
      <c r="BT905" s="20">
        <f t="shared" si="2696"/>
        <v>0</v>
      </c>
      <c r="BU905" s="20">
        <f t="shared" si="2745"/>
        <v>0</v>
      </c>
      <c r="BV905" s="20">
        <f t="shared" si="2697"/>
        <v>1951.4259999999999</v>
      </c>
      <c r="BW905" s="20">
        <f t="shared" si="2745"/>
        <v>0</v>
      </c>
      <c r="BX905" s="20">
        <f t="shared" si="2745"/>
        <v>0</v>
      </c>
      <c r="BY905" s="20">
        <f t="shared" si="2603"/>
        <v>1951.4259999999999</v>
      </c>
      <c r="BZ905" s="20">
        <f t="shared" si="2604"/>
        <v>4332.8</v>
      </c>
      <c r="CA905" s="20">
        <f t="shared" si="2745"/>
        <v>0</v>
      </c>
      <c r="CB905" s="20">
        <f t="shared" si="2605"/>
        <v>1951.4259999999999</v>
      </c>
      <c r="CC905" s="20">
        <f t="shared" si="2745"/>
        <v>0</v>
      </c>
      <c r="CD905" s="20">
        <f t="shared" si="2606"/>
        <v>1951.4259999999999</v>
      </c>
      <c r="CE905" s="20">
        <f t="shared" si="2745"/>
        <v>0</v>
      </c>
    </row>
    <row r="906" spans="1:84" x14ac:dyDescent="0.25">
      <c r="A906" s="10" t="s">
        <v>69</v>
      </c>
      <c r="B906" s="19">
        <v>410</v>
      </c>
      <c r="C906" s="10"/>
      <c r="D906" s="10"/>
      <c r="E906" s="25" t="s">
        <v>612</v>
      </c>
      <c r="F906" s="20">
        <f>F907</f>
        <v>0</v>
      </c>
      <c r="G906" s="20">
        <f t="shared" si="2745"/>
        <v>4332.8</v>
      </c>
      <c r="H906" s="20">
        <f t="shared" si="2745"/>
        <v>0</v>
      </c>
      <c r="I906" s="20">
        <f t="shared" si="2745"/>
        <v>1167.26</v>
      </c>
      <c r="J906" s="20">
        <f t="shared" si="2745"/>
        <v>0</v>
      </c>
      <c r="K906" s="20">
        <f t="shared" si="2745"/>
        <v>0</v>
      </c>
      <c r="L906" s="20">
        <f t="shared" si="2671"/>
        <v>1167.26</v>
      </c>
      <c r="M906" s="20">
        <f t="shared" si="2672"/>
        <v>4332.8</v>
      </c>
      <c r="N906" s="20">
        <f t="shared" si="2673"/>
        <v>0</v>
      </c>
      <c r="O906" s="20">
        <f t="shared" si="2745"/>
        <v>0</v>
      </c>
      <c r="P906" s="20">
        <f t="shared" si="2745"/>
        <v>0</v>
      </c>
      <c r="Q906" s="20">
        <f t="shared" si="2745"/>
        <v>0</v>
      </c>
      <c r="R906" s="20">
        <f t="shared" si="2720"/>
        <v>1167.26</v>
      </c>
      <c r="S906" s="20">
        <f t="shared" si="2721"/>
        <v>4332.8</v>
      </c>
      <c r="T906" s="20">
        <f t="shared" si="2722"/>
        <v>0</v>
      </c>
      <c r="U906" s="20">
        <f t="shared" si="2745"/>
        <v>0</v>
      </c>
      <c r="V906" s="20">
        <f t="shared" si="2723"/>
        <v>1167.26</v>
      </c>
      <c r="W906" s="20">
        <f t="shared" si="2745"/>
        <v>0</v>
      </c>
      <c r="X906" s="20">
        <f t="shared" si="2745"/>
        <v>0</v>
      </c>
      <c r="Y906" s="20">
        <f t="shared" si="2745"/>
        <v>0</v>
      </c>
      <c r="Z906" s="20">
        <f t="shared" si="2724"/>
        <v>1167.26</v>
      </c>
      <c r="AA906" s="20">
        <f t="shared" si="2725"/>
        <v>4332.8</v>
      </c>
      <c r="AB906" s="20">
        <f t="shared" si="2726"/>
        <v>0</v>
      </c>
      <c r="AC906" s="20">
        <f t="shared" si="2745"/>
        <v>0</v>
      </c>
      <c r="AD906" s="20">
        <f t="shared" si="2745"/>
        <v>0</v>
      </c>
      <c r="AE906" s="20">
        <f t="shared" si="2745"/>
        <v>0</v>
      </c>
      <c r="AF906" s="20">
        <f t="shared" si="2698"/>
        <v>1167.26</v>
      </c>
      <c r="AG906" s="20">
        <f t="shared" si="2699"/>
        <v>4332.8</v>
      </c>
      <c r="AH906" s="20">
        <f t="shared" si="2700"/>
        <v>0</v>
      </c>
      <c r="AI906" s="20">
        <f t="shared" si="2745"/>
        <v>0</v>
      </c>
      <c r="AJ906" s="20">
        <f t="shared" si="2701"/>
        <v>1167.26</v>
      </c>
      <c r="AK906" s="20">
        <f t="shared" si="2745"/>
        <v>784.16600000000005</v>
      </c>
      <c r="AL906" s="20">
        <f t="shared" si="2745"/>
        <v>0</v>
      </c>
      <c r="AM906" s="20">
        <f t="shared" si="2745"/>
        <v>0</v>
      </c>
      <c r="AN906" s="20">
        <f t="shared" si="2664"/>
        <v>1951.4259999999999</v>
      </c>
      <c r="AO906" s="20">
        <f t="shared" si="2665"/>
        <v>4332.8</v>
      </c>
      <c r="AP906" s="20">
        <f t="shared" si="2666"/>
        <v>0</v>
      </c>
      <c r="AQ906" s="20">
        <f t="shared" si="2745"/>
        <v>0</v>
      </c>
      <c r="AR906" s="20">
        <f t="shared" si="2745"/>
        <v>0</v>
      </c>
      <c r="AS906" s="20">
        <f t="shared" si="2745"/>
        <v>0</v>
      </c>
      <c r="AT906" s="20">
        <f t="shared" si="2667"/>
        <v>1951.4259999999999</v>
      </c>
      <c r="AU906" s="20">
        <f t="shared" si="2668"/>
        <v>4332.8</v>
      </c>
      <c r="AV906" s="20">
        <f t="shared" si="2669"/>
        <v>0</v>
      </c>
      <c r="AW906" s="20">
        <f t="shared" si="2745"/>
        <v>0</v>
      </c>
      <c r="AX906" s="20">
        <f t="shared" si="2745"/>
        <v>0</v>
      </c>
      <c r="AY906" s="20">
        <f t="shared" si="2745"/>
        <v>0</v>
      </c>
      <c r="AZ906" s="20">
        <f t="shared" si="2634"/>
        <v>1951.4259999999999</v>
      </c>
      <c r="BA906" s="20">
        <f t="shared" si="2635"/>
        <v>4332.8</v>
      </c>
      <c r="BB906" s="20">
        <f t="shared" si="2636"/>
        <v>0</v>
      </c>
      <c r="BC906" s="20">
        <f t="shared" si="2745"/>
        <v>0</v>
      </c>
      <c r="BD906" s="20">
        <f t="shared" si="2627"/>
        <v>1951.4259999999999</v>
      </c>
      <c r="BE906" s="20">
        <f t="shared" si="2745"/>
        <v>0</v>
      </c>
      <c r="BF906" s="20">
        <f t="shared" si="2745"/>
        <v>0</v>
      </c>
      <c r="BG906" s="20">
        <f t="shared" si="2745"/>
        <v>0</v>
      </c>
      <c r="BH906" s="20">
        <f t="shared" si="2597"/>
        <v>1951.4259999999999</v>
      </c>
      <c r="BI906" s="20">
        <f t="shared" si="2598"/>
        <v>4332.8</v>
      </c>
      <c r="BJ906" s="20">
        <f t="shared" si="2599"/>
        <v>0</v>
      </c>
      <c r="BK906" s="20">
        <f t="shared" si="2745"/>
        <v>0</v>
      </c>
      <c r="BL906" s="20">
        <f t="shared" si="2745"/>
        <v>0</v>
      </c>
      <c r="BM906" s="20">
        <f t="shared" si="2600"/>
        <v>1951.4259999999999</v>
      </c>
      <c r="BN906" s="20">
        <f t="shared" si="2601"/>
        <v>4332.8</v>
      </c>
      <c r="BO906" s="20">
        <f t="shared" si="2745"/>
        <v>0</v>
      </c>
      <c r="BP906" s="20">
        <f t="shared" si="2745"/>
        <v>0</v>
      </c>
      <c r="BQ906" s="20">
        <f t="shared" si="2745"/>
        <v>0</v>
      </c>
      <c r="BR906" s="20">
        <f t="shared" si="2694"/>
        <v>1951.4259999999999</v>
      </c>
      <c r="BS906" s="20">
        <f t="shared" si="2695"/>
        <v>4332.8</v>
      </c>
      <c r="BT906" s="20">
        <f t="shared" si="2696"/>
        <v>0</v>
      </c>
      <c r="BU906" s="20">
        <f t="shared" si="2745"/>
        <v>0</v>
      </c>
      <c r="BV906" s="20">
        <f t="shared" si="2697"/>
        <v>1951.4259999999999</v>
      </c>
      <c r="BW906" s="20">
        <f t="shared" si="2745"/>
        <v>0</v>
      </c>
      <c r="BX906" s="20">
        <f t="shared" si="2745"/>
        <v>0</v>
      </c>
      <c r="BY906" s="20">
        <f t="shared" si="2603"/>
        <v>1951.4259999999999</v>
      </c>
      <c r="BZ906" s="20">
        <f t="shared" si="2604"/>
        <v>4332.8</v>
      </c>
      <c r="CA906" s="20">
        <f t="shared" si="2745"/>
        <v>0</v>
      </c>
      <c r="CB906" s="20">
        <f t="shared" si="2605"/>
        <v>1951.4259999999999</v>
      </c>
      <c r="CC906" s="20">
        <f t="shared" si="2745"/>
        <v>0</v>
      </c>
      <c r="CD906" s="20">
        <f t="shared" si="2606"/>
        <v>1951.4259999999999</v>
      </c>
      <c r="CE906" s="20">
        <f t="shared" si="2745"/>
        <v>0</v>
      </c>
    </row>
    <row r="907" spans="1:84" x14ac:dyDescent="0.25">
      <c r="A907" s="10" t="s">
        <v>69</v>
      </c>
      <c r="B907" s="19">
        <v>410</v>
      </c>
      <c r="C907" s="10" t="s">
        <v>335</v>
      </c>
      <c r="D907" s="10" t="s">
        <v>341</v>
      </c>
      <c r="E907" s="25" t="s">
        <v>577</v>
      </c>
      <c r="F907" s="20">
        <v>0</v>
      </c>
      <c r="G907" s="20">
        <v>4332.8</v>
      </c>
      <c r="H907" s="20">
        <v>0</v>
      </c>
      <c r="I907" s="20">
        <v>1167.26</v>
      </c>
      <c r="J907" s="20"/>
      <c r="K907" s="20"/>
      <c r="L907" s="20">
        <f t="shared" si="2671"/>
        <v>1167.26</v>
      </c>
      <c r="M907" s="20">
        <f t="shared" si="2672"/>
        <v>4332.8</v>
      </c>
      <c r="N907" s="20">
        <f t="shared" si="2673"/>
        <v>0</v>
      </c>
      <c r="O907" s="20"/>
      <c r="P907" s="20"/>
      <c r="Q907" s="20"/>
      <c r="R907" s="20">
        <f t="shared" si="2720"/>
        <v>1167.26</v>
      </c>
      <c r="S907" s="20">
        <f t="shared" si="2721"/>
        <v>4332.8</v>
      </c>
      <c r="T907" s="20">
        <f t="shared" si="2722"/>
        <v>0</v>
      </c>
      <c r="U907" s="20"/>
      <c r="V907" s="20">
        <f t="shared" si="2723"/>
        <v>1167.26</v>
      </c>
      <c r="W907" s="20"/>
      <c r="X907" s="20"/>
      <c r="Y907" s="20"/>
      <c r="Z907" s="20">
        <f t="shared" si="2724"/>
        <v>1167.26</v>
      </c>
      <c r="AA907" s="20">
        <f t="shared" si="2725"/>
        <v>4332.8</v>
      </c>
      <c r="AB907" s="20">
        <f t="shared" si="2726"/>
        <v>0</v>
      </c>
      <c r="AC907" s="20"/>
      <c r="AD907" s="20"/>
      <c r="AE907" s="20"/>
      <c r="AF907" s="20">
        <f t="shared" si="2698"/>
        <v>1167.26</v>
      </c>
      <c r="AG907" s="20">
        <f t="shared" si="2699"/>
        <v>4332.8</v>
      </c>
      <c r="AH907" s="20">
        <f t="shared" si="2700"/>
        <v>0</v>
      </c>
      <c r="AI907" s="20"/>
      <c r="AJ907" s="20">
        <f t="shared" si="2701"/>
        <v>1167.26</v>
      </c>
      <c r="AK907" s="20">
        <v>784.16600000000005</v>
      </c>
      <c r="AL907" s="20"/>
      <c r="AM907" s="20"/>
      <c r="AN907" s="20">
        <f t="shared" si="2664"/>
        <v>1951.4259999999999</v>
      </c>
      <c r="AO907" s="20">
        <f t="shared" si="2665"/>
        <v>4332.8</v>
      </c>
      <c r="AP907" s="20">
        <f t="shared" si="2666"/>
        <v>0</v>
      </c>
      <c r="AQ907" s="20"/>
      <c r="AR907" s="20"/>
      <c r="AS907" s="20"/>
      <c r="AT907" s="20">
        <f t="shared" si="2667"/>
        <v>1951.4259999999999</v>
      </c>
      <c r="AU907" s="20">
        <f t="shared" si="2668"/>
        <v>4332.8</v>
      </c>
      <c r="AV907" s="20">
        <f t="shared" si="2669"/>
        <v>0</v>
      </c>
      <c r="AW907" s="20"/>
      <c r="AX907" s="20"/>
      <c r="AY907" s="20"/>
      <c r="AZ907" s="20">
        <f t="shared" si="2634"/>
        <v>1951.4259999999999</v>
      </c>
      <c r="BA907" s="20">
        <f t="shared" si="2635"/>
        <v>4332.8</v>
      </c>
      <c r="BB907" s="20">
        <f t="shared" si="2636"/>
        <v>0</v>
      </c>
      <c r="BC907" s="20"/>
      <c r="BD907" s="20">
        <f t="shared" si="2627"/>
        <v>1951.4259999999999</v>
      </c>
      <c r="BE907" s="20"/>
      <c r="BF907" s="20"/>
      <c r="BG907" s="20"/>
      <c r="BH907" s="20">
        <f t="shared" si="2597"/>
        <v>1951.4259999999999</v>
      </c>
      <c r="BI907" s="20">
        <f t="shared" si="2598"/>
        <v>4332.8</v>
      </c>
      <c r="BJ907" s="20">
        <f t="shared" si="2599"/>
        <v>0</v>
      </c>
      <c r="BK907" s="20"/>
      <c r="BL907" s="20"/>
      <c r="BM907" s="20">
        <f t="shared" si="2600"/>
        <v>1951.4259999999999</v>
      </c>
      <c r="BN907" s="20">
        <f t="shared" si="2601"/>
        <v>4332.8</v>
      </c>
      <c r="BO907" s="20"/>
      <c r="BP907" s="20"/>
      <c r="BQ907" s="20"/>
      <c r="BR907" s="20">
        <f t="shared" si="2694"/>
        <v>1951.4259999999999</v>
      </c>
      <c r="BS907" s="20">
        <f t="shared" si="2695"/>
        <v>4332.8</v>
      </c>
      <c r="BT907" s="20">
        <f t="shared" si="2696"/>
        <v>0</v>
      </c>
      <c r="BU907" s="20"/>
      <c r="BV907" s="20">
        <f t="shared" si="2697"/>
        <v>1951.4259999999999</v>
      </c>
      <c r="BW907" s="20"/>
      <c r="BX907" s="20"/>
      <c r="BY907" s="20">
        <f t="shared" si="2603"/>
        <v>1951.4259999999999</v>
      </c>
      <c r="BZ907" s="20">
        <f t="shared" si="2604"/>
        <v>4332.8</v>
      </c>
      <c r="CA907" s="20"/>
      <c r="CB907" s="20">
        <f t="shared" si="2605"/>
        <v>1951.4259999999999</v>
      </c>
      <c r="CC907" s="20"/>
      <c r="CD907" s="20">
        <f t="shared" si="2606"/>
        <v>1951.4259999999999</v>
      </c>
      <c r="CE907" s="20"/>
    </row>
    <row r="908" spans="1:84" x14ac:dyDescent="0.25">
      <c r="A908" s="10" t="s">
        <v>70</v>
      </c>
      <c r="B908" s="19"/>
      <c r="C908" s="10"/>
      <c r="D908" s="10"/>
      <c r="E908" s="25" t="s">
        <v>809</v>
      </c>
      <c r="F908" s="20">
        <f>F909</f>
        <v>3000</v>
      </c>
      <c r="G908" s="20">
        <f t="shared" ref="G908:CE910" si="2746">G909</f>
        <v>3000</v>
      </c>
      <c r="H908" s="20">
        <f t="shared" si="2746"/>
        <v>3000</v>
      </c>
      <c r="I908" s="20">
        <f t="shared" si="2746"/>
        <v>-1213.6600000000001</v>
      </c>
      <c r="J908" s="20">
        <f t="shared" si="2746"/>
        <v>0</v>
      </c>
      <c r="K908" s="20">
        <f t="shared" si="2746"/>
        <v>0</v>
      </c>
      <c r="L908" s="20">
        <f t="shared" si="2671"/>
        <v>1786.34</v>
      </c>
      <c r="M908" s="20">
        <f t="shared" si="2672"/>
        <v>3000</v>
      </c>
      <c r="N908" s="20">
        <f t="shared" si="2673"/>
        <v>3000</v>
      </c>
      <c r="O908" s="20">
        <f t="shared" si="2746"/>
        <v>0</v>
      </c>
      <c r="P908" s="20">
        <f t="shared" si="2746"/>
        <v>0</v>
      </c>
      <c r="Q908" s="20">
        <f t="shared" si="2746"/>
        <v>0</v>
      </c>
      <c r="R908" s="20">
        <f t="shared" si="2720"/>
        <v>1786.34</v>
      </c>
      <c r="S908" s="20">
        <f t="shared" si="2721"/>
        <v>3000</v>
      </c>
      <c r="T908" s="20">
        <f t="shared" si="2722"/>
        <v>3000</v>
      </c>
      <c r="U908" s="20">
        <f t="shared" si="2746"/>
        <v>0</v>
      </c>
      <c r="V908" s="20">
        <f t="shared" si="2723"/>
        <v>1786.34</v>
      </c>
      <c r="W908" s="20">
        <f t="shared" si="2746"/>
        <v>0</v>
      </c>
      <c r="X908" s="20">
        <f t="shared" si="2746"/>
        <v>0</v>
      </c>
      <c r="Y908" s="20">
        <f t="shared" si="2746"/>
        <v>0</v>
      </c>
      <c r="Z908" s="20">
        <f t="shared" si="2724"/>
        <v>1786.34</v>
      </c>
      <c r="AA908" s="20">
        <f t="shared" si="2725"/>
        <v>3000</v>
      </c>
      <c r="AB908" s="20">
        <f t="shared" si="2726"/>
        <v>3000</v>
      </c>
      <c r="AC908" s="20">
        <f t="shared" si="2746"/>
        <v>0</v>
      </c>
      <c r="AD908" s="20">
        <f t="shared" si="2746"/>
        <v>0</v>
      </c>
      <c r="AE908" s="20">
        <f t="shared" si="2746"/>
        <v>0</v>
      </c>
      <c r="AF908" s="20">
        <f t="shared" si="2698"/>
        <v>1786.34</v>
      </c>
      <c r="AG908" s="20">
        <f t="shared" si="2699"/>
        <v>3000</v>
      </c>
      <c r="AH908" s="20">
        <f t="shared" si="2700"/>
        <v>3000</v>
      </c>
      <c r="AI908" s="20">
        <f t="shared" si="2746"/>
        <v>0</v>
      </c>
      <c r="AJ908" s="20">
        <f t="shared" si="2701"/>
        <v>1786.34</v>
      </c>
      <c r="AK908" s="20">
        <f t="shared" si="2746"/>
        <v>0</v>
      </c>
      <c r="AL908" s="20">
        <f t="shared" si="2746"/>
        <v>0</v>
      </c>
      <c r="AM908" s="20">
        <f t="shared" si="2746"/>
        <v>0</v>
      </c>
      <c r="AN908" s="20">
        <f t="shared" si="2664"/>
        <v>1786.34</v>
      </c>
      <c r="AO908" s="20">
        <f t="shared" si="2665"/>
        <v>3000</v>
      </c>
      <c r="AP908" s="20">
        <f t="shared" si="2666"/>
        <v>3000</v>
      </c>
      <c r="AQ908" s="20">
        <f t="shared" si="2746"/>
        <v>0</v>
      </c>
      <c r="AR908" s="20">
        <f t="shared" si="2746"/>
        <v>0</v>
      </c>
      <c r="AS908" s="20">
        <f t="shared" si="2746"/>
        <v>0</v>
      </c>
      <c r="AT908" s="20">
        <f t="shared" si="2667"/>
        <v>1786.34</v>
      </c>
      <c r="AU908" s="20">
        <f t="shared" si="2668"/>
        <v>3000</v>
      </c>
      <c r="AV908" s="20">
        <f t="shared" si="2669"/>
        <v>3000</v>
      </c>
      <c r="AW908" s="20">
        <f t="shared" si="2746"/>
        <v>0</v>
      </c>
      <c r="AX908" s="20">
        <f t="shared" si="2746"/>
        <v>0</v>
      </c>
      <c r="AY908" s="20">
        <f t="shared" si="2746"/>
        <v>0</v>
      </c>
      <c r="AZ908" s="20">
        <f t="shared" si="2634"/>
        <v>1786.34</v>
      </c>
      <c r="BA908" s="20">
        <f t="shared" si="2635"/>
        <v>3000</v>
      </c>
      <c r="BB908" s="20">
        <f t="shared" si="2636"/>
        <v>3000</v>
      </c>
      <c r="BC908" s="20">
        <f t="shared" si="2746"/>
        <v>0</v>
      </c>
      <c r="BD908" s="20">
        <f t="shared" si="2627"/>
        <v>1786.34</v>
      </c>
      <c r="BE908" s="20">
        <f t="shared" si="2746"/>
        <v>0</v>
      </c>
      <c r="BF908" s="20">
        <f t="shared" si="2746"/>
        <v>0</v>
      </c>
      <c r="BG908" s="20">
        <f t="shared" si="2746"/>
        <v>0</v>
      </c>
      <c r="BH908" s="20">
        <f t="shared" si="2597"/>
        <v>1786.34</v>
      </c>
      <c r="BI908" s="20">
        <f t="shared" si="2598"/>
        <v>3000</v>
      </c>
      <c r="BJ908" s="20">
        <f t="shared" si="2599"/>
        <v>3000</v>
      </c>
      <c r="BK908" s="20">
        <f t="shared" si="2746"/>
        <v>0</v>
      </c>
      <c r="BL908" s="20">
        <f t="shared" si="2746"/>
        <v>0</v>
      </c>
      <c r="BM908" s="20">
        <f t="shared" si="2600"/>
        <v>1786.34</v>
      </c>
      <c r="BN908" s="20">
        <f t="shared" si="2601"/>
        <v>3000</v>
      </c>
      <c r="BO908" s="20">
        <f t="shared" si="2746"/>
        <v>0</v>
      </c>
      <c r="BP908" s="20">
        <f t="shared" si="2746"/>
        <v>0</v>
      </c>
      <c r="BQ908" s="20">
        <f t="shared" si="2746"/>
        <v>0</v>
      </c>
      <c r="BR908" s="20">
        <f t="shared" si="2694"/>
        <v>1786.34</v>
      </c>
      <c r="BS908" s="20">
        <f t="shared" si="2695"/>
        <v>3000</v>
      </c>
      <c r="BT908" s="20">
        <f t="shared" si="2696"/>
        <v>3000</v>
      </c>
      <c r="BU908" s="20">
        <f t="shared" si="2746"/>
        <v>0</v>
      </c>
      <c r="BV908" s="20">
        <f t="shared" si="2697"/>
        <v>1786.34</v>
      </c>
      <c r="BW908" s="20">
        <f t="shared" si="2746"/>
        <v>0</v>
      </c>
      <c r="BX908" s="20">
        <f t="shared" si="2746"/>
        <v>0</v>
      </c>
      <c r="BY908" s="20">
        <f t="shared" si="2603"/>
        <v>1786.34</v>
      </c>
      <c r="BZ908" s="20">
        <f t="shared" si="2604"/>
        <v>3000</v>
      </c>
      <c r="CA908" s="20">
        <f t="shared" si="2746"/>
        <v>0</v>
      </c>
      <c r="CB908" s="20">
        <f t="shared" si="2605"/>
        <v>1786.34</v>
      </c>
      <c r="CC908" s="20">
        <f t="shared" si="2746"/>
        <v>-17.899999999999999</v>
      </c>
      <c r="CD908" s="20">
        <f t="shared" si="2606"/>
        <v>1768.4399999999998</v>
      </c>
      <c r="CE908" s="20">
        <f t="shared" si="2746"/>
        <v>0</v>
      </c>
    </row>
    <row r="909" spans="1:84" ht="47.25" x14ac:dyDescent="0.25">
      <c r="A909" s="10" t="s">
        <v>70</v>
      </c>
      <c r="B909" s="19">
        <v>400</v>
      </c>
      <c r="C909" s="10"/>
      <c r="D909" s="10"/>
      <c r="E909" s="25" t="s">
        <v>611</v>
      </c>
      <c r="F909" s="20">
        <f>F910</f>
        <v>3000</v>
      </c>
      <c r="G909" s="20">
        <f t="shared" si="2746"/>
        <v>3000</v>
      </c>
      <c r="H909" s="20">
        <f t="shared" si="2746"/>
        <v>3000</v>
      </c>
      <c r="I909" s="20">
        <f t="shared" si="2746"/>
        <v>-1213.6600000000001</v>
      </c>
      <c r="J909" s="20">
        <f t="shared" si="2746"/>
        <v>0</v>
      </c>
      <c r="K909" s="20">
        <f t="shared" si="2746"/>
        <v>0</v>
      </c>
      <c r="L909" s="20">
        <f t="shared" si="2671"/>
        <v>1786.34</v>
      </c>
      <c r="M909" s="20">
        <f t="shared" si="2672"/>
        <v>3000</v>
      </c>
      <c r="N909" s="20">
        <f t="shared" si="2673"/>
        <v>3000</v>
      </c>
      <c r="O909" s="20">
        <f t="shared" si="2746"/>
        <v>0</v>
      </c>
      <c r="P909" s="20">
        <f t="shared" si="2746"/>
        <v>0</v>
      </c>
      <c r="Q909" s="20">
        <f t="shared" si="2746"/>
        <v>0</v>
      </c>
      <c r="R909" s="20">
        <f t="shared" si="2720"/>
        <v>1786.34</v>
      </c>
      <c r="S909" s="20">
        <f t="shared" si="2721"/>
        <v>3000</v>
      </c>
      <c r="T909" s="20">
        <f t="shared" si="2722"/>
        <v>3000</v>
      </c>
      <c r="U909" s="20">
        <f t="shared" si="2746"/>
        <v>0</v>
      </c>
      <c r="V909" s="20">
        <f t="shared" si="2723"/>
        <v>1786.34</v>
      </c>
      <c r="W909" s="20">
        <f t="shared" si="2746"/>
        <v>0</v>
      </c>
      <c r="X909" s="20">
        <f t="shared" si="2746"/>
        <v>0</v>
      </c>
      <c r="Y909" s="20">
        <f t="shared" si="2746"/>
        <v>0</v>
      </c>
      <c r="Z909" s="20">
        <f t="shared" si="2724"/>
        <v>1786.34</v>
      </c>
      <c r="AA909" s="20">
        <f t="shared" si="2725"/>
        <v>3000</v>
      </c>
      <c r="AB909" s="20">
        <f t="shared" si="2726"/>
        <v>3000</v>
      </c>
      <c r="AC909" s="20">
        <f t="shared" si="2746"/>
        <v>0</v>
      </c>
      <c r="AD909" s="20">
        <f t="shared" si="2746"/>
        <v>0</v>
      </c>
      <c r="AE909" s="20">
        <f t="shared" si="2746"/>
        <v>0</v>
      </c>
      <c r="AF909" s="20">
        <f t="shared" si="2698"/>
        <v>1786.34</v>
      </c>
      <c r="AG909" s="20">
        <f t="shared" si="2699"/>
        <v>3000</v>
      </c>
      <c r="AH909" s="20">
        <f t="shared" si="2700"/>
        <v>3000</v>
      </c>
      <c r="AI909" s="20">
        <f t="shared" si="2746"/>
        <v>0</v>
      </c>
      <c r="AJ909" s="20">
        <f t="shared" si="2701"/>
        <v>1786.34</v>
      </c>
      <c r="AK909" s="20">
        <f t="shared" si="2746"/>
        <v>0</v>
      </c>
      <c r="AL909" s="20">
        <f t="shared" si="2746"/>
        <v>0</v>
      </c>
      <c r="AM909" s="20">
        <f t="shared" si="2746"/>
        <v>0</v>
      </c>
      <c r="AN909" s="20">
        <f t="shared" si="2664"/>
        <v>1786.34</v>
      </c>
      <c r="AO909" s="20">
        <f t="shared" si="2665"/>
        <v>3000</v>
      </c>
      <c r="AP909" s="20">
        <f t="shared" si="2666"/>
        <v>3000</v>
      </c>
      <c r="AQ909" s="20">
        <f t="shared" si="2746"/>
        <v>0</v>
      </c>
      <c r="AR909" s="20">
        <f t="shared" si="2746"/>
        <v>0</v>
      </c>
      <c r="AS909" s="20">
        <f t="shared" si="2746"/>
        <v>0</v>
      </c>
      <c r="AT909" s="20">
        <f t="shared" si="2667"/>
        <v>1786.34</v>
      </c>
      <c r="AU909" s="20">
        <f t="shared" si="2668"/>
        <v>3000</v>
      </c>
      <c r="AV909" s="20">
        <f t="shared" si="2669"/>
        <v>3000</v>
      </c>
      <c r="AW909" s="20">
        <f t="shared" si="2746"/>
        <v>0</v>
      </c>
      <c r="AX909" s="20">
        <f t="shared" si="2746"/>
        <v>0</v>
      </c>
      <c r="AY909" s="20">
        <f t="shared" si="2746"/>
        <v>0</v>
      </c>
      <c r="AZ909" s="20">
        <f t="shared" si="2634"/>
        <v>1786.34</v>
      </c>
      <c r="BA909" s="20">
        <f t="shared" si="2635"/>
        <v>3000</v>
      </c>
      <c r="BB909" s="20">
        <f t="shared" si="2636"/>
        <v>3000</v>
      </c>
      <c r="BC909" s="20">
        <f t="shared" si="2746"/>
        <v>0</v>
      </c>
      <c r="BD909" s="20">
        <f t="shared" si="2627"/>
        <v>1786.34</v>
      </c>
      <c r="BE909" s="20">
        <f t="shared" si="2746"/>
        <v>0</v>
      </c>
      <c r="BF909" s="20">
        <f t="shared" si="2746"/>
        <v>0</v>
      </c>
      <c r="BG909" s="20">
        <f t="shared" si="2746"/>
        <v>0</v>
      </c>
      <c r="BH909" s="20">
        <f t="shared" si="2597"/>
        <v>1786.34</v>
      </c>
      <c r="BI909" s="20">
        <f t="shared" si="2598"/>
        <v>3000</v>
      </c>
      <c r="BJ909" s="20">
        <f t="shared" si="2599"/>
        <v>3000</v>
      </c>
      <c r="BK909" s="20">
        <f t="shared" si="2746"/>
        <v>0</v>
      </c>
      <c r="BL909" s="20">
        <f t="shared" si="2746"/>
        <v>0</v>
      </c>
      <c r="BM909" s="20">
        <f t="shared" si="2600"/>
        <v>1786.34</v>
      </c>
      <c r="BN909" s="20">
        <f t="shared" si="2601"/>
        <v>3000</v>
      </c>
      <c r="BO909" s="20">
        <f t="shared" si="2746"/>
        <v>0</v>
      </c>
      <c r="BP909" s="20">
        <f t="shared" si="2746"/>
        <v>0</v>
      </c>
      <c r="BQ909" s="20">
        <f t="shared" si="2746"/>
        <v>0</v>
      </c>
      <c r="BR909" s="20">
        <f t="shared" si="2694"/>
        <v>1786.34</v>
      </c>
      <c r="BS909" s="20">
        <f t="shared" si="2695"/>
        <v>3000</v>
      </c>
      <c r="BT909" s="20">
        <f t="shared" si="2696"/>
        <v>3000</v>
      </c>
      <c r="BU909" s="20">
        <f t="shared" si="2746"/>
        <v>0</v>
      </c>
      <c r="BV909" s="20">
        <f t="shared" si="2697"/>
        <v>1786.34</v>
      </c>
      <c r="BW909" s="20">
        <f t="shared" si="2746"/>
        <v>0</v>
      </c>
      <c r="BX909" s="20">
        <f t="shared" si="2746"/>
        <v>0</v>
      </c>
      <c r="BY909" s="20">
        <f t="shared" si="2603"/>
        <v>1786.34</v>
      </c>
      <c r="BZ909" s="20">
        <f t="shared" si="2604"/>
        <v>3000</v>
      </c>
      <c r="CA909" s="20">
        <f t="shared" si="2746"/>
        <v>0</v>
      </c>
      <c r="CB909" s="20">
        <f t="shared" si="2605"/>
        <v>1786.34</v>
      </c>
      <c r="CC909" s="20">
        <f t="shared" si="2746"/>
        <v>-17.899999999999999</v>
      </c>
      <c r="CD909" s="20">
        <f t="shared" si="2606"/>
        <v>1768.4399999999998</v>
      </c>
      <c r="CE909" s="20">
        <f t="shared" si="2746"/>
        <v>0</v>
      </c>
    </row>
    <row r="910" spans="1:84" x14ac:dyDescent="0.25">
      <c r="A910" s="10" t="s">
        <v>70</v>
      </c>
      <c r="B910" s="19">
        <v>410</v>
      </c>
      <c r="C910" s="10"/>
      <c r="D910" s="10"/>
      <c r="E910" s="25" t="s">
        <v>612</v>
      </c>
      <c r="F910" s="20">
        <f>F911</f>
        <v>3000</v>
      </c>
      <c r="G910" s="20">
        <f t="shared" si="2746"/>
        <v>3000</v>
      </c>
      <c r="H910" s="20">
        <f t="shared" si="2746"/>
        <v>3000</v>
      </c>
      <c r="I910" s="20">
        <f t="shared" si="2746"/>
        <v>-1213.6600000000001</v>
      </c>
      <c r="J910" s="20">
        <f t="shared" si="2746"/>
        <v>0</v>
      </c>
      <c r="K910" s="20">
        <f t="shared" si="2746"/>
        <v>0</v>
      </c>
      <c r="L910" s="20">
        <f t="shared" si="2671"/>
        <v>1786.34</v>
      </c>
      <c r="M910" s="20">
        <f t="shared" si="2672"/>
        <v>3000</v>
      </c>
      <c r="N910" s="20">
        <f t="shared" si="2673"/>
        <v>3000</v>
      </c>
      <c r="O910" s="20">
        <f t="shared" si="2746"/>
        <v>0</v>
      </c>
      <c r="P910" s="20">
        <f t="shared" si="2746"/>
        <v>0</v>
      </c>
      <c r="Q910" s="20">
        <f t="shared" si="2746"/>
        <v>0</v>
      </c>
      <c r="R910" s="20">
        <f t="shared" si="2720"/>
        <v>1786.34</v>
      </c>
      <c r="S910" s="20">
        <f t="shared" si="2721"/>
        <v>3000</v>
      </c>
      <c r="T910" s="20">
        <f t="shared" si="2722"/>
        <v>3000</v>
      </c>
      <c r="U910" s="20">
        <f t="shared" si="2746"/>
        <v>0</v>
      </c>
      <c r="V910" s="20">
        <f t="shared" si="2723"/>
        <v>1786.34</v>
      </c>
      <c r="W910" s="20">
        <f t="shared" si="2746"/>
        <v>0</v>
      </c>
      <c r="X910" s="20">
        <f t="shared" si="2746"/>
        <v>0</v>
      </c>
      <c r="Y910" s="20">
        <f t="shared" si="2746"/>
        <v>0</v>
      </c>
      <c r="Z910" s="20">
        <f t="shared" si="2724"/>
        <v>1786.34</v>
      </c>
      <c r="AA910" s="20">
        <f t="shared" si="2725"/>
        <v>3000</v>
      </c>
      <c r="AB910" s="20">
        <f t="shared" si="2726"/>
        <v>3000</v>
      </c>
      <c r="AC910" s="20">
        <f t="shared" si="2746"/>
        <v>0</v>
      </c>
      <c r="AD910" s="20">
        <f t="shared" si="2746"/>
        <v>0</v>
      </c>
      <c r="AE910" s="20">
        <f t="shared" si="2746"/>
        <v>0</v>
      </c>
      <c r="AF910" s="20">
        <f t="shared" si="2698"/>
        <v>1786.34</v>
      </c>
      <c r="AG910" s="20">
        <f t="shared" si="2699"/>
        <v>3000</v>
      </c>
      <c r="AH910" s="20">
        <f t="shared" si="2700"/>
        <v>3000</v>
      </c>
      <c r="AI910" s="20">
        <f t="shared" si="2746"/>
        <v>0</v>
      </c>
      <c r="AJ910" s="20">
        <f t="shared" si="2701"/>
        <v>1786.34</v>
      </c>
      <c r="AK910" s="20">
        <f t="shared" si="2746"/>
        <v>0</v>
      </c>
      <c r="AL910" s="20">
        <f t="shared" si="2746"/>
        <v>0</v>
      </c>
      <c r="AM910" s="20">
        <f t="shared" si="2746"/>
        <v>0</v>
      </c>
      <c r="AN910" s="20">
        <f t="shared" si="2664"/>
        <v>1786.34</v>
      </c>
      <c r="AO910" s="20">
        <f t="shared" si="2665"/>
        <v>3000</v>
      </c>
      <c r="AP910" s="20">
        <f t="shared" si="2666"/>
        <v>3000</v>
      </c>
      <c r="AQ910" s="20">
        <f t="shared" si="2746"/>
        <v>0</v>
      </c>
      <c r="AR910" s="20">
        <f t="shared" si="2746"/>
        <v>0</v>
      </c>
      <c r="AS910" s="20">
        <f t="shared" si="2746"/>
        <v>0</v>
      </c>
      <c r="AT910" s="20">
        <f t="shared" si="2667"/>
        <v>1786.34</v>
      </c>
      <c r="AU910" s="20">
        <f t="shared" si="2668"/>
        <v>3000</v>
      </c>
      <c r="AV910" s="20">
        <f t="shared" si="2669"/>
        <v>3000</v>
      </c>
      <c r="AW910" s="20">
        <f t="shared" si="2746"/>
        <v>0</v>
      </c>
      <c r="AX910" s="20">
        <f t="shared" si="2746"/>
        <v>0</v>
      </c>
      <c r="AY910" s="20">
        <f t="shared" si="2746"/>
        <v>0</v>
      </c>
      <c r="AZ910" s="20">
        <f t="shared" si="2634"/>
        <v>1786.34</v>
      </c>
      <c r="BA910" s="20">
        <f t="shared" si="2635"/>
        <v>3000</v>
      </c>
      <c r="BB910" s="20">
        <f t="shared" si="2636"/>
        <v>3000</v>
      </c>
      <c r="BC910" s="20">
        <f t="shared" si="2746"/>
        <v>0</v>
      </c>
      <c r="BD910" s="20">
        <f t="shared" si="2627"/>
        <v>1786.34</v>
      </c>
      <c r="BE910" s="20">
        <f t="shared" si="2746"/>
        <v>0</v>
      </c>
      <c r="BF910" s="20">
        <f t="shared" si="2746"/>
        <v>0</v>
      </c>
      <c r="BG910" s="20">
        <f t="shared" si="2746"/>
        <v>0</v>
      </c>
      <c r="BH910" s="20">
        <f t="shared" si="2597"/>
        <v>1786.34</v>
      </c>
      <c r="BI910" s="20">
        <f t="shared" si="2598"/>
        <v>3000</v>
      </c>
      <c r="BJ910" s="20">
        <f t="shared" si="2599"/>
        <v>3000</v>
      </c>
      <c r="BK910" s="20">
        <f t="shared" si="2746"/>
        <v>0</v>
      </c>
      <c r="BL910" s="20">
        <f t="shared" si="2746"/>
        <v>0</v>
      </c>
      <c r="BM910" s="20">
        <f t="shared" si="2600"/>
        <v>1786.34</v>
      </c>
      <c r="BN910" s="20">
        <f t="shared" si="2601"/>
        <v>3000</v>
      </c>
      <c r="BO910" s="20">
        <f t="shared" si="2746"/>
        <v>0</v>
      </c>
      <c r="BP910" s="20">
        <f t="shared" si="2746"/>
        <v>0</v>
      </c>
      <c r="BQ910" s="20">
        <f t="shared" si="2746"/>
        <v>0</v>
      </c>
      <c r="BR910" s="20">
        <f t="shared" si="2694"/>
        <v>1786.34</v>
      </c>
      <c r="BS910" s="20">
        <f t="shared" si="2695"/>
        <v>3000</v>
      </c>
      <c r="BT910" s="20">
        <f t="shared" si="2696"/>
        <v>3000</v>
      </c>
      <c r="BU910" s="20">
        <f t="shared" si="2746"/>
        <v>0</v>
      </c>
      <c r="BV910" s="20">
        <f t="shared" si="2697"/>
        <v>1786.34</v>
      </c>
      <c r="BW910" s="20">
        <f t="shared" si="2746"/>
        <v>0</v>
      </c>
      <c r="BX910" s="20">
        <f t="shared" si="2746"/>
        <v>0</v>
      </c>
      <c r="BY910" s="20">
        <f t="shared" si="2603"/>
        <v>1786.34</v>
      </c>
      <c r="BZ910" s="20">
        <f t="shared" si="2604"/>
        <v>3000</v>
      </c>
      <c r="CA910" s="20">
        <f t="shared" si="2746"/>
        <v>0</v>
      </c>
      <c r="CB910" s="20">
        <f t="shared" si="2605"/>
        <v>1786.34</v>
      </c>
      <c r="CC910" s="20">
        <f t="shared" si="2746"/>
        <v>-17.899999999999999</v>
      </c>
      <c r="CD910" s="20">
        <f t="shared" si="2606"/>
        <v>1768.4399999999998</v>
      </c>
      <c r="CE910" s="20">
        <f t="shared" si="2746"/>
        <v>0</v>
      </c>
    </row>
    <row r="911" spans="1:84" x14ac:dyDescent="0.25">
      <c r="A911" s="10" t="s">
        <v>70</v>
      </c>
      <c r="B911" s="19">
        <v>410</v>
      </c>
      <c r="C911" s="10" t="s">
        <v>335</v>
      </c>
      <c r="D911" s="10" t="s">
        <v>341</v>
      </c>
      <c r="E911" s="25" t="s">
        <v>577</v>
      </c>
      <c r="F911" s="20">
        <v>3000</v>
      </c>
      <c r="G911" s="20">
        <v>3000</v>
      </c>
      <c r="H911" s="20">
        <v>3000</v>
      </c>
      <c r="I911" s="20">
        <f>-1167.26-46.4</f>
        <v>-1213.6600000000001</v>
      </c>
      <c r="J911" s="20"/>
      <c r="K911" s="20"/>
      <c r="L911" s="20">
        <f t="shared" si="2671"/>
        <v>1786.34</v>
      </c>
      <c r="M911" s="20">
        <f t="shared" si="2672"/>
        <v>3000</v>
      </c>
      <c r="N911" s="20">
        <f t="shared" si="2673"/>
        <v>3000</v>
      </c>
      <c r="O911" s="20"/>
      <c r="P911" s="20"/>
      <c r="Q911" s="20"/>
      <c r="R911" s="20">
        <f t="shared" si="2720"/>
        <v>1786.34</v>
      </c>
      <c r="S911" s="20">
        <f t="shared" si="2721"/>
        <v>3000</v>
      </c>
      <c r="T911" s="20">
        <f t="shared" si="2722"/>
        <v>3000</v>
      </c>
      <c r="U911" s="20"/>
      <c r="V911" s="20">
        <f t="shared" si="2723"/>
        <v>1786.34</v>
      </c>
      <c r="W911" s="20"/>
      <c r="X911" s="20"/>
      <c r="Y911" s="20"/>
      <c r="Z911" s="20">
        <f t="shared" si="2724"/>
        <v>1786.34</v>
      </c>
      <c r="AA911" s="20">
        <f t="shared" si="2725"/>
        <v>3000</v>
      </c>
      <c r="AB911" s="20">
        <f t="shared" si="2726"/>
        <v>3000</v>
      </c>
      <c r="AC911" s="20"/>
      <c r="AD911" s="20"/>
      <c r="AE911" s="20"/>
      <c r="AF911" s="20">
        <f t="shared" si="2698"/>
        <v>1786.34</v>
      </c>
      <c r="AG911" s="20">
        <f t="shared" si="2699"/>
        <v>3000</v>
      </c>
      <c r="AH911" s="20">
        <f t="shared" si="2700"/>
        <v>3000</v>
      </c>
      <c r="AI911" s="20"/>
      <c r="AJ911" s="20">
        <f t="shared" si="2701"/>
        <v>1786.34</v>
      </c>
      <c r="AK911" s="20"/>
      <c r="AL911" s="20"/>
      <c r="AM911" s="20"/>
      <c r="AN911" s="20">
        <f t="shared" si="2664"/>
        <v>1786.34</v>
      </c>
      <c r="AO911" s="20">
        <f t="shared" si="2665"/>
        <v>3000</v>
      </c>
      <c r="AP911" s="20">
        <f t="shared" si="2666"/>
        <v>3000</v>
      </c>
      <c r="AQ911" s="20"/>
      <c r="AR911" s="20"/>
      <c r="AS911" s="20"/>
      <c r="AT911" s="20">
        <f t="shared" si="2667"/>
        <v>1786.34</v>
      </c>
      <c r="AU911" s="20">
        <f t="shared" si="2668"/>
        <v>3000</v>
      </c>
      <c r="AV911" s="20">
        <f t="shared" si="2669"/>
        <v>3000</v>
      </c>
      <c r="AW911" s="20"/>
      <c r="AX911" s="20"/>
      <c r="AY911" s="20"/>
      <c r="AZ911" s="20">
        <f t="shared" si="2634"/>
        <v>1786.34</v>
      </c>
      <c r="BA911" s="20">
        <f t="shared" si="2635"/>
        <v>3000</v>
      </c>
      <c r="BB911" s="20">
        <f t="shared" si="2636"/>
        <v>3000</v>
      </c>
      <c r="BC911" s="20"/>
      <c r="BD911" s="20">
        <f t="shared" si="2627"/>
        <v>1786.34</v>
      </c>
      <c r="BE911" s="20"/>
      <c r="BF911" s="20"/>
      <c r="BG911" s="20"/>
      <c r="BH911" s="20">
        <f t="shared" ref="BH911:BH974" si="2747">BD911+BE911</f>
        <v>1786.34</v>
      </c>
      <c r="BI911" s="20">
        <f t="shared" ref="BI911:BI974" si="2748">BA911+BF911</f>
        <v>3000</v>
      </c>
      <c r="BJ911" s="20">
        <f t="shared" ref="BJ911:BJ974" si="2749">BB911+BG911</f>
        <v>3000</v>
      </c>
      <c r="BK911" s="20"/>
      <c r="BL911" s="20"/>
      <c r="BM911" s="20">
        <f t="shared" ref="BM911:BM974" si="2750">BH911+BK911</f>
        <v>1786.34</v>
      </c>
      <c r="BN911" s="20">
        <f t="shared" ref="BN911:BN974" si="2751">BI911+BL911</f>
        <v>3000</v>
      </c>
      <c r="BO911" s="20"/>
      <c r="BP911" s="20"/>
      <c r="BQ911" s="20"/>
      <c r="BR911" s="20">
        <f t="shared" si="2694"/>
        <v>1786.34</v>
      </c>
      <c r="BS911" s="20">
        <f t="shared" si="2695"/>
        <v>3000</v>
      </c>
      <c r="BT911" s="20">
        <f t="shared" si="2696"/>
        <v>3000</v>
      </c>
      <c r="BU911" s="20"/>
      <c r="BV911" s="20">
        <f t="shared" si="2697"/>
        <v>1786.34</v>
      </c>
      <c r="BW911" s="20"/>
      <c r="BX911" s="20"/>
      <c r="BY911" s="20">
        <f t="shared" si="2603"/>
        <v>1786.34</v>
      </c>
      <c r="BZ911" s="20">
        <f t="shared" si="2604"/>
        <v>3000</v>
      </c>
      <c r="CA911" s="20"/>
      <c r="CB911" s="20">
        <f t="shared" si="2605"/>
        <v>1786.34</v>
      </c>
      <c r="CC911" s="20">
        <v>-17.899999999999999</v>
      </c>
      <c r="CD911" s="20">
        <f t="shared" si="2606"/>
        <v>1768.4399999999998</v>
      </c>
      <c r="CE911" s="20"/>
    </row>
    <row r="912" spans="1:84" ht="63" x14ac:dyDescent="0.25">
      <c r="A912" s="10" t="s">
        <v>431</v>
      </c>
      <c r="B912" s="19"/>
      <c r="C912" s="10"/>
      <c r="D912" s="10"/>
      <c r="E912" s="25" t="s">
        <v>810</v>
      </c>
      <c r="F912" s="20">
        <f>F913</f>
        <v>18485.059999999998</v>
      </c>
      <c r="G912" s="20">
        <f t="shared" ref="G912:CE912" si="2752">G913</f>
        <v>36846.199999999997</v>
      </c>
      <c r="H912" s="20">
        <f t="shared" si="2752"/>
        <v>39042.9</v>
      </c>
      <c r="I912" s="20">
        <f t="shared" si="2752"/>
        <v>-416.6</v>
      </c>
      <c r="J912" s="20">
        <f t="shared" si="2752"/>
        <v>-416.6</v>
      </c>
      <c r="K912" s="20">
        <f t="shared" si="2752"/>
        <v>-416.6</v>
      </c>
      <c r="L912" s="20">
        <f t="shared" si="2671"/>
        <v>18068.46</v>
      </c>
      <c r="M912" s="20">
        <f t="shared" si="2672"/>
        <v>36429.599999999999</v>
      </c>
      <c r="N912" s="20">
        <f t="shared" si="2673"/>
        <v>38626.300000000003</v>
      </c>
      <c r="O912" s="20">
        <f t="shared" si="2752"/>
        <v>0</v>
      </c>
      <c r="P912" s="20">
        <f t="shared" si="2752"/>
        <v>0</v>
      </c>
      <c r="Q912" s="20">
        <f t="shared" si="2752"/>
        <v>0</v>
      </c>
      <c r="R912" s="20">
        <f t="shared" si="2720"/>
        <v>18068.46</v>
      </c>
      <c r="S912" s="20">
        <f t="shared" si="2721"/>
        <v>36429.599999999999</v>
      </c>
      <c r="T912" s="20">
        <f t="shared" si="2722"/>
        <v>38626.300000000003</v>
      </c>
      <c r="U912" s="20">
        <f t="shared" si="2752"/>
        <v>0</v>
      </c>
      <c r="V912" s="20">
        <f t="shared" si="2723"/>
        <v>18068.46</v>
      </c>
      <c r="W912" s="20">
        <f t="shared" si="2752"/>
        <v>0</v>
      </c>
      <c r="X912" s="20">
        <f t="shared" si="2752"/>
        <v>0</v>
      </c>
      <c r="Y912" s="20">
        <f t="shared" si="2752"/>
        <v>0</v>
      </c>
      <c r="Z912" s="20">
        <f t="shared" si="2724"/>
        <v>18068.46</v>
      </c>
      <c r="AA912" s="20">
        <f t="shared" si="2725"/>
        <v>36429.599999999999</v>
      </c>
      <c r="AB912" s="20">
        <f t="shared" si="2726"/>
        <v>38626.300000000003</v>
      </c>
      <c r="AC912" s="20">
        <f t="shared" si="2752"/>
        <v>0</v>
      </c>
      <c r="AD912" s="20">
        <f t="shared" si="2752"/>
        <v>0</v>
      </c>
      <c r="AE912" s="20">
        <f t="shared" si="2752"/>
        <v>0</v>
      </c>
      <c r="AF912" s="20">
        <f t="shared" si="2698"/>
        <v>18068.46</v>
      </c>
      <c r="AG912" s="20">
        <f t="shared" si="2699"/>
        <v>36429.599999999999</v>
      </c>
      <c r="AH912" s="20">
        <f t="shared" si="2700"/>
        <v>38626.300000000003</v>
      </c>
      <c r="AI912" s="20">
        <f t="shared" si="2752"/>
        <v>0</v>
      </c>
      <c r="AJ912" s="20">
        <f t="shared" si="2701"/>
        <v>18068.46</v>
      </c>
      <c r="AK912" s="20">
        <f t="shared" si="2752"/>
        <v>0</v>
      </c>
      <c r="AL912" s="20">
        <f t="shared" si="2752"/>
        <v>0</v>
      </c>
      <c r="AM912" s="20">
        <f t="shared" si="2752"/>
        <v>0</v>
      </c>
      <c r="AN912" s="20">
        <f t="shared" si="2664"/>
        <v>18068.46</v>
      </c>
      <c r="AO912" s="20">
        <f t="shared" si="2665"/>
        <v>36429.599999999999</v>
      </c>
      <c r="AP912" s="20">
        <f t="shared" si="2666"/>
        <v>38626.300000000003</v>
      </c>
      <c r="AQ912" s="20">
        <f t="shared" si="2752"/>
        <v>0</v>
      </c>
      <c r="AR912" s="20">
        <f t="shared" si="2752"/>
        <v>0</v>
      </c>
      <c r="AS912" s="20">
        <f t="shared" si="2752"/>
        <v>0</v>
      </c>
      <c r="AT912" s="20">
        <f t="shared" si="2667"/>
        <v>18068.46</v>
      </c>
      <c r="AU912" s="20">
        <f t="shared" si="2668"/>
        <v>36429.599999999999</v>
      </c>
      <c r="AV912" s="20">
        <f t="shared" si="2669"/>
        <v>38626.300000000003</v>
      </c>
      <c r="AW912" s="20">
        <f t="shared" si="2752"/>
        <v>0</v>
      </c>
      <c r="AX912" s="20">
        <f t="shared" si="2752"/>
        <v>0</v>
      </c>
      <c r="AY912" s="20">
        <f t="shared" si="2752"/>
        <v>0</v>
      </c>
      <c r="AZ912" s="20">
        <f t="shared" si="2634"/>
        <v>18068.46</v>
      </c>
      <c r="BA912" s="20">
        <f t="shared" si="2635"/>
        <v>36429.599999999999</v>
      </c>
      <c r="BB912" s="20">
        <f t="shared" si="2636"/>
        <v>38626.300000000003</v>
      </c>
      <c r="BC912" s="20">
        <f t="shared" si="2752"/>
        <v>0</v>
      </c>
      <c r="BD912" s="20">
        <f t="shared" si="2627"/>
        <v>18068.46</v>
      </c>
      <c r="BE912" s="20">
        <f t="shared" si="2752"/>
        <v>700</v>
      </c>
      <c r="BF912" s="20">
        <f t="shared" si="2752"/>
        <v>800</v>
      </c>
      <c r="BG912" s="20">
        <f t="shared" si="2752"/>
        <v>800</v>
      </c>
      <c r="BH912" s="20">
        <f t="shared" si="2747"/>
        <v>18768.46</v>
      </c>
      <c r="BI912" s="20">
        <f t="shared" si="2748"/>
        <v>37229.599999999999</v>
      </c>
      <c r="BJ912" s="20">
        <f t="shared" si="2749"/>
        <v>39426.300000000003</v>
      </c>
      <c r="BK912" s="20">
        <f t="shared" si="2752"/>
        <v>0</v>
      </c>
      <c r="BL912" s="20">
        <f t="shared" si="2752"/>
        <v>0</v>
      </c>
      <c r="BM912" s="20">
        <f t="shared" si="2750"/>
        <v>18768.46</v>
      </c>
      <c r="BN912" s="20">
        <f t="shared" si="2751"/>
        <v>37229.599999999999</v>
      </c>
      <c r="BO912" s="20">
        <f t="shared" si="2752"/>
        <v>-44.13</v>
      </c>
      <c r="BP912" s="20">
        <f t="shared" si="2752"/>
        <v>0</v>
      </c>
      <c r="BQ912" s="20">
        <f t="shared" si="2752"/>
        <v>0</v>
      </c>
      <c r="BR912" s="20">
        <f t="shared" si="2694"/>
        <v>18724.329999999998</v>
      </c>
      <c r="BS912" s="20">
        <f t="shared" si="2695"/>
        <v>37229.599999999999</v>
      </c>
      <c r="BT912" s="20">
        <f t="shared" si="2696"/>
        <v>39426.300000000003</v>
      </c>
      <c r="BU912" s="20">
        <f t="shared" si="2752"/>
        <v>0</v>
      </c>
      <c r="BV912" s="20">
        <f t="shared" si="2697"/>
        <v>18724.329999999998</v>
      </c>
      <c r="BW912" s="20">
        <f t="shared" si="2752"/>
        <v>-1900.001</v>
      </c>
      <c r="BX912" s="20">
        <f t="shared" si="2752"/>
        <v>0</v>
      </c>
      <c r="BY912" s="20">
        <f t="shared" ref="BY912:BY975" si="2753">BV912+BW912</f>
        <v>16824.328999999998</v>
      </c>
      <c r="BZ912" s="20">
        <f t="shared" ref="BZ912:BZ975" si="2754">BS912+BX912</f>
        <v>37229.599999999999</v>
      </c>
      <c r="CA912" s="20">
        <f t="shared" si="2752"/>
        <v>0</v>
      </c>
      <c r="CB912" s="20">
        <f t="shared" ref="CB912:CB975" si="2755">BY912+CA912</f>
        <v>16824.328999999998</v>
      </c>
      <c r="CC912" s="20">
        <f t="shared" si="2752"/>
        <v>-1244.99</v>
      </c>
      <c r="CD912" s="20">
        <f t="shared" ref="CD912:CD975" si="2756">CB912+CC912</f>
        <v>15579.338999999998</v>
      </c>
      <c r="CE912" s="20">
        <f t="shared" si="2752"/>
        <v>0</v>
      </c>
    </row>
    <row r="913" spans="1:84" ht="63" x14ac:dyDescent="0.25">
      <c r="A913" s="10" t="s">
        <v>71</v>
      </c>
      <c r="B913" s="19"/>
      <c r="C913" s="10"/>
      <c r="D913" s="10"/>
      <c r="E913" s="25" t="s">
        <v>811</v>
      </c>
      <c r="F913" s="20">
        <f>F914+F917</f>
        <v>18485.059999999998</v>
      </c>
      <c r="G913" s="20">
        <f t="shared" ref="G913:K913" si="2757">G914+G917</f>
        <v>36846.199999999997</v>
      </c>
      <c r="H913" s="20">
        <f t="shared" si="2757"/>
        <v>39042.9</v>
      </c>
      <c r="I913" s="20">
        <f t="shared" si="2757"/>
        <v>-416.6</v>
      </c>
      <c r="J913" s="20">
        <f t="shared" si="2757"/>
        <v>-416.6</v>
      </c>
      <c r="K913" s="20">
        <f t="shared" si="2757"/>
        <v>-416.6</v>
      </c>
      <c r="L913" s="20">
        <f t="shared" si="2671"/>
        <v>18068.46</v>
      </c>
      <c r="M913" s="20">
        <f t="shared" si="2672"/>
        <v>36429.599999999999</v>
      </c>
      <c r="N913" s="20">
        <f t="shared" si="2673"/>
        <v>38626.300000000003</v>
      </c>
      <c r="O913" s="20">
        <f t="shared" ref="O913:Q913" si="2758">O914+O917</f>
        <v>0</v>
      </c>
      <c r="P913" s="20">
        <f t="shared" si="2758"/>
        <v>0</v>
      </c>
      <c r="Q913" s="20">
        <f t="shared" si="2758"/>
        <v>0</v>
      </c>
      <c r="R913" s="20">
        <f t="shared" si="2720"/>
        <v>18068.46</v>
      </c>
      <c r="S913" s="20">
        <f t="shared" si="2721"/>
        <v>36429.599999999999</v>
      </c>
      <c r="T913" s="20">
        <f t="shared" si="2722"/>
        <v>38626.300000000003</v>
      </c>
      <c r="U913" s="20">
        <f t="shared" ref="U913:CE913" si="2759">U914+U917</f>
        <v>0</v>
      </c>
      <c r="V913" s="20">
        <f t="shared" si="2723"/>
        <v>18068.46</v>
      </c>
      <c r="W913" s="20">
        <f t="shared" ref="W913:Y913" si="2760">W914+W917</f>
        <v>0</v>
      </c>
      <c r="X913" s="20">
        <f t="shared" si="2760"/>
        <v>0</v>
      </c>
      <c r="Y913" s="20">
        <f t="shared" si="2760"/>
        <v>0</v>
      </c>
      <c r="Z913" s="20">
        <f t="shared" si="2724"/>
        <v>18068.46</v>
      </c>
      <c r="AA913" s="20">
        <f t="shared" si="2725"/>
        <v>36429.599999999999</v>
      </c>
      <c r="AB913" s="20">
        <f t="shared" si="2726"/>
        <v>38626.300000000003</v>
      </c>
      <c r="AC913" s="20">
        <f t="shared" ref="AC913:AE913" si="2761">AC914+AC917</f>
        <v>0</v>
      </c>
      <c r="AD913" s="20">
        <f t="shared" si="2761"/>
        <v>0</v>
      </c>
      <c r="AE913" s="20">
        <f t="shared" si="2761"/>
        <v>0</v>
      </c>
      <c r="AF913" s="20">
        <f t="shared" si="2698"/>
        <v>18068.46</v>
      </c>
      <c r="AG913" s="20">
        <f t="shared" si="2699"/>
        <v>36429.599999999999</v>
      </c>
      <c r="AH913" s="20">
        <f t="shared" si="2700"/>
        <v>38626.300000000003</v>
      </c>
      <c r="AI913" s="20">
        <f t="shared" ref="AI913" si="2762">AI914+AI917</f>
        <v>0</v>
      </c>
      <c r="AJ913" s="20">
        <f t="shared" si="2701"/>
        <v>18068.46</v>
      </c>
      <c r="AK913" s="20">
        <f t="shared" ref="AK913:AM913" si="2763">AK914+AK917</f>
        <v>0</v>
      </c>
      <c r="AL913" s="20">
        <f t="shared" si="2763"/>
        <v>0</v>
      </c>
      <c r="AM913" s="20">
        <f t="shared" si="2763"/>
        <v>0</v>
      </c>
      <c r="AN913" s="20">
        <f t="shared" si="2664"/>
        <v>18068.46</v>
      </c>
      <c r="AO913" s="20">
        <f t="shared" si="2665"/>
        <v>36429.599999999999</v>
      </c>
      <c r="AP913" s="20">
        <f t="shared" si="2666"/>
        <v>38626.300000000003</v>
      </c>
      <c r="AQ913" s="20">
        <f t="shared" ref="AQ913:AS913" si="2764">AQ914+AQ917</f>
        <v>0</v>
      </c>
      <c r="AR913" s="20">
        <f t="shared" si="2764"/>
        <v>0</v>
      </c>
      <c r="AS913" s="20">
        <f t="shared" si="2764"/>
        <v>0</v>
      </c>
      <c r="AT913" s="20">
        <f t="shared" si="2667"/>
        <v>18068.46</v>
      </c>
      <c r="AU913" s="20">
        <f t="shared" si="2668"/>
        <v>36429.599999999999</v>
      </c>
      <c r="AV913" s="20">
        <f t="shared" si="2669"/>
        <v>38626.300000000003</v>
      </c>
      <c r="AW913" s="20">
        <f t="shared" ref="AW913:AY913" si="2765">AW914+AW917</f>
        <v>0</v>
      </c>
      <c r="AX913" s="20">
        <f t="shared" si="2765"/>
        <v>0</v>
      </c>
      <c r="AY913" s="20">
        <f t="shared" si="2765"/>
        <v>0</v>
      </c>
      <c r="AZ913" s="20">
        <f t="shared" si="2634"/>
        <v>18068.46</v>
      </c>
      <c r="BA913" s="20">
        <f t="shared" si="2635"/>
        <v>36429.599999999999</v>
      </c>
      <c r="BB913" s="20">
        <f t="shared" si="2636"/>
        <v>38626.300000000003</v>
      </c>
      <c r="BC913" s="20">
        <f t="shared" ref="BC913" si="2766">BC914+BC917</f>
        <v>0</v>
      </c>
      <c r="BD913" s="20">
        <f t="shared" si="2627"/>
        <v>18068.46</v>
      </c>
      <c r="BE913" s="20">
        <f t="shared" ref="BE913:BG913" si="2767">BE914+BE917</f>
        <v>700</v>
      </c>
      <c r="BF913" s="20">
        <f t="shared" si="2767"/>
        <v>800</v>
      </c>
      <c r="BG913" s="20">
        <f t="shared" si="2767"/>
        <v>800</v>
      </c>
      <c r="BH913" s="20">
        <f t="shared" si="2747"/>
        <v>18768.46</v>
      </c>
      <c r="BI913" s="20">
        <f t="shared" si="2748"/>
        <v>37229.599999999999</v>
      </c>
      <c r="BJ913" s="20">
        <f t="shared" si="2749"/>
        <v>39426.300000000003</v>
      </c>
      <c r="BK913" s="20">
        <f t="shared" ref="BK913:BL913" si="2768">BK914+BK917</f>
        <v>0</v>
      </c>
      <c r="BL913" s="20">
        <f t="shared" si="2768"/>
        <v>0</v>
      </c>
      <c r="BM913" s="20">
        <f t="shared" si="2750"/>
        <v>18768.46</v>
      </c>
      <c r="BN913" s="20">
        <f t="shared" si="2751"/>
        <v>37229.599999999999</v>
      </c>
      <c r="BO913" s="20">
        <f t="shared" ref="BO913:BQ913" si="2769">BO914+BO917</f>
        <v>-44.13</v>
      </c>
      <c r="BP913" s="20">
        <f t="shared" si="2769"/>
        <v>0</v>
      </c>
      <c r="BQ913" s="20">
        <f t="shared" si="2769"/>
        <v>0</v>
      </c>
      <c r="BR913" s="20">
        <f t="shared" si="2694"/>
        <v>18724.329999999998</v>
      </c>
      <c r="BS913" s="20">
        <f t="shared" si="2695"/>
        <v>37229.599999999999</v>
      </c>
      <c r="BT913" s="20">
        <f t="shared" si="2696"/>
        <v>39426.300000000003</v>
      </c>
      <c r="BU913" s="20">
        <f t="shared" ref="BU913" si="2770">BU914+BU917</f>
        <v>0</v>
      </c>
      <c r="BV913" s="20">
        <f t="shared" si="2697"/>
        <v>18724.329999999998</v>
      </c>
      <c r="BW913" s="20">
        <f t="shared" ref="BW913:BX913" si="2771">BW914+BW917</f>
        <v>-1900.001</v>
      </c>
      <c r="BX913" s="20">
        <f t="shared" si="2771"/>
        <v>0</v>
      </c>
      <c r="BY913" s="20">
        <f t="shared" si="2753"/>
        <v>16824.328999999998</v>
      </c>
      <c r="BZ913" s="20">
        <f t="shared" si="2754"/>
        <v>37229.599999999999</v>
      </c>
      <c r="CA913" s="20">
        <f t="shared" ref="CA913" si="2772">CA914+CA917</f>
        <v>0</v>
      </c>
      <c r="CB913" s="20">
        <f t="shared" si="2755"/>
        <v>16824.328999999998</v>
      </c>
      <c r="CC913" s="20">
        <f t="shared" ref="CC913" si="2773">CC914+CC917</f>
        <v>-1244.99</v>
      </c>
      <c r="CD913" s="20">
        <f t="shared" si="2756"/>
        <v>15579.338999999998</v>
      </c>
      <c r="CE913" s="20">
        <f t="shared" si="2759"/>
        <v>0</v>
      </c>
    </row>
    <row r="914" spans="1:84" ht="47.25" x14ac:dyDescent="0.25">
      <c r="A914" s="10" t="s">
        <v>71</v>
      </c>
      <c r="B914" s="19">
        <v>200</v>
      </c>
      <c r="C914" s="10"/>
      <c r="D914" s="10"/>
      <c r="E914" s="25" t="s">
        <v>602</v>
      </c>
      <c r="F914" s="20">
        <f>F915</f>
        <v>18474.46</v>
      </c>
      <c r="G914" s="20">
        <f t="shared" ref="G914:CE915" si="2774">G915</f>
        <v>36835.599999999999</v>
      </c>
      <c r="H914" s="20">
        <f t="shared" si="2774"/>
        <v>39032.300000000003</v>
      </c>
      <c r="I914" s="20">
        <f t="shared" si="2774"/>
        <v>-416.6</v>
      </c>
      <c r="J914" s="20">
        <f t="shared" si="2774"/>
        <v>-416.6</v>
      </c>
      <c r="K914" s="20">
        <f t="shared" si="2774"/>
        <v>-416.6</v>
      </c>
      <c r="L914" s="20">
        <f t="shared" si="2671"/>
        <v>18057.86</v>
      </c>
      <c r="M914" s="20">
        <f t="shared" si="2672"/>
        <v>36419</v>
      </c>
      <c r="N914" s="20">
        <f t="shared" si="2673"/>
        <v>38615.700000000004</v>
      </c>
      <c r="O914" s="20">
        <f t="shared" si="2774"/>
        <v>0</v>
      </c>
      <c r="P914" s="20">
        <f t="shared" si="2774"/>
        <v>0</v>
      </c>
      <c r="Q914" s="20">
        <f t="shared" si="2774"/>
        <v>0</v>
      </c>
      <c r="R914" s="20">
        <f t="shared" si="2720"/>
        <v>18057.86</v>
      </c>
      <c r="S914" s="20">
        <f t="shared" si="2721"/>
        <v>36419</v>
      </c>
      <c r="T914" s="20">
        <f t="shared" si="2722"/>
        <v>38615.700000000004</v>
      </c>
      <c r="U914" s="20">
        <f t="shared" si="2774"/>
        <v>0</v>
      </c>
      <c r="V914" s="20">
        <f t="shared" si="2723"/>
        <v>18057.86</v>
      </c>
      <c r="W914" s="20">
        <f t="shared" si="2774"/>
        <v>0</v>
      </c>
      <c r="X914" s="20">
        <f t="shared" si="2774"/>
        <v>0</v>
      </c>
      <c r="Y914" s="20">
        <f t="shared" si="2774"/>
        <v>0</v>
      </c>
      <c r="Z914" s="20">
        <f t="shared" si="2724"/>
        <v>18057.86</v>
      </c>
      <c r="AA914" s="20">
        <f t="shared" si="2725"/>
        <v>36419</v>
      </c>
      <c r="AB914" s="20">
        <f t="shared" si="2726"/>
        <v>38615.700000000004</v>
      </c>
      <c r="AC914" s="20">
        <f t="shared" si="2774"/>
        <v>0</v>
      </c>
      <c r="AD914" s="20">
        <f t="shared" si="2774"/>
        <v>0</v>
      </c>
      <c r="AE914" s="20">
        <f t="shared" si="2774"/>
        <v>0</v>
      </c>
      <c r="AF914" s="20">
        <f t="shared" si="2698"/>
        <v>18057.86</v>
      </c>
      <c r="AG914" s="20">
        <f t="shared" si="2699"/>
        <v>36419</v>
      </c>
      <c r="AH914" s="20">
        <f t="shared" si="2700"/>
        <v>38615.700000000004</v>
      </c>
      <c r="AI914" s="20">
        <f t="shared" si="2774"/>
        <v>0</v>
      </c>
      <c r="AJ914" s="20">
        <f t="shared" si="2701"/>
        <v>18057.86</v>
      </c>
      <c r="AK914" s="20">
        <f t="shared" si="2774"/>
        <v>0</v>
      </c>
      <c r="AL914" s="20">
        <f t="shared" si="2774"/>
        <v>0</v>
      </c>
      <c r="AM914" s="20">
        <f t="shared" si="2774"/>
        <v>0</v>
      </c>
      <c r="AN914" s="20">
        <f t="shared" si="2664"/>
        <v>18057.86</v>
      </c>
      <c r="AO914" s="20">
        <f t="shared" si="2665"/>
        <v>36419</v>
      </c>
      <c r="AP914" s="20">
        <f t="shared" si="2666"/>
        <v>38615.700000000004</v>
      </c>
      <c r="AQ914" s="20">
        <f t="shared" si="2774"/>
        <v>0</v>
      </c>
      <c r="AR914" s="20">
        <f t="shared" si="2774"/>
        <v>0</v>
      </c>
      <c r="AS914" s="20">
        <f t="shared" si="2774"/>
        <v>0</v>
      </c>
      <c r="AT914" s="20">
        <f t="shared" si="2667"/>
        <v>18057.86</v>
      </c>
      <c r="AU914" s="20">
        <f t="shared" si="2668"/>
        <v>36419</v>
      </c>
      <c r="AV914" s="20">
        <f t="shared" si="2669"/>
        <v>38615.700000000004</v>
      </c>
      <c r="AW914" s="20">
        <f t="shared" si="2774"/>
        <v>0</v>
      </c>
      <c r="AX914" s="20">
        <f t="shared" si="2774"/>
        <v>0</v>
      </c>
      <c r="AY914" s="20">
        <f t="shared" si="2774"/>
        <v>0</v>
      </c>
      <c r="AZ914" s="20">
        <f t="shared" si="2634"/>
        <v>18057.86</v>
      </c>
      <c r="BA914" s="20">
        <f t="shared" si="2635"/>
        <v>36419</v>
      </c>
      <c r="BB914" s="20">
        <f t="shared" si="2636"/>
        <v>38615.700000000004</v>
      </c>
      <c r="BC914" s="20">
        <f t="shared" si="2774"/>
        <v>0</v>
      </c>
      <c r="BD914" s="20">
        <f t="shared" si="2627"/>
        <v>18057.86</v>
      </c>
      <c r="BE914" s="20">
        <f t="shared" si="2774"/>
        <v>700</v>
      </c>
      <c r="BF914" s="20">
        <f t="shared" si="2774"/>
        <v>800</v>
      </c>
      <c r="BG914" s="20">
        <f t="shared" si="2774"/>
        <v>800</v>
      </c>
      <c r="BH914" s="20">
        <f t="shared" si="2747"/>
        <v>18757.86</v>
      </c>
      <c r="BI914" s="20">
        <f t="shared" si="2748"/>
        <v>37219</v>
      </c>
      <c r="BJ914" s="20">
        <f t="shared" si="2749"/>
        <v>39415.700000000004</v>
      </c>
      <c r="BK914" s="20">
        <f t="shared" si="2774"/>
        <v>0</v>
      </c>
      <c r="BL914" s="20">
        <f t="shared" si="2774"/>
        <v>0</v>
      </c>
      <c r="BM914" s="20">
        <f t="shared" si="2750"/>
        <v>18757.86</v>
      </c>
      <c r="BN914" s="20">
        <f t="shared" si="2751"/>
        <v>37219</v>
      </c>
      <c r="BO914" s="20">
        <f t="shared" si="2774"/>
        <v>-44.13</v>
      </c>
      <c r="BP914" s="20">
        <f t="shared" si="2774"/>
        <v>0</v>
      </c>
      <c r="BQ914" s="20">
        <f t="shared" si="2774"/>
        <v>0</v>
      </c>
      <c r="BR914" s="20">
        <f t="shared" si="2694"/>
        <v>18713.73</v>
      </c>
      <c r="BS914" s="20">
        <f t="shared" si="2695"/>
        <v>37219</v>
      </c>
      <c r="BT914" s="20">
        <f t="shared" si="2696"/>
        <v>39415.700000000004</v>
      </c>
      <c r="BU914" s="20">
        <f t="shared" si="2774"/>
        <v>0</v>
      </c>
      <c r="BV914" s="20">
        <f t="shared" si="2697"/>
        <v>18713.73</v>
      </c>
      <c r="BW914" s="20">
        <f t="shared" si="2774"/>
        <v>-1900.001</v>
      </c>
      <c r="BX914" s="20">
        <f t="shared" si="2774"/>
        <v>0</v>
      </c>
      <c r="BY914" s="20">
        <f t="shared" si="2753"/>
        <v>16813.728999999999</v>
      </c>
      <c r="BZ914" s="20">
        <f t="shared" si="2754"/>
        <v>37219</v>
      </c>
      <c r="CA914" s="20">
        <f t="shared" si="2774"/>
        <v>0</v>
      </c>
      <c r="CB914" s="20">
        <f t="shared" si="2755"/>
        <v>16813.728999999999</v>
      </c>
      <c r="CC914" s="20">
        <f t="shared" si="2774"/>
        <v>-1244.99</v>
      </c>
      <c r="CD914" s="20">
        <f t="shared" si="2756"/>
        <v>15568.739</v>
      </c>
      <c r="CE914" s="20">
        <f t="shared" si="2774"/>
        <v>0</v>
      </c>
    </row>
    <row r="915" spans="1:84" ht="47.25" x14ac:dyDescent="0.25">
      <c r="A915" s="10" t="s">
        <v>71</v>
      </c>
      <c r="B915" s="19">
        <v>240</v>
      </c>
      <c r="C915" s="10"/>
      <c r="D915" s="10"/>
      <c r="E915" s="25" t="s">
        <v>603</v>
      </c>
      <c r="F915" s="20">
        <f>F916</f>
        <v>18474.46</v>
      </c>
      <c r="G915" s="20">
        <f t="shared" si="2774"/>
        <v>36835.599999999999</v>
      </c>
      <c r="H915" s="20">
        <f t="shared" si="2774"/>
        <v>39032.300000000003</v>
      </c>
      <c r="I915" s="20">
        <f t="shared" si="2774"/>
        <v>-416.6</v>
      </c>
      <c r="J915" s="20">
        <f t="shared" si="2774"/>
        <v>-416.6</v>
      </c>
      <c r="K915" s="20">
        <f t="shared" si="2774"/>
        <v>-416.6</v>
      </c>
      <c r="L915" s="20">
        <f t="shared" si="2671"/>
        <v>18057.86</v>
      </c>
      <c r="M915" s="20">
        <f t="shared" si="2672"/>
        <v>36419</v>
      </c>
      <c r="N915" s="20">
        <f t="shared" si="2673"/>
        <v>38615.700000000004</v>
      </c>
      <c r="O915" s="20">
        <f t="shared" si="2774"/>
        <v>0</v>
      </c>
      <c r="P915" s="20">
        <f t="shared" si="2774"/>
        <v>0</v>
      </c>
      <c r="Q915" s="20">
        <f t="shared" si="2774"/>
        <v>0</v>
      </c>
      <c r="R915" s="20">
        <f t="shared" si="2720"/>
        <v>18057.86</v>
      </c>
      <c r="S915" s="20">
        <f t="shared" si="2721"/>
        <v>36419</v>
      </c>
      <c r="T915" s="20">
        <f t="shared" si="2722"/>
        <v>38615.700000000004</v>
      </c>
      <c r="U915" s="20">
        <f t="shared" si="2774"/>
        <v>0</v>
      </c>
      <c r="V915" s="20">
        <f t="shared" si="2723"/>
        <v>18057.86</v>
      </c>
      <c r="W915" s="20">
        <f t="shared" si="2774"/>
        <v>0</v>
      </c>
      <c r="X915" s="20">
        <f t="shared" si="2774"/>
        <v>0</v>
      </c>
      <c r="Y915" s="20">
        <f t="shared" si="2774"/>
        <v>0</v>
      </c>
      <c r="Z915" s="20">
        <f t="shared" si="2724"/>
        <v>18057.86</v>
      </c>
      <c r="AA915" s="20">
        <f t="shared" si="2725"/>
        <v>36419</v>
      </c>
      <c r="AB915" s="20">
        <f t="shared" si="2726"/>
        <v>38615.700000000004</v>
      </c>
      <c r="AC915" s="20">
        <f t="shared" si="2774"/>
        <v>0</v>
      </c>
      <c r="AD915" s="20">
        <f t="shared" si="2774"/>
        <v>0</v>
      </c>
      <c r="AE915" s="20">
        <f t="shared" si="2774"/>
        <v>0</v>
      </c>
      <c r="AF915" s="20">
        <f t="shared" si="2698"/>
        <v>18057.86</v>
      </c>
      <c r="AG915" s="20">
        <f t="shared" si="2699"/>
        <v>36419</v>
      </c>
      <c r="AH915" s="20">
        <f t="shared" si="2700"/>
        <v>38615.700000000004</v>
      </c>
      <c r="AI915" s="20">
        <f t="shared" si="2774"/>
        <v>0</v>
      </c>
      <c r="AJ915" s="20">
        <f t="shared" si="2701"/>
        <v>18057.86</v>
      </c>
      <c r="AK915" s="20">
        <f t="shared" si="2774"/>
        <v>0</v>
      </c>
      <c r="AL915" s="20">
        <f t="shared" si="2774"/>
        <v>0</v>
      </c>
      <c r="AM915" s="20">
        <f t="shared" si="2774"/>
        <v>0</v>
      </c>
      <c r="AN915" s="20">
        <f t="shared" si="2664"/>
        <v>18057.86</v>
      </c>
      <c r="AO915" s="20">
        <f t="shared" si="2665"/>
        <v>36419</v>
      </c>
      <c r="AP915" s="20">
        <f t="shared" si="2666"/>
        <v>38615.700000000004</v>
      </c>
      <c r="AQ915" s="20">
        <f t="shared" si="2774"/>
        <v>0</v>
      </c>
      <c r="AR915" s="20">
        <f t="shared" si="2774"/>
        <v>0</v>
      </c>
      <c r="AS915" s="20">
        <f t="shared" si="2774"/>
        <v>0</v>
      </c>
      <c r="AT915" s="20">
        <f t="shared" si="2667"/>
        <v>18057.86</v>
      </c>
      <c r="AU915" s="20">
        <f t="shared" si="2668"/>
        <v>36419</v>
      </c>
      <c r="AV915" s="20">
        <f t="shared" si="2669"/>
        <v>38615.700000000004</v>
      </c>
      <c r="AW915" s="20">
        <f t="shared" si="2774"/>
        <v>0</v>
      </c>
      <c r="AX915" s="20">
        <f t="shared" si="2774"/>
        <v>0</v>
      </c>
      <c r="AY915" s="20">
        <f t="shared" si="2774"/>
        <v>0</v>
      </c>
      <c r="AZ915" s="20">
        <f t="shared" si="2634"/>
        <v>18057.86</v>
      </c>
      <c r="BA915" s="20">
        <f t="shared" si="2635"/>
        <v>36419</v>
      </c>
      <c r="BB915" s="20">
        <f t="shared" si="2636"/>
        <v>38615.700000000004</v>
      </c>
      <c r="BC915" s="20">
        <f t="shared" si="2774"/>
        <v>0</v>
      </c>
      <c r="BD915" s="20">
        <f t="shared" si="2627"/>
        <v>18057.86</v>
      </c>
      <c r="BE915" s="20">
        <f t="shared" si="2774"/>
        <v>700</v>
      </c>
      <c r="BF915" s="20">
        <f t="shared" si="2774"/>
        <v>800</v>
      </c>
      <c r="BG915" s="20">
        <f t="shared" si="2774"/>
        <v>800</v>
      </c>
      <c r="BH915" s="20">
        <f t="shared" si="2747"/>
        <v>18757.86</v>
      </c>
      <c r="BI915" s="20">
        <f t="shared" si="2748"/>
        <v>37219</v>
      </c>
      <c r="BJ915" s="20">
        <f t="shared" si="2749"/>
        <v>39415.700000000004</v>
      </c>
      <c r="BK915" s="20">
        <f t="shared" si="2774"/>
        <v>0</v>
      </c>
      <c r="BL915" s="20">
        <f t="shared" si="2774"/>
        <v>0</v>
      </c>
      <c r="BM915" s="20">
        <f t="shared" si="2750"/>
        <v>18757.86</v>
      </c>
      <c r="BN915" s="20">
        <f t="shared" si="2751"/>
        <v>37219</v>
      </c>
      <c r="BO915" s="20">
        <f t="shared" si="2774"/>
        <v>-44.13</v>
      </c>
      <c r="BP915" s="20">
        <f t="shared" si="2774"/>
        <v>0</v>
      </c>
      <c r="BQ915" s="20">
        <f t="shared" si="2774"/>
        <v>0</v>
      </c>
      <c r="BR915" s="20">
        <f t="shared" si="2694"/>
        <v>18713.73</v>
      </c>
      <c r="BS915" s="20">
        <f t="shared" si="2695"/>
        <v>37219</v>
      </c>
      <c r="BT915" s="20">
        <f t="shared" si="2696"/>
        <v>39415.700000000004</v>
      </c>
      <c r="BU915" s="20">
        <f t="shared" si="2774"/>
        <v>0</v>
      </c>
      <c r="BV915" s="20">
        <f t="shared" si="2697"/>
        <v>18713.73</v>
      </c>
      <c r="BW915" s="20">
        <f t="shared" si="2774"/>
        <v>-1900.001</v>
      </c>
      <c r="BX915" s="20">
        <f t="shared" si="2774"/>
        <v>0</v>
      </c>
      <c r="BY915" s="20">
        <f t="shared" si="2753"/>
        <v>16813.728999999999</v>
      </c>
      <c r="BZ915" s="20">
        <f t="shared" si="2754"/>
        <v>37219</v>
      </c>
      <c r="CA915" s="20">
        <f t="shared" si="2774"/>
        <v>0</v>
      </c>
      <c r="CB915" s="20">
        <f t="shared" si="2755"/>
        <v>16813.728999999999</v>
      </c>
      <c r="CC915" s="20">
        <f t="shared" si="2774"/>
        <v>-1244.99</v>
      </c>
      <c r="CD915" s="20">
        <f t="shared" si="2756"/>
        <v>15568.739</v>
      </c>
      <c r="CE915" s="20">
        <f t="shared" si="2774"/>
        <v>0</v>
      </c>
    </row>
    <row r="916" spans="1:84" x14ac:dyDescent="0.25">
      <c r="A916" s="10" t="s">
        <v>71</v>
      </c>
      <c r="B916" s="19">
        <v>240</v>
      </c>
      <c r="C916" s="10" t="s">
        <v>335</v>
      </c>
      <c r="D916" s="10" t="s">
        <v>341</v>
      </c>
      <c r="E916" s="25" t="s">
        <v>577</v>
      </c>
      <c r="F916" s="20">
        <v>18474.46</v>
      </c>
      <c r="G916" s="20">
        <v>36835.599999999999</v>
      </c>
      <c r="H916" s="20">
        <v>39032.300000000003</v>
      </c>
      <c r="I916" s="20">
        <v>-416.6</v>
      </c>
      <c r="J916" s="20">
        <v>-416.6</v>
      </c>
      <c r="K916" s="20">
        <v>-416.6</v>
      </c>
      <c r="L916" s="20">
        <f t="shared" si="2671"/>
        <v>18057.86</v>
      </c>
      <c r="M916" s="20">
        <f t="shared" si="2672"/>
        <v>36419</v>
      </c>
      <c r="N916" s="20">
        <f t="shared" si="2673"/>
        <v>38615.700000000004</v>
      </c>
      <c r="O916" s="20"/>
      <c r="P916" s="20"/>
      <c r="Q916" s="20"/>
      <c r="R916" s="20">
        <f t="shared" si="2720"/>
        <v>18057.86</v>
      </c>
      <c r="S916" s="20">
        <f t="shared" si="2721"/>
        <v>36419</v>
      </c>
      <c r="T916" s="20">
        <f t="shared" si="2722"/>
        <v>38615.700000000004</v>
      </c>
      <c r="U916" s="20"/>
      <c r="V916" s="20">
        <f t="shared" si="2723"/>
        <v>18057.86</v>
      </c>
      <c r="W916" s="20"/>
      <c r="X916" s="20"/>
      <c r="Y916" s="20"/>
      <c r="Z916" s="20">
        <f t="shared" si="2724"/>
        <v>18057.86</v>
      </c>
      <c r="AA916" s="20">
        <f t="shared" si="2725"/>
        <v>36419</v>
      </c>
      <c r="AB916" s="20">
        <f t="shared" si="2726"/>
        <v>38615.700000000004</v>
      </c>
      <c r="AC916" s="20"/>
      <c r="AD916" s="20"/>
      <c r="AE916" s="20"/>
      <c r="AF916" s="20">
        <f t="shared" si="2698"/>
        <v>18057.86</v>
      </c>
      <c r="AG916" s="20">
        <f t="shared" si="2699"/>
        <v>36419</v>
      </c>
      <c r="AH916" s="20">
        <f t="shared" si="2700"/>
        <v>38615.700000000004</v>
      </c>
      <c r="AI916" s="20"/>
      <c r="AJ916" s="20">
        <f t="shared" si="2701"/>
        <v>18057.86</v>
      </c>
      <c r="AK916" s="20"/>
      <c r="AL916" s="20"/>
      <c r="AM916" s="20"/>
      <c r="AN916" s="20">
        <f t="shared" si="2664"/>
        <v>18057.86</v>
      </c>
      <c r="AO916" s="20">
        <f t="shared" si="2665"/>
        <v>36419</v>
      </c>
      <c r="AP916" s="20">
        <f t="shared" si="2666"/>
        <v>38615.700000000004</v>
      </c>
      <c r="AQ916" s="20"/>
      <c r="AR916" s="20"/>
      <c r="AS916" s="20"/>
      <c r="AT916" s="20">
        <f t="shared" si="2667"/>
        <v>18057.86</v>
      </c>
      <c r="AU916" s="20">
        <f t="shared" si="2668"/>
        <v>36419</v>
      </c>
      <c r="AV916" s="20">
        <f t="shared" si="2669"/>
        <v>38615.700000000004</v>
      </c>
      <c r="AW916" s="20"/>
      <c r="AX916" s="20"/>
      <c r="AY916" s="20"/>
      <c r="AZ916" s="20">
        <f t="shared" si="2634"/>
        <v>18057.86</v>
      </c>
      <c r="BA916" s="20">
        <f t="shared" si="2635"/>
        <v>36419</v>
      </c>
      <c r="BB916" s="20">
        <f t="shared" si="2636"/>
        <v>38615.700000000004</v>
      </c>
      <c r="BC916" s="20"/>
      <c r="BD916" s="20">
        <f t="shared" si="2627"/>
        <v>18057.86</v>
      </c>
      <c r="BE916" s="20">
        <v>700</v>
      </c>
      <c r="BF916" s="20">
        <v>800</v>
      </c>
      <c r="BG916" s="20">
        <v>800</v>
      </c>
      <c r="BH916" s="20">
        <f t="shared" si="2747"/>
        <v>18757.86</v>
      </c>
      <c r="BI916" s="20">
        <f t="shared" si="2748"/>
        <v>37219</v>
      </c>
      <c r="BJ916" s="20">
        <f t="shared" si="2749"/>
        <v>39415.700000000004</v>
      </c>
      <c r="BK916" s="20"/>
      <c r="BL916" s="20"/>
      <c r="BM916" s="20">
        <f t="shared" si="2750"/>
        <v>18757.86</v>
      </c>
      <c r="BN916" s="20">
        <f t="shared" si="2751"/>
        <v>37219</v>
      </c>
      <c r="BO916" s="20">
        <v>-44.13</v>
      </c>
      <c r="BP916" s="20"/>
      <c r="BQ916" s="20"/>
      <c r="BR916" s="20">
        <f t="shared" si="2694"/>
        <v>18713.73</v>
      </c>
      <c r="BS916" s="20">
        <f t="shared" si="2695"/>
        <v>37219</v>
      </c>
      <c r="BT916" s="20">
        <f t="shared" si="2696"/>
        <v>39415.700000000004</v>
      </c>
      <c r="BU916" s="20"/>
      <c r="BV916" s="20">
        <f t="shared" si="2697"/>
        <v>18713.73</v>
      </c>
      <c r="BW916" s="20">
        <f>-1225.961-674.04</f>
        <v>-1900.001</v>
      </c>
      <c r="BX916" s="20"/>
      <c r="BY916" s="20">
        <f t="shared" si="2753"/>
        <v>16813.728999999999</v>
      </c>
      <c r="BZ916" s="20">
        <f t="shared" si="2754"/>
        <v>37219</v>
      </c>
      <c r="CA916" s="20"/>
      <c r="CB916" s="20">
        <f t="shared" si="2755"/>
        <v>16813.728999999999</v>
      </c>
      <c r="CC916" s="20">
        <v>-1244.99</v>
      </c>
      <c r="CD916" s="20">
        <f t="shared" si="2756"/>
        <v>15568.739</v>
      </c>
      <c r="CE916" s="20"/>
    </row>
    <row r="917" spans="1:84" x14ac:dyDescent="0.25">
      <c r="A917" s="10" t="s">
        <v>71</v>
      </c>
      <c r="B917" s="19">
        <v>800</v>
      </c>
      <c r="C917" s="10"/>
      <c r="D917" s="10"/>
      <c r="E917" s="25" t="s">
        <v>618</v>
      </c>
      <c r="F917" s="20">
        <f>F918</f>
        <v>10.6</v>
      </c>
      <c r="G917" s="20">
        <f t="shared" ref="G917:CE918" si="2775">G918</f>
        <v>10.6</v>
      </c>
      <c r="H917" s="20">
        <f t="shared" si="2775"/>
        <v>10.6</v>
      </c>
      <c r="I917" s="20">
        <f t="shared" si="2775"/>
        <v>0</v>
      </c>
      <c r="J917" s="20">
        <f t="shared" si="2775"/>
        <v>0</v>
      </c>
      <c r="K917" s="20">
        <f t="shared" si="2775"/>
        <v>0</v>
      </c>
      <c r="L917" s="20">
        <f t="shared" si="2671"/>
        <v>10.6</v>
      </c>
      <c r="M917" s="20">
        <f t="shared" si="2672"/>
        <v>10.6</v>
      </c>
      <c r="N917" s="20">
        <f t="shared" si="2673"/>
        <v>10.6</v>
      </c>
      <c r="O917" s="20">
        <f t="shared" si="2775"/>
        <v>0</v>
      </c>
      <c r="P917" s="20">
        <f t="shared" si="2775"/>
        <v>0</v>
      </c>
      <c r="Q917" s="20">
        <f t="shared" si="2775"/>
        <v>0</v>
      </c>
      <c r="R917" s="20">
        <f t="shared" si="2720"/>
        <v>10.6</v>
      </c>
      <c r="S917" s="20">
        <f t="shared" si="2721"/>
        <v>10.6</v>
      </c>
      <c r="T917" s="20">
        <f t="shared" si="2722"/>
        <v>10.6</v>
      </c>
      <c r="U917" s="20">
        <f t="shared" si="2775"/>
        <v>0</v>
      </c>
      <c r="V917" s="20">
        <f t="shared" si="2723"/>
        <v>10.6</v>
      </c>
      <c r="W917" s="20">
        <f t="shared" si="2775"/>
        <v>0</v>
      </c>
      <c r="X917" s="20">
        <f t="shared" si="2775"/>
        <v>0</v>
      </c>
      <c r="Y917" s="20">
        <f t="shared" si="2775"/>
        <v>0</v>
      </c>
      <c r="Z917" s="20">
        <f t="shared" si="2724"/>
        <v>10.6</v>
      </c>
      <c r="AA917" s="20">
        <f t="shared" si="2725"/>
        <v>10.6</v>
      </c>
      <c r="AB917" s="20">
        <f t="shared" si="2726"/>
        <v>10.6</v>
      </c>
      <c r="AC917" s="20">
        <f t="shared" si="2775"/>
        <v>0</v>
      </c>
      <c r="AD917" s="20">
        <f t="shared" si="2775"/>
        <v>0</v>
      </c>
      <c r="AE917" s="20">
        <f t="shared" si="2775"/>
        <v>0</v>
      </c>
      <c r="AF917" s="20">
        <f t="shared" si="2698"/>
        <v>10.6</v>
      </c>
      <c r="AG917" s="20">
        <f t="shared" si="2699"/>
        <v>10.6</v>
      </c>
      <c r="AH917" s="20">
        <f t="shared" si="2700"/>
        <v>10.6</v>
      </c>
      <c r="AI917" s="20">
        <f t="shared" si="2775"/>
        <v>0</v>
      </c>
      <c r="AJ917" s="20">
        <f t="shared" si="2701"/>
        <v>10.6</v>
      </c>
      <c r="AK917" s="20">
        <f t="shared" si="2775"/>
        <v>0</v>
      </c>
      <c r="AL917" s="20">
        <f t="shared" si="2775"/>
        <v>0</v>
      </c>
      <c r="AM917" s="20">
        <f t="shared" si="2775"/>
        <v>0</v>
      </c>
      <c r="AN917" s="20">
        <f t="shared" si="2664"/>
        <v>10.6</v>
      </c>
      <c r="AO917" s="20">
        <f t="shared" si="2665"/>
        <v>10.6</v>
      </c>
      <c r="AP917" s="20">
        <f t="shared" si="2666"/>
        <v>10.6</v>
      </c>
      <c r="AQ917" s="20">
        <f t="shared" si="2775"/>
        <v>0</v>
      </c>
      <c r="AR917" s="20">
        <f t="shared" si="2775"/>
        <v>0</v>
      </c>
      <c r="AS917" s="20">
        <f t="shared" si="2775"/>
        <v>0</v>
      </c>
      <c r="AT917" s="20">
        <f t="shared" si="2667"/>
        <v>10.6</v>
      </c>
      <c r="AU917" s="20">
        <f t="shared" si="2668"/>
        <v>10.6</v>
      </c>
      <c r="AV917" s="20">
        <f t="shared" si="2669"/>
        <v>10.6</v>
      </c>
      <c r="AW917" s="20">
        <f t="shared" si="2775"/>
        <v>0</v>
      </c>
      <c r="AX917" s="20">
        <f t="shared" si="2775"/>
        <v>0</v>
      </c>
      <c r="AY917" s="20">
        <f t="shared" si="2775"/>
        <v>0</v>
      </c>
      <c r="AZ917" s="20">
        <f t="shared" si="2634"/>
        <v>10.6</v>
      </c>
      <c r="BA917" s="20">
        <f t="shared" si="2635"/>
        <v>10.6</v>
      </c>
      <c r="BB917" s="20">
        <f t="shared" si="2636"/>
        <v>10.6</v>
      </c>
      <c r="BC917" s="20">
        <f t="shared" si="2775"/>
        <v>0</v>
      </c>
      <c r="BD917" s="20">
        <f t="shared" si="2627"/>
        <v>10.6</v>
      </c>
      <c r="BE917" s="20">
        <f t="shared" si="2775"/>
        <v>0</v>
      </c>
      <c r="BF917" s="20">
        <f t="shared" si="2775"/>
        <v>0</v>
      </c>
      <c r="BG917" s="20">
        <f t="shared" si="2775"/>
        <v>0</v>
      </c>
      <c r="BH917" s="20">
        <f t="shared" si="2747"/>
        <v>10.6</v>
      </c>
      <c r="BI917" s="20">
        <f t="shared" si="2748"/>
        <v>10.6</v>
      </c>
      <c r="BJ917" s="20">
        <f t="shared" si="2749"/>
        <v>10.6</v>
      </c>
      <c r="BK917" s="20">
        <f t="shared" si="2775"/>
        <v>0</v>
      </c>
      <c r="BL917" s="20">
        <f t="shared" si="2775"/>
        <v>0</v>
      </c>
      <c r="BM917" s="20">
        <f t="shared" si="2750"/>
        <v>10.6</v>
      </c>
      <c r="BN917" s="20">
        <f t="shared" si="2751"/>
        <v>10.6</v>
      </c>
      <c r="BO917" s="20">
        <f t="shared" si="2775"/>
        <v>0</v>
      </c>
      <c r="BP917" s="20">
        <f t="shared" si="2775"/>
        <v>0</v>
      </c>
      <c r="BQ917" s="20">
        <f t="shared" si="2775"/>
        <v>0</v>
      </c>
      <c r="BR917" s="20">
        <f t="shared" si="2694"/>
        <v>10.6</v>
      </c>
      <c r="BS917" s="20">
        <f t="shared" si="2695"/>
        <v>10.6</v>
      </c>
      <c r="BT917" s="20">
        <f t="shared" si="2696"/>
        <v>10.6</v>
      </c>
      <c r="BU917" s="20">
        <f t="shared" si="2775"/>
        <v>0</v>
      </c>
      <c r="BV917" s="20">
        <f t="shared" si="2697"/>
        <v>10.6</v>
      </c>
      <c r="BW917" s="20">
        <f t="shared" si="2775"/>
        <v>0</v>
      </c>
      <c r="BX917" s="20">
        <f t="shared" si="2775"/>
        <v>0</v>
      </c>
      <c r="BY917" s="20">
        <f t="shared" si="2753"/>
        <v>10.6</v>
      </c>
      <c r="BZ917" s="20">
        <f t="shared" si="2754"/>
        <v>10.6</v>
      </c>
      <c r="CA917" s="20">
        <f t="shared" si="2775"/>
        <v>0</v>
      </c>
      <c r="CB917" s="20">
        <f t="shared" si="2755"/>
        <v>10.6</v>
      </c>
      <c r="CC917" s="20">
        <f t="shared" si="2775"/>
        <v>0</v>
      </c>
      <c r="CD917" s="20">
        <f t="shared" si="2756"/>
        <v>10.6</v>
      </c>
      <c r="CE917" s="20">
        <f t="shared" si="2775"/>
        <v>0</v>
      </c>
    </row>
    <row r="918" spans="1:84" x14ac:dyDescent="0.25">
      <c r="A918" s="10" t="s">
        <v>71</v>
      </c>
      <c r="B918" s="19">
        <v>850</v>
      </c>
      <c r="C918" s="10"/>
      <c r="D918" s="10"/>
      <c r="E918" s="25" t="s">
        <v>621</v>
      </c>
      <c r="F918" s="20">
        <f>F919</f>
        <v>10.6</v>
      </c>
      <c r="G918" s="20">
        <f t="shared" si="2775"/>
        <v>10.6</v>
      </c>
      <c r="H918" s="20">
        <f t="shared" si="2775"/>
        <v>10.6</v>
      </c>
      <c r="I918" s="20">
        <f t="shared" si="2775"/>
        <v>0</v>
      </c>
      <c r="J918" s="20">
        <f t="shared" si="2775"/>
        <v>0</v>
      </c>
      <c r="K918" s="20">
        <f t="shared" si="2775"/>
        <v>0</v>
      </c>
      <c r="L918" s="20">
        <f t="shared" si="2671"/>
        <v>10.6</v>
      </c>
      <c r="M918" s="20">
        <f t="shared" si="2672"/>
        <v>10.6</v>
      </c>
      <c r="N918" s="20">
        <f t="shared" si="2673"/>
        <v>10.6</v>
      </c>
      <c r="O918" s="20">
        <f t="shared" si="2775"/>
        <v>0</v>
      </c>
      <c r="P918" s="20">
        <f t="shared" si="2775"/>
        <v>0</v>
      </c>
      <c r="Q918" s="20">
        <f t="shared" si="2775"/>
        <v>0</v>
      </c>
      <c r="R918" s="20">
        <f t="shared" si="2720"/>
        <v>10.6</v>
      </c>
      <c r="S918" s="20">
        <f t="shared" si="2721"/>
        <v>10.6</v>
      </c>
      <c r="T918" s="20">
        <f t="shared" si="2722"/>
        <v>10.6</v>
      </c>
      <c r="U918" s="20">
        <f t="shared" si="2775"/>
        <v>0</v>
      </c>
      <c r="V918" s="20">
        <f t="shared" si="2723"/>
        <v>10.6</v>
      </c>
      <c r="W918" s="20">
        <f t="shared" si="2775"/>
        <v>0</v>
      </c>
      <c r="X918" s="20">
        <f t="shared" si="2775"/>
        <v>0</v>
      </c>
      <c r="Y918" s="20">
        <f t="shared" si="2775"/>
        <v>0</v>
      </c>
      <c r="Z918" s="20">
        <f t="shared" si="2724"/>
        <v>10.6</v>
      </c>
      <c r="AA918" s="20">
        <f t="shared" si="2725"/>
        <v>10.6</v>
      </c>
      <c r="AB918" s="20">
        <f t="shared" si="2726"/>
        <v>10.6</v>
      </c>
      <c r="AC918" s="20">
        <f t="shared" si="2775"/>
        <v>0</v>
      </c>
      <c r="AD918" s="20">
        <f t="shared" si="2775"/>
        <v>0</v>
      </c>
      <c r="AE918" s="20">
        <f t="shared" si="2775"/>
        <v>0</v>
      </c>
      <c r="AF918" s="20">
        <f t="shared" si="2698"/>
        <v>10.6</v>
      </c>
      <c r="AG918" s="20">
        <f t="shared" si="2699"/>
        <v>10.6</v>
      </c>
      <c r="AH918" s="20">
        <f t="shared" si="2700"/>
        <v>10.6</v>
      </c>
      <c r="AI918" s="20">
        <f t="shared" si="2775"/>
        <v>0</v>
      </c>
      <c r="AJ918" s="20">
        <f t="shared" si="2701"/>
        <v>10.6</v>
      </c>
      <c r="AK918" s="20">
        <f t="shared" si="2775"/>
        <v>0</v>
      </c>
      <c r="AL918" s="20">
        <f t="shared" si="2775"/>
        <v>0</v>
      </c>
      <c r="AM918" s="20">
        <f t="shared" si="2775"/>
        <v>0</v>
      </c>
      <c r="AN918" s="20">
        <f t="shared" si="2664"/>
        <v>10.6</v>
      </c>
      <c r="AO918" s="20">
        <f t="shared" si="2665"/>
        <v>10.6</v>
      </c>
      <c r="AP918" s="20">
        <f t="shared" si="2666"/>
        <v>10.6</v>
      </c>
      <c r="AQ918" s="20">
        <f t="shared" si="2775"/>
        <v>0</v>
      </c>
      <c r="AR918" s="20">
        <f t="shared" si="2775"/>
        <v>0</v>
      </c>
      <c r="AS918" s="20">
        <f t="shared" si="2775"/>
        <v>0</v>
      </c>
      <c r="AT918" s="20">
        <f t="shared" si="2667"/>
        <v>10.6</v>
      </c>
      <c r="AU918" s="20">
        <f t="shared" si="2668"/>
        <v>10.6</v>
      </c>
      <c r="AV918" s="20">
        <f t="shared" si="2669"/>
        <v>10.6</v>
      </c>
      <c r="AW918" s="20">
        <f t="shared" si="2775"/>
        <v>0</v>
      </c>
      <c r="AX918" s="20">
        <f t="shared" si="2775"/>
        <v>0</v>
      </c>
      <c r="AY918" s="20">
        <f t="shared" si="2775"/>
        <v>0</v>
      </c>
      <c r="AZ918" s="20">
        <f t="shared" si="2634"/>
        <v>10.6</v>
      </c>
      <c r="BA918" s="20">
        <f t="shared" si="2635"/>
        <v>10.6</v>
      </c>
      <c r="BB918" s="20">
        <f t="shared" si="2636"/>
        <v>10.6</v>
      </c>
      <c r="BC918" s="20">
        <f t="shared" si="2775"/>
        <v>0</v>
      </c>
      <c r="BD918" s="20">
        <f t="shared" si="2627"/>
        <v>10.6</v>
      </c>
      <c r="BE918" s="20">
        <f t="shared" si="2775"/>
        <v>0</v>
      </c>
      <c r="BF918" s="20">
        <f t="shared" si="2775"/>
        <v>0</v>
      </c>
      <c r="BG918" s="20">
        <f t="shared" si="2775"/>
        <v>0</v>
      </c>
      <c r="BH918" s="20">
        <f t="shared" si="2747"/>
        <v>10.6</v>
      </c>
      <c r="BI918" s="20">
        <f t="shared" si="2748"/>
        <v>10.6</v>
      </c>
      <c r="BJ918" s="20">
        <f t="shared" si="2749"/>
        <v>10.6</v>
      </c>
      <c r="BK918" s="20">
        <f t="shared" si="2775"/>
        <v>0</v>
      </c>
      <c r="BL918" s="20">
        <f t="shared" si="2775"/>
        <v>0</v>
      </c>
      <c r="BM918" s="20">
        <f t="shared" si="2750"/>
        <v>10.6</v>
      </c>
      <c r="BN918" s="20">
        <f t="shared" si="2751"/>
        <v>10.6</v>
      </c>
      <c r="BO918" s="20">
        <f t="shared" si="2775"/>
        <v>0</v>
      </c>
      <c r="BP918" s="20">
        <f t="shared" si="2775"/>
        <v>0</v>
      </c>
      <c r="BQ918" s="20">
        <f t="shared" si="2775"/>
        <v>0</v>
      </c>
      <c r="BR918" s="20">
        <f t="shared" si="2694"/>
        <v>10.6</v>
      </c>
      <c r="BS918" s="20">
        <f t="shared" si="2695"/>
        <v>10.6</v>
      </c>
      <c r="BT918" s="20">
        <f t="shared" si="2696"/>
        <v>10.6</v>
      </c>
      <c r="BU918" s="20">
        <f t="shared" si="2775"/>
        <v>0</v>
      </c>
      <c r="BV918" s="20">
        <f t="shared" si="2697"/>
        <v>10.6</v>
      </c>
      <c r="BW918" s="20">
        <f t="shared" si="2775"/>
        <v>0</v>
      </c>
      <c r="BX918" s="20">
        <f t="shared" si="2775"/>
        <v>0</v>
      </c>
      <c r="BY918" s="20">
        <f t="shared" si="2753"/>
        <v>10.6</v>
      </c>
      <c r="BZ918" s="20">
        <f t="shared" si="2754"/>
        <v>10.6</v>
      </c>
      <c r="CA918" s="20">
        <f t="shared" si="2775"/>
        <v>0</v>
      </c>
      <c r="CB918" s="20">
        <f t="shared" si="2755"/>
        <v>10.6</v>
      </c>
      <c r="CC918" s="20">
        <f t="shared" si="2775"/>
        <v>0</v>
      </c>
      <c r="CD918" s="20">
        <f t="shared" si="2756"/>
        <v>10.6</v>
      </c>
      <c r="CE918" s="20">
        <f t="shared" si="2775"/>
        <v>0</v>
      </c>
    </row>
    <row r="919" spans="1:84" x14ac:dyDescent="0.25">
      <c r="A919" s="10" t="s">
        <v>71</v>
      </c>
      <c r="B919" s="19">
        <v>850</v>
      </c>
      <c r="C919" s="10" t="s">
        <v>335</v>
      </c>
      <c r="D919" s="10" t="s">
        <v>341</v>
      </c>
      <c r="E919" s="25" t="s">
        <v>577</v>
      </c>
      <c r="F919" s="20">
        <v>10.6</v>
      </c>
      <c r="G919" s="20">
        <v>10.6</v>
      </c>
      <c r="H919" s="20">
        <v>10.6</v>
      </c>
      <c r="I919" s="20"/>
      <c r="J919" s="20"/>
      <c r="K919" s="20"/>
      <c r="L919" s="20">
        <f t="shared" si="2671"/>
        <v>10.6</v>
      </c>
      <c r="M919" s="20">
        <f t="shared" si="2672"/>
        <v>10.6</v>
      </c>
      <c r="N919" s="20">
        <f t="shared" si="2673"/>
        <v>10.6</v>
      </c>
      <c r="O919" s="20"/>
      <c r="P919" s="20"/>
      <c r="Q919" s="20"/>
      <c r="R919" s="20">
        <f t="shared" si="2720"/>
        <v>10.6</v>
      </c>
      <c r="S919" s="20">
        <f t="shared" si="2721"/>
        <v>10.6</v>
      </c>
      <c r="T919" s="20">
        <f t="shared" si="2722"/>
        <v>10.6</v>
      </c>
      <c r="U919" s="20"/>
      <c r="V919" s="20">
        <f t="shared" si="2723"/>
        <v>10.6</v>
      </c>
      <c r="W919" s="20"/>
      <c r="X919" s="20"/>
      <c r="Y919" s="20"/>
      <c r="Z919" s="20">
        <f t="shared" si="2724"/>
        <v>10.6</v>
      </c>
      <c r="AA919" s="20">
        <f t="shared" si="2725"/>
        <v>10.6</v>
      </c>
      <c r="AB919" s="20">
        <f t="shared" si="2726"/>
        <v>10.6</v>
      </c>
      <c r="AC919" s="20"/>
      <c r="AD919" s="20"/>
      <c r="AE919" s="20"/>
      <c r="AF919" s="20">
        <f t="shared" si="2698"/>
        <v>10.6</v>
      </c>
      <c r="AG919" s="20">
        <f t="shared" si="2699"/>
        <v>10.6</v>
      </c>
      <c r="AH919" s="20">
        <f t="shared" si="2700"/>
        <v>10.6</v>
      </c>
      <c r="AI919" s="20"/>
      <c r="AJ919" s="20">
        <f t="shared" si="2701"/>
        <v>10.6</v>
      </c>
      <c r="AK919" s="20"/>
      <c r="AL919" s="20"/>
      <c r="AM919" s="20"/>
      <c r="AN919" s="20">
        <f t="shared" si="2664"/>
        <v>10.6</v>
      </c>
      <c r="AO919" s="20">
        <f t="shared" si="2665"/>
        <v>10.6</v>
      </c>
      <c r="AP919" s="20">
        <f t="shared" si="2666"/>
        <v>10.6</v>
      </c>
      <c r="AQ919" s="20"/>
      <c r="AR919" s="20"/>
      <c r="AS919" s="20"/>
      <c r="AT919" s="20">
        <f t="shared" si="2667"/>
        <v>10.6</v>
      </c>
      <c r="AU919" s="20">
        <f t="shared" si="2668"/>
        <v>10.6</v>
      </c>
      <c r="AV919" s="20">
        <f t="shared" si="2669"/>
        <v>10.6</v>
      </c>
      <c r="AW919" s="20"/>
      <c r="AX919" s="20"/>
      <c r="AY919" s="20"/>
      <c r="AZ919" s="20">
        <f t="shared" si="2634"/>
        <v>10.6</v>
      </c>
      <c r="BA919" s="20">
        <f t="shared" si="2635"/>
        <v>10.6</v>
      </c>
      <c r="BB919" s="20">
        <f t="shared" si="2636"/>
        <v>10.6</v>
      </c>
      <c r="BC919" s="20"/>
      <c r="BD919" s="20">
        <f t="shared" si="2627"/>
        <v>10.6</v>
      </c>
      <c r="BE919" s="20"/>
      <c r="BF919" s="20"/>
      <c r="BG919" s="20"/>
      <c r="BH919" s="20">
        <f t="shared" si="2747"/>
        <v>10.6</v>
      </c>
      <c r="BI919" s="20">
        <f t="shared" si="2748"/>
        <v>10.6</v>
      </c>
      <c r="BJ919" s="20">
        <f t="shared" si="2749"/>
        <v>10.6</v>
      </c>
      <c r="BK919" s="20"/>
      <c r="BL919" s="20"/>
      <c r="BM919" s="20">
        <f t="shared" si="2750"/>
        <v>10.6</v>
      </c>
      <c r="BN919" s="20">
        <f t="shared" si="2751"/>
        <v>10.6</v>
      </c>
      <c r="BO919" s="20"/>
      <c r="BP919" s="20"/>
      <c r="BQ919" s="20"/>
      <c r="BR919" s="20">
        <f t="shared" si="2694"/>
        <v>10.6</v>
      </c>
      <c r="BS919" s="20">
        <f t="shared" si="2695"/>
        <v>10.6</v>
      </c>
      <c r="BT919" s="20">
        <f t="shared" si="2696"/>
        <v>10.6</v>
      </c>
      <c r="BU919" s="20"/>
      <c r="BV919" s="20">
        <f t="shared" si="2697"/>
        <v>10.6</v>
      </c>
      <c r="BW919" s="20"/>
      <c r="BX919" s="20"/>
      <c r="BY919" s="20">
        <f t="shared" si="2753"/>
        <v>10.6</v>
      </c>
      <c r="BZ919" s="20">
        <f t="shared" si="2754"/>
        <v>10.6</v>
      </c>
      <c r="CA919" s="20"/>
      <c r="CB919" s="20">
        <f t="shared" si="2755"/>
        <v>10.6</v>
      </c>
      <c r="CC919" s="20"/>
      <c r="CD919" s="20">
        <f t="shared" si="2756"/>
        <v>10.6</v>
      </c>
      <c r="CE919" s="20"/>
    </row>
    <row r="920" spans="1:84" s="17" customFormat="1" ht="47.25" x14ac:dyDescent="0.25">
      <c r="A920" s="21" t="s">
        <v>432</v>
      </c>
      <c r="B920" s="22"/>
      <c r="C920" s="21"/>
      <c r="D920" s="21"/>
      <c r="E920" s="27" t="s">
        <v>812</v>
      </c>
      <c r="F920" s="23">
        <f>F921+F964+F975</f>
        <v>876154.9</v>
      </c>
      <c r="G920" s="23">
        <f t="shared" ref="G920:CE920" si="2776">G921+G964+G975</f>
        <v>701530.9</v>
      </c>
      <c r="H920" s="23">
        <f t="shared" si="2776"/>
        <v>701530.9</v>
      </c>
      <c r="I920" s="23">
        <f t="shared" ref="I920:K920" si="2777">I921+I964+I975</f>
        <v>97.899999999999977</v>
      </c>
      <c r="J920" s="23">
        <f t="shared" si="2777"/>
        <v>-238</v>
      </c>
      <c r="K920" s="23">
        <f t="shared" si="2777"/>
        <v>-238</v>
      </c>
      <c r="L920" s="23">
        <f t="shared" si="2671"/>
        <v>876252.8</v>
      </c>
      <c r="M920" s="23">
        <f t="shared" si="2672"/>
        <v>701292.9</v>
      </c>
      <c r="N920" s="23">
        <f t="shared" si="2673"/>
        <v>701292.9</v>
      </c>
      <c r="O920" s="23">
        <f t="shared" ref="O920:Q920" si="2778">O921+O964+O975</f>
        <v>0</v>
      </c>
      <c r="P920" s="23">
        <f t="shared" si="2778"/>
        <v>0</v>
      </c>
      <c r="Q920" s="23">
        <f t="shared" si="2778"/>
        <v>0</v>
      </c>
      <c r="R920" s="23">
        <f t="shared" si="2720"/>
        <v>876252.8</v>
      </c>
      <c r="S920" s="23">
        <f t="shared" si="2721"/>
        <v>701292.9</v>
      </c>
      <c r="T920" s="23">
        <f t="shared" si="2722"/>
        <v>701292.9</v>
      </c>
      <c r="U920" s="23">
        <f t="shared" ref="U920" si="2779">U921+U964+U975</f>
        <v>0</v>
      </c>
      <c r="V920" s="23">
        <f t="shared" si="2723"/>
        <v>876252.8</v>
      </c>
      <c r="W920" s="23">
        <f t="shared" ref="W920:Y920" si="2780">W921+W964+W975</f>
        <v>0</v>
      </c>
      <c r="X920" s="23">
        <f t="shared" si="2780"/>
        <v>0</v>
      </c>
      <c r="Y920" s="23">
        <f t="shared" si="2780"/>
        <v>0</v>
      </c>
      <c r="Z920" s="20">
        <f t="shared" si="2724"/>
        <v>876252.8</v>
      </c>
      <c r="AA920" s="20">
        <f t="shared" si="2725"/>
        <v>701292.9</v>
      </c>
      <c r="AB920" s="20">
        <f t="shared" si="2726"/>
        <v>701292.9</v>
      </c>
      <c r="AC920" s="23">
        <f t="shared" ref="AC920:AE920" si="2781">AC921+AC964+AC975</f>
        <v>0</v>
      </c>
      <c r="AD920" s="23">
        <f t="shared" si="2781"/>
        <v>0</v>
      </c>
      <c r="AE920" s="23">
        <f t="shared" si="2781"/>
        <v>0</v>
      </c>
      <c r="AF920" s="20">
        <f t="shared" si="2698"/>
        <v>876252.8</v>
      </c>
      <c r="AG920" s="20">
        <f t="shared" si="2699"/>
        <v>701292.9</v>
      </c>
      <c r="AH920" s="20">
        <f t="shared" si="2700"/>
        <v>701292.9</v>
      </c>
      <c r="AI920" s="23">
        <f t="shared" ref="AI920" si="2782">AI921+AI964+AI975</f>
        <v>0</v>
      </c>
      <c r="AJ920" s="20">
        <f t="shared" si="2701"/>
        <v>876252.8</v>
      </c>
      <c r="AK920" s="23">
        <f t="shared" ref="AK920:AM920" si="2783">AK921+AK964+AK975</f>
        <v>1997.6179999999997</v>
      </c>
      <c r="AL920" s="23">
        <f t="shared" si="2783"/>
        <v>1345.89</v>
      </c>
      <c r="AM920" s="23">
        <f t="shared" si="2783"/>
        <v>0</v>
      </c>
      <c r="AN920" s="20">
        <f t="shared" si="2664"/>
        <v>878250.41800000006</v>
      </c>
      <c r="AO920" s="20">
        <f t="shared" si="2665"/>
        <v>702638.79</v>
      </c>
      <c r="AP920" s="20">
        <f t="shared" si="2666"/>
        <v>701292.9</v>
      </c>
      <c r="AQ920" s="23">
        <f t="shared" ref="AQ920:AS920" si="2784">AQ921+AQ964+AQ975</f>
        <v>0</v>
      </c>
      <c r="AR920" s="23">
        <f t="shared" si="2784"/>
        <v>0</v>
      </c>
      <c r="AS920" s="23">
        <f t="shared" si="2784"/>
        <v>0</v>
      </c>
      <c r="AT920" s="20">
        <f t="shared" si="2667"/>
        <v>878250.41800000006</v>
      </c>
      <c r="AU920" s="20">
        <f t="shared" si="2668"/>
        <v>702638.79</v>
      </c>
      <c r="AV920" s="20">
        <f t="shared" si="2669"/>
        <v>701292.9</v>
      </c>
      <c r="AW920" s="23">
        <f t="shared" ref="AW920:AY920" si="2785">AW921+AW964+AW975</f>
        <v>1934.5349999999999</v>
      </c>
      <c r="AX920" s="23">
        <f t="shared" si="2785"/>
        <v>0</v>
      </c>
      <c r="AY920" s="23">
        <f t="shared" si="2785"/>
        <v>0</v>
      </c>
      <c r="AZ920" s="20">
        <f t="shared" si="2634"/>
        <v>880184.9530000001</v>
      </c>
      <c r="BA920" s="20">
        <f t="shared" si="2635"/>
        <v>702638.79</v>
      </c>
      <c r="BB920" s="20">
        <f t="shared" si="2636"/>
        <v>701292.9</v>
      </c>
      <c r="BC920" s="23">
        <f t="shared" ref="BC920" si="2786">BC921+BC964+BC975</f>
        <v>0</v>
      </c>
      <c r="BD920" s="20">
        <f t="shared" si="2627"/>
        <v>880184.9530000001</v>
      </c>
      <c r="BE920" s="23">
        <f t="shared" ref="BE920:BG920" si="2787">BE921+BE964+BE975</f>
        <v>4052.5</v>
      </c>
      <c r="BF920" s="23">
        <f t="shared" si="2787"/>
        <v>0</v>
      </c>
      <c r="BG920" s="23">
        <f t="shared" si="2787"/>
        <v>0</v>
      </c>
      <c r="BH920" s="20">
        <f t="shared" si="2747"/>
        <v>884237.4530000001</v>
      </c>
      <c r="BI920" s="20">
        <f t="shared" si="2748"/>
        <v>702638.79</v>
      </c>
      <c r="BJ920" s="20">
        <f t="shared" si="2749"/>
        <v>701292.9</v>
      </c>
      <c r="BK920" s="23">
        <f t="shared" ref="BK920:BL920" si="2788">BK921+BK964+BK975</f>
        <v>3000</v>
      </c>
      <c r="BL920" s="23">
        <f t="shared" si="2788"/>
        <v>0</v>
      </c>
      <c r="BM920" s="20">
        <f t="shared" si="2750"/>
        <v>887237.4530000001</v>
      </c>
      <c r="BN920" s="20">
        <f t="shared" si="2751"/>
        <v>702638.79</v>
      </c>
      <c r="BO920" s="23">
        <f t="shared" ref="BO920:BQ920" si="2789">BO921+BO964+BO975</f>
        <v>25125.576000000001</v>
      </c>
      <c r="BP920" s="23">
        <f t="shared" si="2789"/>
        <v>0</v>
      </c>
      <c r="BQ920" s="23">
        <f t="shared" si="2789"/>
        <v>0</v>
      </c>
      <c r="BR920" s="20">
        <f t="shared" si="2694"/>
        <v>912363.0290000001</v>
      </c>
      <c r="BS920" s="20">
        <f t="shared" si="2695"/>
        <v>702638.79</v>
      </c>
      <c r="BT920" s="20">
        <f t="shared" si="2696"/>
        <v>701292.9</v>
      </c>
      <c r="BU920" s="23">
        <f t="shared" ref="BU920" si="2790">BU921+BU964+BU975</f>
        <v>0</v>
      </c>
      <c r="BV920" s="20">
        <f t="shared" si="2697"/>
        <v>912363.0290000001</v>
      </c>
      <c r="BW920" s="23">
        <f t="shared" ref="BW920:BX920" si="2791">BW921+BW964+BW975</f>
        <v>19425.774000000001</v>
      </c>
      <c r="BX920" s="23">
        <f t="shared" si="2791"/>
        <v>0</v>
      </c>
      <c r="BY920" s="20">
        <f t="shared" si="2753"/>
        <v>931788.80300000007</v>
      </c>
      <c r="BZ920" s="20">
        <f t="shared" si="2754"/>
        <v>702638.79</v>
      </c>
      <c r="CA920" s="23">
        <f t="shared" ref="CA920" si="2792">CA921+CA964+CA975</f>
        <v>0</v>
      </c>
      <c r="CB920" s="20">
        <f t="shared" si="2755"/>
        <v>931788.80300000007</v>
      </c>
      <c r="CC920" s="23">
        <f t="shared" ref="CC920" si="2793">CC921+CC964+CC975</f>
        <v>33560.464999999997</v>
      </c>
      <c r="CD920" s="23">
        <f t="shared" si="2756"/>
        <v>965349.26800000004</v>
      </c>
      <c r="CE920" s="23">
        <f t="shared" si="2776"/>
        <v>0</v>
      </c>
      <c r="CF920" s="32"/>
    </row>
    <row r="921" spans="1:84" ht="110.25" x14ac:dyDescent="0.25">
      <c r="A921" s="10" t="s">
        <v>433</v>
      </c>
      <c r="B921" s="19"/>
      <c r="C921" s="10"/>
      <c r="D921" s="10"/>
      <c r="E921" s="25" t="s">
        <v>813</v>
      </c>
      <c r="F921" s="20">
        <f>F926+F934+F938+F943+F947+F951+F956+F960+F930</f>
        <v>808826.2</v>
      </c>
      <c r="G921" s="20">
        <f t="shared" ref="G921:K921" si="2794">G926+G934+G938+G943+G947+G951+G956+G960+G930</f>
        <v>634202.19999999995</v>
      </c>
      <c r="H921" s="20">
        <f t="shared" si="2794"/>
        <v>634202.19999999995</v>
      </c>
      <c r="I921" s="20">
        <f t="shared" si="2794"/>
        <v>335.9</v>
      </c>
      <c r="J921" s="20">
        <f t="shared" si="2794"/>
        <v>0</v>
      </c>
      <c r="K921" s="20">
        <f t="shared" si="2794"/>
        <v>0</v>
      </c>
      <c r="L921" s="20">
        <f t="shared" si="2671"/>
        <v>809162.1</v>
      </c>
      <c r="M921" s="20">
        <f t="shared" si="2672"/>
        <v>634202.19999999995</v>
      </c>
      <c r="N921" s="20">
        <f t="shared" si="2673"/>
        <v>634202.19999999995</v>
      </c>
      <c r="O921" s="20">
        <f t="shared" ref="O921:Q921" si="2795">O926+O934+O938+O943+O947+O951+O956+O960+O930</f>
        <v>0</v>
      </c>
      <c r="P921" s="20">
        <f t="shared" si="2795"/>
        <v>0</v>
      </c>
      <c r="Q921" s="20">
        <f t="shared" si="2795"/>
        <v>0</v>
      </c>
      <c r="R921" s="20">
        <f t="shared" si="2720"/>
        <v>809162.1</v>
      </c>
      <c r="S921" s="20">
        <f t="shared" si="2721"/>
        <v>634202.19999999995</v>
      </c>
      <c r="T921" s="20">
        <f t="shared" si="2722"/>
        <v>634202.19999999995</v>
      </c>
      <c r="U921" s="20">
        <f t="shared" ref="U921" si="2796">U926+U934+U938+U943+U947+U951+U956+U960+U930</f>
        <v>0</v>
      </c>
      <c r="V921" s="20">
        <f t="shared" si="2723"/>
        <v>809162.1</v>
      </c>
      <c r="W921" s="20">
        <f t="shared" ref="W921:Y921" si="2797">W926+W934+W938+W943+W947+W951+W956+W960+W930</f>
        <v>0</v>
      </c>
      <c r="X921" s="20">
        <f t="shared" si="2797"/>
        <v>0</v>
      </c>
      <c r="Y921" s="20">
        <f t="shared" si="2797"/>
        <v>0</v>
      </c>
      <c r="Z921" s="20">
        <f t="shared" si="2724"/>
        <v>809162.1</v>
      </c>
      <c r="AA921" s="20">
        <f t="shared" si="2725"/>
        <v>634202.19999999995</v>
      </c>
      <c r="AB921" s="20">
        <f t="shared" si="2726"/>
        <v>634202.19999999995</v>
      </c>
      <c r="AC921" s="20">
        <f t="shared" ref="AC921:AE921" si="2798">AC926+AC934+AC938+AC943+AC947+AC951+AC956+AC960+AC930</f>
        <v>0</v>
      </c>
      <c r="AD921" s="20">
        <f t="shared" si="2798"/>
        <v>0</v>
      </c>
      <c r="AE921" s="20">
        <f t="shared" si="2798"/>
        <v>0</v>
      </c>
      <c r="AF921" s="20">
        <f t="shared" si="2698"/>
        <v>809162.1</v>
      </c>
      <c r="AG921" s="20">
        <f t="shared" si="2699"/>
        <v>634202.19999999995</v>
      </c>
      <c r="AH921" s="20">
        <f t="shared" si="2700"/>
        <v>634202.19999999995</v>
      </c>
      <c r="AI921" s="20">
        <f t="shared" ref="AI921" si="2799">AI926+AI934+AI938+AI943+AI947+AI951+AI956+AI960+AI930</f>
        <v>0</v>
      </c>
      <c r="AJ921" s="20">
        <f t="shared" si="2701"/>
        <v>809162.1</v>
      </c>
      <c r="AK921" s="20">
        <f t="shared" ref="AK921:AM921" si="2800">AK926+AK934+AK938+AK943+AK947+AK951+AK956+AK960+AK930</f>
        <v>-1970</v>
      </c>
      <c r="AL921" s="20">
        <f t="shared" si="2800"/>
        <v>0</v>
      </c>
      <c r="AM921" s="20">
        <f t="shared" si="2800"/>
        <v>0</v>
      </c>
      <c r="AN921" s="20">
        <f t="shared" si="2664"/>
        <v>807192.1</v>
      </c>
      <c r="AO921" s="20">
        <f t="shared" si="2665"/>
        <v>634202.19999999995</v>
      </c>
      <c r="AP921" s="20">
        <f t="shared" si="2666"/>
        <v>634202.19999999995</v>
      </c>
      <c r="AQ921" s="20">
        <f t="shared" ref="AQ921:AS921" si="2801">AQ926+AQ934+AQ938+AQ943+AQ947+AQ951+AQ956+AQ960+AQ930</f>
        <v>0</v>
      </c>
      <c r="AR921" s="20">
        <f t="shared" si="2801"/>
        <v>0</v>
      </c>
      <c r="AS921" s="20">
        <f t="shared" si="2801"/>
        <v>0</v>
      </c>
      <c r="AT921" s="20">
        <f t="shared" si="2667"/>
        <v>807192.1</v>
      </c>
      <c r="AU921" s="20">
        <f t="shared" si="2668"/>
        <v>634202.19999999995</v>
      </c>
      <c r="AV921" s="20">
        <f t="shared" si="2669"/>
        <v>634202.19999999995</v>
      </c>
      <c r="AW921" s="20">
        <f t="shared" ref="AW921:AY921" si="2802">AW926+AW934+AW938+AW943+AW947+AW951+AW956+AW960+AW930</f>
        <v>0</v>
      </c>
      <c r="AX921" s="20">
        <f t="shared" si="2802"/>
        <v>0</v>
      </c>
      <c r="AY921" s="20">
        <f t="shared" si="2802"/>
        <v>0</v>
      </c>
      <c r="AZ921" s="20">
        <f t="shared" si="2634"/>
        <v>807192.1</v>
      </c>
      <c r="BA921" s="20">
        <f t="shared" si="2635"/>
        <v>634202.19999999995</v>
      </c>
      <c r="BB921" s="20">
        <f t="shared" si="2636"/>
        <v>634202.19999999995</v>
      </c>
      <c r="BC921" s="20">
        <f t="shared" ref="BC921" si="2803">BC926+BC934+BC938+BC943+BC947+BC951+BC956+BC960+BC930</f>
        <v>0</v>
      </c>
      <c r="BD921" s="20">
        <f t="shared" si="2627"/>
        <v>807192.1</v>
      </c>
      <c r="BE921" s="20">
        <f>BE926+BE934+BE938+BE943+BE947+BE951+BE956+BE960+BE930+BE922</f>
        <v>52.5</v>
      </c>
      <c r="BF921" s="20">
        <f t="shared" ref="BF921:CE921" si="2804">BF926+BF934+BF938+BF943+BF947+BF951+BF956+BF960+BF930+BF922</f>
        <v>0</v>
      </c>
      <c r="BG921" s="20">
        <f t="shared" si="2804"/>
        <v>0</v>
      </c>
      <c r="BH921" s="20">
        <f t="shared" si="2747"/>
        <v>807244.6</v>
      </c>
      <c r="BI921" s="20">
        <f t="shared" si="2748"/>
        <v>634202.19999999995</v>
      </c>
      <c r="BJ921" s="20">
        <f t="shared" si="2749"/>
        <v>634202.19999999995</v>
      </c>
      <c r="BK921" s="20">
        <f t="shared" ref="BK921:BL921" si="2805">BK926+BK934+BK938+BK943+BK947+BK951+BK956+BK960+BK930+BK922</f>
        <v>0</v>
      </c>
      <c r="BL921" s="20">
        <f t="shared" si="2805"/>
        <v>0</v>
      </c>
      <c r="BM921" s="20">
        <f t="shared" si="2750"/>
        <v>807244.6</v>
      </c>
      <c r="BN921" s="20">
        <f t="shared" si="2751"/>
        <v>634202.19999999995</v>
      </c>
      <c r="BO921" s="20">
        <f t="shared" ref="BO921:BQ921" si="2806">BO926+BO934+BO938+BO943+BO947+BO951+BO956+BO960+BO930+BO922</f>
        <v>20174.971000000001</v>
      </c>
      <c r="BP921" s="20">
        <f t="shared" si="2806"/>
        <v>0</v>
      </c>
      <c r="BQ921" s="20">
        <f t="shared" si="2806"/>
        <v>0</v>
      </c>
      <c r="BR921" s="20">
        <f t="shared" si="2694"/>
        <v>827419.571</v>
      </c>
      <c r="BS921" s="20">
        <f t="shared" si="2695"/>
        <v>634202.19999999995</v>
      </c>
      <c r="BT921" s="20">
        <f t="shared" si="2696"/>
        <v>634202.19999999995</v>
      </c>
      <c r="BU921" s="20">
        <f t="shared" ref="BU921" si="2807">BU926+BU934+BU938+BU943+BU947+BU951+BU956+BU960+BU930+BU922</f>
        <v>0</v>
      </c>
      <c r="BV921" s="20">
        <f t="shared" si="2697"/>
        <v>827419.571</v>
      </c>
      <c r="BW921" s="20">
        <f t="shared" ref="BW921:BX921" si="2808">BW926+BW934+BW938+BW943+BW947+BW951+BW956+BW960+BW930+BW922</f>
        <v>20000</v>
      </c>
      <c r="BX921" s="20">
        <f t="shared" si="2808"/>
        <v>0</v>
      </c>
      <c r="BY921" s="20">
        <f t="shared" si="2753"/>
        <v>847419.571</v>
      </c>
      <c r="BZ921" s="20">
        <f t="shared" si="2754"/>
        <v>634202.19999999995</v>
      </c>
      <c r="CA921" s="20">
        <f t="shared" ref="CA921" si="2809">CA926+CA934+CA938+CA943+CA947+CA951+CA956+CA960+CA930+CA922</f>
        <v>0</v>
      </c>
      <c r="CB921" s="20">
        <f t="shared" si="2755"/>
        <v>847419.571</v>
      </c>
      <c r="CC921" s="20">
        <f t="shared" ref="CC921" si="2810">CC926+CC934+CC938+CC943+CC947+CC951+CC956+CC960+CC930+CC922</f>
        <v>33816.764999999999</v>
      </c>
      <c r="CD921" s="20">
        <f t="shared" si="2756"/>
        <v>881236.33600000001</v>
      </c>
      <c r="CE921" s="20">
        <f t="shared" si="2804"/>
        <v>0</v>
      </c>
    </row>
    <row r="922" spans="1:84" ht="31.5" x14ac:dyDescent="0.25">
      <c r="A922" s="10" t="s">
        <v>1234</v>
      </c>
      <c r="B922" s="19"/>
      <c r="C922" s="10"/>
      <c r="D922" s="10"/>
      <c r="E922" s="29" t="s">
        <v>1239</v>
      </c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>
        <f t="shared" ref="BA922:BB924" si="2811">BA923</f>
        <v>0</v>
      </c>
      <c r="BB922" s="20">
        <f t="shared" si="2811"/>
        <v>0</v>
      </c>
      <c r="BC922" s="20"/>
      <c r="BD922" s="20">
        <f t="shared" ref="BD922:CE924" si="2812">BD923</f>
        <v>0</v>
      </c>
      <c r="BE922" s="20">
        <f t="shared" si="2812"/>
        <v>52.5</v>
      </c>
      <c r="BF922" s="20">
        <f t="shared" si="2812"/>
        <v>0</v>
      </c>
      <c r="BG922" s="20">
        <f t="shared" si="2812"/>
        <v>0</v>
      </c>
      <c r="BH922" s="20">
        <f t="shared" si="2747"/>
        <v>52.5</v>
      </c>
      <c r="BI922" s="20">
        <f t="shared" si="2748"/>
        <v>0</v>
      </c>
      <c r="BJ922" s="20">
        <f t="shared" si="2749"/>
        <v>0</v>
      </c>
      <c r="BK922" s="20">
        <f t="shared" si="2812"/>
        <v>0</v>
      </c>
      <c r="BL922" s="20">
        <f t="shared" si="2812"/>
        <v>0</v>
      </c>
      <c r="BM922" s="20">
        <f t="shared" si="2750"/>
        <v>52.5</v>
      </c>
      <c r="BN922" s="20">
        <f t="shared" si="2751"/>
        <v>0</v>
      </c>
      <c r="BO922" s="20">
        <f t="shared" si="2812"/>
        <v>0</v>
      </c>
      <c r="BP922" s="20">
        <f t="shared" si="2812"/>
        <v>0</v>
      </c>
      <c r="BQ922" s="20">
        <f t="shared" si="2812"/>
        <v>0</v>
      </c>
      <c r="BR922" s="20">
        <f t="shared" si="2694"/>
        <v>52.5</v>
      </c>
      <c r="BS922" s="20">
        <f t="shared" si="2695"/>
        <v>0</v>
      </c>
      <c r="BT922" s="20">
        <f t="shared" si="2696"/>
        <v>0</v>
      </c>
      <c r="BU922" s="20">
        <f t="shared" si="2812"/>
        <v>0</v>
      </c>
      <c r="BV922" s="20">
        <f t="shared" si="2697"/>
        <v>52.5</v>
      </c>
      <c r="BW922" s="20">
        <f t="shared" si="2812"/>
        <v>0</v>
      </c>
      <c r="BX922" s="20">
        <f t="shared" si="2812"/>
        <v>0</v>
      </c>
      <c r="BY922" s="20">
        <f t="shared" si="2753"/>
        <v>52.5</v>
      </c>
      <c r="BZ922" s="20">
        <f t="shared" si="2754"/>
        <v>0</v>
      </c>
      <c r="CA922" s="20">
        <f t="shared" si="2812"/>
        <v>0</v>
      </c>
      <c r="CB922" s="20">
        <f t="shared" si="2755"/>
        <v>52.5</v>
      </c>
      <c r="CC922" s="20">
        <f t="shared" si="2812"/>
        <v>0</v>
      </c>
      <c r="CD922" s="20">
        <f t="shared" si="2756"/>
        <v>52.5</v>
      </c>
      <c r="CE922" s="20">
        <f t="shared" si="2812"/>
        <v>0</v>
      </c>
    </row>
    <row r="923" spans="1:84" ht="47.25" x14ac:dyDescent="0.25">
      <c r="A923" s="10" t="s">
        <v>1234</v>
      </c>
      <c r="B923" s="19">
        <v>200</v>
      </c>
      <c r="C923" s="10"/>
      <c r="D923" s="10"/>
      <c r="E923" s="25" t="s">
        <v>602</v>
      </c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>
        <f t="shared" si="2811"/>
        <v>0</v>
      </c>
      <c r="BB923" s="20">
        <f t="shared" si="2811"/>
        <v>0</v>
      </c>
      <c r="BC923" s="20"/>
      <c r="BD923" s="20">
        <f t="shared" si="2812"/>
        <v>0</v>
      </c>
      <c r="BE923" s="20">
        <f t="shared" si="2812"/>
        <v>52.5</v>
      </c>
      <c r="BF923" s="20">
        <f t="shared" si="2812"/>
        <v>0</v>
      </c>
      <c r="BG923" s="20">
        <f t="shared" si="2812"/>
        <v>0</v>
      </c>
      <c r="BH923" s="20">
        <f t="shared" si="2747"/>
        <v>52.5</v>
      </c>
      <c r="BI923" s="20">
        <f t="shared" si="2748"/>
        <v>0</v>
      </c>
      <c r="BJ923" s="20">
        <f t="shared" si="2749"/>
        <v>0</v>
      </c>
      <c r="BK923" s="20">
        <f t="shared" si="2812"/>
        <v>0</v>
      </c>
      <c r="BL923" s="20">
        <f t="shared" si="2812"/>
        <v>0</v>
      </c>
      <c r="BM923" s="20">
        <f t="shared" si="2750"/>
        <v>52.5</v>
      </c>
      <c r="BN923" s="20">
        <f t="shared" si="2751"/>
        <v>0</v>
      </c>
      <c r="BO923" s="20">
        <f t="shared" si="2812"/>
        <v>0</v>
      </c>
      <c r="BP923" s="20">
        <f t="shared" si="2812"/>
        <v>0</v>
      </c>
      <c r="BQ923" s="20">
        <f t="shared" si="2812"/>
        <v>0</v>
      </c>
      <c r="BR923" s="20">
        <f t="shared" si="2694"/>
        <v>52.5</v>
      </c>
      <c r="BS923" s="20">
        <f t="shared" si="2695"/>
        <v>0</v>
      </c>
      <c r="BT923" s="20">
        <f t="shared" si="2696"/>
        <v>0</v>
      </c>
      <c r="BU923" s="20">
        <f t="shared" si="2812"/>
        <v>0</v>
      </c>
      <c r="BV923" s="20">
        <f t="shared" si="2697"/>
        <v>52.5</v>
      </c>
      <c r="BW923" s="20">
        <f t="shared" si="2812"/>
        <v>0</v>
      </c>
      <c r="BX923" s="20">
        <f t="shared" si="2812"/>
        <v>0</v>
      </c>
      <c r="BY923" s="20">
        <f t="shared" si="2753"/>
        <v>52.5</v>
      </c>
      <c r="BZ923" s="20">
        <f t="shared" si="2754"/>
        <v>0</v>
      </c>
      <c r="CA923" s="20">
        <f t="shared" si="2812"/>
        <v>0</v>
      </c>
      <c r="CB923" s="20">
        <f t="shared" si="2755"/>
        <v>52.5</v>
      </c>
      <c r="CC923" s="20">
        <f t="shared" si="2812"/>
        <v>0</v>
      </c>
      <c r="CD923" s="20">
        <f t="shared" si="2756"/>
        <v>52.5</v>
      </c>
      <c r="CE923" s="20">
        <f t="shared" si="2812"/>
        <v>0</v>
      </c>
    </row>
    <row r="924" spans="1:84" ht="47.25" x14ac:dyDescent="0.25">
      <c r="A924" s="10" t="s">
        <v>1234</v>
      </c>
      <c r="B924" s="19">
        <v>240</v>
      </c>
      <c r="C924" s="10"/>
      <c r="D924" s="10"/>
      <c r="E924" s="25" t="s">
        <v>603</v>
      </c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>
        <f t="shared" si="2811"/>
        <v>0</v>
      </c>
      <c r="BB924" s="20">
        <f t="shared" si="2811"/>
        <v>0</v>
      </c>
      <c r="BC924" s="20"/>
      <c r="BD924" s="20">
        <f t="shared" si="2812"/>
        <v>0</v>
      </c>
      <c r="BE924" s="20">
        <f t="shared" si="2812"/>
        <v>52.5</v>
      </c>
      <c r="BF924" s="20">
        <f t="shared" si="2812"/>
        <v>0</v>
      </c>
      <c r="BG924" s="20">
        <f t="shared" si="2812"/>
        <v>0</v>
      </c>
      <c r="BH924" s="20">
        <f t="shared" si="2747"/>
        <v>52.5</v>
      </c>
      <c r="BI924" s="20">
        <f t="shared" si="2748"/>
        <v>0</v>
      </c>
      <c r="BJ924" s="20">
        <f t="shared" si="2749"/>
        <v>0</v>
      </c>
      <c r="BK924" s="20">
        <f t="shared" si="2812"/>
        <v>0</v>
      </c>
      <c r="BL924" s="20">
        <f t="shared" si="2812"/>
        <v>0</v>
      </c>
      <c r="BM924" s="20">
        <f t="shared" si="2750"/>
        <v>52.5</v>
      </c>
      <c r="BN924" s="20">
        <f t="shared" si="2751"/>
        <v>0</v>
      </c>
      <c r="BO924" s="20">
        <f t="shared" si="2812"/>
        <v>0</v>
      </c>
      <c r="BP924" s="20">
        <f t="shared" si="2812"/>
        <v>0</v>
      </c>
      <c r="BQ924" s="20">
        <f t="shared" si="2812"/>
        <v>0</v>
      </c>
      <c r="BR924" s="20">
        <f t="shared" si="2694"/>
        <v>52.5</v>
      </c>
      <c r="BS924" s="20">
        <f t="shared" si="2695"/>
        <v>0</v>
      </c>
      <c r="BT924" s="20">
        <f t="shared" si="2696"/>
        <v>0</v>
      </c>
      <c r="BU924" s="20">
        <f t="shared" si="2812"/>
        <v>0</v>
      </c>
      <c r="BV924" s="20">
        <f t="shared" si="2697"/>
        <v>52.5</v>
      </c>
      <c r="BW924" s="20">
        <f t="shared" si="2812"/>
        <v>0</v>
      </c>
      <c r="BX924" s="20">
        <f t="shared" si="2812"/>
        <v>0</v>
      </c>
      <c r="BY924" s="20">
        <f t="shared" si="2753"/>
        <v>52.5</v>
      </c>
      <c r="BZ924" s="20">
        <f t="shared" si="2754"/>
        <v>0</v>
      </c>
      <c r="CA924" s="20">
        <f t="shared" si="2812"/>
        <v>0</v>
      </c>
      <c r="CB924" s="20">
        <f t="shared" si="2755"/>
        <v>52.5</v>
      </c>
      <c r="CC924" s="20">
        <f t="shared" si="2812"/>
        <v>0</v>
      </c>
      <c r="CD924" s="20">
        <f t="shared" si="2756"/>
        <v>52.5</v>
      </c>
      <c r="CE924" s="20">
        <f t="shared" si="2812"/>
        <v>0</v>
      </c>
    </row>
    <row r="925" spans="1:84" x14ac:dyDescent="0.25">
      <c r="A925" s="10" t="s">
        <v>1234</v>
      </c>
      <c r="B925" s="19">
        <v>240</v>
      </c>
      <c r="C925" s="10" t="s">
        <v>335</v>
      </c>
      <c r="D925" s="10" t="s">
        <v>343</v>
      </c>
      <c r="E925" s="25" t="s">
        <v>576</v>
      </c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>
        <v>0</v>
      </c>
      <c r="BB925" s="20">
        <v>0</v>
      </c>
      <c r="BC925" s="20"/>
      <c r="BD925" s="20">
        <v>0</v>
      </c>
      <c r="BE925" s="20">
        <v>52.5</v>
      </c>
      <c r="BF925" s="20"/>
      <c r="BG925" s="20"/>
      <c r="BH925" s="20">
        <f t="shared" si="2747"/>
        <v>52.5</v>
      </c>
      <c r="BI925" s="20">
        <f t="shared" si="2748"/>
        <v>0</v>
      </c>
      <c r="BJ925" s="20">
        <f t="shared" si="2749"/>
        <v>0</v>
      </c>
      <c r="BK925" s="20"/>
      <c r="BL925" s="20"/>
      <c r="BM925" s="20">
        <f t="shared" si="2750"/>
        <v>52.5</v>
      </c>
      <c r="BN925" s="20">
        <f t="shared" si="2751"/>
        <v>0</v>
      </c>
      <c r="BO925" s="20"/>
      <c r="BP925" s="20"/>
      <c r="BQ925" s="20"/>
      <c r="BR925" s="20">
        <f t="shared" si="2694"/>
        <v>52.5</v>
      </c>
      <c r="BS925" s="20">
        <f t="shared" si="2695"/>
        <v>0</v>
      </c>
      <c r="BT925" s="20">
        <f t="shared" si="2696"/>
        <v>0</v>
      </c>
      <c r="BU925" s="20"/>
      <c r="BV925" s="20">
        <f t="shared" si="2697"/>
        <v>52.5</v>
      </c>
      <c r="BW925" s="20"/>
      <c r="BX925" s="20"/>
      <c r="BY925" s="20">
        <f t="shared" si="2753"/>
        <v>52.5</v>
      </c>
      <c r="BZ925" s="20">
        <f t="shared" si="2754"/>
        <v>0</v>
      </c>
      <c r="CA925" s="20"/>
      <c r="CB925" s="20">
        <f t="shared" si="2755"/>
        <v>52.5</v>
      </c>
      <c r="CC925" s="20"/>
      <c r="CD925" s="20">
        <f t="shared" si="2756"/>
        <v>52.5</v>
      </c>
      <c r="CE925" s="20"/>
    </row>
    <row r="926" spans="1:84" ht="63" x14ac:dyDescent="0.25">
      <c r="A926" s="10" t="s">
        <v>54</v>
      </c>
      <c r="B926" s="19"/>
      <c r="C926" s="10"/>
      <c r="D926" s="10"/>
      <c r="E926" s="25" t="s">
        <v>814</v>
      </c>
      <c r="F926" s="20">
        <f>F927</f>
        <v>95</v>
      </c>
      <c r="G926" s="20">
        <f t="shared" ref="G926:CE928" si="2813">G927</f>
        <v>95</v>
      </c>
      <c r="H926" s="20">
        <f t="shared" si="2813"/>
        <v>95</v>
      </c>
      <c r="I926" s="20">
        <f t="shared" si="2813"/>
        <v>0</v>
      </c>
      <c r="J926" s="20">
        <f t="shared" si="2813"/>
        <v>0</v>
      </c>
      <c r="K926" s="20">
        <f t="shared" si="2813"/>
        <v>0</v>
      </c>
      <c r="L926" s="20">
        <f t="shared" si="2671"/>
        <v>95</v>
      </c>
      <c r="M926" s="20">
        <f t="shared" si="2672"/>
        <v>95</v>
      </c>
      <c r="N926" s="20">
        <f t="shared" si="2673"/>
        <v>95</v>
      </c>
      <c r="O926" s="20">
        <f t="shared" si="2813"/>
        <v>0</v>
      </c>
      <c r="P926" s="20">
        <f t="shared" si="2813"/>
        <v>0</v>
      </c>
      <c r="Q926" s="20">
        <f t="shared" si="2813"/>
        <v>0</v>
      </c>
      <c r="R926" s="20">
        <f t="shared" si="2720"/>
        <v>95</v>
      </c>
      <c r="S926" s="20">
        <f t="shared" si="2721"/>
        <v>95</v>
      </c>
      <c r="T926" s="20">
        <f t="shared" si="2722"/>
        <v>95</v>
      </c>
      <c r="U926" s="20">
        <f t="shared" si="2813"/>
        <v>0</v>
      </c>
      <c r="V926" s="20">
        <f t="shared" si="2723"/>
        <v>95</v>
      </c>
      <c r="W926" s="20">
        <f t="shared" si="2813"/>
        <v>0</v>
      </c>
      <c r="X926" s="20">
        <f t="shared" si="2813"/>
        <v>0</v>
      </c>
      <c r="Y926" s="20">
        <f t="shared" si="2813"/>
        <v>0</v>
      </c>
      <c r="Z926" s="20">
        <f t="shared" si="2724"/>
        <v>95</v>
      </c>
      <c r="AA926" s="20">
        <f t="shared" si="2725"/>
        <v>95</v>
      </c>
      <c r="AB926" s="20">
        <f t="shared" si="2726"/>
        <v>95</v>
      </c>
      <c r="AC926" s="20">
        <f t="shared" si="2813"/>
        <v>0</v>
      </c>
      <c r="AD926" s="20">
        <f t="shared" si="2813"/>
        <v>0</v>
      </c>
      <c r="AE926" s="20">
        <f t="shared" si="2813"/>
        <v>0</v>
      </c>
      <c r="AF926" s="20">
        <f t="shared" si="2698"/>
        <v>95</v>
      </c>
      <c r="AG926" s="20">
        <f t="shared" si="2699"/>
        <v>95</v>
      </c>
      <c r="AH926" s="20">
        <f t="shared" si="2700"/>
        <v>95</v>
      </c>
      <c r="AI926" s="20">
        <f t="shared" si="2813"/>
        <v>0</v>
      </c>
      <c r="AJ926" s="20">
        <f t="shared" si="2701"/>
        <v>95</v>
      </c>
      <c r="AK926" s="20">
        <f t="shared" si="2813"/>
        <v>0</v>
      </c>
      <c r="AL926" s="20">
        <f t="shared" si="2813"/>
        <v>0</v>
      </c>
      <c r="AM926" s="20">
        <f t="shared" si="2813"/>
        <v>0</v>
      </c>
      <c r="AN926" s="20">
        <f t="shared" si="2664"/>
        <v>95</v>
      </c>
      <c r="AO926" s="20">
        <f t="shared" si="2665"/>
        <v>95</v>
      </c>
      <c r="AP926" s="20">
        <f t="shared" si="2666"/>
        <v>95</v>
      </c>
      <c r="AQ926" s="20">
        <f t="shared" si="2813"/>
        <v>0</v>
      </c>
      <c r="AR926" s="20">
        <f t="shared" si="2813"/>
        <v>0</v>
      </c>
      <c r="AS926" s="20">
        <f t="shared" si="2813"/>
        <v>0</v>
      </c>
      <c r="AT926" s="20">
        <f t="shared" si="2667"/>
        <v>95</v>
      </c>
      <c r="AU926" s="20">
        <f t="shared" si="2668"/>
        <v>95</v>
      </c>
      <c r="AV926" s="20">
        <f t="shared" si="2669"/>
        <v>95</v>
      </c>
      <c r="AW926" s="20">
        <f t="shared" si="2813"/>
        <v>0</v>
      </c>
      <c r="AX926" s="20">
        <f t="shared" si="2813"/>
        <v>0</v>
      </c>
      <c r="AY926" s="20">
        <f t="shared" si="2813"/>
        <v>0</v>
      </c>
      <c r="AZ926" s="20">
        <f t="shared" si="2634"/>
        <v>95</v>
      </c>
      <c r="BA926" s="20">
        <f t="shared" si="2635"/>
        <v>95</v>
      </c>
      <c r="BB926" s="20">
        <f t="shared" si="2636"/>
        <v>95</v>
      </c>
      <c r="BC926" s="20">
        <f t="shared" si="2813"/>
        <v>0</v>
      </c>
      <c r="BD926" s="20">
        <f t="shared" si="2627"/>
        <v>95</v>
      </c>
      <c r="BE926" s="20">
        <f t="shared" si="2813"/>
        <v>23</v>
      </c>
      <c r="BF926" s="20">
        <f t="shared" si="2813"/>
        <v>0</v>
      </c>
      <c r="BG926" s="20">
        <f t="shared" si="2813"/>
        <v>0</v>
      </c>
      <c r="BH926" s="20">
        <f t="shared" si="2747"/>
        <v>118</v>
      </c>
      <c r="BI926" s="20">
        <f t="shared" si="2748"/>
        <v>95</v>
      </c>
      <c r="BJ926" s="20">
        <f t="shared" si="2749"/>
        <v>95</v>
      </c>
      <c r="BK926" s="20">
        <f t="shared" si="2813"/>
        <v>0</v>
      </c>
      <c r="BL926" s="20">
        <f t="shared" si="2813"/>
        <v>0</v>
      </c>
      <c r="BM926" s="20">
        <f t="shared" si="2750"/>
        <v>118</v>
      </c>
      <c r="BN926" s="20">
        <f t="shared" si="2751"/>
        <v>95</v>
      </c>
      <c r="BO926" s="20">
        <f t="shared" si="2813"/>
        <v>0</v>
      </c>
      <c r="BP926" s="20">
        <f t="shared" si="2813"/>
        <v>0</v>
      </c>
      <c r="BQ926" s="20">
        <f t="shared" si="2813"/>
        <v>0</v>
      </c>
      <c r="BR926" s="20">
        <f t="shared" si="2694"/>
        <v>118</v>
      </c>
      <c r="BS926" s="20">
        <f t="shared" si="2695"/>
        <v>95</v>
      </c>
      <c r="BT926" s="20">
        <f t="shared" si="2696"/>
        <v>95</v>
      </c>
      <c r="BU926" s="20">
        <f t="shared" si="2813"/>
        <v>0</v>
      </c>
      <c r="BV926" s="20">
        <f t="shared" si="2697"/>
        <v>118</v>
      </c>
      <c r="BW926" s="20">
        <f t="shared" si="2813"/>
        <v>0</v>
      </c>
      <c r="BX926" s="20">
        <f t="shared" si="2813"/>
        <v>0</v>
      </c>
      <c r="BY926" s="20">
        <f t="shared" si="2753"/>
        <v>118</v>
      </c>
      <c r="BZ926" s="20">
        <f t="shared" si="2754"/>
        <v>95</v>
      </c>
      <c r="CA926" s="20">
        <f t="shared" si="2813"/>
        <v>0</v>
      </c>
      <c r="CB926" s="20">
        <f t="shared" si="2755"/>
        <v>118</v>
      </c>
      <c r="CC926" s="20">
        <f t="shared" si="2813"/>
        <v>0</v>
      </c>
      <c r="CD926" s="20">
        <f t="shared" si="2756"/>
        <v>118</v>
      </c>
      <c r="CE926" s="20">
        <f t="shared" si="2813"/>
        <v>0</v>
      </c>
    </row>
    <row r="927" spans="1:84" ht="47.25" x14ac:dyDescent="0.25">
      <c r="A927" s="10" t="s">
        <v>54</v>
      </c>
      <c r="B927" s="19">
        <v>200</v>
      </c>
      <c r="C927" s="10"/>
      <c r="D927" s="10"/>
      <c r="E927" s="25" t="s">
        <v>602</v>
      </c>
      <c r="F927" s="20">
        <f>F928</f>
        <v>95</v>
      </c>
      <c r="G927" s="20">
        <f t="shared" si="2813"/>
        <v>95</v>
      </c>
      <c r="H927" s="20">
        <f t="shared" si="2813"/>
        <v>95</v>
      </c>
      <c r="I927" s="20">
        <f t="shared" si="2813"/>
        <v>0</v>
      </c>
      <c r="J927" s="20">
        <f t="shared" si="2813"/>
        <v>0</v>
      </c>
      <c r="K927" s="20">
        <f t="shared" si="2813"/>
        <v>0</v>
      </c>
      <c r="L927" s="20">
        <f t="shared" si="2671"/>
        <v>95</v>
      </c>
      <c r="M927" s="20">
        <f t="shared" si="2672"/>
        <v>95</v>
      </c>
      <c r="N927" s="20">
        <f t="shared" si="2673"/>
        <v>95</v>
      </c>
      <c r="O927" s="20">
        <f t="shared" si="2813"/>
        <v>0</v>
      </c>
      <c r="P927" s="20">
        <f t="shared" si="2813"/>
        <v>0</v>
      </c>
      <c r="Q927" s="20">
        <f t="shared" si="2813"/>
        <v>0</v>
      </c>
      <c r="R927" s="20">
        <f t="shared" si="2720"/>
        <v>95</v>
      </c>
      <c r="S927" s="20">
        <f t="shared" si="2721"/>
        <v>95</v>
      </c>
      <c r="T927" s="20">
        <f t="shared" si="2722"/>
        <v>95</v>
      </c>
      <c r="U927" s="20">
        <f t="shared" si="2813"/>
        <v>0</v>
      </c>
      <c r="V927" s="20">
        <f t="shared" si="2723"/>
        <v>95</v>
      </c>
      <c r="W927" s="20">
        <f t="shared" si="2813"/>
        <v>0</v>
      </c>
      <c r="X927" s="20">
        <f t="shared" si="2813"/>
        <v>0</v>
      </c>
      <c r="Y927" s="20">
        <f t="shared" si="2813"/>
        <v>0</v>
      </c>
      <c r="Z927" s="20">
        <f t="shared" si="2724"/>
        <v>95</v>
      </c>
      <c r="AA927" s="20">
        <f t="shared" si="2725"/>
        <v>95</v>
      </c>
      <c r="AB927" s="20">
        <f t="shared" si="2726"/>
        <v>95</v>
      </c>
      <c r="AC927" s="20">
        <f t="shared" si="2813"/>
        <v>0</v>
      </c>
      <c r="AD927" s="20">
        <f t="shared" si="2813"/>
        <v>0</v>
      </c>
      <c r="AE927" s="20">
        <f t="shared" si="2813"/>
        <v>0</v>
      </c>
      <c r="AF927" s="20">
        <f t="shared" si="2698"/>
        <v>95</v>
      </c>
      <c r="AG927" s="20">
        <f t="shared" si="2699"/>
        <v>95</v>
      </c>
      <c r="AH927" s="20">
        <f t="shared" si="2700"/>
        <v>95</v>
      </c>
      <c r="AI927" s="20">
        <f t="shared" si="2813"/>
        <v>0</v>
      </c>
      <c r="AJ927" s="20">
        <f t="shared" si="2701"/>
        <v>95</v>
      </c>
      <c r="AK927" s="20">
        <f t="shared" si="2813"/>
        <v>0</v>
      </c>
      <c r="AL927" s="20">
        <f t="shared" si="2813"/>
        <v>0</v>
      </c>
      <c r="AM927" s="20">
        <f t="shared" si="2813"/>
        <v>0</v>
      </c>
      <c r="AN927" s="20">
        <f t="shared" si="2664"/>
        <v>95</v>
      </c>
      <c r="AO927" s="20">
        <f t="shared" si="2665"/>
        <v>95</v>
      </c>
      <c r="AP927" s="20">
        <f t="shared" si="2666"/>
        <v>95</v>
      </c>
      <c r="AQ927" s="20">
        <f t="shared" si="2813"/>
        <v>0</v>
      </c>
      <c r="AR927" s="20">
        <f t="shared" si="2813"/>
        <v>0</v>
      </c>
      <c r="AS927" s="20">
        <f t="shared" si="2813"/>
        <v>0</v>
      </c>
      <c r="AT927" s="20">
        <f t="shared" si="2667"/>
        <v>95</v>
      </c>
      <c r="AU927" s="20">
        <f t="shared" si="2668"/>
        <v>95</v>
      </c>
      <c r="AV927" s="20">
        <f t="shared" si="2669"/>
        <v>95</v>
      </c>
      <c r="AW927" s="20">
        <f t="shared" si="2813"/>
        <v>0</v>
      </c>
      <c r="AX927" s="20">
        <f t="shared" si="2813"/>
        <v>0</v>
      </c>
      <c r="AY927" s="20">
        <f t="shared" si="2813"/>
        <v>0</v>
      </c>
      <c r="AZ927" s="20">
        <f t="shared" si="2634"/>
        <v>95</v>
      </c>
      <c r="BA927" s="20">
        <f t="shared" si="2635"/>
        <v>95</v>
      </c>
      <c r="BB927" s="20">
        <f t="shared" si="2636"/>
        <v>95</v>
      </c>
      <c r="BC927" s="20">
        <f t="shared" si="2813"/>
        <v>0</v>
      </c>
      <c r="BD927" s="20">
        <f t="shared" si="2627"/>
        <v>95</v>
      </c>
      <c r="BE927" s="20">
        <f t="shared" si="2813"/>
        <v>23</v>
      </c>
      <c r="BF927" s="20">
        <f t="shared" si="2813"/>
        <v>0</v>
      </c>
      <c r="BG927" s="20">
        <f t="shared" si="2813"/>
        <v>0</v>
      </c>
      <c r="BH927" s="20">
        <f t="shared" si="2747"/>
        <v>118</v>
      </c>
      <c r="BI927" s="20">
        <f t="shared" si="2748"/>
        <v>95</v>
      </c>
      <c r="BJ927" s="20">
        <f t="shared" si="2749"/>
        <v>95</v>
      </c>
      <c r="BK927" s="20">
        <f t="shared" si="2813"/>
        <v>0</v>
      </c>
      <c r="BL927" s="20">
        <f t="shared" si="2813"/>
        <v>0</v>
      </c>
      <c r="BM927" s="20">
        <f t="shared" si="2750"/>
        <v>118</v>
      </c>
      <c r="BN927" s="20">
        <f t="shared" si="2751"/>
        <v>95</v>
      </c>
      <c r="BO927" s="20">
        <f t="shared" si="2813"/>
        <v>0</v>
      </c>
      <c r="BP927" s="20">
        <f t="shared" si="2813"/>
        <v>0</v>
      </c>
      <c r="BQ927" s="20">
        <f t="shared" si="2813"/>
        <v>0</v>
      </c>
      <c r="BR927" s="20">
        <f t="shared" si="2694"/>
        <v>118</v>
      </c>
      <c r="BS927" s="20">
        <f t="shared" si="2695"/>
        <v>95</v>
      </c>
      <c r="BT927" s="20">
        <f t="shared" si="2696"/>
        <v>95</v>
      </c>
      <c r="BU927" s="20">
        <f t="shared" si="2813"/>
        <v>0</v>
      </c>
      <c r="BV927" s="20">
        <f t="shared" si="2697"/>
        <v>118</v>
      </c>
      <c r="BW927" s="20">
        <f t="shared" si="2813"/>
        <v>0</v>
      </c>
      <c r="BX927" s="20">
        <f t="shared" si="2813"/>
        <v>0</v>
      </c>
      <c r="BY927" s="20">
        <f t="shared" si="2753"/>
        <v>118</v>
      </c>
      <c r="BZ927" s="20">
        <f t="shared" si="2754"/>
        <v>95</v>
      </c>
      <c r="CA927" s="20">
        <f t="shared" si="2813"/>
        <v>0</v>
      </c>
      <c r="CB927" s="20">
        <f t="shared" si="2755"/>
        <v>118</v>
      </c>
      <c r="CC927" s="20">
        <f t="shared" si="2813"/>
        <v>0</v>
      </c>
      <c r="CD927" s="20">
        <f t="shared" si="2756"/>
        <v>118</v>
      </c>
      <c r="CE927" s="20">
        <f t="shared" si="2813"/>
        <v>0</v>
      </c>
    </row>
    <row r="928" spans="1:84" ht="47.25" x14ac:dyDescent="0.25">
      <c r="A928" s="10" t="s">
        <v>54</v>
      </c>
      <c r="B928" s="19">
        <v>240</v>
      </c>
      <c r="C928" s="10"/>
      <c r="D928" s="10"/>
      <c r="E928" s="25" t="s">
        <v>603</v>
      </c>
      <c r="F928" s="20">
        <f>F929</f>
        <v>95</v>
      </c>
      <c r="G928" s="20">
        <f t="shared" si="2813"/>
        <v>95</v>
      </c>
      <c r="H928" s="20">
        <f t="shared" si="2813"/>
        <v>95</v>
      </c>
      <c r="I928" s="20">
        <f t="shared" si="2813"/>
        <v>0</v>
      </c>
      <c r="J928" s="20">
        <f t="shared" si="2813"/>
        <v>0</v>
      </c>
      <c r="K928" s="20">
        <f t="shared" si="2813"/>
        <v>0</v>
      </c>
      <c r="L928" s="20">
        <f t="shared" si="2671"/>
        <v>95</v>
      </c>
      <c r="M928" s="20">
        <f t="shared" si="2672"/>
        <v>95</v>
      </c>
      <c r="N928" s="20">
        <f t="shared" si="2673"/>
        <v>95</v>
      </c>
      <c r="O928" s="20">
        <f t="shared" si="2813"/>
        <v>0</v>
      </c>
      <c r="P928" s="20">
        <f t="shared" si="2813"/>
        <v>0</v>
      </c>
      <c r="Q928" s="20">
        <f t="shared" si="2813"/>
        <v>0</v>
      </c>
      <c r="R928" s="20">
        <f t="shared" si="2720"/>
        <v>95</v>
      </c>
      <c r="S928" s="20">
        <f t="shared" si="2721"/>
        <v>95</v>
      </c>
      <c r="T928" s="20">
        <f t="shared" si="2722"/>
        <v>95</v>
      </c>
      <c r="U928" s="20">
        <f t="shared" si="2813"/>
        <v>0</v>
      </c>
      <c r="V928" s="20">
        <f t="shared" si="2723"/>
        <v>95</v>
      </c>
      <c r="W928" s="20">
        <f t="shared" si="2813"/>
        <v>0</v>
      </c>
      <c r="X928" s="20">
        <f t="shared" si="2813"/>
        <v>0</v>
      </c>
      <c r="Y928" s="20">
        <f t="shared" si="2813"/>
        <v>0</v>
      </c>
      <c r="Z928" s="20">
        <f t="shared" si="2724"/>
        <v>95</v>
      </c>
      <c r="AA928" s="20">
        <f t="shared" si="2725"/>
        <v>95</v>
      </c>
      <c r="AB928" s="20">
        <f t="shared" si="2726"/>
        <v>95</v>
      </c>
      <c r="AC928" s="20">
        <f t="shared" si="2813"/>
        <v>0</v>
      </c>
      <c r="AD928" s="20">
        <f t="shared" si="2813"/>
        <v>0</v>
      </c>
      <c r="AE928" s="20">
        <f t="shared" si="2813"/>
        <v>0</v>
      </c>
      <c r="AF928" s="20">
        <f t="shared" si="2698"/>
        <v>95</v>
      </c>
      <c r="AG928" s="20">
        <f t="shared" si="2699"/>
        <v>95</v>
      </c>
      <c r="AH928" s="20">
        <f t="shared" si="2700"/>
        <v>95</v>
      </c>
      <c r="AI928" s="20">
        <f t="shared" si="2813"/>
        <v>0</v>
      </c>
      <c r="AJ928" s="20">
        <f t="shared" si="2701"/>
        <v>95</v>
      </c>
      <c r="AK928" s="20">
        <f t="shared" si="2813"/>
        <v>0</v>
      </c>
      <c r="AL928" s="20">
        <f t="shared" si="2813"/>
        <v>0</v>
      </c>
      <c r="AM928" s="20">
        <f t="shared" si="2813"/>
        <v>0</v>
      </c>
      <c r="AN928" s="20">
        <f t="shared" si="2664"/>
        <v>95</v>
      </c>
      <c r="AO928" s="20">
        <f t="shared" si="2665"/>
        <v>95</v>
      </c>
      <c r="AP928" s="20">
        <f t="shared" si="2666"/>
        <v>95</v>
      </c>
      <c r="AQ928" s="20">
        <f t="shared" si="2813"/>
        <v>0</v>
      </c>
      <c r="AR928" s="20">
        <f t="shared" si="2813"/>
        <v>0</v>
      </c>
      <c r="AS928" s="20">
        <f t="shared" si="2813"/>
        <v>0</v>
      </c>
      <c r="AT928" s="20">
        <f t="shared" si="2667"/>
        <v>95</v>
      </c>
      <c r="AU928" s="20">
        <f t="shared" si="2668"/>
        <v>95</v>
      </c>
      <c r="AV928" s="20">
        <f t="shared" si="2669"/>
        <v>95</v>
      </c>
      <c r="AW928" s="20">
        <f t="shared" si="2813"/>
        <v>0</v>
      </c>
      <c r="AX928" s="20">
        <f t="shared" si="2813"/>
        <v>0</v>
      </c>
      <c r="AY928" s="20">
        <f t="shared" si="2813"/>
        <v>0</v>
      </c>
      <c r="AZ928" s="20">
        <f t="shared" si="2634"/>
        <v>95</v>
      </c>
      <c r="BA928" s="20">
        <f t="shared" si="2635"/>
        <v>95</v>
      </c>
      <c r="BB928" s="20">
        <f t="shared" si="2636"/>
        <v>95</v>
      </c>
      <c r="BC928" s="20">
        <f t="shared" si="2813"/>
        <v>0</v>
      </c>
      <c r="BD928" s="20">
        <f t="shared" si="2627"/>
        <v>95</v>
      </c>
      <c r="BE928" s="20">
        <f t="shared" si="2813"/>
        <v>23</v>
      </c>
      <c r="BF928" s="20">
        <f t="shared" si="2813"/>
        <v>0</v>
      </c>
      <c r="BG928" s="20">
        <f t="shared" si="2813"/>
        <v>0</v>
      </c>
      <c r="BH928" s="20">
        <f t="shared" si="2747"/>
        <v>118</v>
      </c>
      <c r="BI928" s="20">
        <f t="shared" si="2748"/>
        <v>95</v>
      </c>
      <c r="BJ928" s="20">
        <f t="shared" si="2749"/>
        <v>95</v>
      </c>
      <c r="BK928" s="20">
        <f t="shared" si="2813"/>
        <v>0</v>
      </c>
      <c r="BL928" s="20">
        <f t="shared" si="2813"/>
        <v>0</v>
      </c>
      <c r="BM928" s="20">
        <f t="shared" si="2750"/>
        <v>118</v>
      </c>
      <c r="BN928" s="20">
        <f t="shared" si="2751"/>
        <v>95</v>
      </c>
      <c r="BO928" s="20">
        <f t="shared" si="2813"/>
        <v>0</v>
      </c>
      <c r="BP928" s="20">
        <f t="shared" si="2813"/>
        <v>0</v>
      </c>
      <c r="BQ928" s="20">
        <f t="shared" si="2813"/>
        <v>0</v>
      </c>
      <c r="BR928" s="20">
        <f t="shared" si="2694"/>
        <v>118</v>
      </c>
      <c r="BS928" s="20">
        <f t="shared" si="2695"/>
        <v>95</v>
      </c>
      <c r="BT928" s="20">
        <f t="shared" si="2696"/>
        <v>95</v>
      </c>
      <c r="BU928" s="20">
        <f t="shared" si="2813"/>
        <v>0</v>
      </c>
      <c r="BV928" s="20">
        <f t="shared" si="2697"/>
        <v>118</v>
      </c>
      <c r="BW928" s="20">
        <f t="shared" si="2813"/>
        <v>0</v>
      </c>
      <c r="BX928" s="20">
        <f t="shared" si="2813"/>
        <v>0</v>
      </c>
      <c r="BY928" s="20">
        <f t="shared" si="2753"/>
        <v>118</v>
      </c>
      <c r="BZ928" s="20">
        <f t="shared" si="2754"/>
        <v>95</v>
      </c>
      <c r="CA928" s="20">
        <f t="shared" si="2813"/>
        <v>0</v>
      </c>
      <c r="CB928" s="20">
        <f t="shared" si="2755"/>
        <v>118</v>
      </c>
      <c r="CC928" s="20">
        <f t="shared" si="2813"/>
        <v>0</v>
      </c>
      <c r="CD928" s="20">
        <f t="shared" si="2756"/>
        <v>118</v>
      </c>
      <c r="CE928" s="20">
        <f t="shared" si="2813"/>
        <v>0</v>
      </c>
    </row>
    <row r="929" spans="1:84" x14ac:dyDescent="0.25">
      <c r="A929" s="10" t="s">
        <v>54</v>
      </c>
      <c r="B929" s="19">
        <v>240</v>
      </c>
      <c r="C929" s="10" t="s">
        <v>335</v>
      </c>
      <c r="D929" s="10" t="s">
        <v>343</v>
      </c>
      <c r="E929" s="25" t="s">
        <v>576</v>
      </c>
      <c r="F929" s="20">
        <v>95</v>
      </c>
      <c r="G929" s="20">
        <v>95</v>
      </c>
      <c r="H929" s="20">
        <v>95</v>
      </c>
      <c r="I929" s="20"/>
      <c r="J929" s="20"/>
      <c r="K929" s="20"/>
      <c r="L929" s="20">
        <f t="shared" si="2671"/>
        <v>95</v>
      </c>
      <c r="M929" s="20">
        <f t="shared" si="2672"/>
        <v>95</v>
      </c>
      <c r="N929" s="20">
        <f t="shared" si="2673"/>
        <v>95</v>
      </c>
      <c r="O929" s="20"/>
      <c r="P929" s="20"/>
      <c r="Q929" s="20"/>
      <c r="R929" s="20">
        <f t="shared" si="2720"/>
        <v>95</v>
      </c>
      <c r="S929" s="20">
        <f t="shared" si="2721"/>
        <v>95</v>
      </c>
      <c r="T929" s="20">
        <f t="shared" si="2722"/>
        <v>95</v>
      </c>
      <c r="U929" s="20"/>
      <c r="V929" s="20">
        <f t="shared" si="2723"/>
        <v>95</v>
      </c>
      <c r="W929" s="20"/>
      <c r="X929" s="20"/>
      <c r="Y929" s="20"/>
      <c r="Z929" s="20">
        <f t="shared" si="2724"/>
        <v>95</v>
      </c>
      <c r="AA929" s="20">
        <f t="shared" si="2725"/>
        <v>95</v>
      </c>
      <c r="AB929" s="20">
        <f t="shared" si="2726"/>
        <v>95</v>
      </c>
      <c r="AC929" s="20"/>
      <c r="AD929" s="20"/>
      <c r="AE929" s="20"/>
      <c r="AF929" s="20">
        <f t="shared" si="2698"/>
        <v>95</v>
      </c>
      <c r="AG929" s="20">
        <f t="shared" si="2699"/>
        <v>95</v>
      </c>
      <c r="AH929" s="20">
        <f t="shared" si="2700"/>
        <v>95</v>
      </c>
      <c r="AI929" s="20"/>
      <c r="AJ929" s="20">
        <f t="shared" si="2701"/>
        <v>95</v>
      </c>
      <c r="AK929" s="20"/>
      <c r="AL929" s="20"/>
      <c r="AM929" s="20"/>
      <c r="AN929" s="20">
        <f t="shared" si="2664"/>
        <v>95</v>
      </c>
      <c r="AO929" s="20">
        <f t="shared" si="2665"/>
        <v>95</v>
      </c>
      <c r="AP929" s="20">
        <f t="shared" si="2666"/>
        <v>95</v>
      </c>
      <c r="AQ929" s="20"/>
      <c r="AR929" s="20"/>
      <c r="AS929" s="20"/>
      <c r="AT929" s="20">
        <f t="shared" si="2667"/>
        <v>95</v>
      </c>
      <c r="AU929" s="20">
        <f t="shared" si="2668"/>
        <v>95</v>
      </c>
      <c r="AV929" s="20">
        <f t="shared" si="2669"/>
        <v>95</v>
      </c>
      <c r="AW929" s="20"/>
      <c r="AX929" s="20"/>
      <c r="AY929" s="20"/>
      <c r="AZ929" s="20">
        <f t="shared" si="2634"/>
        <v>95</v>
      </c>
      <c r="BA929" s="20">
        <f t="shared" si="2635"/>
        <v>95</v>
      </c>
      <c r="BB929" s="20">
        <f t="shared" si="2636"/>
        <v>95</v>
      </c>
      <c r="BC929" s="20"/>
      <c r="BD929" s="20">
        <f t="shared" si="2627"/>
        <v>95</v>
      </c>
      <c r="BE929" s="20">
        <v>23</v>
      </c>
      <c r="BF929" s="20"/>
      <c r="BG929" s="20"/>
      <c r="BH929" s="20">
        <f t="shared" si="2747"/>
        <v>118</v>
      </c>
      <c r="BI929" s="20">
        <f t="shared" si="2748"/>
        <v>95</v>
      </c>
      <c r="BJ929" s="20">
        <f t="shared" si="2749"/>
        <v>95</v>
      </c>
      <c r="BK929" s="20"/>
      <c r="BL929" s="20"/>
      <c r="BM929" s="20">
        <f t="shared" si="2750"/>
        <v>118</v>
      </c>
      <c r="BN929" s="20">
        <f t="shared" si="2751"/>
        <v>95</v>
      </c>
      <c r="BO929" s="20"/>
      <c r="BP929" s="20"/>
      <c r="BQ929" s="20"/>
      <c r="BR929" s="20">
        <f t="shared" si="2694"/>
        <v>118</v>
      </c>
      <c r="BS929" s="20">
        <f t="shared" si="2695"/>
        <v>95</v>
      </c>
      <c r="BT929" s="20">
        <f t="shared" si="2696"/>
        <v>95</v>
      </c>
      <c r="BU929" s="20"/>
      <c r="BV929" s="20">
        <f t="shared" si="2697"/>
        <v>118</v>
      </c>
      <c r="BW929" s="20"/>
      <c r="BX929" s="20"/>
      <c r="BY929" s="20">
        <f t="shared" si="2753"/>
        <v>118</v>
      </c>
      <c r="BZ929" s="20">
        <f t="shared" si="2754"/>
        <v>95</v>
      </c>
      <c r="CA929" s="20"/>
      <c r="CB929" s="20">
        <f t="shared" si="2755"/>
        <v>118</v>
      </c>
      <c r="CC929" s="20"/>
      <c r="CD929" s="20">
        <f t="shared" si="2756"/>
        <v>118</v>
      </c>
      <c r="CE929" s="20"/>
    </row>
    <row r="930" spans="1:84" ht="78.75" x14ac:dyDescent="0.25">
      <c r="A930" s="10" t="s">
        <v>1115</v>
      </c>
      <c r="B930" s="19"/>
      <c r="C930" s="10"/>
      <c r="D930" s="10"/>
      <c r="E930" s="31" t="s">
        <v>1132</v>
      </c>
      <c r="F930" s="20">
        <f>F931</f>
        <v>0</v>
      </c>
      <c r="G930" s="20">
        <f t="shared" ref="G930:K932" si="2814">G931</f>
        <v>0</v>
      </c>
      <c r="H930" s="20">
        <f t="shared" si="2814"/>
        <v>0</v>
      </c>
      <c r="I930" s="20">
        <f t="shared" si="2814"/>
        <v>335.9</v>
      </c>
      <c r="J930" s="20">
        <f t="shared" si="2814"/>
        <v>0</v>
      </c>
      <c r="K930" s="20">
        <f t="shared" si="2814"/>
        <v>0</v>
      </c>
      <c r="L930" s="20">
        <f t="shared" ref="L930:L933" si="2815">F930+I930</f>
        <v>335.9</v>
      </c>
      <c r="M930" s="20">
        <f t="shared" ref="M930:M933" si="2816">G930+J930</f>
        <v>0</v>
      </c>
      <c r="N930" s="20">
        <f t="shared" ref="N930:N933" si="2817">H930+K930</f>
        <v>0</v>
      </c>
      <c r="O930" s="20">
        <f t="shared" ref="O930:Q932" si="2818">O931</f>
        <v>0</v>
      </c>
      <c r="P930" s="20">
        <f t="shared" si="2818"/>
        <v>0</v>
      </c>
      <c r="Q930" s="20">
        <f t="shared" si="2818"/>
        <v>0</v>
      </c>
      <c r="R930" s="20">
        <f t="shared" si="2720"/>
        <v>335.9</v>
      </c>
      <c r="S930" s="20">
        <f t="shared" si="2721"/>
        <v>0</v>
      </c>
      <c r="T930" s="20">
        <f t="shared" si="2722"/>
        <v>0</v>
      </c>
      <c r="U930" s="20">
        <f t="shared" ref="U930:CE932" si="2819">U931</f>
        <v>0</v>
      </c>
      <c r="V930" s="20">
        <f t="shared" si="2723"/>
        <v>335.9</v>
      </c>
      <c r="W930" s="20">
        <f t="shared" si="2819"/>
        <v>0</v>
      </c>
      <c r="X930" s="20">
        <f t="shared" si="2819"/>
        <v>0</v>
      </c>
      <c r="Y930" s="20">
        <f t="shared" si="2819"/>
        <v>0</v>
      </c>
      <c r="Z930" s="20">
        <f t="shared" si="2724"/>
        <v>335.9</v>
      </c>
      <c r="AA930" s="20">
        <f t="shared" si="2725"/>
        <v>0</v>
      </c>
      <c r="AB930" s="20">
        <f t="shared" si="2726"/>
        <v>0</v>
      </c>
      <c r="AC930" s="20">
        <f t="shared" si="2819"/>
        <v>0</v>
      </c>
      <c r="AD930" s="20">
        <f t="shared" si="2819"/>
        <v>0</v>
      </c>
      <c r="AE930" s="20">
        <f t="shared" si="2819"/>
        <v>0</v>
      </c>
      <c r="AF930" s="20">
        <f t="shared" si="2698"/>
        <v>335.9</v>
      </c>
      <c r="AG930" s="20">
        <f t="shared" si="2699"/>
        <v>0</v>
      </c>
      <c r="AH930" s="20">
        <f t="shared" si="2700"/>
        <v>0</v>
      </c>
      <c r="AI930" s="20">
        <f t="shared" si="2819"/>
        <v>0</v>
      </c>
      <c r="AJ930" s="20">
        <f t="shared" si="2701"/>
        <v>335.9</v>
      </c>
      <c r="AK930" s="20">
        <f t="shared" si="2819"/>
        <v>0</v>
      </c>
      <c r="AL930" s="20">
        <f t="shared" si="2819"/>
        <v>0</v>
      </c>
      <c r="AM930" s="20">
        <f t="shared" si="2819"/>
        <v>0</v>
      </c>
      <c r="AN930" s="20">
        <f t="shared" si="2664"/>
        <v>335.9</v>
      </c>
      <c r="AO930" s="20">
        <f t="shared" si="2665"/>
        <v>0</v>
      </c>
      <c r="AP930" s="20">
        <f t="shared" si="2666"/>
        <v>0</v>
      </c>
      <c r="AQ930" s="20">
        <f t="shared" si="2819"/>
        <v>0</v>
      </c>
      <c r="AR930" s="20">
        <f t="shared" si="2819"/>
        <v>0</v>
      </c>
      <c r="AS930" s="20">
        <f t="shared" si="2819"/>
        <v>0</v>
      </c>
      <c r="AT930" s="20">
        <f t="shared" si="2667"/>
        <v>335.9</v>
      </c>
      <c r="AU930" s="20">
        <f t="shared" si="2668"/>
        <v>0</v>
      </c>
      <c r="AV930" s="20">
        <f t="shared" si="2669"/>
        <v>0</v>
      </c>
      <c r="AW930" s="20">
        <f t="shared" si="2819"/>
        <v>0</v>
      </c>
      <c r="AX930" s="20">
        <f t="shared" si="2819"/>
        <v>0</v>
      </c>
      <c r="AY930" s="20">
        <f t="shared" si="2819"/>
        <v>0</v>
      </c>
      <c r="AZ930" s="20">
        <f t="shared" si="2634"/>
        <v>335.9</v>
      </c>
      <c r="BA930" s="20">
        <f t="shared" si="2635"/>
        <v>0</v>
      </c>
      <c r="BB930" s="20">
        <f t="shared" si="2636"/>
        <v>0</v>
      </c>
      <c r="BC930" s="20">
        <f t="shared" si="2819"/>
        <v>0</v>
      </c>
      <c r="BD930" s="20">
        <f t="shared" si="2627"/>
        <v>335.9</v>
      </c>
      <c r="BE930" s="20">
        <f t="shared" si="2819"/>
        <v>-23</v>
      </c>
      <c r="BF930" s="20">
        <f t="shared" si="2819"/>
        <v>0</v>
      </c>
      <c r="BG930" s="20">
        <f t="shared" si="2819"/>
        <v>0</v>
      </c>
      <c r="BH930" s="20">
        <f t="shared" si="2747"/>
        <v>312.89999999999998</v>
      </c>
      <c r="BI930" s="20">
        <f t="shared" si="2748"/>
        <v>0</v>
      </c>
      <c r="BJ930" s="20">
        <f t="shared" si="2749"/>
        <v>0</v>
      </c>
      <c r="BK930" s="20">
        <f t="shared" si="2819"/>
        <v>0</v>
      </c>
      <c r="BL930" s="20">
        <f t="shared" si="2819"/>
        <v>0</v>
      </c>
      <c r="BM930" s="20">
        <f t="shared" si="2750"/>
        <v>312.89999999999998</v>
      </c>
      <c r="BN930" s="20">
        <f t="shared" si="2751"/>
        <v>0</v>
      </c>
      <c r="BO930" s="20">
        <f t="shared" si="2819"/>
        <v>0</v>
      </c>
      <c r="BP930" s="20">
        <f t="shared" si="2819"/>
        <v>0</v>
      </c>
      <c r="BQ930" s="20">
        <f t="shared" si="2819"/>
        <v>0</v>
      </c>
      <c r="BR930" s="20">
        <f t="shared" si="2694"/>
        <v>312.89999999999998</v>
      </c>
      <c r="BS930" s="20">
        <f t="shared" si="2695"/>
        <v>0</v>
      </c>
      <c r="BT930" s="20">
        <f t="shared" si="2696"/>
        <v>0</v>
      </c>
      <c r="BU930" s="20">
        <f t="shared" si="2819"/>
        <v>0</v>
      </c>
      <c r="BV930" s="20">
        <f t="shared" si="2697"/>
        <v>312.89999999999998</v>
      </c>
      <c r="BW930" s="20">
        <f t="shared" si="2819"/>
        <v>0</v>
      </c>
      <c r="BX930" s="20">
        <f t="shared" si="2819"/>
        <v>0</v>
      </c>
      <c r="BY930" s="20">
        <f t="shared" si="2753"/>
        <v>312.89999999999998</v>
      </c>
      <c r="BZ930" s="20">
        <f t="shared" si="2754"/>
        <v>0</v>
      </c>
      <c r="CA930" s="20">
        <f t="shared" si="2819"/>
        <v>0</v>
      </c>
      <c r="CB930" s="20">
        <f t="shared" si="2755"/>
        <v>312.89999999999998</v>
      </c>
      <c r="CC930" s="20">
        <f t="shared" si="2819"/>
        <v>0</v>
      </c>
      <c r="CD930" s="20">
        <f t="shared" si="2756"/>
        <v>312.89999999999998</v>
      </c>
      <c r="CE930" s="20">
        <f t="shared" si="2819"/>
        <v>0</v>
      </c>
    </row>
    <row r="931" spans="1:84" x14ac:dyDescent="0.25">
      <c r="A931" s="10" t="s">
        <v>1115</v>
      </c>
      <c r="B931" s="19">
        <v>800</v>
      </c>
      <c r="C931" s="10"/>
      <c r="D931" s="10"/>
      <c r="E931" s="25" t="s">
        <v>618</v>
      </c>
      <c r="F931" s="20">
        <f>F932</f>
        <v>0</v>
      </c>
      <c r="G931" s="20">
        <f t="shared" si="2814"/>
        <v>0</v>
      </c>
      <c r="H931" s="20">
        <f t="shared" si="2814"/>
        <v>0</v>
      </c>
      <c r="I931" s="20">
        <f t="shared" si="2814"/>
        <v>335.9</v>
      </c>
      <c r="J931" s="20">
        <f t="shared" si="2814"/>
        <v>0</v>
      </c>
      <c r="K931" s="20">
        <f t="shared" si="2814"/>
        <v>0</v>
      </c>
      <c r="L931" s="20">
        <f t="shared" si="2815"/>
        <v>335.9</v>
      </c>
      <c r="M931" s="20">
        <f t="shared" si="2816"/>
        <v>0</v>
      </c>
      <c r="N931" s="20">
        <f t="shared" si="2817"/>
        <v>0</v>
      </c>
      <c r="O931" s="20">
        <f t="shared" si="2818"/>
        <v>0</v>
      </c>
      <c r="P931" s="20">
        <f t="shared" si="2818"/>
        <v>0</v>
      </c>
      <c r="Q931" s="20">
        <f t="shared" si="2818"/>
        <v>0</v>
      </c>
      <c r="R931" s="20">
        <f t="shared" si="2720"/>
        <v>335.9</v>
      </c>
      <c r="S931" s="20">
        <f t="shared" si="2721"/>
        <v>0</v>
      </c>
      <c r="T931" s="20">
        <f t="shared" si="2722"/>
        <v>0</v>
      </c>
      <c r="U931" s="20">
        <f t="shared" si="2819"/>
        <v>0</v>
      </c>
      <c r="V931" s="20">
        <f t="shared" si="2723"/>
        <v>335.9</v>
      </c>
      <c r="W931" s="20">
        <f t="shared" si="2819"/>
        <v>0</v>
      </c>
      <c r="X931" s="20">
        <f t="shared" si="2819"/>
        <v>0</v>
      </c>
      <c r="Y931" s="20">
        <f t="shared" si="2819"/>
        <v>0</v>
      </c>
      <c r="Z931" s="20">
        <f t="shared" si="2724"/>
        <v>335.9</v>
      </c>
      <c r="AA931" s="20">
        <f t="shared" si="2725"/>
        <v>0</v>
      </c>
      <c r="AB931" s="20">
        <f t="shared" si="2726"/>
        <v>0</v>
      </c>
      <c r="AC931" s="20">
        <f t="shared" si="2819"/>
        <v>0</v>
      </c>
      <c r="AD931" s="20">
        <f t="shared" si="2819"/>
        <v>0</v>
      </c>
      <c r="AE931" s="20">
        <f t="shared" si="2819"/>
        <v>0</v>
      </c>
      <c r="AF931" s="20">
        <f t="shared" si="2698"/>
        <v>335.9</v>
      </c>
      <c r="AG931" s="20">
        <f t="shared" si="2699"/>
        <v>0</v>
      </c>
      <c r="AH931" s="20">
        <f t="shared" si="2700"/>
        <v>0</v>
      </c>
      <c r="AI931" s="20">
        <f t="shared" si="2819"/>
        <v>0</v>
      </c>
      <c r="AJ931" s="20">
        <f t="shared" si="2701"/>
        <v>335.9</v>
      </c>
      <c r="AK931" s="20">
        <f t="shared" si="2819"/>
        <v>0</v>
      </c>
      <c r="AL931" s="20">
        <f t="shared" si="2819"/>
        <v>0</v>
      </c>
      <c r="AM931" s="20">
        <f t="shared" si="2819"/>
        <v>0</v>
      </c>
      <c r="AN931" s="20">
        <f t="shared" si="2664"/>
        <v>335.9</v>
      </c>
      <c r="AO931" s="20">
        <f t="shared" si="2665"/>
        <v>0</v>
      </c>
      <c r="AP931" s="20">
        <f t="shared" si="2666"/>
        <v>0</v>
      </c>
      <c r="AQ931" s="20">
        <f t="shared" si="2819"/>
        <v>0</v>
      </c>
      <c r="AR931" s="20">
        <f t="shared" si="2819"/>
        <v>0</v>
      </c>
      <c r="AS931" s="20">
        <f t="shared" si="2819"/>
        <v>0</v>
      </c>
      <c r="AT931" s="20">
        <f t="shared" si="2667"/>
        <v>335.9</v>
      </c>
      <c r="AU931" s="20">
        <f t="shared" si="2668"/>
        <v>0</v>
      </c>
      <c r="AV931" s="20">
        <f t="shared" si="2669"/>
        <v>0</v>
      </c>
      <c r="AW931" s="20">
        <f t="shared" si="2819"/>
        <v>0</v>
      </c>
      <c r="AX931" s="20">
        <f t="shared" si="2819"/>
        <v>0</v>
      </c>
      <c r="AY931" s="20">
        <f t="shared" si="2819"/>
        <v>0</v>
      </c>
      <c r="AZ931" s="20">
        <f t="shared" si="2634"/>
        <v>335.9</v>
      </c>
      <c r="BA931" s="20">
        <f t="shared" si="2635"/>
        <v>0</v>
      </c>
      <c r="BB931" s="20">
        <f t="shared" si="2636"/>
        <v>0</v>
      </c>
      <c r="BC931" s="20">
        <f t="shared" si="2819"/>
        <v>0</v>
      </c>
      <c r="BD931" s="20">
        <f t="shared" si="2627"/>
        <v>335.9</v>
      </c>
      <c r="BE931" s="20">
        <f t="shared" si="2819"/>
        <v>-23</v>
      </c>
      <c r="BF931" s="20">
        <f t="shared" si="2819"/>
        <v>0</v>
      </c>
      <c r="BG931" s="20">
        <f t="shared" si="2819"/>
        <v>0</v>
      </c>
      <c r="BH931" s="20">
        <f t="shared" si="2747"/>
        <v>312.89999999999998</v>
      </c>
      <c r="BI931" s="20">
        <f t="shared" si="2748"/>
        <v>0</v>
      </c>
      <c r="BJ931" s="20">
        <f t="shared" si="2749"/>
        <v>0</v>
      </c>
      <c r="BK931" s="20">
        <f t="shared" si="2819"/>
        <v>0</v>
      </c>
      <c r="BL931" s="20">
        <f t="shared" si="2819"/>
        <v>0</v>
      </c>
      <c r="BM931" s="20">
        <f t="shared" si="2750"/>
        <v>312.89999999999998</v>
      </c>
      <c r="BN931" s="20">
        <f t="shared" si="2751"/>
        <v>0</v>
      </c>
      <c r="BO931" s="20">
        <f t="shared" si="2819"/>
        <v>0</v>
      </c>
      <c r="BP931" s="20">
        <f t="shared" si="2819"/>
        <v>0</v>
      </c>
      <c r="BQ931" s="20">
        <f t="shared" si="2819"/>
        <v>0</v>
      </c>
      <c r="BR931" s="20">
        <f t="shared" si="2694"/>
        <v>312.89999999999998</v>
      </c>
      <c r="BS931" s="20">
        <f t="shared" si="2695"/>
        <v>0</v>
      </c>
      <c r="BT931" s="20">
        <f t="shared" si="2696"/>
        <v>0</v>
      </c>
      <c r="BU931" s="20">
        <f t="shared" si="2819"/>
        <v>0</v>
      </c>
      <c r="BV931" s="20">
        <f t="shared" si="2697"/>
        <v>312.89999999999998</v>
      </c>
      <c r="BW931" s="20">
        <f t="shared" si="2819"/>
        <v>0</v>
      </c>
      <c r="BX931" s="20">
        <f t="shared" si="2819"/>
        <v>0</v>
      </c>
      <c r="BY931" s="20">
        <f t="shared" si="2753"/>
        <v>312.89999999999998</v>
      </c>
      <c r="BZ931" s="20">
        <f t="shared" si="2754"/>
        <v>0</v>
      </c>
      <c r="CA931" s="20">
        <f t="shared" si="2819"/>
        <v>0</v>
      </c>
      <c r="CB931" s="20">
        <f t="shared" si="2755"/>
        <v>312.89999999999998</v>
      </c>
      <c r="CC931" s="20">
        <f t="shared" si="2819"/>
        <v>0</v>
      </c>
      <c r="CD931" s="20">
        <f t="shared" si="2756"/>
        <v>312.89999999999998</v>
      </c>
      <c r="CE931" s="20">
        <f t="shared" si="2819"/>
        <v>0</v>
      </c>
    </row>
    <row r="932" spans="1:84" ht="78.75" x14ac:dyDescent="0.25">
      <c r="A932" s="10" t="s">
        <v>1115</v>
      </c>
      <c r="B932" s="19">
        <v>810</v>
      </c>
      <c r="C932" s="10"/>
      <c r="D932" s="10"/>
      <c r="E932" s="25" t="s">
        <v>619</v>
      </c>
      <c r="F932" s="20">
        <f>F933</f>
        <v>0</v>
      </c>
      <c r="G932" s="20">
        <f t="shared" si="2814"/>
        <v>0</v>
      </c>
      <c r="H932" s="20">
        <f t="shared" si="2814"/>
        <v>0</v>
      </c>
      <c r="I932" s="20">
        <f t="shared" si="2814"/>
        <v>335.9</v>
      </c>
      <c r="J932" s="20">
        <f t="shared" si="2814"/>
        <v>0</v>
      </c>
      <c r="K932" s="20">
        <f t="shared" si="2814"/>
        <v>0</v>
      </c>
      <c r="L932" s="20">
        <f t="shared" si="2815"/>
        <v>335.9</v>
      </c>
      <c r="M932" s="20">
        <f t="shared" si="2816"/>
        <v>0</v>
      </c>
      <c r="N932" s="20">
        <f t="shared" si="2817"/>
        <v>0</v>
      </c>
      <c r="O932" s="20">
        <f t="shared" si="2818"/>
        <v>0</v>
      </c>
      <c r="P932" s="20">
        <f t="shared" si="2818"/>
        <v>0</v>
      </c>
      <c r="Q932" s="20">
        <f t="shared" si="2818"/>
        <v>0</v>
      </c>
      <c r="R932" s="20">
        <f t="shared" si="2720"/>
        <v>335.9</v>
      </c>
      <c r="S932" s="20">
        <f t="shared" si="2721"/>
        <v>0</v>
      </c>
      <c r="T932" s="20">
        <f t="shared" si="2722"/>
        <v>0</v>
      </c>
      <c r="U932" s="20">
        <f t="shared" si="2819"/>
        <v>0</v>
      </c>
      <c r="V932" s="20">
        <f t="shared" si="2723"/>
        <v>335.9</v>
      </c>
      <c r="W932" s="20">
        <f t="shared" si="2819"/>
        <v>0</v>
      </c>
      <c r="X932" s="20">
        <f t="shared" si="2819"/>
        <v>0</v>
      </c>
      <c r="Y932" s="20">
        <f t="shared" si="2819"/>
        <v>0</v>
      </c>
      <c r="Z932" s="20">
        <f t="shared" si="2724"/>
        <v>335.9</v>
      </c>
      <c r="AA932" s="20">
        <f t="shared" si="2725"/>
        <v>0</v>
      </c>
      <c r="AB932" s="20">
        <f t="shared" si="2726"/>
        <v>0</v>
      </c>
      <c r="AC932" s="20">
        <f t="shared" si="2819"/>
        <v>0</v>
      </c>
      <c r="AD932" s="20">
        <f t="shared" si="2819"/>
        <v>0</v>
      </c>
      <c r="AE932" s="20">
        <f t="shared" si="2819"/>
        <v>0</v>
      </c>
      <c r="AF932" s="20">
        <f t="shared" si="2698"/>
        <v>335.9</v>
      </c>
      <c r="AG932" s="20">
        <f t="shared" si="2699"/>
        <v>0</v>
      </c>
      <c r="AH932" s="20">
        <f t="shared" si="2700"/>
        <v>0</v>
      </c>
      <c r="AI932" s="20">
        <f t="shared" si="2819"/>
        <v>0</v>
      </c>
      <c r="AJ932" s="20">
        <f t="shared" si="2701"/>
        <v>335.9</v>
      </c>
      <c r="AK932" s="20">
        <f t="shared" si="2819"/>
        <v>0</v>
      </c>
      <c r="AL932" s="20">
        <f t="shared" si="2819"/>
        <v>0</v>
      </c>
      <c r="AM932" s="20">
        <f t="shared" si="2819"/>
        <v>0</v>
      </c>
      <c r="AN932" s="20">
        <f t="shared" si="2664"/>
        <v>335.9</v>
      </c>
      <c r="AO932" s="20">
        <f t="shared" si="2665"/>
        <v>0</v>
      </c>
      <c r="AP932" s="20">
        <f t="shared" si="2666"/>
        <v>0</v>
      </c>
      <c r="AQ932" s="20">
        <f t="shared" si="2819"/>
        <v>0</v>
      </c>
      <c r="AR932" s="20">
        <f t="shared" si="2819"/>
        <v>0</v>
      </c>
      <c r="AS932" s="20">
        <f t="shared" si="2819"/>
        <v>0</v>
      </c>
      <c r="AT932" s="20">
        <f t="shared" si="2667"/>
        <v>335.9</v>
      </c>
      <c r="AU932" s="20">
        <f t="shared" si="2668"/>
        <v>0</v>
      </c>
      <c r="AV932" s="20">
        <f t="shared" si="2669"/>
        <v>0</v>
      </c>
      <c r="AW932" s="20">
        <f t="shared" si="2819"/>
        <v>0</v>
      </c>
      <c r="AX932" s="20">
        <f t="shared" si="2819"/>
        <v>0</v>
      </c>
      <c r="AY932" s="20">
        <f t="shared" si="2819"/>
        <v>0</v>
      </c>
      <c r="AZ932" s="20">
        <f t="shared" si="2634"/>
        <v>335.9</v>
      </c>
      <c r="BA932" s="20">
        <f t="shared" si="2635"/>
        <v>0</v>
      </c>
      <c r="BB932" s="20">
        <f t="shared" si="2636"/>
        <v>0</v>
      </c>
      <c r="BC932" s="20">
        <f t="shared" si="2819"/>
        <v>0</v>
      </c>
      <c r="BD932" s="20">
        <f t="shared" ref="BD932:BD995" si="2820">AZ932+BC932</f>
        <v>335.9</v>
      </c>
      <c r="BE932" s="20">
        <f t="shared" si="2819"/>
        <v>-23</v>
      </c>
      <c r="BF932" s="20">
        <f t="shared" si="2819"/>
        <v>0</v>
      </c>
      <c r="BG932" s="20">
        <f t="shared" si="2819"/>
        <v>0</v>
      </c>
      <c r="BH932" s="20">
        <f t="shared" si="2747"/>
        <v>312.89999999999998</v>
      </c>
      <c r="BI932" s="20">
        <f t="shared" si="2748"/>
        <v>0</v>
      </c>
      <c r="BJ932" s="20">
        <f t="shared" si="2749"/>
        <v>0</v>
      </c>
      <c r="BK932" s="20">
        <f t="shared" si="2819"/>
        <v>0</v>
      </c>
      <c r="BL932" s="20">
        <f t="shared" si="2819"/>
        <v>0</v>
      </c>
      <c r="BM932" s="20">
        <f t="shared" si="2750"/>
        <v>312.89999999999998</v>
      </c>
      <c r="BN932" s="20">
        <f t="shared" si="2751"/>
        <v>0</v>
      </c>
      <c r="BO932" s="20">
        <f t="shared" si="2819"/>
        <v>0</v>
      </c>
      <c r="BP932" s="20">
        <f t="shared" si="2819"/>
        <v>0</v>
      </c>
      <c r="BQ932" s="20">
        <f t="shared" si="2819"/>
        <v>0</v>
      </c>
      <c r="BR932" s="20">
        <f t="shared" si="2694"/>
        <v>312.89999999999998</v>
      </c>
      <c r="BS932" s="20">
        <f t="shared" si="2695"/>
        <v>0</v>
      </c>
      <c r="BT932" s="20">
        <f t="shared" si="2696"/>
        <v>0</v>
      </c>
      <c r="BU932" s="20">
        <f t="shared" si="2819"/>
        <v>0</v>
      </c>
      <c r="BV932" s="20">
        <f t="shared" si="2697"/>
        <v>312.89999999999998</v>
      </c>
      <c r="BW932" s="20">
        <f t="shared" si="2819"/>
        <v>0</v>
      </c>
      <c r="BX932" s="20">
        <f t="shared" si="2819"/>
        <v>0</v>
      </c>
      <c r="BY932" s="20">
        <f t="shared" si="2753"/>
        <v>312.89999999999998</v>
      </c>
      <c r="BZ932" s="20">
        <f t="shared" si="2754"/>
        <v>0</v>
      </c>
      <c r="CA932" s="20">
        <f t="shared" si="2819"/>
        <v>0</v>
      </c>
      <c r="CB932" s="20">
        <f t="shared" si="2755"/>
        <v>312.89999999999998</v>
      </c>
      <c r="CC932" s="20">
        <f t="shared" si="2819"/>
        <v>0</v>
      </c>
      <c r="CD932" s="20">
        <f t="shared" si="2756"/>
        <v>312.89999999999998</v>
      </c>
      <c r="CE932" s="20">
        <f t="shared" si="2819"/>
        <v>0</v>
      </c>
    </row>
    <row r="933" spans="1:84" x14ac:dyDescent="0.25">
      <c r="A933" s="10" t="s">
        <v>1115</v>
      </c>
      <c r="B933" s="19">
        <v>810</v>
      </c>
      <c r="C933" s="10" t="s">
        <v>335</v>
      </c>
      <c r="D933" s="10" t="s">
        <v>343</v>
      </c>
      <c r="E933" s="25" t="s">
        <v>576</v>
      </c>
      <c r="F933" s="20">
        <v>0</v>
      </c>
      <c r="G933" s="20">
        <v>0</v>
      </c>
      <c r="H933" s="20">
        <v>0</v>
      </c>
      <c r="I933" s="20">
        <v>335.9</v>
      </c>
      <c r="J933" s="20"/>
      <c r="K933" s="20"/>
      <c r="L933" s="20">
        <f t="shared" si="2815"/>
        <v>335.9</v>
      </c>
      <c r="M933" s="20">
        <f t="shared" si="2816"/>
        <v>0</v>
      </c>
      <c r="N933" s="20">
        <f t="shared" si="2817"/>
        <v>0</v>
      </c>
      <c r="O933" s="20"/>
      <c r="P933" s="20"/>
      <c r="Q933" s="20"/>
      <c r="R933" s="20">
        <f t="shared" si="2720"/>
        <v>335.9</v>
      </c>
      <c r="S933" s="20">
        <f t="shared" si="2721"/>
        <v>0</v>
      </c>
      <c r="T933" s="20">
        <f t="shared" si="2722"/>
        <v>0</v>
      </c>
      <c r="U933" s="20"/>
      <c r="V933" s="20">
        <f t="shared" si="2723"/>
        <v>335.9</v>
      </c>
      <c r="W933" s="20"/>
      <c r="X933" s="20"/>
      <c r="Y933" s="20"/>
      <c r="Z933" s="20">
        <f t="shared" si="2724"/>
        <v>335.9</v>
      </c>
      <c r="AA933" s="20">
        <f t="shared" si="2725"/>
        <v>0</v>
      </c>
      <c r="AB933" s="20">
        <f t="shared" si="2726"/>
        <v>0</v>
      </c>
      <c r="AC933" s="20"/>
      <c r="AD933" s="20"/>
      <c r="AE933" s="20"/>
      <c r="AF933" s="20">
        <f t="shared" si="2698"/>
        <v>335.9</v>
      </c>
      <c r="AG933" s="20">
        <f t="shared" si="2699"/>
        <v>0</v>
      </c>
      <c r="AH933" s="20">
        <f t="shared" si="2700"/>
        <v>0</v>
      </c>
      <c r="AI933" s="20"/>
      <c r="AJ933" s="20">
        <f t="shared" si="2701"/>
        <v>335.9</v>
      </c>
      <c r="AK933" s="20"/>
      <c r="AL933" s="20"/>
      <c r="AM933" s="20"/>
      <c r="AN933" s="20">
        <f t="shared" si="2664"/>
        <v>335.9</v>
      </c>
      <c r="AO933" s="20">
        <f t="shared" si="2665"/>
        <v>0</v>
      </c>
      <c r="AP933" s="20">
        <f t="shared" si="2666"/>
        <v>0</v>
      </c>
      <c r="AQ933" s="20"/>
      <c r="AR933" s="20"/>
      <c r="AS933" s="20"/>
      <c r="AT933" s="20">
        <f t="shared" si="2667"/>
        <v>335.9</v>
      </c>
      <c r="AU933" s="20">
        <f t="shared" si="2668"/>
        <v>0</v>
      </c>
      <c r="AV933" s="20">
        <f t="shared" si="2669"/>
        <v>0</v>
      </c>
      <c r="AW933" s="20"/>
      <c r="AX933" s="20"/>
      <c r="AY933" s="20"/>
      <c r="AZ933" s="20">
        <f t="shared" si="2634"/>
        <v>335.9</v>
      </c>
      <c r="BA933" s="20">
        <f t="shared" si="2635"/>
        <v>0</v>
      </c>
      <c r="BB933" s="20">
        <f t="shared" si="2636"/>
        <v>0</v>
      </c>
      <c r="BC933" s="20"/>
      <c r="BD933" s="20">
        <f t="shared" si="2820"/>
        <v>335.9</v>
      </c>
      <c r="BE933" s="20">
        <v>-23</v>
      </c>
      <c r="BF933" s="20"/>
      <c r="BG933" s="20"/>
      <c r="BH933" s="20">
        <f t="shared" si="2747"/>
        <v>312.89999999999998</v>
      </c>
      <c r="BI933" s="20">
        <f t="shared" si="2748"/>
        <v>0</v>
      </c>
      <c r="BJ933" s="20">
        <f t="shared" si="2749"/>
        <v>0</v>
      </c>
      <c r="BK933" s="20"/>
      <c r="BL933" s="20"/>
      <c r="BM933" s="20">
        <f t="shared" si="2750"/>
        <v>312.89999999999998</v>
      </c>
      <c r="BN933" s="20">
        <f t="shared" si="2751"/>
        <v>0</v>
      </c>
      <c r="BO933" s="20"/>
      <c r="BP933" s="20"/>
      <c r="BQ933" s="20"/>
      <c r="BR933" s="20">
        <f t="shared" si="2694"/>
        <v>312.89999999999998</v>
      </c>
      <c r="BS933" s="20">
        <f t="shared" si="2695"/>
        <v>0</v>
      </c>
      <c r="BT933" s="20">
        <f t="shared" si="2696"/>
        <v>0</v>
      </c>
      <c r="BU933" s="20"/>
      <c r="BV933" s="20">
        <f t="shared" si="2697"/>
        <v>312.89999999999998</v>
      </c>
      <c r="BW933" s="20"/>
      <c r="BX933" s="20"/>
      <c r="BY933" s="20">
        <f t="shared" si="2753"/>
        <v>312.89999999999998</v>
      </c>
      <c r="BZ933" s="20">
        <f t="shared" si="2754"/>
        <v>0</v>
      </c>
      <c r="CA933" s="20"/>
      <c r="CB933" s="20">
        <f t="shared" si="2755"/>
        <v>312.89999999999998</v>
      </c>
      <c r="CC933" s="20"/>
      <c r="CD933" s="20">
        <f t="shared" si="2756"/>
        <v>312.89999999999998</v>
      </c>
      <c r="CE933" s="20"/>
    </row>
    <row r="934" spans="1:84" ht="47.25" x14ac:dyDescent="0.25">
      <c r="A934" s="10" t="s">
        <v>55</v>
      </c>
      <c r="B934" s="19"/>
      <c r="C934" s="10"/>
      <c r="D934" s="10"/>
      <c r="E934" s="25" t="s">
        <v>815</v>
      </c>
      <c r="F934" s="20">
        <f>F935</f>
        <v>87474.5</v>
      </c>
      <c r="G934" s="20">
        <f t="shared" ref="G934:CE936" si="2821">G935</f>
        <v>87474.5</v>
      </c>
      <c r="H934" s="20">
        <f t="shared" si="2821"/>
        <v>87474.5</v>
      </c>
      <c r="I934" s="20">
        <f t="shared" si="2821"/>
        <v>0</v>
      </c>
      <c r="J934" s="20">
        <f t="shared" si="2821"/>
        <v>0</v>
      </c>
      <c r="K934" s="20">
        <f t="shared" si="2821"/>
        <v>0</v>
      </c>
      <c r="L934" s="20">
        <f t="shared" si="2671"/>
        <v>87474.5</v>
      </c>
      <c r="M934" s="20">
        <f t="shared" si="2672"/>
        <v>87474.5</v>
      </c>
      <c r="N934" s="20">
        <f t="shared" si="2673"/>
        <v>87474.5</v>
      </c>
      <c r="O934" s="20">
        <f t="shared" si="2821"/>
        <v>0</v>
      </c>
      <c r="P934" s="20">
        <f t="shared" si="2821"/>
        <v>0</v>
      </c>
      <c r="Q934" s="20">
        <f t="shared" si="2821"/>
        <v>0</v>
      </c>
      <c r="R934" s="20">
        <f t="shared" si="2720"/>
        <v>87474.5</v>
      </c>
      <c r="S934" s="20">
        <f t="shared" si="2721"/>
        <v>87474.5</v>
      </c>
      <c r="T934" s="20">
        <f t="shared" si="2722"/>
        <v>87474.5</v>
      </c>
      <c r="U934" s="20">
        <f t="shared" si="2821"/>
        <v>0</v>
      </c>
      <c r="V934" s="20">
        <f t="shared" si="2723"/>
        <v>87474.5</v>
      </c>
      <c r="W934" s="20">
        <f t="shared" si="2821"/>
        <v>0</v>
      </c>
      <c r="X934" s="20">
        <f t="shared" si="2821"/>
        <v>0</v>
      </c>
      <c r="Y934" s="20">
        <f t="shared" si="2821"/>
        <v>0</v>
      </c>
      <c r="Z934" s="20">
        <f t="shared" si="2724"/>
        <v>87474.5</v>
      </c>
      <c r="AA934" s="20">
        <f t="shared" si="2725"/>
        <v>87474.5</v>
      </c>
      <c r="AB934" s="20">
        <f t="shared" si="2726"/>
        <v>87474.5</v>
      </c>
      <c r="AC934" s="20">
        <f t="shared" si="2821"/>
        <v>0</v>
      </c>
      <c r="AD934" s="20">
        <f t="shared" si="2821"/>
        <v>0</v>
      </c>
      <c r="AE934" s="20">
        <f t="shared" si="2821"/>
        <v>0</v>
      </c>
      <c r="AF934" s="20">
        <f t="shared" si="2698"/>
        <v>87474.5</v>
      </c>
      <c r="AG934" s="20">
        <f t="shared" si="2699"/>
        <v>87474.5</v>
      </c>
      <c r="AH934" s="20">
        <f t="shared" si="2700"/>
        <v>87474.5</v>
      </c>
      <c r="AI934" s="20">
        <f t="shared" si="2821"/>
        <v>0</v>
      </c>
      <c r="AJ934" s="20">
        <f t="shared" si="2701"/>
        <v>87474.5</v>
      </c>
      <c r="AK934" s="20">
        <f t="shared" si="2821"/>
        <v>0</v>
      </c>
      <c r="AL934" s="20">
        <f t="shared" si="2821"/>
        <v>0</v>
      </c>
      <c r="AM934" s="20">
        <f t="shared" si="2821"/>
        <v>0</v>
      </c>
      <c r="AN934" s="20">
        <f t="shared" si="2664"/>
        <v>87474.5</v>
      </c>
      <c r="AO934" s="20">
        <f t="shared" si="2665"/>
        <v>87474.5</v>
      </c>
      <c r="AP934" s="20">
        <f t="shared" si="2666"/>
        <v>87474.5</v>
      </c>
      <c r="AQ934" s="20">
        <f t="shared" si="2821"/>
        <v>0</v>
      </c>
      <c r="AR934" s="20">
        <f t="shared" si="2821"/>
        <v>0</v>
      </c>
      <c r="AS934" s="20">
        <f t="shared" si="2821"/>
        <v>0</v>
      </c>
      <c r="AT934" s="20">
        <f t="shared" si="2667"/>
        <v>87474.5</v>
      </c>
      <c r="AU934" s="20">
        <f t="shared" si="2668"/>
        <v>87474.5</v>
      </c>
      <c r="AV934" s="20">
        <f t="shared" si="2669"/>
        <v>87474.5</v>
      </c>
      <c r="AW934" s="20">
        <f t="shared" si="2821"/>
        <v>0</v>
      </c>
      <c r="AX934" s="20">
        <f t="shared" si="2821"/>
        <v>0</v>
      </c>
      <c r="AY934" s="20">
        <f t="shared" si="2821"/>
        <v>0</v>
      </c>
      <c r="AZ934" s="20">
        <f t="shared" ref="AZ934:AZ997" si="2822">AT934+AW934</f>
        <v>87474.5</v>
      </c>
      <c r="BA934" s="20">
        <f t="shared" ref="BA934:BA997" si="2823">AU934+AX934</f>
        <v>87474.5</v>
      </c>
      <c r="BB934" s="20">
        <f t="shared" ref="BB934:BB997" si="2824">AV934+AY934</f>
        <v>87474.5</v>
      </c>
      <c r="BC934" s="20">
        <f t="shared" si="2821"/>
        <v>0</v>
      </c>
      <c r="BD934" s="20">
        <f t="shared" si="2820"/>
        <v>87474.5</v>
      </c>
      <c r="BE934" s="20">
        <f t="shared" si="2821"/>
        <v>0</v>
      </c>
      <c r="BF934" s="20">
        <f t="shared" si="2821"/>
        <v>0</v>
      </c>
      <c r="BG934" s="20">
        <f t="shared" si="2821"/>
        <v>0</v>
      </c>
      <c r="BH934" s="20">
        <f t="shared" si="2747"/>
        <v>87474.5</v>
      </c>
      <c r="BI934" s="20">
        <f t="shared" si="2748"/>
        <v>87474.5</v>
      </c>
      <c r="BJ934" s="20">
        <f t="shared" si="2749"/>
        <v>87474.5</v>
      </c>
      <c r="BK934" s="20">
        <f t="shared" si="2821"/>
        <v>0</v>
      </c>
      <c r="BL934" s="20">
        <f t="shared" si="2821"/>
        <v>0</v>
      </c>
      <c r="BM934" s="20">
        <f t="shared" si="2750"/>
        <v>87474.5</v>
      </c>
      <c r="BN934" s="20">
        <f t="shared" si="2751"/>
        <v>87474.5</v>
      </c>
      <c r="BO934" s="20">
        <f t="shared" si="2821"/>
        <v>20174.971000000001</v>
      </c>
      <c r="BP934" s="20">
        <f t="shared" si="2821"/>
        <v>0</v>
      </c>
      <c r="BQ934" s="20">
        <f t="shared" si="2821"/>
        <v>0</v>
      </c>
      <c r="BR934" s="20">
        <f t="shared" si="2694"/>
        <v>107649.47100000001</v>
      </c>
      <c r="BS934" s="20">
        <f t="shared" si="2695"/>
        <v>87474.5</v>
      </c>
      <c r="BT934" s="20">
        <f t="shared" si="2696"/>
        <v>87474.5</v>
      </c>
      <c r="BU934" s="20">
        <f t="shared" si="2821"/>
        <v>0</v>
      </c>
      <c r="BV934" s="20">
        <f t="shared" si="2697"/>
        <v>107649.47100000001</v>
      </c>
      <c r="BW934" s="20">
        <f t="shared" si="2821"/>
        <v>20000</v>
      </c>
      <c r="BX934" s="20">
        <f t="shared" si="2821"/>
        <v>0</v>
      </c>
      <c r="BY934" s="20">
        <f t="shared" si="2753"/>
        <v>127649.47100000001</v>
      </c>
      <c r="BZ934" s="20">
        <f t="shared" si="2754"/>
        <v>87474.5</v>
      </c>
      <c r="CA934" s="20">
        <f t="shared" si="2821"/>
        <v>0</v>
      </c>
      <c r="CB934" s="20">
        <f t="shared" si="2755"/>
        <v>127649.47100000001</v>
      </c>
      <c r="CC934" s="20">
        <f t="shared" si="2821"/>
        <v>0</v>
      </c>
      <c r="CD934" s="20">
        <f t="shared" si="2756"/>
        <v>127649.47100000001</v>
      </c>
      <c r="CE934" s="20">
        <f t="shared" si="2821"/>
        <v>0</v>
      </c>
    </row>
    <row r="935" spans="1:84" x14ac:dyDescent="0.25">
      <c r="A935" s="10" t="s">
        <v>55</v>
      </c>
      <c r="B935" s="19">
        <v>800</v>
      </c>
      <c r="C935" s="10"/>
      <c r="D935" s="10"/>
      <c r="E935" s="25" t="s">
        <v>618</v>
      </c>
      <c r="F935" s="20">
        <f>F936</f>
        <v>87474.5</v>
      </c>
      <c r="G935" s="20">
        <f t="shared" si="2821"/>
        <v>87474.5</v>
      </c>
      <c r="H935" s="20">
        <f t="shared" si="2821"/>
        <v>87474.5</v>
      </c>
      <c r="I935" s="20">
        <f t="shared" si="2821"/>
        <v>0</v>
      </c>
      <c r="J935" s="20">
        <f t="shared" si="2821"/>
        <v>0</v>
      </c>
      <c r="K935" s="20">
        <f t="shared" si="2821"/>
        <v>0</v>
      </c>
      <c r="L935" s="20">
        <f t="shared" si="2671"/>
        <v>87474.5</v>
      </c>
      <c r="M935" s="20">
        <f t="shared" si="2672"/>
        <v>87474.5</v>
      </c>
      <c r="N935" s="20">
        <f t="shared" si="2673"/>
        <v>87474.5</v>
      </c>
      <c r="O935" s="20">
        <f t="shared" si="2821"/>
        <v>0</v>
      </c>
      <c r="P935" s="20">
        <f t="shared" si="2821"/>
        <v>0</v>
      </c>
      <c r="Q935" s="20">
        <f t="shared" si="2821"/>
        <v>0</v>
      </c>
      <c r="R935" s="20">
        <f t="shared" si="2720"/>
        <v>87474.5</v>
      </c>
      <c r="S935" s="20">
        <f t="shared" si="2721"/>
        <v>87474.5</v>
      </c>
      <c r="T935" s="20">
        <f t="shared" si="2722"/>
        <v>87474.5</v>
      </c>
      <c r="U935" s="20">
        <f t="shared" si="2821"/>
        <v>0</v>
      </c>
      <c r="V935" s="20">
        <f t="shared" si="2723"/>
        <v>87474.5</v>
      </c>
      <c r="W935" s="20">
        <f t="shared" si="2821"/>
        <v>0</v>
      </c>
      <c r="X935" s="20">
        <f t="shared" si="2821"/>
        <v>0</v>
      </c>
      <c r="Y935" s="20">
        <f t="shared" si="2821"/>
        <v>0</v>
      </c>
      <c r="Z935" s="20">
        <f t="shared" si="2724"/>
        <v>87474.5</v>
      </c>
      <c r="AA935" s="20">
        <f t="shared" si="2725"/>
        <v>87474.5</v>
      </c>
      <c r="AB935" s="20">
        <f t="shared" si="2726"/>
        <v>87474.5</v>
      </c>
      <c r="AC935" s="20">
        <f t="shared" si="2821"/>
        <v>0</v>
      </c>
      <c r="AD935" s="20">
        <f t="shared" si="2821"/>
        <v>0</v>
      </c>
      <c r="AE935" s="20">
        <f t="shared" si="2821"/>
        <v>0</v>
      </c>
      <c r="AF935" s="20">
        <f t="shared" si="2698"/>
        <v>87474.5</v>
      </c>
      <c r="AG935" s="20">
        <f t="shared" si="2699"/>
        <v>87474.5</v>
      </c>
      <c r="AH935" s="20">
        <f t="shared" si="2700"/>
        <v>87474.5</v>
      </c>
      <c r="AI935" s="20">
        <f t="shared" si="2821"/>
        <v>0</v>
      </c>
      <c r="AJ935" s="20">
        <f t="shared" si="2701"/>
        <v>87474.5</v>
      </c>
      <c r="AK935" s="20">
        <f t="shared" si="2821"/>
        <v>0</v>
      </c>
      <c r="AL935" s="20">
        <f t="shared" si="2821"/>
        <v>0</v>
      </c>
      <c r="AM935" s="20">
        <f t="shared" si="2821"/>
        <v>0</v>
      </c>
      <c r="AN935" s="20">
        <f t="shared" si="2664"/>
        <v>87474.5</v>
      </c>
      <c r="AO935" s="20">
        <f t="shared" si="2665"/>
        <v>87474.5</v>
      </c>
      <c r="AP935" s="20">
        <f t="shared" si="2666"/>
        <v>87474.5</v>
      </c>
      <c r="AQ935" s="20">
        <f t="shared" si="2821"/>
        <v>0</v>
      </c>
      <c r="AR935" s="20">
        <f t="shared" si="2821"/>
        <v>0</v>
      </c>
      <c r="AS935" s="20">
        <f t="shared" si="2821"/>
        <v>0</v>
      </c>
      <c r="AT935" s="20">
        <f t="shared" si="2667"/>
        <v>87474.5</v>
      </c>
      <c r="AU935" s="20">
        <f t="shared" si="2668"/>
        <v>87474.5</v>
      </c>
      <c r="AV935" s="20">
        <f t="shared" si="2669"/>
        <v>87474.5</v>
      </c>
      <c r="AW935" s="20">
        <f t="shared" si="2821"/>
        <v>0</v>
      </c>
      <c r="AX935" s="20">
        <f t="shared" si="2821"/>
        <v>0</v>
      </c>
      <c r="AY935" s="20">
        <f t="shared" si="2821"/>
        <v>0</v>
      </c>
      <c r="AZ935" s="20">
        <f t="shared" si="2822"/>
        <v>87474.5</v>
      </c>
      <c r="BA935" s="20">
        <f t="shared" si="2823"/>
        <v>87474.5</v>
      </c>
      <c r="BB935" s="20">
        <f t="shared" si="2824"/>
        <v>87474.5</v>
      </c>
      <c r="BC935" s="20">
        <f t="shared" si="2821"/>
        <v>0</v>
      </c>
      <c r="BD935" s="20">
        <f t="shared" si="2820"/>
        <v>87474.5</v>
      </c>
      <c r="BE935" s="20">
        <f t="shared" si="2821"/>
        <v>0</v>
      </c>
      <c r="BF935" s="20">
        <f t="shared" si="2821"/>
        <v>0</v>
      </c>
      <c r="BG935" s="20">
        <f t="shared" si="2821"/>
        <v>0</v>
      </c>
      <c r="BH935" s="20">
        <f t="shared" si="2747"/>
        <v>87474.5</v>
      </c>
      <c r="BI935" s="20">
        <f t="shared" si="2748"/>
        <v>87474.5</v>
      </c>
      <c r="BJ935" s="20">
        <f t="shared" si="2749"/>
        <v>87474.5</v>
      </c>
      <c r="BK935" s="20">
        <f t="shared" si="2821"/>
        <v>0</v>
      </c>
      <c r="BL935" s="20">
        <f t="shared" si="2821"/>
        <v>0</v>
      </c>
      <c r="BM935" s="20">
        <f t="shared" si="2750"/>
        <v>87474.5</v>
      </c>
      <c r="BN935" s="20">
        <f t="shared" si="2751"/>
        <v>87474.5</v>
      </c>
      <c r="BO935" s="20">
        <f t="shared" si="2821"/>
        <v>20174.971000000001</v>
      </c>
      <c r="BP935" s="20">
        <f t="shared" si="2821"/>
        <v>0</v>
      </c>
      <c r="BQ935" s="20">
        <f t="shared" si="2821"/>
        <v>0</v>
      </c>
      <c r="BR935" s="20">
        <f t="shared" si="2694"/>
        <v>107649.47100000001</v>
      </c>
      <c r="BS935" s="20">
        <f t="shared" si="2695"/>
        <v>87474.5</v>
      </c>
      <c r="BT935" s="20">
        <f t="shared" si="2696"/>
        <v>87474.5</v>
      </c>
      <c r="BU935" s="20">
        <f t="shared" si="2821"/>
        <v>0</v>
      </c>
      <c r="BV935" s="20">
        <f t="shared" si="2697"/>
        <v>107649.47100000001</v>
      </c>
      <c r="BW935" s="20">
        <f t="shared" si="2821"/>
        <v>20000</v>
      </c>
      <c r="BX935" s="20">
        <f t="shared" si="2821"/>
        <v>0</v>
      </c>
      <c r="BY935" s="20">
        <f t="shared" si="2753"/>
        <v>127649.47100000001</v>
      </c>
      <c r="BZ935" s="20">
        <f t="shared" si="2754"/>
        <v>87474.5</v>
      </c>
      <c r="CA935" s="20">
        <f t="shared" si="2821"/>
        <v>0</v>
      </c>
      <c r="CB935" s="20">
        <f t="shared" si="2755"/>
        <v>127649.47100000001</v>
      </c>
      <c r="CC935" s="20">
        <f t="shared" si="2821"/>
        <v>0</v>
      </c>
      <c r="CD935" s="20">
        <f t="shared" si="2756"/>
        <v>127649.47100000001</v>
      </c>
      <c r="CE935" s="20">
        <f t="shared" si="2821"/>
        <v>0</v>
      </c>
    </row>
    <row r="936" spans="1:84" ht="78.75" x14ac:dyDescent="0.25">
      <c r="A936" s="10" t="s">
        <v>55</v>
      </c>
      <c r="B936" s="19">
        <v>810</v>
      </c>
      <c r="C936" s="10"/>
      <c r="D936" s="10"/>
      <c r="E936" s="25" t="s">
        <v>619</v>
      </c>
      <c r="F936" s="20">
        <f>F937</f>
        <v>87474.5</v>
      </c>
      <c r="G936" s="20">
        <f t="shared" si="2821"/>
        <v>87474.5</v>
      </c>
      <c r="H936" s="20">
        <f t="shared" si="2821"/>
        <v>87474.5</v>
      </c>
      <c r="I936" s="20">
        <f t="shared" si="2821"/>
        <v>0</v>
      </c>
      <c r="J936" s="20">
        <f t="shared" si="2821"/>
        <v>0</v>
      </c>
      <c r="K936" s="20">
        <f t="shared" si="2821"/>
        <v>0</v>
      </c>
      <c r="L936" s="20">
        <f t="shared" si="2671"/>
        <v>87474.5</v>
      </c>
      <c r="M936" s="20">
        <f t="shared" si="2672"/>
        <v>87474.5</v>
      </c>
      <c r="N936" s="20">
        <f t="shared" si="2673"/>
        <v>87474.5</v>
      </c>
      <c r="O936" s="20">
        <f t="shared" si="2821"/>
        <v>0</v>
      </c>
      <c r="P936" s="20">
        <f t="shared" si="2821"/>
        <v>0</v>
      </c>
      <c r="Q936" s="20">
        <f t="shared" si="2821"/>
        <v>0</v>
      </c>
      <c r="R936" s="20">
        <f t="shared" si="2720"/>
        <v>87474.5</v>
      </c>
      <c r="S936" s="20">
        <f t="shared" si="2721"/>
        <v>87474.5</v>
      </c>
      <c r="T936" s="20">
        <f t="shared" si="2722"/>
        <v>87474.5</v>
      </c>
      <c r="U936" s="20">
        <f t="shared" si="2821"/>
        <v>0</v>
      </c>
      <c r="V936" s="20">
        <f t="shared" si="2723"/>
        <v>87474.5</v>
      </c>
      <c r="W936" s="20">
        <f t="shared" si="2821"/>
        <v>0</v>
      </c>
      <c r="X936" s="20">
        <f t="shared" si="2821"/>
        <v>0</v>
      </c>
      <c r="Y936" s="20">
        <f t="shared" si="2821"/>
        <v>0</v>
      </c>
      <c r="Z936" s="20">
        <f t="shared" si="2724"/>
        <v>87474.5</v>
      </c>
      <c r="AA936" s="20">
        <f t="shared" si="2725"/>
        <v>87474.5</v>
      </c>
      <c r="AB936" s="20">
        <f t="shared" si="2726"/>
        <v>87474.5</v>
      </c>
      <c r="AC936" s="20">
        <f t="shared" si="2821"/>
        <v>0</v>
      </c>
      <c r="AD936" s="20">
        <f t="shared" si="2821"/>
        <v>0</v>
      </c>
      <c r="AE936" s="20">
        <f t="shared" si="2821"/>
        <v>0</v>
      </c>
      <c r="AF936" s="20">
        <f t="shared" si="2698"/>
        <v>87474.5</v>
      </c>
      <c r="AG936" s="20">
        <f t="shared" si="2699"/>
        <v>87474.5</v>
      </c>
      <c r="AH936" s="20">
        <f t="shared" si="2700"/>
        <v>87474.5</v>
      </c>
      <c r="AI936" s="20">
        <f t="shared" si="2821"/>
        <v>0</v>
      </c>
      <c r="AJ936" s="20">
        <f t="shared" si="2701"/>
        <v>87474.5</v>
      </c>
      <c r="AK936" s="20">
        <f t="shared" si="2821"/>
        <v>0</v>
      </c>
      <c r="AL936" s="20">
        <f t="shared" si="2821"/>
        <v>0</v>
      </c>
      <c r="AM936" s="20">
        <f t="shared" si="2821"/>
        <v>0</v>
      </c>
      <c r="AN936" s="20">
        <f t="shared" si="2664"/>
        <v>87474.5</v>
      </c>
      <c r="AO936" s="20">
        <f t="shared" si="2665"/>
        <v>87474.5</v>
      </c>
      <c r="AP936" s="20">
        <f t="shared" si="2666"/>
        <v>87474.5</v>
      </c>
      <c r="AQ936" s="20">
        <f t="shared" si="2821"/>
        <v>0</v>
      </c>
      <c r="AR936" s="20">
        <f t="shared" si="2821"/>
        <v>0</v>
      </c>
      <c r="AS936" s="20">
        <f t="shared" si="2821"/>
        <v>0</v>
      </c>
      <c r="AT936" s="20">
        <f t="shared" si="2667"/>
        <v>87474.5</v>
      </c>
      <c r="AU936" s="20">
        <f t="shared" si="2668"/>
        <v>87474.5</v>
      </c>
      <c r="AV936" s="20">
        <f t="shared" si="2669"/>
        <v>87474.5</v>
      </c>
      <c r="AW936" s="20">
        <f t="shared" si="2821"/>
        <v>0</v>
      </c>
      <c r="AX936" s="20">
        <f t="shared" si="2821"/>
        <v>0</v>
      </c>
      <c r="AY936" s="20">
        <f t="shared" si="2821"/>
        <v>0</v>
      </c>
      <c r="AZ936" s="20">
        <f t="shared" si="2822"/>
        <v>87474.5</v>
      </c>
      <c r="BA936" s="20">
        <f t="shared" si="2823"/>
        <v>87474.5</v>
      </c>
      <c r="BB936" s="20">
        <f t="shared" si="2824"/>
        <v>87474.5</v>
      </c>
      <c r="BC936" s="20">
        <f t="shared" si="2821"/>
        <v>0</v>
      </c>
      <c r="BD936" s="20">
        <f t="shared" si="2820"/>
        <v>87474.5</v>
      </c>
      <c r="BE936" s="20">
        <f t="shared" si="2821"/>
        <v>0</v>
      </c>
      <c r="BF936" s="20">
        <f t="shared" si="2821"/>
        <v>0</v>
      </c>
      <c r="BG936" s="20">
        <f t="shared" si="2821"/>
        <v>0</v>
      </c>
      <c r="BH936" s="20">
        <f t="shared" si="2747"/>
        <v>87474.5</v>
      </c>
      <c r="BI936" s="20">
        <f t="shared" si="2748"/>
        <v>87474.5</v>
      </c>
      <c r="BJ936" s="20">
        <f t="shared" si="2749"/>
        <v>87474.5</v>
      </c>
      <c r="BK936" s="20">
        <f t="shared" si="2821"/>
        <v>0</v>
      </c>
      <c r="BL936" s="20">
        <f t="shared" si="2821"/>
        <v>0</v>
      </c>
      <c r="BM936" s="20">
        <f t="shared" si="2750"/>
        <v>87474.5</v>
      </c>
      <c r="BN936" s="20">
        <f t="shared" si="2751"/>
        <v>87474.5</v>
      </c>
      <c r="BO936" s="20">
        <f t="shared" si="2821"/>
        <v>20174.971000000001</v>
      </c>
      <c r="BP936" s="20">
        <f t="shared" si="2821"/>
        <v>0</v>
      </c>
      <c r="BQ936" s="20">
        <f t="shared" si="2821"/>
        <v>0</v>
      </c>
      <c r="BR936" s="20">
        <f t="shared" si="2694"/>
        <v>107649.47100000001</v>
      </c>
      <c r="BS936" s="20">
        <f t="shared" si="2695"/>
        <v>87474.5</v>
      </c>
      <c r="BT936" s="20">
        <f t="shared" si="2696"/>
        <v>87474.5</v>
      </c>
      <c r="BU936" s="20">
        <f t="shared" si="2821"/>
        <v>0</v>
      </c>
      <c r="BV936" s="20">
        <f t="shared" si="2697"/>
        <v>107649.47100000001</v>
      </c>
      <c r="BW936" s="20">
        <f t="shared" si="2821"/>
        <v>20000</v>
      </c>
      <c r="BX936" s="20">
        <f t="shared" si="2821"/>
        <v>0</v>
      </c>
      <c r="BY936" s="20">
        <f t="shared" si="2753"/>
        <v>127649.47100000001</v>
      </c>
      <c r="BZ936" s="20">
        <f t="shared" si="2754"/>
        <v>87474.5</v>
      </c>
      <c r="CA936" s="20">
        <f t="shared" si="2821"/>
        <v>0</v>
      </c>
      <c r="CB936" s="20">
        <f t="shared" si="2755"/>
        <v>127649.47100000001</v>
      </c>
      <c r="CC936" s="20">
        <f t="shared" si="2821"/>
        <v>0</v>
      </c>
      <c r="CD936" s="20">
        <f t="shared" si="2756"/>
        <v>127649.47100000001</v>
      </c>
      <c r="CE936" s="20">
        <f t="shared" si="2821"/>
        <v>0</v>
      </c>
    </row>
    <row r="937" spans="1:84" x14ac:dyDescent="0.25">
      <c r="A937" s="10" t="s">
        <v>55</v>
      </c>
      <c r="B937" s="19">
        <v>810</v>
      </c>
      <c r="C937" s="10" t="s">
        <v>335</v>
      </c>
      <c r="D937" s="10" t="s">
        <v>343</v>
      </c>
      <c r="E937" s="25" t="s">
        <v>576</v>
      </c>
      <c r="F937" s="20">
        <v>87474.5</v>
      </c>
      <c r="G937" s="20">
        <v>87474.5</v>
      </c>
      <c r="H937" s="20">
        <v>87474.5</v>
      </c>
      <c r="I937" s="20"/>
      <c r="J937" s="20"/>
      <c r="K937" s="20"/>
      <c r="L937" s="20">
        <f t="shared" si="2671"/>
        <v>87474.5</v>
      </c>
      <c r="M937" s="20">
        <f t="shared" si="2672"/>
        <v>87474.5</v>
      </c>
      <c r="N937" s="20">
        <f t="shared" si="2673"/>
        <v>87474.5</v>
      </c>
      <c r="O937" s="20"/>
      <c r="P937" s="20"/>
      <c r="Q937" s="20"/>
      <c r="R937" s="20">
        <f t="shared" si="2720"/>
        <v>87474.5</v>
      </c>
      <c r="S937" s="20">
        <f t="shared" si="2721"/>
        <v>87474.5</v>
      </c>
      <c r="T937" s="20">
        <f t="shared" si="2722"/>
        <v>87474.5</v>
      </c>
      <c r="U937" s="20"/>
      <c r="V937" s="20">
        <f t="shared" si="2723"/>
        <v>87474.5</v>
      </c>
      <c r="W937" s="20"/>
      <c r="X937" s="20"/>
      <c r="Y937" s="20"/>
      <c r="Z937" s="20">
        <f t="shared" si="2724"/>
        <v>87474.5</v>
      </c>
      <c r="AA937" s="20">
        <f t="shared" si="2725"/>
        <v>87474.5</v>
      </c>
      <c r="AB937" s="20">
        <f t="shared" si="2726"/>
        <v>87474.5</v>
      </c>
      <c r="AC937" s="20"/>
      <c r="AD937" s="20"/>
      <c r="AE937" s="20"/>
      <c r="AF937" s="20">
        <f t="shared" si="2698"/>
        <v>87474.5</v>
      </c>
      <c r="AG937" s="20">
        <f t="shared" si="2699"/>
        <v>87474.5</v>
      </c>
      <c r="AH937" s="20">
        <f t="shared" si="2700"/>
        <v>87474.5</v>
      </c>
      <c r="AI937" s="20"/>
      <c r="AJ937" s="20">
        <f t="shared" si="2701"/>
        <v>87474.5</v>
      </c>
      <c r="AK937" s="20"/>
      <c r="AL937" s="20"/>
      <c r="AM937" s="20"/>
      <c r="AN937" s="20">
        <f t="shared" si="2664"/>
        <v>87474.5</v>
      </c>
      <c r="AO937" s="20">
        <f t="shared" si="2665"/>
        <v>87474.5</v>
      </c>
      <c r="AP937" s="20">
        <f t="shared" si="2666"/>
        <v>87474.5</v>
      </c>
      <c r="AQ937" s="20"/>
      <c r="AR937" s="20"/>
      <c r="AS937" s="20"/>
      <c r="AT937" s="20">
        <f t="shared" si="2667"/>
        <v>87474.5</v>
      </c>
      <c r="AU937" s="20">
        <f t="shared" si="2668"/>
        <v>87474.5</v>
      </c>
      <c r="AV937" s="20">
        <f t="shared" si="2669"/>
        <v>87474.5</v>
      </c>
      <c r="AW937" s="20"/>
      <c r="AX937" s="20"/>
      <c r="AY937" s="20"/>
      <c r="AZ937" s="20">
        <f t="shared" si="2822"/>
        <v>87474.5</v>
      </c>
      <c r="BA937" s="20">
        <f t="shared" si="2823"/>
        <v>87474.5</v>
      </c>
      <c r="BB937" s="20">
        <f t="shared" si="2824"/>
        <v>87474.5</v>
      </c>
      <c r="BC937" s="20"/>
      <c r="BD937" s="20">
        <f t="shared" si="2820"/>
        <v>87474.5</v>
      </c>
      <c r="BE937" s="20"/>
      <c r="BF937" s="20"/>
      <c r="BG937" s="20"/>
      <c r="BH937" s="20">
        <f t="shared" si="2747"/>
        <v>87474.5</v>
      </c>
      <c r="BI937" s="20">
        <f t="shared" si="2748"/>
        <v>87474.5</v>
      </c>
      <c r="BJ937" s="20">
        <f t="shared" si="2749"/>
        <v>87474.5</v>
      </c>
      <c r="BK937" s="20"/>
      <c r="BL937" s="20"/>
      <c r="BM937" s="20">
        <f t="shared" si="2750"/>
        <v>87474.5</v>
      </c>
      <c r="BN937" s="20">
        <f t="shared" si="2751"/>
        <v>87474.5</v>
      </c>
      <c r="BO937" s="20">
        <v>20174.971000000001</v>
      </c>
      <c r="BP937" s="20"/>
      <c r="BQ937" s="20"/>
      <c r="BR937" s="20">
        <f t="shared" si="2694"/>
        <v>107649.47100000001</v>
      </c>
      <c r="BS937" s="20">
        <f t="shared" si="2695"/>
        <v>87474.5</v>
      </c>
      <c r="BT937" s="20">
        <f t="shared" si="2696"/>
        <v>87474.5</v>
      </c>
      <c r="BU937" s="20"/>
      <c r="BV937" s="20">
        <f t="shared" si="2697"/>
        <v>107649.47100000001</v>
      </c>
      <c r="BW937" s="20">
        <v>20000</v>
      </c>
      <c r="BX937" s="20"/>
      <c r="BY937" s="20">
        <f t="shared" si="2753"/>
        <v>127649.47100000001</v>
      </c>
      <c r="BZ937" s="20">
        <f t="shared" si="2754"/>
        <v>87474.5</v>
      </c>
      <c r="CA937" s="20"/>
      <c r="CB937" s="20">
        <f t="shared" si="2755"/>
        <v>127649.47100000001</v>
      </c>
      <c r="CC937" s="20"/>
      <c r="CD937" s="20">
        <f t="shared" si="2756"/>
        <v>127649.47100000001</v>
      </c>
      <c r="CE937" s="20"/>
    </row>
    <row r="938" spans="1:84" ht="63" x14ac:dyDescent="0.25">
      <c r="A938" s="10" t="s">
        <v>56</v>
      </c>
      <c r="B938" s="19"/>
      <c r="C938" s="10"/>
      <c r="D938" s="10"/>
      <c r="E938" s="25" t="s">
        <v>816</v>
      </c>
      <c r="F938" s="20">
        <f>F939</f>
        <v>185923.3</v>
      </c>
      <c r="G938" s="20">
        <f t="shared" ref="G938:CE940" si="2825">G939</f>
        <v>185923.3</v>
      </c>
      <c r="H938" s="20">
        <f t="shared" si="2825"/>
        <v>185923.3</v>
      </c>
      <c r="I938" s="20">
        <f t="shared" si="2825"/>
        <v>0</v>
      </c>
      <c r="J938" s="20">
        <f t="shared" si="2825"/>
        <v>0</v>
      </c>
      <c r="K938" s="20">
        <f t="shared" si="2825"/>
        <v>0</v>
      </c>
      <c r="L938" s="20">
        <f t="shared" si="2671"/>
        <v>185923.3</v>
      </c>
      <c r="M938" s="20">
        <f t="shared" si="2672"/>
        <v>185923.3</v>
      </c>
      <c r="N938" s="20">
        <f t="shared" si="2673"/>
        <v>185923.3</v>
      </c>
      <c r="O938" s="20">
        <f t="shared" si="2825"/>
        <v>0</v>
      </c>
      <c r="P938" s="20">
        <f t="shared" si="2825"/>
        <v>0</v>
      </c>
      <c r="Q938" s="20">
        <f t="shared" si="2825"/>
        <v>0</v>
      </c>
      <c r="R938" s="20">
        <f t="shared" si="2720"/>
        <v>185923.3</v>
      </c>
      <c r="S938" s="20">
        <f t="shared" si="2721"/>
        <v>185923.3</v>
      </c>
      <c r="T938" s="20">
        <f t="shared" si="2722"/>
        <v>185923.3</v>
      </c>
      <c r="U938" s="20">
        <f t="shared" si="2825"/>
        <v>0</v>
      </c>
      <c r="V938" s="20">
        <f t="shared" si="2723"/>
        <v>185923.3</v>
      </c>
      <c r="W938" s="20">
        <f t="shared" si="2825"/>
        <v>0</v>
      </c>
      <c r="X938" s="20">
        <f t="shared" si="2825"/>
        <v>0</v>
      </c>
      <c r="Y938" s="20">
        <f t="shared" si="2825"/>
        <v>0</v>
      </c>
      <c r="Z938" s="20">
        <f t="shared" si="2724"/>
        <v>185923.3</v>
      </c>
      <c r="AA938" s="20">
        <f t="shared" si="2725"/>
        <v>185923.3</v>
      </c>
      <c r="AB938" s="20">
        <f t="shared" si="2726"/>
        <v>185923.3</v>
      </c>
      <c r="AC938" s="20">
        <f t="shared" si="2825"/>
        <v>0</v>
      </c>
      <c r="AD938" s="20">
        <f t="shared" si="2825"/>
        <v>0</v>
      </c>
      <c r="AE938" s="20">
        <f t="shared" si="2825"/>
        <v>0</v>
      </c>
      <c r="AF938" s="20">
        <f t="shared" si="2698"/>
        <v>185923.3</v>
      </c>
      <c r="AG938" s="20">
        <f t="shared" si="2699"/>
        <v>185923.3</v>
      </c>
      <c r="AH938" s="20">
        <f t="shared" si="2700"/>
        <v>185923.3</v>
      </c>
      <c r="AI938" s="20">
        <f t="shared" si="2825"/>
        <v>0</v>
      </c>
      <c r="AJ938" s="20">
        <f t="shared" si="2701"/>
        <v>185923.3</v>
      </c>
      <c r="AK938" s="20">
        <f t="shared" si="2825"/>
        <v>0</v>
      </c>
      <c r="AL938" s="20">
        <f t="shared" si="2825"/>
        <v>0</v>
      </c>
      <c r="AM938" s="20">
        <f t="shared" si="2825"/>
        <v>0</v>
      </c>
      <c r="AN938" s="20">
        <f t="shared" si="2664"/>
        <v>185923.3</v>
      </c>
      <c r="AO938" s="20">
        <f t="shared" si="2665"/>
        <v>185923.3</v>
      </c>
      <c r="AP938" s="20">
        <f t="shared" si="2666"/>
        <v>185923.3</v>
      </c>
      <c r="AQ938" s="20">
        <f t="shared" si="2825"/>
        <v>0</v>
      </c>
      <c r="AR938" s="20">
        <f t="shared" si="2825"/>
        <v>0</v>
      </c>
      <c r="AS938" s="20">
        <f t="shared" si="2825"/>
        <v>0</v>
      </c>
      <c r="AT938" s="20">
        <f t="shared" si="2667"/>
        <v>185923.3</v>
      </c>
      <c r="AU938" s="20">
        <f t="shared" si="2668"/>
        <v>185923.3</v>
      </c>
      <c r="AV938" s="20">
        <f t="shared" si="2669"/>
        <v>185923.3</v>
      </c>
      <c r="AW938" s="20">
        <f t="shared" si="2825"/>
        <v>0</v>
      </c>
      <c r="AX938" s="20">
        <f t="shared" si="2825"/>
        <v>0</v>
      </c>
      <c r="AY938" s="20">
        <f t="shared" si="2825"/>
        <v>0</v>
      </c>
      <c r="AZ938" s="20">
        <f t="shared" si="2822"/>
        <v>185923.3</v>
      </c>
      <c r="BA938" s="20">
        <f t="shared" si="2823"/>
        <v>185923.3</v>
      </c>
      <c r="BB938" s="20">
        <f t="shared" si="2824"/>
        <v>185923.3</v>
      </c>
      <c r="BC938" s="20">
        <f t="shared" si="2825"/>
        <v>0</v>
      </c>
      <c r="BD938" s="20">
        <f t="shared" si="2820"/>
        <v>185923.3</v>
      </c>
      <c r="BE938" s="20">
        <f t="shared" si="2825"/>
        <v>0</v>
      </c>
      <c r="BF938" s="20">
        <f t="shared" si="2825"/>
        <v>0</v>
      </c>
      <c r="BG938" s="20">
        <f t="shared" si="2825"/>
        <v>0</v>
      </c>
      <c r="BH938" s="20">
        <f t="shared" si="2747"/>
        <v>185923.3</v>
      </c>
      <c r="BI938" s="20">
        <f t="shared" si="2748"/>
        <v>185923.3</v>
      </c>
      <c r="BJ938" s="20">
        <f t="shared" si="2749"/>
        <v>185923.3</v>
      </c>
      <c r="BK938" s="20">
        <f t="shared" si="2825"/>
        <v>0</v>
      </c>
      <c r="BL938" s="20">
        <f t="shared" si="2825"/>
        <v>0</v>
      </c>
      <c r="BM938" s="20">
        <f t="shared" si="2750"/>
        <v>185923.3</v>
      </c>
      <c r="BN938" s="20">
        <f t="shared" si="2751"/>
        <v>185923.3</v>
      </c>
      <c r="BO938" s="20">
        <f t="shared" si="2825"/>
        <v>0</v>
      </c>
      <c r="BP938" s="20">
        <f t="shared" si="2825"/>
        <v>0</v>
      </c>
      <c r="BQ938" s="20">
        <f t="shared" si="2825"/>
        <v>0</v>
      </c>
      <c r="BR938" s="20">
        <f t="shared" si="2694"/>
        <v>185923.3</v>
      </c>
      <c r="BS938" s="20">
        <f t="shared" si="2695"/>
        <v>185923.3</v>
      </c>
      <c r="BT938" s="20">
        <f t="shared" si="2696"/>
        <v>185923.3</v>
      </c>
      <c r="BU938" s="20">
        <f t="shared" si="2825"/>
        <v>0</v>
      </c>
      <c r="BV938" s="20">
        <f t="shared" si="2697"/>
        <v>185923.3</v>
      </c>
      <c r="BW938" s="20">
        <f t="shared" si="2825"/>
        <v>0</v>
      </c>
      <c r="BX938" s="20">
        <f t="shared" si="2825"/>
        <v>0</v>
      </c>
      <c r="BY938" s="20">
        <f t="shared" si="2753"/>
        <v>185923.3</v>
      </c>
      <c r="BZ938" s="20">
        <f t="shared" si="2754"/>
        <v>185923.3</v>
      </c>
      <c r="CA938" s="20">
        <f t="shared" si="2825"/>
        <v>0</v>
      </c>
      <c r="CB938" s="20">
        <f t="shared" si="2755"/>
        <v>185923.3</v>
      </c>
      <c r="CC938" s="20">
        <f t="shared" si="2825"/>
        <v>0</v>
      </c>
      <c r="CD938" s="20">
        <f t="shared" si="2756"/>
        <v>185923.3</v>
      </c>
      <c r="CE938" s="20">
        <f t="shared" si="2825"/>
        <v>0</v>
      </c>
    </row>
    <row r="939" spans="1:84" x14ac:dyDescent="0.25">
      <c r="A939" s="10" t="s">
        <v>56</v>
      </c>
      <c r="B939" s="19">
        <v>800</v>
      </c>
      <c r="C939" s="10"/>
      <c r="D939" s="10"/>
      <c r="E939" s="25" t="s">
        <v>618</v>
      </c>
      <c r="F939" s="20">
        <f>F940</f>
        <v>185923.3</v>
      </c>
      <c r="G939" s="20">
        <f t="shared" si="2825"/>
        <v>185923.3</v>
      </c>
      <c r="H939" s="20">
        <f t="shared" si="2825"/>
        <v>185923.3</v>
      </c>
      <c r="I939" s="20">
        <f t="shared" si="2825"/>
        <v>0</v>
      </c>
      <c r="J939" s="20">
        <f t="shared" si="2825"/>
        <v>0</v>
      </c>
      <c r="K939" s="20">
        <f t="shared" si="2825"/>
        <v>0</v>
      </c>
      <c r="L939" s="20">
        <f t="shared" si="2671"/>
        <v>185923.3</v>
      </c>
      <c r="M939" s="20">
        <f t="shared" si="2672"/>
        <v>185923.3</v>
      </c>
      <c r="N939" s="20">
        <f t="shared" si="2673"/>
        <v>185923.3</v>
      </c>
      <c r="O939" s="20">
        <f t="shared" si="2825"/>
        <v>0</v>
      </c>
      <c r="P939" s="20">
        <f t="shared" si="2825"/>
        <v>0</v>
      </c>
      <c r="Q939" s="20">
        <f t="shared" si="2825"/>
        <v>0</v>
      </c>
      <c r="R939" s="20">
        <f t="shared" si="2720"/>
        <v>185923.3</v>
      </c>
      <c r="S939" s="20">
        <f t="shared" si="2721"/>
        <v>185923.3</v>
      </c>
      <c r="T939" s="20">
        <f t="shared" si="2722"/>
        <v>185923.3</v>
      </c>
      <c r="U939" s="20">
        <f t="shared" si="2825"/>
        <v>0</v>
      </c>
      <c r="V939" s="20">
        <f t="shared" si="2723"/>
        <v>185923.3</v>
      </c>
      <c r="W939" s="20">
        <f t="shared" si="2825"/>
        <v>0</v>
      </c>
      <c r="X939" s="20">
        <f t="shared" si="2825"/>
        <v>0</v>
      </c>
      <c r="Y939" s="20">
        <f t="shared" si="2825"/>
        <v>0</v>
      </c>
      <c r="Z939" s="20">
        <f t="shared" si="2724"/>
        <v>185923.3</v>
      </c>
      <c r="AA939" s="20">
        <f t="shared" si="2725"/>
        <v>185923.3</v>
      </c>
      <c r="AB939" s="20">
        <f t="shared" si="2726"/>
        <v>185923.3</v>
      </c>
      <c r="AC939" s="20">
        <f t="shared" si="2825"/>
        <v>0</v>
      </c>
      <c r="AD939" s="20">
        <f t="shared" si="2825"/>
        <v>0</v>
      </c>
      <c r="AE939" s="20">
        <f t="shared" si="2825"/>
        <v>0</v>
      </c>
      <c r="AF939" s="20">
        <f t="shared" si="2698"/>
        <v>185923.3</v>
      </c>
      <c r="AG939" s="20">
        <f t="shared" si="2699"/>
        <v>185923.3</v>
      </c>
      <c r="AH939" s="20">
        <f t="shared" si="2700"/>
        <v>185923.3</v>
      </c>
      <c r="AI939" s="20">
        <f t="shared" si="2825"/>
        <v>0</v>
      </c>
      <c r="AJ939" s="20">
        <f t="shared" si="2701"/>
        <v>185923.3</v>
      </c>
      <c r="AK939" s="20">
        <f t="shared" si="2825"/>
        <v>0</v>
      </c>
      <c r="AL939" s="20">
        <f t="shared" si="2825"/>
        <v>0</v>
      </c>
      <c r="AM939" s="20">
        <f t="shared" si="2825"/>
        <v>0</v>
      </c>
      <c r="AN939" s="20">
        <f t="shared" si="2664"/>
        <v>185923.3</v>
      </c>
      <c r="AO939" s="20">
        <f t="shared" si="2665"/>
        <v>185923.3</v>
      </c>
      <c r="AP939" s="20">
        <f t="shared" si="2666"/>
        <v>185923.3</v>
      </c>
      <c r="AQ939" s="20">
        <f t="shared" si="2825"/>
        <v>0</v>
      </c>
      <c r="AR939" s="20">
        <f t="shared" si="2825"/>
        <v>0</v>
      </c>
      <c r="AS939" s="20">
        <f t="shared" si="2825"/>
        <v>0</v>
      </c>
      <c r="AT939" s="20">
        <f t="shared" si="2667"/>
        <v>185923.3</v>
      </c>
      <c r="AU939" s="20">
        <f t="shared" si="2668"/>
        <v>185923.3</v>
      </c>
      <c r="AV939" s="20">
        <f t="shared" si="2669"/>
        <v>185923.3</v>
      </c>
      <c r="AW939" s="20">
        <f t="shared" si="2825"/>
        <v>0</v>
      </c>
      <c r="AX939" s="20">
        <f t="shared" si="2825"/>
        <v>0</v>
      </c>
      <c r="AY939" s="20">
        <f t="shared" si="2825"/>
        <v>0</v>
      </c>
      <c r="AZ939" s="20">
        <f t="shared" si="2822"/>
        <v>185923.3</v>
      </c>
      <c r="BA939" s="20">
        <f t="shared" si="2823"/>
        <v>185923.3</v>
      </c>
      <c r="BB939" s="20">
        <f t="shared" si="2824"/>
        <v>185923.3</v>
      </c>
      <c r="BC939" s="20">
        <f t="shared" si="2825"/>
        <v>0</v>
      </c>
      <c r="BD939" s="20">
        <f t="shared" si="2820"/>
        <v>185923.3</v>
      </c>
      <c r="BE939" s="20">
        <f t="shared" si="2825"/>
        <v>0</v>
      </c>
      <c r="BF939" s="20">
        <f t="shared" si="2825"/>
        <v>0</v>
      </c>
      <c r="BG939" s="20">
        <f t="shared" si="2825"/>
        <v>0</v>
      </c>
      <c r="BH939" s="20">
        <f t="shared" si="2747"/>
        <v>185923.3</v>
      </c>
      <c r="BI939" s="20">
        <f t="shared" si="2748"/>
        <v>185923.3</v>
      </c>
      <c r="BJ939" s="20">
        <f t="shared" si="2749"/>
        <v>185923.3</v>
      </c>
      <c r="BK939" s="20">
        <f t="shared" si="2825"/>
        <v>0</v>
      </c>
      <c r="BL939" s="20">
        <f t="shared" si="2825"/>
        <v>0</v>
      </c>
      <c r="BM939" s="20">
        <f t="shared" si="2750"/>
        <v>185923.3</v>
      </c>
      <c r="BN939" s="20">
        <f t="shared" si="2751"/>
        <v>185923.3</v>
      </c>
      <c r="BO939" s="20">
        <f t="shared" si="2825"/>
        <v>0</v>
      </c>
      <c r="BP939" s="20">
        <f t="shared" si="2825"/>
        <v>0</v>
      </c>
      <c r="BQ939" s="20">
        <f t="shared" si="2825"/>
        <v>0</v>
      </c>
      <c r="BR939" s="20">
        <f t="shared" si="2694"/>
        <v>185923.3</v>
      </c>
      <c r="BS939" s="20">
        <f t="shared" si="2695"/>
        <v>185923.3</v>
      </c>
      <c r="BT939" s="20">
        <f t="shared" si="2696"/>
        <v>185923.3</v>
      </c>
      <c r="BU939" s="20">
        <f t="shared" si="2825"/>
        <v>0</v>
      </c>
      <c r="BV939" s="20">
        <f t="shared" si="2697"/>
        <v>185923.3</v>
      </c>
      <c r="BW939" s="20">
        <f t="shared" si="2825"/>
        <v>0</v>
      </c>
      <c r="BX939" s="20">
        <f t="shared" si="2825"/>
        <v>0</v>
      </c>
      <c r="BY939" s="20">
        <f t="shared" si="2753"/>
        <v>185923.3</v>
      </c>
      <c r="BZ939" s="20">
        <f t="shared" si="2754"/>
        <v>185923.3</v>
      </c>
      <c r="CA939" s="20">
        <f t="shared" si="2825"/>
        <v>0</v>
      </c>
      <c r="CB939" s="20">
        <f t="shared" si="2755"/>
        <v>185923.3</v>
      </c>
      <c r="CC939" s="20">
        <f t="shared" si="2825"/>
        <v>0</v>
      </c>
      <c r="CD939" s="20">
        <f t="shared" si="2756"/>
        <v>185923.3</v>
      </c>
      <c r="CE939" s="20">
        <f t="shared" si="2825"/>
        <v>0</v>
      </c>
    </row>
    <row r="940" spans="1:84" ht="78.75" x14ac:dyDescent="0.25">
      <c r="A940" s="10" t="s">
        <v>56</v>
      </c>
      <c r="B940" s="19">
        <v>810</v>
      </c>
      <c r="C940" s="10"/>
      <c r="D940" s="10"/>
      <c r="E940" s="25" t="s">
        <v>619</v>
      </c>
      <c r="F940" s="20">
        <f>F941</f>
        <v>185923.3</v>
      </c>
      <c r="G940" s="20">
        <f t="shared" si="2825"/>
        <v>185923.3</v>
      </c>
      <c r="H940" s="20">
        <f t="shared" si="2825"/>
        <v>185923.3</v>
      </c>
      <c r="I940" s="20">
        <f t="shared" si="2825"/>
        <v>0</v>
      </c>
      <c r="J940" s="20">
        <f t="shared" si="2825"/>
        <v>0</v>
      </c>
      <c r="K940" s="20">
        <f t="shared" si="2825"/>
        <v>0</v>
      </c>
      <c r="L940" s="20">
        <f t="shared" si="2671"/>
        <v>185923.3</v>
      </c>
      <c r="M940" s="20">
        <f t="shared" si="2672"/>
        <v>185923.3</v>
      </c>
      <c r="N940" s="20">
        <f t="shared" si="2673"/>
        <v>185923.3</v>
      </c>
      <c r="O940" s="20">
        <f t="shared" si="2825"/>
        <v>0</v>
      </c>
      <c r="P940" s="20">
        <f t="shared" si="2825"/>
        <v>0</v>
      </c>
      <c r="Q940" s="20">
        <f t="shared" si="2825"/>
        <v>0</v>
      </c>
      <c r="R940" s="20">
        <f t="shared" si="2720"/>
        <v>185923.3</v>
      </c>
      <c r="S940" s="20">
        <f t="shared" si="2721"/>
        <v>185923.3</v>
      </c>
      <c r="T940" s="20">
        <f t="shared" si="2722"/>
        <v>185923.3</v>
      </c>
      <c r="U940" s="20">
        <f t="shared" si="2825"/>
        <v>0</v>
      </c>
      <c r="V940" s="20">
        <f t="shared" si="2723"/>
        <v>185923.3</v>
      </c>
      <c r="W940" s="20">
        <f t="shared" si="2825"/>
        <v>0</v>
      </c>
      <c r="X940" s="20">
        <f t="shared" si="2825"/>
        <v>0</v>
      </c>
      <c r="Y940" s="20">
        <f t="shared" si="2825"/>
        <v>0</v>
      </c>
      <c r="Z940" s="20">
        <f t="shared" si="2724"/>
        <v>185923.3</v>
      </c>
      <c r="AA940" s="20">
        <f t="shared" si="2725"/>
        <v>185923.3</v>
      </c>
      <c r="AB940" s="20">
        <f t="shared" si="2726"/>
        <v>185923.3</v>
      </c>
      <c r="AC940" s="20">
        <f>AC941+AC942</f>
        <v>0</v>
      </c>
      <c r="AD940" s="20">
        <f t="shared" ref="AD940:CE940" si="2826">AD941+AD942</f>
        <v>0</v>
      </c>
      <c r="AE940" s="20">
        <f t="shared" si="2826"/>
        <v>0</v>
      </c>
      <c r="AF940" s="20">
        <f t="shared" si="2698"/>
        <v>185923.3</v>
      </c>
      <c r="AG940" s="20">
        <f t="shared" si="2699"/>
        <v>185923.3</v>
      </c>
      <c r="AH940" s="20">
        <f t="shared" si="2700"/>
        <v>185923.3</v>
      </c>
      <c r="AI940" s="20">
        <f t="shared" ref="AI940" si="2827">AI941+AI942</f>
        <v>0</v>
      </c>
      <c r="AJ940" s="20">
        <f t="shared" si="2701"/>
        <v>185923.3</v>
      </c>
      <c r="AK940" s="20">
        <f t="shared" ref="AK940:AM940" si="2828">AK941+AK942</f>
        <v>0</v>
      </c>
      <c r="AL940" s="20">
        <f t="shared" si="2828"/>
        <v>0</v>
      </c>
      <c r="AM940" s="20">
        <f t="shared" si="2828"/>
        <v>0</v>
      </c>
      <c r="AN940" s="20">
        <f t="shared" si="2664"/>
        <v>185923.3</v>
      </c>
      <c r="AO940" s="20">
        <f t="shared" si="2665"/>
        <v>185923.3</v>
      </c>
      <c r="AP940" s="20">
        <f t="shared" si="2666"/>
        <v>185923.3</v>
      </c>
      <c r="AQ940" s="20">
        <f t="shared" ref="AQ940:AS940" si="2829">AQ941+AQ942</f>
        <v>0</v>
      </c>
      <c r="AR940" s="20">
        <f t="shared" si="2829"/>
        <v>0</v>
      </c>
      <c r="AS940" s="20">
        <f t="shared" si="2829"/>
        <v>0</v>
      </c>
      <c r="AT940" s="20">
        <f t="shared" si="2667"/>
        <v>185923.3</v>
      </c>
      <c r="AU940" s="20">
        <f t="shared" si="2668"/>
        <v>185923.3</v>
      </c>
      <c r="AV940" s="20">
        <f t="shared" si="2669"/>
        <v>185923.3</v>
      </c>
      <c r="AW940" s="20">
        <f t="shared" ref="AW940:AY940" si="2830">AW941+AW942</f>
        <v>0</v>
      </c>
      <c r="AX940" s="20">
        <f t="shared" si="2830"/>
        <v>0</v>
      </c>
      <c r="AY940" s="20">
        <f t="shared" si="2830"/>
        <v>0</v>
      </c>
      <c r="AZ940" s="20">
        <f t="shared" si="2822"/>
        <v>185923.3</v>
      </c>
      <c r="BA940" s="20">
        <f t="shared" si="2823"/>
        <v>185923.3</v>
      </c>
      <c r="BB940" s="20">
        <f t="shared" si="2824"/>
        <v>185923.3</v>
      </c>
      <c r="BC940" s="20">
        <f t="shared" ref="BC940" si="2831">BC941+BC942</f>
        <v>0</v>
      </c>
      <c r="BD940" s="20">
        <f t="shared" si="2820"/>
        <v>185923.3</v>
      </c>
      <c r="BE940" s="20">
        <f t="shared" ref="BE940:BG940" si="2832">BE941+BE942</f>
        <v>0</v>
      </c>
      <c r="BF940" s="20">
        <f t="shared" si="2832"/>
        <v>0</v>
      </c>
      <c r="BG940" s="20">
        <f t="shared" si="2832"/>
        <v>0</v>
      </c>
      <c r="BH940" s="20">
        <f t="shared" si="2747"/>
        <v>185923.3</v>
      </c>
      <c r="BI940" s="20">
        <f t="shared" si="2748"/>
        <v>185923.3</v>
      </c>
      <c r="BJ940" s="20">
        <f t="shared" si="2749"/>
        <v>185923.3</v>
      </c>
      <c r="BK940" s="20">
        <f t="shared" ref="BK940:BL940" si="2833">BK941+BK942</f>
        <v>0</v>
      </c>
      <c r="BL940" s="20">
        <f t="shared" si="2833"/>
        <v>0</v>
      </c>
      <c r="BM940" s="20">
        <f t="shared" si="2750"/>
        <v>185923.3</v>
      </c>
      <c r="BN940" s="20">
        <f t="shared" si="2751"/>
        <v>185923.3</v>
      </c>
      <c r="BO940" s="20">
        <f t="shared" ref="BO940:BQ940" si="2834">BO941+BO942</f>
        <v>0</v>
      </c>
      <c r="BP940" s="20">
        <f t="shared" si="2834"/>
        <v>0</v>
      </c>
      <c r="BQ940" s="20">
        <f t="shared" si="2834"/>
        <v>0</v>
      </c>
      <c r="BR940" s="20">
        <f t="shared" si="2694"/>
        <v>185923.3</v>
      </c>
      <c r="BS940" s="20">
        <f t="shared" si="2695"/>
        <v>185923.3</v>
      </c>
      <c r="BT940" s="20">
        <f t="shared" si="2696"/>
        <v>185923.3</v>
      </c>
      <c r="BU940" s="20">
        <f t="shared" ref="BU940" si="2835">BU941+BU942</f>
        <v>0</v>
      </c>
      <c r="BV940" s="20">
        <f t="shared" si="2697"/>
        <v>185923.3</v>
      </c>
      <c r="BW940" s="20">
        <f t="shared" ref="BW940:BX940" si="2836">BW941+BW942</f>
        <v>0</v>
      </c>
      <c r="BX940" s="20">
        <f t="shared" si="2836"/>
        <v>0</v>
      </c>
      <c r="BY940" s="20">
        <f t="shared" si="2753"/>
        <v>185923.3</v>
      </c>
      <c r="BZ940" s="20">
        <f t="shared" si="2754"/>
        <v>185923.3</v>
      </c>
      <c r="CA940" s="20">
        <f t="shared" ref="CA940" si="2837">CA941+CA942</f>
        <v>0</v>
      </c>
      <c r="CB940" s="20">
        <f t="shared" si="2755"/>
        <v>185923.3</v>
      </c>
      <c r="CC940" s="20">
        <f t="shared" ref="CC940" si="2838">CC941+CC942</f>
        <v>0</v>
      </c>
      <c r="CD940" s="20">
        <f t="shared" si="2756"/>
        <v>185923.3</v>
      </c>
      <c r="CE940" s="20">
        <f t="shared" si="2826"/>
        <v>0</v>
      </c>
    </row>
    <row r="941" spans="1:84" hidden="1" x14ac:dyDescent="0.25">
      <c r="A941" s="10" t="s">
        <v>56</v>
      </c>
      <c r="B941" s="19">
        <v>810</v>
      </c>
      <c r="C941" s="10" t="s">
        <v>335</v>
      </c>
      <c r="D941" s="10" t="s">
        <v>343</v>
      </c>
      <c r="E941" s="25" t="s">
        <v>576</v>
      </c>
      <c r="F941" s="20">
        <v>185923.3</v>
      </c>
      <c r="G941" s="20">
        <v>185923.3</v>
      </c>
      <c r="H941" s="20">
        <v>185923.3</v>
      </c>
      <c r="I941" s="20"/>
      <c r="J941" s="20"/>
      <c r="K941" s="20"/>
      <c r="L941" s="20">
        <f t="shared" si="2671"/>
        <v>185923.3</v>
      </c>
      <c r="M941" s="20">
        <f t="shared" si="2672"/>
        <v>185923.3</v>
      </c>
      <c r="N941" s="20">
        <f t="shared" si="2673"/>
        <v>185923.3</v>
      </c>
      <c r="O941" s="20"/>
      <c r="P941" s="20"/>
      <c r="Q941" s="20"/>
      <c r="R941" s="20">
        <f t="shared" si="2720"/>
        <v>185923.3</v>
      </c>
      <c r="S941" s="20">
        <f t="shared" si="2721"/>
        <v>185923.3</v>
      </c>
      <c r="T941" s="20">
        <f t="shared" si="2722"/>
        <v>185923.3</v>
      </c>
      <c r="U941" s="20"/>
      <c r="V941" s="20">
        <f t="shared" si="2723"/>
        <v>185923.3</v>
      </c>
      <c r="W941" s="20"/>
      <c r="X941" s="20"/>
      <c r="Y941" s="20"/>
      <c r="Z941" s="20">
        <f t="shared" si="2724"/>
        <v>185923.3</v>
      </c>
      <c r="AA941" s="20">
        <f t="shared" si="2725"/>
        <v>185923.3</v>
      </c>
      <c r="AB941" s="20">
        <f t="shared" si="2726"/>
        <v>185923.3</v>
      </c>
      <c r="AC941" s="20">
        <v>-185923.3</v>
      </c>
      <c r="AD941" s="20">
        <v>-185923.3</v>
      </c>
      <c r="AE941" s="20">
        <v>-185923.3</v>
      </c>
      <c r="AF941" s="20">
        <f t="shared" si="2698"/>
        <v>0</v>
      </c>
      <c r="AG941" s="20">
        <f t="shared" si="2699"/>
        <v>0</v>
      </c>
      <c r="AH941" s="20">
        <f t="shared" si="2700"/>
        <v>0</v>
      </c>
      <c r="AI941" s="20"/>
      <c r="AJ941" s="20">
        <f t="shared" si="2701"/>
        <v>0</v>
      </c>
      <c r="AK941" s="20"/>
      <c r="AL941" s="20"/>
      <c r="AM941" s="20"/>
      <c r="AN941" s="20">
        <f t="shared" si="2664"/>
        <v>0</v>
      </c>
      <c r="AO941" s="20">
        <f t="shared" si="2665"/>
        <v>0</v>
      </c>
      <c r="AP941" s="20">
        <f t="shared" si="2666"/>
        <v>0</v>
      </c>
      <c r="AQ941" s="20"/>
      <c r="AR941" s="20"/>
      <c r="AS941" s="20"/>
      <c r="AT941" s="20">
        <f t="shared" si="2667"/>
        <v>0</v>
      </c>
      <c r="AU941" s="20">
        <f t="shared" si="2668"/>
        <v>0</v>
      </c>
      <c r="AV941" s="20">
        <f t="shared" si="2669"/>
        <v>0</v>
      </c>
      <c r="AW941" s="20"/>
      <c r="AX941" s="20"/>
      <c r="AY941" s="20"/>
      <c r="AZ941" s="20">
        <f t="shared" si="2822"/>
        <v>0</v>
      </c>
      <c r="BA941" s="20">
        <f t="shared" si="2823"/>
        <v>0</v>
      </c>
      <c r="BB941" s="20">
        <f t="shared" si="2824"/>
        <v>0</v>
      </c>
      <c r="BC941" s="20"/>
      <c r="BD941" s="20">
        <f t="shared" si="2820"/>
        <v>0</v>
      </c>
      <c r="BE941" s="20"/>
      <c r="BF941" s="20"/>
      <c r="BG941" s="20"/>
      <c r="BH941" s="20">
        <f t="shared" si="2747"/>
        <v>0</v>
      </c>
      <c r="BI941" s="20">
        <f t="shared" si="2748"/>
        <v>0</v>
      </c>
      <c r="BJ941" s="20">
        <f t="shared" si="2749"/>
        <v>0</v>
      </c>
      <c r="BK941" s="20"/>
      <c r="BL941" s="20"/>
      <c r="BM941" s="20">
        <f t="shared" si="2750"/>
        <v>0</v>
      </c>
      <c r="BN941" s="20">
        <f t="shared" si="2751"/>
        <v>0</v>
      </c>
      <c r="BO941" s="20"/>
      <c r="BP941" s="20"/>
      <c r="BQ941" s="20"/>
      <c r="BR941" s="20">
        <f t="shared" si="2694"/>
        <v>0</v>
      </c>
      <c r="BS941" s="20">
        <f t="shared" si="2695"/>
        <v>0</v>
      </c>
      <c r="BT941" s="20">
        <f t="shared" si="2696"/>
        <v>0</v>
      </c>
      <c r="BU941" s="20"/>
      <c r="BV941" s="20">
        <f t="shared" si="2697"/>
        <v>0</v>
      </c>
      <c r="BW941" s="20"/>
      <c r="BX941" s="20"/>
      <c r="BY941" s="20">
        <f t="shared" si="2753"/>
        <v>0</v>
      </c>
      <c r="BZ941" s="20">
        <f t="shared" si="2754"/>
        <v>0</v>
      </c>
      <c r="CA941" s="20"/>
      <c r="CB941" s="20">
        <f t="shared" si="2755"/>
        <v>0</v>
      </c>
      <c r="CC941" s="20"/>
      <c r="CD941" s="20">
        <f t="shared" si="2756"/>
        <v>0</v>
      </c>
      <c r="CE941" s="20"/>
      <c r="CF941" s="1">
        <v>0</v>
      </c>
    </row>
    <row r="942" spans="1:84" x14ac:dyDescent="0.25">
      <c r="A942" s="10" t="s">
        <v>56</v>
      </c>
      <c r="B942" s="19">
        <v>810</v>
      </c>
      <c r="C942" s="10" t="s">
        <v>346</v>
      </c>
      <c r="D942" s="10" t="s">
        <v>334</v>
      </c>
      <c r="E942" s="25" t="s">
        <v>592</v>
      </c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>
        <v>0</v>
      </c>
      <c r="AA942" s="20">
        <v>0</v>
      </c>
      <c r="AB942" s="20">
        <v>0</v>
      </c>
      <c r="AC942" s="20">
        <v>185923.3</v>
      </c>
      <c r="AD942" s="20">
        <v>185923.3</v>
      </c>
      <c r="AE942" s="20">
        <v>185923.3</v>
      </c>
      <c r="AF942" s="20">
        <f t="shared" si="2698"/>
        <v>185923.3</v>
      </c>
      <c r="AG942" s="20">
        <f t="shared" si="2699"/>
        <v>185923.3</v>
      </c>
      <c r="AH942" s="20">
        <f t="shared" si="2700"/>
        <v>185923.3</v>
      </c>
      <c r="AI942" s="20"/>
      <c r="AJ942" s="20">
        <f t="shared" si="2701"/>
        <v>185923.3</v>
      </c>
      <c r="AK942" s="20"/>
      <c r="AL942" s="20"/>
      <c r="AM942" s="20"/>
      <c r="AN942" s="20">
        <f t="shared" si="2664"/>
        <v>185923.3</v>
      </c>
      <c r="AO942" s="20">
        <f t="shared" si="2665"/>
        <v>185923.3</v>
      </c>
      <c r="AP942" s="20">
        <f t="shared" si="2666"/>
        <v>185923.3</v>
      </c>
      <c r="AQ942" s="20"/>
      <c r="AR942" s="20"/>
      <c r="AS942" s="20"/>
      <c r="AT942" s="20">
        <f t="shared" si="2667"/>
        <v>185923.3</v>
      </c>
      <c r="AU942" s="20">
        <f t="shared" si="2668"/>
        <v>185923.3</v>
      </c>
      <c r="AV942" s="20">
        <f t="shared" si="2669"/>
        <v>185923.3</v>
      </c>
      <c r="AW942" s="20"/>
      <c r="AX942" s="20"/>
      <c r="AY942" s="20"/>
      <c r="AZ942" s="20">
        <f t="shared" si="2822"/>
        <v>185923.3</v>
      </c>
      <c r="BA942" s="20">
        <f t="shared" si="2823"/>
        <v>185923.3</v>
      </c>
      <c r="BB942" s="20">
        <f t="shared" si="2824"/>
        <v>185923.3</v>
      </c>
      <c r="BC942" s="20"/>
      <c r="BD942" s="20">
        <f t="shared" si="2820"/>
        <v>185923.3</v>
      </c>
      <c r="BE942" s="20"/>
      <c r="BF942" s="20"/>
      <c r="BG942" s="20"/>
      <c r="BH942" s="20">
        <f t="shared" si="2747"/>
        <v>185923.3</v>
      </c>
      <c r="BI942" s="20">
        <f t="shared" si="2748"/>
        <v>185923.3</v>
      </c>
      <c r="BJ942" s="20">
        <f t="shared" si="2749"/>
        <v>185923.3</v>
      </c>
      <c r="BK942" s="20"/>
      <c r="BL942" s="20"/>
      <c r="BM942" s="20">
        <f t="shared" si="2750"/>
        <v>185923.3</v>
      </c>
      <c r="BN942" s="20">
        <f t="shared" si="2751"/>
        <v>185923.3</v>
      </c>
      <c r="BO942" s="20"/>
      <c r="BP942" s="20"/>
      <c r="BQ942" s="20"/>
      <c r="BR942" s="20">
        <f t="shared" si="2694"/>
        <v>185923.3</v>
      </c>
      <c r="BS942" s="20">
        <f t="shared" si="2695"/>
        <v>185923.3</v>
      </c>
      <c r="BT942" s="20">
        <f t="shared" si="2696"/>
        <v>185923.3</v>
      </c>
      <c r="BU942" s="20"/>
      <c r="BV942" s="20">
        <f t="shared" si="2697"/>
        <v>185923.3</v>
      </c>
      <c r="BW942" s="20"/>
      <c r="BX942" s="20"/>
      <c r="BY942" s="20">
        <f t="shared" si="2753"/>
        <v>185923.3</v>
      </c>
      <c r="BZ942" s="20">
        <f t="shared" si="2754"/>
        <v>185923.3</v>
      </c>
      <c r="CA942" s="20"/>
      <c r="CB942" s="20">
        <f t="shared" si="2755"/>
        <v>185923.3</v>
      </c>
      <c r="CC942" s="20"/>
      <c r="CD942" s="20">
        <f t="shared" si="2756"/>
        <v>185923.3</v>
      </c>
      <c r="CE942" s="20"/>
    </row>
    <row r="943" spans="1:84" ht="63" x14ac:dyDescent="0.25">
      <c r="A943" s="10" t="s">
        <v>57</v>
      </c>
      <c r="B943" s="19"/>
      <c r="C943" s="10"/>
      <c r="D943" s="10"/>
      <c r="E943" s="25" t="s">
        <v>817</v>
      </c>
      <c r="F943" s="20">
        <f>F944</f>
        <v>283444.40000000002</v>
      </c>
      <c r="G943" s="20">
        <f t="shared" ref="G943:CE945" si="2839">G944</f>
        <v>321425.40000000002</v>
      </c>
      <c r="H943" s="20">
        <f t="shared" si="2839"/>
        <v>321425.40000000002</v>
      </c>
      <c r="I943" s="20">
        <f t="shared" si="2839"/>
        <v>0</v>
      </c>
      <c r="J943" s="20">
        <f t="shared" si="2839"/>
        <v>0</v>
      </c>
      <c r="K943" s="20">
        <f t="shared" si="2839"/>
        <v>0</v>
      </c>
      <c r="L943" s="20">
        <f t="shared" si="2671"/>
        <v>283444.40000000002</v>
      </c>
      <c r="M943" s="20">
        <f t="shared" si="2672"/>
        <v>321425.40000000002</v>
      </c>
      <c r="N943" s="20">
        <f t="shared" si="2673"/>
        <v>321425.40000000002</v>
      </c>
      <c r="O943" s="20">
        <f t="shared" si="2839"/>
        <v>0</v>
      </c>
      <c r="P943" s="20">
        <f t="shared" si="2839"/>
        <v>0</v>
      </c>
      <c r="Q943" s="20">
        <f t="shared" si="2839"/>
        <v>0</v>
      </c>
      <c r="R943" s="20">
        <f t="shared" si="2720"/>
        <v>283444.40000000002</v>
      </c>
      <c r="S943" s="20">
        <f t="shared" si="2721"/>
        <v>321425.40000000002</v>
      </c>
      <c r="T943" s="20">
        <f t="shared" si="2722"/>
        <v>321425.40000000002</v>
      </c>
      <c r="U943" s="20">
        <f t="shared" si="2839"/>
        <v>0</v>
      </c>
      <c r="V943" s="20">
        <f t="shared" si="2723"/>
        <v>283444.40000000002</v>
      </c>
      <c r="W943" s="20">
        <f t="shared" si="2839"/>
        <v>0</v>
      </c>
      <c r="X943" s="20">
        <f t="shared" si="2839"/>
        <v>0</v>
      </c>
      <c r="Y943" s="20">
        <f t="shared" si="2839"/>
        <v>0</v>
      </c>
      <c r="Z943" s="20">
        <f t="shared" si="2724"/>
        <v>283444.40000000002</v>
      </c>
      <c r="AA943" s="20">
        <f t="shared" si="2725"/>
        <v>321425.40000000002</v>
      </c>
      <c r="AB943" s="20">
        <f t="shared" si="2726"/>
        <v>321425.40000000002</v>
      </c>
      <c r="AC943" s="20">
        <f t="shared" si="2839"/>
        <v>0</v>
      </c>
      <c r="AD943" s="20">
        <f t="shared" si="2839"/>
        <v>0</v>
      </c>
      <c r="AE943" s="20">
        <f t="shared" si="2839"/>
        <v>0</v>
      </c>
      <c r="AF943" s="20">
        <f t="shared" si="2698"/>
        <v>283444.40000000002</v>
      </c>
      <c r="AG943" s="20">
        <f t="shared" si="2699"/>
        <v>321425.40000000002</v>
      </c>
      <c r="AH943" s="20">
        <f t="shared" si="2700"/>
        <v>321425.40000000002</v>
      </c>
      <c r="AI943" s="20">
        <f t="shared" si="2839"/>
        <v>0</v>
      </c>
      <c r="AJ943" s="20">
        <f t="shared" si="2701"/>
        <v>283444.40000000002</v>
      </c>
      <c r="AK943" s="20">
        <f t="shared" si="2839"/>
        <v>0</v>
      </c>
      <c r="AL943" s="20">
        <f t="shared" si="2839"/>
        <v>0</v>
      </c>
      <c r="AM943" s="20">
        <f t="shared" si="2839"/>
        <v>0</v>
      </c>
      <c r="AN943" s="20">
        <f t="shared" si="2664"/>
        <v>283444.40000000002</v>
      </c>
      <c r="AO943" s="20">
        <f t="shared" si="2665"/>
        <v>321425.40000000002</v>
      </c>
      <c r="AP943" s="20">
        <f t="shared" si="2666"/>
        <v>321425.40000000002</v>
      </c>
      <c r="AQ943" s="20">
        <f t="shared" si="2839"/>
        <v>0</v>
      </c>
      <c r="AR943" s="20">
        <f t="shared" si="2839"/>
        <v>0</v>
      </c>
      <c r="AS943" s="20">
        <f t="shared" si="2839"/>
        <v>0</v>
      </c>
      <c r="AT943" s="20">
        <f t="shared" si="2667"/>
        <v>283444.40000000002</v>
      </c>
      <c r="AU943" s="20">
        <f t="shared" si="2668"/>
        <v>321425.40000000002</v>
      </c>
      <c r="AV943" s="20">
        <f t="shared" si="2669"/>
        <v>321425.40000000002</v>
      </c>
      <c r="AW943" s="20">
        <f t="shared" si="2839"/>
        <v>0</v>
      </c>
      <c r="AX943" s="20">
        <f t="shared" si="2839"/>
        <v>0</v>
      </c>
      <c r="AY943" s="20">
        <f t="shared" si="2839"/>
        <v>0</v>
      </c>
      <c r="AZ943" s="20">
        <f t="shared" si="2822"/>
        <v>283444.40000000002</v>
      </c>
      <c r="BA943" s="20">
        <f t="shared" si="2823"/>
        <v>321425.40000000002</v>
      </c>
      <c r="BB943" s="20">
        <f t="shared" si="2824"/>
        <v>321425.40000000002</v>
      </c>
      <c r="BC943" s="20">
        <f t="shared" si="2839"/>
        <v>0</v>
      </c>
      <c r="BD943" s="20">
        <f t="shared" si="2820"/>
        <v>283444.40000000002</v>
      </c>
      <c r="BE943" s="20">
        <f t="shared" si="2839"/>
        <v>0</v>
      </c>
      <c r="BF943" s="20">
        <f t="shared" si="2839"/>
        <v>0</v>
      </c>
      <c r="BG943" s="20">
        <f t="shared" si="2839"/>
        <v>0</v>
      </c>
      <c r="BH943" s="20">
        <f t="shared" si="2747"/>
        <v>283444.40000000002</v>
      </c>
      <c r="BI943" s="20">
        <f t="shared" si="2748"/>
        <v>321425.40000000002</v>
      </c>
      <c r="BJ943" s="20">
        <f t="shared" si="2749"/>
        <v>321425.40000000002</v>
      </c>
      <c r="BK943" s="20">
        <f t="shared" si="2839"/>
        <v>0</v>
      </c>
      <c r="BL943" s="20">
        <f t="shared" si="2839"/>
        <v>0</v>
      </c>
      <c r="BM943" s="20">
        <f t="shared" si="2750"/>
        <v>283444.40000000002</v>
      </c>
      <c r="BN943" s="20">
        <f t="shared" si="2751"/>
        <v>321425.40000000002</v>
      </c>
      <c r="BO943" s="20">
        <f t="shared" si="2839"/>
        <v>0</v>
      </c>
      <c r="BP943" s="20">
        <f t="shared" si="2839"/>
        <v>0</v>
      </c>
      <c r="BQ943" s="20">
        <f t="shared" si="2839"/>
        <v>0</v>
      </c>
      <c r="BR943" s="20">
        <f t="shared" si="2694"/>
        <v>283444.40000000002</v>
      </c>
      <c r="BS943" s="20">
        <f t="shared" si="2695"/>
        <v>321425.40000000002</v>
      </c>
      <c r="BT943" s="20">
        <f t="shared" si="2696"/>
        <v>321425.40000000002</v>
      </c>
      <c r="BU943" s="20">
        <f t="shared" si="2839"/>
        <v>0</v>
      </c>
      <c r="BV943" s="20">
        <f t="shared" si="2697"/>
        <v>283444.40000000002</v>
      </c>
      <c r="BW943" s="20">
        <f t="shared" si="2839"/>
        <v>0</v>
      </c>
      <c r="BX943" s="20">
        <f t="shared" si="2839"/>
        <v>0</v>
      </c>
      <c r="BY943" s="20">
        <f t="shared" si="2753"/>
        <v>283444.40000000002</v>
      </c>
      <c r="BZ943" s="20">
        <f t="shared" si="2754"/>
        <v>321425.40000000002</v>
      </c>
      <c r="CA943" s="20">
        <f t="shared" si="2839"/>
        <v>0</v>
      </c>
      <c r="CB943" s="20">
        <f t="shared" si="2755"/>
        <v>283444.40000000002</v>
      </c>
      <c r="CC943" s="20">
        <f t="shared" si="2839"/>
        <v>33816.764999999999</v>
      </c>
      <c r="CD943" s="20">
        <f t="shared" si="2756"/>
        <v>317261.16500000004</v>
      </c>
      <c r="CE943" s="20">
        <f t="shared" si="2839"/>
        <v>0</v>
      </c>
    </row>
    <row r="944" spans="1:84" x14ac:dyDescent="0.25">
      <c r="A944" s="10" t="s">
        <v>57</v>
      </c>
      <c r="B944" s="19">
        <v>800</v>
      </c>
      <c r="C944" s="10"/>
      <c r="D944" s="10"/>
      <c r="E944" s="25" t="s">
        <v>618</v>
      </c>
      <c r="F944" s="20">
        <f>F945</f>
        <v>283444.40000000002</v>
      </c>
      <c r="G944" s="20">
        <f t="shared" si="2839"/>
        <v>321425.40000000002</v>
      </c>
      <c r="H944" s="20">
        <f t="shared" si="2839"/>
        <v>321425.40000000002</v>
      </c>
      <c r="I944" s="20">
        <f t="shared" si="2839"/>
        <v>0</v>
      </c>
      <c r="J944" s="20">
        <f t="shared" si="2839"/>
        <v>0</v>
      </c>
      <c r="K944" s="20">
        <f t="shared" si="2839"/>
        <v>0</v>
      </c>
      <c r="L944" s="20">
        <f t="shared" si="2671"/>
        <v>283444.40000000002</v>
      </c>
      <c r="M944" s="20">
        <f t="shared" si="2672"/>
        <v>321425.40000000002</v>
      </c>
      <c r="N944" s="20">
        <f t="shared" si="2673"/>
        <v>321425.40000000002</v>
      </c>
      <c r="O944" s="20">
        <f t="shared" si="2839"/>
        <v>0</v>
      </c>
      <c r="P944" s="20">
        <f t="shared" si="2839"/>
        <v>0</v>
      </c>
      <c r="Q944" s="20">
        <f t="shared" si="2839"/>
        <v>0</v>
      </c>
      <c r="R944" s="20">
        <f t="shared" si="2720"/>
        <v>283444.40000000002</v>
      </c>
      <c r="S944" s="20">
        <f t="shared" si="2721"/>
        <v>321425.40000000002</v>
      </c>
      <c r="T944" s="20">
        <f t="shared" si="2722"/>
        <v>321425.40000000002</v>
      </c>
      <c r="U944" s="20">
        <f t="shared" si="2839"/>
        <v>0</v>
      </c>
      <c r="V944" s="20">
        <f t="shared" si="2723"/>
        <v>283444.40000000002</v>
      </c>
      <c r="W944" s="20">
        <f t="shared" si="2839"/>
        <v>0</v>
      </c>
      <c r="X944" s="20">
        <f t="shared" si="2839"/>
        <v>0</v>
      </c>
      <c r="Y944" s="20">
        <f t="shared" si="2839"/>
        <v>0</v>
      </c>
      <c r="Z944" s="20">
        <f t="shared" si="2724"/>
        <v>283444.40000000002</v>
      </c>
      <c r="AA944" s="20">
        <f t="shared" si="2725"/>
        <v>321425.40000000002</v>
      </c>
      <c r="AB944" s="20">
        <f t="shared" si="2726"/>
        <v>321425.40000000002</v>
      </c>
      <c r="AC944" s="20">
        <f t="shared" si="2839"/>
        <v>0</v>
      </c>
      <c r="AD944" s="20">
        <f t="shared" si="2839"/>
        <v>0</v>
      </c>
      <c r="AE944" s="20">
        <f t="shared" si="2839"/>
        <v>0</v>
      </c>
      <c r="AF944" s="20">
        <f t="shared" si="2698"/>
        <v>283444.40000000002</v>
      </c>
      <c r="AG944" s="20">
        <f t="shared" si="2699"/>
        <v>321425.40000000002</v>
      </c>
      <c r="AH944" s="20">
        <f t="shared" si="2700"/>
        <v>321425.40000000002</v>
      </c>
      <c r="AI944" s="20">
        <f t="shared" si="2839"/>
        <v>0</v>
      </c>
      <c r="AJ944" s="20">
        <f t="shared" si="2701"/>
        <v>283444.40000000002</v>
      </c>
      <c r="AK944" s="20">
        <f t="shared" si="2839"/>
        <v>0</v>
      </c>
      <c r="AL944" s="20">
        <f t="shared" si="2839"/>
        <v>0</v>
      </c>
      <c r="AM944" s="20">
        <f t="shared" si="2839"/>
        <v>0</v>
      </c>
      <c r="AN944" s="20">
        <f t="shared" si="2664"/>
        <v>283444.40000000002</v>
      </c>
      <c r="AO944" s="20">
        <f t="shared" si="2665"/>
        <v>321425.40000000002</v>
      </c>
      <c r="AP944" s="20">
        <f t="shared" si="2666"/>
        <v>321425.40000000002</v>
      </c>
      <c r="AQ944" s="20">
        <f t="shared" si="2839"/>
        <v>0</v>
      </c>
      <c r="AR944" s="20">
        <f t="shared" si="2839"/>
        <v>0</v>
      </c>
      <c r="AS944" s="20">
        <f t="shared" si="2839"/>
        <v>0</v>
      </c>
      <c r="AT944" s="20">
        <f t="shared" si="2667"/>
        <v>283444.40000000002</v>
      </c>
      <c r="AU944" s="20">
        <f t="shared" si="2668"/>
        <v>321425.40000000002</v>
      </c>
      <c r="AV944" s="20">
        <f t="shared" si="2669"/>
        <v>321425.40000000002</v>
      </c>
      <c r="AW944" s="20">
        <f t="shared" si="2839"/>
        <v>0</v>
      </c>
      <c r="AX944" s="20">
        <f t="shared" si="2839"/>
        <v>0</v>
      </c>
      <c r="AY944" s="20">
        <f t="shared" si="2839"/>
        <v>0</v>
      </c>
      <c r="AZ944" s="20">
        <f t="shared" si="2822"/>
        <v>283444.40000000002</v>
      </c>
      <c r="BA944" s="20">
        <f t="shared" si="2823"/>
        <v>321425.40000000002</v>
      </c>
      <c r="BB944" s="20">
        <f t="shared" si="2824"/>
        <v>321425.40000000002</v>
      </c>
      <c r="BC944" s="20">
        <f t="shared" si="2839"/>
        <v>0</v>
      </c>
      <c r="BD944" s="20">
        <f t="shared" si="2820"/>
        <v>283444.40000000002</v>
      </c>
      <c r="BE944" s="20">
        <f t="shared" si="2839"/>
        <v>0</v>
      </c>
      <c r="BF944" s="20">
        <f t="shared" si="2839"/>
        <v>0</v>
      </c>
      <c r="BG944" s="20">
        <f t="shared" si="2839"/>
        <v>0</v>
      </c>
      <c r="BH944" s="20">
        <f t="shared" si="2747"/>
        <v>283444.40000000002</v>
      </c>
      <c r="BI944" s="20">
        <f t="shared" si="2748"/>
        <v>321425.40000000002</v>
      </c>
      <c r="BJ944" s="20">
        <f t="shared" si="2749"/>
        <v>321425.40000000002</v>
      </c>
      <c r="BK944" s="20">
        <f t="shared" si="2839"/>
        <v>0</v>
      </c>
      <c r="BL944" s="20">
        <f t="shared" si="2839"/>
        <v>0</v>
      </c>
      <c r="BM944" s="20">
        <f t="shared" si="2750"/>
        <v>283444.40000000002</v>
      </c>
      <c r="BN944" s="20">
        <f t="shared" si="2751"/>
        <v>321425.40000000002</v>
      </c>
      <c r="BO944" s="20">
        <f t="shared" si="2839"/>
        <v>0</v>
      </c>
      <c r="BP944" s="20">
        <f t="shared" si="2839"/>
        <v>0</v>
      </c>
      <c r="BQ944" s="20">
        <f t="shared" si="2839"/>
        <v>0</v>
      </c>
      <c r="BR944" s="20">
        <f t="shared" si="2694"/>
        <v>283444.40000000002</v>
      </c>
      <c r="BS944" s="20">
        <f t="shared" si="2695"/>
        <v>321425.40000000002</v>
      </c>
      <c r="BT944" s="20">
        <f t="shared" si="2696"/>
        <v>321425.40000000002</v>
      </c>
      <c r="BU944" s="20">
        <f t="shared" si="2839"/>
        <v>0</v>
      </c>
      <c r="BV944" s="20">
        <f t="shared" si="2697"/>
        <v>283444.40000000002</v>
      </c>
      <c r="BW944" s="20">
        <f t="shared" si="2839"/>
        <v>0</v>
      </c>
      <c r="BX944" s="20">
        <f t="shared" si="2839"/>
        <v>0</v>
      </c>
      <c r="BY944" s="20">
        <f t="shared" si="2753"/>
        <v>283444.40000000002</v>
      </c>
      <c r="BZ944" s="20">
        <f t="shared" si="2754"/>
        <v>321425.40000000002</v>
      </c>
      <c r="CA944" s="20">
        <f t="shared" si="2839"/>
        <v>0</v>
      </c>
      <c r="CB944" s="20">
        <f t="shared" si="2755"/>
        <v>283444.40000000002</v>
      </c>
      <c r="CC944" s="20">
        <f t="shared" si="2839"/>
        <v>33816.764999999999</v>
      </c>
      <c r="CD944" s="20">
        <f t="shared" si="2756"/>
        <v>317261.16500000004</v>
      </c>
      <c r="CE944" s="20">
        <f t="shared" si="2839"/>
        <v>0</v>
      </c>
    </row>
    <row r="945" spans="1:84" ht="78.75" x14ac:dyDescent="0.25">
      <c r="A945" s="10" t="s">
        <v>57</v>
      </c>
      <c r="B945" s="19">
        <v>810</v>
      </c>
      <c r="C945" s="10"/>
      <c r="D945" s="10"/>
      <c r="E945" s="25" t="s">
        <v>619</v>
      </c>
      <c r="F945" s="20">
        <f>F946</f>
        <v>283444.40000000002</v>
      </c>
      <c r="G945" s="20">
        <f t="shared" si="2839"/>
        <v>321425.40000000002</v>
      </c>
      <c r="H945" s="20">
        <f t="shared" si="2839"/>
        <v>321425.40000000002</v>
      </c>
      <c r="I945" s="20">
        <f t="shared" si="2839"/>
        <v>0</v>
      </c>
      <c r="J945" s="20">
        <f t="shared" si="2839"/>
        <v>0</v>
      </c>
      <c r="K945" s="20">
        <f t="shared" si="2839"/>
        <v>0</v>
      </c>
      <c r="L945" s="20">
        <f t="shared" si="2671"/>
        <v>283444.40000000002</v>
      </c>
      <c r="M945" s="20">
        <f t="shared" si="2672"/>
        <v>321425.40000000002</v>
      </c>
      <c r="N945" s="20">
        <f t="shared" si="2673"/>
        <v>321425.40000000002</v>
      </c>
      <c r="O945" s="20">
        <f t="shared" si="2839"/>
        <v>0</v>
      </c>
      <c r="P945" s="20">
        <f t="shared" si="2839"/>
        <v>0</v>
      </c>
      <c r="Q945" s="20">
        <f t="shared" si="2839"/>
        <v>0</v>
      </c>
      <c r="R945" s="20">
        <f t="shared" si="2720"/>
        <v>283444.40000000002</v>
      </c>
      <c r="S945" s="20">
        <f t="shared" si="2721"/>
        <v>321425.40000000002</v>
      </c>
      <c r="T945" s="20">
        <f t="shared" si="2722"/>
        <v>321425.40000000002</v>
      </c>
      <c r="U945" s="20">
        <f t="shared" si="2839"/>
        <v>0</v>
      </c>
      <c r="V945" s="20">
        <f t="shared" si="2723"/>
        <v>283444.40000000002</v>
      </c>
      <c r="W945" s="20">
        <f t="shared" si="2839"/>
        <v>0</v>
      </c>
      <c r="X945" s="20">
        <f t="shared" si="2839"/>
        <v>0</v>
      </c>
      <c r="Y945" s="20">
        <f t="shared" si="2839"/>
        <v>0</v>
      </c>
      <c r="Z945" s="20">
        <f t="shared" si="2724"/>
        <v>283444.40000000002</v>
      </c>
      <c r="AA945" s="20">
        <f t="shared" si="2725"/>
        <v>321425.40000000002</v>
      </c>
      <c r="AB945" s="20">
        <f t="shared" si="2726"/>
        <v>321425.40000000002</v>
      </c>
      <c r="AC945" s="20">
        <f t="shared" si="2839"/>
        <v>0</v>
      </c>
      <c r="AD945" s="20">
        <f t="shared" si="2839"/>
        <v>0</v>
      </c>
      <c r="AE945" s="20">
        <f t="shared" si="2839"/>
        <v>0</v>
      </c>
      <c r="AF945" s="20">
        <f t="shared" si="2698"/>
        <v>283444.40000000002</v>
      </c>
      <c r="AG945" s="20">
        <f t="shared" si="2699"/>
        <v>321425.40000000002</v>
      </c>
      <c r="AH945" s="20">
        <f t="shared" si="2700"/>
        <v>321425.40000000002</v>
      </c>
      <c r="AI945" s="20">
        <f t="shared" si="2839"/>
        <v>0</v>
      </c>
      <c r="AJ945" s="20">
        <f t="shared" si="2701"/>
        <v>283444.40000000002</v>
      </c>
      <c r="AK945" s="20">
        <f t="shared" si="2839"/>
        <v>0</v>
      </c>
      <c r="AL945" s="20">
        <f t="shared" si="2839"/>
        <v>0</v>
      </c>
      <c r="AM945" s="20">
        <f t="shared" si="2839"/>
        <v>0</v>
      </c>
      <c r="AN945" s="20">
        <f t="shared" si="2664"/>
        <v>283444.40000000002</v>
      </c>
      <c r="AO945" s="20">
        <f t="shared" si="2665"/>
        <v>321425.40000000002</v>
      </c>
      <c r="AP945" s="20">
        <f t="shared" si="2666"/>
        <v>321425.40000000002</v>
      </c>
      <c r="AQ945" s="20">
        <f t="shared" si="2839"/>
        <v>0</v>
      </c>
      <c r="AR945" s="20">
        <f t="shared" si="2839"/>
        <v>0</v>
      </c>
      <c r="AS945" s="20">
        <f t="shared" si="2839"/>
        <v>0</v>
      </c>
      <c r="AT945" s="20">
        <f t="shared" si="2667"/>
        <v>283444.40000000002</v>
      </c>
      <c r="AU945" s="20">
        <f t="shared" si="2668"/>
        <v>321425.40000000002</v>
      </c>
      <c r="AV945" s="20">
        <f t="shared" si="2669"/>
        <v>321425.40000000002</v>
      </c>
      <c r="AW945" s="20">
        <f t="shared" si="2839"/>
        <v>0</v>
      </c>
      <c r="AX945" s="20">
        <f t="shared" si="2839"/>
        <v>0</v>
      </c>
      <c r="AY945" s="20">
        <f t="shared" si="2839"/>
        <v>0</v>
      </c>
      <c r="AZ945" s="20">
        <f t="shared" si="2822"/>
        <v>283444.40000000002</v>
      </c>
      <c r="BA945" s="20">
        <f t="shared" si="2823"/>
        <v>321425.40000000002</v>
      </c>
      <c r="BB945" s="20">
        <f t="shared" si="2824"/>
        <v>321425.40000000002</v>
      </c>
      <c r="BC945" s="20">
        <f t="shared" si="2839"/>
        <v>0</v>
      </c>
      <c r="BD945" s="20">
        <f t="shared" si="2820"/>
        <v>283444.40000000002</v>
      </c>
      <c r="BE945" s="20">
        <f t="shared" si="2839"/>
        <v>0</v>
      </c>
      <c r="BF945" s="20">
        <f t="shared" si="2839"/>
        <v>0</v>
      </c>
      <c r="BG945" s="20">
        <f t="shared" si="2839"/>
        <v>0</v>
      </c>
      <c r="BH945" s="20">
        <f t="shared" si="2747"/>
        <v>283444.40000000002</v>
      </c>
      <c r="BI945" s="20">
        <f t="shared" si="2748"/>
        <v>321425.40000000002</v>
      </c>
      <c r="BJ945" s="20">
        <f t="shared" si="2749"/>
        <v>321425.40000000002</v>
      </c>
      <c r="BK945" s="20">
        <f t="shared" si="2839"/>
        <v>0</v>
      </c>
      <c r="BL945" s="20">
        <f t="shared" si="2839"/>
        <v>0</v>
      </c>
      <c r="BM945" s="20">
        <f t="shared" si="2750"/>
        <v>283444.40000000002</v>
      </c>
      <c r="BN945" s="20">
        <f t="shared" si="2751"/>
        <v>321425.40000000002</v>
      </c>
      <c r="BO945" s="20">
        <f t="shared" si="2839"/>
        <v>0</v>
      </c>
      <c r="BP945" s="20">
        <f t="shared" si="2839"/>
        <v>0</v>
      </c>
      <c r="BQ945" s="20">
        <f t="shared" si="2839"/>
        <v>0</v>
      </c>
      <c r="BR945" s="20">
        <f t="shared" si="2694"/>
        <v>283444.40000000002</v>
      </c>
      <c r="BS945" s="20">
        <f t="shared" si="2695"/>
        <v>321425.40000000002</v>
      </c>
      <c r="BT945" s="20">
        <f t="shared" si="2696"/>
        <v>321425.40000000002</v>
      </c>
      <c r="BU945" s="20">
        <f t="shared" si="2839"/>
        <v>0</v>
      </c>
      <c r="BV945" s="20">
        <f t="shared" si="2697"/>
        <v>283444.40000000002</v>
      </c>
      <c r="BW945" s="20">
        <f t="shared" si="2839"/>
        <v>0</v>
      </c>
      <c r="BX945" s="20">
        <f t="shared" si="2839"/>
        <v>0</v>
      </c>
      <c r="BY945" s="20">
        <f t="shared" si="2753"/>
        <v>283444.40000000002</v>
      </c>
      <c r="BZ945" s="20">
        <f t="shared" si="2754"/>
        <v>321425.40000000002</v>
      </c>
      <c r="CA945" s="20">
        <f t="shared" si="2839"/>
        <v>0</v>
      </c>
      <c r="CB945" s="20">
        <f t="shared" si="2755"/>
        <v>283444.40000000002</v>
      </c>
      <c r="CC945" s="20">
        <f t="shared" si="2839"/>
        <v>33816.764999999999</v>
      </c>
      <c r="CD945" s="20">
        <f t="shared" si="2756"/>
        <v>317261.16500000004</v>
      </c>
      <c r="CE945" s="20">
        <f t="shared" si="2839"/>
        <v>0</v>
      </c>
    </row>
    <row r="946" spans="1:84" x14ac:dyDescent="0.25">
      <c r="A946" s="10" t="s">
        <v>57</v>
      </c>
      <c r="B946" s="19">
        <v>810</v>
      </c>
      <c r="C946" s="10" t="s">
        <v>335</v>
      </c>
      <c r="D946" s="10" t="s">
        <v>343</v>
      </c>
      <c r="E946" s="25" t="s">
        <v>576</v>
      </c>
      <c r="F946" s="20">
        <v>283444.40000000002</v>
      </c>
      <c r="G946" s="20">
        <v>321425.40000000002</v>
      </c>
      <c r="H946" s="20">
        <v>321425.40000000002</v>
      </c>
      <c r="I946" s="20"/>
      <c r="J946" s="20"/>
      <c r="K946" s="20"/>
      <c r="L946" s="20">
        <f t="shared" si="2671"/>
        <v>283444.40000000002</v>
      </c>
      <c r="M946" s="20">
        <f t="shared" si="2672"/>
        <v>321425.40000000002</v>
      </c>
      <c r="N946" s="20">
        <f t="shared" si="2673"/>
        <v>321425.40000000002</v>
      </c>
      <c r="O946" s="20"/>
      <c r="P946" s="20"/>
      <c r="Q946" s="20"/>
      <c r="R946" s="20">
        <f t="shared" si="2720"/>
        <v>283444.40000000002</v>
      </c>
      <c r="S946" s="20">
        <f t="shared" si="2721"/>
        <v>321425.40000000002</v>
      </c>
      <c r="T946" s="20">
        <f t="shared" si="2722"/>
        <v>321425.40000000002</v>
      </c>
      <c r="U946" s="20"/>
      <c r="V946" s="20">
        <f t="shared" si="2723"/>
        <v>283444.40000000002</v>
      </c>
      <c r="W946" s="20"/>
      <c r="X946" s="20"/>
      <c r="Y946" s="20"/>
      <c r="Z946" s="20">
        <f t="shared" si="2724"/>
        <v>283444.40000000002</v>
      </c>
      <c r="AA946" s="20">
        <f t="shared" si="2725"/>
        <v>321425.40000000002</v>
      </c>
      <c r="AB946" s="20">
        <f t="shared" si="2726"/>
        <v>321425.40000000002</v>
      </c>
      <c r="AC946" s="20"/>
      <c r="AD946" s="20"/>
      <c r="AE946" s="20"/>
      <c r="AF946" s="20">
        <f t="shared" si="2698"/>
        <v>283444.40000000002</v>
      </c>
      <c r="AG946" s="20">
        <f t="shared" si="2699"/>
        <v>321425.40000000002</v>
      </c>
      <c r="AH946" s="20">
        <f t="shared" si="2700"/>
        <v>321425.40000000002</v>
      </c>
      <c r="AI946" s="20"/>
      <c r="AJ946" s="20">
        <f t="shared" si="2701"/>
        <v>283444.40000000002</v>
      </c>
      <c r="AK946" s="20"/>
      <c r="AL946" s="20"/>
      <c r="AM946" s="20"/>
      <c r="AN946" s="20">
        <f t="shared" si="2664"/>
        <v>283444.40000000002</v>
      </c>
      <c r="AO946" s="20">
        <f t="shared" si="2665"/>
        <v>321425.40000000002</v>
      </c>
      <c r="AP946" s="20">
        <f t="shared" si="2666"/>
        <v>321425.40000000002</v>
      </c>
      <c r="AQ946" s="20"/>
      <c r="AR946" s="20"/>
      <c r="AS946" s="20"/>
      <c r="AT946" s="20">
        <f t="shared" si="2667"/>
        <v>283444.40000000002</v>
      </c>
      <c r="AU946" s="20">
        <f t="shared" si="2668"/>
        <v>321425.40000000002</v>
      </c>
      <c r="AV946" s="20">
        <f t="shared" si="2669"/>
        <v>321425.40000000002</v>
      </c>
      <c r="AW946" s="20"/>
      <c r="AX946" s="20"/>
      <c r="AY946" s="20"/>
      <c r="AZ946" s="20">
        <f t="shared" si="2822"/>
        <v>283444.40000000002</v>
      </c>
      <c r="BA946" s="20">
        <f t="shared" si="2823"/>
        <v>321425.40000000002</v>
      </c>
      <c r="BB946" s="20">
        <f t="shared" si="2824"/>
        <v>321425.40000000002</v>
      </c>
      <c r="BC946" s="20"/>
      <c r="BD946" s="20">
        <f t="shared" si="2820"/>
        <v>283444.40000000002</v>
      </c>
      <c r="BE946" s="20"/>
      <c r="BF946" s="20"/>
      <c r="BG946" s="20"/>
      <c r="BH946" s="20">
        <f t="shared" si="2747"/>
        <v>283444.40000000002</v>
      </c>
      <c r="BI946" s="20">
        <f t="shared" si="2748"/>
        <v>321425.40000000002</v>
      </c>
      <c r="BJ946" s="20">
        <f t="shared" si="2749"/>
        <v>321425.40000000002</v>
      </c>
      <c r="BK946" s="20"/>
      <c r="BL946" s="20"/>
      <c r="BM946" s="20">
        <f t="shared" si="2750"/>
        <v>283444.40000000002</v>
      </c>
      <c r="BN946" s="20">
        <f t="shared" si="2751"/>
        <v>321425.40000000002</v>
      </c>
      <c r="BO946" s="20"/>
      <c r="BP946" s="20"/>
      <c r="BQ946" s="20"/>
      <c r="BR946" s="20">
        <f t="shared" si="2694"/>
        <v>283444.40000000002</v>
      </c>
      <c r="BS946" s="20">
        <f t="shared" si="2695"/>
        <v>321425.40000000002</v>
      </c>
      <c r="BT946" s="20">
        <f t="shared" si="2696"/>
        <v>321425.40000000002</v>
      </c>
      <c r="BU946" s="20"/>
      <c r="BV946" s="20">
        <f t="shared" si="2697"/>
        <v>283444.40000000002</v>
      </c>
      <c r="BW946" s="20"/>
      <c r="BX946" s="20"/>
      <c r="BY946" s="20">
        <f t="shared" si="2753"/>
        <v>283444.40000000002</v>
      </c>
      <c r="BZ946" s="20">
        <f t="shared" si="2754"/>
        <v>321425.40000000002</v>
      </c>
      <c r="CA946" s="20"/>
      <c r="CB946" s="20">
        <f t="shared" si="2755"/>
        <v>283444.40000000002</v>
      </c>
      <c r="CC946" s="20">
        <v>33816.764999999999</v>
      </c>
      <c r="CD946" s="20">
        <f t="shared" si="2756"/>
        <v>317261.16500000004</v>
      </c>
      <c r="CE946" s="20"/>
    </row>
    <row r="947" spans="1:84" ht="78.75" x14ac:dyDescent="0.25">
      <c r="A947" s="10" t="s">
        <v>58</v>
      </c>
      <c r="B947" s="19"/>
      <c r="C947" s="10"/>
      <c r="D947" s="10"/>
      <c r="E947" s="25" t="s">
        <v>818</v>
      </c>
      <c r="F947" s="20">
        <f>F948</f>
        <v>112836.3</v>
      </c>
      <c r="G947" s="20">
        <f t="shared" ref="G947:CE949" si="2840">G948</f>
        <v>0</v>
      </c>
      <c r="H947" s="20">
        <f t="shared" si="2840"/>
        <v>0</v>
      </c>
      <c r="I947" s="20">
        <f t="shared" si="2840"/>
        <v>0</v>
      </c>
      <c r="J947" s="20">
        <f t="shared" si="2840"/>
        <v>0</v>
      </c>
      <c r="K947" s="20">
        <f t="shared" si="2840"/>
        <v>0</v>
      </c>
      <c r="L947" s="20">
        <f t="shared" si="2671"/>
        <v>112836.3</v>
      </c>
      <c r="M947" s="20">
        <f t="shared" si="2672"/>
        <v>0</v>
      </c>
      <c r="N947" s="20">
        <f t="shared" si="2673"/>
        <v>0</v>
      </c>
      <c r="O947" s="20">
        <f t="shared" si="2840"/>
        <v>0</v>
      </c>
      <c r="P947" s="20">
        <f t="shared" si="2840"/>
        <v>0</v>
      </c>
      <c r="Q947" s="20">
        <f t="shared" si="2840"/>
        <v>0</v>
      </c>
      <c r="R947" s="20">
        <f t="shared" si="2720"/>
        <v>112836.3</v>
      </c>
      <c r="S947" s="20">
        <f t="shared" si="2721"/>
        <v>0</v>
      </c>
      <c r="T947" s="20">
        <f t="shared" si="2722"/>
        <v>0</v>
      </c>
      <c r="U947" s="20">
        <f t="shared" si="2840"/>
        <v>0</v>
      </c>
      <c r="V947" s="20">
        <f t="shared" si="2723"/>
        <v>112836.3</v>
      </c>
      <c r="W947" s="20">
        <f t="shared" si="2840"/>
        <v>0</v>
      </c>
      <c r="X947" s="20">
        <f t="shared" si="2840"/>
        <v>0</v>
      </c>
      <c r="Y947" s="20">
        <f t="shared" si="2840"/>
        <v>0</v>
      </c>
      <c r="Z947" s="20">
        <f t="shared" si="2724"/>
        <v>112836.3</v>
      </c>
      <c r="AA947" s="20">
        <f t="shared" si="2725"/>
        <v>0</v>
      </c>
      <c r="AB947" s="20">
        <f t="shared" si="2726"/>
        <v>0</v>
      </c>
      <c r="AC947" s="20">
        <f t="shared" si="2840"/>
        <v>0</v>
      </c>
      <c r="AD947" s="20">
        <f t="shared" si="2840"/>
        <v>0</v>
      </c>
      <c r="AE947" s="20">
        <f t="shared" si="2840"/>
        <v>0</v>
      </c>
      <c r="AF947" s="20">
        <f t="shared" si="2698"/>
        <v>112836.3</v>
      </c>
      <c r="AG947" s="20">
        <f t="shared" si="2699"/>
        <v>0</v>
      </c>
      <c r="AH947" s="20">
        <f t="shared" si="2700"/>
        <v>0</v>
      </c>
      <c r="AI947" s="20">
        <f t="shared" si="2840"/>
        <v>0</v>
      </c>
      <c r="AJ947" s="20">
        <f t="shared" si="2701"/>
        <v>112836.3</v>
      </c>
      <c r="AK947" s="20">
        <f t="shared" si="2840"/>
        <v>0</v>
      </c>
      <c r="AL947" s="20">
        <f t="shared" si="2840"/>
        <v>0</v>
      </c>
      <c r="AM947" s="20">
        <f t="shared" si="2840"/>
        <v>0</v>
      </c>
      <c r="AN947" s="20">
        <f t="shared" si="2664"/>
        <v>112836.3</v>
      </c>
      <c r="AO947" s="20">
        <f t="shared" si="2665"/>
        <v>0</v>
      </c>
      <c r="AP947" s="20">
        <f t="shared" si="2666"/>
        <v>0</v>
      </c>
      <c r="AQ947" s="20">
        <f t="shared" si="2840"/>
        <v>0</v>
      </c>
      <c r="AR947" s="20">
        <f t="shared" si="2840"/>
        <v>0</v>
      </c>
      <c r="AS947" s="20">
        <f t="shared" si="2840"/>
        <v>0</v>
      </c>
      <c r="AT947" s="20">
        <f t="shared" si="2667"/>
        <v>112836.3</v>
      </c>
      <c r="AU947" s="20">
        <f t="shared" si="2668"/>
        <v>0</v>
      </c>
      <c r="AV947" s="20">
        <f t="shared" si="2669"/>
        <v>0</v>
      </c>
      <c r="AW947" s="20">
        <f t="shared" si="2840"/>
        <v>0</v>
      </c>
      <c r="AX947" s="20">
        <f t="shared" si="2840"/>
        <v>0</v>
      </c>
      <c r="AY947" s="20">
        <f t="shared" si="2840"/>
        <v>0</v>
      </c>
      <c r="AZ947" s="20">
        <f t="shared" si="2822"/>
        <v>112836.3</v>
      </c>
      <c r="BA947" s="20">
        <f t="shared" si="2823"/>
        <v>0</v>
      </c>
      <c r="BB947" s="20">
        <f t="shared" si="2824"/>
        <v>0</v>
      </c>
      <c r="BC947" s="20">
        <f t="shared" si="2840"/>
        <v>0</v>
      </c>
      <c r="BD947" s="20">
        <f t="shared" si="2820"/>
        <v>112836.3</v>
      </c>
      <c r="BE947" s="20">
        <f t="shared" si="2840"/>
        <v>0</v>
      </c>
      <c r="BF947" s="20">
        <f t="shared" si="2840"/>
        <v>0</v>
      </c>
      <c r="BG947" s="20">
        <f t="shared" si="2840"/>
        <v>0</v>
      </c>
      <c r="BH947" s="20">
        <f t="shared" si="2747"/>
        <v>112836.3</v>
      </c>
      <c r="BI947" s="20">
        <f t="shared" si="2748"/>
        <v>0</v>
      </c>
      <c r="BJ947" s="20">
        <f t="shared" si="2749"/>
        <v>0</v>
      </c>
      <c r="BK947" s="20">
        <f t="shared" si="2840"/>
        <v>0</v>
      </c>
      <c r="BL947" s="20">
        <f t="shared" si="2840"/>
        <v>0</v>
      </c>
      <c r="BM947" s="20">
        <f t="shared" si="2750"/>
        <v>112836.3</v>
      </c>
      <c r="BN947" s="20">
        <f t="shared" si="2751"/>
        <v>0</v>
      </c>
      <c r="BO947" s="20">
        <f t="shared" si="2840"/>
        <v>0</v>
      </c>
      <c r="BP947" s="20">
        <f t="shared" si="2840"/>
        <v>0</v>
      </c>
      <c r="BQ947" s="20">
        <f t="shared" si="2840"/>
        <v>0</v>
      </c>
      <c r="BR947" s="20">
        <f t="shared" si="2694"/>
        <v>112836.3</v>
      </c>
      <c r="BS947" s="20">
        <f t="shared" si="2695"/>
        <v>0</v>
      </c>
      <c r="BT947" s="20">
        <f t="shared" si="2696"/>
        <v>0</v>
      </c>
      <c r="BU947" s="20">
        <f t="shared" si="2840"/>
        <v>0</v>
      </c>
      <c r="BV947" s="20">
        <f t="shared" si="2697"/>
        <v>112836.3</v>
      </c>
      <c r="BW947" s="20">
        <f t="shared" si="2840"/>
        <v>0</v>
      </c>
      <c r="BX947" s="20">
        <f t="shared" si="2840"/>
        <v>0</v>
      </c>
      <c r="BY947" s="20">
        <f t="shared" si="2753"/>
        <v>112836.3</v>
      </c>
      <c r="BZ947" s="20">
        <f t="shared" si="2754"/>
        <v>0</v>
      </c>
      <c r="CA947" s="20">
        <f t="shared" si="2840"/>
        <v>0</v>
      </c>
      <c r="CB947" s="20">
        <f t="shared" si="2755"/>
        <v>112836.3</v>
      </c>
      <c r="CC947" s="20">
        <f t="shared" si="2840"/>
        <v>0</v>
      </c>
      <c r="CD947" s="20">
        <f t="shared" si="2756"/>
        <v>112836.3</v>
      </c>
      <c r="CE947" s="20">
        <f t="shared" si="2840"/>
        <v>0</v>
      </c>
    </row>
    <row r="948" spans="1:84" x14ac:dyDescent="0.25">
      <c r="A948" s="10" t="s">
        <v>58</v>
      </c>
      <c r="B948" s="19">
        <v>800</v>
      </c>
      <c r="C948" s="10"/>
      <c r="D948" s="10"/>
      <c r="E948" s="25" t="s">
        <v>618</v>
      </c>
      <c r="F948" s="20">
        <f>F949</f>
        <v>112836.3</v>
      </c>
      <c r="G948" s="20">
        <f t="shared" si="2840"/>
        <v>0</v>
      </c>
      <c r="H948" s="20">
        <f t="shared" si="2840"/>
        <v>0</v>
      </c>
      <c r="I948" s="20">
        <f t="shared" si="2840"/>
        <v>0</v>
      </c>
      <c r="J948" s="20">
        <f t="shared" si="2840"/>
        <v>0</v>
      </c>
      <c r="K948" s="20">
        <f t="shared" si="2840"/>
        <v>0</v>
      </c>
      <c r="L948" s="20">
        <f t="shared" si="2671"/>
        <v>112836.3</v>
      </c>
      <c r="M948" s="20">
        <f t="shared" si="2672"/>
        <v>0</v>
      </c>
      <c r="N948" s="20">
        <f t="shared" si="2673"/>
        <v>0</v>
      </c>
      <c r="O948" s="20">
        <f t="shared" si="2840"/>
        <v>0</v>
      </c>
      <c r="P948" s="20">
        <f t="shared" si="2840"/>
        <v>0</v>
      </c>
      <c r="Q948" s="20">
        <f t="shared" si="2840"/>
        <v>0</v>
      </c>
      <c r="R948" s="20">
        <f t="shared" si="2720"/>
        <v>112836.3</v>
      </c>
      <c r="S948" s="20">
        <f t="shared" si="2721"/>
        <v>0</v>
      </c>
      <c r="T948" s="20">
        <f t="shared" si="2722"/>
        <v>0</v>
      </c>
      <c r="U948" s="20">
        <f t="shared" si="2840"/>
        <v>0</v>
      </c>
      <c r="V948" s="20">
        <f t="shared" si="2723"/>
        <v>112836.3</v>
      </c>
      <c r="W948" s="20">
        <f t="shared" si="2840"/>
        <v>0</v>
      </c>
      <c r="X948" s="20">
        <f t="shared" si="2840"/>
        <v>0</v>
      </c>
      <c r="Y948" s="20">
        <f t="shared" si="2840"/>
        <v>0</v>
      </c>
      <c r="Z948" s="20">
        <f t="shared" si="2724"/>
        <v>112836.3</v>
      </c>
      <c r="AA948" s="20">
        <f t="shared" si="2725"/>
        <v>0</v>
      </c>
      <c r="AB948" s="20">
        <f t="shared" si="2726"/>
        <v>0</v>
      </c>
      <c r="AC948" s="20">
        <f t="shared" si="2840"/>
        <v>0</v>
      </c>
      <c r="AD948" s="20">
        <f t="shared" si="2840"/>
        <v>0</v>
      </c>
      <c r="AE948" s="20">
        <f t="shared" si="2840"/>
        <v>0</v>
      </c>
      <c r="AF948" s="20">
        <f t="shared" si="2698"/>
        <v>112836.3</v>
      </c>
      <c r="AG948" s="20">
        <f t="shared" si="2699"/>
        <v>0</v>
      </c>
      <c r="AH948" s="20">
        <f t="shared" si="2700"/>
        <v>0</v>
      </c>
      <c r="AI948" s="20">
        <f t="shared" si="2840"/>
        <v>0</v>
      </c>
      <c r="AJ948" s="20">
        <f t="shared" si="2701"/>
        <v>112836.3</v>
      </c>
      <c r="AK948" s="20">
        <f t="shared" si="2840"/>
        <v>0</v>
      </c>
      <c r="AL948" s="20">
        <f t="shared" si="2840"/>
        <v>0</v>
      </c>
      <c r="AM948" s="20">
        <f t="shared" si="2840"/>
        <v>0</v>
      </c>
      <c r="AN948" s="20">
        <f t="shared" si="2664"/>
        <v>112836.3</v>
      </c>
      <c r="AO948" s="20">
        <f t="shared" si="2665"/>
        <v>0</v>
      </c>
      <c r="AP948" s="20">
        <f t="shared" si="2666"/>
        <v>0</v>
      </c>
      <c r="AQ948" s="20">
        <f t="shared" si="2840"/>
        <v>0</v>
      </c>
      <c r="AR948" s="20">
        <f t="shared" si="2840"/>
        <v>0</v>
      </c>
      <c r="AS948" s="20">
        <f t="shared" si="2840"/>
        <v>0</v>
      </c>
      <c r="AT948" s="20">
        <f t="shared" si="2667"/>
        <v>112836.3</v>
      </c>
      <c r="AU948" s="20">
        <f t="shared" si="2668"/>
        <v>0</v>
      </c>
      <c r="AV948" s="20">
        <f t="shared" si="2669"/>
        <v>0</v>
      </c>
      <c r="AW948" s="20">
        <f t="shared" si="2840"/>
        <v>0</v>
      </c>
      <c r="AX948" s="20">
        <f t="shared" si="2840"/>
        <v>0</v>
      </c>
      <c r="AY948" s="20">
        <f t="shared" si="2840"/>
        <v>0</v>
      </c>
      <c r="AZ948" s="20">
        <f t="shared" si="2822"/>
        <v>112836.3</v>
      </c>
      <c r="BA948" s="20">
        <f t="shared" si="2823"/>
        <v>0</v>
      </c>
      <c r="BB948" s="20">
        <f t="shared" si="2824"/>
        <v>0</v>
      </c>
      <c r="BC948" s="20">
        <f t="shared" si="2840"/>
        <v>0</v>
      </c>
      <c r="BD948" s="20">
        <f t="shared" si="2820"/>
        <v>112836.3</v>
      </c>
      <c r="BE948" s="20">
        <f t="shared" si="2840"/>
        <v>0</v>
      </c>
      <c r="BF948" s="20">
        <f t="shared" si="2840"/>
        <v>0</v>
      </c>
      <c r="BG948" s="20">
        <f t="shared" si="2840"/>
        <v>0</v>
      </c>
      <c r="BH948" s="20">
        <f t="shared" si="2747"/>
        <v>112836.3</v>
      </c>
      <c r="BI948" s="20">
        <f t="shared" si="2748"/>
        <v>0</v>
      </c>
      <c r="BJ948" s="20">
        <f t="shared" si="2749"/>
        <v>0</v>
      </c>
      <c r="BK948" s="20">
        <f t="shared" si="2840"/>
        <v>0</v>
      </c>
      <c r="BL948" s="20">
        <f t="shared" si="2840"/>
        <v>0</v>
      </c>
      <c r="BM948" s="20">
        <f t="shared" si="2750"/>
        <v>112836.3</v>
      </c>
      <c r="BN948" s="20">
        <f t="shared" si="2751"/>
        <v>0</v>
      </c>
      <c r="BO948" s="20">
        <f t="shared" si="2840"/>
        <v>0</v>
      </c>
      <c r="BP948" s="20">
        <f t="shared" si="2840"/>
        <v>0</v>
      </c>
      <c r="BQ948" s="20">
        <f t="shared" si="2840"/>
        <v>0</v>
      </c>
      <c r="BR948" s="20">
        <f t="shared" si="2694"/>
        <v>112836.3</v>
      </c>
      <c r="BS948" s="20">
        <f t="shared" si="2695"/>
        <v>0</v>
      </c>
      <c r="BT948" s="20">
        <f t="shared" si="2696"/>
        <v>0</v>
      </c>
      <c r="BU948" s="20">
        <f t="shared" si="2840"/>
        <v>0</v>
      </c>
      <c r="BV948" s="20">
        <f t="shared" si="2697"/>
        <v>112836.3</v>
      </c>
      <c r="BW948" s="20">
        <f t="shared" si="2840"/>
        <v>0</v>
      </c>
      <c r="BX948" s="20">
        <f t="shared" si="2840"/>
        <v>0</v>
      </c>
      <c r="BY948" s="20">
        <f t="shared" si="2753"/>
        <v>112836.3</v>
      </c>
      <c r="BZ948" s="20">
        <f t="shared" si="2754"/>
        <v>0</v>
      </c>
      <c r="CA948" s="20">
        <f t="shared" si="2840"/>
        <v>0</v>
      </c>
      <c r="CB948" s="20">
        <f t="shared" si="2755"/>
        <v>112836.3</v>
      </c>
      <c r="CC948" s="20">
        <f t="shared" si="2840"/>
        <v>0</v>
      </c>
      <c r="CD948" s="20">
        <f t="shared" si="2756"/>
        <v>112836.3</v>
      </c>
      <c r="CE948" s="20">
        <f t="shared" si="2840"/>
        <v>0</v>
      </c>
    </row>
    <row r="949" spans="1:84" ht="78.75" x14ac:dyDescent="0.25">
      <c r="A949" s="10" t="s">
        <v>58</v>
      </c>
      <c r="B949" s="19">
        <v>810</v>
      </c>
      <c r="C949" s="10"/>
      <c r="D949" s="10"/>
      <c r="E949" s="25" t="s">
        <v>619</v>
      </c>
      <c r="F949" s="20">
        <f>F950</f>
        <v>112836.3</v>
      </c>
      <c r="G949" s="20">
        <f t="shared" si="2840"/>
        <v>0</v>
      </c>
      <c r="H949" s="20">
        <f t="shared" si="2840"/>
        <v>0</v>
      </c>
      <c r="I949" s="20">
        <f t="shared" si="2840"/>
        <v>0</v>
      </c>
      <c r="J949" s="20">
        <f t="shared" si="2840"/>
        <v>0</v>
      </c>
      <c r="K949" s="20">
        <f t="shared" si="2840"/>
        <v>0</v>
      </c>
      <c r="L949" s="20">
        <f t="shared" si="2671"/>
        <v>112836.3</v>
      </c>
      <c r="M949" s="20">
        <f t="shared" si="2672"/>
        <v>0</v>
      </c>
      <c r="N949" s="20">
        <f t="shared" si="2673"/>
        <v>0</v>
      </c>
      <c r="O949" s="20">
        <f t="shared" si="2840"/>
        <v>0</v>
      </c>
      <c r="P949" s="20">
        <f t="shared" si="2840"/>
        <v>0</v>
      </c>
      <c r="Q949" s="20">
        <f t="shared" si="2840"/>
        <v>0</v>
      </c>
      <c r="R949" s="20">
        <f t="shared" si="2720"/>
        <v>112836.3</v>
      </c>
      <c r="S949" s="20">
        <f t="shared" si="2721"/>
        <v>0</v>
      </c>
      <c r="T949" s="20">
        <f t="shared" si="2722"/>
        <v>0</v>
      </c>
      <c r="U949" s="20">
        <f t="shared" si="2840"/>
        <v>0</v>
      </c>
      <c r="V949" s="20">
        <f t="shared" si="2723"/>
        <v>112836.3</v>
      </c>
      <c r="W949" s="20">
        <f t="shared" si="2840"/>
        <v>0</v>
      </c>
      <c r="X949" s="20">
        <f t="shared" si="2840"/>
        <v>0</v>
      </c>
      <c r="Y949" s="20">
        <f t="shared" si="2840"/>
        <v>0</v>
      </c>
      <c r="Z949" s="20">
        <f t="shared" si="2724"/>
        <v>112836.3</v>
      </c>
      <c r="AA949" s="20">
        <f t="shared" si="2725"/>
        <v>0</v>
      </c>
      <c r="AB949" s="20">
        <f t="shared" si="2726"/>
        <v>0</v>
      </c>
      <c r="AC949" s="20">
        <f t="shared" si="2840"/>
        <v>0</v>
      </c>
      <c r="AD949" s="20">
        <f t="shared" si="2840"/>
        <v>0</v>
      </c>
      <c r="AE949" s="20">
        <f t="shared" si="2840"/>
        <v>0</v>
      </c>
      <c r="AF949" s="20">
        <f t="shared" si="2698"/>
        <v>112836.3</v>
      </c>
      <c r="AG949" s="20">
        <f t="shared" si="2699"/>
        <v>0</v>
      </c>
      <c r="AH949" s="20">
        <f t="shared" si="2700"/>
        <v>0</v>
      </c>
      <c r="AI949" s="20">
        <f t="shared" si="2840"/>
        <v>0</v>
      </c>
      <c r="AJ949" s="20">
        <f t="shared" si="2701"/>
        <v>112836.3</v>
      </c>
      <c r="AK949" s="20">
        <f t="shared" si="2840"/>
        <v>0</v>
      </c>
      <c r="AL949" s="20">
        <f t="shared" si="2840"/>
        <v>0</v>
      </c>
      <c r="AM949" s="20">
        <f t="shared" si="2840"/>
        <v>0</v>
      </c>
      <c r="AN949" s="20">
        <f t="shared" ref="AN949:AN1016" si="2841">AJ949+AK949</f>
        <v>112836.3</v>
      </c>
      <c r="AO949" s="20">
        <f t="shared" ref="AO949:AO1016" si="2842">AG949+AL949</f>
        <v>0</v>
      </c>
      <c r="AP949" s="20">
        <f t="shared" ref="AP949:AP1016" si="2843">AH949+AM949</f>
        <v>0</v>
      </c>
      <c r="AQ949" s="20">
        <f t="shared" si="2840"/>
        <v>0</v>
      </c>
      <c r="AR949" s="20">
        <f t="shared" si="2840"/>
        <v>0</v>
      </c>
      <c r="AS949" s="20">
        <f t="shared" si="2840"/>
        <v>0</v>
      </c>
      <c r="AT949" s="20">
        <f t="shared" ref="AT949:AT1016" si="2844">AN949+AQ949</f>
        <v>112836.3</v>
      </c>
      <c r="AU949" s="20">
        <f t="shared" ref="AU949:AU1016" si="2845">AO949+AR949</f>
        <v>0</v>
      </c>
      <c r="AV949" s="20">
        <f t="shared" ref="AV949:AV1016" si="2846">AP949+AS949</f>
        <v>0</v>
      </c>
      <c r="AW949" s="20">
        <f t="shared" si="2840"/>
        <v>0</v>
      </c>
      <c r="AX949" s="20">
        <f t="shared" si="2840"/>
        <v>0</v>
      </c>
      <c r="AY949" s="20">
        <f t="shared" si="2840"/>
        <v>0</v>
      </c>
      <c r="AZ949" s="20">
        <f t="shared" si="2822"/>
        <v>112836.3</v>
      </c>
      <c r="BA949" s="20">
        <f t="shared" si="2823"/>
        <v>0</v>
      </c>
      <c r="BB949" s="20">
        <f t="shared" si="2824"/>
        <v>0</v>
      </c>
      <c r="BC949" s="20">
        <f t="shared" si="2840"/>
        <v>0</v>
      </c>
      <c r="BD949" s="20">
        <f t="shared" si="2820"/>
        <v>112836.3</v>
      </c>
      <c r="BE949" s="20">
        <f t="shared" si="2840"/>
        <v>0</v>
      </c>
      <c r="BF949" s="20">
        <f t="shared" si="2840"/>
        <v>0</v>
      </c>
      <c r="BG949" s="20">
        <f t="shared" si="2840"/>
        <v>0</v>
      </c>
      <c r="BH949" s="20">
        <f t="shared" si="2747"/>
        <v>112836.3</v>
      </c>
      <c r="BI949" s="20">
        <f t="shared" si="2748"/>
        <v>0</v>
      </c>
      <c r="BJ949" s="20">
        <f t="shared" si="2749"/>
        <v>0</v>
      </c>
      <c r="BK949" s="20">
        <f t="shared" si="2840"/>
        <v>0</v>
      </c>
      <c r="BL949" s="20">
        <f t="shared" si="2840"/>
        <v>0</v>
      </c>
      <c r="BM949" s="20">
        <f t="shared" si="2750"/>
        <v>112836.3</v>
      </c>
      <c r="BN949" s="20">
        <f t="shared" si="2751"/>
        <v>0</v>
      </c>
      <c r="BO949" s="20">
        <f t="shared" si="2840"/>
        <v>0</v>
      </c>
      <c r="BP949" s="20">
        <f t="shared" si="2840"/>
        <v>0</v>
      </c>
      <c r="BQ949" s="20">
        <f t="shared" si="2840"/>
        <v>0</v>
      </c>
      <c r="BR949" s="20">
        <f t="shared" si="2694"/>
        <v>112836.3</v>
      </c>
      <c r="BS949" s="20">
        <f t="shared" si="2695"/>
        <v>0</v>
      </c>
      <c r="BT949" s="20">
        <f t="shared" si="2696"/>
        <v>0</v>
      </c>
      <c r="BU949" s="20">
        <f t="shared" si="2840"/>
        <v>0</v>
      </c>
      <c r="BV949" s="20">
        <f t="shared" si="2697"/>
        <v>112836.3</v>
      </c>
      <c r="BW949" s="20">
        <f t="shared" si="2840"/>
        <v>0</v>
      </c>
      <c r="BX949" s="20">
        <f t="shared" si="2840"/>
        <v>0</v>
      </c>
      <c r="BY949" s="20">
        <f t="shared" si="2753"/>
        <v>112836.3</v>
      </c>
      <c r="BZ949" s="20">
        <f t="shared" si="2754"/>
        <v>0</v>
      </c>
      <c r="CA949" s="20">
        <f t="shared" si="2840"/>
        <v>0</v>
      </c>
      <c r="CB949" s="20">
        <f t="shared" si="2755"/>
        <v>112836.3</v>
      </c>
      <c r="CC949" s="20">
        <f t="shared" si="2840"/>
        <v>0</v>
      </c>
      <c r="CD949" s="20">
        <f t="shared" si="2756"/>
        <v>112836.3</v>
      </c>
      <c r="CE949" s="20">
        <f t="shared" si="2840"/>
        <v>0</v>
      </c>
    </row>
    <row r="950" spans="1:84" x14ac:dyDescent="0.25">
      <c r="A950" s="10" t="s">
        <v>58</v>
      </c>
      <c r="B950" s="19">
        <v>810</v>
      </c>
      <c r="C950" s="10" t="s">
        <v>335</v>
      </c>
      <c r="D950" s="10" t="s">
        <v>343</v>
      </c>
      <c r="E950" s="25" t="s">
        <v>576</v>
      </c>
      <c r="F950" s="20">
        <v>112836.3</v>
      </c>
      <c r="G950" s="20">
        <v>0</v>
      </c>
      <c r="H950" s="20">
        <v>0</v>
      </c>
      <c r="I950" s="20"/>
      <c r="J950" s="20"/>
      <c r="K950" s="20"/>
      <c r="L950" s="20">
        <f t="shared" si="2671"/>
        <v>112836.3</v>
      </c>
      <c r="M950" s="20">
        <f t="shared" si="2672"/>
        <v>0</v>
      </c>
      <c r="N950" s="20">
        <f t="shared" si="2673"/>
        <v>0</v>
      </c>
      <c r="O950" s="20"/>
      <c r="P950" s="20"/>
      <c r="Q950" s="20"/>
      <c r="R950" s="20">
        <f t="shared" si="2720"/>
        <v>112836.3</v>
      </c>
      <c r="S950" s="20">
        <f t="shared" si="2721"/>
        <v>0</v>
      </c>
      <c r="T950" s="20">
        <f t="shared" si="2722"/>
        <v>0</v>
      </c>
      <c r="U950" s="20"/>
      <c r="V950" s="20">
        <f t="shared" si="2723"/>
        <v>112836.3</v>
      </c>
      <c r="W950" s="20"/>
      <c r="X950" s="20"/>
      <c r="Y950" s="20"/>
      <c r="Z950" s="20">
        <f t="shared" si="2724"/>
        <v>112836.3</v>
      </c>
      <c r="AA950" s="20">
        <f t="shared" si="2725"/>
        <v>0</v>
      </c>
      <c r="AB950" s="20">
        <f t="shared" si="2726"/>
        <v>0</v>
      </c>
      <c r="AC950" s="20"/>
      <c r="AD950" s="20"/>
      <c r="AE950" s="20"/>
      <c r="AF950" s="20">
        <f t="shared" si="2698"/>
        <v>112836.3</v>
      </c>
      <c r="AG950" s="20">
        <f t="shared" si="2699"/>
        <v>0</v>
      </c>
      <c r="AH950" s="20">
        <f t="shared" si="2700"/>
        <v>0</v>
      </c>
      <c r="AI950" s="20"/>
      <c r="AJ950" s="20">
        <f t="shared" si="2701"/>
        <v>112836.3</v>
      </c>
      <c r="AK950" s="20"/>
      <c r="AL950" s="20"/>
      <c r="AM950" s="20"/>
      <c r="AN950" s="20">
        <f t="shared" si="2841"/>
        <v>112836.3</v>
      </c>
      <c r="AO950" s="20">
        <f t="shared" si="2842"/>
        <v>0</v>
      </c>
      <c r="AP950" s="20">
        <f t="shared" si="2843"/>
        <v>0</v>
      </c>
      <c r="AQ950" s="20"/>
      <c r="AR950" s="20"/>
      <c r="AS950" s="20"/>
      <c r="AT950" s="20">
        <f t="shared" si="2844"/>
        <v>112836.3</v>
      </c>
      <c r="AU950" s="20">
        <f t="shared" si="2845"/>
        <v>0</v>
      </c>
      <c r="AV950" s="20">
        <f t="shared" si="2846"/>
        <v>0</v>
      </c>
      <c r="AW950" s="20"/>
      <c r="AX950" s="20"/>
      <c r="AY950" s="20"/>
      <c r="AZ950" s="20">
        <f t="shared" si="2822"/>
        <v>112836.3</v>
      </c>
      <c r="BA950" s="20">
        <f t="shared" si="2823"/>
        <v>0</v>
      </c>
      <c r="BB950" s="20">
        <f t="shared" si="2824"/>
        <v>0</v>
      </c>
      <c r="BC950" s="20"/>
      <c r="BD950" s="20">
        <f t="shared" si="2820"/>
        <v>112836.3</v>
      </c>
      <c r="BE950" s="20"/>
      <c r="BF950" s="20"/>
      <c r="BG950" s="20"/>
      <c r="BH950" s="20">
        <f t="shared" si="2747"/>
        <v>112836.3</v>
      </c>
      <c r="BI950" s="20">
        <f t="shared" si="2748"/>
        <v>0</v>
      </c>
      <c r="BJ950" s="20">
        <f t="shared" si="2749"/>
        <v>0</v>
      </c>
      <c r="BK950" s="20"/>
      <c r="BL950" s="20"/>
      <c r="BM950" s="20">
        <f t="shared" si="2750"/>
        <v>112836.3</v>
      </c>
      <c r="BN950" s="20">
        <f t="shared" si="2751"/>
        <v>0</v>
      </c>
      <c r="BO950" s="20"/>
      <c r="BP950" s="20"/>
      <c r="BQ950" s="20"/>
      <c r="BR950" s="20">
        <f t="shared" si="2694"/>
        <v>112836.3</v>
      </c>
      <c r="BS950" s="20">
        <f t="shared" si="2695"/>
        <v>0</v>
      </c>
      <c r="BT950" s="20">
        <f t="shared" si="2696"/>
        <v>0</v>
      </c>
      <c r="BU950" s="20"/>
      <c r="BV950" s="20">
        <f t="shared" si="2697"/>
        <v>112836.3</v>
      </c>
      <c r="BW950" s="20"/>
      <c r="BX950" s="20"/>
      <c r="BY950" s="20">
        <f t="shared" si="2753"/>
        <v>112836.3</v>
      </c>
      <c r="BZ950" s="20">
        <f t="shared" si="2754"/>
        <v>0</v>
      </c>
      <c r="CA950" s="20"/>
      <c r="CB950" s="20">
        <f t="shared" si="2755"/>
        <v>112836.3</v>
      </c>
      <c r="CC950" s="20"/>
      <c r="CD950" s="20">
        <f t="shared" si="2756"/>
        <v>112836.3</v>
      </c>
      <c r="CE950" s="20"/>
    </row>
    <row r="951" spans="1:84" ht="78.75" x14ac:dyDescent="0.25">
      <c r="A951" s="10" t="s">
        <v>59</v>
      </c>
      <c r="B951" s="19"/>
      <c r="C951" s="10"/>
      <c r="D951" s="10"/>
      <c r="E951" s="25" t="s">
        <v>819</v>
      </c>
      <c r="F951" s="20">
        <f>F952</f>
        <v>37314</v>
      </c>
      <c r="G951" s="20">
        <f t="shared" ref="G951:CE953" si="2847">G952</f>
        <v>37314</v>
      </c>
      <c r="H951" s="20">
        <f t="shared" si="2847"/>
        <v>37314</v>
      </c>
      <c r="I951" s="20">
        <f t="shared" si="2847"/>
        <v>0</v>
      </c>
      <c r="J951" s="20">
        <f t="shared" si="2847"/>
        <v>0</v>
      </c>
      <c r="K951" s="20">
        <f t="shared" si="2847"/>
        <v>0</v>
      </c>
      <c r="L951" s="20">
        <f t="shared" si="2671"/>
        <v>37314</v>
      </c>
      <c r="M951" s="20">
        <f t="shared" si="2672"/>
        <v>37314</v>
      </c>
      <c r="N951" s="20">
        <f t="shared" si="2673"/>
        <v>37314</v>
      </c>
      <c r="O951" s="20">
        <f t="shared" si="2847"/>
        <v>0</v>
      </c>
      <c r="P951" s="20">
        <f t="shared" si="2847"/>
        <v>0</v>
      </c>
      <c r="Q951" s="20">
        <f t="shared" si="2847"/>
        <v>0</v>
      </c>
      <c r="R951" s="20">
        <f t="shared" si="2720"/>
        <v>37314</v>
      </c>
      <c r="S951" s="20">
        <f t="shared" si="2721"/>
        <v>37314</v>
      </c>
      <c r="T951" s="20">
        <f t="shared" si="2722"/>
        <v>37314</v>
      </c>
      <c r="U951" s="20">
        <f t="shared" si="2847"/>
        <v>0</v>
      </c>
      <c r="V951" s="20">
        <f t="shared" si="2723"/>
        <v>37314</v>
      </c>
      <c r="W951" s="20">
        <f t="shared" si="2847"/>
        <v>0</v>
      </c>
      <c r="X951" s="20">
        <f t="shared" si="2847"/>
        <v>0</v>
      </c>
      <c r="Y951" s="20">
        <f t="shared" si="2847"/>
        <v>0</v>
      </c>
      <c r="Z951" s="20">
        <f t="shared" si="2724"/>
        <v>37314</v>
      </c>
      <c r="AA951" s="20">
        <f t="shared" si="2725"/>
        <v>37314</v>
      </c>
      <c r="AB951" s="20">
        <f t="shared" si="2726"/>
        <v>37314</v>
      </c>
      <c r="AC951" s="20">
        <f t="shared" si="2847"/>
        <v>0</v>
      </c>
      <c r="AD951" s="20">
        <f t="shared" si="2847"/>
        <v>0</v>
      </c>
      <c r="AE951" s="20">
        <f t="shared" si="2847"/>
        <v>0</v>
      </c>
      <c r="AF951" s="20">
        <f t="shared" si="2698"/>
        <v>37314</v>
      </c>
      <c r="AG951" s="20">
        <f t="shared" si="2699"/>
        <v>37314</v>
      </c>
      <c r="AH951" s="20">
        <f t="shared" si="2700"/>
        <v>37314</v>
      </c>
      <c r="AI951" s="20">
        <f t="shared" si="2847"/>
        <v>0</v>
      </c>
      <c r="AJ951" s="20">
        <f t="shared" si="2701"/>
        <v>37314</v>
      </c>
      <c r="AK951" s="20">
        <f t="shared" si="2847"/>
        <v>0</v>
      </c>
      <c r="AL951" s="20">
        <f t="shared" si="2847"/>
        <v>0</v>
      </c>
      <c r="AM951" s="20">
        <f t="shared" si="2847"/>
        <v>0</v>
      </c>
      <c r="AN951" s="20">
        <f t="shared" si="2841"/>
        <v>37314</v>
      </c>
      <c r="AO951" s="20">
        <f t="shared" si="2842"/>
        <v>37314</v>
      </c>
      <c r="AP951" s="20">
        <f t="shared" si="2843"/>
        <v>37314</v>
      </c>
      <c r="AQ951" s="20">
        <f t="shared" si="2847"/>
        <v>0</v>
      </c>
      <c r="AR951" s="20">
        <f t="shared" si="2847"/>
        <v>0</v>
      </c>
      <c r="AS951" s="20">
        <f t="shared" si="2847"/>
        <v>0</v>
      </c>
      <c r="AT951" s="20">
        <f t="shared" si="2844"/>
        <v>37314</v>
      </c>
      <c r="AU951" s="20">
        <f t="shared" si="2845"/>
        <v>37314</v>
      </c>
      <c r="AV951" s="20">
        <f t="shared" si="2846"/>
        <v>37314</v>
      </c>
      <c r="AW951" s="20">
        <f t="shared" si="2847"/>
        <v>0</v>
      </c>
      <c r="AX951" s="20">
        <f t="shared" si="2847"/>
        <v>0</v>
      </c>
      <c r="AY951" s="20">
        <f t="shared" si="2847"/>
        <v>0</v>
      </c>
      <c r="AZ951" s="20">
        <f t="shared" si="2822"/>
        <v>37314</v>
      </c>
      <c r="BA951" s="20">
        <f t="shared" si="2823"/>
        <v>37314</v>
      </c>
      <c r="BB951" s="20">
        <f t="shared" si="2824"/>
        <v>37314</v>
      </c>
      <c r="BC951" s="20">
        <f t="shared" si="2847"/>
        <v>0</v>
      </c>
      <c r="BD951" s="20">
        <f t="shared" si="2820"/>
        <v>37314</v>
      </c>
      <c r="BE951" s="20">
        <f t="shared" si="2847"/>
        <v>0</v>
      </c>
      <c r="BF951" s="20">
        <f t="shared" si="2847"/>
        <v>0</v>
      </c>
      <c r="BG951" s="20">
        <f t="shared" si="2847"/>
        <v>0</v>
      </c>
      <c r="BH951" s="20">
        <f t="shared" si="2747"/>
        <v>37314</v>
      </c>
      <c r="BI951" s="20">
        <f t="shared" si="2748"/>
        <v>37314</v>
      </c>
      <c r="BJ951" s="20">
        <f t="shared" si="2749"/>
        <v>37314</v>
      </c>
      <c r="BK951" s="20">
        <f t="shared" si="2847"/>
        <v>0</v>
      </c>
      <c r="BL951" s="20">
        <f t="shared" si="2847"/>
        <v>0</v>
      </c>
      <c r="BM951" s="20">
        <f t="shared" si="2750"/>
        <v>37314</v>
      </c>
      <c r="BN951" s="20">
        <f t="shared" si="2751"/>
        <v>37314</v>
      </c>
      <c r="BO951" s="20">
        <f t="shared" si="2847"/>
        <v>0</v>
      </c>
      <c r="BP951" s="20">
        <f t="shared" si="2847"/>
        <v>0</v>
      </c>
      <c r="BQ951" s="20">
        <f t="shared" si="2847"/>
        <v>0</v>
      </c>
      <c r="BR951" s="20">
        <f t="shared" si="2694"/>
        <v>37314</v>
      </c>
      <c r="BS951" s="20">
        <f t="shared" si="2695"/>
        <v>37314</v>
      </c>
      <c r="BT951" s="20">
        <f t="shared" si="2696"/>
        <v>37314</v>
      </c>
      <c r="BU951" s="20">
        <f t="shared" si="2847"/>
        <v>0</v>
      </c>
      <c r="BV951" s="20">
        <f t="shared" si="2697"/>
        <v>37314</v>
      </c>
      <c r="BW951" s="20">
        <f t="shared" si="2847"/>
        <v>0</v>
      </c>
      <c r="BX951" s="20">
        <f t="shared" si="2847"/>
        <v>0</v>
      </c>
      <c r="BY951" s="20">
        <f t="shared" si="2753"/>
        <v>37314</v>
      </c>
      <c r="BZ951" s="20">
        <f t="shared" si="2754"/>
        <v>37314</v>
      </c>
      <c r="CA951" s="20">
        <f t="shared" si="2847"/>
        <v>0</v>
      </c>
      <c r="CB951" s="20">
        <f t="shared" si="2755"/>
        <v>37314</v>
      </c>
      <c r="CC951" s="20">
        <f t="shared" si="2847"/>
        <v>0</v>
      </c>
      <c r="CD951" s="20">
        <f t="shared" si="2756"/>
        <v>37314</v>
      </c>
      <c r="CE951" s="20">
        <f t="shared" si="2847"/>
        <v>0</v>
      </c>
    </row>
    <row r="952" spans="1:84" x14ac:dyDescent="0.25">
      <c r="A952" s="10" t="s">
        <v>59</v>
      </c>
      <c r="B952" s="19">
        <v>800</v>
      </c>
      <c r="C952" s="10"/>
      <c r="D952" s="10"/>
      <c r="E952" s="25" t="s">
        <v>618</v>
      </c>
      <c r="F952" s="20">
        <f>F953</f>
        <v>37314</v>
      </c>
      <c r="G952" s="20">
        <f t="shared" si="2847"/>
        <v>37314</v>
      </c>
      <c r="H952" s="20">
        <f t="shared" si="2847"/>
        <v>37314</v>
      </c>
      <c r="I952" s="20">
        <f t="shared" si="2847"/>
        <v>0</v>
      </c>
      <c r="J952" s="20">
        <f t="shared" si="2847"/>
        <v>0</v>
      </c>
      <c r="K952" s="20">
        <f t="shared" si="2847"/>
        <v>0</v>
      </c>
      <c r="L952" s="20">
        <f t="shared" si="2671"/>
        <v>37314</v>
      </c>
      <c r="M952" s="20">
        <f t="shared" si="2672"/>
        <v>37314</v>
      </c>
      <c r="N952" s="20">
        <f t="shared" si="2673"/>
        <v>37314</v>
      </c>
      <c r="O952" s="20">
        <f t="shared" si="2847"/>
        <v>0</v>
      </c>
      <c r="P952" s="20">
        <f t="shared" si="2847"/>
        <v>0</v>
      </c>
      <c r="Q952" s="20">
        <f t="shared" si="2847"/>
        <v>0</v>
      </c>
      <c r="R952" s="20">
        <f t="shared" si="2720"/>
        <v>37314</v>
      </c>
      <c r="S952" s="20">
        <f t="shared" si="2721"/>
        <v>37314</v>
      </c>
      <c r="T952" s="20">
        <f t="shared" si="2722"/>
        <v>37314</v>
      </c>
      <c r="U952" s="20">
        <f t="shared" si="2847"/>
        <v>0</v>
      </c>
      <c r="V952" s="20">
        <f t="shared" si="2723"/>
        <v>37314</v>
      </c>
      <c r="W952" s="20">
        <f t="shared" si="2847"/>
        <v>0</v>
      </c>
      <c r="X952" s="20">
        <f t="shared" si="2847"/>
        <v>0</v>
      </c>
      <c r="Y952" s="20">
        <f t="shared" si="2847"/>
        <v>0</v>
      </c>
      <c r="Z952" s="20">
        <f t="shared" si="2724"/>
        <v>37314</v>
      </c>
      <c r="AA952" s="20">
        <f t="shared" si="2725"/>
        <v>37314</v>
      </c>
      <c r="AB952" s="20">
        <f t="shared" si="2726"/>
        <v>37314</v>
      </c>
      <c r="AC952" s="20">
        <f t="shared" si="2847"/>
        <v>0</v>
      </c>
      <c r="AD952" s="20">
        <f t="shared" si="2847"/>
        <v>0</v>
      </c>
      <c r="AE952" s="20">
        <f t="shared" si="2847"/>
        <v>0</v>
      </c>
      <c r="AF952" s="20">
        <f t="shared" si="2698"/>
        <v>37314</v>
      </c>
      <c r="AG952" s="20">
        <f t="shared" si="2699"/>
        <v>37314</v>
      </c>
      <c r="AH952" s="20">
        <f t="shared" si="2700"/>
        <v>37314</v>
      </c>
      <c r="AI952" s="20">
        <f t="shared" si="2847"/>
        <v>0</v>
      </c>
      <c r="AJ952" s="20">
        <f t="shared" si="2701"/>
        <v>37314</v>
      </c>
      <c r="AK952" s="20">
        <f t="shared" si="2847"/>
        <v>0</v>
      </c>
      <c r="AL952" s="20">
        <f t="shared" si="2847"/>
        <v>0</v>
      </c>
      <c r="AM952" s="20">
        <f t="shared" si="2847"/>
        <v>0</v>
      </c>
      <c r="AN952" s="20">
        <f t="shared" si="2841"/>
        <v>37314</v>
      </c>
      <c r="AO952" s="20">
        <f t="shared" si="2842"/>
        <v>37314</v>
      </c>
      <c r="AP952" s="20">
        <f t="shared" si="2843"/>
        <v>37314</v>
      </c>
      <c r="AQ952" s="20">
        <f t="shared" si="2847"/>
        <v>0</v>
      </c>
      <c r="AR952" s="20">
        <f t="shared" si="2847"/>
        <v>0</v>
      </c>
      <c r="AS952" s="20">
        <f t="shared" si="2847"/>
        <v>0</v>
      </c>
      <c r="AT952" s="20">
        <f t="shared" si="2844"/>
        <v>37314</v>
      </c>
      <c r="AU952" s="20">
        <f t="shared" si="2845"/>
        <v>37314</v>
      </c>
      <c r="AV952" s="20">
        <f t="shared" si="2846"/>
        <v>37314</v>
      </c>
      <c r="AW952" s="20">
        <f t="shared" si="2847"/>
        <v>0</v>
      </c>
      <c r="AX952" s="20">
        <f t="shared" si="2847"/>
        <v>0</v>
      </c>
      <c r="AY952" s="20">
        <f t="shared" si="2847"/>
        <v>0</v>
      </c>
      <c r="AZ952" s="20">
        <f t="shared" si="2822"/>
        <v>37314</v>
      </c>
      <c r="BA952" s="20">
        <f t="shared" si="2823"/>
        <v>37314</v>
      </c>
      <c r="BB952" s="20">
        <f t="shared" si="2824"/>
        <v>37314</v>
      </c>
      <c r="BC952" s="20">
        <f t="shared" si="2847"/>
        <v>0</v>
      </c>
      <c r="BD952" s="20">
        <f t="shared" si="2820"/>
        <v>37314</v>
      </c>
      <c r="BE952" s="20">
        <f t="shared" si="2847"/>
        <v>0</v>
      </c>
      <c r="BF952" s="20">
        <f t="shared" si="2847"/>
        <v>0</v>
      </c>
      <c r="BG952" s="20">
        <f t="shared" si="2847"/>
        <v>0</v>
      </c>
      <c r="BH952" s="20">
        <f t="shared" si="2747"/>
        <v>37314</v>
      </c>
      <c r="BI952" s="20">
        <f t="shared" si="2748"/>
        <v>37314</v>
      </c>
      <c r="BJ952" s="20">
        <f t="shared" si="2749"/>
        <v>37314</v>
      </c>
      <c r="BK952" s="20">
        <f t="shared" si="2847"/>
        <v>0</v>
      </c>
      <c r="BL952" s="20">
        <f t="shared" si="2847"/>
        <v>0</v>
      </c>
      <c r="BM952" s="20">
        <f t="shared" si="2750"/>
        <v>37314</v>
      </c>
      <c r="BN952" s="20">
        <f t="shared" si="2751"/>
        <v>37314</v>
      </c>
      <c r="BO952" s="20">
        <f t="shared" si="2847"/>
        <v>0</v>
      </c>
      <c r="BP952" s="20">
        <f t="shared" si="2847"/>
        <v>0</v>
      </c>
      <c r="BQ952" s="20">
        <f t="shared" si="2847"/>
        <v>0</v>
      </c>
      <c r="BR952" s="20">
        <f t="shared" si="2694"/>
        <v>37314</v>
      </c>
      <c r="BS952" s="20">
        <f t="shared" si="2695"/>
        <v>37314</v>
      </c>
      <c r="BT952" s="20">
        <f t="shared" si="2696"/>
        <v>37314</v>
      </c>
      <c r="BU952" s="20">
        <f t="shared" si="2847"/>
        <v>0</v>
      </c>
      <c r="BV952" s="20">
        <f t="shared" si="2697"/>
        <v>37314</v>
      </c>
      <c r="BW952" s="20">
        <f t="shared" si="2847"/>
        <v>0</v>
      </c>
      <c r="BX952" s="20">
        <f t="shared" si="2847"/>
        <v>0</v>
      </c>
      <c r="BY952" s="20">
        <f t="shared" si="2753"/>
        <v>37314</v>
      </c>
      <c r="BZ952" s="20">
        <f t="shared" si="2754"/>
        <v>37314</v>
      </c>
      <c r="CA952" s="20">
        <f t="shared" si="2847"/>
        <v>0</v>
      </c>
      <c r="CB952" s="20">
        <f t="shared" si="2755"/>
        <v>37314</v>
      </c>
      <c r="CC952" s="20">
        <f t="shared" si="2847"/>
        <v>0</v>
      </c>
      <c r="CD952" s="20">
        <f t="shared" si="2756"/>
        <v>37314</v>
      </c>
      <c r="CE952" s="20">
        <f t="shared" si="2847"/>
        <v>0</v>
      </c>
    </row>
    <row r="953" spans="1:84" ht="78.75" x14ac:dyDescent="0.25">
      <c r="A953" s="10" t="s">
        <v>59</v>
      </c>
      <c r="B953" s="19">
        <v>810</v>
      </c>
      <c r="C953" s="10"/>
      <c r="D953" s="10"/>
      <c r="E953" s="25" t="s">
        <v>619</v>
      </c>
      <c r="F953" s="20">
        <f>F954</f>
        <v>37314</v>
      </c>
      <c r="G953" s="20">
        <f t="shared" si="2847"/>
        <v>37314</v>
      </c>
      <c r="H953" s="20">
        <f t="shared" si="2847"/>
        <v>37314</v>
      </c>
      <c r="I953" s="20">
        <f t="shared" si="2847"/>
        <v>0</v>
      </c>
      <c r="J953" s="20">
        <f t="shared" si="2847"/>
        <v>0</v>
      </c>
      <c r="K953" s="20">
        <f t="shared" si="2847"/>
        <v>0</v>
      </c>
      <c r="L953" s="20">
        <f t="shared" si="2671"/>
        <v>37314</v>
      </c>
      <c r="M953" s="20">
        <f t="shared" si="2672"/>
        <v>37314</v>
      </c>
      <c r="N953" s="20">
        <f t="shared" si="2673"/>
        <v>37314</v>
      </c>
      <c r="O953" s="20">
        <f t="shared" si="2847"/>
        <v>0</v>
      </c>
      <c r="P953" s="20">
        <f t="shared" si="2847"/>
        <v>0</v>
      </c>
      <c r="Q953" s="20">
        <f t="shared" si="2847"/>
        <v>0</v>
      </c>
      <c r="R953" s="20">
        <f t="shared" si="2720"/>
        <v>37314</v>
      </c>
      <c r="S953" s="20">
        <f t="shared" si="2721"/>
        <v>37314</v>
      </c>
      <c r="T953" s="20">
        <f t="shared" si="2722"/>
        <v>37314</v>
      </c>
      <c r="U953" s="20">
        <f t="shared" si="2847"/>
        <v>0</v>
      </c>
      <c r="V953" s="20">
        <f t="shared" si="2723"/>
        <v>37314</v>
      </c>
      <c r="W953" s="20">
        <f t="shared" si="2847"/>
        <v>0</v>
      </c>
      <c r="X953" s="20">
        <f t="shared" si="2847"/>
        <v>0</v>
      </c>
      <c r="Y953" s="20">
        <f t="shared" si="2847"/>
        <v>0</v>
      </c>
      <c r="Z953" s="20">
        <f t="shared" si="2724"/>
        <v>37314</v>
      </c>
      <c r="AA953" s="20">
        <f t="shared" si="2725"/>
        <v>37314</v>
      </c>
      <c r="AB953" s="20">
        <f t="shared" si="2726"/>
        <v>37314</v>
      </c>
      <c r="AC953" s="20">
        <f>AC954+AC955</f>
        <v>0</v>
      </c>
      <c r="AD953" s="20">
        <f t="shared" ref="AD953:CE953" si="2848">AD954+AD955</f>
        <v>0</v>
      </c>
      <c r="AE953" s="20">
        <f t="shared" si="2848"/>
        <v>0</v>
      </c>
      <c r="AF953" s="20">
        <f t="shared" si="2698"/>
        <v>37314</v>
      </c>
      <c r="AG953" s="20">
        <f t="shared" si="2699"/>
        <v>37314</v>
      </c>
      <c r="AH953" s="20">
        <f t="shared" si="2700"/>
        <v>37314</v>
      </c>
      <c r="AI953" s="20">
        <f t="shared" ref="AI953" si="2849">AI954+AI955</f>
        <v>0</v>
      </c>
      <c r="AJ953" s="20">
        <f t="shared" si="2701"/>
        <v>37314</v>
      </c>
      <c r="AK953" s="20">
        <f t="shared" ref="AK953:AM953" si="2850">AK954+AK955</f>
        <v>0</v>
      </c>
      <c r="AL953" s="20">
        <f t="shared" si="2850"/>
        <v>0</v>
      </c>
      <c r="AM953" s="20">
        <f t="shared" si="2850"/>
        <v>0</v>
      </c>
      <c r="AN953" s="20">
        <f t="shared" si="2841"/>
        <v>37314</v>
      </c>
      <c r="AO953" s="20">
        <f t="shared" si="2842"/>
        <v>37314</v>
      </c>
      <c r="AP953" s="20">
        <f t="shared" si="2843"/>
        <v>37314</v>
      </c>
      <c r="AQ953" s="20">
        <f t="shared" ref="AQ953:AS953" si="2851">AQ954+AQ955</f>
        <v>0</v>
      </c>
      <c r="AR953" s="20">
        <f t="shared" si="2851"/>
        <v>0</v>
      </c>
      <c r="AS953" s="20">
        <f t="shared" si="2851"/>
        <v>0</v>
      </c>
      <c r="AT953" s="20">
        <f t="shared" si="2844"/>
        <v>37314</v>
      </c>
      <c r="AU953" s="20">
        <f t="shared" si="2845"/>
        <v>37314</v>
      </c>
      <c r="AV953" s="20">
        <f t="shared" si="2846"/>
        <v>37314</v>
      </c>
      <c r="AW953" s="20">
        <f t="shared" ref="AW953:AY953" si="2852">AW954+AW955</f>
        <v>0</v>
      </c>
      <c r="AX953" s="20">
        <f t="shared" si="2852"/>
        <v>0</v>
      </c>
      <c r="AY953" s="20">
        <f t="shared" si="2852"/>
        <v>0</v>
      </c>
      <c r="AZ953" s="20">
        <f t="shared" si="2822"/>
        <v>37314</v>
      </c>
      <c r="BA953" s="20">
        <f t="shared" si="2823"/>
        <v>37314</v>
      </c>
      <c r="BB953" s="20">
        <f t="shared" si="2824"/>
        <v>37314</v>
      </c>
      <c r="BC953" s="20">
        <f t="shared" ref="BC953" si="2853">BC954+BC955</f>
        <v>0</v>
      </c>
      <c r="BD953" s="20">
        <f t="shared" si="2820"/>
        <v>37314</v>
      </c>
      <c r="BE953" s="20">
        <f t="shared" ref="BE953:BG953" si="2854">BE954+BE955</f>
        <v>0</v>
      </c>
      <c r="BF953" s="20">
        <f t="shared" si="2854"/>
        <v>0</v>
      </c>
      <c r="BG953" s="20">
        <f t="shared" si="2854"/>
        <v>0</v>
      </c>
      <c r="BH953" s="20">
        <f t="shared" si="2747"/>
        <v>37314</v>
      </c>
      <c r="BI953" s="20">
        <f t="shared" si="2748"/>
        <v>37314</v>
      </c>
      <c r="BJ953" s="20">
        <f t="shared" si="2749"/>
        <v>37314</v>
      </c>
      <c r="BK953" s="20">
        <f t="shared" ref="BK953:BL953" si="2855">BK954+BK955</f>
        <v>0</v>
      </c>
      <c r="BL953" s="20">
        <f t="shared" si="2855"/>
        <v>0</v>
      </c>
      <c r="BM953" s="20">
        <f t="shared" si="2750"/>
        <v>37314</v>
      </c>
      <c r="BN953" s="20">
        <f t="shared" si="2751"/>
        <v>37314</v>
      </c>
      <c r="BO953" s="20">
        <f t="shared" ref="BO953:BQ953" si="2856">BO954+BO955</f>
        <v>0</v>
      </c>
      <c r="BP953" s="20">
        <f t="shared" si="2856"/>
        <v>0</v>
      </c>
      <c r="BQ953" s="20">
        <f t="shared" si="2856"/>
        <v>0</v>
      </c>
      <c r="BR953" s="20">
        <f t="shared" si="2694"/>
        <v>37314</v>
      </c>
      <c r="BS953" s="20">
        <f t="shared" si="2695"/>
        <v>37314</v>
      </c>
      <c r="BT953" s="20">
        <f t="shared" si="2696"/>
        <v>37314</v>
      </c>
      <c r="BU953" s="20">
        <f t="shared" ref="BU953" si="2857">BU954+BU955</f>
        <v>0</v>
      </c>
      <c r="BV953" s="20">
        <f t="shared" si="2697"/>
        <v>37314</v>
      </c>
      <c r="BW953" s="20">
        <f t="shared" ref="BW953:BX953" si="2858">BW954+BW955</f>
        <v>0</v>
      </c>
      <c r="BX953" s="20">
        <f t="shared" si="2858"/>
        <v>0</v>
      </c>
      <c r="BY953" s="20">
        <f t="shared" si="2753"/>
        <v>37314</v>
      </c>
      <c r="BZ953" s="20">
        <f t="shared" si="2754"/>
        <v>37314</v>
      </c>
      <c r="CA953" s="20">
        <f t="shared" ref="CA953" si="2859">CA954+CA955</f>
        <v>0</v>
      </c>
      <c r="CB953" s="20">
        <f t="shared" si="2755"/>
        <v>37314</v>
      </c>
      <c r="CC953" s="20">
        <f t="shared" ref="CC953" si="2860">CC954+CC955</f>
        <v>0</v>
      </c>
      <c r="CD953" s="20">
        <f t="shared" si="2756"/>
        <v>37314</v>
      </c>
      <c r="CE953" s="20">
        <f t="shared" si="2848"/>
        <v>0</v>
      </c>
    </row>
    <row r="954" spans="1:84" hidden="1" x14ac:dyDescent="0.25">
      <c r="A954" s="10" t="s">
        <v>59</v>
      </c>
      <c r="B954" s="19">
        <v>810</v>
      </c>
      <c r="C954" s="10" t="s">
        <v>335</v>
      </c>
      <c r="D954" s="10" t="s">
        <v>343</v>
      </c>
      <c r="E954" s="25" t="s">
        <v>576</v>
      </c>
      <c r="F954" s="20">
        <v>37314</v>
      </c>
      <c r="G954" s="20">
        <v>37314</v>
      </c>
      <c r="H954" s="20">
        <v>37314</v>
      </c>
      <c r="I954" s="20"/>
      <c r="J954" s="20"/>
      <c r="K954" s="20"/>
      <c r="L954" s="20">
        <f t="shared" si="2671"/>
        <v>37314</v>
      </c>
      <c r="M954" s="20">
        <f t="shared" si="2672"/>
        <v>37314</v>
      </c>
      <c r="N954" s="20">
        <f t="shared" si="2673"/>
        <v>37314</v>
      </c>
      <c r="O954" s="20"/>
      <c r="P954" s="20"/>
      <c r="Q954" s="20"/>
      <c r="R954" s="20">
        <f t="shared" si="2720"/>
        <v>37314</v>
      </c>
      <c r="S954" s="20">
        <f t="shared" si="2721"/>
        <v>37314</v>
      </c>
      <c r="T954" s="20">
        <f t="shared" si="2722"/>
        <v>37314</v>
      </c>
      <c r="U954" s="20"/>
      <c r="V954" s="20">
        <f t="shared" si="2723"/>
        <v>37314</v>
      </c>
      <c r="W954" s="20"/>
      <c r="X954" s="20"/>
      <c r="Y954" s="20"/>
      <c r="Z954" s="20">
        <f t="shared" si="2724"/>
        <v>37314</v>
      </c>
      <c r="AA954" s="20">
        <f t="shared" si="2725"/>
        <v>37314</v>
      </c>
      <c r="AB954" s="20">
        <f t="shared" si="2726"/>
        <v>37314</v>
      </c>
      <c r="AC954" s="20">
        <v>-37314</v>
      </c>
      <c r="AD954" s="20">
        <v>-37314</v>
      </c>
      <c r="AE954" s="20">
        <v>-37314</v>
      </c>
      <c r="AF954" s="20">
        <f t="shared" si="2698"/>
        <v>0</v>
      </c>
      <c r="AG954" s="20">
        <f t="shared" si="2699"/>
        <v>0</v>
      </c>
      <c r="AH954" s="20">
        <f t="shared" si="2700"/>
        <v>0</v>
      </c>
      <c r="AI954" s="20"/>
      <c r="AJ954" s="20">
        <f t="shared" si="2701"/>
        <v>0</v>
      </c>
      <c r="AK954" s="20"/>
      <c r="AL954" s="20"/>
      <c r="AM954" s="20"/>
      <c r="AN954" s="20">
        <f t="shared" si="2841"/>
        <v>0</v>
      </c>
      <c r="AO954" s="20">
        <f t="shared" si="2842"/>
        <v>0</v>
      </c>
      <c r="AP954" s="20">
        <f t="shared" si="2843"/>
        <v>0</v>
      </c>
      <c r="AQ954" s="20"/>
      <c r="AR954" s="20"/>
      <c r="AS954" s="20"/>
      <c r="AT954" s="20">
        <f t="shared" si="2844"/>
        <v>0</v>
      </c>
      <c r="AU954" s="20">
        <f t="shared" si="2845"/>
        <v>0</v>
      </c>
      <c r="AV954" s="20">
        <f t="shared" si="2846"/>
        <v>0</v>
      </c>
      <c r="AW954" s="20"/>
      <c r="AX954" s="20"/>
      <c r="AY954" s="20"/>
      <c r="AZ954" s="20">
        <f t="shared" si="2822"/>
        <v>0</v>
      </c>
      <c r="BA954" s="20">
        <f t="shared" si="2823"/>
        <v>0</v>
      </c>
      <c r="BB954" s="20">
        <f t="shared" si="2824"/>
        <v>0</v>
      </c>
      <c r="BC954" s="20"/>
      <c r="BD954" s="20">
        <f t="shared" si="2820"/>
        <v>0</v>
      </c>
      <c r="BE954" s="20"/>
      <c r="BF954" s="20"/>
      <c r="BG954" s="20"/>
      <c r="BH954" s="20">
        <f t="shared" si="2747"/>
        <v>0</v>
      </c>
      <c r="BI954" s="20">
        <f t="shared" si="2748"/>
        <v>0</v>
      </c>
      <c r="BJ954" s="20">
        <f t="shared" si="2749"/>
        <v>0</v>
      </c>
      <c r="BK954" s="20"/>
      <c r="BL954" s="20"/>
      <c r="BM954" s="20">
        <f t="shared" si="2750"/>
        <v>0</v>
      </c>
      <c r="BN954" s="20">
        <f t="shared" si="2751"/>
        <v>0</v>
      </c>
      <c r="BO954" s="20"/>
      <c r="BP954" s="20"/>
      <c r="BQ954" s="20"/>
      <c r="BR954" s="20">
        <f t="shared" si="2694"/>
        <v>0</v>
      </c>
      <c r="BS954" s="20">
        <f t="shared" si="2695"/>
        <v>0</v>
      </c>
      <c r="BT954" s="20">
        <f t="shared" si="2696"/>
        <v>0</v>
      </c>
      <c r="BU954" s="20"/>
      <c r="BV954" s="20">
        <f t="shared" si="2697"/>
        <v>0</v>
      </c>
      <c r="BW954" s="20"/>
      <c r="BX954" s="20"/>
      <c r="BY954" s="20">
        <f t="shared" si="2753"/>
        <v>0</v>
      </c>
      <c r="BZ954" s="20">
        <f t="shared" si="2754"/>
        <v>0</v>
      </c>
      <c r="CA954" s="20"/>
      <c r="CB954" s="20">
        <f t="shared" si="2755"/>
        <v>0</v>
      </c>
      <c r="CC954" s="20"/>
      <c r="CD954" s="20">
        <f t="shared" si="2756"/>
        <v>0</v>
      </c>
      <c r="CE954" s="20"/>
      <c r="CF954" s="1">
        <v>0</v>
      </c>
    </row>
    <row r="955" spans="1:84" x14ac:dyDescent="0.25">
      <c r="A955" s="10" t="s">
        <v>59</v>
      </c>
      <c r="B955" s="19">
        <v>810</v>
      </c>
      <c r="C955" s="10" t="s">
        <v>346</v>
      </c>
      <c r="D955" s="10" t="s">
        <v>334</v>
      </c>
      <c r="E955" s="25" t="s">
        <v>592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>
        <v>0</v>
      </c>
      <c r="AA955" s="20">
        <v>0</v>
      </c>
      <c r="AB955" s="20">
        <v>0</v>
      </c>
      <c r="AC955" s="20">
        <v>37314</v>
      </c>
      <c r="AD955" s="20">
        <v>37314</v>
      </c>
      <c r="AE955" s="20">
        <v>37314</v>
      </c>
      <c r="AF955" s="20">
        <f t="shared" si="2698"/>
        <v>37314</v>
      </c>
      <c r="AG955" s="20">
        <f t="shared" si="2699"/>
        <v>37314</v>
      </c>
      <c r="AH955" s="20">
        <f t="shared" si="2700"/>
        <v>37314</v>
      </c>
      <c r="AI955" s="20"/>
      <c r="AJ955" s="20">
        <f t="shared" si="2701"/>
        <v>37314</v>
      </c>
      <c r="AK955" s="20"/>
      <c r="AL955" s="20"/>
      <c r="AM955" s="20"/>
      <c r="AN955" s="20">
        <f t="shared" si="2841"/>
        <v>37314</v>
      </c>
      <c r="AO955" s="20">
        <f t="shared" si="2842"/>
        <v>37314</v>
      </c>
      <c r="AP955" s="20">
        <f t="shared" si="2843"/>
        <v>37314</v>
      </c>
      <c r="AQ955" s="20"/>
      <c r="AR955" s="20"/>
      <c r="AS955" s="20"/>
      <c r="AT955" s="20">
        <f t="shared" si="2844"/>
        <v>37314</v>
      </c>
      <c r="AU955" s="20">
        <f t="shared" si="2845"/>
        <v>37314</v>
      </c>
      <c r="AV955" s="20">
        <f t="shared" si="2846"/>
        <v>37314</v>
      </c>
      <c r="AW955" s="20"/>
      <c r="AX955" s="20"/>
      <c r="AY955" s="20"/>
      <c r="AZ955" s="20">
        <f t="shared" si="2822"/>
        <v>37314</v>
      </c>
      <c r="BA955" s="20">
        <f t="shared" si="2823"/>
        <v>37314</v>
      </c>
      <c r="BB955" s="20">
        <f t="shared" si="2824"/>
        <v>37314</v>
      </c>
      <c r="BC955" s="20"/>
      <c r="BD955" s="20">
        <f t="shared" si="2820"/>
        <v>37314</v>
      </c>
      <c r="BE955" s="20"/>
      <c r="BF955" s="20"/>
      <c r="BG955" s="20"/>
      <c r="BH955" s="20">
        <f t="shared" si="2747"/>
        <v>37314</v>
      </c>
      <c r="BI955" s="20">
        <f t="shared" si="2748"/>
        <v>37314</v>
      </c>
      <c r="BJ955" s="20">
        <f t="shared" si="2749"/>
        <v>37314</v>
      </c>
      <c r="BK955" s="20"/>
      <c r="BL955" s="20"/>
      <c r="BM955" s="20">
        <f t="shared" si="2750"/>
        <v>37314</v>
      </c>
      <c r="BN955" s="20">
        <f t="shared" si="2751"/>
        <v>37314</v>
      </c>
      <c r="BO955" s="20"/>
      <c r="BP955" s="20"/>
      <c r="BQ955" s="20"/>
      <c r="BR955" s="20">
        <f t="shared" si="2694"/>
        <v>37314</v>
      </c>
      <c r="BS955" s="20">
        <f t="shared" si="2695"/>
        <v>37314</v>
      </c>
      <c r="BT955" s="20">
        <f t="shared" si="2696"/>
        <v>37314</v>
      </c>
      <c r="BU955" s="20"/>
      <c r="BV955" s="20">
        <f t="shared" si="2697"/>
        <v>37314</v>
      </c>
      <c r="BW955" s="20"/>
      <c r="BX955" s="20"/>
      <c r="BY955" s="20">
        <f t="shared" si="2753"/>
        <v>37314</v>
      </c>
      <c r="BZ955" s="20">
        <f t="shared" si="2754"/>
        <v>37314</v>
      </c>
      <c r="CA955" s="20"/>
      <c r="CB955" s="20">
        <f t="shared" si="2755"/>
        <v>37314</v>
      </c>
      <c r="CC955" s="20"/>
      <c r="CD955" s="20">
        <f t="shared" si="2756"/>
        <v>37314</v>
      </c>
      <c r="CE955" s="20"/>
    </row>
    <row r="956" spans="1:84" ht="47.25" hidden="1" x14ac:dyDescent="0.25">
      <c r="A956" s="10" t="s">
        <v>60</v>
      </c>
      <c r="B956" s="19"/>
      <c r="C956" s="10"/>
      <c r="D956" s="10"/>
      <c r="E956" s="25" t="s">
        <v>820</v>
      </c>
      <c r="F956" s="20">
        <f>F957</f>
        <v>1970</v>
      </c>
      <c r="G956" s="20">
        <f t="shared" ref="G956:CE958" si="2861">G957</f>
        <v>1970</v>
      </c>
      <c r="H956" s="20">
        <f t="shared" si="2861"/>
        <v>1970</v>
      </c>
      <c r="I956" s="20">
        <f t="shared" si="2861"/>
        <v>0</v>
      </c>
      <c r="J956" s="20">
        <f t="shared" si="2861"/>
        <v>0</v>
      </c>
      <c r="K956" s="20">
        <f t="shared" si="2861"/>
        <v>0</v>
      </c>
      <c r="L956" s="20">
        <f t="shared" si="2671"/>
        <v>1970</v>
      </c>
      <c r="M956" s="20">
        <f t="shared" si="2672"/>
        <v>1970</v>
      </c>
      <c r="N956" s="20">
        <f t="shared" si="2673"/>
        <v>1970</v>
      </c>
      <c r="O956" s="20">
        <f t="shared" si="2861"/>
        <v>0</v>
      </c>
      <c r="P956" s="20">
        <f t="shared" si="2861"/>
        <v>0</v>
      </c>
      <c r="Q956" s="20">
        <f t="shared" si="2861"/>
        <v>0</v>
      </c>
      <c r="R956" s="20">
        <f t="shared" si="2720"/>
        <v>1970</v>
      </c>
      <c r="S956" s="20">
        <f t="shared" si="2721"/>
        <v>1970</v>
      </c>
      <c r="T956" s="20">
        <f t="shared" si="2722"/>
        <v>1970</v>
      </c>
      <c r="U956" s="20">
        <f t="shared" si="2861"/>
        <v>0</v>
      </c>
      <c r="V956" s="20">
        <f t="shared" si="2723"/>
        <v>1970</v>
      </c>
      <c r="W956" s="20">
        <f t="shared" si="2861"/>
        <v>0</v>
      </c>
      <c r="X956" s="20">
        <f t="shared" si="2861"/>
        <v>0</v>
      </c>
      <c r="Y956" s="20">
        <f t="shared" si="2861"/>
        <v>0</v>
      </c>
      <c r="Z956" s="20">
        <f t="shared" si="2724"/>
        <v>1970</v>
      </c>
      <c r="AA956" s="20">
        <f t="shared" si="2725"/>
        <v>1970</v>
      </c>
      <c r="AB956" s="20">
        <f t="shared" si="2726"/>
        <v>1970</v>
      </c>
      <c r="AC956" s="20">
        <f t="shared" si="2861"/>
        <v>0</v>
      </c>
      <c r="AD956" s="20">
        <f t="shared" si="2861"/>
        <v>0</v>
      </c>
      <c r="AE956" s="20">
        <f t="shared" si="2861"/>
        <v>0</v>
      </c>
      <c r="AF956" s="20">
        <f t="shared" si="2698"/>
        <v>1970</v>
      </c>
      <c r="AG956" s="20">
        <f t="shared" si="2699"/>
        <v>1970</v>
      </c>
      <c r="AH956" s="20">
        <f t="shared" si="2700"/>
        <v>1970</v>
      </c>
      <c r="AI956" s="20">
        <f t="shared" si="2861"/>
        <v>0</v>
      </c>
      <c r="AJ956" s="20">
        <f t="shared" si="2701"/>
        <v>1970</v>
      </c>
      <c r="AK956" s="20">
        <f t="shared" si="2861"/>
        <v>-1970</v>
      </c>
      <c r="AL956" s="20">
        <f t="shared" si="2861"/>
        <v>0</v>
      </c>
      <c r="AM956" s="20">
        <f t="shared" si="2861"/>
        <v>0</v>
      </c>
      <c r="AN956" s="20">
        <f t="shared" si="2841"/>
        <v>0</v>
      </c>
      <c r="AO956" s="20">
        <f t="shared" si="2842"/>
        <v>1970</v>
      </c>
      <c r="AP956" s="20">
        <f t="shared" si="2843"/>
        <v>1970</v>
      </c>
      <c r="AQ956" s="20">
        <f t="shared" si="2861"/>
        <v>0</v>
      </c>
      <c r="AR956" s="20">
        <f t="shared" si="2861"/>
        <v>0</v>
      </c>
      <c r="AS956" s="20">
        <f t="shared" si="2861"/>
        <v>0</v>
      </c>
      <c r="AT956" s="20">
        <f t="shared" si="2844"/>
        <v>0</v>
      </c>
      <c r="AU956" s="20">
        <f t="shared" si="2845"/>
        <v>1970</v>
      </c>
      <c r="AV956" s="20">
        <f t="shared" si="2846"/>
        <v>1970</v>
      </c>
      <c r="AW956" s="20">
        <f t="shared" si="2861"/>
        <v>0</v>
      </c>
      <c r="AX956" s="20">
        <f t="shared" si="2861"/>
        <v>0</v>
      </c>
      <c r="AY956" s="20">
        <f t="shared" si="2861"/>
        <v>0</v>
      </c>
      <c r="AZ956" s="20">
        <f t="shared" si="2822"/>
        <v>0</v>
      </c>
      <c r="BA956" s="20">
        <f t="shared" si="2823"/>
        <v>1970</v>
      </c>
      <c r="BB956" s="20">
        <f t="shared" si="2824"/>
        <v>1970</v>
      </c>
      <c r="BC956" s="20">
        <f t="shared" si="2861"/>
        <v>0</v>
      </c>
      <c r="BD956" s="20">
        <f t="shared" si="2820"/>
        <v>0</v>
      </c>
      <c r="BE956" s="20">
        <f t="shared" si="2861"/>
        <v>0</v>
      </c>
      <c r="BF956" s="20">
        <f t="shared" si="2861"/>
        <v>0</v>
      </c>
      <c r="BG956" s="20">
        <f t="shared" si="2861"/>
        <v>0</v>
      </c>
      <c r="BH956" s="20">
        <f t="shared" si="2747"/>
        <v>0</v>
      </c>
      <c r="BI956" s="20">
        <f t="shared" si="2748"/>
        <v>1970</v>
      </c>
      <c r="BJ956" s="20">
        <f t="shared" si="2749"/>
        <v>1970</v>
      </c>
      <c r="BK956" s="20">
        <f t="shared" si="2861"/>
        <v>0</v>
      </c>
      <c r="BL956" s="20">
        <f t="shared" si="2861"/>
        <v>0</v>
      </c>
      <c r="BM956" s="20">
        <f t="shared" si="2750"/>
        <v>0</v>
      </c>
      <c r="BN956" s="20">
        <f t="shared" si="2751"/>
        <v>1970</v>
      </c>
      <c r="BO956" s="20">
        <f t="shared" si="2861"/>
        <v>0</v>
      </c>
      <c r="BP956" s="20">
        <f t="shared" si="2861"/>
        <v>0</v>
      </c>
      <c r="BQ956" s="20">
        <f t="shared" si="2861"/>
        <v>0</v>
      </c>
      <c r="BR956" s="20">
        <f t="shared" ref="BR956:BR1019" si="2862">BM956+BO956</f>
        <v>0</v>
      </c>
      <c r="BS956" s="20">
        <f t="shared" ref="BS956:BS1019" si="2863">BN956+BP956</f>
        <v>1970</v>
      </c>
      <c r="BT956" s="20">
        <f t="shared" ref="BT956:BT1019" si="2864">BJ956+BQ956</f>
        <v>1970</v>
      </c>
      <c r="BU956" s="20">
        <f t="shared" si="2861"/>
        <v>0</v>
      </c>
      <c r="BV956" s="20">
        <f t="shared" ref="BV956:BV1019" si="2865">BR956+BU956</f>
        <v>0</v>
      </c>
      <c r="BW956" s="20">
        <f t="shared" si="2861"/>
        <v>0</v>
      </c>
      <c r="BX956" s="20">
        <f t="shared" si="2861"/>
        <v>0</v>
      </c>
      <c r="BY956" s="20">
        <f t="shared" si="2753"/>
        <v>0</v>
      </c>
      <c r="BZ956" s="20">
        <f t="shared" si="2754"/>
        <v>1970</v>
      </c>
      <c r="CA956" s="20">
        <f t="shared" si="2861"/>
        <v>0</v>
      </c>
      <c r="CB956" s="20">
        <f t="shared" si="2755"/>
        <v>0</v>
      </c>
      <c r="CC956" s="20">
        <f t="shared" si="2861"/>
        <v>0</v>
      </c>
      <c r="CD956" s="20">
        <f t="shared" si="2756"/>
        <v>0</v>
      </c>
      <c r="CE956" s="20">
        <f t="shared" si="2861"/>
        <v>0</v>
      </c>
      <c r="CF956" s="1">
        <v>0</v>
      </c>
    </row>
    <row r="957" spans="1:84" hidden="1" x14ac:dyDescent="0.25">
      <c r="A957" s="10" t="s">
        <v>60</v>
      </c>
      <c r="B957" s="19">
        <v>800</v>
      </c>
      <c r="C957" s="10"/>
      <c r="D957" s="10"/>
      <c r="E957" s="25" t="s">
        <v>618</v>
      </c>
      <c r="F957" s="20">
        <f>F958</f>
        <v>1970</v>
      </c>
      <c r="G957" s="20">
        <f t="shared" si="2861"/>
        <v>1970</v>
      </c>
      <c r="H957" s="20">
        <f t="shared" si="2861"/>
        <v>1970</v>
      </c>
      <c r="I957" s="20">
        <f t="shared" si="2861"/>
        <v>0</v>
      </c>
      <c r="J957" s="20">
        <f t="shared" si="2861"/>
        <v>0</v>
      </c>
      <c r="K957" s="20">
        <f t="shared" si="2861"/>
        <v>0</v>
      </c>
      <c r="L957" s="20">
        <f t="shared" ref="L957:L1024" si="2866">F957+I957</f>
        <v>1970</v>
      </c>
      <c r="M957" s="20">
        <f t="shared" ref="M957:M1024" si="2867">G957+J957</f>
        <v>1970</v>
      </c>
      <c r="N957" s="20">
        <f t="shared" ref="N957:N1024" si="2868">H957+K957</f>
        <v>1970</v>
      </c>
      <c r="O957" s="20">
        <f t="shared" si="2861"/>
        <v>0</v>
      </c>
      <c r="P957" s="20">
        <f t="shared" si="2861"/>
        <v>0</v>
      </c>
      <c r="Q957" s="20">
        <f t="shared" si="2861"/>
        <v>0</v>
      </c>
      <c r="R957" s="20">
        <f t="shared" si="2720"/>
        <v>1970</v>
      </c>
      <c r="S957" s="20">
        <f t="shared" si="2721"/>
        <v>1970</v>
      </c>
      <c r="T957" s="20">
        <f t="shared" si="2722"/>
        <v>1970</v>
      </c>
      <c r="U957" s="20">
        <f t="shared" si="2861"/>
        <v>0</v>
      </c>
      <c r="V957" s="20">
        <f t="shared" si="2723"/>
        <v>1970</v>
      </c>
      <c r="W957" s="20">
        <f t="shared" si="2861"/>
        <v>0</v>
      </c>
      <c r="X957" s="20">
        <f t="shared" si="2861"/>
        <v>0</v>
      </c>
      <c r="Y957" s="20">
        <f t="shared" si="2861"/>
        <v>0</v>
      </c>
      <c r="Z957" s="20">
        <f t="shared" si="2724"/>
        <v>1970</v>
      </c>
      <c r="AA957" s="20">
        <f t="shared" si="2725"/>
        <v>1970</v>
      </c>
      <c r="AB957" s="20">
        <f t="shared" si="2726"/>
        <v>1970</v>
      </c>
      <c r="AC957" s="20">
        <f t="shared" si="2861"/>
        <v>0</v>
      </c>
      <c r="AD957" s="20">
        <f t="shared" si="2861"/>
        <v>0</v>
      </c>
      <c r="AE957" s="20">
        <f t="shared" si="2861"/>
        <v>0</v>
      </c>
      <c r="AF957" s="20">
        <f t="shared" si="2698"/>
        <v>1970</v>
      </c>
      <c r="AG957" s="20">
        <f t="shared" si="2699"/>
        <v>1970</v>
      </c>
      <c r="AH957" s="20">
        <f t="shared" si="2700"/>
        <v>1970</v>
      </c>
      <c r="AI957" s="20">
        <f t="shared" si="2861"/>
        <v>0</v>
      </c>
      <c r="AJ957" s="20">
        <f t="shared" si="2701"/>
        <v>1970</v>
      </c>
      <c r="AK957" s="20">
        <f t="shared" si="2861"/>
        <v>-1970</v>
      </c>
      <c r="AL957" s="20">
        <f t="shared" si="2861"/>
        <v>0</v>
      </c>
      <c r="AM957" s="20">
        <f t="shared" si="2861"/>
        <v>0</v>
      </c>
      <c r="AN957" s="20">
        <f t="shared" si="2841"/>
        <v>0</v>
      </c>
      <c r="AO957" s="20">
        <f t="shared" si="2842"/>
        <v>1970</v>
      </c>
      <c r="AP957" s="20">
        <f t="shared" si="2843"/>
        <v>1970</v>
      </c>
      <c r="AQ957" s="20">
        <f t="shared" si="2861"/>
        <v>0</v>
      </c>
      <c r="AR957" s="20">
        <f t="shared" si="2861"/>
        <v>0</v>
      </c>
      <c r="AS957" s="20">
        <f t="shared" si="2861"/>
        <v>0</v>
      </c>
      <c r="AT957" s="20">
        <f t="shared" si="2844"/>
        <v>0</v>
      </c>
      <c r="AU957" s="20">
        <f t="shared" si="2845"/>
        <v>1970</v>
      </c>
      <c r="AV957" s="20">
        <f t="shared" si="2846"/>
        <v>1970</v>
      </c>
      <c r="AW957" s="20">
        <f t="shared" si="2861"/>
        <v>0</v>
      </c>
      <c r="AX957" s="20">
        <f t="shared" si="2861"/>
        <v>0</v>
      </c>
      <c r="AY957" s="20">
        <f t="shared" si="2861"/>
        <v>0</v>
      </c>
      <c r="AZ957" s="20">
        <f t="shared" si="2822"/>
        <v>0</v>
      </c>
      <c r="BA957" s="20">
        <f t="shared" si="2823"/>
        <v>1970</v>
      </c>
      <c r="BB957" s="20">
        <f t="shared" si="2824"/>
        <v>1970</v>
      </c>
      <c r="BC957" s="20">
        <f t="shared" si="2861"/>
        <v>0</v>
      </c>
      <c r="BD957" s="20">
        <f t="shared" si="2820"/>
        <v>0</v>
      </c>
      <c r="BE957" s="20">
        <f t="shared" si="2861"/>
        <v>0</v>
      </c>
      <c r="BF957" s="20">
        <f t="shared" si="2861"/>
        <v>0</v>
      </c>
      <c r="BG957" s="20">
        <f t="shared" si="2861"/>
        <v>0</v>
      </c>
      <c r="BH957" s="20">
        <f t="shared" si="2747"/>
        <v>0</v>
      </c>
      <c r="BI957" s="20">
        <f t="shared" si="2748"/>
        <v>1970</v>
      </c>
      <c r="BJ957" s="20">
        <f t="shared" si="2749"/>
        <v>1970</v>
      </c>
      <c r="BK957" s="20">
        <f t="shared" si="2861"/>
        <v>0</v>
      </c>
      <c r="BL957" s="20">
        <f t="shared" si="2861"/>
        <v>0</v>
      </c>
      <c r="BM957" s="20">
        <f t="shared" si="2750"/>
        <v>0</v>
      </c>
      <c r="BN957" s="20">
        <f t="shared" si="2751"/>
        <v>1970</v>
      </c>
      <c r="BO957" s="20">
        <f t="shared" si="2861"/>
        <v>0</v>
      </c>
      <c r="BP957" s="20">
        <f t="shared" si="2861"/>
        <v>0</v>
      </c>
      <c r="BQ957" s="20">
        <f t="shared" si="2861"/>
        <v>0</v>
      </c>
      <c r="BR957" s="20">
        <f t="shared" si="2862"/>
        <v>0</v>
      </c>
      <c r="BS957" s="20">
        <f t="shared" si="2863"/>
        <v>1970</v>
      </c>
      <c r="BT957" s="20">
        <f t="shared" si="2864"/>
        <v>1970</v>
      </c>
      <c r="BU957" s="20">
        <f t="shared" si="2861"/>
        <v>0</v>
      </c>
      <c r="BV957" s="20">
        <f t="shared" si="2865"/>
        <v>0</v>
      </c>
      <c r="BW957" s="20">
        <f t="shared" si="2861"/>
        <v>0</v>
      </c>
      <c r="BX957" s="20">
        <f t="shared" si="2861"/>
        <v>0</v>
      </c>
      <c r="BY957" s="20">
        <f t="shared" si="2753"/>
        <v>0</v>
      </c>
      <c r="BZ957" s="20">
        <f t="shared" si="2754"/>
        <v>1970</v>
      </c>
      <c r="CA957" s="20">
        <f t="shared" si="2861"/>
        <v>0</v>
      </c>
      <c r="CB957" s="20">
        <f t="shared" si="2755"/>
        <v>0</v>
      </c>
      <c r="CC957" s="20">
        <f t="shared" si="2861"/>
        <v>0</v>
      </c>
      <c r="CD957" s="20">
        <f t="shared" si="2756"/>
        <v>0</v>
      </c>
      <c r="CE957" s="20">
        <f t="shared" si="2861"/>
        <v>0</v>
      </c>
      <c r="CF957" s="1">
        <v>0</v>
      </c>
    </row>
    <row r="958" spans="1:84" ht="78.75" hidden="1" x14ac:dyDescent="0.25">
      <c r="A958" s="10" t="s">
        <v>60</v>
      </c>
      <c r="B958" s="19">
        <v>810</v>
      </c>
      <c r="C958" s="10"/>
      <c r="D958" s="10"/>
      <c r="E958" s="25" t="s">
        <v>619</v>
      </c>
      <c r="F958" s="20">
        <f>F959</f>
        <v>1970</v>
      </c>
      <c r="G958" s="20">
        <f t="shared" si="2861"/>
        <v>1970</v>
      </c>
      <c r="H958" s="20">
        <f t="shared" si="2861"/>
        <v>1970</v>
      </c>
      <c r="I958" s="20">
        <f t="shared" si="2861"/>
        <v>0</v>
      </c>
      <c r="J958" s="20">
        <f t="shared" si="2861"/>
        <v>0</v>
      </c>
      <c r="K958" s="20">
        <f t="shared" si="2861"/>
        <v>0</v>
      </c>
      <c r="L958" s="20">
        <f t="shared" si="2866"/>
        <v>1970</v>
      </c>
      <c r="M958" s="20">
        <f t="shared" si="2867"/>
        <v>1970</v>
      </c>
      <c r="N958" s="20">
        <f t="shared" si="2868"/>
        <v>1970</v>
      </c>
      <c r="O958" s="20">
        <f t="shared" si="2861"/>
        <v>0</v>
      </c>
      <c r="P958" s="20">
        <f t="shared" si="2861"/>
        <v>0</v>
      </c>
      <c r="Q958" s="20">
        <f t="shared" si="2861"/>
        <v>0</v>
      </c>
      <c r="R958" s="20">
        <f t="shared" si="2720"/>
        <v>1970</v>
      </c>
      <c r="S958" s="20">
        <f t="shared" si="2721"/>
        <v>1970</v>
      </c>
      <c r="T958" s="20">
        <f t="shared" si="2722"/>
        <v>1970</v>
      </c>
      <c r="U958" s="20">
        <f t="shared" si="2861"/>
        <v>0</v>
      </c>
      <c r="V958" s="20">
        <f t="shared" si="2723"/>
        <v>1970</v>
      </c>
      <c r="W958" s="20">
        <f t="shared" si="2861"/>
        <v>0</v>
      </c>
      <c r="X958" s="20">
        <f t="shared" si="2861"/>
        <v>0</v>
      </c>
      <c r="Y958" s="20">
        <f t="shared" si="2861"/>
        <v>0</v>
      </c>
      <c r="Z958" s="20">
        <f t="shared" si="2724"/>
        <v>1970</v>
      </c>
      <c r="AA958" s="20">
        <f t="shared" si="2725"/>
        <v>1970</v>
      </c>
      <c r="AB958" s="20">
        <f t="shared" si="2726"/>
        <v>1970</v>
      </c>
      <c r="AC958" s="20">
        <f t="shared" si="2861"/>
        <v>0</v>
      </c>
      <c r="AD958" s="20">
        <f t="shared" si="2861"/>
        <v>0</v>
      </c>
      <c r="AE958" s="20">
        <f t="shared" si="2861"/>
        <v>0</v>
      </c>
      <c r="AF958" s="20">
        <f t="shared" si="2698"/>
        <v>1970</v>
      </c>
      <c r="AG958" s="20">
        <f t="shared" si="2699"/>
        <v>1970</v>
      </c>
      <c r="AH958" s="20">
        <f t="shared" si="2700"/>
        <v>1970</v>
      </c>
      <c r="AI958" s="20">
        <f t="shared" si="2861"/>
        <v>0</v>
      </c>
      <c r="AJ958" s="20">
        <f t="shared" si="2701"/>
        <v>1970</v>
      </c>
      <c r="AK958" s="20">
        <f t="shared" si="2861"/>
        <v>-1970</v>
      </c>
      <c r="AL958" s="20">
        <f t="shared" si="2861"/>
        <v>0</v>
      </c>
      <c r="AM958" s="20">
        <f t="shared" si="2861"/>
        <v>0</v>
      </c>
      <c r="AN958" s="20">
        <f t="shared" si="2841"/>
        <v>0</v>
      </c>
      <c r="AO958" s="20">
        <f t="shared" si="2842"/>
        <v>1970</v>
      </c>
      <c r="AP958" s="20">
        <f t="shared" si="2843"/>
        <v>1970</v>
      </c>
      <c r="AQ958" s="20">
        <f t="shared" si="2861"/>
        <v>0</v>
      </c>
      <c r="AR958" s="20">
        <f t="shared" si="2861"/>
        <v>0</v>
      </c>
      <c r="AS958" s="20">
        <f t="shared" si="2861"/>
        <v>0</v>
      </c>
      <c r="AT958" s="20">
        <f t="shared" si="2844"/>
        <v>0</v>
      </c>
      <c r="AU958" s="20">
        <f t="shared" si="2845"/>
        <v>1970</v>
      </c>
      <c r="AV958" s="20">
        <f t="shared" si="2846"/>
        <v>1970</v>
      </c>
      <c r="AW958" s="20">
        <f t="shared" si="2861"/>
        <v>0</v>
      </c>
      <c r="AX958" s="20">
        <f t="shared" si="2861"/>
        <v>0</v>
      </c>
      <c r="AY958" s="20">
        <f t="shared" si="2861"/>
        <v>0</v>
      </c>
      <c r="AZ958" s="20">
        <f t="shared" si="2822"/>
        <v>0</v>
      </c>
      <c r="BA958" s="20">
        <f t="shared" si="2823"/>
        <v>1970</v>
      </c>
      <c r="BB958" s="20">
        <f t="shared" si="2824"/>
        <v>1970</v>
      </c>
      <c r="BC958" s="20">
        <f t="shared" si="2861"/>
        <v>0</v>
      </c>
      <c r="BD958" s="20">
        <f t="shared" si="2820"/>
        <v>0</v>
      </c>
      <c r="BE958" s="20">
        <f t="shared" si="2861"/>
        <v>0</v>
      </c>
      <c r="BF958" s="20">
        <f t="shared" si="2861"/>
        <v>0</v>
      </c>
      <c r="BG958" s="20">
        <f t="shared" si="2861"/>
        <v>0</v>
      </c>
      <c r="BH958" s="20">
        <f t="shared" si="2747"/>
        <v>0</v>
      </c>
      <c r="BI958" s="20">
        <f t="shared" si="2748"/>
        <v>1970</v>
      </c>
      <c r="BJ958" s="20">
        <f t="shared" si="2749"/>
        <v>1970</v>
      </c>
      <c r="BK958" s="20">
        <f t="shared" si="2861"/>
        <v>0</v>
      </c>
      <c r="BL958" s="20">
        <f t="shared" si="2861"/>
        <v>0</v>
      </c>
      <c r="BM958" s="20">
        <f t="shared" si="2750"/>
        <v>0</v>
      </c>
      <c r="BN958" s="20">
        <f t="shared" si="2751"/>
        <v>1970</v>
      </c>
      <c r="BO958" s="20">
        <f t="shared" si="2861"/>
        <v>0</v>
      </c>
      <c r="BP958" s="20">
        <f t="shared" si="2861"/>
        <v>0</v>
      </c>
      <c r="BQ958" s="20">
        <f t="shared" si="2861"/>
        <v>0</v>
      </c>
      <c r="BR958" s="20">
        <f t="shared" si="2862"/>
        <v>0</v>
      </c>
      <c r="BS958" s="20">
        <f t="shared" si="2863"/>
        <v>1970</v>
      </c>
      <c r="BT958" s="20">
        <f t="shared" si="2864"/>
        <v>1970</v>
      </c>
      <c r="BU958" s="20">
        <f t="shared" si="2861"/>
        <v>0</v>
      </c>
      <c r="BV958" s="20">
        <f t="shared" si="2865"/>
        <v>0</v>
      </c>
      <c r="BW958" s="20">
        <f t="shared" si="2861"/>
        <v>0</v>
      </c>
      <c r="BX958" s="20">
        <f t="shared" si="2861"/>
        <v>0</v>
      </c>
      <c r="BY958" s="20">
        <f t="shared" si="2753"/>
        <v>0</v>
      </c>
      <c r="BZ958" s="20">
        <f t="shared" si="2754"/>
        <v>1970</v>
      </c>
      <c r="CA958" s="20">
        <f t="shared" si="2861"/>
        <v>0</v>
      </c>
      <c r="CB958" s="20">
        <f t="shared" si="2755"/>
        <v>0</v>
      </c>
      <c r="CC958" s="20">
        <f t="shared" si="2861"/>
        <v>0</v>
      </c>
      <c r="CD958" s="20">
        <f t="shared" si="2756"/>
        <v>0</v>
      </c>
      <c r="CE958" s="20">
        <f t="shared" si="2861"/>
        <v>0</v>
      </c>
      <c r="CF958" s="1">
        <v>0</v>
      </c>
    </row>
    <row r="959" spans="1:84" hidden="1" x14ac:dyDescent="0.25">
      <c r="A959" s="10" t="s">
        <v>60</v>
      </c>
      <c r="B959" s="19">
        <v>810</v>
      </c>
      <c r="C959" s="10" t="s">
        <v>335</v>
      </c>
      <c r="D959" s="10" t="s">
        <v>343</v>
      </c>
      <c r="E959" s="25" t="s">
        <v>576</v>
      </c>
      <c r="F959" s="20">
        <v>1970</v>
      </c>
      <c r="G959" s="20">
        <v>1970</v>
      </c>
      <c r="H959" s="20">
        <v>1970</v>
      </c>
      <c r="I959" s="20"/>
      <c r="J959" s="20"/>
      <c r="K959" s="20"/>
      <c r="L959" s="20">
        <f t="shared" si="2866"/>
        <v>1970</v>
      </c>
      <c r="M959" s="20">
        <f t="shared" si="2867"/>
        <v>1970</v>
      </c>
      <c r="N959" s="20">
        <f t="shared" si="2868"/>
        <v>1970</v>
      </c>
      <c r="O959" s="20"/>
      <c r="P959" s="20"/>
      <c r="Q959" s="20"/>
      <c r="R959" s="20">
        <f t="shared" si="2720"/>
        <v>1970</v>
      </c>
      <c r="S959" s="20">
        <f t="shared" si="2721"/>
        <v>1970</v>
      </c>
      <c r="T959" s="20">
        <f t="shared" si="2722"/>
        <v>1970</v>
      </c>
      <c r="U959" s="20"/>
      <c r="V959" s="20">
        <f t="shared" si="2723"/>
        <v>1970</v>
      </c>
      <c r="W959" s="20"/>
      <c r="X959" s="20"/>
      <c r="Y959" s="20"/>
      <c r="Z959" s="20">
        <f t="shared" si="2724"/>
        <v>1970</v>
      </c>
      <c r="AA959" s="20">
        <f t="shared" si="2725"/>
        <v>1970</v>
      </c>
      <c r="AB959" s="20">
        <f t="shared" si="2726"/>
        <v>1970</v>
      </c>
      <c r="AC959" s="20"/>
      <c r="AD959" s="20"/>
      <c r="AE959" s="20"/>
      <c r="AF959" s="20">
        <f t="shared" si="2698"/>
        <v>1970</v>
      </c>
      <c r="AG959" s="20">
        <f t="shared" si="2699"/>
        <v>1970</v>
      </c>
      <c r="AH959" s="20">
        <f t="shared" si="2700"/>
        <v>1970</v>
      </c>
      <c r="AI959" s="20"/>
      <c r="AJ959" s="20">
        <f t="shared" si="2701"/>
        <v>1970</v>
      </c>
      <c r="AK959" s="20">
        <v>-1970</v>
      </c>
      <c r="AL959" s="20"/>
      <c r="AM959" s="20"/>
      <c r="AN959" s="20">
        <f t="shared" si="2841"/>
        <v>0</v>
      </c>
      <c r="AO959" s="20">
        <f t="shared" si="2842"/>
        <v>1970</v>
      </c>
      <c r="AP959" s="20">
        <f t="shared" si="2843"/>
        <v>1970</v>
      </c>
      <c r="AQ959" s="20"/>
      <c r="AR959" s="20"/>
      <c r="AS959" s="20"/>
      <c r="AT959" s="20">
        <f t="shared" si="2844"/>
        <v>0</v>
      </c>
      <c r="AU959" s="20">
        <f t="shared" si="2845"/>
        <v>1970</v>
      </c>
      <c r="AV959" s="20">
        <f t="shared" si="2846"/>
        <v>1970</v>
      </c>
      <c r="AW959" s="20"/>
      <c r="AX959" s="20"/>
      <c r="AY959" s="20"/>
      <c r="AZ959" s="20">
        <f t="shared" si="2822"/>
        <v>0</v>
      </c>
      <c r="BA959" s="20">
        <f t="shared" si="2823"/>
        <v>1970</v>
      </c>
      <c r="BB959" s="20">
        <f t="shared" si="2824"/>
        <v>1970</v>
      </c>
      <c r="BC959" s="20"/>
      <c r="BD959" s="20">
        <f t="shared" si="2820"/>
        <v>0</v>
      </c>
      <c r="BE959" s="20"/>
      <c r="BF959" s="20"/>
      <c r="BG959" s="20"/>
      <c r="BH959" s="20">
        <f t="shared" si="2747"/>
        <v>0</v>
      </c>
      <c r="BI959" s="20">
        <f t="shared" si="2748"/>
        <v>1970</v>
      </c>
      <c r="BJ959" s="20">
        <f t="shared" si="2749"/>
        <v>1970</v>
      </c>
      <c r="BK959" s="20"/>
      <c r="BL959" s="20"/>
      <c r="BM959" s="20">
        <f t="shared" si="2750"/>
        <v>0</v>
      </c>
      <c r="BN959" s="20">
        <f t="shared" si="2751"/>
        <v>1970</v>
      </c>
      <c r="BO959" s="20"/>
      <c r="BP959" s="20"/>
      <c r="BQ959" s="20"/>
      <c r="BR959" s="20">
        <f t="shared" si="2862"/>
        <v>0</v>
      </c>
      <c r="BS959" s="20">
        <f t="shared" si="2863"/>
        <v>1970</v>
      </c>
      <c r="BT959" s="20">
        <f t="shared" si="2864"/>
        <v>1970</v>
      </c>
      <c r="BU959" s="20"/>
      <c r="BV959" s="20">
        <f t="shared" si="2865"/>
        <v>0</v>
      </c>
      <c r="BW959" s="20"/>
      <c r="BX959" s="20"/>
      <c r="BY959" s="20">
        <f t="shared" si="2753"/>
        <v>0</v>
      </c>
      <c r="BZ959" s="20">
        <f t="shared" si="2754"/>
        <v>1970</v>
      </c>
      <c r="CA959" s="20"/>
      <c r="CB959" s="20">
        <f t="shared" si="2755"/>
        <v>0</v>
      </c>
      <c r="CC959" s="20"/>
      <c r="CD959" s="20">
        <f t="shared" si="2756"/>
        <v>0</v>
      </c>
      <c r="CE959" s="20"/>
      <c r="CF959" s="1">
        <v>0</v>
      </c>
    </row>
    <row r="960" spans="1:84" ht="78.75" x14ac:dyDescent="0.25">
      <c r="A960" s="10" t="s">
        <v>61</v>
      </c>
      <c r="B960" s="19"/>
      <c r="C960" s="10"/>
      <c r="D960" s="10"/>
      <c r="E960" s="29" t="s">
        <v>1137</v>
      </c>
      <c r="F960" s="20">
        <f>F961</f>
        <v>99768.7</v>
      </c>
      <c r="G960" s="20">
        <f t="shared" ref="G960:CE962" si="2869">G961</f>
        <v>0</v>
      </c>
      <c r="H960" s="20">
        <f t="shared" si="2869"/>
        <v>0</v>
      </c>
      <c r="I960" s="20">
        <f t="shared" si="2869"/>
        <v>0</v>
      </c>
      <c r="J960" s="20">
        <f t="shared" si="2869"/>
        <v>0</v>
      </c>
      <c r="K960" s="20">
        <f t="shared" si="2869"/>
        <v>0</v>
      </c>
      <c r="L960" s="20">
        <f t="shared" si="2866"/>
        <v>99768.7</v>
      </c>
      <c r="M960" s="20">
        <f t="shared" si="2867"/>
        <v>0</v>
      </c>
      <c r="N960" s="20">
        <f t="shared" si="2868"/>
        <v>0</v>
      </c>
      <c r="O960" s="20">
        <f t="shared" si="2869"/>
        <v>0</v>
      </c>
      <c r="P960" s="20">
        <f t="shared" si="2869"/>
        <v>0</v>
      </c>
      <c r="Q960" s="20">
        <f t="shared" si="2869"/>
        <v>0</v>
      </c>
      <c r="R960" s="20">
        <f t="shared" si="2720"/>
        <v>99768.7</v>
      </c>
      <c r="S960" s="20">
        <f t="shared" si="2721"/>
        <v>0</v>
      </c>
      <c r="T960" s="20">
        <f t="shared" si="2722"/>
        <v>0</v>
      </c>
      <c r="U960" s="20">
        <f t="shared" si="2869"/>
        <v>0</v>
      </c>
      <c r="V960" s="20">
        <f t="shared" si="2723"/>
        <v>99768.7</v>
      </c>
      <c r="W960" s="20">
        <f t="shared" si="2869"/>
        <v>0</v>
      </c>
      <c r="X960" s="20">
        <f t="shared" si="2869"/>
        <v>0</v>
      </c>
      <c r="Y960" s="20">
        <f t="shared" si="2869"/>
        <v>0</v>
      </c>
      <c r="Z960" s="20">
        <f t="shared" si="2724"/>
        <v>99768.7</v>
      </c>
      <c r="AA960" s="20">
        <f t="shared" si="2725"/>
        <v>0</v>
      </c>
      <c r="AB960" s="20">
        <f t="shared" si="2726"/>
        <v>0</v>
      </c>
      <c r="AC960" s="20">
        <f t="shared" si="2869"/>
        <v>0</v>
      </c>
      <c r="AD960" s="20">
        <f t="shared" si="2869"/>
        <v>0</v>
      </c>
      <c r="AE960" s="20">
        <f t="shared" si="2869"/>
        <v>0</v>
      </c>
      <c r="AF960" s="20">
        <f t="shared" si="2698"/>
        <v>99768.7</v>
      </c>
      <c r="AG960" s="20">
        <f t="shared" si="2699"/>
        <v>0</v>
      </c>
      <c r="AH960" s="20">
        <f t="shared" si="2700"/>
        <v>0</v>
      </c>
      <c r="AI960" s="20">
        <f t="shared" si="2869"/>
        <v>0</v>
      </c>
      <c r="AJ960" s="20">
        <f t="shared" si="2701"/>
        <v>99768.7</v>
      </c>
      <c r="AK960" s="20">
        <f t="shared" si="2869"/>
        <v>0</v>
      </c>
      <c r="AL960" s="20">
        <f t="shared" si="2869"/>
        <v>0</v>
      </c>
      <c r="AM960" s="20">
        <f t="shared" si="2869"/>
        <v>0</v>
      </c>
      <c r="AN960" s="20">
        <f t="shared" si="2841"/>
        <v>99768.7</v>
      </c>
      <c r="AO960" s="20">
        <f t="shared" si="2842"/>
        <v>0</v>
      </c>
      <c r="AP960" s="20">
        <f t="shared" si="2843"/>
        <v>0</v>
      </c>
      <c r="AQ960" s="20">
        <f t="shared" si="2869"/>
        <v>0</v>
      </c>
      <c r="AR960" s="20">
        <f t="shared" si="2869"/>
        <v>0</v>
      </c>
      <c r="AS960" s="20">
        <f t="shared" si="2869"/>
        <v>0</v>
      </c>
      <c r="AT960" s="20">
        <f t="shared" si="2844"/>
        <v>99768.7</v>
      </c>
      <c r="AU960" s="20">
        <f t="shared" si="2845"/>
        <v>0</v>
      </c>
      <c r="AV960" s="20">
        <f t="shared" si="2846"/>
        <v>0</v>
      </c>
      <c r="AW960" s="20">
        <f t="shared" si="2869"/>
        <v>0</v>
      </c>
      <c r="AX960" s="20">
        <f t="shared" si="2869"/>
        <v>0</v>
      </c>
      <c r="AY960" s="20">
        <f t="shared" si="2869"/>
        <v>0</v>
      </c>
      <c r="AZ960" s="20">
        <f t="shared" si="2822"/>
        <v>99768.7</v>
      </c>
      <c r="BA960" s="20">
        <f t="shared" si="2823"/>
        <v>0</v>
      </c>
      <c r="BB960" s="20">
        <f t="shared" si="2824"/>
        <v>0</v>
      </c>
      <c r="BC960" s="20">
        <f t="shared" si="2869"/>
        <v>0</v>
      </c>
      <c r="BD960" s="20">
        <f t="shared" si="2820"/>
        <v>99768.7</v>
      </c>
      <c r="BE960" s="20">
        <f t="shared" si="2869"/>
        <v>0</v>
      </c>
      <c r="BF960" s="20">
        <f t="shared" si="2869"/>
        <v>0</v>
      </c>
      <c r="BG960" s="20">
        <f t="shared" si="2869"/>
        <v>0</v>
      </c>
      <c r="BH960" s="20">
        <f t="shared" si="2747"/>
        <v>99768.7</v>
      </c>
      <c r="BI960" s="20">
        <f t="shared" si="2748"/>
        <v>0</v>
      </c>
      <c r="BJ960" s="20">
        <f t="shared" si="2749"/>
        <v>0</v>
      </c>
      <c r="BK960" s="20">
        <f t="shared" si="2869"/>
        <v>0</v>
      </c>
      <c r="BL960" s="20">
        <f t="shared" si="2869"/>
        <v>0</v>
      </c>
      <c r="BM960" s="20">
        <f t="shared" si="2750"/>
        <v>99768.7</v>
      </c>
      <c r="BN960" s="20">
        <f t="shared" si="2751"/>
        <v>0</v>
      </c>
      <c r="BO960" s="20">
        <f t="shared" si="2869"/>
        <v>0</v>
      </c>
      <c r="BP960" s="20">
        <f t="shared" si="2869"/>
        <v>0</v>
      </c>
      <c r="BQ960" s="20">
        <f t="shared" si="2869"/>
        <v>0</v>
      </c>
      <c r="BR960" s="20">
        <f t="shared" si="2862"/>
        <v>99768.7</v>
      </c>
      <c r="BS960" s="20">
        <f t="shared" si="2863"/>
        <v>0</v>
      </c>
      <c r="BT960" s="20">
        <f t="shared" si="2864"/>
        <v>0</v>
      </c>
      <c r="BU960" s="20">
        <f t="shared" si="2869"/>
        <v>0</v>
      </c>
      <c r="BV960" s="20">
        <f t="shared" si="2865"/>
        <v>99768.7</v>
      </c>
      <c r="BW960" s="20">
        <f t="shared" si="2869"/>
        <v>0</v>
      </c>
      <c r="BX960" s="20">
        <f t="shared" si="2869"/>
        <v>0</v>
      </c>
      <c r="BY960" s="20">
        <f t="shared" si="2753"/>
        <v>99768.7</v>
      </c>
      <c r="BZ960" s="20">
        <f t="shared" si="2754"/>
        <v>0</v>
      </c>
      <c r="CA960" s="20">
        <f t="shared" si="2869"/>
        <v>0</v>
      </c>
      <c r="CB960" s="20">
        <f t="shared" si="2755"/>
        <v>99768.7</v>
      </c>
      <c r="CC960" s="20">
        <f t="shared" si="2869"/>
        <v>0</v>
      </c>
      <c r="CD960" s="20">
        <f t="shared" si="2756"/>
        <v>99768.7</v>
      </c>
      <c r="CE960" s="20">
        <f t="shared" si="2869"/>
        <v>0</v>
      </c>
    </row>
    <row r="961" spans="1:83" x14ac:dyDescent="0.25">
      <c r="A961" s="10" t="s">
        <v>61</v>
      </c>
      <c r="B961" s="19">
        <v>800</v>
      </c>
      <c r="C961" s="10"/>
      <c r="D961" s="10"/>
      <c r="E961" s="25" t="s">
        <v>618</v>
      </c>
      <c r="F961" s="20">
        <f>F962</f>
        <v>99768.7</v>
      </c>
      <c r="G961" s="20">
        <f t="shared" si="2869"/>
        <v>0</v>
      </c>
      <c r="H961" s="20">
        <f t="shared" si="2869"/>
        <v>0</v>
      </c>
      <c r="I961" s="20">
        <f t="shared" si="2869"/>
        <v>0</v>
      </c>
      <c r="J961" s="20">
        <f t="shared" si="2869"/>
        <v>0</v>
      </c>
      <c r="K961" s="20">
        <f t="shared" si="2869"/>
        <v>0</v>
      </c>
      <c r="L961" s="20">
        <f t="shared" si="2866"/>
        <v>99768.7</v>
      </c>
      <c r="M961" s="20">
        <f t="shared" si="2867"/>
        <v>0</v>
      </c>
      <c r="N961" s="20">
        <f t="shared" si="2868"/>
        <v>0</v>
      </c>
      <c r="O961" s="20">
        <f t="shared" si="2869"/>
        <v>0</v>
      </c>
      <c r="P961" s="20">
        <f t="shared" si="2869"/>
        <v>0</v>
      </c>
      <c r="Q961" s="20">
        <f t="shared" si="2869"/>
        <v>0</v>
      </c>
      <c r="R961" s="20">
        <f t="shared" si="2720"/>
        <v>99768.7</v>
      </c>
      <c r="S961" s="20">
        <f t="shared" si="2721"/>
        <v>0</v>
      </c>
      <c r="T961" s="20">
        <f t="shared" si="2722"/>
        <v>0</v>
      </c>
      <c r="U961" s="20">
        <f t="shared" si="2869"/>
        <v>0</v>
      </c>
      <c r="V961" s="20">
        <f t="shared" si="2723"/>
        <v>99768.7</v>
      </c>
      <c r="W961" s="20">
        <f t="shared" si="2869"/>
        <v>0</v>
      </c>
      <c r="X961" s="20">
        <f t="shared" si="2869"/>
        <v>0</v>
      </c>
      <c r="Y961" s="20">
        <f t="shared" si="2869"/>
        <v>0</v>
      </c>
      <c r="Z961" s="20">
        <f t="shared" si="2724"/>
        <v>99768.7</v>
      </c>
      <c r="AA961" s="20">
        <f t="shared" si="2725"/>
        <v>0</v>
      </c>
      <c r="AB961" s="20">
        <f t="shared" si="2726"/>
        <v>0</v>
      </c>
      <c r="AC961" s="20">
        <f t="shared" si="2869"/>
        <v>0</v>
      </c>
      <c r="AD961" s="20">
        <f t="shared" si="2869"/>
        <v>0</v>
      </c>
      <c r="AE961" s="20">
        <f t="shared" si="2869"/>
        <v>0</v>
      </c>
      <c r="AF961" s="20">
        <f t="shared" ref="AF961:AF1028" si="2870">Z961+AC961</f>
        <v>99768.7</v>
      </c>
      <c r="AG961" s="20">
        <f t="shared" ref="AG961:AG1028" si="2871">AA961+AD961</f>
        <v>0</v>
      </c>
      <c r="AH961" s="20">
        <f t="shared" ref="AH961:AH1028" si="2872">AB961+AE961</f>
        <v>0</v>
      </c>
      <c r="AI961" s="20">
        <f t="shared" si="2869"/>
        <v>0</v>
      </c>
      <c r="AJ961" s="20">
        <f t="shared" ref="AJ961:AJ1028" si="2873">AF961+AI961</f>
        <v>99768.7</v>
      </c>
      <c r="AK961" s="20">
        <f t="shared" si="2869"/>
        <v>0</v>
      </c>
      <c r="AL961" s="20">
        <f t="shared" si="2869"/>
        <v>0</v>
      </c>
      <c r="AM961" s="20">
        <f t="shared" si="2869"/>
        <v>0</v>
      </c>
      <c r="AN961" s="20">
        <f t="shared" si="2841"/>
        <v>99768.7</v>
      </c>
      <c r="AO961" s="20">
        <f t="shared" si="2842"/>
        <v>0</v>
      </c>
      <c r="AP961" s="20">
        <f t="shared" si="2843"/>
        <v>0</v>
      </c>
      <c r="AQ961" s="20">
        <f t="shared" si="2869"/>
        <v>0</v>
      </c>
      <c r="AR961" s="20">
        <f t="shared" si="2869"/>
        <v>0</v>
      </c>
      <c r="AS961" s="20">
        <f t="shared" si="2869"/>
        <v>0</v>
      </c>
      <c r="AT961" s="20">
        <f t="shared" si="2844"/>
        <v>99768.7</v>
      </c>
      <c r="AU961" s="20">
        <f t="shared" si="2845"/>
        <v>0</v>
      </c>
      <c r="AV961" s="20">
        <f t="shared" si="2846"/>
        <v>0</v>
      </c>
      <c r="AW961" s="20">
        <f t="shared" si="2869"/>
        <v>0</v>
      </c>
      <c r="AX961" s="20">
        <f t="shared" si="2869"/>
        <v>0</v>
      </c>
      <c r="AY961" s="20">
        <f t="shared" si="2869"/>
        <v>0</v>
      </c>
      <c r="AZ961" s="20">
        <f t="shared" si="2822"/>
        <v>99768.7</v>
      </c>
      <c r="BA961" s="20">
        <f t="shared" si="2823"/>
        <v>0</v>
      </c>
      <c r="BB961" s="20">
        <f t="shared" si="2824"/>
        <v>0</v>
      </c>
      <c r="BC961" s="20">
        <f t="shared" si="2869"/>
        <v>0</v>
      </c>
      <c r="BD961" s="20">
        <f t="shared" si="2820"/>
        <v>99768.7</v>
      </c>
      <c r="BE961" s="20">
        <f t="shared" si="2869"/>
        <v>0</v>
      </c>
      <c r="BF961" s="20">
        <f t="shared" si="2869"/>
        <v>0</v>
      </c>
      <c r="BG961" s="20">
        <f t="shared" si="2869"/>
        <v>0</v>
      </c>
      <c r="BH961" s="20">
        <f t="shared" si="2747"/>
        <v>99768.7</v>
      </c>
      <c r="BI961" s="20">
        <f t="shared" si="2748"/>
        <v>0</v>
      </c>
      <c r="BJ961" s="20">
        <f t="shared" si="2749"/>
        <v>0</v>
      </c>
      <c r="BK961" s="20">
        <f t="shared" si="2869"/>
        <v>0</v>
      </c>
      <c r="BL961" s="20">
        <f t="shared" si="2869"/>
        <v>0</v>
      </c>
      <c r="BM961" s="20">
        <f t="shared" si="2750"/>
        <v>99768.7</v>
      </c>
      <c r="BN961" s="20">
        <f t="shared" si="2751"/>
        <v>0</v>
      </c>
      <c r="BO961" s="20">
        <f t="shared" si="2869"/>
        <v>0</v>
      </c>
      <c r="BP961" s="20">
        <f t="shared" si="2869"/>
        <v>0</v>
      </c>
      <c r="BQ961" s="20">
        <f t="shared" si="2869"/>
        <v>0</v>
      </c>
      <c r="BR961" s="20">
        <f t="shared" si="2862"/>
        <v>99768.7</v>
      </c>
      <c r="BS961" s="20">
        <f t="shared" si="2863"/>
        <v>0</v>
      </c>
      <c r="BT961" s="20">
        <f t="shared" si="2864"/>
        <v>0</v>
      </c>
      <c r="BU961" s="20">
        <f t="shared" si="2869"/>
        <v>0</v>
      </c>
      <c r="BV961" s="20">
        <f t="shared" si="2865"/>
        <v>99768.7</v>
      </c>
      <c r="BW961" s="20">
        <f t="shared" si="2869"/>
        <v>0</v>
      </c>
      <c r="BX961" s="20">
        <f t="shared" si="2869"/>
        <v>0</v>
      </c>
      <c r="BY961" s="20">
        <f t="shared" si="2753"/>
        <v>99768.7</v>
      </c>
      <c r="BZ961" s="20">
        <f t="shared" si="2754"/>
        <v>0</v>
      </c>
      <c r="CA961" s="20">
        <f t="shared" si="2869"/>
        <v>0</v>
      </c>
      <c r="CB961" s="20">
        <f t="shared" si="2755"/>
        <v>99768.7</v>
      </c>
      <c r="CC961" s="20">
        <f t="shared" si="2869"/>
        <v>0</v>
      </c>
      <c r="CD961" s="20">
        <f t="shared" si="2756"/>
        <v>99768.7</v>
      </c>
      <c r="CE961" s="20">
        <f t="shared" si="2869"/>
        <v>0</v>
      </c>
    </row>
    <row r="962" spans="1:83" ht="78.75" x14ac:dyDescent="0.25">
      <c r="A962" s="10" t="s">
        <v>61</v>
      </c>
      <c r="B962" s="19">
        <v>810</v>
      </c>
      <c r="C962" s="10"/>
      <c r="D962" s="10"/>
      <c r="E962" s="25" t="s">
        <v>619</v>
      </c>
      <c r="F962" s="20">
        <f>F963</f>
        <v>99768.7</v>
      </c>
      <c r="G962" s="20">
        <f t="shared" si="2869"/>
        <v>0</v>
      </c>
      <c r="H962" s="20">
        <f t="shared" si="2869"/>
        <v>0</v>
      </c>
      <c r="I962" s="20">
        <f t="shared" si="2869"/>
        <v>0</v>
      </c>
      <c r="J962" s="20">
        <f t="shared" si="2869"/>
        <v>0</v>
      </c>
      <c r="K962" s="20">
        <f t="shared" si="2869"/>
        <v>0</v>
      </c>
      <c r="L962" s="20">
        <f t="shared" si="2866"/>
        <v>99768.7</v>
      </c>
      <c r="M962" s="20">
        <f t="shared" si="2867"/>
        <v>0</v>
      </c>
      <c r="N962" s="20">
        <f t="shared" si="2868"/>
        <v>0</v>
      </c>
      <c r="O962" s="20">
        <f t="shared" si="2869"/>
        <v>0</v>
      </c>
      <c r="P962" s="20">
        <f t="shared" si="2869"/>
        <v>0</v>
      </c>
      <c r="Q962" s="20">
        <f t="shared" si="2869"/>
        <v>0</v>
      </c>
      <c r="R962" s="20">
        <f t="shared" si="2720"/>
        <v>99768.7</v>
      </c>
      <c r="S962" s="20">
        <f t="shared" si="2721"/>
        <v>0</v>
      </c>
      <c r="T962" s="20">
        <f t="shared" si="2722"/>
        <v>0</v>
      </c>
      <c r="U962" s="20">
        <f t="shared" si="2869"/>
        <v>0</v>
      </c>
      <c r="V962" s="20">
        <f t="shared" si="2723"/>
        <v>99768.7</v>
      </c>
      <c r="W962" s="20">
        <f t="shared" si="2869"/>
        <v>0</v>
      </c>
      <c r="X962" s="20">
        <f t="shared" si="2869"/>
        <v>0</v>
      </c>
      <c r="Y962" s="20">
        <f t="shared" si="2869"/>
        <v>0</v>
      </c>
      <c r="Z962" s="20">
        <f t="shared" si="2724"/>
        <v>99768.7</v>
      </c>
      <c r="AA962" s="20">
        <f t="shared" si="2725"/>
        <v>0</v>
      </c>
      <c r="AB962" s="20">
        <f t="shared" si="2726"/>
        <v>0</v>
      </c>
      <c r="AC962" s="20">
        <f t="shared" si="2869"/>
        <v>0</v>
      </c>
      <c r="AD962" s="20">
        <f t="shared" si="2869"/>
        <v>0</v>
      </c>
      <c r="AE962" s="20">
        <f t="shared" si="2869"/>
        <v>0</v>
      </c>
      <c r="AF962" s="20">
        <f t="shared" si="2870"/>
        <v>99768.7</v>
      </c>
      <c r="AG962" s="20">
        <f t="shared" si="2871"/>
        <v>0</v>
      </c>
      <c r="AH962" s="20">
        <f t="shared" si="2872"/>
        <v>0</v>
      </c>
      <c r="AI962" s="20">
        <f t="shared" si="2869"/>
        <v>0</v>
      </c>
      <c r="AJ962" s="20">
        <f t="shared" si="2873"/>
        <v>99768.7</v>
      </c>
      <c r="AK962" s="20">
        <f t="shared" si="2869"/>
        <v>0</v>
      </c>
      <c r="AL962" s="20">
        <f t="shared" si="2869"/>
        <v>0</v>
      </c>
      <c r="AM962" s="20">
        <f t="shared" si="2869"/>
        <v>0</v>
      </c>
      <c r="AN962" s="20">
        <f t="shared" si="2841"/>
        <v>99768.7</v>
      </c>
      <c r="AO962" s="20">
        <f t="shared" si="2842"/>
        <v>0</v>
      </c>
      <c r="AP962" s="20">
        <f t="shared" si="2843"/>
        <v>0</v>
      </c>
      <c r="AQ962" s="20">
        <f t="shared" si="2869"/>
        <v>0</v>
      </c>
      <c r="AR962" s="20">
        <f t="shared" si="2869"/>
        <v>0</v>
      </c>
      <c r="AS962" s="20">
        <f t="shared" si="2869"/>
        <v>0</v>
      </c>
      <c r="AT962" s="20">
        <f t="shared" si="2844"/>
        <v>99768.7</v>
      </c>
      <c r="AU962" s="20">
        <f t="shared" si="2845"/>
        <v>0</v>
      </c>
      <c r="AV962" s="20">
        <f t="shared" si="2846"/>
        <v>0</v>
      </c>
      <c r="AW962" s="20">
        <f t="shared" si="2869"/>
        <v>0</v>
      </c>
      <c r="AX962" s="20">
        <f t="shared" si="2869"/>
        <v>0</v>
      </c>
      <c r="AY962" s="20">
        <f t="shared" si="2869"/>
        <v>0</v>
      </c>
      <c r="AZ962" s="20">
        <f t="shared" si="2822"/>
        <v>99768.7</v>
      </c>
      <c r="BA962" s="20">
        <f t="shared" si="2823"/>
        <v>0</v>
      </c>
      <c r="BB962" s="20">
        <f t="shared" si="2824"/>
        <v>0</v>
      </c>
      <c r="BC962" s="20">
        <f t="shared" si="2869"/>
        <v>0</v>
      </c>
      <c r="BD962" s="20">
        <f t="shared" si="2820"/>
        <v>99768.7</v>
      </c>
      <c r="BE962" s="20">
        <f t="shared" si="2869"/>
        <v>0</v>
      </c>
      <c r="BF962" s="20">
        <f t="shared" si="2869"/>
        <v>0</v>
      </c>
      <c r="BG962" s="20">
        <f t="shared" si="2869"/>
        <v>0</v>
      </c>
      <c r="BH962" s="20">
        <f t="shared" si="2747"/>
        <v>99768.7</v>
      </c>
      <c r="BI962" s="20">
        <f t="shared" si="2748"/>
        <v>0</v>
      </c>
      <c r="BJ962" s="20">
        <f t="shared" si="2749"/>
        <v>0</v>
      </c>
      <c r="BK962" s="20">
        <f t="shared" si="2869"/>
        <v>0</v>
      </c>
      <c r="BL962" s="20">
        <f t="shared" si="2869"/>
        <v>0</v>
      </c>
      <c r="BM962" s="20">
        <f t="shared" si="2750"/>
        <v>99768.7</v>
      </c>
      <c r="BN962" s="20">
        <f t="shared" si="2751"/>
        <v>0</v>
      </c>
      <c r="BO962" s="20">
        <f t="shared" si="2869"/>
        <v>0</v>
      </c>
      <c r="BP962" s="20">
        <f t="shared" si="2869"/>
        <v>0</v>
      </c>
      <c r="BQ962" s="20">
        <f t="shared" si="2869"/>
        <v>0</v>
      </c>
      <c r="BR962" s="20">
        <f t="shared" si="2862"/>
        <v>99768.7</v>
      </c>
      <c r="BS962" s="20">
        <f t="shared" si="2863"/>
        <v>0</v>
      </c>
      <c r="BT962" s="20">
        <f t="shared" si="2864"/>
        <v>0</v>
      </c>
      <c r="BU962" s="20">
        <f t="shared" si="2869"/>
        <v>0</v>
      </c>
      <c r="BV962" s="20">
        <f t="shared" si="2865"/>
        <v>99768.7</v>
      </c>
      <c r="BW962" s="20">
        <f t="shared" si="2869"/>
        <v>0</v>
      </c>
      <c r="BX962" s="20">
        <f t="shared" si="2869"/>
        <v>0</v>
      </c>
      <c r="BY962" s="20">
        <f t="shared" si="2753"/>
        <v>99768.7</v>
      </c>
      <c r="BZ962" s="20">
        <f t="shared" si="2754"/>
        <v>0</v>
      </c>
      <c r="CA962" s="20">
        <f t="shared" si="2869"/>
        <v>0</v>
      </c>
      <c r="CB962" s="20">
        <f t="shared" si="2755"/>
        <v>99768.7</v>
      </c>
      <c r="CC962" s="20">
        <f t="shared" si="2869"/>
        <v>0</v>
      </c>
      <c r="CD962" s="20">
        <f t="shared" si="2756"/>
        <v>99768.7</v>
      </c>
      <c r="CE962" s="20">
        <f t="shared" si="2869"/>
        <v>0</v>
      </c>
    </row>
    <row r="963" spans="1:83" x14ac:dyDescent="0.25">
      <c r="A963" s="10" t="s">
        <v>61</v>
      </c>
      <c r="B963" s="19">
        <v>810</v>
      </c>
      <c r="C963" s="10" t="s">
        <v>335</v>
      </c>
      <c r="D963" s="10" t="s">
        <v>343</v>
      </c>
      <c r="E963" s="25" t="s">
        <v>576</v>
      </c>
      <c r="F963" s="20">
        <v>99768.7</v>
      </c>
      <c r="G963" s="20">
        <v>0</v>
      </c>
      <c r="H963" s="20">
        <v>0</v>
      </c>
      <c r="I963" s="20"/>
      <c r="J963" s="20"/>
      <c r="K963" s="20"/>
      <c r="L963" s="20">
        <f t="shared" si="2866"/>
        <v>99768.7</v>
      </c>
      <c r="M963" s="20">
        <f t="shared" si="2867"/>
        <v>0</v>
      </c>
      <c r="N963" s="20">
        <f t="shared" si="2868"/>
        <v>0</v>
      </c>
      <c r="O963" s="20"/>
      <c r="P963" s="20"/>
      <c r="Q963" s="20"/>
      <c r="R963" s="20">
        <f t="shared" si="2720"/>
        <v>99768.7</v>
      </c>
      <c r="S963" s="20">
        <f t="shared" si="2721"/>
        <v>0</v>
      </c>
      <c r="T963" s="20">
        <f t="shared" si="2722"/>
        <v>0</v>
      </c>
      <c r="U963" s="20"/>
      <c r="V963" s="20">
        <f t="shared" si="2723"/>
        <v>99768.7</v>
      </c>
      <c r="W963" s="20"/>
      <c r="X963" s="20"/>
      <c r="Y963" s="20"/>
      <c r="Z963" s="20">
        <f t="shared" si="2724"/>
        <v>99768.7</v>
      </c>
      <c r="AA963" s="20">
        <f t="shared" si="2725"/>
        <v>0</v>
      </c>
      <c r="AB963" s="20">
        <f t="shared" si="2726"/>
        <v>0</v>
      </c>
      <c r="AC963" s="20"/>
      <c r="AD963" s="20"/>
      <c r="AE963" s="20"/>
      <c r="AF963" s="20">
        <f t="shared" si="2870"/>
        <v>99768.7</v>
      </c>
      <c r="AG963" s="20">
        <f t="shared" si="2871"/>
        <v>0</v>
      </c>
      <c r="AH963" s="20">
        <f t="shared" si="2872"/>
        <v>0</v>
      </c>
      <c r="AI963" s="20"/>
      <c r="AJ963" s="20">
        <f t="shared" si="2873"/>
        <v>99768.7</v>
      </c>
      <c r="AK963" s="20"/>
      <c r="AL963" s="20"/>
      <c r="AM963" s="20"/>
      <c r="AN963" s="20">
        <f t="shared" si="2841"/>
        <v>99768.7</v>
      </c>
      <c r="AO963" s="20">
        <f t="shared" si="2842"/>
        <v>0</v>
      </c>
      <c r="AP963" s="20">
        <f t="shared" si="2843"/>
        <v>0</v>
      </c>
      <c r="AQ963" s="20"/>
      <c r="AR963" s="20"/>
      <c r="AS963" s="20"/>
      <c r="AT963" s="20">
        <f t="shared" si="2844"/>
        <v>99768.7</v>
      </c>
      <c r="AU963" s="20">
        <f t="shared" si="2845"/>
        <v>0</v>
      </c>
      <c r="AV963" s="20">
        <f t="shared" si="2846"/>
        <v>0</v>
      </c>
      <c r="AW963" s="20"/>
      <c r="AX963" s="20"/>
      <c r="AY963" s="20"/>
      <c r="AZ963" s="20">
        <f t="shared" si="2822"/>
        <v>99768.7</v>
      </c>
      <c r="BA963" s="20">
        <f t="shared" si="2823"/>
        <v>0</v>
      </c>
      <c r="BB963" s="20">
        <f t="shared" si="2824"/>
        <v>0</v>
      </c>
      <c r="BC963" s="20"/>
      <c r="BD963" s="20">
        <f t="shared" si="2820"/>
        <v>99768.7</v>
      </c>
      <c r="BE963" s="20"/>
      <c r="BF963" s="20"/>
      <c r="BG963" s="20"/>
      <c r="BH963" s="20">
        <f t="shared" si="2747"/>
        <v>99768.7</v>
      </c>
      <c r="BI963" s="20">
        <f t="shared" si="2748"/>
        <v>0</v>
      </c>
      <c r="BJ963" s="20">
        <f t="shared" si="2749"/>
        <v>0</v>
      </c>
      <c r="BK963" s="20"/>
      <c r="BL963" s="20"/>
      <c r="BM963" s="20">
        <f t="shared" si="2750"/>
        <v>99768.7</v>
      </c>
      <c r="BN963" s="20">
        <f t="shared" si="2751"/>
        <v>0</v>
      </c>
      <c r="BO963" s="20"/>
      <c r="BP963" s="20"/>
      <c r="BQ963" s="20"/>
      <c r="BR963" s="20">
        <f t="shared" si="2862"/>
        <v>99768.7</v>
      </c>
      <c r="BS963" s="20">
        <f t="shared" si="2863"/>
        <v>0</v>
      </c>
      <c r="BT963" s="20">
        <f t="shared" si="2864"/>
        <v>0</v>
      </c>
      <c r="BU963" s="20"/>
      <c r="BV963" s="20">
        <f t="shared" si="2865"/>
        <v>99768.7</v>
      </c>
      <c r="BW963" s="20"/>
      <c r="BX963" s="20"/>
      <c r="BY963" s="20">
        <f t="shared" si="2753"/>
        <v>99768.7</v>
      </c>
      <c r="BZ963" s="20">
        <f t="shared" si="2754"/>
        <v>0</v>
      </c>
      <c r="CA963" s="20"/>
      <c r="CB963" s="20">
        <f t="shared" si="2755"/>
        <v>99768.7</v>
      </c>
      <c r="CC963" s="20"/>
      <c r="CD963" s="20">
        <f t="shared" si="2756"/>
        <v>99768.7</v>
      </c>
      <c r="CE963" s="20"/>
    </row>
    <row r="964" spans="1:83" ht="63" x14ac:dyDescent="0.25">
      <c r="A964" s="10" t="s">
        <v>434</v>
      </c>
      <c r="B964" s="19"/>
      <c r="C964" s="10"/>
      <c r="D964" s="10"/>
      <c r="E964" s="29" t="s">
        <v>1084</v>
      </c>
      <c r="F964" s="20">
        <f>F965</f>
        <v>38228.9</v>
      </c>
      <c r="G964" s="20">
        <f t="shared" ref="G964:CE964" si="2874">G965</f>
        <v>38228.9</v>
      </c>
      <c r="H964" s="20">
        <f t="shared" si="2874"/>
        <v>38228.9</v>
      </c>
      <c r="I964" s="20">
        <f t="shared" si="2874"/>
        <v>-238</v>
      </c>
      <c r="J964" s="20">
        <f t="shared" si="2874"/>
        <v>-238</v>
      </c>
      <c r="K964" s="20">
        <f t="shared" si="2874"/>
        <v>-238</v>
      </c>
      <c r="L964" s="20">
        <f t="shared" si="2866"/>
        <v>37990.9</v>
      </c>
      <c r="M964" s="20">
        <f t="shared" si="2867"/>
        <v>37990.9</v>
      </c>
      <c r="N964" s="20">
        <f t="shared" si="2868"/>
        <v>37990.9</v>
      </c>
      <c r="O964" s="20">
        <f t="shared" si="2874"/>
        <v>0</v>
      </c>
      <c r="P964" s="20">
        <f t="shared" si="2874"/>
        <v>0</v>
      </c>
      <c r="Q964" s="20">
        <f t="shared" si="2874"/>
        <v>0</v>
      </c>
      <c r="R964" s="20">
        <f t="shared" si="2720"/>
        <v>37990.9</v>
      </c>
      <c r="S964" s="20">
        <f t="shared" si="2721"/>
        <v>37990.9</v>
      </c>
      <c r="T964" s="20">
        <f t="shared" si="2722"/>
        <v>37990.9</v>
      </c>
      <c r="U964" s="20">
        <f t="shared" si="2874"/>
        <v>0</v>
      </c>
      <c r="V964" s="20">
        <f t="shared" si="2723"/>
        <v>37990.9</v>
      </c>
      <c r="W964" s="20">
        <f t="shared" si="2874"/>
        <v>0</v>
      </c>
      <c r="X964" s="20">
        <f t="shared" si="2874"/>
        <v>0</v>
      </c>
      <c r="Y964" s="20">
        <f t="shared" si="2874"/>
        <v>0</v>
      </c>
      <c r="Z964" s="20">
        <f t="shared" si="2724"/>
        <v>37990.9</v>
      </c>
      <c r="AA964" s="20">
        <f t="shared" si="2725"/>
        <v>37990.9</v>
      </c>
      <c r="AB964" s="20">
        <f t="shared" si="2726"/>
        <v>37990.9</v>
      </c>
      <c r="AC964" s="20">
        <f t="shared" si="2874"/>
        <v>0</v>
      </c>
      <c r="AD964" s="20">
        <f t="shared" si="2874"/>
        <v>0</v>
      </c>
      <c r="AE964" s="20">
        <f t="shared" si="2874"/>
        <v>0</v>
      </c>
      <c r="AF964" s="20">
        <f t="shared" si="2870"/>
        <v>37990.9</v>
      </c>
      <c r="AG964" s="20">
        <f t="shared" si="2871"/>
        <v>37990.9</v>
      </c>
      <c r="AH964" s="20">
        <f t="shared" si="2872"/>
        <v>37990.9</v>
      </c>
      <c r="AI964" s="20">
        <f t="shared" si="2874"/>
        <v>0</v>
      </c>
      <c r="AJ964" s="20">
        <f t="shared" si="2873"/>
        <v>37990.9</v>
      </c>
      <c r="AK964" s="20">
        <f t="shared" si="2874"/>
        <v>1312.76</v>
      </c>
      <c r="AL964" s="20">
        <f t="shared" si="2874"/>
        <v>0</v>
      </c>
      <c r="AM964" s="20">
        <f t="shared" si="2874"/>
        <v>0</v>
      </c>
      <c r="AN964" s="20">
        <f t="shared" si="2841"/>
        <v>39303.660000000003</v>
      </c>
      <c r="AO964" s="20">
        <f t="shared" si="2842"/>
        <v>37990.9</v>
      </c>
      <c r="AP964" s="20">
        <f t="shared" si="2843"/>
        <v>37990.9</v>
      </c>
      <c r="AQ964" s="20">
        <f t="shared" si="2874"/>
        <v>0</v>
      </c>
      <c r="AR964" s="20">
        <f t="shared" si="2874"/>
        <v>0</v>
      </c>
      <c r="AS964" s="20">
        <f t="shared" si="2874"/>
        <v>0</v>
      </c>
      <c r="AT964" s="20">
        <f t="shared" si="2844"/>
        <v>39303.660000000003</v>
      </c>
      <c r="AU964" s="20">
        <f t="shared" si="2845"/>
        <v>37990.9</v>
      </c>
      <c r="AV964" s="20">
        <f t="shared" si="2846"/>
        <v>37990.9</v>
      </c>
      <c r="AW964" s="20">
        <f t="shared" si="2874"/>
        <v>1934.5349999999999</v>
      </c>
      <c r="AX964" s="20">
        <f t="shared" si="2874"/>
        <v>0</v>
      </c>
      <c r="AY964" s="20">
        <f t="shared" si="2874"/>
        <v>0</v>
      </c>
      <c r="AZ964" s="20">
        <f t="shared" si="2822"/>
        <v>41238.195000000007</v>
      </c>
      <c r="BA964" s="20">
        <f t="shared" si="2823"/>
        <v>37990.9</v>
      </c>
      <c r="BB964" s="20">
        <f t="shared" si="2824"/>
        <v>37990.9</v>
      </c>
      <c r="BC964" s="20">
        <f t="shared" si="2874"/>
        <v>0</v>
      </c>
      <c r="BD964" s="20">
        <f t="shared" si="2820"/>
        <v>41238.195000000007</v>
      </c>
      <c r="BE964" s="20">
        <f t="shared" si="2874"/>
        <v>0</v>
      </c>
      <c r="BF964" s="20">
        <f t="shared" si="2874"/>
        <v>0</v>
      </c>
      <c r="BG964" s="20">
        <f t="shared" si="2874"/>
        <v>0</v>
      </c>
      <c r="BH964" s="20">
        <f t="shared" si="2747"/>
        <v>41238.195000000007</v>
      </c>
      <c r="BI964" s="20">
        <f t="shared" si="2748"/>
        <v>37990.9</v>
      </c>
      <c r="BJ964" s="20">
        <f t="shared" si="2749"/>
        <v>37990.9</v>
      </c>
      <c r="BK964" s="20">
        <f t="shared" si="2874"/>
        <v>0</v>
      </c>
      <c r="BL964" s="20">
        <f t="shared" si="2874"/>
        <v>0</v>
      </c>
      <c r="BM964" s="20">
        <f t="shared" si="2750"/>
        <v>41238.195000000007</v>
      </c>
      <c r="BN964" s="20">
        <f t="shared" si="2751"/>
        <v>37990.9</v>
      </c>
      <c r="BO964" s="20">
        <f t="shared" si="2874"/>
        <v>4957.9449999999997</v>
      </c>
      <c r="BP964" s="20">
        <f t="shared" si="2874"/>
        <v>0</v>
      </c>
      <c r="BQ964" s="20">
        <f t="shared" si="2874"/>
        <v>0</v>
      </c>
      <c r="BR964" s="20">
        <f t="shared" si="2862"/>
        <v>46196.140000000007</v>
      </c>
      <c r="BS964" s="20">
        <f t="shared" si="2863"/>
        <v>37990.9</v>
      </c>
      <c r="BT964" s="20">
        <f t="shared" si="2864"/>
        <v>37990.9</v>
      </c>
      <c r="BU964" s="20">
        <f t="shared" si="2874"/>
        <v>0</v>
      </c>
      <c r="BV964" s="20">
        <f t="shared" si="2865"/>
        <v>46196.140000000007</v>
      </c>
      <c r="BW964" s="20">
        <f t="shared" si="2874"/>
        <v>-1567.394</v>
      </c>
      <c r="BX964" s="20">
        <f t="shared" si="2874"/>
        <v>0</v>
      </c>
      <c r="BY964" s="20">
        <f t="shared" si="2753"/>
        <v>44628.746000000006</v>
      </c>
      <c r="BZ964" s="20">
        <f t="shared" si="2754"/>
        <v>37990.9</v>
      </c>
      <c r="CA964" s="20">
        <f t="shared" si="2874"/>
        <v>0</v>
      </c>
      <c r="CB964" s="20">
        <f t="shared" si="2755"/>
        <v>44628.746000000006</v>
      </c>
      <c r="CC964" s="20">
        <f t="shared" si="2874"/>
        <v>-134.60499999999999</v>
      </c>
      <c r="CD964" s="20">
        <f t="shared" si="2756"/>
        <v>44494.141000000003</v>
      </c>
      <c r="CE964" s="20">
        <f t="shared" si="2874"/>
        <v>0</v>
      </c>
    </row>
    <row r="965" spans="1:83" ht="78.75" x14ac:dyDescent="0.25">
      <c r="A965" s="10" t="s">
        <v>62</v>
      </c>
      <c r="B965" s="19"/>
      <c r="C965" s="10"/>
      <c r="D965" s="10"/>
      <c r="E965" s="25" t="s">
        <v>657</v>
      </c>
      <c r="F965" s="20">
        <f>F966+F969+F972</f>
        <v>38228.9</v>
      </c>
      <c r="G965" s="20">
        <f t="shared" ref="G965:K965" si="2875">G966+G969+G972</f>
        <v>38228.9</v>
      </c>
      <c r="H965" s="20">
        <f t="shared" si="2875"/>
        <v>38228.9</v>
      </c>
      <c r="I965" s="20">
        <f t="shared" si="2875"/>
        <v>-238</v>
      </c>
      <c r="J965" s="20">
        <f t="shared" si="2875"/>
        <v>-238</v>
      </c>
      <c r="K965" s="20">
        <f t="shared" si="2875"/>
        <v>-238</v>
      </c>
      <c r="L965" s="20">
        <f t="shared" si="2866"/>
        <v>37990.9</v>
      </c>
      <c r="M965" s="20">
        <f t="shared" si="2867"/>
        <v>37990.9</v>
      </c>
      <c r="N965" s="20">
        <f t="shared" si="2868"/>
        <v>37990.9</v>
      </c>
      <c r="O965" s="20">
        <f t="shared" ref="O965:Q965" si="2876">O966+O969+O972</f>
        <v>0</v>
      </c>
      <c r="P965" s="20">
        <f t="shared" si="2876"/>
        <v>0</v>
      </c>
      <c r="Q965" s="20">
        <f t="shared" si="2876"/>
        <v>0</v>
      </c>
      <c r="R965" s="20">
        <f t="shared" si="2720"/>
        <v>37990.9</v>
      </c>
      <c r="S965" s="20">
        <f t="shared" si="2721"/>
        <v>37990.9</v>
      </c>
      <c r="T965" s="20">
        <f t="shared" si="2722"/>
        <v>37990.9</v>
      </c>
      <c r="U965" s="20">
        <f t="shared" ref="U965:CE965" si="2877">U966+U969+U972</f>
        <v>0</v>
      </c>
      <c r="V965" s="20">
        <f t="shared" si="2723"/>
        <v>37990.9</v>
      </c>
      <c r="W965" s="20">
        <f t="shared" ref="W965:Y965" si="2878">W966+W969+W972</f>
        <v>0</v>
      </c>
      <c r="X965" s="20">
        <f t="shared" si="2878"/>
        <v>0</v>
      </c>
      <c r="Y965" s="20">
        <f t="shared" si="2878"/>
        <v>0</v>
      </c>
      <c r="Z965" s="20">
        <f t="shared" si="2724"/>
        <v>37990.9</v>
      </c>
      <c r="AA965" s="20">
        <f t="shared" si="2725"/>
        <v>37990.9</v>
      </c>
      <c r="AB965" s="20">
        <f t="shared" si="2726"/>
        <v>37990.9</v>
      </c>
      <c r="AC965" s="20">
        <f t="shared" ref="AC965:AE965" si="2879">AC966+AC969+AC972</f>
        <v>0</v>
      </c>
      <c r="AD965" s="20">
        <f t="shared" si="2879"/>
        <v>0</v>
      </c>
      <c r="AE965" s="20">
        <f t="shared" si="2879"/>
        <v>0</v>
      </c>
      <c r="AF965" s="20">
        <f t="shared" si="2870"/>
        <v>37990.9</v>
      </c>
      <c r="AG965" s="20">
        <f t="shared" si="2871"/>
        <v>37990.9</v>
      </c>
      <c r="AH965" s="20">
        <f t="shared" si="2872"/>
        <v>37990.9</v>
      </c>
      <c r="AI965" s="20">
        <f t="shared" ref="AI965" si="2880">AI966+AI969+AI972</f>
        <v>0</v>
      </c>
      <c r="AJ965" s="20">
        <f t="shared" si="2873"/>
        <v>37990.9</v>
      </c>
      <c r="AK965" s="20">
        <f t="shared" ref="AK965:AM965" si="2881">AK966+AK969+AK972</f>
        <v>1312.76</v>
      </c>
      <c r="AL965" s="20">
        <f t="shared" si="2881"/>
        <v>0</v>
      </c>
      <c r="AM965" s="20">
        <f t="shared" si="2881"/>
        <v>0</v>
      </c>
      <c r="AN965" s="20">
        <f t="shared" si="2841"/>
        <v>39303.660000000003</v>
      </c>
      <c r="AO965" s="20">
        <f t="shared" si="2842"/>
        <v>37990.9</v>
      </c>
      <c r="AP965" s="20">
        <f t="shared" si="2843"/>
        <v>37990.9</v>
      </c>
      <c r="AQ965" s="20">
        <f t="shared" ref="AQ965:AS965" si="2882">AQ966+AQ969+AQ972</f>
        <v>0</v>
      </c>
      <c r="AR965" s="20">
        <f t="shared" si="2882"/>
        <v>0</v>
      </c>
      <c r="AS965" s="20">
        <f t="shared" si="2882"/>
        <v>0</v>
      </c>
      <c r="AT965" s="20">
        <f t="shared" si="2844"/>
        <v>39303.660000000003</v>
      </c>
      <c r="AU965" s="20">
        <f t="shared" si="2845"/>
        <v>37990.9</v>
      </c>
      <c r="AV965" s="20">
        <f t="shared" si="2846"/>
        <v>37990.9</v>
      </c>
      <c r="AW965" s="20">
        <f t="shared" ref="AW965:AY965" si="2883">AW966+AW969+AW972</f>
        <v>1934.5349999999999</v>
      </c>
      <c r="AX965" s="20">
        <f t="shared" si="2883"/>
        <v>0</v>
      </c>
      <c r="AY965" s="20">
        <f t="shared" si="2883"/>
        <v>0</v>
      </c>
      <c r="AZ965" s="20">
        <f t="shared" si="2822"/>
        <v>41238.195000000007</v>
      </c>
      <c r="BA965" s="20">
        <f t="shared" si="2823"/>
        <v>37990.9</v>
      </c>
      <c r="BB965" s="20">
        <f t="shared" si="2824"/>
        <v>37990.9</v>
      </c>
      <c r="BC965" s="20">
        <f t="shared" ref="BC965" si="2884">BC966+BC969+BC972</f>
        <v>0</v>
      </c>
      <c r="BD965" s="20">
        <f t="shared" si="2820"/>
        <v>41238.195000000007</v>
      </c>
      <c r="BE965" s="20">
        <f t="shared" ref="BE965:BG965" si="2885">BE966+BE969+BE972</f>
        <v>0</v>
      </c>
      <c r="BF965" s="20">
        <f t="shared" si="2885"/>
        <v>0</v>
      </c>
      <c r="BG965" s="20">
        <f t="shared" si="2885"/>
        <v>0</v>
      </c>
      <c r="BH965" s="20">
        <f t="shared" si="2747"/>
        <v>41238.195000000007</v>
      </c>
      <c r="BI965" s="20">
        <f t="shared" si="2748"/>
        <v>37990.9</v>
      </c>
      <c r="BJ965" s="20">
        <f t="shared" si="2749"/>
        <v>37990.9</v>
      </c>
      <c r="BK965" s="20">
        <f t="shared" ref="BK965:BL965" si="2886">BK966+BK969+BK972</f>
        <v>0</v>
      </c>
      <c r="BL965" s="20">
        <f t="shared" si="2886"/>
        <v>0</v>
      </c>
      <c r="BM965" s="20">
        <f t="shared" si="2750"/>
        <v>41238.195000000007</v>
      </c>
      <c r="BN965" s="20">
        <f t="shared" si="2751"/>
        <v>37990.9</v>
      </c>
      <c r="BO965" s="20">
        <f t="shared" ref="BO965:BQ965" si="2887">BO966+BO969+BO972</f>
        <v>4957.9449999999997</v>
      </c>
      <c r="BP965" s="20">
        <f t="shared" si="2887"/>
        <v>0</v>
      </c>
      <c r="BQ965" s="20">
        <f t="shared" si="2887"/>
        <v>0</v>
      </c>
      <c r="BR965" s="20">
        <f t="shared" si="2862"/>
        <v>46196.140000000007</v>
      </c>
      <c r="BS965" s="20">
        <f t="shared" si="2863"/>
        <v>37990.9</v>
      </c>
      <c r="BT965" s="20">
        <f t="shared" si="2864"/>
        <v>37990.9</v>
      </c>
      <c r="BU965" s="20">
        <f t="shared" ref="BU965" si="2888">BU966+BU969+BU972</f>
        <v>0</v>
      </c>
      <c r="BV965" s="20">
        <f t="shared" si="2865"/>
        <v>46196.140000000007</v>
      </c>
      <c r="BW965" s="20">
        <f t="shared" ref="BW965:BX965" si="2889">BW966+BW969+BW972</f>
        <v>-1567.394</v>
      </c>
      <c r="BX965" s="20">
        <f t="shared" si="2889"/>
        <v>0</v>
      </c>
      <c r="BY965" s="20">
        <f t="shared" si="2753"/>
        <v>44628.746000000006</v>
      </c>
      <c r="BZ965" s="20">
        <f t="shared" si="2754"/>
        <v>37990.9</v>
      </c>
      <c r="CA965" s="20">
        <f t="shared" ref="CA965" si="2890">CA966+CA969+CA972</f>
        <v>0</v>
      </c>
      <c r="CB965" s="20">
        <f t="shared" si="2755"/>
        <v>44628.746000000006</v>
      </c>
      <c r="CC965" s="20">
        <f t="shared" ref="CC965" si="2891">CC966+CC969+CC972</f>
        <v>-134.60499999999999</v>
      </c>
      <c r="CD965" s="20">
        <f t="shared" si="2756"/>
        <v>44494.141000000003</v>
      </c>
      <c r="CE965" s="20">
        <f t="shared" si="2877"/>
        <v>0</v>
      </c>
    </row>
    <row r="966" spans="1:83" ht="94.5" x14ac:dyDescent="0.25">
      <c r="A966" s="10" t="s">
        <v>62</v>
      </c>
      <c r="B966" s="19">
        <v>100</v>
      </c>
      <c r="C966" s="10"/>
      <c r="D966" s="10"/>
      <c r="E966" s="25" t="s">
        <v>599</v>
      </c>
      <c r="F966" s="20">
        <f>F967</f>
        <v>29784.5</v>
      </c>
      <c r="G966" s="20">
        <f t="shared" ref="G966:CE967" si="2892">G967</f>
        <v>29784.5</v>
      </c>
      <c r="H966" s="20">
        <f t="shared" si="2892"/>
        <v>29784.5</v>
      </c>
      <c r="I966" s="20">
        <f t="shared" si="2892"/>
        <v>-238</v>
      </c>
      <c r="J966" s="20">
        <f t="shared" si="2892"/>
        <v>-238</v>
      </c>
      <c r="K966" s="20">
        <f t="shared" si="2892"/>
        <v>-238</v>
      </c>
      <c r="L966" s="20">
        <f t="shared" si="2866"/>
        <v>29546.5</v>
      </c>
      <c r="M966" s="20">
        <f t="shared" si="2867"/>
        <v>29546.5</v>
      </c>
      <c r="N966" s="20">
        <f t="shared" si="2868"/>
        <v>29546.5</v>
      </c>
      <c r="O966" s="20">
        <f t="shared" si="2892"/>
        <v>0</v>
      </c>
      <c r="P966" s="20">
        <f t="shared" si="2892"/>
        <v>0</v>
      </c>
      <c r="Q966" s="20">
        <f t="shared" si="2892"/>
        <v>0</v>
      </c>
      <c r="R966" s="20">
        <f t="shared" si="2720"/>
        <v>29546.5</v>
      </c>
      <c r="S966" s="20">
        <f t="shared" si="2721"/>
        <v>29546.5</v>
      </c>
      <c r="T966" s="20">
        <f t="shared" si="2722"/>
        <v>29546.5</v>
      </c>
      <c r="U966" s="20">
        <f t="shared" si="2892"/>
        <v>0</v>
      </c>
      <c r="V966" s="20">
        <f t="shared" si="2723"/>
        <v>29546.5</v>
      </c>
      <c r="W966" s="20">
        <f t="shared" si="2892"/>
        <v>0</v>
      </c>
      <c r="X966" s="20">
        <f t="shared" si="2892"/>
        <v>0</v>
      </c>
      <c r="Y966" s="20">
        <f t="shared" si="2892"/>
        <v>0</v>
      </c>
      <c r="Z966" s="20">
        <f t="shared" si="2724"/>
        <v>29546.5</v>
      </c>
      <c r="AA966" s="20">
        <f t="shared" si="2725"/>
        <v>29546.5</v>
      </c>
      <c r="AB966" s="20">
        <f t="shared" si="2726"/>
        <v>29546.5</v>
      </c>
      <c r="AC966" s="20">
        <f t="shared" si="2892"/>
        <v>0</v>
      </c>
      <c r="AD966" s="20">
        <f t="shared" si="2892"/>
        <v>0</v>
      </c>
      <c r="AE966" s="20">
        <f t="shared" si="2892"/>
        <v>0</v>
      </c>
      <c r="AF966" s="20">
        <f t="shared" si="2870"/>
        <v>29546.5</v>
      </c>
      <c r="AG966" s="20">
        <f t="shared" si="2871"/>
        <v>29546.5</v>
      </c>
      <c r="AH966" s="20">
        <f t="shared" si="2872"/>
        <v>29546.5</v>
      </c>
      <c r="AI966" s="20">
        <f t="shared" si="2892"/>
        <v>0</v>
      </c>
      <c r="AJ966" s="20">
        <f t="shared" si="2873"/>
        <v>29546.5</v>
      </c>
      <c r="AK966" s="20">
        <f t="shared" si="2892"/>
        <v>0</v>
      </c>
      <c r="AL966" s="20">
        <f t="shared" si="2892"/>
        <v>0</v>
      </c>
      <c r="AM966" s="20">
        <f t="shared" si="2892"/>
        <v>0</v>
      </c>
      <c r="AN966" s="20">
        <f t="shared" si="2841"/>
        <v>29546.5</v>
      </c>
      <c r="AO966" s="20">
        <f t="shared" si="2842"/>
        <v>29546.5</v>
      </c>
      <c r="AP966" s="20">
        <f t="shared" si="2843"/>
        <v>29546.5</v>
      </c>
      <c r="AQ966" s="20">
        <f t="shared" si="2892"/>
        <v>0</v>
      </c>
      <c r="AR966" s="20">
        <f t="shared" si="2892"/>
        <v>0</v>
      </c>
      <c r="AS966" s="20">
        <f t="shared" si="2892"/>
        <v>0</v>
      </c>
      <c r="AT966" s="20">
        <f t="shared" si="2844"/>
        <v>29546.5</v>
      </c>
      <c r="AU966" s="20">
        <f t="shared" si="2845"/>
        <v>29546.5</v>
      </c>
      <c r="AV966" s="20">
        <f t="shared" si="2846"/>
        <v>29546.5</v>
      </c>
      <c r="AW966" s="20">
        <f t="shared" si="2892"/>
        <v>0</v>
      </c>
      <c r="AX966" s="20">
        <f t="shared" si="2892"/>
        <v>0</v>
      </c>
      <c r="AY966" s="20">
        <f t="shared" si="2892"/>
        <v>0</v>
      </c>
      <c r="AZ966" s="20">
        <f t="shared" si="2822"/>
        <v>29546.5</v>
      </c>
      <c r="BA966" s="20">
        <f t="shared" si="2823"/>
        <v>29546.5</v>
      </c>
      <c r="BB966" s="20">
        <f t="shared" si="2824"/>
        <v>29546.5</v>
      </c>
      <c r="BC966" s="20">
        <f t="shared" si="2892"/>
        <v>0</v>
      </c>
      <c r="BD966" s="20">
        <f t="shared" si="2820"/>
        <v>29546.5</v>
      </c>
      <c r="BE966" s="20">
        <f t="shared" si="2892"/>
        <v>0</v>
      </c>
      <c r="BF966" s="20">
        <f t="shared" si="2892"/>
        <v>0</v>
      </c>
      <c r="BG966" s="20">
        <f t="shared" si="2892"/>
        <v>0</v>
      </c>
      <c r="BH966" s="20">
        <f t="shared" si="2747"/>
        <v>29546.5</v>
      </c>
      <c r="BI966" s="20">
        <f t="shared" si="2748"/>
        <v>29546.5</v>
      </c>
      <c r="BJ966" s="20">
        <f t="shared" si="2749"/>
        <v>29546.5</v>
      </c>
      <c r="BK966" s="20">
        <f t="shared" si="2892"/>
        <v>0</v>
      </c>
      <c r="BL966" s="20">
        <f t="shared" si="2892"/>
        <v>0</v>
      </c>
      <c r="BM966" s="20">
        <f t="shared" si="2750"/>
        <v>29546.5</v>
      </c>
      <c r="BN966" s="20">
        <f t="shared" si="2751"/>
        <v>29546.5</v>
      </c>
      <c r="BO966" s="20">
        <f t="shared" si="2892"/>
        <v>0</v>
      </c>
      <c r="BP966" s="20">
        <f t="shared" si="2892"/>
        <v>0</v>
      </c>
      <c r="BQ966" s="20">
        <f t="shared" si="2892"/>
        <v>0</v>
      </c>
      <c r="BR966" s="20">
        <f t="shared" si="2862"/>
        <v>29546.5</v>
      </c>
      <c r="BS966" s="20">
        <f t="shared" si="2863"/>
        <v>29546.5</v>
      </c>
      <c r="BT966" s="20">
        <f t="shared" si="2864"/>
        <v>29546.5</v>
      </c>
      <c r="BU966" s="20">
        <f t="shared" si="2892"/>
        <v>0</v>
      </c>
      <c r="BV966" s="20">
        <f t="shared" si="2865"/>
        <v>29546.5</v>
      </c>
      <c r="BW966" s="20">
        <f t="shared" si="2892"/>
        <v>0</v>
      </c>
      <c r="BX966" s="20">
        <f t="shared" si="2892"/>
        <v>0</v>
      </c>
      <c r="BY966" s="20">
        <f t="shared" si="2753"/>
        <v>29546.5</v>
      </c>
      <c r="BZ966" s="20">
        <f t="shared" si="2754"/>
        <v>29546.5</v>
      </c>
      <c r="CA966" s="20">
        <f t="shared" si="2892"/>
        <v>0</v>
      </c>
      <c r="CB966" s="20">
        <f t="shared" si="2755"/>
        <v>29546.5</v>
      </c>
      <c r="CC966" s="20">
        <f t="shared" si="2892"/>
        <v>0</v>
      </c>
      <c r="CD966" s="20">
        <f t="shared" si="2756"/>
        <v>29546.5</v>
      </c>
      <c r="CE966" s="20">
        <f t="shared" si="2892"/>
        <v>0</v>
      </c>
    </row>
    <row r="967" spans="1:83" ht="31.5" x14ac:dyDescent="0.25">
      <c r="A967" s="10" t="s">
        <v>62</v>
      </c>
      <c r="B967" s="19">
        <v>110</v>
      </c>
      <c r="C967" s="10"/>
      <c r="D967" s="10"/>
      <c r="E967" s="25" t="s">
        <v>600</v>
      </c>
      <c r="F967" s="20">
        <f>F968</f>
        <v>29784.5</v>
      </c>
      <c r="G967" s="20">
        <f t="shared" si="2892"/>
        <v>29784.5</v>
      </c>
      <c r="H967" s="20">
        <f t="shared" si="2892"/>
        <v>29784.5</v>
      </c>
      <c r="I967" s="20">
        <f t="shared" si="2892"/>
        <v>-238</v>
      </c>
      <c r="J967" s="20">
        <f t="shared" si="2892"/>
        <v>-238</v>
      </c>
      <c r="K967" s="20">
        <f t="shared" si="2892"/>
        <v>-238</v>
      </c>
      <c r="L967" s="20">
        <f t="shared" si="2866"/>
        <v>29546.5</v>
      </c>
      <c r="M967" s="20">
        <f t="shared" si="2867"/>
        <v>29546.5</v>
      </c>
      <c r="N967" s="20">
        <f t="shared" si="2868"/>
        <v>29546.5</v>
      </c>
      <c r="O967" s="20">
        <f t="shared" si="2892"/>
        <v>0</v>
      </c>
      <c r="P967" s="20">
        <f t="shared" si="2892"/>
        <v>0</v>
      </c>
      <c r="Q967" s="20">
        <f t="shared" si="2892"/>
        <v>0</v>
      </c>
      <c r="R967" s="20">
        <f t="shared" ref="R967:R1034" si="2893">L967+O967</f>
        <v>29546.5</v>
      </c>
      <c r="S967" s="20">
        <f t="shared" ref="S967:S1034" si="2894">M967+P967</f>
        <v>29546.5</v>
      </c>
      <c r="T967" s="20">
        <f t="shared" ref="T967:T1034" si="2895">N967+Q967</f>
        <v>29546.5</v>
      </c>
      <c r="U967" s="20">
        <f t="shared" si="2892"/>
        <v>0</v>
      </c>
      <c r="V967" s="20">
        <f t="shared" ref="V967:V1034" si="2896">R967+U967</f>
        <v>29546.5</v>
      </c>
      <c r="W967" s="20">
        <f t="shared" si="2892"/>
        <v>0</v>
      </c>
      <c r="X967" s="20">
        <f t="shared" si="2892"/>
        <v>0</v>
      </c>
      <c r="Y967" s="20">
        <f t="shared" si="2892"/>
        <v>0</v>
      </c>
      <c r="Z967" s="20">
        <f t="shared" ref="Z967:Z1034" si="2897">W967+V967</f>
        <v>29546.5</v>
      </c>
      <c r="AA967" s="20">
        <f t="shared" ref="AA967:AA1034" si="2898">X967+S967</f>
        <v>29546.5</v>
      </c>
      <c r="AB967" s="20">
        <f t="shared" ref="AB967:AB1034" si="2899">Y967+T967</f>
        <v>29546.5</v>
      </c>
      <c r="AC967" s="20">
        <f t="shared" si="2892"/>
        <v>0</v>
      </c>
      <c r="AD967" s="20">
        <f t="shared" si="2892"/>
        <v>0</v>
      </c>
      <c r="AE967" s="20">
        <f t="shared" si="2892"/>
        <v>0</v>
      </c>
      <c r="AF967" s="20">
        <f t="shared" si="2870"/>
        <v>29546.5</v>
      </c>
      <c r="AG967" s="20">
        <f t="shared" si="2871"/>
        <v>29546.5</v>
      </c>
      <c r="AH967" s="20">
        <f t="shared" si="2872"/>
        <v>29546.5</v>
      </c>
      <c r="AI967" s="20">
        <f t="shared" si="2892"/>
        <v>0</v>
      </c>
      <c r="AJ967" s="20">
        <f t="shared" si="2873"/>
        <v>29546.5</v>
      </c>
      <c r="AK967" s="20">
        <f t="shared" si="2892"/>
        <v>0</v>
      </c>
      <c r="AL967" s="20">
        <f t="shared" si="2892"/>
        <v>0</v>
      </c>
      <c r="AM967" s="20">
        <f t="shared" si="2892"/>
        <v>0</v>
      </c>
      <c r="AN967" s="20">
        <f t="shared" si="2841"/>
        <v>29546.5</v>
      </c>
      <c r="AO967" s="20">
        <f t="shared" si="2842"/>
        <v>29546.5</v>
      </c>
      <c r="AP967" s="20">
        <f t="shared" si="2843"/>
        <v>29546.5</v>
      </c>
      <c r="AQ967" s="20">
        <f t="shared" si="2892"/>
        <v>0</v>
      </c>
      <c r="AR967" s="20">
        <f t="shared" si="2892"/>
        <v>0</v>
      </c>
      <c r="AS967" s="20">
        <f t="shared" si="2892"/>
        <v>0</v>
      </c>
      <c r="AT967" s="20">
        <f t="shared" si="2844"/>
        <v>29546.5</v>
      </c>
      <c r="AU967" s="20">
        <f t="shared" si="2845"/>
        <v>29546.5</v>
      </c>
      <c r="AV967" s="20">
        <f t="shared" si="2846"/>
        <v>29546.5</v>
      </c>
      <c r="AW967" s="20">
        <f t="shared" si="2892"/>
        <v>0</v>
      </c>
      <c r="AX967" s="20">
        <f t="shared" si="2892"/>
        <v>0</v>
      </c>
      <c r="AY967" s="20">
        <f t="shared" si="2892"/>
        <v>0</v>
      </c>
      <c r="AZ967" s="20">
        <f t="shared" si="2822"/>
        <v>29546.5</v>
      </c>
      <c r="BA967" s="20">
        <f t="shared" si="2823"/>
        <v>29546.5</v>
      </c>
      <c r="BB967" s="20">
        <f t="shared" si="2824"/>
        <v>29546.5</v>
      </c>
      <c r="BC967" s="20">
        <f t="shared" si="2892"/>
        <v>0</v>
      </c>
      <c r="BD967" s="20">
        <f t="shared" si="2820"/>
        <v>29546.5</v>
      </c>
      <c r="BE967" s="20">
        <f t="shared" si="2892"/>
        <v>0</v>
      </c>
      <c r="BF967" s="20">
        <f t="shared" si="2892"/>
        <v>0</v>
      </c>
      <c r="BG967" s="20">
        <f t="shared" si="2892"/>
        <v>0</v>
      </c>
      <c r="BH967" s="20">
        <f t="shared" si="2747"/>
        <v>29546.5</v>
      </c>
      <c r="BI967" s="20">
        <f t="shared" si="2748"/>
        <v>29546.5</v>
      </c>
      <c r="BJ967" s="20">
        <f t="shared" si="2749"/>
        <v>29546.5</v>
      </c>
      <c r="BK967" s="20">
        <f t="shared" si="2892"/>
        <v>0</v>
      </c>
      <c r="BL967" s="20">
        <f t="shared" si="2892"/>
        <v>0</v>
      </c>
      <c r="BM967" s="20">
        <f t="shared" si="2750"/>
        <v>29546.5</v>
      </c>
      <c r="BN967" s="20">
        <f t="shared" si="2751"/>
        <v>29546.5</v>
      </c>
      <c r="BO967" s="20">
        <f t="shared" si="2892"/>
        <v>0</v>
      </c>
      <c r="BP967" s="20">
        <f t="shared" si="2892"/>
        <v>0</v>
      </c>
      <c r="BQ967" s="20">
        <f t="shared" si="2892"/>
        <v>0</v>
      </c>
      <c r="BR967" s="20">
        <f t="shared" si="2862"/>
        <v>29546.5</v>
      </c>
      <c r="BS967" s="20">
        <f t="shared" si="2863"/>
        <v>29546.5</v>
      </c>
      <c r="BT967" s="20">
        <f t="shared" si="2864"/>
        <v>29546.5</v>
      </c>
      <c r="BU967" s="20">
        <f t="shared" si="2892"/>
        <v>0</v>
      </c>
      <c r="BV967" s="20">
        <f t="shared" si="2865"/>
        <v>29546.5</v>
      </c>
      <c r="BW967" s="20">
        <f t="shared" si="2892"/>
        <v>0</v>
      </c>
      <c r="BX967" s="20">
        <f t="shared" si="2892"/>
        <v>0</v>
      </c>
      <c r="BY967" s="20">
        <f t="shared" si="2753"/>
        <v>29546.5</v>
      </c>
      <c r="BZ967" s="20">
        <f t="shared" si="2754"/>
        <v>29546.5</v>
      </c>
      <c r="CA967" s="20">
        <f t="shared" si="2892"/>
        <v>0</v>
      </c>
      <c r="CB967" s="20">
        <f t="shared" si="2755"/>
        <v>29546.5</v>
      </c>
      <c r="CC967" s="20">
        <f t="shared" si="2892"/>
        <v>0</v>
      </c>
      <c r="CD967" s="20">
        <f t="shared" si="2756"/>
        <v>29546.5</v>
      </c>
      <c r="CE967" s="20">
        <f t="shared" si="2892"/>
        <v>0</v>
      </c>
    </row>
    <row r="968" spans="1:83" x14ac:dyDescent="0.25">
      <c r="A968" s="10" t="s">
        <v>62</v>
      </c>
      <c r="B968" s="19">
        <v>110</v>
      </c>
      <c r="C968" s="10" t="s">
        <v>335</v>
      </c>
      <c r="D968" s="10" t="s">
        <v>343</v>
      </c>
      <c r="E968" s="25" t="s">
        <v>576</v>
      </c>
      <c r="F968" s="20">
        <f>28230+1192.1+362.4</f>
        <v>29784.5</v>
      </c>
      <c r="G968" s="20">
        <f>28230+1192.1+362.4</f>
        <v>29784.5</v>
      </c>
      <c r="H968" s="20">
        <f>28230+1192.1+362.4</f>
        <v>29784.5</v>
      </c>
      <c r="I968" s="20">
        <v>-238</v>
      </c>
      <c r="J968" s="20">
        <v>-238</v>
      </c>
      <c r="K968" s="20">
        <v>-238</v>
      </c>
      <c r="L968" s="20">
        <f t="shared" si="2866"/>
        <v>29546.5</v>
      </c>
      <c r="M968" s="20">
        <f t="shared" si="2867"/>
        <v>29546.5</v>
      </c>
      <c r="N968" s="20">
        <f t="shared" si="2868"/>
        <v>29546.5</v>
      </c>
      <c r="O968" s="20"/>
      <c r="P968" s="20"/>
      <c r="Q968" s="20"/>
      <c r="R968" s="20">
        <f t="shared" si="2893"/>
        <v>29546.5</v>
      </c>
      <c r="S968" s="20">
        <f t="shared" si="2894"/>
        <v>29546.5</v>
      </c>
      <c r="T968" s="20">
        <f t="shared" si="2895"/>
        <v>29546.5</v>
      </c>
      <c r="U968" s="20"/>
      <c r="V968" s="20">
        <f t="shared" si="2896"/>
        <v>29546.5</v>
      </c>
      <c r="W968" s="20"/>
      <c r="X968" s="20"/>
      <c r="Y968" s="20"/>
      <c r="Z968" s="20">
        <f t="shared" si="2897"/>
        <v>29546.5</v>
      </c>
      <c r="AA968" s="20">
        <f t="shared" si="2898"/>
        <v>29546.5</v>
      </c>
      <c r="AB968" s="20">
        <f t="shared" si="2899"/>
        <v>29546.5</v>
      </c>
      <c r="AC968" s="20"/>
      <c r="AD968" s="20"/>
      <c r="AE968" s="20"/>
      <c r="AF968" s="20">
        <f t="shared" si="2870"/>
        <v>29546.5</v>
      </c>
      <c r="AG968" s="20">
        <f t="shared" si="2871"/>
        <v>29546.5</v>
      </c>
      <c r="AH968" s="20">
        <f t="shared" si="2872"/>
        <v>29546.5</v>
      </c>
      <c r="AI968" s="20"/>
      <c r="AJ968" s="20">
        <f t="shared" si="2873"/>
        <v>29546.5</v>
      </c>
      <c r="AK968" s="20"/>
      <c r="AL968" s="20"/>
      <c r="AM968" s="20"/>
      <c r="AN968" s="20">
        <f t="shared" si="2841"/>
        <v>29546.5</v>
      </c>
      <c r="AO968" s="20">
        <f t="shared" si="2842"/>
        <v>29546.5</v>
      </c>
      <c r="AP968" s="20">
        <f t="shared" si="2843"/>
        <v>29546.5</v>
      </c>
      <c r="AQ968" s="20"/>
      <c r="AR968" s="20"/>
      <c r="AS968" s="20"/>
      <c r="AT968" s="20">
        <f t="shared" si="2844"/>
        <v>29546.5</v>
      </c>
      <c r="AU968" s="20">
        <f t="shared" si="2845"/>
        <v>29546.5</v>
      </c>
      <c r="AV968" s="20">
        <f t="shared" si="2846"/>
        <v>29546.5</v>
      </c>
      <c r="AW968" s="20"/>
      <c r="AX968" s="20"/>
      <c r="AY968" s="20"/>
      <c r="AZ968" s="20">
        <f t="shared" si="2822"/>
        <v>29546.5</v>
      </c>
      <c r="BA968" s="20">
        <f t="shared" si="2823"/>
        <v>29546.5</v>
      </c>
      <c r="BB968" s="20">
        <f t="shared" si="2824"/>
        <v>29546.5</v>
      </c>
      <c r="BC968" s="20"/>
      <c r="BD968" s="20">
        <f t="shared" si="2820"/>
        <v>29546.5</v>
      </c>
      <c r="BE968" s="20"/>
      <c r="BF968" s="20"/>
      <c r="BG968" s="20"/>
      <c r="BH968" s="20">
        <f t="shared" si="2747"/>
        <v>29546.5</v>
      </c>
      <c r="BI968" s="20">
        <f t="shared" si="2748"/>
        <v>29546.5</v>
      </c>
      <c r="BJ968" s="20">
        <f t="shared" si="2749"/>
        <v>29546.5</v>
      </c>
      <c r="BK968" s="20"/>
      <c r="BL968" s="20"/>
      <c r="BM968" s="20">
        <f t="shared" si="2750"/>
        <v>29546.5</v>
      </c>
      <c r="BN968" s="20">
        <f t="shared" si="2751"/>
        <v>29546.5</v>
      </c>
      <c r="BO968" s="20"/>
      <c r="BP968" s="20"/>
      <c r="BQ968" s="20"/>
      <c r="BR968" s="20">
        <f t="shared" si="2862"/>
        <v>29546.5</v>
      </c>
      <c r="BS968" s="20">
        <f t="shared" si="2863"/>
        <v>29546.5</v>
      </c>
      <c r="BT968" s="20">
        <f t="shared" si="2864"/>
        <v>29546.5</v>
      </c>
      <c r="BU968" s="20"/>
      <c r="BV968" s="20">
        <f t="shared" si="2865"/>
        <v>29546.5</v>
      </c>
      <c r="BW968" s="20"/>
      <c r="BX968" s="20"/>
      <c r="BY968" s="20">
        <f t="shared" si="2753"/>
        <v>29546.5</v>
      </c>
      <c r="BZ968" s="20">
        <f t="shared" si="2754"/>
        <v>29546.5</v>
      </c>
      <c r="CA968" s="20"/>
      <c r="CB968" s="20">
        <f t="shared" si="2755"/>
        <v>29546.5</v>
      </c>
      <c r="CC968" s="20"/>
      <c r="CD968" s="20">
        <f t="shared" si="2756"/>
        <v>29546.5</v>
      </c>
      <c r="CE968" s="20"/>
    </row>
    <row r="969" spans="1:83" ht="47.25" x14ac:dyDescent="0.25">
      <c r="A969" s="10" t="s">
        <v>62</v>
      </c>
      <c r="B969" s="19">
        <v>200</v>
      </c>
      <c r="C969" s="10"/>
      <c r="D969" s="10"/>
      <c r="E969" s="25" t="s">
        <v>602</v>
      </c>
      <c r="F969" s="20">
        <f>F970</f>
        <v>8427.5</v>
      </c>
      <c r="G969" s="20">
        <f t="shared" ref="G969:CE970" si="2900">G970</f>
        <v>8427.5</v>
      </c>
      <c r="H969" s="20">
        <f t="shared" si="2900"/>
        <v>8427.5</v>
      </c>
      <c r="I969" s="20">
        <f t="shared" si="2900"/>
        <v>0</v>
      </c>
      <c r="J969" s="20">
        <f t="shared" si="2900"/>
        <v>0</v>
      </c>
      <c r="K969" s="20">
        <f t="shared" si="2900"/>
        <v>0</v>
      </c>
      <c r="L969" s="20">
        <f t="shared" si="2866"/>
        <v>8427.5</v>
      </c>
      <c r="M969" s="20">
        <f t="shared" si="2867"/>
        <v>8427.5</v>
      </c>
      <c r="N969" s="20">
        <f t="shared" si="2868"/>
        <v>8427.5</v>
      </c>
      <c r="O969" s="20">
        <f t="shared" si="2900"/>
        <v>0</v>
      </c>
      <c r="P969" s="20">
        <f t="shared" si="2900"/>
        <v>0</v>
      </c>
      <c r="Q969" s="20">
        <f t="shared" si="2900"/>
        <v>0</v>
      </c>
      <c r="R969" s="20">
        <f t="shared" si="2893"/>
        <v>8427.5</v>
      </c>
      <c r="S969" s="20">
        <f t="shared" si="2894"/>
        <v>8427.5</v>
      </c>
      <c r="T969" s="20">
        <f t="shared" si="2895"/>
        <v>8427.5</v>
      </c>
      <c r="U969" s="20">
        <f t="shared" si="2900"/>
        <v>0</v>
      </c>
      <c r="V969" s="20">
        <f t="shared" si="2896"/>
        <v>8427.5</v>
      </c>
      <c r="W969" s="20">
        <f t="shared" si="2900"/>
        <v>0</v>
      </c>
      <c r="X969" s="20">
        <f t="shared" si="2900"/>
        <v>0</v>
      </c>
      <c r="Y969" s="20">
        <f t="shared" si="2900"/>
        <v>0</v>
      </c>
      <c r="Z969" s="20">
        <f t="shared" si="2897"/>
        <v>8427.5</v>
      </c>
      <c r="AA969" s="20">
        <f t="shared" si="2898"/>
        <v>8427.5</v>
      </c>
      <c r="AB969" s="20">
        <f t="shared" si="2899"/>
        <v>8427.5</v>
      </c>
      <c r="AC969" s="20">
        <f t="shared" si="2900"/>
        <v>0</v>
      </c>
      <c r="AD969" s="20">
        <f t="shared" si="2900"/>
        <v>0</v>
      </c>
      <c r="AE969" s="20">
        <f t="shared" si="2900"/>
        <v>0</v>
      </c>
      <c r="AF969" s="20">
        <f t="shared" si="2870"/>
        <v>8427.5</v>
      </c>
      <c r="AG969" s="20">
        <f t="shared" si="2871"/>
        <v>8427.5</v>
      </c>
      <c r="AH969" s="20">
        <f t="shared" si="2872"/>
        <v>8427.5</v>
      </c>
      <c r="AI969" s="20">
        <f t="shared" si="2900"/>
        <v>0</v>
      </c>
      <c r="AJ969" s="20">
        <f t="shared" si="2873"/>
        <v>8427.5</v>
      </c>
      <c r="AK969" s="20">
        <f t="shared" si="2900"/>
        <v>1312.76</v>
      </c>
      <c r="AL969" s="20">
        <f t="shared" si="2900"/>
        <v>0</v>
      </c>
      <c r="AM969" s="20">
        <f t="shared" si="2900"/>
        <v>0</v>
      </c>
      <c r="AN969" s="20">
        <f t="shared" si="2841"/>
        <v>9740.26</v>
      </c>
      <c r="AO969" s="20">
        <f t="shared" si="2842"/>
        <v>8427.5</v>
      </c>
      <c r="AP969" s="20">
        <f t="shared" si="2843"/>
        <v>8427.5</v>
      </c>
      <c r="AQ969" s="20">
        <f t="shared" si="2900"/>
        <v>0</v>
      </c>
      <c r="AR969" s="20">
        <f t="shared" si="2900"/>
        <v>0</v>
      </c>
      <c r="AS969" s="20">
        <f t="shared" si="2900"/>
        <v>0</v>
      </c>
      <c r="AT969" s="20">
        <f t="shared" si="2844"/>
        <v>9740.26</v>
      </c>
      <c r="AU969" s="20">
        <f t="shared" si="2845"/>
        <v>8427.5</v>
      </c>
      <c r="AV969" s="20">
        <f t="shared" si="2846"/>
        <v>8427.5</v>
      </c>
      <c r="AW969" s="20">
        <f t="shared" si="2900"/>
        <v>1934.5349999999999</v>
      </c>
      <c r="AX969" s="20">
        <f t="shared" si="2900"/>
        <v>0</v>
      </c>
      <c r="AY969" s="20">
        <f t="shared" si="2900"/>
        <v>0</v>
      </c>
      <c r="AZ969" s="20">
        <f t="shared" si="2822"/>
        <v>11674.795</v>
      </c>
      <c r="BA969" s="20">
        <f t="shared" si="2823"/>
        <v>8427.5</v>
      </c>
      <c r="BB969" s="20">
        <f t="shared" si="2824"/>
        <v>8427.5</v>
      </c>
      <c r="BC969" s="20">
        <f t="shared" si="2900"/>
        <v>0</v>
      </c>
      <c r="BD969" s="20">
        <f t="shared" si="2820"/>
        <v>11674.795</v>
      </c>
      <c r="BE969" s="20">
        <f t="shared" si="2900"/>
        <v>0</v>
      </c>
      <c r="BF969" s="20">
        <f t="shared" si="2900"/>
        <v>0</v>
      </c>
      <c r="BG969" s="20">
        <f t="shared" si="2900"/>
        <v>0</v>
      </c>
      <c r="BH969" s="20">
        <f t="shared" si="2747"/>
        <v>11674.795</v>
      </c>
      <c r="BI969" s="20">
        <f t="shared" si="2748"/>
        <v>8427.5</v>
      </c>
      <c r="BJ969" s="20">
        <f t="shared" si="2749"/>
        <v>8427.5</v>
      </c>
      <c r="BK969" s="20">
        <f t="shared" si="2900"/>
        <v>0</v>
      </c>
      <c r="BL969" s="20">
        <f t="shared" si="2900"/>
        <v>0</v>
      </c>
      <c r="BM969" s="20">
        <f t="shared" si="2750"/>
        <v>11674.795</v>
      </c>
      <c r="BN969" s="20">
        <f t="shared" si="2751"/>
        <v>8427.5</v>
      </c>
      <c r="BO969" s="20">
        <f t="shared" si="2900"/>
        <v>4957.9449999999997</v>
      </c>
      <c r="BP969" s="20">
        <f t="shared" si="2900"/>
        <v>0</v>
      </c>
      <c r="BQ969" s="20">
        <f t="shared" si="2900"/>
        <v>0</v>
      </c>
      <c r="BR969" s="20">
        <f t="shared" si="2862"/>
        <v>16632.739999999998</v>
      </c>
      <c r="BS969" s="20">
        <f t="shared" si="2863"/>
        <v>8427.5</v>
      </c>
      <c r="BT969" s="20">
        <f t="shared" si="2864"/>
        <v>8427.5</v>
      </c>
      <c r="BU969" s="20">
        <f t="shared" si="2900"/>
        <v>0</v>
      </c>
      <c r="BV969" s="20">
        <f t="shared" si="2865"/>
        <v>16632.739999999998</v>
      </c>
      <c r="BW969" s="20">
        <f t="shared" si="2900"/>
        <v>-1567.394</v>
      </c>
      <c r="BX969" s="20">
        <f t="shared" si="2900"/>
        <v>0</v>
      </c>
      <c r="BY969" s="20">
        <f t="shared" si="2753"/>
        <v>15065.345999999998</v>
      </c>
      <c r="BZ969" s="20">
        <f t="shared" si="2754"/>
        <v>8427.5</v>
      </c>
      <c r="CA969" s="20">
        <f t="shared" si="2900"/>
        <v>0</v>
      </c>
      <c r="CB969" s="20">
        <f t="shared" si="2755"/>
        <v>15065.345999999998</v>
      </c>
      <c r="CC969" s="20">
        <f t="shared" si="2900"/>
        <v>-134.60499999999999</v>
      </c>
      <c r="CD969" s="20">
        <f t="shared" si="2756"/>
        <v>14930.740999999998</v>
      </c>
      <c r="CE969" s="20">
        <f t="shared" si="2900"/>
        <v>0</v>
      </c>
    </row>
    <row r="970" spans="1:83" ht="47.25" x14ac:dyDescent="0.25">
      <c r="A970" s="10" t="s">
        <v>62</v>
      </c>
      <c r="B970" s="19">
        <v>240</v>
      </c>
      <c r="C970" s="10"/>
      <c r="D970" s="10"/>
      <c r="E970" s="25" t="s">
        <v>603</v>
      </c>
      <c r="F970" s="20">
        <f>F971</f>
        <v>8427.5</v>
      </c>
      <c r="G970" s="20">
        <f t="shared" si="2900"/>
        <v>8427.5</v>
      </c>
      <c r="H970" s="20">
        <f t="shared" si="2900"/>
        <v>8427.5</v>
      </c>
      <c r="I970" s="20">
        <f t="shared" si="2900"/>
        <v>0</v>
      </c>
      <c r="J970" s="20">
        <f t="shared" si="2900"/>
        <v>0</v>
      </c>
      <c r="K970" s="20">
        <f t="shared" si="2900"/>
        <v>0</v>
      </c>
      <c r="L970" s="20">
        <f t="shared" si="2866"/>
        <v>8427.5</v>
      </c>
      <c r="M970" s="20">
        <f t="shared" si="2867"/>
        <v>8427.5</v>
      </c>
      <c r="N970" s="20">
        <f t="shared" si="2868"/>
        <v>8427.5</v>
      </c>
      <c r="O970" s="20">
        <f t="shared" si="2900"/>
        <v>0</v>
      </c>
      <c r="P970" s="20">
        <f t="shared" si="2900"/>
        <v>0</v>
      </c>
      <c r="Q970" s="20">
        <f t="shared" si="2900"/>
        <v>0</v>
      </c>
      <c r="R970" s="20">
        <f t="shared" si="2893"/>
        <v>8427.5</v>
      </c>
      <c r="S970" s="20">
        <f t="shared" si="2894"/>
        <v>8427.5</v>
      </c>
      <c r="T970" s="20">
        <f t="shared" si="2895"/>
        <v>8427.5</v>
      </c>
      <c r="U970" s="20">
        <f t="shared" si="2900"/>
        <v>0</v>
      </c>
      <c r="V970" s="20">
        <f t="shared" si="2896"/>
        <v>8427.5</v>
      </c>
      <c r="W970" s="20">
        <f t="shared" si="2900"/>
        <v>0</v>
      </c>
      <c r="X970" s="20">
        <f t="shared" si="2900"/>
        <v>0</v>
      </c>
      <c r="Y970" s="20">
        <f t="shared" si="2900"/>
        <v>0</v>
      </c>
      <c r="Z970" s="20">
        <f t="shared" si="2897"/>
        <v>8427.5</v>
      </c>
      <c r="AA970" s="20">
        <f t="shared" si="2898"/>
        <v>8427.5</v>
      </c>
      <c r="AB970" s="20">
        <f t="shared" si="2899"/>
        <v>8427.5</v>
      </c>
      <c r="AC970" s="20">
        <f t="shared" si="2900"/>
        <v>0</v>
      </c>
      <c r="AD970" s="20">
        <f t="shared" si="2900"/>
        <v>0</v>
      </c>
      <c r="AE970" s="20">
        <f t="shared" si="2900"/>
        <v>0</v>
      </c>
      <c r="AF970" s="20">
        <f t="shared" si="2870"/>
        <v>8427.5</v>
      </c>
      <c r="AG970" s="20">
        <f t="shared" si="2871"/>
        <v>8427.5</v>
      </c>
      <c r="AH970" s="20">
        <f t="shared" si="2872"/>
        <v>8427.5</v>
      </c>
      <c r="AI970" s="20">
        <f t="shared" si="2900"/>
        <v>0</v>
      </c>
      <c r="AJ970" s="20">
        <f t="shared" si="2873"/>
        <v>8427.5</v>
      </c>
      <c r="AK970" s="20">
        <f t="shared" si="2900"/>
        <v>1312.76</v>
      </c>
      <c r="AL970" s="20">
        <f t="shared" si="2900"/>
        <v>0</v>
      </c>
      <c r="AM970" s="20">
        <f t="shared" si="2900"/>
        <v>0</v>
      </c>
      <c r="AN970" s="20">
        <f t="shared" si="2841"/>
        <v>9740.26</v>
      </c>
      <c r="AO970" s="20">
        <f t="shared" si="2842"/>
        <v>8427.5</v>
      </c>
      <c r="AP970" s="20">
        <f t="shared" si="2843"/>
        <v>8427.5</v>
      </c>
      <c r="AQ970" s="20">
        <f t="shared" si="2900"/>
        <v>0</v>
      </c>
      <c r="AR970" s="20">
        <f t="shared" si="2900"/>
        <v>0</v>
      </c>
      <c r="AS970" s="20">
        <f t="shared" si="2900"/>
        <v>0</v>
      </c>
      <c r="AT970" s="20">
        <f t="shared" si="2844"/>
        <v>9740.26</v>
      </c>
      <c r="AU970" s="20">
        <f t="shared" si="2845"/>
        <v>8427.5</v>
      </c>
      <c r="AV970" s="20">
        <f t="shared" si="2846"/>
        <v>8427.5</v>
      </c>
      <c r="AW970" s="20">
        <f t="shared" si="2900"/>
        <v>1934.5349999999999</v>
      </c>
      <c r="AX970" s="20">
        <f t="shared" si="2900"/>
        <v>0</v>
      </c>
      <c r="AY970" s="20">
        <f t="shared" si="2900"/>
        <v>0</v>
      </c>
      <c r="AZ970" s="20">
        <f t="shared" si="2822"/>
        <v>11674.795</v>
      </c>
      <c r="BA970" s="20">
        <f t="shared" si="2823"/>
        <v>8427.5</v>
      </c>
      <c r="BB970" s="20">
        <f t="shared" si="2824"/>
        <v>8427.5</v>
      </c>
      <c r="BC970" s="20">
        <f t="shared" si="2900"/>
        <v>0</v>
      </c>
      <c r="BD970" s="20">
        <f t="shared" si="2820"/>
        <v>11674.795</v>
      </c>
      <c r="BE970" s="20">
        <f t="shared" si="2900"/>
        <v>0</v>
      </c>
      <c r="BF970" s="20">
        <f t="shared" si="2900"/>
        <v>0</v>
      </c>
      <c r="BG970" s="20">
        <f t="shared" si="2900"/>
        <v>0</v>
      </c>
      <c r="BH970" s="20">
        <f t="shared" si="2747"/>
        <v>11674.795</v>
      </c>
      <c r="BI970" s="20">
        <f t="shared" si="2748"/>
        <v>8427.5</v>
      </c>
      <c r="BJ970" s="20">
        <f t="shared" si="2749"/>
        <v>8427.5</v>
      </c>
      <c r="BK970" s="20">
        <f t="shared" si="2900"/>
        <v>0</v>
      </c>
      <c r="BL970" s="20">
        <f t="shared" si="2900"/>
        <v>0</v>
      </c>
      <c r="BM970" s="20">
        <f t="shared" si="2750"/>
        <v>11674.795</v>
      </c>
      <c r="BN970" s="20">
        <f t="shared" si="2751"/>
        <v>8427.5</v>
      </c>
      <c r="BO970" s="20">
        <f t="shared" si="2900"/>
        <v>4957.9449999999997</v>
      </c>
      <c r="BP970" s="20">
        <f t="shared" si="2900"/>
        <v>0</v>
      </c>
      <c r="BQ970" s="20">
        <f t="shared" si="2900"/>
        <v>0</v>
      </c>
      <c r="BR970" s="20">
        <f t="shared" si="2862"/>
        <v>16632.739999999998</v>
      </c>
      <c r="BS970" s="20">
        <f t="shared" si="2863"/>
        <v>8427.5</v>
      </c>
      <c r="BT970" s="20">
        <f t="shared" si="2864"/>
        <v>8427.5</v>
      </c>
      <c r="BU970" s="20">
        <f t="shared" si="2900"/>
        <v>0</v>
      </c>
      <c r="BV970" s="20">
        <f t="shared" si="2865"/>
        <v>16632.739999999998</v>
      </c>
      <c r="BW970" s="20">
        <f t="shared" si="2900"/>
        <v>-1567.394</v>
      </c>
      <c r="BX970" s="20">
        <f t="shared" si="2900"/>
        <v>0</v>
      </c>
      <c r="BY970" s="20">
        <f t="shared" si="2753"/>
        <v>15065.345999999998</v>
      </c>
      <c r="BZ970" s="20">
        <f t="shared" si="2754"/>
        <v>8427.5</v>
      </c>
      <c r="CA970" s="20">
        <f t="shared" si="2900"/>
        <v>0</v>
      </c>
      <c r="CB970" s="20">
        <f t="shared" si="2755"/>
        <v>15065.345999999998</v>
      </c>
      <c r="CC970" s="20">
        <f t="shared" si="2900"/>
        <v>-134.60499999999999</v>
      </c>
      <c r="CD970" s="20">
        <f t="shared" si="2756"/>
        <v>14930.740999999998</v>
      </c>
      <c r="CE970" s="20">
        <f t="shared" si="2900"/>
        <v>0</v>
      </c>
    </row>
    <row r="971" spans="1:83" x14ac:dyDescent="0.25">
      <c r="A971" s="10" t="s">
        <v>62</v>
      </c>
      <c r="B971" s="19">
        <v>240</v>
      </c>
      <c r="C971" s="10" t="s">
        <v>335</v>
      </c>
      <c r="D971" s="10" t="s">
        <v>343</v>
      </c>
      <c r="E971" s="25" t="s">
        <v>576</v>
      </c>
      <c r="F971" s="20">
        <f>6753.1+1537.6+136.8</f>
        <v>8427.5</v>
      </c>
      <c r="G971" s="20">
        <f>6753.1+1537.6+136.8</f>
        <v>8427.5</v>
      </c>
      <c r="H971" s="20">
        <f>6753.1+1537.6+136.8</f>
        <v>8427.5</v>
      </c>
      <c r="I971" s="20"/>
      <c r="J971" s="20"/>
      <c r="K971" s="20"/>
      <c r="L971" s="20">
        <f t="shared" si="2866"/>
        <v>8427.5</v>
      </c>
      <c r="M971" s="20">
        <f t="shared" si="2867"/>
        <v>8427.5</v>
      </c>
      <c r="N971" s="20">
        <f t="shared" si="2868"/>
        <v>8427.5</v>
      </c>
      <c r="O971" s="20"/>
      <c r="P971" s="20"/>
      <c r="Q971" s="20"/>
      <c r="R971" s="20">
        <f t="shared" si="2893"/>
        <v>8427.5</v>
      </c>
      <c r="S971" s="20">
        <f t="shared" si="2894"/>
        <v>8427.5</v>
      </c>
      <c r="T971" s="20">
        <f t="shared" si="2895"/>
        <v>8427.5</v>
      </c>
      <c r="U971" s="20"/>
      <c r="V971" s="20">
        <f t="shared" si="2896"/>
        <v>8427.5</v>
      </c>
      <c r="W971" s="20"/>
      <c r="X971" s="20"/>
      <c r="Y971" s="20"/>
      <c r="Z971" s="20">
        <f t="shared" si="2897"/>
        <v>8427.5</v>
      </c>
      <c r="AA971" s="20">
        <f t="shared" si="2898"/>
        <v>8427.5</v>
      </c>
      <c r="AB971" s="20">
        <f t="shared" si="2899"/>
        <v>8427.5</v>
      </c>
      <c r="AC971" s="20"/>
      <c r="AD971" s="20"/>
      <c r="AE971" s="20"/>
      <c r="AF971" s="20">
        <f t="shared" si="2870"/>
        <v>8427.5</v>
      </c>
      <c r="AG971" s="20">
        <f t="shared" si="2871"/>
        <v>8427.5</v>
      </c>
      <c r="AH971" s="20">
        <f t="shared" si="2872"/>
        <v>8427.5</v>
      </c>
      <c r="AI971" s="20"/>
      <c r="AJ971" s="20">
        <f t="shared" si="2873"/>
        <v>8427.5</v>
      </c>
      <c r="AK971" s="20">
        <f>1812.76-500</f>
        <v>1312.76</v>
      </c>
      <c r="AL971" s="20"/>
      <c r="AM971" s="20"/>
      <c r="AN971" s="20">
        <f t="shared" si="2841"/>
        <v>9740.26</v>
      </c>
      <c r="AO971" s="20">
        <f t="shared" si="2842"/>
        <v>8427.5</v>
      </c>
      <c r="AP971" s="20">
        <f t="shared" si="2843"/>
        <v>8427.5</v>
      </c>
      <c r="AQ971" s="20"/>
      <c r="AR971" s="20"/>
      <c r="AS971" s="20"/>
      <c r="AT971" s="20">
        <f t="shared" si="2844"/>
        <v>9740.26</v>
      </c>
      <c r="AU971" s="20">
        <f t="shared" si="2845"/>
        <v>8427.5</v>
      </c>
      <c r="AV971" s="20">
        <f t="shared" si="2846"/>
        <v>8427.5</v>
      </c>
      <c r="AW971" s="20">
        <f>2320.203-385.668</f>
        <v>1934.5349999999999</v>
      </c>
      <c r="AX971" s="20"/>
      <c r="AY971" s="20"/>
      <c r="AZ971" s="20">
        <f t="shared" si="2822"/>
        <v>11674.795</v>
      </c>
      <c r="BA971" s="20">
        <f t="shared" si="2823"/>
        <v>8427.5</v>
      </c>
      <c r="BB971" s="20">
        <f t="shared" si="2824"/>
        <v>8427.5</v>
      </c>
      <c r="BC971" s="20"/>
      <c r="BD971" s="20">
        <f t="shared" si="2820"/>
        <v>11674.795</v>
      </c>
      <c r="BE971" s="20"/>
      <c r="BF971" s="20"/>
      <c r="BG971" s="20"/>
      <c r="BH971" s="20">
        <f t="shared" si="2747"/>
        <v>11674.795</v>
      </c>
      <c r="BI971" s="20">
        <f t="shared" si="2748"/>
        <v>8427.5</v>
      </c>
      <c r="BJ971" s="20">
        <f t="shared" si="2749"/>
        <v>8427.5</v>
      </c>
      <c r="BK971" s="20"/>
      <c r="BL971" s="20"/>
      <c r="BM971" s="20">
        <f t="shared" si="2750"/>
        <v>11674.795</v>
      </c>
      <c r="BN971" s="20">
        <f t="shared" si="2751"/>
        <v>8427.5</v>
      </c>
      <c r="BO971" s="20">
        <f>4963.945-6</f>
        <v>4957.9449999999997</v>
      </c>
      <c r="BP971" s="20"/>
      <c r="BQ971" s="20"/>
      <c r="BR971" s="20">
        <f t="shared" si="2862"/>
        <v>16632.739999999998</v>
      </c>
      <c r="BS971" s="20">
        <f t="shared" si="2863"/>
        <v>8427.5</v>
      </c>
      <c r="BT971" s="20">
        <f t="shared" si="2864"/>
        <v>8427.5</v>
      </c>
      <c r="BU971" s="20"/>
      <c r="BV971" s="20">
        <f t="shared" si="2865"/>
        <v>16632.739999999998</v>
      </c>
      <c r="BW971" s="20">
        <v>-1567.394</v>
      </c>
      <c r="BX971" s="20"/>
      <c r="BY971" s="20">
        <f t="shared" si="2753"/>
        <v>15065.345999999998</v>
      </c>
      <c r="BZ971" s="20">
        <f t="shared" si="2754"/>
        <v>8427.5</v>
      </c>
      <c r="CA971" s="20"/>
      <c r="CB971" s="20">
        <f t="shared" si="2755"/>
        <v>15065.345999999998</v>
      </c>
      <c r="CC971" s="20">
        <v>-134.60499999999999</v>
      </c>
      <c r="CD971" s="20">
        <f t="shared" si="2756"/>
        <v>14930.740999999998</v>
      </c>
      <c r="CE971" s="20"/>
    </row>
    <row r="972" spans="1:83" x14ac:dyDescent="0.25">
      <c r="A972" s="10" t="s">
        <v>62</v>
      </c>
      <c r="B972" s="19">
        <v>800</v>
      </c>
      <c r="C972" s="10"/>
      <c r="D972" s="10"/>
      <c r="E972" s="25" t="s">
        <v>618</v>
      </c>
      <c r="F972" s="20">
        <f>F973</f>
        <v>16.899999999999999</v>
      </c>
      <c r="G972" s="20">
        <f t="shared" ref="G972:CE973" si="2901">G973</f>
        <v>16.899999999999999</v>
      </c>
      <c r="H972" s="20">
        <f t="shared" si="2901"/>
        <v>16.899999999999999</v>
      </c>
      <c r="I972" s="20">
        <f t="shared" si="2901"/>
        <v>0</v>
      </c>
      <c r="J972" s="20">
        <f t="shared" si="2901"/>
        <v>0</v>
      </c>
      <c r="K972" s="20">
        <f t="shared" si="2901"/>
        <v>0</v>
      </c>
      <c r="L972" s="20">
        <f t="shared" si="2866"/>
        <v>16.899999999999999</v>
      </c>
      <c r="M972" s="20">
        <f t="shared" si="2867"/>
        <v>16.899999999999999</v>
      </c>
      <c r="N972" s="20">
        <f t="shared" si="2868"/>
        <v>16.899999999999999</v>
      </c>
      <c r="O972" s="20">
        <f t="shared" si="2901"/>
        <v>0</v>
      </c>
      <c r="P972" s="20">
        <f t="shared" si="2901"/>
        <v>0</v>
      </c>
      <c r="Q972" s="20">
        <f t="shared" si="2901"/>
        <v>0</v>
      </c>
      <c r="R972" s="20">
        <f t="shared" si="2893"/>
        <v>16.899999999999999</v>
      </c>
      <c r="S972" s="20">
        <f t="shared" si="2894"/>
        <v>16.899999999999999</v>
      </c>
      <c r="T972" s="20">
        <f t="shared" si="2895"/>
        <v>16.899999999999999</v>
      </c>
      <c r="U972" s="20">
        <f t="shared" si="2901"/>
        <v>0</v>
      </c>
      <c r="V972" s="20">
        <f t="shared" si="2896"/>
        <v>16.899999999999999</v>
      </c>
      <c r="W972" s="20">
        <f t="shared" si="2901"/>
        <v>0</v>
      </c>
      <c r="X972" s="20">
        <f t="shared" si="2901"/>
        <v>0</v>
      </c>
      <c r="Y972" s="20">
        <f t="shared" si="2901"/>
        <v>0</v>
      </c>
      <c r="Z972" s="20">
        <f t="shared" si="2897"/>
        <v>16.899999999999999</v>
      </c>
      <c r="AA972" s="20">
        <f t="shared" si="2898"/>
        <v>16.899999999999999</v>
      </c>
      <c r="AB972" s="20">
        <f t="shared" si="2899"/>
        <v>16.899999999999999</v>
      </c>
      <c r="AC972" s="20">
        <f t="shared" si="2901"/>
        <v>0</v>
      </c>
      <c r="AD972" s="20">
        <f t="shared" si="2901"/>
        <v>0</v>
      </c>
      <c r="AE972" s="20">
        <f t="shared" si="2901"/>
        <v>0</v>
      </c>
      <c r="AF972" s="20">
        <f t="shared" si="2870"/>
        <v>16.899999999999999</v>
      </c>
      <c r="AG972" s="20">
        <f t="shared" si="2871"/>
        <v>16.899999999999999</v>
      </c>
      <c r="AH972" s="20">
        <f t="shared" si="2872"/>
        <v>16.899999999999999</v>
      </c>
      <c r="AI972" s="20">
        <f t="shared" si="2901"/>
        <v>0</v>
      </c>
      <c r="AJ972" s="20">
        <f t="shared" si="2873"/>
        <v>16.899999999999999</v>
      </c>
      <c r="AK972" s="20">
        <f t="shared" si="2901"/>
        <v>0</v>
      </c>
      <c r="AL972" s="20">
        <f t="shared" si="2901"/>
        <v>0</v>
      </c>
      <c r="AM972" s="20">
        <f t="shared" si="2901"/>
        <v>0</v>
      </c>
      <c r="AN972" s="20">
        <f t="shared" si="2841"/>
        <v>16.899999999999999</v>
      </c>
      <c r="AO972" s="20">
        <f t="shared" si="2842"/>
        <v>16.899999999999999</v>
      </c>
      <c r="AP972" s="20">
        <f t="shared" si="2843"/>
        <v>16.899999999999999</v>
      </c>
      <c r="AQ972" s="20">
        <f t="shared" si="2901"/>
        <v>0</v>
      </c>
      <c r="AR972" s="20">
        <f t="shared" si="2901"/>
        <v>0</v>
      </c>
      <c r="AS972" s="20">
        <f t="shared" si="2901"/>
        <v>0</v>
      </c>
      <c r="AT972" s="20">
        <f t="shared" si="2844"/>
        <v>16.899999999999999</v>
      </c>
      <c r="AU972" s="20">
        <f t="shared" si="2845"/>
        <v>16.899999999999999</v>
      </c>
      <c r="AV972" s="20">
        <f t="shared" si="2846"/>
        <v>16.899999999999999</v>
      </c>
      <c r="AW972" s="20">
        <f t="shared" si="2901"/>
        <v>0</v>
      </c>
      <c r="AX972" s="20">
        <f t="shared" si="2901"/>
        <v>0</v>
      </c>
      <c r="AY972" s="20">
        <f t="shared" si="2901"/>
        <v>0</v>
      </c>
      <c r="AZ972" s="20">
        <f t="shared" si="2822"/>
        <v>16.899999999999999</v>
      </c>
      <c r="BA972" s="20">
        <f t="shared" si="2823"/>
        <v>16.899999999999999</v>
      </c>
      <c r="BB972" s="20">
        <f t="shared" si="2824"/>
        <v>16.899999999999999</v>
      </c>
      <c r="BC972" s="20">
        <f t="shared" si="2901"/>
        <v>0</v>
      </c>
      <c r="BD972" s="20">
        <f t="shared" si="2820"/>
        <v>16.899999999999999</v>
      </c>
      <c r="BE972" s="20">
        <f t="shared" si="2901"/>
        <v>0</v>
      </c>
      <c r="BF972" s="20">
        <f t="shared" si="2901"/>
        <v>0</v>
      </c>
      <c r="BG972" s="20">
        <f t="shared" si="2901"/>
        <v>0</v>
      </c>
      <c r="BH972" s="20">
        <f t="shared" si="2747"/>
        <v>16.899999999999999</v>
      </c>
      <c r="BI972" s="20">
        <f t="shared" si="2748"/>
        <v>16.899999999999999</v>
      </c>
      <c r="BJ972" s="20">
        <f t="shared" si="2749"/>
        <v>16.899999999999999</v>
      </c>
      <c r="BK972" s="20">
        <f t="shared" si="2901"/>
        <v>0</v>
      </c>
      <c r="BL972" s="20">
        <f t="shared" si="2901"/>
        <v>0</v>
      </c>
      <c r="BM972" s="20">
        <f t="shared" si="2750"/>
        <v>16.899999999999999</v>
      </c>
      <c r="BN972" s="20">
        <f t="shared" si="2751"/>
        <v>16.899999999999999</v>
      </c>
      <c r="BO972" s="20">
        <f t="shared" si="2901"/>
        <v>0</v>
      </c>
      <c r="BP972" s="20">
        <f t="shared" si="2901"/>
        <v>0</v>
      </c>
      <c r="BQ972" s="20">
        <f t="shared" si="2901"/>
        <v>0</v>
      </c>
      <c r="BR972" s="20">
        <f t="shared" si="2862"/>
        <v>16.899999999999999</v>
      </c>
      <c r="BS972" s="20">
        <f t="shared" si="2863"/>
        <v>16.899999999999999</v>
      </c>
      <c r="BT972" s="20">
        <f t="shared" si="2864"/>
        <v>16.899999999999999</v>
      </c>
      <c r="BU972" s="20">
        <f t="shared" si="2901"/>
        <v>0</v>
      </c>
      <c r="BV972" s="20">
        <f t="shared" si="2865"/>
        <v>16.899999999999999</v>
      </c>
      <c r="BW972" s="20">
        <f t="shared" si="2901"/>
        <v>0</v>
      </c>
      <c r="BX972" s="20">
        <f t="shared" si="2901"/>
        <v>0</v>
      </c>
      <c r="BY972" s="20">
        <f t="shared" si="2753"/>
        <v>16.899999999999999</v>
      </c>
      <c r="BZ972" s="20">
        <f t="shared" si="2754"/>
        <v>16.899999999999999</v>
      </c>
      <c r="CA972" s="20">
        <f t="shared" si="2901"/>
        <v>0</v>
      </c>
      <c r="CB972" s="20">
        <f t="shared" si="2755"/>
        <v>16.899999999999999</v>
      </c>
      <c r="CC972" s="20">
        <f t="shared" si="2901"/>
        <v>0</v>
      </c>
      <c r="CD972" s="20">
        <f t="shared" si="2756"/>
        <v>16.899999999999999</v>
      </c>
      <c r="CE972" s="20">
        <f t="shared" si="2901"/>
        <v>0</v>
      </c>
    </row>
    <row r="973" spans="1:83" x14ac:dyDescent="0.25">
      <c r="A973" s="10" t="s">
        <v>62</v>
      </c>
      <c r="B973" s="19">
        <v>850</v>
      </c>
      <c r="C973" s="10"/>
      <c r="D973" s="10"/>
      <c r="E973" s="25" t="s">
        <v>621</v>
      </c>
      <c r="F973" s="20">
        <f>F974</f>
        <v>16.899999999999999</v>
      </c>
      <c r="G973" s="20">
        <f t="shared" si="2901"/>
        <v>16.899999999999999</v>
      </c>
      <c r="H973" s="20">
        <f t="shared" si="2901"/>
        <v>16.899999999999999</v>
      </c>
      <c r="I973" s="20">
        <f t="shared" si="2901"/>
        <v>0</v>
      </c>
      <c r="J973" s="20">
        <f t="shared" si="2901"/>
        <v>0</v>
      </c>
      <c r="K973" s="20">
        <f t="shared" si="2901"/>
        <v>0</v>
      </c>
      <c r="L973" s="20">
        <f t="shared" si="2866"/>
        <v>16.899999999999999</v>
      </c>
      <c r="M973" s="20">
        <f t="shared" si="2867"/>
        <v>16.899999999999999</v>
      </c>
      <c r="N973" s="20">
        <f t="shared" si="2868"/>
        <v>16.899999999999999</v>
      </c>
      <c r="O973" s="20">
        <f t="shared" si="2901"/>
        <v>0</v>
      </c>
      <c r="P973" s="20">
        <f t="shared" si="2901"/>
        <v>0</v>
      </c>
      <c r="Q973" s="20">
        <f t="shared" si="2901"/>
        <v>0</v>
      </c>
      <c r="R973" s="20">
        <f t="shared" si="2893"/>
        <v>16.899999999999999</v>
      </c>
      <c r="S973" s="20">
        <f t="shared" si="2894"/>
        <v>16.899999999999999</v>
      </c>
      <c r="T973" s="20">
        <f t="shared" si="2895"/>
        <v>16.899999999999999</v>
      </c>
      <c r="U973" s="20">
        <f t="shared" si="2901"/>
        <v>0</v>
      </c>
      <c r="V973" s="20">
        <f t="shared" si="2896"/>
        <v>16.899999999999999</v>
      </c>
      <c r="W973" s="20">
        <f t="shared" si="2901"/>
        <v>0</v>
      </c>
      <c r="X973" s="20">
        <f t="shared" si="2901"/>
        <v>0</v>
      </c>
      <c r="Y973" s="20">
        <f t="shared" si="2901"/>
        <v>0</v>
      </c>
      <c r="Z973" s="20">
        <f t="shared" si="2897"/>
        <v>16.899999999999999</v>
      </c>
      <c r="AA973" s="20">
        <f t="shared" si="2898"/>
        <v>16.899999999999999</v>
      </c>
      <c r="AB973" s="20">
        <f t="shared" si="2899"/>
        <v>16.899999999999999</v>
      </c>
      <c r="AC973" s="20">
        <f t="shared" si="2901"/>
        <v>0</v>
      </c>
      <c r="AD973" s="20">
        <f t="shared" si="2901"/>
        <v>0</v>
      </c>
      <c r="AE973" s="20">
        <f t="shared" si="2901"/>
        <v>0</v>
      </c>
      <c r="AF973" s="20">
        <f t="shared" si="2870"/>
        <v>16.899999999999999</v>
      </c>
      <c r="AG973" s="20">
        <f t="shared" si="2871"/>
        <v>16.899999999999999</v>
      </c>
      <c r="AH973" s="20">
        <f t="shared" si="2872"/>
        <v>16.899999999999999</v>
      </c>
      <c r="AI973" s="20">
        <f t="shared" si="2901"/>
        <v>0</v>
      </c>
      <c r="AJ973" s="20">
        <f t="shared" si="2873"/>
        <v>16.899999999999999</v>
      </c>
      <c r="AK973" s="20">
        <f t="shared" si="2901"/>
        <v>0</v>
      </c>
      <c r="AL973" s="20">
        <f t="shared" si="2901"/>
        <v>0</v>
      </c>
      <c r="AM973" s="20">
        <f t="shared" si="2901"/>
        <v>0</v>
      </c>
      <c r="AN973" s="20">
        <f t="shared" si="2841"/>
        <v>16.899999999999999</v>
      </c>
      <c r="AO973" s="20">
        <f t="shared" si="2842"/>
        <v>16.899999999999999</v>
      </c>
      <c r="AP973" s="20">
        <f t="shared" si="2843"/>
        <v>16.899999999999999</v>
      </c>
      <c r="AQ973" s="20">
        <f t="shared" si="2901"/>
        <v>0</v>
      </c>
      <c r="AR973" s="20">
        <f t="shared" si="2901"/>
        <v>0</v>
      </c>
      <c r="AS973" s="20">
        <f t="shared" si="2901"/>
        <v>0</v>
      </c>
      <c r="AT973" s="20">
        <f t="shared" si="2844"/>
        <v>16.899999999999999</v>
      </c>
      <c r="AU973" s="20">
        <f t="shared" si="2845"/>
        <v>16.899999999999999</v>
      </c>
      <c r="AV973" s="20">
        <f t="shared" si="2846"/>
        <v>16.899999999999999</v>
      </c>
      <c r="AW973" s="20">
        <f t="shared" si="2901"/>
        <v>0</v>
      </c>
      <c r="AX973" s="20">
        <f t="shared" si="2901"/>
        <v>0</v>
      </c>
      <c r="AY973" s="20">
        <f t="shared" si="2901"/>
        <v>0</v>
      </c>
      <c r="AZ973" s="20">
        <f t="shared" si="2822"/>
        <v>16.899999999999999</v>
      </c>
      <c r="BA973" s="20">
        <f t="shared" si="2823"/>
        <v>16.899999999999999</v>
      </c>
      <c r="BB973" s="20">
        <f t="shared" si="2824"/>
        <v>16.899999999999999</v>
      </c>
      <c r="BC973" s="20">
        <f t="shared" si="2901"/>
        <v>0</v>
      </c>
      <c r="BD973" s="20">
        <f t="shared" si="2820"/>
        <v>16.899999999999999</v>
      </c>
      <c r="BE973" s="20">
        <f t="shared" si="2901"/>
        <v>0</v>
      </c>
      <c r="BF973" s="20">
        <f t="shared" si="2901"/>
        <v>0</v>
      </c>
      <c r="BG973" s="20">
        <f t="shared" si="2901"/>
        <v>0</v>
      </c>
      <c r="BH973" s="20">
        <f t="shared" si="2747"/>
        <v>16.899999999999999</v>
      </c>
      <c r="BI973" s="20">
        <f t="shared" si="2748"/>
        <v>16.899999999999999</v>
      </c>
      <c r="BJ973" s="20">
        <f t="shared" si="2749"/>
        <v>16.899999999999999</v>
      </c>
      <c r="BK973" s="20">
        <f t="shared" si="2901"/>
        <v>0</v>
      </c>
      <c r="BL973" s="20">
        <f t="shared" si="2901"/>
        <v>0</v>
      </c>
      <c r="BM973" s="20">
        <f t="shared" si="2750"/>
        <v>16.899999999999999</v>
      </c>
      <c r="BN973" s="20">
        <f t="shared" si="2751"/>
        <v>16.899999999999999</v>
      </c>
      <c r="BO973" s="20">
        <f t="shared" si="2901"/>
        <v>0</v>
      </c>
      <c r="BP973" s="20">
        <f t="shared" si="2901"/>
        <v>0</v>
      </c>
      <c r="BQ973" s="20">
        <f t="shared" si="2901"/>
        <v>0</v>
      </c>
      <c r="BR973" s="20">
        <f t="shared" si="2862"/>
        <v>16.899999999999999</v>
      </c>
      <c r="BS973" s="20">
        <f t="shared" si="2863"/>
        <v>16.899999999999999</v>
      </c>
      <c r="BT973" s="20">
        <f t="shared" si="2864"/>
        <v>16.899999999999999</v>
      </c>
      <c r="BU973" s="20">
        <f t="shared" si="2901"/>
        <v>0</v>
      </c>
      <c r="BV973" s="20">
        <f t="shared" si="2865"/>
        <v>16.899999999999999</v>
      </c>
      <c r="BW973" s="20">
        <f t="shared" si="2901"/>
        <v>0</v>
      </c>
      <c r="BX973" s="20">
        <f t="shared" si="2901"/>
        <v>0</v>
      </c>
      <c r="BY973" s="20">
        <f t="shared" si="2753"/>
        <v>16.899999999999999</v>
      </c>
      <c r="BZ973" s="20">
        <f t="shared" si="2754"/>
        <v>16.899999999999999</v>
      </c>
      <c r="CA973" s="20">
        <f t="shared" si="2901"/>
        <v>0</v>
      </c>
      <c r="CB973" s="20">
        <f t="shared" si="2755"/>
        <v>16.899999999999999</v>
      </c>
      <c r="CC973" s="20">
        <f t="shared" si="2901"/>
        <v>0</v>
      </c>
      <c r="CD973" s="20">
        <f t="shared" si="2756"/>
        <v>16.899999999999999</v>
      </c>
      <c r="CE973" s="20">
        <f t="shared" si="2901"/>
        <v>0</v>
      </c>
    </row>
    <row r="974" spans="1:83" x14ac:dyDescent="0.25">
      <c r="A974" s="10" t="s">
        <v>62</v>
      </c>
      <c r="B974" s="19">
        <v>850</v>
      </c>
      <c r="C974" s="10" t="s">
        <v>335</v>
      </c>
      <c r="D974" s="10" t="s">
        <v>343</v>
      </c>
      <c r="E974" s="25" t="s">
        <v>576</v>
      </c>
      <c r="F974" s="20">
        <v>16.899999999999999</v>
      </c>
      <c r="G974" s="20">
        <v>16.899999999999999</v>
      </c>
      <c r="H974" s="20">
        <v>16.899999999999999</v>
      </c>
      <c r="I974" s="20"/>
      <c r="J974" s="20"/>
      <c r="K974" s="20"/>
      <c r="L974" s="20">
        <f t="shared" si="2866"/>
        <v>16.899999999999999</v>
      </c>
      <c r="M974" s="20">
        <f t="shared" si="2867"/>
        <v>16.899999999999999</v>
      </c>
      <c r="N974" s="20">
        <f t="shared" si="2868"/>
        <v>16.899999999999999</v>
      </c>
      <c r="O974" s="20"/>
      <c r="P974" s="20"/>
      <c r="Q974" s="20"/>
      <c r="R974" s="20">
        <f t="shared" si="2893"/>
        <v>16.899999999999999</v>
      </c>
      <c r="S974" s="20">
        <f t="shared" si="2894"/>
        <v>16.899999999999999</v>
      </c>
      <c r="T974" s="20">
        <f t="shared" si="2895"/>
        <v>16.899999999999999</v>
      </c>
      <c r="U974" s="20"/>
      <c r="V974" s="20">
        <f t="shared" si="2896"/>
        <v>16.899999999999999</v>
      </c>
      <c r="W974" s="20"/>
      <c r="X974" s="20"/>
      <c r="Y974" s="20"/>
      <c r="Z974" s="20">
        <f t="shared" si="2897"/>
        <v>16.899999999999999</v>
      </c>
      <c r="AA974" s="20">
        <f t="shared" si="2898"/>
        <v>16.899999999999999</v>
      </c>
      <c r="AB974" s="20">
        <f t="shared" si="2899"/>
        <v>16.899999999999999</v>
      </c>
      <c r="AC974" s="20"/>
      <c r="AD974" s="20"/>
      <c r="AE974" s="20"/>
      <c r="AF974" s="20">
        <f t="shared" si="2870"/>
        <v>16.899999999999999</v>
      </c>
      <c r="AG974" s="20">
        <f t="shared" si="2871"/>
        <v>16.899999999999999</v>
      </c>
      <c r="AH974" s="20">
        <f t="shared" si="2872"/>
        <v>16.899999999999999</v>
      </c>
      <c r="AI974" s="20"/>
      <c r="AJ974" s="20">
        <f t="shared" si="2873"/>
        <v>16.899999999999999</v>
      </c>
      <c r="AK974" s="20"/>
      <c r="AL974" s="20"/>
      <c r="AM974" s="20"/>
      <c r="AN974" s="20">
        <f t="shared" si="2841"/>
        <v>16.899999999999999</v>
      </c>
      <c r="AO974" s="20">
        <f t="shared" si="2842"/>
        <v>16.899999999999999</v>
      </c>
      <c r="AP974" s="20">
        <f t="shared" si="2843"/>
        <v>16.899999999999999</v>
      </c>
      <c r="AQ974" s="20"/>
      <c r="AR974" s="20"/>
      <c r="AS974" s="20"/>
      <c r="AT974" s="20">
        <f t="shared" si="2844"/>
        <v>16.899999999999999</v>
      </c>
      <c r="AU974" s="20">
        <f t="shared" si="2845"/>
        <v>16.899999999999999</v>
      </c>
      <c r="AV974" s="20">
        <f t="shared" si="2846"/>
        <v>16.899999999999999</v>
      </c>
      <c r="AW974" s="20"/>
      <c r="AX974" s="20"/>
      <c r="AY974" s="20"/>
      <c r="AZ974" s="20">
        <f t="shared" si="2822"/>
        <v>16.899999999999999</v>
      </c>
      <c r="BA974" s="20">
        <f t="shared" si="2823"/>
        <v>16.899999999999999</v>
      </c>
      <c r="BB974" s="20">
        <f t="shared" si="2824"/>
        <v>16.899999999999999</v>
      </c>
      <c r="BC974" s="20"/>
      <c r="BD974" s="20">
        <f t="shared" si="2820"/>
        <v>16.899999999999999</v>
      </c>
      <c r="BE974" s="20"/>
      <c r="BF974" s="20"/>
      <c r="BG974" s="20"/>
      <c r="BH974" s="20">
        <f t="shared" si="2747"/>
        <v>16.899999999999999</v>
      </c>
      <c r="BI974" s="20">
        <f t="shared" si="2748"/>
        <v>16.899999999999999</v>
      </c>
      <c r="BJ974" s="20">
        <f t="shared" si="2749"/>
        <v>16.899999999999999</v>
      </c>
      <c r="BK974" s="20"/>
      <c r="BL974" s="20"/>
      <c r="BM974" s="20">
        <f t="shared" si="2750"/>
        <v>16.899999999999999</v>
      </c>
      <c r="BN974" s="20">
        <f t="shared" si="2751"/>
        <v>16.899999999999999</v>
      </c>
      <c r="BO974" s="20"/>
      <c r="BP974" s="20"/>
      <c r="BQ974" s="20"/>
      <c r="BR974" s="20">
        <f t="shared" si="2862"/>
        <v>16.899999999999999</v>
      </c>
      <c r="BS974" s="20">
        <f t="shared" si="2863"/>
        <v>16.899999999999999</v>
      </c>
      <c r="BT974" s="20">
        <f t="shared" si="2864"/>
        <v>16.899999999999999</v>
      </c>
      <c r="BU974" s="20"/>
      <c r="BV974" s="20">
        <f t="shared" si="2865"/>
        <v>16.899999999999999</v>
      </c>
      <c r="BW974" s="20"/>
      <c r="BX974" s="20"/>
      <c r="BY974" s="20">
        <f t="shared" si="2753"/>
        <v>16.899999999999999</v>
      </c>
      <c r="BZ974" s="20">
        <f t="shared" si="2754"/>
        <v>16.899999999999999</v>
      </c>
      <c r="CA974" s="20"/>
      <c r="CB974" s="20">
        <f t="shared" si="2755"/>
        <v>16.899999999999999</v>
      </c>
      <c r="CC974" s="20"/>
      <c r="CD974" s="20">
        <f t="shared" si="2756"/>
        <v>16.899999999999999</v>
      </c>
      <c r="CE974" s="20"/>
    </row>
    <row r="975" spans="1:83" ht="63" x14ac:dyDescent="0.25">
      <c r="A975" s="10" t="s">
        <v>435</v>
      </c>
      <c r="B975" s="19"/>
      <c r="C975" s="10"/>
      <c r="D975" s="10"/>
      <c r="E975" s="25" t="s">
        <v>821</v>
      </c>
      <c r="F975" s="20">
        <f>F976+F980</f>
        <v>29099.8</v>
      </c>
      <c r="G975" s="20">
        <f t="shared" ref="G975:K975" si="2902">G976+G980</f>
        <v>29099.8</v>
      </c>
      <c r="H975" s="20">
        <f t="shared" si="2902"/>
        <v>29099.8</v>
      </c>
      <c r="I975" s="20">
        <f t="shared" si="2902"/>
        <v>0</v>
      </c>
      <c r="J975" s="20">
        <f t="shared" si="2902"/>
        <v>0</v>
      </c>
      <c r="K975" s="20">
        <f t="shared" si="2902"/>
        <v>0</v>
      </c>
      <c r="L975" s="20">
        <f t="shared" si="2866"/>
        <v>29099.8</v>
      </c>
      <c r="M975" s="20">
        <f t="shared" si="2867"/>
        <v>29099.8</v>
      </c>
      <c r="N975" s="20">
        <f t="shared" si="2868"/>
        <v>29099.8</v>
      </c>
      <c r="O975" s="20">
        <f t="shared" ref="O975:Q975" si="2903">O976+O980</f>
        <v>0</v>
      </c>
      <c r="P975" s="20">
        <f t="shared" si="2903"/>
        <v>0</v>
      </c>
      <c r="Q975" s="20">
        <f t="shared" si="2903"/>
        <v>0</v>
      </c>
      <c r="R975" s="20">
        <f t="shared" si="2893"/>
        <v>29099.8</v>
      </c>
      <c r="S975" s="20">
        <f t="shared" si="2894"/>
        <v>29099.8</v>
      </c>
      <c r="T975" s="20">
        <f t="shared" si="2895"/>
        <v>29099.8</v>
      </c>
      <c r="U975" s="20">
        <f t="shared" ref="U975:CE975" si="2904">U976+U980</f>
        <v>0</v>
      </c>
      <c r="V975" s="20">
        <f t="shared" si="2896"/>
        <v>29099.8</v>
      </c>
      <c r="W975" s="20">
        <f t="shared" ref="W975:Y975" si="2905">W976+W980</f>
        <v>0</v>
      </c>
      <c r="X975" s="20">
        <f t="shared" si="2905"/>
        <v>0</v>
      </c>
      <c r="Y975" s="20">
        <f t="shared" si="2905"/>
        <v>0</v>
      </c>
      <c r="Z975" s="20">
        <f t="shared" si="2897"/>
        <v>29099.8</v>
      </c>
      <c r="AA975" s="20">
        <f t="shared" si="2898"/>
        <v>29099.8</v>
      </c>
      <c r="AB975" s="20">
        <f t="shared" si="2899"/>
        <v>29099.8</v>
      </c>
      <c r="AC975" s="20">
        <f t="shared" ref="AC975:AE975" si="2906">AC976+AC980</f>
        <v>0</v>
      </c>
      <c r="AD975" s="20">
        <f t="shared" si="2906"/>
        <v>0</v>
      </c>
      <c r="AE975" s="20">
        <f t="shared" si="2906"/>
        <v>0</v>
      </c>
      <c r="AF975" s="20">
        <f t="shared" si="2870"/>
        <v>29099.8</v>
      </c>
      <c r="AG975" s="20">
        <f t="shared" si="2871"/>
        <v>29099.8</v>
      </c>
      <c r="AH975" s="20">
        <f t="shared" si="2872"/>
        <v>29099.8</v>
      </c>
      <c r="AI975" s="20">
        <f t="shared" ref="AI975" si="2907">AI976+AI980</f>
        <v>0</v>
      </c>
      <c r="AJ975" s="20">
        <f t="shared" si="2873"/>
        <v>29099.8</v>
      </c>
      <c r="AK975" s="20">
        <f t="shared" ref="AK975:AM975" si="2908">AK976+AK980</f>
        <v>2654.8579999999997</v>
      </c>
      <c r="AL975" s="20">
        <f t="shared" si="2908"/>
        <v>1345.89</v>
      </c>
      <c r="AM975" s="20">
        <f t="shared" si="2908"/>
        <v>0</v>
      </c>
      <c r="AN975" s="20">
        <f t="shared" si="2841"/>
        <v>31754.657999999999</v>
      </c>
      <c r="AO975" s="20">
        <f t="shared" si="2842"/>
        <v>30445.69</v>
      </c>
      <c r="AP975" s="20">
        <f t="shared" si="2843"/>
        <v>29099.8</v>
      </c>
      <c r="AQ975" s="20">
        <f t="shared" ref="AQ975:AS975" si="2909">AQ976+AQ980</f>
        <v>0</v>
      </c>
      <c r="AR975" s="20">
        <f t="shared" si="2909"/>
        <v>0</v>
      </c>
      <c r="AS975" s="20">
        <f t="shared" si="2909"/>
        <v>0</v>
      </c>
      <c r="AT975" s="20">
        <f t="shared" si="2844"/>
        <v>31754.657999999999</v>
      </c>
      <c r="AU975" s="20">
        <f t="shared" si="2845"/>
        <v>30445.69</v>
      </c>
      <c r="AV975" s="20">
        <f t="shared" si="2846"/>
        <v>29099.8</v>
      </c>
      <c r="AW975" s="20">
        <f t="shared" ref="AW975:AY975" si="2910">AW976+AW980</f>
        <v>0</v>
      </c>
      <c r="AX975" s="20">
        <f t="shared" si="2910"/>
        <v>0</v>
      </c>
      <c r="AY975" s="20">
        <f t="shared" si="2910"/>
        <v>0</v>
      </c>
      <c r="AZ975" s="20">
        <f t="shared" si="2822"/>
        <v>31754.657999999999</v>
      </c>
      <c r="BA975" s="20">
        <f t="shared" si="2823"/>
        <v>30445.69</v>
      </c>
      <c r="BB975" s="20">
        <f t="shared" si="2824"/>
        <v>29099.8</v>
      </c>
      <c r="BC975" s="20">
        <f t="shared" ref="BC975" si="2911">BC976+BC980</f>
        <v>0</v>
      </c>
      <c r="BD975" s="20">
        <f t="shared" si="2820"/>
        <v>31754.657999999999</v>
      </c>
      <c r="BE975" s="20">
        <f t="shared" ref="BE975:BG975" si="2912">BE976+BE980</f>
        <v>4000</v>
      </c>
      <c r="BF975" s="20">
        <f t="shared" si="2912"/>
        <v>0</v>
      </c>
      <c r="BG975" s="20">
        <f t="shared" si="2912"/>
        <v>0</v>
      </c>
      <c r="BH975" s="20">
        <f t="shared" ref="BH975:BH1038" si="2913">BD975+BE975</f>
        <v>35754.657999999996</v>
      </c>
      <c r="BI975" s="20">
        <f t="shared" ref="BI975:BI1038" si="2914">BA975+BF975</f>
        <v>30445.69</v>
      </c>
      <c r="BJ975" s="20">
        <f t="shared" ref="BJ975:BJ1038" si="2915">BB975+BG975</f>
        <v>29099.8</v>
      </c>
      <c r="BK975" s="20">
        <f t="shared" ref="BK975:BL975" si="2916">BK976+BK980</f>
        <v>3000</v>
      </c>
      <c r="BL975" s="20">
        <f t="shared" si="2916"/>
        <v>0</v>
      </c>
      <c r="BM975" s="20">
        <f t="shared" ref="BM975:BM1038" si="2917">BH975+BK975</f>
        <v>38754.657999999996</v>
      </c>
      <c r="BN975" s="20">
        <f t="shared" ref="BN975:BN1038" si="2918">BI975+BL975</f>
        <v>30445.69</v>
      </c>
      <c r="BO975" s="20">
        <f t="shared" ref="BO975:BQ975" si="2919">BO976+BO980</f>
        <v>-7.34</v>
      </c>
      <c r="BP975" s="20">
        <f t="shared" si="2919"/>
        <v>0</v>
      </c>
      <c r="BQ975" s="20">
        <f t="shared" si="2919"/>
        <v>0</v>
      </c>
      <c r="BR975" s="20">
        <f t="shared" si="2862"/>
        <v>38747.317999999999</v>
      </c>
      <c r="BS975" s="20">
        <f t="shared" si="2863"/>
        <v>30445.69</v>
      </c>
      <c r="BT975" s="20">
        <f t="shared" si="2864"/>
        <v>29099.8</v>
      </c>
      <c r="BU975" s="20">
        <f t="shared" ref="BU975" si="2920">BU976+BU980</f>
        <v>0</v>
      </c>
      <c r="BV975" s="20">
        <f t="shared" si="2865"/>
        <v>38747.317999999999</v>
      </c>
      <c r="BW975" s="20">
        <f t="shared" ref="BW975:BX975" si="2921">BW976+BW980</f>
        <v>993.16799999999989</v>
      </c>
      <c r="BX975" s="20">
        <f t="shared" si="2921"/>
        <v>0</v>
      </c>
      <c r="BY975" s="20">
        <f t="shared" si="2753"/>
        <v>39740.485999999997</v>
      </c>
      <c r="BZ975" s="20">
        <f t="shared" si="2754"/>
        <v>30445.69</v>
      </c>
      <c r="CA975" s="20">
        <f t="shared" ref="CA975" si="2922">CA976+CA980</f>
        <v>0</v>
      </c>
      <c r="CB975" s="20">
        <f t="shared" si="2755"/>
        <v>39740.485999999997</v>
      </c>
      <c r="CC975" s="20">
        <f t="shared" ref="CC975" si="2923">CC976+CC980</f>
        <v>-121.69499999999999</v>
      </c>
      <c r="CD975" s="20">
        <f t="shared" si="2756"/>
        <v>39618.790999999997</v>
      </c>
      <c r="CE975" s="20">
        <f t="shared" si="2904"/>
        <v>0</v>
      </c>
    </row>
    <row r="976" spans="1:83" ht="47.25" x14ac:dyDescent="0.25">
      <c r="A976" s="10" t="s">
        <v>64</v>
      </c>
      <c r="B976" s="19"/>
      <c r="C976" s="10"/>
      <c r="D976" s="10"/>
      <c r="E976" s="25" t="s">
        <v>822</v>
      </c>
      <c r="F976" s="20">
        <f>F977</f>
        <v>4508</v>
      </c>
      <c r="G976" s="20">
        <f t="shared" ref="G976:CE978" si="2924">G977</f>
        <v>4508</v>
      </c>
      <c r="H976" s="20">
        <f t="shared" si="2924"/>
        <v>4508</v>
      </c>
      <c r="I976" s="20">
        <f t="shared" si="2924"/>
        <v>0</v>
      </c>
      <c r="J976" s="20">
        <f t="shared" si="2924"/>
        <v>0</v>
      </c>
      <c r="K976" s="20">
        <f t="shared" si="2924"/>
        <v>0</v>
      </c>
      <c r="L976" s="20">
        <f t="shared" si="2866"/>
        <v>4508</v>
      </c>
      <c r="M976" s="20">
        <f t="shared" si="2867"/>
        <v>4508</v>
      </c>
      <c r="N976" s="20">
        <f t="shared" si="2868"/>
        <v>4508</v>
      </c>
      <c r="O976" s="20">
        <f t="shared" si="2924"/>
        <v>0</v>
      </c>
      <c r="P976" s="20">
        <f t="shared" si="2924"/>
        <v>0</v>
      </c>
      <c r="Q976" s="20">
        <f t="shared" si="2924"/>
        <v>0</v>
      </c>
      <c r="R976" s="20">
        <f t="shared" si="2893"/>
        <v>4508</v>
      </c>
      <c r="S976" s="20">
        <f t="shared" si="2894"/>
        <v>4508</v>
      </c>
      <c r="T976" s="20">
        <f t="shared" si="2895"/>
        <v>4508</v>
      </c>
      <c r="U976" s="20">
        <f t="shared" si="2924"/>
        <v>0</v>
      </c>
      <c r="V976" s="20">
        <f t="shared" si="2896"/>
        <v>4508</v>
      </c>
      <c r="W976" s="20">
        <f t="shared" si="2924"/>
        <v>0</v>
      </c>
      <c r="X976" s="20">
        <f t="shared" si="2924"/>
        <v>0</v>
      </c>
      <c r="Y976" s="20">
        <f t="shared" si="2924"/>
        <v>0</v>
      </c>
      <c r="Z976" s="20">
        <f t="shared" si="2897"/>
        <v>4508</v>
      </c>
      <c r="AA976" s="20">
        <f t="shared" si="2898"/>
        <v>4508</v>
      </c>
      <c r="AB976" s="20">
        <f t="shared" si="2899"/>
        <v>4508</v>
      </c>
      <c r="AC976" s="20">
        <f t="shared" si="2924"/>
        <v>0</v>
      </c>
      <c r="AD976" s="20">
        <f t="shared" si="2924"/>
        <v>0</v>
      </c>
      <c r="AE976" s="20">
        <f t="shared" si="2924"/>
        <v>0</v>
      </c>
      <c r="AF976" s="20">
        <f t="shared" si="2870"/>
        <v>4508</v>
      </c>
      <c r="AG976" s="20">
        <f t="shared" si="2871"/>
        <v>4508</v>
      </c>
      <c r="AH976" s="20">
        <f t="shared" si="2872"/>
        <v>4508</v>
      </c>
      <c r="AI976" s="20">
        <f t="shared" si="2924"/>
        <v>0</v>
      </c>
      <c r="AJ976" s="20">
        <f t="shared" si="2873"/>
        <v>4508</v>
      </c>
      <c r="AK976" s="20">
        <f t="shared" si="2924"/>
        <v>2560.1999999999998</v>
      </c>
      <c r="AL976" s="20">
        <f t="shared" si="2924"/>
        <v>1345.89</v>
      </c>
      <c r="AM976" s="20">
        <f t="shared" si="2924"/>
        <v>0</v>
      </c>
      <c r="AN976" s="20">
        <f t="shared" si="2841"/>
        <v>7068.2</v>
      </c>
      <c r="AO976" s="20">
        <f t="shared" si="2842"/>
        <v>5853.89</v>
      </c>
      <c r="AP976" s="20">
        <f t="shared" si="2843"/>
        <v>4508</v>
      </c>
      <c r="AQ976" s="20">
        <f t="shared" si="2924"/>
        <v>0</v>
      </c>
      <c r="AR976" s="20">
        <f t="shared" si="2924"/>
        <v>0</v>
      </c>
      <c r="AS976" s="20">
        <f t="shared" si="2924"/>
        <v>0</v>
      </c>
      <c r="AT976" s="20">
        <f t="shared" si="2844"/>
        <v>7068.2</v>
      </c>
      <c r="AU976" s="20">
        <f t="shared" si="2845"/>
        <v>5853.89</v>
      </c>
      <c r="AV976" s="20">
        <f t="shared" si="2846"/>
        <v>4508</v>
      </c>
      <c r="AW976" s="20">
        <f t="shared" si="2924"/>
        <v>0</v>
      </c>
      <c r="AX976" s="20">
        <f t="shared" si="2924"/>
        <v>0</v>
      </c>
      <c r="AY976" s="20">
        <f t="shared" si="2924"/>
        <v>0</v>
      </c>
      <c r="AZ976" s="20">
        <f t="shared" si="2822"/>
        <v>7068.2</v>
      </c>
      <c r="BA976" s="20">
        <f t="shared" si="2823"/>
        <v>5853.89</v>
      </c>
      <c r="BB976" s="20">
        <f t="shared" si="2824"/>
        <v>4508</v>
      </c>
      <c r="BC976" s="20">
        <f t="shared" si="2924"/>
        <v>0</v>
      </c>
      <c r="BD976" s="20">
        <f t="shared" si="2820"/>
        <v>7068.2</v>
      </c>
      <c r="BE976" s="20">
        <f t="shared" si="2924"/>
        <v>0</v>
      </c>
      <c r="BF976" s="20">
        <f t="shared" si="2924"/>
        <v>0</v>
      </c>
      <c r="BG976" s="20">
        <f t="shared" si="2924"/>
        <v>0</v>
      </c>
      <c r="BH976" s="20">
        <f t="shared" si="2913"/>
        <v>7068.2</v>
      </c>
      <c r="BI976" s="20">
        <f t="shared" si="2914"/>
        <v>5853.89</v>
      </c>
      <c r="BJ976" s="20">
        <f t="shared" si="2915"/>
        <v>4508</v>
      </c>
      <c r="BK976" s="20">
        <f t="shared" si="2924"/>
        <v>0</v>
      </c>
      <c r="BL976" s="20">
        <f t="shared" si="2924"/>
        <v>0</v>
      </c>
      <c r="BM976" s="20">
        <f t="shared" si="2917"/>
        <v>7068.2</v>
      </c>
      <c r="BN976" s="20">
        <f t="shared" si="2918"/>
        <v>5853.89</v>
      </c>
      <c r="BO976" s="20">
        <f t="shared" si="2924"/>
        <v>-7.34</v>
      </c>
      <c r="BP976" s="20">
        <f t="shared" si="2924"/>
        <v>0</v>
      </c>
      <c r="BQ976" s="20">
        <f t="shared" si="2924"/>
        <v>0</v>
      </c>
      <c r="BR976" s="20">
        <f t="shared" si="2862"/>
        <v>7060.86</v>
      </c>
      <c r="BS976" s="20">
        <f t="shared" si="2863"/>
        <v>5853.89</v>
      </c>
      <c r="BT976" s="20">
        <f t="shared" si="2864"/>
        <v>4508</v>
      </c>
      <c r="BU976" s="20">
        <f t="shared" si="2924"/>
        <v>0</v>
      </c>
      <c r="BV976" s="20">
        <f t="shared" si="2865"/>
        <v>7060.86</v>
      </c>
      <c r="BW976" s="20">
        <f t="shared" si="2924"/>
        <v>-6.7770000000000001</v>
      </c>
      <c r="BX976" s="20">
        <f t="shared" si="2924"/>
        <v>0</v>
      </c>
      <c r="BY976" s="20">
        <f t="shared" ref="BY976:BY1039" si="2925">BV976+BW976</f>
        <v>7054.0829999999996</v>
      </c>
      <c r="BZ976" s="20">
        <f t="shared" ref="BZ976:BZ1039" si="2926">BS976+BX976</f>
        <v>5853.89</v>
      </c>
      <c r="CA976" s="20">
        <f t="shared" si="2924"/>
        <v>0</v>
      </c>
      <c r="CB976" s="20">
        <f t="shared" ref="CB976:CB1039" si="2927">BY976+CA976</f>
        <v>7054.0829999999996</v>
      </c>
      <c r="CC976" s="20">
        <f t="shared" si="2924"/>
        <v>0</v>
      </c>
      <c r="CD976" s="20">
        <f t="shared" ref="CD976:CD1039" si="2928">CB976+CC976</f>
        <v>7054.0829999999996</v>
      </c>
      <c r="CE976" s="20">
        <f t="shared" si="2924"/>
        <v>0</v>
      </c>
    </row>
    <row r="977" spans="1:84" ht="47.25" x14ac:dyDescent="0.25">
      <c r="A977" s="10" t="s">
        <v>64</v>
      </c>
      <c r="B977" s="19">
        <v>200</v>
      </c>
      <c r="C977" s="10"/>
      <c r="D977" s="10"/>
      <c r="E977" s="25" t="s">
        <v>602</v>
      </c>
      <c r="F977" s="20">
        <f>F978</f>
        <v>4508</v>
      </c>
      <c r="G977" s="20">
        <f t="shared" si="2924"/>
        <v>4508</v>
      </c>
      <c r="H977" s="20">
        <f t="shared" si="2924"/>
        <v>4508</v>
      </c>
      <c r="I977" s="20">
        <f t="shared" si="2924"/>
        <v>0</v>
      </c>
      <c r="J977" s="20">
        <f t="shared" si="2924"/>
        <v>0</v>
      </c>
      <c r="K977" s="20">
        <f t="shared" si="2924"/>
        <v>0</v>
      </c>
      <c r="L977" s="20">
        <f t="shared" si="2866"/>
        <v>4508</v>
      </c>
      <c r="M977" s="20">
        <f t="shared" si="2867"/>
        <v>4508</v>
      </c>
      <c r="N977" s="20">
        <f t="shared" si="2868"/>
        <v>4508</v>
      </c>
      <c r="O977" s="20">
        <f t="shared" si="2924"/>
        <v>0</v>
      </c>
      <c r="P977" s="20">
        <f t="shared" si="2924"/>
        <v>0</v>
      </c>
      <c r="Q977" s="20">
        <f t="shared" si="2924"/>
        <v>0</v>
      </c>
      <c r="R977" s="20">
        <f t="shared" si="2893"/>
        <v>4508</v>
      </c>
      <c r="S977" s="20">
        <f t="shared" si="2894"/>
        <v>4508</v>
      </c>
      <c r="T977" s="20">
        <f t="shared" si="2895"/>
        <v>4508</v>
      </c>
      <c r="U977" s="20">
        <f t="shared" si="2924"/>
        <v>0</v>
      </c>
      <c r="V977" s="20">
        <f t="shared" si="2896"/>
        <v>4508</v>
      </c>
      <c r="W977" s="20">
        <f t="shared" si="2924"/>
        <v>0</v>
      </c>
      <c r="X977" s="20">
        <f t="shared" si="2924"/>
        <v>0</v>
      </c>
      <c r="Y977" s="20">
        <f t="shared" si="2924"/>
        <v>0</v>
      </c>
      <c r="Z977" s="20">
        <f t="shared" si="2897"/>
        <v>4508</v>
      </c>
      <c r="AA977" s="20">
        <f t="shared" si="2898"/>
        <v>4508</v>
      </c>
      <c r="AB977" s="20">
        <f t="shared" si="2899"/>
        <v>4508</v>
      </c>
      <c r="AC977" s="20">
        <f t="shared" si="2924"/>
        <v>0</v>
      </c>
      <c r="AD977" s="20">
        <f t="shared" si="2924"/>
        <v>0</v>
      </c>
      <c r="AE977" s="20">
        <f t="shared" si="2924"/>
        <v>0</v>
      </c>
      <c r="AF977" s="20">
        <f t="shared" si="2870"/>
        <v>4508</v>
      </c>
      <c r="AG977" s="20">
        <f t="shared" si="2871"/>
        <v>4508</v>
      </c>
      <c r="AH977" s="20">
        <f t="shared" si="2872"/>
        <v>4508</v>
      </c>
      <c r="AI977" s="20">
        <f t="shared" si="2924"/>
        <v>0</v>
      </c>
      <c r="AJ977" s="20">
        <f t="shared" si="2873"/>
        <v>4508</v>
      </c>
      <c r="AK977" s="20">
        <f t="shared" si="2924"/>
        <v>2560.1999999999998</v>
      </c>
      <c r="AL977" s="20">
        <f t="shared" si="2924"/>
        <v>1345.89</v>
      </c>
      <c r="AM977" s="20">
        <f t="shared" si="2924"/>
        <v>0</v>
      </c>
      <c r="AN977" s="20">
        <f t="shared" si="2841"/>
        <v>7068.2</v>
      </c>
      <c r="AO977" s="20">
        <f t="shared" si="2842"/>
        <v>5853.89</v>
      </c>
      <c r="AP977" s="20">
        <f t="shared" si="2843"/>
        <v>4508</v>
      </c>
      <c r="AQ977" s="20">
        <f t="shared" si="2924"/>
        <v>0</v>
      </c>
      <c r="AR977" s="20">
        <f t="shared" si="2924"/>
        <v>0</v>
      </c>
      <c r="AS977" s="20">
        <f t="shared" si="2924"/>
        <v>0</v>
      </c>
      <c r="AT977" s="20">
        <f t="shared" si="2844"/>
        <v>7068.2</v>
      </c>
      <c r="AU977" s="20">
        <f t="shared" si="2845"/>
        <v>5853.89</v>
      </c>
      <c r="AV977" s="20">
        <f t="shared" si="2846"/>
        <v>4508</v>
      </c>
      <c r="AW977" s="20">
        <f t="shared" si="2924"/>
        <v>0</v>
      </c>
      <c r="AX977" s="20">
        <f t="shared" si="2924"/>
        <v>0</v>
      </c>
      <c r="AY977" s="20">
        <f t="shared" si="2924"/>
        <v>0</v>
      </c>
      <c r="AZ977" s="20">
        <f t="shared" si="2822"/>
        <v>7068.2</v>
      </c>
      <c r="BA977" s="20">
        <f t="shared" si="2823"/>
        <v>5853.89</v>
      </c>
      <c r="BB977" s="20">
        <f t="shared" si="2824"/>
        <v>4508</v>
      </c>
      <c r="BC977" s="20">
        <f t="shared" si="2924"/>
        <v>0</v>
      </c>
      <c r="BD977" s="20">
        <f t="shared" si="2820"/>
        <v>7068.2</v>
      </c>
      <c r="BE977" s="20">
        <f t="shared" si="2924"/>
        <v>0</v>
      </c>
      <c r="BF977" s="20">
        <f t="shared" si="2924"/>
        <v>0</v>
      </c>
      <c r="BG977" s="20">
        <f t="shared" si="2924"/>
        <v>0</v>
      </c>
      <c r="BH977" s="20">
        <f t="shared" si="2913"/>
        <v>7068.2</v>
      </c>
      <c r="BI977" s="20">
        <f t="shared" si="2914"/>
        <v>5853.89</v>
      </c>
      <c r="BJ977" s="20">
        <f t="shared" si="2915"/>
        <v>4508</v>
      </c>
      <c r="BK977" s="20">
        <f t="shared" si="2924"/>
        <v>0</v>
      </c>
      <c r="BL977" s="20">
        <f t="shared" si="2924"/>
        <v>0</v>
      </c>
      <c r="BM977" s="20">
        <f t="shared" si="2917"/>
        <v>7068.2</v>
      </c>
      <c r="BN977" s="20">
        <f t="shared" si="2918"/>
        <v>5853.89</v>
      </c>
      <c r="BO977" s="20">
        <f t="shared" si="2924"/>
        <v>-7.34</v>
      </c>
      <c r="BP977" s="20">
        <f t="shared" si="2924"/>
        <v>0</v>
      </c>
      <c r="BQ977" s="20">
        <f t="shared" si="2924"/>
        <v>0</v>
      </c>
      <c r="BR977" s="20">
        <f t="shared" si="2862"/>
        <v>7060.86</v>
      </c>
      <c r="BS977" s="20">
        <f t="shared" si="2863"/>
        <v>5853.89</v>
      </c>
      <c r="BT977" s="20">
        <f t="shared" si="2864"/>
        <v>4508</v>
      </c>
      <c r="BU977" s="20">
        <f t="shared" si="2924"/>
        <v>0</v>
      </c>
      <c r="BV977" s="20">
        <f t="shared" si="2865"/>
        <v>7060.86</v>
      </c>
      <c r="BW977" s="20">
        <f t="shared" si="2924"/>
        <v>-6.7770000000000001</v>
      </c>
      <c r="BX977" s="20">
        <f t="shared" si="2924"/>
        <v>0</v>
      </c>
      <c r="BY977" s="20">
        <f t="shared" si="2925"/>
        <v>7054.0829999999996</v>
      </c>
      <c r="BZ977" s="20">
        <f t="shared" si="2926"/>
        <v>5853.89</v>
      </c>
      <c r="CA977" s="20">
        <f t="shared" si="2924"/>
        <v>0</v>
      </c>
      <c r="CB977" s="20">
        <f t="shared" si="2927"/>
        <v>7054.0829999999996</v>
      </c>
      <c r="CC977" s="20">
        <f t="shared" si="2924"/>
        <v>0</v>
      </c>
      <c r="CD977" s="20">
        <f t="shared" si="2928"/>
        <v>7054.0829999999996</v>
      </c>
      <c r="CE977" s="20">
        <f t="shared" si="2924"/>
        <v>0</v>
      </c>
    </row>
    <row r="978" spans="1:84" ht="47.25" x14ac:dyDescent="0.25">
      <c r="A978" s="10" t="s">
        <v>64</v>
      </c>
      <c r="B978" s="19">
        <v>240</v>
      </c>
      <c r="C978" s="10"/>
      <c r="D978" s="10"/>
      <c r="E978" s="25" t="s">
        <v>603</v>
      </c>
      <c r="F978" s="20">
        <f>F979</f>
        <v>4508</v>
      </c>
      <c r="G978" s="20">
        <f t="shared" si="2924"/>
        <v>4508</v>
      </c>
      <c r="H978" s="20">
        <f t="shared" si="2924"/>
        <v>4508</v>
      </c>
      <c r="I978" s="20">
        <f t="shared" si="2924"/>
        <v>0</v>
      </c>
      <c r="J978" s="20">
        <f t="shared" si="2924"/>
        <v>0</v>
      </c>
      <c r="K978" s="20">
        <f t="shared" si="2924"/>
        <v>0</v>
      </c>
      <c r="L978" s="20">
        <f t="shared" si="2866"/>
        <v>4508</v>
      </c>
      <c r="M978" s="20">
        <f t="shared" si="2867"/>
        <v>4508</v>
      </c>
      <c r="N978" s="20">
        <f t="shared" si="2868"/>
        <v>4508</v>
      </c>
      <c r="O978" s="20">
        <f t="shared" si="2924"/>
        <v>0</v>
      </c>
      <c r="P978" s="20">
        <f t="shared" si="2924"/>
        <v>0</v>
      </c>
      <c r="Q978" s="20">
        <f t="shared" si="2924"/>
        <v>0</v>
      </c>
      <c r="R978" s="20">
        <f t="shared" si="2893"/>
        <v>4508</v>
      </c>
      <c r="S978" s="20">
        <f t="shared" si="2894"/>
        <v>4508</v>
      </c>
      <c r="T978" s="20">
        <f t="shared" si="2895"/>
        <v>4508</v>
      </c>
      <c r="U978" s="20">
        <f t="shared" si="2924"/>
        <v>0</v>
      </c>
      <c r="V978" s="20">
        <f t="shared" si="2896"/>
        <v>4508</v>
      </c>
      <c r="W978" s="20">
        <f t="shared" si="2924"/>
        <v>0</v>
      </c>
      <c r="X978" s="20">
        <f t="shared" si="2924"/>
        <v>0</v>
      </c>
      <c r="Y978" s="20">
        <f t="shared" si="2924"/>
        <v>0</v>
      </c>
      <c r="Z978" s="20">
        <f t="shared" si="2897"/>
        <v>4508</v>
      </c>
      <c r="AA978" s="20">
        <f t="shared" si="2898"/>
        <v>4508</v>
      </c>
      <c r="AB978" s="20">
        <f t="shared" si="2899"/>
        <v>4508</v>
      </c>
      <c r="AC978" s="20">
        <f t="shared" si="2924"/>
        <v>0</v>
      </c>
      <c r="AD978" s="20">
        <f t="shared" si="2924"/>
        <v>0</v>
      </c>
      <c r="AE978" s="20">
        <f t="shared" si="2924"/>
        <v>0</v>
      </c>
      <c r="AF978" s="20">
        <f t="shared" si="2870"/>
        <v>4508</v>
      </c>
      <c r="AG978" s="20">
        <f t="shared" si="2871"/>
        <v>4508</v>
      </c>
      <c r="AH978" s="20">
        <f t="shared" si="2872"/>
        <v>4508</v>
      </c>
      <c r="AI978" s="20">
        <f t="shared" si="2924"/>
        <v>0</v>
      </c>
      <c r="AJ978" s="20">
        <f t="shared" si="2873"/>
        <v>4508</v>
      </c>
      <c r="AK978" s="20">
        <f t="shared" si="2924"/>
        <v>2560.1999999999998</v>
      </c>
      <c r="AL978" s="20">
        <f t="shared" si="2924"/>
        <v>1345.89</v>
      </c>
      <c r="AM978" s="20">
        <f t="shared" si="2924"/>
        <v>0</v>
      </c>
      <c r="AN978" s="20">
        <f t="shared" si="2841"/>
        <v>7068.2</v>
      </c>
      <c r="AO978" s="20">
        <f t="shared" si="2842"/>
        <v>5853.89</v>
      </c>
      <c r="AP978" s="20">
        <f t="shared" si="2843"/>
        <v>4508</v>
      </c>
      <c r="AQ978" s="20">
        <f t="shared" si="2924"/>
        <v>0</v>
      </c>
      <c r="AR978" s="20">
        <f t="shared" si="2924"/>
        <v>0</v>
      </c>
      <c r="AS978" s="20">
        <f t="shared" si="2924"/>
        <v>0</v>
      </c>
      <c r="AT978" s="20">
        <f t="shared" si="2844"/>
        <v>7068.2</v>
      </c>
      <c r="AU978" s="20">
        <f t="shared" si="2845"/>
        <v>5853.89</v>
      </c>
      <c r="AV978" s="20">
        <f t="shared" si="2846"/>
        <v>4508</v>
      </c>
      <c r="AW978" s="20">
        <f t="shared" si="2924"/>
        <v>0</v>
      </c>
      <c r="AX978" s="20">
        <f t="shared" si="2924"/>
        <v>0</v>
      </c>
      <c r="AY978" s="20">
        <f t="shared" si="2924"/>
        <v>0</v>
      </c>
      <c r="AZ978" s="20">
        <f t="shared" si="2822"/>
        <v>7068.2</v>
      </c>
      <c r="BA978" s="20">
        <f t="shared" si="2823"/>
        <v>5853.89</v>
      </c>
      <c r="BB978" s="20">
        <f t="shared" si="2824"/>
        <v>4508</v>
      </c>
      <c r="BC978" s="20">
        <f t="shared" si="2924"/>
        <v>0</v>
      </c>
      <c r="BD978" s="20">
        <f t="shared" si="2820"/>
        <v>7068.2</v>
      </c>
      <c r="BE978" s="20">
        <f t="shared" si="2924"/>
        <v>0</v>
      </c>
      <c r="BF978" s="20">
        <f t="shared" si="2924"/>
        <v>0</v>
      </c>
      <c r="BG978" s="20">
        <f t="shared" si="2924"/>
        <v>0</v>
      </c>
      <c r="BH978" s="20">
        <f t="shared" si="2913"/>
        <v>7068.2</v>
      </c>
      <c r="BI978" s="20">
        <f t="shared" si="2914"/>
        <v>5853.89</v>
      </c>
      <c r="BJ978" s="20">
        <f t="shared" si="2915"/>
        <v>4508</v>
      </c>
      <c r="BK978" s="20">
        <f t="shared" si="2924"/>
        <v>0</v>
      </c>
      <c r="BL978" s="20">
        <f t="shared" si="2924"/>
        <v>0</v>
      </c>
      <c r="BM978" s="20">
        <f t="shared" si="2917"/>
        <v>7068.2</v>
      </c>
      <c r="BN978" s="20">
        <f t="shared" si="2918"/>
        <v>5853.89</v>
      </c>
      <c r="BO978" s="20">
        <f t="shared" si="2924"/>
        <v>-7.34</v>
      </c>
      <c r="BP978" s="20">
        <f t="shared" si="2924"/>
        <v>0</v>
      </c>
      <c r="BQ978" s="20">
        <f t="shared" si="2924"/>
        <v>0</v>
      </c>
      <c r="BR978" s="20">
        <f t="shared" si="2862"/>
        <v>7060.86</v>
      </c>
      <c r="BS978" s="20">
        <f t="shared" si="2863"/>
        <v>5853.89</v>
      </c>
      <c r="BT978" s="20">
        <f t="shared" si="2864"/>
        <v>4508</v>
      </c>
      <c r="BU978" s="20">
        <f t="shared" si="2924"/>
        <v>0</v>
      </c>
      <c r="BV978" s="20">
        <f t="shared" si="2865"/>
        <v>7060.86</v>
      </c>
      <c r="BW978" s="20">
        <f t="shared" si="2924"/>
        <v>-6.7770000000000001</v>
      </c>
      <c r="BX978" s="20">
        <f t="shared" si="2924"/>
        <v>0</v>
      </c>
      <c r="BY978" s="20">
        <f t="shared" si="2925"/>
        <v>7054.0829999999996</v>
      </c>
      <c r="BZ978" s="20">
        <f t="shared" si="2926"/>
        <v>5853.89</v>
      </c>
      <c r="CA978" s="20">
        <f t="shared" si="2924"/>
        <v>0</v>
      </c>
      <c r="CB978" s="20">
        <f t="shared" si="2927"/>
        <v>7054.0829999999996</v>
      </c>
      <c r="CC978" s="20">
        <f t="shared" si="2924"/>
        <v>0</v>
      </c>
      <c r="CD978" s="20">
        <f t="shared" si="2928"/>
        <v>7054.0829999999996</v>
      </c>
      <c r="CE978" s="20">
        <f t="shared" si="2924"/>
        <v>0</v>
      </c>
    </row>
    <row r="979" spans="1:84" x14ac:dyDescent="0.25">
      <c r="A979" s="10" t="s">
        <v>64</v>
      </c>
      <c r="B979" s="19">
        <v>240</v>
      </c>
      <c r="C979" s="10" t="s">
        <v>335</v>
      </c>
      <c r="D979" s="10" t="s">
        <v>341</v>
      </c>
      <c r="E979" s="25" t="s">
        <v>577</v>
      </c>
      <c r="F979" s="20">
        <v>4508</v>
      </c>
      <c r="G979" s="20">
        <v>4508</v>
      </c>
      <c r="H979" s="20">
        <v>4508</v>
      </c>
      <c r="I979" s="20"/>
      <c r="J979" s="20"/>
      <c r="K979" s="20"/>
      <c r="L979" s="20">
        <f t="shared" si="2866"/>
        <v>4508</v>
      </c>
      <c r="M979" s="20">
        <f t="shared" si="2867"/>
        <v>4508</v>
      </c>
      <c r="N979" s="20">
        <f t="shared" si="2868"/>
        <v>4508</v>
      </c>
      <c r="O979" s="20"/>
      <c r="P979" s="20"/>
      <c r="Q979" s="20"/>
      <c r="R979" s="20">
        <f t="shared" si="2893"/>
        <v>4508</v>
      </c>
      <c r="S979" s="20">
        <f t="shared" si="2894"/>
        <v>4508</v>
      </c>
      <c r="T979" s="20">
        <f t="shared" si="2895"/>
        <v>4508</v>
      </c>
      <c r="U979" s="20"/>
      <c r="V979" s="20">
        <f t="shared" si="2896"/>
        <v>4508</v>
      </c>
      <c r="W979" s="20"/>
      <c r="X979" s="20"/>
      <c r="Y979" s="20"/>
      <c r="Z979" s="20">
        <f t="shared" si="2897"/>
        <v>4508</v>
      </c>
      <c r="AA979" s="20">
        <f t="shared" si="2898"/>
        <v>4508</v>
      </c>
      <c r="AB979" s="20">
        <f t="shared" si="2899"/>
        <v>4508</v>
      </c>
      <c r="AC979" s="20"/>
      <c r="AD979" s="20"/>
      <c r="AE979" s="20"/>
      <c r="AF979" s="20">
        <f t="shared" si="2870"/>
        <v>4508</v>
      </c>
      <c r="AG979" s="20">
        <f t="shared" si="2871"/>
        <v>4508</v>
      </c>
      <c r="AH979" s="20">
        <f t="shared" si="2872"/>
        <v>4508</v>
      </c>
      <c r="AI979" s="20"/>
      <c r="AJ979" s="20">
        <f t="shared" si="2873"/>
        <v>4508</v>
      </c>
      <c r="AK979" s="20">
        <v>2560.1999999999998</v>
      </c>
      <c r="AL979" s="20">
        <v>1345.89</v>
      </c>
      <c r="AM979" s="20"/>
      <c r="AN979" s="20">
        <f t="shared" si="2841"/>
        <v>7068.2</v>
      </c>
      <c r="AO979" s="20">
        <f t="shared" si="2842"/>
        <v>5853.89</v>
      </c>
      <c r="AP979" s="20">
        <f t="shared" si="2843"/>
        <v>4508</v>
      </c>
      <c r="AQ979" s="20"/>
      <c r="AR979" s="20"/>
      <c r="AS979" s="20"/>
      <c r="AT979" s="20">
        <f t="shared" si="2844"/>
        <v>7068.2</v>
      </c>
      <c r="AU979" s="20">
        <f t="shared" si="2845"/>
        <v>5853.89</v>
      </c>
      <c r="AV979" s="20">
        <f t="shared" si="2846"/>
        <v>4508</v>
      </c>
      <c r="AW979" s="20"/>
      <c r="AX979" s="20"/>
      <c r="AY979" s="20"/>
      <c r="AZ979" s="20">
        <f t="shared" si="2822"/>
        <v>7068.2</v>
      </c>
      <c r="BA979" s="20">
        <f t="shared" si="2823"/>
        <v>5853.89</v>
      </c>
      <c r="BB979" s="20">
        <f t="shared" si="2824"/>
        <v>4508</v>
      </c>
      <c r="BC979" s="20"/>
      <c r="BD979" s="20">
        <f t="shared" si="2820"/>
        <v>7068.2</v>
      </c>
      <c r="BE979" s="20"/>
      <c r="BF979" s="20"/>
      <c r="BG979" s="20"/>
      <c r="BH979" s="20">
        <f t="shared" si="2913"/>
        <v>7068.2</v>
      </c>
      <c r="BI979" s="20">
        <f t="shared" si="2914"/>
        <v>5853.89</v>
      </c>
      <c r="BJ979" s="20">
        <f t="shared" si="2915"/>
        <v>4508</v>
      </c>
      <c r="BK979" s="20"/>
      <c r="BL979" s="20"/>
      <c r="BM979" s="20">
        <f t="shared" si="2917"/>
        <v>7068.2</v>
      </c>
      <c r="BN979" s="20">
        <f t="shared" si="2918"/>
        <v>5853.89</v>
      </c>
      <c r="BO979" s="20">
        <v>-7.34</v>
      </c>
      <c r="BP979" s="20"/>
      <c r="BQ979" s="20"/>
      <c r="BR979" s="20">
        <f t="shared" si="2862"/>
        <v>7060.86</v>
      </c>
      <c r="BS979" s="20">
        <f t="shared" si="2863"/>
        <v>5853.89</v>
      </c>
      <c r="BT979" s="20">
        <f t="shared" si="2864"/>
        <v>4508</v>
      </c>
      <c r="BU979" s="20"/>
      <c r="BV979" s="20">
        <f t="shared" si="2865"/>
        <v>7060.86</v>
      </c>
      <c r="BW979" s="20">
        <v>-6.7770000000000001</v>
      </c>
      <c r="BX979" s="20"/>
      <c r="BY979" s="20">
        <f t="shared" si="2925"/>
        <v>7054.0829999999996</v>
      </c>
      <c r="BZ979" s="20">
        <f t="shared" si="2926"/>
        <v>5853.89</v>
      </c>
      <c r="CA979" s="20"/>
      <c r="CB979" s="20">
        <f t="shared" si="2927"/>
        <v>7054.0829999999996</v>
      </c>
      <c r="CC979" s="20"/>
      <c r="CD979" s="20">
        <f t="shared" si="2928"/>
        <v>7054.0829999999996</v>
      </c>
      <c r="CE979" s="20"/>
    </row>
    <row r="980" spans="1:84" x14ac:dyDescent="0.25">
      <c r="A980" s="10" t="s">
        <v>63</v>
      </c>
      <c r="B980" s="19"/>
      <c r="C980" s="10"/>
      <c r="D980" s="10"/>
      <c r="E980" s="25" t="s">
        <v>823</v>
      </c>
      <c r="F980" s="20">
        <f>F981</f>
        <v>24591.8</v>
      </c>
      <c r="G980" s="20">
        <f t="shared" ref="G980:CE982" si="2929">G981</f>
        <v>24591.8</v>
      </c>
      <c r="H980" s="20">
        <f t="shared" si="2929"/>
        <v>24591.8</v>
      </c>
      <c r="I980" s="20">
        <f t="shared" si="2929"/>
        <v>0</v>
      </c>
      <c r="J980" s="20">
        <f t="shared" si="2929"/>
        <v>0</v>
      </c>
      <c r="K980" s="20">
        <f t="shared" si="2929"/>
        <v>0</v>
      </c>
      <c r="L980" s="20">
        <f t="shared" si="2866"/>
        <v>24591.8</v>
      </c>
      <c r="M980" s="20">
        <f t="shared" si="2867"/>
        <v>24591.8</v>
      </c>
      <c r="N980" s="20">
        <f t="shared" si="2868"/>
        <v>24591.8</v>
      </c>
      <c r="O980" s="20">
        <f t="shared" si="2929"/>
        <v>0</v>
      </c>
      <c r="P980" s="20">
        <f t="shared" si="2929"/>
        <v>0</v>
      </c>
      <c r="Q980" s="20">
        <f t="shared" si="2929"/>
        <v>0</v>
      </c>
      <c r="R980" s="20">
        <f t="shared" si="2893"/>
        <v>24591.8</v>
      </c>
      <c r="S980" s="20">
        <f t="shared" si="2894"/>
        <v>24591.8</v>
      </c>
      <c r="T980" s="20">
        <f t="shared" si="2895"/>
        <v>24591.8</v>
      </c>
      <c r="U980" s="20">
        <f t="shared" si="2929"/>
        <v>0</v>
      </c>
      <c r="V980" s="20">
        <f t="shared" si="2896"/>
        <v>24591.8</v>
      </c>
      <c r="W980" s="20">
        <f t="shared" si="2929"/>
        <v>0</v>
      </c>
      <c r="X980" s="20">
        <f t="shared" si="2929"/>
        <v>0</v>
      </c>
      <c r="Y980" s="20">
        <f t="shared" si="2929"/>
        <v>0</v>
      </c>
      <c r="Z980" s="20">
        <f t="shared" si="2897"/>
        <v>24591.8</v>
      </c>
      <c r="AA980" s="20">
        <f t="shared" si="2898"/>
        <v>24591.8</v>
      </c>
      <c r="AB980" s="20">
        <f t="shared" si="2899"/>
        <v>24591.8</v>
      </c>
      <c r="AC980" s="20">
        <f t="shared" si="2929"/>
        <v>0</v>
      </c>
      <c r="AD980" s="20">
        <f t="shared" si="2929"/>
        <v>0</v>
      </c>
      <c r="AE980" s="20">
        <f t="shared" si="2929"/>
        <v>0</v>
      </c>
      <c r="AF980" s="20">
        <f t="shared" si="2870"/>
        <v>24591.8</v>
      </c>
      <c r="AG980" s="20">
        <f t="shared" si="2871"/>
        <v>24591.8</v>
      </c>
      <c r="AH980" s="20">
        <f t="shared" si="2872"/>
        <v>24591.8</v>
      </c>
      <c r="AI980" s="20">
        <f t="shared" si="2929"/>
        <v>0</v>
      </c>
      <c r="AJ980" s="20">
        <f t="shared" si="2873"/>
        <v>24591.8</v>
      </c>
      <c r="AK980" s="20">
        <f t="shared" si="2929"/>
        <v>94.658000000000001</v>
      </c>
      <c r="AL980" s="20">
        <f t="shared" si="2929"/>
        <v>0</v>
      </c>
      <c r="AM980" s="20">
        <f t="shared" si="2929"/>
        <v>0</v>
      </c>
      <c r="AN980" s="20">
        <f t="shared" si="2841"/>
        <v>24686.457999999999</v>
      </c>
      <c r="AO980" s="20">
        <f t="shared" si="2842"/>
        <v>24591.8</v>
      </c>
      <c r="AP980" s="20">
        <f t="shared" si="2843"/>
        <v>24591.8</v>
      </c>
      <c r="AQ980" s="20">
        <f t="shared" si="2929"/>
        <v>0</v>
      </c>
      <c r="AR980" s="20">
        <f t="shared" si="2929"/>
        <v>0</v>
      </c>
      <c r="AS980" s="20">
        <f t="shared" si="2929"/>
        <v>0</v>
      </c>
      <c r="AT980" s="20">
        <f t="shared" si="2844"/>
        <v>24686.457999999999</v>
      </c>
      <c r="AU980" s="20">
        <f t="shared" si="2845"/>
        <v>24591.8</v>
      </c>
      <c r="AV980" s="20">
        <f t="shared" si="2846"/>
        <v>24591.8</v>
      </c>
      <c r="AW980" s="20">
        <f t="shared" si="2929"/>
        <v>0</v>
      </c>
      <c r="AX980" s="20">
        <f t="shared" si="2929"/>
        <v>0</v>
      </c>
      <c r="AY980" s="20">
        <f t="shared" si="2929"/>
        <v>0</v>
      </c>
      <c r="AZ980" s="20">
        <f t="shared" si="2822"/>
        <v>24686.457999999999</v>
      </c>
      <c r="BA980" s="20">
        <f t="shared" si="2823"/>
        <v>24591.8</v>
      </c>
      <c r="BB980" s="20">
        <f t="shared" si="2824"/>
        <v>24591.8</v>
      </c>
      <c r="BC980" s="20">
        <f t="shared" si="2929"/>
        <v>0</v>
      </c>
      <c r="BD980" s="20">
        <f t="shared" si="2820"/>
        <v>24686.457999999999</v>
      </c>
      <c r="BE980" s="20">
        <f t="shared" si="2929"/>
        <v>4000</v>
      </c>
      <c r="BF980" s="20">
        <f t="shared" si="2929"/>
        <v>0</v>
      </c>
      <c r="BG980" s="20">
        <f t="shared" si="2929"/>
        <v>0</v>
      </c>
      <c r="BH980" s="20">
        <f t="shared" si="2913"/>
        <v>28686.457999999999</v>
      </c>
      <c r="BI980" s="20">
        <f t="shared" si="2914"/>
        <v>24591.8</v>
      </c>
      <c r="BJ980" s="20">
        <f t="shared" si="2915"/>
        <v>24591.8</v>
      </c>
      <c r="BK980" s="20">
        <f t="shared" si="2929"/>
        <v>3000</v>
      </c>
      <c r="BL980" s="20">
        <f t="shared" si="2929"/>
        <v>0</v>
      </c>
      <c r="BM980" s="20">
        <f t="shared" si="2917"/>
        <v>31686.457999999999</v>
      </c>
      <c r="BN980" s="20">
        <f t="shared" si="2918"/>
        <v>24591.8</v>
      </c>
      <c r="BO980" s="20">
        <f t="shared" si="2929"/>
        <v>0</v>
      </c>
      <c r="BP980" s="20">
        <f t="shared" si="2929"/>
        <v>0</v>
      </c>
      <c r="BQ980" s="20">
        <f t="shared" si="2929"/>
        <v>0</v>
      </c>
      <c r="BR980" s="20">
        <f t="shared" si="2862"/>
        <v>31686.457999999999</v>
      </c>
      <c r="BS980" s="20">
        <f t="shared" si="2863"/>
        <v>24591.8</v>
      </c>
      <c r="BT980" s="20">
        <f t="shared" si="2864"/>
        <v>24591.8</v>
      </c>
      <c r="BU980" s="20">
        <f t="shared" si="2929"/>
        <v>0</v>
      </c>
      <c r="BV980" s="20">
        <f t="shared" si="2865"/>
        <v>31686.457999999999</v>
      </c>
      <c r="BW980" s="20">
        <f t="shared" si="2929"/>
        <v>999.94499999999994</v>
      </c>
      <c r="BX980" s="20">
        <f t="shared" si="2929"/>
        <v>0</v>
      </c>
      <c r="BY980" s="20">
        <f t="shared" si="2925"/>
        <v>32686.402999999998</v>
      </c>
      <c r="BZ980" s="20">
        <f t="shared" si="2926"/>
        <v>24591.8</v>
      </c>
      <c r="CA980" s="20">
        <f t="shared" si="2929"/>
        <v>0</v>
      </c>
      <c r="CB980" s="20">
        <f t="shared" si="2927"/>
        <v>32686.402999999998</v>
      </c>
      <c r="CC980" s="20">
        <f t="shared" si="2929"/>
        <v>-121.69499999999999</v>
      </c>
      <c r="CD980" s="20">
        <f t="shared" si="2928"/>
        <v>32564.707999999999</v>
      </c>
      <c r="CE980" s="20">
        <f t="shared" si="2929"/>
        <v>0</v>
      </c>
    </row>
    <row r="981" spans="1:84" ht="47.25" x14ac:dyDescent="0.25">
      <c r="A981" s="10" t="s">
        <v>63</v>
      </c>
      <c r="B981" s="19">
        <v>200</v>
      </c>
      <c r="C981" s="10"/>
      <c r="D981" s="10"/>
      <c r="E981" s="25" t="s">
        <v>602</v>
      </c>
      <c r="F981" s="20">
        <f>F982</f>
        <v>24591.8</v>
      </c>
      <c r="G981" s="20">
        <f t="shared" si="2929"/>
        <v>24591.8</v>
      </c>
      <c r="H981" s="20">
        <f t="shared" si="2929"/>
        <v>24591.8</v>
      </c>
      <c r="I981" s="20">
        <f t="shared" si="2929"/>
        <v>0</v>
      </c>
      <c r="J981" s="20">
        <f t="shared" si="2929"/>
        <v>0</v>
      </c>
      <c r="K981" s="20">
        <f t="shared" si="2929"/>
        <v>0</v>
      </c>
      <c r="L981" s="20">
        <f t="shared" si="2866"/>
        <v>24591.8</v>
      </c>
      <c r="M981" s="20">
        <f t="shared" si="2867"/>
        <v>24591.8</v>
      </c>
      <c r="N981" s="20">
        <f t="shared" si="2868"/>
        <v>24591.8</v>
      </c>
      <c r="O981" s="20">
        <f t="shared" si="2929"/>
        <v>0</v>
      </c>
      <c r="P981" s="20">
        <f t="shared" si="2929"/>
        <v>0</v>
      </c>
      <c r="Q981" s="20">
        <f t="shared" si="2929"/>
        <v>0</v>
      </c>
      <c r="R981" s="20">
        <f t="shared" si="2893"/>
        <v>24591.8</v>
      </c>
      <c r="S981" s="20">
        <f t="shared" si="2894"/>
        <v>24591.8</v>
      </c>
      <c r="T981" s="20">
        <f t="shared" si="2895"/>
        <v>24591.8</v>
      </c>
      <c r="U981" s="20">
        <f t="shared" si="2929"/>
        <v>0</v>
      </c>
      <c r="V981" s="20">
        <f t="shared" si="2896"/>
        <v>24591.8</v>
      </c>
      <c r="W981" s="20">
        <f t="shared" si="2929"/>
        <v>0</v>
      </c>
      <c r="X981" s="20">
        <f t="shared" si="2929"/>
        <v>0</v>
      </c>
      <c r="Y981" s="20">
        <f t="shared" si="2929"/>
        <v>0</v>
      </c>
      <c r="Z981" s="20">
        <f t="shared" si="2897"/>
        <v>24591.8</v>
      </c>
      <c r="AA981" s="20">
        <f t="shared" si="2898"/>
        <v>24591.8</v>
      </c>
      <c r="AB981" s="20">
        <f t="shared" si="2899"/>
        <v>24591.8</v>
      </c>
      <c r="AC981" s="20">
        <f t="shared" si="2929"/>
        <v>0</v>
      </c>
      <c r="AD981" s="20">
        <f t="shared" si="2929"/>
        <v>0</v>
      </c>
      <c r="AE981" s="20">
        <f t="shared" si="2929"/>
        <v>0</v>
      </c>
      <c r="AF981" s="20">
        <f t="shared" si="2870"/>
        <v>24591.8</v>
      </c>
      <c r="AG981" s="20">
        <f t="shared" si="2871"/>
        <v>24591.8</v>
      </c>
      <c r="AH981" s="20">
        <f t="shared" si="2872"/>
        <v>24591.8</v>
      </c>
      <c r="AI981" s="20">
        <f t="shared" si="2929"/>
        <v>0</v>
      </c>
      <c r="AJ981" s="20">
        <f t="shared" si="2873"/>
        <v>24591.8</v>
      </c>
      <c r="AK981" s="20">
        <f t="shared" si="2929"/>
        <v>94.658000000000001</v>
      </c>
      <c r="AL981" s="20">
        <f t="shared" si="2929"/>
        <v>0</v>
      </c>
      <c r="AM981" s="20">
        <f t="shared" si="2929"/>
        <v>0</v>
      </c>
      <c r="AN981" s="20">
        <f t="shared" si="2841"/>
        <v>24686.457999999999</v>
      </c>
      <c r="AO981" s="20">
        <f t="shared" si="2842"/>
        <v>24591.8</v>
      </c>
      <c r="AP981" s="20">
        <f t="shared" si="2843"/>
        <v>24591.8</v>
      </c>
      <c r="AQ981" s="20">
        <f t="shared" si="2929"/>
        <v>0</v>
      </c>
      <c r="AR981" s="20">
        <f t="shared" si="2929"/>
        <v>0</v>
      </c>
      <c r="AS981" s="20">
        <f t="shared" si="2929"/>
        <v>0</v>
      </c>
      <c r="AT981" s="20">
        <f t="shared" si="2844"/>
        <v>24686.457999999999</v>
      </c>
      <c r="AU981" s="20">
        <f t="shared" si="2845"/>
        <v>24591.8</v>
      </c>
      <c r="AV981" s="20">
        <f t="shared" si="2846"/>
        <v>24591.8</v>
      </c>
      <c r="AW981" s="20">
        <f t="shared" si="2929"/>
        <v>0</v>
      </c>
      <c r="AX981" s="20">
        <f t="shared" si="2929"/>
        <v>0</v>
      </c>
      <c r="AY981" s="20">
        <f t="shared" si="2929"/>
        <v>0</v>
      </c>
      <c r="AZ981" s="20">
        <f t="shared" si="2822"/>
        <v>24686.457999999999</v>
      </c>
      <c r="BA981" s="20">
        <f t="shared" si="2823"/>
        <v>24591.8</v>
      </c>
      <c r="BB981" s="20">
        <f t="shared" si="2824"/>
        <v>24591.8</v>
      </c>
      <c r="BC981" s="20">
        <f t="shared" si="2929"/>
        <v>0</v>
      </c>
      <c r="BD981" s="20">
        <f t="shared" si="2820"/>
        <v>24686.457999999999</v>
      </c>
      <c r="BE981" s="20">
        <f t="shared" si="2929"/>
        <v>4000</v>
      </c>
      <c r="BF981" s="20">
        <f t="shared" si="2929"/>
        <v>0</v>
      </c>
      <c r="BG981" s="20">
        <f t="shared" si="2929"/>
        <v>0</v>
      </c>
      <c r="BH981" s="20">
        <f t="shared" si="2913"/>
        <v>28686.457999999999</v>
      </c>
      <c r="BI981" s="20">
        <f t="shared" si="2914"/>
        <v>24591.8</v>
      </c>
      <c r="BJ981" s="20">
        <f t="shared" si="2915"/>
        <v>24591.8</v>
      </c>
      <c r="BK981" s="20">
        <f t="shared" si="2929"/>
        <v>3000</v>
      </c>
      <c r="BL981" s="20">
        <f t="shared" si="2929"/>
        <v>0</v>
      </c>
      <c r="BM981" s="20">
        <f t="shared" si="2917"/>
        <v>31686.457999999999</v>
      </c>
      <c r="BN981" s="20">
        <f t="shared" si="2918"/>
        <v>24591.8</v>
      </c>
      <c r="BO981" s="20">
        <f t="shared" si="2929"/>
        <v>0</v>
      </c>
      <c r="BP981" s="20">
        <f t="shared" si="2929"/>
        <v>0</v>
      </c>
      <c r="BQ981" s="20">
        <f t="shared" si="2929"/>
        <v>0</v>
      </c>
      <c r="BR981" s="20">
        <f t="shared" si="2862"/>
        <v>31686.457999999999</v>
      </c>
      <c r="BS981" s="20">
        <f t="shared" si="2863"/>
        <v>24591.8</v>
      </c>
      <c r="BT981" s="20">
        <f t="shared" si="2864"/>
        <v>24591.8</v>
      </c>
      <c r="BU981" s="20">
        <f t="shared" si="2929"/>
        <v>0</v>
      </c>
      <c r="BV981" s="20">
        <f t="shared" si="2865"/>
        <v>31686.457999999999</v>
      </c>
      <c r="BW981" s="20">
        <f t="shared" si="2929"/>
        <v>999.94499999999994</v>
      </c>
      <c r="BX981" s="20">
        <f t="shared" si="2929"/>
        <v>0</v>
      </c>
      <c r="BY981" s="20">
        <f t="shared" si="2925"/>
        <v>32686.402999999998</v>
      </c>
      <c r="BZ981" s="20">
        <f t="shared" si="2926"/>
        <v>24591.8</v>
      </c>
      <c r="CA981" s="20">
        <f t="shared" si="2929"/>
        <v>0</v>
      </c>
      <c r="CB981" s="20">
        <f t="shared" si="2927"/>
        <v>32686.402999999998</v>
      </c>
      <c r="CC981" s="20">
        <f t="shared" si="2929"/>
        <v>-121.69499999999999</v>
      </c>
      <c r="CD981" s="20">
        <f t="shared" si="2928"/>
        <v>32564.707999999999</v>
      </c>
      <c r="CE981" s="20">
        <f t="shared" si="2929"/>
        <v>0</v>
      </c>
    </row>
    <row r="982" spans="1:84" ht="47.25" x14ac:dyDescent="0.25">
      <c r="A982" s="10" t="s">
        <v>63</v>
      </c>
      <c r="B982" s="19">
        <v>240</v>
      </c>
      <c r="C982" s="10"/>
      <c r="D982" s="10"/>
      <c r="E982" s="25" t="s">
        <v>603</v>
      </c>
      <c r="F982" s="20">
        <f>F983</f>
        <v>24591.8</v>
      </c>
      <c r="G982" s="20">
        <f t="shared" si="2929"/>
        <v>24591.8</v>
      </c>
      <c r="H982" s="20">
        <f t="shared" si="2929"/>
        <v>24591.8</v>
      </c>
      <c r="I982" s="20">
        <f t="shared" si="2929"/>
        <v>0</v>
      </c>
      <c r="J982" s="20">
        <f t="shared" si="2929"/>
        <v>0</v>
      </c>
      <c r="K982" s="20">
        <f t="shared" si="2929"/>
        <v>0</v>
      </c>
      <c r="L982" s="20">
        <f t="shared" si="2866"/>
        <v>24591.8</v>
      </c>
      <c r="M982" s="20">
        <f t="shared" si="2867"/>
        <v>24591.8</v>
      </c>
      <c r="N982" s="20">
        <f t="shared" si="2868"/>
        <v>24591.8</v>
      </c>
      <c r="O982" s="20">
        <f t="shared" si="2929"/>
        <v>0</v>
      </c>
      <c r="P982" s="20">
        <f t="shared" si="2929"/>
        <v>0</v>
      </c>
      <c r="Q982" s="20">
        <f t="shared" si="2929"/>
        <v>0</v>
      </c>
      <c r="R982" s="20">
        <f t="shared" si="2893"/>
        <v>24591.8</v>
      </c>
      <c r="S982" s="20">
        <f t="shared" si="2894"/>
        <v>24591.8</v>
      </c>
      <c r="T982" s="20">
        <f t="shared" si="2895"/>
        <v>24591.8</v>
      </c>
      <c r="U982" s="20">
        <f t="shared" si="2929"/>
        <v>0</v>
      </c>
      <c r="V982" s="20">
        <f t="shared" si="2896"/>
        <v>24591.8</v>
      </c>
      <c r="W982" s="20">
        <f t="shared" si="2929"/>
        <v>0</v>
      </c>
      <c r="X982" s="20">
        <f t="shared" si="2929"/>
        <v>0</v>
      </c>
      <c r="Y982" s="20">
        <f t="shared" si="2929"/>
        <v>0</v>
      </c>
      <c r="Z982" s="20">
        <f t="shared" si="2897"/>
        <v>24591.8</v>
      </c>
      <c r="AA982" s="20">
        <f t="shared" si="2898"/>
        <v>24591.8</v>
      </c>
      <c r="AB982" s="20">
        <f t="shared" si="2899"/>
        <v>24591.8</v>
      </c>
      <c r="AC982" s="20">
        <f t="shared" si="2929"/>
        <v>0</v>
      </c>
      <c r="AD982" s="20">
        <f t="shared" si="2929"/>
        <v>0</v>
      </c>
      <c r="AE982" s="20">
        <f t="shared" si="2929"/>
        <v>0</v>
      </c>
      <c r="AF982" s="20">
        <f t="shared" si="2870"/>
        <v>24591.8</v>
      </c>
      <c r="AG982" s="20">
        <f t="shared" si="2871"/>
        <v>24591.8</v>
      </c>
      <c r="AH982" s="20">
        <f t="shared" si="2872"/>
        <v>24591.8</v>
      </c>
      <c r="AI982" s="20">
        <f t="shared" si="2929"/>
        <v>0</v>
      </c>
      <c r="AJ982" s="20">
        <f t="shared" si="2873"/>
        <v>24591.8</v>
      </c>
      <c r="AK982" s="20">
        <f t="shared" si="2929"/>
        <v>94.658000000000001</v>
      </c>
      <c r="AL982" s="20">
        <f t="shared" si="2929"/>
        <v>0</v>
      </c>
      <c r="AM982" s="20">
        <f t="shared" si="2929"/>
        <v>0</v>
      </c>
      <c r="AN982" s="20">
        <f t="shared" si="2841"/>
        <v>24686.457999999999</v>
      </c>
      <c r="AO982" s="20">
        <f t="shared" si="2842"/>
        <v>24591.8</v>
      </c>
      <c r="AP982" s="20">
        <f t="shared" si="2843"/>
        <v>24591.8</v>
      </c>
      <c r="AQ982" s="20">
        <f t="shared" si="2929"/>
        <v>0</v>
      </c>
      <c r="AR982" s="20">
        <f t="shared" si="2929"/>
        <v>0</v>
      </c>
      <c r="AS982" s="20">
        <f t="shared" si="2929"/>
        <v>0</v>
      </c>
      <c r="AT982" s="20">
        <f t="shared" si="2844"/>
        <v>24686.457999999999</v>
      </c>
      <c r="AU982" s="20">
        <f t="shared" si="2845"/>
        <v>24591.8</v>
      </c>
      <c r="AV982" s="20">
        <f t="shared" si="2846"/>
        <v>24591.8</v>
      </c>
      <c r="AW982" s="20">
        <f t="shared" si="2929"/>
        <v>0</v>
      </c>
      <c r="AX982" s="20">
        <f t="shared" si="2929"/>
        <v>0</v>
      </c>
      <c r="AY982" s="20">
        <f t="shared" si="2929"/>
        <v>0</v>
      </c>
      <c r="AZ982" s="20">
        <f t="shared" si="2822"/>
        <v>24686.457999999999</v>
      </c>
      <c r="BA982" s="20">
        <f t="shared" si="2823"/>
        <v>24591.8</v>
      </c>
      <c r="BB982" s="20">
        <f t="shared" si="2824"/>
        <v>24591.8</v>
      </c>
      <c r="BC982" s="20">
        <f t="shared" si="2929"/>
        <v>0</v>
      </c>
      <c r="BD982" s="20">
        <f t="shared" si="2820"/>
        <v>24686.457999999999</v>
      </c>
      <c r="BE982" s="20">
        <f t="shared" si="2929"/>
        <v>4000</v>
      </c>
      <c r="BF982" s="20">
        <f t="shared" si="2929"/>
        <v>0</v>
      </c>
      <c r="BG982" s="20">
        <f t="shared" si="2929"/>
        <v>0</v>
      </c>
      <c r="BH982" s="20">
        <f t="shared" si="2913"/>
        <v>28686.457999999999</v>
      </c>
      <c r="BI982" s="20">
        <f t="shared" si="2914"/>
        <v>24591.8</v>
      </c>
      <c r="BJ982" s="20">
        <f t="shared" si="2915"/>
        <v>24591.8</v>
      </c>
      <c r="BK982" s="20">
        <f t="shared" si="2929"/>
        <v>3000</v>
      </c>
      <c r="BL982" s="20">
        <f t="shared" si="2929"/>
        <v>0</v>
      </c>
      <c r="BM982" s="20">
        <f t="shared" si="2917"/>
        <v>31686.457999999999</v>
      </c>
      <c r="BN982" s="20">
        <f t="shared" si="2918"/>
        <v>24591.8</v>
      </c>
      <c r="BO982" s="20">
        <f t="shared" si="2929"/>
        <v>0</v>
      </c>
      <c r="BP982" s="20">
        <f t="shared" si="2929"/>
        <v>0</v>
      </c>
      <c r="BQ982" s="20">
        <f t="shared" si="2929"/>
        <v>0</v>
      </c>
      <c r="BR982" s="20">
        <f t="shared" si="2862"/>
        <v>31686.457999999999</v>
      </c>
      <c r="BS982" s="20">
        <f t="shared" si="2863"/>
        <v>24591.8</v>
      </c>
      <c r="BT982" s="20">
        <f t="shared" si="2864"/>
        <v>24591.8</v>
      </c>
      <c r="BU982" s="20">
        <f t="shared" si="2929"/>
        <v>0</v>
      </c>
      <c r="BV982" s="20">
        <f t="shared" si="2865"/>
        <v>31686.457999999999</v>
      </c>
      <c r="BW982" s="20">
        <f t="shared" si="2929"/>
        <v>999.94499999999994</v>
      </c>
      <c r="BX982" s="20">
        <f t="shared" si="2929"/>
        <v>0</v>
      </c>
      <c r="BY982" s="20">
        <f t="shared" si="2925"/>
        <v>32686.402999999998</v>
      </c>
      <c r="BZ982" s="20">
        <f t="shared" si="2926"/>
        <v>24591.8</v>
      </c>
      <c r="CA982" s="20">
        <f t="shared" si="2929"/>
        <v>0</v>
      </c>
      <c r="CB982" s="20">
        <f t="shared" si="2927"/>
        <v>32686.402999999998</v>
      </c>
      <c r="CC982" s="20">
        <f t="shared" si="2929"/>
        <v>-121.69499999999999</v>
      </c>
      <c r="CD982" s="20">
        <f t="shared" si="2928"/>
        <v>32564.707999999999</v>
      </c>
      <c r="CE982" s="20">
        <f t="shared" si="2929"/>
        <v>0</v>
      </c>
    </row>
    <row r="983" spans="1:84" x14ac:dyDescent="0.25">
      <c r="A983" s="10" t="s">
        <v>63</v>
      </c>
      <c r="B983" s="19">
        <v>240</v>
      </c>
      <c r="C983" s="10" t="s">
        <v>335</v>
      </c>
      <c r="D983" s="10" t="s">
        <v>341</v>
      </c>
      <c r="E983" s="25" t="s">
        <v>577</v>
      </c>
      <c r="F983" s="20">
        <v>24591.8</v>
      </c>
      <c r="G983" s="20">
        <v>24591.8</v>
      </c>
      <c r="H983" s="20">
        <v>24591.8</v>
      </c>
      <c r="I983" s="20"/>
      <c r="J983" s="20"/>
      <c r="K983" s="20"/>
      <c r="L983" s="20">
        <f t="shared" si="2866"/>
        <v>24591.8</v>
      </c>
      <c r="M983" s="20">
        <f t="shared" si="2867"/>
        <v>24591.8</v>
      </c>
      <c r="N983" s="20">
        <f t="shared" si="2868"/>
        <v>24591.8</v>
      </c>
      <c r="O983" s="20"/>
      <c r="P983" s="20"/>
      <c r="Q983" s="20"/>
      <c r="R983" s="20">
        <f t="shared" si="2893"/>
        <v>24591.8</v>
      </c>
      <c r="S983" s="20">
        <f t="shared" si="2894"/>
        <v>24591.8</v>
      </c>
      <c r="T983" s="20">
        <f t="shared" si="2895"/>
        <v>24591.8</v>
      </c>
      <c r="U983" s="20"/>
      <c r="V983" s="20">
        <f t="shared" si="2896"/>
        <v>24591.8</v>
      </c>
      <c r="W983" s="20"/>
      <c r="X983" s="20"/>
      <c r="Y983" s="20"/>
      <c r="Z983" s="20">
        <f t="shared" si="2897"/>
        <v>24591.8</v>
      </c>
      <c r="AA983" s="20">
        <f t="shared" si="2898"/>
        <v>24591.8</v>
      </c>
      <c r="AB983" s="20">
        <f t="shared" si="2899"/>
        <v>24591.8</v>
      </c>
      <c r="AC983" s="20"/>
      <c r="AD983" s="20"/>
      <c r="AE983" s="20"/>
      <c r="AF983" s="20">
        <f t="shared" si="2870"/>
        <v>24591.8</v>
      </c>
      <c r="AG983" s="20">
        <f t="shared" si="2871"/>
        <v>24591.8</v>
      </c>
      <c r="AH983" s="20">
        <f t="shared" si="2872"/>
        <v>24591.8</v>
      </c>
      <c r="AI983" s="20"/>
      <c r="AJ983" s="20">
        <f t="shared" si="2873"/>
        <v>24591.8</v>
      </c>
      <c r="AK983" s="20">
        <v>94.658000000000001</v>
      </c>
      <c r="AL983" s="20"/>
      <c r="AM983" s="20"/>
      <c r="AN983" s="20">
        <f t="shared" si="2841"/>
        <v>24686.457999999999</v>
      </c>
      <c r="AO983" s="20">
        <f t="shared" si="2842"/>
        <v>24591.8</v>
      </c>
      <c r="AP983" s="20">
        <f t="shared" si="2843"/>
        <v>24591.8</v>
      </c>
      <c r="AQ983" s="20"/>
      <c r="AR983" s="20"/>
      <c r="AS983" s="20"/>
      <c r="AT983" s="20">
        <f t="shared" si="2844"/>
        <v>24686.457999999999</v>
      </c>
      <c r="AU983" s="20">
        <f t="shared" si="2845"/>
        <v>24591.8</v>
      </c>
      <c r="AV983" s="20">
        <f t="shared" si="2846"/>
        <v>24591.8</v>
      </c>
      <c r="AW983" s="20"/>
      <c r="AX983" s="20"/>
      <c r="AY983" s="20"/>
      <c r="AZ983" s="20">
        <f t="shared" si="2822"/>
        <v>24686.457999999999</v>
      </c>
      <c r="BA983" s="20">
        <f t="shared" si="2823"/>
        <v>24591.8</v>
      </c>
      <c r="BB983" s="20">
        <f t="shared" si="2824"/>
        <v>24591.8</v>
      </c>
      <c r="BC983" s="20"/>
      <c r="BD983" s="20">
        <f t="shared" si="2820"/>
        <v>24686.457999999999</v>
      </c>
      <c r="BE983" s="20">
        <v>4000</v>
      </c>
      <c r="BF983" s="20"/>
      <c r="BG983" s="20"/>
      <c r="BH983" s="20">
        <f t="shared" si="2913"/>
        <v>28686.457999999999</v>
      </c>
      <c r="BI983" s="20">
        <f t="shared" si="2914"/>
        <v>24591.8</v>
      </c>
      <c r="BJ983" s="20">
        <f t="shared" si="2915"/>
        <v>24591.8</v>
      </c>
      <c r="BK983" s="20">
        <v>3000</v>
      </c>
      <c r="BL983" s="20"/>
      <c r="BM983" s="20">
        <f t="shared" si="2917"/>
        <v>31686.457999999999</v>
      </c>
      <c r="BN983" s="20">
        <f t="shared" si="2918"/>
        <v>24591.8</v>
      </c>
      <c r="BO983" s="20"/>
      <c r="BP983" s="20"/>
      <c r="BQ983" s="20"/>
      <c r="BR983" s="20">
        <f t="shared" si="2862"/>
        <v>31686.457999999999</v>
      </c>
      <c r="BS983" s="20">
        <f t="shared" si="2863"/>
        <v>24591.8</v>
      </c>
      <c r="BT983" s="20">
        <f t="shared" si="2864"/>
        <v>24591.8</v>
      </c>
      <c r="BU983" s="20"/>
      <c r="BV983" s="20">
        <f t="shared" si="2865"/>
        <v>31686.457999999999</v>
      </c>
      <c r="BW983" s="20">
        <f>1482.582-225.323-110.141-146.838-0.335</f>
        <v>999.94499999999994</v>
      </c>
      <c r="BX983" s="20"/>
      <c r="BY983" s="20">
        <f t="shared" si="2925"/>
        <v>32686.402999999998</v>
      </c>
      <c r="BZ983" s="20">
        <f t="shared" si="2926"/>
        <v>24591.8</v>
      </c>
      <c r="CA983" s="20"/>
      <c r="CB983" s="20">
        <f t="shared" si="2927"/>
        <v>32686.402999999998</v>
      </c>
      <c r="CC983" s="20">
        <v>-121.69499999999999</v>
      </c>
      <c r="CD983" s="20">
        <f t="shared" si="2928"/>
        <v>32564.707999999999</v>
      </c>
      <c r="CE983" s="20"/>
    </row>
    <row r="984" spans="1:84" s="4" customFormat="1" ht="31.5" x14ac:dyDescent="0.25">
      <c r="A984" s="8" t="s">
        <v>436</v>
      </c>
      <c r="B984" s="7"/>
      <c r="C984" s="8"/>
      <c r="D984" s="8"/>
      <c r="E984" s="26" t="s">
        <v>824</v>
      </c>
      <c r="F984" s="9">
        <f>F985+F1004</f>
        <v>6566.7000000000007</v>
      </c>
      <c r="G984" s="9">
        <f t="shared" ref="G984:K984" si="2930">G985+G1004</f>
        <v>6566.7000000000007</v>
      </c>
      <c r="H984" s="9">
        <f t="shared" si="2930"/>
        <v>6566.7000000000007</v>
      </c>
      <c r="I984" s="9">
        <f t="shared" si="2930"/>
        <v>0</v>
      </c>
      <c r="J984" s="9">
        <f t="shared" si="2930"/>
        <v>0</v>
      </c>
      <c r="K984" s="9">
        <f t="shared" si="2930"/>
        <v>0</v>
      </c>
      <c r="L984" s="9">
        <f t="shared" si="2866"/>
        <v>6566.7000000000007</v>
      </c>
      <c r="M984" s="9">
        <f t="shared" si="2867"/>
        <v>6566.7000000000007</v>
      </c>
      <c r="N984" s="9">
        <f t="shared" si="2868"/>
        <v>6566.7000000000007</v>
      </c>
      <c r="O984" s="9">
        <f t="shared" ref="O984:Q984" si="2931">O985+O1004</f>
        <v>0</v>
      </c>
      <c r="P984" s="9">
        <f t="shared" si="2931"/>
        <v>0</v>
      </c>
      <c r="Q984" s="9">
        <f t="shared" si="2931"/>
        <v>0</v>
      </c>
      <c r="R984" s="9">
        <f t="shared" si="2893"/>
        <v>6566.7000000000007</v>
      </c>
      <c r="S984" s="9">
        <f t="shared" si="2894"/>
        <v>6566.7000000000007</v>
      </c>
      <c r="T984" s="9">
        <f t="shared" si="2895"/>
        <v>6566.7000000000007</v>
      </c>
      <c r="U984" s="9">
        <f t="shared" ref="U984:CE984" si="2932">U985+U1004</f>
        <v>0</v>
      </c>
      <c r="V984" s="9">
        <f t="shared" si="2896"/>
        <v>6566.7000000000007</v>
      </c>
      <c r="W984" s="9">
        <f t="shared" ref="W984:Y984" si="2933">W985+W1004</f>
        <v>0</v>
      </c>
      <c r="X984" s="9">
        <f t="shared" si="2933"/>
        <v>0</v>
      </c>
      <c r="Y984" s="9">
        <f t="shared" si="2933"/>
        <v>0</v>
      </c>
      <c r="Z984" s="20">
        <f t="shared" si="2897"/>
        <v>6566.7000000000007</v>
      </c>
      <c r="AA984" s="20">
        <f t="shared" si="2898"/>
        <v>6566.7000000000007</v>
      </c>
      <c r="AB984" s="20">
        <f t="shared" si="2899"/>
        <v>6566.7000000000007</v>
      </c>
      <c r="AC984" s="9">
        <f t="shared" ref="AC984:AE984" si="2934">AC985+AC1004</f>
        <v>0</v>
      </c>
      <c r="AD984" s="9">
        <f t="shared" si="2934"/>
        <v>0</v>
      </c>
      <c r="AE984" s="9">
        <f t="shared" si="2934"/>
        <v>0</v>
      </c>
      <c r="AF984" s="20">
        <f t="shared" si="2870"/>
        <v>6566.7000000000007</v>
      </c>
      <c r="AG984" s="20">
        <f t="shared" si="2871"/>
        <v>6566.7000000000007</v>
      </c>
      <c r="AH984" s="20">
        <f t="shared" si="2872"/>
        <v>6566.7000000000007</v>
      </c>
      <c r="AI984" s="9">
        <f t="shared" ref="AI984" si="2935">AI985+AI1004</f>
        <v>0</v>
      </c>
      <c r="AJ984" s="20">
        <f t="shared" si="2873"/>
        <v>6566.7000000000007</v>
      </c>
      <c r="AK984" s="9">
        <f t="shared" ref="AK984:AM984" si="2936">AK985+AK1004</f>
        <v>-45</v>
      </c>
      <c r="AL984" s="9">
        <f t="shared" si="2936"/>
        <v>0</v>
      </c>
      <c r="AM984" s="9">
        <f t="shared" si="2936"/>
        <v>0</v>
      </c>
      <c r="AN984" s="20">
        <f t="shared" si="2841"/>
        <v>6521.7000000000007</v>
      </c>
      <c r="AO984" s="20">
        <f t="shared" si="2842"/>
        <v>6566.7000000000007</v>
      </c>
      <c r="AP984" s="20">
        <f t="shared" si="2843"/>
        <v>6566.7000000000007</v>
      </c>
      <c r="AQ984" s="9">
        <f t="shared" ref="AQ984:AS984" si="2937">AQ985+AQ1004</f>
        <v>0</v>
      </c>
      <c r="AR984" s="9">
        <f t="shared" si="2937"/>
        <v>0</v>
      </c>
      <c r="AS984" s="9">
        <f t="shared" si="2937"/>
        <v>0</v>
      </c>
      <c r="AT984" s="20">
        <f t="shared" si="2844"/>
        <v>6521.7000000000007</v>
      </c>
      <c r="AU984" s="20">
        <f t="shared" si="2845"/>
        <v>6566.7000000000007</v>
      </c>
      <c r="AV984" s="20">
        <f t="shared" si="2846"/>
        <v>6566.7000000000007</v>
      </c>
      <c r="AW984" s="9">
        <f t="shared" ref="AW984:AY984" si="2938">AW985+AW1004</f>
        <v>520</v>
      </c>
      <c r="AX984" s="9">
        <f t="shared" si="2938"/>
        <v>0</v>
      </c>
      <c r="AY984" s="9">
        <f t="shared" si="2938"/>
        <v>0</v>
      </c>
      <c r="AZ984" s="20">
        <f t="shared" si="2822"/>
        <v>7041.7000000000007</v>
      </c>
      <c r="BA984" s="20">
        <f t="shared" si="2823"/>
        <v>6566.7000000000007</v>
      </c>
      <c r="BB984" s="20">
        <f t="shared" si="2824"/>
        <v>6566.7000000000007</v>
      </c>
      <c r="BC984" s="9">
        <f t="shared" ref="BC984" si="2939">BC985+BC1004</f>
        <v>0</v>
      </c>
      <c r="BD984" s="20">
        <f t="shared" si="2820"/>
        <v>7041.7000000000007</v>
      </c>
      <c r="BE984" s="9">
        <f t="shared" ref="BE984:BG984" si="2940">BE985+BE1004</f>
        <v>0</v>
      </c>
      <c r="BF984" s="9">
        <f t="shared" si="2940"/>
        <v>0</v>
      </c>
      <c r="BG984" s="9">
        <f t="shared" si="2940"/>
        <v>0</v>
      </c>
      <c r="BH984" s="20">
        <f t="shared" si="2913"/>
        <v>7041.7000000000007</v>
      </c>
      <c r="BI984" s="20">
        <f t="shared" si="2914"/>
        <v>6566.7000000000007</v>
      </c>
      <c r="BJ984" s="20">
        <f t="shared" si="2915"/>
        <v>6566.7000000000007</v>
      </c>
      <c r="BK984" s="9">
        <f t="shared" ref="BK984:BL984" si="2941">BK985+BK1004</f>
        <v>0</v>
      </c>
      <c r="BL984" s="9">
        <f t="shared" si="2941"/>
        <v>0</v>
      </c>
      <c r="BM984" s="20">
        <f t="shared" si="2917"/>
        <v>7041.7000000000007</v>
      </c>
      <c r="BN984" s="20">
        <f t="shared" si="2918"/>
        <v>6566.7000000000007</v>
      </c>
      <c r="BO984" s="9">
        <f t="shared" ref="BO984:BQ984" si="2942">BO985+BO1004</f>
        <v>-17.100000000000001</v>
      </c>
      <c r="BP984" s="9">
        <f t="shared" si="2942"/>
        <v>0</v>
      </c>
      <c r="BQ984" s="9">
        <f t="shared" si="2942"/>
        <v>0</v>
      </c>
      <c r="BR984" s="20">
        <f t="shared" si="2862"/>
        <v>7024.6</v>
      </c>
      <c r="BS984" s="20">
        <f t="shared" si="2863"/>
        <v>6566.7000000000007</v>
      </c>
      <c r="BT984" s="20">
        <f t="shared" si="2864"/>
        <v>6566.7000000000007</v>
      </c>
      <c r="BU984" s="9">
        <f t="shared" ref="BU984" si="2943">BU985+BU1004</f>
        <v>0</v>
      </c>
      <c r="BV984" s="20">
        <f t="shared" si="2865"/>
        <v>7024.6</v>
      </c>
      <c r="BW984" s="9">
        <f t="shared" ref="BW984:BX984" si="2944">BW985+BW1004</f>
        <v>-118.39</v>
      </c>
      <c r="BX984" s="9">
        <f t="shared" si="2944"/>
        <v>0</v>
      </c>
      <c r="BY984" s="20">
        <f t="shared" si="2925"/>
        <v>6906.21</v>
      </c>
      <c r="BZ984" s="20">
        <f t="shared" si="2926"/>
        <v>6566.7000000000007</v>
      </c>
      <c r="CA984" s="9">
        <f t="shared" ref="CA984" si="2945">CA985+CA1004</f>
        <v>0</v>
      </c>
      <c r="CB984" s="20">
        <f t="shared" si="2927"/>
        <v>6906.21</v>
      </c>
      <c r="CC984" s="9">
        <f t="shared" ref="CC984" si="2946">CC985+CC1004</f>
        <v>-0.5</v>
      </c>
      <c r="CD984" s="9">
        <f t="shared" si="2928"/>
        <v>6905.71</v>
      </c>
      <c r="CE984" s="9">
        <f t="shared" si="2932"/>
        <v>0</v>
      </c>
      <c r="CF984" s="40"/>
    </row>
    <row r="985" spans="1:84" s="17" customFormat="1" ht="63" x14ac:dyDescent="0.25">
      <c r="A985" s="21" t="s">
        <v>437</v>
      </c>
      <c r="B985" s="22"/>
      <c r="C985" s="21"/>
      <c r="D985" s="21"/>
      <c r="E985" s="27" t="s">
        <v>825</v>
      </c>
      <c r="F985" s="23">
        <f>F986+F995</f>
        <v>3896.2000000000003</v>
      </c>
      <c r="G985" s="23">
        <f t="shared" ref="G985:K985" si="2947">G986+G995</f>
        <v>3896.2000000000003</v>
      </c>
      <c r="H985" s="23">
        <f t="shared" si="2947"/>
        <v>3896.2000000000003</v>
      </c>
      <c r="I985" s="23">
        <f t="shared" si="2947"/>
        <v>0</v>
      </c>
      <c r="J985" s="23">
        <f t="shared" si="2947"/>
        <v>0</v>
      </c>
      <c r="K985" s="23">
        <f t="shared" si="2947"/>
        <v>0</v>
      </c>
      <c r="L985" s="23">
        <f t="shared" si="2866"/>
        <v>3896.2000000000003</v>
      </c>
      <c r="M985" s="23">
        <f t="shared" si="2867"/>
        <v>3896.2000000000003</v>
      </c>
      <c r="N985" s="23">
        <f t="shared" si="2868"/>
        <v>3896.2000000000003</v>
      </c>
      <c r="O985" s="23">
        <f t="shared" ref="O985:Q985" si="2948">O986+O995</f>
        <v>0</v>
      </c>
      <c r="P985" s="23">
        <f t="shared" si="2948"/>
        <v>0</v>
      </c>
      <c r="Q985" s="23">
        <f t="shared" si="2948"/>
        <v>0</v>
      </c>
      <c r="R985" s="23">
        <f t="shared" si="2893"/>
        <v>3896.2000000000003</v>
      </c>
      <c r="S985" s="23">
        <f t="shared" si="2894"/>
        <v>3896.2000000000003</v>
      </c>
      <c r="T985" s="23">
        <f t="shared" si="2895"/>
        <v>3896.2000000000003</v>
      </c>
      <c r="U985" s="23">
        <f t="shared" ref="U985" si="2949">U986+U995</f>
        <v>0</v>
      </c>
      <c r="V985" s="23">
        <f t="shared" si="2896"/>
        <v>3896.2000000000003</v>
      </c>
      <c r="W985" s="23">
        <f t="shared" ref="W985:Y985" si="2950">W986+W995</f>
        <v>0</v>
      </c>
      <c r="X985" s="23">
        <f t="shared" si="2950"/>
        <v>0</v>
      </c>
      <c r="Y985" s="23">
        <f t="shared" si="2950"/>
        <v>0</v>
      </c>
      <c r="Z985" s="20">
        <f t="shared" si="2897"/>
        <v>3896.2000000000003</v>
      </c>
      <c r="AA985" s="20">
        <f t="shared" si="2898"/>
        <v>3896.2000000000003</v>
      </c>
      <c r="AB985" s="20">
        <f t="shared" si="2899"/>
        <v>3896.2000000000003</v>
      </c>
      <c r="AC985" s="23">
        <f t="shared" ref="AC985:AE985" si="2951">AC986+AC995</f>
        <v>0</v>
      </c>
      <c r="AD985" s="23">
        <f t="shared" si="2951"/>
        <v>0</v>
      </c>
      <c r="AE985" s="23">
        <f t="shared" si="2951"/>
        <v>0</v>
      </c>
      <c r="AF985" s="20">
        <f t="shared" si="2870"/>
        <v>3896.2000000000003</v>
      </c>
      <c r="AG985" s="20">
        <f t="shared" si="2871"/>
        <v>3896.2000000000003</v>
      </c>
      <c r="AH985" s="20">
        <f t="shared" si="2872"/>
        <v>3896.2000000000003</v>
      </c>
      <c r="AI985" s="23">
        <f t="shared" ref="AI985" si="2952">AI986+AI995</f>
        <v>0</v>
      </c>
      <c r="AJ985" s="20">
        <f t="shared" si="2873"/>
        <v>3896.2000000000003</v>
      </c>
      <c r="AK985" s="23">
        <f t="shared" ref="AK985:AM985" si="2953">AK986+AK995</f>
        <v>-45</v>
      </c>
      <c r="AL985" s="23">
        <f t="shared" si="2953"/>
        <v>0</v>
      </c>
      <c r="AM985" s="23">
        <f t="shared" si="2953"/>
        <v>0</v>
      </c>
      <c r="AN985" s="20">
        <f t="shared" si="2841"/>
        <v>3851.2000000000003</v>
      </c>
      <c r="AO985" s="20">
        <f t="shared" si="2842"/>
        <v>3896.2000000000003</v>
      </c>
      <c r="AP985" s="20">
        <f t="shared" si="2843"/>
        <v>3896.2000000000003</v>
      </c>
      <c r="AQ985" s="23">
        <f t="shared" ref="AQ985:AS985" si="2954">AQ986+AQ995</f>
        <v>0</v>
      </c>
      <c r="AR985" s="23">
        <f t="shared" si="2954"/>
        <v>0</v>
      </c>
      <c r="AS985" s="23">
        <f t="shared" si="2954"/>
        <v>0</v>
      </c>
      <c r="AT985" s="20">
        <f t="shared" si="2844"/>
        <v>3851.2000000000003</v>
      </c>
      <c r="AU985" s="20">
        <f t="shared" si="2845"/>
        <v>3896.2000000000003</v>
      </c>
      <c r="AV985" s="20">
        <f t="shared" si="2846"/>
        <v>3896.2000000000003</v>
      </c>
      <c r="AW985" s="23">
        <f>AW986+AW995+AW1000</f>
        <v>520</v>
      </c>
      <c r="AX985" s="23">
        <f t="shared" ref="AX985:CE985" si="2955">AX986+AX995+AX1000</f>
        <v>0</v>
      </c>
      <c r="AY985" s="23">
        <f t="shared" si="2955"/>
        <v>0</v>
      </c>
      <c r="AZ985" s="20">
        <f t="shared" si="2822"/>
        <v>4371.2000000000007</v>
      </c>
      <c r="BA985" s="20">
        <f t="shared" si="2823"/>
        <v>3896.2000000000003</v>
      </c>
      <c r="BB985" s="20">
        <f t="shared" si="2824"/>
        <v>3896.2000000000003</v>
      </c>
      <c r="BC985" s="23">
        <f t="shared" ref="BC985" si="2956">BC986+BC995+BC1000</f>
        <v>0</v>
      </c>
      <c r="BD985" s="20">
        <f t="shared" si="2820"/>
        <v>4371.2000000000007</v>
      </c>
      <c r="BE985" s="23">
        <f t="shared" ref="BE985:BG985" si="2957">BE986+BE995+BE1000</f>
        <v>0</v>
      </c>
      <c r="BF985" s="23">
        <f t="shared" si="2957"/>
        <v>0</v>
      </c>
      <c r="BG985" s="23">
        <f t="shared" si="2957"/>
        <v>0</v>
      </c>
      <c r="BH985" s="20">
        <f t="shared" si="2913"/>
        <v>4371.2000000000007</v>
      </c>
      <c r="BI985" s="20">
        <f t="shared" si="2914"/>
        <v>3896.2000000000003</v>
      </c>
      <c r="BJ985" s="20">
        <f t="shared" si="2915"/>
        <v>3896.2000000000003</v>
      </c>
      <c r="BK985" s="23">
        <f t="shared" ref="BK985:BL985" si="2958">BK986+BK995+BK1000</f>
        <v>0</v>
      </c>
      <c r="BL985" s="23">
        <f t="shared" si="2958"/>
        <v>0</v>
      </c>
      <c r="BM985" s="20">
        <f t="shared" si="2917"/>
        <v>4371.2000000000007</v>
      </c>
      <c r="BN985" s="20">
        <f t="shared" si="2918"/>
        <v>3896.2000000000003</v>
      </c>
      <c r="BO985" s="23">
        <f t="shared" ref="BO985:BQ985" si="2959">BO986+BO995+BO1000</f>
        <v>-17.100000000000001</v>
      </c>
      <c r="BP985" s="23">
        <f t="shared" si="2959"/>
        <v>0</v>
      </c>
      <c r="BQ985" s="23">
        <f t="shared" si="2959"/>
        <v>0</v>
      </c>
      <c r="BR985" s="20">
        <f t="shared" si="2862"/>
        <v>4354.1000000000004</v>
      </c>
      <c r="BS985" s="20">
        <f t="shared" si="2863"/>
        <v>3896.2000000000003</v>
      </c>
      <c r="BT985" s="20">
        <f t="shared" si="2864"/>
        <v>3896.2000000000003</v>
      </c>
      <c r="BU985" s="23">
        <f t="shared" ref="BU985" si="2960">BU986+BU995+BU1000</f>
        <v>0</v>
      </c>
      <c r="BV985" s="20">
        <f t="shared" si="2865"/>
        <v>4354.1000000000004</v>
      </c>
      <c r="BW985" s="23">
        <f t="shared" ref="BW985:BX985" si="2961">BW986+BW995+BW1000</f>
        <v>-118.39</v>
      </c>
      <c r="BX985" s="23">
        <f t="shared" si="2961"/>
        <v>0</v>
      </c>
      <c r="BY985" s="20">
        <f t="shared" si="2925"/>
        <v>4235.71</v>
      </c>
      <c r="BZ985" s="20">
        <f t="shared" si="2926"/>
        <v>3896.2000000000003</v>
      </c>
      <c r="CA985" s="23">
        <f t="shared" ref="CA985" si="2962">CA986+CA995+CA1000</f>
        <v>0</v>
      </c>
      <c r="CB985" s="20">
        <f t="shared" si="2927"/>
        <v>4235.71</v>
      </c>
      <c r="CC985" s="23">
        <f t="shared" ref="CC985" si="2963">CC986+CC995+CC1000</f>
        <v>-0.5</v>
      </c>
      <c r="CD985" s="23">
        <f t="shared" si="2928"/>
        <v>4235.21</v>
      </c>
      <c r="CE985" s="23">
        <f t="shared" si="2955"/>
        <v>0</v>
      </c>
      <c r="CF985" s="32"/>
    </row>
    <row r="986" spans="1:84" ht="47.25" x14ac:dyDescent="0.25">
      <c r="A986" s="10" t="s">
        <v>438</v>
      </c>
      <c r="B986" s="19"/>
      <c r="C986" s="10"/>
      <c r="D986" s="10"/>
      <c r="E986" s="25" t="s">
        <v>826</v>
      </c>
      <c r="F986" s="20">
        <f>F987+F991</f>
        <v>2496.2000000000003</v>
      </c>
      <c r="G986" s="20">
        <f t="shared" ref="G986:K986" si="2964">G987+G991</f>
        <v>2496.2000000000003</v>
      </c>
      <c r="H986" s="20">
        <f t="shared" si="2964"/>
        <v>2496.2000000000003</v>
      </c>
      <c r="I986" s="20">
        <f t="shared" si="2964"/>
        <v>0</v>
      </c>
      <c r="J986" s="20">
        <f t="shared" si="2964"/>
        <v>0</v>
      </c>
      <c r="K986" s="20">
        <f t="shared" si="2964"/>
        <v>0</v>
      </c>
      <c r="L986" s="20">
        <f t="shared" si="2866"/>
        <v>2496.2000000000003</v>
      </c>
      <c r="M986" s="20">
        <f t="shared" si="2867"/>
        <v>2496.2000000000003</v>
      </c>
      <c r="N986" s="20">
        <f t="shared" si="2868"/>
        <v>2496.2000000000003</v>
      </c>
      <c r="O986" s="20">
        <f t="shared" ref="O986:Q986" si="2965">O987+O991</f>
        <v>0</v>
      </c>
      <c r="P986" s="20">
        <f t="shared" si="2965"/>
        <v>0</v>
      </c>
      <c r="Q986" s="20">
        <f t="shared" si="2965"/>
        <v>0</v>
      </c>
      <c r="R986" s="20">
        <f t="shared" si="2893"/>
        <v>2496.2000000000003</v>
      </c>
      <c r="S986" s="20">
        <f t="shared" si="2894"/>
        <v>2496.2000000000003</v>
      </c>
      <c r="T986" s="20">
        <f t="shared" si="2895"/>
        <v>2496.2000000000003</v>
      </c>
      <c r="U986" s="20">
        <f t="shared" ref="U986:CE986" si="2966">U987+U991</f>
        <v>0</v>
      </c>
      <c r="V986" s="20">
        <f t="shared" si="2896"/>
        <v>2496.2000000000003</v>
      </c>
      <c r="W986" s="20">
        <f t="shared" ref="W986:Y986" si="2967">W987+W991</f>
        <v>0</v>
      </c>
      <c r="X986" s="20">
        <f t="shared" si="2967"/>
        <v>0</v>
      </c>
      <c r="Y986" s="20">
        <f t="shared" si="2967"/>
        <v>0</v>
      </c>
      <c r="Z986" s="20">
        <f t="shared" si="2897"/>
        <v>2496.2000000000003</v>
      </c>
      <c r="AA986" s="20">
        <f t="shared" si="2898"/>
        <v>2496.2000000000003</v>
      </c>
      <c r="AB986" s="20">
        <f t="shared" si="2899"/>
        <v>2496.2000000000003</v>
      </c>
      <c r="AC986" s="20">
        <f t="shared" ref="AC986:AE986" si="2968">AC987+AC991</f>
        <v>0</v>
      </c>
      <c r="AD986" s="20">
        <f t="shared" si="2968"/>
        <v>0</v>
      </c>
      <c r="AE986" s="20">
        <f t="shared" si="2968"/>
        <v>0</v>
      </c>
      <c r="AF986" s="20">
        <f t="shared" si="2870"/>
        <v>2496.2000000000003</v>
      </c>
      <c r="AG986" s="20">
        <f t="shared" si="2871"/>
        <v>2496.2000000000003</v>
      </c>
      <c r="AH986" s="20">
        <f t="shared" si="2872"/>
        <v>2496.2000000000003</v>
      </c>
      <c r="AI986" s="20">
        <f t="shared" ref="AI986" si="2969">AI987+AI991</f>
        <v>0</v>
      </c>
      <c r="AJ986" s="20">
        <f t="shared" si="2873"/>
        <v>2496.2000000000003</v>
      </c>
      <c r="AK986" s="20">
        <f t="shared" ref="AK986:AM986" si="2970">AK987+AK991</f>
        <v>0</v>
      </c>
      <c r="AL986" s="20">
        <f t="shared" si="2970"/>
        <v>0</v>
      </c>
      <c r="AM986" s="20">
        <f t="shared" si="2970"/>
        <v>0</v>
      </c>
      <c r="AN986" s="20">
        <f t="shared" si="2841"/>
        <v>2496.2000000000003</v>
      </c>
      <c r="AO986" s="20">
        <f t="shared" si="2842"/>
        <v>2496.2000000000003</v>
      </c>
      <c r="AP986" s="20">
        <f t="shared" si="2843"/>
        <v>2496.2000000000003</v>
      </c>
      <c r="AQ986" s="20">
        <f t="shared" ref="AQ986:AS986" si="2971">AQ987+AQ991</f>
        <v>0</v>
      </c>
      <c r="AR986" s="20">
        <f t="shared" si="2971"/>
        <v>0</v>
      </c>
      <c r="AS986" s="20">
        <f t="shared" si="2971"/>
        <v>0</v>
      </c>
      <c r="AT986" s="20">
        <f t="shared" si="2844"/>
        <v>2496.2000000000003</v>
      </c>
      <c r="AU986" s="20">
        <f t="shared" si="2845"/>
        <v>2496.2000000000003</v>
      </c>
      <c r="AV986" s="20">
        <f t="shared" si="2846"/>
        <v>2496.2000000000003</v>
      </c>
      <c r="AW986" s="20">
        <f t="shared" ref="AW986:AY986" si="2972">AW987+AW991</f>
        <v>0</v>
      </c>
      <c r="AX986" s="20">
        <f t="shared" si="2972"/>
        <v>0</v>
      </c>
      <c r="AY986" s="20">
        <f t="shared" si="2972"/>
        <v>0</v>
      </c>
      <c r="AZ986" s="20">
        <f t="shared" si="2822"/>
        <v>2496.2000000000003</v>
      </c>
      <c r="BA986" s="20">
        <f t="shared" si="2823"/>
        <v>2496.2000000000003</v>
      </c>
      <c r="BB986" s="20">
        <f t="shared" si="2824"/>
        <v>2496.2000000000003</v>
      </c>
      <c r="BC986" s="20">
        <f t="shared" ref="BC986" si="2973">BC987+BC991</f>
        <v>0</v>
      </c>
      <c r="BD986" s="20">
        <f t="shared" si="2820"/>
        <v>2496.2000000000003</v>
      </c>
      <c r="BE986" s="20">
        <f t="shared" ref="BE986:BG986" si="2974">BE987+BE991</f>
        <v>0</v>
      </c>
      <c r="BF986" s="20">
        <f t="shared" si="2974"/>
        <v>0</v>
      </c>
      <c r="BG986" s="20">
        <f t="shared" si="2974"/>
        <v>0</v>
      </c>
      <c r="BH986" s="20">
        <f t="shared" si="2913"/>
        <v>2496.2000000000003</v>
      </c>
      <c r="BI986" s="20">
        <f t="shared" si="2914"/>
        <v>2496.2000000000003</v>
      </c>
      <c r="BJ986" s="20">
        <f t="shared" si="2915"/>
        <v>2496.2000000000003</v>
      </c>
      <c r="BK986" s="20">
        <f t="shared" ref="BK986:BL986" si="2975">BK987+BK991</f>
        <v>0</v>
      </c>
      <c r="BL986" s="20">
        <f t="shared" si="2975"/>
        <v>0</v>
      </c>
      <c r="BM986" s="20">
        <f t="shared" si="2917"/>
        <v>2496.2000000000003</v>
      </c>
      <c r="BN986" s="20">
        <f t="shared" si="2918"/>
        <v>2496.2000000000003</v>
      </c>
      <c r="BO986" s="20">
        <f t="shared" ref="BO986:BQ986" si="2976">BO987+BO991</f>
        <v>0</v>
      </c>
      <c r="BP986" s="20">
        <f t="shared" si="2976"/>
        <v>0</v>
      </c>
      <c r="BQ986" s="20">
        <f t="shared" si="2976"/>
        <v>0</v>
      </c>
      <c r="BR986" s="20">
        <f t="shared" si="2862"/>
        <v>2496.2000000000003</v>
      </c>
      <c r="BS986" s="20">
        <f t="shared" si="2863"/>
        <v>2496.2000000000003</v>
      </c>
      <c r="BT986" s="20">
        <f t="shared" si="2864"/>
        <v>2496.2000000000003</v>
      </c>
      <c r="BU986" s="20">
        <f t="shared" ref="BU986" si="2977">BU987+BU991</f>
        <v>0</v>
      </c>
      <c r="BV986" s="20">
        <f t="shared" si="2865"/>
        <v>2496.2000000000003</v>
      </c>
      <c r="BW986" s="20">
        <f t="shared" ref="BW986:BX986" si="2978">BW987+BW991</f>
        <v>0</v>
      </c>
      <c r="BX986" s="20">
        <f t="shared" si="2978"/>
        <v>0</v>
      </c>
      <c r="BY986" s="20">
        <f t="shared" si="2925"/>
        <v>2496.2000000000003</v>
      </c>
      <c r="BZ986" s="20">
        <f t="shared" si="2926"/>
        <v>2496.2000000000003</v>
      </c>
      <c r="CA986" s="20">
        <f t="shared" ref="CA986" si="2979">CA987+CA991</f>
        <v>0</v>
      </c>
      <c r="CB986" s="20">
        <f t="shared" si="2927"/>
        <v>2496.2000000000003</v>
      </c>
      <c r="CC986" s="20">
        <f t="shared" ref="CC986" si="2980">CC987+CC991</f>
        <v>0</v>
      </c>
      <c r="CD986" s="20">
        <f t="shared" si="2928"/>
        <v>2496.2000000000003</v>
      </c>
      <c r="CE986" s="20">
        <f t="shared" si="2966"/>
        <v>0</v>
      </c>
    </row>
    <row r="987" spans="1:84" ht="31.5" x14ac:dyDescent="0.25">
      <c r="A987" s="10" t="s">
        <v>264</v>
      </c>
      <c r="B987" s="19"/>
      <c r="C987" s="10"/>
      <c r="D987" s="10"/>
      <c r="E987" s="29" t="s">
        <v>1271</v>
      </c>
      <c r="F987" s="20">
        <f>F988</f>
        <v>2443.3000000000002</v>
      </c>
      <c r="G987" s="20">
        <f t="shared" ref="G987:CE989" si="2981">G988</f>
        <v>2443.3000000000002</v>
      </c>
      <c r="H987" s="20">
        <f t="shared" si="2981"/>
        <v>2443.3000000000002</v>
      </c>
      <c r="I987" s="20">
        <f t="shared" si="2981"/>
        <v>0</v>
      </c>
      <c r="J987" s="20">
        <f t="shared" si="2981"/>
        <v>0</v>
      </c>
      <c r="K987" s="20">
        <f t="shared" si="2981"/>
        <v>0</v>
      </c>
      <c r="L987" s="20">
        <f t="shared" si="2866"/>
        <v>2443.3000000000002</v>
      </c>
      <c r="M987" s="20">
        <f t="shared" si="2867"/>
        <v>2443.3000000000002</v>
      </c>
      <c r="N987" s="20">
        <f t="shared" si="2868"/>
        <v>2443.3000000000002</v>
      </c>
      <c r="O987" s="20">
        <f t="shared" si="2981"/>
        <v>0</v>
      </c>
      <c r="P987" s="20">
        <f t="shared" si="2981"/>
        <v>0</v>
      </c>
      <c r="Q987" s="20">
        <f t="shared" si="2981"/>
        <v>0</v>
      </c>
      <c r="R987" s="20">
        <f t="shared" si="2893"/>
        <v>2443.3000000000002</v>
      </c>
      <c r="S987" s="20">
        <f t="shared" si="2894"/>
        <v>2443.3000000000002</v>
      </c>
      <c r="T987" s="20">
        <f t="shared" si="2895"/>
        <v>2443.3000000000002</v>
      </c>
      <c r="U987" s="20">
        <f t="shared" si="2981"/>
        <v>0</v>
      </c>
      <c r="V987" s="20">
        <f t="shared" si="2896"/>
        <v>2443.3000000000002</v>
      </c>
      <c r="W987" s="20">
        <f t="shared" si="2981"/>
        <v>0</v>
      </c>
      <c r="X987" s="20">
        <f t="shared" si="2981"/>
        <v>0</v>
      </c>
      <c r="Y987" s="20">
        <f t="shared" si="2981"/>
        <v>0</v>
      </c>
      <c r="Z987" s="20">
        <f t="shared" si="2897"/>
        <v>2443.3000000000002</v>
      </c>
      <c r="AA987" s="20">
        <f t="shared" si="2898"/>
        <v>2443.3000000000002</v>
      </c>
      <c r="AB987" s="20">
        <f t="shared" si="2899"/>
        <v>2443.3000000000002</v>
      </c>
      <c r="AC987" s="20">
        <f t="shared" si="2981"/>
        <v>0</v>
      </c>
      <c r="AD987" s="20">
        <f t="shared" si="2981"/>
        <v>0</v>
      </c>
      <c r="AE987" s="20">
        <f t="shared" si="2981"/>
        <v>0</v>
      </c>
      <c r="AF987" s="20">
        <f t="shared" si="2870"/>
        <v>2443.3000000000002</v>
      </c>
      <c r="AG987" s="20">
        <f t="shared" si="2871"/>
        <v>2443.3000000000002</v>
      </c>
      <c r="AH987" s="20">
        <f t="shared" si="2872"/>
        <v>2443.3000000000002</v>
      </c>
      <c r="AI987" s="20">
        <f t="shared" si="2981"/>
        <v>0</v>
      </c>
      <c r="AJ987" s="20">
        <f t="shared" si="2873"/>
        <v>2443.3000000000002</v>
      </c>
      <c r="AK987" s="20">
        <f t="shared" si="2981"/>
        <v>0</v>
      </c>
      <c r="AL987" s="20">
        <f t="shared" si="2981"/>
        <v>0</v>
      </c>
      <c r="AM987" s="20">
        <f t="shared" si="2981"/>
        <v>0</v>
      </c>
      <c r="AN987" s="20">
        <f t="shared" si="2841"/>
        <v>2443.3000000000002</v>
      </c>
      <c r="AO987" s="20">
        <f t="shared" si="2842"/>
        <v>2443.3000000000002</v>
      </c>
      <c r="AP987" s="20">
        <f t="shared" si="2843"/>
        <v>2443.3000000000002</v>
      </c>
      <c r="AQ987" s="20">
        <f t="shared" si="2981"/>
        <v>0</v>
      </c>
      <c r="AR987" s="20">
        <f t="shared" si="2981"/>
        <v>0</v>
      </c>
      <c r="AS987" s="20">
        <f t="shared" si="2981"/>
        <v>0</v>
      </c>
      <c r="AT987" s="20">
        <f t="shared" si="2844"/>
        <v>2443.3000000000002</v>
      </c>
      <c r="AU987" s="20">
        <f t="shared" si="2845"/>
        <v>2443.3000000000002</v>
      </c>
      <c r="AV987" s="20">
        <f t="shared" si="2846"/>
        <v>2443.3000000000002</v>
      </c>
      <c r="AW987" s="20">
        <f t="shared" si="2981"/>
        <v>0</v>
      </c>
      <c r="AX987" s="20">
        <f t="shared" si="2981"/>
        <v>0</v>
      </c>
      <c r="AY987" s="20">
        <f t="shared" si="2981"/>
        <v>0</v>
      </c>
      <c r="AZ987" s="20">
        <f t="shared" si="2822"/>
        <v>2443.3000000000002</v>
      </c>
      <c r="BA987" s="20">
        <f t="shared" si="2823"/>
        <v>2443.3000000000002</v>
      </c>
      <c r="BB987" s="20">
        <f t="shared" si="2824"/>
        <v>2443.3000000000002</v>
      </c>
      <c r="BC987" s="20">
        <f t="shared" si="2981"/>
        <v>0</v>
      </c>
      <c r="BD987" s="20">
        <f t="shared" si="2820"/>
        <v>2443.3000000000002</v>
      </c>
      <c r="BE987" s="20">
        <f t="shared" si="2981"/>
        <v>0</v>
      </c>
      <c r="BF987" s="20">
        <f t="shared" si="2981"/>
        <v>0</v>
      </c>
      <c r="BG987" s="20">
        <f t="shared" si="2981"/>
        <v>0</v>
      </c>
      <c r="BH987" s="20">
        <f t="shared" si="2913"/>
        <v>2443.3000000000002</v>
      </c>
      <c r="BI987" s="20">
        <f t="shared" si="2914"/>
        <v>2443.3000000000002</v>
      </c>
      <c r="BJ987" s="20">
        <f t="shared" si="2915"/>
        <v>2443.3000000000002</v>
      </c>
      <c r="BK987" s="20">
        <f t="shared" si="2981"/>
        <v>0</v>
      </c>
      <c r="BL987" s="20">
        <f t="shared" si="2981"/>
        <v>0</v>
      </c>
      <c r="BM987" s="20">
        <f t="shared" si="2917"/>
        <v>2443.3000000000002</v>
      </c>
      <c r="BN987" s="20">
        <f t="shared" si="2918"/>
        <v>2443.3000000000002</v>
      </c>
      <c r="BO987" s="20">
        <f t="shared" si="2981"/>
        <v>0</v>
      </c>
      <c r="BP987" s="20">
        <f t="shared" si="2981"/>
        <v>0</v>
      </c>
      <c r="BQ987" s="20">
        <f t="shared" si="2981"/>
        <v>0</v>
      </c>
      <c r="BR987" s="20">
        <f t="shared" si="2862"/>
        <v>2443.3000000000002</v>
      </c>
      <c r="BS987" s="20">
        <f t="shared" si="2863"/>
        <v>2443.3000000000002</v>
      </c>
      <c r="BT987" s="20">
        <f t="shared" si="2864"/>
        <v>2443.3000000000002</v>
      </c>
      <c r="BU987" s="20">
        <f t="shared" si="2981"/>
        <v>0</v>
      </c>
      <c r="BV987" s="20">
        <f t="shared" si="2865"/>
        <v>2443.3000000000002</v>
      </c>
      <c r="BW987" s="20">
        <f t="shared" si="2981"/>
        <v>0</v>
      </c>
      <c r="BX987" s="20">
        <f t="shared" si="2981"/>
        <v>0</v>
      </c>
      <c r="BY987" s="20">
        <f t="shared" si="2925"/>
        <v>2443.3000000000002</v>
      </c>
      <c r="BZ987" s="20">
        <f t="shared" si="2926"/>
        <v>2443.3000000000002</v>
      </c>
      <c r="CA987" s="20">
        <f t="shared" si="2981"/>
        <v>0</v>
      </c>
      <c r="CB987" s="20">
        <f t="shared" si="2927"/>
        <v>2443.3000000000002</v>
      </c>
      <c r="CC987" s="20">
        <f t="shared" si="2981"/>
        <v>0</v>
      </c>
      <c r="CD987" s="20">
        <f t="shared" si="2928"/>
        <v>2443.3000000000002</v>
      </c>
      <c r="CE987" s="20">
        <f t="shared" si="2981"/>
        <v>0</v>
      </c>
    </row>
    <row r="988" spans="1:84" ht="47.25" x14ac:dyDescent="0.25">
      <c r="A988" s="10" t="s">
        <v>264</v>
      </c>
      <c r="B988" s="19">
        <v>600</v>
      </c>
      <c r="C988" s="10"/>
      <c r="D988" s="10"/>
      <c r="E988" s="25" t="s">
        <v>614</v>
      </c>
      <c r="F988" s="20">
        <f>F989</f>
        <v>2443.3000000000002</v>
      </c>
      <c r="G988" s="20">
        <f t="shared" si="2981"/>
        <v>2443.3000000000002</v>
      </c>
      <c r="H988" s="20">
        <f t="shared" si="2981"/>
        <v>2443.3000000000002</v>
      </c>
      <c r="I988" s="20">
        <f t="shared" si="2981"/>
        <v>0</v>
      </c>
      <c r="J988" s="20">
        <f t="shared" si="2981"/>
        <v>0</v>
      </c>
      <c r="K988" s="20">
        <f t="shared" si="2981"/>
        <v>0</v>
      </c>
      <c r="L988" s="20">
        <f t="shared" si="2866"/>
        <v>2443.3000000000002</v>
      </c>
      <c r="M988" s="20">
        <f t="shared" si="2867"/>
        <v>2443.3000000000002</v>
      </c>
      <c r="N988" s="20">
        <f t="shared" si="2868"/>
        <v>2443.3000000000002</v>
      </c>
      <c r="O988" s="20">
        <f t="shared" si="2981"/>
        <v>0</v>
      </c>
      <c r="P988" s="20">
        <f t="shared" si="2981"/>
        <v>0</v>
      </c>
      <c r="Q988" s="20">
        <f t="shared" si="2981"/>
        <v>0</v>
      </c>
      <c r="R988" s="20">
        <f t="shared" si="2893"/>
        <v>2443.3000000000002</v>
      </c>
      <c r="S988" s="20">
        <f t="shared" si="2894"/>
        <v>2443.3000000000002</v>
      </c>
      <c r="T988" s="20">
        <f t="shared" si="2895"/>
        <v>2443.3000000000002</v>
      </c>
      <c r="U988" s="20">
        <f t="shared" si="2981"/>
        <v>0</v>
      </c>
      <c r="V988" s="20">
        <f t="shared" si="2896"/>
        <v>2443.3000000000002</v>
      </c>
      <c r="W988" s="20">
        <f t="shared" si="2981"/>
        <v>0</v>
      </c>
      <c r="X988" s="20">
        <f t="shared" si="2981"/>
        <v>0</v>
      </c>
      <c r="Y988" s="20">
        <f t="shared" si="2981"/>
        <v>0</v>
      </c>
      <c r="Z988" s="20">
        <f t="shared" si="2897"/>
        <v>2443.3000000000002</v>
      </c>
      <c r="AA988" s="20">
        <f t="shared" si="2898"/>
        <v>2443.3000000000002</v>
      </c>
      <c r="AB988" s="20">
        <f t="shared" si="2899"/>
        <v>2443.3000000000002</v>
      </c>
      <c r="AC988" s="20">
        <f t="shared" si="2981"/>
        <v>0</v>
      </c>
      <c r="AD988" s="20">
        <f t="shared" si="2981"/>
        <v>0</v>
      </c>
      <c r="AE988" s="20">
        <f t="shared" si="2981"/>
        <v>0</v>
      </c>
      <c r="AF988" s="20">
        <f t="shared" si="2870"/>
        <v>2443.3000000000002</v>
      </c>
      <c r="AG988" s="20">
        <f t="shared" si="2871"/>
        <v>2443.3000000000002</v>
      </c>
      <c r="AH988" s="20">
        <f t="shared" si="2872"/>
        <v>2443.3000000000002</v>
      </c>
      <c r="AI988" s="20">
        <f t="shared" si="2981"/>
        <v>0</v>
      </c>
      <c r="AJ988" s="20">
        <f t="shared" si="2873"/>
        <v>2443.3000000000002</v>
      </c>
      <c r="AK988" s="20">
        <f t="shared" si="2981"/>
        <v>0</v>
      </c>
      <c r="AL988" s="20">
        <f t="shared" si="2981"/>
        <v>0</v>
      </c>
      <c r="AM988" s="20">
        <f t="shared" si="2981"/>
        <v>0</v>
      </c>
      <c r="AN988" s="20">
        <f t="shared" si="2841"/>
        <v>2443.3000000000002</v>
      </c>
      <c r="AO988" s="20">
        <f t="shared" si="2842"/>
        <v>2443.3000000000002</v>
      </c>
      <c r="AP988" s="20">
        <f t="shared" si="2843"/>
        <v>2443.3000000000002</v>
      </c>
      <c r="AQ988" s="20">
        <f t="shared" si="2981"/>
        <v>0</v>
      </c>
      <c r="AR988" s="20">
        <f t="shared" si="2981"/>
        <v>0</v>
      </c>
      <c r="AS988" s="20">
        <f t="shared" si="2981"/>
        <v>0</v>
      </c>
      <c r="AT988" s="20">
        <f t="shared" si="2844"/>
        <v>2443.3000000000002</v>
      </c>
      <c r="AU988" s="20">
        <f t="shared" si="2845"/>
        <v>2443.3000000000002</v>
      </c>
      <c r="AV988" s="20">
        <f t="shared" si="2846"/>
        <v>2443.3000000000002</v>
      </c>
      <c r="AW988" s="20">
        <f t="shared" si="2981"/>
        <v>0</v>
      </c>
      <c r="AX988" s="20">
        <f t="shared" si="2981"/>
        <v>0</v>
      </c>
      <c r="AY988" s="20">
        <f t="shared" si="2981"/>
        <v>0</v>
      </c>
      <c r="AZ988" s="20">
        <f t="shared" si="2822"/>
        <v>2443.3000000000002</v>
      </c>
      <c r="BA988" s="20">
        <f t="shared" si="2823"/>
        <v>2443.3000000000002</v>
      </c>
      <c r="BB988" s="20">
        <f t="shared" si="2824"/>
        <v>2443.3000000000002</v>
      </c>
      <c r="BC988" s="20">
        <f t="shared" si="2981"/>
        <v>0</v>
      </c>
      <c r="BD988" s="20">
        <f t="shared" si="2820"/>
        <v>2443.3000000000002</v>
      </c>
      <c r="BE988" s="20">
        <f t="shared" si="2981"/>
        <v>0</v>
      </c>
      <c r="BF988" s="20">
        <f t="shared" si="2981"/>
        <v>0</v>
      </c>
      <c r="BG988" s="20">
        <f t="shared" si="2981"/>
        <v>0</v>
      </c>
      <c r="BH988" s="20">
        <f t="shared" si="2913"/>
        <v>2443.3000000000002</v>
      </c>
      <c r="BI988" s="20">
        <f t="shared" si="2914"/>
        <v>2443.3000000000002</v>
      </c>
      <c r="BJ988" s="20">
        <f t="shared" si="2915"/>
        <v>2443.3000000000002</v>
      </c>
      <c r="BK988" s="20">
        <f t="shared" si="2981"/>
        <v>0</v>
      </c>
      <c r="BL988" s="20">
        <f t="shared" si="2981"/>
        <v>0</v>
      </c>
      <c r="BM988" s="20">
        <f t="shared" si="2917"/>
        <v>2443.3000000000002</v>
      </c>
      <c r="BN988" s="20">
        <f t="shared" si="2918"/>
        <v>2443.3000000000002</v>
      </c>
      <c r="BO988" s="20">
        <f t="shared" si="2981"/>
        <v>0</v>
      </c>
      <c r="BP988" s="20">
        <f t="shared" si="2981"/>
        <v>0</v>
      </c>
      <c r="BQ988" s="20">
        <f t="shared" si="2981"/>
        <v>0</v>
      </c>
      <c r="BR988" s="20">
        <f t="shared" si="2862"/>
        <v>2443.3000000000002</v>
      </c>
      <c r="BS988" s="20">
        <f t="shared" si="2863"/>
        <v>2443.3000000000002</v>
      </c>
      <c r="BT988" s="20">
        <f t="shared" si="2864"/>
        <v>2443.3000000000002</v>
      </c>
      <c r="BU988" s="20">
        <f t="shared" si="2981"/>
        <v>0</v>
      </c>
      <c r="BV988" s="20">
        <f t="shared" si="2865"/>
        <v>2443.3000000000002</v>
      </c>
      <c r="BW988" s="20">
        <f t="shared" si="2981"/>
        <v>0</v>
      </c>
      <c r="BX988" s="20">
        <f t="shared" si="2981"/>
        <v>0</v>
      </c>
      <c r="BY988" s="20">
        <f t="shared" si="2925"/>
        <v>2443.3000000000002</v>
      </c>
      <c r="BZ988" s="20">
        <f t="shared" si="2926"/>
        <v>2443.3000000000002</v>
      </c>
      <c r="CA988" s="20">
        <f t="shared" si="2981"/>
        <v>0</v>
      </c>
      <c r="CB988" s="20">
        <f t="shared" si="2927"/>
        <v>2443.3000000000002</v>
      </c>
      <c r="CC988" s="20">
        <f t="shared" si="2981"/>
        <v>0</v>
      </c>
      <c r="CD988" s="20">
        <f t="shared" si="2928"/>
        <v>2443.3000000000002</v>
      </c>
      <c r="CE988" s="20">
        <f t="shared" si="2981"/>
        <v>0</v>
      </c>
    </row>
    <row r="989" spans="1:84" ht="47.25" x14ac:dyDescent="0.25">
      <c r="A989" s="10" t="s">
        <v>264</v>
      </c>
      <c r="B989" s="19">
        <v>630</v>
      </c>
      <c r="C989" s="10"/>
      <c r="D989" s="10"/>
      <c r="E989" s="25" t="s">
        <v>617</v>
      </c>
      <c r="F989" s="20">
        <f>F990</f>
        <v>2443.3000000000002</v>
      </c>
      <c r="G989" s="20">
        <f t="shared" si="2981"/>
        <v>2443.3000000000002</v>
      </c>
      <c r="H989" s="20">
        <f t="shared" si="2981"/>
        <v>2443.3000000000002</v>
      </c>
      <c r="I989" s="20">
        <f t="shared" si="2981"/>
        <v>0</v>
      </c>
      <c r="J989" s="20">
        <f t="shared" si="2981"/>
        <v>0</v>
      </c>
      <c r="K989" s="20">
        <f t="shared" si="2981"/>
        <v>0</v>
      </c>
      <c r="L989" s="20">
        <f t="shared" si="2866"/>
        <v>2443.3000000000002</v>
      </c>
      <c r="M989" s="20">
        <f t="shared" si="2867"/>
        <v>2443.3000000000002</v>
      </c>
      <c r="N989" s="20">
        <f t="shared" si="2868"/>
        <v>2443.3000000000002</v>
      </c>
      <c r="O989" s="20">
        <f t="shared" si="2981"/>
        <v>0</v>
      </c>
      <c r="P989" s="20">
        <f t="shared" si="2981"/>
        <v>0</v>
      </c>
      <c r="Q989" s="20">
        <f t="shared" si="2981"/>
        <v>0</v>
      </c>
      <c r="R989" s="20">
        <f t="shared" si="2893"/>
        <v>2443.3000000000002</v>
      </c>
      <c r="S989" s="20">
        <f t="shared" si="2894"/>
        <v>2443.3000000000002</v>
      </c>
      <c r="T989" s="20">
        <f t="shared" si="2895"/>
        <v>2443.3000000000002</v>
      </c>
      <c r="U989" s="20">
        <f t="shared" si="2981"/>
        <v>0</v>
      </c>
      <c r="V989" s="20">
        <f t="shared" si="2896"/>
        <v>2443.3000000000002</v>
      </c>
      <c r="W989" s="20">
        <f t="shared" si="2981"/>
        <v>0</v>
      </c>
      <c r="X989" s="20">
        <f t="shared" si="2981"/>
        <v>0</v>
      </c>
      <c r="Y989" s="20">
        <f t="shared" si="2981"/>
        <v>0</v>
      </c>
      <c r="Z989" s="20">
        <f t="shared" si="2897"/>
        <v>2443.3000000000002</v>
      </c>
      <c r="AA989" s="20">
        <f t="shared" si="2898"/>
        <v>2443.3000000000002</v>
      </c>
      <c r="AB989" s="20">
        <f t="shared" si="2899"/>
        <v>2443.3000000000002</v>
      </c>
      <c r="AC989" s="20">
        <f t="shared" si="2981"/>
        <v>0</v>
      </c>
      <c r="AD989" s="20">
        <f t="shared" si="2981"/>
        <v>0</v>
      </c>
      <c r="AE989" s="20">
        <f t="shared" si="2981"/>
        <v>0</v>
      </c>
      <c r="AF989" s="20">
        <f t="shared" si="2870"/>
        <v>2443.3000000000002</v>
      </c>
      <c r="AG989" s="20">
        <f t="shared" si="2871"/>
        <v>2443.3000000000002</v>
      </c>
      <c r="AH989" s="20">
        <f t="shared" si="2872"/>
        <v>2443.3000000000002</v>
      </c>
      <c r="AI989" s="20">
        <f t="shared" si="2981"/>
        <v>0</v>
      </c>
      <c r="AJ989" s="20">
        <f t="shared" si="2873"/>
        <v>2443.3000000000002</v>
      </c>
      <c r="AK989" s="20">
        <f t="shared" si="2981"/>
        <v>0</v>
      </c>
      <c r="AL989" s="20">
        <f t="shared" si="2981"/>
        <v>0</v>
      </c>
      <c r="AM989" s="20">
        <f t="shared" si="2981"/>
        <v>0</v>
      </c>
      <c r="AN989" s="20">
        <f t="shared" si="2841"/>
        <v>2443.3000000000002</v>
      </c>
      <c r="AO989" s="20">
        <f t="shared" si="2842"/>
        <v>2443.3000000000002</v>
      </c>
      <c r="AP989" s="20">
        <f t="shared" si="2843"/>
        <v>2443.3000000000002</v>
      </c>
      <c r="AQ989" s="20">
        <f t="shared" si="2981"/>
        <v>0</v>
      </c>
      <c r="AR989" s="20">
        <f t="shared" si="2981"/>
        <v>0</v>
      </c>
      <c r="AS989" s="20">
        <f t="shared" si="2981"/>
        <v>0</v>
      </c>
      <c r="AT989" s="20">
        <f t="shared" si="2844"/>
        <v>2443.3000000000002</v>
      </c>
      <c r="AU989" s="20">
        <f t="shared" si="2845"/>
        <v>2443.3000000000002</v>
      </c>
      <c r="AV989" s="20">
        <f t="shared" si="2846"/>
        <v>2443.3000000000002</v>
      </c>
      <c r="AW989" s="20">
        <f t="shared" si="2981"/>
        <v>0</v>
      </c>
      <c r="AX989" s="20">
        <f t="shared" si="2981"/>
        <v>0</v>
      </c>
      <c r="AY989" s="20">
        <f t="shared" si="2981"/>
        <v>0</v>
      </c>
      <c r="AZ989" s="20">
        <f t="shared" si="2822"/>
        <v>2443.3000000000002</v>
      </c>
      <c r="BA989" s="20">
        <f t="shared" si="2823"/>
        <v>2443.3000000000002</v>
      </c>
      <c r="BB989" s="20">
        <f t="shared" si="2824"/>
        <v>2443.3000000000002</v>
      </c>
      <c r="BC989" s="20">
        <f t="shared" si="2981"/>
        <v>0</v>
      </c>
      <c r="BD989" s="20">
        <f t="shared" si="2820"/>
        <v>2443.3000000000002</v>
      </c>
      <c r="BE989" s="20">
        <f t="shared" si="2981"/>
        <v>0</v>
      </c>
      <c r="BF989" s="20">
        <f t="shared" si="2981"/>
        <v>0</v>
      </c>
      <c r="BG989" s="20">
        <f t="shared" si="2981"/>
        <v>0</v>
      </c>
      <c r="BH989" s="20">
        <f t="shared" si="2913"/>
        <v>2443.3000000000002</v>
      </c>
      <c r="BI989" s="20">
        <f t="shared" si="2914"/>
        <v>2443.3000000000002</v>
      </c>
      <c r="BJ989" s="20">
        <f t="shared" si="2915"/>
        <v>2443.3000000000002</v>
      </c>
      <c r="BK989" s="20">
        <f t="shared" si="2981"/>
        <v>0</v>
      </c>
      <c r="BL989" s="20">
        <f t="shared" si="2981"/>
        <v>0</v>
      </c>
      <c r="BM989" s="20">
        <f t="shared" si="2917"/>
        <v>2443.3000000000002</v>
      </c>
      <c r="BN989" s="20">
        <f t="shared" si="2918"/>
        <v>2443.3000000000002</v>
      </c>
      <c r="BO989" s="20">
        <f t="shared" si="2981"/>
        <v>0</v>
      </c>
      <c r="BP989" s="20">
        <f t="shared" si="2981"/>
        <v>0</v>
      </c>
      <c r="BQ989" s="20">
        <f t="shared" si="2981"/>
        <v>0</v>
      </c>
      <c r="BR989" s="20">
        <f t="shared" si="2862"/>
        <v>2443.3000000000002</v>
      </c>
      <c r="BS989" s="20">
        <f t="shared" si="2863"/>
        <v>2443.3000000000002</v>
      </c>
      <c r="BT989" s="20">
        <f t="shared" si="2864"/>
        <v>2443.3000000000002</v>
      </c>
      <c r="BU989" s="20">
        <f t="shared" si="2981"/>
        <v>0</v>
      </c>
      <c r="BV989" s="20">
        <f t="shared" si="2865"/>
        <v>2443.3000000000002</v>
      </c>
      <c r="BW989" s="20">
        <f t="shared" si="2981"/>
        <v>0</v>
      </c>
      <c r="BX989" s="20">
        <f t="shared" si="2981"/>
        <v>0</v>
      </c>
      <c r="BY989" s="20">
        <f t="shared" si="2925"/>
        <v>2443.3000000000002</v>
      </c>
      <c r="BZ989" s="20">
        <f t="shared" si="2926"/>
        <v>2443.3000000000002</v>
      </c>
      <c r="CA989" s="20">
        <f t="shared" si="2981"/>
        <v>0</v>
      </c>
      <c r="CB989" s="20">
        <f t="shared" si="2927"/>
        <v>2443.3000000000002</v>
      </c>
      <c r="CC989" s="20">
        <f t="shared" si="2981"/>
        <v>0</v>
      </c>
      <c r="CD989" s="20">
        <f t="shared" si="2928"/>
        <v>2443.3000000000002</v>
      </c>
      <c r="CE989" s="20">
        <f t="shared" si="2981"/>
        <v>0</v>
      </c>
    </row>
    <row r="990" spans="1:84" ht="47.25" x14ac:dyDescent="0.25">
      <c r="A990" s="10" t="s">
        <v>264</v>
      </c>
      <c r="B990" s="19">
        <v>630</v>
      </c>
      <c r="C990" s="10" t="s">
        <v>334</v>
      </c>
      <c r="D990" s="10" t="s">
        <v>342</v>
      </c>
      <c r="E990" s="25" t="s">
        <v>573</v>
      </c>
      <c r="F990" s="20">
        <v>2443.3000000000002</v>
      </c>
      <c r="G990" s="20">
        <v>2443.3000000000002</v>
      </c>
      <c r="H990" s="20">
        <v>2443.3000000000002</v>
      </c>
      <c r="I990" s="20"/>
      <c r="J990" s="20"/>
      <c r="K990" s="20"/>
      <c r="L990" s="20">
        <f t="shared" si="2866"/>
        <v>2443.3000000000002</v>
      </c>
      <c r="M990" s="20">
        <f t="shared" si="2867"/>
        <v>2443.3000000000002</v>
      </c>
      <c r="N990" s="20">
        <f t="shared" si="2868"/>
        <v>2443.3000000000002</v>
      </c>
      <c r="O990" s="20"/>
      <c r="P990" s="20"/>
      <c r="Q990" s="20"/>
      <c r="R990" s="20">
        <f t="shared" si="2893"/>
        <v>2443.3000000000002</v>
      </c>
      <c r="S990" s="20">
        <f t="shared" si="2894"/>
        <v>2443.3000000000002</v>
      </c>
      <c r="T990" s="20">
        <f t="shared" si="2895"/>
        <v>2443.3000000000002</v>
      </c>
      <c r="U990" s="20"/>
      <c r="V990" s="20">
        <f t="shared" si="2896"/>
        <v>2443.3000000000002</v>
      </c>
      <c r="W990" s="20"/>
      <c r="X990" s="20"/>
      <c r="Y990" s="20"/>
      <c r="Z990" s="20">
        <f t="shared" si="2897"/>
        <v>2443.3000000000002</v>
      </c>
      <c r="AA990" s="20">
        <f t="shared" si="2898"/>
        <v>2443.3000000000002</v>
      </c>
      <c r="AB990" s="20">
        <f t="shared" si="2899"/>
        <v>2443.3000000000002</v>
      </c>
      <c r="AC990" s="20"/>
      <c r="AD990" s="20"/>
      <c r="AE990" s="20"/>
      <c r="AF990" s="20">
        <f t="shared" si="2870"/>
        <v>2443.3000000000002</v>
      </c>
      <c r="AG990" s="20">
        <f t="shared" si="2871"/>
        <v>2443.3000000000002</v>
      </c>
      <c r="AH990" s="20">
        <f t="shared" si="2872"/>
        <v>2443.3000000000002</v>
      </c>
      <c r="AI990" s="20"/>
      <c r="AJ990" s="20">
        <f t="shared" si="2873"/>
        <v>2443.3000000000002</v>
      </c>
      <c r="AK990" s="20"/>
      <c r="AL990" s="20"/>
      <c r="AM990" s="20"/>
      <c r="AN990" s="20">
        <f t="shared" si="2841"/>
        <v>2443.3000000000002</v>
      </c>
      <c r="AO990" s="20">
        <f t="shared" si="2842"/>
        <v>2443.3000000000002</v>
      </c>
      <c r="AP990" s="20">
        <f t="shared" si="2843"/>
        <v>2443.3000000000002</v>
      </c>
      <c r="AQ990" s="20"/>
      <c r="AR990" s="20"/>
      <c r="AS990" s="20"/>
      <c r="AT990" s="20">
        <f t="shared" si="2844"/>
        <v>2443.3000000000002</v>
      </c>
      <c r="AU990" s="20">
        <f t="shared" si="2845"/>
        <v>2443.3000000000002</v>
      </c>
      <c r="AV990" s="20">
        <f t="shared" si="2846"/>
        <v>2443.3000000000002</v>
      </c>
      <c r="AW990" s="20"/>
      <c r="AX990" s="20"/>
      <c r="AY990" s="20"/>
      <c r="AZ990" s="20">
        <f t="shared" si="2822"/>
        <v>2443.3000000000002</v>
      </c>
      <c r="BA990" s="20">
        <f t="shared" si="2823"/>
        <v>2443.3000000000002</v>
      </c>
      <c r="BB990" s="20">
        <f t="shared" si="2824"/>
        <v>2443.3000000000002</v>
      </c>
      <c r="BC990" s="20"/>
      <c r="BD990" s="20">
        <f t="shared" si="2820"/>
        <v>2443.3000000000002</v>
      </c>
      <c r="BE990" s="20"/>
      <c r="BF990" s="20"/>
      <c r="BG990" s="20"/>
      <c r="BH990" s="20">
        <f t="shared" si="2913"/>
        <v>2443.3000000000002</v>
      </c>
      <c r="BI990" s="20">
        <f t="shared" si="2914"/>
        <v>2443.3000000000002</v>
      </c>
      <c r="BJ990" s="20">
        <f t="shared" si="2915"/>
        <v>2443.3000000000002</v>
      </c>
      <c r="BK990" s="20"/>
      <c r="BL990" s="20"/>
      <c r="BM990" s="20">
        <f t="shared" si="2917"/>
        <v>2443.3000000000002</v>
      </c>
      <c r="BN990" s="20">
        <f t="shared" si="2918"/>
        <v>2443.3000000000002</v>
      </c>
      <c r="BO990" s="20"/>
      <c r="BP990" s="20"/>
      <c r="BQ990" s="20"/>
      <c r="BR990" s="20">
        <f t="shared" si="2862"/>
        <v>2443.3000000000002</v>
      </c>
      <c r="BS990" s="20">
        <f t="shared" si="2863"/>
        <v>2443.3000000000002</v>
      </c>
      <c r="BT990" s="20">
        <f t="shared" si="2864"/>
        <v>2443.3000000000002</v>
      </c>
      <c r="BU990" s="20"/>
      <c r="BV990" s="20">
        <f t="shared" si="2865"/>
        <v>2443.3000000000002</v>
      </c>
      <c r="BW990" s="20"/>
      <c r="BX990" s="20"/>
      <c r="BY990" s="20">
        <f t="shared" si="2925"/>
        <v>2443.3000000000002</v>
      </c>
      <c r="BZ990" s="20">
        <f t="shared" si="2926"/>
        <v>2443.3000000000002</v>
      </c>
      <c r="CA990" s="20"/>
      <c r="CB990" s="20">
        <f t="shared" si="2927"/>
        <v>2443.3000000000002</v>
      </c>
      <c r="CC990" s="20"/>
      <c r="CD990" s="20">
        <f t="shared" si="2928"/>
        <v>2443.3000000000002</v>
      </c>
      <c r="CE990" s="20"/>
    </row>
    <row r="991" spans="1:84" ht="63" x14ac:dyDescent="0.25">
      <c r="A991" s="10" t="s">
        <v>265</v>
      </c>
      <c r="B991" s="19"/>
      <c r="C991" s="10"/>
      <c r="D991" s="10"/>
      <c r="E991" s="29" t="s">
        <v>827</v>
      </c>
      <c r="F991" s="20">
        <f>F992</f>
        <v>52.9</v>
      </c>
      <c r="G991" s="20">
        <f t="shared" ref="G991:CE993" si="2982">G992</f>
        <v>52.9</v>
      </c>
      <c r="H991" s="20">
        <f t="shared" si="2982"/>
        <v>52.9</v>
      </c>
      <c r="I991" s="20">
        <f t="shared" si="2982"/>
        <v>0</v>
      </c>
      <c r="J991" s="20">
        <f t="shared" si="2982"/>
        <v>0</v>
      </c>
      <c r="K991" s="20">
        <f t="shared" si="2982"/>
        <v>0</v>
      </c>
      <c r="L991" s="20">
        <f t="shared" si="2866"/>
        <v>52.9</v>
      </c>
      <c r="M991" s="20">
        <f t="shared" si="2867"/>
        <v>52.9</v>
      </c>
      <c r="N991" s="20">
        <f t="shared" si="2868"/>
        <v>52.9</v>
      </c>
      <c r="O991" s="20">
        <f t="shared" si="2982"/>
        <v>0</v>
      </c>
      <c r="P991" s="20">
        <f t="shared" si="2982"/>
        <v>0</v>
      </c>
      <c r="Q991" s="20">
        <f t="shared" si="2982"/>
        <v>0</v>
      </c>
      <c r="R991" s="20">
        <f t="shared" si="2893"/>
        <v>52.9</v>
      </c>
      <c r="S991" s="20">
        <f t="shared" si="2894"/>
        <v>52.9</v>
      </c>
      <c r="T991" s="20">
        <f t="shared" si="2895"/>
        <v>52.9</v>
      </c>
      <c r="U991" s="20">
        <f t="shared" si="2982"/>
        <v>0</v>
      </c>
      <c r="V991" s="20">
        <f t="shared" si="2896"/>
        <v>52.9</v>
      </c>
      <c r="W991" s="20">
        <f t="shared" si="2982"/>
        <v>0</v>
      </c>
      <c r="X991" s="20">
        <f t="shared" si="2982"/>
        <v>0</v>
      </c>
      <c r="Y991" s="20">
        <f t="shared" si="2982"/>
        <v>0</v>
      </c>
      <c r="Z991" s="20">
        <f t="shared" si="2897"/>
        <v>52.9</v>
      </c>
      <c r="AA991" s="20">
        <f t="shared" si="2898"/>
        <v>52.9</v>
      </c>
      <c r="AB991" s="20">
        <f t="shared" si="2899"/>
        <v>52.9</v>
      </c>
      <c r="AC991" s="20">
        <f t="shared" si="2982"/>
        <v>0</v>
      </c>
      <c r="AD991" s="20">
        <f t="shared" si="2982"/>
        <v>0</v>
      </c>
      <c r="AE991" s="20">
        <f t="shared" si="2982"/>
        <v>0</v>
      </c>
      <c r="AF991" s="20">
        <f t="shared" si="2870"/>
        <v>52.9</v>
      </c>
      <c r="AG991" s="20">
        <f t="shared" si="2871"/>
        <v>52.9</v>
      </c>
      <c r="AH991" s="20">
        <f t="shared" si="2872"/>
        <v>52.9</v>
      </c>
      <c r="AI991" s="20">
        <f t="shared" si="2982"/>
        <v>0</v>
      </c>
      <c r="AJ991" s="20">
        <f t="shared" si="2873"/>
        <v>52.9</v>
      </c>
      <c r="AK991" s="20">
        <f t="shared" si="2982"/>
        <v>0</v>
      </c>
      <c r="AL991" s="20">
        <f t="shared" si="2982"/>
        <v>0</v>
      </c>
      <c r="AM991" s="20">
        <f t="shared" si="2982"/>
        <v>0</v>
      </c>
      <c r="AN991" s="20">
        <f t="shared" si="2841"/>
        <v>52.9</v>
      </c>
      <c r="AO991" s="20">
        <f t="shared" si="2842"/>
        <v>52.9</v>
      </c>
      <c r="AP991" s="20">
        <f t="shared" si="2843"/>
        <v>52.9</v>
      </c>
      <c r="AQ991" s="20">
        <f t="shared" si="2982"/>
        <v>0</v>
      </c>
      <c r="AR991" s="20">
        <f t="shared" si="2982"/>
        <v>0</v>
      </c>
      <c r="AS991" s="20">
        <f t="shared" si="2982"/>
        <v>0</v>
      </c>
      <c r="AT991" s="20">
        <f t="shared" si="2844"/>
        <v>52.9</v>
      </c>
      <c r="AU991" s="20">
        <f t="shared" si="2845"/>
        <v>52.9</v>
      </c>
      <c r="AV991" s="20">
        <f t="shared" si="2846"/>
        <v>52.9</v>
      </c>
      <c r="AW991" s="20">
        <f t="shared" si="2982"/>
        <v>0</v>
      </c>
      <c r="AX991" s="20">
        <f t="shared" si="2982"/>
        <v>0</v>
      </c>
      <c r="AY991" s="20">
        <f t="shared" si="2982"/>
        <v>0</v>
      </c>
      <c r="AZ991" s="20">
        <f t="shared" si="2822"/>
        <v>52.9</v>
      </c>
      <c r="BA991" s="20">
        <f t="shared" si="2823"/>
        <v>52.9</v>
      </c>
      <c r="BB991" s="20">
        <f t="shared" si="2824"/>
        <v>52.9</v>
      </c>
      <c r="BC991" s="20">
        <f t="shared" si="2982"/>
        <v>0</v>
      </c>
      <c r="BD991" s="20">
        <f t="shared" si="2820"/>
        <v>52.9</v>
      </c>
      <c r="BE991" s="20">
        <f t="shared" si="2982"/>
        <v>0</v>
      </c>
      <c r="BF991" s="20">
        <f t="shared" si="2982"/>
        <v>0</v>
      </c>
      <c r="BG991" s="20">
        <f t="shared" si="2982"/>
        <v>0</v>
      </c>
      <c r="BH991" s="20">
        <f t="shared" si="2913"/>
        <v>52.9</v>
      </c>
      <c r="BI991" s="20">
        <f t="shared" si="2914"/>
        <v>52.9</v>
      </c>
      <c r="BJ991" s="20">
        <f t="shared" si="2915"/>
        <v>52.9</v>
      </c>
      <c r="BK991" s="20">
        <f t="shared" si="2982"/>
        <v>0</v>
      </c>
      <c r="BL991" s="20">
        <f t="shared" si="2982"/>
        <v>0</v>
      </c>
      <c r="BM991" s="20">
        <f t="shared" si="2917"/>
        <v>52.9</v>
      </c>
      <c r="BN991" s="20">
        <f t="shared" si="2918"/>
        <v>52.9</v>
      </c>
      <c r="BO991" s="20">
        <f t="shared" si="2982"/>
        <v>0</v>
      </c>
      <c r="BP991" s="20">
        <f t="shared" si="2982"/>
        <v>0</v>
      </c>
      <c r="BQ991" s="20">
        <f t="shared" si="2982"/>
        <v>0</v>
      </c>
      <c r="BR991" s="20">
        <f t="shared" si="2862"/>
        <v>52.9</v>
      </c>
      <c r="BS991" s="20">
        <f t="shared" si="2863"/>
        <v>52.9</v>
      </c>
      <c r="BT991" s="20">
        <f t="shared" si="2864"/>
        <v>52.9</v>
      </c>
      <c r="BU991" s="20">
        <f t="shared" si="2982"/>
        <v>0</v>
      </c>
      <c r="BV991" s="20">
        <f t="shared" si="2865"/>
        <v>52.9</v>
      </c>
      <c r="BW991" s="20">
        <f t="shared" si="2982"/>
        <v>0</v>
      </c>
      <c r="BX991" s="20">
        <f t="shared" si="2982"/>
        <v>0</v>
      </c>
      <c r="BY991" s="20">
        <f t="shared" si="2925"/>
        <v>52.9</v>
      </c>
      <c r="BZ991" s="20">
        <f t="shared" si="2926"/>
        <v>52.9</v>
      </c>
      <c r="CA991" s="20">
        <f t="shared" si="2982"/>
        <v>0</v>
      </c>
      <c r="CB991" s="20">
        <f t="shared" si="2927"/>
        <v>52.9</v>
      </c>
      <c r="CC991" s="20">
        <f t="shared" si="2982"/>
        <v>0</v>
      </c>
      <c r="CD991" s="20">
        <f t="shared" si="2928"/>
        <v>52.9</v>
      </c>
      <c r="CE991" s="20">
        <f t="shared" si="2982"/>
        <v>0</v>
      </c>
    </row>
    <row r="992" spans="1:84" ht="47.25" x14ac:dyDescent="0.25">
      <c r="A992" s="10" t="s">
        <v>265</v>
      </c>
      <c r="B992" s="19">
        <v>200</v>
      </c>
      <c r="C992" s="10"/>
      <c r="D992" s="10"/>
      <c r="E992" s="25" t="s">
        <v>602</v>
      </c>
      <c r="F992" s="20">
        <f>F993</f>
        <v>52.9</v>
      </c>
      <c r="G992" s="20">
        <f t="shared" si="2982"/>
        <v>52.9</v>
      </c>
      <c r="H992" s="20">
        <f t="shared" si="2982"/>
        <v>52.9</v>
      </c>
      <c r="I992" s="20">
        <f t="shared" si="2982"/>
        <v>0</v>
      </c>
      <c r="J992" s="20">
        <f t="shared" si="2982"/>
        <v>0</v>
      </c>
      <c r="K992" s="20">
        <f t="shared" si="2982"/>
        <v>0</v>
      </c>
      <c r="L992" s="20">
        <f t="shared" si="2866"/>
        <v>52.9</v>
      </c>
      <c r="M992" s="20">
        <f t="shared" si="2867"/>
        <v>52.9</v>
      </c>
      <c r="N992" s="20">
        <f t="shared" si="2868"/>
        <v>52.9</v>
      </c>
      <c r="O992" s="20">
        <f t="shared" si="2982"/>
        <v>0</v>
      </c>
      <c r="P992" s="20">
        <f t="shared" si="2982"/>
        <v>0</v>
      </c>
      <c r="Q992" s="20">
        <f t="shared" si="2982"/>
        <v>0</v>
      </c>
      <c r="R992" s="20">
        <f t="shared" si="2893"/>
        <v>52.9</v>
      </c>
      <c r="S992" s="20">
        <f t="shared" si="2894"/>
        <v>52.9</v>
      </c>
      <c r="T992" s="20">
        <f t="shared" si="2895"/>
        <v>52.9</v>
      </c>
      <c r="U992" s="20">
        <f t="shared" si="2982"/>
        <v>0</v>
      </c>
      <c r="V992" s="20">
        <f t="shared" si="2896"/>
        <v>52.9</v>
      </c>
      <c r="W992" s="20">
        <f t="shared" si="2982"/>
        <v>0</v>
      </c>
      <c r="X992" s="20">
        <f t="shared" si="2982"/>
        <v>0</v>
      </c>
      <c r="Y992" s="20">
        <f t="shared" si="2982"/>
        <v>0</v>
      </c>
      <c r="Z992" s="20">
        <f t="shared" si="2897"/>
        <v>52.9</v>
      </c>
      <c r="AA992" s="20">
        <f t="shared" si="2898"/>
        <v>52.9</v>
      </c>
      <c r="AB992" s="20">
        <f t="shared" si="2899"/>
        <v>52.9</v>
      </c>
      <c r="AC992" s="20">
        <f t="shared" si="2982"/>
        <v>0</v>
      </c>
      <c r="AD992" s="20">
        <f t="shared" si="2982"/>
        <v>0</v>
      </c>
      <c r="AE992" s="20">
        <f t="shared" si="2982"/>
        <v>0</v>
      </c>
      <c r="AF992" s="20">
        <f t="shared" si="2870"/>
        <v>52.9</v>
      </c>
      <c r="AG992" s="20">
        <f t="shared" si="2871"/>
        <v>52.9</v>
      </c>
      <c r="AH992" s="20">
        <f t="shared" si="2872"/>
        <v>52.9</v>
      </c>
      <c r="AI992" s="20">
        <f t="shared" si="2982"/>
        <v>0</v>
      </c>
      <c r="AJ992" s="20">
        <f t="shared" si="2873"/>
        <v>52.9</v>
      </c>
      <c r="AK992" s="20">
        <f t="shared" si="2982"/>
        <v>0</v>
      </c>
      <c r="AL992" s="20">
        <f t="shared" si="2982"/>
        <v>0</v>
      </c>
      <c r="AM992" s="20">
        <f t="shared" si="2982"/>
        <v>0</v>
      </c>
      <c r="AN992" s="20">
        <f t="shared" si="2841"/>
        <v>52.9</v>
      </c>
      <c r="AO992" s="20">
        <f t="shared" si="2842"/>
        <v>52.9</v>
      </c>
      <c r="AP992" s="20">
        <f t="shared" si="2843"/>
        <v>52.9</v>
      </c>
      <c r="AQ992" s="20">
        <f t="shared" si="2982"/>
        <v>0</v>
      </c>
      <c r="AR992" s="20">
        <f t="shared" si="2982"/>
        <v>0</v>
      </c>
      <c r="AS992" s="20">
        <f t="shared" si="2982"/>
        <v>0</v>
      </c>
      <c r="AT992" s="20">
        <f t="shared" si="2844"/>
        <v>52.9</v>
      </c>
      <c r="AU992" s="20">
        <f t="shared" si="2845"/>
        <v>52.9</v>
      </c>
      <c r="AV992" s="20">
        <f t="shared" si="2846"/>
        <v>52.9</v>
      </c>
      <c r="AW992" s="20">
        <f t="shared" si="2982"/>
        <v>0</v>
      </c>
      <c r="AX992" s="20">
        <f t="shared" si="2982"/>
        <v>0</v>
      </c>
      <c r="AY992" s="20">
        <f t="shared" si="2982"/>
        <v>0</v>
      </c>
      <c r="AZ992" s="20">
        <f t="shared" si="2822"/>
        <v>52.9</v>
      </c>
      <c r="BA992" s="20">
        <f t="shared" si="2823"/>
        <v>52.9</v>
      </c>
      <c r="BB992" s="20">
        <f t="shared" si="2824"/>
        <v>52.9</v>
      </c>
      <c r="BC992" s="20">
        <f t="shared" si="2982"/>
        <v>0</v>
      </c>
      <c r="BD992" s="20">
        <f t="shared" si="2820"/>
        <v>52.9</v>
      </c>
      <c r="BE992" s="20">
        <f t="shared" si="2982"/>
        <v>0</v>
      </c>
      <c r="BF992" s="20">
        <f t="shared" si="2982"/>
        <v>0</v>
      </c>
      <c r="BG992" s="20">
        <f t="shared" si="2982"/>
        <v>0</v>
      </c>
      <c r="BH992" s="20">
        <f t="shared" si="2913"/>
        <v>52.9</v>
      </c>
      <c r="BI992" s="20">
        <f t="shared" si="2914"/>
        <v>52.9</v>
      </c>
      <c r="BJ992" s="20">
        <f t="shared" si="2915"/>
        <v>52.9</v>
      </c>
      <c r="BK992" s="20">
        <f t="shared" si="2982"/>
        <v>0</v>
      </c>
      <c r="BL992" s="20">
        <f t="shared" si="2982"/>
        <v>0</v>
      </c>
      <c r="BM992" s="20">
        <f t="shared" si="2917"/>
        <v>52.9</v>
      </c>
      <c r="BN992" s="20">
        <f t="shared" si="2918"/>
        <v>52.9</v>
      </c>
      <c r="BO992" s="20">
        <f t="shared" si="2982"/>
        <v>0</v>
      </c>
      <c r="BP992" s="20">
        <f t="shared" si="2982"/>
        <v>0</v>
      </c>
      <c r="BQ992" s="20">
        <f t="shared" si="2982"/>
        <v>0</v>
      </c>
      <c r="BR992" s="20">
        <f t="shared" si="2862"/>
        <v>52.9</v>
      </c>
      <c r="BS992" s="20">
        <f t="shared" si="2863"/>
        <v>52.9</v>
      </c>
      <c r="BT992" s="20">
        <f t="shared" si="2864"/>
        <v>52.9</v>
      </c>
      <c r="BU992" s="20">
        <f t="shared" si="2982"/>
        <v>0</v>
      </c>
      <c r="BV992" s="20">
        <f t="shared" si="2865"/>
        <v>52.9</v>
      </c>
      <c r="BW992" s="20">
        <f t="shared" si="2982"/>
        <v>0</v>
      </c>
      <c r="BX992" s="20">
        <f t="shared" si="2982"/>
        <v>0</v>
      </c>
      <c r="BY992" s="20">
        <f t="shared" si="2925"/>
        <v>52.9</v>
      </c>
      <c r="BZ992" s="20">
        <f t="shared" si="2926"/>
        <v>52.9</v>
      </c>
      <c r="CA992" s="20">
        <f t="shared" si="2982"/>
        <v>0</v>
      </c>
      <c r="CB992" s="20">
        <f t="shared" si="2927"/>
        <v>52.9</v>
      </c>
      <c r="CC992" s="20">
        <f t="shared" si="2982"/>
        <v>0</v>
      </c>
      <c r="CD992" s="20">
        <f t="shared" si="2928"/>
        <v>52.9</v>
      </c>
      <c r="CE992" s="20">
        <f t="shared" si="2982"/>
        <v>0</v>
      </c>
    </row>
    <row r="993" spans="1:84" ht="47.25" x14ac:dyDescent="0.25">
      <c r="A993" s="10" t="s">
        <v>265</v>
      </c>
      <c r="B993" s="19">
        <v>240</v>
      </c>
      <c r="C993" s="10"/>
      <c r="D993" s="10"/>
      <c r="E993" s="25" t="s">
        <v>603</v>
      </c>
      <c r="F993" s="20">
        <f>F994</f>
        <v>52.9</v>
      </c>
      <c r="G993" s="20">
        <f t="shared" si="2982"/>
        <v>52.9</v>
      </c>
      <c r="H993" s="20">
        <f t="shared" si="2982"/>
        <v>52.9</v>
      </c>
      <c r="I993" s="20">
        <f t="shared" si="2982"/>
        <v>0</v>
      </c>
      <c r="J993" s="20">
        <f t="shared" si="2982"/>
        <v>0</v>
      </c>
      <c r="K993" s="20">
        <f t="shared" si="2982"/>
        <v>0</v>
      </c>
      <c r="L993" s="20">
        <f t="shared" si="2866"/>
        <v>52.9</v>
      </c>
      <c r="M993" s="20">
        <f t="shared" si="2867"/>
        <v>52.9</v>
      </c>
      <c r="N993" s="20">
        <f t="shared" si="2868"/>
        <v>52.9</v>
      </c>
      <c r="O993" s="20">
        <f t="shared" si="2982"/>
        <v>0</v>
      </c>
      <c r="P993" s="20">
        <f t="shared" si="2982"/>
        <v>0</v>
      </c>
      <c r="Q993" s="20">
        <f t="shared" si="2982"/>
        <v>0</v>
      </c>
      <c r="R993" s="20">
        <f t="shared" si="2893"/>
        <v>52.9</v>
      </c>
      <c r="S993" s="20">
        <f t="shared" si="2894"/>
        <v>52.9</v>
      </c>
      <c r="T993" s="20">
        <f t="shared" si="2895"/>
        <v>52.9</v>
      </c>
      <c r="U993" s="20">
        <f t="shared" si="2982"/>
        <v>0</v>
      </c>
      <c r="V993" s="20">
        <f t="shared" si="2896"/>
        <v>52.9</v>
      </c>
      <c r="W993" s="20">
        <f t="shared" si="2982"/>
        <v>0</v>
      </c>
      <c r="X993" s="20">
        <f t="shared" si="2982"/>
        <v>0</v>
      </c>
      <c r="Y993" s="20">
        <f t="shared" si="2982"/>
        <v>0</v>
      </c>
      <c r="Z993" s="20">
        <f t="shared" si="2897"/>
        <v>52.9</v>
      </c>
      <c r="AA993" s="20">
        <f t="shared" si="2898"/>
        <v>52.9</v>
      </c>
      <c r="AB993" s="20">
        <f t="shared" si="2899"/>
        <v>52.9</v>
      </c>
      <c r="AC993" s="20">
        <f t="shared" si="2982"/>
        <v>0</v>
      </c>
      <c r="AD993" s="20">
        <f t="shared" si="2982"/>
        <v>0</v>
      </c>
      <c r="AE993" s="20">
        <f t="shared" si="2982"/>
        <v>0</v>
      </c>
      <c r="AF993" s="20">
        <f t="shared" si="2870"/>
        <v>52.9</v>
      </c>
      <c r="AG993" s="20">
        <f t="shared" si="2871"/>
        <v>52.9</v>
      </c>
      <c r="AH993" s="20">
        <f t="shared" si="2872"/>
        <v>52.9</v>
      </c>
      <c r="AI993" s="20">
        <f t="shared" si="2982"/>
        <v>0</v>
      </c>
      <c r="AJ993" s="20">
        <f t="shared" si="2873"/>
        <v>52.9</v>
      </c>
      <c r="AK993" s="20">
        <f t="shared" si="2982"/>
        <v>0</v>
      </c>
      <c r="AL993" s="20">
        <f t="shared" si="2982"/>
        <v>0</v>
      </c>
      <c r="AM993" s="20">
        <f t="shared" si="2982"/>
        <v>0</v>
      </c>
      <c r="AN993" s="20">
        <f t="shared" si="2841"/>
        <v>52.9</v>
      </c>
      <c r="AO993" s="20">
        <f t="shared" si="2842"/>
        <v>52.9</v>
      </c>
      <c r="AP993" s="20">
        <f t="shared" si="2843"/>
        <v>52.9</v>
      </c>
      <c r="AQ993" s="20">
        <f t="shared" si="2982"/>
        <v>0</v>
      </c>
      <c r="AR993" s="20">
        <f t="shared" si="2982"/>
        <v>0</v>
      </c>
      <c r="AS993" s="20">
        <f t="shared" si="2982"/>
        <v>0</v>
      </c>
      <c r="AT993" s="20">
        <f t="shared" si="2844"/>
        <v>52.9</v>
      </c>
      <c r="AU993" s="20">
        <f t="shared" si="2845"/>
        <v>52.9</v>
      </c>
      <c r="AV993" s="20">
        <f t="shared" si="2846"/>
        <v>52.9</v>
      </c>
      <c r="AW993" s="20">
        <f t="shared" si="2982"/>
        <v>0</v>
      </c>
      <c r="AX993" s="20">
        <f t="shared" si="2982"/>
        <v>0</v>
      </c>
      <c r="AY993" s="20">
        <f t="shared" si="2982"/>
        <v>0</v>
      </c>
      <c r="AZ993" s="20">
        <f t="shared" si="2822"/>
        <v>52.9</v>
      </c>
      <c r="BA993" s="20">
        <f t="shared" si="2823"/>
        <v>52.9</v>
      </c>
      <c r="BB993" s="20">
        <f t="shared" si="2824"/>
        <v>52.9</v>
      </c>
      <c r="BC993" s="20">
        <f t="shared" si="2982"/>
        <v>0</v>
      </c>
      <c r="BD993" s="20">
        <f t="shared" si="2820"/>
        <v>52.9</v>
      </c>
      <c r="BE993" s="20">
        <f t="shared" si="2982"/>
        <v>0</v>
      </c>
      <c r="BF993" s="20">
        <f t="shared" si="2982"/>
        <v>0</v>
      </c>
      <c r="BG993" s="20">
        <f t="shared" si="2982"/>
        <v>0</v>
      </c>
      <c r="BH993" s="20">
        <f t="shared" si="2913"/>
        <v>52.9</v>
      </c>
      <c r="BI993" s="20">
        <f t="shared" si="2914"/>
        <v>52.9</v>
      </c>
      <c r="BJ993" s="20">
        <f t="shared" si="2915"/>
        <v>52.9</v>
      </c>
      <c r="BK993" s="20">
        <f t="shared" si="2982"/>
        <v>0</v>
      </c>
      <c r="BL993" s="20">
        <f t="shared" si="2982"/>
        <v>0</v>
      </c>
      <c r="BM993" s="20">
        <f t="shared" si="2917"/>
        <v>52.9</v>
      </c>
      <c r="BN993" s="20">
        <f t="shared" si="2918"/>
        <v>52.9</v>
      </c>
      <c r="BO993" s="20">
        <f t="shared" si="2982"/>
        <v>0</v>
      </c>
      <c r="BP993" s="20">
        <f t="shared" si="2982"/>
        <v>0</v>
      </c>
      <c r="BQ993" s="20">
        <f t="shared" si="2982"/>
        <v>0</v>
      </c>
      <c r="BR993" s="20">
        <f t="shared" si="2862"/>
        <v>52.9</v>
      </c>
      <c r="BS993" s="20">
        <f t="shared" si="2863"/>
        <v>52.9</v>
      </c>
      <c r="BT993" s="20">
        <f t="shared" si="2864"/>
        <v>52.9</v>
      </c>
      <c r="BU993" s="20">
        <f t="shared" si="2982"/>
        <v>0</v>
      </c>
      <c r="BV993" s="20">
        <f t="shared" si="2865"/>
        <v>52.9</v>
      </c>
      <c r="BW993" s="20">
        <f t="shared" si="2982"/>
        <v>0</v>
      </c>
      <c r="BX993" s="20">
        <f t="shared" si="2982"/>
        <v>0</v>
      </c>
      <c r="BY993" s="20">
        <f t="shared" si="2925"/>
        <v>52.9</v>
      </c>
      <c r="BZ993" s="20">
        <f t="shared" si="2926"/>
        <v>52.9</v>
      </c>
      <c r="CA993" s="20">
        <f t="shared" si="2982"/>
        <v>0</v>
      </c>
      <c r="CB993" s="20">
        <f t="shared" si="2927"/>
        <v>52.9</v>
      </c>
      <c r="CC993" s="20">
        <f t="shared" si="2982"/>
        <v>0</v>
      </c>
      <c r="CD993" s="20">
        <f t="shared" si="2928"/>
        <v>52.9</v>
      </c>
      <c r="CE993" s="20">
        <f t="shared" si="2982"/>
        <v>0</v>
      </c>
    </row>
    <row r="994" spans="1:84" x14ac:dyDescent="0.25">
      <c r="A994" s="10" t="s">
        <v>265</v>
      </c>
      <c r="B994" s="19">
        <v>240</v>
      </c>
      <c r="C994" s="10" t="s">
        <v>336</v>
      </c>
      <c r="D994" s="10" t="s">
        <v>340</v>
      </c>
      <c r="E994" s="25" t="s">
        <v>571</v>
      </c>
      <c r="F994" s="20">
        <v>52.9</v>
      </c>
      <c r="G994" s="20">
        <v>52.9</v>
      </c>
      <c r="H994" s="20">
        <v>52.9</v>
      </c>
      <c r="I994" s="20"/>
      <c r="J994" s="20"/>
      <c r="K994" s="20"/>
      <c r="L994" s="20">
        <f t="shared" si="2866"/>
        <v>52.9</v>
      </c>
      <c r="M994" s="20">
        <f t="shared" si="2867"/>
        <v>52.9</v>
      </c>
      <c r="N994" s="20">
        <f t="shared" si="2868"/>
        <v>52.9</v>
      </c>
      <c r="O994" s="20"/>
      <c r="P994" s="20"/>
      <c r="Q994" s="20"/>
      <c r="R994" s="20">
        <f t="shared" si="2893"/>
        <v>52.9</v>
      </c>
      <c r="S994" s="20">
        <f t="shared" si="2894"/>
        <v>52.9</v>
      </c>
      <c r="T994" s="20">
        <f t="shared" si="2895"/>
        <v>52.9</v>
      </c>
      <c r="U994" s="20"/>
      <c r="V994" s="20">
        <f t="shared" si="2896"/>
        <v>52.9</v>
      </c>
      <c r="W994" s="20"/>
      <c r="X994" s="20"/>
      <c r="Y994" s="20"/>
      <c r="Z994" s="20">
        <f t="shared" si="2897"/>
        <v>52.9</v>
      </c>
      <c r="AA994" s="20">
        <f t="shared" si="2898"/>
        <v>52.9</v>
      </c>
      <c r="AB994" s="20">
        <f t="shared" si="2899"/>
        <v>52.9</v>
      </c>
      <c r="AC994" s="20"/>
      <c r="AD994" s="20"/>
      <c r="AE994" s="20"/>
      <c r="AF994" s="20">
        <f t="shared" si="2870"/>
        <v>52.9</v>
      </c>
      <c r="AG994" s="20">
        <f t="shared" si="2871"/>
        <v>52.9</v>
      </c>
      <c r="AH994" s="20">
        <f t="shared" si="2872"/>
        <v>52.9</v>
      </c>
      <c r="AI994" s="20"/>
      <c r="AJ994" s="20">
        <f t="shared" si="2873"/>
        <v>52.9</v>
      </c>
      <c r="AK994" s="20"/>
      <c r="AL994" s="20"/>
      <c r="AM994" s="20"/>
      <c r="AN994" s="20">
        <f t="shared" si="2841"/>
        <v>52.9</v>
      </c>
      <c r="AO994" s="20">
        <f t="shared" si="2842"/>
        <v>52.9</v>
      </c>
      <c r="AP994" s="20">
        <f t="shared" si="2843"/>
        <v>52.9</v>
      </c>
      <c r="AQ994" s="20"/>
      <c r="AR994" s="20"/>
      <c r="AS994" s="20"/>
      <c r="AT994" s="20">
        <f t="shared" si="2844"/>
        <v>52.9</v>
      </c>
      <c r="AU994" s="20">
        <f t="shared" si="2845"/>
        <v>52.9</v>
      </c>
      <c r="AV994" s="20">
        <f t="shared" si="2846"/>
        <v>52.9</v>
      </c>
      <c r="AW994" s="20"/>
      <c r="AX994" s="20"/>
      <c r="AY994" s="20"/>
      <c r="AZ994" s="20">
        <f t="shared" si="2822"/>
        <v>52.9</v>
      </c>
      <c r="BA994" s="20">
        <f t="shared" si="2823"/>
        <v>52.9</v>
      </c>
      <c r="BB994" s="20">
        <f t="shared" si="2824"/>
        <v>52.9</v>
      </c>
      <c r="BC994" s="20"/>
      <c r="BD994" s="20">
        <f t="shared" si="2820"/>
        <v>52.9</v>
      </c>
      <c r="BE994" s="20"/>
      <c r="BF994" s="20"/>
      <c r="BG994" s="20"/>
      <c r="BH994" s="20">
        <f t="shared" si="2913"/>
        <v>52.9</v>
      </c>
      <c r="BI994" s="20">
        <f t="shared" si="2914"/>
        <v>52.9</v>
      </c>
      <c r="BJ994" s="20">
        <f t="shared" si="2915"/>
        <v>52.9</v>
      </c>
      <c r="BK994" s="20"/>
      <c r="BL994" s="20"/>
      <c r="BM994" s="20">
        <f t="shared" si="2917"/>
        <v>52.9</v>
      </c>
      <c r="BN994" s="20">
        <f t="shared" si="2918"/>
        <v>52.9</v>
      </c>
      <c r="BO994" s="20"/>
      <c r="BP994" s="20"/>
      <c r="BQ994" s="20"/>
      <c r="BR994" s="20">
        <f t="shared" si="2862"/>
        <v>52.9</v>
      </c>
      <c r="BS994" s="20">
        <f t="shared" si="2863"/>
        <v>52.9</v>
      </c>
      <c r="BT994" s="20">
        <f t="shared" si="2864"/>
        <v>52.9</v>
      </c>
      <c r="BU994" s="20"/>
      <c r="BV994" s="20">
        <f t="shared" si="2865"/>
        <v>52.9</v>
      </c>
      <c r="BW994" s="20"/>
      <c r="BX994" s="20"/>
      <c r="BY994" s="20">
        <f t="shared" si="2925"/>
        <v>52.9</v>
      </c>
      <c r="BZ994" s="20">
        <f t="shared" si="2926"/>
        <v>52.9</v>
      </c>
      <c r="CA994" s="20"/>
      <c r="CB994" s="20">
        <f t="shared" si="2927"/>
        <v>52.9</v>
      </c>
      <c r="CC994" s="20"/>
      <c r="CD994" s="20">
        <f t="shared" si="2928"/>
        <v>52.9</v>
      </c>
      <c r="CE994" s="20"/>
    </row>
    <row r="995" spans="1:84" ht="31.5" x14ac:dyDescent="0.25">
      <c r="A995" s="10" t="s">
        <v>439</v>
      </c>
      <c r="B995" s="19"/>
      <c r="C995" s="10"/>
      <c r="D995" s="10"/>
      <c r="E995" s="25" t="s">
        <v>829</v>
      </c>
      <c r="F995" s="20">
        <f>F996</f>
        <v>1400</v>
      </c>
      <c r="G995" s="20">
        <f t="shared" ref="G995:CE998" si="2983">G996</f>
        <v>1400</v>
      </c>
      <c r="H995" s="20">
        <f t="shared" si="2983"/>
        <v>1400</v>
      </c>
      <c r="I995" s="20">
        <f t="shared" si="2983"/>
        <v>0</v>
      </c>
      <c r="J995" s="20">
        <f t="shared" si="2983"/>
        <v>0</v>
      </c>
      <c r="K995" s="20">
        <f t="shared" si="2983"/>
        <v>0</v>
      </c>
      <c r="L995" s="20">
        <f t="shared" si="2866"/>
        <v>1400</v>
      </c>
      <c r="M995" s="20">
        <f t="shared" si="2867"/>
        <v>1400</v>
      </c>
      <c r="N995" s="20">
        <f t="shared" si="2868"/>
        <v>1400</v>
      </c>
      <c r="O995" s="20">
        <f t="shared" si="2983"/>
        <v>0</v>
      </c>
      <c r="P995" s="20">
        <f t="shared" si="2983"/>
        <v>0</v>
      </c>
      <c r="Q995" s="20">
        <f t="shared" si="2983"/>
        <v>0</v>
      </c>
      <c r="R995" s="20">
        <f t="shared" si="2893"/>
        <v>1400</v>
      </c>
      <c r="S995" s="20">
        <f t="shared" si="2894"/>
        <v>1400</v>
      </c>
      <c r="T995" s="20">
        <f t="shared" si="2895"/>
        <v>1400</v>
      </c>
      <c r="U995" s="20">
        <f t="shared" si="2983"/>
        <v>0</v>
      </c>
      <c r="V995" s="20">
        <f t="shared" si="2896"/>
        <v>1400</v>
      </c>
      <c r="W995" s="20">
        <f t="shared" si="2983"/>
        <v>0</v>
      </c>
      <c r="X995" s="20">
        <f t="shared" si="2983"/>
        <v>0</v>
      </c>
      <c r="Y995" s="20">
        <f t="shared" si="2983"/>
        <v>0</v>
      </c>
      <c r="Z995" s="20">
        <f t="shared" si="2897"/>
        <v>1400</v>
      </c>
      <c r="AA995" s="20">
        <f t="shared" si="2898"/>
        <v>1400</v>
      </c>
      <c r="AB995" s="20">
        <f t="shared" si="2899"/>
        <v>1400</v>
      </c>
      <c r="AC995" s="20">
        <f t="shared" si="2983"/>
        <v>0</v>
      </c>
      <c r="AD995" s="20">
        <f t="shared" si="2983"/>
        <v>0</v>
      </c>
      <c r="AE995" s="20">
        <f t="shared" si="2983"/>
        <v>0</v>
      </c>
      <c r="AF995" s="20">
        <f t="shared" si="2870"/>
        <v>1400</v>
      </c>
      <c r="AG995" s="20">
        <f t="shared" si="2871"/>
        <v>1400</v>
      </c>
      <c r="AH995" s="20">
        <f t="shared" si="2872"/>
        <v>1400</v>
      </c>
      <c r="AI995" s="20">
        <f t="shared" si="2983"/>
        <v>0</v>
      </c>
      <c r="AJ995" s="20">
        <f t="shared" si="2873"/>
        <v>1400</v>
      </c>
      <c r="AK995" s="20">
        <f t="shared" si="2983"/>
        <v>-45</v>
      </c>
      <c r="AL995" s="20">
        <f t="shared" si="2983"/>
        <v>0</v>
      </c>
      <c r="AM995" s="20">
        <f t="shared" si="2983"/>
        <v>0</v>
      </c>
      <c r="AN995" s="20">
        <f t="shared" si="2841"/>
        <v>1355</v>
      </c>
      <c r="AO995" s="20">
        <f t="shared" si="2842"/>
        <v>1400</v>
      </c>
      <c r="AP995" s="20">
        <f t="shared" si="2843"/>
        <v>1400</v>
      </c>
      <c r="AQ995" s="20">
        <f t="shared" si="2983"/>
        <v>0</v>
      </c>
      <c r="AR995" s="20">
        <f t="shared" si="2983"/>
        <v>0</v>
      </c>
      <c r="AS995" s="20">
        <f t="shared" si="2983"/>
        <v>0</v>
      </c>
      <c r="AT995" s="20">
        <f t="shared" si="2844"/>
        <v>1355</v>
      </c>
      <c r="AU995" s="20">
        <f t="shared" si="2845"/>
        <v>1400</v>
      </c>
      <c r="AV995" s="20">
        <f t="shared" si="2846"/>
        <v>1400</v>
      </c>
      <c r="AW995" s="20">
        <f t="shared" si="2983"/>
        <v>0</v>
      </c>
      <c r="AX995" s="20">
        <f t="shared" si="2983"/>
        <v>0</v>
      </c>
      <c r="AY995" s="20">
        <f t="shared" si="2983"/>
        <v>0</v>
      </c>
      <c r="AZ995" s="20">
        <f t="shared" si="2822"/>
        <v>1355</v>
      </c>
      <c r="BA995" s="20">
        <f t="shared" si="2823"/>
        <v>1400</v>
      </c>
      <c r="BB995" s="20">
        <f t="shared" si="2824"/>
        <v>1400</v>
      </c>
      <c r="BC995" s="20">
        <f t="shared" si="2983"/>
        <v>0</v>
      </c>
      <c r="BD995" s="20">
        <f t="shared" si="2820"/>
        <v>1355</v>
      </c>
      <c r="BE995" s="20">
        <f t="shared" si="2983"/>
        <v>0</v>
      </c>
      <c r="BF995" s="20">
        <f t="shared" si="2983"/>
        <v>0</v>
      </c>
      <c r="BG995" s="20">
        <f t="shared" si="2983"/>
        <v>0</v>
      </c>
      <c r="BH995" s="20">
        <f t="shared" si="2913"/>
        <v>1355</v>
      </c>
      <c r="BI995" s="20">
        <f t="shared" si="2914"/>
        <v>1400</v>
      </c>
      <c r="BJ995" s="20">
        <f t="shared" si="2915"/>
        <v>1400</v>
      </c>
      <c r="BK995" s="20">
        <f t="shared" si="2983"/>
        <v>0</v>
      </c>
      <c r="BL995" s="20">
        <f t="shared" si="2983"/>
        <v>0</v>
      </c>
      <c r="BM995" s="20">
        <f t="shared" si="2917"/>
        <v>1355</v>
      </c>
      <c r="BN995" s="20">
        <f t="shared" si="2918"/>
        <v>1400</v>
      </c>
      <c r="BO995" s="20">
        <f t="shared" si="2983"/>
        <v>-17.100000000000001</v>
      </c>
      <c r="BP995" s="20">
        <f t="shared" si="2983"/>
        <v>0</v>
      </c>
      <c r="BQ995" s="20">
        <f t="shared" si="2983"/>
        <v>0</v>
      </c>
      <c r="BR995" s="20">
        <f t="shared" si="2862"/>
        <v>1337.9</v>
      </c>
      <c r="BS995" s="20">
        <f t="shared" si="2863"/>
        <v>1400</v>
      </c>
      <c r="BT995" s="20">
        <f t="shared" si="2864"/>
        <v>1400</v>
      </c>
      <c r="BU995" s="20">
        <f t="shared" si="2983"/>
        <v>0</v>
      </c>
      <c r="BV995" s="20">
        <f t="shared" si="2865"/>
        <v>1337.9</v>
      </c>
      <c r="BW995" s="20">
        <f t="shared" si="2983"/>
        <v>-60</v>
      </c>
      <c r="BX995" s="20">
        <f t="shared" si="2983"/>
        <v>0</v>
      </c>
      <c r="BY995" s="20">
        <f t="shared" si="2925"/>
        <v>1277.9000000000001</v>
      </c>
      <c r="BZ995" s="20">
        <f t="shared" si="2926"/>
        <v>1400</v>
      </c>
      <c r="CA995" s="20">
        <f t="shared" si="2983"/>
        <v>0</v>
      </c>
      <c r="CB995" s="20">
        <f t="shared" si="2927"/>
        <v>1277.9000000000001</v>
      </c>
      <c r="CC995" s="20">
        <f t="shared" si="2983"/>
        <v>-0.5</v>
      </c>
      <c r="CD995" s="20">
        <f t="shared" si="2928"/>
        <v>1277.4000000000001</v>
      </c>
      <c r="CE995" s="20">
        <f t="shared" si="2983"/>
        <v>0</v>
      </c>
    </row>
    <row r="996" spans="1:84" ht="31.5" x14ac:dyDescent="0.25">
      <c r="A996" s="10" t="s">
        <v>266</v>
      </c>
      <c r="B996" s="19"/>
      <c r="C996" s="10"/>
      <c r="D996" s="10"/>
      <c r="E996" s="25" t="s">
        <v>830</v>
      </c>
      <c r="F996" s="20">
        <f>F997</f>
        <v>1400</v>
      </c>
      <c r="G996" s="20">
        <f t="shared" si="2983"/>
        <v>1400</v>
      </c>
      <c r="H996" s="20">
        <f t="shared" si="2983"/>
        <v>1400</v>
      </c>
      <c r="I996" s="20">
        <f t="shared" si="2983"/>
        <v>0</v>
      </c>
      <c r="J996" s="20">
        <f t="shared" si="2983"/>
        <v>0</v>
      </c>
      <c r="K996" s="20">
        <f t="shared" si="2983"/>
        <v>0</v>
      </c>
      <c r="L996" s="20">
        <f t="shared" si="2866"/>
        <v>1400</v>
      </c>
      <c r="M996" s="20">
        <f t="shared" si="2867"/>
        <v>1400</v>
      </c>
      <c r="N996" s="20">
        <f t="shared" si="2868"/>
        <v>1400</v>
      </c>
      <c r="O996" s="20">
        <f t="shared" si="2983"/>
        <v>0</v>
      </c>
      <c r="P996" s="20">
        <f t="shared" si="2983"/>
        <v>0</v>
      </c>
      <c r="Q996" s="20">
        <f t="shared" si="2983"/>
        <v>0</v>
      </c>
      <c r="R996" s="20">
        <f t="shared" si="2893"/>
        <v>1400</v>
      </c>
      <c r="S996" s="20">
        <f t="shared" si="2894"/>
        <v>1400</v>
      </c>
      <c r="T996" s="20">
        <f t="shared" si="2895"/>
        <v>1400</v>
      </c>
      <c r="U996" s="20">
        <f t="shared" si="2983"/>
        <v>0</v>
      </c>
      <c r="V996" s="20">
        <f t="shared" si="2896"/>
        <v>1400</v>
      </c>
      <c r="W996" s="20">
        <f t="shared" si="2983"/>
        <v>0</v>
      </c>
      <c r="X996" s="20">
        <f t="shared" si="2983"/>
        <v>0</v>
      </c>
      <c r="Y996" s="20">
        <f t="shared" si="2983"/>
        <v>0</v>
      </c>
      <c r="Z996" s="20">
        <f t="shared" si="2897"/>
        <v>1400</v>
      </c>
      <c r="AA996" s="20">
        <f t="shared" si="2898"/>
        <v>1400</v>
      </c>
      <c r="AB996" s="20">
        <f t="shared" si="2899"/>
        <v>1400</v>
      </c>
      <c r="AC996" s="20">
        <f t="shared" si="2983"/>
        <v>0</v>
      </c>
      <c r="AD996" s="20">
        <f t="shared" si="2983"/>
        <v>0</v>
      </c>
      <c r="AE996" s="20">
        <f t="shared" si="2983"/>
        <v>0</v>
      </c>
      <c r="AF996" s="20">
        <f t="shared" si="2870"/>
        <v>1400</v>
      </c>
      <c r="AG996" s="20">
        <f t="shared" si="2871"/>
        <v>1400</v>
      </c>
      <c r="AH996" s="20">
        <f t="shared" si="2872"/>
        <v>1400</v>
      </c>
      <c r="AI996" s="20">
        <f t="shared" si="2983"/>
        <v>0</v>
      </c>
      <c r="AJ996" s="20">
        <f t="shared" si="2873"/>
        <v>1400</v>
      </c>
      <c r="AK996" s="20">
        <f t="shared" si="2983"/>
        <v>-45</v>
      </c>
      <c r="AL996" s="20">
        <f t="shared" si="2983"/>
        <v>0</v>
      </c>
      <c r="AM996" s="20">
        <f t="shared" si="2983"/>
        <v>0</v>
      </c>
      <c r="AN996" s="20">
        <f t="shared" si="2841"/>
        <v>1355</v>
      </c>
      <c r="AO996" s="20">
        <f t="shared" si="2842"/>
        <v>1400</v>
      </c>
      <c r="AP996" s="20">
        <f t="shared" si="2843"/>
        <v>1400</v>
      </c>
      <c r="AQ996" s="20">
        <f t="shared" si="2983"/>
        <v>0</v>
      </c>
      <c r="AR996" s="20">
        <f t="shared" si="2983"/>
        <v>0</v>
      </c>
      <c r="AS996" s="20">
        <f t="shared" si="2983"/>
        <v>0</v>
      </c>
      <c r="AT996" s="20">
        <f t="shared" si="2844"/>
        <v>1355</v>
      </c>
      <c r="AU996" s="20">
        <f t="shared" si="2845"/>
        <v>1400</v>
      </c>
      <c r="AV996" s="20">
        <f t="shared" si="2846"/>
        <v>1400</v>
      </c>
      <c r="AW996" s="20">
        <f t="shared" si="2983"/>
        <v>0</v>
      </c>
      <c r="AX996" s="20">
        <f t="shared" si="2983"/>
        <v>0</v>
      </c>
      <c r="AY996" s="20">
        <f t="shared" si="2983"/>
        <v>0</v>
      </c>
      <c r="AZ996" s="20">
        <f t="shared" si="2822"/>
        <v>1355</v>
      </c>
      <c r="BA996" s="20">
        <f t="shared" si="2823"/>
        <v>1400</v>
      </c>
      <c r="BB996" s="20">
        <f t="shared" si="2824"/>
        <v>1400</v>
      </c>
      <c r="BC996" s="20">
        <f t="shared" si="2983"/>
        <v>0</v>
      </c>
      <c r="BD996" s="20">
        <f t="shared" ref="BD996:BD1059" si="2984">AZ996+BC996</f>
        <v>1355</v>
      </c>
      <c r="BE996" s="20">
        <f t="shared" si="2983"/>
        <v>0</v>
      </c>
      <c r="BF996" s="20">
        <f t="shared" si="2983"/>
        <v>0</v>
      </c>
      <c r="BG996" s="20">
        <f t="shared" si="2983"/>
        <v>0</v>
      </c>
      <c r="BH996" s="20">
        <f t="shared" si="2913"/>
        <v>1355</v>
      </c>
      <c r="BI996" s="20">
        <f t="shared" si="2914"/>
        <v>1400</v>
      </c>
      <c r="BJ996" s="20">
        <f t="shared" si="2915"/>
        <v>1400</v>
      </c>
      <c r="BK996" s="20">
        <f t="shared" si="2983"/>
        <v>0</v>
      </c>
      <c r="BL996" s="20">
        <f t="shared" si="2983"/>
        <v>0</v>
      </c>
      <c r="BM996" s="20">
        <f t="shared" si="2917"/>
        <v>1355</v>
      </c>
      <c r="BN996" s="20">
        <f t="shared" si="2918"/>
        <v>1400</v>
      </c>
      <c r="BO996" s="20">
        <f t="shared" si="2983"/>
        <v>-17.100000000000001</v>
      </c>
      <c r="BP996" s="20">
        <f t="shared" si="2983"/>
        <v>0</v>
      </c>
      <c r="BQ996" s="20">
        <f t="shared" si="2983"/>
        <v>0</v>
      </c>
      <c r="BR996" s="20">
        <f t="shared" si="2862"/>
        <v>1337.9</v>
      </c>
      <c r="BS996" s="20">
        <f t="shared" si="2863"/>
        <v>1400</v>
      </c>
      <c r="BT996" s="20">
        <f t="shared" si="2864"/>
        <v>1400</v>
      </c>
      <c r="BU996" s="20">
        <f t="shared" si="2983"/>
        <v>0</v>
      </c>
      <c r="BV996" s="20">
        <f t="shared" si="2865"/>
        <v>1337.9</v>
      </c>
      <c r="BW996" s="20">
        <f t="shared" si="2983"/>
        <v>-60</v>
      </c>
      <c r="BX996" s="20">
        <f t="shared" si="2983"/>
        <v>0</v>
      </c>
      <c r="BY996" s="20">
        <f t="shared" si="2925"/>
        <v>1277.9000000000001</v>
      </c>
      <c r="BZ996" s="20">
        <f t="shared" si="2926"/>
        <v>1400</v>
      </c>
      <c r="CA996" s="20">
        <f t="shared" si="2983"/>
        <v>0</v>
      </c>
      <c r="CB996" s="20">
        <f t="shared" si="2927"/>
        <v>1277.9000000000001</v>
      </c>
      <c r="CC996" s="20">
        <f t="shared" si="2983"/>
        <v>-0.5</v>
      </c>
      <c r="CD996" s="20">
        <f t="shared" si="2928"/>
        <v>1277.4000000000001</v>
      </c>
      <c r="CE996" s="20">
        <f t="shared" si="2983"/>
        <v>0</v>
      </c>
    </row>
    <row r="997" spans="1:84" ht="47.25" x14ac:dyDescent="0.25">
      <c r="A997" s="10" t="s">
        <v>266</v>
      </c>
      <c r="B997" s="19">
        <v>200</v>
      </c>
      <c r="C997" s="10"/>
      <c r="D997" s="10"/>
      <c r="E997" s="25" t="s">
        <v>602</v>
      </c>
      <c r="F997" s="20">
        <f>F998</f>
        <v>1400</v>
      </c>
      <c r="G997" s="20">
        <f t="shared" si="2983"/>
        <v>1400</v>
      </c>
      <c r="H997" s="20">
        <f t="shared" si="2983"/>
        <v>1400</v>
      </c>
      <c r="I997" s="20">
        <f t="shared" si="2983"/>
        <v>0</v>
      </c>
      <c r="J997" s="20">
        <f t="shared" si="2983"/>
        <v>0</v>
      </c>
      <c r="K997" s="20">
        <f t="shared" si="2983"/>
        <v>0</v>
      </c>
      <c r="L997" s="20">
        <f t="shared" si="2866"/>
        <v>1400</v>
      </c>
      <c r="M997" s="20">
        <f t="shared" si="2867"/>
        <v>1400</v>
      </c>
      <c r="N997" s="20">
        <f t="shared" si="2868"/>
        <v>1400</v>
      </c>
      <c r="O997" s="20">
        <f t="shared" si="2983"/>
        <v>0</v>
      </c>
      <c r="P997" s="20">
        <f t="shared" si="2983"/>
        <v>0</v>
      </c>
      <c r="Q997" s="20">
        <f t="shared" si="2983"/>
        <v>0</v>
      </c>
      <c r="R997" s="20">
        <f t="shared" si="2893"/>
        <v>1400</v>
      </c>
      <c r="S997" s="20">
        <f t="shared" si="2894"/>
        <v>1400</v>
      </c>
      <c r="T997" s="20">
        <f t="shared" si="2895"/>
        <v>1400</v>
      </c>
      <c r="U997" s="20">
        <f t="shared" si="2983"/>
        <v>0</v>
      </c>
      <c r="V997" s="20">
        <f t="shared" si="2896"/>
        <v>1400</v>
      </c>
      <c r="W997" s="20">
        <f t="shared" si="2983"/>
        <v>0</v>
      </c>
      <c r="X997" s="20">
        <f t="shared" si="2983"/>
        <v>0</v>
      </c>
      <c r="Y997" s="20">
        <f t="shared" si="2983"/>
        <v>0</v>
      </c>
      <c r="Z997" s="20">
        <f t="shared" si="2897"/>
        <v>1400</v>
      </c>
      <c r="AA997" s="20">
        <f t="shared" si="2898"/>
        <v>1400</v>
      </c>
      <c r="AB997" s="20">
        <f t="shared" si="2899"/>
        <v>1400</v>
      </c>
      <c r="AC997" s="20">
        <f t="shared" si="2983"/>
        <v>0</v>
      </c>
      <c r="AD997" s="20">
        <f t="shared" si="2983"/>
        <v>0</v>
      </c>
      <c r="AE997" s="20">
        <f t="shared" si="2983"/>
        <v>0</v>
      </c>
      <c r="AF997" s="20">
        <f t="shared" si="2870"/>
        <v>1400</v>
      </c>
      <c r="AG997" s="20">
        <f t="shared" si="2871"/>
        <v>1400</v>
      </c>
      <c r="AH997" s="20">
        <f t="shared" si="2872"/>
        <v>1400</v>
      </c>
      <c r="AI997" s="20">
        <f t="shared" si="2983"/>
        <v>0</v>
      </c>
      <c r="AJ997" s="20">
        <f t="shared" si="2873"/>
        <v>1400</v>
      </c>
      <c r="AK997" s="20">
        <f t="shared" si="2983"/>
        <v>-45</v>
      </c>
      <c r="AL997" s="20">
        <f t="shared" si="2983"/>
        <v>0</v>
      </c>
      <c r="AM997" s="20">
        <f t="shared" si="2983"/>
        <v>0</v>
      </c>
      <c r="AN997" s="20">
        <f t="shared" si="2841"/>
        <v>1355</v>
      </c>
      <c r="AO997" s="20">
        <f t="shared" si="2842"/>
        <v>1400</v>
      </c>
      <c r="AP997" s="20">
        <f t="shared" si="2843"/>
        <v>1400</v>
      </c>
      <c r="AQ997" s="20">
        <f t="shared" si="2983"/>
        <v>0</v>
      </c>
      <c r="AR997" s="20">
        <f t="shared" si="2983"/>
        <v>0</v>
      </c>
      <c r="AS997" s="20">
        <f t="shared" si="2983"/>
        <v>0</v>
      </c>
      <c r="AT997" s="20">
        <f t="shared" si="2844"/>
        <v>1355</v>
      </c>
      <c r="AU997" s="20">
        <f t="shared" si="2845"/>
        <v>1400</v>
      </c>
      <c r="AV997" s="20">
        <f t="shared" si="2846"/>
        <v>1400</v>
      </c>
      <c r="AW997" s="20">
        <f t="shared" si="2983"/>
        <v>0</v>
      </c>
      <c r="AX997" s="20">
        <f t="shared" si="2983"/>
        <v>0</v>
      </c>
      <c r="AY997" s="20">
        <f t="shared" si="2983"/>
        <v>0</v>
      </c>
      <c r="AZ997" s="20">
        <f t="shared" si="2822"/>
        <v>1355</v>
      </c>
      <c r="BA997" s="20">
        <f t="shared" si="2823"/>
        <v>1400</v>
      </c>
      <c r="BB997" s="20">
        <f t="shared" si="2824"/>
        <v>1400</v>
      </c>
      <c r="BC997" s="20">
        <f t="shared" si="2983"/>
        <v>0</v>
      </c>
      <c r="BD997" s="20">
        <f t="shared" si="2984"/>
        <v>1355</v>
      </c>
      <c r="BE997" s="20">
        <f t="shared" si="2983"/>
        <v>0</v>
      </c>
      <c r="BF997" s="20">
        <f t="shared" si="2983"/>
        <v>0</v>
      </c>
      <c r="BG997" s="20">
        <f t="shared" si="2983"/>
        <v>0</v>
      </c>
      <c r="BH997" s="20">
        <f t="shared" si="2913"/>
        <v>1355</v>
      </c>
      <c r="BI997" s="20">
        <f t="shared" si="2914"/>
        <v>1400</v>
      </c>
      <c r="BJ997" s="20">
        <f t="shared" si="2915"/>
        <v>1400</v>
      </c>
      <c r="BK997" s="20">
        <f t="shared" si="2983"/>
        <v>0</v>
      </c>
      <c r="BL997" s="20">
        <f t="shared" si="2983"/>
        <v>0</v>
      </c>
      <c r="BM997" s="20">
        <f t="shared" si="2917"/>
        <v>1355</v>
      </c>
      <c r="BN997" s="20">
        <f t="shared" si="2918"/>
        <v>1400</v>
      </c>
      <c r="BO997" s="20">
        <f t="shared" si="2983"/>
        <v>-17.100000000000001</v>
      </c>
      <c r="BP997" s="20">
        <f t="shared" si="2983"/>
        <v>0</v>
      </c>
      <c r="BQ997" s="20">
        <f t="shared" si="2983"/>
        <v>0</v>
      </c>
      <c r="BR997" s="20">
        <f t="shared" si="2862"/>
        <v>1337.9</v>
      </c>
      <c r="BS997" s="20">
        <f t="shared" si="2863"/>
        <v>1400</v>
      </c>
      <c r="BT997" s="20">
        <f t="shared" si="2864"/>
        <v>1400</v>
      </c>
      <c r="BU997" s="20">
        <f t="shared" si="2983"/>
        <v>0</v>
      </c>
      <c r="BV997" s="20">
        <f t="shared" si="2865"/>
        <v>1337.9</v>
      </c>
      <c r="BW997" s="20">
        <f t="shared" si="2983"/>
        <v>-60</v>
      </c>
      <c r="BX997" s="20">
        <f t="shared" si="2983"/>
        <v>0</v>
      </c>
      <c r="BY997" s="20">
        <f t="shared" si="2925"/>
        <v>1277.9000000000001</v>
      </c>
      <c r="BZ997" s="20">
        <f t="shared" si="2926"/>
        <v>1400</v>
      </c>
      <c r="CA997" s="20">
        <f t="shared" si="2983"/>
        <v>0</v>
      </c>
      <c r="CB997" s="20">
        <f t="shared" si="2927"/>
        <v>1277.9000000000001</v>
      </c>
      <c r="CC997" s="20">
        <f t="shared" si="2983"/>
        <v>-0.5</v>
      </c>
      <c r="CD997" s="20">
        <f t="shared" si="2928"/>
        <v>1277.4000000000001</v>
      </c>
      <c r="CE997" s="20">
        <f t="shared" si="2983"/>
        <v>0</v>
      </c>
    </row>
    <row r="998" spans="1:84" ht="47.25" x14ac:dyDescent="0.25">
      <c r="A998" s="10" t="s">
        <v>266</v>
      </c>
      <c r="B998" s="19">
        <v>240</v>
      </c>
      <c r="C998" s="10"/>
      <c r="D998" s="10"/>
      <c r="E998" s="25" t="s">
        <v>603</v>
      </c>
      <c r="F998" s="20">
        <f>F999</f>
        <v>1400</v>
      </c>
      <c r="G998" s="20">
        <f t="shared" si="2983"/>
        <v>1400</v>
      </c>
      <c r="H998" s="20">
        <f t="shared" si="2983"/>
        <v>1400</v>
      </c>
      <c r="I998" s="20">
        <f t="shared" si="2983"/>
        <v>0</v>
      </c>
      <c r="J998" s="20">
        <f t="shared" si="2983"/>
        <v>0</v>
      </c>
      <c r="K998" s="20">
        <f t="shared" si="2983"/>
        <v>0</v>
      </c>
      <c r="L998" s="20">
        <f t="shared" si="2866"/>
        <v>1400</v>
      </c>
      <c r="M998" s="20">
        <f t="shared" si="2867"/>
        <v>1400</v>
      </c>
      <c r="N998" s="20">
        <f t="shared" si="2868"/>
        <v>1400</v>
      </c>
      <c r="O998" s="20">
        <f t="shared" si="2983"/>
        <v>0</v>
      </c>
      <c r="P998" s="20">
        <f t="shared" si="2983"/>
        <v>0</v>
      </c>
      <c r="Q998" s="20">
        <f t="shared" si="2983"/>
        <v>0</v>
      </c>
      <c r="R998" s="20">
        <f t="shared" si="2893"/>
        <v>1400</v>
      </c>
      <c r="S998" s="20">
        <f t="shared" si="2894"/>
        <v>1400</v>
      </c>
      <c r="T998" s="20">
        <f t="shared" si="2895"/>
        <v>1400</v>
      </c>
      <c r="U998" s="20">
        <f t="shared" si="2983"/>
        <v>0</v>
      </c>
      <c r="V998" s="20">
        <f t="shared" si="2896"/>
        <v>1400</v>
      </c>
      <c r="W998" s="20">
        <f t="shared" si="2983"/>
        <v>0</v>
      </c>
      <c r="X998" s="20">
        <f t="shared" si="2983"/>
        <v>0</v>
      </c>
      <c r="Y998" s="20">
        <f t="shared" si="2983"/>
        <v>0</v>
      </c>
      <c r="Z998" s="20">
        <f t="shared" si="2897"/>
        <v>1400</v>
      </c>
      <c r="AA998" s="20">
        <f t="shared" si="2898"/>
        <v>1400</v>
      </c>
      <c r="AB998" s="20">
        <f t="shared" si="2899"/>
        <v>1400</v>
      </c>
      <c r="AC998" s="20">
        <f t="shared" si="2983"/>
        <v>0</v>
      </c>
      <c r="AD998" s="20">
        <f t="shared" si="2983"/>
        <v>0</v>
      </c>
      <c r="AE998" s="20">
        <f t="shared" si="2983"/>
        <v>0</v>
      </c>
      <c r="AF998" s="20">
        <f t="shared" si="2870"/>
        <v>1400</v>
      </c>
      <c r="AG998" s="20">
        <f t="shared" si="2871"/>
        <v>1400</v>
      </c>
      <c r="AH998" s="20">
        <f t="shared" si="2872"/>
        <v>1400</v>
      </c>
      <c r="AI998" s="20">
        <f t="shared" si="2983"/>
        <v>0</v>
      </c>
      <c r="AJ998" s="20">
        <f t="shared" si="2873"/>
        <v>1400</v>
      </c>
      <c r="AK998" s="20">
        <f t="shared" si="2983"/>
        <v>-45</v>
      </c>
      <c r="AL998" s="20">
        <f t="shared" si="2983"/>
        <v>0</v>
      </c>
      <c r="AM998" s="20">
        <f t="shared" si="2983"/>
        <v>0</v>
      </c>
      <c r="AN998" s="20">
        <f t="shared" si="2841"/>
        <v>1355</v>
      </c>
      <c r="AO998" s="20">
        <f t="shared" si="2842"/>
        <v>1400</v>
      </c>
      <c r="AP998" s="20">
        <f t="shared" si="2843"/>
        <v>1400</v>
      </c>
      <c r="AQ998" s="20">
        <f t="shared" si="2983"/>
        <v>0</v>
      </c>
      <c r="AR998" s="20">
        <f t="shared" si="2983"/>
        <v>0</v>
      </c>
      <c r="AS998" s="20">
        <f t="shared" si="2983"/>
        <v>0</v>
      </c>
      <c r="AT998" s="20">
        <f t="shared" si="2844"/>
        <v>1355</v>
      </c>
      <c r="AU998" s="20">
        <f t="shared" si="2845"/>
        <v>1400</v>
      </c>
      <c r="AV998" s="20">
        <f t="shared" si="2846"/>
        <v>1400</v>
      </c>
      <c r="AW998" s="20">
        <f t="shared" si="2983"/>
        <v>0</v>
      </c>
      <c r="AX998" s="20">
        <f t="shared" si="2983"/>
        <v>0</v>
      </c>
      <c r="AY998" s="20">
        <f t="shared" si="2983"/>
        <v>0</v>
      </c>
      <c r="AZ998" s="20">
        <f t="shared" ref="AZ998:AZ1061" si="2985">AT998+AW998</f>
        <v>1355</v>
      </c>
      <c r="BA998" s="20">
        <f t="shared" ref="BA998:BA1061" si="2986">AU998+AX998</f>
        <v>1400</v>
      </c>
      <c r="BB998" s="20">
        <f t="shared" ref="BB998:BB1061" si="2987">AV998+AY998</f>
        <v>1400</v>
      </c>
      <c r="BC998" s="20">
        <f t="shared" si="2983"/>
        <v>0</v>
      </c>
      <c r="BD998" s="20">
        <f t="shared" si="2984"/>
        <v>1355</v>
      </c>
      <c r="BE998" s="20">
        <f t="shared" si="2983"/>
        <v>0</v>
      </c>
      <c r="BF998" s="20">
        <f t="shared" si="2983"/>
        <v>0</v>
      </c>
      <c r="BG998" s="20">
        <f t="shared" si="2983"/>
        <v>0</v>
      </c>
      <c r="BH998" s="20">
        <f t="shared" si="2913"/>
        <v>1355</v>
      </c>
      <c r="BI998" s="20">
        <f t="shared" si="2914"/>
        <v>1400</v>
      </c>
      <c r="BJ998" s="20">
        <f t="shared" si="2915"/>
        <v>1400</v>
      </c>
      <c r="BK998" s="20">
        <f t="shared" si="2983"/>
        <v>0</v>
      </c>
      <c r="BL998" s="20">
        <f t="shared" si="2983"/>
        <v>0</v>
      </c>
      <c r="BM998" s="20">
        <f t="shared" si="2917"/>
        <v>1355</v>
      </c>
      <c r="BN998" s="20">
        <f t="shared" si="2918"/>
        <v>1400</v>
      </c>
      <c r="BO998" s="20">
        <f t="shared" si="2983"/>
        <v>-17.100000000000001</v>
      </c>
      <c r="BP998" s="20">
        <f t="shared" si="2983"/>
        <v>0</v>
      </c>
      <c r="BQ998" s="20">
        <f t="shared" si="2983"/>
        <v>0</v>
      </c>
      <c r="BR998" s="20">
        <f t="shared" si="2862"/>
        <v>1337.9</v>
      </c>
      <c r="BS998" s="20">
        <f t="shared" si="2863"/>
        <v>1400</v>
      </c>
      <c r="BT998" s="20">
        <f t="shared" si="2864"/>
        <v>1400</v>
      </c>
      <c r="BU998" s="20">
        <f t="shared" si="2983"/>
        <v>0</v>
      </c>
      <c r="BV998" s="20">
        <f t="shared" si="2865"/>
        <v>1337.9</v>
      </c>
      <c r="BW998" s="20">
        <f t="shared" si="2983"/>
        <v>-60</v>
      </c>
      <c r="BX998" s="20">
        <f t="shared" si="2983"/>
        <v>0</v>
      </c>
      <c r="BY998" s="20">
        <f t="shared" si="2925"/>
        <v>1277.9000000000001</v>
      </c>
      <c r="BZ998" s="20">
        <f t="shared" si="2926"/>
        <v>1400</v>
      </c>
      <c r="CA998" s="20">
        <f t="shared" si="2983"/>
        <v>0</v>
      </c>
      <c r="CB998" s="20">
        <f t="shared" si="2927"/>
        <v>1277.9000000000001</v>
      </c>
      <c r="CC998" s="20">
        <f t="shared" si="2983"/>
        <v>-0.5</v>
      </c>
      <c r="CD998" s="20">
        <f t="shared" si="2928"/>
        <v>1277.4000000000001</v>
      </c>
      <c r="CE998" s="20">
        <f t="shared" si="2983"/>
        <v>0</v>
      </c>
    </row>
    <row r="999" spans="1:84" ht="47.25" x14ac:dyDescent="0.25">
      <c r="A999" s="10" t="s">
        <v>266</v>
      </c>
      <c r="B999" s="19">
        <v>240</v>
      </c>
      <c r="C999" s="10" t="s">
        <v>334</v>
      </c>
      <c r="D999" s="10" t="s">
        <v>342</v>
      </c>
      <c r="E999" s="25" t="s">
        <v>573</v>
      </c>
      <c r="F999" s="20">
        <v>1400</v>
      </c>
      <c r="G999" s="20">
        <v>1400</v>
      </c>
      <c r="H999" s="20">
        <v>1400</v>
      </c>
      <c r="I999" s="20"/>
      <c r="J999" s="20"/>
      <c r="K999" s="20"/>
      <c r="L999" s="20">
        <f t="shared" si="2866"/>
        <v>1400</v>
      </c>
      <c r="M999" s="20">
        <f t="shared" si="2867"/>
        <v>1400</v>
      </c>
      <c r="N999" s="20">
        <f t="shared" si="2868"/>
        <v>1400</v>
      </c>
      <c r="O999" s="20"/>
      <c r="P999" s="20"/>
      <c r="Q999" s="20"/>
      <c r="R999" s="20">
        <f t="shared" si="2893"/>
        <v>1400</v>
      </c>
      <c r="S999" s="20">
        <f t="shared" si="2894"/>
        <v>1400</v>
      </c>
      <c r="T999" s="20">
        <f t="shared" si="2895"/>
        <v>1400</v>
      </c>
      <c r="U999" s="20"/>
      <c r="V999" s="20">
        <f t="shared" si="2896"/>
        <v>1400</v>
      </c>
      <c r="W999" s="20"/>
      <c r="X999" s="20"/>
      <c r="Y999" s="20"/>
      <c r="Z999" s="20">
        <f t="shared" si="2897"/>
        <v>1400</v>
      </c>
      <c r="AA999" s="20">
        <f t="shared" si="2898"/>
        <v>1400</v>
      </c>
      <c r="AB999" s="20">
        <f t="shared" si="2899"/>
        <v>1400</v>
      </c>
      <c r="AC999" s="20"/>
      <c r="AD999" s="20"/>
      <c r="AE999" s="20"/>
      <c r="AF999" s="20">
        <f t="shared" si="2870"/>
        <v>1400</v>
      </c>
      <c r="AG999" s="20">
        <f t="shared" si="2871"/>
        <v>1400</v>
      </c>
      <c r="AH999" s="20">
        <f t="shared" si="2872"/>
        <v>1400</v>
      </c>
      <c r="AI999" s="20"/>
      <c r="AJ999" s="20">
        <f t="shared" si="2873"/>
        <v>1400</v>
      </c>
      <c r="AK999" s="20">
        <v>-45</v>
      </c>
      <c r="AL999" s="20"/>
      <c r="AM999" s="20"/>
      <c r="AN999" s="20">
        <f t="shared" si="2841"/>
        <v>1355</v>
      </c>
      <c r="AO999" s="20">
        <f t="shared" si="2842"/>
        <v>1400</v>
      </c>
      <c r="AP999" s="20">
        <f t="shared" si="2843"/>
        <v>1400</v>
      </c>
      <c r="AQ999" s="20"/>
      <c r="AR999" s="20"/>
      <c r="AS999" s="20"/>
      <c r="AT999" s="20">
        <f t="shared" si="2844"/>
        <v>1355</v>
      </c>
      <c r="AU999" s="20">
        <f t="shared" si="2845"/>
        <v>1400</v>
      </c>
      <c r="AV999" s="20">
        <f t="shared" si="2846"/>
        <v>1400</v>
      </c>
      <c r="AW999" s="20"/>
      <c r="AX999" s="20"/>
      <c r="AY999" s="20"/>
      <c r="AZ999" s="20">
        <f t="shared" si="2985"/>
        <v>1355</v>
      </c>
      <c r="BA999" s="20">
        <f t="shared" si="2986"/>
        <v>1400</v>
      </c>
      <c r="BB999" s="20">
        <f t="shared" si="2987"/>
        <v>1400</v>
      </c>
      <c r="BC999" s="20"/>
      <c r="BD999" s="20">
        <f t="shared" si="2984"/>
        <v>1355</v>
      </c>
      <c r="BE999" s="20"/>
      <c r="BF999" s="20"/>
      <c r="BG999" s="20"/>
      <c r="BH999" s="20">
        <f t="shared" si="2913"/>
        <v>1355</v>
      </c>
      <c r="BI999" s="20">
        <f t="shared" si="2914"/>
        <v>1400</v>
      </c>
      <c r="BJ999" s="20">
        <f t="shared" si="2915"/>
        <v>1400</v>
      </c>
      <c r="BK999" s="20"/>
      <c r="BL999" s="20"/>
      <c r="BM999" s="20">
        <f t="shared" si="2917"/>
        <v>1355</v>
      </c>
      <c r="BN999" s="20">
        <f t="shared" si="2918"/>
        <v>1400</v>
      </c>
      <c r="BO999" s="20">
        <f>-14.5-0.6-2</f>
        <v>-17.100000000000001</v>
      </c>
      <c r="BP999" s="20"/>
      <c r="BQ999" s="20"/>
      <c r="BR999" s="20">
        <f t="shared" si="2862"/>
        <v>1337.9</v>
      </c>
      <c r="BS999" s="20">
        <f t="shared" si="2863"/>
        <v>1400</v>
      </c>
      <c r="BT999" s="20">
        <f t="shared" si="2864"/>
        <v>1400</v>
      </c>
      <c r="BU999" s="20"/>
      <c r="BV999" s="20">
        <f t="shared" si="2865"/>
        <v>1337.9</v>
      </c>
      <c r="BW999" s="20">
        <v>-60</v>
      </c>
      <c r="BX999" s="20"/>
      <c r="BY999" s="20">
        <f t="shared" si="2925"/>
        <v>1277.9000000000001</v>
      </c>
      <c r="BZ999" s="20">
        <f t="shared" si="2926"/>
        <v>1400</v>
      </c>
      <c r="CA999" s="20"/>
      <c r="CB999" s="20">
        <f t="shared" si="2927"/>
        <v>1277.9000000000001</v>
      </c>
      <c r="CC999" s="20">
        <v>-0.5</v>
      </c>
      <c r="CD999" s="20">
        <f t="shared" si="2928"/>
        <v>1277.4000000000001</v>
      </c>
      <c r="CE999" s="20"/>
    </row>
    <row r="1000" spans="1:84" ht="63" x14ac:dyDescent="0.25">
      <c r="A1000" s="10" t="s">
        <v>1216</v>
      </c>
      <c r="B1000" s="19"/>
      <c r="C1000" s="10"/>
      <c r="D1000" s="10"/>
      <c r="E1000" s="31" t="s">
        <v>1272</v>
      </c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>
        <f>AT1001</f>
        <v>0</v>
      </c>
      <c r="AU1000" s="20">
        <f t="shared" ref="AU1000:CE1002" si="2988">AU1001</f>
        <v>0</v>
      </c>
      <c r="AV1000" s="20">
        <f t="shared" si="2988"/>
        <v>0</v>
      </c>
      <c r="AW1000" s="20">
        <f t="shared" si="2988"/>
        <v>520</v>
      </c>
      <c r="AX1000" s="20">
        <f t="shared" si="2988"/>
        <v>0</v>
      </c>
      <c r="AY1000" s="20">
        <f t="shared" si="2988"/>
        <v>0</v>
      </c>
      <c r="AZ1000" s="20">
        <f t="shared" si="2985"/>
        <v>520</v>
      </c>
      <c r="BA1000" s="20">
        <f t="shared" si="2986"/>
        <v>0</v>
      </c>
      <c r="BB1000" s="20">
        <f t="shared" si="2987"/>
        <v>0</v>
      </c>
      <c r="BC1000" s="20">
        <f t="shared" si="2988"/>
        <v>0</v>
      </c>
      <c r="BD1000" s="20">
        <f t="shared" si="2984"/>
        <v>520</v>
      </c>
      <c r="BE1000" s="20">
        <f t="shared" si="2988"/>
        <v>0</v>
      </c>
      <c r="BF1000" s="20">
        <f t="shared" si="2988"/>
        <v>0</v>
      </c>
      <c r="BG1000" s="20">
        <f t="shared" si="2988"/>
        <v>0</v>
      </c>
      <c r="BH1000" s="20">
        <f t="shared" si="2913"/>
        <v>520</v>
      </c>
      <c r="BI1000" s="20">
        <f t="shared" si="2914"/>
        <v>0</v>
      </c>
      <c r="BJ1000" s="20">
        <f t="shared" si="2915"/>
        <v>0</v>
      </c>
      <c r="BK1000" s="20">
        <f t="shared" si="2988"/>
        <v>0</v>
      </c>
      <c r="BL1000" s="20">
        <f t="shared" si="2988"/>
        <v>0</v>
      </c>
      <c r="BM1000" s="20">
        <f t="shared" si="2917"/>
        <v>520</v>
      </c>
      <c r="BN1000" s="20">
        <f t="shared" si="2918"/>
        <v>0</v>
      </c>
      <c r="BO1000" s="20">
        <f t="shared" si="2988"/>
        <v>0</v>
      </c>
      <c r="BP1000" s="20">
        <f t="shared" si="2988"/>
        <v>0</v>
      </c>
      <c r="BQ1000" s="20">
        <f t="shared" si="2988"/>
        <v>0</v>
      </c>
      <c r="BR1000" s="20">
        <f t="shared" si="2862"/>
        <v>520</v>
      </c>
      <c r="BS1000" s="20">
        <f t="shared" si="2863"/>
        <v>0</v>
      </c>
      <c r="BT1000" s="20">
        <f t="shared" si="2864"/>
        <v>0</v>
      </c>
      <c r="BU1000" s="20">
        <f t="shared" si="2988"/>
        <v>0</v>
      </c>
      <c r="BV1000" s="20">
        <f t="shared" si="2865"/>
        <v>520</v>
      </c>
      <c r="BW1000" s="20">
        <f t="shared" si="2988"/>
        <v>-58.39</v>
      </c>
      <c r="BX1000" s="20">
        <f t="shared" si="2988"/>
        <v>0</v>
      </c>
      <c r="BY1000" s="20">
        <f t="shared" si="2925"/>
        <v>461.61</v>
      </c>
      <c r="BZ1000" s="20">
        <f t="shared" si="2926"/>
        <v>0</v>
      </c>
      <c r="CA1000" s="20">
        <f t="shared" si="2988"/>
        <v>0</v>
      </c>
      <c r="CB1000" s="20">
        <f t="shared" si="2927"/>
        <v>461.61</v>
      </c>
      <c r="CC1000" s="20">
        <f t="shared" si="2988"/>
        <v>0</v>
      </c>
      <c r="CD1000" s="20">
        <f t="shared" si="2928"/>
        <v>461.61</v>
      </c>
      <c r="CE1000" s="20">
        <f t="shared" si="2988"/>
        <v>0</v>
      </c>
    </row>
    <row r="1001" spans="1:84" ht="47.25" x14ac:dyDescent="0.25">
      <c r="A1001" s="10" t="s">
        <v>1216</v>
      </c>
      <c r="B1001" s="19">
        <v>200</v>
      </c>
      <c r="C1001" s="10"/>
      <c r="D1001" s="10"/>
      <c r="E1001" s="25" t="s">
        <v>602</v>
      </c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>
        <f>AT1002</f>
        <v>0</v>
      </c>
      <c r="AU1001" s="20">
        <f t="shared" si="2988"/>
        <v>0</v>
      </c>
      <c r="AV1001" s="20">
        <f t="shared" si="2988"/>
        <v>0</v>
      </c>
      <c r="AW1001" s="20">
        <f t="shared" si="2988"/>
        <v>520</v>
      </c>
      <c r="AX1001" s="20">
        <f t="shared" si="2988"/>
        <v>0</v>
      </c>
      <c r="AY1001" s="20">
        <f t="shared" si="2988"/>
        <v>0</v>
      </c>
      <c r="AZ1001" s="20">
        <f t="shared" si="2985"/>
        <v>520</v>
      </c>
      <c r="BA1001" s="20">
        <f t="shared" si="2986"/>
        <v>0</v>
      </c>
      <c r="BB1001" s="20">
        <f t="shared" si="2987"/>
        <v>0</v>
      </c>
      <c r="BC1001" s="20">
        <f t="shared" si="2988"/>
        <v>0</v>
      </c>
      <c r="BD1001" s="20">
        <f t="shared" si="2984"/>
        <v>520</v>
      </c>
      <c r="BE1001" s="20">
        <f t="shared" si="2988"/>
        <v>0</v>
      </c>
      <c r="BF1001" s="20">
        <f t="shared" si="2988"/>
        <v>0</v>
      </c>
      <c r="BG1001" s="20">
        <f t="shared" si="2988"/>
        <v>0</v>
      </c>
      <c r="BH1001" s="20">
        <f t="shared" si="2913"/>
        <v>520</v>
      </c>
      <c r="BI1001" s="20">
        <f t="shared" si="2914"/>
        <v>0</v>
      </c>
      <c r="BJ1001" s="20">
        <f t="shared" si="2915"/>
        <v>0</v>
      </c>
      <c r="BK1001" s="20">
        <f t="shared" si="2988"/>
        <v>0</v>
      </c>
      <c r="BL1001" s="20">
        <f t="shared" si="2988"/>
        <v>0</v>
      </c>
      <c r="BM1001" s="20">
        <f t="shared" si="2917"/>
        <v>520</v>
      </c>
      <c r="BN1001" s="20">
        <f t="shared" si="2918"/>
        <v>0</v>
      </c>
      <c r="BO1001" s="20">
        <f t="shared" si="2988"/>
        <v>0</v>
      </c>
      <c r="BP1001" s="20">
        <f t="shared" si="2988"/>
        <v>0</v>
      </c>
      <c r="BQ1001" s="20">
        <f t="shared" si="2988"/>
        <v>0</v>
      </c>
      <c r="BR1001" s="20">
        <f t="shared" si="2862"/>
        <v>520</v>
      </c>
      <c r="BS1001" s="20">
        <f t="shared" si="2863"/>
        <v>0</v>
      </c>
      <c r="BT1001" s="20">
        <f t="shared" si="2864"/>
        <v>0</v>
      </c>
      <c r="BU1001" s="20">
        <f t="shared" si="2988"/>
        <v>0</v>
      </c>
      <c r="BV1001" s="20">
        <f t="shared" si="2865"/>
        <v>520</v>
      </c>
      <c r="BW1001" s="20">
        <f t="shared" si="2988"/>
        <v>-58.39</v>
      </c>
      <c r="BX1001" s="20">
        <f t="shared" si="2988"/>
        <v>0</v>
      </c>
      <c r="BY1001" s="20">
        <f t="shared" si="2925"/>
        <v>461.61</v>
      </c>
      <c r="BZ1001" s="20">
        <f t="shared" si="2926"/>
        <v>0</v>
      </c>
      <c r="CA1001" s="20">
        <f t="shared" si="2988"/>
        <v>0</v>
      </c>
      <c r="CB1001" s="20">
        <f t="shared" si="2927"/>
        <v>461.61</v>
      </c>
      <c r="CC1001" s="20">
        <f t="shared" si="2988"/>
        <v>0</v>
      </c>
      <c r="CD1001" s="20">
        <f t="shared" si="2928"/>
        <v>461.61</v>
      </c>
      <c r="CE1001" s="20">
        <f t="shared" si="2988"/>
        <v>0</v>
      </c>
    </row>
    <row r="1002" spans="1:84" ht="47.25" x14ac:dyDescent="0.25">
      <c r="A1002" s="10" t="s">
        <v>1216</v>
      </c>
      <c r="B1002" s="19">
        <v>240</v>
      </c>
      <c r="C1002" s="10"/>
      <c r="D1002" s="10"/>
      <c r="E1002" s="25" t="s">
        <v>603</v>
      </c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>
        <f>AT1003</f>
        <v>0</v>
      </c>
      <c r="AU1002" s="20">
        <f t="shared" si="2988"/>
        <v>0</v>
      </c>
      <c r="AV1002" s="20">
        <f t="shared" si="2988"/>
        <v>0</v>
      </c>
      <c r="AW1002" s="20">
        <f t="shared" si="2988"/>
        <v>520</v>
      </c>
      <c r="AX1002" s="20">
        <f t="shared" si="2988"/>
        <v>0</v>
      </c>
      <c r="AY1002" s="20">
        <f t="shared" si="2988"/>
        <v>0</v>
      </c>
      <c r="AZ1002" s="20">
        <f t="shared" si="2985"/>
        <v>520</v>
      </c>
      <c r="BA1002" s="20">
        <f t="shared" si="2986"/>
        <v>0</v>
      </c>
      <c r="BB1002" s="20">
        <f t="shared" si="2987"/>
        <v>0</v>
      </c>
      <c r="BC1002" s="20">
        <f t="shared" si="2988"/>
        <v>0</v>
      </c>
      <c r="BD1002" s="20">
        <f t="shared" si="2984"/>
        <v>520</v>
      </c>
      <c r="BE1002" s="20">
        <f t="shared" si="2988"/>
        <v>0</v>
      </c>
      <c r="BF1002" s="20">
        <f t="shared" si="2988"/>
        <v>0</v>
      </c>
      <c r="BG1002" s="20">
        <f t="shared" si="2988"/>
        <v>0</v>
      </c>
      <c r="BH1002" s="20">
        <f t="shared" si="2913"/>
        <v>520</v>
      </c>
      <c r="BI1002" s="20">
        <f t="shared" si="2914"/>
        <v>0</v>
      </c>
      <c r="BJ1002" s="20">
        <f t="shared" si="2915"/>
        <v>0</v>
      </c>
      <c r="BK1002" s="20">
        <f t="shared" si="2988"/>
        <v>0</v>
      </c>
      <c r="BL1002" s="20">
        <f t="shared" si="2988"/>
        <v>0</v>
      </c>
      <c r="BM1002" s="20">
        <f t="shared" si="2917"/>
        <v>520</v>
      </c>
      <c r="BN1002" s="20">
        <f t="shared" si="2918"/>
        <v>0</v>
      </c>
      <c r="BO1002" s="20">
        <f t="shared" si="2988"/>
        <v>0</v>
      </c>
      <c r="BP1002" s="20">
        <f t="shared" si="2988"/>
        <v>0</v>
      </c>
      <c r="BQ1002" s="20">
        <f t="shared" si="2988"/>
        <v>0</v>
      </c>
      <c r="BR1002" s="20">
        <f t="shared" si="2862"/>
        <v>520</v>
      </c>
      <c r="BS1002" s="20">
        <f t="shared" si="2863"/>
        <v>0</v>
      </c>
      <c r="BT1002" s="20">
        <f t="shared" si="2864"/>
        <v>0</v>
      </c>
      <c r="BU1002" s="20">
        <f t="shared" si="2988"/>
        <v>0</v>
      </c>
      <c r="BV1002" s="20">
        <f t="shared" si="2865"/>
        <v>520</v>
      </c>
      <c r="BW1002" s="20">
        <f t="shared" si="2988"/>
        <v>-58.39</v>
      </c>
      <c r="BX1002" s="20">
        <f t="shared" si="2988"/>
        <v>0</v>
      </c>
      <c r="BY1002" s="20">
        <f t="shared" si="2925"/>
        <v>461.61</v>
      </c>
      <c r="BZ1002" s="20">
        <f t="shared" si="2926"/>
        <v>0</v>
      </c>
      <c r="CA1002" s="20">
        <f t="shared" si="2988"/>
        <v>0</v>
      </c>
      <c r="CB1002" s="20">
        <f t="shared" si="2927"/>
        <v>461.61</v>
      </c>
      <c r="CC1002" s="20">
        <f t="shared" si="2988"/>
        <v>0</v>
      </c>
      <c r="CD1002" s="20">
        <f t="shared" si="2928"/>
        <v>461.61</v>
      </c>
      <c r="CE1002" s="20">
        <f t="shared" si="2988"/>
        <v>0</v>
      </c>
    </row>
    <row r="1003" spans="1:84" ht="47.25" x14ac:dyDescent="0.25">
      <c r="A1003" s="10" t="s">
        <v>1216</v>
      </c>
      <c r="B1003" s="19">
        <v>240</v>
      </c>
      <c r="C1003" s="10" t="s">
        <v>334</v>
      </c>
      <c r="D1003" s="10" t="s">
        <v>342</v>
      </c>
      <c r="E1003" s="25" t="s">
        <v>573</v>
      </c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>
        <v>0</v>
      </c>
      <c r="AU1003" s="20">
        <v>0</v>
      </c>
      <c r="AV1003" s="20">
        <v>0</v>
      </c>
      <c r="AW1003" s="20">
        <v>520</v>
      </c>
      <c r="AX1003" s="20"/>
      <c r="AY1003" s="20"/>
      <c r="AZ1003" s="20">
        <f t="shared" si="2985"/>
        <v>520</v>
      </c>
      <c r="BA1003" s="20">
        <f t="shared" si="2986"/>
        <v>0</v>
      </c>
      <c r="BB1003" s="20">
        <f t="shared" si="2987"/>
        <v>0</v>
      </c>
      <c r="BC1003" s="20"/>
      <c r="BD1003" s="20">
        <f t="shared" si="2984"/>
        <v>520</v>
      </c>
      <c r="BE1003" s="20"/>
      <c r="BF1003" s="20"/>
      <c r="BG1003" s="20"/>
      <c r="BH1003" s="20">
        <f t="shared" si="2913"/>
        <v>520</v>
      </c>
      <c r="BI1003" s="20">
        <f t="shared" si="2914"/>
        <v>0</v>
      </c>
      <c r="BJ1003" s="20">
        <f t="shared" si="2915"/>
        <v>0</v>
      </c>
      <c r="BK1003" s="20"/>
      <c r="BL1003" s="20"/>
      <c r="BM1003" s="20">
        <f t="shared" si="2917"/>
        <v>520</v>
      </c>
      <c r="BN1003" s="20">
        <f t="shared" si="2918"/>
        <v>0</v>
      </c>
      <c r="BO1003" s="20"/>
      <c r="BP1003" s="20"/>
      <c r="BQ1003" s="20"/>
      <c r="BR1003" s="20">
        <f t="shared" si="2862"/>
        <v>520</v>
      </c>
      <c r="BS1003" s="20">
        <f t="shared" si="2863"/>
        <v>0</v>
      </c>
      <c r="BT1003" s="20">
        <f t="shared" si="2864"/>
        <v>0</v>
      </c>
      <c r="BU1003" s="20"/>
      <c r="BV1003" s="20">
        <f t="shared" si="2865"/>
        <v>520</v>
      </c>
      <c r="BW1003" s="20">
        <v>-58.39</v>
      </c>
      <c r="BX1003" s="20"/>
      <c r="BY1003" s="20">
        <f t="shared" si="2925"/>
        <v>461.61</v>
      </c>
      <c r="BZ1003" s="20">
        <f t="shared" si="2926"/>
        <v>0</v>
      </c>
      <c r="CA1003" s="20"/>
      <c r="CB1003" s="20">
        <f t="shared" si="2927"/>
        <v>461.61</v>
      </c>
      <c r="CC1003" s="20"/>
      <c r="CD1003" s="20">
        <f t="shared" si="2928"/>
        <v>461.61</v>
      </c>
      <c r="CE1003" s="20"/>
    </row>
    <row r="1004" spans="1:84" s="17" customFormat="1" ht="47.25" x14ac:dyDescent="0.25">
      <c r="A1004" s="21" t="s">
        <v>440</v>
      </c>
      <c r="B1004" s="22"/>
      <c r="C1004" s="21"/>
      <c r="D1004" s="21"/>
      <c r="E1004" s="27" t="s">
        <v>831</v>
      </c>
      <c r="F1004" s="23">
        <f>F1005</f>
        <v>2670.5</v>
      </c>
      <c r="G1004" s="23">
        <f t="shared" ref="G1004:CE1006" si="2989">G1005</f>
        <v>2670.5</v>
      </c>
      <c r="H1004" s="23">
        <f t="shared" si="2989"/>
        <v>2670.5</v>
      </c>
      <c r="I1004" s="23">
        <f t="shared" si="2989"/>
        <v>0</v>
      </c>
      <c r="J1004" s="23">
        <f t="shared" si="2989"/>
        <v>0</v>
      </c>
      <c r="K1004" s="23">
        <f t="shared" si="2989"/>
        <v>0</v>
      </c>
      <c r="L1004" s="23">
        <f t="shared" si="2866"/>
        <v>2670.5</v>
      </c>
      <c r="M1004" s="23">
        <f t="shared" si="2867"/>
        <v>2670.5</v>
      </c>
      <c r="N1004" s="23">
        <f t="shared" si="2868"/>
        <v>2670.5</v>
      </c>
      <c r="O1004" s="23">
        <f t="shared" si="2989"/>
        <v>0</v>
      </c>
      <c r="P1004" s="23">
        <f t="shared" si="2989"/>
        <v>0</v>
      </c>
      <c r="Q1004" s="23">
        <f t="shared" si="2989"/>
        <v>0</v>
      </c>
      <c r="R1004" s="23">
        <f t="shared" si="2893"/>
        <v>2670.5</v>
      </c>
      <c r="S1004" s="23">
        <f t="shared" si="2894"/>
        <v>2670.5</v>
      </c>
      <c r="T1004" s="23">
        <f t="shared" si="2895"/>
        <v>2670.5</v>
      </c>
      <c r="U1004" s="23">
        <f t="shared" si="2989"/>
        <v>0</v>
      </c>
      <c r="V1004" s="23">
        <f t="shared" si="2896"/>
        <v>2670.5</v>
      </c>
      <c r="W1004" s="23">
        <f t="shared" si="2989"/>
        <v>0</v>
      </c>
      <c r="X1004" s="23">
        <f t="shared" si="2989"/>
        <v>0</v>
      </c>
      <c r="Y1004" s="23">
        <f t="shared" si="2989"/>
        <v>0</v>
      </c>
      <c r="Z1004" s="20">
        <f t="shared" si="2897"/>
        <v>2670.5</v>
      </c>
      <c r="AA1004" s="20">
        <f t="shared" si="2898"/>
        <v>2670.5</v>
      </c>
      <c r="AB1004" s="20">
        <f t="shared" si="2899"/>
        <v>2670.5</v>
      </c>
      <c r="AC1004" s="23">
        <f t="shared" si="2989"/>
        <v>0</v>
      </c>
      <c r="AD1004" s="23">
        <f t="shared" si="2989"/>
        <v>0</v>
      </c>
      <c r="AE1004" s="23">
        <f t="shared" si="2989"/>
        <v>0</v>
      </c>
      <c r="AF1004" s="20">
        <f t="shared" si="2870"/>
        <v>2670.5</v>
      </c>
      <c r="AG1004" s="20">
        <f t="shared" si="2871"/>
        <v>2670.5</v>
      </c>
      <c r="AH1004" s="20">
        <f t="shared" si="2872"/>
        <v>2670.5</v>
      </c>
      <c r="AI1004" s="23">
        <f t="shared" si="2989"/>
        <v>0</v>
      </c>
      <c r="AJ1004" s="20">
        <f t="shared" si="2873"/>
        <v>2670.5</v>
      </c>
      <c r="AK1004" s="23">
        <f t="shared" si="2989"/>
        <v>0</v>
      </c>
      <c r="AL1004" s="23">
        <f t="shared" si="2989"/>
        <v>0</v>
      </c>
      <c r="AM1004" s="23">
        <f t="shared" si="2989"/>
        <v>0</v>
      </c>
      <c r="AN1004" s="20">
        <f t="shared" si="2841"/>
        <v>2670.5</v>
      </c>
      <c r="AO1004" s="20">
        <f t="shared" si="2842"/>
        <v>2670.5</v>
      </c>
      <c r="AP1004" s="20">
        <f t="shared" si="2843"/>
        <v>2670.5</v>
      </c>
      <c r="AQ1004" s="23">
        <f t="shared" si="2989"/>
        <v>0</v>
      </c>
      <c r="AR1004" s="23">
        <f t="shared" si="2989"/>
        <v>0</v>
      </c>
      <c r="AS1004" s="23">
        <f t="shared" si="2989"/>
        <v>0</v>
      </c>
      <c r="AT1004" s="20">
        <f t="shared" si="2844"/>
        <v>2670.5</v>
      </c>
      <c r="AU1004" s="20">
        <f t="shared" si="2845"/>
        <v>2670.5</v>
      </c>
      <c r="AV1004" s="20">
        <f t="shared" si="2846"/>
        <v>2670.5</v>
      </c>
      <c r="AW1004" s="23">
        <f t="shared" si="2989"/>
        <v>0</v>
      </c>
      <c r="AX1004" s="23">
        <f t="shared" si="2989"/>
        <v>0</v>
      </c>
      <c r="AY1004" s="23">
        <f t="shared" si="2989"/>
        <v>0</v>
      </c>
      <c r="AZ1004" s="20">
        <f t="shared" si="2985"/>
        <v>2670.5</v>
      </c>
      <c r="BA1004" s="20">
        <f t="shared" si="2986"/>
        <v>2670.5</v>
      </c>
      <c r="BB1004" s="20">
        <f t="shared" si="2987"/>
        <v>2670.5</v>
      </c>
      <c r="BC1004" s="23">
        <f t="shared" si="2989"/>
        <v>0</v>
      </c>
      <c r="BD1004" s="20">
        <f t="shared" si="2984"/>
        <v>2670.5</v>
      </c>
      <c r="BE1004" s="23">
        <f t="shared" si="2989"/>
        <v>0</v>
      </c>
      <c r="BF1004" s="23">
        <f t="shared" si="2989"/>
        <v>0</v>
      </c>
      <c r="BG1004" s="23">
        <f t="shared" si="2989"/>
        <v>0</v>
      </c>
      <c r="BH1004" s="20">
        <f t="shared" si="2913"/>
        <v>2670.5</v>
      </c>
      <c r="BI1004" s="20">
        <f t="shared" si="2914"/>
        <v>2670.5</v>
      </c>
      <c r="BJ1004" s="20">
        <f t="shared" si="2915"/>
        <v>2670.5</v>
      </c>
      <c r="BK1004" s="23">
        <f t="shared" si="2989"/>
        <v>0</v>
      </c>
      <c r="BL1004" s="23">
        <f t="shared" si="2989"/>
        <v>0</v>
      </c>
      <c r="BM1004" s="20">
        <f t="shared" si="2917"/>
        <v>2670.5</v>
      </c>
      <c r="BN1004" s="20">
        <f t="shared" si="2918"/>
        <v>2670.5</v>
      </c>
      <c r="BO1004" s="23">
        <f t="shared" si="2989"/>
        <v>0</v>
      </c>
      <c r="BP1004" s="23">
        <f t="shared" si="2989"/>
        <v>0</v>
      </c>
      <c r="BQ1004" s="23">
        <f t="shared" si="2989"/>
        <v>0</v>
      </c>
      <c r="BR1004" s="20">
        <f t="shared" si="2862"/>
        <v>2670.5</v>
      </c>
      <c r="BS1004" s="20">
        <f t="shared" si="2863"/>
        <v>2670.5</v>
      </c>
      <c r="BT1004" s="20">
        <f t="shared" si="2864"/>
        <v>2670.5</v>
      </c>
      <c r="BU1004" s="23">
        <f t="shared" si="2989"/>
        <v>0</v>
      </c>
      <c r="BV1004" s="20">
        <f t="shared" si="2865"/>
        <v>2670.5</v>
      </c>
      <c r="BW1004" s="23">
        <f t="shared" si="2989"/>
        <v>0</v>
      </c>
      <c r="BX1004" s="23">
        <f t="shared" si="2989"/>
        <v>0</v>
      </c>
      <c r="BY1004" s="20">
        <f t="shared" si="2925"/>
        <v>2670.5</v>
      </c>
      <c r="BZ1004" s="20">
        <f t="shared" si="2926"/>
        <v>2670.5</v>
      </c>
      <c r="CA1004" s="23">
        <f t="shared" si="2989"/>
        <v>0</v>
      </c>
      <c r="CB1004" s="20">
        <f t="shared" si="2927"/>
        <v>2670.5</v>
      </c>
      <c r="CC1004" s="23">
        <f t="shared" si="2989"/>
        <v>0</v>
      </c>
      <c r="CD1004" s="23">
        <f t="shared" si="2928"/>
        <v>2670.5</v>
      </c>
      <c r="CE1004" s="23">
        <f t="shared" si="2989"/>
        <v>0</v>
      </c>
      <c r="CF1004" s="32"/>
    </row>
    <row r="1005" spans="1:84" ht="31.5" x14ac:dyDescent="0.25">
      <c r="A1005" s="10" t="s">
        <v>441</v>
      </c>
      <c r="B1005" s="19"/>
      <c r="C1005" s="10"/>
      <c r="D1005" s="10"/>
      <c r="E1005" s="25" t="s">
        <v>832</v>
      </c>
      <c r="F1005" s="20">
        <f>F1006</f>
        <v>2670.5</v>
      </c>
      <c r="G1005" s="20">
        <f t="shared" si="2989"/>
        <v>2670.5</v>
      </c>
      <c r="H1005" s="20">
        <f t="shared" si="2989"/>
        <v>2670.5</v>
      </c>
      <c r="I1005" s="20">
        <f t="shared" si="2989"/>
        <v>0</v>
      </c>
      <c r="J1005" s="20">
        <f t="shared" si="2989"/>
        <v>0</v>
      </c>
      <c r="K1005" s="20">
        <f t="shared" si="2989"/>
        <v>0</v>
      </c>
      <c r="L1005" s="20">
        <f t="shared" si="2866"/>
        <v>2670.5</v>
      </c>
      <c r="M1005" s="20">
        <f t="shared" si="2867"/>
        <v>2670.5</v>
      </c>
      <c r="N1005" s="20">
        <f t="shared" si="2868"/>
        <v>2670.5</v>
      </c>
      <c r="O1005" s="20">
        <f t="shared" si="2989"/>
        <v>0</v>
      </c>
      <c r="P1005" s="20">
        <f t="shared" si="2989"/>
        <v>0</v>
      </c>
      <c r="Q1005" s="20">
        <f t="shared" si="2989"/>
        <v>0</v>
      </c>
      <c r="R1005" s="20">
        <f t="shared" si="2893"/>
        <v>2670.5</v>
      </c>
      <c r="S1005" s="20">
        <f t="shared" si="2894"/>
        <v>2670.5</v>
      </c>
      <c r="T1005" s="20">
        <f t="shared" si="2895"/>
        <v>2670.5</v>
      </c>
      <c r="U1005" s="20">
        <f t="shared" si="2989"/>
        <v>0</v>
      </c>
      <c r="V1005" s="20">
        <f t="shared" si="2896"/>
        <v>2670.5</v>
      </c>
      <c r="W1005" s="20">
        <f t="shared" si="2989"/>
        <v>0</v>
      </c>
      <c r="X1005" s="20">
        <f t="shared" si="2989"/>
        <v>0</v>
      </c>
      <c r="Y1005" s="20">
        <f t="shared" si="2989"/>
        <v>0</v>
      </c>
      <c r="Z1005" s="20">
        <f t="shared" si="2897"/>
        <v>2670.5</v>
      </c>
      <c r="AA1005" s="20">
        <f t="shared" si="2898"/>
        <v>2670.5</v>
      </c>
      <c r="AB1005" s="20">
        <f t="shared" si="2899"/>
        <v>2670.5</v>
      </c>
      <c r="AC1005" s="20">
        <f t="shared" si="2989"/>
        <v>0</v>
      </c>
      <c r="AD1005" s="20">
        <f t="shared" si="2989"/>
        <v>0</v>
      </c>
      <c r="AE1005" s="20">
        <f t="shared" si="2989"/>
        <v>0</v>
      </c>
      <c r="AF1005" s="20">
        <f t="shared" si="2870"/>
        <v>2670.5</v>
      </c>
      <c r="AG1005" s="20">
        <f t="shared" si="2871"/>
        <v>2670.5</v>
      </c>
      <c r="AH1005" s="20">
        <f t="shared" si="2872"/>
        <v>2670.5</v>
      </c>
      <c r="AI1005" s="20">
        <f t="shared" si="2989"/>
        <v>0</v>
      </c>
      <c r="AJ1005" s="20">
        <f t="shared" si="2873"/>
        <v>2670.5</v>
      </c>
      <c r="AK1005" s="20">
        <f t="shared" si="2989"/>
        <v>0</v>
      </c>
      <c r="AL1005" s="20">
        <f t="shared" si="2989"/>
        <v>0</v>
      </c>
      <c r="AM1005" s="20">
        <f t="shared" si="2989"/>
        <v>0</v>
      </c>
      <c r="AN1005" s="20">
        <f t="shared" si="2841"/>
        <v>2670.5</v>
      </c>
      <c r="AO1005" s="20">
        <f t="shared" si="2842"/>
        <v>2670.5</v>
      </c>
      <c r="AP1005" s="20">
        <f t="shared" si="2843"/>
        <v>2670.5</v>
      </c>
      <c r="AQ1005" s="20">
        <f t="shared" si="2989"/>
        <v>0</v>
      </c>
      <c r="AR1005" s="20">
        <f t="shared" si="2989"/>
        <v>0</v>
      </c>
      <c r="AS1005" s="20">
        <f t="shared" si="2989"/>
        <v>0</v>
      </c>
      <c r="AT1005" s="20">
        <f t="shared" si="2844"/>
        <v>2670.5</v>
      </c>
      <c r="AU1005" s="20">
        <f t="shared" si="2845"/>
        <v>2670.5</v>
      </c>
      <c r="AV1005" s="20">
        <f t="shared" si="2846"/>
        <v>2670.5</v>
      </c>
      <c r="AW1005" s="20">
        <f t="shared" si="2989"/>
        <v>0</v>
      </c>
      <c r="AX1005" s="20">
        <f t="shared" si="2989"/>
        <v>0</v>
      </c>
      <c r="AY1005" s="20">
        <f t="shared" si="2989"/>
        <v>0</v>
      </c>
      <c r="AZ1005" s="20">
        <f t="shared" si="2985"/>
        <v>2670.5</v>
      </c>
      <c r="BA1005" s="20">
        <f t="shared" si="2986"/>
        <v>2670.5</v>
      </c>
      <c r="BB1005" s="20">
        <f t="shared" si="2987"/>
        <v>2670.5</v>
      </c>
      <c r="BC1005" s="20">
        <f t="shared" si="2989"/>
        <v>0</v>
      </c>
      <c r="BD1005" s="20">
        <f t="shared" si="2984"/>
        <v>2670.5</v>
      </c>
      <c r="BE1005" s="20">
        <f t="shared" si="2989"/>
        <v>0</v>
      </c>
      <c r="BF1005" s="20">
        <f t="shared" si="2989"/>
        <v>0</v>
      </c>
      <c r="BG1005" s="20">
        <f t="shared" si="2989"/>
        <v>0</v>
      </c>
      <c r="BH1005" s="20">
        <f t="shared" si="2913"/>
        <v>2670.5</v>
      </c>
      <c r="BI1005" s="20">
        <f t="shared" si="2914"/>
        <v>2670.5</v>
      </c>
      <c r="BJ1005" s="20">
        <f t="shared" si="2915"/>
        <v>2670.5</v>
      </c>
      <c r="BK1005" s="20">
        <f t="shared" si="2989"/>
        <v>0</v>
      </c>
      <c r="BL1005" s="20">
        <f t="shared" si="2989"/>
        <v>0</v>
      </c>
      <c r="BM1005" s="20">
        <f t="shared" si="2917"/>
        <v>2670.5</v>
      </c>
      <c r="BN1005" s="20">
        <f t="shared" si="2918"/>
        <v>2670.5</v>
      </c>
      <c r="BO1005" s="20">
        <f t="shared" si="2989"/>
        <v>0</v>
      </c>
      <c r="BP1005" s="20">
        <f t="shared" si="2989"/>
        <v>0</v>
      </c>
      <c r="BQ1005" s="20">
        <f t="shared" si="2989"/>
        <v>0</v>
      </c>
      <c r="BR1005" s="20">
        <f t="shared" si="2862"/>
        <v>2670.5</v>
      </c>
      <c r="BS1005" s="20">
        <f t="shared" si="2863"/>
        <v>2670.5</v>
      </c>
      <c r="BT1005" s="20">
        <f t="shared" si="2864"/>
        <v>2670.5</v>
      </c>
      <c r="BU1005" s="20">
        <f t="shared" si="2989"/>
        <v>0</v>
      </c>
      <c r="BV1005" s="20">
        <f t="shared" si="2865"/>
        <v>2670.5</v>
      </c>
      <c r="BW1005" s="20">
        <f t="shared" si="2989"/>
        <v>0</v>
      </c>
      <c r="BX1005" s="20">
        <f t="shared" si="2989"/>
        <v>0</v>
      </c>
      <c r="BY1005" s="20">
        <f t="shared" si="2925"/>
        <v>2670.5</v>
      </c>
      <c r="BZ1005" s="20">
        <f t="shared" si="2926"/>
        <v>2670.5</v>
      </c>
      <c r="CA1005" s="20">
        <f t="shared" si="2989"/>
        <v>0</v>
      </c>
      <c r="CB1005" s="20">
        <f t="shared" si="2927"/>
        <v>2670.5</v>
      </c>
      <c r="CC1005" s="20">
        <f t="shared" si="2989"/>
        <v>0</v>
      </c>
      <c r="CD1005" s="20">
        <f t="shared" si="2928"/>
        <v>2670.5</v>
      </c>
      <c r="CE1005" s="20">
        <f t="shared" si="2989"/>
        <v>0</v>
      </c>
    </row>
    <row r="1006" spans="1:84" ht="47.25" x14ac:dyDescent="0.25">
      <c r="A1006" s="10" t="s">
        <v>267</v>
      </c>
      <c r="B1006" s="19"/>
      <c r="C1006" s="10"/>
      <c r="D1006" s="10"/>
      <c r="E1006" s="25" t="s">
        <v>833</v>
      </c>
      <c r="F1006" s="20">
        <f>F1007</f>
        <v>2670.5</v>
      </c>
      <c r="G1006" s="20">
        <f t="shared" si="2989"/>
        <v>2670.5</v>
      </c>
      <c r="H1006" s="20">
        <f t="shared" si="2989"/>
        <v>2670.5</v>
      </c>
      <c r="I1006" s="20">
        <f t="shared" si="2989"/>
        <v>0</v>
      </c>
      <c r="J1006" s="20">
        <f t="shared" si="2989"/>
        <v>0</v>
      </c>
      <c r="K1006" s="20">
        <f t="shared" si="2989"/>
        <v>0</v>
      </c>
      <c r="L1006" s="20">
        <f t="shared" si="2866"/>
        <v>2670.5</v>
      </c>
      <c r="M1006" s="20">
        <f t="shared" si="2867"/>
        <v>2670.5</v>
      </c>
      <c r="N1006" s="20">
        <f t="shared" si="2868"/>
        <v>2670.5</v>
      </c>
      <c r="O1006" s="20">
        <f t="shared" si="2989"/>
        <v>0</v>
      </c>
      <c r="P1006" s="20">
        <f t="shared" si="2989"/>
        <v>0</v>
      </c>
      <c r="Q1006" s="20">
        <f t="shared" si="2989"/>
        <v>0</v>
      </c>
      <c r="R1006" s="20">
        <f t="shared" si="2893"/>
        <v>2670.5</v>
      </c>
      <c r="S1006" s="20">
        <f t="shared" si="2894"/>
        <v>2670.5</v>
      </c>
      <c r="T1006" s="20">
        <f t="shared" si="2895"/>
        <v>2670.5</v>
      </c>
      <c r="U1006" s="20">
        <f t="shared" si="2989"/>
        <v>0</v>
      </c>
      <c r="V1006" s="20">
        <f t="shared" si="2896"/>
        <v>2670.5</v>
      </c>
      <c r="W1006" s="20">
        <f t="shared" si="2989"/>
        <v>0</v>
      </c>
      <c r="X1006" s="20">
        <f t="shared" si="2989"/>
        <v>0</v>
      </c>
      <c r="Y1006" s="20">
        <f t="shared" si="2989"/>
        <v>0</v>
      </c>
      <c r="Z1006" s="20">
        <f t="shared" si="2897"/>
        <v>2670.5</v>
      </c>
      <c r="AA1006" s="20">
        <f t="shared" si="2898"/>
        <v>2670.5</v>
      </c>
      <c r="AB1006" s="20">
        <f t="shared" si="2899"/>
        <v>2670.5</v>
      </c>
      <c r="AC1006" s="20">
        <f t="shared" si="2989"/>
        <v>0</v>
      </c>
      <c r="AD1006" s="20">
        <f t="shared" si="2989"/>
        <v>0</v>
      </c>
      <c r="AE1006" s="20">
        <f t="shared" si="2989"/>
        <v>0</v>
      </c>
      <c r="AF1006" s="20">
        <f t="shared" si="2870"/>
        <v>2670.5</v>
      </c>
      <c r="AG1006" s="20">
        <f t="shared" si="2871"/>
        <v>2670.5</v>
      </c>
      <c r="AH1006" s="20">
        <f t="shared" si="2872"/>
        <v>2670.5</v>
      </c>
      <c r="AI1006" s="20">
        <f t="shared" si="2989"/>
        <v>0</v>
      </c>
      <c r="AJ1006" s="20">
        <f t="shared" si="2873"/>
        <v>2670.5</v>
      </c>
      <c r="AK1006" s="20">
        <f t="shared" si="2989"/>
        <v>0</v>
      </c>
      <c r="AL1006" s="20">
        <f t="shared" si="2989"/>
        <v>0</v>
      </c>
      <c r="AM1006" s="20">
        <f t="shared" si="2989"/>
        <v>0</v>
      </c>
      <c r="AN1006" s="20">
        <f t="shared" si="2841"/>
        <v>2670.5</v>
      </c>
      <c r="AO1006" s="20">
        <f t="shared" si="2842"/>
        <v>2670.5</v>
      </c>
      <c r="AP1006" s="20">
        <f t="shared" si="2843"/>
        <v>2670.5</v>
      </c>
      <c r="AQ1006" s="20">
        <f t="shared" si="2989"/>
        <v>0</v>
      </c>
      <c r="AR1006" s="20">
        <f t="shared" si="2989"/>
        <v>0</v>
      </c>
      <c r="AS1006" s="20">
        <f t="shared" si="2989"/>
        <v>0</v>
      </c>
      <c r="AT1006" s="20">
        <f t="shared" si="2844"/>
        <v>2670.5</v>
      </c>
      <c r="AU1006" s="20">
        <f t="shared" si="2845"/>
        <v>2670.5</v>
      </c>
      <c r="AV1006" s="20">
        <f t="shared" si="2846"/>
        <v>2670.5</v>
      </c>
      <c r="AW1006" s="20">
        <f t="shared" si="2989"/>
        <v>0</v>
      </c>
      <c r="AX1006" s="20">
        <f t="shared" si="2989"/>
        <v>0</v>
      </c>
      <c r="AY1006" s="20">
        <f t="shared" si="2989"/>
        <v>0</v>
      </c>
      <c r="AZ1006" s="20">
        <f t="shared" si="2985"/>
        <v>2670.5</v>
      </c>
      <c r="BA1006" s="20">
        <f t="shared" si="2986"/>
        <v>2670.5</v>
      </c>
      <c r="BB1006" s="20">
        <f t="shared" si="2987"/>
        <v>2670.5</v>
      </c>
      <c r="BC1006" s="20">
        <f t="shared" si="2989"/>
        <v>0</v>
      </c>
      <c r="BD1006" s="20">
        <f t="shared" si="2984"/>
        <v>2670.5</v>
      </c>
      <c r="BE1006" s="20">
        <f t="shared" si="2989"/>
        <v>0</v>
      </c>
      <c r="BF1006" s="20">
        <f t="shared" si="2989"/>
        <v>0</v>
      </c>
      <c r="BG1006" s="20">
        <f t="shared" si="2989"/>
        <v>0</v>
      </c>
      <c r="BH1006" s="20">
        <f t="shared" si="2913"/>
        <v>2670.5</v>
      </c>
      <c r="BI1006" s="20">
        <f t="shared" si="2914"/>
        <v>2670.5</v>
      </c>
      <c r="BJ1006" s="20">
        <f t="shared" si="2915"/>
        <v>2670.5</v>
      </c>
      <c r="BK1006" s="20">
        <f t="shared" si="2989"/>
        <v>0</v>
      </c>
      <c r="BL1006" s="20">
        <f t="shared" si="2989"/>
        <v>0</v>
      </c>
      <c r="BM1006" s="20">
        <f t="shared" si="2917"/>
        <v>2670.5</v>
      </c>
      <c r="BN1006" s="20">
        <f t="shared" si="2918"/>
        <v>2670.5</v>
      </c>
      <c r="BO1006" s="20">
        <f t="shared" si="2989"/>
        <v>0</v>
      </c>
      <c r="BP1006" s="20">
        <f t="shared" si="2989"/>
        <v>0</v>
      </c>
      <c r="BQ1006" s="20">
        <f t="shared" si="2989"/>
        <v>0</v>
      </c>
      <c r="BR1006" s="20">
        <f t="shared" si="2862"/>
        <v>2670.5</v>
      </c>
      <c r="BS1006" s="20">
        <f t="shared" si="2863"/>
        <v>2670.5</v>
      </c>
      <c r="BT1006" s="20">
        <f t="shared" si="2864"/>
        <v>2670.5</v>
      </c>
      <c r="BU1006" s="20">
        <f t="shared" si="2989"/>
        <v>0</v>
      </c>
      <c r="BV1006" s="20">
        <f t="shared" si="2865"/>
        <v>2670.5</v>
      </c>
      <c r="BW1006" s="20">
        <f t="shared" si="2989"/>
        <v>0</v>
      </c>
      <c r="BX1006" s="20">
        <f t="shared" si="2989"/>
        <v>0</v>
      </c>
      <c r="BY1006" s="20">
        <f t="shared" si="2925"/>
        <v>2670.5</v>
      </c>
      <c r="BZ1006" s="20">
        <f t="shared" si="2926"/>
        <v>2670.5</v>
      </c>
      <c r="CA1006" s="20">
        <f t="shared" si="2989"/>
        <v>0</v>
      </c>
      <c r="CB1006" s="20">
        <f t="shared" si="2927"/>
        <v>2670.5</v>
      </c>
      <c r="CC1006" s="20">
        <f t="shared" si="2989"/>
        <v>0</v>
      </c>
      <c r="CD1006" s="20">
        <f t="shared" si="2928"/>
        <v>2670.5</v>
      </c>
      <c r="CE1006" s="20">
        <f t="shared" si="2989"/>
        <v>0</v>
      </c>
    </row>
    <row r="1007" spans="1:84" ht="47.25" x14ac:dyDescent="0.25">
      <c r="A1007" s="10" t="s">
        <v>267</v>
      </c>
      <c r="B1007" s="19">
        <v>600</v>
      </c>
      <c r="C1007" s="10"/>
      <c r="D1007" s="10"/>
      <c r="E1007" s="25" t="s">
        <v>614</v>
      </c>
      <c r="F1007" s="20">
        <f>F1008+F1010+F1012</f>
        <v>2670.5</v>
      </c>
      <c r="G1007" s="20">
        <f t="shared" ref="G1007:K1007" si="2990">G1008+G1010+G1012</f>
        <v>2670.5</v>
      </c>
      <c r="H1007" s="20">
        <f t="shared" si="2990"/>
        <v>2670.5</v>
      </c>
      <c r="I1007" s="20">
        <f t="shared" si="2990"/>
        <v>0</v>
      </c>
      <c r="J1007" s="20">
        <f t="shared" si="2990"/>
        <v>0</v>
      </c>
      <c r="K1007" s="20">
        <f t="shared" si="2990"/>
        <v>0</v>
      </c>
      <c r="L1007" s="20">
        <f t="shared" si="2866"/>
        <v>2670.5</v>
      </c>
      <c r="M1007" s="20">
        <f t="shared" si="2867"/>
        <v>2670.5</v>
      </c>
      <c r="N1007" s="20">
        <f t="shared" si="2868"/>
        <v>2670.5</v>
      </c>
      <c r="O1007" s="20">
        <f t="shared" ref="O1007:Q1007" si="2991">O1008+O1010+O1012</f>
        <v>0</v>
      </c>
      <c r="P1007" s="20">
        <f t="shared" si="2991"/>
        <v>0</v>
      </c>
      <c r="Q1007" s="20">
        <f t="shared" si="2991"/>
        <v>0</v>
      </c>
      <c r="R1007" s="20">
        <f t="shared" si="2893"/>
        <v>2670.5</v>
      </c>
      <c r="S1007" s="20">
        <f t="shared" si="2894"/>
        <v>2670.5</v>
      </c>
      <c r="T1007" s="20">
        <f t="shared" si="2895"/>
        <v>2670.5</v>
      </c>
      <c r="U1007" s="20">
        <f t="shared" ref="U1007:CE1007" si="2992">U1008+U1010+U1012</f>
        <v>0</v>
      </c>
      <c r="V1007" s="20">
        <f t="shared" si="2896"/>
        <v>2670.5</v>
      </c>
      <c r="W1007" s="20">
        <f t="shared" ref="W1007:Y1007" si="2993">W1008+W1010+W1012</f>
        <v>0</v>
      </c>
      <c r="X1007" s="20">
        <f t="shared" si="2993"/>
        <v>0</v>
      </c>
      <c r="Y1007" s="20">
        <f t="shared" si="2993"/>
        <v>0</v>
      </c>
      <c r="Z1007" s="20">
        <f t="shared" si="2897"/>
        <v>2670.5</v>
      </c>
      <c r="AA1007" s="20">
        <f t="shared" si="2898"/>
        <v>2670.5</v>
      </c>
      <c r="AB1007" s="20">
        <f t="shared" si="2899"/>
        <v>2670.5</v>
      </c>
      <c r="AC1007" s="20">
        <f t="shared" ref="AC1007:AE1007" si="2994">AC1008+AC1010+AC1012</f>
        <v>0</v>
      </c>
      <c r="AD1007" s="20">
        <f t="shared" si="2994"/>
        <v>0</v>
      </c>
      <c r="AE1007" s="20">
        <f t="shared" si="2994"/>
        <v>0</v>
      </c>
      <c r="AF1007" s="20">
        <f t="shared" si="2870"/>
        <v>2670.5</v>
      </c>
      <c r="AG1007" s="20">
        <f t="shared" si="2871"/>
        <v>2670.5</v>
      </c>
      <c r="AH1007" s="20">
        <f t="shared" si="2872"/>
        <v>2670.5</v>
      </c>
      <c r="AI1007" s="20">
        <f t="shared" ref="AI1007" si="2995">AI1008+AI1010+AI1012</f>
        <v>0</v>
      </c>
      <c r="AJ1007" s="20">
        <f t="shared" si="2873"/>
        <v>2670.5</v>
      </c>
      <c r="AK1007" s="20">
        <f t="shared" ref="AK1007:AM1007" si="2996">AK1008+AK1010+AK1012</f>
        <v>0</v>
      </c>
      <c r="AL1007" s="20">
        <f t="shared" si="2996"/>
        <v>0</v>
      </c>
      <c r="AM1007" s="20">
        <f t="shared" si="2996"/>
        <v>0</v>
      </c>
      <c r="AN1007" s="20">
        <f t="shared" si="2841"/>
        <v>2670.5</v>
      </c>
      <c r="AO1007" s="20">
        <f t="shared" si="2842"/>
        <v>2670.5</v>
      </c>
      <c r="AP1007" s="20">
        <f t="shared" si="2843"/>
        <v>2670.5</v>
      </c>
      <c r="AQ1007" s="20">
        <f t="shared" ref="AQ1007:AS1007" si="2997">AQ1008+AQ1010+AQ1012</f>
        <v>0</v>
      </c>
      <c r="AR1007" s="20">
        <f t="shared" si="2997"/>
        <v>0</v>
      </c>
      <c r="AS1007" s="20">
        <f t="shared" si="2997"/>
        <v>0</v>
      </c>
      <c r="AT1007" s="20">
        <f t="shared" si="2844"/>
        <v>2670.5</v>
      </c>
      <c r="AU1007" s="20">
        <f t="shared" si="2845"/>
        <v>2670.5</v>
      </c>
      <c r="AV1007" s="20">
        <f t="shared" si="2846"/>
        <v>2670.5</v>
      </c>
      <c r="AW1007" s="20">
        <f t="shared" ref="AW1007:AY1007" si="2998">AW1008+AW1010+AW1012</f>
        <v>0</v>
      </c>
      <c r="AX1007" s="20">
        <f t="shared" si="2998"/>
        <v>0</v>
      </c>
      <c r="AY1007" s="20">
        <f t="shared" si="2998"/>
        <v>0</v>
      </c>
      <c r="AZ1007" s="20">
        <f t="shared" si="2985"/>
        <v>2670.5</v>
      </c>
      <c r="BA1007" s="20">
        <f t="shared" si="2986"/>
        <v>2670.5</v>
      </c>
      <c r="BB1007" s="20">
        <f t="shared" si="2987"/>
        <v>2670.5</v>
      </c>
      <c r="BC1007" s="20">
        <f t="shared" ref="BC1007" si="2999">BC1008+BC1010+BC1012</f>
        <v>0</v>
      </c>
      <c r="BD1007" s="20">
        <f t="shared" si="2984"/>
        <v>2670.5</v>
      </c>
      <c r="BE1007" s="20">
        <f t="shared" ref="BE1007:BG1007" si="3000">BE1008+BE1010+BE1012</f>
        <v>0</v>
      </c>
      <c r="BF1007" s="20">
        <f t="shared" si="3000"/>
        <v>0</v>
      </c>
      <c r="BG1007" s="20">
        <f t="shared" si="3000"/>
        <v>0</v>
      </c>
      <c r="BH1007" s="20">
        <f t="shared" si="2913"/>
        <v>2670.5</v>
      </c>
      <c r="BI1007" s="20">
        <f t="shared" si="2914"/>
        <v>2670.5</v>
      </c>
      <c r="BJ1007" s="20">
        <f t="shared" si="2915"/>
        <v>2670.5</v>
      </c>
      <c r="BK1007" s="20">
        <f t="shared" ref="BK1007:BL1007" si="3001">BK1008+BK1010+BK1012</f>
        <v>0</v>
      </c>
      <c r="BL1007" s="20">
        <f t="shared" si="3001"/>
        <v>0</v>
      </c>
      <c r="BM1007" s="20">
        <f t="shared" si="2917"/>
        <v>2670.5</v>
      </c>
      <c r="BN1007" s="20">
        <f t="shared" si="2918"/>
        <v>2670.5</v>
      </c>
      <c r="BO1007" s="20">
        <f t="shared" ref="BO1007:BQ1007" si="3002">BO1008+BO1010+BO1012</f>
        <v>0</v>
      </c>
      <c r="BP1007" s="20">
        <f t="shared" si="3002"/>
        <v>0</v>
      </c>
      <c r="BQ1007" s="20">
        <f t="shared" si="3002"/>
        <v>0</v>
      </c>
      <c r="BR1007" s="20">
        <f t="shared" si="2862"/>
        <v>2670.5</v>
      </c>
      <c r="BS1007" s="20">
        <f t="shared" si="2863"/>
        <v>2670.5</v>
      </c>
      <c r="BT1007" s="20">
        <f t="shared" si="2864"/>
        <v>2670.5</v>
      </c>
      <c r="BU1007" s="20">
        <f t="shared" ref="BU1007" si="3003">BU1008+BU1010+BU1012</f>
        <v>0</v>
      </c>
      <c r="BV1007" s="20">
        <f t="shared" si="2865"/>
        <v>2670.5</v>
      </c>
      <c r="BW1007" s="20">
        <f t="shared" ref="BW1007:BX1007" si="3004">BW1008+BW1010+BW1012</f>
        <v>0</v>
      </c>
      <c r="BX1007" s="20">
        <f t="shared" si="3004"/>
        <v>0</v>
      </c>
      <c r="BY1007" s="20">
        <f t="shared" si="2925"/>
        <v>2670.5</v>
      </c>
      <c r="BZ1007" s="20">
        <f t="shared" si="2926"/>
        <v>2670.5</v>
      </c>
      <c r="CA1007" s="20">
        <f t="shared" ref="CA1007" si="3005">CA1008+CA1010+CA1012</f>
        <v>0</v>
      </c>
      <c r="CB1007" s="20">
        <f t="shared" si="2927"/>
        <v>2670.5</v>
      </c>
      <c r="CC1007" s="20">
        <f t="shared" ref="CC1007" si="3006">CC1008+CC1010+CC1012</f>
        <v>0</v>
      </c>
      <c r="CD1007" s="20">
        <f t="shared" si="2928"/>
        <v>2670.5</v>
      </c>
      <c r="CE1007" s="20">
        <f t="shared" si="2992"/>
        <v>0</v>
      </c>
    </row>
    <row r="1008" spans="1:84" x14ac:dyDescent="0.25">
      <c r="A1008" s="10" t="s">
        <v>267</v>
      </c>
      <c r="B1008" s="19">
        <v>610</v>
      </c>
      <c r="C1008" s="10"/>
      <c r="D1008" s="10"/>
      <c r="E1008" s="25" t="s">
        <v>615</v>
      </c>
      <c r="F1008" s="20">
        <f>F1009</f>
        <v>330</v>
      </c>
      <c r="G1008" s="20">
        <f t="shared" ref="G1008:CE1008" si="3007">G1009</f>
        <v>330</v>
      </c>
      <c r="H1008" s="20">
        <f t="shared" si="3007"/>
        <v>330</v>
      </c>
      <c r="I1008" s="20">
        <f t="shared" si="3007"/>
        <v>0</v>
      </c>
      <c r="J1008" s="20">
        <f t="shared" si="3007"/>
        <v>0</v>
      </c>
      <c r="K1008" s="20">
        <f t="shared" si="3007"/>
        <v>0</v>
      </c>
      <c r="L1008" s="20">
        <f t="shared" si="2866"/>
        <v>330</v>
      </c>
      <c r="M1008" s="20">
        <f t="shared" si="2867"/>
        <v>330</v>
      </c>
      <c r="N1008" s="20">
        <f t="shared" si="2868"/>
        <v>330</v>
      </c>
      <c r="O1008" s="20">
        <f t="shared" si="3007"/>
        <v>0</v>
      </c>
      <c r="P1008" s="20">
        <f t="shared" si="3007"/>
        <v>0</v>
      </c>
      <c r="Q1008" s="20">
        <f t="shared" si="3007"/>
        <v>0</v>
      </c>
      <c r="R1008" s="20">
        <f t="shared" si="2893"/>
        <v>330</v>
      </c>
      <c r="S1008" s="20">
        <f t="shared" si="2894"/>
        <v>330</v>
      </c>
      <c r="T1008" s="20">
        <f t="shared" si="2895"/>
        <v>330</v>
      </c>
      <c r="U1008" s="20">
        <f t="shared" si="3007"/>
        <v>0</v>
      </c>
      <c r="V1008" s="20">
        <f t="shared" si="2896"/>
        <v>330</v>
      </c>
      <c r="W1008" s="20">
        <f t="shared" si="3007"/>
        <v>0</v>
      </c>
      <c r="X1008" s="20">
        <f t="shared" si="3007"/>
        <v>0</v>
      </c>
      <c r="Y1008" s="20">
        <f t="shared" si="3007"/>
        <v>0</v>
      </c>
      <c r="Z1008" s="20">
        <f t="shared" si="2897"/>
        <v>330</v>
      </c>
      <c r="AA1008" s="20">
        <f t="shared" si="2898"/>
        <v>330</v>
      </c>
      <c r="AB1008" s="20">
        <f t="shared" si="2899"/>
        <v>330</v>
      </c>
      <c r="AC1008" s="20">
        <f t="shared" si="3007"/>
        <v>0</v>
      </c>
      <c r="AD1008" s="20">
        <f t="shared" si="3007"/>
        <v>0</v>
      </c>
      <c r="AE1008" s="20">
        <f t="shared" si="3007"/>
        <v>0</v>
      </c>
      <c r="AF1008" s="20">
        <f t="shared" si="2870"/>
        <v>330</v>
      </c>
      <c r="AG1008" s="20">
        <f t="shared" si="2871"/>
        <v>330</v>
      </c>
      <c r="AH1008" s="20">
        <f t="shared" si="2872"/>
        <v>330</v>
      </c>
      <c r="AI1008" s="20">
        <f t="shared" si="3007"/>
        <v>0</v>
      </c>
      <c r="AJ1008" s="20">
        <f t="shared" si="2873"/>
        <v>330</v>
      </c>
      <c r="AK1008" s="20">
        <f t="shared" si="3007"/>
        <v>0</v>
      </c>
      <c r="AL1008" s="20">
        <f t="shared" si="3007"/>
        <v>0</v>
      </c>
      <c r="AM1008" s="20">
        <f t="shared" si="3007"/>
        <v>0</v>
      </c>
      <c r="AN1008" s="20">
        <f t="shared" si="2841"/>
        <v>330</v>
      </c>
      <c r="AO1008" s="20">
        <f t="shared" si="2842"/>
        <v>330</v>
      </c>
      <c r="AP1008" s="20">
        <f t="shared" si="2843"/>
        <v>330</v>
      </c>
      <c r="AQ1008" s="20">
        <f t="shared" si="3007"/>
        <v>0</v>
      </c>
      <c r="AR1008" s="20">
        <f t="shared" si="3007"/>
        <v>0</v>
      </c>
      <c r="AS1008" s="20">
        <f t="shared" si="3007"/>
        <v>0</v>
      </c>
      <c r="AT1008" s="20">
        <f t="shared" si="2844"/>
        <v>330</v>
      </c>
      <c r="AU1008" s="20">
        <f t="shared" si="2845"/>
        <v>330</v>
      </c>
      <c r="AV1008" s="20">
        <f t="shared" si="2846"/>
        <v>330</v>
      </c>
      <c r="AW1008" s="20">
        <f t="shared" si="3007"/>
        <v>0</v>
      </c>
      <c r="AX1008" s="20">
        <f t="shared" si="3007"/>
        <v>0</v>
      </c>
      <c r="AY1008" s="20">
        <f t="shared" si="3007"/>
        <v>0</v>
      </c>
      <c r="AZ1008" s="20">
        <f t="shared" si="2985"/>
        <v>330</v>
      </c>
      <c r="BA1008" s="20">
        <f t="shared" si="2986"/>
        <v>330</v>
      </c>
      <c r="BB1008" s="20">
        <f t="shared" si="2987"/>
        <v>330</v>
      </c>
      <c r="BC1008" s="20">
        <f t="shared" si="3007"/>
        <v>0</v>
      </c>
      <c r="BD1008" s="20">
        <f t="shared" si="2984"/>
        <v>330</v>
      </c>
      <c r="BE1008" s="20">
        <f t="shared" si="3007"/>
        <v>0</v>
      </c>
      <c r="BF1008" s="20">
        <f t="shared" si="3007"/>
        <v>0</v>
      </c>
      <c r="BG1008" s="20">
        <f t="shared" si="3007"/>
        <v>0</v>
      </c>
      <c r="BH1008" s="20">
        <f t="shared" si="2913"/>
        <v>330</v>
      </c>
      <c r="BI1008" s="20">
        <f t="shared" si="2914"/>
        <v>330</v>
      </c>
      <c r="BJ1008" s="20">
        <f t="shared" si="2915"/>
        <v>330</v>
      </c>
      <c r="BK1008" s="20">
        <f t="shared" si="3007"/>
        <v>0</v>
      </c>
      <c r="BL1008" s="20">
        <f t="shared" si="3007"/>
        <v>0</v>
      </c>
      <c r="BM1008" s="20">
        <f t="shared" si="2917"/>
        <v>330</v>
      </c>
      <c r="BN1008" s="20">
        <f t="shared" si="2918"/>
        <v>330</v>
      </c>
      <c r="BO1008" s="20">
        <f t="shared" si="3007"/>
        <v>0</v>
      </c>
      <c r="BP1008" s="20">
        <f t="shared" si="3007"/>
        <v>0</v>
      </c>
      <c r="BQ1008" s="20">
        <f t="shared" si="3007"/>
        <v>0</v>
      </c>
      <c r="BR1008" s="20">
        <f t="shared" si="2862"/>
        <v>330</v>
      </c>
      <c r="BS1008" s="20">
        <f t="shared" si="2863"/>
        <v>330</v>
      </c>
      <c r="BT1008" s="20">
        <f t="shared" si="2864"/>
        <v>330</v>
      </c>
      <c r="BU1008" s="20">
        <f t="shared" si="3007"/>
        <v>0</v>
      </c>
      <c r="BV1008" s="20">
        <f t="shared" si="2865"/>
        <v>330</v>
      </c>
      <c r="BW1008" s="20">
        <f t="shared" si="3007"/>
        <v>0</v>
      </c>
      <c r="BX1008" s="20">
        <f t="shared" si="3007"/>
        <v>0</v>
      </c>
      <c r="BY1008" s="20">
        <f t="shared" si="2925"/>
        <v>330</v>
      </c>
      <c r="BZ1008" s="20">
        <f t="shared" si="2926"/>
        <v>330</v>
      </c>
      <c r="CA1008" s="20">
        <f t="shared" si="3007"/>
        <v>0</v>
      </c>
      <c r="CB1008" s="20">
        <f t="shared" si="2927"/>
        <v>330</v>
      </c>
      <c r="CC1008" s="20">
        <f t="shared" si="3007"/>
        <v>0</v>
      </c>
      <c r="CD1008" s="20">
        <f t="shared" si="2928"/>
        <v>330</v>
      </c>
      <c r="CE1008" s="20">
        <f t="shared" si="3007"/>
        <v>0</v>
      </c>
    </row>
    <row r="1009" spans="1:84" x14ac:dyDescent="0.25">
      <c r="A1009" s="10" t="s">
        <v>267</v>
      </c>
      <c r="B1009" s="19">
        <v>610</v>
      </c>
      <c r="C1009" s="10" t="s">
        <v>338</v>
      </c>
      <c r="D1009" s="10" t="s">
        <v>341</v>
      </c>
      <c r="E1009" s="25" t="s">
        <v>588</v>
      </c>
      <c r="F1009" s="20">
        <v>330</v>
      </c>
      <c r="G1009" s="20">
        <v>330</v>
      </c>
      <c r="H1009" s="20">
        <v>330</v>
      </c>
      <c r="I1009" s="20"/>
      <c r="J1009" s="20"/>
      <c r="K1009" s="20"/>
      <c r="L1009" s="20">
        <f t="shared" si="2866"/>
        <v>330</v>
      </c>
      <c r="M1009" s="20">
        <f t="shared" si="2867"/>
        <v>330</v>
      </c>
      <c r="N1009" s="20">
        <f t="shared" si="2868"/>
        <v>330</v>
      </c>
      <c r="O1009" s="20"/>
      <c r="P1009" s="20"/>
      <c r="Q1009" s="20"/>
      <c r="R1009" s="20">
        <f t="shared" si="2893"/>
        <v>330</v>
      </c>
      <c r="S1009" s="20">
        <f t="shared" si="2894"/>
        <v>330</v>
      </c>
      <c r="T1009" s="20">
        <f t="shared" si="2895"/>
        <v>330</v>
      </c>
      <c r="U1009" s="20"/>
      <c r="V1009" s="20">
        <f t="shared" si="2896"/>
        <v>330</v>
      </c>
      <c r="W1009" s="20"/>
      <c r="X1009" s="20"/>
      <c r="Y1009" s="20"/>
      <c r="Z1009" s="20">
        <f t="shared" si="2897"/>
        <v>330</v>
      </c>
      <c r="AA1009" s="20">
        <f t="shared" si="2898"/>
        <v>330</v>
      </c>
      <c r="AB1009" s="20">
        <f t="shared" si="2899"/>
        <v>330</v>
      </c>
      <c r="AC1009" s="20"/>
      <c r="AD1009" s="20"/>
      <c r="AE1009" s="20"/>
      <c r="AF1009" s="20">
        <f t="shared" si="2870"/>
        <v>330</v>
      </c>
      <c r="AG1009" s="20">
        <f t="shared" si="2871"/>
        <v>330</v>
      </c>
      <c r="AH1009" s="20">
        <f t="shared" si="2872"/>
        <v>330</v>
      </c>
      <c r="AI1009" s="20"/>
      <c r="AJ1009" s="20">
        <f t="shared" si="2873"/>
        <v>330</v>
      </c>
      <c r="AK1009" s="20"/>
      <c r="AL1009" s="20"/>
      <c r="AM1009" s="20"/>
      <c r="AN1009" s="20">
        <f t="shared" si="2841"/>
        <v>330</v>
      </c>
      <c r="AO1009" s="20">
        <f t="shared" si="2842"/>
        <v>330</v>
      </c>
      <c r="AP1009" s="20">
        <f t="shared" si="2843"/>
        <v>330</v>
      </c>
      <c r="AQ1009" s="20"/>
      <c r="AR1009" s="20"/>
      <c r="AS1009" s="20"/>
      <c r="AT1009" s="20">
        <f t="shared" si="2844"/>
        <v>330</v>
      </c>
      <c r="AU1009" s="20">
        <f t="shared" si="2845"/>
        <v>330</v>
      </c>
      <c r="AV1009" s="20">
        <f t="shared" si="2846"/>
        <v>330</v>
      </c>
      <c r="AW1009" s="20"/>
      <c r="AX1009" s="20"/>
      <c r="AY1009" s="20"/>
      <c r="AZ1009" s="20">
        <f t="shared" si="2985"/>
        <v>330</v>
      </c>
      <c r="BA1009" s="20">
        <f t="shared" si="2986"/>
        <v>330</v>
      </c>
      <c r="BB1009" s="20">
        <f t="shared" si="2987"/>
        <v>330</v>
      </c>
      <c r="BC1009" s="20"/>
      <c r="BD1009" s="20">
        <f t="shared" si="2984"/>
        <v>330</v>
      </c>
      <c r="BE1009" s="20"/>
      <c r="BF1009" s="20"/>
      <c r="BG1009" s="20"/>
      <c r="BH1009" s="20">
        <f t="shared" si="2913"/>
        <v>330</v>
      </c>
      <c r="BI1009" s="20">
        <f t="shared" si="2914"/>
        <v>330</v>
      </c>
      <c r="BJ1009" s="20">
        <f t="shared" si="2915"/>
        <v>330</v>
      </c>
      <c r="BK1009" s="20"/>
      <c r="BL1009" s="20"/>
      <c r="BM1009" s="20">
        <f t="shared" si="2917"/>
        <v>330</v>
      </c>
      <c r="BN1009" s="20">
        <f t="shared" si="2918"/>
        <v>330</v>
      </c>
      <c r="BO1009" s="20"/>
      <c r="BP1009" s="20"/>
      <c r="BQ1009" s="20"/>
      <c r="BR1009" s="20">
        <f t="shared" si="2862"/>
        <v>330</v>
      </c>
      <c r="BS1009" s="20">
        <f t="shared" si="2863"/>
        <v>330</v>
      </c>
      <c r="BT1009" s="20">
        <f t="shared" si="2864"/>
        <v>330</v>
      </c>
      <c r="BU1009" s="20"/>
      <c r="BV1009" s="20">
        <f t="shared" si="2865"/>
        <v>330</v>
      </c>
      <c r="BW1009" s="20"/>
      <c r="BX1009" s="20"/>
      <c r="BY1009" s="20">
        <f t="shared" si="2925"/>
        <v>330</v>
      </c>
      <c r="BZ1009" s="20">
        <f t="shared" si="2926"/>
        <v>330</v>
      </c>
      <c r="CA1009" s="20"/>
      <c r="CB1009" s="20">
        <f t="shared" si="2927"/>
        <v>330</v>
      </c>
      <c r="CC1009" s="20"/>
      <c r="CD1009" s="20">
        <f t="shared" si="2928"/>
        <v>330</v>
      </c>
      <c r="CE1009" s="20"/>
    </row>
    <row r="1010" spans="1:84" x14ac:dyDescent="0.25">
      <c r="A1010" s="10" t="s">
        <v>267</v>
      </c>
      <c r="B1010" s="19">
        <v>620</v>
      </c>
      <c r="C1010" s="10"/>
      <c r="D1010" s="10"/>
      <c r="E1010" s="25" t="s">
        <v>616</v>
      </c>
      <c r="F1010" s="20">
        <f>F1011</f>
        <v>2040.5</v>
      </c>
      <c r="G1010" s="20">
        <f t="shared" ref="G1010:CE1010" si="3008">G1011</f>
        <v>2040.5</v>
      </c>
      <c r="H1010" s="20">
        <f t="shared" si="3008"/>
        <v>2040.5</v>
      </c>
      <c r="I1010" s="20">
        <f t="shared" si="3008"/>
        <v>0</v>
      </c>
      <c r="J1010" s="20">
        <f t="shared" si="3008"/>
        <v>0</v>
      </c>
      <c r="K1010" s="20">
        <f t="shared" si="3008"/>
        <v>0</v>
      </c>
      <c r="L1010" s="20">
        <f t="shared" si="2866"/>
        <v>2040.5</v>
      </c>
      <c r="M1010" s="20">
        <f t="shared" si="2867"/>
        <v>2040.5</v>
      </c>
      <c r="N1010" s="20">
        <f t="shared" si="2868"/>
        <v>2040.5</v>
      </c>
      <c r="O1010" s="20">
        <f t="shared" si="3008"/>
        <v>0</v>
      </c>
      <c r="P1010" s="20">
        <f t="shared" si="3008"/>
        <v>0</v>
      </c>
      <c r="Q1010" s="20">
        <f t="shared" si="3008"/>
        <v>0</v>
      </c>
      <c r="R1010" s="20">
        <f t="shared" si="2893"/>
        <v>2040.5</v>
      </c>
      <c r="S1010" s="20">
        <f t="shared" si="2894"/>
        <v>2040.5</v>
      </c>
      <c r="T1010" s="20">
        <f t="shared" si="2895"/>
        <v>2040.5</v>
      </c>
      <c r="U1010" s="20">
        <f t="shared" si="3008"/>
        <v>0</v>
      </c>
      <c r="V1010" s="20">
        <f t="shared" si="2896"/>
        <v>2040.5</v>
      </c>
      <c r="W1010" s="20">
        <f t="shared" si="3008"/>
        <v>0</v>
      </c>
      <c r="X1010" s="20">
        <f t="shared" si="3008"/>
        <v>0</v>
      </c>
      <c r="Y1010" s="20">
        <f t="shared" si="3008"/>
        <v>0</v>
      </c>
      <c r="Z1010" s="20">
        <f t="shared" si="2897"/>
        <v>2040.5</v>
      </c>
      <c r="AA1010" s="20">
        <f t="shared" si="2898"/>
        <v>2040.5</v>
      </c>
      <c r="AB1010" s="20">
        <f t="shared" si="2899"/>
        <v>2040.5</v>
      </c>
      <c r="AC1010" s="20">
        <f t="shared" si="3008"/>
        <v>0</v>
      </c>
      <c r="AD1010" s="20">
        <f t="shared" si="3008"/>
        <v>0</v>
      </c>
      <c r="AE1010" s="20">
        <f t="shared" si="3008"/>
        <v>0</v>
      </c>
      <c r="AF1010" s="20">
        <f t="shared" si="2870"/>
        <v>2040.5</v>
      </c>
      <c r="AG1010" s="20">
        <f t="shared" si="2871"/>
        <v>2040.5</v>
      </c>
      <c r="AH1010" s="20">
        <f t="shared" si="2872"/>
        <v>2040.5</v>
      </c>
      <c r="AI1010" s="20">
        <f t="shared" si="3008"/>
        <v>0</v>
      </c>
      <c r="AJ1010" s="20">
        <f t="shared" si="2873"/>
        <v>2040.5</v>
      </c>
      <c r="AK1010" s="20">
        <f t="shared" si="3008"/>
        <v>0</v>
      </c>
      <c r="AL1010" s="20">
        <f t="shared" si="3008"/>
        <v>0</v>
      </c>
      <c r="AM1010" s="20">
        <f t="shared" si="3008"/>
        <v>0</v>
      </c>
      <c r="AN1010" s="20">
        <f t="shared" si="2841"/>
        <v>2040.5</v>
      </c>
      <c r="AO1010" s="20">
        <f t="shared" si="2842"/>
        <v>2040.5</v>
      </c>
      <c r="AP1010" s="20">
        <f t="shared" si="2843"/>
        <v>2040.5</v>
      </c>
      <c r="AQ1010" s="20">
        <f t="shared" si="3008"/>
        <v>0</v>
      </c>
      <c r="AR1010" s="20">
        <f t="shared" si="3008"/>
        <v>0</v>
      </c>
      <c r="AS1010" s="20">
        <f t="shared" si="3008"/>
        <v>0</v>
      </c>
      <c r="AT1010" s="20">
        <f t="shared" si="2844"/>
        <v>2040.5</v>
      </c>
      <c r="AU1010" s="20">
        <f t="shared" si="2845"/>
        <v>2040.5</v>
      </c>
      <c r="AV1010" s="20">
        <f t="shared" si="2846"/>
        <v>2040.5</v>
      </c>
      <c r="AW1010" s="20">
        <f t="shared" si="3008"/>
        <v>0</v>
      </c>
      <c r="AX1010" s="20">
        <f t="shared" si="3008"/>
        <v>0</v>
      </c>
      <c r="AY1010" s="20">
        <f t="shared" si="3008"/>
        <v>0</v>
      </c>
      <c r="AZ1010" s="20">
        <f t="shared" si="2985"/>
        <v>2040.5</v>
      </c>
      <c r="BA1010" s="20">
        <f t="shared" si="2986"/>
        <v>2040.5</v>
      </c>
      <c r="BB1010" s="20">
        <f t="shared" si="2987"/>
        <v>2040.5</v>
      </c>
      <c r="BC1010" s="20">
        <f t="shared" si="3008"/>
        <v>0</v>
      </c>
      <c r="BD1010" s="20">
        <f t="shared" si="2984"/>
        <v>2040.5</v>
      </c>
      <c r="BE1010" s="20">
        <f t="shared" si="3008"/>
        <v>0</v>
      </c>
      <c r="BF1010" s="20">
        <f t="shared" si="3008"/>
        <v>0</v>
      </c>
      <c r="BG1010" s="20">
        <f t="shared" si="3008"/>
        <v>0</v>
      </c>
      <c r="BH1010" s="20">
        <f t="shared" si="2913"/>
        <v>2040.5</v>
      </c>
      <c r="BI1010" s="20">
        <f t="shared" si="2914"/>
        <v>2040.5</v>
      </c>
      <c r="BJ1010" s="20">
        <f t="shared" si="2915"/>
        <v>2040.5</v>
      </c>
      <c r="BK1010" s="20">
        <f t="shared" si="3008"/>
        <v>0</v>
      </c>
      <c r="BL1010" s="20">
        <f t="shared" si="3008"/>
        <v>0</v>
      </c>
      <c r="BM1010" s="20">
        <f t="shared" si="2917"/>
        <v>2040.5</v>
      </c>
      <c r="BN1010" s="20">
        <f t="shared" si="2918"/>
        <v>2040.5</v>
      </c>
      <c r="BO1010" s="20">
        <f t="shared" si="3008"/>
        <v>0</v>
      </c>
      <c r="BP1010" s="20">
        <f t="shared" si="3008"/>
        <v>0</v>
      </c>
      <c r="BQ1010" s="20">
        <f t="shared" si="3008"/>
        <v>0</v>
      </c>
      <c r="BR1010" s="20">
        <f t="shared" si="2862"/>
        <v>2040.5</v>
      </c>
      <c r="BS1010" s="20">
        <f t="shared" si="2863"/>
        <v>2040.5</v>
      </c>
      <c r="BT1010" s="20">
        <f t="shared" si="2864"/>
        <v>2040.5</v>
      </c>
      <c r="BU1010" s="20">
        <f t="shared" si="3008"/>
        <v>0</v>
      </c>
      <c r="BV1010" s="20">
        <f t="shared" si="2865"/>
        <v>2040.5</v>
      </c>
      <c r="BW1010" s="20">
        <f t="shared" si="3008"/>
        <v>0</v>
      </c>
      <c r="BX1010" s="20">
        <f t="shared" si="3008"/>
        <v>0</v>
      </c>
      <c r="BY1010" s="20">
        <f t="shared" si="2925"/>
        <v>2040.5</v>
      </c>
      <c r="BZ1010" s="20">
        <f t="shared" si="2926"/>
        <v>2040.5</v>
      </c>
      <c r="CA1010" s="20">
        <f t="shared" si="3008"/>
        <v>0</v>
      </c>
      <c r="CB1010" s="20">
        <f t="shared" si="2927"/>
        <v>2040.5</v>
      </c>
      <c r="CC1010" s="20">
        <f t="shared" si="3008"/>
        <v>0</v>
      </c>
      <c r="CD1010" s="20">
        <f t="shared" si="2928"/>
        <v>2040.5</v>
      </c>
      <c r="CE1010" s="20">
        <f t="shared" si="3008"/>
        <v>0</v>
      </c>
    </row>
    <row r="1011" spans="1:84" x14ac:dyDescent="0.25">
      <c r="A1011" s="10" t="s">
        <v>267</v>
      </c>
      <c r="B1011" s="19">
        <v>620</v>
      </c>
      <c r="C1011" s="10" t="s">
        <v>338</v>
      </c>
      <c r="D1011" s="10" t="s">
        <v>341</v>
      </c>
      <c r="E1011" s="25" t="s">
        <v>588</v>
      </c>
      <c r="F1011" s="20">
        <v>2040.5</v>
      </c>
      <c r="G1011" s="20">
        <v>2040.5</v>
      </c>
      <c r="H1011" s="20">
        <v>2040.5</v>
      </c>
      <c r="I1011" s="20"/>
      <c r="J1011" s="20"/>
      <c r="K1011" s="20"/>
      <c r="L1011" s="20">
        <f t="shared" si="2866"/>
        <v>2040.5</v>
      </c>
      <c r="M1011" s="20">
        <f t="shared" si="2867"/>
        <v>2040.5</v>
      </c>
      <c r="N1011" s="20">
        <f t="shared" si="2868"/>
        <v>2040.5</v>
      </c>
      <c r="O1011" s="20"/>
      <c r="P1011" s="20"/>
      <c r="Q1011" s="20"/>
      <c r="R1011" s="20">
        <f t="shared" si="2893"/>
        <v>2040.5</v>
      </c>
      <c r="S1011" s="20">
        <f t="shared" si="2894"/>
        <v>2040.5</v>
      </c>
      <c r="T1011" s="20">
        <f t="shared" si="2895"/>
        <v>2040.5</v>
      </c>
      <c r="U1011" s="20"/>
      <c r="V1011" s="20">
        <f t="shared" si="2896"/>
        <v>2040.5</v>
      </c>
      <c r="W1011" s="20"/>
      <c r="X1011" s="20"/>
      <c r="Y1011" s="20"/>
      <c r="Z1011" s="20">
        <f t="shared" si="2897"/>
        <v>2040.5</v>
      </c>
      <c r="AA1011" s="20">
        <f t="shared" si="2898"/>
        <v>2040.5</v>
      </c>
      <c r="AB1011" s="20">
        <f t="shared" si="2899"/>
        <v>2040.5</v>
      </c>
      <c r="AC1011" s="20"/>
      <c r="AD1011" s="20"/>
      <c r="AE1011" s="20"/>
      <c r="AF1011" s="20">
        <f t="shared" si="2870"/>
        <v>2040.5</v>
      </c>
      <c r="AG1011" s="20">
        <f t="shared" si="2871"/>
        <v>2040.5</v>
      </c>
      <c r="AH1011" s="20">
        <f t="shared" si="2872"/>
        <v>2040.5</v>
      </c>
      <c r="AI1011" s="20"/>
      <c r="AJ1011" s="20">
        <f t="shared" si="2873"/>
        <v>2040.5</v>
      </c>
      <c r="AK1011" s="20"/>
      <c r="AL1011" s="20"/>
      <c r="AM1011" s="20"/>
      <c r="AN1011" s="20">
        <f t="shared" si="2841"/>
        <v>2040.5</v>
      </c>
      <c r="AO1011" s="20">
        <f t="shared" si="2842"/>
        <v>2040.5</v>
      </c>
      <c r="AP1011" s="20">
        <f t="shared" si="2843"/>
        <v>2040.5</v>
      </c>
      <c r="AQ1011" s="20"/>
      <c r="AR1011" s="20"/>
      <c r="AS1011" s="20"/>
      <c r="AT1011" s="20">
        <f t="shared" si="2844"/>
        <v>2040.5</v>
      </c>
      <c r="AU1011" s="20">
        <f t="shared" si="2845"/>
        <v>2040.5</v>
      </c>
      <c r="AV1011" s="20">
        <f t="shared" si="2846"/>
        <v>2040.5</v>
      </c>
      <c r="AW1011" s="20"/>
      <c r="AX1011" s="20"/>
      <c r="AY1011" s="20"/>
      <c r="AZ1011" s="20">
        <f t="shared" si="2985"/>
        <v>2040.5</v>
      </c>
      <c r="BA1011" s="20">
        <f t="shared" si="2986"/>
        <v>2040.5</v>
      </c>
      <c r="BB1011" s="20">
        <f t="shared" si="2987"/>
        <v>2040.5</v>
      </c>
      <c r="BC1011" s="20"/>
      <c r="BD1011" s="20">
        <f t="shared" si="2984"/>
        <v>2040.5</v>
      </c>
      <c r="BE1011" s="20"/>
      <c r="BF1011" s="20"/>
      <c r="BG1011" s="20"/>
      <c r="BH1011" s="20">
        <f t="shared" si="2913"/>
        <v>2040.5</v>
      </c>
      <c r="BI1011" s="20">
        <f t="shared" si="2914"/>
        <v>2040.5</v>
      </c>
      <c r="BJ1011" s="20">
        <f t="shared" si="2915"/>
        <v>2040.5</v>
      </c>
      <c r="BK1011" s="20"/>
      <c r="BL1011" s="20"/>
      <c r="BM1011" s="20">
        <f t="shared" si="2917"/>
        <v>2040.5</v>
      </c>
      <c r="BN1011" s="20">
        <f t="shared" si="2918"/>
        <v>2040.5</v>
      </c>
      <c r="BO1011" s="20"/>
      <c r="BP1011" s="20"/>
      <c r="BQ1011" s="20"/>
      <c r="BR1011" s="20">
        <f t="shared" si="2862"/>
        <v>2040.5</v>
      </c>
      <c r="BS1011" s="20">
        <f t="shared" si="2863"/>
        <v>2040.5</v>
      </c>
      <c r="BT1011" s="20">
        <f t="shared" si="2864"/>
        <v>2040.5</v>
      </c>
      <c r="BU1011" s="20"/>
      <c r="BV1011" s="20">
        <f t="shared" si="2865"/>
        <v>2040.5</v>
      </c>
      <c r="BW1011" s="20"/>
      <c r="BX1011" s="20"/>
      <c r="BY1011" s="20">
        <f t="shared" si="2925"/>
        <v>2040.5</v>
      </c>
      <c r="BZ1011" s="20">
        <f t="shared" si="2926"/>
        <v>2040.5</v>
      </c>
      <c r="CA1011" s="20"/>
      <c r="CB1011" s="20">
        <f t="shared" si="2927"/>
        <v>2040.5</v>
      </c>
      <c r="CC1011" s="20"/>
      <c r="CD1011" s="20">
        <f t="shared" si="2928"/>
        <v>2040.5</v>
      </c>
      <c r="CE1011" s="20"/>
    </row>
    <row r="1012" spans="1:84" ht="47.25" x14ac:dyDescent="0.25">
      <c r="A1012" s="10" t="s">
        <v>267</v>
      </c>
      <c r="B1012" s="19">
        <v>630</v>
      </c>
      <c r="C1012" s="10"/>
      <c r="D1012" s="10"/>
      <c r="E1012" s="25" t="s">
        <v>617</v>
      </c>
      <c r="F1012" s="20">
        <f>F1013</f>
        <v>300</v>
      </c>
      <c r="G1012" s="20">
        <f t="shared" ref="G1012:CE1012" si="3009">G1013</f>
        <v>300</v>
      </c>
      <c r="H1012" s="20">
        <f t="shared" si="3009"/>
        <v>300</v>
      </c>
      <c r="I1012" s="20">
        <f t="shared" si="3009"/>
        <v>0</v>
      </c>
      <c r="J1012" s="20">
        <f t="shared" si="3009"/>
        <v>0</v>
      </c>
      <c r="K1012" s="20">
        <f t="shared" si="3009"/>
        <v>0</v>
      </c>
      <c r="L1012" s="20">
        <f t="shared" si="2866"/>
        <v>300</v>
      </c>
      <c r="M1012" s="20">
        <f t="shared" si="2867"/>
        <v>300</v>
      </c>
      <c r="N1012" s="20">
        <f t="shared" si="2868"/>
        <v>300</v>
      </c>
      <c r="O1012" s="20">
        <f t="shared" si="3009"/>
        <v>0</v>
      </c>
      <c r="P1012" s="20">
        <f t="shared" si="3009"/>
        <v>0</v>
      </c>
      <c r="Q1012" s="20">
        <f t="shared" si="3009"/>
        <v>0</v>
      </c>
      <c r="R1012" s="20">
        <f t="shared" si="2893"/>
        <v>300</v>
      </c>
      <c r="S1012" s="20">
        <f t="shared" si="2894"/>
        <v>300</v>
      </c>
      <c r="T1012" s="20">
        <f t="shared" si="2895"/>
        <v>300</v>
      </c>
      <c r="U1012" s="20">
        <f t="shared" si="3009"/>
        <v>0</v>
      </c>
      <c r="V1012" s="20">
        <f t="shared" si="2896"/>
        <v>300</v>
      </c>
      <c r="W1012" s="20">
        <f t="shared" si="3009"/>
        <v>0</v>
      </c>
      <c r="X1012" s="20">
        <f t="shared" si="3009"/>
        <v>0</v>
      </c>
      <c r="Y1012" s="20">
        <f t="shared" si="3009"/>
        <v>0</v>
      </c>
      <c r="Z1012" s="20">
        <f t="shared" si="2897"/>
        <v>300</v>
      </c>
      <c r="AA1012" s="20">
        <f t="shared" si="2898"/>
        <v>300</v>
      </c>
      <c r="AB1012" s="20">
        <f t="shared" si="2899"/>
        <v>300</v>
      </c>
      <c r="AC1012" s="20">
        <f t="shared" si="3009"/>
        <v>0</v>
      </c>
      <c r="AD1012" s="20">
        <f t="shared" si="3009"/>
        <v>0</v>
      </c>
      <c r="AE1012" s="20">
        <f t="shared" si="3009"/>
        <v>0</v>
      </c>
      <c r="AF1012" s="20">
        <f t="shared" si="2870"/>
        <v>300</v>
      </c>
      <c r="AG1012" s="20">
        <f t="shared" si="2871"/>
        <v>300</v>
      </c>
      <c r="AH1012" s="20">
        <f t="shared" si="2872"/>
        <v>300</v>
      </c>
      <c r="AI1012" s="20">
        <f t="shared" si="3009"/>
        <v>0</v>
      </c>
      <c r="AJ1012" s="20">
        <f t="shared" si="2873"/>
        <v>300</v>
      </c>
      <c r="AK1012" s="20">
        <f t="shared" si="3009"/>
        <v>0</v>
      </c>
      <c r="AL1012" s="20">
        <f t="shared" si="3009"/>
        <v>0</v>
      </c>
      <c r="AM1012" s="20">
        <f t="shared" si="3009"/>
        <v>0</v>
      </c>
      <c r="AN1012" s="20">
        <f t="shared" si="2841"/>
        <v>300</v>
      </c>
      <c r="AO1012" s="20">
        <f t="shared" si="2842"/>
        <v>300</v>
      </c>
      <c r="AP1012" s="20">
        <f t="shared" si="2843"/>
        <v>300</v>
      </c>
      <c r="AQ1012" s="20">
        <f t="shared" si="3009"/>
        <v>0</v>
      </c>
      <c r="AR1012" s="20">
        <f t="shared" si="3009"/>
        <v>0</v>
      </c>
      <c r="AS1012" s="20">
        <f t="shared" si="3009"/>
        <v>0</v>
      </c>
      <c r="AT1012" s="20">
        <f t="shared" si="2844"/>
        <v>300</v>
      </c>
      <c r="AU1012" s="20">
        <f t="shared" si="2845"/>
        <v>300</v>
      </c>
      <c r="AV1012" s="20">
        <f t="shared" si="2846"/>
        <v>300</v>
      </c>
      <c r="AW1012" s="20">
        <f t="shared" si="3009"/>
        <v>0</v>
      </c>
      <c r="AX1012" s="20">
        <f t="shared" si="3009"/>
        <v>0</v>
      </c>
      <c r="AY1012" s="20">
        <f t="shared" si="3009"/>
        <v>0</v>
      </c>
      <c r="AZ1012" s="20">
        <f t="shared" si="2985"/>
        <v>300</v>
      </c>
      <c r="BA1012" s="20">
        <f t="shared" si="2986"/>
        <v>300</v>
      </c>
      <c r="BB1012" s="20">
        <f t="shared" si="2987"/>
        <v>300</v>
      </c>
      <c r="BC1012" s="20">
        <f t="shared" si="3009"/>
        <v>0</v>
      </c>
      <c r="BD1012" s="20">
        <f t="shared" si="2984"/>
        <v>300</v>
      </c>
      <c r="BE1012" s="20">
        <f t="shared" si="3009"/>
        <v>0</v>
      </c>
      <c r="BF1012" s="20">
        <f t="shared" si="3009"/>
        <v>0</v>
      </c>
      <c r="BG1012" s="20">
        <f t="shared" si="3009"/>
        <v>0</v>
      </c>
      <c r="BH1012" s="20">
        <f t="shared" si="2913"/>
        <v>300</v>
      </c>
      <c r="BI1012" s="20">
        <f t="shared" si="2914"/>
        <v>300</v>
      </c>
      <c r="BJ1012" s="20">
        <f t="shared" si="2915"/>
        <v>300</v>
      </c>
      <c r="BK1012" s="20">
        <f t="shared" si="3009"/>
        <v>0</v>
      </c>
      <c r="BL1012" s="20">
        <f t="shared" si="3009"/>
        <v>0</v>
      </c>
      <c r="BM1012" s="20">
        <f t="shared" si="2917"/>
        <v>300</v>
      </c>
      <c r="BN1012" s="20">
        <f t="shared" si="2918"/>
        <v>300</v>
      </c>
      <c r="BO1012" s="20">
        <f t="shared" si="3009"/>
        <v>0</v>
      </c>
      <c r="BP1012" s="20">
        <f t="shared" si="3009"/>
        <v>0</v>
      </c>
      <c r="BQ1012" s="20">
        <f t="shared" si="3009"/>
        <v>0</v>
      </c>
      <c r="BR1012" s="20">
        <f t="shared" si="2862"/>
        <v>300</v>
      </c>
      <c r="BS1012" s="20">
        <f t="shared" si="2863"/>
        <v>300</v>
      </c>
      <c r="BT1012" s="20">
        <f t="shared" si="2864"/>
        <v>300</v>
      </c>
      <c r="BU1012" s="20">
        <f t="shared" si="3009"/>
        <v>0</v>
      </c>
      <c r="BV1012" s="20">
        <f t="shared" si="2865"/>
        <v>300</v>
      </c>
      <c r="BW1012" s="20">
        <f t="shared" si="3009"/>
        <v>0</v>
      </c>
      <c r="BX1012" s="20">
        <f t="shared" si="3009"/>
        <v>0</v>
      </c>
      <c r="BY1012" s="20">
        <f t="shared" si="2925"/>
        <v>300</v>
      </c>
      <c r="BZ1012" s="20">
        <f t="shared" si="2926"/>
        <v>300</v>
      </c>
      <c r="CA1012" s="20">
        <f t="shared" si="3009"/>
        <v>0</v>
      </c>
      <c r="CB1012" s="20">
        <f t="shared" si="2927"/>
        <v>300</v>
      </c>
      <c r="CC1012" s="20">
        <f t="shared" si="3009"/>
        <v>0</v>
      </c>
      <c r="CD1012" s="20">
        <f t="shared" si="2928"/>
        <v>300</v>
      </c>
      <c r="CE1012" s="20">
        <f t="shared" si="3009"/>
        <v>0</v>
      </c>
    </row>
    <row r="1013" spans="1:84" ht="47.25" x14ac:dyDescent="0.25">
      <c r="A1013" s="10" t="s">
        <v>267</v>
      </c>
      <c r="B1013" s="19">
        <v>630</v>
      </c>
      <c r="C1013" s="10" t="s">
        <v>334</v>
      </c>
      <c r="D1013" s="10" t="s">
        <v>342</v>
      </c>
      <c r="E1013" s="25" t="s">
        <v>573</v>
      </c>
      <c r="F1013" s="20">
        <v>300</v>
      </c>
      <c r="G1013" s="20">
        <v>300</v>
      </c>
      <c r="H1013" s="20">
        <v>300</v>
      </c>
      <c r="I1013" s="20"/>
      <c r="J1013" s="20"/>
      <c r="K1013" s="20"/>
      <c r="L1013" s="20">
        <f t="shared" si="2866"/>
        <v>300</v>
      </c>
      <c r="M1013" s="20">
        <f t="shared" si="2867"/>
        <v>300</v>
      </c>
      <c r="N1013" s="20">
        <f t="shared" si="2868"/>
        <v>300</v>
      </c>
      <c r="O1013" s="20"/>
      <c r="P1013" s="20"/>
      <c r="Q1013" s="20"/>
      <c r="R1013" s="20">
        <f t="shared" si="2893"/>
        <v>300</v>
      </c>
      <c r="S1013" s="20">
        <f t="shared" si="2894"/>
        <v>300</v>
      </c>
      <c r="T1013" s="20">
        <f t="shared" si="2895"/>
        <v>300</v>
      </c>
      <c r="U1013" s="20"/>
      <c r="V1013" s="20">
        <f t="shared" si="2896"/>
        <v>300</v>
      </c>
      <c r="W1013" s="20"/>
      <c r="X1013" s="20"/>
      <c r="Y1013" s="20"/>
      <c r="Z1013" s="20">
        <f t="shared" si="2897"/>
        <v>300</v>
      </c>
      <c r="AA1013" s="20">
        <f t="shared" si="2898"/>
        <v>300</v>
      </c>
      <c r="AB1013" s="20">
        <f t="shared" si="2899"/>
        <v>300</v>
      </c>
      <c r="AC1013" s="20"/>
      <c r="AD1013" s="20"/>
      <c r="AE1013" s="20"/>
      <c r="AF1013" s="20">
        <f t="shared" si="2870"/>
        <v>300</v>
      </c>
      <c r="AG1013" s="20">
        <f t="shared" si="2871"/>
        <v>300</v>
      </c>
      <c r="AH1013" s="20">
        <f t="shared" si="2872"/>
        <v>300</v>
      </c>
      <c r="AI1013" s="20"/>
      <c r="AJ1013" s="20">
        <f t="shared" si="2873"/>
        <v>300</v>
      </c>
      <c r="AK1013" s="20"/>
      <c r="AL1013" s="20"/>
      <c r="AM1013" s="20"/>
      <c r="AN1013" s="20">
        <f t="shared" si="2841"/>
        <v>300</v>
      </c>
      <c r="AO1013" s="20">
        <f t="shared" si="2842"/>
        <v>300</v>
      </c>
      <c r="AP1013" s="20">
        <f t="shared" si="2843"/>
        <v>300</v>
      </c>
      <c r="AQ1013" s="20"/>
      <c r="AR1013" s="20"/>
      <c r="AS1013" s="20"/>
      <c r="AT1013" s="20">
        <f t="shared" si="2844"/>
        <v>300</v>
      </c>
      <c r="AU1013" s="20">
        <f t="shared" si="2845"/>
        <v>300</v>
      </c>
      <c r="AV1013" s="20">
        <f t="shared" si="2846"/>
        <v>300</v>
      </c>
      <c r="AW1013" s="20"/>
      <c r="AX1013" s="20"/>
      <c r="AY1013" s="20"/>
      <c r="AZ1013" s="20">
        <f t="shared" si="2985"/>
        <v>300</v>
      </c>
      <c r="BA1013" s="20">
        <f t="shared" si="2986"/>
        <v>300</v>
      </c>
      <c r="BB1013" s="20">
        <f t="shared" si="2987"/>
        <v>300</v>
      </c>
      <c r="BC1013" s="20"/>
      <c r="BD1013" s="20">
        <f t="shared" si="2984"/>
        <v>300</v>
      </c>
      <c r="BE1013" s="20"/>
      <c r="BF1013" s="20"/>
      <c r="BG1013" s="20"/>
      <c r="BH1013" s="20">
        <f t="shared" si="2913"/>
        <v>300</v>
      </c>
      <c r="BI1013" s="20">
        <f t="shared" si="2914"/>
        <v>300</v>
      </c>
      <c r="BJ1013" s="20">
        <f t="shared" si="2915"/>
        <v>300</v>
      </c>
      <c r="BK1013" s="20"/>
      <c r="BL1013" s="20"/>
      <c r="BM1013" s="20">
        <f t="shared" si="2917"/>
        <v>300</v>
      </c>
      <c r="BN1013" s="20">
        <f t="shared" si="2918"/>
        <v>300</v>
      </c>
      <c r="BO1013" s="20"/>
      <c r="BP1013" s="20"/>
      <c r="BQ1013" s="20"/>
      <c r="BR1013" s="20">
        <f t="shared" si="2862"/>
        <v>300</v>
      </c>
      <c r="BS1013" s="20">
        <f t="shared" si="2863"/>
        <v>300</v>
      </c>
      <c r="BT1013" s="20">
        <f t="shared" si="2864"/>
        <v>300</v>
      </c>
      <c r="BU1013" s="20"/>
      <c r="BV1013" s="20">
        <f t="shared" si="2865"/>
        <v>300</v>
      </c>
      <c r="BW1013" s="20"/>
      <c r="BX1013" s="20"/>
      <c r="BY1013" s="20">
        <f t="shared" si="2925"/>
        <v>300</v>
      </c>
      <c r="BZ1013" s="20">
        <f t="shared" si="2926"/>
        <v>300</v>
      </c>
      <c r="CA1013" s="20"/>
      <c r="CB1013" s="20">
        <f t="shared" si="2927"/>
        <v>300</v>
      </c>
      <c r="CC1013" s="20"/>
      <c r="CD1013" s="20">
        <f t="shared" si="2928"/>
        <v>300</v>
      </c>
      <c r="CE1013" s="20"/>
    </row>
    <row r="1014" spans="1:84" s="4" customFormat="1" ht="63" x14ac:dyDescent="0.25">
      <c r="A1014" s="8" t="s">
        <v>442</v>
      </c>
      <c r="B1014" s="7"/>
      <c r="C1014" s="8"/>
      <c r="D1014" s="8"/>
      <c r="E1014" s="26" t="s">
        <v>834</v>
      </c>
      <c r="F1014" s="9">
        <f>F1015+F1069</f>
        <v>142907.5</v>
      </c>
      <c r="G1014" s="9">
        <f t="shared" ref="G1014:K1014" si="3010">G1015+G1069</f>
        <v>126847.80000000002</v>
      </c>
      <c r="H1014" s="9">
        <f t="shared" si="3010"/>
        <v>126533.30000000002</v>
      </c>
      <c r="I1014" s="9">
        <f t="shared" si="3010"/>
        <v>0</v>
      </c>
      <c r="J1014" s="9">
        <f t="shared" si="3010"/>
        <v>0</v>
      </c>
      <c r="K1014" s="9">
        <f t="shared" si="3010"/>
        <v>0</v>
      </c>
      <c r="L1014" s="9">
        <f t="shared" si="2866"/>
        <v>142907.5</v>
      </c>
      <c r="M1014" s="9">
        <f t="shared" si="2867"/>
        <v>126847.80000000002</v>
      </c>
      <c r="N1014" s="9">
        <f t="shared" si="2868"/>
        <v>126533.30000000002</v>
      </c>
      <c r="O1014" s="9">
        <f t="shared" ref="O1014:Q1014" si="3011">O1015+O1069</f>
        <v>0</v>
      </c>
      <c r="P1014" s="9">
        <f t="shared" si="3011"/>
        <v>0</v>
      </c>
      <c r="Q1014" s="9">
        <f t="shared" si="3011"/>
        <v>0</v>
      </c>
      <c r="R1014" s="9">
        <f t="shared" si="2893"/>
        <v>142907.5</v>
      </c>
      <c r="S1014" s="9">
        <f t="shared" si="2894"/>
        <v>126847.80000000002</v>
      </c>
      <c r="T1014" s="9">
        <f t="shared" si="2895"/>
        <v>126533.30000000002</v>
      </c>
      <c r="U1014" s="9">
        <f t="shared" ref="U1014:CE1014" si="3012">U1015+U1069</f>
        <v>0</v>
      </c>
      <c r="V1014" s="9">
        <f t="shared" si="2896"/>
        <v>142907.5</v>
      </c>
      <c r="W1014" s="9">
        <f t="shared" ref="W1014:Y1014" si="3013">W1015+W1069</f>
        <v>0</v>
      </c>
      <c r="X1014" s="9">
        <f t="shared" si="3013"/>
        <v>0</v>
      </c>
      <c r="Y1014" s="9">
        <f t="shared" si="3013"/>
        <v>0</v>
      </c>
      <c r="Z1014" s="20">
        <f t="shared" si="2897"/>
        <v>142907.5</v>
      </c>
      <c r="AA1014" s="20">
        <f t="shared" si="2898"/>
        <v>126847.80000000002</v>
      </c>
      <c r="AB1014" s="20">
        <f t="shared" si="2899"/>
        <v>126533.30000000002</v>
      </c>
      <c r="AC1014" s="9">
        <f t="shared" ref="AC1014:AE1014" si="3014">AC1015+AC1069</f>
        <v>0</v>
      </c>
      <c r="AD1014" s="9">
        <f t="shared" si="3014"/>
        <v>0</v>
      </c>
      <c r="AE1014" s="9">
        <f t="shared" si="3014"/>
        <v>0</v>
      </c>
      <c r="AF1014" s="20">
        <f t="shared" si="2870"/>
        <v>142907.5</v>
      </c>
      <c r="AG1014" s="20">
        <f t="shared" si="2871"/>
        <v>126847.80000000002</v>
      </c>
      <c r="AH1014" s="20">
        <f t="shared" si="2872"/>
        <v>126533.30000000002</v>
      </c>
      <c r="AI1014" s="9">
        <f t="shared" ref="AI1014" si="3015">AI1015+AI1069</f>
        <v>0</v>
      </c>
      <c r="AJ1014" s="20">
        <f t="shared" si="2873"/>
        <v>142907.5</v>
      </c>
      <c r="AK1014" s="9">
        <f t="shared" ref="AK1014:AM1014" si="3016">AK1015+AK1069</f>
        <v>-657.82399999999984</v>
      </c>
      <c r="AL1014" s="9">
        <f t="shared" si="3016"/>
        <v>0</v>
      </c>
      <c r="AM1014" s="9">
        <f t="shared" si="3016"/>
        <v>0</v>
      </c>
      <c r="AN1014" s="20">
        <f t="shared" si="2841"/>
        <v>142249.67600000001</v>
      </c>
      <c r="AO1014" s="20">
        <f t="shared" si="2842"/>
        <v>126847.80000000002</v>
      </c>
      <c r="AP1014" s="20">
        <f t="shared" si="2843"/>
        <v>126533.30000000002</v>
      </c>
      <c r="AQ1014" s="9">
        <f t="shared" ref="AQ1014:AS1014" si="3017">AQ1015+AQ1069</f>
        <v>0</v>
      </c>
      <c r="AR1014" s="9">
        <f t="shared" si="3017"/>
        <v>0</v>
      </c>
      <c r="AS1014" s="9">
        <f t="shared" si="3017"/>
        <v>0</v>
      </c>
      <c r="AT1014" s="20">
        <f t="shared" si="2844"/>
        <v>142249.67600000001</v>
      </c>
      <c r="AU1014" s="20">
        <f t="shared" si="2845"/>
        <v>126847.80000000002</v>
      </c>
      <c r="AV1014" s="20">
        <f t="shared" si="2846"/>
        <v>126533.30000000002</v>
      </c>
      <c r="AW1014" s="9">
        <f t="shared" ref="AW1014:AY1014" si="3018">AW1015+AW1069</f>
        <v>-873.13200000000018</v>
      </c>
      <c r="AX1014" s="9">
        <f t="shared" si="3018"/>
        <v>0</v>
      </c>
      <c r="AY1014" s="9">
        <f t="shared" si="3018"/>
        <v>0</v>
      </c>
      <c r="AZ1014" s="20">
        <f t="shared" si="2985"/>
        <v>141376.54399999999</v>
      </c>
      <c r="BA1014" s="20">
        <f t="shared" si="2986"/>
        <v>126847.80000000002</v>
      </c>
      <c r="BB1014" s="20">
        <f t="shared" si="2987"/>
        <v>126533.30000000002</v>
      </c>
      <c r="BC1014" s="9">
        <f t="shared" ref="BC1014" si="3019">BC1015+BC1069</f>
        <v>0</v>
      </c>
      <c r="BD1014" s="20">
        <f t="shared" si="2984"/>
        <v>141376.54399999999</v>
      </c>
      <c r="BE1014" s="9">
        <f t="shared" ref="BE1014:BG1014" si="3020">BE1015+BE1069</f>
        <v>-1426.288</v>
      </c>
      <c r="BF1014" s="9">
        <f t="shared" si="3020"/>
        <v>0</v>
      </c>
      <c r="BG1014" s="9">
        <f t="shared" si="3020"/>
        <v>0</v>
      </c>
      <c r="BH1014" s="20">
        <f t="shared" si="2913"/>
        <v>139950.25599999999</v>
      </c>
      <c r="BI1014" s="20">
        <f t="shared" si="2914"/>
        <v>126847.80000000002</v>
      </c>
      <c r="BJ1014" s="20">
        <f t="shared" si="2915"/>
        <v>126533.30000000002</v>
      </c>
      <c r="BK1014" s="9">
        <f t="shared" ref="BK1014:BL1014" si="3021">BK1015+BK1069</f>
        <v>0</v>
      </c>
      <c r="BL1014" s="9">
        <f t="shared" si="3021"/>
        <v>0</v>
      </c>
      <c r="BM1014" s="20">
        <f t="shared" si="2917"/>
        <v>139950.25599999999</v>
      </c>
      <c r="BN1014" s="20">
        <f t="shared" si="2918"/>
        <v>126847.80000000002</v>
      </c>
      <c r="BO1014" s="9">
        <f t="shared" ref="BO1014:BQ1014" si="3022">BO1015+BO1069</f>
        <v>-543.93399999999997</v>
      </c>
      <c r="BP1014" s="9">
        <f t="shared" si="3022"/>
        <v>0</v>
      </c>
      <c r="BQ1014" s="9">
        <f t="shared" si="3022"/>
        <v>0</v>
      </c>
      <c r="BR1014" s="20">
        <f t="shared" si="2862"/>
        <v>139406.32199999999</v>
      </c>
      <c r="BS1014" s="20">
        <f t="shared" si="2863"/>
        <v>126847.80000000002</v>
      </c>
      <c r="BT1014" s="20">
        <f t="shared" si="2864"/>
        <v>126533.30000000002</v>
      </c>
      <c r="BU1014" s="9">
        <f t="shared" ref="BU1014" si="3023">BU1015+BU1069</f>
        <v>0</v>
      </c>
      <c r="BV1014" s="20">
        <f t="shared" si="2865"/>
        <v>139406.32199999999</v>
      </c>
      <c r="BW1014" s="9">
        <f t="shared" ref="BW1014:BX1014" si="3024">BW1015+BW1069</f>
        <v>-2067.509</v>
      </c>
      <c r="BX1014" s="9">
        <f t="shared" si="3024"/>
        <v>0</v>
      </c>
      <c r="BY1014" s="20">
        <f t="shared" si="2925"/>
        <v>137338.81299999999</v>
      </c>
      <c r="BZ1014" s="20">
        <f t="shared" si="2926"/>
        <v>126847.80000000002</v>
      </c>
      <c r="CA1014" s="9">
        <f t="shared" ref="CA1014" si="3025">CA1015+CA1069</f>
        <v>0</v>
      </c>
      <c r="CB1014" s="20">
        <f t="shared" si="2927"/>
        <v>137338.81299999999</v>
      </c>
      <c r="CC1014" s="9">
        <f t="shared" ref="CC1014" si="3026">CC1015+CC1069</f>
        <v>-462.31299999999999</v>
      </c>
      <c r="CD1014" s="9">
        <f t="shared" si="2928"/>
        <v>136876.5</v>
      </c>
      <c r="CE1014" s="9">
        <f t="shared" si="3012"/>
        <v>0</v>
      </c>
      <c r="CF1014" s="40"/>
    </row>
    <row r="1015" spans="1:84" s="17" customFormat="1" ht="78.75" x14ac:dyDescent="0.25">
      <c r="A1015" s="21" t="s">
        <v>443</v>
      </c>
      <c r="B1015" s="22"/>
      <c r="C1015" s="21"/>
      <c r="D1015" s="21"/>
      <c r="E1015" s="27" t="s">
        <v>835</v>
      </c>
      <c r="F1015" s="23">
        <f>F1016+F1027+F1038</f>
        <v>131448.79999999999</v>
      </c>
      <c r="G1015" s="23">
        <f t="shared" ref="G1015:K1015" si="3027">G1016+G1027+G1038</f>
        <v>115472.80000000002</v>
      </c>
      <c r="H1015" s="23">
        <f t="shared" si="3027"/>
        <v>115472.80000000002</v>
      </c>
      <c r="I1015" s="23">
        <f t="shared" si="3027"/>
        <v>0</v>
      </c>
      <c r="J1015" s="23">
        <f t="shared" si="3027"/>
        <v>0</v>
      </c>
      <c r="K1015" s="23">
        <f t="shared" si="3027"/>
        <v>0</v>
      </c>
      <c r="L1015" s="23">
        <f t="shared" si="2866"/>
        <v>131448.79999999999</v>
      </c>
      <c r="M1015" s="23">
        <f t="shared" si="2867"/>
        <v>115472.80000000002</v>
      </c>
      <c r="N1015" s="23">
        <f t="shared" si="2868"/>
        <v>115472.80000000002</v>
      </c>
      <c r="O1015" s="23">
        <f t="shared" ref="O1015:Q1015" si="3028">O1016+O1027+O1038</f>
        <v>0</v>
      </c>
      <c r="P1015" s="23">
        <f t="shared" si="3028"/>
        <v>0</v>
      </c>
      <c r="Q1015" s="23">
        <f t="shared" si="3028"/>
        <v>0</v>
      </c>
      <c r="R1015" s="23">
        <f t="shared" si="2893"/>
        <v>131448.79999999999</v>
      </c>
      <c r="S1015" s="23">
        <f t="shared" si="2894"/>
        <v>115472.80000000002</v>
      </c>
      <c r="T1015" s="23">
        <f t="shared" si="2895"/>
        <v>115472.80000000002</v>
      </c>
      <c r="U1015" s="23">
        <f t="shared" ref="U1015" si="3029">U1016+U1027+U1038</f>
        <v>0</v>
      </c>
      <c r="V1015" s="23">
        <f t="shared" si="2896"/>
        <v>131448.79999999999</v>
      </c>
      <c r="W1015" s="23">
        <f t="shared" ref="W1015:Y1015" si="3030">W1016+W1027+W1038</f>
        <v>0</v>
      </c>
      <c r="X1015" s="23">
        <f t="shared" si="3030"/>
        <v>0</v>
      </c>
      <c r="Y1015" s="23">
        <f t="shared" si="3030"/>
        <v>0</v>
      </c>
      <c r="Z1015" s="20">
        <f t="shared" si="2897"/>
        <v>131448.79999999999</v>
      </c>
      <c r="AA1015" s="20">
        <f t="shared" si="2898"/>
        <v>115472.80000000002</v>
      </c>
      <c r="AB1015" s="20">
        <f t="shared" si="2899"/>
        <v>115472.80000000002</v>
      </c>
      <c r="AC1015" s="23">
        <f t="shared" ref="AC1015:AE1015" si="3031">AC1016+AC1027+AC1038</f>
        <v>0</v>
      </c>
      <c r="AD1015" s="23">
        <f t="shared" si="3031"/>
        <v>0</v>
      </c>
      <c r="AE1015" s="23">
        <f t="shared" si="3031"/>
        <v>0</v>
      </c>
      <c r="AF1015" s="20">
        <f t="shared" si="2870"/>
        <v>131448.79999999999</v>
      </c>
      <c r="AG1015" s="20">
        <f t="shared" si="2871"/>
        <v>115472.80000000002</v>
      </c>
      <c r="AH1015" s="20">
        <f t="shared" si="2872"/>
        <v>115472.80000000002</v>
      </c>
      <c r="AI1015" s="23">
        <f t="shared" ref="AI1015" si="3032">AI1016+AI1027+AI1038</f>
        <v>0</v>
      </c>
      <c r="AJ1015" s="20">
        <f t="shared" si="2873"/>
        <v>131448.79999999999</v>
      </c>
      <c r="AK1015" s="23">
        <f t="shared" ref="AK1015:AM1015" si="3033">AK1016+AK1027+AK1038</f>
        <v>-2441.6779999999999</v>
      </c>
      <c r="AL1015" s="23">
        <f t="shared" si="3033"/>
        <v>0</v>
      </c>
      <c r="AM1015" s="23">
        <f t="shared" si="3033"/>
        <v>0</v>
      </c>
      <c r="AN1015" s="20">
        <f t="shared" si="2841"/>
        <v>129007.12199999999</v>
      </c>
      <c r="AO1015" s="20">
        <f t="shared" si="2842"/>
        <v>115472.80000000002</v>
      </c>
      <c r="AP1015" s="20">
        <f t="shared" si="2843"/>
        <v>115472.80000000002</v>
      </c>
      <c r="AQ1015" s="23">
        <f t="shared" ref="AQ1015:AS1015" si="3034">AQ1016+AQ1027+AQ1038</f>
        <v>0</v>
      </c>
      <c r="AR1015" s="23">
        <f t="shared" si="3034"/>
        <v>0</v>
      </c>
      <c r="AS1015" s="23">
        <f t="shared" si="3034"/>
        <v>0</v>
      </c>
      <c r="AT1015" s="20">
        <f t="shared" si="2844"/>
        <v>129007.12199999999</v>
      </c>
      <c r="AU1015" s="20">
        <f t="shared" si="2845"/>
        <v>115472.80000000002</v>
      </c>
      <c r="AV1015" s="20">
        <f t="shared" si="2846"/>
        <v>115472.80000000002</v>
      </c>
      <c r="AW1015" s="23">
        <f t="shared" ref="AW1015:AY1015" si="3035">AW1016+AW1027+AW1038</f>
        <v>-872.43200000000013</v>
      </c>
      <c r="AX1015" s="23">
        <f t="shared" si="3035"/>
        <v>0</v>
      </c>
      <c r="AY1015" s="23">
        <f t="shared" si="3035"/>
        <v>0</v>
      </c>
      <c r="AZ1015" s="20">
        <f t="shared" si="2985"/>
        <v>128134.68999999999</v>
      </c>
      <c r="BA1015" s="20">
        <f t="shared" si="2986"/>
        <v>115472.80000000002</v>
      </c>
      <c r="BB1015" s="20">
        <f t="shared" si="2987"/>
        <v>115472.80000000002</v>
      </c>
      <c r="BC1015" s="23">
        <f t="shared" ref="BC1015" si="3036">BC1016+BC1027+BC1038</f>
        <v>0</v>
      </c>
      <c r="BD1015" s="20">
        <f t="shared" si="2984"/>
        <v>128134.68999999999</v>
      </c>
      <c r="BE1015" s="23">
        <f t="shared" ref="BE1015:BG1015" si="3037">BE1016+BE1027+BE1038</f>
        <v>-1317.6079999999999</v>
      </c>
      <c r="BF1015" s="23">
        <f t="shared" si="3037"/>
        <v>0</v>
      </c>
      <c r="BG1015" s="23">
        <f t="shared" si="3037"/>
        <v>0</v>
      </c>
      <c r="BH1015" s="20">
        <f t="shared" si="2913"/>
        <v>126817.08199999999</v>
      </c>
      <c r="BI1015" s="20">
        <f t="shared" si="2914"/>
        <v>115472.80000000002</v>
      </c>
      <c r="BJ1015" s="20">
        <f t="shared" si="2915"/>
        <v>115472.80000000002</v>
      </c>
      <c r="BK1015" s="23">
        <f t="shared" ref="BK1015:BL1015" si="3038">BK1016+BK1027+BK1038</f>
        <v>0</v>
      </c>
      <c r="BL1015" s="23">
        <f t="shared" si="3038"/>
        <v>0</v>
      </c>
      <c r="BM1015" s="20">
        <f t="shared" si="2917"/>
        <v>126817.08199999999</v>
      </c>
      <c r="BN1015" s="20">
        <f t="shared" si="2918"/>
        <v>115472.80000000002</v>
      </c>
      <c r="BO1015" s="23">
        <f>BO1016+BO1027+BO1038+BO1065</f>
        <v>129.49299999999999</v>
      </c>
      <c r="BP1015" s="23">
        <f t="shared" ref="BP1015:CE1015" si="3039">BP1016+BP1027+BP1038+BP1065</f>
        <v>0</v>
      </c>
      <c r="BQ1015" s="23">
        <f t="shared" si="3039"/>
        <v>0</v>
      </c>
      <c r="BR1015" s="20">
        <f t="shared" si="2862"/>
        <v>126946.575</v>
      </c>
      <c r="BS1015" s="20">
        <f t="shared" si="2863"/>
        <v>115472.80000000002</v>
      </c>
      <c r="BT1015" s="20">
        <f t="shared" si="2864"/>
        <v>115472.80000000002</v>
      </c>
      <c r="BU1015" s="23">
        <f t="shared" ref="BU1015" si="3040">BU1016+BU1027+BU1038+BU1065</f>
        <v>0</v>
      </c>
      <c r="BV1015" s="20">
        <f t="shared" si="2865"/>
        <v>126946.575</v>
      </c>
      <c r="BW1015" s="23">
        <f t="shared" ref="BW1015:BX1015" si="3041">BW1016+BW1027+BW1038+BW1065</f>
        <v>586.86900000000003</v>
      </c>
      <c r="BX1015" s="23">
        <f t="shared" si="3041"/>
        <v>0</v>
      </c>
      <c r="BY1015" s="20">
        <f t="shared" si="2925"/>
        <v>127533.444</v>
      </c>
      <c r="BZ1015" s="20">
        <f t="shared" si="2926"/>
        <v>115472.80000000002</v>
      </c>
      <c r="CA1015" s="23">
        <f t="shared" ref="CA1015" si="3042">CA1016+CA1027+CA1038+CA1065</f>
        <v>0</v>
      </c>
      <c r="CB1015" s="20">
        <f t="shared" si="2927"/>
        <v>127533.444</v>
      </c>
      <c r="CC1015" s="23">
        <f t="shared" ref="CC1015" si="3043">CC1016+CC1027+CC1038+CC1065</f>
        <v>-303.27999999999997</v>
      </c>
      <c r="CD1015" s="23">
        <f t="shared" si="2928"/>
        <v>127230.164</v>
      </c>
      <c r="CE1015" s="23">
        <f t="shared" si="3039"/>
        <v>0</v>
      </c>
      <c r="CF1015" s="32"/>
    </row>
    <row r="1016" spans="1:84" ht="78.75" x14ac:dyDescent="0.25">
      <c r="A1016" s="10" t="s">
        <v>444</v>
      </c>
      <c r="B1016" s="19"/>
      <c r="C1016" s="10"/>
      <c r="D1016" s="10"/>
      <c r="E1016" s="25" t="s">
        <v>836</v>
      </c>
      <c r="F1016" s="20">
        <f>F1017</f>
        <v>30751.1</v>
      </c>
      <c r="G1016" s="20">
        <f t="shared" ref="G1016:CE1016" si="3044">G1017</f>
        <v>30042.400000000001</v>
      </c>
      <c r="H1016" s="20">
        <f t="shared" si="3044"/>
        <v>30042.400000000001</v>
      </c>
      <c r="I1016" s="20">
        <f t="shared" si="3044"/>
        <v>0</v>
      </c>
      <c r="J1016" s="20">
        <f t="shared" si="3044"/>
        <v>0</v>
      </c>
      <c r="K1016" s="20">
        <f t="shared" si="3044"/>
        <v>0</v>
      </c>
      <c r="L1016" s="20">
        <f t="shared" si="2866"/>
        <v>30751.1</v>
      </c>
      <c r="M1016" s="20">
        <f t="shared" si="2867"/>
        <v>30042.400000000001</v>
      </c>
      <c r="N1016" s="20">
        <f t="shared" si="2868"/>
        <v>30042.400000000001</v>
      </c>
      <c r="O1016" s="20">
        <f t="shared" si="3044"/>
        <v>0</v>
      </c>
      <c r="P1016" s="20">
        <f t="shared" si="3044"/>
        <v>0</v>
      </c>
      <c r="Q1016" s="20">
        <f t="shared" si="3044"/>
        <v>0</v>
      </c>
      <c r="R1016" s="20">
        <f t="shared" si="2893"/>
        <v>30751.1</v>
      </c>
      <c r="S1016" s="20">
        <f t="shared" si="2894"/>
        <v>30042.400000000001</v>
      </c>
      <c r="T1016" s="20">
        <f t="shared" si="2895"/>
        <v>30042.400000000001</v>
      </c>
      <c r="U1016" s="20">
        <f t="shared" si="3044"/>
        <v>0</v>
      </c>
      <c r="V1016" s="20">
        <f t="shared" si="2896"/>
        <v>30751.1</v>
      </c>
      <c r="W1016" s="20">
        <f t="shared" si="3044"/>
        <v>0</v>
      </c>
      <c r="X1016" s="20">
        <f t="shared" si="3044"/>
        <v>0</v>
      </c>
      <c r="Y1016" s="20">
        <f t="shared" si="3044"/>
        <v>0</v>
      </c>
      <c r="Z1016" s="20">
        <f t="shared" si="2897"/>
        <v>30751.1</v>
      </c>
      <c r="AA1016" s="20">
        <f t="shared" si="2898"/>
        <v>30042.400000000001</v>
      </c>
      <c r="AB1016" s="20">
        <f t="shared" si="2899"/>
        <v>30042.400000000001</v>
      </c>
      <c r="AC1016" s="20">
        <f t="shared" si="3044"/>
        <v>0</v>
      </c>
      <c r="AD1016" s="20">
        <f t="shared" si="3044"/>
        <v>0</v>
      </c>
      <c r="AE1016" s="20">
        <f t="shared" si="3044"/>
        <v>0</v>
      </c>
      <c r="AF1016" s="20">
        <f t="shared" si="2870"/>
        <v>30751.1</v>
      </c>
      <c r="AG1016" s="20">
        <f t="shared" si="2871"/>
        <v>30042.400000000001</v>
      </c>
      <c r="AH1016" s="20">
        <f t="shared" si="2872"/>
        <v>30042.400000000001</v>
      </c>
      <c r="AI1016" s="20">
        <f t="shared" si="3044"/>
        <v>0</v>
      </c>
      <c r="AJ1016" s="20">
        <f t="shared" si="2873"/>
        <v>30751.1</v>
      </c>
      <c r="AK1016" s="20">
        <f t="shared" si="3044"/>
        <v>-162.19999999999999</v>
      </c>
      <c r="AL1016" s="20">
        <f t="shared" si="3044"/>
        <v>0</v>
      </c>
      <c r="AM1016" s="20">
        <f t="shared" si="3044"/>
        <v>0</v>
      </c>
      <c r="AN1016" s="20">
        <f t="shared" si="2841"/>
        <v>30588.899999999998</v>
      </c>
      <c r="AO1016" s="20">
        <f t="shared" si="2842"/>
        <v>30042.400000000001</v>
      </c>
      <c r="AP1016" s="20">
        <f t="shared" si="2843"/>
        <v>30042.400000000001</v>
      </c>
      <c r="AQ1016" s="20">
        <f t="shared" si="3044"/>
        <v>0</v>
      </c>
      <c r="AR1016" s="20">
        <f t="shared" si="3044"/>
        <v>0</v>
      </c>
      <c r="AS1016" s="20">
        <f t="shared" si="3044"/>
        <v>0</v>
      </c>
      <c r="AT1016" s="20">
        <f t="shared" si="2844"/>
        <v>30588.899999999998</v>
      </c>
      <c r="AU1016" s="20">
        <f t="shared" si="2845"/>
        <v>30042.400000000001</v>
      </c>
      <c r="AV1016" s="20">
        <f t="shared" si="2846"/>
        <v>30042.400000000001</v>
      </c>
      <c r="AW1016" s="20">
        <f t="shared" si="3044"/>
        <v>-122.664</v>
      </c>
      <c r="AX1016" s="20">
        <f t="shared" si="3044"/>
        <v>0</v>
      </c>
      <c r="AY1016" s="20">
        <f t="shared" si="3044"/>
        <v>0</v>
      </c>
      <c r="AZ1016" s="20">
        <f t="shared" si="2985"/>
        <v>30466.235999999997</v>
      </c>
      <c r="BA1016" s="20">
        <f t="shared" si="2986"/>
        <v>30042.400000000001</v>
      </c>
      <c r="BB1016" s="20">
        <f t="shared" si="2987"/>
        <v>30042.400000000001</v>
      </c>
      <c r="BC1016" s="20">
        <f t="shared" si="3044"/>
        <v>0</v>
      </c>
      <c r="BD1016" s="20">
        <f t="shared" si="2984"/>
        <v>30466.235999999997</v>
      </c>
      <c r="BE1016" s="20">
        <f t="shared" si="3044"/>
        <v>-101.05500000000001</v>
      </c>
      <c r="BF1016" s="20">
        <f t="shared" si="3044"/>
        <v>0</v>
      </c>
      <c r="BG1016" s="20">
        <f t="shared" si="3044"/>
        <v>0</v>
      </c>
      <c r="BH1016" s="20">
        <f t="shared" si="2913"/>
        <v>30365.180999999997</v>
      </c>
      <c r="BI1016" s="20">
        <f t="shared" si="2914"/>
        <v>30042.400000000001</v>
      </c>
      <c r="BJ1016" s="20">
        <f t="shared" si="2915"/>
        <v>30042.400000000001</v>
      </c>
      <c r="BK1016" s="20">
        <f t="shared" si="3044"/>
        <v>0</v>
      </c>
      <c r="BL1016" s="20">
        <f t="shared" si="3044"/>
        <v>0</v>
      </c>
      <c r="BM1016" s="20">
        <f t="shared" si="2917"/>
        <v>30365.180999999997</v>
      </c>
      <c r="BN1016" s="20">
        <f t="shared" si="2918"/>
        <v>30042.400000000001</v>
      </c>
      <c r="BO1016" s="20">
        <f t="shared" si="3044"/>
        <v>-43.093000000000004</v>
      </c>
      <c r="BP1016" s="20">
        <f t="shared" si="3044"/>
        <v>0</v>
      </c>
      <c r="BQ1016" s="20">
        <f t="shared" si="3044"/>
        <v>0</v>
      </c>
      <c r="BR1016" s="20">
        <f t="shared" si="2862"/>
        <v>30322.087999999996</v>
      </c>
      <c r="BS1016" s="20">
        <f t="shared" si="2863"/>
        <v>30042.400000000001</v>
      </c>
      <c r="BT1016" s="20">
        <f t="shared" si="2864"/>
        <v>30042.400000000001</v>
      </c>
      <c r="BU1016" s="20">
        <f t="shared" si="3044"/>
        <v>0</v>
      </c>
      <c r="BV1016" s="20">
        <f t="shared" si="2865"/>
        <v>30322.087999999996</v>
      </c>
      <c r="BW1016" s="20">
        <f t="shared" si="3044"/>
        <v>0</v>
      </c>
      <c r="BX1016" s="20">
        <f t="shared" si="3044"/>
        <v>0</v>
      </c>
      <c r="BY1016" s="20">
        <f t="shared" si="2925"/>
        <v>30322.087999999996</v>
      </c>
      <c r="BZ1016" s="20">
        <f t="shared" si="2926"/>
        <v>30042.400000000001</v>
      </c>
      <c r="CA1016" s="20">
        <f t="shared" si="3044"/>
        <v>0</v>
      </c>
      <c r="CB1016" s="20">
        <f t="shared" si="2927"/>
        <v>30322.087999999996</v>
      </c>
      <c r="CC1016" s="20">
        <f t="shared" si="3044"/>
        <v>0</v>
      </c>
      <c r="CD1016" s="20">
        <f t="shared" si="2928"/>
        <v>30322.087999999996</v>
      </c>
      <c r="CE1016" s="20">
        <f t="shared" si="3044"/>
        <v>0</v>
      </c>
    </row>
    <row r="1017" spans="1:84" ht="78.75" x14ac:dyDescent="0.25">
      <c r="A1017" s="10" t="s">
        <v>268</v>
      </c>
      <c r="B1017" s="19"/>
      <c r="C1017" s="10"/>
      <c r="D1017" s="10"/>
      <c r="E1017" s="25" t="s">
        <v>657</v>
      </c>
      <c r="F1017" s="20">
        <f>F1018+F1021+F1024</f>
        <v>30751.1</v>
      </c>
      <c r="G1017" s="20">
        <f t="shared" ref="G1017:K1017" si="3045">G1018+G1021+G1024</f>
        <v>30042.400000000001</v>
      </c>
      <c r="H1017" s="20">
        <f t="shared" si="3045"/>
        <v>30042.400000000001</v>
      </c>
      <c r="I1017" s="20">
        <f t="shared" si="3045"/>
        <v>0</v>
      </c>
      <c r="J1017" s="20">
        <f t="shared" si="3045"/>
        <v>0</v>
      </c>
      <c r="K1017" s="20">
        <f t="shared" si="3045"/>
        <v>0</v>
      </c>
      <c r="L1017" s="20">
        <f t="shared" si="2866"/>
        <v>30751.1</v>
      </c>
      <c r="M1017" s="20">
        <f t="shared" si="2867"/>
        <v>30042.400000000001</v>
      </c>
      <c r="N1017" s="20">
        <f t="shared" si="2868"/>
        <v>30042.400000000001</v>
      </c>
      <c r="O1017" s="20">
        <f t="shared" ref="O1017:Q1017" si="3046">O1018+O1021+O1024</f>
        <v>0</v>
      </c>
      <c r="P1017" s="20">
        <f t="shared" si="3046"/>
        <v>0</v>
      </c>
      <c r="Q1017" s="20">
        <f t="shared" si="3046"/>
        <v>0</v>
      </c>
      <c r="R1017" s="20">
        <f t="shared" si="2893"/>
        <v>30751.1</v>
      </c>
      <c r="S1017" s="20">
        <f t="shared" si="2894"/>
        <v>30042.400000000001</v>
      </c>
      <c r="T1017" s="20">
        <f t="shared" si="2895"/>
        <v>30042.400000000001</v>
      </c>
      <c r="U1017" s="20">
        <f t="shared" ref="U1017:CE1017" si="3047">U1018+U1021+U1024</f>
        <v>0</v>
      </c>
      <c r="V1017" s="20">
        <f t="shared" si="2896"/>
        <v>30751.1</v>
      </c>
      <c r="W1017" s="20">
        <f t="shared" ref="W1017:Y1017" si="3048">W1018+W1021+W1024</f>
        <v>0</v>
      </c>
      <c r="X1017" s="20">
        <f t="shared" si="3048"/>
        <v>0</v>
      </c>
      <c r="Y1017" s="20">
        <f t="shared" si="3048"/>
        <v>0</v>
      </c>
      <c r="Z1017" s="20">
        <f t="shared" si="2897"/>
        <v>30751.1</v>
      </c>
      <c r="AA1017" s="20">
        <f t="shared" si="2898"/>
        <v>30042.400000000001</v>
      </c>
      <c r="AB1017" s="20">
        <f t="shared" si="2899"/>
        <v>30042.400000000001</v>
      </c>
      <c r="AC1017" s="20">
        <f t="shared" ref="AC1017:AE1017" si="3049">AC1018+AC1021+AC1024</f>
        <v>0</v>
      </c>
      <c r="AD1017" s="20">
        <f t="shared" si="3049"/>
        <v>0</v>
      </c>
      <c r="AE1017" s="20">
        <f t="shared" si="3049"/>
        <v>0</v>
      </c>
      <c r="AF1017" s="20">
        <f t="shared" si="2870"/>
        <v>30751.1</v>
      </c>
      <c r="AG1017" s="20">
        <f t="shared" si="2871"/>
        <v>30042.400000000001</v>
      </c>
      <c r="AH1017" s="20">
        <f t="shared" si="2872"/>
        <v>30042.400000000001</v>
      </c>
      <c r="AI1017" s="20">
        <f t="shared" ref="AI1017" si="3050">AI1018+AI1021+AI1024</f>
        <v>0</v>
      </c>
      <c r="AJ1017" s="20">
        <f t="shared" si="2873"/>
        <v>30751.1</v>
      </c>
      <c r="AK1017" s="20">
        <f t="shared" ref="AK1017:AM1017" si="3051">AK1018+AK1021+AK1024</f>
        <v>-162.19999999999999</v>
      </c>
      <c r="AL1017" s="20">
        <f t="shared" si="3051"/>
        <v>0</v>
      </c>
      <c r="AM1017" s="20">
        <f t="shared" si="3051"/>
        <v>0</v>
      </c>
      <c r="AN1017" s="20">
        <f t="shared" ref="AN1017:AN1088" si="3052">AJ1017+AK1017</f>
        <v>30588.899999999998</v>
      </c>
      <c r="AO1017" s="20">
        <f t="shared" ref="AO1017:AO1088" si="3053">AG1017+AL1017</f>
        <v>30042.400000000001</v>
      </c>
      <c r="AP1017" s="20">
        <f t="shared" ref="AP1017:AP1088" si="3054">AH1017+AM1017</f>
        <v>30042.400000000001</v>
      </c>
      <c r="AQ1017" s="20">
        <f t="shared" ref="AQ1017:AS1017" si="3055">AQ1018+AQ1021+AQ1024</f>
        <v>0</v>
      </c>
      <c r="AR1017" s="20">
        <f t="shared" si="3055"/>
        <v>0</v>
      </c>
      <c r="AS1017" s="20">
        <f t="shared" si="3055"/>
        <v>0</v>
      </c>
      <c r="AT1017" s="20">
        <f t="shared" ref="AT1017:AT1088" si="3056">AN1017+AQ1017</f>
        <v>30588.899999999998</v>
      </c>
      <c r="AU1017" s="20">
        <f t="shared" ref="AU1017:AU1088" si="3057">AO1017+AR1017</f>
        <v>30042.400000000001</v>
      </c>
      <c r="AV1017" s="20">
        <f t="shared" ref="AV1017:AV1088" si="3058">AP1017+AS1017</f>
        <v>30042.400000000001</v>
      </c>
      <c r="AW1017" s="20">
        <f t="shared" ref="AW1017:AY1017" si="3059">AW1018+AW1021+AW1024</f>
        <v>-122.664</v>
      </c>
      <c r="AX1017" s="20">
        <f t="shared" si="3059"/>
        <v>0</v>
      </c>
      <c r="AY1017" s="20">
        <f t="shared" si="3059"/>
        <v>0</v>
      </c>
      <c r="AZ1017" s="20">
        <f t="shared" si="2985"/>
        <v>30466.235999999997</v>
      </c>
      <c r="BA1017" s="20">
        <f t="shared" si="2986"/>
        <v>30042.400000000001</v>
      </c>
      <c r="BB1017" s="20">
        <f t="shared" si="2987"/>
        <v>30042.400000000001</v>
      </c>
      <c r="BC1017" s="20">
        <f t="shared" ref="BC1017" si="3060">BC1018+BC1021+BC1024</f>
        <v>0</v>
      </c>
      <c r="BD1017" s="20">
        <f t="shared" si="2984"/>
        <v>30466.235999999997</v>
      </c>
      <c r="BE1017" s="20">
        <f t="shared" ref="BE1017:BG1017" si="3061">BE1018+BE1021+BE1024</f>
        <v>-101.05500000000001</v>
      </c>
      <c r="BF1017" s="20">
        <f t="shared" si="3061"/>
        <v>0</v>
      </c>
      <c r="BG1017" s="20">
        <f t="shared" si="3061"/>
        <v>0</v>
      </c>
      <c r="BH1017" s="20">
        <f t="shared" si="2913"/>
        <v>30365.180999999997</v>
      </c>
      <c r="BI1017" s="20">
        <f t="shared" si="2914"/>
        <v>30042.400000000001</v>
      </c>
      <c r="BJ1017" s="20">
        <f t="shared" si="2915"/>
        <v>30042.400000000001</v>
      </c>
      <c r="BK1017" s="20">
        <f t="shared" ref="BK1017:BL1017" si="3062">BK1018+BK1021+BK1024</f>
        <v>0</v>
      </c>
      <c r="BL1017" s="20">
        <f t="shared" si="3062"/>
        <v>0</v>
      </c>
      <c r="BM1017" s="20">
        <f t="shared" si="2917"/>
        <v>30365.180999999997</v>
      </c>
      <c r="BN1017" s="20">
        <f t="shared" si="2918"/>
        <v>30042.400000000001</v>
      </c>
      <c r="BO1017" s="20">
        <f t="shared" ref="BO1017:BQ1017" si="3063">BO1018+BO1021+BO1024</f>
        <v>-43.093000000000004</v>
      </c>
      <c r="BP1017" s="20">
        <f t="shared" si="3063"/>
        <v>0</v>
      </c>
      <c r="BQ1017" s="20">
        <f t="shared" si="3063"/>
        <v>0</v>
      </c>
      <c r="BR1017" s="20">
        <f t="shared" si="2862"/>
        <v>30322.087999999996</v>
      </c>
      <c r="BS1017" s="20">
        <f t="shared" si="2863"/>
        <v>30042.400000000001</v>
      </c>
      <c r="BT1017" s="20">
        <f t="shared" si="2864"/>
        <v>30042.400000000001</v>
      </c>
      <c r="BU1017" s="20">
        <f t="shared" ref="BU1017" si="3064">BU1018+BU1021+BU1024</f>
        <v>0</v>
      </c>
      <c r="BV1017" s="20">
        <f t="shared" si="2865"/>
        <v>30322.087999999996</v>
      </c>
      <c r="BW1017" s="20">
        <f t="shared" ref="BW1017:BX1017" si="3065">BW1018+BW1021+BW1024</f>
        <v>0</v>
      </c>
      <c r="BX1017" s="20">
        <f t="shared" si="3065"/>
        <v>0</v>
      </c>
      <c r="BY1017" s="20">
        <f t="shared" si="2925"/>
        <v>30322.087999999996</v>
      </c>
      <c r="BZ1017" s="20">
        <f t="shared" si="2926"/>
        <v>30042.400000000001</v>
      </c>
      <c r="CA1017" s="20">
        <f t="shared" ref="CA1017" si="3066">CA1018+CA1021+CA1024</f>
        <v>0</v>
      </c>
      <c r="CB1017" s="20">
        <f t="shared" si="2927"/>
        <v>30322.087999999996</v>
      </c>
      <c r="CC1017" s="20">
        <f t="shared" ref="CC1017" si="3067">CC1018+CC1021+CC1024</f>
        <v>0</v>
      </c>
      <c r="CD1017" s="20">
        <f t="shared" si="2928"/>
        <v>30322.087999999996</v>
      </c>
      <c r="CE1017" s="20">
        <f t="shared" si="3047"/>
        <v>0</v>
      </c>
    </row>
    <row r="1018" spans="1:84" ht="94.5" x14ac:dyDescent="0.25">
      <c r="A1018" s="10" t="s">
        <v>268</v>
      </c>
      <c r="B1018" s="19">
        <v>100</v>
      </c>
      <c r="C1018" s="10"/>
      <c r="D1018" s="10"/>
      <c r="E1018" s="25" t="s">
        <v>599</v>
      </c>
      <c r="F1018" s="20">
        <f>F1019</f>
        <v>24336.2</v>
      </c>
      <c r="G1018" s="20">
        <f t="shared" ref="G1018:CE1019" si="3068">G1019</f>
        <v>23627.5</v>
      </c>
      <c r="H1018" s="20">
        <f t="shared" si="3068"/>
        <v>23627.5</v>
      </c>
      <c r="I1018" s="20">
        <f t="shared" si="3068"/>
        <v>0</v>
      </c>
      <c r="J1018" s="20">
        <f t="shared" si="3068"/>
        <v>0</v>
      </c>
      <c r="K1018" s="20">
        <f t="shared" si="3068"/>
        <v>0</v>
      </c>
      <c r="L1018" s="20">
        <f t="shared" si="2866"/>
        <v>24336.2</v>
      </c>
      <c r="M1018" s="20">
        <f t="shared" si="2867"/>
        <v>23627.5</v>
      </c>
      <c r="N1018" s="20">
        <f t="shared" si="2868"/>
        <v>23627.5</v>
      </c>
      <c r="O1018" s="20">
        <f t="shared" si="3068"/>
        <v>0</v>
      </c>
      <c r="P1018" s="20">
        <f t="shared" si="3068"/>
        <v>0</v>
      </c>
      <c r="Q1018" s="20">
        <f t="shared" si="3068"/>
        <v>0</v>
      </c>
      <c r="R1018" s="20">
        <f t="shared" si="2893"/>
        <v>24336.2</v>
      </c>
      <c r="S1018" s="20">
        <f t="shared" si="2894"/>
        <v>23627.5</v>
      </c>
      <c r="T1018" s="20">
        <f t="shared" si="2895"/>
        <v>23627.5</v>
      </c>
      <c r="U1018" s="20">
        <f t="shared" si="3068"/>
        <v>0</v>
      </c>
      <c r="V1018" s="20">
        <f t="shared" si="2896"/>
        <v>24336.2</v>
      </c>
      <c r="W1018" s="20">
        <f t="shared" si="3068"/>
        <v>0</v>
      </c>
      <c r="X1018" s="20">
        <f t="shared" si="3068"/>
        <v>0</v>
      </c>
      <c r="Y1018" s="20">
        <f t="shared" si="3068"/>
        <v>0</v>
      </c>
      <c r="Z1018" s="20">
        <f t="shared" si="2897"/>
        <v>24336.2</v>
      </c>
      <c r="AA1018" s="20">
        <f t="shared" si="2898"/>
        <v>23627.5</v>
      </c>
      <c r="AB1018" s="20">
        <f t="shared" si="2899"/>
        <v>23627.5</v>
      </c>
      <c r="AC1018" s="20">
        <f t="shared" si="3068"/>
        <v>0</v>
      </c>
      <c r="AD1018" s="20">
        <f t="shared" si="3068"/>
        <v>0</v>
      </c>
      <c r="AE1018" s="20">
        <f t="shared" si="3068"/>
        <v>0</v>
      </c>
      <c r="AF1018" s="20">
        <f t="shared" si="2870"/>
        <v>24336.2</v>
      </c>
      <c r="AG1018" s="20">
        <f t="shared" si="2871"/>
        <v>23627.5</v>
      </c>
      <c r="AH1018" s="20">
        <f t="shared" si="2872"/>
        <v>23627.5</v>
      </c>
      <c r="AI1018" s="20">
        <f t="shared" si="3068"/>
        <v>0</v>
      </c>
      <c r="AJ1018" s="20">
        <f t="shared" si="2873"/>
        <v>24336.2</v>
      </c>
      <c r="AK1018" s="20">
        <f t="shared" si="3068"/>
        <v>0</v>
      </c>
      <c r="AL1018" s="20">
        <f t="shared" si="3068"/>
        <v>0</v>
      </c>
      <c r="AM1018" s="20">
        <f t="shared" si="3068"/>
        <v>0</v>
      </c>
      <c r="AN1018" s="20">
        <f t="shared" si="3052"/>
        <v>24336.2</v>
      </c>
      <c r="AO1018" s="20">
        <f t="shared" si="3053"/>
        <v>23627.5</v>
      </c>
      <c r="AP1018" s="20">
        <f t="shared" si="3054"/>
        <v>23627.5</v>
      </c>
      <c r="AQ1018" s="20">
        <f t="shared" si="3068"/>
        <v>0</v>
      </c>
      <c r="AR1018" s="20">
        <f t="shared" si="3068"/>
        <v>0</v>
      </c>
      <c r="AS1018" s="20">
        <f t="shared" si="3068"/>
        <v>0</v>
      </c>
      <c r="AT1018" s="20">
        <f t="shared" si="3056"/>
        <v>24336.2</v>
      </c>
      <c r="AU1018" s="20">
        <f t="shared" si="3057"/>
        <v>23627.5</v>
      </c>
      <c r="AV1018" s="20">
        <f t="shared" si="3058"/>
        <v>23627.5</v>
      </c>
      <c r="AW1018" s="20">
        <f t="shared" si="3068"/>
        <v>0</v>
      </c>
      <c r="AX1018" s="20">
        <f t="shared" si="3068"/>
        <v>0</v>
      </c>
      <c r="AY1018" s="20">
        <f t="shared" si="3068"/>
        <v>0</v>
      </c>
      <c r="AZ1018" s="20">
        <f t="shared" si="2985"/>
        <v>24336.2</v>
      </c>
      <c r="BA1018" s="20">
        <f t="shared" si="2986"/>
        <v>23627.5</v>
      </c>
      <c r="BB1018" s="20">
        <f t="shared" si="2987"/>
        <v>23627.5</v>
      </c>
      <c r="BC1018" s="20">
        <f t="shared" si="3068"/>
        <v>0</v>
      </c>
      <c r="BD1018" s="20">
        <f t="shared" si="2984"/>
        <v>24336.2</v>
      </c>
      <c r="BE1018" s="20">
        <f t="shared" si="3068"/>
        <v>0</v>
      </c>
      <c r="BF1018" s="20">
        <f t="shared" si="3068"/>
        <v>0</v>
      </c>
      <c r="BG1018" s="20">
        <f t="shared" si="3068"/>
        <v>0</v>
      </c>
      <c r="BH1018" s="20">
        <f t="shared" si="2913"/>
        <v>24336.2</v>
      </c>
      <c r="BI1018" s="20">
        <f t="shared" si="2914"/>
        <v>23627.5</v>
      </c>
      <c r="BJ1018" s="20">
        <f t="shared" si="2915"/>
        <v>23627.5</v>
      </c>
      <c r="BK1018" s="20">
        <f t="shared" si="3068"/>
        <v>0</v>
      </c>
      <c r="BL1018" s="20">
        <f t="shared" si="3068"/>
        <v>0</v>
      </c>
      <c r="BM1018" s="20">
        <f t="shared" si="2917"/>
        <v>24336.2</v>
      </c>
      <c r="BN1018" s="20">
        <f t="shared" si="2918"/>
        <v>23627.5</v>
      </c>
      <c r="BO1018" s="20">
        <f t="shared" si="3068"/>
        <v>29.684999999999999</v>
      </c>
      <c r="BP1018" s="20">
        <f t="shared" si="3068"/>
        <v>0</v>
      </c>
      <c r="BQ1018" s="20">
        <f t="shared" si="3068"/>
        <v>0</v>
      </c>
      <c r="BR1018" s="20">
        <f t="shared" si="2862"/>
        <v>24365.885000000002</v>
      </c>
      <c r="BS1018" s="20">
        <f t="shared" si="2863"/>
        <v>23627.5</v>
      </c>
      <c r="BT1018" s="20">
        <f t="shared" si="2864"/>
        <v>23627.5</v>
      </c>
      <c r="BU1018" s="20">
        <f t="shared" si="3068"/>
        <v>0</v>
      </c>
      <c r="BV1018" s="20">
        <f t="shared" si="2865"/>
        <v>24365.885000000002</v>
      </c>
      <c r="BW1018" s="20">
        <f t="shared" si="3068"/>
        <v>0</v>
      </c>
      <c r="BX1018" s="20">
        <f t="shared" si="3068"/>
        <v>0</v>
      </c>
      <c r="BY1018" s="20">
        <f t="shared" si="2925"/>
        <v>24365.885000000002</v>
      </c>
      <c r="BZ1018" s="20">
        <f t="shared" si="2926"/>
        <v>23627.5</v>
      </c>
      <c r="CA1018" s="20">
        <f t="shared" si="3068"/>
        <v>0</v>
      </c>
      <c r="CB1018" s="20">
        <f t="shared" si="2927"/>
        <v>24365.885000000002</v>
      </c>
      <c r="CC1018" s="20">
        <f t="shared" si="3068"/>
        <v>0</v>
      </c>
      <c r="CD1018" s="20">
        <f t="shared" si="2928"/>
        <v>24365.885000000002</v>
      </c>
      <c r="CE1018" s="20">
        <f t="shared" si="3068"/>
        <v>0</v>
      </c>
    </row>
    <row r="1019" spans="1:84" ht="31.5" x14ac:dyDescent="0.25">
      <c r="A1019" s="10" t="s">
        <v>268</v>
      </c>
      <c r="B1019" s="19">
        <v>110</v>
      </c>
      <c r="C1019" s="10"/>
      <c r="D1019" s="10"/>
      <c r="E1019" s="25" t="s">
        <v>600</v>
      </c>
      <c r="F1019" s="20">
        <f>F1020</f>
        <v>24336.2</v>
      </c>
      <c r="G1019" s="20">
        <f t="shared" si="3068"/>
        <v>23627.5</v>
      </c>
      <c r="H1019" s="20">
        <f t="shared" si="3068"/>
        <v>23627.5</v>
      </c>
      <c r="I1019" s="20">
        <f t="shared" si="3068"/>
        <v>0</v>
      </c>
      <c r="J1019" s="20">
        <f t="shared" si="3068"/>
        <v>0</v>
      </c>
      <c r="K1019" s="20">
        <f t="shared" si="3068"/>
        <v>0</v>
      </c>
      <c r="L1019" s="20">
        <f t="shared" si="2866"/>
        <v>24336.2</v>
      </c>
      <c r="M1019" s="20">
        <f t="shared" si="2867"/>
        <v>23627.5</v>
      </c>
      <c r="N1019" s="20">
        <f t="shared" si="2868"/>
        <v>23627.5</v>
      </c>
      <c r="O1019" s="20">
        <f t="shared" si="3068"/>
        <v>0</v>
      </c>
      <c r="P1019" s="20">
        <f t="shared" si="3068"/>
        <v>0</v>
      </c>
      <c r="Q1019" s="20">
        <f t="shared" si="3068"/>
        <v>0</v>
      </c>
      <c r="R1019" s="20">
        <f t="shared" si="2893"/>
        <v>24336.2</v>
      </c>
      <c r="S1019" s="20">
        <f t="shared" si="2894"/>
        <v>23627.5</v>
      </c>
      <c r="T1019" s="20">
        <f t="shared" si="2895"/>
        <v>23627.5</v>
      </c>
      <c r="U1019" s="20">
        <f t="shared" si="3068"/>
        <v>0</v>
      </c>
      <c r="V1019" s="20">
        <f t="shared" si="2896"/>
        <v>24336.2</v>
      </c>
      <c r="W1019" s="20">
        <f t="shared" si="3068"/>
        <v>0</v>
      </c>
      <c r="X1019" s="20">
        <f t="shared" si="3068"/>
        <v>0</v>
      </c>
      <c r="Y1019" s="20">
        <f t="shared" si="3068"/>
        <v>0</v>
      </c>
      <c r="Z1019" s="20">
        <f t="shared" si="2897"/>
        <v>24336.2</v>
      </c>
      <c r="AA1019" s="20">
        <f t="shared" si="2898"/>
        <v>23627.5</v>
      </c>
      <c r="AB1019" s="20">
        <f t="shared" si="2899"/>
        <v>23627.5</v>
      </c>
      <c r="AC1019" s="20">
        <f t="shared" si="3068"/>
        <v>0</v>
      </c>
      <c r="AD1019" s="20">
        <f t="shared" si="3068"/>
        <v>0</v>
      </c>
      <c r="AE1019" s="20">
        <f t="shared" si="3068"/>
        <v>0</v>
      </c>
      <c r="AF1019" s="20">
        <f t="shared" si="2870"/>
        <v>24336.2</v>
      </c>
      <c r="AG1019" s="20">
        <f t="shared" si="2871"/>
        <v>23627.5</v>
      </c>
      <c r="AH1019" s="20">
        <f t="shared" si="2872"/>
        <v>23627.5</v>
      </c>
      <c r="AI1019" s="20">
        <f t="shared" si="3068"/>
        <v>0</v>
      </c>
      <c r="AJ1019" s="20">
        <f t="shared" si="2873"/>
        <v>24336.2</v>
      </c>
      <c r="AK1019" s="20">
        <f t="shared" si="3068"/>
        <v>0</v>
      </c>
      <c r="AL1019" s="20">
        <f t="shared" si="3068"/>
        <v>0</v>
      </c>
      <c r="AM1019" s="20">
        <f t="shared" si="3068"/>
        <v>0</v>
      </c>
      <c r="AN1019" s="20">
        <f t="shared" si="3052"/>
        <v>24336.2</v>
      </c>
      <c r="AO1019" s="20">
        <f t="shared" si="3053"/>
        <v>23627.5</v>
      </c>
      <c r="AP1019" s="20">
        <f t="shared" si="3054"/>
        <v>23627.5</v>
      </c>
      <c r="AQ1019" s="20">
        <f t="shared" si="3068"/>
        <v>0</v>
      </c>
      <c r="AR1019" s="20">
        <f t="shared" si="3068"/>
        <v>0</v>
      </c>
      <c r="AS1019" s="20">
        <f t="shared" si="3068"/>
        <v>0</v>
      </c>
      <c r="AT1019" s="20">
        <f t="shared" si="3056"/>
        <v>24336.2</v>
      </c>
      <c r="AU1019" s="20">
        <f t="shared" si="3057"/>
        <v>23627.5</v>
      </c>
      <c r="AV1019" s="20">
        <f t="shared" si="3058"/>
        <v>23627.5</v>
      </c>
      <c r="AW1019" s="20">
        <f t="shared" si="3068"/>
        <v>0</v>
      </c>
      <c r="AX1019" s="20">
        <f t="shared" si="3068"/>
        <v>0</v>
      </c>
      <c r="AY1019" s="20">
        <f t="shared" si="3068"/>
        <v>0</v>
      </c>
      <c r="AZ1019" s="20">
        <f t="shared" si="2985"/>
        <v>24336.2</v>
      </c>
      <c r="BA1019" s="20">
        <f t="shared" si="2986"/>
        <v>23627.5</v>
      </c>
      <c r="BB1019" s="20">
        <f t="shared" si="2987"/>
        <v>23627.5</v>
      </c>
      <c r="BC1019" s="20">
        <f t="shared" si="3068"/>
        <v>0</v>
      </c>
      <c r="BD1019" s="20">
        <f t="shared" si="2984"/>
        <v>24336.2</v>
      </c>
      <c r="BE1019" s="20">
        <f t="shared" si="3068"/>
        <v>0</v>
      </c>
      <c r="BF1019" s="20">
        <f t="shared" si="3068"/>
        <v>0</v>
      </c>
      <c r="BG1019" s="20">
        <f t="shared" si="3068"/>
        <v>0</v>
      </c>
      <c r="BH1019" s="20">
        <f t="shared" si="2913"/>
        <v>24336.2</v>
      </c>
      <c r="BI1019" s="20">
        <f t="shared" si="2914"/>
        <v>23627.5</v>
      </c>
      <c r="BJ1019" s="20">
        <f t="shared" si="2915"/>
        <v>23627.5</v>
      </c>
      <c r="BK1019" s="20">
        <f t="shared" si="3068"/>
        <v>0</v>
      </c>
      <c r="BL1019" s="20">
        <f t="shared" si="3068"/>
        <v>0</v>
      </c>
      <c r="BM1019" s="20">
        <f t="shared" si="2917"/>
        <v>24336.2</v>
      </c>
      <c r="BN1019" s="20">
        <f t="shared" si="2918"/>
        <v>23627.5</v>
      </c>
      <c r="BO1019" s="20">
        <f t="shared" si="3068"/>
        <v>29.684999999999999</v>
      </c>
      <c r="BP1019" s="20">
        <f t="shared" si="3068"/>
        <v>0</v>
      </c>
      <c r="BQ1019" s="20">
        <f t="shared" si="3068"/>
        <v>0</v>
      </c>
      <c r="BR1019" s="20">
        <f t="shared" si="2862"/>
        <v>24365.885000000002</v>
      </c>
      <c r="BS1019" s="20">
        <f t="shared" si="2863"/>
        <v>23627.5</v>
      </c>
      <c r="BT1019" s="20">
        <f t="shared" si="2864"/>
        <v>23627.5</v>
      </c>
      <c r="BU1019" s="20">
        <f t="shared" si="3068"/>
        <v>0</v>
      </c>
      <c r="BV1019" s="20">
        <f t="shared" si="2865"/>
        <v>24365.885000000002</v>
      </c>
      <c r="BW1019" s="20">
        <f t="shared" si="3068"/>
        <v>0</v>
      </c>
      <c r="BX1019" s="20">
        <f t="shared" si="3068"/>
        <v>0</v>
      </c>
      <c r="BY1019" s="20">
        <f t="shared" si="2925"/>
        <v>24365.885000000002</v>
      </c>
      <c r="BZ1019" s="20">
        <f t="shared" si="2926"/>
        <v>23627.5</v>
      </c>
      <c r="CA1019" s="20">
        <f t="shared" si="3068"/>
        <v>0</v>
      </c>
      <c r="CB1019" s="20">
        <f t="shared" si="2927"/>
        <v>24365.885000000002</v>
      </c>
      <c r="CC1019" s="20">
        <f t="shared" si="3068"/>
        <v>0</v>
      </c>
      <c r="CD1019" s="20">
        <f t="shared" si="2928"/>
        <v>24365.885000000002</v>
      </c>
      <c r="CE1019" s="20">
        <f t="shared" si="3068"/>
        <v>0</v>
      </c>
    </row>
    <row r="1020" spans="1:84" ht="47.25" x14ac:dyDescent="0.25">
      <c r="A1020" s="10" t="s">
        <v>268</v>
      </c>
      <c r="B1020" s="19">
        <v>110</v>
      </c>
      <c r="C1020" s="10" t="s">
        <v>334</v>
      </c>
      <c r="D1020" s="10" t="s">
        <v>341</v>
      </c>
      <c r="E1020" s="25" t="s">
        <v>572</v>
      </c>
      <c r="F1020" s="20">
        <v>24336.2</v>
      </c>
      <c r="G1020" s="20">
        <v>23627.5</v>
      </c>
      <c r="H1020" s="20">
        <v>23627.5</v>
      </c>
      <c r="I1020" s="20"/>
      <c r="J1020" s="20"/>
      <c r="K1020" s="20"/>
      <c r="L1020" s="20">
        <f t="shared" si="2866"/>
        <v>24336.2</v>
      </c>
      <c r="M1020" s="20">
        <f t="shared" si="2867"/>
        <v>23627.5</v>
      </c>
      <c r="N1020" s="20">
        <f t="shared" si="2868"/>
        <v>23627.5</v>
      </c>
      <c r="O1020" s="20"/>
      <c r="P1020" s="20"/>
      <c r="Q1020" s="20"/>
      <c r="R1020" s="20">
        <f t="shared" si="2893"/>
        <v>24336.2</v>
      </c>
      <c r="S1020" s="20">
        <f t="shared" si="2894"/>
        <v>23627.5</v>
      </c>
      <c r="T1020" s="20">
        <f t="shared" si="2895"/>
        <v>23627.5</v>
      </c>
      <c r="U1020" s="20"/>
      <c r="V1020" s="20">
        <f t="shared" si="2896"/>
        <v>24336.2</v>
      </c>
      <c r="W1020" s="20"/>
      <c r="X1020" s="20"/>
      <c r="Y1020" s="20"/>
      <c r="Z1020" s="20">
        <f t="shared" si="2897"/>
        <v>24336.2</v>
      </c>
      <c r="AA1020" s="20">
        <f t="shared" si="2898"/>
        <v>23627.5</v>
      </c>
      <c r="AB1020" s="20">
        <f t="shared" si="2899"/>
        <v>23627.5</v>
      </c>
      <c r="AC1020" s="20"/>
      <c r="AD1020" s="20"/>
      <c r="AE1020" s="20"/>
      <c r="AF1020" s="20">
        <f t="shared" si="2870"/>
        <v>24336.2</v>
      </c>
      <c r="AG1020" s="20">
        <f t="shared" si="2871"/>
        <v>23627.5</v>
      </c>
      <c r="AH1020" s="20">
        <f t="shared" si="2872"/>
        <v>23627.5</v>
      </c>
      <c r="AI1020" s="20"/>
      <c r="AJ1020" s="20">
        <f t="shared" si="2873"/>
        <v>24336.2</v>
      </c>
      <c r="AK1020" s="20"/>
      <c r="AL1020" s="20"/>
      <c r="AM1020" s="20"/>
      <c r="AN1020" s="20">
        <f t="shared" si="3052"/>
        <v>24336.2</v>
      </c>
      <c r="AO1020" s="20">
        <f t="shared" si="3053"/>
        <v>23627.5</v>
      </c>
      <c r="AP1020" s="20">
        <f t="shared" si="3054"/>
        <v>23627.5</v>
      </c>
      <c r="AQ1020" s="20"/>
      <c r="AR1020" s="20"/>
      <c r="AS1020" s="20"/>
      <c r="AT1020" s="20">
        <f t="shared" si="3056"/>
        <v>24336.2</v>
      </c>
      <c r="AU1020" s="20">
        <f t="shared" si="3057"/>
        <v>23627.5</v>
      </c>
      <c r="AV1020" s="20">
        <f t="shared" si="3058"/>
        <v>23627.5</v>
      </c>
      <c r="AW1020" s="20"/>
      <c r="AX1020" s="20"/>
      <c r="AY1020" s="20"/>
      <c r="AZ1020" s="20">
        <f t="shared" si="2985"/>
        <v>24336.2</v>
      </c>
      <c r="BA1020" s="20">
        <f t="shared" si="2986"/>
        <v>23627.5</v>
      </c>
      <c r="BB1020" s="20">
        <f t="shared" si="2987"/>
        <v>23627.5</v>
      </c>
      <c r="BC1020" s="20"/>
      <c r="BD1020" s="20">
        <f t="shared" si="2984"/>
        <v>24336.2</v>
      </c>
      <c r="BE1020" s="20"/>
      <c r="BF1020" s="20"/>
      <c r="BG1020" s="20"/>
      <c r="BH1020" s="20">
        <f t="shared" si="2913"/>
        <v>24336.2</v>
      </c>
      <c r="BI1020" s="20">
        <f t="shared" si="2914"/>
        <v>23627.5</v>
      </c>
      <c r="BJ1020" s="20">
        <f t="shared" si="2915"/>
        <v>23627.5</v>
      </c>
      <c r="BK1020" s="20"/>
      <c r="BL1020" s="20"/>
      <c r="BM1020" s="20">
        <f t="shared" si="2917"/>
        <v>24336.2</v>
      </c>
      <c r="BN1020" s="20">
        <f t="shared" si="2918"/>
        <v>23627.5</v>
      </c>
      <c r="BO1020" s="20">
        <v>29.684999999999999</v>
      </c>
      <c r="BP1020" s="20"/>
      <c r="BQ1020" s="20"/>
      <c r="BR1020" s="20">
        <f t="shared" ref="BR1020:BR1083" si="3069">BM1020+BO1020</f>
        <v>24365.885000000002</v>
      </c>
      <c r="BS1020" s="20">
        <f t="shared" ref="BS1020:BS1083" si="3070">BN1020+BP1020</f>
        <v>23627.5</v>
      </c>
      <c r="BT1020" s="20">
        <f t="shared" ref="BT1020:BT1083" si="3071">BJ1020+BQ1020</f>
        <v>23627.5</v>
      </c>
      <c r="BU1020" s="20"/>
      <c r="BV1020" s="20">
        <f t="shared" ref="BV1020:BV1083" si="3072">BR1020+BU1020</f>
        <v>24365.885000000002</v>
      </c>
      <c r="BW1020" s="20"/>
      <c r="BX1020" s="20"/>
      <c r="BY1020" s="20">
        <f t="shared" si="2925"/>
        <v>24365.885000000002</v>
      </c>
      <c r="BZ1020" s="20">
        <f t="shared" si="2926"/>
        <v>23627.5</v>
      </c>
      <c r="CA1020" s="20"/>
      <c r="CB1020" s="20">
        <f t="shared" si="2927"/>
        <v>24365.885000000002</v>
      </c>
      <c r="CC1020" s="20"/>
      <c r="CD1020" s="20">
        <f t="shared" si="2928"/>
        <v>24365.885000000002</v>
      </c>
      <c r="CE1020" s="20"/>
    </row>
    <row r="1021" spans="1:84" ht="47.25" x14ac:dyDescent="0.25">
      <c r="A1021" s="10" t="s">
        <v>268</v>
      </c>
      <c r="B1021" s="19">
        <v>200</v>
      </c>
      <c r="C1021" s="10"/>
      <c r="D1021" s="10"/>
      <c r="E1021" s="25" t="s">
        <v>602</v>
      </c>
      <c r="F1021" s="20">
        <f>F1022</f>
        <v>6334.9</v>
      </c>
      <c r="G1021" s="20">
        <f t="shared" ref="G1021:CE1022" si="3073">G1022</f>
        <v>6334.9</v>
      </c>
      <c r="H1021" s="20">
        <f t="shared" si="3073"/>
        <v>6334.9</v>
      </c>
      <c r="I1021" s="20">
        <f t="shared" si="3073"/>
        <v>0</v>
      </c>
      <c r="J1021" s="20">
        <f t="shared" si="3073"/>
        <v>0</v>
      </c>
      <c r="K1021" s="20">
        <f t="shared" si="3073"/>
        <v>0</v>
      </c>
      <c r="L1021" s="20">
        <f t="shared" si="2866"/>
        <v>6334.9</v>
      </c>
      <c r="M1021" s="20">
        <f t="shared" si="2867"/>
        <v>6334.9</v>
      </c>
      <c r="N1021" s="20">
        <f t="shared" si="2868"/>
        <v>6334.9</v>
      </c>
      <c r="O1021" s="20">
        <f t="shared" si="3073"/>
        <v>0</v>
      </c>
      <c r="P1021" s="20">
        <f t="shared" si="3073"/>
        <v>0</v>
      </c>
      <c r="Q1021" s="20">
        <f t="shared" si="3073"/>
        <v>0</v>
      </c>
      <c r="R1021" s="20">
        <f t="shared" si="2893"/>
        <v>6334.9</v>
      </c>
      <c r="S1021" s="20">
        <f t="shared" si="2894"/>
        <v>6334.9</v>
      </c>
      <c r="T1021" s="20">
        <f t="shared" si="2895"/>
        <v>6334.9</v>
      </c>
      <c r="U1021" s="20">
        <f t="shared" si="3073"/>
        <v>0</v>
      </c>
      <c r="V1021" s="20">
        <f t="shared" si="2896"/>
        <v>6334.9</v>
      </c>
      <c r="W1021" s="20">
        <f t="shared" si="3073"/>
        <v>0</v>
      </c>
      <c r="X1021" s="20">
        <f t="shared" si="3073"/>
        <v>0</v>
      </c>
      <c r="Y1021" s="20">
        <f t="shared" si="3073"/>
        <v>0</v>
      </c>
      <c r="Z1021" s="20">
        <f t="shared" si="2897"/>
        <v>6334.9</v>
      </c>
      <c r="AA1021" s="20">
        <f t="shared" si="2898"/>
        <v>6334.9</v>
      </c>
      <c r="AB1021" s="20">
        <f t="shared" si="2899"/>
        <v>6334.9</v>
      </c>
      <c r="AC1021" s="20">
        <f t="shared" si="3073"/>
        <v>0</v>
      </c>
      <c r="AD1021" s="20">
        <f t="shared" si="3073"/>
        <v>0</v>
      </c>
      <c r="AE1021" s="20">
        <f t="shared" si="3073"/>
        <v>0</v>
      </c>
      <c r="AF1021" s="20">
        <f t="shared" si="2870"/>
        <v>6334.9</v>
      </c>
      <c r="AG1021" s="20">
        <f t="shared" si="2871"/>
        <v>6334.9</v>
      </c>
      <c r="AH1021" s="20">
        <f t="shared" si="2872"/>
        <v>6334.9</v>
      </c>
      <c r="AI1021" s="20">
        <f t="shared" si="3073"/>
        <v>0</v>
      </c>
      <c r="AJ1021" s="20">
        <f t="shared" si="2873"/>
        <v>6334.9</v>
      </c>
      <c r="AK1021" s="20">
        <f t="shared" si="3073"/>
        <v>-162.19999999999999</v>
      </c>
      <c r="AL1021" s="20">
        <f t="shared" si="3073"/>
        <v>0</v>
      </c>
      <c r="AM1021" s="20">
        <f t="shared" si="3073"/>
        <v>0</v>
      </c>
      <c r="AN1021" s="20">
        <f t="shared" si="3052"/>
        <v>6172.7</v>
      </c>
      <c r="AO1021" s="20">
        <f t="shared" si="3053"/>
        <v>6334.9</v>
      </c>
      <c r="AP1021" s="20">
        <f t="shared" si="3054"/>
        <v>6334.9</v>
      </c>
      <c r="AQ1021" s="20">
        <f t="shared" si="3073"/>
        <v>0</v>
      </c>
      <c r="AR1021" s="20">
        <f t="shared" si="3073"/>
        <v>0</v>
      </c>
      <c r="AS1021" s="20">
        <f t="shared" si="3073"/>
        <v>0</v>
      </c>
      <c r="AT1021" s="20">
        <f t="shared" si="3056"/>
        <v>6172.7</v>
      </c>
      <c r="AU1021" s="20">
        <f t="shared" si="3057"/>
        <v>6334.9</v>
      </c>
      <c r="AV1021" s="20">
        <f t="shared" si="3058"/>
        <v>6334.9</v>
      </c>
      <c r="AW1021" s="20">
        <f t="shared" si="3073"/>
        <v>-122.664</v>
      </c>
      <c r="AX1021" s="20">
        <f t="shared" si="3073"/>
        <v>0</v>
      </c>
      <c r="AY1021" s="20">
        <f t="shared" si="3073"/>
        <v>0</v>
      </c>
      <c r="AZ1021" s="20">
        <f t="shared" si="2985"/>
        <v>6050.0360000000001</v>
      </c>
      <c r="BA1021" s="20">
        <f t="shared" si="2986"/>
        <v>6334.9</v>
      </c>
      <c r="BB1021" s="20">
        <f t="shared" si="2987"/>
        <v>6334.9</v>
      </c>
      <c r="BC1021" s="20">
        <f t="shared" si="3073"/>
        <v>0</v>
      </c>
      <c r="BD1021" s="20">
        <f t="shared" si="2984"/>
        <v>6050.0360000000001</v>
      </c>
      <c r="BE1021" s="20">
        <f t="shared" si="3073"/>
        <v>-101.05500000000001</v>
      </c>
      <c r="BF1021" s="20">
        <f t="shared" si="3073"/>
        <v>0</v>
      </c>
      <c r="BG1021" s="20">
        <f t="shared" si="3073"/>
        <v>0</v>
      </c>
      <c r="BH1021" s="20">
        <f t="shared" si="2913"/>
        <v>5948.9809999999998</v>
      </c>
      <c r="BI1021" s="20">
        <f t="shared" si="2914"/>
        <v>6334.9</v>
      </c>
      <c r="BJ1021" s="20">
        <f t="shared" si="2915"/>
        <v>6334.9</v>
      </c>
      <c r="BK1021" s="20">
        <f t="shared" si="3073"/>
        <v>0</v>
      </c>
      <c r="BL1021" s="20">
        <f t="shared" si="3073"/>
        <v>0</v>
      </c>
      <c r="BM1021" s="20">
        <f t="shared" si="2917"/>
        <v>5948.9809999999998</v>
      </c>
      <c r="BN1021" s="20">
        <f t="shared" si="2918"/>
        <v>6334.9</v>
      </c>
      <c r="BO1021" s="20">
        <f t="shared" si="3073"/>
        <v>-72.778000000000006</v>
      </c>
      <c r="BP1021" s="20">
        <f t="shared" si="3073"/>
        <v>0</v>
      </c>
      <c r="BQ1021" s="20">
        <f t="shared" si="3073"/>
        <v>0</v>
      </c>
      <c r="BR1021" s="20">
        <f t="shared" si="3069"/>
        <v>5876.2029999999995</v>
      </c>
      <c r="BS1021" s="20">
        <f t="shared" si="3070"/>
        <v>6334.9</v>
      </c>
      <c r="BT1021" s="20">
        <f t="shared" si="3071"/>
        <v>6334.9</v>
      </c>
      <c r="BU1021" s="20">
        <f t="shared" si="3073"/>
        <v>0</v>
      </c>
      <c r="BV1021" s="20">
        <f t="shared" si="3072"/>
        <v>5876.2029999999995</v>
      </c>
      <c r="BW1021" s="20">
        <f t="shared" si="3073"/>
        <v>0</v>
      </c>
      <c r="BX1021" s="20">
        <f t="shared" si="3073"/>
        <v>0</v>
      </c>
      <c r="BY1021" s="20">
        <f t="shared" si="2925"/>
        <v>5876.2029999999995</v>
      </c>
      <c r="BZ1021" s="20">
        <f t="shared" si="2926"/>
        <v>6334.9</v>
      </c>
      <c r="CA1021" s="20">
        <f t="shared" si="3073"/>
        <v>0</v>
      </c>
      <c r="CB1021" s="20">
        <f t="shared" si="2927"/>
        <v>5876.2029999999995</v>
      </c>
      <c r="CC1021" s="20">
        <f t="shared" si="3073"/>
        <v>0</v>
      </c>
      <c r="CD1021" s="20">
        <f t="shared" si="2928"/>
        <v>5876.2029999999995</v>
      </c>
      <c r="CE1021" s="20">
        <f t="shared" si="3073"/>
        <v>0</v>
      </c>
    </row>
    <row r="1022" spans="1:84" ht="47.25" x14ac:dyDescent="0.25">
      <c r="A1022" s="10" t="s">
        <v>268</v>
      </c>
      <c r="B1022" s="19">
        <v>240</v>
      </c>
      <c r="C1022" s="10"/>
      <c r="D1022" s="10"/>
      <c r="E1022" s="25" t="s">
        <v>603</v>
      </c>
      <c r="F1022" s="20">
        <f>F1023</f>
        <v>6334.9</v>
      </c>
      <c r="G1022" s="20">
        <f t="shared" si="3073"/>
        <v>6334.9</v>
      </c>
      <c r="H1022" s="20">
        <f t="shared" si="3073"/>
        <v>6334.9</v>
      </c>
      <c r="I1022" s="20">
        <f t="shared" si="3073"/>
        <v>0</v>
      </c>
      <c r="J1022" s="20">
        <f t="shared" si="3073"/>
        <v>0</v>
      </c>
      <c r="K1022" s="20">
        <f t="shared" si="3073"/>
        <v>0</v>
      </c>
      <c r="L1022" s="20">
        <f t="shared" si="2866"/>
        <v>6334.9</v>
      </c>
      <c r="M1022" s="20">
        <f t="shared" si="2867"/>
        <v>6334.9</v>
      </c>
      <c r="N1022" s="20">
        <f t="shared" si="2868"/>
        <v>6334.9</v>
      </c>
      <c r="O1022" s="20">
        <f t="shared" si="3073"/>
        <v>0</v>
      </c>
      <c r="P1022" s="20">
        <f t="shared" si="3073"/>
        <v>0</v>
      </c>
      <c r="Q1022" s="20">
        <f t="shared" si="3073"/>
        <v>0</v>
      </c>
      <c r="R1022" s="20">
        <f t="shared" si="2893"/>
        <v>6334.9</v>
      </c>
      <c r="S1022" s="20">
        <f t="shared" si="2894"/>
        <v>6334.9</v>
      </c>
      <c r="T1022" s="20">
        <f t="shared" si="2895"/>
        <v>6334.9</v>
      </c>
      <c r="U1022" s="20">
        <f t="shared" si="3073"/>
        <v>0</v>
      </c>
      <c r="V1022" s="20">
        <f t="shared" si="2896"/>
        <v>6334.9</v>
      </c>
      <c r="W1022" s="20">
        <f t="shared" si="3073"/>
        <v>0</v>
      </c>
      <c r="X1022" s="20">
        <f t="shared" si="3073"/>
        <v>0</v>
      </c>
      <c r="Y1022" s="20">
        <f t="shared" si="3073"/>
        <v>0</v>
      </c>
      <c r="Z1022" s="20">
        <f t="shared" si="2897"/>
        <v>6334.9</v>
      </c>
      <c r="AA1022" s="20">
        <f t="shared" si="2898"/>
        <v>6334.9</v>
      </c>
      <c r="AB1022" s="20">
        <f t="shared" si="2899"/>
        <v>6334.9</v>
      </c>
      <c r="AC1022" s="20">
        <f t="shared" si="3073"/>
        <v>0</v>
      </c>
      <c r="AD1022" s="20">
        <f t="shared" si="3073"/>
        <v>0</v>
      </c>
      <c r="AE1022" s="20">
        <f t="shared" si="3073"/>
        <v>0</v>
      </c>
      <c r="AF1022" s="20">
        <f t="shared" si="2870"/>
        <v>6334.9</v>
      </c>
      <c r="AG1022" s="20">
        <f t="shared" si="2871"/>
        <v>6334.9</v>
      </c>
      <c r="AH1022" s="20">
        <f t="shared" si="2872"/>
        <v>6334.9</v>
      </c>
      <c r="AI1022" s="20">
        <f t="shared" si="3073"/>
        <v>0</v>
      </c>
      <c r="AJ1022" s="20">
        <f t="shared" si="2873"/>
        <v>6334.9</v>
      </c>
      <c r="AK1022" s="20">
        <f t="shared" si="3073"/>
        <v>-162.19999999999999</v>
      </c>
      <c r="AL1022" s="20">
        <f t="shared" si="3073"/>
        <v>0</v>
      </c>
      <c r="AM1022" s="20">
        <f t="shared" si="3073"/>
        <v>0</v>
      </c>
      <c r="AN1022" s="20">
        <f t="shared" si="3052"/>
        <v>6172.7</v>
      </c>
      <c r="AO1022" s="20">
        <f t="shared" si="3053"/>
        <v>6334.9</v>
      </c>
      <c r="AP1022" s="20">
        <f t="shared" si="3054"/>
        <v>6334.9</v>
      </c>
      <c r="AQ1022" s="20">
        <f t="shared" si="3073"/>
        <v>0</v>
      </c>
      <c r="AR1022" s="20">
        <f t="shared" si="3073"/>
        <v>0</v>
      </c>
      <c r="AS1022" s="20">
        <f t="shared" si="3073"/>
        <v>0</v>
      </c>
      <c r="AT1022" s="20">
        <f t="shared" si="3056"/>
        <v>6172.7</v>
      </c>
      <c r="AU1022" s="20">
        <f t="shared" si="3057"/>
        <v>6334.9</v>
      </c>
      <c r="AV1022" s="20">
        <f t="shared" si="3058"/>
        <v>6334.9</v>
      </c>
      <c r="AW1022" s="20">
        <f t="shared" si="3073"/>
        <v>-122.664</v>
      </c>
      <c r="AX1022" s="20">
        <f t="shared" si="3073"/>
        <v>0</v>
      </c>
      <c r="AY1022" s="20">
        <f t="shared" si="3073"/>
        <v>0</v>
      </c>
      <c r="AZ1022" s="20">
        <f t="shared" si="2985"/>
        <v>6050.0360000000001</v>
      </c>
      <c r="BA1022" s="20">
        <f t="shared" si="2986"/>
        <v>6334.9</v>
      </c>
      <c r="BB1022" s="20">
        <f t="shared" si="2987"/>
        <v>6334.9</v>
      </c>
      <c r="BC1022" s="20">
        <f t="shared" si="3073"/>
        <v>0</v>
      </c>
      <c r="BD1022" s="20">
        <f t="shared" si="2984"/>
        <v>6050.0360000000001</v>
      </c>
      <c r="BE1022" s="20">
        <f t="shared" si="3073"/>
        <v>-101.05500000000001</v>
      </c>
      <c r="BF1022" s="20">
        <f t="shared" si="3073"/>
        <v>0</v>
      </c>
      <c r="BG1022" s="20">
        <f t="shared" si="3073"/>
        <v>0</v>
      </c>
      <c r="BH1022" s="20">
        <f t="shared" si="2913"/>
        <v>5948.9809999999998</v>
      </c>
      <c r="BI1022" s="20">
        <f t="shared" si="2914"/>
        <v>6334.9</v>
      </c>
      <c r="BJ1022" s="20">
        <f t="shared" si="2915"/>
        <v>6334.9</v>
      </c>
      <c r="BK1022" s="20">
        <f t="shared" si="3073"/>
        <v>0</v>
      </c>
      <c r="BL1022" s="20">
        <f t="shared" si="3073"/>
        <v>0</v>
      </c>
      <c r="BM1022" s="20">
        <f t="shared" si="2917"/>
        <v>5948.9809999999998</v>
      </c>
      <c r="BN1022" s="20">
        <f t="shared" si="2918"/>
        <v>6334.9</v>
      </c>
      <c r="BO1022" s="20">
        <f t="shared" si="3073"/>
        <v>-72.778000000000006</v>
      </c>
      <c r="BP1022" s="20">
        <f t="shared" si="3073"/>
        <v>0</v>
      </c>
      <c r="BQ1022" s="20">
        <f t="shared" si="3073"/>
        <v>0</v>
      </c>
      <c r="BR1022" s="20">
        <f t="shared" si="3069"/>
        <v>5876.2029999999995</v>
      </c>
      <c r="BS1022" s="20">
        <f t="shared" si="3070"/>
        <v>6334.9</v>
      </c>
      <c r="BT1022" s="20">
        <f t="shared" si="3071"/>
        <v>6334.9</v>
      </c>
      <c r="BU1022" s="20">
        <f t="shared" si="3073"/>
        <v>0</v>
      </c>
      <c r="BV1022" s="20">
        <f t="shared" si="3072"/>
        <v>5876.2029999999995</v>
      </c>
      <c r="BW1022" s="20">
        <f t="shared" si="3073"/>
        <v>0</v>
      </c>
      <c r="BX1022" s="20">
        <f t="shared" si="3073"/>
        <v>0</v>
      </c>
      <c r="BY1022" s="20">
        <f t="shared" si="2925"/>
        <v>5876.2029999999995</v>
      </c>
      <c r="BZ1022" s="20">
        <f t="shared" si="2926"/>
        <v>6334.9</v>
      </c>
      <c r="CA1022" s="20">
        <f t="shared" si="3073"/>
        <v>0</v>
      </c>
      <c r="CB1022" s="20">
        <f t="shared" si="2927"/>
        <v>5876.2029999999995</v>
      </c>
      <c r="CC1022" s="20">
        <f t="shared" si="3073"/>
        <v>0</v>
      </c>
      <c r="CD1022" s="20">
        <f t="shared" si="2928"/>
        <v>5876.2029999999995</v>
      </c>
      <c r="CE1022" s="20">
        <f t="shared" si="3073"/>
        <v>0</v>
      </c>
    </row>
    <row r="1023" spans="1:84" ht="47.25" x14ac:dyDescent="0.25">
      <c r="A1023" s="10" t="s">
        <v>268</v>
      </c>
      <c r="B1023" s="19">
        <v>240</v>
      </c>
      <c r="C1023" s="10" t="s">
        <v>334</v>
      </c>
      <c r="D1023" s="10" t="s">
        <v>341</v>
      </c>
      <c r="E1023" s="25" t="s">
        <v>572</v>
      </c>
      <c r="F1023" s="20">
        <v>6334.9</v>
      </c>
      <c r="G1023" s="20">
        <v>6334.9</v>
      </c>
      <c r="H1023" s="20">
        <v>6334.9</v>
      </c>
      <c r="I1023" s="20"/>
      <c r="J1023" s="20"/>
      <c r="K1023" s="20"/>
      <c r="L1023" s="20">
        <f t="shared" si="2866"/>
        <v>6334.9</v>
      </c>
      <c r="M1023" s="20">
        <f t="shared" si="2867"/>
        <v>6334.9</v>
      </c>
      <c r="N1023" s="20">
        <f t="shared" si="2868"/>
        <v>6334.9</v>
      </c>
      <c r="O1023" s="20"/>
      <c r="P1023" s="20"/>
      <c r="Q1023" s="20"/>
      <c r="R1023" s="20">
        <f t="shared" si="2893"/>
        <v>6334.9</v>
      </c>
      <c r="S1023" s="20">
        <f t="shared" si="2894"/>
        <v>6334.9</v>
      </c>
      <c r="T1023" s="20">
        <f t="shared" si="2895"/>
        <v>6334.9</v>
      </c>
      <c r="U1023" s="20"/>
      <c r="V1023" s="20">
        <f t="shared" si="2896"/>
        <v>6334.9</v>
      </c>
      <c r="W1023" s="20"/>
      <c r="X1023" s="20"/>
      <c r="Y1023" s="20"/>
      <c r="Z1023" s="20">
        <f t="shared" si="2897"/>
        <v>6334.9</v>
      </c>
      <c r="AA1023" s="20">
        <f t="shared" si="2898"/>
        <v>6334.9</v>
      </c>
      <c r="AB1023" s="20">
        <f t="shared" si="2899"/>
        <v>6334.9</v>
      </c>
      <c r="AC1023" s="20"/>
      <c r="AD1023" s="20"/>
      <c r="AE1023" s="20"/>
      <c r="AF1023" s="20">
        <f t="shared" si="2870"/>
        <v>6334.9</v>
      </c>
      <c r="AG1023" s="20">
        <f t="shared" si="2871"/>
        <v>6334.9</v>
      </c>
      <c r="AH1023" s="20">
        <f t="shared" si="2872"/>
        <v>6334.9</v>
      </c>
      <c r="AI1023" s="20"/>
      <c r="AJ1023" s="20">
        <f t="shared" si="2873"/>
        <v>6334.9</v>
      </c>
      <c r="AK1023" s="20">
        <v>-162.19999999999999</v>
      </c>
      <c r="AL1023" s="20"/>
      <c r="AM1023" s="20"/>
      <c r="AN1023" s="20">
        <f t="shared" si="3052"/>
        <v>6172.7</v>
      </c>
      <c r="AO1023" s="20">
        <f t="shared" si="3053"/>
        <v>6334.9</v>
      </c>
      <c r="AP1023" s="20">
        <f t="shared" si="3054"/>
        <v>6334.9</v>
      </c>
      <c r="AQ1023" s="20"/>
      <c r="AR1023" s="20"/>
      <c r="AS1023" s="20"/>
      <c r="AT1023" s="20">
        <f t="shared" si="3056"/>
        <v>6172.7</v>
      </c>
      <c r="AU1023" s="20">
        <f t="shared" si="3057"/>
        <v>6334.9</v>
      </c>
      <c r="AV1023" s="20">
        <f t="shared" si="3058"/>
        <v>6334.9</v>
      </c>
      <c r="AW1023" s="20">
        <v>-122.664</v>
      </c>
      <c r="AX1023" s="20"/>
      <c r="AY1023" s="20"/>
      <c r="AZ1023" s="20">
        <f t="shared" si="2985"/>
        <v>6050.0360000000001</v>
      </c>
      <c r="BA1023" s="20">
        <f t="shared" si="2986"/>
        <v>6334.9</v>
      </c>
      <c r="BB1023" s="20">
        <f t="shared" si="2987"/>
        <v>6334.9</v>
      </c>
      <c r="BC1023" s="20"/>
      <c r="BD1023" s="20">
        <f t="shared" si="2984"/>
        <v>6050.0360000000001</v>
      </c>
      <c r="BE1023" s="20">
        <v>-101.05500000000001</v>
      </c>
      <c r="BF1023" s="20"/>
      <c r="BG1023" s="20"/>
      <c r="BH1023" s="20">
        <f t="shared" si="2913"/>
        <v>5948.9809999999998</v>
      </c>
      <c r="BI1023" s="20">
        <f t="shared" si="2914"/>
        <v>6334.9</v>
      </c>
      <c r="BJ1023" s="20">
        <f t="shared" si="2915"/>
        <v>6334.9</v>
      </c>
      <c r="BK1023" s="20"/>
      <c r="BL1023" s="20"/>
      <c r="BM1023" s="20">
        <f t="shared" si="2917"/>
        <v>5948.9809999999998</v>
      </c>
      <c r="BN1023" s="20">
        <f t="shared" si="2918"/>
        <v>6334.9</v>
      </c>
      <c r="BO1023" s="20">
        <f>-64.052-8.726</f>
        <v>-72.778000000000006</v>
      </c>
      <c r="BP1023" s="20"/>
      <c r="BQ1023" s="20"/>
      <c r="BR1023" s="20">
        <f t="shared" si="3069"/>
        <v>5876.2029999999995</v>
      </c>
      <c r="BS1023" s="20">
        <f t="shared" si="3070"/>
        <v>6334.9</v>
      </c>
      <c r="BT1023" s="20">
        <f t="shared" si="3071"/>
        <v>6334.9</v>
      </c>
      <c r="BU1023" s="20"/>
      <c r="BV1023" s="20">
        <f t="shared" si="3072"/>
        <v>5876.2029999999995</v>
      </c>
      <c r="BW1023" s="20"/>
      <c r="BX1023" s="20"/>
      <c r="BY1023" s="20">
        <f t="shared" si="2925"/>
        <v>5876.2029999999995</v>
      </c>
      <c r="BZ1023" s="20">
        <f t="shared" si="2926"/>
        <v>6334.9</v>
      </c>
      <c r="CA1023" s="20"/>
      <c r="CB1023" s="20">
        <f t="shared" si="2927"/>
        <v>5876.2029999999995</v>
      </c>
      <c r="CC1023" s="20"/>
      <c r="CD1023" s="20">
        <f t="shared" si="2928"/>
        <v>5876.2029999999995</v>
      </c>
      <c r="CE1023" s="20"/>
    </row>
    <row r="1024" spans="1:84" x14ac:dyDescent="0.25">
      <c r="A1024" s="10" t="s">
        <v>268</v>
      </c>
      <c r="B1024" s="19">
        <v>800</v>
      </c>
      <c r="C1024" s="10"/>
      <c r="D1024" s="10"/>
      <c r="E1024" s="25" t="s">
        <v>618</v>
      </c>
      <c r="F1024" s="20">
        <f>F1025</f>
        <v>80</v>
      </c>
      <c r="G1024" s="20">
        <f t="shared" ref="G1024:CE1025" si="3074">G1025</f>
        <v>80</v>
      </c>
      <c r="H1024" s="20">
        <f t="shared" si="3074"/>
        <v>80</v>
      </c>
      <c r="I1024" s="20">
        <f t="shared" si="3074"/>
        <v>0</v>
      </c>
      <c r="J1024" s="20">
        <f t="shared" si="3074"/>
        <v>0</v>
      </c>
      <c r="K1024" s="20">
        <f t="shared" si="3074"/>
        <v>0</v>
      </c>
      <c r="L1024" s="20">
        <f t="shared" si="2866"/>
        <v>80</v>
      </c>
      <c r="M1024" s="20">
        <f t="shared" si="2867"/>
        <v>80</v>
      </c>
      <c r="N1024" s="20">
        <f t="shared" si="2868"/>
        <v>80</v>
      </c>
      <c r="O1024" s="20">
        <f t="shared" si="3074"/>
        <v>0</v>
      </c>
      <c r="P1024" s="20">
        <f t="shared" si="3074"/>
        <v>0</v>
      </c>
      <c r="Q1024" s="20">
        <f t="shared" si="3074"/>
        <v>0</v>
      </c>
      <c r="R1024" s="20">
        <f t="shared" si="2893"/>
        <v>80</v>
      </c>
      <c r="S1024" s="20">
        <f t="shared" si="2894"/>
        <v>80</v>
      </c>
      <c r="T1024" s="20">
        <f t="shared" si="2895"/>
        <v>80</v>
      </c>
      <c r="U1024" s="20">
        <f t="shared" si="3074"/>
        <v>0</v>
      </c>
      <c r="V1024" s="20">
        <f t="shared" si="2896"/>
        <v>80</v>
      </c>
      <c r="W1024" s="20">
        <f t="shared" si="3074"/>
        <v>0</v>
      </c>
      <c r="X1024" s="20">
        <f t="shared" si="3074"/>
        <v>0</v>
      </c>
      <c r="Y1024" s="20">
        <f t="shared" si="3074"/>
        <v>0</v>
      </c>
      <c r="Z1024" s="20">
        <f t="shared" si="2897"/>
        <v>80</v>
      </c>
      <c r="AA1024" s="20">
        <f t="shared" si="2898"/>
        <v>80</v>
      </c>
      <c r="AB1024" s="20">
        <f t="shared" si="2899"/>
        <v>80</v>
      </c>
      <c r="AC1024" s="20">
        <f t="shared" si="3074"/>
        <v>0</v>
      </c>
      <c r="AD1024" s="20">
        <f t="shared" si="3074"/>
        <v>0</v>
      </c>
      <c r="AE1024" s="20">
        <f t="shared" si="3074"/>
        <v>0</v>
      </c>
      <c r="AF1024" s="20">
        <f t="shared" si="2870"/>
        <v>80</v>
      </c>
      <c r="AG1024" s="20">
        <f t="shared" si="2871"/>
        <v>80</v>
      </c>
      <c r="AH1024" s="20">
        <f t="shared" si="2872"/>
        <v>80</v>
      </c>
      <c r="AI1024" s="20">
        <f t="shared" si="3074"/>
        <v>0</v>
      </c>
      <c r="AJ1024" s="20">
        <f t="shared" si="2873"/>
        <v>80</v>
      </c>
      <c r="AK1024" s="20">
        <f t="shared" si="3074"/>
        <v>0</v>
      </c>
      <c r="AL1024" s="20">
        <f t="shared" si="3074"/>
        <v>0</v>
      </c>
      <c r="AM1024" s="20">
        <f t="shared" si="3074"/>
        <v>0</v>
      </c>
      <c r="AN1024" s="20">
        <f t="shared" si="3052"/>
        <v>80</v>
      </c>
      <c r="AO1024" s="20">
        <f t="shared" si="3053"/>
        <v>80</v>
      </c>
      <c r="AP1024" s="20">
        <f t="shared" si="3054"/>
        <v>80</v>
      </c>
      <c r="AQ1024" s="20">
        <f t="shared" si="3074"/>
        <v>0</v>
      </c>
      <c r="AR1024" s="20">
        <f t="shared" si="3074"/>
        <v>0</v>
      </c>
      <c r="AS1024" s="20">
        <f t="shared" si="3074"/>
        <v>0</v>
      </c>
      <c r="AT1024" s="20">
        <f t="shared" si="3056"/>
        <v>80</v>
      </c>
      <c r="AU1024" s="20">
        <f t="shared" si="3057"/>
        <v>80</v>
      </c>
      <c r="AV1024" s="20">
        <f t="shared" si="3058"/>
        <v>80</v>
      </c>
      <c r="AW1024" s="20">
        <f t="shared" si="3074"/>
        <v>0</v>
      </c>
      <c r="AX1024" s="20">
        <f t="shared" si="3074"/>
        <v>0</v>
      </c>
      <c r="AY1024" s="20">
        <f t="shared" si="3074"/>
        <v>0</v>
      </c>
      <c r="AZ1024" s="20">
        <f t="shared" si="2985"/>
        <v>80</v>
      </c>
      <c r="BA1024" s="20">
        <f t="shared" si="2986"/>
        <v>80</v>
      </c>
      <c r="BB1024" s="20">
        <f t="shared" si="2987"/>
        <v>80</v>
      </c>
      <c r="BC1024" s="20">
        <f t="shared" si="3074"/>
        <v>0</v>
      </c>
      <c r="BD1024" s="20">
        <f t="shared" si="2984"/>
        <v>80</v>
      </c>
      <c r="BE1024" s="20">
        <f t="shared" si="3074"/>
        <v>0</v>
      </c>
      <c r="BF1024" s="20">
        <f t="shared" si="3074"/>
        <v>0</v>
      </c>
      <c r="BG1024" s="20">
        <f t="shared" si="3074"/>
        <v>0</v>
      </c>
      <c r="BH1024" s="20">
        <f t="shared" si="2913"/>
        <v>80</v>
      </c>
      <c r="BI1024" s="20">
        <f t="shared" si="2914"/>
        <v>80</v>
      </c>
      <c r="BJ1024" s="20">
        <f t="shared" si="2915"/>
        <v>80</v>
      </c>
      <c r="BK1024" s="20">
        <f t="shared" si="3074"/>
        <v>0</v>
      </c>
      <c r="BL1024" s="20">
        <f t="shared" si="3074"/>
        <v>0</v>
      </c>
      <c r="BM1024" s="20">
        <f t="shared" si="2917"/>
        <v>80</v>
      </c>
      <c r="BN1024" s="20">
        <f t="shared" si="2918"/>
        <v>80</v>
      </c>
      <c r="BO1024" s="20">
        <f t="shared" si="3074"/>
        <v>0</v>
      </c>
      <c r="BP1024" s="20">
        <f t="shared" si="3074"/>
        <v>0</v>
      </c>
      <c r="BQ1024" s="20">
        <f t="shared" si="3074"/>
        <v>0</v>
      </c>
      <c r="BR1024" s="20">
        <f t="shared" si="3069"/>
        <v>80</v>
      </c>
      <c r="BS1024" s="20">
        <f t="shared" si="3070"/>
        <v>80</v>
      </c>
      <c r="BT1024" s="20">
        <f t="shared" si="3071"/>
        <v>80</v>
      </c>
      <c r="BU1024" s="20">
        <f t="shared" si="3074"/>
        <v>0</v>
      </c>
      <c r="BV1024" s="20">
        <f t="shared" si="3072"/>
        <v>80</v>
      </c>
      <c r="BW1024" s="20">
        <f t="shared" si="3074"/>
        <v>0</v>
      </c>
      <c r="BX1024" s="20">
        <f t="shared" si="3074"/>
        <v>0</v>
      </c>
      <c r="BY1024" s="20">
        <f t="shared" si="2925"/>
        <v>80</v>
      </c>
      <c r="BZ1024" s="20">
        <f t="shared" si="2926"/>
        <v>80</v>
      </c>
      <c r="CA1024" s="20">
        <f t="shared" si="3074"/>
        <v>0</v>
      </c>
      <c r="CB1024" s="20">
        <f t="shared" si="2927"/>
        <v>80</v>
      </c>
      <c r="CC1024" s="20">
        <f t="shared" si="3074"/>
        <v>0</v>
      </c>
      <c r="CD1024" s="20">
        <f t="shared" si="2928"/>
        <v>80</v>
      </c>
      <c r="CE1024" s="20">
        <f t="shared" si="3074"/>
        <v>0</v>
      </c>
    </row>
    <row r="1025" spans="1:83" x14ac:dyDescent="0.25">
      <c r="A1025" s="10" t="s">
        <v>268</v>
      </c>
      <c r="B1025" s="19">
        <v>850</v>
      </c>
      <c r="C1025" s="10"/>
      <c r="D1025" s="10"/>
      <c r="E1025" s="25" t="s">
        <v>621</v>
      </c>
      <c r="F1025" s="20">
        <f>F1026</f>
        <v>80</v>
      </c>
      <c r="G1025" s="20">
        <f t="shared" si="3074"/>
        <v>80</v>
      </c>
      <c r="H1025" s="20">
        <f t="shared" si="3074"/>
        <v>80</v>
      </c>
      <c r="I1025" s="20">
        <f t="shared" si="3074"/>
        <v>0</v>
      </c>
      <c r="J1025" s="20">
        <f t="shared" si="3074"/>
        <v>0</v>
      </c>
      <c r="K1025" s="20">
        <f t="shared" si="3074"/>
        <v>0</v>
      </c>
      <c r="L1025" s="20">
        <f t="shared" ref="L1025:L1099" si="3075">F1025+I1025</f>
        <v>80</v>
      </c>
      <c r="M1025" s="20">
        <f t="shared" ref="M1025:M1099" si="3076">G1025+J1025</f>
        <v>80</v>
      </c>
      <c r="N1025" s="20">
        <f t="shared" ref="N1025:N1099" si="3077">H1025+K1025</f>
        <v>80</v>
      </c>
      <c r="O1025" s="20">
        <f t="shared" si="3074"/>
        <v>0</v>
      </c>
      <c r="P1025" s="20">
        <f t="shared" si="3074"/>
        <v>0</v>
      </c>
      <c r="Q1025" s="20">
        <f t="shared" si="3074"/>
        <v>0</v>
      </c>
      <c r="R1025" s="20">
        <f t="shared" si="2893"/>
        <v>80</v>
      </c>
      <c r="S1025" s="20">
        <f t="shared" si="2894"/>
        <v>80</v>
      </c>
      <c r="T1025" s="20">
        <f t="shared" si="2895"/>
        <v>80</v>
      </c>
      <c r="U1025" s="20">
        <f t="shared" si="3074"/>
        <v>0</v>
      </c>
      <c r="V1025" s="20">
        <f t="shared" si="2896"/>
        <v>80</v>
      </c>
      <c r="W1025" s="20">
        <f t="shared" si="3074"/>
        <v>0</v>
      </c>
      <c r="X1025" s="20">
        <f t="shared" si="3074"/>
        <v>0</v>
      </c>
      <c r="Y1025" s="20">
        <f t="shared" si="3074"/>
        <v>0</v>
      </c>
      <c r="Z1025" s="20">
        <f t="shared" si="2897"/>
        <v>80</v>
      </c>
      <c r="AA1025" s="20">
        <f t="shared" si="2898"/>
        <v>80</v>
      </c>
      <c r="AB1025" s="20">
        <f t="shared" si="2899"/>
        <v>80</v>
      </c>
      <c r="AC1025" s="20">
        <f t="shared" si="3074"/>
        <v>0</v>
      </c>
      <c r="AD1025" s="20">
        <f t="shared" si="3074"/>
        <v>0</v>
      </c>
      <c r="AE1025" s="20">
        <f t="shared" si="3074"/>
        <v>0</v>
      </c>
      <c r="AF1025" s="20">
        <f t="shared" si="2870"/>
        <v>80</v>
      </c>
      <c r="AG1025" s="20">
        <f t="shared" si="2871"/>
        <v>80</v>
      </c>
      <c r="AH1025" s="20">
        <f t="shared" si="2872"/>
        <v>80</v>
      </c>
      <c r="AI1025" s="20">
        <f t="shared" si="3074"/>
        <v>0</v>
      </c>
      <c r="AJ1025" s="20">
        <f t="shared" si="2873"/>
        <v>80</v>
      </c>
      <c r="AK1025" s="20">
        <f t="shared" si="3074"/>
        <v>0</v>
      </c>
      <c r="AL1025" s="20">
        <f t="shared" si="3074"/>
        <v>0</v>
      </c>
      <c r="AM1025" s="20">
        <f t="shared" si="3074"/>
        <v>0</v>
      </c>
      <c r="AN1025" s="20">
        <f t="shared" si="3052"/>
        <v>80</v>
      </c>
      <c r="AO1025" s="20">
        <f t="shared" si="3053"/>
        <v>80</v>
      </c>
      <c r="AP1025" s="20">
        <f t="shared" si="3054"/>
        <v>80</v>
      </c>
      <c r="AQ1025" s="20">
        <f t="shared" si="3074"/>
        <v>0</v>
      </c>
      <c r="AR1025" s="20">
        <f t="shared" si="3074"/>
        <v>0</v>
      </c>
      <c r="AS1025" s="20">
        <f t="shared" si="3074"/>
        <v>0</v>
      </c>
      <c r="AT1025" s="20">
        <f t="shared" si="3056"/>
        <v>80</v>
      </c>
      <c r="AU1025" s="20">
        <f t="shared" si="3057"/>
        <v>80</v>
      </c>
      <c r="AV1025" s="20">
        <f t="shared" si="3058"/>
        <v>80</v>
      </c>
      <c r="AW1025" s="20">
        <f t="shared" si="3074"/>
        <v>0</v>
      </c>
      <c r="AX1025" s="20">
        <f t="shared" si="3074"/>
        <v>0</v>
      </c>
      <c r="AY1025" s="20">
        <f t="shared" si="3074"/>
        <v>0</v>
      </c>
      <c r="AZ1025" s="20">
        <f t="shared" si="2985"/>
        <v>80</v>
      </c>
      <c r="BA1025" s="20">
        <f t="shared" si="2986"/>
        <v>80</v>
      </c>
      <c r="BB1025" s="20">
        <f t="shared" si="2987"/>
        <v>80</v>
      </c>
      <c r="BC1025" s="20">
        <f t="shared" si="3074"/>
        <v>0</v>
      </c>
      <c r="BD1025" s="20">
        <f t="shared" si="2984"/>
        <v>80</v>
      </c>
      <c r="BE1025" s="20">
        <f t="shared" si="3074"/>
        <v>0</v>
      </c>
      <c r="BF1025" s="20">
        <f t="shared" si="3074"/>
        <v>0</v>
      </c>
      <c r="BG1025" s="20">
        <f t="shared" si="3074"/>
        <v>0</v>
      </c>
      <c r="BH1025" s="20">
        <f t="shared" si="2913"/>
        <v>80</v>
      </c>
      <c r="BI1025" s="20">
        <f t="shared" si="2914"/>
        <v>80</v>
      </c>
      <c r="BJ1025" s="20">
        <f t="shared" si="2915"/>
        <v>80</v>
      </c>
      <c r="BK1025" s="20">
        <f t="shared" si="3074"/>
        <v>0</v>
      </c>
      <c r="BL1025" s="20">
        <f t="shared" si="3074"/>
        <v>0</v>
      </c>
      <c r="BM1025" s="20">
        <f t="shared" si="2917"/>
        <v>80</v>
      </c>
      <c r="BN1025" s="20">
        <f t="shared" si="2918"/>
        <v>80</v>
      </c>
      <c r="BO1025" s="20">
        <f t="shared" si="3074"/>
        <v>0</v>
      </c>
      <c r="BP1025" s="20">
        <f t="shared" si="3074"/>
        <v>0</v>
      </c>
      <c r="BQ1025" s="20">
        <f t="shared" si="3074"/>
        <v>0</v>
      </c>
      <c r="BR1025" s="20">
        <f t="shared" si="3069"/>
        <v>80</v>
      </c>
      <c r="BS1025" s="20">
        <f t="shared" si="3070"/>
        <v>80</v>
      </c>
      <c r="BT1025" s="20">
        <f t="shared" si="3071"/>
        <v>80</v>
      </c>
      <c r="BU1025" s="20">
        <f t="shared" si="3074"/>
        <v>0</v>
      </c>
      <c r="BV1025" s="20">
        <f t="shared" si="3072"/>
        <v>80</v>
      </c>
      <c r="BW1025" s="20">
        <f t="shared" si="3074"/>
        <v>0</v>
      </c>
      <c r="BX1025" s="20">
        <f t="shared" si="3074"/>
        <v>0</v>
      </c>
      <c r="BY1025" s="20">
        <f t="shared" si="2925"/>
        <v>80</v>
      </c>
      <c r="BZ1025" s="20">
        <f t="shared" si="2926"/>
        <v>80</v>
      </c>
      <c r="CA1025" s="20">
        <f t="shared" si="3074"/>
        <v>0</v>
      </c>
      <c r="CB1025" s="20">
        <f t="shared" si="2927"/>
        <v>80</v>
      </c>
      <c r="CC1025" s="20">
        <f t="shared" si="3074"/>
        <v>0</v>
      </c>
      <c r="CD1025" s="20">
        <f t="shared" si="2928"/>
        <v>80</v>
      </c>
      <c r="CE1025" s="20">
        <f t="shared" si="3074"/>
        <v>0</v>
      </c>
    </row>
    <row r="1026" spans="1:83" ht="47.25" x14ac:dyDescent="0.25">
      <c r="A1026" s="10" t="s">
        <v>268</v>
      </c>
      <c r="B1026" s="19">
        <v>850</v>
      </c>
      <c r="C1026" s="10" t="s">
        <v>334</v>
      </c>
      <c r="D1026" s="10" t="s">
        <v>341</v>
      </c>
      <c r="E1026" s="25" t="s">
        <v>572</v>
      </c>
      <c r="F1026" s="20">
        <v>80</v>
      </c>
      <c r="G1026" s="20">
        <v>80</v>
      </c>
      <c r="H1026" s="20">
        <v>80</v>
      </c>
      <c r="I1026" s="20"/>
      <c r="J1026" s="20"/>
      <c r="K1026" s="20"/>
      <c r="L1026" s="20">
        <f t="shared" si="3075"/>
        <v>80</v>
      </c>
      <c r="M1026" s="20">
        <f t="shared" si="3076"/>
        <v>80</v>
      </c>
      <c r="N1026" s="20">
        <f t="shared" si="3077"/>
        <v>80</v>
      </c>
      <c r="O1026" s="20"/>
      <c r="P1026" s="20"/>
      <c r="Q1026" s="20"/>
      <c r="R1026" s="20">
        <f t="shared" si="2893"/>
        <v>80</v>
      </c>
      <c r="S1026" s="20">
        <f t="shared" si="2894"/>
        <v>80</v>
      </c>
      <c r="T1026" s="20">
        <f t="shared" si="2895"/>
        <v>80</v>
      </c>
      <c r="U1026" s="20"/>
      <c r="V1026" s="20">
        <f t="shared" si="2896"/>
        <v>80</v>
      </c>
      <c r="W1026" s="20"/>
      <c r="X1026" s="20"/>
      <c r="Y1026" s="20"/>
      <c r="Z1026" s="20">
        <f t="shared" si="2897"/>
        <v>80</v>
      </c>
      <c r="AA1026" s="20">
        <f t="shared" si="2898"/>
        <v>80</v>
      </c>
      <c r="AB1026" s="20">
        <f t="shared" si="2899"/>
        <v>80</v>
      </c>
      <c r="AC1026" s="20"/>
      <c r="AD1026" s="20"/>
      <c r="AE1026" s="20"/>
      <c r="AF1026" s="20">
        <f t="shared" si="2870"/>
        <v>80</v>
      </c>
      <c r="AG1026" s="20">
        <f t="shared" si="2871"/>
        <v>80</v>
      </c>
      <c r="AH1026" s="20">
        <f t="shared" si="2872"/>
        <v>80</v>
      </c>
      <c r="AI1026" s="20"/>
      <c r="AJ1026" s="20">
        <f t="shared" si="2873"/>
        <v>80</v>
      </c>
      <c r="AK1026" s="20"/>
      <c r="AL1026" s="20"/>
      <c r="AM1026" s="20"/>
      <c r="AN1026" s="20">
        <f t="shared" si="3052"/>
        <v>80</v>
      </c>
      <c r="AO1026" s="20">
        <f t="shared" si="3053"/>
        <v>80</v>
      </c>
      <c r="AP1026" s="20">
        <f t="shared" si="3054"/>
        <v>80</v>
      </c>
      <c r="AQ1026" s="20"/>
      <c r="AR1026" s="20"/>
      <c r="AS1026" s="20"/>
      <c r="AT1026" s="20">
        <f t="shared" si="3056"/>
        <v>80</v>
      </c>
      <c r="AU1026" s="20">
        <f t="shared" si="3057"/>
        <v>80</v>
      </c>
      <c r="AV1026" s="20">
        <f t="shared" si="3058"/>
        <v>80</v>
      </c>
      <c r="AW1026" s="20"/>
      <c r="AX1026" s="20"/>
      <c r="AY1026" s="20"/>
      <c r="AZ1026" s="20">
        <f t="shared" si="2985"/>
        <v>80</v>
      </c>
      <c r="BA1026" s="20">
        <f t="shared" si="2986"/>
        <v>80</v>
      </c>
      <c r="BB1026" s="20">
        <f t="shared" si="2987"/>
        <v>80</v>
      </c>
      <c r="BC1026" s="20"/>
      <c r="BD1026" s="20">
        <f t="shared" si="2984"/>
        <v>80</v>
      </c>
      <c r="BE1026" s="20"/>
      <c r="BF1026" s="20"/>
      <c r="BG1026" s="20"/>
      <c r="BH1026" s="20">
        <f t="shared" si="2913"/>
        <v>80</v>
      </c>
      <c r="BI1026" s="20">
        <f t="shared" si="2914"/>
        <v>80</v>
      </c>
      <c r="BJ1026" s="20">
        <f t="shared" si="2915"/>
        <v>80</v>
      </c>
      <c r="BK1026" s="20"/>
      <c r="BL1026" s="20"/>
      <c r="BM1026" s="20">
        <f t="shared" si="2917"/>
        <v>80</v>
      </c>
      <c r="BN1026" s="20">
        <f t="shared" si="2918"/>
        <v>80</v>
      </c>
      <c r="BO1026" s="20"/>
      <c r="BP1026" s="20"/>
      <c r="BQ1026" s="20"/>
      <c r="BR1026" s="20">
        <f t="shared" si="3069"/>
        <v>80</v>
      </c>
      <c r="BS1026" s="20">
        <f t="shared" si="3070"/>
        <v>80</v>
      </c>
      <c r="BT1026" s="20">
        <f t="shared" si="3071"/>
        <v>80</v>
      </c>
      <c r="BU1026" s="20"/>
      <c r="BV1026" s="20">
        <f t="shared" si="3072"/>
        <v>80</v>
      </c>
      <c r="BW1026" s="20"/>
      <c r="BX1026" s="20"/>
      <c r="BY1026" s="20">
        <f t="shared" si="2925"/>
        <v>80</v>
      </c>
      <c r="BZ1026" s="20">
        <f t="shared" si="2926"/>
        <v>80</v>
      </c>
      <c r="CA1026" s="20"/>
      <c r="CB1026" s="20">
        <f t="shared" si="2927"/>
        <v>80</v>
      </c>
      <c r="CC1026" s="20"/>
      <c r="CD1026" s="20">
        <f t="shared" si="2928"/>
        <v>80</v>
      </c>
      <c r="CE1026" s="20"/>
    </row>
    <row r="1027" spans="1:83" ht="63" x14ac:dyDescent="0.25">
      <c r="A1027" s="10" t="s">
        <v>445</v>
      </c>
      <c r="B1027" s="19"/>
      <c r="C1027" s="10"/>
      <c r="D1027" s="10"/>
      <c r="E1027" s="25" t="s">
        <v>837</v>
      </c>
      <c r="F1027" s="20">
        <f>F1028</f>
        <v>77175.3</v>
      </c>
      <c r="G1027" s="20">
        <f t="shared" ref="G1027:CE1027" si="3078">G1028</f>
        <v>77175.3</v>
      </c>
      <c r="H1027" s="20">
        <f t="shared" si="3078"/>
        <v>77175.3</v>
      </c>
      <c r="I1027" s="20">
        <f t="shared" si="3078"/>
        <v>0</v>
      </c>
      <c r="J1027" s="20">
        <f t="shared" si="3078"/>
        <v>0</v>
      </c>
      <c r="K1027" s="20">
        <f t="shared" si="3078"/>
        <v>0</v>
      </c>
      <c r="L1027" s="20">
        <f t="shared" si="3075"/>
        <v>77175.3</v>
      </c>
      <c r="M1027" s="20">
        <f t="shared" si="3076"/>
        <v>77175.3</v>
      </c>
      <c r="N1027" s="20">
        <f t="shared" si="3077"/>
        <v>77175.3</v>
      </c>
      <c r="O1027" s="20">
        <f t="shared" si="3078"/>
        <v>0</v>
      </c>
      <c r="P1027" s="20">
        <f t="shared" si="3078"/>
        <v>0</v>
      </c>
      <c r="Q1027" s="20">
        <f t="shared" si="3078"/>
        <v>0</v>
      </c>
      <c r="R1027" s="20">
        <f t="shared" si="2893"/>
        <v>77175.3</v>
      </c>
      <c r="S1027" s="20">
        <f t="shared" si="2894"/>
        <v>77175.3</v>
      </c>
      <c r="T1027" s="20">
        <f t="shared" si="2895"/>
        <v>77175.3</v>
      </c>
      <c r="U1027" s="20">
        <f t="shared" si="3078"/>
        <v>0</v>
      </c>
      <c r="V1027" s="20">
        <f t="shared" si="2896"/>
        <v>77175.3</v>
      </c>
      <c r="W1027" s="20">
        <f t="shared" si="3078"/>
        <v>0</v>
      </c>
      <c r="X1027" s="20">
        <f t="shared" si="3078"/>
        <v>0</v>
      </c>
      <c r="Y1027" s="20">
        <f t="shared" si="3078"/>
        <v>0</v>
      </c>
      <c r="Z1027" s="20">
        <f t="shared" si="2897"/>
        <v>77175.3</v>
      </c>
      <c r="AA1027" s="20">
        <f t="shared" si="2898"/>
        <v>77175.3</v>
      </c>
      <c r="AB1027" s="20">
        <f t="shared" si="2899"/>
        <v>77175.3</v>
      </c>
      <c r="AC1027" s="20">
        <f t="shared" si="3078"/>
        <v>0</v>
      </c>
      <c r="AD1027" s="20">
        <f t="shared" si="3078"/>
        <v>0</v>
      </c>
      <c r="AE1027" s="20">
        <f t="shared" si="3078"/>
        <v>0</v>
      </c>
      <c r="AF1027" s="20">
        <f t="shared" si="2870"/>
        <v>77175.3</v>
      </c>
      <c r="AG1027" s="20">
        <f t="shared" si="2871"/>
        <v>77175.3</v>
      </c>
      <c r="AH1027" s="20">
        <f t="shared" si="2872"/>
        <v>77175.3</v>
      </c>
      <c r="AI1027" s="20">
        <f t="shared" si="3078"/>
        <v>0</v>
      </c>
      <c r="AJ1027" s="20">
        <f t="shared" si="2873"/>
        <v>77175.3</v>
      </c>
      <c r="AK1027" s="20">
        <f t="shared" si="3078"/>
        <v>400.22199999999998</v>
      </c>
      <c r="AL1027" s="20">
        <f t="shared" si="3078"/>
        <v>0</v>
      </c>
      <c r="AM1027" s="20">
        <f t="shared" si="3078"/>
        <v>0</v>
      </c>
      <c r="AN1027" s="20">
        <f t="shared" si="3052"/>
        <v>77575.521999999997</v>
      </c>
      <c r="AO1027" s="20">
        <f t="shared" si="3053"/>
        <v>77175.3</v>
      </c>
      <c r="AP1027" s="20">
        <f t="shared" si="3054"/>
        <v>77175.3</v>
      </c>
      <c r="AQ1027" s="20">
        <f t="shared" si="3078"/>
        <v>-252.697</v>
      </c>
      <c r="AR1027" s="20">
        <f t="shared" si="3078"/>
        <v>0</v>
      </c>
      <c r="AS1027" s="20">
        <f t="shared" si="3078"/>
        <v>0</v>
      </c>
      <c r="AT1027" s="20">
        <f t="shared" si="3056"/>
        <v>77322.824999999997</v>
      </c>
      <c r="AU1027" s="20">
        <f t="shared" si="3057"/>
        <v>77175.3</v>
      </c>
      <c r="AV1027" s="20">
        <f t="shared" si="3058"/>
        <v>77175.3</v>
      </c>
      <c r="AW1027" s="20">
        <f t="shared" si="3078"/>
        <v>-38.348999999999997</v>
      </c>
      <c r="AX1027" s="20">
        <f t="shared" si="3078"/>
        <v>0</v>
      </c>
      <c r="AY1027" s="20">
        <f t="shared" si="3078"/>
        <v>0</v>
      </c>
      <c r="AZ1027" s="20">
        <f t="shared" si="2985"/>
        <v>77284.475999999995</v>
      </c>
      <c r="BA1027" s="20">
        <f t="shared" si="2986"/>
        <v>77175.3</v>
      </c>
      <c r="BB1027" s="20">
        <f t="shared" si="2987"/>
        <v>77175.3</v>
      </c>
      <c r="BC1027" s="20">
        <f t="shared" si="3078"/>
        <v>0</v>
      </c>
      <c r="BD1027" s="20">
        <f t="shared" si="2984"/>
        <v>77284.475999999995</v>
      </c>
      <c r="BE1027" s="20">
        <f t="shared" si="3078"/>
        <v>-366.66500000000002</v>
      </c>
      <c r="BF1027" s="20">
        <f t="shared" si="3078"/>
        <v>0</v>
      </c>
      <c r="BG1027" s="20">
        <f t="shared" si="3078"/>
        <v>0</v>
      </c>
      <c r="BH1027" s="20">
        <f t="shared" si="2913"/>
        <v>76917.811000000002</v>
      </c>
      <c r="BI1027" s="20">
        <f t="shared" si="2914"/>
        <v>77175.3</v>
      </c>
      <c r="BJ1027" s="20">
        <f t="shared" si="2915"/>
        <v>77175.3</v>
      </c>
      <c r="BK1027" s="20">
        <f t="shared" si="3078"/>
        <v>0</v>
      </c>
      <c r="BL1027" s="20">
        <f t="shared" si="3078"/>
        <v>0</v>
      </c>
      <c r="BM1027" s="20">
        <f t="shared" si="2917"/>
        <v>76917.811000000002</v>
      </c>
      <c r="BN1027" s="20">
        <f t="shared" si="2918"/>
        <v>77175.3</v>
      </c>
      <c r="BO1027" s="20">
        <f t="shared" si="3078"/>
        <v>33.849000000000018</v>
      </c>
      <c r="BP1027" s="20">
        <f t="shared" si="3078"/>
        <v>0</v>
      </c>
      <c r="BQ1027" s="20">
        <f t="shared" si="3078"/>
        <v>0</v>
      </c>
      <c r="BR1027" s="20">
        <f t="shared" si="3069"/>
        <v>76951.66</v>
      </c>
      <c r="BS1027" s="20">
        <f t="shared" si="3070"/>
        <v>77175.3</v>
      </c>
      <c r="BT1027" s="20">
        <f t="shared" si="3071"/>
        <v>77175.3</v>
      </c>
      <c r="BU1027" s="20">
        <f t="shared" si="3078"/>
        <v>0</v>
      </c>
      <c r="BV1027" s="20">
        <f t="shared" si="3072"/>
        <v>76951.66</v>
      </c>
      <c r="BW1027" s="20">
        <f t="shared" si="3078"/>
        <v>-13.961</v>
      </c>
      <c r="BX1027" s="20">
        <f t="shared" si="3078"/>
        <v>0</v>
      </c>
      <c r="BY1027" s="20">
        <f t="shared" si="2925"/>
        <v>76937.699000000008</v>
      </c>
      <c r="BZ1027" s="20">
        <f t="shared" si="2926"/>
        <v>77175.3</v>
      </c>
      <c r="CA1027" s="20">
        <f t="shared" si="3078"/>
        <v>0</v>
      </c>
      <c r="CB1027" s="20">
        <f t="shared" si="2927"/>
        <v>76937.699000000008</v>
      </c>
      <c r="CC1027" s="20">
        <f t="shared" si="3078"/>
        <v>-247.822</v>
      </c>
      <c r="CD1027" s="20">
        <f t="shared" si="2928"/>
        <v>76689.877000000008</v>
      </c>
      <c r="CE1027" s="20">
        <f t="shared" si="3078"/>
        <v>0</v>
      </c>
    </row>
    <row r="1028" spans="1:83" ht="78.75" x14ac:dyDescent="0.25">
      <c r="A1028" s="10" t="s">
        <v>269</v>
      </c>
      <c r="B1028" s="19"/>
      <c r="C1028" s="10"/>
      <c r="D1028" s="10"/>
      <c r="E1028" s="25" t="s">
        <v>657</v>
      </c>
      <c r="F1028" s="20">
        <f>F1029+F1032+F1035</f>
        <v>77175.3</v>
      </c>
      <c r="G1028" s="20">
        <f t="shared" ref="G1028:K1028" si="3079">G1029+G1032+G1035</f>
        <v>77175.3</v>
      </c>
      <c r="H1028" s="20">
        <f t="shared" si="3079"/>
        <v>77175.3</v>
      </c>
      <c r="I1028" s="20">
        <f t="shared" si="3079"/>
        <v>0</v>
      </c>
      <c r="J1028" s="20">
        <f t="shared" si="3079"/>
        <v>0</v>
      </c>
      <c r="K1028" s="20">
        <f t="shared" si="3079"/>
        <v>0</v>
      </c>
      <c r="L1028" s="20">
        <f t="shared" si="3075"/>
        <v>77175.3</v>
      </c>
      <c r="M1028" s="20">
        <f t="shared" si="3076"/>
        <v>77175.3</v>
      </c>
      <c r="N1028" s="20">
        <f t="shared" si="3077"/>
        <v>77175.3</v>
      </c>
      <c r="O1028" s="20">
        <f t="shared" ref="O1028:Q1028" si="3080">O1029+O1032+O1035</f>
        <v>0</v>
      </c>
      <c r="P1028" s="20">
        <f t="shared" si="3080"/>
        <v>0</v>
      </c>
      <c r="Q1028" s="20">
        <f t="shared" si="3080"/>
        <v>0</v>
      </c>
      <c r="R1028" s="20">
        <f t="shared" si="2893"/>
        <v>77175.3</v>
      </c>
      <c r="S1028" s="20">
        <f t="shared" si="2894"/>
        <v>77175.3</v>
      </c>
      <c r="T1028" s="20">
        <f t="shared" si="2895"/>
        <v>77175.3</v>
      </c>
      <c r="U1028" s="20">
        <f t="shared" ref="U1028:CE1028" si="3081">U1029+U1032+U1035</f>
        <v>0</v>
      </c>
      <c r="V1028" s="20">
        <f t="shared" si="2896"/>
        <v>77175.3</v>
      </c>
      <c r="W1028" s="20">
        <f t="shared" ref="W1028:Y1028" si="3082">W1029+W1032+W1035</f>
        <v>0</v>
      </c>
      <c r="X1028" s="20">
        <f t="shared" si="3082"/>
        <v>0</v>
      </c>
      <c r="Y1028" s="20">
        <f t="shared" si="3082"/>
        <v>0</v>
      </c>
      <c r="Z1028" s="20">
        <f t="shared" si="2897"/>
        <v>77175.3</v>
      </c>
      <c r="AA1028" s="20">
        <f t="shared" si="2898"/>
        <v>77175.3</v>
      </c>
      <c r="AB1028" s="20">
        <f t="shared" si="2899"/>
        <v>77175.3</v>
      </c>
      <c r="AC1028" s="20">
        <f t="shared" ref="AC1028:AE1028" si="3083">AC1029+AC1032+AC1035</f>
        <v>0</v>
      </c>
      <c r="AD1028" s="20">
        <f t="shared" si="3083"/>
        <v>0</v>
      </c>
      <c r="AE1028" s="20">
        <f t="shared" si="3083"/>
        <v>0</v>
      </c>
      <c r="AF1028" s="20">
        <f t="shared" si="2870"/>
        <v>77175.3</v>
      </c>
      <c r="AG1028" s="20">
        <f t="shared" si="2871"/>
        <v>77175.3</v>
      </c>
      <c r="AH1028" s="20">
        <f t="shared" si="2872"/>
        <v>77175.3</v>
      </c>
      <c r="AI1028" s="20">
        <f t="shared" ref="AI1028" si="3084">AI1029+AI1032+AI1035</f>
        <v>0</v>
      </c>
      <c r="AJ1028" s="20">
        <f t="shared" si="2873"/>
        <v>77175.3</v>
      </c>
      <c r="AK1028" s="20">
        <f t="shared" ref="AK1028:AM1028" si="3085">AK1029+AK1032+AK1035</f>
        <v>400.22199999999998</v>
      </c>
      <c r="AL1028" s="20">
        <f t="shared" si="3085"/>
        <v>0</v>
      </c>
      <c r="AM1028" s="20">
        <f t="shared" si="3085"/>
        <v>0</v>
      </c>
      <c r="AN1028" s="20">
        <f t="shared" si="3052"/>
        <v>77575.521999999997</v>
      </c>
      <c r="AO1028" s="20">
        <f t="shared" si="3053"/>
        <v>77175.3</v>
      </c>
      <c r="AP1028" s="20">
        <f t="shared" si="3054"/>
        <v>77175.3</v>
      </c>
      <c r="AQ1028" s="20">
        <f t="shared" ref="AQ1028:AS1028" si="3086">AQ1029+AQ1032+AQ1035</f>
        <v>-252.697</v>
      </c>
      <c r="AR1028" s="20">
        <f t="shared" si="3086"/>
        <v>0</v>
      </c>
      <c r="AS1028" s="20">
        <f t="shared" si="3086"/>
        <v>0</v>
      </c>
      <c r="AT1028" s="20">
        <f t="shared" si="3056"/>
        <v>77322.824999999997</v>
      </c>
      <c r="AU1028" s="20">
        <f t="shared" si="3057"/>
        <v>77175.3</v>
      </c>
      <c r="AV1028" s="20">
        <f t="shared" si="3058"/>
        <v>77175.3</v>
      </c>
      <c r="AW1028" s="20">
        <f t="shared" ref="AW1028:AY1028" si="3087">AW1029+AW1032+AW1035</f>
        <v>-38.348999999999997</v>
      </c>
      <c r="AX1028" s="20">
        <f t="shared" si="3087"/>
        <v>0</v>
      </c>
      <c r="AY1028" s="20">
        <f t="shared" si="3087"/>
        <v>0</v>
      </c>
      <c r="AZ1028" s="20">
        <f t="shared" si="2985"/>
        <v>77284.475999999995</v>
      </c>
      <c r="BA1028" s="20">
        <f t="shared" si="2986"/>
        <v>77175.3</v>
      </c>
      <c r="BB1028" s="20">
        <f t="shared" si="2987"/>
        <v>77175.3</v>
      </c>
      <c r="BC1028" s="20">
        <f t="shared" ref="BC1028" si="3088">BC1029+BC1032+BC1035</f>
        <v>0</v>
      </c>
      <c r="BD1028" s="20">
        <f t="shared" si="2984"/>
        <v>77284.475999999995</v>
      </c>
      <c r="BE1028" s="20">
        <f t="shared" ref="BE1028:BG1028" si="3089">BE1029+BE1032+BE1035</f>
        <v>-366.66500000000002</v>
      </c>
      <c r="BF1028" s="20">
        <f t="shared" si="3089"/>
        <v>0</v>
      </c>
      <c r="BG1028" s="20">
        <f t="shared" si="3089"/>
        <v>0</v>
      </c>
      <c r="BH1028" s="20">
        <f t="shared" si="2913"/>
        <v>76917.811000000002</v>
      </c>
      <c r="BI1028" s="20">
        <f t="shared" si="2914"/>
        <v>77175.3</v>
      </c>
      <c r="BJ1028" s="20">
        <f t="shared" si="2915"/>
        <v>77175.3</v>
      </c>
      <c r="BK1028" s="20">
        <f t="shared" ref="BK1028:BL1028" si="3090">BK1029+BK1032+BK1035</f>
        <v>0</v>
      </c>
      <c r="BL1028" s="20">
        <f t="shared" si="3090"/>
        <v>0</v>
      </c>
      <c r="BM1028" s="20">
        <f t="shared" si="2917"/>
        <v>76917.811000000002</v>
      </c>
      <c r="BN1028" s="20">
        <f t="shared" si="2918"/>
        <v>77175.3</v>
      </c>
      <c r="BO1028" s="20">
        <f t="shared" ref="BO1028:BQ1028" si="3091">BO1029+BO1032+BO1035</f>
        <v>33.849000000000018</v>
      </c>
      <c r="BP1028" s="20">
        <f t="shared" si="3091"/>
        <v>0</v>
      </c>
      <c r="BQ1028" s="20">
        <f t="shared" si="3091"/>
        <v>0</v>
      </c>
      <c r="BR1028" s="20">
        <f t="shared" si="3069"/>
        <v>76951.66</v>
      </c>
      <c r="BS1028" s="20">
        <f t="shared" si="3070"/>
        <v>77175.3</v>
      </c>
      <c r="BT1028" s="20">
        <f t="shared" si="3071"/>
        <v>77175.3</v>
      </c>
      <c r="BU1028" s="20">
        <f t="shared" ref="BU1028" si="3092">BU1029+BU1032+BU1035</f>
        <v>0</v>
      </c>
      <c r="BV1028" s="20">
        <f t="shared" si="3072"/>
        <v>76951.66</v>
      </c>
      <c r="BW1028" s="20">
        <f t="shared" ref="BW1028:BX1028" si="3093">BW1029+BW1032+BW1035</f>
        <v>-13.961</v>
      </c>
      <c r="BX1028" s="20">
        <f t="shared" si="3093"/>
        <v>0</v>
      </c>
      <c r="BY1028" s="20">
        <f t="shared" si="2925"/>
        <v>76937.699000000008</v>
      </c>
      <c r="BZ1028" s="20">
        <f t="shared" si="2926"/>
        <v>77175.3</v>
      </c>
      <c r="CA1028" s="20">
        <f t="shared" ref="CA1028" si="3094">CA1029+CA1032+CA1035</f>
        <v>0</v>
      </c>
      <c r="CB1028" s="20">
        <f t="shared" si="2927"/>
        <v>76937.699000000008</v>
      </c>
      <c r="CC1028" s="20">
        <f t="shared" ref="CC1028" si="3095">CC1029+CC1032+CC1035</f>
        <v>-247.822</v>
      </c>
      <c r="CD1028" s="20">
        <f t="shared" si="2928"/>
        <v>76689.877000000008</v>
      </c>
      <c r="CE1028" s="20">
        <f t="shared" si="3081"/>
        <v>0</v>
      </c>
    </row>
    <row r="1029" spans="1:83" ht="94.5" x14ac:dyDescent="0.25">
      <c r="A1029" s="10" t="s">
        <v>269</v>
      </c>
      <c r="B1029" s="19">
        <v>100</v>
      </c>
      <c r="C1029" s="10"/>
      <c r="D1029" s="10"/>
      <c r="E1029" s="25" t="s">
        <v>599</v>
      </c>
      <c r="F1029" s="20">
        <f>F1030</f>
        <v>66352</v>
      </c>
      <c r="G1029" s="20">
        <f t="shared" ref="G1029:CE1030" si="3096">G1030</f>
        <v>66352</v>
      </c>
      <c r="H1029" s="20">
        <f t="shared" si="3096"/>
        <v>66352</v>
      </c>
      <c r="I1029" s="20">
        <f t="shared" si="3096"/>
        <v>0</v>
      </c>
      <c r="J1029" s="20">
        <f t="shared" si="3096"/>
        <v>0</v>
      </c>
      <c r="K1029" s="20">
        <f t="shared" si="3096"/>
        <v>0</v>
      </c>
      <c r="L1029" s="20">
        <f t="shared" si="3075"/>
        <v>66352</v>
      </c>
      <c r="M1029" s="20">
        <f t="shared" si="3076"/>
        <v>66352</v>
      </c>
      <c r="N1029" s="20">
        <f t="shared" si="3077"/>
        <v>66352</v>
      </c>
      <c r="O1029" s="20">
        <f t="shared" si="3096"/>
        <v>0</v>
      </c>
      <c r="P1029" s="20">
        <f t="shared" si="3096"/>
        <v>0</v>
      </c>
      <c r="Q1029" s="20">
        <f t="shared" si="3096"/>
        <v>0</v>
      </c>
      <c r="R1029" s="20">
        <f t="shared" si="2893"/>
        <v>66352</v>
      </c>
      <c r="S1029" s="20">
        <f t="shared" si="2894"/>
        <v>66352</v>
      </c>
      <c r="T1029" s="20">
        <f t="shared" si="2895"/>
        <v>66352</v>
      </c>
      <c r="U1029" s="20">
        <f t="shared" si="3096"/>
        <v>0</v>
      </c>
      <c r="V1029" s="20">
        <f t="shared" si="2896"/>
        <v>66352</v>
      </c>
      <c r="W1029" s="20">
        <f t="shared" si="3096"/>
        <v>0</v>
      </c>
      <c r="X1029" s="20">
        <f t="shared" si="3096"/>
        <v>0</v>
      </c>
      <c r="Y1029" s="20">
        <f t="shared" si="3096"/>
        <v>0</v>
      </c>
      <c r="Z1029" s="20">
        <f t="shared" si="2897"/>
        <v>66352</v>
      </c>
      <c r="AA1029" s="20">
        <f t="shared" si="2898"/>
        <v>66352</v>
      </c>
      <c r="AB1029" s="20">
        <f t="shared" si="2899"/>
        <v>66352</v>
      </c>
      <c r="AC1029" s="20">
        <f t="shared" si="3096"/>
        <v>0</v>
      </c>
      <c r="AD1029" s="20">
        <f t="shared" si="3096"/>
        <v>0</v>
      </c>
      <c r="AE1029" s="20">
        <f t="shared" si="3096"/>
        <v>0</v>
      </c>
      <c r="AF1029" s="20">
        <f t="shared" ref="AF1029:AF1100" si="3097">Z1029+AC1029</f>
        <v>66352</v>
      </c>
      <c r="AG1029" s="20">
        <f t="shared" ref="AG1029:AG1100" si="3098">AA1029+AD1029</f>
        <v>66352</v>
      </c>
      <c r="AH1029" s="20">
        <f t="shared" ref="AH1029:AH1100" si="3099">AB1029+AE1029</f>
        <v>66352</v>
      </c>
      <c r="AI1029" s="20">
        <f t="shared" si="3096"/>
        <v>0</v>
      </c>
      <c r="AJ1029" s="20">
        <f t="shared" ref="AJ1029:AJ1100" si="3100">AF1029+AI1029</f>
        <v>66352</v>
      </c>
      <c r="AK1029" s="20">
        <f t="shared" si="3096"/>
        <v>0</v>
      </c>
      <c r="AL1029" s="20">
        <f t="shared" si="3096"/>
        <v>0</v>
      </c>
      <c r="AM1029" s="20">
        <f t="shared" si="3096"/>
        <v>0</v>
      </c>
      <c r="AN1029" s="20">
        <f t="shared" si="3052"/>
        <v>66352</v>
      </c>
      <c r="AO1029" s="20">
        <f t="shared" si="3053"/>
        <v>66352</v>
      </c>
      <c r="AP1029" s="20">
        <f t="shared" si="3054"/>
        <v>66352</v>
      </c>
      <c r="AQ1029" s="20">
        <f t="shared" si="3096"/>
        <v>0</v>
      </c>
      <c r="AR1029" s="20">
        <f t="shared" si="3096"/>
        <v>0</v>
      </c>
      <c r="AS1029" s="20">
        <f t="shared" si="3096"/>
        <v>0</v>
      </c>
      <c r="AT1029" s="20">
        <f t="shared" si="3056"/>
        <v>66352</v>
      </c>
      <c r="AU1029" s="20">
        <f t="shared" si="3057"/>
        <v>66352</v>
      </c>
      <c r="AV1029" s="20">
        <f t="shared" si="3058"/>
        <v>66352</v>
      </c>
      <c r="AW1029" s="20">
        <f t="shared" si="3096"/>
        <v>0</v>
      </c>
      <c r="AX1029" s="20">
        <f t="shared" si="3096"/>
        <v>0</v>
      </c>
      <c r="AY1029" s="20">
        <f t="shared" si="3096"/>
        <v>0</v>
      </c>
      <c r="AZ1029" s="20">
        <f t="shared" si="2985"/>
        <v>66352</v>
      </c>
      <c r="BA1029" s="20">
        <f t="shared" si="2986"/>
        <v>66352</v>
      </c>
      <c r="BB1029" s="20">
        <f t="shared" si="2987"/>
        <v>66352</v>
      </c>
      <c r="BC1029" s="20">
        <f t="shared" si="3096"/>
        <v>0</v>
      </c>
      <c r="BD1029" s="20">
        <f t="shared" si="2984"/>
        <v>66352</v>
      </c>
      <c r="BE1029" s="20">
        <f t="shared" si="3096"/>
        <v>0</v>
      </c>
      <c r="BF1029" s="20">
        <f t="shared" si="3096"/>
        <v>0</v>
      </c>
      <c r="BG1029" s="20">
        <f t="shared" si="3096"/>
        <v>0</v>
      </c>
      <c r="BH1029" s="20">
        <f t="shared" si="2913"/>
        <v>66352</v>
      </c>
      <c r="BI1029" s="20">
        <f t="shared" si="2914"/>
        <v>66352</v>
      </c>
      <c r="BJ1029" s="20">
        <f t="shared" si="2915"/>
        <v>66352</v>
      </c>
      <c r="BK1029" s="20">
        <f t="shared" si="3096"/>
        <v>0</v>
      </c>
      <c r="BL1029" s="20">
        <f t="shared" si="3096"/>
        <v>0</v>
      </c>
      <c r="BM1029" s="20">
        <f t="shared" si="2917"/>
        <v>66352</v>
      </c>
      <c r="BN1029" s="20">
        <f t="shared" si="2918"/>
        <v>66352</v>
      </c>
      <c r="BO1029" s="20">
        <f t="shared" si="3096"/>
        <v>0</v>
      </c>
      <c r="BP1029" s="20">
        <f t="shared" si="3096"/>
        <v>0</v>
      </c>
      <c r="BQ1029" s="20">
        <f t="shared" si="3096"/>
        <v>0</v>
      </c>
      <c r="BR1029" s="20">
        <f t="shared" si="3069"/>
        <v>66352</v>
      </c>
      <c r="BS1029" s="20">
        <f t="shared" si="3070"/>
        <v>66352</v>
      </c>
      <c r="BT1029" s="20">
        <f t="shared" si="3071"/>
        <v>66352</v>
      </c>
      <c r="BU1029" s="20">
        <f t="shared" si="3096"/>
        <v>0</v>
      </c>
      <c r="BV1029" s="20">
        <f t="shared" si="3072"/>
        <v>66352</v>
      </c>
      <c r="BW1029" s="20">
        <f t="shared" si="3096"/>
        <v>0</v>
      </c>
      <c r="BX1029" s="20">
        <f t="shared" si="3096"/>
        <v>0</v>
      </c>
      <c r="BY1029" s="20">
        <f t="shared" si="2925"/>
        <v>66352</v>
      </c>
      <c r="BZ1029" s="20">
        <f t="shared" si="2926"/>
        <v>66352</v>
      </c>
      <c r="CA1029" s="20">
        <f t="shared" si="3096"/>
        <v>0</v>
      </c>
      <c r="CB1029" s="20">
        <f t="shared" si="2927"/>
        <v>66352</v>
      </c>
      <c r="CC1029" s="20">
        <f t="shared" si="3096"/>
        <v>0</v>
      </c>
      <c r="CD1029" s="20">
        <f t="shared" si="2928"/>
        <v>66352</v>
      </c>
      <c r="CE1029" s="20">
        <f t="shared" si="3096"/>
        <v>0</v>
      </c>
    </row>
    <row r="1030" spans="1:83" ht="31.5" x14ac:dyDescent="0.25">
      <c r="A1030" s="10" t="s">
        <v>269</v>
      </c>
      <c r="B1030" s="19">
        <v>110</v>
      </c>
      <c r="C1030" s="10"/>
      <c r="D1030" s="10"/>
      <c r="E1030" s="25" t="s">
        <v>600</v>
      </c>
      <c r="F1030" s="20">
        <f>F1031</f>
        <v>66352</v>
      </c>
      <c r="G1030" s="20">
        <f t="shared" si="3096"/>
        <v>66352</v>
      </c>
      <c r="H1030" s="20">
        <f t="shared" si="3096"/>
        <v>66352</v>
      </c>
      <c r="I1030" s="20">
        <f t="shared" si="3096"/>
        <v>0</v>
      </c>
      <c r="J1030" s="20">
        <f t="shared" si="3096"/>
        <v>0</v>
      </c>
      <c r="K1030" s="20">
        <f t="shared" si="3096"/>
        <v>0</v>
      </c>
      <c r="L1030" s="20">
        <f t="shared" si="3075"/>
        <v>66352</v>
      </c>
      <c r="M1030" s="20">
        <f t="shared" si="3076"/>
        <v>66352</v>
      </c>
      <c r="N1030" s="20">
        <f t="shared" si="3077"/>
        <v>66352</v>
      </c>
      <c r="O1030" s="20">
        <f t="shared" si="3096"/>
        <v>0</v>
      </c>
      <c r="P1030" s="20">
        <f t="shared" si="3096"/>
        <v>0</v>
      </c>
      <c r="Q1030" s="20">
        <f t="shared" si="3096"/>
        <v>0</v>
      </c>
      <c r="R1030" s="20">
        <f t="shared" si="2893"/>
        <v>66352</v>
      </c>
      <c r="S1030" s="20">
        <f t="shared" si="2894"/>
        <v>66352</v>
      </c>
      <c r="T1030" s="20">
        <f t="shared" si="2895"/>
        <v>66352</v>
      </c>
      <c r="U1030" s="20">
        <f t="shared" si="3096"/>
        <v>0</v>
      </c>
      <c r="V1030" s="20">
        <f t="shared" si="2896"/>
        <v>66352</v>
      </c>
      <c r="W1030" s="20">
        <f t="shared" si="3096"/>
        <v>0</v>
      </c>
      <c r="X1030" s="20">
        <f t="shared" si="3096"/>
        <v>0</v>
      </c>
      <c r="Y1030" s="20">
        <f t="shared" si="3096"/>
        <v>0</v>
      </c>
      <c r="Z1030" s="20">
        <f t="shared" si="2897"/>
        <v>66352</v>
      </c>
      <c r="AA1030" s="20">
        <f t="shared" si="2898"/>
        <v>66352</v>
      </c>
      <c r="AB1030" s="20">
        <f t="shared" si="2899"/>
        <v>66352</v>
      </c>
      <c r="AC1030" s="20">
        <f t="shared" si="3096"/>
        <v>0</v>
      </c>
      <c r="AD1030" s="20">
        <f t="shared" si="3096"/>
        <v>0</v>
      </c>
      <c r="AE1030" s="20">
        <f t="shared" si="3096"/>
        <v>0</v>
      </c>
      <c r="AF1030" s="20">
        <f t="shared" si="3097"/>
        <v>66352</v>
      </c>
      <c r="AG1030" s="20">
        <f t="shared" si="3098"/>
        <v>66352</v>
      </c>
      <c r="AH1030" s="20">
        <f t="shared" si="3099"/>
        <v>66352</v>
      </c>
      <c r="AI1030" s="20">
        <f t="shared" si="3096"/>
        <v>0</v>
      </c>
      <c r="AJ1030" s="20">
        <f t="shared" si="3100"/>
        <v>66352</v>
      </c>
      <c r="AK1030" s="20">
        <f t="shared" si="3096"/>
        <v>0</v>
      </c>
      <c r="AL1030" s="20">
        <f t="shared" si="3096"/>
        <v>0</v>
      </c>
      <c r="AM1030" s="20">
        <f t="shared" si="3096"/>
        <v>0</v>
      </c>
      <c r="AN1030" s="20">
        <f t="shared" si="3052"/>
        <v>66352</v>
      </c>
      <c r="AO1030" s="20">
        <f t="shared" si="3053"/>
        <v>66352</v>
      </c>
      <c r="AP1030" s="20">
        <f t="shared" si="3054"/>
        <v>66352</v>
      </c>
      <c r="AQ1030" s="20">
        <f t="shared" si="3096"/>
        <v>0</v>
      </c>
      <c r="AR1030" s="20">
        <f t="shared" si="3096"/>
        <v>0</v>
      </c>
      <c r="AS1030" s="20">
        <f t="shared" si="3096"/>
        <v>0</v>
      </c>
      <c r="AT1030" s="20">
        <f t="shared" si="3056"/>
        <v>66352</v>
      </c>
      <c r="AU1030" s="20">
        <f t="shared" si="3057"/>
        <v>66352</v>
      </c>
      <c r="AV1030" s="20">
        <f t="shared" si="3058"/>
        <v>66352</v>
      </c>
      <c r="AW1030" s="20">
        <f t="shared" si="3096"/>
        <v>0</v>
      </c>
      <c r="AX1030" s="20">
        <f t="shared" si="3096"/>
        <v>0</v>
      </c>
      <c r="AY1030" s="20">
        <f t="shared" si="3096"/>
        <v>0</v>
      </c>
      <c r="AZ1030" s="20">
        <f t="shared" si="2985"/>
        <v>66352</v>
      </c>
      <c r="BA1030" s="20">
        <f t="shared" si="2986"/>
        <v>66352</v>
      </c>
      <c r="BB1030" s="20">
        <f t="shared" si="2987"/>
        <v>66352</v>
      </c>
      <c r="BC1030" s="20">
        <f t="shared" si="3096"/>
        <v>0</v>
      </c>
      <c r="BD1030" s="20">
        <f t="shared" si="2984"/>
        <v>66352</v>
      </c>
      <c r="BE1030" s="20">
        <f t="shared" si="3096"/>
        <v>0</v>
      </c>
      <c r="BF1030" s="20">
        <f t="shared" si="3096"/>
        <v>0</v>
      </c>
      <c r="BG1030" s="20">
        <f t="shared" si="3096"/>
        <v>0</v>
      </c>
      <c r="BH1030" s="20">
        <f t="shared" si="2913"/>
        <v>66352</v>
      </c>
      <c r="BI1030" s="20">
        <f t="shared" si="2914"/>
        <v>66352</v>
      </c>
      <c r="BJ1030" s="20">
        <f t="shared" si="2915"/>
        <v>66352</v>
      </c>
      <c r="BK1030" s="20">
        <f t="shared" si="3096"/>
        <v>0</v>
      </c>
      <c r="BL1030" s="20">
        <f t="shared" si="3096"/>
        <v>0</v>
      </c>
      <c r="BM1030" s="20">
        <f t="shared" si="2917"/>
        <v>66352</v>
      </c>
      <c r="BN1030" s="20">
        <f t="shared" si="2918"/>
        <v>66352</v>
      </c>
      <c r="BO1030" s="20">
        <f t="shared" si="3096"/>
        <v>0</v>
      </c>
      <c r="BP1030" s="20">
        <f t="shared" si="3096"/>
        <v>0</v>
      </c>
      <c r="BQ1030" s="20">
        <f t="shared" si="3096"/>
        <v>0</v>
      </c>
      <c r="BR1030" s="20">
        <f t="shared" si="3069"/>
        <v>66352</v>
      </c>
      <c r="BS1030" s="20">
        <f t="shared" si="3070"/>
        <v>66352</v>
      </c>
      <c r="BT1030" s="20">
        <f t="shared" si="3071"/>
        <v>66352</v>
      </c>
      <c r="BU1030" s="20">
        <f t="shared" si="3096"/>
        <v>0</v>
      </c>
      <c r="BV1030" s="20">
        <f t="shared" si="3072"/>
        <v>66352</v>
      </c>
      <c r="BW1030" s="20">
        <f t="shared" si="3096"/>
        <v>0</v>
      </c>
      <c r="BX1030" s="20">
        <f t="shared" si="3096"/>
        <v>0</v>
      </c>
      <c r="BY1030" s="20">
        <f t="shared" si="2925"/>
        <v>66352</v>
      </c>
      <c r="BZ1030" s="20">
        <f t="shared" si="2926"/>
        <v>66352</v>
      </c>
      <c r="CA1030" s="20">
        <f t="shared" si="3096"/>
        <v>0</v>
      </c>
      <c r="CB1030" s="20">
        <f t="shared" si="2927"/>
        <v>66352</v>
      </c>
      <c r="CC1030" s="20">
        <f t="shared" si="3096"/>
        <v>0</v>
      </c>
      <c r="CD1030" s="20">
        <f t="shared" si="2928"/>
        <v>66352</v>
      </c>
      <c r="CE1030" s="20">
        <f t="shared" si="3096"/>
        <v>0</v>
      </c>
    </row>
    <row r="1031" spans="1:83" ht="47.25" x14ac:dyDescent="0.25">
      <c r="A1031" s="10" t="s">
        <v>269</v>
      </c>
      <c r="B1031" s="19">
        <v>110</v>
      </c>
      <c r="C1031" s="10" t="s">
        <v>334</v>
      </c>
      <c r="D1031" s="10" t="s">
        <v>341</v>
      </c>
      <c r="E1031" s="25" t="s">
        <v>572</v>
      </c>
      <c r="F1031" s="20">
        <v>66352</v>
      </c>
      <c r="G1031" s="20">
        <v>66352</v>
      </c>
      <c r="H1031" s="20">
        <v>66352</v>
      </c>
      <c r="I1031" s="20"/>
      <c r="J1031" s="20"/>
      <c r="K1031" s="20"/>
      <c r="L1031" s="20">
        <f t="shared" si="3075"/>
        <v>66352</v>
      </c>
      <c r="M1031" s="20">
        <f t="shared" si="3076"/>
        <v>66352</v>
      </c>
      <c r="N1031" s="20">
        <f t="shared" si="3077"/>
        <v>66352</v>
      </c>
      <c r="O1031" s="20"/>
      <c r="P1031" s="20"/>
      <c r="Q1031" s="20"/>
      <c r="R1031" s="20">
        <f t="shared" si="2893"/>
        <v>66352</v>
      </c>
      <c r="S1031" s="20">
        <f t="shared" si="2894"/>
        <v>66352</v>
      </c>
      <c r="T1031" s="20">
        <f t="shared" si="2895"/>
        <v>66352</v>
      </c>
      <c r="U1031" s="20"/>
      <c r="V1031" s="20">
        <f t="shared" si="2896"/>
        <v>66352</v>
      </c>
      <c r="W1031" s="20"/>
      <c r="X1031" s="20"/>
      <c r="Y1031" s="20"/>
      <c r="Z1031" s="20">
        <f t="shared" si="2897"/>
        <v>66352</v>
      </c>
      <c r="AA1031" s="20">
        <f t="shared" si="2898"/>
        <v>66352</v>
      </c>
      <c r="AB1031" s="20">
        <f t="shared" si="2899"/>
        <v>66352</v>
      </c>
      <c r="AC1031" s="20"/>
      <c r="AD1031" s="20"/>
      <c r="AE1031" s="20"/>
      <c r="AF1031" s="20">
        <f t="shared" si="3097"/>
        <v>66352</v>
      </c>
      <c r="AG1031" s="20">
        <f t="shared" si="3098"/>
        <v>66352</v>
      </c>
      <c r="AH1031" s="20">
        <f t="shared" si="3099"/>
        <v>66352</v>
      </c>
      <c r="AI1031" s="20"/>
      <c r="AJ1031" s="20">
        <f t="shared" si="3100"/>
        <v>66352</v>
      </c>
      <c r="AK1031" s="20"/>
      <c r="AL1031" s="20"/>
      <c r="AM1031" s="20"/>
      <c r="AN1031" s="20">
        <f t="shared" si="3052"/>
        <v>66352</v>
      </c>
      <c r="AO1031" s="20">
        <f t="shared" si="3053"/>
        <v>66352</v>
      </c>
      <c r="AP1031" s="20">
        <f t="shared" si="3054"/>
        <v>66352</v>
      </c>
      <c r="AQ1031" s="20"/>
      <c r="AR1031" s="20"/>
      <c r="AS1031" s="20"/>
      <c r="AT1031" s="20">
        <f t="shared" si="3056"/>
        <v>66352</v>
      </c>
      <c r="AU1031" s="20">
        <f t="shared" si="3057"/>
        <v>66352</v>
      </c>
      <c r="AV1031" s="20">
        <f t="shared" si="3058"/>
        <v>66352</v>
      </c>
      <c r="AW1031" s="20"/>
      <c r="AX1031" s="20"/>
      <c r="AY1031" s="20"/>
      <c r="AZ1031" s="20">
        <f t="shared" si="2985"/>
        <v>66352</v>
      </c>
      <c r="BA1031" s="20">
        <f t="shared" si="2986"/>
        <v>66352</v>
      </c>
      <c r="BB1031" s="20">
        <f t="shared" si="2987"/>
        <v>66352</v>
      </c>
      <c r="BC1031" s="20"/>
      <c r="BD1031" s="20">
        <f t="shared" si="2984"/>
        <v>66352</v>
      </c>
      <c r="BE1031" s="20"/>
      <c r="BF1031" s="20"/>
      <c r="BG1031" s="20"/>
      <c r="BH1031" s="20">
        <f t="shared" si="2913"/>
        <v>66352</v>
      </c>
      <c r="BI1031" s="20">
        <f t="shared" si="2914"/>
        <v>66352</v>
      </c>
      <c r="BJ1031" s="20">
        <f t="shared" si="2915"/>
        <v>66352</v>
      </c>
      <c r="BK1031" s="20"/>
      <c r="BL1031" s="20"/>
      <c r="BM1031" s="20">
        <f t="shared" si="2917"/>
        <v>66352</v>
      </c>
      <c r="BN1031" s="20">
        <f t="shared" si="2918"/>
        <v>66352</v>
      </c>
      <c r="BO1031" s="20"/>
      <c r="BP1031" s="20"/>
      <c r="BQ1031" s="20"/>
      <c r="BR1031" s="20">
        <f t="shared" si="3069"/>
        <v>66352</v>
      </c>
      <c r="BS1031" s="20">
        <f t="shared" si="3070"/>
        <v>66352</v>
      </c>
      <c r="BT1031" s="20">
        <f t="shared" si="3071"/>
        <v>66352</v>
      </c>
      <c r="BU1031" s="20"/>
      <c r="BV1031" s="20">
        <f t="shared" si="3072"/>
        <v>66352</v>
      </c>
      <c r="BW1031" s="20"/>
      <c r="BX1031" s="20"/>
      <c r="BY1031" s="20">
        <f t="shared" si="2925"/>
        <v>66352</v>
      </c>
      <c r="BZ1031" s="20">
        <f t="shared" si="2926"/>
        <v>66352</v>
      </c>
      <c r="CA1031" s="20"/>
      <c r="CB1031" s="20">
        <f t="shared" si="2927"/>
        <v>66352</v>
      </c>
      <c r="CC1031" s="20"/>
      <c r="CD1031" s="20">
        <f t="shared" si="2928"/>
        <v>66352</v>
      </c>
      <c r="CE1031" s="20"/>
    </row>
    <row r="1032" spans="1:83" ht="47.25" x14ac:dyDescent="0.25">
      <c r="A1032" s="10" t="s">
        <v>269</v>
      </c>
      <c r="B1032" s="19">
        <v>200</v>
      </c>
      <c r="C1032" s="10"/>
      <c r="D1032" s="10"/>
      <c r="E1032" s="25" t="s">
        <v>602</v>
      </c>
      <c r="F1032" s="20">
        <f>F1033</f>
        <v>10746.5</v>
      </c>
      <c r="G1032" s="20">
        <f t="shared" ref="G1032:CE1033" si="3101">G1033</f>
        <v>10746.5</v>
      </c>
      <c r="H1032" s="20">
        <f t="shared" si="3101"/>
        <v>10746.5</v>
      </c>
      <c r="I1032" s="20">
        <f t="shared" si="3101"/>
        <v>0</v>
      </c>
      <c r="J1032" s="20">
        <f t="shared" si="3101"/>
        <v>0</v>
      </c>
      <c r="K1032" s="20">
        <f t="shared" si="3101"/>
        <v>0</v>
      </c>
      <c r="L1032" s="20">
        <f t="shared" si="3075"/>
        <v>10746.5</v>
      </c>
      <c r="M1032" s="20">
        <f t="shared" si="3076"/>
        <v>10746.5</v>
      </c>
      <c r="N1032" s="20">
        <f t="shared" si="3077"/>
        <v>10746.5</v>
      </c>
      <c r="O1032" s="20">
        <f t="shared" si="3101"/>
        <v>0</v>
      </c>
      <c r="P1032" s="20">
        <f t="shared" si="3101"/>
        <v>0</v>
      </c>
      <c r="Q1032" s="20">
        <f t="shared" si="3101"/>
        <v>0</v>
      </c>
      <c r="R1032" s="20">
        <f t="shared" si="2893"/>
        <v>10746.5</v>
      </c>
      <c r="S1032" s="20">
        <f t="shared" si="2894"/>
        <v>10746.5</v>
      </c>
      <c r="T1032" s="20">
        <f t="shared" si="2895"/>
        <v>10746.5</v>
      </c>
      <c r="U1032" s="20">
        <f t="shared" si="3101"/>
        <v>0</v>
      </c>
      <c r="V1032" s="20">
        <f t="shared" si="2896"/>
        <v>10746.5</v>
      </c>
      <c r="W1032" s="20">
        <f t="shared" si="3101"/>
        <v>0</v>
      </c>
      <c r="X1032" s="20">
        <f t="shared" si="3101"/>
        <v>0</v>
      </c>
      <c r="Y1032" s="20">
        <f t="shared" si="3101"/>
        <v>0</v>
      </c>
      <c r="Z1032" s="20">
        <f t="shared" si="2897"/>
        <v>10746.5</v>
      </c>
      <c r="AA1032" s="20">
        <f t="shared" si="2898"/>
        <v>10746.5</v>
      </c>
      <c r="AB1032" s="20">
        <f t="shared" si="2899"/>
        <v>10746.5</v>
      </c>
      <c r="AC1032" s="20">
        <f t="shared" si="3101"/>
        <v>0</v>
      </c>
      <c r="AD1032" s="20">
        <f t="shared" si="3101"/>
        <v>0</v>
      </c>
      <c r="AE1032" s="20">
        <f t="shared" si="3101"/>
        <v>0</v>
      </c>
      <c r="AF1032" s="20">
        <f t="shared" si="3097"/>
        <v>10746.5</v>
      </c>
      <c r="AG1032" s="20">
        <f t="shared" si="3098"/>
        <v>10746.5</v>
      </c>
      <c r="AH1032" s="20">
        <f t="shared" si="3099"/>
        <v>10746.5</v>
      </c>
      <c r="AI1032" s="20">
        <f t="shared" si="3101"/>
        <v>0</v>
      </c>
      <c r="AJ1032" s="20">
        <f t="shared" si="3100"/>
        <v>10746.5</v>
      </c>
      <c r="AK1032" s="20">
        <f t="shared" si="3101"/>
        <v>400.22199999999998</v>
      </c>
      <c r="AL1032" s="20">
        <f t="shared" si="3101"/>
        <v>0</v>
      </c>
      <c r="AM1032" s="20">
        <f t="shared" si="3101"/>
        <v>0</v>
      </c>
      <c r="AN1032" s="20">
        <f t="shared" si="3052"/>
        <v>11146.722</v>
      </c>
      <c r="AO1032" s="20">
        <f t="shared" si="3053"/>
        <v>10746.5</v>
      </c>
      <c r="AP1032" s="20">
        <f t="shared" si="3054"/>
        <v>10746.5</v>
      </c>
      <c r="AQ1032" s="20">
        <f t="shared" si="3101"/>
        <v>-252.697</v>
      </c>
      <c r="AR1032" s="20">
        <f t="shared" si="3101"/>
        <v>0</v>
      </c>
      <c r="AS1032" s="20">
        <f t="shared" si="3101"/>
        <v>0</v>
      </c>
      <c r="AT1032" s="20">
        <f t="shared" si="3056"/>
        <v>10894.025</v>
      </c>
      <c r="AU1032" s="20">
        <f t="shared" si="3057"/>
        <v>10746.5</v>
      </c>
      <c r="AV1032" s="20">
        <f t="shared" si="3058"/>
        <v>10746.5</v>
      </c>
      <c r="AW1032" s="20">
        <f t="shared" si="3101"/>
        <v>-38.348999999999997</v>
      </c>
      <c r="AX1032" s="20">
        <f t="shared" si="3101"/>
        <v>0</v>
      </c>
      <c r="AY1032" s="20">
        <f t="shared" si="3101"/>
        <v>0</v>
      </c>
      <c r="AZ1032" s="20">
        <f t="shared" si="2985"/>
        <v>10855.675999999999</v>
      </c>
      <c r="BA1032" s="20">
        <f t="shared" si="2986"/>
        <v>10746.5</v>
      </c>
      <c r="BB1032" s="20">
        <f t="shared" si="2987"/>
        <v>10746.5</v>
      </c>
      <c r="BC1032" s="20">
        <f t="shared" si="3101"/>
        <v>0</v>
      </c>
      <c r="BD1032" s="20">
        <f t="shared" si="2984"/>
        <v>10855.675999999999</v>
      </c>
      <c r="BE1032" s="20">
        <f t="shared" si="3101"/>
        <v>-366.66500000000002</v>
      </c>
      <c r="BF1032" s="20">
        <f t="shared" si="3101"/>
        <v>0</v>
      </c>
      <c r="BG1032" s="20">
        <f t="shared" si="3101"/>
        <v>0</v>
      </c>
      <c r="BH1032" s="20">
        <f t="shared" si="2913"/>
        <v>10489.010999999999</v>
      </c>
      <c r="BI1032" s="20">
        <f t="shared" si="2914"/>
        <v>10746.5</v>
      </c>
      <c r="BJ1032" s="20">
        <f t="shared" si="2915"/>
        <v>10746.5</v>
      </c>
      <c r="BK1032" s="20">
        <f t="shared" si="3101"/>
        <v>0</v>
      </c>
      <c r="BL1032" s="20">
        <f t="shared" si="3101"/>
        <v>0</v>
      </c>
      <c r="BM1032" s="20">
        <f t="shared" si="2917"/>
        <v>10489.010999999999</v>
      </c>
      <c r="BN1032" s="20">
        <f t="shared" si="2918"/>
        <v>10746.5</v>
      </c>
      <c r="BO1032" s="20">
        <f t="shared" si="3101"/>
        <v>33.849000000000018</v>
      </c>
      <c r="BP1032" s="20">
        <f t="shared" si="3101"/>
        <v>0</v>
      </c>
      <c r="BQ1032" s="20">
        <f t="shared" si="3101"/>
        <v>0</v>
      </c>
      <c r="BR1032" s="20">
        <f t="shared" si="3069"/>
        <v>10522.859999999999</v>
      </c>
      <c r="BS1032" s="20">
        <f t="shared" si="3070"/>
        <v>10746.5</v>
      </c>
      <c r="BT1032" s="20">
        <f t="shared" si="3071"/>
        <v>10746.5</v>
      </c>
      <c r="BU1032" s="20">
        <f t="shared" si="3101"/>
        <v>0</v>
      </c>
      <c r="BV1032" s="20">
        <f t="shared" si="3072"/>
        <v>10522.859999999999</v>
      </c>
      <c r="BW1032" s="20">
        <f t="shared" si="3101"/>
        <v>-13.961</v>
      </c>
      <c r="BX1032" s="20">
        <f t="shared" si="3101"/>
        <v>0</v>
      </c>
      <c r="BY1032" s="20">
        <f t="shared" si="2925"/>
        <v>10508.898999999999</v>
      </c>
      <c r="BZ1032" s="20">
        <f t="shared" si="2926"/>
        <v>10746.5</v>
      </c>
      <c r="CA1032" s="20">
        <f t="shared" si="3101"/>
        <v>0</v>
      </c>
      <c r="CB1032" s="20">
        <f t="shared" si="2927"/>
        <v>10508.898999999999</v>
      </c>
      <c r="CC1032" s="20">
        <f t="shared" si="3101"/>
        <v>-247.822</v>
      </c>
      <c r="CD1032" s="20">
        <f t="shared" si="2928"/>
        <v>10261.076999999999</v>
      </c>
      <c r="CE1032" s="20">
        <f t="shared" si="3101"/>
        <v>0</v>
      </c>
    </row>
    <row r="1033" spans="1:83" ht="47.25" x14ac:dyDescent="0.25">
      <c r="A1033" s="10" t="s">
        <v>269</v>
      </c>
      <c r="B1033" s="19">
        <v>240</v>
      </c>
      <c r="C1033" s="10"/>
      <c r="D1033" s="10"/>
      <c r="E1033" s="25" t="s">
        <v>603</v>
      </c>
      <c r="F1033" s="20">
        <f>F1034</f>
        <v>10746.5</v>
      </c>
      <c r="G1033" s="20">
        <f t="shared" si="3101"/>
        <v>10746.5</v>
      </c>
      <c r="H1033" s="20">
        <f t="shared" si="3101"/>
        <v>10746.5</v>
      </c>
      <c r="I1033" s="20">
        <f t="shared" si="3101"/>
        <v>0</v>
      </c>
      <c r="J1033" s="20">
        <f t="shared" si="3101"/>
        <v>0</v>
      </c>
      <c r="K1033" s="20">
        <f t="shared" si="3101"/>
        <v>0</v>
      </c>
      <c r="L1033" s="20">
        <f t="shared" si="3075"/>
        <v>10746.5</v>
      </c>
      <c r="M1033" s="20">
        <f t="shared" si="3076"/>
        <v>10746.5</v>
      </c>
      <c r="N1033" s="20">
        <f t="shared" si="3077"/>
        <v>10746.5</v>
      </c>
      <c r="O1033" s="20">
        <f t="shared" si="3101"/>
        <v>0</v>
      </c>
      <c r="P1033" s="20">
        <f t="shared" si="3101"/>
        <v>0</v>
      </c>
      <c r="Q1033" s="20">
        <f t="shared" si="3101"/>
        <v>0</v>
      </c>
      <c r="R1033" s="20">
        <f t="shared" si="2893"/>
        <v>10746.5</v>
      </c>
      <c r="S1033" s="20">
        <f t="shared" si="2894"/>
        <v>10746.5</v>
      </c>
      <c r="T1033" s="20">
        <f t="shared" si="2895"/>
        <v>10746.5</v>
      </c>
      <c r="U1033" s="20">
        <f t="shared" si="3101"/>
        <v>0</v>
      </c>
      <c r="V1033" s="20">
        <f t="shared" si="2896"/>
        <v>10746.5</v>
      </c>
      <c r="W1033" s="20">
        <f t="shared" si="3101"/>
        <v>0</v>
      </c>
      <c r="X1033" s="20">
        <f t="shared" si="3101"/>
        <v>0</v>
      </c>
      <c r="Y1033" s="20">
        <f t="shared" si="3101"/>
        <v>0</v>
      </c>
      <c r="Z1033" s="20">
        <f t="shared" si="2897"/>
        <v>10746.5</v>
      </c>
      <c r="AA1033" s="20">
        <f t="shared" si="2898"/>
        <v>10746.5</v>
      </c>
      <c r="AB1033" s="20">
        <f t="shared" si="2899"/>
        <v>10746.5</v>
      </c>
      <c r="AC1033" s="20">
        <f t="shared" si="3101"/>
        <v>0</v>
      </c>
      <c r="AD1033" s="20">
        <f t="shared" si="3101"/>
        <v>0</v>
      </c>
      <c r="AE1033" s="20">
        <f t="shared" si="3101"/>
        <v>0</v>
      </c>
      <c r="AF1033" s="20">
        <f t="shared" si="3097"/>
        <v>10746.5</v>
      </c>
      <c r="AG1033" s="20">
        <f t="shared" si="3098"/>
        <v>10746.5</v>
      </c>
      <c r="AH1033" s="20">
        <f t="shared" si="3099"/>
        <v>10746.5</v>
      </c>
      <c r="AI1033" s="20">
        <f t="shared" si="3101"/>
        <v>0</v>
      </c>
      <c r="AJ1033" s="20">
        <f t="shared" si="3100"/>
        <v>10746.5</v>
      </c>
      <c r="AK1033" s="20">
        <f t="shared" si="3101"/>
        <v>400.22199999999998</v>
      </c>
      <c r="AL1033" s="20">
        <f t="shared" si="3101"/>
        <v>0</v>
      </c>
      <c r="AM1033" s="20">
        <f t="shared" si="3101"/>
        <v>0</v>
      </c>
      <c r="AN1033" s="20">
        <f t="shared" si="3052"/>
        <v>11146.722</v>
      </c>
      <c r="AO1033" s="20">
        <f t="shared" si="3053"/>
        <v>10746.5</v>
      </c>
      <c r="AP1033" s="20">
        <f t="shared" si="3054"/>
        <v>10746.5</v>
      </c>
      <c r="AQ1033" s="20">
        <f t="shared" si="3101"/>
        <v>-252.697</v>
      </c>
      <c r="AR1033" s="20">
        <f t="shared" si="3101"/>
        <v>0</v>
      </c>
      <c r="AS1033" s="20">
        <f t="shared" si="3101"/>
        <v>0</v>
      </c>
      <c r="AT1033" s="20">
        <f t="shared" si="3056"/>
        <v>10894.025</v>
      </c>
      <c r="AU1033" s="20">
        <f t="shared" si="3057"/>
        <v>10746.5</v>
      </c>
      <c r="AV1033" s="20">
        <f t="shared" si="3058"/>
        <v>10746.5</v>
      </c>
      <c r="AW1033" s="20">
        <f t="shared" si="3101"/>
        <v>-38.348999999999997</v>
      </c>
      <c r="AX1033" s="20">
        <f t="shared" si="3101"/>
        <v>0</v>
      </c>
      <c r="AY1033" s="20">
        <f t="shared" si="3101"/>
        <v>0</v>
      </c>
      <c r="AZ1033" s="20">
        <f t="shared" si="2985"/>
        <v>10855.675999999999</v>
      </c>
      <c r="BA1033" s="20">
        <f t="shared" si="2986"/>
        <v>10746.5</v>
      </c>
      <c r="BB1033" s="20">
        <f t="shared" si="2987"/>
        <v>10746.5</v>
      </c>
      <c r="BC1033" s="20">
        <f t="shared" si="3101"/>
        <v>0</v>
      </c>
      <c r="BD1033" s="20">
        <f t="shared" si="2984"/>
        <v>10855.675999999999</v>
      </c>
      <c r="BE1033" s="20">
        <f t="shared" si="3101"/>
        <v>-366.66500000000002</v>
      </c>
      <c r="BF1033" s="20">
        <f t="shared" si="3101"/>
        <v>0</v>
      </c>
      <c r="BG1033" s="20">
        <f t="shared" si="3101"/>
        <v>0</v>
      </c>
      <c r="BH1033" s="20">
        <f t="shared" si="2913"/>
        <v>10489.010999999999</v>
      </c>
      <c r="BI1033" s="20">
        <f t="shared" si="2914"/>
        <v>10746.5</v>
      </c>
      <c r="BJ1033" s="20">
        <f t="shared" si="2915"/>
        <v>10746.5</v>
      </c>
      <c r="BK1033" s="20">
        <f t="shared" si="3101"/>
        <v>0</v>
      </c>
      <c r="BL1033" s="20">
        <f t="shared" si="3101"/>
        <v>0</v>
      </c>
      <c r="BM1033" s="20">
        <f t="shared" si="2917"/>
        <v>10489.010999999999</v>
      </c>
      <c r="BN1033" s="20">
        <f t="shared" si="2918"/>
        <v>10746.5</v>
      </c>
      <c r="BO1033" s="20">
        <f t="shared" si="3101"/>
        <v>33.849000000000018</v>
      </c>
      <c r="BP1033" s="20">
        <f t="shared" si="3101"/>
        <v>0</v>
      </c>
      <c r="BQ1033" s="20">
        <f t="shared" si="3101"/>
        <v>0</v>
      </c>
      <c r="BR1033" s="20">
        <f t="shared" si="3069"/>
        <v>10522.859999999999</v>
      </c>
      <c r="BS1033" s="20">
        <f t="shared" si="3070"/>
        <v>10746.5</v>
      </c>
      <c r="BT1033" s="20">
        <f t="shared" si="3071"/>
        <v>10746.5</v>
      </c>
      <c r="BU1033" s="20">
        <f t="shared" si="3101"/>
        <v>0</v>
      </c>
      <c r="BV1033" s="20">
        <f t="shared" si="3072"/>
        <v>10522.859999999999</v>
      </c>
      <c r="BW1033" s="20">
        <f t="shared" si="3101"/>
        <v>-13.961</v>
      </c>
      <c r="BX1033" s="20">
        <f t="shared" si="3101"/>
        <v>0</v>
      </c>
      <c r="BY1033" s="20">
        <f t="shared" si="2925"/>
        <v>10508.898999999999</v>
      </c>
      <c r="BZ1033" s="20">
        <f t="shared" si="2926"/>
        <v>10746.5</v>
      </c>
      <c r="CA1033" s="20">
        <f t="shared" si="3101"/>
        <v>0</v>
      </c>
      <c r="CB1033" s="20">
        <f t="shared" si="2927"/>
        <v>10508.898999999999</v>
      </c>
      <c r="CC1033" s="20">
        <f t="shared" si="3101"/>
        <v>-247.822</v>
      </c>
      <c r="CD1033" s="20">
        <f t="shared" si="2928"/>
        <v>10261.076999999999</v>
      </c>
      <c r="CE1033" s="20">
        <f t="shared" si="3101"/>
        <v>0</v>
      </c>
    </row>
    <row r="1034" spans="1:83" ht="47.25" x14ac:dyDescent="0.25">
      <c r="A1034" s="10" t="s">
        <v>269</v>
      </c>
      <c r="B1034" s="19">
        <v>240</v>
      </c>
      <c r="C1034" s="10" t="s">
        <v>334</v>
      </c>
      <c r="D1034" s="10" t="s">
        <v>341</v>
      </c>
      <c r="E1034" s="25" t="s">
        <v>572</v>
      </c>
      <c r="F1034" s="20">
        <v>10746.5</v>
      </c>
      <c r="G1034" s="20">
        <v>10746.5</v>
      </c>
      <c r="H1034" s="20">
        <v>10746.5</v>
      </c>
      <c r="I1034" s="20"/>
      <c r="J1034" s="20"/>
      <c r="K1034" s="20"/>
      <c r="L1034" s="20">
        <f t="shared" si="3075"/>
        <v>10746.5</v>
      </c>
      <c r="M1034" s="20">
        <f t="shared" si="3076"/>
        <v>10746.5</v>
      </c>
      <c r="N1034" s="20">
        <f t="shared" si="3077"/>
        <v>10746.5</v>
      </c>
      <c r="O1034" s="20"/>
      <c r="P1034" s="20"/>
      <c r="Q1034" s="20"/>
      <c r="R1034" s="20">
        <f t="shared" si="2893"/>
        <v>10746.5</v>
      </c>
      <c r="S1034" s="20">
        <f t="shared" si="2894"/>
        <v>10746.5</v>
      </c>
      <c r="T1034" s="20">
        <f t="shared" si="2895"/>
        <v>10746.5</v>
      </c>
      <c r="U1034" s="20"/>
      <c r="V1034" s="20">
        <f t="shared" si="2896"/>
        <v>10746.5</v>
      </c>
      <c r="W1034" s="20"/>
      <c r="X1034" s="20"/>
      <c r="Y1034" s="20"/>
      <c r="Z1034" s="20">
        <f t="shared" si="2897"/>
        <v>10746.5</v>
      </c>
      <c r="AA1034" s="20">
        <f t="shared" si="2898"/>
        <v>10746.5</v>
      </c>
      <c r="AB1034" s="20">
        <f t="shared" si="2899"/>
        <v>10746.5</v>
      </c>
      <c r="AC1034" s="20"/>
      <c r="AD1034" s="20"/>
      <c r="AE1034" s="20"/>
      <c r="AF1034" s="20">
        <f t="shared" si="3097"/>
        <v>10746.5</v>
      </c>
      <c r="AG1034" s="20">
        <f t="shared" si="3098"/>
        <v>10746.5</v>
      </c>
      <c r="AH1034" s="20">
        <f t="shared" si="3099"/>
        <v>10746.5</v>
      </c>
      <c r="AI1034" s="20"/>
      <c r="AJ1034" s="20">
        <f t="shared" si="3100"/>
        <v>10746.5</v>
      </c>
      <c r="AK1034" s="20">
        <f>-1.91+402.132</f>
        <v>400.22199999999998</v>
      </c>
      <c r="AL1034" s="20"/>
      <c r="AM1034" s="20"/>
      <c r="AN1034" s="20">
        <f t="shared" si="3052"/>
        <v>11146.722</v>
      </c>
      <c r="AO1034" s="20">
        <f t="shared" si="3053"/>
        <v>10746.5</v>
      </c>
      <c r="AP1034" s="20">
        <f t="shared" si="3054"/>
        <v>10746.5</v>
      </c>
      <c r="AQ1034" s="20">
        <v>-252.697</v>
      </c>
      <c r="AR1034" s="20"/>
      <c r="AS1034" s="20"/>
      <c r="AT1034" s="20">
        <f t="shared" si="3056"/>
        <v>10894.025</v>
      </c>
      <c r="AU1034" s="20">
        <f t="shared" si="3057"/>
        <v>10746.5</v>
      </c>
      <c r="AV1034" s="20">
        <f t="shared" si="3058"/>
        <v>10746.5</v>
      </c>
      <c r="AW1034" s="20">
        <v>-38.348999999999997</v>
      </c>
      <c r="AX1034" s="20"/>
      <c r="AY1034" s="20"/>
      <c r="AZ1034" s="20">
        <f t="shared" si="2985"/>
        <v>10855.675999999999</v>
      </c>
      <c r="BA1034" s="20">
        <f t="shared" si="2986"/>
        <v>10746.5</v>
      </c>
      <c r="BB1034" s="20">
        <f t="shared" si="2987"/>
        <v>10746.5</v>
      </c>
      <c r="BC1034" s="20"/>
      <c r="BD1034" s="20">
        <f t="shared" si="2984"/>
        <v>10855.675999999999</v>
      </c>
      <c r="BE1034" s="20">
        <v>-366.66500000000002</v>
      </c>
      <c r="BF1034" s="20"/>
      <c r="BG1034" s="20"/>
      <c r="BH1034" s="20">
        <f t="shared" si="2913"/>
        <v>10489.010999999999</v>
      </c>
      <c r="BI1034" s="20">
        <f t="shared" si="2914"/>
        <v>10746.5</v>
      </c>
      <c r="BJ1034" s="20">
        <f t="shared" si="2915"/>
        <v>10746.5</v>
      </c>
      <c r="BK1034" s="20"/>
      <c r="BL1034" s="20"/>
      <c r="BM1034" s="20">
        <f t="shared" si="2917"/>
        <v>10489.010999999999</v>
      </c>
      <c r="BN1034" s="20">
        <f t="shared" si="2918"/>
        <v>10746.5</v>
      </c>
      <c r="BO1034" s="20">
        <f>-79.26-35.632+148.741</f>
        <v>33.849000000000018</v>
      </c>
      <c r="BP1034" s="20"/>
      <c r="BQ1034" s="20"/>
      <c r="BR1034" s="20">
        <f t="shared" si="3069"/>
        <v>10522.859999999999</v>
      </c>
      <c r="BS1034" s="20">
        <f t="shared" si="3070"/>
        <v>10746.5</v>
      </c>
      <c r="BT1034" s="20">
        <f t="shared" si="3071"/>
        <v>10746.5</v>
      </c>
      <c r="BU1034" s="20"/>
      <c r="BV1034" s="20">
        <f t="shared" si="3072"/>
        <v>10522.859999999999</v>
      </c>
      <c r="BW1034" s="20">
        <f>-1.957-12.004</f>
        <v>-13.961</v>
      </c>
      <c r="BX1034" s="20"/>
      <c r="BY1034" s="20">
        <f t="shared" si="2925"/>
        <v>10508.898999999999</v>
      </c>
      <c r="BZ1034" s="20">
        <f t="shared" si="2926"/>
        <v>10746.5</v>
      </c>
      <c r="CA1034" s="20"/>
      <c r="CB1034" s="20">
        <f t="shared" si="2927"/>
        <v>10508.898999999999</v>
      </c>
      <c r="CC1034" s="20">
        <f>-113.831-133.991</f>
        <v>-247.822</v>
      </c>
      <c r="CD1034" s="20">
        <f t="shared" si="2928"/>
        <v>10261.076999999999</v>
      </c>
      <c r="CE1034" s="20"/>
    </row>
    <row r="1035" spans="1:83" x14ac:dyDescent="0.25">
      <c r="A1035" s="10" t="s">
        <v>269</v>
      </c>
      <c r="B1035" s="19">
        <v>800</v>
      </c>
      <c r="C1035" s="10"/>
      <c r="D1035" s="10"/>
      <c r="E1035" s="25" t="s">
        <v>618</v>
      </c>
      <c r="F1035" s="20">
        <f>F1036</f>
        <v>76.8</v>
      </c>
      <c r="G1035" s="20">
        <f t="shared" ref="G1035:CE1036" si="3102">G1036</f>
        <v>76.8</v>
      </c>
      <c r="H1035" s="20">
        <f t="shared" si="3102"/>
        <v>76.8</v>
      </c>
      <c r="I1035" s="20">
        <f t="shared" si="3102"/>
        <v>0</v>
      </c>
      <c r="J1035" s="20">
        <f t="shared" si="3102"/>
        <v>0</v>
      </c>
      <c r="K1035" s="20">
        <f t="shared" si="3102"/>
        <v>0</v>
      </c>
      <c r="L1035" s="20">
        <f t="shared" si="3075"/>
        <v>76.8</v>
      </c>
      <c r="M1035" s="20">
        <f t="shared" si="3076"/>
        <v>76.8</v>
      </c>
      <c r="N1035" s="20">
        <f t="shared" si="3077"/>
        <v>76.8</v>
      </c>
      <c r="O1035" s="20">
        <f t="shared" si="3102"/>
        <v>0</v>
      </c>
      <c r="P1035" s="20">
        <f t="shared" si="3102"/>
        <v>0</v>
      </c>
      <c r="Q1035" s="20">
        <f t="shared" si="3102"/>
        <v>0</v>
      </c>
      <c r="R1035" s="20">
        <f t="shared" ref="R1035:R1106" si="3103">L1035+O1035</f>
        <v>76.8</v>
      </c>
      <c r="S1035" s="20">
        <f t="shared" ref="S1035:S1106" si="3104">M1035+P1035</f>
        <v>76.8</v>
      </c>
      <c r="T1035" s="20">
        <f t="shared" ref="T1035:T1106" si="3105">N1035+Q1035</f>
        <v>76.8</v>
      </c>
      <c r="U1035" s="20">
        <f t="shared" si="3102"/>
        <v>0</v>
      </c>
      <c r="V1035" s="20">
        <f t="shared" ref="V1035:V1106" si="3106">R1035+U1035</f>
        <v>76.8</v>
      </c>
      <c r="W1035" s="20">
        <f t="shared" si="3102"/>
        <v>0</v>
      </c>
      <c r="X1035" s="20">
        <f t="shared" si="3102"/>
        <v>0</v>
      </c>
      <c r="Y1035" s="20">
        <f t="shared" si="3102"/>
        <v>0</v>
      </c>
      <c r="Z1035" s="20">
        <f t="shared" ref="Z1035:Z1106" si="3107">W1035+V1035</f>
        <v>76.8</v>
      </c>
      <c r="AA1035" s="20">
        <f t="shared" ref="AA1035:AA1106" si="3108">X1035+S1035</f>
        <v>76.8</v>
      </c>
      <c r="AB1035" s="20">
        <f t="shared" ref="AB1035:AB1106" si="3109">Y1035+T1035</f>
        <v>76.8</v>
      </c>
      <c r="AC1035" s="20">
        <f t="shared" si="3102"/>
        <v>0</v>
      </c>
      <c r="AD1035" s="20">
        <f t="shared" si="3102"/>
        <v>0</v>
      </c>
      <c r="AE1035" s="20">
        <f t="shared" si="3102"/>
        <v>0</v>
      </c>
      <c r="AF1035" s="20">
        <f t="shared" si="3097"/>
        <v>76.8</v>
      </c>
      <c r="AG1035" s="20">
        <f t="shared" si="3098"/>
        <v>76.8</v>
      </c>
      <c r="AH1035" s="20">
        <f t="shared" si="3099"/>
        <v>76.8</v>
      </c>
      <c r="AI1035" s="20">
        <f t="shared" si="3102"/>
        <v>0</v>
      </c>
      <c r="AJ1035" s="20">
        <f t="shared" si="3100"/>
        <v>76.8</v>
      </c>
      <c r="AK1035" s="20">
        <f t="shared" si="3102"/>
        <v>0</v>
      </c>
      <c r="AL1035" s="20">
        <f t="shared" si="3102"/>
        <v>0</v>
      </c>
      <c r="AM1035" s="20">
        <f t="shared" si="3102"/>
        <v>0</v>
      </c>
      <c r="AN1035" s="20">
        <f t="shared" si="3052"/>
        <v>76.8</v>
      </c>
      <c r="AO1035" s="20">
        <f t="shared" si="3053"/>
        <v>76.8</v>
      </c>
      <c r="AP1035" s="20">
        <f t="shared" si="3054"/>
        <v>76.8</v>
      </c>
      <c r="AQ1035" s="20">
        <f t="shared" si="3102"/>
        <v>0</v>
      </c>
      <c r="AR1035" s="20">
        <f t="shared" si="3102"/>
        <v>0</v>
      </c>
      <c r="AS1035" s="20">
        <f t="shared" si="3102"/>
        <v>0</v>
      </c>
      <c r="AT1035" s="20">
        <f t="shared" si="3056"/>
        <v>76.8</v>
      </c>
      <c r="AU1035" s="20">
        <f t="shared" si="3057"/>
        <v>76.8</v>
      </c>
      <c r="AV1035" s="20">
        <f t="shared" si="3058"/>
        <v>76.8</v>
      </c>
      <c r="AW1035" s="20">
        <f t="shared" si="3102"/>
        <v>0</v>
      </c>
      <c r="AX1035" s="20">
        <f t="shared" si="3102"/>
        <v>0</v>
      </c>
      <c r="AY1035" s="20">
        <f t="shared" si="3102"/>
        <v>0</v>
      </c>
      <c r="AZ1035" s="20">
        <f t="shared" si="2985"/>
        <v>76.8</v>
      </c>
      <c r="BA1035" s="20">
        <f t="shared" si="2986"/>
        <v>76.8</v>
      </c>
      <c r="BB1035" s="20">
        <f t="shared" si="2987"/>
        <v>76.8</v>
      </c>
      <c r="BC1035" s="20">
        <f t="shared" si="3102"/>
        <v>0</v>
      </c>
      <c r="BD1035" s="20">
        <f t="shared" si="2984"/>
        <v>76.8</v>
      </c>
      <c r="BE1035" s="20">
        <f t="shared" si="3102"/>
        <v>0</v>
      </c>
      <c r="BF1035" s="20">
        <f t="shared" si="3102"/>
        <v>0</v>
      </c>
      <c r="BG1035" s="20">
        <f t="shared" si="3102"/>
        <v>0</v>
      </c>
      <c r="BH1035" s="20">
        <f t="shared" si="2913"/>
        <v>76.8</v>
      </c>
      <c r="BI1035" s="20">
        <f t="shared" si="2914"/>
        <v>76.8</v>
      </c>
      <c r="BJ1035" s="20">
        <f t="shared" si="2915"/>
        <v>76.8</v>
      </c>
      <c r="BK1035" s="20">
        <f t="shared" si="3102"/>
        <v>0</v>
      </c>
      <c r="BL1035" s="20">
        <f t="shared" si="3102"/>
        <v>0</v>
      </c>
      <c r="BM1035" s="20">
        <f t="shared" si="2917"/>
        <v>76.8</v>
      </c>
      <c r="BN1035" s="20">
        <f t="shared" si="2918"/>
        <v>76.8</v>
      </c>
      <c r="BO1035" s="20">
        <f t="shared" si="3102"/>
        <v>0</v>
      </c>
      <c r="BP1035" s="20">
        <f t="shared" si="3102"/>
        <v>0</v>
      </c>
      <c r="BQ1035" s="20">
        <f t="shared" si="3102"/>
        <v>0</v>
      </c>
      <c r="BR1035" s="20">
        <f t="shared" si="3069"/>
        <v>76.8</v>
      </c>
      <c r="BS1035" s="20">
        <f t="shared" si="3070"/>
        <v>76.8</v>
      </c>
      <c r="BT1035" s="20">
        <f t="shared" si="3071"/>
        <v>76.8</v>
      </c>
      <c r="BU1035" s="20">
        <f t="shared" si="3102"/>
        <v>0</v>
      </c>
      <c r="BV1035" s="20">
        <f t="shared" si="3072"/>
        <v>76.8</v>
      </c>
      <c r="BW1035" s="20">
        <f t="shared" si="3102"/>
        <v>0</v>
      </c>
      <c r="BX1035" s="20">
        <f t="shared" si="3102"/>
        <v>0</v>
      </c>
      <c r="BY1035" s="20">
        <f t="shared" si="2925"/>
        <v>76.8</v>
      </c>
      <c r="BZ1035" s="20">
        <f t="shared" si="2926"/>
        <v>76.8</v>
      </c>
      <c r="CA1035" s="20">
        <f t="shared" si="3102"/>
        <v>0</v>
      </c>
      <c r="CB1035" s="20">
        <f t="shared" si="2927"/>
        <v>76.8</v>
      </c>
      <c r="CC1035" s="20">
        <f t="shared" si="3102"/>
        <v>0</v>
      </c>
      <c r="CD1035" s="20">
        <f t="shared" si="2928"/>
        <v>76.8</v>
      </c>
      <c r="CE1035" s="20">
        <f t="shared" si="3102"/>
        <v>0</v>
      </c>
    </row>
    <row r="1036" spans="1:83" x14ac:dyDescent="0.25">
      <c r="A1036" s="10" t="s">
        <v>269</v>
      </c>
      <c r="B1036" s="19">
        <v>850</v>
      </c>
      <c r="C1036" s="10"/>
      <c r="D1036" s="10"/>
      <c r="E1036" s="25" t="s">
        <v>621</v>
      </c>
      <c r="F1036" s="20">
        <f>F1037</f>
        <v>76.8</v>
      </c>
      <c r="G1036" s="20">
        <f t="shared" si="3102"/>
        <v>76.8</v>
      </c>
      <c r="H1036" s="20">
        <f t="shared" si="3102"/>
        <v>76.8</v>
      </c>
      <c r="I1036" s="20">
        <f t="shared" si="3102"/>
        <v>0</v>
      </c>
      <c r="J1036" s="20">
        <f t="shared" si="3102"/>
        <v>0</v>
      </c>
      <c r="K1036" s="20">
        <f t="shared" si="3102"/>
        <v>0</v>
      </c>
      <c r="L1036" s="20">
        <f t="shared" si="3075"/>
        <v>76.8</v>
      </c>
      <c r="M1036" s="20">
        <f t="shared" si="3076"/>
        <v>76.8</v>
      </c>
      <c r="N1036" s="20">
        <f t="shared" si="3077"/>
        <v>76.8</v>
      </c>
      <c r="O1036" s="20">
        <f t="shared" si="3102"/>
        <v>0</v>
      </c>
      <c r="P1036" s="20">
        <f t="shared" si="3102"/>
        <v>0</v>
      </c>
      <c r="Q1036" s="20">
        <f t="shared" si="3102"/>
        <v>0</v>
      </c>
      <c r="R1036" s="20">
        <f t="shared" si="3103"/>
        <v>76.8</v>
      </c>
      <c r="S1036" s="20">
        <f t="shared" si="3104"/>
        <v>76.8</v>
      </c>
      <c r="T1036" s="20">
        <f t="shared" si="3105"/>
        <v>76.8</v>
      </c>
      <c r="U1036" s="20">
        <f t="shared" si="3102"/>
        <v>0</v>
      </c>
      <c r="V1036" s="20">
        <f t="shared" si="3106"/>
        <v>76.8</v>
      </c>
      <c r="W1036" s="20">
        <f t="shared" si="3102"/>
        <v>0</v>
      </c>
      <c r="X1036" s="20">
        <f t="shared" si="3102"/>
        <v>0</v>
      </c>
      <c r="Y1036" s="20">
        <f t="shared" si="3102"/>
        <v>0</v>
      </c>
      <c r="Z1036" s="20">
        <f t="shared" si="3107"/>
        <v>76.8</v>
      </c>
      <c r="AA1036" s="20">
        <f t="shared" si="3108"/>
        <v>76.8</v>
      </c>
      <c r="AB1036" s="20">
        <f t="shared" si="3109"/>
        <v>76.8</v>
      </c>
      <c r="AC1036" s="20">
        <f t="shared" si="3102"/>
        <v>0</v>
      </c>
      <c r="AD1036" s="20">
        <f t="shared" si="3102"/>
        <v>0</v>
      </c>
      <c r="AE1036" s="20">
        <f t="shared" si="3102"/>
        <v>0</v>
      </c>
      <c r="AF1036" s="20">
        <f t="shared" si="3097"/>
        <v>76.8</v>
      </c>
      <c r="AG1036" s="20">
        <f t="shared" si="3098"/>
        <v>76.8</v>
      </c>
      <c r="AH1036" s="20">
        <f t="shared" si="3099"/>
        <v>76.8</v>
      </c>
      <c r="AI1036" s="20">
        <f t="shared" si="3102"/>
        <v>0</v>
      </c>
      <c r="AJ1036" s="20">
        <f t="shared" si="3100"/>
        <v>76.8</v>
      </c>
      <c r="AK1036" s="20">
        <f t="shared" si="3102"/>
        <v>0</v>
      </c>
      <c r="AL1036" s="20">
        <f t="shared" si="3102"/>
        <v>0</v>
      </c>
      <c r="AM1036" s="20">
        <f t="shared" si="3102"/>
        <v>0</v>
      </c>
      <c r="AN1036" s="20">
        <f t="shared" si="3052"/>
        <v>76.8</v>
      </c>
      <c r="AO1036" s="20">
        <f t="shared" si="3053"/>
        <v>76.8</v>
      </c>
      <c r="AP1036" s="20">
        <f t="shared" si="3054"/>
        <v>76.8</v>
      </c>
      <c r="AQ1036" s="20">
        <f t="shared" si="3102"/>
        <v>0</v>
      </c>
      <c r="AR1036" s="20">
        <f t="shared" si="3102"/>
        <v>0</v>
      </c>
      <c r="AS1036" s="20">
        <f t="shared" si="3102"/>
        <v>0</v>
      </c>
      <c r="AT1036" s="20">
        <f t="shared" si="3056"/>
        <v>76.8</v>
      </c>
      <c r="AU1036" s="20">
        <f t="shared" si="3057"/>
        <v>76.8</v>
      </c>
      <c r="AV1036" s="20">
        <f t="shared" si="3058"/>
        <v>76.8</v>
      </c>
      <c r="AW1036" s="20">
        <f t="shared" si="3102"/>
        <v>0</v>
      </c>
      <c r="AX1036" s="20">
        <f t="shared" si="3102"/>
        <v>0</v>
      </c>
      <c r="AY1036" s="20">
        <f t="shared" si="3102"/>
        <v>0</v>
      </c>
      <c r="AZ1036" s="20">
        <f t="shared" si="2985"/>
        <v>76.8</v>
      </c>
      <c r="BA1036" s="20">
        <f t="shared" si="2986"/>
        <v>76.8</v>
      </c>
      <c r="BB1036" s="20">
        <f t="shared" si="2987"/>
        <v>76.8</v>
      </c>
      <c r="BC1036" s="20">
        <f t="shared" si="3102"/>
        <v>0</v>
      </c>
      <c r="BD1036" s="20">
        <f t="shared" si="2984"/>
        <v>76.8</v>
      </c>
      <c r="BE1036" s="20">
        <f t="shared" si="3102"/>
        <v>0</v>
      </c>
      <c r="BF1036" s="20">
        <f t="shared" si="3102"/>
        <v>0</v>
      </c>
      <c r="BG1036" s="20">
        <f t="shared" si="3102"/>
        <v>0</v>
      </c>
      <c r="BH1036" s="20">
        <f t="shared" si="2913"/>
        <v>76.8</v>
      </c>
      <c r="BI1036" s="20">
        <f t="shared" si="2914"/>
        <v>76.8</v>
      </c>
      <c r="BJ1036" s="20">
        <f t="shared" si="2915"/>
        <v>76.8</v>
      </c>
      <c r="BK1036" s="20">
        <f t="shared" si="3102"/>
        <v>0</v>
      </c>
      <c r="BL1036" s="20">
        <f t="shared" si="3102"/>
        <v>0</v>
      </c>
      <c r="BM1036" s="20">
        <f t="shared" si="2917"/>
        <v>76.8</v>
      </c>
      <c r="BN1036" s="20">
        <f t="shared" si="2918"/>
        <v>76.8</v>
      </c>
      <c r="BO1036" s="20">
        <f t="shared" si="3102"/>
        <v>0</v>
      </c>
      <c r="BP1036" s="20">
        <f t="shared" si="3102"/>
        <v>0</v>
      </c>
      <c r="BQ1036" s="20">
        <f t="shared" si="3102"/>
        <v>0</v>
      </c>
      <c r="BR1036" s="20">
        <f t="shared" si="3069"/>
        <v>76.8</v>
      </c>
      <c r="BS1036" s="20">
        <f t="shared" si="3070"/>
        <v>76.8</v>
      </c>
      <c r="BT1036" s="20">
        <f t="shared" si="3071"/>
        <v>76.8</v>
      </c>
      <c r="BU1036" s="20">
        <f t="shared" si="3102"/>
        <v>0</v>
      </c>
      <c r="BV1036" s="20">
        <f t="shared" si="3072"/>
        <v>76.8</v>
      </c>
      <c r="BW1036" s="20">
        <f t="shared" si="3102"/>
        <v>0</v>
      </c>
      <c r="BX1036" s="20">
        <f t="shared" si="3102"/>
        <v>0</v>
      </c>
      <c r="BY1036" s="20">
        <f t="shared" si="2925"/>
        <v>76.8</v>
      </c>
      <c r="BZ1036" s="20">
        <f t="shared" si="2926"/>
        <v>76.8</v>
      </c>
      <c r="CA1036" s="20">
        <f t="shared" si="3102"/>
        <v>0</v>
      </c>
      <c r="CB1036" s="20">
        <f t="shared" si="2927"/>
        <v>76.8</v>
      </c>
      <c r="CC1036" s="20">
        <f t="shared" si="3102"/>
        <v>0</v>
      </c>
      <c r="CD1036" s="20">
        <f t="shared" si="2928"/>
        <v>76.8</v>
      </c>
      <c r="CE1036" s="20">
        <f t="shared" si="3102"/>
        <v>0</v>
      </c>
    </row>
    <row r="1037" spans="1:83" ht="47.25" x14ac:dyDescent="0.25">
      <c r="A1037" s="10" t="s">
        <v>269</v>
      </c>
      <c r="B1037" s="19">
        <v>850</v>
      </c>
      <c r="C1037" s="10" t="s">
        <v>334</v>
      </c>
      <c r="D1037" s="10" t="s">
        <v>341</v>
      </c>
      <c r="E1037" s="25" t="s">
        <v>572</v>
      </c>
      <c r="F1037" s="20">
        <v>76.8</v>
      </c>
      <c r="G1037" s="20">
        <v>76.8</v>
      </c>
      <c r="H1037" s="20">
        <v>76.8</v>
      </c>
      <c r="I1037" s="20"/>
      <c r="J1037" s="20"/>
      <c r="K1037" s="20"/>
      <c r="L1037" s="20">
        <f t="shared" si="3075"/>
        <v>76.8</v>
      </c>
      <c r="M1037" s="20">
        <f t="shared" si="3076"/>
        <v>76.8</v>
      </c>
      <c r="N1037" s="20">
        <f t="shared" si="3077"/>
        <v>76.8</v>
      </c>
      <c r="O1037" s="20"/>
      <c r="P1037" s="20"/>
      <c r="Q1037" s="20"/>
      <c r="R1037" s="20">
        <f t="shared" si="3103"/>
        <v>76.8</v>
      </c>
      <c r="S1037" s="20">
        <f t="shared" si="3104"/>
        <v>76.8</v>
      </c>
      <c r="T1037" s="20">
        <f t="shared" si="3105"/>
        <v>76.8</v>
      </c>
      <c r="U1037" s="20"/>
      <c r="V1037" s="20">
        <f t="shared" si="3106"/>
        <v>76.8</v>
      </c>
      <c r="W1037" s="20"/>
      <c r="X1037" s="20"/>
      <c r="Y1037" s="20"/>
      <c r="Z1037" s="20">
        <f t="shared" si="3107"/>
        <v>76.8</v>
      </c>
      <c r="AA1037" s="20">
        <f t="shared" si="3108"/>
        <v>76.8</v>
      </c>
      <c r="AB1037" s="20">
        <f t="shared" si="3109"/>
        <v>76.8</v>
      </c>
      <c r="AC1037" s="20"/>
      <c r="AD1037" s="20"/>
      <c r="AE1037" s="20"/>
      <c r="AF1037" s="20">
        <f t="shared" si="3097"/>
        <v>76.8</v>
      </c>
      <c r="AG1037" s="20">
        <f t="shared" si="3098"/>
        <v>76.8</v>
      </c>
      <c r="AH1037" s="20">
        <f t="shared" si="3099"/>
        <v>76.8</v>
      </c>
      <c r="AI1037" s="20"/>
      <c r="AJ1037" s="20">
        <f t="shared" si="3100"/>
        <v>76.8</v>
      </c>
      <c r="AK1037" s="20"/>
      <c r="AL1037" s="20"/>
      <c r="AM1037" s="20"/>
      <c r="AN1037" s="20">
        <f t="shared" si="3052"/>
        <v>76.8</v>
      </c>
      <c r="AO1037" s="20">
        <f t="shared" si="3053"/>
        <v>76.8</v>
      </c>
      <c r="AP1037" s="20">
        <f t="shared" si="3054"/>
        <v>76.8</v>
      </c>
      <c r="AQ1037" s="20"/>
      <c r="AR1037" s="20"/>
      <c r="AS1037" s="20"/>
      <c r="AT1037" s="20">
        <f t="shared" si="3056"/>
        <v>76.8</v>
      </c>
      <c r="AU1037" s="20">
        <f t="shared" si="3057"/>
        <v>76.8</v>
      </c>
      <c r="AV1037" s="20">
        <f t="shared" si="3058"/>
        <v>76.8</v>
      </c>
      <c r="AW1037" s="20"/>
      <c r="AX1037" s="20"/>
      <c r="AY1037" s="20"/>
      <c r="AZ1037" s="20">
        <f t="shared" si="2985"/>
        <v>76.8</v>
      </c>
      <c r="BA1037" s="20">
        <f t="shared" si="2986"/>
        <v>76.8</v>
      </c>
      <c r="BB1037" s="20">
        <f t="shared" si="2987"/>
        <v>76.8</v>
      </c>
      <c r="BC1037" s="20"/>
      <c r="BD1037" s="20">
        <f t="shared" si="2984"/>
        <v>76.8</v>
      </c>
      <c r="BE1037" s="20"/>
      <c r="BF1037" s="20"/>
      <c r="BG1037" s="20"/>
      <c r="BH1037" s="20">
        <f t="shared" si="2913"/>
        <v>76.8</v>
      </c>
      <c r="BI1037" s="20">
        <f t="shared" si="2914"/>
        <v>76.8</v>
      </c>
      <c r="BJ1037" s="20">
        <f t="shared" si="2915"/>
        <v>76.8</v>
      </c>
      <c r="BK1037" s="20"/>
      <c r="BL1037" s="20"/>
      <c r="BM1037" s="20">
        <f t="shared" si="2917"/>
        <v>76.8</v>
      </c>
      <c r="BN1037" s="20">
        <f t="shared" si="2918"/>
        <v>76.8</v>
      </c>
      <c r="BO1037" s="20"/>
      <c r="BP1037" s="20"/>
      <c r="BQ1037" s="20"/>
      <c r="BR1037" s="20">
        <f t="shared" si="3069"/>
        <v>76.8</v>
      </c>
      <c r="BS1037" s="20">
        <f t="shared" si="3070"/>
        <v>76.8</v>
      </c>
      <c r="BT1037" s="20">
        <f t="shared" si="3071"/>
        <v>76.8</v>
      </c>
      <c r="BU1037" s="20"/>
      <c r="BV1037" s="20">
        <f t="shared" si="3072"/>
        <v>76.8</v>
      </c>
      <c r="BW1037" s="20"/>
      <c r="BX1037" s="20"/>
      <c r="BY1037" s="20">
        <f t="shared" si="2925"/>
        <v>76.8</v>
      </c>
      <c r="BZ1037" s="20">
        <f t="shared" si="2926"/>
        <v>76.8</v>
      </c>
      <c r="CA1037" s="20"/>
      <c r="CB1037" s="20">
        <f t="shared" si="2927"/>
        <v>76.8</v>
      </c>
      <c r="CC1037" s="20"/>
      <c r="CD1037" s="20">
        <f t="shared" si="2928"/>
        <v>76.8</v>
      </c>
      <c r="CE1037" s="20"/>
    </row>
    <row r="1038" spans="1:83" ht="47.25" x14ac:dyDescent="0.25">
      <c r="A1038" s="10" t="s">
        <v>446</v>
      </c>
      <c r="B1038" s="19"/>
      <c r="C1038" s="10"/>
      <c r="D1038" s="10"/>
      <c r="E1038" s="25" t="s">
        <v>838</v>
      </c>
      <c r="F1038" s="20">
        <f>F1039+F1046+F1054+F1061</f>
        <v>23522.400000000001</v>
      </c>
      <c r="G1038" s="20">
        <f t="shared" ref="G1038:K1038" si="3110">G1039+G1046+G1054+G1061</f>
        <v>8255.1</v>
      </c>
      <c r="H1038" s="20">
        <f t="shared" si="3110"/>
        <v>8255.1</v>
      </c>
      <c r="I1038" s="20">
        <f t="shared" si="3110"/>
        <v>0</v>
      </c>
      <c r="J1038" s="20">
        <f t="shared" si="3110"/>
        <v>0</v>
      </c>
      <c r="K1038" s="20">
        <f t="shared" si="3110"/>
        <v>0</v>
      </c>
      <c r="L1038" s="20">
        <f t="shared" si="3075"/>
        <v>23522.400000000001</v>
      </c>
      <c r="M1038" s="20">
        <f t="shared" si="3076"/>
        <v>8255.1</v>
      </c>
      <c r="N1038" s="20">
        <f t="shared" si="3077"/>
        <v>8255.1</v>
      </c>
      <c r="O1038" s="20">
        <f t="shared" ref="O1038:Q1038" si="3111">O1039+O1046+O1054+O1061</f>
        <v>0</v>
      </c>
      <c r="P1038" s="20">
        <f t="shared" si="3111"/>
        <v>0</v>
      </c>
      <c r="Q1038" s="20">
        <f t="shared" si="3111"/>
        <v>0</v>
      </c>
      <c r="R1038" s="20">
        <f t="shared" si="3103"/>
        <v>23522.400000000001</v>
      </c>
      <c r="S1038" s="20">
        <f t="shared" si="3104"/>
        <v>8255.1</v>
      </c>
      <c r="T1038" s="20">
        <f t="shared" si="3105"/>
        <v>8255.1</v>
      </c>
      <c r="U1038" s="20">
        <f t="shared" ref="U1038" si="3112">U1039+U1046+U1054+U1061</f>
        <v>0</v>
      </c>
      <c r="V1038" s="20">
        <f t="shared" si="3106"/>
        <v>23522.400000000001</v>
      </c>
      <c r="W1038" s="20">
        <f t="shared" ref="W1038:Y1038" si="3113">W1039+W1046+W1054+W1061</f>
        <v>0</v>
      </c>
      <c r="X1038" s="20">
        <f t="shared" si="3113"/>
        <v>0</v>
      </c>
      <c r="Y1038" s="20">
        <f t="shared" si="3113"/>
        <v>0</v>
      </c>
      <c r="Z1038" s="20">
        <f t="shared" si="3107"/>
        <v>23522.400000000001</v>
      </c>
      <c r="AA1038" s="20">
        <f t="shared" si="3108"/>
        <v>8255.1</v>
      </c>
      <c r="AB1038" s="20">
        <f t="shared" si="3109"/>
        <v>8255.1</v>
      </c>
      <c r="AC1038" s="20">
        <f t="shared" ref="AC1038:AE1038" si="3114">AC1039+AC1046+AC1054+AC1061</f>
        <v>0</v>
      </c>
      <c r="AD1038" s="20">
        <f t="shared" si="3114"/>
        <v>0</v>
      </c>
      <c r="AE1038" s="20">
        <f t="shared" si="3114"/>
        <v>0</v>
      </c>
      <c r="AF1038" s="20">
        <f t="shared" si="3097"/>
        <v>23522.400000000001</v>
      </c>
      <c r="AG1038" s="20">
        <f t="shared" si="3098"/>
        <v>8255.1</v>
      </c>
      <c r="AH1038" s="20">
        <f t="shared" si="3099"/>
        <v>8255.1</v>
      </c>
      <c r="AI1038" s="20">
        <f t="shared" ref="AI1038" si="3115">AI1039+AI1046+AI1054+AI1061</f>
        <v>0</v>
      </c>
      <c r="AJ1038" s="20">
        <f t="shared" si="3100"/>
        <v>23522.400000000001</v>
      </c>
      <c r="AK1038" s="20">
        <f t="shared" ref="AK1038:AM1038" si="3116">AK1039+AK1046+AK1054+AK1061</f>
        <v>-2679.7</v>
      </c>
      <c r="AL1038" s="20">
        <f t="shared" si="3116"/>
        <v>0</v>
      </c>
      <c r="AM1038" s="20">
        <f t="shared" si="3116"/>
        <v>0</v>
      </c>
      <c r="AN1038" s="20">
        <f t="shared" si="3052"/>
        <v>20842.7</v>
      </c>
      <c r="AO1038" s="20">
        <f t="shared" si="3053"/>
        <v>8255.1</v>
      </c>
      <c r="AP1038" s="20">
        <f t="shared" si="3054"/>
        <v>8255.1</v>
      </c>
      <c r="AQ1038" s="20">
        <f>AQ1039+AQ1046+AQ1054+AQ1061+AQ1050</f>
        <v>252.697</v>
      </c>
      <c r="AR1038" s="20">
        <f t="shared" ref="AR1038:AS1038" si="3117">AR1039+AR1046+AR1054+AR1061+AR1050</f>
        <v>0</v>
      </c>
      <c r="AS1038" s="20">
        <f t="shared" si="3117"/>
        <v>0</v>
      </c>
      <c r="AT1038" s="20">
        <f t="shared" si="3056"/>
        <v>21095.397000000001</v>
      </c>
      <c r="AU1038" s="20">
        <f t="shared" si="3057"/>
        <v>8255.1</v>
      </c>
      <c r="AV1038" s="20">
        <f t="shared" si="3058"/>
        <v>8255.1</v>
      </c>
      <c r="AW1038" s="20">
        <f t="shared" ref="AW1038:AY1038" si="3118">AW1039+AW1046+AW1054+AW1061+AW1050</f>
        <v>-711.4190000000001</v>
      </c>
      <c r="AX1038" s="20">
        <f t="shared" si="3118"/>
        <v>0</v>
      </c>
      <c r="AY1038" s="20">
        <f t="shared" si="3118"/>
        <v>0</v>
      </c>
      <c r="AZ1038" s="20">
        <f t="shared" si="2985"/>
        <v>20383.977999999999</v>
      </c>
      <c r="BA1038" s="20">
        <f t="shared" si="2986"/>
        <v>8255.1</v>
      </c>
      <c r="BB1038" s="20">
        <f t="shared" si="2987"/>
        <v>8255.1</v>
      </c>
      <c r="BC1038" s="20">
        <f t="shared" ref="BC1038:CE1038" si="3119">BC1039+BC1046+BC1054+BC1061+BC1050</f>
        <v>0</v>
      </c>
      <c r="BD1038" s="20">
        <f t="shared" si="2984"/>
        <v>20383.977999999999</v>
      </c>
      <c r="BE1038" s="20">
        <f t="shared" ref="BE1038:BG1038" si="3120">BE1039+BE1046+BE1054+BE1061+BE1050</f>
        <v>-849.88799999999992</v>
      </c>
      <c r="BF1038" s="20">
        <f t="shared" si="3120"/>
        <v>0</v>
      </c>
      <c r="BG1038" s="20">
        <f t="shared" si="3120"/>
        <v>0</v>
      </c>
      <c r="BH1038" s="20">
        <f t="shared" si="2913"/>
        <v>19534.09</v>
      </c>
      <c r="BI1038" s="20">
        <f t="shared" si="2914"/>
        <v>8255.1</v>
      </c>
      <c r="BJ1038" s="20">
        <f t="shared" si="2915"/>
        <v>8255.1</v>
      </c>
      <c r="BK1038" s="20">
        <f t="shared" ref="BK1038:BL1038" si="3121">BK1039+BK1046+BK1054+BK1061+BK1050</f>
        <v>0</v>
      </c>
      <c r="BL1038" s="20">
        <f t="shared" si="3121"/>
        <v>0</v>
      </c>
      <c r="BM1038" s="20">
        <f t="shared" si="2917"/>
        <v>19534.09</v>
      </c>
      <c r="BN1038" s="20">
        <f t="shared" si="2918"/>
        <v>8255.1</v>
      </c>
      <c r="BO1038" s="20">
        <f t="shared" ref="BO1038:BQ1038" si="3122">BO1039+BO1046+BO1054+BO1061+BO1050</f>
        <v>0</v>
      </c>
      <c r="BP1038" s="20">
        <f t="shared" si="3122"/>
        <v>0</v>
      </c>
      <c r="BQ1038" s="20">
        <f t="shared" si="3122"/>
        <v>0</v>
      </c>
      <c r="BR1038" s="20">
        <f t="shared" si="3069"/>
        <v>19534.09</v>
      </c>
      <c r="BS1038" s="20">
        <f t="shared" si="3070"/>
        <v>8255.1</v>
      </c>
      <c r="BT1038" s="20">
        <f t="shared" si="3071"/>
        <v>8255.1</v>
      </c>
      <c r="BU1038" s="20">
        <f t="shared" ref="BU1038" si="3123">BU1039+BU1046+BU1054+BU1061+BU1050</f>
        <v>0</v>
      </c>
      <c r="BV1038" s="20">
        <f t="shared" si="3072"/>
        <v>19534.09</v>
      </c>
      <c r="BW1038" s="20">
        <f t="shared" ref="BW1038:BX1038" si="3124">BW1039+BW1046+BW1054+BW1061+BW1050</f>
        <v>600.83000000000004</v>
      </c>
      <c r="BX1038" s="20">
        <f t="shared" si="3124"/>
        <v>0</v>
      </c>
      <c r="BY1038" s="20">
        <f t="shared" si="2925"/>
        <v>20134.920000000002</v>
      </c>
      <c r="BZ1038" s="20">
        <f t="shared" si="2926"/>
        <v>8255.1</v>
      </c>
      <c r="CA1038" s="20">
        <f t="shared" ref="CA1038" si="3125">CA1039+CA1046+CA1054+CA1061+CA1050</f>
        <v>0</v>
      </c>
      <c r="CB1038" s="20">
        <f t="shared" si="2927"/>
        <v>20134.920000000002</v>
      </c>
      <c r="CC1038" s="20">
        <f t="shared" ref="CC1038" si="3126">CC1039+CC1046+CC1054+CC1061+CC1050</f>
        <v>-55.457999999999998</v>
      </c>
      <c r="CD1038" s="20">
        <f t="shared" si="2928"/>
        <v>20079.462000000003</v>
      </c>
      <c r="CE1038" s="20">
        <f t="shared" si="3119"/>
        <v>0</v>
      </c>
    </row>
    <row r="1039" spans="1:83" ht="94.5" x14ac:dyDescent="0.25">
      <c r="A1039" s="10" t="s">
        <v>270</v>
      </c>
      <c r="B1039" s="19"/>
      <c r="C1039" s="10"/>
      <c r="D1039" s="10"/>
      <c r="E1039" s="25" t="s">
        <v>839</v>
      </c>
      <c r="F1039" s="20">
        <f>F1040+F1043</f>
        <v>12763.1</v>
      </c>
      <c r="G1039" s="20">
        <f t="shared" ref="G1039:K1039" si="3127">G1040+G1043</f>
        <v>7725.5</v>
      </c>
      <c r="H1039" s="20">
        <f t="shared" si="3127"/>
        <v>7725.5</v>
      </c>
      <c r="I1039" s="20">
        <f t="shared" si="3127"/>
        <v>0</v>
      </c>
      <c r="J1039" s="20">
        <f t="shared" si="3127"/>
        <v>0</v>
      </c>
      <c r="K1039" s="20">
        <f t="shared" si="3127"/>
        <v>0</v>
      </c>
      <c r="L1039" s="20">
        <f t="shared" si="3075"/>
        <v>12763.1</v>
      </c>
      <c r="M1039" s="20">
        <f t="shared" si="3076"/>
        <v>7725.5</v>
      </c>
      <c r="N1039" s="20">
        <f t="shared" si="3077"/>
        <v>7725.5</v>
      </c>
      <c r="O1039" s="20">
        <f t="shared" ref="O1039:Q1039" si="3128">O1040+O1043</f>
        <v>0</v>
      </c>
      <c r="P1039" s="20">
        <f t="shared" si="3128"/>
        <v>0</v>
      </c>
      <c r="Q1039" s="20">
        <f t="shared" si="3128"/>
        <v>0</v>
      </c>
      <c r="R1039" s="20">
        <f t="shared" si="3103"/>
        <v>12763.1</v>
      </c>
      <c r="S1039" s="20">
        <f t="shared" si="3104"/>
        <v>7725.5</v>
      </c>
      <c r="T1039" s="20">
        <f t="shared" si="3105"/>
        <v>7725.5</v>
      </c>
      <c r="U1039" s="20">
        <f t="shared" ref="U1039:CE1039" si="3129">U1040+U1043</f>
        <v>0</v>
      </c>
      <c r="V1039" s="20">
        <f t="shared" si="3106"/>
        <v>12763.1</v>
      </c>
      <c r="W1039" s="20">
        <f t="shared" ref="W1039:Y1039" si="3130">W1040+W1043</f>
        <v>0</v>
      </c>
      <c r="X1039" s="20">
        <f t="shared" si="3130"/>
        <v>0</v>
      </c>
      <c r="Y1039" s="20">
        <f t="shared" si="3130"/>
        <v>0</v>
      </c>
      <c r="Z1039" s="20">
        <f t="shared" si="3107"/>
        <v>12763.1</v>
      </c>
      <c r="AA1039" s="20">
        <f t="shared" si="3108"/>
        <v>7725.5</v>
      </c>
      <c r="AB1039" s="20">
        <f t="shared" si="3109"/>
        <v>7725.5</v>
      </c>
      <c r="AC1039" s="20">
        <f t="shared" ref="AC1039:AE1039" si="3131">AC1040+AC1043</f>
        <v>0</v>
      </c>
      <c r="AD1039" s="20">
        <f t="shared" si="3131"/>
        <v>0</v>
      </c>
      <c r="AE1039" s="20">
        <f t="shared" si="3131"/>
        <v>0</v>
      </c>
      <c r="AF1039" s="20">
        <f t="shared" si="3097"/>
        <v>12763.1</v>
      </c>
      <c r="AG1039" s="20">
        <f t="shared" si="3098"/>
        <v>7725.5</v>
      </c>
      <c r="AH1039" s="20">
        <f t="shared" si="3099"/>
        <v>7725.5</v>
      </c>
      <c r="AI1039" s="20">
        <f t="shared" ref="AI1039" si="3132">AI1040+AI1043</f>
        <v>0</v>
      </c>
      <c r="AJ1039" s="20">
        <f t="shared" si="3100"/>
        <v>12763.1</v>
      </c>
      <c r="AK1039" s="20">
        <f t="shared" ref="AK1039:AM1039" si="3133">AK1040+AK1043</f>
        <v>0</v>
      </c>
      <c r="AL1039" s="20">
        <f t="shared" si="3133"/>
        <v>0</v>
      </c>
      <c r="AM1039" s="20">
        <f t="shared" si="3133"/>
        <v>0</v>
      </c>
      <c r="AN1039" s="20">
        <f t="shared" si="3052"/>
        <v>12763.1</v>
      </c>
      <c r="AO1039" s="20">
        <f t="shared" si="3053"/>
        <v>7725.5</v>
      </c>
      <c r="AP1039" s="20">
        <f t="shared" si="3054"/>
        <v>7725.5</v>
      </c>
      <c r="AQ1039" s="20">
        <f t="shared" ref="AQ1039:AS1039" si="3134">AQ1040+AQ1043</f>
        <v>0</v>
      </c>
      <c r="AR1039" s="20">
        <f t="shared" si="3134"/>
        <v>0</v>
      </c>
      <c r="AS1039" s="20">
        <f t="shared" si="3134"/>
        <v>0</v>
      </c>
      <c r="AT1039" s="20">
        <f t="shared" si="3056"/>
        <v>12763.1</v>
      </c>
      <c r="AU1039" s="20">
        <f t="shared" si="3057"/>
        <v>7725.5</v>
      </c>
      <c r="AV1039" s="20">
        <f t="shared" si="3058"/>
        <v>7725.5</v>
      </c>
      <c r="AW1039" s="20">
        <f t="shared" ref="AW1039:AY1039" si="3135">AW1040+AW1043</f>
        <v>-711.4190000000001</v>
      </c>
      <c r="AX1039" s="20">
        <f t="shared" si="3135"/>
        <v>0</v>
      </c>
      <c r="AY1039" s="20">
        <f t="shared" si="3135"/>
        <v>0</v>
      </c>
      <c r="AZ1039" s="20">
        <f t="shared" si="2985"/>
        <v>12051.681</v>
      </c>
      <c r="BA1039" s="20">
        <f t="shared" si="2986"/>
        <v>7725.5</v>
      </c>
      <c r="BB1039" s="20">
        <f t="shared" si="2987"/>
        <v>7725.5</v>
      </c>
      <c r="BC1039" s="20">
        <f t="shared" ref="BC1039" si="3136">BC1040+BC1043</f>
        <v>0</v>
      </c>
      <c r="BD1039" s="20">
        <f t="shared" si="2984"/>
        <v>12051.681</v>
      </c>
      <c r="BE1039" s="20">
        <f t="shared" ref="BE1039:BG1039" si="3137">BE1040+BE1043</f>
        <v>-849.88799999999992</v>
      </c>
      <c r="BF1039" s="20">
        <f t="shared" si="3137"/>
        <v>0</v>
      </c>
      <c r="BG1039" s="20">
        <f t="shared" si="3137"/>
        <v>0</v>
      </c>
      <c r="BH1039" s="20">
        <f t="shared" ref="BH1039:BH1106" si="3138">BD1039+BE1039</f>
        <v>11201.793000000001</v>
      </c>
      <c r="BI1039" s="20">
        <f t="shared" ref="BI1039:BI1106" si="3139">BA1039+BF1039</f>
        <v>7725.5</v>
      </c>
      <c r="BJ1039" s="20">
        <f t="shared" ref="BJ1039:BJ1106" si="3140">BB1039+BG1039</f>
        <v>7725.5</v>
      </c>
      <c r="BK1039" s="20">
        <f t="shared" ref="BK1039:BL1039" si="3141">BK1040+BK1043</f>
        <v>0</v>
      </c>
      <c r="BL1039" s="20">
        <f t="shared" si="3141"/>
        <v>0</v>
      </c>
      <c r="BM1039" s="20">
        <f t="shared" ref="BM1039:BM1106" si="3142">BH1039+BK1039</f>
        <v>11201.793000000001</v>
      </c>
      <c r="BN1039" s="20">
        <f t="shared" ref="BN1039:BN1106" si="3143">BI1039+BL1039</f>
        <v>7725.5</v>
      </c>
      <c r="BO1039" s="20">
        <f t="shared" ref="BO1039:BQ1039" si="3144">BO1040+BO1043</f>
        <v>0</v>
      </c>
      <c r="BP1039" s="20">
        <f t="shared" si="3144"/>
        <v>0</v>
      </c>
      <c r="BQ1039" s="20">
        <f t="shared" si="3144"/>
        <v>0</v>
      </c>
      <c r="BR1039" s="20">
        <f t="shared" si="3069"/>
        <v>11201.793000000001</v>
      </c>
      <c r="BS1039" s="20">
        <f t="shared" si="3070"/>
        <v>7725.5</v>
      </c>
      <c r="BT1039" s="20">
        <f t="shared" si="3071"/>
        <v>7725.5</v>
      </c>
      <c r="BU1039" s="20">
        <f t="shared" ref="BU1039" si="3145">BU1040+BU1043</f>
        <v>0</v>
      </c>
      <c r="BV1039" s="20">
        <f t="shared" si="3072"/>
        <v>11201.793000000001</v>
      </c>
      <c r="BW1039" s="20">
        <f t="shared" ref="BW1039:BX1039" si="3146">BW1040+BW1043</f>
        <v>-83.17</v>
      </c>
      <c r="BX1039" s="20">
        <f t="shared" si="3146"/>
        <v>0</v>
      </c>
      <c r="BY1039" s="20">
        <f t="shared" si="2925"/>
        <v>11118.623000000001</v>
      </c>
      <c r="BZ1039" s="20">
        <f t="shared" si="2926"/>
        <v>7725.5</v>
      </c>
      <c r="CA1039" s="20">
        <f t="shared" ref="CA1039" si="3147">CA1040+CA1043</f>
        <v>0</v>
      </c>
      <c r="CB1039" s="20">
        <f t="shared" si="2927"/>
        <v>11118.623000000001</v>
      </c>
      <c r="CC1039" s="20">
        <f t="shared" ref="CC1039" si="3148">CC1040+CC1043</f>
        <v>-55.457999999999998</v>
      </c>
      <c r="CD1039" s="20">
        <f t="shared" si="2928"/>
        <v>11063.165000000001</v>
      </c>
      <c r="CE1039" s="20">
        <f t="shared" si="3129"/>
        <v>0</v>
      </c>
    </row>
    <row r="1040" spans="1:83" ht="94.5" x14ac:dyDescent="0.25">
      <c r="A1040" s="10" t="s">
        <v>270</v>
      </c>
      <c r="B1040" s="19">
        <v>100</v>
      </c>
      <c r="C1040" s="10"/>
      <c r="D1040" s="10"/>
      <c r="E1040" s="25" t="s">
        <v>599</v>
      </c>
      <c r="F1040" s="20">
        <f>F1041</f>
        <v>55</v>
      </c>
      <c r="G1040" s="20">
        <f t="shared" ref="G1040:CE1041" si="3149">G1041</f>
        <v>55</v>
      </c>
      <c r="H1040" s="20">
        <f t="shared" si="3149"/>
        <v>55</v>
      </c>
      <c r="I1040" s="20">
        <f t="shared" si="3149"/>
        <v>0</v>
      </c>
      <c r="J1040" s="20">
        <f t="shared" si="3149"/>
        <v>0</v>
      </c>
      <c r="K1040" s="20">
        <f t="shared" si="3149"/>
        <v>0</v>
      </c>
      <c r="L1040" s="20">
        <f t="shared" si="3075"/>
        <v>55</v>
      </c>
      <c r="M1040" s="20">
        <f t="shared" si="3076"/>
        <v>55</v>
      </c>
      <c r="N1040" s="20">
        <f t="shared" si="3077"/>
        <v>55</v>
      </c>
      <c r="O1040" s="20">
        <f t="shared" si="3149"/>
        <v>0</v>
      </c>
      <c r="P1040" s="20">
        <f t="shared" si="3149"/>
        <v>0</v>
      </c>
      <c r="Q1040" s="20">
        <f t="shared" si="3149"/>
        <v>0</v>
      </c>
      <c r="R1040" s="20">
        <f t="shared" si="3103"/>
        <v>55</v>
      </c>
      <c r="S1040" s="20">
        <f t="shared" si="3104"/>
        <v>55</v>
      </c>
      <c r="T1040" s="20">
        <f t="shared" si="3105"/>
        <v>55</v>
      </c>
      <c r="U1040" s="20">
        <f t="shared" si="3149"/>
        <v>0</v>
      </c>
      <c r="V1040" s="20">
        <f t="shared" si="3106"/>
        <v>55</v>
      </c>
      <c r="W1040" s="20">
        <f t="shared" si="3149"/>
        <v>0</v>
      </c>
      <c r="X1040" s="20">
        <f t="shared" si="3149"/>
        <v>0</v>
      </c>
      <c r="Y1040" s="20">
        <f t="shared" si="3149"/>
        <v>0</v>
      </c>
      <c r="Z1040" s="20">
        <f t="shared" si="3107"/>
        <v>55</v>
      </c>
      <c r="AA1040" s="20">
        <f t="shared" si="3108"/>
        <v>55</v>
      </c>
      <c r="AB1040" s="20">
        <f t="shared" si="3109"/>
        <v>55</v>
      </c>
      <c r="AC1040" s="20">
        <f t="shared" si="3149"/>
        <v>0</v>
      </c>
      <c r="AD1040" s="20">
        <f t="shared" si="3149"/>
        <v>0</v>
      </c>
      <c r="AE1040" s="20">
        <f t="shared" si="3149"/>
        <v>0</v>
      </c>
      <c r="AF1040" s="20">
        <f t="shared" si="3097"/>
        <v>55</v>
      </c>
      <c r="AG1040" s="20">
        <f t="shared" si="3098"/>
        <v>55</v>
      </c>
      <c r="AH1040" s="20">
        <f t="shared" si="3099"/>
        <v>55</v>
      </c>
      <c r="AI1040" s="20">
        <f t="shared" si="3149"/>
        <v>0</v>
      </c>
      <c r="AJ1040" s="20">
        <f t="shared" si="3100"/>
        <v>55</v>
      </c>
      <c r="AK1040" s="20">
        <f t="shared" si="3149"/>
        <v>0</v>
      </c>
      <c r="AL1040" s="20">
        <f t="shared" si="3149"/>
        <v>0</v>
      </c>
      <c r="AM1040" s="20">
        <f t="shared" si="3149"/>
        <v>0</v>
      </c>
      <c r="AN1040" s="20">
        <f t="shared" si="3052"/>
        <v>55</v>
      </c>
      <c r="AO1040" s="20">
        <f t="shared" si="3053"/>
        <v>55</v>
      </c>
      <c r="AP1040" s="20">
        <f t="shared" si="3054"/>
        <v>55</v>
      </c>
      <c r="AQ1040" s="20">
        <f t="shared" si="3149"/>
        <v>0</v>
      </c>
      <c r="AR1040" s="20">
        <f t="shared" si="3149"/>
        <v>0</v>
      </c>
      <c r="AS1040" s="20">
        <f t="shared" si="3149"/>
        <v>0</v>
      </c>
      <c r="AT1040" s="20">
        <f t="shared" si="3056"/>
        <v>55</v>
      </c>
      <c r="AU1040" s="20">
        <f t="shared" si="3057"/>
        <v>55</v>
      </c>
      <c r="AV1040" s="20">
        <f t="shared" si="3058"/>
        <v>55</v>
      </c>
      <c r="AW1040" s="20">
        <f t="shared" si="3149"/>
        <v>0</v>
      </c>
      <c r="AX1040" s="20">
        <f t="shared" si="3149"/>
        <v>0</v>
      </c>
      <c r="AY1040" s="20">
        <f t="shared" si="3149"/>
        <v>0</v>
      </c>
      <c r="AZ1040" s="20">
        <f t="shared" si="2985"/>
        <v>55</v>
      </c>
      <c r="BA1040" s="20">
        <f t="shared" si="2986"/>
        <v>55</v>
      </c>
      <c r="BB1040" s="20">
        <f t="shared" si="2987"/>
        <v>55</v>
      </c>
      <c r="BC1040" s="20">
        <f t="shared" si="3149"/>
        <v>0</v>
      </c>
      <c r="BD1040" s="20">
        <f t="shared" si="2984"/>
        <v>55</v>
      </c>
      <c r="BE1040" s="20">
        <f t="shared" si="3149"/>
        <v>0</v>
      </c>
      <c r="BF1040" s="20">
        <f t="shared" si="3149"/>
        <v>0</v>
      </c>
      <c r="BG1040" s="20">
        <f t="shared" si="3149"/>
        <v>0</v>
      </c>
      <c r="BH1040" s="20">
        <f t="shared" si="3138"/>
        <v>55</v>
      </c>
      <c r="BI1040" s="20">
        <f t="shared" si="3139"/>
        <v>55</v>
      </c>
      <c r="BJ1040" s="20">
        <f t="shared" si="3140"/>
        <v>55</v>
      </c>
      <c r="BK1040" s="20">
        <f t="shared" si="3149"/>
        <v>0</v>
      </c>
      <c r="BL1040" s="20">
        <f t="shared" si="3149"/>
        <v>0</v>
      </c>
      <c r="BM1040" s="20">
        <f t="shared" si="3142"/>
        <v>55</v>
      </c>
      <c r="BN1040" s="20">
        <f t="shared" si="3143"/>
        <v>55</v>
      </c>
      <c r="BO1040" s="20">
        <f t="shared" si="3149"/>
        <v>0</v>
      </c>
      <c r="BP1040" s="20">
        <f t="shared" si="3149"/>
        <v>0</v>
      </c>
      <c r="BQ1040" s="20">
        <f t="shared" si="3149"/>
        <v>0</v>
      </c>
      <c r="BR1040" s="20">
        <f t="shared" si="3069"/>
        <v>55</v>
      </c>
      <c r="BS1040" s="20">
        <f t="shared" si="3070"/>
        <v>55</v>
      </c>
      <c r="BT1040" s="20">
        <f t="shared" si="3071"/>
        <v>55</v>
      </c>
      <c r="BU1040" s="20">
        <f t="shared" si="3149"/>
        <v>0</v>
      </c>
      <c r="BV1040" s="20">
        <f t="shared" si="3072"/>
        <v>55</v>
      </c>
      <c r="BW1040" s="20">
        <f t="shared" si="3149"/>
        <v>0</v>
      </c>
      <c r="BX1040" s="20">
        <f t="shared" si="3149"/>
        <v>0</v>
      </c>
      <c r="BY1040" s="20">
        <f t="shared" ref="BY1040:BY1103" si="3150">BV1040+BW1040</f>
        <v>55</v>
      </c>
      <c r="BZ1040" s="20">
        <f t="shared" ref="BZ1040:BZ1103" si="3151">BS1040+BX1040</f>
        <v>55</v>
      </c>
      <c r="CA1040" s="20">
        <f t="shared" si="3149"/>
        <v>0</v>
      </c>
      <c r="CB1040" s="20">
        <f t="shared" ref="CB1040:CB1103" si="3152">BY1040+CA1040</f>
        <v>55</v>
      </c>
      <c r="CC1040" s="20">
        <f t="shared" si="3149"/>
        <v>0</v>
      </c>
      <c r="CD1040" s="20">
        <f t="shared" ref="CD1040:CD1103" si="3153">CB1040+CC1040</f>
        <v>55</v>
      </c>
      <c r="CE1040" s="20">
        <f t="shared" si="3149"/>
        <v>0</v>
      </c>
    </row>
    <row r="1041" spans="1:84" ht="31.5" x14ac:dyDescent="0.25">
      <c r="A1041" s="10" t="s">
        <v>270</v>
      </c>
      <c r="B1041" s="19">
        <v>110</v>
      </c>
      <c r="C1041" s="10"/>
      <c r="D1041" s="10"/>
      <c r="E1041" s="25" t="s">
        <v>600</v>
      </c>
      <c r="F1041" s="20">
        <f>F1042</f>
        <v>55</v>
      </c>
      <c r="G1041" s="20">
        <f t="shared" si="3149"/>
        <v>55</v>
      </c>
      <c r="H1041" s="20">
        <f t="shared" si="3149"/>
        <v>55</v>
      </c>
      <c r="I1041" s="20">
        <f t="shared" si="3149"/>
        <v>0</v>
      </c>
      <c r="J1041" s="20">
        <f t="shared" si="3149"/>
        <v>0</v>
      </c>
      <c r="K1041" s="20">
        <f t="shared" si="3149"/>
        <v>0</v>
      </c>
      <c r="L1041" s="20">
        <f t="shared" si="3075"/>
        <v>55</v>
      </c>
      <c r="M1041" s="20">
        <f t="shared" si="3076"/>
        <v>55</v>
      </c>
      <c r="N1041" s="20">
        <f t="shared" si="3077"/>
        <v>55</v>
      </c>
      <c r="O1041" s="20">
        <f t="shared" si="3149"/>
        <v>0</v>
      </c>
      <c r="P1041" s="20">
        <f t="shared" si="3149"/>
        <v>0</v>
      </c>
      <c r="Q1041" s="20">
        <f t="shared" si="3149"/>
        <v>0</v>
      </c>
      <c r="R1041" s="20">
        <f t="shared" si="3103"/>
        <v>55</v>
      </c>
      <c r="S1041" s="20">
        <f t="shared" si="3104"/>
        <v>55</v>
      </c>
      <c r="T1041" s="20">
        <f t="shared" si="3105"/>
        <v>55</v>
      </c>
      <c r="U1041" s="20">
        <f t="shared" si="3149"/>
        <v>0</v>
      </c>
      <c r="V1041" s="20">
        <f t="shared" si="3106"/>
        <v>55</v>
      </c>
      <c r="W1041" s="20">
        <f t="shared" si="3149"/>
        <v>0</v>
      </c>
      <c r="X1041" s="20">
        <f t="shared" si="3149"/>
        <v>0</v>
      </c>
      <c r="Y1041" s="20">
        <f t="shared" si="3149"/>
        <v>0</v>
      </c>
      <c r="Z1041" s="20">
        <f t="shared" si="3107"/>
        <v>55</v>
      </c>
      <c r="AA1041" s="20">
        <f t="shared" si="3108"/>
        <v>55</v>
      </c>
      <c r="AB1041" s="20">
        <f t="shared" si="3109"/>
        <v>55</v>
      </c>
      <c r="AC1041" s="20">
        <f t="shared" si="3149"/>
        <v>0</v>
      </c>
      <c r="AD1041" s="20">
        <f t="shared" si="3149"/>
        <v>0</v>
      </c>
      <c r="AE1041" s="20">
        <f t="shared" si="3149"/>
        <v>0</v>
      </c>
      <c r="AF1041" s="20">
        <f t="shared" si="3097"/>
        <v>55</v>
      </c>
      <c r="AG1041" s="20">
        <f t="shared" si="3098"/>
        <v>55</v>
      </c>
      <c r="AH1041" s="20">
        <f t="shared" si="3099"/>
        <v>55</v>
      </c>
      <c r="AI1041" s="20">
        <f t="shared" si="3149"/>
        <v>0</v>
      </c>
      <c r="AJ1041" s="20">
        <f t="shared" si="3100"/>
        <v>55</v>
      </c>
      <c r="AK1041" s="20">
        <f t="shared" si="3149"/>
        <v>0</v>
      </c>
      <c r="AL1041" s="20">
        <f t="shared" si="3149"/>
        <v>0</v>
      </c>
      <c r="AM1041" s="20">
        <f t="shared" si="3149"/>
        <v>0</v>
      </c>
      <c r="AN1041" s="20">
        <f t="shared" si="3052"/>
        <v>55</v>
      </c>
      <c r="AO1041" s="20">
        <f t="shared" si="3053"/>
        <v>55</v>
      </c>
      <c r="AP1041" s="20">
        <f t="shared" si="3054"/>
        <v>55</v>
      </c>
      <c r="AQ1041" s="20">
        <f t="shared" si="3149"/>
        <v>0</v>
      </c>
      <c r="AR1041" s="20">
        <f t="shared" si="3149"/>
        <v>0</v>
      </c>
      <c r="AS1041" s="20">
        <f t="shared" si="3149"/>
        <v>0</v>
      </c>
      <c r="AT1041" s="20">
        <f t="shared" si="3056"/>
        <v>55</v>
      </c>
      <c r="AU1041" s="20">
        <f t="shared" si="3057"/>
        <v>55</v>
      </c>
      <c r="AV1041" s="20">
        <f t="shared" si="3058"/>
        <v>55</v>
      </c>
      <c r="AW1041" s="20">
        <f t="shared" si="3149"/>
        <v>0</v>
      </c>
      <c r="AX1041" s="20">
        <f t="shared" si="3149"/>
        <v>0</v>
      </c>
      <c r="AY1041" s="20">
        <f t="shared" si="3149"/>
        <v>0</v>
      </c>
      <c r="AZ1041" s="20">
        <f t="shared" si="2985"/>
        <v>55</v>
      </c>
      <c r="BA1041" s="20">
        <f t="shared" si="2986"/>
        <v>55</v>
      </c>
      <c r="BB1041" s="20">
        <f t="shared" si="2987"/>
        <v>55</v>
      </c>
      <c r="BC1041" s="20">
        <f t="shared" si="3149"/>
        <v>0</v>
      </c>
      <c r="BD1041" s="20">
        <f t="shared" si="2984"/>
        <v>55</v>
      </c>
      <c r="BE1041" s="20">
        <f t="shared" si="3149"/>
        <v>0</v>
      </c>
      <c r="BF1041" s="20">
        <f t="shared" si="3149"/>
        <v>0</v>
      </c>
      <c r="BG1041" s="20">
        <f t="shared" si="3149"/>
        <v>0</v>
      </c>
      <c r="BH1041" s="20">
        <f t="shared" si="3138"/>
        <v>55</v>
      </c>
      <c r="BI1041" s="20">
        <f t="shared" si="3139"/>
        <v>55</v>
      </c>
      <c r="BJ1041" s="20">
        <f t="shared" si="3140"/>
        <v>55</v>
      </c>
      <c r="BK1041" s="20">
        <f t="shared" si="3149"/>
        <v>0</v>
      </c>
      <c r="BL1041" s="20">
        <f t="shared" si="3149"/>
        <v>0</v>
      </c>
      <c r="BM1041" s="20">
        <f t="shared" si="3142"/>
        <v>55</v>
      </c>
      <c r="BN1041" s="20">
        <f t="shared" si="3143"/>
        <v>55</v>
      </c>
      <c r="BO1041" s="20">
        <f t="shared" si="3149"/>
        <v>0</v>
      </c>
      <c r="BP1041" s="20">
        <f t="shared" si="3149"/>
        <v>0</v>
      </c>
      <c r="BQ1041" s="20">
        <f t="shared" si="3149"/>
        <v>0</v>
      </c>
      <c r="BR1041" s="20">
        <f t="shared" si="3069"/>
        <v>55</v>
      </c>
      <c r="BS1041" s="20">
        <f t="shared" si="3070"/>
        <v>55</v>
      </c>
      <c r="BT1041" s="20">
        <f t="shared" si="3071"/>
        <v>55</v>
      </c>
      <c r="BU1041" s="20">
        <f t="shared" si="3149"/>
        <v>0</v>
      </c>
      <c r="BV1041" s="20">
        <f t="shared" si="3072"/>
        <v>55</v>
      </c>
      <c r="BW1041" s="20">
        <f t="shared" si="3149"/>
        <v>0</v>
      </c>
      <c r="BX1041" s="20">
        <f t="shared" si="3149"/>
        <v>0</v>
      </c>
      <c r="BY1041" s="20">
        <f t="shared" si="3150"/>
        <v>55</v>
      </c>
      <c r="BZ1041" s="20">
        <f t="shared" si="3151"/>
        <v>55</v>
      </c>
      <c r="CA1041" s="20">
        <f t="shared" si="3149"/>
        <v>0</v>
      </c>
      <c r="CB1041" s="20">
        <f t="shared" si="3152"/>
        <v>55</v>
      </c>
      <c r="CC1041" s="20">
        <f t="shared" si="3149"/>
        <v>0</v>
      </c>
      <c r="CD1041" s="20">
        <f t="shared" si="3153"/>
        <v>55</v>
      </c>
      <c r="CE1041" s="20">
        <f t="shared" si="3149"/>
        <v>0</v>
      </c>
    </row>
    <row r="1042" spans="1:84" ht="47.25" x14ac:dyDescent="0.25">
      <c r="A1042" s="10" t="s">
        <v>270</v>
      </c>
      <c r="B1042" s="19">
        <v>110</v>
      </c>
      <c r="C1042" s="10" t="s">
        <v>334</v>
      </c>
      <c r="D1042" s="10" t="s">
        <v>341</v>
      </c>
      <c r="E1042" s="25" t="s">
        <v>572</v>
      </c>
      <c r="F1042" s="20">
        <v>55</v>
      </c>
      <c r="G1042" s="20">
        <v>55</v>
      </c>
      <c r="H1042" s="20">
        <v>55</v>
      </c>
      <c r="I1042" s="20"/>
      <c r="J1042" s="20"/>
      <c r="K1042" s="20"/>
      <c r="L1042" s="20">
        <f t="shared" si="3075"/>
        <v>55</v>
      </c>
      <c r="M1042" s="20">
        <f t="shared" si="3076"/>
        <v>55</v>
      </c>
      <c r="N1042" s="20">
        <f t="shared" si="3077"/>
        <v>55</v>
      </c>
      <c r="O1042" s="20"/>
      <c r="P1042" s="20"/>
      <c r="Q1042" s="20"/>
      <c r="R1042" s="20">
        <f t="shared" si="3103"/>
        <v>55</v>
      </c>
      <c r="S1042" s="20">
        <f t="shared" si="3104"/>
        <v>55</v>
      </c>
      <c r="T1042" s="20">
        <f t="shared" si="3105"/>
        <v>55</v>
      </c>
      <c r="U1042" s="20"/>
      <c r="V1042" s="20">
        <f t="shared" si="3106"/>
        <v>55</v>
      </c>
      <c r="W1042" s="20"/>
      <c r="X1042" s="20"/>
      <c r="Y1042" s="20"/>
      <c r="Z1042" s="20">
        <f t="shared" si="3107"/>
        <v>55</v>
      </c>
      <c r="AA1042" s="20">
        <f t="shared" si="3108"/>
        <v>55</v>
      </c>
      <c r="AB1042" s="20">
        <f t="shared" si="3109"/>
        <v>55</v>
      </c>
      <c r="AC1042" s="20"/>
      <c r="AD1042" s="20"/>
      <c r="AE1042" s="20"/>
      <c r="AF1042" s="20">
        <f t="shared" si="3097"/>
        <v>55</v>
      </c>
      <c r="AG1042" s="20">
        <f t="shared" si="3098"/>
        <v>55</v>
      </c>
      <c r="AH1042" s="20">
        <f t="shared" si="3099"/>
        <v>55</v>
      </c>
      <c r="AI1042" s="20"/>
      <c r="AJ1042" s="20">
        <f t="shared" si="3100"/>
        <v>55</v>
      </c>
      <c r="AK1042" s="20"/>
      <c r="AL1042" s="20"/>
      <c r="AM1042" s="20"/>
      <c r="AN1042" s="20">
        <f t="shared" si="3052"/>
        <v>55</v>
      </c>
      <c r="AO1042" s="20">
        <f t="shared" si="3053"/>
        <v>55</v>
      </c>
      <c r="AP1042" s="20">
        <f t="shared" si="3054"/>
        <v>55</v>
      </c>
      <c r="AQ1042" s="20"/>
      <c r="AR1042" s="20"/>
      <c r="AS1042" s="20"/>
      <c r="AT1042" s="20">
        <f t="shared" si="3056"/>
        <v>55</v>
      </c>
      <c r="AU1042" s="20">
        <f t="shared" si="3057"/>
        <v>55</v>
      </c>
      <c r="AV1042" s="20">
        <f t="shared" si="3058"/>
        <v>55</v>
      </c>
      <c r="AW1042" s="20"/>
      <c r="AX1042" s="20"/>
      <c r="AY1042" s="20"/>
      <c r="AZ1042" s="20">
        <f t="shared" si="2985"/>
        <v>55</v>
      </c>
      <c r="BA1042" s="20">
        <f t="shared" si="2986"/>
        <v>55</v>
      </c>
      <c r="BB1042" s="20">
        <f t="shared" si="2987"/>
        <v>55</v>
      </c>
      <c r="BC1042" s="20"/>
      <c r="BD1042" s="20">
        <f t="shared" si="2984"/>
        <v>55</v>
      </c>
      <c r="BE1042" s="20"/>
      <c r="BF1042" s="20"/>
      <c r="BG1042" s="20"/>
      <c r="BH1042" s="20">
        <f t="shared" si="3138"/>
        <v>55</v>
      </c>
      <c r="BI1042" s="20">
        <f t="shared" si="3139"/>
        <v>55</v>
      </c>
      <c r="BJ1042" s="20">
        <f t="shared" si="3140"/>
        <v>55</v>
      </c>
      <c r="BK1042" s="20"/>
      <c r="BL1042" s="20"/>
      <c r="BM1042" s="20">
        <f t="shared" si="3142"/>
        <v>55</v>
      </c>
      <c r="BN1042" s="20">
        <f t="shared" si="3143"/>
        <v>55</v>
      </c>
      <c r="BO1042" s="20"/>
      <c r="BP1042" s="20"/>
      <c r="BQ1042" s="20"/>
      <c r="BR1042" s="20">
        <f t="shared" si="3069"/>
        <v>55</v>
      </c>
      <c r="BS1042" s="20">
        <f t="shared" si="3070"/>
        <v>55</v>
      </c>
      <c r="BT1042" s="20">
        <f t="shared" si="3071"/>
        <v>55</v>
      </c>
      <c r="BU1042" s="20"/>
      <c r="BV1042" s="20">
        <f t="shared" si="3072"/>
        <v>55</v>
      </c>
      <c r="BW1042" s="20"/>
      <c r="BX1042" s="20"/>
      <c r="BY1042" s="20">
        <f t="shared" si="3150"/>
        <v>55</v>
      </c>
      <c r="BZ1042" s="20">
        <f t="shared" si="3151"/>
        <v>55</v>
      </c>
      <c r="CA1042" s="20"/>
      <c r="CB1042" s="20">
        <f t="shared" si="3152"/>
        <v>55</v>
      </c>
      <c r="CC1042" s="20"/>
      <c r="CD1042" s="20">
        <f t="shared" si="3153"/>
        <v>55</v>
      </c>
      <c r="CE1042" s="20"/>
    </row>
    <row r="1043" spans="1:84" ht="47.25" x14ac:dyDescent="0.25">
      <c r="A1043" s="10" t="s">
        <v>270</v>
      </c>
      <c r="B1043" s="19">
        <v>200</v>
      </c>
      <c r="C1043" s="10"/>
      <c r="D1043" s="10"/>
      <c r="E1043" s="25" t="s">
        <v>602</v>
      </c>
      <c r="F1043" s="20">
        <f>F1044</f>
        <v>12708.1</v>
      </c>
      <c r="G1043" s="20">
        <f t="shared" ref="G1043:CE1044" si="3154">G1044</f>
        <v>7670.5</v>
      </c>
      <c r="H1043" s="20">
        <f t="shared" si="3154"/>
        <v>7670.5</v>
      </c>
      <c r="I1043" s="20">
        <f t="shared" si="3154"/>
        <v>0</v>
      </c>
      <c r="J1043" s="20">
        <f t="shared" si="3154"/>
        <v>0</v>
      </c>
      <c r="K1043" s="20">
        <f t="shared" si="3154"/>
        <v>0</v>
      </c>
      <c r="L1043" s="20">
        <f t="shared" si="3075"/>
        <v>12708.1</v>
      </c>
      <c r="M1043" s="20">
        <f t="shared" si="3076"/>
        <v>7670.5</v>
      </c>
      <c r="N1043" s="20">
        <f t="shared" si="3077"/>
        <v>7670.5</v>
      </c>
      <c r="O1043" s="20">
        <f t="shared" si="3154"/>
        <v>0</v>
      </c>
      <c r="P1043" s="20">
        <f t="shared" si="3154"/>
        <v>0</v>
      </c>
      <c r="Q1043" s="20">
        <f t="shared" si="3154"/>
        <v>0</v>
      </c>
      <c r="R1043" s="20">
        <f t="shared" si="3103"/>
        <v>12708.1</v>
      </c>
      <c r="S1043" s="20">
        <f t="shared" si="3104"/>
        <v>7670.5</v>
      </c>
      <c r="T1043" s="20">
        <f t="shared" si="3105"/>
        <v>7670.5</v>
      </c>
      <c r="U1043" s="20">
        <f t="shared" si="3154"/>
        <v>0</v>
      </c>
      <c r="V1043" s="20">
        <f t="shared" si="3106"/>
        <v>12708.1</v>
      </c>
      <c r="W1043" s="20">
        <f t="shared" si="3154"/>
        <v>0</v>
      </c>
      <c r="X1043" s="20">
        <f t="shared" si="3154"/>
        <v>0</v>
      </c>
      <c r="Y1043" s="20">
        <f t="shared" si="3154"/>
        <v>0</v>
      </c>
      <c r="Z1043" s="20">
        <f t="shared" si="3107"/>
        <v>12708.1</v>
      </c>
      <c r="AA1043" s="20">
        <f t="shared" si="3108"/>
        <v>7670.5</v>
      </c>
      <c r="AB1043" s="20">
        <f t="shared" si="3109"/>
        <v>7670.5</v>
      </c>
      <c r="AC1043" s="20">
        <f t="shared" si="3154"/>
        <v>0</v>
      </c>
      <c r="AD1043" s="20">
        <f t="shared" si="3154"/>
        <v>0</v>
      </c>
      <c r="AE1043" s="20">
        <f t="shared" si="3154"/>
        <v>0</v>
      </c>
      <c r="AF1043" s="20">
        <f t="shared" si="3097"/>
        <v>12708.1</v>
      </c>
      <c r="AG1043" s="20">
        <f t="shared" si="3098"/>
        <v>7670.5</v>
      </c>
      <c r="AH1043" s="20">
        <f t="shared" si="3099"/>
        <v>7670.5</v>
      </c>
      <c r="AI1043" s="20">
        <f t="shared" si="3154"/>
        <v>0</v>
      </c>
      <c r="AJ1043" s="20">
        <f t="shared" si="3100"/>
        <v>12708.1</v>
      </c>
      <c r="AK1043" s="20">
        <f t="shared" si="3154"/>
        <v>0</v>
      </c>
      <c r="AL1043" s="20">
        <f t="shared" si="3154"/>
        <v>0</v>
      </c>
      <c r="AM1043" s="20">
        <f t="shared" si="3154"/>
        <v>0</v>
      </c>
      <c r="AN1043" s="20">
        <f t="shared" si="3052"/>
        <v>12708.1</v>
      </c>
      <c r="AO1043" s="20">
        <f t="shared" si="3053"/>
        <v>7670.5</v>
      </c>
      <c r="AP1043" s="20">
        <f t="shared" si="3054"/>
        <v>7670.5</v>
      </c>
      <c r="AQ1043" s="20">
        <f t="shared" si="3154"/>
        <v>0</v>
      </c>
      <c r="AR1043" s="20">
        <f t="shared" si="3154"/>
        <v>0</v>
      </c>
      <c r="AS1043" s="20">
        <f t="shared" si="3154"/>
        <v>0</v>
      </c>
      <c r="AT1043" s="20">
        <f t="shared" si="3056"/>
        <v>12708.1</v>
      </c>
      <c r="AU1043" s="20">
        <f t="shared" si="3057"/>
        <v>7670.5</v>
      </c>
      <c r="AV1043" s="20">
        <f t="shared" si="3058"/>
        <v>7670.5</v>
      </c>
      <c r="AW1043" s="20">
        <f t="shared" si="3154"/>
        <v>-711.4190000000001</v>
      </c>
      <c r="AX1043" s="20">
        <f t="shared" si="3154"/>
        <v>0</v>
      </c>
      <c r="AY1043" s="20">
        <f t="shared" si="3154"/>
        <v>0</v>
      </c>
      <c r="AZ1043" s="20">
        <f t="shared" si="2985"/>
        <v>11996.681</v>
      </c>
      <c r="BA1043" s="20">
        <f t="shared" si="2986"/>
        <v>7670.5</v>
      </c>
      <c r="BB1043" s="20">
        <f t="shared" si="2987"/>
        <v>7670.5</v>
      </c>
      <c r="BC1043" s="20">
        <f t="shared" si="3154"/>
        <v>0</v>
      </c>
      <c r="BD1043" s="20">
        <f t="shared" si="2984"/>
        <v>11996.681</v>
      </c>
      <c r="BE1043" s="20">
        <f t="shared" si="3154"/>
        <v>-849.88799999999992</v>
      </c>
      <c r="BF1043" s="20">
        <f t="shared" si="3154"/>
        <v>0</v>
      </c>
      <c r="BG1043" s="20">
        <f t="shared" si="3154"/>
        <v>0</v>
      </c>
      <c r="BH1043" s="20">
        <f t="shared" si="3138"/>
        <v>11146.793000000001</v>
      </c>
      <c r="BI1043" s="20">
        <f t="shared" si="3139"/>
        <v>7670.5</v>
      </c>
      <c r="BJ1043" s="20">
        <f t="shared" si="3140"/>
        <v>7670.5</v>
      </c>
      <c r="BK1043" s="20">
        <f t="shared" si="3154"/>
        <v>0</v>
      </c>
      <c r="BL1043" s="20">
        <f t="shared" si="3154"/>
        <v>0</v>
      </c>
      <c r="BM1043" s="20">
        <f t="shared" si="3142"/>
        <v>11146.793000000001</v>
      </c>
      <c r="BN1043" s="20">
        <f t="shared" si="3143"/>
        <v>7670.5</v>
      </c>
      <c r="BO1043" s="20">
        <f t="shared" si="3154"/>
        <v>0</v>
      </c>
      <c r="BP1043" s="20">
        <f t="shared" si="3154"/>
        <v>0</v>
      </c>
      <c r="BQ1043" s="20">
        <f t="shared" si="3154"/>
        <v>0</v>
      </c>
      <c r="BR1043" s="20">
        <f t="shared" si="3069"/>
        <v>11146.793000000001</v>
      </c>
      <c r="BS1043" s="20">
        <f t="shared" si="3070"/>
        <v>7670.5</v>
      </c>
      <c r="BT1043" s="20">
        <f t="shared" si="3071"/>
        <v>7670.5</v>
      </c>
      <c r="BU1043" s="20">
        <f t="shared" si="3154"/>
        <v>0</v>
      </c>
      <c r="BV1043" s="20">
        <f t="shared" si="3072"/>
        <v>11146.793000000001</v>
      </c>
      <c r="BW1043" s="20">
        <f t="shared" si="3154"/>
        <v>-83.17</v>
      </c>
      <c r="BX1043" s="20">
        <f t="shared" si="3154"/>
        <v>0</v>
      </c>
      <c r="BY1043" s="20">
        <f t="shared" si="3150"/>
        <v>11063.623000000001</v>
      </c>
      <c r="BZ1043" s="20">
        <f t="shared" si="3151"/>
        <v>7670.5</v>
      </c>
      <c r="CA1043" s="20">
        <f t="shared" si="3154"/>
        <v>0</v>
      </c>
      <c r="CB1043" s="20">
        <f t="shared" si="3152"/>
        <v>11063.623000000001</v>
      </c>
      <c r="CC1043" s="20">
        <f t="shared" si="3154"/>
        <v>-55.457999999999998</v>
      </c>
      <c r="CD1043" s="20">
        <f t="shared" si="3153"/>
        <v>11008.165000000001</v>
      </c>
      <c r="CE1043" s="20">
        <f t="shared" si="3154"/>
        <v>0</v>
      </c>
    </row>
    <row r="1044" spans="1:84" ht="47.25" x14ac:dyDescent="0.25">
      <c r="A1044" s="10" t="s">
        <v>270</v>
      </c>
      <c r="B1044" s="19">
        <v>240</v>
      </c>
      <c r="C1044" s="10"/>
      <c r="D1044" s="10"/>
      <c r="E1044" s="25" t="s">
        <v>603</v>
      </c>
      <c r="F1044" s="20">
        <f>F1045</f>
        <v>12708.1</v>
      </c>
      <c r="G1044" s="20">
        <f t="shared" si="3154"/>
        <v>7670.5</v>
      </c>
      <c r="H1044" s="20">
        <f t="shared" si="3154"/>
        <v>7670.5</v>
      </c>
      <c r="I1044" s="20">
        <f t="shared" si="3154"/>
        <v>0</v>
      </c>
      <c r="J1044" s="20">
        <f t="shared" si="3154"/>
        <v>0</v>
      </c>
      <c r="K1044" s="20">
        <f t="shared" si="3154"/>
        <v>0</v>
      </c>
      <c r="L1044" s="20">
        <f t="shared" si="3075"/>
        <v>12708.1</v>
      </c>
      <c r="M1044" s="20">
        <f t="shared" si="3076"/>
        <v>7670.5</v>
      </c>
      <c r="N1044" s="20">
        <f t="shared" si="3077"/>
        <v>7670.5</v>
      </c>
      <c r="O1044" s="20">
        <f t="shared" si="3154"/>
        <v>0</v>
      </c>
      <c r="P1044" s="20">
        <f t="shared" si="3154"/>
        <v>0</v>
      </c>
      <c r="Q1044" s="20">
        <f t="shared" si="3154"/>
        <v>0</v>
      </c>
      <c r="R1044" s="20">
        <f t="shared" si="3103"/>
        <v>12708.1</v>
      </c>
      <c r="S1044" s="20">
        <f t="shared" si="3104"/>
        <v>7670.5</v>
      </c>
      <c r="T1044" s="20">
        <f t="shared" si="3105"/>
        <v>7670.5</v>
      </c>
      <c r="U1044" s="20">
        <f t="shared" si="3154"/>
        <v>0</v>
      </c>
      <c r="V1044" s="20">
        <f t="shared" si="3106"/>
        <v>12708.1</v>
      </c>
      <c r="W1044" s="20">
        <f t="shared" si="3154"/>
        <v>0</v>
      </c>
      <c r="X1044" s="20">
        <f t="shared" si="3154"/>
        <v>0</v>
      </c>
      <c r="Y1044" s="20">
        <f t="shared" si="3154"/>
        <v>0</v>
      </c>
      <c r="Z1044" s="20">
        <f t="shared" si="3107"/>
        <v>12708.1</v>
      </c>
      <c r="AA1044" s="20">
        <f t="shared" si="3108"/>
        <v>7670.5</v>
      </c>
      <c r="AB1044" s="20">
        <f t="shared" si="3109"/>
        <v>7670.5</v>
      </c>
      <c r="AC1044" s="20">
        <f t="shared" si="3154"/>
        <v>0</v>
      </c>
      <c r="AD1044" s="20">
        <f t="shared" si="3154"/>
        <v>0</v>
      </c>
      <c r="AE1044" s="20">
        <f t="shared" si="3154"/>
        <v>0</v>
      </c>
      <c r="AF1044" s="20">
        <f t="shared" si="3097"/>
        <v>12708.1</v>
      </c>
      <c r="AG1044" s="20">
        <f t="shared" si="3098"/>
        <v>7670.5</v>
      </c>
      <c r="AH1044" s="20">
        <f t="shared" si="3099"/>
        <v>7670.5</v>
      </c>
      <c r="AI1044" s="20">
        <f t="shared" si="3154"/>
        <v>0</v>
      </c>
      <c r="AJ1044" s="20">
        <f t="shared" si="3100"/>
        <v>12708.1</v>
      </c>
      <c r="AK1044" s="20">
        <f t="shared" si="3154"/>
        <v>0</v>
      </c>
      <c r="AL1044" s="20">
        <f t="shared" si="3154"/>
        <v>0</v>
      </c>
      <c r="AM1044" s="20">
        <f t="shared" si="3154"/>
        <v>0</v>
      </c>
      <c r="AN1044" s="20">
        <f t="shared" si="3052"/>
        <v>12708.1</v>
      </c>
      <c r="AO1044" s="20">
        <f t="shared" si="3053"/>
        <v>7670.5</v>
      </c>
      <c r="AP1044" s="20">
        <f t="shared" si="3054"/>
        <v>7670.5</v>
      </c>
      <c r="AQ1044" s="20">
        <f t="shared" si="3154"/>
        <v>0</v>
      </c>
      <c r="AR1044" s="20">
        <f t="shared" si="3154"/>
        <v>0</v>
      </c>
      <c r="AS1044" s="20">
        <f t="shared" si="3154"/>
        <v>0</v>
      </c>
      <c r="AT1044" s="20">
        <f t="shared" si="3056"/>
        <v>12708.1</v>
      </c>
      <c r="AU1044" s="20">
        <f t="shared" si="3057"/>
        <v>7670.5</v>
      </c>
      <c r="AV1044" s="20">
        <f t="shared" si="3058"/>
        <v>7670.5</v>
      </c>
      <c r="AW1044" s="20">
        <f t="shared" si="3154"/>
        <v>-711.4190000000001</v>
      </c>
      <c r="AX1044" s="20">
        <f t="shared" si="3154"/>
        <v>0</v>
      </c>
      <c r="AY1044" s="20">
        <f t="shared" si="3154"/>
        <v>0</v>
      </c>
      <c r="AZ1044" s="20">
        <f t="shared" si="2985"/>
        <v>11996.681</v>
      </c>
      <c r="BA1044" s="20">
        <f t="shared" si="2986"/>
        <v>7670.5</v>
      </c>
      <c r="BB1044" s="20">
        <f t="shared" si="2987"/>
        <v>7670.5</v>
      </c>
      <c r="BC1044" s="20">
        <f t="shared" si="3154"/>
        <v>0</v>
      </c>
      <c r="BD1044" s="20">
        <f t="shared" si="2984"/>
        <v>11996.681</v>
      </c>
      <c r="BE1044" s="20">
        <f t="shared" si="3154"/>
        <v>-849.88799999999992</v>
      </c>
      <c r="BF1044" s="20">
        <f t="shared" si="3154"/>
        <v>0</v>
      </c>
      <c r="BG1044" s="20">
        <f t="shared" si="3154"/>
        <v>0</v>
      </c>
      <c r="BH1044" s="20">
        <f t="shared" si="3138"/>
        <v>11146.793000000001</v>
      </c>
      <c r="BI1044" s="20">
        <f t="shared" si="3139"/>
        <v>7670.5</v>
      </c>
      <c r="BJ1044" s="20">
        <f t="shared" si="3140"/>
        <v>7670.5</v>
      </c>
      <c r="BK1044" s="20">
        <f t="shared" si="3154"/>
        <v>0</v>
      </c>
      <c r="BL1044" s="20">
        <f t="shared" si="3154"/>
        <v>0</v>
      </c>
      <c r="BM1044" s="20">
        <f t="shared" si="3142"/>
        <v>11146.793000000001</v>
      </c>
      <c r="BN1044" s="20">
        <f t="shared" si="3143"/>
        <v>7670.5</v>
      </c>
      <c r="BO1044" s="20">
        <f t="shared" si="3154"/>
        <v>0</v>
      </c>
      <c r="BP1044" s="20">
        <f t="shared" si="3154"/>
        <v>0</v>
      </c>
      <c r="BQ1044" s="20">
        <f t="shared" si="3154"/>
        <v>0</v>
      </c>
      <c r="BR1044" s="20">
        <f t="shared" si="3069"/>
        <v>11146.793000000001</v>
      </c>
      <c r="BS1044" s="20">
        <f t="shared" si="3070"/>
        <v>7670.5</v>
      </c>
      <c r="BT1044" s="20">
        <f t="shared" si="3071"/>
        <v>7670.5</v>
      </c>
      <c r="BU1044" s="20">
        <f t="shared" si="3154"/>
        <v>0</v>
      </c>
      <c r="BV1044" s="20">
        <f t="shared" si="3072"/>
        <v>11146.793000000001</v>
      </c>
      <c r="BW1044" s="20">
        <f t="shared" si="3154"/>
        <v>-83.17</v>
      </c>
      <c r="BX1044" s="20">
        <f t="shared" si="3154"/>
        <v>0</v>
      </c>
      <c r="BY1044" s="20">
        <f t="shared" si="3150"/>
        <v>11063.623000000001</v>
      </c>
      <c r="BZ1044" s="20">
        <f t="shared" si="3151"/>
        <v>7670.5</v>
      </c>
      <c r="CA1044" s="20">
        <f t="shared" si="3154"/>
        <v>0</v>
      </c>
      <c r="CB1044" s="20">
        <f t="shared" si="3152"/>
        <v>11063.623000000001</v>
      </c>
      <c r="CC1044" s="20">
        <f t="shared" si="3154"/>
        <v>-55.457999999999998</v>
      </c>
      <c r="CD1044" s="20">
        <f t="shared" si="3153"/>
        <v>11008.165000000001</v>
      </c>
      <c r="CE1044" s="20">
        <f t="shared" si="3154"/>
        <v>0</v>
      </c>
    </row>
    <row r="1045" spans="1:84" ht="47.25" x14ac:dyDescent="0.25">
      <c r="A1045" s="10" t="s">
        <v>270</v>
      </c>
      <c r="B1045" s="19">
        <v>240</v>
      </c>
      <c r="C1045" s="10" t="s">
        <v>334</v>
      </c>
      <c r="D1045" s="10" t="s">
        <v>341</v>
      </c>
      <c r="E1045" s="25" t="s">
        <v>572</v>
      </c>
      <c r="F1045" s="20">
        <v>12708.1</v>
      </c>
      <c r="G1045" s="20">
        <v>7670.5</v>
      </c>
      <c r="H1045" s="20">
        <v>7670.5</v>
      </c>
      <c r="I1045" s="20"/>
      <c r="J1045" s="20"/>
      <c r="K1045" s="20"/>
      <c r="L1045" s="20">
        <f t="shared" si="3075"/>
        <v>12708.1</v>
      </c>
      <c r="M1045" s="20">
        <f t="shared" si="3076"/>
        <v>7670.5</v>
      </c>
      <c r="N1045" s="20">
        <f t="shared" si="3077"/>
        <v>7670.5</v>
      </c>
      <c r="O1045" s="20"/>
      <c r="P1045" s="20"/>
      <c r="Q1045" s="20"/>
      <c r="R1045" s="20">
        <f t="shared" si="3103"/>
        <v>12708.1</v>
      </c>
      <c r="S1045" s="20">
        <f t="shared" si="3104"/>
        <v>7670.5</v>
      </c>
      <c r="T1045" s="20">
        <f t="shared" si="3105"/>
        <v>7670.5</v>
      </c>
      <c r="U1045" s="20"/>
      <c r="V1045" s="20">
        <f t="shared" si="3106"/>
        <v>12708.1</v>
      </c>
      <c r="W1045" s="20"/>
      <c r="X1045" s="20"/>
      <c r="Y1045" s="20"/>
      <c r="Z1045" s="20">
        <f t="shared" si="3107"/>
        <v>12708.1</v>
      </c>
      <c r="AA1045" s="20">
        <f t="shared" si="3108"/>
        <v>7670.5</v>
      </c>
      <c r="AB1045" s="20">
        <f t="shared" si="3109"/>
        <v>7670.5</v>
      </c>
      <c r="AC1045" s="20"/>
      <c r="AD1045" s="20"/>
      <c r="AE1045" s="20"/>
      <c r="AF1045" s="20">
        <f t="shared" si="3097"/>
        <v>12708.1</v>
      </c>
      <c r="AG1045" s="20">
        <f t="shared" si="3098"/>
        <v>7670.5</v>
      </c>
      <c r="AH1045" s="20">
        <f t="shared" si="3099"/>
        <v>7670.5</v>
      </c>
      <c r="AI1045" s="20"/>
      <c r="AJ1045" s="20">
        <f t="shared" si="3100"/>
        <v>12708.1</v>
      </c>
      <c r="AK1045" s="20"/>
      <c r="AL1045" s="20"/>
      <c r="AM1045" s="20"/>
      <c r="AN1045" s="20">
        <f t="shared" si="3052"/>
        <v>12708.1</v>
      </c>
      <c r="AO1045" s="20">
        <f t="shared" si="3053"/>
        <v>7670.5</v>
      </c>
      <c r="AP1045" s="20">
        <f t="shared" si="3054"/>
        <v>7670.5</v>
      </c>
      <c r="AQ1045" s="20"/>
      <c r="AR1045" s="20"/>
      <c r="AS1045" s="20"/>
      <c r="AT1045" s="20">
        <f t="shared" si="3056"/>
        <v>12708.1</v>
      </c>
      <c r="AU1045" s="20">
        <f t="shared" si="3057"/>
        <v>7670.5</v>
      </c>
      <c r="AV1045" s="20">
        <f t="shared" si="3058"/>
        <v>7670.5</v>
      </c>
      <c r="AW1045" s="20">
        <f>-663.95-47.469</f>
        <v>-711.4190000000001</v>
      </c>
      <c r="AX1045" s="20"/>
      <c r="AY1045" s="20"/>
      <c r="AZ1045" s="20">
        <f t="shared" si="2985"/>
        <v>11996.681</v>
      </c>
      <c r="BA1045" s="20">
        <f t="shared" si="2986"/>
        <v>7670.5</v>
      </c>
      <c r="BB1045" s="20">
        <f t="shared" si="2987"/>
        <v>7670.5</v>
      </c>
      <c r="BC1045" s="20"/>
      <c r="BD1045" s="20">
        <f t="shared" si="2984"/>
        <v>11996.681</v>
      </c>
      <c r="BE1045" s="20">
        <f>-565.286-284.602</f>
        <v>-849.88799999999992</v>
      </c>
      <c r="BF1045" s="20"/>
      <c r="BG1045" s="20"/>
      <c r="BH1045" s="20">
        <f t="shared" si="3138"/>
        <v>11146.793000000001</v>
      </c>
      <c r="BI1045" s="20">
        <f t="shared" si="3139"/>
        <v>7670.5</v>
      </c>
      <c r="BJ1045" s="20">
        <f t="shared" si="3140"/>
        <v>7670.5</v>
      </c>
      <c r="BK1045" s="20"/>
      <c r="BL1045" s="20"/>
      <c r="BM1045" s="20">
        <f t="shared" si="3142"/>
        <v>11146.793000000001</v>
      </c>
      <c r="BN1045" s="20">
        <f t="shared" si="3143"/>
        <v>7670.5</v>
      </c>
      <c r="BO1045" s="20"/>
      <c r="BP1045" s="20"/>
      <c r="BQ1045" s="20"/>
      <c r="BR1045" s="20">
        <f t="shared" si="3069"/>
        <v>11146.793000000001</v>
      </c>
      <c r="BS1045" s="20">
        <f t="shared" si="3070"/>
        <v>7670.5</v>
      </c>
      <c r="BT1045" s="20">
        <f t="shared" si="3071"/>
        <v>7670.5</v>
      </c>
      <c r="BU1045" s="20"/>
      <c r="BV1045" s="20">
        <f t="shared" si="3072"/>
        <v>11146.793000000001</v>
      </c>
      <c r="BW1045" s="20">
        <f>-62.664-6.054-14.452</f>
        <v>-83.17</v>
      </c>
      <c r="BX1045" s="20"/>
      <c r="BY1045" s="20">
        <f t="shared" si="3150"/>
        <v>11063.623000000001</v>
      </c>
      <c r="BZ1045" s="20">
        <f t="shared" si="3151"/>
        <v>7670.5</v>
      </c>
      <c r="CA1045" s="20"/>
      <c r="CB1045" s="20">
        <f t="shared" si="3152"/>
        <v>11063.623000000001</v>
      </c>
      <c r="CC1045" s="20">
        <v>-55.457999999999998</v>
      </c>
      <c r="CD1045" s="20">
        <f t="shared" si="3153"/>
        <v>11008.165000000001</v>
      </c>
      <c r="CE1045" s="20"/>
    </row>
    <row r="1046" spans="1:84" x14ac:dyDescent="0.25">
      <c r="A1046" s="10" t="s">
        <v>271</v>
      </c>
      <c r="B1046" s="19"/>
      <c r="C1046" s="10"/>
      <c r="D1046" s="10"/>
      <c r="E1046" s="25" t="s">
        <v>840</v>
      </c>
      <c r="F1046" s="20">
        <f>F1047</f>
        <v>279.60000000000002</v>
      </c>
      <c r="G1046" s="20">
        <f t="shared" ref="G1046:CE1048" si="3155">G1047</f>
        <v>279.60000000000002</v>
      </c>
      <c r="H1046" s="20">
        <f t="shared" si="3155"/>
        <v>279.60000000000002</v>
      </c>
      <c r="I1046" s="20">
        <f t="shared" si="3155"/>
        <v>0</v>
      </c>
      <c r="J1046" s="20">
        <f t="shared" si="3155"/>
        <v>0</v>
      </c>
      <c r="K1046" s="20">
        <f t="shared" si="3155"/>
        <v>0</v>
      </c>
      <c r="L1046" s="20">
        <f t="shared" si="3075"/>
        <v>279.60000000000002</v>
      </c>
      <c r="M1046" s="20">
        <f t="shared" si="3076"/>
        <v>279.60000000000002</v>
      </c>
      <c r="N1046" s="20">
        <f t="shared" si="3077"/>
        <v>279.60000000000002</v>
      </c>
      <c r="O1046" s="20">
        <f t="shared" si="3155"/>
        <v>0</v>
      </c>
      <c r="P1046" s="20">
        <f t="shared" si="3155"/>
        <v>0</v>
      </c>
      <c r="Q1046" s="20">
        <f t="shared" si="3155"/>
        <v>0</v>
      </c>
      <c r="R1046" s="20">
        <f t="shared" si="3103"/>
        <v>279.60000000000002</v>
      </c>
      <c r="S1046" s="20">
        <f t="shared" si="3104"/>
        <v>279.60000000000002</v>
      </c>
      <c r="T1046" s="20">
        <f t="shared" si="3105"/>
        <v>279.60000000000002</v>
      </c>
      <c r="U1046" s="20">
        <f t="shared" si="3155"/>
        <v>0</v>
      </c>
      <c r="V1046" s="20">
        <f t="shared" si="3106"/>
        <v>279.60000000000002</v>
      </c>
      <c r="W1046" s="20">
        <f t="shared" si="3155"/>
        <v>0</v>
      </c>
      <c r="X1046" s="20">
        <f t="shared" si="3155"/>
        <v>0</v>
      </c>
      <c r="Y1046" s="20">
        <f t="shared" si="3155"/>
        <v>0</v>
      </c>
      <c r="Z1046" s="20">
        <f t="shared" si="3107"/>
        <v>279.60000000000002</v>
      </c>
      <c r="AA1046" s="20">
        <f t="shared" si="3108"/>
        <v>279.60000000000002</v>
      </c>
      <c r="AB1046" s="20">
        <f t="shared" si="3109"/>
        <v>279.60000000000002</v>
      </c>
      <c r="AC1046" s="20">
        <f t="shared" si="3155"/>
        <v>0</v>
      </c>
      <c r="AD1046" s="20">
        <f t="shared" si="3155"/>
        <v>0</v>
      </c>
      <c r="AE1046" s="20">
        <f t="shared" si="3155"/>
        <v>0</v>
      </c>
      <c r="AF1046" s="20">
        <f t="shared" si="3097"/>
        <v>279.60000000000002</v>
      </c>
      <c r="AG1046" s="20">
        <f t="shared" si="3098"/>
        <v>279.60000000000002</v>
      </c>
      <c r="AH1046" s="20">
        <f t="shared" si="3099"/>
        <v>279.60000000000002</v>
      </c>
      <c r="AI1046" s="20">
        <f t="shared" si="3155"/>
        <v>0</v>
      </c>
      <c r="AJ1046" s="20">
        <f t="shared" si="3100"/>
        <v>279.60000000000002</v>
      </c>
      <c r="AK1046" s="20">
        <f t="shared" si="3155"/>
        <v>0</v>
      </c>
      <c r="AL1046" s="20">
        <f t="shared" si="3155"/>
        <v>0</v>
      </c>
      <c r="AM1046" s="20">
        <f t="shared" si="3155"/>
        <v>0</v>
      </c>
      <c r="AN1046" s="20">
        <f t="shared" si="3052"/>
        <v>279.60000000000002</v>
      </c>
      <c r="AO1046" s="20">
        <f t="shared" si="3053"/>
        <v>279.60000000000002</v>
      </c>
      <c r="AP1046" s="20">
        <f t="shared" si="3054"/>
        <v>279.60000000000002</v>
      </c>
      <c r="AQ1046" s="20">
        <f t="shared" si="3155"/>
        <v>0</v>
      </c>
      <c r="AR1046" s="20">
        <f t="shared" si="3155"/>
        <v>0</v>
      </c>
      <c r="AS1046" s="20">
        <f t="shared" si="3155"/>
        <v>0</v>
      </c>
      <c r="AT1046" s="20">
        <f t="shared" si="3056"/>
        <v>279.60000000000002</v>
      </c>
      <c r="AU1046" s="20">
        <f t="shared" si="3057"/>
        <v>279.60000000000002</v>
      </c>
      <c r="AV1046" s="20">
        <f t="shared" si="3058"/>
        <v>279.60000000000002</v>
      </c>
      <c r="AW1046" s="20">
        <f t="shared" si="3155"/>
        <v>0</v>
      </c>
      <c r="AX1046" s="20">
        <f t="shared" si="3155"/>
        <v>0</v>
      </c>
      <c r="AY1046" s="20">
        <f t="shared" si="3155"/>
        <v>0</v>
      </c>
      <c r="AZ1046" s="20">
        <f t="shared" si="2985"/>
        <v>279.60000000000002</v>
      </c>
      <c r="BA1046" s="20">
        <f t="shared" si="2986"/>
        <v>279.60000000000002</v>
      </c>
      <c r="BB1046" s="20">
        <f t="shared" si="2987"/>
        <v>279.60000000000002</v>
      </c>
      <c r="BC1046" s="20">
        <f t="shared" si="3155"/>
        <v>0</v>
      </c>
      <c r="BD1046" s="20">
        <f t="shared" si="2984"/>
        <v>279.60000000000002</v>
      </c>
      <c r="BE1046" s="20">
        <f t="shared" si="3155"/>
        <v>0</v>
      </c>
      <c r="BF1046" s="20">
        <f t="shared" si="3155"/>
        <v>0</v>
      </c>
      <c r="BG1046" s="20">
        <f t="shared" si="3155"/>
        <v>0</v>
      </c>
      <c r="BH1046" s="20">
        <f t="shared" si="3138"/>
        <v>279.60000000000002</v>
      </c>
      <c r="BI1046" s="20">
        <f t="shared" si="3139"/>
        <v>279.60000000000002</v>
      </c>
      <c r="BJ1046" s="20">
        <f t="shared" si="3140"/>
        <v>279.60000000000002</v>
      </c>
      <c r="BK1046" s="20">
        <f t="shared" si="3155"/>
        <v>0</v>
      </c>
      <c r="BL1046" s="20">
        <f t="shared" si="3155"/>
        <v>0</v>
      </c>
      <c r="BM1046" s="20">
        <f t="shared" si="3142"/>
        <v>279.60000000000002</v>
      </c>
      <c r="BN1046" s="20">
        <f t="shared" si="3143"/>
        <v>279.60000000000002</v>
      </c>
      <c r="BO1046" s="20">
        <f t="shared" si="3155"/>
        <v>0</v>
      </c>
      <c r="BP1046" s="20">
        <f t="shared" si="3155"/>
        <v>0</v>
      </c>
      <c r="BQ1046" s="20">
        <f t="shared" si="3155"/>
        <v>0</v>
      </c>
      <c r="BR1046" s="20">
        <f t="shared" si="3069"/>
        <v>279.60000000000002</v>
      </c>
      <c r="BS1046" s="20">
        <f t="shared" si="3070"/>
        <v>279.60000000000002</v>
      </c>
      <c r="BT1046" s="20">
        <f t="shared" si="3071"/>
        <v>279.60000000000002</v>
      </c>
      <c r="BU1046" s="20">
        <f t="shared" si="3155"/>
        <v>0</v>
      </c>
      <c r="BV1046" s="20">
        <f t="shared" si="3072"/>
        <v>279.60000000000002</v>
      </c>
      <c r="BW1046" s="20">
        <f t="shared" si="3155"/>
        <v>0</v>
      </c>
      <c r="BX1046" s="20">
        <f t="shared" si="3155"/>
        <v>0</v>
      </c>
      <c r="BY1046" s="20">
        <f t="shared" si="3150"/>
        <v>279.60000000000002</v>
      </c>
      <c r="BZ1046" s="20">
        <f t="shared" si="3151"/>
        <v>279.60000000000002</v>
      </c>
      <c r="CA1046" s="20">
        <f t="shared" si="3155"/>
        <v>0</v>
      </c>
      <c r="CB1046" s="20">
        <f t="shared" si="3152"/>
        <v>279.60000000000002</v>
      </c>
      <c r="CC1046" s="20">
        <f t="shared" si="3155"/>
        <v>0</v>
      </c>
      <c r="CD1046" s="20">
        <f t="shared" si="3153"/>
        <v>279.60000000000002</v>
      </c>
      <c r="CE1046" s="20">
        <f t="shared" si="3155"/>
        <v>0</v>
      </c>
    </row>
    <row r="1047" spans="1:84" x14ac:dyDescent="0.25">
      <c r="A1047" s="10" t="s">
        <v>271</v>
      </c>
      <c r="B1047" s="19">
        <v>800</v>
      </c>
      <c r="C1047" s="10"/>
      <c r="D1047" s="10"/>
      <c r="E1047" s="25" t="s">
        <v>618</v>
      </c>
      <c r="F1047" s="20">
        <f>F1048</f>
        <v>279.60000000000002</v>
      </c>
      <c r="G1047" s="20">
        <f t="shared" si="3155"/>
        <v>279.60000000000002</v>
      </c>
      <c r="H1047" s="20">
        <f t="shared" si="3155"/>
        <v>279.60000000000002</v>
      </c>
      <c r="I1047" s="20">
        <f t="shared" si="3155"/>
        <v>0</v>
      </c>
      <c r="J1047" s="20">
        <f t="shared" si="3155"/>
        <v>0</v>
      </c>
      <c r="K1047" s="20">
        <f t="shared" si="3155"/>
        <v>0</v>
      </c>
      <c r="L1047" s="20">
        <f t="shared" si="3075"/>
        <v>279.60000000000002</v>
      </c>
      <c r="M1047" s="20">
        <f t="shared" si="3076"/>
        <v>279.60000000000002</v>
      </c>
      <c r="N1047" s="20">
        <f t="shared" si="3077"/>
        <v>279.60000000000002</v>
      </c>
      <c r="O1047" s="20">
        <f t="shared" si="3155"/>
        <v>0</v>
      </c>
      <c r="P1047" s="20">
        <f t="shared" si="3155"/>
        <v>0</v>
      </c>
      <c r="Q1047" s="20">
        <f t="shared" si="3155"/>
        <v>0</v>
      </c>
      <c r="R1047" s="20">
        <f t="shared" si="3103"/>
        <v>279.60000000000002</v>
      </c>
      <c r="S1047" s="20">
        <f t="shared" si="3104"/>
        <v>279.60000000000002</v>
      </c>
      <c r="T1047" s="20">
        <f t="shared" si="3105"/>
        <v>279.60000000000002</v>
      </c>
      <c r="U1047" s="20">
        <f t="shared" si="3155"/>
        <v>0</v>
      </c>
      <c r="V1047" s="20">
        <f t="shared" si="3106"/>
        <v>279.60000000000002</v>
      </c>
      <c r="W1047" s="20">
        <f t="shared" si="3155"/>
        <v>0</v>
      </c>
      <c r="X1047" s="20">
        <f t="shared" si="3155"/>
        <v>0</v>
      </c>
      <c r="Y1047" s="20">
        <f t="shared" si="3155"/>
        <v>0</v>
      </c>
      <c r="Z1047" s="20">
        <f t="shared" si="3107"/>
        <v>279.60000000000002</v>
      </c>
      <c r="AA1047" s="20">
        <f t="shared" si="3108"/>
        <v>279.60000000000002</v>
      </c>
      <c r="AB1047" s="20">
        <f t="shared" si="3109"/>
        <v>279.60000000000002</v>
      </c>
      <c r="AC1047" s="20">
        <f t="shared" si="3155"/>
        <v>0</v>
      </c>
      <c r="AD1047" s="20">
        <f t="shared" si="3155"/>
        <v>0</v>
      </c>
      <c r="AE1047" s="20">
        <f t="shared" si="3155"/>
        <v>0</v>
      </c>
      <c r="AF1047" s="20">
        <f t="shared" si="3097"/>
        <v>279.60000000000002</v>
      </c>
      <c r="AG1047" s="20">
        <f t="shared" si="3098"/>
        <v>279.60000000000002</v>
      </c>
      <c r="AH1047" s="20">
        <f t="shared" si="3099"/>
        <v>279.60000000000002</v>
      </c>
      <c r="AI1047" s="20">
        <f t="shared" si="3155"/>
        <v>0</v>
      </c>
      <c r="AJ1047" s="20">
        <f t="shared" si="3100"/>
        <v>279.60000000000002</v>
      </c>
      <c r="AK1047" s="20">
        <f t="shared" si="3155"/>
        <v>0</v>
      </c>
      <c r="AL1047" s="20">
        <f t="shared" si="3155"/>
        <v>0</v>
      </c>
      <c r="AM1047" s="20">
        <f t="shared" si="3155"/>
        <v>0</v>
      </c>
      <c r="AN1047" s="20">
        <f t="shared" si="3052"/>
        <v>279.60000000000002</v>
      </c>
      <c r="AO1047" s="20">
        <f t="shared" si="3053"/>
        <v>279.60000000000002</v>
      </c>
      <c r="AP1047" s="20">
        <f t="shared" si="3054"/>
        <v>279.60000000000002</v>
      </c>
      <c r="AQ1047" s="20">
        <f t="shared" si="3155"/>
        <v>0</v>
      </c>
      <c r="AR1047" s="20">
        <f t="shared" si="3155"/>
        <v>0</v>
      </c>
      <c r="AS1047" s="20">
        <f t="shared" si="3155"/>
        <v>0</v>
      </c>
      <c r="AT1047" s="20">
        <f t="shared" si="3056"/>
        <v>279.60000000000002</v>
      </c>
      <c r="AU1047" s="20">
        <f t="shared" si="3057"/>
        <v>279.60000000000002</v>
      </c>
      <c r="AV1047" s="20">
        <f t="shared" si="3058"/>
        <v>279.60000000000002</v>
      </c>
      <c r="AW1047" s="20">
        <f t="shared" si="3155"/>
        <v>0</v>
      </c>
      <c r="AX1047" s="20">
        <f t="shared" si="3155"/>
        <v>0</v>
      </c>
      <c r="AY1047" s="20">
        <f t="shared" si="3155"/>
        <v>0</v>
      </c>
      <c r="AZ1047" s="20">
        <f t="shared" si="2985"/>
        <v>279.60000000000002</v>
      </c>
      <c r="BA1047" s="20">
        <f t="shared" si="2986"/>
        <v>279.60000000000002</v>
      </c>
      <c r="BB1047" s="20">
        <f t="shared" si="2987"/>
        <v>279.60000000000002</v>
      </c>
      <c r="BC1047" s="20">
        <f t="shared" si="3155"/>
        <v>0</v>
      </c>
      <c r="BD1047" s="20">
        <f t="shared" si="2984"/>
        <v>279.60000000000002</v>
      </c>
      <c r="BE1047" s="20">
        <f t="shared" si="3155"/>
        <v>0</v>
      </c>
      <c r="BF1047" s="20">
        <f t="shared" si="3155"/>
        <v>0</v>
      </c>
      <c r="BG1047" s="20">
        <f t="shared" si="3155"/>
        <v>0</v>
      </c>
      <c r="BH1047" s="20">
        <f t="shared" si="3138"/>
        <v>279.60000000000002</v>
      </c>
      <c r="BI1047" s="20">
        <f t="shared" si="3139"/>
        <v>279.60000000000002</v>
      </c>
      <c r="BJ1047" s="20">
        <f t="shared" si="3140"/>
        <v>279.60000000000002</v>
      </c>
      <c r="BK1047" s="20">
        <f t="shared" si="3155"/>
        <v>0</v>
      </c>
      <c r="BL1047" s="20">
        <f t="shared" si="3155"/>
        <v>0</v>
      </c>
      <c r="BM1047" s="20">
        <f t="shared" si="3142"/>
        <v>279.60000000000002</v>
      </c>
      <c r="BN1047" s="20">
        <f t="shared" si="3143"/>
        <v>279.60000000000002</v>
      </c>
      <c r="BO1047" s="20">
        <f t="shared" si="3155"/>
        <v>0</v>
      </c>
      <c r="BP1047" s="20">
        <f t="shared" si="3155"/>
        <v>0</v>
      </c>
      <c r="BQ1047" s="20">
        <f t="shared" si="3155"/>
        <v>0</v>
      </c>
      <c r="BR1047" s="20">
        <f t="shared" si="3069"/>
        <v>279.60000000000002</v>
      </c>
      <c r="BS1047" s="20">
        <f t="shared" si="3070"/>
        <v>279.60000000000002</v>
      </c>
      <c r="BT1047" s="20">
        <f t="shared" si="3071"/>
        <v>279.60000000000002</v>
      </c>
      <c r="BU1047" s="20">
        <f t="shared" si="3155"/>
        <v>0</v>
      </c>
      <c r="BV1047" s="20">
        <f t="shared" si="3072"/>
        <v>279.60000000000002</v>
      </c>
      <c r="BW1047" s="20">
        <f t="shared" si="3155"/>
        <v>0</v>
      </c>
      <c r="BX1047" s="20">
        <f t="shared" si="3155"/>
        <v>0</v>
      </c>
      <c r="BY1047" s="20">
        <f t="shared" si="3150"/>
        <v>279.60000000000002</v>
      </c>
      <c r="BZ1047" s="20">
        <f t="shared" si="3151"/>
        <v>279.60000000000002</v>
      </c>
      <c r="CA1047" s="20">
        <f t="shared" si="3155"/>
        <v>0</v>
      </c>
      <c r="CB1047" s="20">
        <f t="shared" si="3152"/>
        <v>279.60000000000002</v>
      </c>
      <c r="CC1047" s="20">
        <f t="shared" si="3155"/>
        <v>0</v>
      </c>
      <c r="CD1047" s="20">
        <f t="shared" si="3153"/>
        <v>279.60000000000002</v>
      </c>
      <c r="CE1047" s="20">
        <f t="shared" si="3155"/>
        <v>0</v>
      </c>
    </row>
    <row r="1048" spans="1:84" x14ac:dyDescent="0.25">
      <c r="A1048" s="10" t="s">
        <v>271</v>
      </c>
      <c r="B1048" s="19">
        <v>850</v>
      </c>
      <c r="C1048" s="10"/>
      <c r="D1048" s="10"/>
      <c r="E1048" s="25" t="s">
        <v>621</v>
      </c>
      <c r="F1048" s="20">
        <f>F1049</f>
        <v>279.60000000000002</v>
      </c>
      <c r="G1048" s="20">
        <f t="shared" si="3155"/>
        <v>279.60000000000002</v>
      </c>
      <c r="H1048" s="20">
        <f t="shared" si="3155"/>
        <v>279.60000000000002</v>
      </c>
      <c r="I1048" s="20">
        <f t="shared" si="3155"/>
        <v>0</v>
      </c>
      <c r="J1048" s="20">
        <f t="shared" si="3155"/>
        <v>0</v>
      </c>
      <c r="K1048" s="20">
        <f t="shared" si="3155"/>
        <v>0</v>
      </c>
      <c r="L1048" s="20">
        <f t="shared" si="3075"/>
        <v>279.60000000000002</v>
      </c>
      <c r="M1048" s="20">
        <f t="shared" si="3076"/>
        <v>279.60000000000002</v>
      </c>
      <c r="N1048" s="20">
        <f t="shared" si="3077"/>
        <v>279.60000000000002</v>
      </c>
      <c r="O1048" s="20">
        <f t="shared" si="3155"/>
        <v>0</v>
      </c>
      <c r="P1048" s="20">
        <f t="shared" si="3155"/>
        <v>0</v>
      </c>
      <c r="Q1048" s="20">
        <f t="shared" si="3155"/>
        <v>0</v>
      </c>
      <c r="R1048" s="20">
        <f t="shared" si="3103"/>
        <v>279.60000000000002</v>
      </c>
      <c r="S1048" s="20">
        <f t="shared" si="3104"/>
        <v>279.60000000000002</v>
      </c>
      <c r="T1048" s="20">
        <f t="shared" si="3105"/>
        <v>279.60000000000002</v>
      </c>
      <c r="U1048" s="20">
        <f t="shared" si="3155"/>
        <v>0</v>
      </c>
      <c r="V1048" s="20">
        <f t="shared" si="3106"/>
        <v>279.60000000000002</v>
      </c>
      <c r="W1048" s="20">
        <f t="shared" si="3155"/>
        <v>0</v>
      </c>
      <c r="X1048" s="20">
        <f t="shared" si="3155"/>
        <v>0</v>
      </c>
      <c r="Y1048" s="20">
        <f t="shared" si="3155"/>
        <v>0</v>
      </c>
      <c r="Z1048" s="20">
        <f t="shared" si="3107"/>
        <v>279.60000000000002</v>
      </c>
      <c r="AA1048" s="20">
        <f t="shared" si="3108"/>
        <v>279.60000000000002</v>
      </c>
      <c r="AB1048" s="20">
        <f t="shared" si="3109"/>
        <v>279.60000000000002</v>
      </c>
      <c r="AC1048" s="20">
        <f t="shared" si="3155"/>
        <v>0</v>
      </c>
      <c r="AD1048" s="20">
        <f t="shared" si="3155"/>
        <v>0</v>
      </c>
      <c r="AE1048" s="20">
        <f t="shared" si="3155"/>
        <v>0</v>
      </c>
      <c r="AF1048" s="20">
        <f t="shared" si="3097"/>
        <v>279.60000000000002</v>
      </c>
      <c r="AG1048" s="20">
        <f t="shared" si="3098"/>
        <v>279.60000000000002</v>
      </c>
      <c r="AH1048" s="20">
        <f t="shared" si="3099"/>
        <v>279.60000000000002</v>
      </c>
      <c r="AI1048" s="20">
        <f t="shared" si="3155"/>
        <v>0</v>
      </c>
      <c r="AJ1048" s="20">
        <f t="shared" si="3100"/>
        <v>279.60000000000002</v>
      </c>
      <c r="AK1048" s="20">
        <f t="shared" si="3155"/>
        <v>0</v>
      </c>
      <c r="AL1048" s="20">
        <f t="shared" si="3155"/>
        <v>0</v>
      </c>
      <c r="AM1048" s="20">
        <f t="shared" si="3155"/>
        <v>0</v>
      </c>
      <c r="AN1048" s="20">
        <f t="shared" si="3052"/>
        <v>279.60000000000002</v>
      </c>
      <c r="AO1048" s="20">
        <f t="shared" si="3053"/>
        <v>279.60000000000002</v>
      </c>
      <c r="AP1048" s="20">
        <f t="shared" si="3054"/>
        <v>279.60000000000002</v>
      </c>
      <c r="AQ1048" s="20">
        <f t="shared" si="3155"/>
        <v>0</v>
      </c>
      <c r="AR1048" s="20">
        <f t="shared" si="3155"/>
        <v>0</v>
      </c>
      <c r="AS1048" s="20">
        <f t="shared" si="3155"/>
        <v>0</v>
      </c>
      <c r="AT1048" s="20">
        <f t="shared" si="3056"/>
        <v>279.60000000000002</v>
      </c>
      <c r="AU1048" s="20">
        <f t="shared" si="3057"/>
        <v>279.60000000000002</v>
      </c>
      <c r="AV1048" s="20">
        <f t="shared" si="3058"/>
        <v>279.60000000000002</v>
      </c>
      <c r="AW1048" s="20">
        <f t="shared" si="3155"/>
        <v>0</v>
      </c>
      <c r="AX1048" s="20">
        <f t="shared" si="3155"/>
        <v>0</v>
      </c>
      <c r="AY1048" s="20">
        <f t="shared" si="3155"/>
        <v>0</v>
      </c>
      <c r="AZ1048" s="20">
        <f t="shared" si="2985"/>
        <v>279.60000000000002</v>
      </c>
      <c r="BA1048" s="20">
        <f t="shared" si="2986"/>
        <v>279.60000000000002</v>
      </c>
      <c r="BB1048" s="20">
        <f t="shared" si="2987"/>
        <v>279.60000000000002</v>
      </c>
      <c r="BC1048" s="20">
        <f t="shared" si="3155"/>
        <v>0</v>
      </c>
      <c r="BD1048" s="20">
        <f t="shared" si="2984"/>
        <v>279.60000000000002</v>
      </c>
      <c r="BE1048" s="20">
        <f t="shared" si="3155"/>
        <v>0</v>
      </c>
      <c r="BF1048" s="20">
        <f t="shared" si="3155"/>
        <v>0</v>
      </c>
      <c r="BG1048" s="20">
        <f t="shared" si="3155"/>
        <v>0</v>
      </c>
      <c r="BH1048" s="20">
        <f t="shared" si="3138"/>
        <v>279.60000000000002</v>
      </c>
      <c r="BI1048" s="20">
        <f t="shared" si="3139"/>
        <v>279.60000000000002</v>
      </c>
      <c r="BJ1048" s="20">
        <f t="shared" si="3140"/>
        <v>279.60000000000002</v>
      </c>
      <c r="BK1048" s="20">
        <f t="shared" si="3155"/>
        <v>0</v>
      </c>
      <c r="BL1048" s="20">
        <f t="shared" si="3155"/>
        <v>0</v>
      </c>
      <c r="BM1048" s="20">
        <f t="shared" si="3142"/>
        <v>279.60000000000002</v>
      </c>
      <c r="BN1048" s="20">
        <f t="shared" si="3143"/>
        <v>279.60000000000002</v>
      </c>
      <c r="BO1048" s="20">
        <f t="shared" si="3155"/>
        <v>0</v>
      </c>
      <c r="BP1048" s="20">
        <f t="shared" si="3155"/>
        <v>0</v>
      </c>
      <c r="BQ1048" s="20">
        <f t="shared" si="3155"/>
        <v>0</v>
      </c>
      <c r="BR1048" s="20">
        <f t="shared" si="3069"/>
        <v>279.60000000000002</v>
      </c>
      <c r="BS1048" s="20">
        <f t="shared" si="3070"/>
        <v>279.60000000000002</v>
      </c>
      <c r="BT1048" s="20">
        <f t="shared" si="3071"/>
        <v>279.60000000000002</v>
      </c>
      <c r="BU1048" s="20">
        <f t="shared" si="3155"/>
        <v>0</v>
      </c>
      <c r="BV1048" s="20">
        <f t="shared" si="3072"/>
        <v>279.60000000000002</v>
      </c>
      <c r="BW1048" s="20">
        <f t="shared" si="3155"/>
        <v>0</v>
      </c>
      <c r="BX1048" s="20">
        <f t="shared" si="3155"/>
        <v>0</v>
      </c>
      <c r="BY1048" s="20">
        <f t="shared" si="3150"/>
        <v>279.60000000000002</v>
      </c>
      <c r="BZ1048" s="20">
        <f t="shared" si="3151"/>
        <v>279.60000000000002</v>
      </c>
      <c r="CA1048" s="20">
        <f t="shared" si="3155"/>
        <v>0</v>
      </c>
      <c r="CB1048" s="20">
        <f t="shared" si="3152"/>
        <v>279.60000000000002</v>
      </c>
      <c r="CC1048" s="20">
        <f t="shared" si="3155"/>
        <v>0</v>
      </c>
      <c r="CD1048" s="20">
        <f t="shared" si="3153"/>
        <v>279.60000000000002</v>
      </c>
      <c r="CE1048" s="20">
        <f t="shared" si="3155"/>
        <v>0</v>
      </c>
    </row>
    <row r="1049" spans="1:84" ht="47.25" x14ac:dyDescent="0.25">
      <c r="A1049" s="10" t="s">
        <v>271</v>
      </c>
      <c r="B1049" s="19">
        <v>850</v>
      </c>
      <c r="C1049" s="10" t="s">
        <v>334</v>
      </c>
      <c r="D1049" s="10" t="s">
        <v>342</v>
      </c>
      <c r="E1049" s="25" t="s">
        <v>573</v>
      </c>
      <c r="F1049" s="20">
        <v>279.60000000000002</v>
      </c>
      <c r="G1049" s="20">
        <v>279.60000000000002</v>
      </c>
      <c r="H1049" s="20">
        <v>279.60000000000002</v>
      </c>
      <c r="I1049" s="20"/>
      <c r="J1049" s="20"/>
      <c r="K1049" s="20"/>
      <c r="L1049" s="20">
        <f t="shared" si="3075"/>
        <v>279.60000000000002</v>
      </c>
      <c r="M1049" s="20">
        <f t="shared" si="3076"/>
        <v>279.60000000000002</v>
      </c>
      <c r="N1049" s="20">
        <f t="shared" si="3077"/>
        <v>279.60000000000002</v>
      </c>
      <c r="O1049" s="20"/>
      <c r="P1049" s="20"/>
      <c r="Q1049" s="20"/>
      <c r="R1049" s="20">
        <f t="shared" si="3103"/>
        <v>279.60000000000002</v>
      </c>
      <c r="S1049" s="20">
        <f t="shared" si="3104"/>
        <v>279.60000000000002</v>
      </c>
      <c r="T1049" s="20">
        <f t="shared" si="3105"/>
        <v>279.60000000000002</v>
      </c>
      <c r="U1049" s="20"/>
      <c r="V1049" s="20">
        <f t="shared" si="3106"/>
        <v>279.60000000000002</v>
      </c>
      <c r="W1049" s="20"/>
      <c r="X1049" s="20"/>
      <c r="Y1049" s="20"/>
      <c r="Z1049" s="20">
        <f t="shared" si="3107"/>
        <v>279.60000000000002</v>
      </c>
      <c r="AA1049" s="20">
        <f t="shared" si="3108"/>
        <v>279.60000000000002</v>
      </c>
      <c r="AB1049" s="20">
        <f t="shared" si="3109"/>
        <v>279.60000000000002</v>
      </c>
      <c r="AC1049" s="20"/>
      <c r="AD1049" s="20"/>
      <c r="AE1049" s="20"/>
      <c r="AF1049" s="20">
        <f t="shared" si="3097"/>
        <v>279.60000000000002</v>
      </c>
      <c r="AG1049" s="20">
        <f t="shared" si="3098"/>
        <v>279.60000000000002</v>
      </c>
      <c r="AH1049" s="20">
        <f t="shared" si="3099"/>
        <v>279.60000000000002</v>
      </c>
      <c r="AI1049" s="20"/>
      <c r="AJ1049" s="20">
        <f t="shared" si="3100"/>
        <v>279.60000000000002</v>
      </c>
      <c r="AK1049" s="20"/>
      <c r="AL1049" s="20"/>
      <c r="AM1049" s="20"/>
      <c r="AN1049" s="20">
        <f t="shared" si="3052"/>
        <v>279.60000000000002</v>
      </c>
      <c r="AO1049" s="20">
        <f t="shared" si="3053"/>
        <v>279.60000000000002</v>
      </c>
      <c r="AP1049" s="20">
        <f t="shared" si="3054"/>
        <v>279.60000000000002</v>
      </c>
      <c r="AQ1049" s="20"/>
      <c r="AR1049" s="20"/>
      <c r="AS1049" s="20"/>
      <c r="AT1049" s="20">
        <f t="shared" si="3056"/>
        <v>279.60000000000002</v>
      </c>
      <c r="AU1049" s="20">
        <f t="shared" si="3057"/>
        <v>279.60000000000002</v>
      </c>
      <c r="AV1049" s="20">
        <f t="shared" si="3058"/>
        <v>279.60000000000002</v>
      </c>
      <c r="AW1049" s="20"/>
      <c r="AX1049" s="20"/>
      <c r="AY1049" s="20"/>
      <c r="AZ1049" s="20">
        <f t="shared" si="2985"/>
        <v>279.60000000000002</v>
      </c>
      <c r="BA1049" s="20">
        <f t="shared" si="2986"/>
        <v>279.60000000000002</v>
      </c>
      <c r="BB1049" s="20">
        <f t="shared" si="2987"/>
        <v>279.60000000000002</v>
      </c>
      <c r="BC1049" s="20"/>
      <c r="BD1049" s="20">
        <f t="shared" si="2984"/>
        <v>279.60000000000002</v>
      </c>
      <c r="BE1049" s="20"/>
      <c r="BF1049" s="20"/>
      <c r="BG1049" s="20"/>
      <c r="BH1049" s="20">
        <f t="shared" si="3138"/>
        <v>279.60000000000002</v>
      </c>
      <c r="BI1049" s="20">
        <f t="shared" si="3139"/>
        <v>279.60000000000002</v>
      </c>
      <c r="BJ1049" s="20">
        <f t="shared" si="3140"/>
        <v>279.60000000000002</v>
      </c>
      <c r="BK1049" s="20"/>
      <c r="BL1049" s="20"/>
      <c r="BM1049" s="20">
        <f t="shared" si="3142"/>
        <v>279.60000000000002</v>
      </c>
      <c r="BN1049" s="20">
        <f t="shared" si="3143"/>
        <v>279.60000000000002</v>
      </c>
      <c r="BO1049" s="20"/>
      <c r="BP1049" s="20"/>
      <c r="BQ1049" s="20"/>
      <c r="BR1049" s="20">
        <f t="shared" si="3069"/>
        <v>279.60000000000002</v>
      </c>
      <c r="BS1049" s="20">
        <f t="shared" si="3070"/>
        <v>279.60000000000002</v>
      </c>
      <c r="BT1049" s="20">
        <f t="shared" si="3071"/>
        <v>279.60000000000002</v>
      </c>
      <c r="BU1049" s="20"/>
      <c r="BV1049" s="20">
        <f t="shared" si="3072"/>
        <v>279.60000000000002</v>
      </c>
      <c r="BW1049" s="20"/>
      <c r="BX1049" s="20"/>
      <c r="BY1049" s="20">
        <f t="shared" si="3150"/>
        <v>279.60000000000002</v>
      </c>
      <c r="BZ1049" s="20">
        <f t="shared" si="3151"/>
        <v>279.60000000000002</v>
      </c>
      <c r="CA1049" s="20"/>
      <c r="CB1049" s="20">
        <f t="shared" si="3152"/>
        <v>279.60000000000002</v>
      </c>
      <c r="CC1049" s="20"/>
      <c r="CD1049" s="20">
        <f t="shared" si="3153"/>
        <v>279.60000000000002</v>
      </c>
      <c r="CE1049" s="20"/>
    </row>
    <row r="1050" spans="1:84" x14ac:dyDescent="0.25">
      <c r="A1050" s="10" t="s">
        <v>1215</v>
      </c>
      <c r="B1050" s="19"/>
      <c r="C1050" s="10"/>
      <c r="D1050" s="10"/>
      <c r="E1050" s="25" t="s">
        <v>1233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>
        <f>AN1051</f>
        <v>0</v>
      </c>
      <c r="AO1050" s="20">
        <f t="shared" ref="AO1050:AS1052" si="3156">AO1051</f>
        <v>0</v>
      </c>
      <c r="AP1050" s="20">
        <f t="shared" si="3156"/>
        <v>0</v>
      </c>
      <c r="AQ1050" s="20">
        <f t="shared" si="3156"/>
        <v>252.697</v>
      </c>
      <c r="AR1050" s="20">
        <f t="shared" si="3156"/>
        <v>0</v>
      </c>
      <c r="AS1050" s="20">
        <f t="shared" si="3156"/>
        <v>0</v>
      </c>
      <c r="AT1050" s="20">
        <f t="shared" ref="AT1050:AT1053" si="3157">AN1050+AQ1050</f>
        <v>252.697</v>
      </c>
      <c r="AU1050" s="20">
        <f t="shared" ref="AU1050:AU1053" si="3158">AO1050+AR1050</f>
        <v>0</v>
      </c>
      <c r="AV1050" s="20">
        <f t="shared" ref="AV1050:AV1053" si="3159">AP1050+AS1050</f>
        <v>0</v>
      </c>
      <c r="AW1050" s="20">
        <f t="shared" ref="AW1050:AY1052" si="3160">AW1051</f>
        <v>0</v>
      </c>
      <c r="AX1050" s="20">
        <f t="shared" si="3160"/>
        <v>0</v>
      </c>
      <c r="AY1050" s="20">
        <f t="shared" si="3160"/>
        <v>0</v>
      </c>
      <c r="AZ1050" s="20">
        <f t="shared" si="2985"/>
        <v>252.697</v>
      </c>
      <c r="BA1050" s="20">
        <f t="shared" si="2986"/>
        <v>0</v>
      </c>
      <c r="BB1050" s="20">
        <f t="shared" si="2987"/>
        <v>0</v>
      </c>
      <c r="BC1050" s="20">
        <f t="shared" ref="BC1050:CE1052" si="3161">BC1051</f>
        <v>0</v>
      </c>
      <c r="BD1050" s="20">
        <f t="shared" si="2984"/>
        <v>252.697</v>
      </c>
      <c r="BE1050" s="20">
        <f t="shared" si="3161"/>
        <v>0</v>
      </c>
      <c r="BF1050" s="20">
        <f t="shared" si="3161"/>
        <v>0</v>
      </c>
      <c r="BG1050" s="20">
        <f t="shared" si="3161"/>
        <v>0</v>
      </c>
      <c r="BH1050" s="20">
        <f t="shared" si="3138"/>
        <v>252.697</v>
      </c>
      <c r="BI1050" s="20">
        <f t="shared" si="3139"/>
        <v>0</v>
      </c>
      <c r="BJ1050" s="20">
        <f t="shared" si="3140"/>
        <v>0</v>
      </c>
      <c r="BK1050" s="20">
        <f t="shared" si="3161"/>
        <v>0</v>
      </c>
      <c r="BL1050" s="20">
        <f t="shared" si="3161"/>
        <v>0</v>
      </c>
      <c r="BM1050" s="20">
        <f t="shared" si="3142"/>
        <v>252.697</v>
      </c>
      <c r="BN1050" s="20">
        <f t="shared" si="3143"/>
        <v>0</v>
      </c>
      <c r="BO1050" s="20">
        <f t="shared" si="3161"/>
        <v>0</v>
      </c>
      <c r="BP1050" s="20">
        <f t="shared" si="3161"/>
        <v>0</v>
      </c>
      <c r="BQ1050" s="20">
        <f t="shared" si="3161"/>
        <v>0</v>
      </c>
      <c r="BR1050" s="20">
        <f t="shared" si="3069"/>
        <v>252.697</v>
      </c>
      <c r="BS1050" s="20">
        <f t="shared" si="3070"/>
        <v>0</v>
      </c>
      <c r="BT1050" s="20">
        <f t="shared" si="3071"/>
        <v>0</v>
      </c>
      <c r="BU1050" s="20">
        <f t="shared" si="3161"/>
        <v>0</v>
      </c>
      <c r="BV1050" s="20">
        <f t="shared" si="3072"/>
        <v>252.697</v>
      </c>
      <c r="BW1050" s="20">
        <f t="shared" si="3161"/>
        <v>0</v>
      </c>
      <c r="BX1050" s="20">
        <f t="shared" si="3161"/>
        <v>0</v>
      </c>
      <c r="BY1050" s="20">
        <f t="shared" si="3150"/>
        <v>252.697</v>
      </c>
      <c r="BZ1050" s="20">
        <f t="shared" si="3151"/>
        <v>0</v>
      </c>
      <c r="CA1050" s="20">
        <f t="shared" si="3161"/>
        <v>0</v>
      </c>
      <c r="CB1050" s="20">
        <f t="shared" si="3152"/>
        <v>252.697</v>
      </c>
      <c r="CC1050" s="20">
        <f t="shared" si="3161"/>
        <v>0</v>
      </c>
      <c r="CD1050" s="20">
        <f t="shared" si="3153"/>
        <v>252.697</v>
      </c>
      <c r="CE1050" s="20">
        <f t="shared" si="3161"/>
        <v>0</v>
      </c>
    </row>
    <row r="1051" spans="1:84" ht="47.25" x14ac:dyDescent="0.25">
      <c r="A1051" s="10" t="s">
        <v>1215</v>
      </c>
      <c r="B1051" s="19">
        <v>200</v>
      </c>
      <c r="C1051" s="10"/>
      <c r="D1051" s="10"/>
      <c r="E1051" s="25" t="s">
        <v>602</v>
      </c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>
        <f>AN1052</f>
        <v>0</v>
      </c>
      <c r="AO1051" s="20">
        <f t="shared" si="3156"/>
        <v>0</v>
      </c>
      <c r="AP1051" s="20">
        <f t="shared" si="3156"/>
        <v>0</v>
      </c>
      <c r="AQ1051" s="20">
        <f t="shared" si="3156"/>
        <v>252.697</v>
      </c>
      <c r="AR1051" s="20">
        <f t="shared" si="3156"/>
        <v>0</v>
      </c>
      <c r="AS1051" s="20">
        <f t="shared" si="3156"/>
        <v>0</v>
      </c>
      <c r="AT1051" s="20">
        <f t="shared" si="3157"/>
        <v>252.697</v>
      </c>
      <c r="AU1051" s="20">
        <f t="shared" si="3158"/>
        <v>0</v>
      </c>
      <c r="AV1051" s="20">
        <f t="shared" si="3159"/>
        <v>0</v>
      </c>
      <c r="AW1051" s="20">
        <f t="shared" si="3160"/>
        <v>0</v>
      </c>
      <c r="AX1051" s="20">
        <f t="shared" si="3160"/>
        <v>0</v>
      </c>
      <c r="AY1051" s="20">
        <f t="shared" si="3160"/>
        <v>0</v>
      </c>
      <c r="AZ1051" s="20">
        <f t="shared" si="2985"/>
        <v>252.697</v>
      </c>
      <c r="BA1051" s="20">
        <f t="shared" si="2986"/>
        <v>0</v>
      </c>
      <c r="BB1051" s="20">
        <f t="shared" si="2987"/>
        <v>0</v>
      </c>
      <c r="BC1051" s="20">
        <f t="shared" si="3161"/>
        <v>0</v>
      </c>
      <c r="BD1051" s="20">
        <f t="shared" si="2984"/>
        <v>252.697</v>
      </c>
      <c r="BE1051" s="20">
        <f t="shared" si="3161"/>
        <v>0</v>
      </c>
      <c r="BF1051" s="20">
        <f t="shared" si="3161"/>
        <v>0</v>
      </c>
      <c r="BG1051" s="20">
        <f t="shared" si="3161"/>
        <v>0</v>
      </c>
      <c r="BH1051" s="20">
        <f t="shared" si="3138"/>
        <v>252.697</v>
      </c>
      <c r="BI1051" s="20">
        <f t="shared" si="3139"/>
        <v>0</v>
      </c>
      <c r="BJ1051" s="20">
        <f t="shared" si="3140"/>
        <v>0</v>
      </c>
      <c r="BK1051" s="20">
        <f t="shared" si="3161"/>
        <v>0</v>
      </c>
      <c r="BL1051" s="20">
        <f t="shared" si="3161"/>
        <v>0</v>
      </c>
      <c r="BM1051" s="20">
        <f t="shared" si="3142"/>
        <v>252.697</v>
      </c>
      <c r="BN1051" s="20">
        <f t="shared" si="3143"/>
        <v>0</v>
      </c>
      <c r="BO1051" s="20">
        <f t="shared" si="3161"/>
        <v>0</v>
      </c>
      <c r="BP1051" s="20">
        <f t="shared" si="3161"/>
        <v>0</v>
      </c>
      <c r="BQ1051" s="20">
        <f t="shared" si="3161"/>
        <v>0</v>
      </c>
      <c r="BR1051" s="20">
        <f t="shared" si="3069"/>
        <v>252.697</v>
      </c>
      <c r="BS1051" s="20">
        <f t="shared" si="3070"/>
        <v>0</v>
      </c>
      <c r="BT1051" s="20">
        <f t="shared" si="3071"/>
        <v>0</v>
      </c>
      <c r="BU1051" s="20">
        <f t="shared" si="3161"/>
        <v>0</v>
      </c>
      <c r="BV1051" s="20">
        <f t="shared" si="3072"/>
        <v>252.697</v>
      </c>
      <c r="BW1051" s="20">
        <f t="shared" si="3161"/>
        <v>0</v>
      </c>
      <c r="BX1051" s="20">
        <f t="shared" si="3161"/>
        <v>0</v>
      </c>
      <c r="BY1051" s="20">
        <f t="shared" si="3150"/>
        <v>252.697</v>
      </c>
      <c r="BZ1051" s="20">
        <f t="shared" si="3151"/>
        <v>0</v>
      </c>
      <c r="CA1051" s="20">
        <f t="shared" si="3161"/>
        <v>0</v>
      </c>
      <c r="CB1051" s="20">
        <f t="shared" si="3152"/>
        <v>252.697</v>
      </c>
      <c r="CC1051" s="20">
        <f t="shared" si="3161"/>
        <v>0</v>
      </c>
      <c r="CD1051" s="20">
        <f t="shared" si="3153"/>
        <v>252.697</v>
      </c>
      <c r="CE1051" s="20">
        <f t="shared" si="3161"/>
        <v>0</v>
      </c>
    </row>
    <row r="1052" spans="1:84" ht="47.25" x14ac:dyDescent="0.25">
      <c r="A1052" s="10" t="s">
        <v>1215</v>
      </c>
      <c r="B1052" s="19">
        <v>240</v>
      </c>
      <c r="C1052" s="10"/>
      <c r="D1052" s="10"/>
      <c r="E1052" s="25" t="s">
        <v>603</v>
      </c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>
        <f>AN1053</f>
        <v>0</v>
      </c>
      <c r="AO1052" s="20">
        <f t="shared" si="3156"/>
        <v>0</v>
      </c>
      <c r="AP1052" s="20">
        <f t="shared" si="3156"/>
        <v>0</v>
      </c>
      <c r="AQ1052" s="20">
        <f t="shared" si="3156"/>
        <v>252.697</v>
      </c>
      <c r="AR1052" s="20">
        <f t="shared" si="3156"/>
        <v>0</v>
      </c>
      <c r="AS1052" s="20">
        <f t="shared" si="3156"/>
        <v>0</v>
      </c>
      <c r="AT1052" s="20">
        <f t="shared" si="3157"/>
        <v>252.697</v>
      </c>
      <c r="AU1052" s="20">
        <f t="shared" si="3158"/>
        <v>0</v>
      </c>
      <c r="AV1052" s="20">
        <f t="shared" si="3159"/>
        <v>0</v>
      </c>
      <c r="AW1052" s="20">
        <f t="shared" si="3160"/>
        <v>0</v>
      </c>
      <c r="AX1052" s="20">
        <f t="shared" si="3160"/>
        <v>0</v>
      </c>
      <c r="AY1052" s="20">
        <f t="shared" si="3160"/>
        <v>0</v>
      </c>
      <c r="AZ1052" s="20">
        <f t="shared" si="2985"/>
        <v>252.697</v>
      </c>
      <c r="BA1052" s="20">
        <f t="shared" si="2986"/>
        <v>0</v>
      </c>
      <c r="BB1052" s="20">
        <f t="shared" si="2987"/>
        <v>0</v>
      </c>
      <c r="BC1052" s="20">
        <f t="shared" si="3161"/>
        <v>0</v>
      </c>
      <c r="BD1052" s="20">
        <f t="shared" si="2984"/>
        <v>252.697</v>
      </c>
      <c r="BE1052" s="20">
        <f t="shared" si="3161"/>
        <v>0</v>
      </c>
      <c r="BF1052" s="20">
        <f t="shared" si="3161"/>
        <v>0</v>
      </c>
      <c r="BG1052" s="20">
        <f t="shared" si="3161"/>
        <v>0</v>
      </c>
      <c r="BH1052" s="20">
        <f t="shared" si="3138"/>
        <v>252.697</v>
      </c>
      <c r="BI1052" s="20">
        <f t="shared" si="3139"/>
        <v>0</v>
      </c>
      <c r="BJ1052" s="20">
        <f t="shared" si="3140"/>
        <v>0</v>
      </c>
      <c r="BK1052" s="20">
        <f t="shared" si="3161"/>
        <v>0</v>
      </c>
      <c r="BL1052" s="20">
        <f t="shared" si="3161"/>
        <v>0</v>
      </c>
      <c r="BM1052" s="20">
        <f t="shared" si="3142"/>
        <v>252.697</v>
      </c>
      <c r="BN1052" s="20">
        <f t="shared" si="3143"/>
        <v>0</v>
      </c>
      <c r="BO1052" s="20">
        <f t="shared" si="3161"/>
        <v>0</v>
      </c>
      <c r="BP1052" s="20">
        <f t="shared" si="3161"/>
        <v>0</v>
      </c>
      <c r="BQ1052" s="20">
        <f t="shared" si="3161"/>
        <v>0</v>
      </c>
      <c r="BR1052" s="20">
        <f t="shared" si="3069"/>
        <v>252.697</v>
      </c>
      <c r="BS1052" s="20">
        <f t="shared" si="3070"/>
        <v>0</v>
      </c>
      <c r="BT1052" s="20">
        <f t="shared" si="3071"/>
        <v>0</v>
      </c>
      <c r="BU1052" s="20">
        <f t="shared" si="3161"/>
        <v>0</v>
      </c>
      <c r="BV1052" s="20">
        <f t="shared" si="3072"/>
        <v>252.697</v>
      </c>
      <c r="BW1052" s="20">
        <f t="shared" si="3161"/>
        <v>0</v>
      </c>
      <c r="BX1052" s="20">
        <f t="shared" si="3161"/>
        <v>0</v>
      </c>
      <c r="BY1052" s="20">
        <f t="shared" si="3150"/>
        <v>252.697</v>
      </c>
      <c r="BZ1052" s="20">
        <f t="shared" si="3151"/>
        <v>0</v>
      </c>
      <c r="CA1052" s="20">
        <f t="shared" si="3161"/>
        <v>0</v>
      </c>
      <c r="CB1052" s="20">
        <f t="shared" si="3152"/>
        <v>252.697</v>
      </c>
      <c r="CC1052" s="20">
        <f t="shared" si="3161"/>
        <v>0</v>
      </c>
      <c r="CD1052" s="20">
        <f t="shared" si="3153"/>
        <v>252.697</v>
      </c>
      <c r="CE1052" s="20">
        <f t="shared" si="3161"/>
        <v>0</v>
      </c>
    </row>
    <row r="1053" spans="1:84" ht="31.5" x14ac:dyDescent="0.25">
      <c r="A1053" s="10" t="s">
        <v>1215</v>
      </c>
      <c r="B1053" s="19">
        <v>240</v>
      </c>
      <c r="C1053" s="10" t="s">
        <v>335</v>
      </c>
      <c r="D1053" s="10" t="s">
        <v>344</v>
      </c>
      <c r="E1053" s="25" t="s">
        <v>578</v>
      </c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>
        <v>0</v>
      </c>
      <c r="AO1053" s="20">
        <v>0</v>
      </c>
      <c r="AP1053" s="20">
        <v>0</v>
      </c>
      <c r="AQ1053" s="20">
        <v>252.697</v>
      </c>
      <c r="AR1053" s="20"/>
      <c r="AS1053" s="20"/>
      <c r="AT1053" s="20">
        <f t="shared" si="3157"/>
        <v>252.697</v>
      </c>
      <c r="AU1053" s="20">
        <f t="shared" si="3158"/>
        <v>0</v>
      </c>
      <c r="AV1053" s="20">
        <f t="shared" si="3159"/>
        <v>0</v>
      </c>
      <c r="AW1053" s="20"/>
      <c r="AX1053" s="20"/>
      <c r="AY1053" s="20"/>
      <c r="AZ1053" s="20">
        <f t="shared" si="2985"/>
        <v>252.697</v>
      </c>
      <c r="BA1053" s="20">
        <f t="shared" si="2986"/>
        <v>0</v>
      </c>
      <c r="BB1053" s="20">
        <f t="shared" si="2987"/>
        <v>0</v>
      </c>
      <c r="BC1053" s="20"/>
      <c r="BD1053" s="20">
        <f t="shared" si="2984"/>
        <v>252.697</v>
      </c>
      <c r="BE1053" s="20"/>
      <c r="BF1053" s="20"/>
      <c r="BG1053" s="20"/>
      <c r="BH1053" s="20">
        <f t="shared" si="3138"/>
        <v>252.697</v>
      </c>
      <c r="BI1053" s="20">
        <f t="shared" si="3139"/>
        <v>0</v>
      </c>
      <c r="BJ1053" s="20">
        <f t="shared" si="3140"/>
        <v>0</v>
      </c>
      <c r="BK1053" s="20"/>
      <c r="BL1053" s="20"/>
      <c r="BM1053" s="20">
        <f t="shared" si="3142"/>
        <v>252.697</v>
      </c>
      <c r="BN1053" s="20">
        <f t="shared" si="3143"/>
        <v>0</v>
      </c>
      <c r="BO1053" s="20"/>
      <c r="BP1053" s="20"/>
      <c r="BQ1053" s="20"/>
      <c r="BR1053" s="20">
        <f t="shared" si="3069"/>
        <v>252.697</v>
      </c>
      <c r="BS1053" s="20">
        <f t="shared" si="3070"/>
        <v>0</v>
      </c>
      <c r="BT1053" s="20">
        <f t="shared" si="3071"/>
        <v>0</v>
      </c>
      <c r="BU1053" s="20"/>
      <c r="BV1053" s="20">
        <f t="shared" si="3072"/>
        <v>252.697</v>
      </c>
      <c r="BW1053" s="20"/>
      <c r="BX1053" s="20"/>
      <c r="BY1053" s="20">
        <f t="shared" si="3150"/>
        <v>252.697</v>
      </c>
      <c r="BZ1053" s="20">
        <f t="shared" si="3151"/>
        <v>0</v>
      </c>
      <c r="CA1053" s="20"/>
      <c r="CB1053" s="20">
        <f t="shared" si="3152"/>
        <v>252.697</v>
      </c>
      <c r="CC1053" s="20"/>
      <c r="CD1053" s="20">
        <f t="shared" si="3153"/>
        <v>252.697</v>
      </c>
      <c r="CE1053" s="20"/>
    </row>
    <row r="1054" spans="1:84" ht="63" x14ac:dyDescent="0.25">
      <c r="A1054" s="10" t="s">
        <v>273</v>
      </c>
      <c r="B1054" s="19"/>
      <c r="C1054" s="10"/>
      <c r="D1054" s="10"/>
      <c r="E1054" s="25" t="s">
        <v>841</v>
      </c>
      <c r="F1054" s="20">
        <f>F1055+F1058</f>
        <v>5000</v>
      </c>
      <c r="G1054" s="20">
        <f t="shared" ref="G1054:K1054" si="3162">G1055+G1058</f>
        <v>250</v>
      </c>
      <c r="H1054" s="20">
        <f t="shared" si="3162"/>
        <v>250</v>
      </c>
      <c r="I1054" s="20">
        <f t="shared" si="3162"/>
        <v>0</v>
      </c>
      <c r="J1054" s="20">
        <f t="shared" si="3162"/>
        <v>0</v>
      </c>
      <c r="K1054" s="20">
        <f t="shared" si="3162"/>
        <v>0</v>
      </c>
      <c r="L1054" s="20">
        <f t="shared" si="3075"/>
        <v>5000</v>
      </c>
      <c r="M1054" s="20">
        <f t="shared" si="3076"/>
        <v>250</v>
      </c>
      <c r="N1054" s="20">
        <f t="shared" si="3077"/>
        <v>250</v>
      </c>
      <c r="O1054" s="20">
        <f t="shared" ref="O1054:Q1054" si="3163">O1055+O1058</f>
        <v>0</v>
      </c>
      <c r="P1054" s="20">
        <f t="shared" si="3163"/>
        <v>0</v>
      </c>
      <c r="Q1054" s="20">
        <f t="shared" si="3163"/>
        <v>0</v>
      </c>
      <c r="R1054" s="20">
        <f t="shared" si="3103"/>
        <v>5000</v>
      </c>
      <c r="S1054" s="20">
        <f t="shared" si="3104"/>
        <v>250</v>
      </c>
      <c r="T1054" s="20">
        <f t="shared" si="3105"/>
        <v>250</v>
      </c>
      <c r="U1054" s="20">
        <f t="shared" ref="U1054:CE1054" si="3164">U1055+U1058</f>
        <v>0</v>
      </c>
      <c r="V1054" s="20">
        <f t="shared" si="3106"/>
        <v>5000</v>
      </c>
      <c r="W1054" s="20">
        <f t="shared" ref="W1054:Y1054" si="3165">W1055+W1058</f>
        <v>0</v>
      </c>
      <c r="X1054" s="20">
        <f t="shared" si="3165"/>
        <v>0</v>
      </c>
      <c r="Y1054" s="20">
        <f t="shared" si="3165"/>
        <v>0</v>
      </c>
      <c r="Z1054" s="20">
        <f t="shared" si="3107"/>
        <v>5000</v>
      </c>
      <c r="AA1054" s="20">
        <f t="shared" si="3108"/>
        <v>250</v>
      </c>
      <c r="AB1054" s="20">
        <f t="shared" si="3109"/>
        <v>250</v>
      </c>
      <c r="AC1054" s="20">
        <f t="shared" ref="AC1054:AE1054" si="3166">AC1055+AC1058</f>
        <v>0</v>
      </c>
      <c r="AD1054" s="20">
        <f t="shared" si="3166"/>
        <v>0</v>
      </c>
      <c r="AE1054" s="20">
        <f t="shared" si="3166"/>
        <v>0</v>
      </c>
      <c r="AF1054" s="20">
        <f t="shared" si="3097"/>
        <v>5000</v>
      </c>
      <c r="AG1054" s="20">
        <f t="shared" si="3098"/>
        <v>250</v>
      </c>
      <c r="AH1054" s="20">
        <f t="shared" si="3099"/>
        <v>250</v>
      </c>
      <c r="AI1054" s="20">
        <f t="shared" ref="AI1054" si="3167">AI1055+AI1058</f>
        <v>0</v>
      </c>
      <c r="AJ1054" s="20">
        <f t="shared" si="3100"/>
        <v>5000</v>
      </c>
      <c r="AK1054" s="20">
        <f t="shared" ref="AK1054:AM1054" si="3168">AK1055+AK1058</f>
        <v>0</v>
      </c>
      <c r="AL1054" s="20">
        <f t="shared" si="3168"/>
        <v>0</v>
      </c>
      <c r="AM1054" s="20">
        <f t="shared" si="3168"/>
        <v>0</v>
      </c>
      <c r="AN1054" s="20">
        <f t="shared" si="3052"/>
        <v>5000</v>
      </c>
      <c r="AO1054" s="20">
        <f t="shared" si="3053"/>
        <v>250</v>
      </c>
      <c r="AP1054" s="20">
        <f t="shared" si="3054"/>
        <v>250</v>
      </c>
      <c r="AQ1054" s="20">
        <f t="shared" ref="AQ1054:AS1054" si="3169">AQ1055+AQ1058</f>
        <v>0</v>
      </c>
      <c r="AR1054" s="20">
        <f t="shared" si="3169"/>
        <v>0</v>
      </c>
      <c r="AS1054" s="20">
        <f t="shared" si="3169"/>
        <v>0</v>
      </c>
      <c r="AT1054" s="20">
        <f t="shared" si="3056"/>
        <v>5000</v>
      </c>
      <c r="AU1054" s="20">
        <f t="shared" si="3057"/>
        <v>250</v>
      </c>
      <c r="AV1054" s="20">
        <f t="shared" si="3058"/>
        <v>250</v>
      </c>
      <c r="AW1054" s="20">
        <f t="shared" ref="AW1054:AY1054" si="3170">AW1055+AW1058</f>
        <v>0</v>
      </c>
      <c r="AX1054" s="20">
        <f t="shared" si="3170"/>
        <v>0</v>
      </c>
      <c r="AY1054" s="20">
        <f t="shared" si="3170"/>
        <v>0</v>
      </c>
      <c r="AZ1054" s="20">
        <f t="shared" si="2985"/>
        <v>5000</v>
      </c>
      <c r="BA1054" s="20">
        <f t="shared" si="2986"/>
        <v>250</v>
      </c>
      <c r="BB1054" s="20">
        <f t="shared" si="2987"/>
        <v>250</v>
      </c>
      <c r="BC1054" s="20">
        <f t="shared" ref="BC1054" si="3171">BC1055+BC1058</f>
        <v>0</v>
      </c>
      <c r="BD1054" s="20">
        <f t="shared" si="2984"/>
        <v>5000</v>
      </c>
      <c r="BE1054" s="20">
        <f t="shared" ref="BE1054:BG1054" si="3172">BE1055+BE1058</f>
        <v>0</v>
      </c>
      <c r="BF1054" s="20">
        <f t="shared" si="3172"/>
        <v>0</v>
      </c>
      <c r="BG1054" s="20">
        <f t="shared" si="3172"/>
        <v>0</v>
      </c>
      <c r="BH1054" s="20">
        <f t="shared" si="3138"/>
        <v>5000</v>
      </c>
      <c r="BI1054" s="20">
        <f t="shared" si="3139"/>
        <v>250</v>
      </c>
      <c r="BJ1054" s="20">
        <f t="shared" si="3140"/>
        <v>250</v>
      </c>
      <c r="BK1054" s="20">
        <f t="shared" ref="BK1054:BL1054" si="3173">BK1055+BK1058</f>
        <v>0</v>
      </c>
      <c r="BL1054" s="20">
        <f t="shared" si="3173"/>
        <v>0</v>
      </c>
      <c r="BM1054" s="20">
        <f t="shared" si="3142"/>
        <v>5000</v>
      </c>
      <c r="BN1054" s="20">
        <f t="shared" si="3143"/>
        <v>250</v>
      </c>
      <c r="BO1054" s="20">
        <f t="shared" ref="BO1054:BQ1054" si="3174">BO1055+BO1058</f>
        <v>0</v>
      </c>
      <c r="BP1054" s="20">
        <f t="shared" si="3174"/>
        <v>0</v>
      </c>
      <c r="BQ1054" s="20">
        <f t="shared" si="3174"/>
        <v>0</v>
      </c>
      <c r="BR1054" s="20">
        <f t="shared" si="3069"/>
        <v>5000</v>
      </c>
      <c r="BS1054" s="20">
        <f t="shared" si="3070"/>
        <v>250</v>
      </c>
      <c r="BT1054" s="20">
        <f t="shared" si="3071"/>
        <v>250</v>
      </c>
      <c r="BU1054" s="20">
        <f t="shared" ref="BU1054" si="3175">BU1055+BU1058</f>
        <v>0</v>
      </c>
      <c r="BV1054" s="20">
        <f t="shared" si="3072"/>
        <v>5000</v>
      </c>
      <c r="BW1054" s="20">
        <f t="shared" ref="BW1054:BX1054" si="3176">BW1055+BW1058</f>
        <v>0</v>
      </c>
      <c r="BX1054" s="20">
        <f t="shared" si="3176"/>
        <v>0</v>
      </c>
      <c r="BY1054" s="20">
        <f t="shared" si="3150"/>
        <v>5000</v>
      </c>
      <c r="BZ1054" s="20">
        <f t="shared" si="3151"/>
        <v>250</v>
      </c>
      <c r="CA1054" s="20">
        <f t="shared" ref="CA1054" si="3177">CA1055+CA1058</f>
        <v>0</v>
      </c>
      <c r="CB1054" s="20">
        <f t="shared" si="3152"/>
        <v>5000</v>
      </c>
      <c r="CC1054" s="20">
        <f t="shared" ref="CC1054" si="3178">CC1055+CC1058</f>
        <v>0</v>
      </c>
      <c r="CD1054" s="20">
        <f t="shared" si="3153"/>
        <v>5000</v>
      </c>
      <c r="CE1054" s="20">
        <f t="shared" si="3164"/>
        <v>0</v>
      </c>
    </row>
    <row r="1055" spans="1:84" ht="47.25" hidden="1" x14ac:dyDescent="0.25">
      <c r="A1055" s="10" t="s">
        <v>273</v>
      </c>
      <c r="B1055" s="19">
        <v>200</v>
      </c>
      <c r="C1055" s="10"/>
      <c r="D1055" s="10"/>
      <c r="E1055" s="25" t="s">
        <v>602</v>
      </c>
      <c r="F1055" s="20">
        <f>F1056</f>
        <v>0</v>
      </c>
      <c r="G1055" s="20">
        <f t="shared" ref="G1055:CE1056" si="3179">G1056</f>
        <v>250</v>
      </c>
      <c r="H1055" s="20">
        <f t="shared" si="3179"/>
        <v>250</v>
      </c>
      <c r="I1055" s="20">
        <f t="shared" si="3179"/>
        <v>0</v>
      </c>
      <c r="J1055" s="20">
        <f t="shared" si="3179"/>
        <v>0</v>
      </c>
      <c r="K1055" s="20">
        <f t="shared" si="3179"/>
        <v>0</v>
      </c>
      <c r="L1055" s="20">
        <f t="shared" si="3075"/>
        <v>0</v>
      </c>
      <c r="M1055" s="20">
        <f t="shared" si="3076"/>
        <v>250</v>
      </c>
      <c r="N1055" s="20">
        <f t="shared" si="3077"/>
        <v>250</v>
      </c>
      <c r="O1055" s="20">
        <f t="shared" si="3179"/>
        <v>0</v>
      </c>
      <c r="P1055" s="20">
        <f t="shared" si="3179"/>
        <v>0</v>
      </c>
      <c r="Q1055" s="20">
        <f t="shared" si="3179"/>
        <v>0</v>
      </c>
      <c r="R1055" s="20">
        <f t="shared" si="3103"/>
        <v>0</v>
      </c>
      <c r="S1055" s="20">
        <f t="shared" si="3104"/>
        <v>250</v>
      </c>
      <c r="T1055" s="20">
        <f t="shared" si="3105"/>
        <v>250</v>
      </c>
      <c r="U1055" s="20">
        <f t="shared" si="3179"/>
        <v>0</v>
      </c>
      <c r="V1055" s="20">
        <f t="shared" si="3106"/>
        <v>0</v>
      </c>
      <c r="W1055" s="20">
        <f t="shared" si="3179"/>
        <v>0</v>
      </c>
      <c r="X1055" s="20">
        <f t="shared" si="3179"/>
        <v>0</v>
      </c>
      <c r="Y1055" s="20">
        <f t="shared" si="3179"/>
        <v>0</v>
      </c>
      <c r="Z1055" s="20">
        <f t="shared" si="3107"/>
        <v>0</v>
      </c>
      <c r="AA1055" s="20">
        <f t="shared" si="3108"/>
        <v>250</v>
      </c>
      <c r="AB1055" s="20">
        <f t="shared" si="3109"/>
        <v>250</v>
      </c>
      <c r="AC1055" s="20">
        <f t="shared" si="3179"/>
        <v>0</v>
      </c>
      <c r="AD1055" s="20">
        <f t="shared" si="3179"/>
        <v>0</v>
      </c>
      <c r="AE1055" s="20">
        <f t="shared" si="3179"/>
        <v>0</v>
      </c>
      <c r="AF1055" s="20">
        <f t="shared" si="3097"/>
        <v>0</v>
      </c>
      <c r="AG1055" s="20">
        <f t="shared" si="3098"/>
        <v>250</v>
      </c>
      <c r="AH1055" s="20">
        <f t="shared" si="3099"/>
        <v>250</v>
      </c>
      <c r="AI1055" s="20">
        <f t="shared" si="3179"/>
        <v>0</v>
      </c>
      <c r="AJ1055" s="20">
        <f t="shared" si="3100"/>
        <v>0</v>
      </c>
      <c r="AK1055" s="20">
        <f t="shared" si="3179"/>
        <v>0</v>
      </c>
      <c r="AL1055" s="20">
        <f t="shared" si="3179"/>
        <v>0</v>
      </c>
      <c r="AM1055" s="20">
        <f t="shared" si="3179"/>
        <v>0</v>
      </c>
      <c r="AN1055" s="20">
        <f t="shared" si="3052"/>
        <v>0</v>
      </c>
      <c r="AO1055" s="20">
        <f t="shared" si="3053"/>
        <v>250</v>
      </c>
      <c r="AP1055" s="20">
        <f t="shared" si="3054"/>
        <v>250</v>
      </c>
      <c r="AQ1055" s="20">
        <f t="shared" si="3179"/>
        <v>0</v>
      </c>
      <c r="AR1055" s="20">
        <f t="shared" si="3179"/>
        <v>0</v>
      </c>
      <c r="AS1055" s="20">
        <f t="shared" si="3179"/>
        <v>0</v>
      </c>
      <c r="AT1055" s="20">
        <f t="shared" si="3056"/>
        <v>0</v>
      </c>
      <c r="AU1055" s="20">
        <f t="shared" si="3057"/>
        <v>250</v>
      </c>
      <c r="AV1055" s="20">
        <f t="shared" si="3058"/>
        <v>250</v>
      </c>
      <c r="AW1055" s="20">
        <f t="shared" si="3179"/>
        <v>0</v>
      </c>
      <c r="AX1055" s="20">
        <f t="shared" si="3179"/>
        <v>0</v>
      </c>
      <c r="AY1055" s="20">
        <f t="shared" si="3179"/>
        <v>0</v>
      </c>
      <c r="AZ1055" s="20">
        <f t="shared" si="2985"/>
        <v>0</v>
      </c>
      <c r="BA1055" s="20">
        <f t="shared" si="2986"/>
        <v>250</v>
      </c>
      <c r="BB1055" s="20">
        <f t="shared" si="2987"/>
        <v>250</v>
      </c>
      <c r="BC1055" s="20">
        <f t="shared" si="3179"/>
        <v>0</v>
      </c>
      <c r="BD1055" s="20">
        <f t="shared" si="2984"/>
        <v>0</v>
      </c>
      <c r="BE1055" s="20">
        <f t="shared" si="3179"/>
        <v>0</v>
      </c>
      <c r="BF1055" s="20">
        <f t="shared" si="3179"/>
        <v>0</v>
      </c>
      <c r="BG1055" s="20">
        <f t="shared" si="3179"/>
        <v>0</v>
      </c>
      <c r="BH1055" s="20">
        <f t="shared" si="3138"/>
        <v>0</v>
      </c>
      <c r="BI1055" s="20">
        <f t="shared" si="3139"/>
        <v>250</v>
      </c>
      <c r="BJ1055" s="20">
        <f t="shared" si="3140"/>
        <v>250</v>
      </c>
      <c r="BK1055" s="20">
        <f t="shared" si="3179"/>
        <v>0</v>
      </c>
      <c r="BL1055" s="20">
        <f t="shared" si="3179"/>
        <v>0</v>
      </c>
      <c r="BM1055" s="20">
        <f t="shared" si="3142"/>
        <v>0</v>
      </c>
      <c r="BN1055" s="20">
        <f t="shared" si="3143"/>
        <v>250</v>
      </c>
      <c r="BO1055" s="20">
        <f t="shared" si="3179"/>
        <v>0</v>
      </c>
      <c r="BP1055" s="20">
        <f t="shared" si="3179"/>
        <v>0</v>
      </c>
      <c r="BQ1055" s="20">
        <f t="shared" si="3179"/>
        <v>0</v>
      </c>
      <c r="BR1055" s="20">
        <f t="shared" si="3069"/>
        <v>0</v>
      </c>
      <c r="BS1055" s="20">
        <f t="shared" si="3070"/>
        <v>250</v>
      </c>
      <c r="BT1055" s="20">
        <f t="shared" si="3071"/>
        <v>250</v>
      </c>
      <c r="BU1055" s="20">
        <f t="shared" si="3179"/>
        <v>0</v>
      </c>
      <c r="BV1055" s="20">
        <f t="shared" si="3072"/>
        <v>0</v>
      </c>
      <c r="BW1055" s="20">
        <f t="shared" si="3179"/>
        <v>0</v>
      </c>
      <c r="BX1055" s="20">
        <f t="shared" si="3179"/>
        <v>0</v>
      </c>
      <c r="BY1055" s="20">
        <f t="shared" si="3150"/>
        <v>0</v>
      </c>
      <c r="BZ1055" s="20">
        <f t="shared" si="3151"/>
        <v>250</v>
      </c>
      <c r="CA1055" s="20">
        <f t="shared" si="3179"/>
        <v>0</v>
      </c>
      <c r="CB1055" s="20">
        <f t="shared" si="3152"/>
        <v>0</v>
      </c>
      <c r="CC1055" s="20">
        <f t="shared" si="3179"/>
        <v>0</v>
      </c>
      <c r="CD1055" s="20">
        <f t="shared" si="3153"/>
        <v>0</v>
      </c>
      <c r="CE1055" s="20">
        <f t="shared" si="3179"/>
        <v>0</v>
      </c>
      <c r="CF1055" s="1">
        <v>0</v>
      </c>
    </row>
    <row r="1056" spans="1:84" ht="47.25" hidden="1" x14ac:dyDescent="0.25">
      <c r="A1056" s="10" t="s">
        <v>273</v>
      </c>
      <c r="B1056" s="19">
        <v>240</v>
      </c>
      <c r="C1056" s="10"/>
      <c r="D1056" s="10"/>
      <c r="E1056" s="25" t="s">
        <v>603</v>
      </c>
      <c r="F1056" s="20">
        <f>F1057</f>
        <v>0</v>
      </c>
      <c r="G1056" s="20">
        <f t="shared" si="3179"/>
        <v>250</v>
      </c>
      <c r="H1056" s="20">
        <f t="shared" si="3179"/>
        <v>250</v>
      </c>
      <c r="I1056" s="20">
        <f t="shared" si="3179"/>
        <v>0</v>
      </c>
      <c r="J1056" s="20">
        <f t="shared" si="3179"/>
        <v>0</v>
      </c>
      <c r="K1056" s="20">
        <f t="shared" si="3179"/>
        <v>0</v>
      </c>
      <c r="L1056" s="20">
        <f t="shared" si="3075"/>
        <v>0</v>
      </c>
      <c r="M1056" s="20">
        <f t="shared" si="3076"/>
        <v>250</v>
      </c>
      <c r="N1056" s="20">
        <f t="shared" si="3077"/>
        <v>250</v>
      </c>
      <c r="O1056" s="20">
        <f t="shared" si="3179"/>
        <v>0</v>
      </c>
      <c r="P1056" s="20">
        <f t="shared" si="3179"/>
        <v>0</v>
      </c>
      <c r="Q1056" s="20">
        <f t="shared" si="3179"/>
        <v>0</v>
      </c>
      <c r="R1056" s="20">
        <f t="shared" si="3103"/>
        <v>0</v>
      </c>
      <c r="S1056" s="20">
        <f t="shared" si="3104"/>
        <v>250</v>
      </c>
      <c r="T1056" s="20">
        <f t="shared" si="3105"/>
        <v>250</v>
      </c>
      <c r="U1056" s="20">
        <f t="shared" si="3179"/>
        <v>0</v>
      </c>
      <c r="V1056" s="20">
        <f t="shared" si="3106"/>
        <v>0</v>
      </c>
      <c r="W1056" s="20">
        <f t="shared" si="3179"/>
        <v>0</v>
      </c>
      <c r="X1056" s="20">
        <f t="shared" si="3179"/>
        <v>0</v>
      </c>
      <c r="Y1056" s="20">
        <f t="shared" si="3179"/>
        <v>0</v>
      </c>
      <c r="Z1056" s="20">
        <f t="shared" si="3107"/>
        <v>0</v>
      </c>
      <c r="AA1056" s="20">
        <f t="shared" si="3108"/>
        <v>250</v>
      </c>
      <c r="AB1056" s="20">
        <f t="shared" si="3109"/>
        <v>250</v>
      </c>
      <c r="AC1056" s="20">
        <f t="shared" si="3179"/>
        <v>0</v>
      </c>
      <c r="AD1056" s="20">
        <f t="shared" si="3179"/>
        <v>0</v>
      </c>
      <c r="AE1056" s="20">
        <f t="shared" si="3179"/>
        <v>0</v>
      </c>
      <c r="AF1056" s="20">
        <f t="shared" si="3097"/>
        <v>0</v>
      </c>
      <c r="AG1056" s="20">
        <f t="shared" si="3098"/>
        <v>250</v>
      </c>
      <c r="AH1056" s="20">
        <f t="shared" si="3099"/>
        <v>250</v>
      </c>
      <c r="AI1056" s="20">
        <f t="shared" si="3179"/>
        <v>0</v>
      </c>
      <c r="AJ1056" s="20">
        <f t="shared" si="3100"/>
        <v>0</v>
      </c>
      <c r="AK1056" s="20">
        <f t="shared" si="3179"/>
        <v>0</v>
      </c>
      <c r="AL1056" s="20">
        <f t="shared" si="3179"/>
        <v>0</v>
      </c>
      <c r="AM1056" s="20">
        <f t="shared" si="3179"/>
        <v>0</v>
      </c>
      <c r="AN1056" s="20">
        <f t="shared" si="3052"/>
        <v>0</v>
      </c>
      <c r="AO1056" s="20">
        <f t="shared" si="3053"/>
        <v>250</v>
      </c>
      <c r="AP1056" s="20">
        <f t="shared" si="3054"/>
        <v>250</v>
      </c>
      <c r="AQ1056" s="20">
        <f t="shared" si="3179"/>
        <v>0</v>
      </c>
      <c r="AR1056" s="20">
        <f t="shared" si="3179"/>
        <v>0</v>
      </c>
      <c r="AS1056" s="20">
        <f t="shared" si="3179"/>
        <v>0</v>
      </c>
      <c r="AT1056" s="20">
        <f t="shared" si="3056"/>
        <v>0</v>
      </c>
      <c r="AU1056" s="20">
        <f t="shared" si="3057"/>
        <v>250</v>
      </c>
      <c r="AV1056" s="20">
        <f t="shared" si="3058"/>
        <v>250</v>
      </c>
      <c r="AW1056" s="20">
        <f t="shared" si="3179"/>
        <v>0</v>
      </c>
      <c r="AX1056" s="20">
        <f t="shared" si="3179"/>
        <v>0</v>
      </c>
      <c r="AY1056" s="20">
        <f t="shared" si="3179"/>
        <v>0</v>
      </c>
      <c r="AZ1056" s="20">
        <f t="shared" si="2985"/>
        <v>0</v>
      </c>
      <c r="BA1056" s="20">
        <f t="shared" si="2986"/>
        <v>250</v>
      </c>
      <c r="BB1056" s="20">
        <f t="shared" si="2987"/>
        <v>250</v>
      </c>
      <c r="BC1056" s="20">
        <f t="shared" si="3179"/>
        <v>0</v>
      </c>
      <c r="BD1056" s="20">
        <f t="shared" si="2984"/>
        <v>0</v>
      </c>
      <c r="BE1056" s="20">
        <f t="shared" si="3179"/>
        <v>0</v>
      </c>
      <c r="BF1056" s="20">
        <f t="shared" si="3179"/>
        <v>0</v>
      </c>
      <c r="BG1056" s="20">
        <f t="shared" si="3179"/>
        <v>0</v>
      </c>
      <c r="BH1056" s="20">
        <f t="shared" si="3138"/>
        <v>0</v>
      </c>
      <c r="BI1056" s="20">
        <f t="shared" si="3139"/>
        <v>250</v>
      </c>
      <c r="BJ1056" s="20">
        <f t="shared" si="3140"/>
        <v>250</v>
      </c>
      <c r="BK1056" s="20">
        <f t="shared" si="3179"/>
        <v>0</v>
      </c>
      <c r="BL1056" s="20">
        <f t="shared" si="3179"/>
        <v>0</v>
      </c>
      <c r="BM1056" s="20">
        <f t="shared" si="3142"/>
        <v>0</v>
      </c>
      <c r="BN1056" s="20">
        <f t="shared" si="3143"/>
        <v>250</v>
      </c>
      <c r="BO1056" s="20">
        <f t="shared" si="3179"/>
        <v>0</v>
      </c>
      <c r="BP1056" s="20">
        <f t="shared" si="3179"/>
        <v>0</v>
      </c>
      <c r="BQ1056" s="20">
        <f t="shared" si="3179"/>
        <v>0</v>
      </c>
      <c r="BR1056" s="20">
        <f t="shared" si="3069"/>
        <v>0</v>
      </c>
      <c r="BS1056" s="20">
        <f t="shared" si="3070"/>
        <v>250</v>
      </c>
      <c r="BT1056" s="20">
        <f t="shared" si="3071"/>
        <v>250</v>
      </c>
      <c r="BU1056" s="20">
        <f t="shared" si="3179"/>
        <v>0</v>
      </c>
      <c r="BV1056" s="20">
        <f t="shared" si="3072"/>
        <v>0</v>
      </c>
      <c r="BW1056" s="20">
        <f t="shared" si="3179"/>
        <v>0</v>
      </c>
      <c r="BX1056" s="20">
        <f t="shared" si="3179"/>
        <v>0</v>
      </c>
      <c r="BY1056" s="20">
        <f t="shared" si="3150"/>
        <v>0</v>
      </c>
      <c r="BZ1056" s="20">
        <f t="shared" si="3151"/>
        <v>250</v>
      </c>
      <c r="CA1056" s="20">
        <f t="shared" si="3179"/>
        <v>0</v>
      </c>
      <c r="CB1056" s="20">
        <f t="shared" si="3152"/>
        <v>0</v>
      </c>
      <c r="CC1056" s="20">
        <f t="shared" si="3179"/>
        <v>0</v>
      </c>
      <c r="CD1056" s="20">
        <f t="shared" si="3153"/>
        <v>0</v>
      </c>
      <c r="CE1056" s="20">
        <f t="shared" si="3179"/>
        <v>0</v>
      </c>
      <c r="CF1056" s="1">
        <v>0</v>
      </c>
    </row>
    <row r="1057" spans="1:84" ht="31.5" hidden="1" x14ac:dyDescent="0.25">
      <c r="A1057" s="10" t="s">
        <v>273</v>
      </c>
      <c r="B1057" s="19">
        <v>240</v>
      </c>
      <c r="C1057" s="10" t="s">
        <v>335</v>
      </c>
      <c r="D1057" s="10" t="s">
        <v>344</v>
      </c>
      <c r="E1057" s="25" t="s">
        <v>578</v>
      </c>
      <c r="F1057" s="20">
        <v>0</v>
      </c>
      <c r="G1057" s="20">
        <v>250</v>
      </c>
      <c r="H1057" s="20">
        <v>250</v>
      </c>
      <c r="I1057" s="20"/>
      <c r="J1057" s="20"/>
      <c r="K1057" s="20"/>
      <c r="L1057" s="20">
        <f t="shared" si="3075"/>
        <v>0</v>
      </c>
      <c r="M1057" s="20">
        <f t="shared" si="3076"/>
        <v>250</v>
      </c>
      <c r="N1057" s="20">
        <f t="shared" si="3077"/>
        <v>250</v>
      </c>
      <c r="O1057" s="20"/>
      <c r="P1057" s="20"/>
      <c r="Q1057" s="20"/>
      <c r="R1057" s="20">
        <f t="shared" si="3103"/>
        <v>0</v>
      </c>
      <c r="S1057" s="20">
        <f t="shared" si="3104"/>
        <v>250</v>
      </c>
      <c r="T1057" s="20">
        <f t="shared" si="3105"/>
        <v>250</v>
      </c>
      <c r="U1057" s="20"/>
      <c r="V1057" s="20">
        <f t="shared" si="3106"/>
        <v>0</v>
      </c>
      <c r="W1057" s="20"/>
      <c r="X1057" s="20"/>
      <c r="Y1057" s="20"/>
      <c r="Z1057" s="20">
        <f t="shared" si="3107"/>
        <v>0</v>
      </c>
      <c r="AA1057" s="20">
        <f t="shared" si="3108"/>
        <v>250</v>
      </c>
      <c r="AB1057" s="20">
        <f t="shared" si="3109"/>
        <v>250</v>
      </c>
      <c r="AC1057" s="20"/>
      <c r="AD1057" s="20"/>
      <c r="AE1057" s="20"/>
      <c r="AF1057" s="20">
        <f t="shared" si="3097"/>
        <v>0</v>
      </c>
      <c r="AG1057" s="20">
        <f t="shared" si="3098"/>
        <v>250</v>
      </c>
      <c r="AH1057" s="20">
        <f t="shared" si="3099"/>
        <v>250</v>
      </c>
      <c r="AI1057" s="20"/>
      <c r="AJ1057" s="20">
        <f t="shared" si="3100"/>
        <v>0</v>
      </c>
      <c r="AK1057" s="20"/>
      <c r="AL1057" s="20"/>
      <c r="AM1057" s="20"/>
      <c r="AN1057" s="20">
        <f t="shared" si="3052"/>
        <v>0</v>
      </c>
      <c r="AO1057" s="20">
        <f t="shared" si="3053"/>
        <v>250</v>
      </c>
      <c r="AP1057" s="20">
        <f t="shared" si="3054"/>
        <v>250</v>
      </c>
      <c r="AQ1057" s="20"/>
      <c r="AR1057" s="20"/>
      <c r="AS1057" s="20"/>
      <c r="AT1057" s="20">
        <f t="shared" si="3056"/>
        <v>0</v>
      </c>
      <c r="AU1057" s="20">
        <f t="shared" si="3057"/>
        <v>250</v>
      </c>
      <c r="AV1057" s="20">
        <f t="shared" si="3058"/>
        <v>250</v>
      </c>
      <c r="AW1057" s="20"/>
      <c r="AX1057" s="20"/>
      <c r="AY1057" s="20"/>
      <c r="AZ1057" s="20">
        <f t="shared" si="2985"/>
        <v>0</v>
      </c>
      <c r="BA1057" s="20">
        <f t="shared" si="2986"/>
        <v>250</v>
      </c>
      <c r="BB1057" s="20">
        <f t="shared" si="2987"/>
        <v>250</v>
      </c>
      <c r="BC1057" s="20"/>
      <c r="BD1057" s="20">
        <f t="shared" si="2984"/>
        <v>0</v>
      </c>
      <c r="BE1057" s="20"/>
      <c r="BF1057" s="20"/>
      <c r="BG1057" s="20"/>
      <c r="BH1057" s="20">
        <f t="shared" si="3138"/>
        <v>0</v>
      </c>
      <c r="BI1057" s="20">
        <f t="shared" si="3139"/>
        <v>250</v>
      </c>
      <c r="BJ1057" s="20">
        <f t="shared" si="3140"/>
        <v>250</v>
      </c>
      <c r="BK1057" s="20"/>
      <c r="BL1057" s="20"/>
      <c r="BM1057" s="20">
        <f t="shared" si="3142"/>
        <v>0</v>
      </c>
      <c r="BN1057" s="20">
        <f t="shared" si="3143"/>
        <v>250</v>
      </c>
      <c r="BO1057" s="20"/>
      <c r="BP1057" s="20"/>
      <c r="BQ1057" s="20"/>
      <c r="BR1057" s="20">
        <f t="shared" si="3069"/>
        <v>0</v>
      </c>
      <c r="BS1057" s="20">
        <f t="shared" si="3070"/>
        <v>250</v>
      </c>
      <c r="BT1057" s="20">
        <f t="shared" si="3071"/>
        <v>250</v>
      </c>
      <c r="BU1057" s="20"/>
      <c r="BV1057" s="20">
        <f t="shared" si="3072"/>
        <v>0</v>
      </c>
      <c r="BW1057" s="20"/>
      <c r="BX1057" s="20"/>
      <c r="BY1057" s="20">
        <f t="shared" si="3150"/>
        <v>0</v>
      </c>
      <c r="BZ1057" s="20">
        <f t="shared" si="3151"/>
        <v>250</v>
      </c>
      <c r="CA1057" s="20"/>
      <c r="CB1057" s="20">
        <f t="shared" si="3152"/>
        <v>0</v>
      </c>
      <c r="CC1057" s="20"/>
      <c r="CD1057" s="20">
        <f t="shared" si="3153"/>
        <v>0</v>
      </c>
      <c r="CE1057" s="20"/>
      <c r="CF1057" s="1">
        <v>0</v>
      </c>
    </row>
    <row r="1058" spans="1:84" ht="47.25" x14ac:dyDescent="0.25">
      <c r="A1058" s="10" t="s">
        <v>273</v>
      </c>
      <c r="B1058" s="19">
        <v>400</v>
      </c>
      <c r="C1058" s="10"/>
      <c r="D1058" s="10"/>
      <c r="E1058" s="25" t="s">
        <v>611</v>
      </c>
      <c r="F1058" s="20">
        <f>F1059</f>
        <v>5000</v>
      </c>
      <c r="G1058" s="20">
        <f t="shared" ref="G1058:CE1059" si="3180">G1059</f>
        <v>0</v>
      </c>
      <c r="H1058" s="20">
        <f t="shared" si="3180"/>
        <v>0</v>
      </c>
      <c r="I1058" s="20">
        <f t="shared" si="3180"/>
        <v>0</v>
      </c>
      <c r="J1058" s="20">
        <f t="shared" si="3180"/>
        <v>0</v>
      </c>
      <c r="K1058" s="20">
        <f t="shared" si="3180"/>
        <v>0</v>
      </c>
      <c r="L1058" s="20">
        <f t="shared" si="3075"/>
        <v>5000</v>
      </c>
      <c r="M1058" s="20">
        <f t="shared" si="3076"/>
        <v>0</v>
      </c>
      <c r="N1058" s="20">
        <f t="shared" si="3077"/>
        <v>0</v>
      </c>
      <c r="O1058" s="20">
        <f t="shared" si="3180"/>
        <v>0</v>
      </c>
      <c r="P1058" s="20">
        <f t="shared" si="3180"/>
        <v>0</v>
      </c>
      <c r="Q1058" s="20">
        <f t="shared" si="3180"/>
        <v>0</v>
      </c>
      <c r="R1058" s="20">
        <f t="shared" si="3103"/>
        <v>5000</v>
      </c>
      <c r="S1058" s="20">
        <f t="shared" si="3104"/>
        <v>0</v>
      </c>
      <c r="T1058" s="20">
        <f t="shared" si="3105"/>
        <v>0</v>
      </c>
      <c r="U1058" s="20">
        <f t="shared" si="3180"/>
        <v>0</v>
      </c>
      <c r="V1058" s="20">
        <f t="shared" si="3106"/>
        <v>5000</v>
      </c>
      <c r="W1058" s="20">
        <f t="shared" si="3180"/>
        <v>0</v>
      </c>
      <c r="X1058" s="20">
        <f t="shared" si="3180"/>
        <v>0</v>
      </c>
      <c r="Y1058" s="20">
        <f t="shared" si="3180"/>
        <v>0</v>
      </c>
      <c r="Z1058" s="20">
        <f t="shared" si="3107"/>
        <v>5000</v>
      </c>
      <c r="AA1058" s="20">
        <f t="shared" si="3108"/>
        <v>0</v>
      </c>
      <c r="AB1058" s="20">
        <f t="shared" si="3109"/>
        <v>0</v>
      </c>
      <c r="AC1058" s="20">
        <f t="shared" si="3180"/>
        <v>0</v>
      </c>
      <c r="AD1058" s="20">
        <f t="shared" si="3180"/>
        <v>0</v>
      </c>
      <c r="AE1058" s="20">
        <f t="shared" si="3180"/>
        <v>0</v>
      </c>
      <c r="AF1058" s="20">
        <f t="shared" si="3097"/>
        <v>5000</v>
      </c>
      <c r="AG1058" s="20">
        <f t="shared" si="3098"/>
        <v>0</v>
      </c>
      <c r="AH1058" s="20">
        <f t="shared" si="3099"/>
        <v>0</v>
      </c>
      <c r="AI1058" s="20">
        <f t="shared" si="3180"/>
        <v>0</v>
      </c>
      <c r="AJ1058" s="20">
        <f t="shared" si="3100"/>
        <v>5000</v>
      </c>
      <c r="AK1058" s="20">
        <f t="shared" si="3180"/>
        <v>0</v>
      </c>
      <c r="AL1058" s="20">
        <f t="shared" si="3180"/>
        <v>0</v>
      </c>
      <c r="AM1058" s="20">
        <f t="shared" si="3180"/>
        <v>0</v>
      </c>
      <c r="AN1058" s="20">
        <f t="shared" si="3052"/>
        <v>5000</v>
      </c>
      <c r="AO1058" s="20">
        <f t="shared" si="3053"/>
        <v>0</v>
      </c>
      <c r="AP1058" s="20">
        <f t="shared" si="3054"/>
        <v>0</v>
      </c>
      <c r="AQ1058" s="20">
        <f t="shared" si="3180"/>
        <v>0</v>
      </c>
      <c r="AR1058" s="20">
        <f t="shared" si="3180"/>
        <v>0</v>
      </c>
      <c r="AS1058" s="20">
        <f t="shared" si="3180"/>
        <v>0</v>
      </c>
      <c r="AT1058" s="20">
        <f t="shared" si="3056"/>
        <v>5000</v>
      </c>
      <c r="AU1058" s="20">
        <f t="shared" si="3057"/>
        <v>0</v>
      </c>
      <c r="AV1058" s="20">
        <f t="shared" si="3058"/>
        <v>0</v>
      </c>
      <c r="AW1058" s="20">
        <f t="shared" si="3180"/>
        <v>0</v>
      </c>
      <c r="AX1058" s="20">
        <f t="shared" si="3180"/>
        <v>0</v>
      </c>
      <c r="AY1058" s="20">
        <f t="shared" si="3180"/>
        <v>0</v>
      </c>
      <c r="AZ1058" s="20">
        <f t="shared" si="2985"/>
        <v>5000</v>
      </c>
      <c r="BA1058" s="20">
        <f t="shared" si="2986"/>
        <v>0</v>
      </c>
      <c r="BB1058" s="20">
        <f t="shared" si="2987"/>
        <v>0</v>
      </c>
      <c r="BC1058" s="20">
        <f t="shared" si="3180"/>
        <v>0</v>
      </c>
      <c r="BD1058" s="20">
        <f t="shared" si="2984"/>
        <v>5000</v>
      </c>
      <c r="BE1058" s="20">
        <f t="shared" si="3180"/>
        <v>0</v>
      </c>
      <c r="BF1058" s="20">
        <f t="shared" si="3180"/>
        <v>0</v>
      </c>
      <c r="BG1058" s="20">
        <f t="shared" si="3180"/>
        <v>0</v>
      </c>
      <c r="BH1058" s="20">
        <f t="shared" si="3138"/>
        <v>5000</v>
      </c>
      <c r="BI1058" s="20">
        <f t="shared" si="3139"/>
        <v>0</v>
      </c>
      <c r="BJ1058" s="20">
        <f t="shared" si="3140"/>
        <v>0</v>
      </c>
      <c r="BK1058" s="20">
        <f t="shared" si="3180"/>
        <v>0</v>
      </c>
      <c r="BL1058" s="20">
        <f t="shared" si="3180"/>
        <v>0</v>
      </c>
      <c r="BM1058" s="20">
        <f t="shared" si="3142"/>
        <v>5000</v>
      </c>
      <c r="BN1058" s="20">
        <f t="shared" si="3143"/>
        <v>0</v>
      </c>
      <c r="BO1058" s="20">
        <f t="shared" si="3180"/>
        <v>0</v>
      </c>
      <c r="BP1058" s="20">
        <f t="shared" si="3180"/>
        <v>0</v>
      </c>
      <c r="BQ1058" s="20">
        <f t="shared" si="3180"/>
        <v>0</v>
      </c>
      <c r="BR1058" s="20">
        <f t="shared" si="3069"/>
        <v>5000</v>
      </c>
      <c r="BS1058" s="20">
        <f t="shared" si="3070"/>
        <v>0</v>
      </c>
      <c r="BT1058" s="20">
        <f t="shared" si="3071"/>
        <v>0</v>
      </c>
      <c r="BU1058" s="20">
        <f t="shared" si="3180"/>
        <v>0</v>
      </c>
      <c r="BV1058" s="20">
        <f t="shared" si="3072"/>
        <v>5000</v>
      </c>
      <c r="BW1058" s="20">
        <f t="shared" si="3180"/>
        <v>0</v>
      </c>
      <c r="BX1058" s="20">
        <f t="shared" si="3180"/>
        <v>0</v>
      </c>
      <c r="BY1058" s="20">
        <f t="shared" si="3150"/>
        <v>5000</v>
      </c>
      <c r="BZ1058" s="20">
        <f t="shared" si="3151"/>
        <v>0</v>
      </c>
      <c r="CA1058" s="20">
        <f t="shared" si="3180"/>
        <v>0</v>
      </c>
      <c r="CB1058" s="20">
        <f t="shared" si="3152"/>
        <v>5000</v>
      </c>
      <c r="CC1058" s="20">
        <f t="shared" si="3180"/>
        <v>0</v>
      </c>
      <c r="CD1058" s="20">
        <f t="shared" si="3153"/>
        <v>5000</v>
      </c>
      <c r="CE1058" s="20">
        <f t="shared" si="3180"/>
        <v>0</v>
      </c>
    </row>
    <row r="1059" spans="1:84" x14ac:dyDescent="0.25">
      <c r="A1059" s="10" t="s">
        <v>273</v>
      </c>
      <c r="B1059" s="19">
        <v>410</v>
      </c>
      <c r="C1059" s="10"/>
      <c r="D1059" s="10"/>
      <c r="E1059" s="25" t="s">
        <v>612</v>
      </c>
      <c r="F1059" s="20">
        <f>F1060</f>
        <v>5000</v>
      </c>
      <c r="G1059" s="20">
        <f t="shared" si="3180"/>
        <v>0</v>
      </c>
      <c r="H1059" s="20">
        <f t="shared" si="3180"/>
        <v>0</v>
      </c>
      <c r="I1059" s="20">
        <f t="shared" si="3180"/>
        <v>0</v>
      </c>
      <c r="J1059" s="20">
        <f t="shared" si="3180"/>
        <v>0</v>
      </c>
      <c r="K1059" s="20">
        <f t="shared" si="3180"/>
        <v>0</v>
      </c>
      <c r="L1059" s="20">
        <f t="shared" si="3075"/>
        <v>5000</v>
      </c>
      <c r="M1059" s="20">
        <f t="shared" si="3076"/>
        <v>0</v>
      </c>
      <c r="N1059" s="20">
        <f t="shared" si="3077"/>
        <v>0</v>
      </c>
      <c r="O1059" s="20">
        <f t="shared" si="3180"/>
        <v>0</v>
      </c>
      <c r="P1059" s="20">
        <f t="shared" si="3180"/>
        <v>0</v>
      </c>
      <c r="Q1059" s="20">
        <f t="shared" si="3180"/>
        <v>0</v>
      </c>
      <c r="R1059" s="20">
        <f t="shared" si="3103"/>
        <v>5000</v>
      </c>
      <c r="S1059" s="20">
        <f t="shared" si="3104"/>
        <v>0</v>
      </c>
      <c r="T1059" s="20">
        <f t="shared" si="3105"/>
        <v>0</v>
      </c>
      <c r="U1059" s="20">
        <f t="shared" si="3180"/>
        <v>0</v>
      </c>
      <c r="V1059" s="20">
        <f t="shared" si="3106"/>
        <v>5000</v>
      </c>
      <c r="W1059" s="20">
        <f t="shared" si="3180"/>
        <v>0</v>
      </c>
      <c r="X1059" s="20">
        <f t="shared" si="3180"/>
        <v>0</v>
      </c>
      <c r="Y1059" s="20">
        <f t="shared" si="3180"/>
        <v>0</v>
      </c>
      <c r="Z1059" s="20">
        <f t="shared" si="3107"/>
        <v>5000</v>
      </c>
      <c r="AA1059" s="20">
        <f t="shared" si="3108"/>
        <v>0</v>
      </c>
      <c r="AB1059" s="20">
        <f t="shared" si="3109"/>
        <v>0</v>
      </c>
      <c r="AC1059" s="20">
        <f t="shared" si="3180"/>
        <v>0</v>
      </c>
      <c r="AD1059" s="20">
        <f t="shared" si="3180"/>
        <v>0</v>
      </c>
      <c r="AE1059" s="20">
        <f t="shared" si="3180"/>
        <v>0</v>
      </c>
      <c r="AF1059" s="20">
        <f t="shared" si="3097"/>
        <v>5000</v>
      </c>
      <c r="AG1059" s="20">
        <f t="shared" si="3098"/>
        <v>0</v>
      </c>
      <c r="AH1059" s="20">
        <f t="shared" si="3099"/>
        <v>0</v>
      </c>
      <c r="AI1059" s="20">
        <f t="shared" si="3180"/>
        <v>0</v>
      </c>
      <c r="AJ1059" s="20">
        <f t="shared" si="3100"/>
        <v>5000</v>
      </c>
      <c r="AK1059" s="20">
        <f t="shared" si="3180"/>
        <v>0</v>
      </c>
      <c r="AL1059" s="20">
        <f t="shared" si="3180"/>
        <v>0</v>
      </c>
      <c r="AM1059" s="20">
        <f t="shared" si="3180"/>
        <v>0</v>
      </c>
      <c r="AN1059" s="20">
        <f t="shared" si="3052"/>
        <v>5000</v>
      </c>
      <c r="AO1059" s="20">
        <f t="shared" si="3053"/>
        <v>0</v>
      </c>
      <c r="AP1059" s="20">
        <f t="shared" si="3054"/>
        <v>0</v>
      </c>
      <c r="AQ1059" s="20">
        <f t="shared" si="3180"/>
        <v>0</v>
      </c>
      <c r="AR1059" s="20">
        <f t="shared" si="3180"/>
        <v>0</v>
      </c>
      <c r="AS1059" s="20">
        <f t="shared" si="3180"/>
        <v>0</v>
      </c>
      <c r="AT1059" s="20">
        <f t="shared" si="3056"/>
        <v>5000</v>
      </c>
      <c r="AU1059" s="20">
        <f t="shared" si="3057"/>
        <v>0</v>
      </c>
      <c r="AV1059" s="20">
        <f t="shared" si="3058"/>
        <v>0</v>
      </c>
      <c r="AW1059" s="20">
        <f t="shared" si="3180"/>
        <v>0</v>
      </c>
      <c r="AX1059" s="20">
        <f t="shared" si="3180"/>
        <v>0</v>
      </c>
      <c r="AY1059" s="20">
        <f t="shared" si="3180"/>
        <v>0</v>
      </c>
      <c r="AZ1059" s="20">
        <f t="shared" si="2985"/>
        <v>5000</v>
      </c>
      <c r="BA1059" s="20">
        <f t="shared" si="2986"/>
        <v>0</v>
      </c>
      <c r="BB1059" s="20">
        <f t="shared" si="2987"/>
        <v>0</v>
      </c>
      <c r="BC1059" s="20">
        <f t="shared" si="3180"/>
        <v>0</v>
      </c>
      <c r="BD1059" s="20">
        <f t="shared" si="2984"/>
        <v>5000</v>
      </c>
      <c r="BE1059" s="20">
        <f t="shared" si="3180"/>
        <v>0</v>
      </c>
      <c r="BF1059" s="20">
        <f t="shared" si="3180"/>
        <v>0</v>
      </c>
      <c r="BG1059" s="20">
        <f t="shared" si="3180"/>
        <v>0</v>
      </c>
      <c r="BH1059" s="20">
        <f t="shared" si="3138"/>
        <v>5000</v>
      </c>
      <c r="BI1059" s="20">
        <f t="shared" si="3139"/>
        <v>0</v>
      </c>
      <c r="BJ1059" s="20">
        <f t="shared" si="3140"/>
        <v>0</v>
      </c>
      <c r="BK1059" s="20">
        <f t="shared" si="3180"/>
        <v>0</v>
      </c>
      <c r="BL1059" s="20">
        <f t="shared" si="3180"/>
        <v>0</v>
      </c>
      <c r="BM1059" s="20">
        <f t="shared" si="3142"/>
        <v>5000</v>
      </c>
      <c r="BN1059" s="20">
        <f t="shared" si="3143"/>
        <v>0</v>
      </c>
      <c r="BO1059" s="20">
        <f t="shared" si="3180"/>
        <v>0</v>
      </c>
      <c r="BP1059" s="20">
        <f t="shared" si="3180"/>
        <v>0</v>
      </c>
      <c r="BQ1059" s="20">
        <f t="shared" si="3180"/>
        <v>0</v>
      </c>
      <c r="BR1059" s="20">
        <f t="shared" si="3069"/>
        <v>5000</v>
      </c>
      <c r="BS1059" s="20">
        <f t="shared" si="3070"/>
        <v>0</v>
      </c>
      <c r="BT1059" s="20">
        <f t="shared" si="3071"/>
        <v>0</v>
      </c>
      <c r="BU1059" s="20">
        <f t="shared" si="3180"/>
        <v>0</v>
      </c>
      <c r="BV1059" s="20">
        <f t="shared" si="3072"/>
        <v>5000</v>
      </c>
      <c r="BW1059" s="20">
        <f t="shared" si="3180"/>
        <v>0</v>
      </c>
      <c r="BX1059" s="20">
        <f t="shared" si="3180"/>
        <v>0</v>
      </c>
      <c r="BY1059" s="20">
        <f t="shared" si="3150"/>
        <v>5000</v>
      </c>
      <c r="BZ1059" s="20">
        <f t="shared" si="3151"/>
        <v>0</v>
      </c>
      <c r="CA1059" s="20">
        <f t="shared" si="3180"/>
        <v>0</v>
      </c>
      <c r="CB1059" s="20">
        <f t="shared" si="3152"/>
        <v>5000</v>
      </c>
      <c r="CC1059" s="20">
        <f t="shared" si="3180"/>
        <v>0</v>
      </c>
      <c r="CD1059" s="20">
        <f t="shared" si="3153"/>
        <v>5000</v>
      </c>
      <c r="CE1059" s="20">
        <f t="shared" si="3180"/>
        <v>0</v>
      </c>
    </row>
    <row r="1060" spans="1:84" ht="47.25" x14ac:dyDescent="0.25">
      <c r="A1060" s="10" t="s">
        <v>273</v>
      </c>
      <c r="B1060" s="19">
        <v>410</v>
      </c>
      <c r="C1060" s="10" t="s">
        <v>334</v>
      </c>
      <c r="D1060" s="10" t="s">
        <v>342</v>
      </c>
      <c r="E1060" s="25" t="s">
        <v>573</v>
      </c>
      <c r="F1060" s="20">
        <v>5000</v>
      </c>
      <c r="G1060" s="20">
        <v>0</v>
      </c>
      <c r="H1060" s="20">
        <v>0</v>
      </c>
      <c r="I1060" s="20"/>
      <c r="J1060" s="20"/>
      <c r="K1060" s="20"/>
      <c r="L1060" s="20">
        <f t="shared" si="3075"/>
        <v>5000</v>
      </c>
      <c r="M1060" s="20">
        <f t="shared" si="3076"/>
        <v>0</v>
      </c>
      <c r="N1060" s="20">
        <f t="shared" si="3077"/>
        <v>0</v>
      </c>
      <c r="O1060" s="20"/>
      <c r="P1060" s="20"/>
      <c r="Q1060" s="20"/>
      <c r="R1060" s="20">
        <f t="shared" si="3103"/>
        <v>5000</v>
      </c>
      <c r="S1060" s="20">
        <f t="shared" si="3104"/>
        <v>0</v>
      </c>
      <c r="T1060" s="20">
        <f t="shared" si="3105"/>
        <v>0</v>
      </c>
      <c r="U1060" s="20"/>
      <c r="V1060" s="20">
        <f t="shared" si="3106"/>
        <v>5000</v>
      </c>
      <c r="W1060" s="20"/>
      <c r="X1060" s="20"/>
      <c r="Y1060" s="20"/>
      <c r="Z1060" s="20">
        <f t="shared" si="3107"/>
        <v>5000</v>
      </c>
      <c r="AA1060" s="20">
        <f t="shared" si="3108"/>
        <v>0</v>
      </c>
      <c r="AB1060" s="20">
        <f t="shared" si="3109"/>
        <v>0</v>
      </c>
      <c r="AC1060" s="20"/>
      <c r="AD1060" s="20"/>
      <c r="AE1060" s="20"/>
      <c r="AF1060" s="20">
        <f t="shared" si="3097"/>
        <v>5000</v>
      </c>
      <c r="AG1060" s="20">
        <f t="shared" si="3098"/>
        <v>0</v>
      </c>
      <c r="AH1060" s="20">
        <f t="shared" si="3099"/>
        <v>0</v>
      </c>
      <c r="AI1060" s="20"/>
      <c r="AJ1060" s="20">
        <f t="shared" si="3100"/>
        <v>5000</v>
      </c>
      <c r="AK1060" s="20"/>
      <c r="AL1060" s="20"/>
      <c r="AM1060" s="20"/>
      <c r="AN1060" s="20">
        <f t="shared" si="3052"/>
        <v>5000</v>
      </c>
      <c r="AO1060" s="20">
        <f t="shared" si="3053"/>
        <v>0</v>
      </c>
      <c r="AP1060" s="20">
        <f t="shared" si="3054"/>
        <v>0</v>
      </c>
      <c r="AQ1060" s="20"/>
      <c r="AR1060" s="20"/>
      <c r="AS1060" s="20"/>
      <c r="AT1060" s="20">
        <f t="shared" si="3056"/>
        <v>5000</v>
      </c>
      <c r="AU1060" s="20">
        <f t="shared" si="3057"/>
        <v>0</v>
      </c>
      <c r="AV1060" s="20">
        <f t="shared" si="3058"/>
        <v>0</v>
      </c>
      <c r="AW1060" s="20"/>
      <c r="AX1060" s="20"/>
      <c r="AY1060" s="20"/>
      <c r="AZ1060" s="20">
        <f t="shared" si="2985"/>
        <v>5000</v>
      </c>
      <c r="BA1060" s="20">
        <f t="shared" si="2986"/>
        <v>0</v>
      </c>
      <c r="BB1060" s="20">
        <f t="shared" si="2987"/>
        <v>0</v>
      </c>
      <c r="BC1060" s="20"/>
      <c r="BD1060" s="20">
        <f t="shared" ref="BD1060:BD1127" si="3181">AZ1060+BC1060</f>
        <v>5000</v>
      </c>
      <c r="BE1060" s="20"/>
      <c r="BF1060" s="20"/>
      <c r="BG1060" s="20"/>
      <c r="BH1060" s="20">
        <f t="shared" si="3138"/>
        <v>5000</v>
      </c>
      <c r="BI1060" s="20">
        <f t="shared" si="3139"/>
        <v>0</v>
      </c>
      <c r="BJ1060" s="20">
        <f t="shared" si="3140"/>
        <v>0</v>
      </c>
      <c r="BK1060" s="20"/>
      <c r="BL1060" s="20"/>
      <c r="BM1060" s="20">
        <f t="shared" si="3142"/>
        <v>5000</v>
      </c>
      <c r="BN1060" s="20">
        <f t="shared" si="3143"/>
        <v>0</v>
      </c>
      <c r="BO1060" s="20"/>
      <c r="BP1060" s="20"/>
      <c r="BQ1060" s="20"/>
      <c r="BR1060" s="20">
        <f t="shared" si="3069"/>
        <v>5000</v>
      </c>
      <c r="BS1060" s="20">
        <f t="shared" si="3070"/>
        <v>0</v>
      </c>
      <c r="BT1060" s="20">
        <f t="shared" si="3071"/>
        <v>0</v>
      </c>
      <c r="BU1060" s="20"/>
      <c r="BV1060" s="20">
        <f t="shared" si="3072"/>
        <v>5000</v>
      </c>
      <c r="BW1060" s="20"/>
      <c r="BX1060" s="20"/>
      <c r="BY1060" s="20">
        <f t="shared" si="3150"/>
        <v>5000</v>
      </c>
      <c r="BZ1060" s="20">
        <f t="shared" si="3151"/>
        <v>0</v>
      </c>
      <c r="CA1060" s="20"/>
      <c r="CB1060" s="20">
        <f t="shared" si="3152"/>
        <v>5000</v>
      </c>
      <c r="CC1060" s="20"/>
      <c r="CD1060" s="20">
        <f t="shared" si="3153"/>
        <v>5000</v>
      </c>
      <c r="CE1060" s="20"/>
    </row>
    <row r="1061" spans="1:84" ht="47.25" x14ac:dyDescent="0.25">
      <c r="A1061" s="10" t="s">
        <v>272</v>
      </c>
      <c r="B1061" s="19"/>
      <c r="C1061" s="10"/>
      <c r="D1061" s="10"/>
      <c r="E1061" s="25" t="s">
        <v>842</v>
      </c>
      <c r="F1061" s="20">
        <f>F1062</f>
        <v>5479.7</v>
      </c>
      <c r="G1061" s="20">
        <f t="shared" ref="G1061:CE1063" si="3182">G1062</f>
        <v>0</v>
      </c>
      <c r="H1061" s="20">
        <f t="shared" si="3182"/>
        <v>0</v>
      </c>
      <c r="I1061" s="20">
        <f t="shared" si="3182"/>
        <v>0</v>
      </c>
      <c r="J1061" s="20">
        <f t="shared" si="3182"/>
        <v>0</v>
      </c>
      <c r="K1061" s="20">
        <f t="shared" si="3182"/>
        <v>0</v>
      </c>
      <c r="L1061" s="20">
        <f t="shared" si="3075"/>
        <v>5479.7</v>
      </c>
      <c r="M1061" s="20">
        <f t="shared" si="3076"/>
        <v>0</v>
      </c>
      <c r="N1061" s="20">
        <f t="shared" si="3077"/>
        <v>0</v>
      </c>
      <c r="O1061" s="20">
        <f t="shared" si="3182"/>
        <v>0</v>
      </c>
      <c r="P1061" s="20">
        <f t="shared" si="3182"/>
        <v>0</v>
      </c>
      <c r="Q1061" s="20">
        <f t="shared" si="3182"/>
        <v>0</v>
      </c>
      <c r="R1061" s="20">
        <f t="shared" si="3103"/>
        <v>5479.7</v>
      </c>
      <c r="S1061" s="20">
        <f t="shared" si="3104"/>
        <v>0</v>
      </c>
      <c r="T1061" s="20">
        <f t="shared" si="3105"/>
        <v>0</v>
      </c>
      <c r="U1061" s="20">
        <f t="shared" si="3182"/>
        <v>0</v>
      </c>
      <c r="V1061" s="20">
        <f t="shared" si="3106"/>
        <v>5479.7</v>
      </c>
      <c r="W1061" s="20">
        <f t="shared" si="3182"/>
        <v>0</v>
      </c>
      <c r="X1061" s="20">
        <f t="shared" si="3182"/>
        <v>0</v>
      </c>
      <c r="Y1061" s="20">
        <f t="shared" si="3182"/>
        <v>0</v>
      </c>
      <c r="Z1061" s="20">
        <f t="shared" si="3107"/>
        <v>5479.7</v>
      </c>
      <c r="AA1061" s="20">
        <f t="shared" si="3108"/>
        <v>0</v>
      </c>
      <c r="AB1061" s="20">
        <f t="shared" si="3109"/>
        <v>0</v>
      </c>
      <c r="AC1061" s="20">
        <f t="shared" si="3182"/>
        <v>0</v>
      </c>
      <c r="AD1061" s="20">
        <f t="shared" si="3182"/>
        <v>0</v>
      </c>
      <c r="AE1061" s="20">
        <f t="shared" si="3182"/>
        <v>0</v>
      </c>
      <c r="AF1061" s="20">
        <f t="shared" si="3097"/>
        <v>5479.7</v>
      </c>
      <c r="AG1061" s="20">
        <f t="shared" si="3098"/>
        <v>0</v>
      </c>
      <c r="AH1061" s="20">
        <f t="shared" si="3099"/>
        <v>0</v>
      </c>
      <c r="AI1061" s="20">
        <f t="shared" si="3182"/>
        <v>0</v>
      </c>
      <c r="AJ1061" s="20">
        <f t="shared" si="3100"/>
        <v>5479.7</v>
      </c>
      <c r="AK1061" s="20">
        <f t="shared" si="3182"/>
        <v>-2679.7</v>
      </c>
      <c r="AL1061" s="20">
        <f t="shared" si="3182"/>
        <v>0</v>
      </c>
      <c r="AM1061" s="20">
        <f t="shared" si="3182"/>
        <v>0</v>
      </c>
      <c r="AN1061" s="20">
        <f t="shared" si="3052"/>
        <v>2800</v>
      </c>
      <c r="AO1061" s="20">
        <f t="shared" si="3053"/>
        <v>0</v>
      </c>
      <c r="AP1061" s="20">
        <f t="shared" si="3054"/>
        <v>0</v>
      </c>
      <c r="AQ1061" s="20">
        <f t="shared" si="3182"/>
        <v>0</v>
      </c>
      <c r="AR1061" s="20">
        <f t="shared" si="3182"/>
        <v>0</v>
      </c>
      <c r="AS1061" s="20">
        <f t="shared" si="3182"/>
        <v>0</v>
      </c>
      <c r="AT1061" s="20">
        <f t="shared" si="3056"/>
        <v>2800</v>
      </c>
      <c r="AU1061" s="20">
        <f t="shared" si="3057"/>
        <v>0</v>
      </c>
      <c r="AV1061" s="20">
        <f t="shared" si="3058"/>
        <v>0</v>
      </c>
      <c r="AW1061" s="20">
        <f t="shared" si="3182"/>
        <v>0</v>
      </c>
      <c r="AX1061" s="20">
        <f t="shared" si="3182"/>
        <v>0</v>
      </c>
      <c r="AY1061" s="20">
        <f t="shared" si="3182"/>
        <v>0</v>
      </c>
      <c r="AZ1061" s="20">
        <f t="shared" si="2985"/>
        <v>2800</v>
      </c>
      <c r="BA1061" s="20">
        <f t="shared" si="2986"/>
        <v>0</v>
      </c>
      <c r="BB1061" s="20">
        <f t="shared" si="2987"/>
        <v>0</v>
      </c>
      <c r="BC1061" s="20">
        <f t="shared" si="3182"/>
        <v>0</v>
      </c>
      <c r="BD1061" s="20">
        <f t="shared" si="3181"/>
        <v>2800</v>
      </c>
      <c r="BE1061" s="20">
        <f t="shared" si="3182"/>
        <v>0</v>
      </c>
      <c r="BF1061" s="20">
        <f t="shared" si="3182"/>
        <v>0</v>
      </c>
      <c r="BG1061" s="20">
        <f t="shared" si="3182"/>
        <v>0</v>
      </c>
      <c r="BH1061" s="20">
        <f t="shared" si="3138"/>
        <v>2800</v>
      </c>
      <c r="BI1061" s="20">
        <f t="shared" si="3139"/>
        <v>0</v>
      </c>
      <c r="BJ1061" s="20">
        <f t="shared" si="3140"/>
        <v>0</v>
      </c>
      <c r="BK1061" s="20">
        <f t="shared" si="3182"/>
        <v>0</v>
      </c>
      <c r="BL1061" s="20">
        <f t="shared" si="3182"/>
        <v>0</v>
      </c>
      <c r="BM1061" s="20">
        <f t="shared" si="3142"/>
        <v>2800</v>
      </c>
      <c r="BN1061" s="20">
        <f t="shared" si="3143"/>
        <v>0</v>
      </c>
      <c r="BO1061" s="20">
        <f t="shared" si="3182"/>
        <v>0</v>
      </c>
      <c r="BP1061" s="20">
        <f t="shared" si="3182"/>
        <v>0</v>
      </c>
      <c r="BQ1061" s="20">
        <f t="shared" si="3182"/>
        <v>0</v>
      </c>
      <c r="BR1061" s="20">
        <f t="shared" si="3069"/>
        <v>2800</v>
      </c>
      <c r="BS1061" s="20">
        <f t="shared" si="3070"/>
        <v>0</v>
      </c>
      <c r="BT1061" s="20">
        <f t="shared" si="3071"/>
        <v>0</v>
      </c>
      <c r="BU1061" s="20">
        <f t="shared" si="3182"/>
        <v>0</v>
      </c>
      <c r="BV1061" s="20">
        <f t="shared" si="3072"/>
        <v>2800</v>
      </c>
      <c r="BW1061" s="20">
        <f t="shared" si="3182"/>
        <v>684</v>
      </c>
      <c r="BX1061" s="20">
        <f t="shared" si="3182"/>
        <v>0</v>
      </c>
      <c r="BY1061" s="20">
        <f t="shared" si="3150"/>
        <v>3484</v>
      </c>
      <c r="BZ1061" s="20">
        <f t="shared" si="3151"/>
        <v>0</v>
      </c>
      <c r="CA1061" s="20">
        <f t="shared" si="3182"/>
        <v>0</v>
      </c>
      <c r="CB1061" s="20">
        <f t="shared" si="3152"/>
        <v>3484</v>
      </c>
      <c r="CC1061" s="20">
        <f t="shared" si="3182"/>
        <v>0</v>
      </c>
      <c r="CD1061" s="20">
        <f t="shared" si="3153"/>
        <v>3484</v>
      </c>
      <c r="CE1061" s="20">
        <f t="shared" si="3182"/>
        <v>0</v>
      </c>
    </row>
    <row r="1062" spans="1:84" ht="47.25" x14ac:dyDescent="0.25">
      <c r="A1062" s="10" t="s">
        <v>272</v>
      </c>
      <c r="B1062" s="19">
        <v>400</v>
      </c>
      <c r="C1062" s="10"/>
      <c r="D1062" s="10"/>
      <c r="E1062" s="25" t="s">
        <v>611</v>
      </c>
      <c r="F1062" s="20">
        <f>F1063</f>
        <v>5479.7</v>
      </c>
      <c r="G1062" s="20">
        <f t="shared" si="3182"/>
        <v>0</v>
      </c>
      <c r="H1062" s="20">
        <f t="shared" si="3182"/>
        <v>0</v>
      </c>
      <c r="I1062" s="20">
        <f t="shared" si="3182"/>
        <v>0</v>
      </c>
      <c r="J1062" s="20">
        <f t="shared" si="3182"/>
        <v>0</v>
      </c>
      <c r="K1062" s="20">
        <f t="shared" si="3182"/>
        <v>0</v>
      </c>
      <c r="L1062" s="20">
        <f t="shared" si="3075"/>
        <v>5479.7</v>
      </c>
      <c r="M1062" s="20">
        <f t="shared" si="3076"/>
        <v>0</v>
      </c>
      <c r="N1062" s="20">
        <f t="shared" si="3077"/>
        <v>0</v>
      </c>
      <c r="O1062" s="20">
        <f t="shared" si="3182"/>
        <v>0</v>
      </c>
      <c r="P1062" s="20">
        <f t="shared" si="3182"/>
        <v>0</v>
      </c>
      <c r="Q1062" s="20">
        <f t="shared" si="3182"/>
        <v>0</v>
      </c>
      <c r="R1062" s="20">
        <f t="shared" si="3103"/>
        <v>5479.7</v>
      </c>
      <c r="S1062" s="20">
        <f t="shared" si="3104"/>
        <v>0</v>
      </c>
      <c r="T1062" s="20">
        <f t="shared" si="3105"/>
        <v>0</v>
      </c>
      <c r="U1062" s="20">
        <f t="shared" si="3182"/>
        <v>0</v>
      </c>
      <c r="V1062" s="20">
        <f t="shared" si="3106"/>
        <v>5479.7</v>
      </c>
      <c r="W1062" s="20">
        <f t="shared" si="3182"/>
        <v>0</v>
      </c>
      <c r="X1062" s="20">
        <f t="shared" si="3182"/>
        <v>0</v>
      </c>
      <c r="Y1062" s="20">
        <f t="shared" si="3182"/>
        <v>0</v>
      </c>
      <c r="Z1062" s="20">
        <f t="shared" si="3107"/>
        <v>5479.7</v>
      </c>
      <c r="AA1062" s="20">
        <f t="shared" si="3108"/>
        <v>0</v>
      </c>
      <c r="AB1062" s="20">
        <f t="shared" si="3109"/>
        <v>0</v>
      </c>
      <c r="AC1062" s="20">
        <f t="shared" si="3182"/>
        <v>0</v>
      </c>
      <c r="AD1062" s="20">
        <f t="shared" si="3182"/>
        <v>0</v>
      </c>
      <c r="AE1062" s="20">
        <f t="shared" si="3182"/>
        <v>0</v>
      </c>
      <c r="AF1062" s="20">
        <f t="shared" si="3097"/>
        <v>5479.7</v>
      </c>
      <c r="AG1062" s="20">
        <f t="shared" si="3098"/>
        <v>0</v>
      </c>
      <c r="AH1062" s="20">
        <f t="shared" si="3099"/>
        <v>0</v>
      </c>
      <c r="AI1062" s="20">
        <f t="shared" si="3182"/>
        <v>0</v>
      </c>
      <c r="AJ1062" s="20">
        <f t="shared" si="3100"/>
        <v>5479.7</v>
      </c>
      <c r="AK1062" s="20">
        <f t="shared" si="3182"/>
        <v>-2679.7</v>
      </c>
      <c r="AL1062" s="20">
        <f t="shared" si="3182"/>
        <v>0</v>
      </c>
      <c r="AM1062" s="20">
        <f t="shared" si="3182"/>
        <v>0</v>
      </c>
      <c r="AN1062" s="20">
        <f t="shared" si="3052"/>
        <v>2800</v>
      </c>
      <c r="AO1062" s="20">
        <f t="shared" si="3053"/>
        <v>0</v>
      </c>
      <c r="AP1062" s="20">
        <f t="shared" si="3054"/>
        <v>0</v>
      </c>
      <c r="AQ1062" s="20">
        <f t="shared" si="3182"/>
        <v>0</v>
      </c>
      <c r="AR1062" s="20">
        <f t="shared" si="3182"/>
        <v>0</v>
      </c>
      <c r="AS1062" s="20">
        <f t="shared" si="3182"/>
        <v>0</v>
      </c>
      <c r="AT1062" s="20">
        <f t="shared" si="3056"/>
        <v>2800</v>
      </c>
      <c r="AU1062" s="20">
        <f t="shared" si="3057"/>
        <v>0</v>
      </c>
      <c r="AV1062" s="20">
        <f t="shared" si="3058"/>
        <v>0</v>
      </c>
      <c r="AW1062" s="20">
        <f t="shared" si="3182"/>
        <v>0</v>
      </c>
      <c r="AX1062" s="20">
        <f t="shared" si="3182"/>
        <v>0</v>
      </c>
      <c r="AY1062" s="20">
        <f t="shared" si="3182"/>
        <v>0</v>
      </c>
      <c r="AZ1062" s="20">
        <f t="shared" ref="AZ1062:AZ1129" si="3183">AT1062+AW1062</f>
        <v>2800</v>
      </c>
      <c r="BA1062" s="20">
        <f t="shared" ref="BA1062:BA1129" si="3184">AU1062+AX1062</f>
        <v>0</v>
      </c>
      <c r="BB1062" s="20">
        <f t="shared" ref="BB1062:BB1129" si="3185">AV1062+AY1062</f>
        <v>0</v>
      </c>
      <c r="BC1062" s="20">
        <f t="shared" si="3182"/>
        <v>0</v>
      </c>
      <c r="BD1062" s="20">
        <f t="shared" si="3181"/>
        <v>2800</v>
      </c>
      <c r="BE1062" s="20">
        <f t="shared" si="3182"/>
        <v>0</v>
      </c>
      <c r="BF1062" s="20">
        <f t="shared" si="3182"/>
        <v>0</v>
      </c>
      <c r="BG1062" s="20">
        <f t="shared" si="3182"/>
        <v>0</v>
      </c>
      <c r="BH1062" s="20">
        <f t="shared" si="3138"/>
        <v>2800</v>
      </c>
      <c r="BI1062" s="20">
        <f t="shared" si="3139"/>
        <v>0</v>
      </c>
      <c r="BJ1062" s="20">
        <f t="shared" si="3140"/>
        <v>0</v>
      </c>
      <c r="BK1062" s="20">
        <f t="shared" si="3182"/>
        <v>0</v>
      </c>
      <c r="BL1062" s="20">
        <f t="shared" si="3182"/>
        <v>0</v>
      </c>
      <c r="BM1062" s="20">
        <f t="shared" si="3142"/>
        <v>2800</v>
      </c>
      <c r="BN1062" s="20">
        <f t="shared" si="3143"/>
        <v>0</v>
      </c>
      <c r="BO1062" s="20">
        <f t="shared" si="3182"/>
        <v>0</v>
      </c>
      <c r="BP1062" s="20">
        <f t="shared" si="3182"/>
        <v>0</v>
      </c>
      <c r="BQ1062" s="20">
        <f t="shared" si="3182"/>
        <v>0</v>
      </c>
      <c r="BR1062" s="20">
        <f t="shared" si="3069"/>
        <v>2800</v>
      </c>
      <c r="BS1062" s="20">
        <f t="shared" si="3070"/>
        <v>0</v>
      </c>
      <c r="BT1062" s="20">
        <f t="shared" si="3071"/>
        <v>0</v>
      </c>
      <c r="BU1062" s="20">
        <f t="shared" si="3182"/>
        <v>0</v>
      </c>
      <c r="BV1062" s="20">
        <f t="shared" si="3072"/>
        <v>2800</v>
      </c>
      <c r="BW1062" s="20">
        <f t="shared" si="3182"/>
        <v>684</v>
      </c>
      <c r="BX1062" s="20">
        <f t="shared" si="3182"/>
        <v>0</v>
      </c>
      <c r="BY1062" s="20">
        <f t="shared" si="3150"/>
        <v>3484</v>
      </c>
      <c r="BZ1062" s="20">
        <f t="shared" si="3151"/>
        <v>0</v>
      </c>
      <c r="CA1062" s="20">
        <f t="shared" si="3182"/>
        <v>0</v>
      </c>
      <c r="CB1062" s="20">
        <f t="shared" si="3152"/>
        <v>3484</v>
      </c>
      <c r="CC1062" s="20">
        <f t="shared" si="3182"/>
        <v>0</v>
      </c>
      <c r="CD1062" s="20">
        <f t="shared" si="3153"/>
        <v>3484</v>
      </c>
      <c r="CE1062" s="20">
        <f t="shared" si="3182"/>
        <v>0</v>
      </c>
    </row>
    <row r="1063" spans="1:84" x14ac:dyDescent="0.25">
      <c r="A1063" s="10" t="s">
        <v>272</v>
      </c>
      <c r="B1063" s="19">
        <v>410</v>
      </c>
      <c r="C1063" s="10"/>
      <c r="D1063" s="10"/>
      <c r="E1063" s="25" t="s">
        <v>612</v>
      </c>
      <c r="F1063" s="20">
        <f>F1064</f>
        <v>5479.7</v>
      </c>
      <c r="G1063" s="20">
        <f t="shared" si="3182"/>
        <v>0</v>
      </c>
      <c r="H1063" s="20">
        <f t="shared" si="3182"/>
        <v>0</v>
      </c>
      <c r="I1063" s="20">
        <f t="shared" si="3182"/>
        <v>0</v>
      </c>
      <c r="J1063" s="20">
        <f t="shared" si="3182"/>
        <v>0</v>
      </c>
      <c r="K1063" s="20">
        <f t="shared" si="3182"/>
        <v>0</v>
      </c>
      <c r="L1063" s="20">
        <f t="shared" si="3075"/>
        <v>5479.7</v>
      </c>
      <c r="M1063" s="20">
        <f t="shared" si="3076"/>
        <v>0</v>
      </c>
      <c r="N1063" s="20">
        <f t="shared" si="3077"/>
        <v>0</v>
      </c>
      <c r="O1063" s="20">
        <f t="shared" si="3182"/>
        <v>0</v>
      </c>
      <c r="P1063" s="20">
        <f t="shared" si="3182"/>
        <v>0</v>
      </c>
      <c r="Q1063" s="20">
        <f t="shared" si="3182"/>
        <v>0</v>
      </c>
      <c r="R1063" s="20">
        <f t="shared" si="3103"/>
        <v>5479.7</v>
      </c>
      <c r="S1063" s="20">
        <f t="shared" si="3104"/>
        <v>0</v>
      </c>
      <c r="T1063" s="20">
        <f t="shared" si="3105"/>
        <v>0</v>
      </c>
      <c r="U1063" s="20">
        <f t="shared" si="3182"/>
        <v>0</v>
      </c>
      <c r="V1063" s="20">
        <f t="shared" si="3106"/>
        <v>5479.7</v>
      </c>
      <c r="W1063" s="20">
        <f t="shared" si="3182"/>
        <v>0</v>
      </c>
      <c r="X1063" s="20">
        <f t="shared" si="3182"/>
        <v>0</v>
      </c>
      <c r="Y1063" s="20">
        <f t="shared" si="3182"/>
        <v>0</v>
      </c>
      <c r="Z1063" s="20">
        <f t="shared" si="3107"/>
        <v>5479.7</v>
      </c>
      <c r="AA1063" s="20">
        <f t="shared" si="3108"/>
        <v>0</v>
      </c>
      <c r="AB1063" s="20">
        <f t="shared" si="3109"/>
        <v>0</v>
      </c>
      <c r="AC1063" s="20">
        <f t="shared" si="3182"/>
        <v>0</v>
      </c>
      <c r="AD1063" s="20">
        <f t="shared" si="3182"/>
        <v>0</v>
      </c>
      <c r="AE1063" s="20">
        <f t="shared" si="3182"/>
        <v>0</v>
      </c>
      <c r="AF1063" s="20">
        <f t="shared" si="3097"/>
        <v>5479.7</v>
      </c>
      <c r="AG1063" s="20">
        <f t="shared" si="3098"/>
        <v>0</v>
      </c>
      <c r="AH1063" s="20">
        <f t="shared" si="3099"/>
        <v>0</v>
      </c>
      <c r="AI1063" s="20">
        <f t="shared" si="3182"/>
        <v>0</v>
      </c>
      <c r="AJ1063" s="20">
        <f t="shared" si="3100"/>
        <v>5479.7</v>
      </c>
      <c r="AK1063" s="20">
        <f t="shared" si="3182"/>
        <v>-2679.7</v>
      </c>
      <c r="AL1063" s="20">
        <f t="shared" si="3182"/>
        <v>0</v>
      </c>
      <c r="AM1063" s="20">
        <f t="shared" si="3182"/>
        <v>0</v>
      </c>
      <c r="AN1063" s="20">
        <f t="shared" si="3052"/>
        <v>2800</v>
      </c>
      <c r="AO1063" s="20">
        <f t="shared" si="3053"/>
        <v>0</v>
      </c>
      <c r="AP1063" s="20">
        <f t="shared" si="3054"/>
        <v>0</v>
      </c>
      <c r="AQ1063" s="20">
        <f t="shared" si="3182"/>
        <v>0</v>
      </c>
      <c r="AR1063" s="20">
        <f t="shared" si="3182"/>
        <v>0</v>
      </c>
      <c r="AS1063" s="20">
        <f t="shared" si="3182"/>
        <v>0</v>
      </c>
      <c r="AT1063" s="20">
        <f t="shared" si="3056"/>
        <v>2800</v>
      </c>
      <c r="AU1063" s="20">
        <f t="shared" si="3057"/>
        <v>0</v>
      </c>
      <c r="AV1063" s="20">
        <f t="shared" si="3058"/>
        <v>0</v>
      </c>
      <c r="AW1063" s="20">
        <f t="shared" si="3182"/>
        <v>0</v>
      </c>
      <c r="AX1063" s="20">
        <f t="shared" si="3182"/>
        <v>0</v>
      </c>
      <c r="AY1063" s="20">
        <f t="shared" si="3182"/>
        <v>0</v>
      </c>
      <c r="AZ1063" s="20">
        <f t="shared" si="3183"/>
        <v>2800</v>
      </c>
      <c r="BA1063" s="20">
        <f t="shared" si="3184"/>
        <v>0</v>
      </c>
      <c r="BB1063" s="20">
        <f t="shared" si="3185"/>
        <v>0</v>
      </c>
      <c r="BC1063" s="20">
        <f t="shared" si="3182"/>
        <v>0</v>
      </c>
      <c r="BD1063" s="20">
        <f t="shared" si="3181"/>
        <v>2800</v>
      </c>
      <c r="BE1063" s="20">
        <f t="shared" si="3182"/>
        <v>0</v>
      </c>
      <c r="BF1063" s="20">
        <f t="shared" si="3182"/>
        <v>0</v>
      </c>
      <c r="BG1063" s="20">
        <f t="shared" si="3182"/>
        <v>0</v>
      </c>
      <c r="BH1063" s="20">
        <f t="shared" si="3138"/>
        <v>2800</v>
      </c>
      <c r="BI1063" s="20">
        <f t="shared" si="3139"/>
        <v>0</v>
      </c>
      <c r="BJ1063" s="20">
        <f t="shared" si="3140"/>
        <v>0</v>
      </c>
      <c r="BK1063" s="20">
        <f t="shared" si="3182"/>
        <v>0</v>
      </c>
      <c r="BL1063" s="20">
        <f t="shared" si="3182"/>
        <v>0</v>
      </c>
      <c r="BM1063" s="20">
        <f t="shared" si="3142"/>
        <v>2800</v>
      </c>
      <c r="BN1063" s="20">
        <f t="shared" si="3143"/>
        <v>0</v>
      </c>
      <c r="BO1063" s="20">
        <f t="shared" si="3182"/>
        <v>0</v>
      </c>
      <c r="BP1063" s="20">
        <f t="shared" si="3182"/>
        <v>0</v>
      </c>
      <c r="BQ1063" s="20">
        <f t="shared" si="3182"/>
        <v>0</v>
      </c>
      <c r="BR1063" s="20">
        <f t="shared" si="3069"/>
        <v>2800</v>
      </c>
      <c r="BS1063" s="20">
        <f t="shared" si="3070"/>
        <v>0</v>
      </c>
      <c r="BT1063" s="20">
        <f t="shared" si="3071"/>
        <v>0</v>
      </c>
      <c r="BU1063" s="20">
        <f t="shared" si="3182"/>
        <v>0</v>
      </c>
      <c r="BV1063" s="20">
        <f t="shared" si="3072"/>
        <v>2800</v>
      </c>
      <c r="BW1063" s="20">
        <f t="shared" si="3182"/>
        <v>684</v>
      </c>
      <c r="BX1063" s="20">
        <f t="shared" si="3182"/>
        <v>0</v>
      </c>
      <c r="BY1063" s="20">
        <f t="shared" si="3150"/>
        <v>3484</v>
      </c>
      <c r="BZ1063" s="20">
        <f t="shared" si="3151"/>
        <v>0</v>
      </c>
      <c r="CA1063" s="20">
        <f t="shared" si="3182"/>
        <v>0</v>
      </c>
      <c r="CB1063" s="20">
        <f t="shared" si="3152"/>
        <v>3484</v>
      </c>
      <c r="CC1063" s="20">
        <f t="shared" si="3182"/>
        <v>0</v>
      </c>
      <c r="CD1063" s="20">
        <f t="shared" si="3153"/>
        <v>3484</v>
      </c>
      <c r="CE1063" s="20">
        <f t="shared" si="3182"/>
        <v>0</v>
      </c>
    </row>
    <row r="1064" spans="1:84" ht="47.25" x14ac:dyDescent="0.25">
      <c r="A1064" s="10" t="s">
        <v>272</v>
      </c>
      <c r="B1064" s="19">
        <v>410</v>
      </c>
      <c r="C1064" s="10" t="s">
        <v>334</v>
      </c>
      <c r="D1064" s="10" t="s">
        <v>342</v>
      </c>
      <c r="E1064" s="25" t="s">
        <v>573</v>
      </c>
      <c r="F1064" s="20">
        <v>5479.7</v>
      </c>
      <c r="G1064" s="20">
        <v>0</v>
      </c>
      <c r="H1064" s="20">
        <v>0</v>
      </c>
      <c r="I1064" s="20"/>
      <c r="J1064" s="20"/>
      <c r="K1064" s="20"/>
      <c r="L1064" s="20">
        <f t="shared" si="3075"/>
        <v>5479.7</v>
      </c>
      <c r="M1064" s="20">
        <f t="shared" si="3076"/>
        <v>0</v>
      </c>
      <c r="N1064" s="20">
        <f t="shared" si="3077"/>
        <v>0</v>
      </c>
      <c r="O1064" s="20"/>
      <c r="P1064" s="20"/>
      <c r="Q1064" s="20"/>
      <c r="R1064" s="20">
        <f t="shared" si="3103"/>
        <v>5479.7</v>
      </c>
      <c r="S1064" s="20">
        <f t="shared" si="3104"/>
        <v>0</v>
      </c>
      <c r="T1064" s="20">
        <f t="shared" si="3105"/>
        <v>0</v>
      </c>
      <c r="U1064" s="20"/>
      <c r="V1064" s="20">
        <f t="shared" si="3106"/>
        <v>5479.7</v>
      </c>
      <c r="W1064" s="20"/>
      <c r="X1064" s="20"/>
      <c r="Y1064" s="20"/>
      <c r="Z1064" s="20">
        <f t="shared" si="3107"/>
        <v>5479.7</v>
      </c>
      <c r="AA1064" s="20">
        <f t="shared" si="3108"/>
        <v>0</v>
      </c>
      <c r="AB1064" s="20">
        <f t="shared" si="3109"/>
        <v>0</v>
      </c>
      <c r="AC1064" s="20"/>
      <c r="AD1064" s="20"/>
      <c r="AE1064" s="20"/>
      <c r="AF1064" s="20">
        <f t="shared" si="3097"/>
        <v>5479.7</v>
      </c>
      <c r="AG1064" s="20">
        <f t="shared" si="3098"/>
        <v>0</v>
      </c>
      <c r="AH1064" s="20">
        <f t="shared" si="3099"/>
        <v>0</v>
      </c>
      <c r="AI1064" s="20"/>
      <c r="AJ1064" s="20">
        <f t="shared" si="3100"/>
        <v>5479.7</v>
      </c>
      <c r="AK1064" s="20">
        <f>-2251.912-427.788</f>
        <v>-2679.7</v>
      </c>
      <c r="AL1064" s="20"/>
      <c r="AM1064" s="20"/>
      <c r="AN1064" s="20">
        <f t="shared" si="3052"/>
        <v>2800</v>
      </c>
      <c r="AO1064" s="20">
        <f t="shared" si="3053"/>
        <v>0</v>
      </c>
      <c r="AP1064" s="20">
        <f t="shared" si="3054"/>
        <v>0</v>
      </c>
      <c r="AQ1064" s="20"/>
      <c r="AR1064" s="20"/>
      <c r="AS1064" s="20"/>
      <c r="AT1064" s="20">
        <f t="shared" si="3056"/>
        <v>2800</v>
      </c>
      <c r="AU1064" s="20">
        <f t="shared" si="3057"/>
        <v>0</v>
      </c>
      <c r="AV1064" s="20">
        <f t="shared" si="3058"/>
        <v>0</v>
      </c>
      <c r="AW1064" s="20"/>
      <c r="AX1064" s="20"/>
      <c r="AY1064" s="20"/>
      <c r="AZ1064" s="20">
        <f t="shared" si="3183"/>
        <v>2800</v>
      </c>
      <c r="BA1064" s="20">
        <f t="shared" si="3184"/>
        <v>0</v>
      </c>
      <c r="BB1064" s="20">
        <f t="shared" si="3185"/>
        <v>0</v>
      </c>
      <c r="BC1064" s="20"/>
      <c r="BD1064" s="20">
        <f t="shared" si="3181"/>
        <v>2800</v>
      </c>
      <c r="BE1064" s="20"/>
      <c r="BF1064" s="20"/>
      <c r="BG1064" s="20"/>
      <c r="BH1064" s="20">
        <f t="shared" si="3138"/>
        <v>2800</v>
      </c>
      <c r="BI1064" s="20">
        <f t="shared" si="3139"/>
        <v>0</v>
      </c>
      <c r="BJ1064" s="20">
        <f t="shared" si="3140"/>
        <v>0</v>
      </c>
      <c r="BK1064" s="20"/>
      <c r="BL1064" s="20"/>
      <c r="BM1064" s="20">
        <f t="shared" si="3142"/>
        <v>2800</v>
      </c>
      <c r="BN1064" s="20">
        <f t="shared" si="3143"/>
        <v>0</v>
      </c>
      <c r="BO1064" s="20"/>
      <c r="BP1064" s="20"/>
      <c r="BQ1064" s="20"/>
      <c r="BR1064" s="20">
        <f t="shared" si="3069"/>
        <v>2800</v>
      </c>
      <c r="BS1064" s="20">
        <f t="shared" si="3070"/>
        <v>0</v>
      </c>
      <c r="BT1064" s="20">
        <f t="shared" si="3071"/>
        <v>0</v>
      </c>
      <c r="BU1064" s="20"/>
      <c r="BV1064" s="20">
        <f t="shared" si="3072"/>
        <v>2800</v>
      </c>
      <c r="BW1064" s="20">
        <v>684</v>
      </c>
      <c r="BX1064" s="20"/>
      <c r="BY1064" s="20">
        <f t="shared" si="3150"/>
        <v>3484</v>
      </c>
      <c r="BZ1064" s="20">
        <f t="shared" si="3151"/>
        <v>0</v>
      </c>
      <c r="CA1064" s="20"/>
      <c r="CB1064" s="20">
        <f t="shared" si="3152"/>
        <v>3484</v>
      </c>
      <c r="CC1064" s="20"/>
      <c r="CD1064" s="20">
        <f t="shared" si="3153"/>
        <v>3484</v>
      </c>
      <c r="CE1064" s="20"/>
    </row>
    <row r="1065" spans="1:84" ht="31.5" x14ac:dyDescent="0.25">
      <c r="A1065" s="10" t="s">
        <v>1262</v>
      </c>
      <c r="B1065" s="19"/>
      <c r="C1065" s="10"/>
      <c r="D1065" s="10"/>
      <c r="E1065" s="31" t="s">
        <v>1286</v>
      </c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>
        <f>BJ1066</f>
        <v>0</v>
      </c>
      <c r="BK1065" s="20">
        <f t="shared" ref="BK1065:CE1067" si="3186">BK1066</f>
        <v>0</v>
      </c>
      <c r="BL1065" s="20">
        <f t="shared" si="3186"/>
        <v>0</v>
      </c>
      <c r="BM1065" s="20">
        <f t="shared" si="3186"/>
        <v>0</v>
      </c>
      <c r="BN1065" s="20">
        <f t="shared" si="3186"/>
        <v>0</v>
      </c>
      <c r="BO1065" s="20">
        <f t="shared" si="3186"/>
        <v>138.73699999999999</v>
      </c>
      <c r="BP1065" s="20">
        <f t="shared" si="3186"/>
        <v>0</v>
      </c>
      <c r="BQ1065" s="20">
        <f t="shared" si="3186"/>
        <v>0</v>
      </c>
      <c r="BR1065" s="20">
        <f t="shared" si="3069"/>
        <v>138.73699999999999</v>
      </c>
      <c r="BS1065" s="20">
        <f t="shared" si="3070"/>
        <v>0</v>
      </c>
      <c r="BT1065" s="20">
        <f t="shared" si="3071"/>
        <v>0</v>
      </c>
      <c r="BU1065" s="20">
        <f t="shared" si="3186"/>
        <v>0</v>
      </c>
      <c r="BV1065" s="20">
        <f t="shared" si="3072"/>
        <v>138.73699999999999</v>
      </c>
      <c r="BW1065" s="20">
        <f t="shared" si="3186"/>
        <v>0</v>
      </c>
      <c r="BX1065" s="20">
        <f t="shared" si="3186"/>
        <v>0</v>
      </c>
      <c r="BY1065" s="20">
        <f t="shared" si="3150"/>
        <v>138.73699999999999</v>
      </c>
      <c r="BZ1065" s="20">
        <f t="shared" si="3151"/>
        <v>0</v>
      </c>
      <c r="CA1065" s="20">
        <f t="shared" si="3186"/>
        <v>0</v>
      </c>
      <c r="CB1065" s="20">
        <f t="shared" si="3152"/>
        <v>138.73699999999999</v>
      </c>
      <c r="CC1065" s="20">
        <f t="shared" si="3186"/>
        <v>0</v>
      </c>
      <c r="CD1065" s="20">
        <f t="shared" si="3153"/>
        <v>138.73699999999999</v>
      </c>
      <c r="CE1065" s="20">
        <f t="shared" si="3186"/>
        <v>0</v>
      </c>
    </row>
    <row r="1066" spans="1:84" ht="47.25" x14ac:dyDescent="0.25">
      <c r="A1066" s="10" t="s">
        <v>1262</v>
      </c>
      <c r="B1066" s="19">
        <v>200</v>
      </c>
      <c r="C1066" s="10"/>
      <c r="D1066" s="10"/>
      <c r="E1066" s="25" t="s">
        <v>602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>
        <f>BJ1067</f>
        <v>0</v>
      </c>
      <c r="BK1066" s="20">
        <f t="shared" si="3186"/>
        <v>0</v>
      </c>
      <c r="BL1066" s="20">
        <f t="shared" si="3186"/>
        <v>0</v>
      </c>
      <c r="BM1066" s="20">
        <f t="shared" si="3186"/>
        <v>0</v>
      </c>
      <c r="BN1066" s="20">
        <f t="shared" si="3186"/>
        <v>0</v>
      </c>
      <c r="BO1066" s="20">
        <f t="shared" si="3186"/>
        <v>138.73699999999999</v>
      </c>
      <c r="BP1066" s="20">
        <f t="shared" si="3186"/>
        <v>0</v>
      </c>
      <c r="BQ1066" s="20">
        <f t="shared" si="3186"/>
        <v>0</v>
      </c>
      <c r="BR1066" s="20">
        <f t="shared" si="3069"/>
        <v>138.73699999999999</v>
      </c>
      <c r="BS1066" s="20">
        <f t="shared" si="3070"/>
        <v>0</v>
      </c>
      <c r="BT1066" s="20">
        <f t="shared" si="3071"/>
        <v>0</v>
      </c>
      <c r="BU1066" s="20">
        <f t="shared" si="3186"/>
        <v>0</v>
      </c>
      <c r="BV1066" s="20">
        <f t="shared" si="3072"/>
        <v>138.73699999999999</v>
      </c>
      <c r="BW1066" s="20">
        <f t="shared" si="3186"/>
        <v>0</v>
      </c>
      <c r="BX1066" s="20">
        <f t="shared" si="3186"/>
        <v>0</v>
      </c>
      <c r="BY1066" s="20">
        <f t="shared" si="3150"/>
        <v>138.73699999999999</v>
      </c>
      <c r="BZ1066" s="20">
        <f t="shared" si="3151"/>
        <v>0</v>
      </c>
      <c r="CA1066" s="20">
        <f t="shared" si="3186"/>
        <v>0</v>
      </c>
      <c r="CB1066" s="20">
        <f t="shared" si="3152"/>
        <v>138.73699999999999</v>
      </c>
      <c r="CC1066" s="20">
        <f t="shared" si="3186"/>
        <v>0</v>
      </c>
      <c r="CD1066" s="20">
        <f t="shared" si="3153"/>
        <v>138.73699999999999</v>
      </c>
      <c r="CE1066" s="20">
        <f t="shared" si="3186"/>
        <v>0</v>
      </c>
    </row>
    <row r="1067" spans="1:84" ht="47.25" x14ac:dyDescent="0.25">
      <c r="A1067" s="10" t="s">
        <v>1262</v>
      </c>
      <c r="B1067" s="19">
        <v>240</v>
      </c>
      <c r="C1067" s="10"/>
      <c r="D1067" s="10"/>
      <c r="E1067" s="25" t="s">
        <v>603</v>
      </c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  <c r="BG1067" s="20"/>
      <c r="BH1067" s="20"/>
      <c r="BI1067" s="20"/>
      <c r="BJ1067" s="20">
        <f>BJ1068</f>
        <v>0</v>
      </c>
      <c r="BK1067" s="20">
        <f t="shared" si="3186"/>
        <v>0</v>
      </c>
      <c r="BL1067" s="20">
        <f t="shared" si="3186"/>
        <v>0</v>
      </c>
      <c r="BM1067" s="20">
        <f t="shared" si="3186"/>
        <v>0</v>
      </c>
      <c r="BN1067" s="20">
        <f t="shared" si="3186"/>
        <v>0</v>
      </c>
      <c r="BO1067" s="20">
        <f t="shared" si="3186"/>
        <v>138.73699999999999</v>
      </c>
      <c r="BP1067" s="20">
        <f t="shared" si="3186"/>
        <v>0</v>
      </c>
      <c r="BQ1067" s="20">
        <f t="shared" si="3186"/>
        <v>0</v>
      </c>
      <c r="BR1067" s="20">
        <f t="shared" si="3069"/>
        <v>138.73699999999999</v>
      </c>
      <c r="BS1067" s="20">
        <f t="shared" si="3070"/>
        <v>0</v>
      </c>
      <c r="BT1067" s="20">
        <f t="shared" si="3071"/>
        <v>0</v>
      </c>
      <c r="BU1067" s="20">
        <f t="shared" si="3186"/>
        <v>0</v>
      </c>
      <c r="BV1067" s="20">
        <f t="shared" si="3072"/>
        <v>138.73699999999999</v>
      </c>
      <c r="BW1067" s="20">
        <f t="shared" si="3186"/>
        <v>0</v>
      </c>
      <c r="BX1067" s="20">
        <f t="shared" si="3186"/>
        <v>0</v>
      </c>
      <c r="BY1067" s="20">
        <f t="shared" si="3150"/>
        <v>138.73699999999999</v>
      </c>
      <c r="BZ1067" s="20">
        <f t="shared" si="3151"/>
        <v>0</v>
      </c>
      <c r="CA1067" s="20">
        <f t="shared" si="3186"/>
        <v>0</v>
      </c>
      <c r="CB1067" s="20">
        <f t="shared" si="3152"/>
        <v>138.73699999999999</v>
      </c>
      <c r="CC1067" s="20">
        <f t="shared" si="3186"/>
        <v>0</v>
      </c>
      <c r="CD1067" s="20">
        <f t="shared" si="3153"/>
        <v>138.73699999999999</v>
      </c>
      <c r="CE1067" s="20">
        <f t="shared" si="3186"/>
        <v>0</v>
      </c>
    </row>
    <row r="1068" spans="1:84" ht="47.25" x14ac:dyDescent="0.25">
      <c r="A1068" s="10" t="s">
        <v>1262</v>
      </c>
      <c r="B1068" s="19">
        <v>240</v>
      </c>
      <c r="C1068" s="10" t="s">
        <v>334</v>
      </c>
      <c r="D1068" s="10" t="s">
        <v>341</v>
      </c>
      <c r="E1068" s="25" t="s">
        <v>572</v>
      </c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>
        <v>0</v>
      </c>
      <c r="BK1068" s="20"/>
      <c r="BL1068" s="20"/>
      <c r="BM1068" s="20">
        <v>0</v>
      </c>
      <c r="BN1068" s="20">
        <v>0</v>
      </c>
      <c r="BO1068" s="20">
        <v>138.73699999999999</v>
      </c>
      <c r="BP1068" s="20"/>
      <c r="BQ1068" s="20"/>
      <c r="BR1068" s="20">
        <f t="shared" si="3069"/>
        <v>138.73699999999999</v>
      </c>
      <c r="BS1068" s="20">
        <f t="shared" si="3070"/>
        <v>0</v>
      </c>
      <c r="BT1068" s="20">
        <f t="shared" si="3071"/>
        <v>0</v>
      </c>
      <c r="BU1068" s="20"/>
      <c r="BV1068" s="20">
        <f t="shared" si="3072"/>
        <v>138.73699999999999</v>
      </c>
      <c r="BW1068" s="20"/>
      <c r="BX1068" s="20"/>
      <c r="BY1068" s="20">
        <f t="shared" si="3150"/>
        <v>138.73699999999999</v>
      </c>
      <c r="BZ1068" s="20">
        <f t="shared" si="3151"/>
        <v>0</v>
      </c>
      <c r="CA1068" s="20"/>
      <c r="CB1068" s="20">
        <f t="shared" si="3152"/>
        <v>138.73699999999999</v>
      </c>
      <c r="CC1068" s="20"/>
      <c r="CD1068" s="20">
        <f t="shared" si="3153"/>
        <v>138.73699999999999</v>
      </c>
      <c r="CE1068" s="20"/>
    </row>
    <row r="1069" spans="1:84" s="17" customFormat="1" ht="47.25" x14ac:dyDescent="0.25">
      <c r="A1069" s="21" t="s">
        <v>447</v>
      </c>
      <c r="B1069" s="22"/>
      <c r="C1069" s="21"/>
      <c r="D1069" s="21"/>
      <c r="E1069" s="27" t="s">
        <v>843</v>
      </c>
      <c r="F1069" s="23">
        <f>F1070+F1075+F1083+F1099</f>
        <v>11458.7</v>
      </c>
      <c r="G1069" s="23">
        <f t="shared" ref="G1069:K1069" si="3187">G1070+G1075+G1083+G1099</f>
        <v>11375</v>
      </c>
      <c r="H1069" s="23">
        <f t="shared" si="3187"/>
        <v>11060.5</v>
      </c>
      <c r="I1069" s="23">
        <f t="shared" si="3187"/>
        <v>0</v>
      </c>
      <c r="J1069" s="23">
        <f t="shared" si="3187"/>
        <v>0</v>
      </c>
      <c r="K1069" s="23">
        <f t="shared" si="3187"/>
        <v>0</v>
      </c>
      <c r="L1069" s="23">
        <f t="shared" si="3075"/>
        <v>11458.7</v>
      </c>
      <c r="M1069" s="23">
        <f t="shared" si="3076"/>
        <v>11375</v>
      </c>
      <c r="N1069" s="23">
        <f t="shared" si="3077"/>
        <v>11060.5</v>
      </c>
      <c r="O1069" s="23">
        <f t="shared" ref="O1069:Q1069" si="3188">O1070+O1075+O1083+O1099</f>
        <v>0</v>
      </c>
      <c r="P1069" s="23">
        <f t="shared" si="3188"/>
        <v>0</v>
      </c>
      <c r="Q1069" s="23">
        <f t="shared" si="3188"/>
        <v>0</v>
      </c>
      <c r="R1069" s="23">
        <f t="shared" si="3103"/>
        <v>11458.7</v>
      </c>
      <c r="S1069" s="23">
        <f t="shared" si="3104"/>
        <v>11375</v>
      </c>
      <c r="T1069" s="23">
        <f t="shared" si="3105"/>
        <v>11060.5</v>
      </c>
      <c r="U1069" s="23">
        <f t="shared" ref="U1069:CE1069" si="3189">U1070+U1075+U1083+U1099</f>
        <v>0</v>
      </c>
      <c r="V1069" s="23">
        <f t="shared" si="3106"/>
        <v>11458.7</v>
      </c>
      <c r="W1069" s="23">
        <f t="shared" ref="W1069:Y1069" si="3190">W1070+W1075+W1083+W1099</f>
        <v>0</v>
      </c>
      <c r="X1069" s="23">
        <f t="shared" si="3190"/>
        <v>0</v>
      </c>
      <c r="Y1069" s="23">
        <f t="shared" si="3190"/>
        <v>0</v>
      </c>
      <c r="Z1069" s="20">
        <f t="shared" si="3107"/>
        <v>11458.7</v>
      </c>
      <c r="AA1069" s="20">
        <f t="shared" si="3108"/>
        <v>11375</v>
      </c>
      <c r="AB1069" s="20">
        <f t="shared" si="3109"/>
        <v>11060.5</v>
      </c>
      <c r="AC1069" s="23">
        <f t="shared" ref="AC1069:AE1069" si="3191">AC1070+AC1075+AC1083+AC1099</f>
        <v>0</v>
      </c>
      <c r="AD1069" s="23">
        <f t="shared" si="3191"/>
        <v>0</v>
      </c>
      <c r="AE1069" s="23">
        <f t="shared" si="3191"/>
        <v>0</v>
      </c>
      <c r="AF1069" s="20">
        <f t="shared" si="3097"/>
        <v>11458.7</v>
      </c>
      <c r="AG1069" s="20">
        <f t="shared" si="3098"/>
        <v>11375</v>
      </c>
      <c r="AH1069" s="20">
        <f t="shared" si="3099"/>
        <v>11060.5</v>
      </c>
      <c r="AI1069" s="23">
        <f t="shared" ref="AI1069" si="3192">AI1070+AI1075+AI1083+AI1099</f>
        <v>0</v>
      </c>
      <c r="AJ1069" s="20">
        <f t="shared" si="3100"/>
        <v>11458.7</v>
      </c>
      <c r="AK1069" s="23">
        <f t="shared" ref="AK1069:AM1069" si="3193">AK1070+AK1075+AK1083+AK1099</f>
        <v>1783.854</v>
      </c>
      <c r="AL1069" s="23">
        <f t="shared" si="3193"/>
        <v>0</v>
      </c>
      <c r="AM1069" s="23">
        <f t="shared" si="3193"/>
        <v>0</v>
      </c>
      <c r="AN1069" s="20">
        <f t="shared" si="3052"/>
        <v>13242.554</v>
      </c>
      <c r="AO1069" s="20">
        <f t="shared" si="3053"/>
        <v>11375</v>
      </c>
      <c r="AP1069" s="20">
        <f t="shared" si="3054"/>
        <v>11060.5</v>
      </c>
      <c r="AQ1069" s="23">
        <f t="shared" ref="AQ1069:AS1069" si="3194">AQ1070+AQ1075+AQ1083+AQ1099</f>
        <v>0</v>
      </c>
      <c r="AR1069" s="23">
        <f t="shared" si="3194"/>
        <v>0</v>
      </c>
      <c r="AS1069" s="23">
        <f t="shared" si="3194"/>
        <v>0</v>
      </c>
      <c r="AT1069" s="20">
        <f t="shared" si="3056"/>
        <v>13242.554</v>
      </c>
      <c r="AU1069" s="20">
        <f t="shared" si="3057"/>
        <v>11375</v>
      </c>
      <c r="AV1069" s="20">
        <f t="shared" si="3058"/>
        <v>11060.5</v>
      </c>
      <c r="AW1069" s="23">
        <f t="shared" ref="AW1069:AY1069" si="3195">AW1070+AW1075+AW1083+AW1099</f>
        <v>-0.70000000000000284</v>
      </c>
      <c r="AX1069" s="23">
        <f t="shared" si="3195"/>
        <v>0</v>
      </c>
      <c r="AY1069" s="23">
        <f t="shared" si="3195"/>
        <v>0</v>
      </c>
      <c r="AZ1069" s="20">
        <f t="shared" si="3183"/>
        <v>13241.853999999999</v>
      </c>
      <c r="BA1069" s="20">
        <f t="shared" si="3184"/>
        <v>11375</v>
      </c>
      <c r="BB1069" s="20">
        <f t="shared" si="3185"/>
        <v>11060.5</v>
      </c>
      <c r="BC1069" s="23">
        <f t="shared" ref="BC1069" si="3196">BC1070+BC1075+BC1083+BC1099</f>
        <v>0</v>
      </c>
      <c r="BD1069" s="20">
        <f t="shared" si="3181"/>
        <v>13241.853999999999</v>
      </c>
      <c r="BE1069" s="23">
        <f t="shared" ref="BE1069:BG1069" si="3197">BE1070+BE1075+BE1083+BE1099</f>
        <v>-108.68</v>
      </c>
      <c r="BF1069" s="23">
        <f t="shared" si="3197"/>
        <v>0</v>
      </c>
      <c r="BG1069" s="23">
        <f t="shared" si="3197"/>
        <v>0</v>
      </c>
      <c r="BH1069" s="20">
        <f t="shared" si="3138"/>
        <v>13133.173999999999</v>
      </c>
      <c r="BI1069" s="20">
        <f t="shared" si="3139"/>
        <v>11375</v>
      </c>
      <c r="BJ1069" s="20">
        <f t="shared" si="3140"/>
        <v>11060.5</v>
      </c>
      <c r="BK1069" s="23">
        <f t="shared" ref="BK1069:BL1069" si="3198">BK1070+BK1075+BK1083+BK1099</f>
        <v>0</v>
      </c>
      <c r="BL1069" s="23">
        <f t="shared" si="3198"/>
        <v>0</v>
      </c>
      <c r="BM1069" s="20">
        <f t="shared" si="3142"/>
        <v>13133.173999999999</v>
      </c>
      <c r="BN1069" s="20">
        <f t="shared" si="3143"/>
        <v>11375</v>
      </c>
      <c r="BO1069" s="23">
        <f t="shared" ref="BO1069:BQ1069" si="3199">BO1070+BO1075+BO1083+BO1099</f>
        <v>-673.42699999999991</v>
      </c>
      <c r="BP1069" s="23">
        <f t="shared" si="3199"/>
        <v>0</v>
      </c>
      <c r="BQ1069" s="23">
        <f t="shared" si="3199"/>
        <v>0</v>
      </c>
      <c r="BR1069" s="20">
        <f t="shared" si="3069"/>
        <v>12459.746999999999</v>
      </c>
      <c r="BS1069" s="20">
        <f t="shared" si="3070"/>
        <v>11375</v>
      </c>
      <c r="BT1069" s="20">
        <f t="shared" si="3071"/>
        <v>11060.5</v>
      </c>
      <c r="BU1069" s="23">
        <f t="shared" ref="BU1069" si="3200">BU1070+BU1075+BU1083+BU1099</f>
        <v>0</v>
      </c>
      <c r="BV1069" s="20">
        <f t="shared" si="3072"/>
        <v>12459.746999999999</v>
      </c>
      <c r="BW1069" s="23">
        <f t="shared" ref="BW1069:BX1069" si="3201">BW1070+BW1075+BW1083+BW1099</f>
        <v>-2654.3780000000002</v>
      </c>
      <c r="BX1069" s="23">
        <f t="shared" si="3201"/>
        <v>0</v>
      </c>
      <c r="BY1069" s="20">
        <f t="shared" si="3150"/>
        <v>9805.3689999999988</v>
      </c>
      <c r="BZ1069" s="20">
        <f t="shared" si="3151"/>
        <v>11375</v>
      </c>
      <c r="CA1069" s="23">
        <f t="shared" ref="CA1069" si="3202">CA1070+CA1075+CA1083+CA1099</f>
        <v>0</v>
      </c>
      <c r="CB1069" s="20">
        <f t="shared" si="3152"/>
        <v>9805.3689999999988</v>
      </c>
      <c r="CC1069" s="23">
        <f t="shared" ref="CC1069" si="3203">CC1070+CC1075+CC1083+CC1099</f>
        <v>-159.03300000000002</v>
      </c>
      <c r="CD1069" s="23">
        <f t="shared" si="3153"/>
        <v>9646.3359999999993</v>
      </c>
      <c r="CE1069" s="23">
        <f t="shared" si="3189"/>
        <v>0</v>
      </c>
      <c r="CF1069" s="32"/>
    </row>
    <row r="1070" spans="1:84" ht="47.25" x14ac:dyDescent="0.25">
      <c r="A1070" s="10" t="s">
        <v>448</v>
      </c>
      <c r="B1070" s="19"/>
      <c r="C1070" s="10"/>
      <c r="D1070" s="10"/>
      <c r="E1070" s="25" t="s">
        <v>844</v>
      </c>
      <c r="F1070" s="20">
        <f>F1071</f>
        <v>1249.0999999999999</v>
      </c>
      <c r="G1070" s="20">
        <f t="shared" ref="G1070:CE1073" si="3204">G1071</f>
        <v>1249.0999999999999</v>
      </c>
      <c r="H1070" s="20">
        <f t="shared" si="3204"/>
        <v>1249.0999999999999</v>
      </c>
      <c r="I1070" s="20">
        <f t="shared" si="3204"/>
        <v>0</v>
      </c>
      <c r="J1070" s="20">
        <f t="shared" si="3204"/>
        <v>0</v>
      </c>
      <c r="K1070" s="20">
        <f t="shared" si="3204"/>
        <v>0</v>
      </c>
      <c r="L1070" s="20">
        <f t="shared" si="3075"/>
        <v>1249.0999999999999</v>
      </c>
      <c r="M1070" s="20">
        <f t="shared" si="3076"/>
        <v>1249.0999999999999</v>
      </c>
      <c r="N1070" s="20">
        <f t="shared" si="3077"/>
        <v>1249.0999999999999</v>
      </c>
      <c r="O1070" s="20">
        <f t="shared" si="3204"/>
        <v>0</v>
      </c>
      <c r="P1070" s="20">
        <f t="shared" si="3204"/>
        <v>0</v>
      </c>
      <c r="Q1070" s="20">
        <f t="shared" si="3204"/>
        <v>0</v>
      </c>
      <c r="R1070" s="20">
        <f t="shared" si="3103"/>
        <v>1249.0999999999999</v>
      </c>
      <c r="S1070" s="20">
        <f t="shared" si="3104"/>
        <v>1249.0999999999999</v>
      </c>
      <c r="T1070" s="20">
        <f t="shared" si="3105"/>
        <v>1249.0999999999999</v>
      </c>
      <c r="U1070" s="20">
        <f t="shared" si="3204"/>
        <v>0</v>
      </c>
      <c r="V1070" s="20">
        <f t="shared" si="3106"/>
        <v>1249.0999999999999</v>
      </c>
      <c r="W1070" s="20">
        <f t="shared" si="3204"/>
        <v>0</v>
      </c>
      <c r="X1070" s="20">
        <f t="shared" si="3204"/>
        <v>0</v>
      </c>
      <c r="Y1070" s="20">
        <f t="shared" si="3204"/>
        <v>0</v>
      </c>
      <c r="Z1070" s="20">
        <f t="shared" si="3107"/>
        <v>1249.0999999999999</v>
      </c>
      <c r="AA1070" s="20">
        <f t="shared" si="3108"/>
        <v>1249.0999999999999</v>
      </c>
      <c r="AB1070" s="20">
        <f t="shared" si="3109"/>
        <v>1249.0999999999999</v>
      </c>
      <c r="AC1070" s="20">
        <f t="shared" si="3204"/>
        <v>0</v>
      </c>
      <c r="AD1070" s="20">
        <f t="shared" si="3204"/>
        <v>0</v>
      </c>
      <c r="AE1070" s="20">
        <f t="shared" si="3204"/>
        <v>0</v>
      </c>
      <c r="AF1070" s="20">
        <f t="shared" si="3097"/>
        <v>1249.0999999999999</v>
      </c>
      <c r="AG1070" s="20">
        <f t="shared" si="3098"/>
        <v>1249.0999999999999</v>
      </c>
      <c r="AH1070" s="20">
        <f t="shared" si="3099"/>
        <v>1249.0999999999999</v>
      </c>
      <c r="AI1070" s="20">
        <f t="shared" si="3204"/>
        <v>0</v>
      </c>
      <c r="AJ1070" s="20">
        <f t="shared" si="3100"/>
        <v>1249.0999999999999</v>
      </c>
      <c r="AK1070" s="20">
        <f t="shared" si="3204"/>
        <v>0</v>
      </c>
      <c r="AL1070" s="20">
        <f t="shared" si="3204"/>
        <v>0</v>
      </c>
      <c r="AM1070" s="20">
        <f t="shared" si="3204"/>
        <v>0</v>
      </c>
      <c r="AN1070" s="20">
        <f t="shared" si="3052"/>
        <v>1249.0999999999999</v>
      </c>
      <c r="AO1070" s="20">
        <f t="shared" si="3053"/>
        <v>1249.0999999999999</v>
      </c>
      <c r="AP1070" s="20">
        <f t="shared" si="3054"/>
        <v>1249.0999999999999</v>
      </c>
      <c r="AQ1070" s="20">
        <f t="shared" si="3204"/>
        <v>0</v>
      </c>
      <c r="AR1070" s="20">
        <f t="shared" si="3204"/>
        <v>0</v>
      </c>
      <c r="AS1070" s="20">
        <f t="shared" si="3204"/>
        <v>0</v>
      </c>
      <c r="AT1070" s="20">
        <f t="shared" si="3056"/>
        <v>1249.0999999999999</v>
      </c>
      <c r="AU1070" s="20">
        <f t="shared" si="3057"/>
        <v>1249.0999999999999</v>
      </c>
      <c r="AV1070" s="20">
        <f t="shared" si="3058"/>
        <v>1249.0999999999999</v>
      </c>
      <c r="AW1070" s="20">
        <f t="shared" si="3204"/>
        <v>0</v>
      </c>
      <c r="AX1070" s="20">
        <f t="shared" si="3204"/>
        <v>0</v>
      </c>
      <c r="AY1070" s="20">
        <f t="shared" si="3204"/>
        <v>0</v>
      </c>
      <c r="AZ1070" s="20">
        <f t="shared" si="3183"/>
        <v>1249.0999999999999</v>
      </c>
      <c r="BA1070" s="20">
        <f t="shared" si="3184"/>
        <v>1249.0999999999999</v>
      </c>
      <c r="BB1070" s="20">
        <f t="shared" si="3185"/>
        <v>1249.0999999999999</v>
      </c>
      <c r="BC1070" s="20">
        <f t="shared" si="3204"/>
        <v>0</v>
      </c>
      <c r="BD1070" s="20">
        <f t="shared" si="3181"/>
        <v>1249.0999999999999</v>
      </c>
      <c r="BE1070" s="20">
        <f t="shared" si="3204"/>
        <v>0</v>
      </c>
      <c r="BF1070" s="20">
        <f t="shared" si="3204"/>
        <v>0</v>
      </c>
      <c r="BG1070" s="20">
        <f t="shared" si="3204"/>
        <v>0</v>
      </c>
      <c r="BH1070" s="20">
        <f t="shared" si="3138"/>
        <v>1249.0999999999999</v>
      </c>
      <c r="BI1070" s="20">
        <f t="shared" si="3139"/>
        <v>1249.0999999999999</v>
      </c>
      <c r="BJ1070" s="20">
        <f t="shared" si="3140"/>
        <v>1249.0999999999999</v>
      </c>
      <c r="BK1070" s="20">
        <f t="shared" si="3204"/>
        <v>0</v>
      </c>
      <c r="BL1070" s="20">
        <f t="shared" si="3204"/>
        <v>0</v>
      </c>
      <c r="BM1070" s="20">
        <f t="shared" si="3142"/>
        <v>1249.0999999999999</v>
      </c>
      <c r="BN1070" s="20">
        <f t="shared" si="3143"/>
        <v>1249.0999999999999</v>
      </c>
      <c r="BO1070" s="20">
        <f t="shared" si="3204"/>
        <v>0</v>
      </c>
      <c r="BP1070" s="20">
        <f t="shared" si="3204"/>
        <v>0</v>
      </c>
      <c r="BQ1070" s="20">
        <f t="shared" si="3204"/>
        <v>0</v>
      </c>
      <c r="BR1070" s="20">
        <f t="shared" si="3069"/>
        <v>1249.0999999999999</v>
      </c>
      <c r="BS1070" s="20">
        <f t="shared" si="3070"/>
        <v>1249.0999999999999</v>
      </c>
      <c r="BT1070" s="20">
        <f t="shared" si="3071"/>
        <v>1249.0999999999999</v>
      </c>
      <c r="BU1070" s="20">
        <f t="shared" si="3204"/>
        <v>0</v>
      </c>
      <c r="BV1070" s="20">
        <f t="shared" si="3072"/>
        <v>1249.0999999999999</v>
      </c>
      <c r="BW1070" s="20">
        <f t="shared" si="3204"/>
        <v>0</v>
      </c>
      <c r="BX1070" s="20">
        <f t="shared" si="3204"/>
        <v>0</v>
      </c>
      <c r="BY1070" s="20">
        <f t="shared" si="3150"/>
        <v>1249.0999999999999</v>
      </c>
      <c r="BZ1070" s="20">
        <f t="shared" si="3151"/>
        <v>1249.0999999999999</v>
      </c>
      <c r="CA1070" s="20">
        <f t="shared" si="3204"/>
        <v>0</v>
      </c>
      <c r="CB1070" s="20">
        <f t="shared" si="3152"/>
        <v>1249.0999999999999</v>
      </c>
      <c r="CC1070" s="20">
        <f t="shared" si="3204"/>
        <v>0</v>
      </c>
      <c r="CD1070" s="20">
        <f t="shared" si="3153"/>
        <v>1249.0999999999999</v>
      </c>
      <c r="CE1070" s="20">
        <f t="shared" si="3204"/>
        <v>0</v>
      </c>
    </row>
    <row r="1071" spans="1:84" ht="47.25" x14ac:dyDescent="0.25">
      <c r="A1071" s="10" t="s">
        <v>274</v>
      </c>
      <c r="B1071" s="19"/>
      <c r="C1071" s="10"/>
      <c r="D1071" s="10"/>
      <c r="E1071" s="25" t="s">
        <v>845</v>
      </c>
      <c r="F1071" s="20">
        <f>F1072</f>
        <v>1249.0999999999999</v>
      </c>
      <c r="G1071" s="20">
        <f t="shared" si="3204"/>
        <v>1249.0999999999999</v>
      </c>
      <c r="H1071" s="20">
        <f t="shared" si="3204"/>
        <v>1249.0999999999999</v>
      </c>
      <c r="I1071" s="20">
        <f t="shared" si="3204"/>
        <v>0</v>
      </c>
      <c r="J1071" s="20">
        <f t="shared" si="3204"/>
        <v>0</v>
      </c>
      <c r="K1071" s="20">
        <f t="shared" si="3204"/>
        <v>0</v>
      </c>
      <c r="L1071" s="20">
        <f t="shared" si="3075"/>
        <v>1249.0999999999999</v>
      </c>
      <c r="M1071" s="20">
        <f t="shared" si="3076"/>
        <v>1249.0999999999999</v>
      </c>
      <c r="N1071" s="20">
        <f t="shared" si="3077"/>
        <v>1249.0999999999999</v>
      </c>
      <c r="O1071" s="20">
        <f t="shared" si="3204"/>
        <v>0</v>
      </c>
      <c r="P1071" s="20">
        <f t="shared" si="3204"/>
        <v>0</v>
      </c>
      <c r="Q1071" s="20">
        <f t="shared" si="3204"/>
        <v>0</v>
      </c>
      <c r="R1071" s="20">
        <f t="shared" si="3103"/>
        <v>1249.0999999999999</v>
      </c>
      <c r="S1071" s="20">
        <f t="shared" si="3104"/>
        <v>1249.0999999999999</v>
      </c>
      <c r="T1071" s="20">
        <f t="shared" si="3105"/>
        <v>1249.0999999999999</v>
      </c>
      <c r="U1071" s="20">
        <f t="shared" si="3204"/>
        <v>0</v>
      </c>
      <c r="V1071" s="20">
        <f t="shared" si="3106"/>
        <v>1249.0999999999999</v>
      </c>
      <c r="W1071" s="20">
        <f t="shared" si="3204"/>
        <v>0</v>
      </c>
      <c r="X1071" s="20">
        <f t="shared" si="3204"/>
        <v>0</v>
      </c>
      <c r="Y1071" s="20">
        <f t="shared" si="3204"/>
        <v>0</v>
      </c>
      <c r="Z1071" s="20">
        <f t="shared" si="3107"/>
        <v>1249.0999999999999</v>
      </c>
      <c r="AA1071" s="20">
        <f t="shared" si="3108"/>
        <v>1249.0999999999999</v>
      </c>
      <c r="AB1071" s="20">
        <f t="shared" si="3109"/>
        <v>1249.0999999999999</v>
      </c>
      <c r="AC1071" s="20">
        <f t="shared" si="3204"/>
        <v>0</v>
      </c>
      <c r="AD1071" s="20">
        <f t="shared" si="3204"/>
        <v>0</v>
      </c>
      <c r="AE1071" s="20">
        <f t="shared" si="3204"/>
        <v>0</v>
      </c>
      <c r="AF1071" s="20">
        <f t="shared" si="3097"/>
        <v>1249.0999999999999</v>
      </c>
      <c r="AG1071" s="20">
        <f t="shared" si="3098"/>
        <v>1249.0999999999999</v>
      </c>
      <c r="AH1071" s="20">
        <f t="shared" si="3099"/>
        <v>1249.0999999999999</v>
      </c>
      <c r="AI1071" s="20">
        <f t="shared" si="3204"/>
        <v>0</v>
      </c>
      <c r="AJ1071" s="20">
        <f t="shared" si="3100"/>
        <v>1249.0999999999999</v>
      </c>
      <c r="AK1071" s="20">
        <f t="shared" si="3204"/>
        <v>0</v>
      </c>
      <c r="AL1071" s="20">
        <f t="shared" si="3204"/>
        <v>0</v>
      </c>
      <c r="AM1071" s="20">
        <f t="shared" si="3204"/>
        <v>0</v>
      </c>
      <c r="AN1071" s="20">
        <f t="shared" si="3052"/>
        <v>1249.0999999999999</v>
      </c>
      <c r="AO1071" s="20">
        <f t="shared" si="3053"/>
        <v>1249.0999999999999</v>
      </c>
      <c r="AP1071" s="20">
        <f t="shared" si="3054"/>
        <v>1249.0999999999999</v>
      </c>
      <c r="AQ1071" s="20">
        <f t="shared" si="3204"/>
        <v>0</v>
      </c>
      <c r="AR1071" s="20">
        <f t="shared" si="3204"/>
        <v>0</v>
      </c>
      <c r="AS1071" s="20">
        <f t="shared" si="3204"/>
        <v>0</v>
      </c>
      <c r="AT1071" s="20">
        <f t="shared" si="3056"/>
        <v>1249.0999999999999</v>
      </c>
      <c r="AU1071" s="20">
        <f t="shared" si="3057"/>
        <v>1249.0999999999999</v>
      </c>
      <c r="AV1071" s="20">
        <f t="shared" si="3058"/>
        <v>1249.0999999999999</v>
      </c>
      <c r="AW1071" s="20">
        <f t="shared" si="3204"/>
        <v>0</v>
      </c>
      <c r="AX1071" s="20">
        <f t="shared" si="3204"/>
        <v>0</v>
      </c>
      <c r="AY1071" s="20">
        <f t="shared" si="3204"/>
        <v>0</v>
      </c>
      <c r="AZ1071" s="20">
        <f t="shared" si="3183"/>
        <v>1249.0999999999999</v>
      </c>
      <c r="BA1071" s="20">
        <f t="shared" si="3184"/>
        <v>1249.0999999999999</v>
      </c>
      <c r="BB1071" s="20">
        <f t="shared" si="3185"/>
        <v>1249.0999999999999</v>
      </c>
      <c r="BC1071" s="20">
        <f t="shared" si="3204"/>
        <v>0</v>
      </c>
      <c r="BD1071" s="20">
        <f t="shared" si="3181"/>
        <v>1249.0999999999999</v>
      </c>
      <c r="BE1071" s="20">
        <f t="shared" si="3204"/>
        <v>0</v>
      </c>
      <c r="BF1071" s="20">
        <f t="shared" si="3204"/>
        <v>0</v>
      </c>
      <c r="BG1071" s="20">
        <f t="shared" si="3204"/>
        <v>0</v>
      </c>
      <c r="BH1071" s="20">
        <f t="shared" si="3138"/>
        <v>1249.0999999999999</v>
      </c>
      <c r="BI1071" s="20">
        <f t="shared" si="3139"/>
        <v>1249.0999999999999</v>
      </c>
      <c r="BJ1071" s="20">
        <f t="shared" si="3140"/>
        <v>1249.0999999999999</v>
      </c>
      <c r="BK1071" s="20">
        <f t="shared" si="3204"/>
        <v>0</v>
      </c>
      <c r="BL1071" s="20">
        <f t="shared" si="3204"/>
        <v>0</v>
      </c>
      <c r="BM1071" s="20">
        <f t="shared" si="3142"/>
        <v>1249.0999999999999</v>
      </c>
      <c r="BN1071" s="20">
        <f t="shared" si="3143"/>
        <v>1249.0999999999999</v>
      </c>
      <c r="BO1071" s="20">
        <f t="shared" si="3204"/>
        <v>0</v>
      </c>
      <c r="BP1071" s="20">
        <f t="shared" si="3204"/>
        <v>0</v>
      </c>
      <c r="BQ1071" s="20">
        <f t="shared" si="3204"/>
        <v>0</v>
      </c>
      <c r="BR1071" s="20">
        <f t="shared" si="3069"/>
        <v>1249.0999999999999</v>
      </c>
      <c r="BS1071" s="20">
        <f t="shared" si="3070"/>
        <v>1249.0999999999999</v>
      </c>
      <c r="BT1071" s="20">
        <f t="shared" si="3071"/>
        <v>1249.0999999999999</v>
      </c>
      <c r="BU1071" s="20">
        <f t="shared" si="3204"/>
        <v>0</v>
      </c>
      <c r="BV1071" s="20">
        <f t="shared" si="3072"/>
        <v>1249.0999999999999</v>
      </c>
      <c r="BW1071" s="20">
        <f t="shared" si="3204"/>
        <v>0</v>
      </c>
      <c r="BX1071" s="20">
        <f t="shared" si="3204"/>
        <v>0</v>
      </c>
      <c r="BY1071" s="20">
        <f t="shared" si="3150"/>
        <v>1249.0999999999999</v>
      </c>
      <c r="BZ1071" s="20">
        <f t="shared" si="3151"/>
        <v>1249.0999999999999</v>
      </c>
      <c r="CA1071" s="20">
        <f t="shared" si="3204"/>
        <v>0</v>
      </c>
      <c r="CB1071" s="20">
        <f t="shared" si="3152"/>
        <v>1249.0999999999999</v>
      </c>
      <c r="CC1071" s="20">
        <f t="shared" si="3204"/>
        <v>0</v>
      </c>
      <c r="CD1071" s="20">
        <f t="shared" si="3153"/>
        <v>1249.0999999999999</v>
      </c>
      <c r="CE1071" s="20">
        <f t="shared" si="3204"/>
        <v>0</v>
      </c>
    </row>
    <row r="1072" spans="1:84" ht="47.25" x14ac:dyDescent="0.25">
      <c r="A1072" s="10" t="s">
        <v>274</v>
      </c>
      <c r="B1072" s="19">
        <v>200</v>
      </c>
      <c r="C1072" s="10"/>
      <c r="D1072" s="10"/>
      <c r="E1072" s="25" t="s">
        <v>602</v>
      </c>
      <c r="F1072" s="20">
        <f>F1073</f>
        <v>1249.0999999999999</v>
      </c>
      <c r="G1072" s="20">
        <f t="shared" si="3204"/>
        <v>1249.0999999999999</v>
      </c>
      <c r="H1072" s="20">
        <f t="shared" si="3204"/>
        <v>1249.0999999999999</v>
      </c>
      <c r="I1072" s="20">
        <f t="shared" si="3204"/>
        <v>0</v>
      </c>
      <c r="J1072" s="20">
        <f t="shared" si="3204"/>
        <v>0</v>
      </c>
      <c r="K1072" s="20">
        <f t="shared" si="3204"/>
        <v>0</v>
      </c>
      <c r="L1072" s="20">
        <f t="shared" si="3075"/>
        <v>1249.0999999999999</v>
      </c>
      <c r="M1072" s="20">
        <f t="shared" si="3076"/>
        <v>1249.0999999999999</v>
      </c>
      <c r="N1072" s="20">
        <f t="shared" si="3077"/>
        <v>1249.0999999999999</v>
      </c>
      <c r="O1072" s="20">
        <f t="shared" si="3204"/>
        <v>0</v>
      </c>
      <c r="P1072" s="20">
        <f t="shared" si="3204"/>
        <v>0</v>
      </c>
      <c r="Q1072" s="20">
        <f t="shared" si="3204"/>
        <v>0</v>
      </c>
      <c r="R1072" s="20">
        <f t="shared" si="3103"/>
        <v>1249.0999999999999</v>
      </c>
      <c r="S1072" s="20">
        <f t="shared" si="3104"/>
        <v>1249.0999999999999</v>
      </c>
      <c r="T1072" s="20">
        <f t="shared" si="3105"/>
        <v>1249.0999999999999</v>
      </c>
      <c r="U1072" s="20">
        <f t="shared" si="3204"/>
        <v>0</v>
      </c>
      <c r="V1072" s="20">
        <f t="shared" si="3106"/>
        <v>1249.0999999999999</v>
      </c>
      <c r="W1072" s="20">
        <f t="shared" si="3204"/>
        <v>0</v>
      </c>
      <c r="X1072" s="20">
        <f t="shared" si="3204"/>
        <v>0</v>
      </c>
      <c r="Y1072" s="20">
        <f t="shared" si="3204"/>
        <v>0</v>
      </c>
      <c r="Z1072" s="20">
        <f t="shared" si="3107"/>
        <v>1249.0999999999999</v>
      </c>
      <c r="AA1072" s="20">
        <f t="shared" si="3108"/>
        <v>1249.0999999999999</v>
      </c>
      <c r="AB1072" s="20">
        <f t="shared" si="3109"/>
        <v>1249.0999999999999</v>
      </c>
      <c r="AC1072" s="20">
        <f t="shared" si="3204"/>
        <v>0</v>
      </c>
      <c r="AD1072" s="20">
        <f t="shared" si="3204"/>
        <v>0</v>
      </c>
      <c r="AE1072" s="20">
        <f t="shared" si="3204"/>
        <v>0</v>
      </c>
      <c r="AF1072" s="20">
        <f t="shared" si="3097"/>
        <v>1249.0999999999999</v>
      </c>
      <c r="AG1072" s="20">
        <f t="shared" si="3098"/>
        <v>1249.0999999999999</v>
      </c>
      <c r="AH1072" s="20">
        <f t="shared" si="3099"/>
        <v>1249.0999999999999</v>
      </c>
      <c r="AI1072" s="20">
        <f t="shared" si="3204"/>
        <v>0</v>
      </c>
      <c r="AJ1072" s="20">
        <f t="shared" si="3100"/>
        <v>1249.0999999999999</v>
      </c>
      <c r="AK1072" s="20">
        <f t="shared" si="3204"/>
        <v>0</v>
      </c>
      <c r="AL1072" s="20">
        <f t="shared" si="3204"/>
        <v>0</v>
      </c>
      <c r="AM1072" s="20">
        <f t="shared" si="3204"/>
        <v>0</v>
      </c>
      <c r="AN1072" s="20">
        <f t="shared" si="3052"/>
        <v>1249.0999999999999</v>
      </c>
      <c r="AO1072" s="20">
        <f t="shared" si="3053"/>
        <v>1249.0999999999999</v>
      </c>
      <c r="AP1072" s="20">
        <f t="shared" si="3054"/>
        <v>1249.0999999999999</v>
      </c>
      <c r="AQ1072" s="20">
        <f t="shared" si="3204"/>
        <v>0</v>
      </c>
      <c r="AR1072" s="20">
        <f t="shared" si="3204"/>
        <v>0</v>
      </c>
      <c r="AS1072" s="20">
        <f t="shared" si="3204"/>
        <v>0</v>
      </c>
      <c r="AT1072" s="20">
        <f t="shared" si="3056"/>
        <v>1249.0999999999999</v>
      </c>
      <c r="AU1072" s="20">
        <f t="shared" si="3057"/>
        <v>1249.0999999999999</v>
      </c>
      <c r="AV1072" s="20">
        <f t="shared" si="3058"/>
        <v>1249.0999999999999</v>
      </c>
      <c r="AW1072" s="20">
        <f t="shared" si="3204"/>
        <v>0</v>
      </c>
      <c r="AX1072" s="20">
        <f t="shared" si="3204"/>
        <v>0</v>
      </c>
      <c r="AY1072" s="20">
        <f t="shared" si="3204"/>
        <v>0</v>
      </c>
      <c r="AZ1072" s="20">
        <f t="shared" si="3183"/>
        <v>1249.0999999999999</v>
      </c>
      <c r="BA1072" s="20">
        <f t="shared" si="3184"/>
        <v>1249.0999999999999</v>
      </c>
      <c r="BB1072" s="20">
        <f t="shared" si="3185"/>
        <v>1249.0999999999999</v>
      </c>
      <c r="BC1072" s="20">
        <f t="shared" si="3204"/>
        <v>0</v>
      </c>
      <c r="BD1072" s="20">
        <f t="shared" si="3181"/>
        <v>1249.0999999999999</v>
      </c>
      <c r="BE1072" s="20">
        <f t="shared" si="3204"/>
        <v>0</v>
      </c>
      <c r="BF1072" s="20">
        <f t="shared" si="3204"/>
        <v>0</v>
      </c>
      <c r="BG1072" s="20">
        <f t="shared" si="3204"/>
        <v>0</v>
      </c>
      <c r="BH1072" s="20">
        <f t="shared" si="3138"/>
        <v>1249.0999999999999</v>
      </c>
      <c r="BI1072" s="20">
        <f t="shared" si="3139"/>
        <v>1249.0999999999999</v>
      </c>
      <c r="BJ1072" s="20">
        <f t="shared" si="3140"/>
        <v>1249.0999999999999</v>
      </c>
      <c r="BK1072" s="20">
        <f t="shared" si="3204"/>
        <v>0</v>
      </c>
      <c r="BL1072" s="20">
        <f t="shared" si="3204"/>
        <v>0</v>
      </c>
      <c r="BM1072" s="20">
        <f t="shared" si="3142"/>
        <v>1249.0999999999999</v>
      </c>
      <c r="BN1072" s="20">
        <f t="shared" si="3143"/>
        <v>1249.0999999999999</v>
      </c>
      <c r="BO1072" s="20">
        <f t="shared" si="3204"/>
        <v>0</v>
      </c>
      <c r="BP1072" s="20">
        <f t="shared" si="3204"/>
        <v>0</v>
      </c>
      <c r="BQ1072" s="20">
        <f t="shared" si="3204"/>
        <v>0</v>
      </c>
      <c r="BR1072" s="20">
        <f t="shared" si="3069"/>
        <v>1249.0999999999999</v>
      </c>
      <c r="BS1072" s="20">
        <f t="shared" si="3070"/>
        <v>1249.0999999999999</v>
      </c>
      <c r="BT1072" s="20">
        <f t="shared" si="3071"/>
        <v>1249.0999999999999</v>
      </c>
      <c r="BU1072" s="20">
        <f t="shared" si="3204"/>
        <v>0</v>
      </c>
      <c r="BV1072" s="20">
        <f t="shared" si="3072"/>
        <v>1249.0999999999999</v>
      </c>
      <c r="BW1072" s="20">
        <f t="shared" si="3204"/>
        <v>0</v>
      </c>
      <c r="BX1072" s="20">
        <f t="shared" si="3204"/>
        <v>0</v>
      </c>
      <c r="BY1072" s="20">
        <f t="shared" si="3150"/>
        <v>1249.0999999999999</v>
      </c>
      <c r="BZ1072" s="20">
        <f t="shared" si="3151"/>
        <v>1249.0999999999999</v>
      </c>
      <c r="CA1072" s="20">
        <f t="shared" si="3204"/>
        <v>0</v>
      </c>
      <c r="CB1072" s="20">
        <f t="shared" si="3152"/>
        <v>1249.0999999999999</v>
      </c>
      <c r="CC1072" s="20">
        <f t="shared" si="3204"/>
        <v>0</v>
      </c>
      <c r="CD1072" s="20">
        <f t="shared" si="3153"/>
        <v>1249.0999999999999</v>
      </c>
      <c r="CE1072" s="20">
        <f t="shared" si="3204"/>
        <v>0</v>
      </c>
    </row>
    <row r="1073" spans="1:84" ht="47.25" x14ac:dyDescent="0.25">
      <c r="A1073" s="10" t="s">
        <v>274</v>
      </c>
      <c r="B1073" s="19">
        <v>240</v>
      </c>
      <c r="C1073" s="10"/>
      <c r="D1073" s="10"/>
      <c r="E1073" s="25" t="s">
        <v>603</v>
      </c>
      <c r="F1073" s="20">
        <f>F1074</f>
        <v>1249.0999999999999</v>
      </c>
      <c r="G1073" s="20">
        <f t="shared" si="3204"/>
        <v>1249.0999999999999</v>
      </c>
      <c r="H1073" s="20">
        <f t="shared" si="3204"/>
        <v>1249.0999999999999</v>
      </c>
      <c r="I1073" s="20">
        <f t="shared" si="3204"/>
        <v>0</v>
      </c>
      <c r="J1073" s="20">
        <f t="shared" si="3204"/>
        <v>0</v>
      </c>
      <c r="K1073" s="20">
        <f t="shared" si="3204"/>
        <v>0</v>
      </c>
      <c r="L1073" s="20">
        <f t="shared" si="3075"/>
        <v>1249.0999999999999</v>
      </c>
      <c r="M1073" s="20">
        <f t="shared" si="3076"/>
        <v>1249.0999999999999</v>
      </c>
      <c r="N1073" s="20">
        <f t="shared" si="3077"/>
        <v>1249.0999999999999</v>
      </c>
      <c r="O1073" s="20">
        <f t="shared" si="3204"/>
        <v>0</v>
      </c>
      <c r="P1073" s="20">
        <f t="shared" si="3204"/>
        <v>0</v>
      </c>
      <c r="Q1073" s="20">
        <f t="shared" si="3204"/>
        <v>0</v>
      </c>
      <c r="R1073" s="20">
        <f t="shared" si="3103"/>
        <v>1249.0999999999999</v>
      </c>
      <c r="S1073" s="20">
        <f t="shared" si="3104"/>
        <v>1249.0999999999999</v>
      </c>
      <c r="T1073" s="20">
        <f t="shared" si="3105"/>
        <v>1249.0999999999999</v>
      </c>
      <c r="U1073" s="20">
        <f t="shared" si="3204"/>
        <v>0</v>
      </c>
      <c r="V1073" s="20">
        <f t="shared" si="3106"/>
        <v>1249.0999999999999</v>
      </c>
      <c r="W1073" s="20">
        <f t="shared" si="3204"/>
        <v>0</v>
      </c>
      <c r="X1073" s="20">
        <f t="shared" si="3204"/>
        <v>0</v>
      </c>
      <c r="Y1073" s="20">
        <f t="shared" si="3204"/>
        <v>0</v>
      </c>
      <c r="Z1073" s="20">
        <f t="shared" si="3107"/>
        <v>1249.0999999999999</v>
      </c>
      <c r="AA1073" s="20">
        <f t="shared" si="3108"/>
        <v>1249.0999999999999</v>
      </c>
      <c r="AB1073" s="20">
        <f t="shared" si="3109"/>
        <v>1249.0999999999999</v>
      </c>
      <c r="AC1073" s="20">
        <f t="shared" si="3204"/>
        <v>0</v>
      </c>
      <c r="AD1073" s="20">
        <f t="shared" si="3204"/>
        <v>0</v>
      </c>
      <c r="AE1073" s="20">
        <f t="shared" si="3204"/>
        <v>0</v>
      </c>
      <c r="AF1073" s="20">
        <f t="shared" si="3097"/>
        <v>1249.0999999999999</v>
      </c>
      <c r="AG1073" s="20">
        <f t="shared" si="3098"/>
        <v>1249.0999999999999</v>
      </c>
      <c r="AH1073" s="20">
        <f t="shared" si="3099"/>
        <v>1249.0999999999999</v>
      </c>
      <c r="AI1073" s="20">
        <f t="shared" si="3204"/>
        <v>0</v>
      </c>
      <c r="AJ1073" s="20">
        <f t="shared" si="3100"/>
        <v>1249.0999999999999</v>
      </c>
      <c r="AK1073" s="20">
        <f t="shared" si="3204"/>
        <v>0</v>
      </c>
      <c r="AL1073" s="20">
        <f t="shared" si="3204"/>
        <v>0</v>
      </c>
      <c r="AM1073" s="20">
        <f t="shared" si="3204"/>
        <v>0</v>
      </c>
      <c r="AN1073" s="20">
        <f t="shared" si="3052"/>
        <v>1249.0999999999999</v>
      </c>
      <c r="AO1073" s="20">
        <f t="shared" si="3053"/>
        <v>1249.0999999999999</v>
      </c>
      <c r="AP1073" s="20">
        <f t="shared" si="3054"/>
        <v>1249.0999999999999</v>
      </c>
      <c r="AQ1073" s="20">
        <f t="shared" si="3204"/>
        <v>0</v>
      </c>
      <c r="AR1073" s="20">
        <f t="shared" si="3204"/>
        <v>0</v>
      </c>
      <c r="AS1073" s="20">
        <f t="shared" si="3204"/>
        <v>0</v>
      </c>
      <c r="AT1073" s="20">
        <f t="shared" si="3056"/>
        <v>1249.0999999999999</v>
      </c>
      <c r="AU1073" s="20">
        <f t="shared" si="3057"/>
        <v>1249.0999999999999</v>
      </c>
      <c r="AV1073" s="20">
        <f t="shared" si="3058"/>
        <v>1249.0999999999999</v>
      </c>
      <c r="AW1073" s="20">
        <f t="shared" si="3204"/>
        <v>0</v>
      </c>
      <c r="AX1073" s="20">
        <f t="shared" si="3204"/>
        <v>0</v>
      </c>
      <c r="AY1073" s="20">
        <f t="shared" si="3204"/>
        <v>0</v>
      </c>
      <c r="AZ1073" s="20">
        <f t="shared" si="3183"/>
        <v>1249.0999999999999</v>
      </c>
      <c r="BA1073" s="20">
        <f t="shared" si="3184"/>
        <v>1249.0999999999999</v>
      </c>
      <c r="BB1073" s="20">
        <f t="shared" si="3185"/>
        <v>1249.0999999999999</v>
      </c>
      <c r="BC1073" s="20">
        <f t="shared" si="3204"/>
        <v>0</v>
      </c>
      <c r="BD1073" s="20">
        <f t="shared" si="3181"/>
        <v>1249.0999999999999</v>
      </c>
      <c r="BE1073" s="20">
        <f t="shared" si="3204"/>
        <v>0</v>
      </c>
      <c r="BF1073" s="20">
        <f t="shared" si="3204"/>
        <v>0</v>
      </c>
      <c r="BG1073" s="20">
        <f t="shared" si="3204"/>
        <v>0</v>
      </c>
      <c r="BH1073" s="20">
        <f t="shared" si="3138"/>
        <v>1249.0999999999999</v>
      </c>
      <c r="BI1073" s="20">
        <f t="shared" si="3139"/>
        <v>1249.0999999999999</v>
      </c>
      <c r="BJ1073" s="20">
        <f t="shared" si="3140"/>
        <v>1249.0999999999999</v>
      </c>
      <c r="BK1073" s="20">
        <f t="shared" si="3204"/>
        <v>0</v>
      </c>
      <c r="BL1073" s="20">
        <f t="shared" si="3204"/>
        <v>0</v>
      </c>
      <c r="BM1073" s="20">
        <f t="shared" si="3142"/>
        <v>1249.0999999999999</v>
      </c>
      <c r="BN1073" s="20">
        <f t="shared" si="3143"/>
        <v>1249.0999999999999</v>
      </c>
      <c r="BO1073" s="20">
        <f t="shared" si="3204"/>
        <v>0</v>
      </c>
      <c r="BP1073" s="20">
        <f t="shared" si="3204"/>
        <v>0</v>
      </c>
      <c r="BQ1073" s="20">
        <f t="shared" si="3204"/>
        <v>0</v>
      </c>
      <c r="BR1073" s="20">
        <f t="shared" si="3069"/>
        <v>1249.0999999999999</v>
      </c>
      <c r="BS1073" s="20">
        <f t="shared" si="3070"/>
        <v>1249.0999999999999</v>
      </c>
      <c r="BT1073" s="20">
        <f t="shared" si="3071"/>
        <v>1249.0999999999999</v>
      </c>
      <c r="BU1073" s="20">
        <f t="shared" si="3204"/>
        <v>0</v>
      </c>
      <c r="BV1073" s="20">
        <f t="shared" si="3072"/>
        <v>1249.0999999999999</v>
      </c>
      <c r="BW1073" s="20">
        <f t="shared" si="3204"/>
        <v>0</v>
      </c>
      <c r="BX1073" s="20">
        <f t="shared" si="3204"/>
        <v>0</v>
      </c>
      <c r="BY1073" s="20">
        <f t="shared" si="3150"/>
        <v>1249.0999999999999</v>
      </c>
      <c r="BZ1073" s="20">
        <f t="shared" si="3151"/>
        <v>1249.0999999999999</v>
      </c>
      <c r="CA1073" s="20">
        <f t="shared" si="3204"/>
        <v>0</v>
      </c>
      <c r="CB1073" s="20">
        <f t="shared" si="3152"/>
        <v>1249.0999999999999</v>
      </c>
      <c r="CC1073" s="20">
        <f t="shared" si="3204"/>
        <v>0</v>
      </c>
      <c r="CD1073" s="20">
        <f t="shared" si="3153"/>
        <v>1249.0999999999999</v>
      </c>
      <c r="CE1073" s="20">
        <f t="shared" si="3204"/>
        <v>0</v>
      </c>
    </row>
    <row r="1074" spans="1:84" ht="47.25" x14ac:dyDescent="0.25">
      <c r="A1074" s="10" t="s">
        <v>274</v>
      </c>
      <c r="B1074" s="19">
        <v>240</v>
      </c>
      <c r="C1074" s="10" t="s">
        <v>334</v>
      </c>
      <c r="D1074" s="10" t="s">
        <v>342</v>
      </c>
      <c r="E1074" s="25" t="s">
        <v>573</v>
      </c>
      <c r="F1074" s="20">
        <v>1249.0999999999999</v>
      </c>
      <c r="G1074" s="20">
        <v>1249.0999999999999</v>
      </c>
      <c r="H1074" s="20">
        <v>1249.0999999999999</v>
      </c>
      <c r="I1074" s="20"/>
      <c r="J1074" s="20"/>
      <c r="K1074" s="20"/>
      <c r="L1074" s="20">
        <f t="shared" si="3075"/>
        <v>1249.0999999999999</v>
      </c>
      <c r="M1074" s="20">
        <f t="shared" si="3076"/>
        <v>1249.0999999999999</v>
      </c>
      <c r="N1074" s="20">
        <f t="shared" si="3077"/>
        <v>1249.0999999999999</v>
      </c>
      <c r="O1074" s="20"/>
      <c r="P1074" s="20"/>
      <c r="Q1074" s="20"/>
      <c r="R1074" s="20">
        <f t="shared" si="3103"/>
        <v>1249.0999999999999</v>
      </c>
      <c r="S1074" s="20">
        <f t="shared" si="3104"/>
        <v>1249.0999999999999</v>
      </c>
      <c r="T1074" s="20">
        <f t="shared" si="3105"/>
        <v>1249.0999999999999</v>
      </c>
      <c r="U1074" s="20"/>
      <c r="V1074" s="20">
        <f t="shared" si="3106"/>
        <v>1249.0999999999999</v>
      </c>
      <c r="W1074" s="20"/>
      <c r="X1074" s="20"/>
      <c r="Y1074" s="20"/>
      <c r="Z1074" s="20">
        <f t="shared" si="3107"/>
        <v>1249.0999999999999</v>
      </c>
      <c r="AA1074" s="20">
        <f t="shared" si="3108"/>
        <v>1249.0999999999999</v>
      </c>
      <c r="AB1074" s="20">
        <f t="shared" si="3109"/>
        <v>1249.0999999999999</v>
      </c>
      <c r="AC1074" s="20"/>
      <c r="AD1074" s="20"/>
      <c r="AE1074" s="20"/>
      <c r="AF1074" s="20">
        <f t="shared" si="3097"/>
        <v>1249.0999999999999</v>
      </c>
      <c r="AG1074" s="20">
        <f t="shared" si="3098"/>
        <v>1249.0999999999999</v>
      </c>
      <c r="AH1074" s="20">
        <f t="shared" si="3099"/>
        <v>1249.0999999999999</v>
      </c>
      <c r="AI1074" s="20"/>
      <c r="AJ1074" s="20">
        <f t="shared" si="3100"/>
        <v>1249.0999999999999</v>
      </c>
      <c r="AK1074" s="20"/>
      <c r="AL1074" s="20"/>
      <c r="AM1074" s="20"/>
      <c r="AN1074" s="20">
        <f t="shared" si="3052"/>
        <v>1249.0999999999999</v>
      </c>
      <c r="AO1074" s="20">
        <f t="shared" si="3053"/>
        <v>1249.0999999999999</v>
      </c>
      <c r="AP1074" s="20">
        <f t="shared" si="3054"/>
        <v>1249.0999999999999</v>
      </c>
      <c r="AQ1074" s="20"/>
      <c r="AR1074" s="20"/>
      <c r="AS1074" s="20"/>
      <c r="AT1074" s="20">
        <f t="shared" si="3056"/>
        <v>1249.0999999999999</v>
      </c>
      <c r="AU1074" s="20">
        <f t="shared" si="3057"/>
        <v>1249.0999999999999</v>
      </c>
      <c r="AV1074" s="20">
        <f t="shared" si="3058"/>
        <v>1249.0999999999999</v>
      </c>
      <c r="AW1074" s="20"/>
      <c r="AX1074" s="20"/>
      <c r="AY1074" s="20"/>
      <c r="AZ1074" s="20">
        <f t="shared" si="3183"/>
        <v>1249.0999999999999</v>
      </c>
      <c r="BA1074" s="20">
        <f t="shared" si="3184"/>
        <v>1249.0999999999999</v>
      </c>
      <c r="BB1074" s="20">
        <f t="shared" si="3185"/>
        <v>1249.0999999999999</v>
      </c>
      <c r="BC1074" s="20"/>
      <c r="BD1074" s="20">
        <f t="shared" si="3181"/>
        <v>1249.0999999999999</v>
      </c>
      <c r="BE1074" s="20"/>
      <c r="BF1074" s="20"/>
      <c r="BG1074" s="20"/>
      <c r="BH1074" s="20">
        <f t="shared" si="3138"/>
        <v>1249.0999999999999</v>
      </c>
      <c r="BI1074" s="20">
        <f t="shared" si="3139"/>
        <v>1249.0999999999999</v>
      </c>
      <c r="BJ1074" s="20">
        <f t="shared" si="3140"/>
        <v>1249.0999999999999</v>
      </c>
      <c r="BK1074" s="20"/>
      <c r="BL1074" s="20"/>
      <c r="BM1074" s="20">
        <f t="shared" si="3142"/>
        <v>1249.0999999999999</v>
      </c>
      <c r="BN1074" s="20">
        <f t="shared" si="3143"/>
        <v>1249.0999999999999</v>
      </c>
      <c r="BO1074" s="20"/>
      <c r="BP1074" s="20"/>
      <c r="BQ1074" s="20"/>
      <c r="BR1074" s="20">
        <f t="shared" si="3069"/>
        <v>1249.0999999999999</v>
      </c>
      <c r="BS1074" s="20">
        <f t="shared" si="3070"/>
        <v>1249.0999999999999</v>
      </c>
      <c r="BT1074" s="20">
        <f t="shared" si="3071"/>
        <v>1249.0999999999999</v>
      </c>
      <c r="BU1074" s="20"/>
      <c r="BV1074" s="20">
        <f t="shared" si="3072"/>
        <v>1249.0999999999999</v>
      </c>
      <c r="BW1074" s="20"/>
      <c r="BX1074" s="20"/>
      <c r="BY1074" s="20">
        <f t="shared" si="3150"/>
        <v>1249.0999999999999</v>
      </c>
      <c r="BZ1074" s="20">
        <f t="shared" si="3151"/>
        <v>1249.0999999999999</v>
      </c>
      <c r="CA1074" s="20"/>
      <c r="CB1074" s="20">
        <f t="shared" si="3152"/>
        <v>1249.0999999999999</v>
      </c>
      <c r="CC1074" s="20"/>
      <c r="CD1074" s="20">
        <f t="shared" si="3153"/>
        <v>1249.0999999999999</v>
      </c>
      <c r="CE1074" s="20"/>
    </row>
    <row r="1075" spans="1:84" ht="47.25" x14ac:dyDescent="0.25">
      <c r="A1075" s="10" t="s">
        <v>449</v>
      </c>
      <c r="B1075" s="19"/>
      <c r="C1075" s="10"/>
      <c r="D1075" s="10"/>
      <c r="E1075" s="25" t="s">
        <v>846</v>
      </c>
      <c r="F1075" s="20">
        <f>F1076</f>
        <v>5342.8000000000011</v>
      </c>
      <c r="G1075" s="20">
        <f t="shared" ref="G1075:CE1075" si="3205">G1076</f>
        <v>5259.0999999999995</v>
      </c>
      <c r="H1075" s="20">
        <f t="shared" si="3205"/>
        <v>4944.5999999999995</v>
      </c>
      <c r="I1075" s="20">
        <f t="shared" si="3205"/>
        <v>0</v>
      </c>
      <c r="J1075" s="20">
        <f t="shared" si="3205"/>
        <v>0</v>
      </c>
      <c r="K1075" s="20">
        <f t="shared" si="3205"/>
        <v>0</v>
      </c>
      <c r="L1075" s="20">
        <f t="shared" si="3075"/>
        <v>5342.8000000000011</v>
      </c>
      <c r="M1075" s="20">
        <f t="shared" si="3076"/>
        <v>5259.0999999999995</v>
      </c>
      <c r="N1075" s="20">
        <f t="shared" si="3077"/>
        <v>4944.5999999999995</v>
      </c>
      <c r="O1075" s="20">
        <f t="shared" si="3205"/>
        <v>0</v>
      </c>
      <c r="P1075" s="20">
        <f t="shared" si="3205"/>
        <v>0</v>
      </c>
      <c r="Q1075" s="20">
        <f t="shared" si="3205"/>
        <v>0</v>
      </c>
      <c r="R1075" s="20">
        <f t="shared" si="3103"/>
        <v>5342.8000000000011</v>
      </c>
      <c r="S1075" s="20">
        <f t="shared" si="3104"/>
        <v>5259.0999999999995</v>
      </c>
      <c r="T1075" s="20">
        <f t="shared" si="3105"/>
        <v>4944.5999999999995</v>
      </c>
      <c r="U1075" s="20">
        <f t="shared" si="3205"/>
        <v>0</v>
      </c>
      <c r="V1075" s="20">
        <f t="shared" si="3106"/>
        <v>5342.8000000000011</v>
      </c>
      <c r="W1075" s="20">
        <f t="shared" si="3205"/>
        <v>0</v>
      </c>
      <c r="X1075" s="20">
        <f t="shared" si="3205"/>
        <v>0</v>
      </c>
      <c r="Y1075" s="20">
        <f t="shared" si="3205"/>
        <v>0</v>
      </c>
      <c r="Z1075" s="20">
        <f t="shared" si="3107"/>
        <v>5342.8000000000011</v>
      </c>
      <c r="AA1075" s="20">
        <f t="shared" si="3108"/>
        <v>5259.0999999999995</v>
      </c>
      <c r="AB1075" s="20">
        <f t="shared" si="3109"/>
        <v>4944.5999999999995</v>
      </c>
      <c r="AC1075" s="20">
        <f t="shared" si="3205"/>
        <v>0</v>
      </c>
      <c r="AD1075" s="20">
        <f t="shared" si="3205"/>
        <v>0</v>
      </c>
      <c r="AE1075" s="20">
        <f t="shared" si="3205"/>
        <v>0</v>
      </c>
      <c r="AF1075" s="20">
        <f t="shared" si="3097"/>
        <v>5342.8000000000011</v>
      </c>
      <c r="AG1075" s="20">
        <f t="shared" si="3098"/>
        <v>5259.0999999999995</v>
      </c>
      <c r="AH1075" s="20">
        <f t="shared" si="3099"/>
        <v>4944.5999999999995</v>
      </c>
      <c r="AI1075" s="20">
        <f t="shared" si="3205"/>
        <v>0</v>
      </c>
      <c r="AJ1075" s="20">
        <f t="shared" si="3100"/>
        <v>5342.8000000000011</v>
      </c>
      <c r="AK1075" s="20">
        <f t="shared" si="3205"/>
        <v>36.698</v>
      </c>
      <c r="AL1075" s="20">
        <f t="shared" si="3205"/>
        <v>0</v>
      </c>
      <c r="AM1075" s="20">
        <f t="shared" si="3205"/>
        <v>0</v>
      </c>
      <c r="AN1075" s="20">
        <f t="shared" si="3052"/>
        <v>5379.4980000000014</v>
      </c>
      <c r="AO1075" s="20">
        <f t="shared" si="3053"/>
        <v>5259.0999999999995</v>
      </c>
      <c r="AP1075" s="20">
        <f t="shared" si="3054"/>
        <v>4944.5999999999995</v>
      </c>
      <c r="AQ1075" s="20">
        <f t="shared" si="3205"/>
        <v>0</v>
      </c>
      <c r="AR1075" s="20">
        <f t="shared" si="3205"/>
        <v>0</v>
      </c>
      <c r="AS1075" s="20">
        <f t="shared" si="3205"/>
        <v>0</v>
      </c>
      <c r="AT1075" s="20">
        <f t="shared" si="3056"/>
        <v>5379.4980000000014</v>
      </c>
      <c r="AU1075" s="20">
        <f t="shared" si="3057"/>
        <v>5259.0999999999995</v>
      </c>
      <c r="AV1075" s="20">
        <f t="shared" si="3058"/>
        <v>4944.5999999999995</v>
      </c>
      <c r="AW1075" s="20">
        <f t="shared" si="3205"/>
        <v>40</v>
      </c>
      <c r="AX1075" s="20">
        <f t="shared" si="3205"/>
        <v>0</v>
      </c>
      <c r="AY1075" s="20">
        <f t="shared" si="3205"/>
        <v>0</v>
      </c>
      <c r="AZ1075" s="20">
        <f t="shared" si="3183"/>
        <v>5419.4980000000014</v>
      </c>
      <c r="BA1075" s="20">
        <f t="shared" si="3184"/>
        <v>5259.0999999999995</v>
      </c>
      <c r="BB1075" s="20">
        <f t="shared" si="3185"/>
        <v>4944.5999999999995</v>
      </c>
      <c r="BC1075" s="20">
        <f t="shared" si="3205"/>
        <v>0</v>
      </c>
      <c r="BD1075" s="20">
        <f t="shared" si="3181"/>
        <v>5419.4980000000014</v>
      </c>
      <c r="BE1075" s="20">
        <f t="shared" si="3205"/>
        <v>-134.084</v>
      </c>
      <c r="BF1075" s="20">
        <f t="shared" si="3205"/>
        <v>0</v>
      </c>
      <c r="BG1075" s="20">
        <f t="shared" si="3205"/>
        <v>0</v>
      </c>
      <c r="BH1075" s="20">
        <f t="shared" si="3138"/>
        <v>5285.4140000000016</v>
      </c>
      <c r="BI1075" s="20">
        <f t="shared" si="3139"/>
        <v>5259.0999999999995</v>
      </c>
      <c r="BJ1075" s="20">
        <f t="shared" si="3140"/>
        <v>4944.5999999999995</v>
      </c>
      <c r="BK1075" s="20">
        <f t="shared" si="3205"/>
        <v>0</v>
      </c>
      <c r="BL1075" s="20">
        <f t="shared" si="3205"/>
        <v>0</v>
      </c>
      <c r="BM1075" s="20">
        <f t="shared" si="3142"/>
        <v>5285.4140000000016</v>
      </c>
      <c r="BN1075" s="20">
        <f t="shared" si="3143"/>
        <v>5259.0999999999995</v>
      </c>
      <c r="BO1075" s="20">
        <f t="shared" si="3205"/>
        <v>-102.62700000000001</v>
      </c>
      <c r="BP1075" s="20">
        <f t="shared" si="3205"/>
        <v>0</v>
      </c>
      <c r="BQ1075" s="20">
        <f t="shared" si="3205"/>
        <v>0</v>
      </c>
      <c r="BR1075" s="20">
        <f t="shared" si="3069"/>
        <v>5182.7870000000012</v>
      </c>
      <c r="BS1075" s="20">
        <f t="shared" si="3070"/>
        <v>5259.0999999999995</v>
      </c>
      <c r="BT1075" s="20">
        <f t="shared" si="3071"/>
        <v>4944.5999999999995</v>
      </c>
      <c r="BU1075" s="20">
        <f t="shared" si="3205"/>
        <v>0</v>
      </c>
      <c r="BV1075" s="20">
        <f t="shared" si="3072"/>
        <v>5182.7870000000012</v>
      </c>
      <c r="BW1075" s="20">
        <f t="shared" si="3205"/>
        <v>-1660.54</v>
      </c>
      <c r="BX1075" s="20">
        <f t="shared" si="3205"/>
        <v>0</v>
      </c>
      <c r="BY1075" s="20">
        <f t="shared" si="3150"/>
        <v>3522.2470000000012</v>
      </c>
      <c r="BZ1075" s="20">
        <f t="shared" si="3151"/>
        <v>5259.0999999999995</v>
      </c>
      <c r="CA1075" s="20">
        <f t="shared" si="3205"/>
        <v>0</v>
      </c>
      <c r="CB1075" s="20">
        <f t="shared" si="3152"/>
        <v>3522.2470000000012</v>
      </c>
      <c r="CC1075" s="20">
        <f t="shared" si="3205"/>
        <v>-159.03300000000002</v>
      </c>
      <c r="CD1075" s="20">
        <f t="shared" si="3153"/>
        <v>3363.2140000000013</v>
      </c>
      <c r="CE1075" s="20">
        <f t="shared" si="3205"/>
        <v>0</v>
      </c>
    </row>
    <row r="1076" spans="1:84" ht="47.25" x14ac:dyDescent="0.25">
      <c r="A1076" s="10" t="s">
        <v>275</v>
      </c>
      <c r="B1076" s="19"/>
      <c r="C1076" s="10"/>
      <c r="D1076" s="10"/>
      <c r="E1076" s="25" t="s">
        <v>847</v>
      </c>
      <c r="F1076" s="20">
        <f>F1077+F1080</f>
        <v>5342.8000000000011</v>
      </c>
      <c r="G1076" s="20">
        <f t="shared" ref="G1076:K1076" si="3206">G1077+G1080</f>
        <v>5259.0999999999995</v>
      </c>
      <c r="H1076" s="20">
        <f t="shared" si="3206"/>
        <v>4944.5999999999995</v>
      </c>
      <c r="I1076" s="20">
        <f t="shared" si="3206"/>
        <v>0</v>
      </c>
      <c r="J1076" s="20">
        <f t="shared" si="3206"/>
        <v>0</v>
      </c>
      <c r="K1076" s="20">
        <f t="shared" si="3206"/>
        <v>0</v>
      </c>
      <c r="L1076" s="20">
        <f t="shared" si="3075"/>
        <v>5342.8000000000011</v>
      </c>
      <c r="M1076" s="20">
        <f t="shared" si="3076"/>
        <v>5259.0999999999995</v>
      </c>
      <c r="N1076" s="20">
        <f t="shared" si="3077"/>
        <v>4944.5999999999995</v>
      </c>
      <c r="O1076" s="20">
        <f t="shared" ref="O1076:Q1076" si="3207">O1077+O1080</f>
        <v>0</v>
      </c>
      <c r="P1076" s="20">
        <f t="shared" si="3207"/>
        <v>0</v>
      </c>
      <c r="Q1076" s="20">
        <f t="shared" si="3207"/>
        <v>0</v>
      </c>
      <c r="R1076" s="20">
        <f t="shared" si="3103"/>
        <v>5342.8000000000011</v>
      </c>
      <c r="S1076" s="20">
        <f t="shared" si="3104"/>
        <v>5259.0999999999995</v>
      </c>
      <c r="T1076" s="20">
        <f t="shared" si="3105"/>
        <v>4944.5999999999995</v>
      </c>
      <c r="U1076" s="20">
        <f t="shared" ref="U1076:CE1076" si="3208">U1077+U1080</f>
        <v>0</v>
      </c>
      <c r="V1076" s="20">
        <f t="shared" si="3106"/>
        <v>5342.8000000000011</v>
      </c>
      <c r="W1076" s="20">
        <f t="shared" ref="W1076:Y1076" si="3209">W1077+W1080</f>
        <v>0</v>
      </c>
      <c r="X1076" s="20">
        <f t="shared" si="3209"/>
        <v>0</v>
      </c>
      <c r="Y1076" s="20">
        <f t="shared" si="3209"/>
        <v>0</v>
      </c>
      <c r="Z1076" s="20">
        <f t="shared" si="3107"/>
        <v>5342.8000000000011</v>
      </c>
      <c r="AA1076" s="20">
        <f t="shared" si="3108"/>
        <v>5259.0999999999995</v>
      </c>
      <c r="AB1076" s="20">
        <f t="shared" si="3109"/>
        <v>4944.5999999999995</v>
      </c>
      <c r="AC1076" s="20">
        <f t="shared" ref="AC1076:AE1076" si="3210">AC1077+AC1080</f>
        <v>0</v>
      </c>
      <c r="AD1076" s="20">
        <f t="shared" si="3210"/>
        <v>0</v>
      </c>
      <c r="AE1076" s="20">
        <f t="shared" si="3210"/>
        <v>0</v>
      </c>
      <c r="AF1076" s="20">
        <f t="shared" si="3097"/>
        <v>5342.8000000000011</v>
      </c>
      <c r="AG1076" s="20">
        <f t="shared" si="3098"/>
        <v>5259.0999999999995</v>
      </c>
      <c r="AH1076" s="20">
        <f t="shared" si="3099"/>
        <v>4944.5999999999995</v>
      </c>
      <c r="AI1076" s="20">
        <f t="shared" ref="AI1076" si="3211">AI1077+AI1080</f>
        <v>0</v>
      </c>
      <c r="AJ1076" s="20">
        <f t="shared" si="3100"/>
        <v>5342.8000000000011</v>
      </c>
      <c r="AK1076" s="20">
        <f t="shared" ref="AK1076:AM1076" si="3212">AK1077+AK1080</f>
        <v>36.698</v>
      </c>
      <c r="AL1076" s="20">
        <f t="shared" si="3212"/>
        <v>0</v>
      </c>
      <c r="AM1076" s="20">
        <f t="shared" si="3212"/>
        <v>0</v>
      </c>
      <c r="AN1076" s="20">
        <f t="shared" si="3052"/>
        <v>5379.4980000000014</v>
      </c>
      <c r="AO1076" s="20">
        <f t="shared" si="3053"/>
        <v>5259.0999999999995</v>
      </c>
      <c r="AP1076" s="20">
        <f t="shared" si="3054"/>
        <v>4944.5999999999995</v>
      </c>
      <c r="AQ1076" s="20">
        <f t="shared" ref="AQ1076:AS1076" si="3213">AQ1077+AQ1080</f>
        <v>0</v>
      </c>
      <c r="AR1076" s="20">
        <f t="shared" si="3213"/>
        <v>0</v>
      </c>
      <c r="AS1076" s="20">
        <f t="shared" si="3213"/>
        <v>0</v>
      </c>
      <c r="AT1076" s="20">
        <f t="shared" si="3056"/>
        <v>5379.4980000000014</v>
      </c>
      <c r="AU1076" s="20">
        <f t="shared" si="3057"/>
        <v>5259.0999999999995</v>
      </c>
      <c r="AV1076" s="20">
        <f t="shared" si="3058"/>
        <v>4944.5999999999995</v>
      </c>
      <c r="AW1076" s="20">
        <f t="shared" ref="AW1076:AY1076" si="3214">AW1077+AW1080</f>
        <v>40</v>
      </c>
      <c r="AX1076" s="20">
        <f t="shared" si="3214"/>
        <v>0</v>
      </c>
      <c r="AY1076" s="20">
        <f t="shared" si="3214"/>
        <v>0</v>
      </c>
      <c r="AZ1076" s="20">
        <f t="shared" si="3183"/>
        <v>5419.4980000000014</v>
      </c>
      <c r="BA1076" s="20">
        <f t="shared" si="3184"/>
        <v>5259.0999999999995</v>
      </c>
      <c r="BB1076" s="20">
        <f t="shared" si="3185"/>
        <v>4944.5999999999995</v>
      </c>
      <c r="BC1076" s="20">
        <f t="shared" ref="BC1076" si="3215">BC1077+BC1080</f>
        <v>0</v>
      </c>
      <c r="BD1076" s="20">
        <f t="shared" si="3181"/>
        <v>5419.4980000000014</v>
      </c>
      <c r="BE1076" s="20">
        <f t="shared" ref="BE1076:BG1076" si="3216">BE1077+BE1080</f>
        <v>-134.084</v>
      </c>
      <c r="BF1076" s="20">
        <f t="shared" si="3216"/>
        <v>0</v>
      </c>
      <c r="BG1076" s="20">
        <f t="shared" si="3216"/>
        <v>0</v>
      </c>
      <c r="BH1076" s="20">
        <f t="shared" si="3138"/>
        <v>5285.4140000000016</v>
      </c>
      <c r="BI1076" s="20">
        <f t="shared" si="3139"/>
        <v>5259.0999999999995</v>
      </c>
      <c r="BJ1076" s="20">
        <f t="shared" si="3140"/>
        <v>4944.5999999999995</v>
      </c>
      <c r="BK1076" s="20">
        <f t="shared" ref="BK1076:BL1076" si="3217">BK1077+BK1080</f>
        <v>0</v>
      </c>
      <c r="BL1076" s="20">
        <f t="shared" si="3217"/>
        <v>0</v>
      </c>
      <c r="BM1076" s="20">
        <f t="shared" si="3142"/>
        <v>5285.4140000000016</v>
      </c>
      <c r="BN1076" s="20">
        <f t="shared" si="3143"/>
        <v>5259.0999999999995</v>
      </c>
      <c r="BO1076" s="20">
        <f t="shared" ref="BO1076:BQ1076" si="3218">BO1077+BO1080</f>
        <v>-102.62700000000001</v>
      </c>
      <c r="BP1076" s="20">
        <f t="shared" si="3218"/>
        <v>0</v>
      </c>
      <c r="BQ1076" s="20">
        <f t="shared" si="3218"/>
        <v>0</v>
      </c>
      <c r="BR1076" s="20">
        <f t="shared" si="3069"/>
        <v>5182.7870000000012</v>
      </c>
      <c r="BS1076" s="20">
        <f t="shared" si="3070"/>
        <v>5259.0999999999995</v>
      </c>
      <c r="BT1076" s="20">
        <f t="shared" si="3071"/>
        <v>4944.5999999999995</v>
      </c>
      <c r="BU1076" s="20">
        <f t="shared" ref="BU1076" si="3219">BU1077+BU1080</f>
        <v>0</v>
      </c>
      <c r="BV1076" s="20">
        <f t="shared" si="3072"/>
        <v>5182.7870000000012</v>
      </c>
      <c r="BW1076" s="20">
        <f t="shared" ref="BW1076:BX1076" si="3220">BW1077+BW1080</f>
        <v>-1660.54</v>
      </c>
      <c r="BX1076" s="20">
        <f t="shared" si="3220"/>
        <v>0</v>
      </c>
      <c r="BY1076" s="20">
        <f t="shared" si="3150"/>
        <v>3522.2470000000012</v>
      </c>
      <c r="BZ1076" s="20">
        <f t="shared" si="3151"/>
        <v>5259.0999999999995</v>
      </c>
      <c r="CA1076" s="20">
        <f t="shared" ref="CA1076" si="3221">CA1077+CA1080</f>
        <v>0</v>
      </c>
      <c r="CB1076" s="20">
        <f t="shared" si="3152"/>
        <v>3522.2470000000012</v>
      </c>
      <c r="CC1076" s="20">
        <f t="shared" ref="CC1076" si="3222">CC1077+CC1080</f>
        <v>-159.03300000000002</v>
      </c>
      <c r="CD1076" s="20">
        <f t="shared" si="3153"/>
        <v>3363.2140000000013</v>
      </c>
      <c r="CE1076" s="20">
        <f t="shared" si="3208"/>
        <v>0</v>
      </c>
    </row>
    <row r="1077" spans="1:84" ht="47.25" x14ac:dyDescent="0.25">
      <c r="A1077" s="10" t="s">
        <v>275</v>
      </c>
      <c r="B1077" s="19">
        <v>200</v>
      </c>
      <c r="C1077" s="10"/>
      <c r="D1077" s="10"/>
      <c r="E1077" s="25" t="s">
        <v>602</v>
      </c>
      <c r="F1077" s="20">
        <f>F1078</f>
        <v>5155.2000000000007</v>
      </c>
      <c r="G1077" s="20">
        <f t="shared" ref="G1077:CE1078" si="3223">G1078</f>
        <v>5070.7</v>
      </c>
      <c r="H1077" s="20">
        <f t="shared" si="3223"/>
        <v>4756.2</v>
      </c>
      <c r="I1077" s="20">
        <f t="shared" si="3223"/>
        <v>0</v>
      </c>
      <c r="J1077" s="20">
        <f t="shared" si="3223"/>
        <v>0</v>
      </c>
      <c r="K1077" s="20">
        <f t="shared" si="3223"/>
        <v>0</v>
      </c>
      <c r="L1077" s="20">
        <f t="shared" si="3075"/>
        <v>5155.2000000000007</v>
      </c>
      <c r="M1077" s="20">
        <f t="shared" si="3076"/>
        <v>5070.7</v>
      </c>
      <c r="N1077" s="20">
        <f t="shared" si="3077"/>
        <v>4756.2</v>
      </c>
      <c r="O1077" s="20">
        <f t="shared" si="3223"/>
        <v>0</v>
      </c>
      <c r="P1077" s="20">
        <f t="shared" si="3223"/>
        <v>0</v>
      </c>
      <c r="Q1077" s="20">
        <f t="shared" si="3223"/>
        <v>0</v>
      </c>
      <c r="R1077" s="20">
        <f t="shared" si="3103"/>
        <v>5155.2000000000007</v>
      </c>
      <c r="S1077" s="20">
        <f t="shared" si="3104"/>
        <v>5070.7</v>
      </c>
      <c r="T1077" s="20">
        <f t="shared" si="3105"/>
        <v>4756.2</v>
      </c>
      <c r="U1077" s="20">
        <f t="shared" si="3223"/>
        <v>0</v>
      </c>
      <c r="V1077" s="20">
        <f t="shared" si="3106"/>
        <v>5155.2000000000007</v>
      </c>
      <c r="W1077" s="20">
        <f t="shared" si="3223"/>
        <v>0</v>
      </c>
      <c r="X1077" s="20">
        <f t="shared" si="3223"/>
        <v>0</v>
      </c>
      <c r="Y1077" s="20">
        <f t="shared" si="3223"/>
        <v>0</v>
      </c>
      <c r="Z1077" s="20">
        <f t="shared" si="3107"/>
        <v>5155.2000000000007</v>
      </c>
      <c r="AA1077" s="20">
        <f t="shared" si="3108"/>
        <v>5070.7</v>
      </c>
      <c r="AB1077" s="20">
        <f t="shared" si="3109"/>
        <v>4756.2</v>
      </c>
      <c r="AC1077" s="20">
        <f t="shared" si="3223"/>
        <v>0</v>
      </c>
      <c r="AD1077" s="20">
        <f t="shared" si="3223"/>
        <v>0</v>
      </c>
      <c r="AE1077" s="20">
        <f t="shared" si="3223"/>
        <v>0</v>
      </c>
      <c r="AF1077" s="20">
        <f t="shared" si="3097"/>
        <v>5155.2000000000007</v>
      </c>
      <c r="AG1077" s="20">
        <f t="shared" si="3098"/>
        <v>5070.7</v>
      </c>
      <c r="AH1077" s="20">
        <f t="shared" si="3099"/>
        <v>4756.2</v>
      </c>
      <c r="AI1077" s="20">
        <f t="shared" si="3223"/>
        <v>0</v>
      </c>
      <c r="AJ1077" s="20">
        <f t="shared" si="3100"/>
        <v>5155.2000000000007</v>
      </c>
      <c r="AK1077" s="20">
        <f t="shared" si="3223"/>
        <v>25.655999999999999</v>
      </c>
      <c r="AL1077" s="20">
        <f t="shared" si="3223"/>
        <v>0</v>
      </c>
      <c r="AM1077" s="20">
        <f t="shared" si="3223"/>
        <v>0</v>
      </c>
      <c r="AN1077" s="20">
        <f t="shared" si="3052"/>
        <v>5180.8560000000007</v>
      </c>
      <c r="AO1077" s="20">
        <f t="shared" si="3053"/>
        <v>5070.7</v>
      </c>
      <c r="AP1077" s="20">
        <f t="shared" si="3054"/>
        <v>4756.2</v>
      </c>
      <c r="AQ1077" s="20">
        <f t="shared" si="3223"/>
        <v>0</v>
      </c>
      <c r="AR1077" s="20">
        <f t="shared" si="3223"/>
        <v>0</v>
      </c>
      <c r="AS1077" s="20">
        <f t="shared" si="3223"/>
        <v>0</v>
      </c>
      <c r="AT1077" s="20">
        <f t="shared" si="3056"/>
        <v>5180.8560000000007</v>
      </c>
      <c r="AU1077" s="20">
        <f t="shared" si="3057"/>
        <v>5070.7</v>
      </c>
      <c r="AV1077" s="20">
        <f t="shared" si="3058"/>
        <v>4756.2</v>
      </c>
      <c r="AW1077" s="20">
        <f t="shared" si="3223"/>
        <v>40</v>
      </c>
      <c r="AX1077" s="20">
        <f t="shared" si="3223"/>
        <v>0</v>
      </c>
      <c r="AY1077" s="20">
        <f t="shared" si="3223"/>
        <v>0</v>
      </c>
      <c r="AZ1077" s="20">
        <f t="shared" si="3183"/>
        <v>5220.8560000000007</v>
      </c>
      <c r="BA1077" s="20">
        <f t="shared" si="3184"/>
        <v>5070.7</v>
      </c>
      <c r="BB1077" s="20">
        <f t="shared" si="3185"/>
        <v>4756.2</v>
      </c>
      <c r="BC1077" s="20">
        <f t="shared" si="3223"/>
        <v>0</v>
      </c>
      <c r="BD1077" s="20">
        <f t="shared" si="3181"/>
        <v>5220.8560000000007</v>
      </c>
      <c r="BE1077" s="20">
        <f t="shared" si="3223"/>
        <v>-134.084</v>
      </c>
      <c r="BF1077" s="20">
        <f t="shared" si="3223"/>
        <v>0</v>
      </c>
      <c r="BG1077" s="20">
        <f t="shared" si="3223"/>
        <v>0</v>
      </c>
      <c r="BH1077" s="20">
        <f t="shared" si="3138"/>
        <v>5086.7720000000008</v>
      </c>
      <c r="BI1077" s="20">
        <f t="shared" si="3139"/>
        <v>5070.7</v>
      </c>
      <c r="BJ1077" s="20">
        <f t="shared" si="3140"/>
        <v>4756.2</v>
      </c>
      <c r="BK1077" s="20">
        <f t="shared" si="3223"/>
        <v>0</v>
      </c>
      <c r="BL1077" s="20">
        <f t="shared" si="3223"/>
        <v>0</v>
      </c>
      <c r="BM1077" s="20">
        <f t="shared" si="3142"/>
        <v>5086.7720000000008</v>
      </c>
      <c r="BN1077" s="20">
        <f t="shared" si="3143"/>
        <v>5070.7</v>
      </c>
      <c r="BO1077" s="20">
        <f t="shared" si="3223"/>
        <v>-102.62700000000001</v>
      </c>
      <c r="BP1077" s="20">
        <f t="shared" si="3223"/>
        <v>0</v>
      </c>
      <c r="BQ1077" s="20">
        <f t="shared" si="3223"/>
        <v>0</v>
      </c>
      <c r="BR1077" s="20">
        <f t="shared" si="3069"/>
        <v>4984.1450000000004</v>
      </c>
      <c r="BS1077" s="20">
        <f t="shared" si="3070"/>
        <v>5070.7</v>
      </c>
      <c r="BT1077" s="20">
        <f t="shared" si="3071"/>
        <v>4756.2</v>
      </c>
      <c r="BU1077" s="20">
        <f t="shared" si="3223"/>
        <v>0</v>
      </c>
      <c r="BV1077" s="20">
        <f t="shared" si="3072"/>
        <v>4984.1450000000004</v>
      </c>
      <c r="BW1077" s="20">
        <f t="shared" si="3223"/>
        <v>-1660.54</v>
      </c>
      <c r="BX1077" s="20">
        <f t="shared" si="3223"/>
        <v>0</v>
      </c>
      <c r="BY1077" s="20">
        <f t="shared" si="3150"/>
        <v>3323.6050000000005</v>
      </c>
      <c r="BZ1077" s="20">
        <f t="shared" si="3151"/>
        <v>5070.7</v>
      </c>
      <c r="CA1077" s="20">
        <f t="shared" si="3223"/>
        <v>1.5860000000000001</v>
      </c>
      <c r="CB1077" s="20">
        <f t="shared" si="3152"/>
        <v>3325.1910000000003</v>
      </c>
      <c r="CC1077" s="20">
        <f t="shared" si="3223"/>
        <v>-117.554</v>
      </c>
      <c r="CD1077" s="20">
        <f t="shared" si="3153"/>
        <v>3207.6370000000002</v>
      </c>
      <c r="CE1077" s="20">
        <f t="shared" si="3223"/>
        <v>0</v>
      </c>
    </row>
    <row r="1078" spans="1:84" ht="47.25" x14ac:dyDescent="0.25">
      <c r="A1078" s="10" t="s">
        <v>275</v>
      </c>
      <c r="B1078" s="19">
        <v>240</v>
      </c>
      <c r="C1078" s="10"/>
      <c r="D1078" s="10"/>
      <c r="E1078" s="25" t="s">
        <v>603</v>
      </c>
      <c r="F1078" s="20">
        <f>F1079</f>
        <v>5155.2000000000007</v>
      </c>
      <c r="G1078" s="20">
        <f t="shared" si="3223"/>
        <v>5070.7</v>
      </c>
      <c r="H1078" s="20">
        <f t="shared" si="3223"/>
        <v>4756.2</v>
      </c>
      <c r="I1078" s="20">
        <f t="shared" si="3223"/>
        <v>0</v>
      </c>
      <c r="J1078" s="20">
        <f t="shared" si="3223"/>
        <v>0</v>
      </c>
      <c r="K1078" s="20">
        <f t="shared" si="3223"/>
        <v>0</v>
      </c>
      <c r="L1078" s="20">
        <f t="shared" si="3075"/>
        <v>5155.2000000000007</v>
      </c>
      <c r="M1078" s="20">
        <f t="shared" si="3076"/>
        <v>5070.7</v>
      </c>
      <c r="N1078" s="20">
        <f t="shared" si="3077"/>
        <v>4756.2</v>
      </c>
      <c r="O1078" s="20">
        <f t="shared" si="3223"/>
        <v>0</v>
      </c>
      <c r="P1078" s="20">
        <f t="shared" si="3223"/>
        <v>0</v>
      </c>
      <c r="Q1078" s="20">
        <f t="shared" si="3223"/>
        <v>0</v>
      </c>
      <c r="R1078" s="20">
        <f t="shared" si="3103"/>
        <v>5155.2000000000007</v>
      </c>
      <c r="S1078" s="20">
        <f t="shared" si="3104"/>
        <v>5070.7</v>
      </c>
      <c r="T1078" s="20">
        <f t="shared" si="3105"/>
        <v>4756.2</v>
      </c>
      <c r="U1078" s="20">
        <f t="shared" si="3223"/>
        <v>0</v>
      </c>
      <c r="V1078" s="20">
        <f t="shared" si="3106"/>
        <v>5155.2000000000007</v>
      </c>
      <c r="W1078" s="20">
        <f t="shared" si="3223"/>
        <v>0</v>
      </c>
      <c r="X1078" s="20">
        <f t="shared" si="3223"/>
        <v>0</v>
      </c>
      <c r="Y1078" s="20">
        <f t="shared" si="3223"/>
        <v>0</v>
      </c>
      <c r="Z1078" s="20">
        <f t="shared" si="3107"/>
        <v>5155.2000000000007</v>
      </c>
      <c r="AA1078" s="20">
        <f t="shared" si="3108"/>
        <v>5070.7</v>
      </c>
      <c r="AB1078" s="20">
        <f t="shared" si="3109"/>
        <v>4756.2</v>
      </c>
      <c r="AC1078" s="20">
        <f t="shared" si="3223"/>
        <v>0</v>
      </c>
      <c r="AD1078" s="20">
        <f t="shared" si="3223"/>
        <v>0</v>
      </c>
      <c r="AE1078" s="20">
        <f t="shared" si="3223"/>
        <v>0</v>
      </c>
      <c r="AF1078" s="20">
        <f t="shared" si="3097"/>
        <v>5155.2000000000007</v>
      </c>
      <c r="AG1078" s="20">
        <f t="shared" si="3098"/>
        <v>5070.7</v>
      </c>
      <c r="AH1078" s="20">
        <f t="shared" si="3099"/>
        <v>4756.2</v>
      </c>
      <c r="AI1078" s="20">
        <f t="shared" si="3223"/>
        <v>0</v>
      </c>
      <c r="AJ1078" s="20">
        <f t="shared" si="3100"/>
        <v>5155.2000000000007</v>
      </c>
      <c r="AK1078" s="20">
        <f t="shared" si="3223"/>
        <v>25.655999999999999</v>
      </c>
      <c r="AL1078" s="20">
        <f t="shared" si="3223"/>
        <v>0</v>
      </c>
      <c r="AM1078" s="20">
        <f t="shared" si="3223"/>
        <v>0</v>
      </c>
      <c r="AN1078" s="20">
        <f t="shared" si="3052"/>
        <v>5180.8560000000007</v>
      </c>
      <c r="AO1078" s="20">
        <f t="shared" si="3053"/>
        <v>5070.7</v>
      </c>
      <c r="AP1078" s="20">
        <f t="shared" si="3054"/>
        <v>4756.2</v>
      </c>
      <c r="AQ1078" s="20">
        <f t="shared" si="3223"/>
        <v>0</v>
      </c>
      <c r="AR1078" s="20">
        <f t="shared" si="3223"/>
        <v>0</v>
      </c>
      <c r="AS1078" s="20">
        <f t="shared" si="3223"/>
        <v>0</v>
      </c>
      <c r="AT1078" s="20">
        <f t="shared" si="3056"/>
        <v>5180.8560000000007</v>
      </c>
      <c r="AU1078" s="20">
        <f t="shared" si="3057"/>
        <v>5070.7</v>
      </c>
      <c r="AV1078" s="20">
        <f t="shared" si="3058"/>
        <v>4756.2</v>
      </c>
      <c r="AW1078" s="20">
        <f t="shared" si="3223"/>
        <v>40</v>
      </c>
      <c r="AX1078" s="20">
        <f t="shared" si="3223"/>
        <v>0</v>
      </c>
      <c r="AY1078" s="20">
        <f t="shared" si="3223"/>
        <v>0</v>
      </c>
      <c r="AZ1078" s="20">
        <f t="shared" si="3183"/>
        <v>5220.8560000000007</v>
      </c>
      <c r="BA1078" s="20">
        <f t="shared" si="3184"/>
        <v>5070.7</v>
      </c>
      <c r="BB1078" s="20">
        <f t="shared" si="3185"/>
        <v>4756.2</v>
      </c>
      <c r="BC1078" s="20">
        <f t="shared" si="3223"/>
        <v>0</v>
      </c>
      <c r="BD1078" s="20">
        <f t="shared" si="3181"/>
        <v>5220.8560000000007</v>
      </c>
      <c r="BE1078" s="20">
        <f t="shared" si="3223"/>
        <v>-134.084</v>
      </c>
      <c r="BF1078" s="20">
        <f t="shared" si="3223"/>
        <v>0</v>
      </c>
      <c r="BG1078" s="20">
        <f t="shared" si="3223"/>
        <v>0</v>
      </c>
      <c r="BH1078" s="20">
        <f t="shared" si="3138"/>
        <v>5086.7720000000008</v>
      </c>
      <c r="BI1078" s="20">
        <f t="shared" si="3139"/>
        <v>5070.7</v>
      </c>
      <c r="BJ1078" s="20">
        <f t="shared" si="3140"/>
        <v>4756.2</v>
      </c>
      <c r="BK1078" s="20">
        <f t="shared" si="3223"/>
        <v>0</v>
      </c>
      <c r="BL1078" s="20">
        <f t="shared" si="3223"/>
        <v>0</v>
      </c>
      <c r="BM1078" s="20">
        <f t="shared" si="3142"/>
        <v>5086.7720000000008</v>
      </c>
      <c r="BN1078" s="20">
        <f t="shared" si="3143"/>
        <v>5070.7</v>
      </c>
      <c r="BO1078" s="20">
        <f t="shared" si="3223"/>
        <v>-102.62700000000001</v>
      </c>
      <c r="BP1078" s="20">
        <f t="shared" si="3223"/>
        <v>0</v>
      </c>
      <c r="BQ1078" s="20">
        <f t="shared" si="3223"/>
        <v>0</v>
      </c>
      <c r="BR1078" s="20">
        <f t="shared" si="3069"/>
        <v>4984.1450000000004</v>
      </c>
      <c r="BS1078" s="20">
        <f t="shared" si="3070"/>
        <v>5070.7</v>
      </c>
      <c r="BT1078" s="20">
        <f t="shared" si="3071"/>
        <v>4756.2</v>
      </c>
      <c r="BU1078" s="20">
        <f t="shared" si="3223"/>
        <v>0</v>
      </c>
      <c r="BV1078" s="20">
        <f t="shared" si="3072"/>
        <v>4984.1450000000004</v>
      </c>
      <c r="BW1078" s="20">
        <f t="shared" si="3223"/>
        <v>-1660.54</v>
      </c>
      <c r="BX1078" s="20">
        <f t="shared" si="3223"/>
        <v>0</v>
      </c>
      <c r="BY1078" s="20">
        <f t="shared" si="3150"/>
        <v>3323.6050000000005</v>
      </c>
      <c r="BZ1078" s="20">
        <f t="shared" si="3151"/>
        <v>5070.7</v>
      </c>
      <c r="CA1078" s="20">
        <f t="shared" si="3223"/>
        <v>1.5860000000000001</v>
      </c>
      <c r="CB1078" s="20">
        <f t="shared" si="3152"/>
        <v>3325.1910000000003</v>
      </c>
      <c r="CC1078" s="20">
        <f t="shared" si="3223"/>
        <v>-117.554</v>
      </c>
      <c r="CD1078" s="20">
        <f t="shared" si="3153"/>
        <v>3207.6370000000002</v>
      </c>
      <c r="CE1078" s="20">
        <f t="shared" si="3223"/>
        <v>0</v>
      </c>
    </row>
    <row r="1079" spans="1:84" ht="47.25" x14ac:dyDescent="0.25">
      <c r="A1079" s="10" t="s">
        <v>275</v>
      </c>
      <c r="B1079" s="19">
        <v>240</v>
      </c>
      <c r="C1079" s="10" t="s">
        <v>334</v>
      </c>
      <c r="D1079" s="10" t="s">
        <v>342</v>
      </c>
      <c r="E1079" s="25" t="s">
        <v>573</v>
      </c>
      <c r="F1079" s="20">
        <v>5155.2000000000007</v>
      </c>
      <c r="G1079" s="20">
        <v>5070.7</v>
      </c>
      <c r="H1079" s="20">
        <v>4756.2</v>
      </c>
      <c r="I1079" s="20"/>
      <c r="J1079" s="20"/>
      <c r="K1079" s="20"/>
      <c r="L1079" s="20">
        <f t="shared" si="3075"/>
        <v>5155.2000000000007</v>
      </c>
      <c r="M1079" s="20">
        <f t="shared" si="3076"/>
        <v>5070.7</v>
      </c>
      <c r="N1079" s="20">
        <f t="shared" si="3077"/>
        <v>4756.2</v>
      </c>
      <c r="O1079" s="20"/>
      <c r="P1079" s="20"/>
      <c r="Q1079" s="20"/>
      <c r="R1079" s="20">
        <f t="shared" si="3103"/>
        <v>5155.2000000000007</v>
      </c>
      <c r="S1079" s="20">
        <f t="shared" si="3104"/>
        <v>5070.7</v>
      </c>
      <c r="T1079" s="20">
        <f t="shared" si="3105"/>
        <v>4756.2</v>
      </c>
      <c r="U1079" s="20"/>
      <c r="V1079" s="20">
        <f t="shared" si="3106"/>
        <v>5155.2000000000007</v>
      </c>
      <c r="W1079" s="20"/>
      <c r="X1079" s="20"/>
      <c r="Y1079" s="20"/>
      <c r="Z1079" s="20">
        <f t="shared" si="3107"/>
        <v>5155.2000000000007</v>
      </c>
      <c r="AA1079" s="20">
        <f t="shared" si="3108"/>
        <v>5070.7</v>
      </c>
      <c r="AB1079" s="20">
        <f t="shared" si="3109"/>
        <v>4756.2</v>
      </c>
      <c r="AC1079" s="20"/>
      <c r="AD1079" s="20"/>
      <c r="AE1079" s="20"/>
      <c r="AF1079" s="20">
        <f t="shared" si="3097"/>
        <v>5155.2000000000007</v>
      </c>
      <c r="AG1079" s="20">
        <f t="shared" si="3098"/>
        <v>5070.7</v>
      </c>
      <c r="AH1079" s="20">
        <f t="shared" si="3099"/>
        <v>4756.2</v>
      </c>
      <c r="AI1079" s="20"/>
      <c r="AJ1079" s="20">
        <f t="shared" si="3100"/>
        <v>5155.2000000000007</v>
      </c>
      <c r="AK1079" s="20">
        <f>25.656</f>
        <v>25.655999999999999</v>
      </c>
      <c r="AL1079" s="20"/>
      <c r="AM1079" s="20"/>
      <c r="AN1079" s="20">
        <f t="shared" si="3052"/>
        <v>5180.8560000000007</v>
      </c>
      <c r="AO1079" s="20">
        <f t="shared" si="3053"/>
        <v>5070.7</v>
      </c>
      <c r="AP1079" s="20">
        <f t="shared" si="3054"/>
        <v>4756.2</v>
      </c>
      <c r="AQ1079" s="20"/>
      <c r="AR1079" s="20"/>
      <c r="AS1079" s="20"/>
      <c r="AT1079" s="20">
        <f t="shared" si="3056"/>
        <v>5180.8560000000007</v>
      </c>
      <c r="AU1079" s="20">
        <f t="shared" si="3057"/>
        <v>5070.7</v>
      </c>
      <c r="AV1079" s="20">
        <f t="shared" si="3058"/>
        <v>4756.2</v>
      </c>
      <c r="AW1079" s="20">
        <v>40</v>
      </c>
      <c r="AX1079" s="20"/>
      <c r="AY1079" s="20"/>
      <c r="AZ1079" s="20">
        <f t="shared" si="3183"/>
        <v>5220.8560000000007</v>
      </c>
      <c r="BA1079" s="20">
        <f t="shared" si="3184"/>
        <v>5070.7</v>
      </c>
      <c r="BB1079" s="20">
        <f t="shared" si="3185"/>
        <v>4756.2</v>
      </c>
      <c r="BC1079" s="20"/>
      <c r="BD1079" s="20">
        <f t="shared" si="3181"/>
        <v>5220.8560000000007</v>
      </c>
      <c r="BE1079" s="20">
        <v>-134.084</v>
      </c>
      <c r="BF1079" s="20"/>
      <c r="BG1079" s="20"/>
      <c r="BH1079" s="20">
        <f t="shared" si="3138"/>
        <v>5086.7720000000008</v>
      </c>
      <c r="BI1079" s="20">
        <f t="shared" si="3139"/>
        <v>5070.7</v>
      </c>
      <c r="BJ1079" s="20">
        <f t="shared" si="3140"/>
        <v>4756.2</v>
      </c>
      <c r="BK1079" s="20"/>
      <c r="BL1079" s="20"/>
      <c r="BM1079" s="20">
        <f t="shared" si="3142"/>
        <v>5086.7720000000008</v>
      </c>
      <c r="BN1079" s="20">
        <f t="shared" si="3143"/>
        <v>5070.7</v>
      </c>
      <c r="BO1079" s="20">
        <f>-2.245-100.382</f>
        <v>-102.62700000000001</v>
      </c>
      <c r="BP1079" s="20"/>
      <c r="BQ1079" s="20"/>
      <c r="BR1079" s="20">
        <f t="shared" si="3069"/>
        <v>4984.1450000000004</v>
      </c>
      <c r="BS1079" s="20">
        <f t="shared" si="3070"/>
        <v>5070.7</v>
      </c>
      <c r="BT1079" s="20">
        <f t="shared" si="3071"/>
        <v>4756.2</v>
      </c>
      <c r="BU1079" s="20"/>
      <c r="BV1079" s="20">
        <f t="shared" si="3072"/>
        <v>4984.1450000000004</v>
      </c>
      <c r="BW1079" s="20">
        <f>-90.993-1.007-375.262-15.852-7.442-573.793-596.191</f>
        <v>-1660.54</v>
      </c>
      <c r="BX1079" s="20"/>
      <c r="BY1079" s="20">
        <f t="shared" si="3150"/>
        <v>3323.6050000000005</v>
      </c>
      <c r="BZ1079" s="20">
        <f t="shared" si="3151"/>
        <v>5070.7</v>
      </c>
      <c r="CA1079" s="20">
        <v>1.5860000000000001</v>
      </c>
      <c r="CB1079" s="20">
        <f t="shared" si="3152"/>
        <v>3325.1910000000003</v>
      </c>
      <c r="CC1079" s="20">
        <f>-19.554-98</f>
        <v>-117.554</v>
      </c>
      <c r="CD1079" s="20">
        <f t="shared" si="3153"/>
        <v>3207.6370000000002</v>
      </c>
      <c r="CE1079" s="20"/>
    </row>
    <row r="1080" spans="1:84" x14ac:dyDescent="0.25">
      <c r="A1080" s="10" t="s">
        <v>275</v>
      </c>
      <c r="B1080" s="19">
        <v>800</v>
      </c>
      <c r="C1080" s="10"/>
      <c r="D1080" s="10"/>
      <c r="E1080" s="25" t="s">
        <v>618</v>
      </c>
      <c r="F1080" s="20">
        <f>F1081</f>
        <v>187.6</v>
      </c>
      <c r="G1080" s="20">
        <f t="shared" ref="G1080:CE1081" si="3224">G1081</f>
        <v>188.4</v>
      </c>
      <c r="H1080" s="20">
        <f t="shared" si="3224"/>
        <v>188.4</v>
      </c>
      <c r="I1080" s="20">
        <f t="shared" si="3224"/>
        <v>0</v>
      </c>
      <c r="J1080" s="20">
        <f t="shared" si="3224"/>
        <v>0</v>
      </c>
      <c r="K1080" s="20">
        <f t="shared" si="3224"/>
        <v>0</v>
      </c>
      <c r="L1080" s="20">
        <f t="shared" si="3075"/>
        <v>187.6</v>
      </c>
      <c r="M1080" s="20">
        <f t="shared" si="3076"/>
        <v>188.4</v>
      </c>
      <c r="N1080" s="20">
        <f t="shared" si="3077"/>
        <v>188.4</v>
      </c>
      <c r="O1080" s="20">
        <f t="shared" si="3224"/>
        <v>0</v>
      </c>
      <c r="P1080" s="20">
        <f t="shared" si="3224"/>
        <v>0</v>
      </c>
      <c r="Q1080" s="20">
        <f t="shared" si="3224"/>
        <v>0</v>
      </c>
      <c r="R1080" s="20">
        <f t="shared" si="3103"/>
        <v>187.6</v>
      </c>
      <c r="S1080" s="20">
        <f t="shared" si="3104"/>
        <v>188.4</v>
      </c>
      <c r="T1080" s="20">
        <f t="shared" si="3105"/>
        <v>188.4</v>
      </c>
      <c r="U1080" s="20">
        <f t="shared" si="3224"/>
        <v>0</v>
      </c>
      <c r="V1080" s="20">
        <f t="shared" si="3106"/>
        <v>187.6</v>
      </c>
      <c r="W1080" s="20">
        <f t="shared" si="3224"/>
        <v>0</v>
      </c>
      <c r="X1080" s="20">
        <f t="shared" si="3224"/>
        <v>0</v>
      </c>
      <c r="Y1080" s="20">
        <f t="shared" si="3224"/>
        <v>0</v>
      </c>
      <c r="Z1080" s="20">
        <f t="shared" si="3107"/>
        <v>187.6</v>
      </c>
      <c r="AA1080" s="20">
        <f t="shared" si="3108"/>
        <v>188.4</v>
      </c>
      <c r="AB1080" s="20">
        <f t="shared" si="3109"/>
        <v>188.4</v>
      </c>
      <c r="AC1080" s="20">
        <f t="shared" si="3224"/>
        <v>0</v>
      </c>
      <c r="AD1080" s="20">
        <f t="shared" si="3224"/>
        <v>0</v>
      </c>
      <c r="AE1080" s="20">
        <f t="shared" si="3224"/>
        <v>0</v>
      </c>
      <c r="AF1080" s="20">
        <f t="shared" si="3097"/>
        <v>187.6</v>
      </c>
      <c r="AG1080" s="20">
        <f t="shared" si="3098"/>
        <v>188.4</v>
      </c>
      <c r="AH1080" s="20">
        <f t="shared" si="3099"/>
        <v>188.4</v>
      </c>
      <c r="AI1080" s="20">
        <f t="shared" si="3224"/>
        <v>0</v>
      </c>
      <c r="AJ1080" s="20">
        <f t="shared" si="3100"/>
        <v>187.6</v>
      </c>
      <c r="AK1080" s="20">
        <f t="shared" si="3224"/>
        <v>11.042</v>
      </c>
      <c r="AL1080" s="20">
        <f t="shared" si="3224"/>
        <v>0</v>
      </c>
      <c r="AM1080" s="20">
        <f t="shared" si="3224"/>
        <v>0</v>
      </c>
      <c r="AN1080" s="20">
        <f t="shared" si="3052"/>
        <v>198.642</v>
      </c>
      <c r="AO1080" s="20">
        <f t="shared" si="3053"/>
        <v>188.4</v>
      </c>
      <c r="AP1080" s="20">
        <f t="shared" si="3054"/>
        <v>188.4</v>
      </c>
      <c r="AQ1080" s="20">
        <f t="shared" si="3224"/>
        <v>0</v>
      </c>
      <c r="AR1080" s="20">
        <f t="shared" si="3224"/>
        <v>0</v>
      </c>
      <c r="AS1080" s="20">
        <f t="shared" si="3224"/>
        <v>0</v>
      </c>
      <c r="AT1080" s="20">
        <f t="shared" si="3056"/>
        <v>198.642</v>
      </c>
      <c r="AU1080" s="20">
        <f t="shared" si="3057"/>
        <v>188.4</v>
      </c>
      <c r="AV1080" s="20">
        <f t="shared" si="3058"/>
        <v>188.4</v>
      </c>
      <c r="AW1080" s="20">
        <f t="shared" si="3224"/>
        <v>0</v>
      </c>
      <c r="AX1080" s="20">
        <f t="shared" si="3224"/>
        <v>0</v>
      </c>
      <c r="AY1080" s="20">
        <f t="shared" si="3224"/>
        <v>0</v>
      </c>
      <c r="AZ1080" s="20">
        <f t="shared" si="3183"/>
        <v>198.642</v>
      </c>
      <c r="BA1080" s="20">
        <f t="shared" si="3184"/>
        <v>188.4</v>
      </c>
      <c r="BB1080" s="20">
        <f t="shared" si="3185"/>
        <v>188.4</v>
      </c>
      <c r="BC1080" s="20">
        <f t="shared" si="3224"/>
        <v>0</v>
      </c>
      <c r="BD1080" s="20">
        <f t="shared" si="3181"/>
        <v>198.642</v>
      </c>
      <c r="BE1080" s="20">
        <f t="shared" si="3224"/>
        <v>0</v>
      </c>
      <c r="BF1080" s="20">
        <f t="shared" si="3224"/>
        <v>0</v>
      </c>
      <c r="BG1080" s="20">
        <f t="shared" si="3224"/>
        <v>0</v>
      </c>
      <c r="BH1080" s="20">
        <f t="shared" si="3138"/>
        <v>198.642</v>
      </c>
      <c r="BI1080" s="20">
        <f t="shared" si="3139"/>
        <v>188.4</v>
      </c>
      <c r="BJ1080" s="20">
        <f t="shared" si="3140"/>
        <v>188.4</v>
      </c>
      <c r="BK1080" s="20">
        <f t="shared" si="3224"/>
        <v>0</v>
      </c>
      <c r="BL1080" s="20">
        <f t="shared" si="3224"/>
        <v>0</v>
      </c>
      <c r="BM1080" s="20">
        <f t="shared" si="3142"/>
        <v>198.642</v>
      </c>
      <c r="BN1080" s="20">
        <f t="shared" si="3143"/>
        <v>188.4</v>
      </c>
      <c r="BO1080" s="20">
        <f t="shared" si="3224"/>
        <v>0</v>
      </c>
      <c r="BP1080" s="20">
        <f t="shared" si="3224"/>
        <v>0</v>
      </c>
      <c r="BQ1080" s="20">
        <f t="shared" si="3224"/>
        <v>0</v>
      </c>
      <c r="BR1080" s="20">
        <f t="shared" si="3069"/>
        <v>198.642</v>
      </c>
      <c r="BS1080" s="20">
        <f t="shared" si="3070"/>
        <v>188.4</v>
      </c>
      <c r="BT1080" s="20">
        <f t="shared" si="3071"/>
        <v>188.4</v>
      </c>
      <c r="BU1080" s="20">
        <f t="shared" si="3224"/>
        <v>0</v>
      </c>
      <c r="BV1080" s="20">
        <f t="shared" si="3072"/>
        <v>198.642</v>
      </c>
      <c r="BW1080" s="20">
        <f t="shared" si="3224"/>
        <v>0</v>
      </c>
      <c r="BX1080" s="20">
        <f t="shared" si="3224"/>
        <v>0</v>
      </c>
      <c r="BY1080" s="20">
        <f t="shared" si="3150"/>
        <v>198.642</v>
      </c>
      <c r="BZ1080" s="20">
        <f t="shared" si="3151"/>
        <v>188.4</v>
      </c>
      <c r="CA1080" s="20">
        <f t="shared" si="3224"/>
        <v>-1.5860000000000001</v>
      </c>
      <c r="CB1080" s="20">
        <f t="shared" si="3152"/>
        <v>197.05599999999998</v>
      </c>
      <c r="CC1080" s="20">
        <f t="shared" si="3224"/>
        <v>-41.478999999999999</v>
      </c>
      <c r="CD1080" s="20">
        <f t="shared" si="3153"/>
        <v>155.577</v>
      </c>
      <c r="CE1080" s="20">
        <f t="shared" si="3224"/>
        <v>0</v>
      </c>
    </row>
    <row r="1081" spans="1:84" x14ac:dyDescent="0.25">
      <c r="A1081" s="10" t="s">
        <v>275</v>
      </c>
      <c r="B1081" s="19">
        <v>850</v>
      </c>
      <c r="C1081" s="10"/>
      <c r="D1081" s="10"/>
      <c r="E1081" s="25" t="s">
        <v>621</v>
      </c>
      <c r="F1081" s="20">
        <f>F1082</f>
        <v>187.6</v>
      </c>
      <c r="G1081" s="20">
        <f t="shared" si="3224"/>
        <v>188.4</v>
      </c>
      <c r="H1081" s="20">
        <f t="shared" si="3224"/>
        <v>188.4</v>
      </c>
      <c r="I1081" s="20">
        <f t="shared" si="3224"/>
        <v>0</v>
      </c>
      <c r="J1081" s="20">
        <f t="shared" si="3224"/>
        <v>0</v>
      </c>
      <c r="K1081" s="20">
        <f t="shared" si="3224"/>
        <v>0</v>
      </c>
      <c r="L1081" s="20">
        <f t="shared" si="3075"/>
        <v>187.6</v>
      </c>
      <c r="M1081" s="20">
        <f t="shared" si="3076"/>
        <v>188.4</v>
      </c>
      <c r="N1081" s="20">
        <f t="shared" si="3077"/>
        <v>188.4</v>
      </c>
      <c r="O1081" s="20">
        <f t="shared" si="3224"/>
        <v>0</v>
      </c>
      <c r="P1081" s="20">
        <f t="shared" si="3224"/>
        <v>0</v>
      </c>
      <c r="Q1081" s="20">
        <f t="shared" si="3224"/>
        <v>0</v>
      </c>
      <c r="R1081" s="20">
        <f t="shared" si="3103"/>
        <v>187.6</v>
      </c>
      <c r="S1081" s="20">
        <f t="shared" si="3104"/>
        <v>188.4</v>
      </c>
      <c r="T1081" s="20">
        <f t="shared" si="3105"/>
        <v>188.4</v>
      </c>
      <c r="U1081" s="20">
        <f t="shared" si="3224"/>
        <v>0</v>
      </c>
      <c r="V1081" s="20">
        <f t="shared" si="3106"/>
        <v>187.6</v>
      </c>
      <c r="W1081" s="20">
        <f t="shared" si="3224"/>
        <v>0</v>
      </c>
      <c r="X1081" s="20">
        <f t="shared" si="3224"/>
        <v>0</v>
      </c>
      <c r="Y1081" s="20">
        <f t="shared" si="3224"/>
        <v>0</v>
      </c>
      <c r="Z1081" s="20">
        <f t="shared" si="3107"/>
        <v>187.6</v>
      </c>
      <c r="AA1081" s="20">
        <f t="shared" si="3108"/>
        <v>188.4</v>
      </c>
      <c r="AB1081" s="20">
        <f t="shared" si="3109"/>
        <v>188.4</v>
      </c>
      <c r="AC1081" s="20">
        <f t="shared" si="3224"/>
        <v>0</v>
      </c>
      <c r="AD1081" s="20">
        <f t="shared" si="3224"/>
        <v>0</v>
      </c>
      <c r="AE1081" s="20">
        <f t="shared" si="3224"/>
        <v>0</v>
      </c>
      <c r="AF1081" s="20">
        <f t="shared" si="3097"/>
        <v>187.6</v>
      </c>
      <c r="AG1081" s="20">
        <f t="shared" si="3098"/>
        <v>188.4</v>
      </c>
      <c r="AH1081" s="20">
        <f t="shared" si="3099"/>
        <v>188.4</v>
      </c>
      <c r="AI1081" s="20">
        <f t="shared" si="3224"/>
        <v>0</v>
      </c>
      <c r="AJ1081" s="20">
        <f t="shared" si="3100"/>
        <v>187.6</v>
      </c>
      <c r="AK1081" s="20">
        <f t="shared" si="3224"/>
        <v>11.042</v>
      </c>
      <c r="AL1081" s="20">
        <f t="shared" si="3224"/>
        <v>0</v>
      </c>
      <c r="AM1081" s="20">
        <f t="shared" si="3224"/>
        <v>0</v>
      </c>
      <c r="AN1081" s="20">
        <f t="shared" si="3052"/>
        <v>198.642</v>
      </c>
      <c r="AO1081" s="20">
        <f t="shared" si="3053"/>
        <v>188.4</v>
      </c>
      <c r="AP1081" s="20">
        <f t="shared" si="3054"/>
        <v>188.4</v>
      </c>
      <c r="AQ1081" s="20">
        <f t="shared" si="3224"/>
        <v>0</v>
      </c>
      <c r="AR1081" s="20">
        <f t="shared" si="3224"/>
        <v>0</v>
      </c>
      <c r="AS1081" s="20">
        <f t="shared" si="3224"/>
        <v>0</v>
      </c>
      <c r="AT1081" s="20">
        <f t="shared" si="3056"/>
        <v>198.642</v>
      </c>
      <c r="AU1081" s="20">
        <f t="shared" si="3057"/>
        <v>188.4</v>
      </c>
      <c r="AV1081" s="20">
        <f t="shared" si="3058"/>
        <v>188.4</v>
      </c>
      <c r="AW1081" s="20">
        <f t="shared" si="3224"/>
        <v>0</v>
      </c>
      <c r="AX1081" s="20">
        <f t="shared" si="3224"/>
        <v>0</v>
      </c>
      <c r="AY1081" s="20">
        <f t="shared" si="3224"/>
        <v>0</v>
      </c>
      <c r="AZ1081" s="20">
        <f t="shared" si="3183"/>
        <v>198.642</v>
      </c>
      <c r="BA1081" s="20">
        <f t="shared" si="3184"/>
        <v>188.4</v>
      </c>
      <c r="BB1081" s="20">
        <f t="shared" si="3185"/>
        <v>188.4</v>
      </c>
      <c r="BC1081" s="20">
        <f t="shared" si="3224"/>
        <v>0</v>
      </c>
      <c r="BD1081" s="20">
        <f t="shared" si="3181"/>
        <v>198.642</v>
      </c>
      <c r="BE1081" s="20">
        <f t="shared" si="3224"/>
        <v>0</v>
      </c>
      <c r="BF1081" s="20">
        <f t="shared" si="3224"/>
        <v>0</v>
      </c>
      <c r="BG1081" s="20">
        <f t="shared" si="3224"/>
        <v>0</v>
      </c>
      <c r="BH1081" s="20">
        <f t="shared" si="3138"/>
        <v>198.642</v>
      </c>
      <c r="BI1081" s="20">
        <f t="shared" si="3139"/>
        <v>188.4</v>
      </c>
      <c r="BJ1081" s="20">
        <f t="shared" si="3140"/>
        <v>188.4</v>
      </c>
      <c r="BK1081" s="20">
        <f t="shared" si="3224"/>
        <v>0</v>
      </c>
      <c r="BL1081" s="20">
        <f t="shared" si="3224"/>
        <v>0</v>
      </c>
      <c r="BM1081" s="20">
        <f t="shared" si="3142"/>
        <v>198.642</v>
      </c>
      <c r="BN1081" s="20">
        <f t="shared" si="3143"/>
        <v>188.4</v>
      </c>
      <c r="BO1081" s="20">
        <f t="shared" si="3224"/>
        <v>0</v>
      </c>
      <c r="BP1081" s="20">
        <f t="shared" si="3224"/>
        <v>0</v>
      </c>
      <c r="BQ1081" s="20">
        <f t="shared" si="3224"/>
        <v>0</v>
      </c>
      <c r="BR1081" s="20">
        <f t="shared" si="3069"/>
        <v>198.642</v>
      </c>
      <c r="BS1081" s="20">
        <f t="shared" si="3070"/>
        <v>188.4</v>
      </c>
      <c r="BT1081" s="20">
        <f t="shared" si="3071"/>
        <v>188.4</v>
      </c>
      <c r="BU1081" s="20">
        <f t="shared" si="3224"/>
        <v>0</v>
      </c>
      <c r="BV1081" s="20">
        <f t="shared" si="3072"/>
        <v>198.642</v>
      </c>
      <c r="BW1081" s="20">
        <f t="shared" si="3224"/>
        <v>0</v>
      </c>
      <c r="BX1081" s="20">
        <f t="shared" si="3224"/>
        <v>0</v>
      </c>
      <c r="BY1081" s="20">
        <f t="shared" si="3150"/>
        <v>198.642</v>
      </c>
      <c r="BZ1081" s="20">
        <f t="shared" si="3151"/>
        <v>188.4</v>
      </c>
      <c r="CA1081" s="20">
        <f t="shared" si="3224"/>
        <v>-1.5860000000000001</v>
      </c>
      <c r="CB1081" s="20">
        <f t="shared" si="3152"/>
        <v>197.05599999999998</v>
      </c>
      <c r="CC1081" s="20">
        <f t="shared" si="3224"/>
        <v>-41.478999999999999</v>
      </c>
      <c r="CD1081" s="20">
        <f t="shared" si="3153"/>
        <v>155.577</v>
      </c>
      <c r="CE1081" s="20">
        <f t="shared" si="3224"/>
        <v>0</v>
      </c>
    </row>
    <row r="1082" spans="1:84" ht="47.25" x14ac:dyDescent="0.25">
      <c r="A1082" s="10" t="s">
        <v>275</v>
      </c>
      <c r="B1082" s="19">
        <v>850</v>
      </c>
      <c r="C1082" s="10" t="s">
        <v>334</v>
      </c>
      <c r="D1082" s="10" t="s">
        <v>342</v>
      </c>
      <c r="E1082" s="25" t="s">
        <v>573</v>
      </c>
      <c r="F1082" s="20">
        <v>187.6</v>
      </c>
      <c r="G1082" s="20">
        <v>188.4</v>
      </c>
      <c r="H1082" s="20">
        <v>188.4</v>
      </c>
      <c r="I1082" s="20"/>
      <c r="J1082" s="20"/>
      <c r="K1082" s="20"/>
      <c r="L1082" s="20">
        <f t="shared" si="3075"/>
        <v>187.6</v>
      </c>
      <c r="M1082" s="20">
        <f t="shared" si="3076"/>
        <v>188.4</v>
      </c>
      <c r="N1082" s="20">
        <f t="shared" si="3077"/>
        <v>188.4</v>
      </c>
      <c r="O1082" s="20"/>
      <c r="P1082" s="20"/>
      <c r="Q1082" s="20"/>
      <c r="R1082" s="20">
        <f t="shared" si="3103"/>
        <v>187.6</v>
      </c>
      <c r="S1082" s="20">
        <f t="shared" si="3104"/>
        <v>188.4</v>
      </c>
      <c r="T1082" s="20">
        <f t="shared" si="3105"/>
        <v>188.4</v>
      </c>
      <c r="U1082" s="20"/>
      <c r="V1082" s="20">
        <f t="shared" si="3106"/>
        <v>187.6</v>
      </c>
      <c r="W1082" s="20"/>
      <c r="X1082" s="20"/>
      <c r="Y1082" s="20"/>
      <c r="Z1082" s="20">
        <f t="shared" si="3107"/>
        <v>187.6</v>
      </c>
      <c r="AA1082" s="20">
        <f t="shared" si="3108"/>
        <v>188.4</v>
      </c>
      <c r="AB1082" s="20">
        <f t="shared" si="3109"/>
        <v>188.4</v>
      </c>
      <c r="AC1082" s="20"/>
      <c r="AD1082" s="20"/>
      <c r="AE1082" s="20"/>
      <c r="AF1082" s="20">
        <f t="shared" si="3097"/>
        <v>187.6</v>
      </c>
      <c r="AG1082" s="20">
        <f t="shared" si="3098"/>
        <v>188.4</v>
      </c>
      <c r="AH1082" s="20">
        <f t="shared" si="3099"/>
        <v>188.4</v>
      </c>
      <c r="AI1082" s="20"/>
      <c r="AJ1082" s="20">
        <f t="shared" si="3100"/>
        <v>187.6</v>
      </c>
      <c r="AK1082" s="20">
        <v>11.042</v>
      </c>
      <c r="AL1082" s="20"/>
      <c r="AM1082" s="20"/>
      <c r="AN1082" s="20">
        <f t="shared" si="3052"/>
        <v>198.642</v>
      </c>
      <c r="AO1082" s="20">
        <f t="shared" si="3053"/>
        <v>188.4</v>
      </c>
      <c r="AP1082" s="20">
        <f t="shared" si="3054"/>
        <v>188.4</v>
      </c>
      <c r="AQ1082" s="20"/>
      <c r="AR1082" s="20"/>
      <c r="AS1082" s="20"/>
      <c r="AT1082" s="20">
        <f t="shared" si="3056"/>
        <v>198.642</v>
      </c>
      <c r="AU1082" s="20">
        <f t="shared" si="3057"/>
        <v>188.4</v>
      </c>
      <c r="AV1082" s="20">
        <f t="shared" si="3058"/>
        <v>188.4</v>
      </c>
      <c r="AW1082" s="20"/>
      <c r="AX1082" s="20"/>
      <c r="AY1082" s="20"/>
      <c r="AZ1082" s="20">
        <f t="shared" si="3183"/>
        <v>198.642</v>
      </c>
      <c r="BA1082" s="20">
        <f t="shared" si="3184"/>
        <v>188.4</v>
      </c>
      <c r="BB1082" s="20">
        <f t="shared" si="3185"/>
        <v>188.4</v>
      </c>
      <c r="BC1082" s="20"/>
      <c r="BD1082" s="20">
        <f t="shared" si="3181"/>
        <v>198.642</v>
      </c>
      <c r="BE1082" s="20"/>
      <c r="BF1082" s="20"/>
      <c r="BG1082" s="20"/>
      <c r="BH1082" s="20">
        <f t="shared" si="3138"/>
        <v>198.642</v>
      </c>
      <c r="BI1082" s="20">
        <f t="shared" si="3139"/>
        <v>188.4</v>
      </c>
      <c r="BJ1082" s="20">
        <f t="shared" si="3140"/>
        <v>188.4</v>
      </c>
      <c r="BK1082" s="20"/>
      <c r="BL1082" s="20"/>
      <c r="BM1082" s="20">
        <f t="shared" si="3142"/>
        <v>198.642</v>
      </c>
      <c r="BN1082" s="20">
        <f t="shared" si="3143"/>
        <v>188.4</v>
      </c>
      <c r="BO1082" s="20"/>
      <c r="BP1082" s="20"/>
      <c r="BQ1082" s="20"/>
      <c r="BR1082" s="20">
        <f t="shared" si="3069"/>
        <v>198.642</v>
      </c>
      <c r="BS1082" s="20">
        <f t="shared" si="3070"/>
        <v>188.4</v>
      </c>
      <c r="BT1082" s="20">
        <f t="shared" si="3071"/>
        <v>188.4</v>
      </c>
      <c r="BU1082" s="20"/>
      <c r="BV1082" s="20">
        <f t="shared" si="3072"/>
        <v>198.642</v>
      </c>
      <c r="BW1082" s="20"/>
      <c r="BX1082" s="20"/>
      <c r="BY1082" s="20">
        <f t="shared" si="3150"/>
        <v>198.642</v>
      </c>
      <c r="BZ1082" s="20">
        <f t="shared" si="3151"/>
        <v>188.4</v>
      </c>
      <c r="CA1082" s="20">
        <v>-1.5860000000000001</v>
      </c>
      <c r="CB1082" s="20">
        <f t="shared" si="3152"/>
        <v>197.05599999999998</v>
      </c>
      <c r="CC1082" s="20">
        <v>-41.478999999999999</v>
      </c>
      <c r="CD1082" s="20">
        <f t="shared" si="3153"/>
        <v>155.577</v>
      </c>
      <c r="CE1082" s="20"/>
    </row>
    <row r="1083" spans="1:84" ht="47.25" hidden="1" x14ac:dyDescent="0.25">
      <c r="A1083" s="10" t="s">
        <v>450</v>
      </c>
      <c r="B1083" s="19"/>
      <c r="C1083" s="10"/>
      <c r="D1083" s="10"/>
      <c r="E1083" s="25" t="s">
        <v>848</v>
      </c>
      <c r="F1083" s="20">
        <f>F1084+F1089+F1094</f>
        <v>753.7</v>
      </c>
      <c r="G1083" s="20">
        <f t="shared" ref="G1083:K1083" si="3225">G1084+G1089+G1094</f>
        <v>753.7</v>
      </c>
      <c r="H1083" s="20">
        <f t="shared" si="3225"/>
        <v>753.7</v>
      </c>
      <c r="I1083" s="20">
        <f t="shared" si="3225"/>
        <v>0</v>
      </c>
      <c r="J1083" s="20">
        <f t="shared" si="3225"/>
        <v>0</v>
      </c>
      <c r="K1083" s="20">
        <f t="shared" si="3225"/>
        <v>0</v>
      </c>
      <c r="L1083" s="20">
        <f t="shared" si="3075"/>
        <v>753.7</v>
      </c>
      <c r="M1083" s="20">
        <f t="shared" si="3076"/>
        <v>753.7</v>
      </c>
      <c r="N1083" s="20">
        <f t="shared" si="3077"/>
        <v>753.7</v>
      </c>
      <c r="O1083" s="20">
        <f t="shared" ref="O1083:Q1083" si="3226">O1084+O1089+O1094</f>
        <v>0</v>
      </c>
      <c r="P1083" s="20">
        <f t="shared" si="3226"/>
        <v>0</v>
      </c>
      <c r="Q1083" s="20">
        <f t="shared" si="3226"/>
        <v>0</v>
      </c>
      <c r="R1083" s="20">
        <f t="shared" si="3103"/>
        <v>753.7</v>
      </c>
      <c r="S1083" s="20">
        <f t="shared" si="3104"/>
        <v>753.7</v>
      </c>
      <c r="T1083" s="20">
        <f t="shared" si="3105"/>
        <v>753.7</v>
      </c>
      <c r="U1083" s="20">
        <f t="shared" ref="U1083:CE1083" si="3227">U1084+U1089+U1094</f>
        <v>0</v>
      </c>
      <c r="V1083" s="20">
        <f t="shared" si="3106"/>
        <v>753.7</v>
      </c>
      <c r="W1083" s="20">
        <f t="shared" ref="W1083:Y1083" si="3228">W1084+W1089+W1094</f>
        <v>0</v>
      </c>
      <c r="X1083" s="20">
        <f t="shared" si="3228"/>
        <v>0</v>
      </c>
      <c r="Y1083" s="20">
        <f t="shared" si="3228"/>
        <v>0</v>
      </c>
      <c r="Z1083" s="20">
        <f t="shared" si="3107"/>
        <v>753.7</v>
      </c>
      <c r="AA1083" s="20">
        <f t="shared" si="3108"/>
        <v>753.7</v>
      </c>
      <c r="AB1083" s="20">
        <f t="shared" si="3109"/>
        <v>753.7</v>
      </c>
      <c r="AC1083" s="20">
        <f t="shared" ref="AC1083:AE1083" si="3229">AC1084+AC1089+AC1094</f>
        <v>0</v>
      </c>
      <c r="AD1083" s="20">
        <f t="shared" si="3229"/>
        <v>0</v>
      </c>
      <c r="AE1083" s="20">
        <f t="shared" si="3229"/>
        <v>0</v>
      </c>
      <c r="AF1083" s="20">
        <f t="shared" si="3097"/>
        <v>753.7</v>
      </c>
      <c r="AG1083" s="20">
        <f t="shared" si="3098"/>
        <v>753.7</v>
      </c>
      <c r="AH1083" s="20">
        <f t="shared" si="3099"/>
        <v>753.7</v>
      </c>
      <c r="AI1083" s="20">
        <f t="shared" ref="AI1083" si="3230">AI1084+AI1089+AI1094</f>
        <v>0</v>
      </c>
      <c r="AJ1083" s="20">
        <f t="shared" si="3100"/>
        <v>753.7</v>
      </c>
      <c r="AK1083" s="20">
        <f t="shared" ref="AK1083:AM1083" si="3231">AK1084+AK1089+AK1094</f>
        <v>0</v>
      </c>
      <c r="AL1083" s="20">
        <f t="shared" si="3231"/>
        <v>0</v>
      </c>
      <c r="AM1083" s="20">
        <f t="shared" si="3231"/>
        <v>0</v>
      </c>
      <c r="AN1083" s="20">
        <f t="shared" si="3052"/>
        <v>753.7</v>
      </c>
      <c r="AO1083" s="20">
        <f t="shared" si="3053"/>
        <v>753.7</v>
      </c>
      <c r="AP1083" s="20">
        <f t="shared" si="3054"/>
        <v>753.7</v>
      </c>
      <c r="AQ1083" s="20">
        <f t="shared" ref="AQ1083:AS1083" si="3232">AQ1084+AQ1089+AQ1094</f>
        <v>0</v>
      </c>
      <c r="AR1083" s="20">
        <f t="shared" si="3232"/>
        <v>0</v>
      </c>
      <c r="AS1083" s="20">
        <f t="shared" si="3232"/>
        <v>0</v>
      </c>
      <c r="AT1083" s="20">
        <f t="shared" si="3056"/>
        <v>753.7</v>
      </c>
      <c r="AU1083" s="20">
        <f t="shared" si="3057"/>
        <v>753.7</v>
      </c>
      <c r="AV1083" s="20">
        <f t="shared" si="3058"/>
        <v>753.7</v>
      </c>
      <c r="AW1083" s="20">
        <f t="shared" ref="AW1083:AY1083" si="3233">AW1084+AW1089+AW1094</f>
        <v>0</v>
      </c>
      <c r="AX1083" s="20">
        <f t="shared" si="3233"/>
        <v>0</v>
      </c>
      <c r="AY1083" s="20">
        <f t="shared" si="3233"/>
        <v>0</v>
      </c>
      <c r="AZ1083" s="20">
        <f t="shared" si="3183"/>
        <v>753.7</v>
      </c>
      <c r="BA1083" s="20">
        <f t="shared" si="3184"/>
        <v>753.7</v>
      </c>
      <c r="BB1083" s="20">
        <f t="shared" si="3185"/>
        <v>753.7</v>
      </c>
      <c r="BC1083" s="20">
        <f t="shared" ref="BC1083" si="3234">BC1084+BC1089+BC1094</f>
        <v>0</v>
      </c>
      <c r="BD1083" s="20">
        <f t="shared" si="3181"/>
        <v>753.7</v>
      </c>
      <c r="BE1083" s="20">
        <f t="shared" ref="BE1083:BG1083" si="3235">BE1084+BE1089+BE1094</f>
        <v>0</v>
      </c>
      <c r="BF1083" s="20">
        <f t="shared" si="3235"/>
        <v>0</v>
      </c>
      <c r="BG1083" s="20">
        <f t="shared" si="3235"/>
        <v>0</v>
      </c>
      <c r="BH1083" s="20">
        <f t="shared" si="3138"/>
        <v>753.7</v>
      </c>
      <c r="BI1083" s="20">
        <f t="shared" si="3139"/>
        <v>753.7</v>
      </c>
      <c r="BJ1083" s="20">
        <f t="shared" si="3140"/>
        <v>753.7</v>
      </c>
      <c r="BK1083" s="20">
        <f t="shared" ref="BK1083:BL1083" si="3236">BK1084+BK1089+BK1094</f>
        <v>0</v>
      </c>
      <c r="BL1083" s="20">
        <f t="shared" si="3236"/>
        <v>0</v>
      </c>
      <c r="BM1083" s="20">
        <f t="shared" si="3142"/>
        <v>753.7</v>
      </c>
      <c r="BN1083" s="20">
        <f t="shared" si="3143"/>
        <v>753.7</v>
      </c>
      <c r="BO1083" s="20">
        <f t="shared" ref="BO1083:BQ1083" si="3237">BO1084+BO1089+BO1094</f>
        <v>-570.79999999999995</v>
      </c>
      <c r="BP1083" s="20">
        <f t="shared" si="3237"/>
        <v>0</v>
      </c>
      <c r="BQ1083" s="20">
        <f t="shared" si="3237"/>
        <v>0</v>
      </c>
      <c r="BR1083" s="20">
        <f t="shared" si="3069"/>
        <v>182.90000000000009</v>
      </c>
      <c r="BS1083" s="20">
        <f t="shared" si="3070"/>
        <v>753.7</v>
      </c>
      <c r="BT1083" s="20">
        <f t="shared" si="3071"/>
        <v>753.7</v>
      </c>
      <c r="BU1083" s="20">
        <f t="shared" ref="BU1083" si="3238">BU1084+BU1089+BU1094</f>
        <v>0</v>
      </c>
      <c r="BV1083" s="20">
        <f t="shared" si="3072"/>
        <v>182.90000000000009</v>
      </c>
      <c r="BW1083" s="20">
        <f t="shared" ref="BW1083:BX1083" si="3239">BW1084+BW1089+BW1094</f>
        <v>-182.9</v>
      </c>
      <c r="BX1083" s="20">
        <f t="shared" si="3239"/>
        <v>0</v>
      </c>
      <c r="BY1083" s="20">
        <f t="shared" si="3150"/>
        <v>0</v>
      </c>
      <c r="BZ1083" s="20">
        <f t="shared" si="3151"/>
        <v>753.7</v>
      </c>
      <c r="CA1083" s="20">
        <f t="shared" ref="CA1083" si="3240">CA1084+CA1089+CA1094</f>
        <v>0</v>
      </c>
      <c r="CB1083" s="20">
        <f t="shared" si="3152"/>
        <v>0</v>
      </c>
      <c r="CC1083" s="20">
        <f t="shared" ref="CC1083" si="3241">CC1084+CC1089+CC1094</f>
        <v>0</v>
      </c>
      <c r="CD1083" s="20">
        <f t="shared" si="3153"/>
        <v>0</v>
      </c>
      <c r="CE1083" s="20">
        <f t="shared" si="3227"/>
        <v>0</v>
      </c>
      <c r="CF1083" s="1">
        <v>0</v>
      </c>
    </row>
    <row r="1084" spans="1:84" ht="94.5" hidden="1" x14ac:dyDescent="0.25">
      <c r="A1084" s="10" t="s">
        <v>276</v>
      </c>
      <c r="B1084" s="19"/>
      <c r="C1084" s="10"/>
      <c r="D1084" s="10"/>
      <c r="E1084" s="25" t="s">
        <v>849</v>
      </c>
      <c r="F1084" s="20">
        <f>F1085</f>
        <v>63.7</v>
      </c>
      <c r="G1084" s="20">
        <f t="shared" ref="G1084:CE1085" si="3242">G1085</f>
        <v>63.7</v>
      </c>
      <c r="H1084" s="20">
        <f t="shared" si="3242"/>
        <v>63.7</v>
      </c>
      <c r="I1084" s="20">
        <f t="shared" si="3242"/>
        <v>0</v>
      </c>
      <c r="J1084" s="20">
        <f t="shared" si="3242"/>
        <v>0</v>
      </c>
      <c r="K1084" s="20">
        <f t="shared" si="3242"/>
        <v>0</v>
      </c>
      <c r="L1084" s="20">
        <f t="shared" si="3075"/>
        <v>63.7</v>
      </c>
      <c r="M1084" s="20">
        <f t="shared" si="3076"/>
        <v>63.7</v>
      </c>
      <c r="N1084" s="20">
        <f t="shared" si="3077"/>
        <v>63.7</v>
      </c>
      <c r="O1084" s="20">
        <f t="shared" si="3242"/>
        <v>0</v>
      </c>
      <c r="P1084" s="20">
        <f t="shared" si="3242"/>
        <v>0</v>
      </c>
      <c r="Q1084" s="20">
        <f t="shared" si="3242"/>
        <v>0</v>
      </c>
      <c r="R1084" s="20">
        <f t="shared" si="3103"/>
        <v>63.7</v>
      </c>
      <c r="S1084" s="20">
        <f t="shared" si="3104"/>
        <v>63.7</v>
      </c>
      <c r="T1084" s="20">
        <f t="shared" si="3105"/>
        <v>63.7</v>
      </c>
      <c r="U1084" s="20">
        <f t="shared" si="3242"/>
        <v>0</v>
      </c>
      <c r="V1084" s="20">
        <f t="shared" si="3106"/>
        <v>63.7</v>
      </c>
      <c r="W1084" s="20">
        <f t="shared" si="3242"/>
        <v>0</v>
      </c>
      <c r="X1084" s="20">
        <f t="shared" si="3242"/>
        <v>0</v>
      </c>
      <c r="Y1084" s="20">
        <f t="shared" si="3242"/>
        <v>0</v>
      </c>
      <c r="Z1084" s="20">
        <f t="shared" si="3107"/>
        <v>63.7</v>
      </c>
      <c r="AA1084" s="20">
        <f t="shared" si="3108"/>
        <v>63.7</v>
      </c>
      <c r="AB1084" s="20">
        <f t="shared" si="3109"/>
        <v>63.7</v>
      </c>
      <c r="AC1084" s="20">
        <f t="shared" si="3242"/>
        <v>0</v>
      </c>
      <c r="AD1084" s="20">
        <f t="shared" si="3242"/>
        <v>0</v>
      </c>
      <c r="AE1084" s="20">
        <f t="shared" si="3242"/>
        <v>0</v>
      </c>
      <c r="AF1084" s="20">
        <f t="shared" si="3097"/>
        <v>63.7</v>
      </c>
      <c r="AG1084" s="20">
        <f t="shared" si="3098"/>
        <v>63.7</v>
      </c>
      <c r="AH1084" s="20">
        <f t="shared" si="3099"/>
        <v>63.7</v>
      </c>
      <c r="AI1084" s="20">
        <f t="shared" si="3242"/>
        <v>0</v>
      </c>
      <c r="AJ1084" s="20">
        <f t="shared" si="3100"/>
        <v>63.7</v>
      </c>
      <c r="AK1084" s="20">
        <f t="shared" si="3242"/>
        <v>0</v>
      </c>
      <c r="AL1084" s="20">
        <f t="shared" si="3242"/>
        <v>0</v>
      </c>
      <c r="AM1084" s="20">
        <f t="shared" si="3242"/>
        <v>0</v>
      </c>
      <c r="AN1084" s="20">
        <f t="shared" si="3052"/>
        <v>63.7</v>
      </c>
      <c r="AO1084" s="20">
        <f t="shared" si="3053"/>
        <v>63.7</v>
      </c>
      <c r="AP1084" s="20">
        <f t="shared" si="3054"/>
        <v>63.7</v>
      </c>
      <c r="AQ1084" s="20">
        <f t="shared" si="3242"/>
        <v>0</v>
      </c>
      <c r="AR1084" s="20">
        <f t="shared" si="3242"/>
        <v>0</v>
      </c>
      <c r="AS1084" s="20">
        <f t="shared" si="3242"/>
        <v>0</v>
      </c>
      <c r="AT1084" s="20">
        <f t="shared" si="3056"/>
        <v>63.7</v>
      </c>
      <c r="AU1084" s="20">
        <f t="shared" si="3057"/>
        <v>63.7</v>
      </c>
      <c r="AV1084" s="20">
        <f t="shared" si="3058"/>
        <v>63.7</v>
      </c>
      <c r="AW1084" s="20">
        <f t="shared" si="3242"/>
        <v>0</v>
      </c>
      <c r="AX1084" s="20">
        <f t="shared" si="3242"/>
        <v>0</v>
      </c>
      <c r="AY1084" s="20">
        <f t="shared" si="3242"/>
        <v>0</v>
      </c>
      <c r="AZ1084" s="20">
        <f t="shared" si="3183"/>
        <v>63.7</v>
      </c>
      <c r="BA1084" s="20">
        <f t="shared" si="3184"/>
        <v>63.7</v>
      </c>
      <c r="BB1084" s="20">
        <f t="shared" si="3185"/>
        <v>63.7</v>
      </c>
      <c r="BC1084" s="20">
        <f t="shared" si="3242"/>
        <v>0</v>
      </c>
      <c r="BD1084" s="20">
        <f t="shared" si="3181"/>
        <v>63.7</v>
      </c>
      <c r="BE1084" s="20">
        <f t="shared" si="3242"/>
        <v>0</v>
      </c>
      <c r="BF1084" s="20">
        <f t="shared" si="3242"/>
        <v>0</v>
      </c>
      <c r="BG1084" s="20">
        <f t="shared" si="3242"/>
        <v>0</v>
      </c>
      <c r="BH1084" s="20">
        <f t="shared" si="3138"/>
        <v>63.7</v>
      </c>
      <c r="BI1084" s="20">
        <f t="shared" si="3139"/>
        <v>63.7</v>
      </c>
      <c r="BJ1084" s="20">
        <f t="shared" si="3140"/>
        <v>63.7</v>
      </c>
      <c r="BK1084" s="20">
        <f t="shared" si="3242"/>
        <v>0</v>
      </c>
      <c r="BL1084" s="20">
        <f t="shared" si="3242"/>
        <v>0</v>
      </c>
      <c r="BM1084" s="20">
        <f t="shared" si="3142"/>
        <v>63.7</v>
      </c>
      <c r="BN1084" s="20">
        <f t="shared" si="3143"/>
        <v>63.7</v>
      </c>
      <c r="BO1084" s="20">
        <f t="shared" si="3242"/>
        <v>-47.8</v>
      </c>
      <c r="BP1084" s="20">
        <f t="shared" si="3242"/>
        <v>0</v>
      </c>
      <c r="BQ1084" s="20">
        <f t="shared" si="3242"/>
        <v>0</v>
      </c>
      <c r="BR1084" s="20">
        <f t="shared" ref="BR1084:BR1147" si="3243">BM1084+BO1084</f>
        <v>15.900000000000006</v>
      </c>
      <c r="BS1084" s="20">
        <f t="shared" ref="BS1084:BS1147" si="3244">BN1084+BP1084</f>
        <v>63.7</v>
      </c>
      <c r="BT1084" s="20">
        <f t="shared" ref="BT1084:BT1147" si="3245">BJ1084+BQ1084</f>
        <v>63.7</v>
      </c>
      <c r="BU1084" s="20">
        <f t="shared" si="3242"/>
        <v>0</v>
      </c>
      <c r="BV1084" s="20">
        <f t="shared" ref="BV1084:BV1147" si="3246">BR1084+BU1084</f>
        <v>15.900000000000006</v>
      </c>
      <c r="BW1084" s="20">
        <f t="shared" si="3242"/>
        <v>-15.9</v>
      </c>
      <c r="BX1084" s="20">
        <f t="shared" si="3242"/>
        <v>0</v>
      </c>
      <c r="BY1084" s="20">
        <f t="shared" si="3150"/>
        <v>0</v>
      </c>
      <c r="BZ1084" s="20">
        <f t="shared" si="3151"/>
        <v>63.7</v>
      </c>
      <c r="CA1084" s="20">
        <f t="shared" si="3242"/>
        <v>0</v>
      </c>
      <c r="CB1084" s="20">
        <f t="shared" si="3152"/>
        <v>0</v>
      </c>
      <c r="CC1084" s="20">
        <f t="shared" si="3242"/>
        <v>0</v>
      </c>
      <c r="CD1084" s="20">
        <f t="shared" si="3153"/>
        <v>0</v>
      </c>
      <c r="CE1084" s="20">
        <f t="shared" si="3242"/>
        <v>0</v>
      </c>
      <c r="CF1084" s="1">
        <v>0</v>
      </c>
    </row>
    <row r="1085" spans="1:84" ht="47.25" hidden="1" x14ac:dyDescent="0.25">
      <c r="A1085" s="10" t="s">
        <v>276</v>
      </c>
      <c r="B1085" s="19">
        <v>200</v>
      </c>
      <c r="C1085" s="10"/>
      <c r="D1085" s="10"/>
      <c r="E1085" s="25" t="s">
        <v>602</v>
      </c>
      <c r="F1085" s="20">
        <f>F1086</f>
        <v>63.7</v>
      </c>
      <c r="G1085" s="20">
        <f t="shared" si="3242"/>
        <v>63.7</v>
      </c>
      <c r="H1085" s="20">
        <f t="shared" si="3242"/>
        <v>63.7</v>
      </c>
      <c r="I1085" s="20">
        <f t="shared" si="3242"/>
        <v>0</v>
      </c>
      <c r="J1085" s="20">
        <f t="shared" si="3242"/>
        <v>0</v>
      </c>
      <c r="K1085" s="20">
        <f t="shared" si="3242"/>
        <v>0</v>
      </c>
      <c r="L1085" s="20">
        <f t="shared" si="3075"/>
        <v>63.7</v>
      </c>
      <c r="M1085" s="20">
        <f t="shared" si="3076"/>
        <v>63.7</v>
      </c>
      <c r="N1085" s="20">
        <f t="shared" si="3077"/>
        <v>63.7</v>
      </c>
      <c r="O1085" s="20">
        <f t="shared" si="3242"/>
        <v>0</v>
      </c>
      <c r="P1085" s="20">
        <f t="shared" si="3242"/>
        <v>0</v>
      </c>
      <c r="Q1085" s="20">
        <f t="shared" si="3242"/>
        <v>0</v>
      </c>
      <c r="R1085" s="20">
        <f t="shared" si="3103"/>
        <v>63.7</v>
      </c>
      <c r="S1085" s="20">
        <f t="shared" si="3104"/>
        <v>63.7</v>
      </c>
      <c r="T1085" s="20">
        <f t="shared" si="3105"/>
        <v>63.7</v>
      </c>
      <c r="U1085" s="20">
        <f t="shared" si="3242"/>
        <v>0</v>
      </c>
      <c r="V1085" s="20">
        <f t="shared" si="3106"/>
        <v>63.7</v>
      </c>
      <c r="W1085" s="20">
        <f t="shared" si="3242"/>
        <v>0</v>
      </c>
      <c r="X1085" s="20">
        <f t="shared" si="3242"/>
        <v>0</v>
      </c>
      <c r="Y1085" s="20">
        <f t="shared" si="3242"/>
        <v>0</v>
      </c>
      <c r="Z1085" s="20">
        <f t="shared" si="3107"/>
        <v>63.7</v>
      </c>
      <c r="AA1085" s="20">
        <f t="shared" si="3108"/>
        <v>63.7</v>
      </c>
      <c r="AB1085" s="20">
        <f t="shared" si="3109"/>
        <v>63.7</v>
      </c>
      <c r="AC1085" s="20">
        <f t="shared" si="3242"/>
        <v>0</v>
      </c>
      <c r="AD1085" s="20">
        <f t="shared" si="3242"/>
        <v>0</v>
      </c>
      <c r="AE1085" s="20">
        <f t="shared" si="3242"/>
        <v>0</v>
      </c>
      <c r="AF1085" s="20">
        <f t="shared" si="3097"/>
        <v>63.7</v>
      </c>
      <c r="AG1085" s="20">
        <f t="shared" si="3098"/>
        <v>63.7</v>
      </c>
      <c r="AH1085" s="20">
        <f t="shared" si="3099"/>
        <v>63.7</v>
      </c>
      <c r="AI1085" s="20">
        <f t="shared" si="3242"/>
        <v>0</v>
      </c>
      <c r="AJ1085" s="20">
        <f t="shared" si="3100"/>
        <v>63.7</v>
      </c>
      <c r="AK1085" s="20">
        <f t="shared" si="3242"/>
        <v>0</v>
      </c>
      <c r="AL1085" s="20">
        <f t="shared" si="3242"/>
        <v>0</v>
      </c>
      <c r="AM1085" s="20">
        <f t="shared" si="3242"/>
        <v>0</v>
      </c>
      <c r="AN1085" s="20">
        <f t="shared" si="3052"/>
        <v>63.7</v>
      </c>
      <c r="AO1085" s="20">
        <f t="shared" si="3053"/>
        <v>63.7</v>
      </c>
      <c r="AP1085" s="20">
        <f t="shared" si="3054"/>
        <v>63.7</v>
      </c>
      <c r="AQ1085" s="20">
        <f t="shared" si="3242"/>
        <v>0</v>
      </c>
      <c r="AR1085" s="20">
        <f t="shared" si="3242"/>
        <v>0</v>
      </c>
      <c r="AS1085" s="20">
        <f t="shared" si="3242"/>
        <v>0</v>
      </c>
      <c r="AT1085" s="20">
        <f t="shared" si="3056"/>
        <v>63.7</v>
      </c>
      <c r="AU1085" s="20">
        <f t="shared" si="3057"/>
        <v>63.7</v>
      </c>
      <c r="AV1085" s="20">
        <f t="shared" si="3058"/>
        <v>63.7</v>
      </c>
      <c r="AW1085" s="20">
        <f t="shared" si="3242"/>
        <v>0</v>
      </c>
      <c r="AX1085" s="20">
        <f t="shared" si="3242"/>
        <v>0</v>
      </c>
      <c r="AY1085" s="20">
        <f t="shared" si="3242"/>
        <v>0</v>
      </c>
      <c r="AZ1085" s="20">
        <f t="shared" si="3183"/>
        <v>63.7</v>
      </c>
      <c r="BA1085" s="20">
        <f t="shared" si="3184"/>
        <v>63.7</v>
      </c>
      <c r="BB1085" s="20">
        <f t="shared" si="3185"/>
        <v>63.7</v>
      </c>
      <c r="BC1085" s="20">
        <f t="shared" si="3242"/>
        <v>0</v>
      </c>
      <c r="BD1085" s="20">
        <f t="shared" si="3181"/>
        <v>63.7</v>
      </c>
      <c r="BE1085" s="20">
        <f t="shared" si="3242"/>
        <v>0</v>
      </c>
      <c r="BF1085" s="20">
        <f t="shared" si="3242"/>
        <v>0</v>
      </c>
      <c r="BG1085" s="20">
        <f t="shared" si="3242"/>
        <v>0</v>
      </c>
      <c r="BH1085" s="20">
        <f t="shared" si="3138"/>
        <v>63.7</v>
      </c>
      <c r="BI1085" s="20">
        <f t="shared" si="3139"/>
        <v>63.7</v>
      </c>
      <c r="BJ1085" s="20">
        <f t="shared" si="3140"/>
        <v>63.7</v>
      </c>
      <c r="BK1085" s="20">
        <f t="shared" si="3242"/>
        <v>0</v>
      </c>
      <c r="BL1085" s="20">
        <f t="shared" si="3242"/>
        <v>0</v>
      </c>
      <c r="BM1085" s="20">
        <f t="shared" si="3142"/>
        <v>63.7</v>
      </c>
      <c r="BN1085" s="20">
        <f t="shared" si="3143"/>
        <v>63.7</v>
      </c>
      <c r="BO1085" s="20">
        <f t="shared" si="3242"/>
        <v>-47.8</v>
      </c>
      <c r="BP1085" s="20">
        <f t="shared" si="3242"/>
        <v>0</v>
      </c>
      <c r="BQ1085" s="20">
        <f t="shared" si="3242"/>
        <v>0</v>
      </c>
      <c r="BR1085" s="20">
        <f t="shared" si="3243"/>
        <v>15.900000000000006</v>
      </c>
      <c r="BS1085" s="20">
        <f t="shared" si="3244"/>
        <v>63.7</v>
      </c>
      <c r="BT1085" s="20">
        <f t="shared" si="3245"/>
        <v>63.7</v>
      </c>
      <c r="BU1085" s="20">
        <f t="shared" si="3242"/>
        <v>0</v>
      </c>
      <c r="BV1085" s="20">
        <f t="shared" si="3246"/>
        <v>15.900000000000006</v>
      </c>
      <c r="BW1085" s="20">
        <f t="shared" si="3242"/>
        <v>-15.9</v>
      </c>
      <c r="BX1085" s="20">
        <f t="shared" si="3242"/>
        <v>0</v>
      </c>
      <c r="BY1085" s="20">
        <f t="shared" si="3150"/>
        <v>0</v>
      </c>
      <c r="BZ1085" s="20">
        <f t="shared" si="3151"/>
        <v>63.7</v>
      </c>
      <c r="CA1085" s="20">
        <f t="shared" si="3242"/>
        <v>0</v>
      </c>
      <c r="CB1085" s="20">
        <f t="shared" si="3152"/>
        <v>0</v>
      </c>
      <c r="CC1085" s="20">
        <f t="shared" si="3242"/>
        <v>0</v>
      </c>
      <c r="CD1085" s="20">
        <f t="shared" si="3153"/>
        <v>0</v>
      </c>
      <c r="CE1085" s="20">
        <f t="shared" si="3242"/>
        <v>0</v>
      </c>
      <c r="CF1085" s="1">
        <v>0</v>
      </c>
    </row>
    <row r="1086" spans="1:84" ht="47.25" hidden="1" x14ac:dyDescent="0.25">
      <c r="A1086" s="10" t="s">
        <v>276</v>
      </c>
      <c r="B1086" s="19">
        <v>240</v>
      </c>
      <c r="C1086" s="10"/>
      <c r="D1086" s="10"/>
      <c r="E1086" s="25" t="s">
        <v>603</v>
      </c>
      <c r="F1086" s="20">
        <f>F1088+F1087</f>
        <v>63.7</v>
      </c>
      <c r="G1086" s="20">
        <f t="shared" ref="G1086:K1086" si="3247">G1088+G1087</f>
        <v>63.7</v>
      </c>
      <c r="H1086" s="20">
        <f t="shared" si="3247"/>
        <v>63.7</v>
      </c>
      <c r="I1086" s="20">
        <f t="shared" si="3247"/>
        <v>0</v>
      </c>
      <c r="J1086" s="20">
        <f t="shared" si="3247"/>
        <v>0</v>
      </c>
      <c r="K1086" s="20">
        <f t="shared" si="3247"/>
        <v>0</v>
      </c>
      <c r="L1086" s="20">
        <f t="shared" si="3075"/>
        <v>63.7</v>
      </c>
      <c r="M1086" s="20">
        <f t="shared" si="3076"/>
        <v>63.7</v>
      </c>
      <c r="N1086" s="20">
        <f t="shared" si="3077"/>
        <v>63.7</v>
      </c>
      <c r="O1086" s="20">
        <f t="shared" ref="O1086:Q1086" si="3248">O1088+O1087</f>
        <v>0</v>
      </c>
      <c r="P1086" s="20">
        <f t="shared" si="3248"/>
        <v>0</v>
      </c>
      <c r="Q1086" s="20">
        <f t="shared" si="3248"/>
        <v>0</v>
      </c>
      <c r="R1086" s="20">
        <f t="shared" si="3103"/>
        <v>63.7</v>
      </c>
      <c r="S1086" s="20">
        <f t="shared" si="3104"/>
        <v>63.7</v>
      </c>
      <c r="T1086" s="20">
        <f t="shared" si="3105"/>
        <v>63.7</v>
      </c>
      <c r="U1086" s="20">
        <f t="shared" ref="U1086:CE1086" si="3249">U1088+U1087</f>
        <v>0</v>
      </c>
      <c r="V1086" s="20">
        <f t="shared" si="3106"/>
        <v>63.7</v>
      </c>
      <c r="W1086" s="20">
        <f t="shared" ref="W1086:Y1086" si="3250">W1088+W1087</f>
        <v>0</v>
      </c>
      <c r="X1086" s="20">
        <f t="shared" si="3250"/>
        <v>0</v>
      </c>
      <c r="Y1086" s="20">
        <f t="shared" si="3250"/>
        <v>0</v>
      </c>
      <c r="Z1086" s="20">
        <f t="shared" si="3107"/>
        <v>63.7</v>
      </c>
      <c r="AA1086" s="20">
        <f t="shared" si="3108"/>
        <v>63.7</v>
      </c>
      <c r="AB1086" s="20">
        <f t="shared" si="3109"/>
        <v>63.7</v>
      </c>
      <c r="AC1086" s="20">
        <f t="shared" ref="AC1086:AE1086" si="3251">AC1088+AC1087</f>
        <v>0</v>
      </c>
      <c r="AD1086" s="20">
        <f t="shared" si="3251"/>
        <v>0</v>
      </c>
      <c r="AE1086" s="20">
        <f t="shared" si="3251"/>
        <v>0</v>
      </c>
      <c r="AF1086" s="20">
        <f t="shared" si="3097"/>
        <v>63.7</v>
      </c>
      <c r="AG1086" s="20">
        <f t="shared" si="3098"/>
        <v>63.7</v>
      </c>
      <c r="AH1086" s="20">
        <f t="shared" si="3099"/>
        <v>63.7</v>
      </c>
      <c r="AI1086" s="20">
        <f t="shared" ref="AI1086" si="3252">AI1088+AI1087</f>
        <v>0</v>
      </c>
      <c r="AJ1086" s="20">
        <f t="shared" si="3100"/>
        <v>63.7</v>
      </c>
      <c r="AK1086" s="20">
        <f t="shared" ref="AK1086:AM1086" si="3253">AK1088+AK1087</f>
        <v>0</v>
      </c>
      <c r="AL1086" s="20">
        <f t="shared" si="3253"/>
        <v>0</v>
      </c>
      <c r="AM1086" s="20">
        <f t="shared" si="3253"/>
        <v>0</v>
      </c>
      <c r="AN1086" s="20">
        <f t="shared" si="3052"/>
        <v>63.7</v>
      </c>
      <c r="AO1086" s="20">
        <f t="shared" si="3053"/>
        <v>63.7</v>
      </c>
      <c r="AP1086" s="20">
        <f t="shared" si="3054"/>
        <v>63.7</v>
      </c>
      <c r="AQ1086" s="20">
        <f t="shared" ref="AQ1086:AS1086" si="3254">AQ1088+AQ1087</f>
        <v>0</v>
      </c>
      <c r="AR1086" s="20">
        <f t="shared" si="3254"/>
        <v>0</v>
      </c>
      <c r="AS1086" s="20">
        <f t="shared" si="3254"/>
        <v>0</v>
      </c>
      <c r="AT1086" s="20">
        <f t="shared" si="3056"/>
        <v>63.7</v>
      </c>
      <c r="AU1086" s="20">
        <f t="shared" si="3057"/>
        <v>63.7</v>
      </c>
      <c r="AV1086" s="20">
        <f t="shared" si="3058"/>
        <v>63.7</v>
      </c>
      <c r="AW1086" s="20">
        <f t="shared" ref="AW1086:AY1086" si="3255">AW1088+AW1087</f>
        <v>0</v>
      </c>
      <c r="AX1086" s="20">
        <f t="shared" si="3255"/>
        <v>0</v>
      </c>
      <c r="AY1086" s="20">
        <f t="shared" si="3255"/>
        <v>0</v>
      </c>
      <c r="AZ1086" s="20">
        <f t="shared" si="3183"/>
        <v>63.7</v>
      </c>
      <c r="BA1086" s="20">
        <f t="shared" si="3184"/>
        <v>63.7</v>
      </c>
      <c r="BB1086" s="20">
        <f t="shared" si="3185"/>
        <v>63.7</v>
      </c>
      <c r="BC1086" s="20">
        <f t="shared" ref="BC1086" si="3256">BC1088+BC1087</f>
        <v>0</v>
      </c>
      <c r="BD1086" s="20">
        <f t="shared" si="3181"/>
        <v>63.7</v>
      </c>
      <c r="BE1086" s="20">
        <f t="shared" ref="BE1086:BG1086" si="3257">BE1088+BE1087</f>
        <v>0</v>
      </c>
      <c r="BF1086" s="20">
        <f t="shared" si="3257"/>
        <v>0</v>
      </c>
      <c r="BG1086" s="20">
        <f t="shared" si="3257"/>
        <v>0</v>
      </c>
      <c r="BH1086" s="20">
        <f t="shared" si="3138"/>
        <v>63.7</v>
      </c>
      <c r="BI1086" s="20">
        <f t="shared" si="3139"/>
        <v>63.7</v>
      </c>
      <c r="BJ1086" s="20">
        <f t="shared" si="3140"/>
        <v>63.7</v>
      </c>
      <c r="BK1086" s="20">
        <f t="shared" ref="BK1086:BL1086" si="3258">BK1088+BK1087</f>
        <v>0</v>
      </c>
      <c r="BL1086" s="20">
        <f t="shared" si="3258"/>
        <v>0</v>
      </c>
      <c r="BM1086" s="20">
        <f t="shared" si="3142"/>
        <v>63.7</v>
      </c>
      <c r="BN1086" s="20">
        <f t="shared" si="3143"/>
        <v>63.7</v>
      </c>
      <c r="BO1086" s="20">
        <f t="shared" ref="BO1086:BQ1086" si="3259">BO1088+BO1087</f>
        <v>-47.8</v>
      </c>
      <c r="BP1086" s="20">
        <f t="shared" si="3259"/>
        <v>0</v>
      </c>
      <c r="BQ1086" s="20">
        <f t="shared" si="3259"/>
        <v>0</v>
      </c>
      <c r="BR1086" s="20">
        <f t="shared" si="3243"/>
        <v>15.900000000000006</v>
      </c>
      <c r="BS1086" s="20">
        <f t="shared" si="3244"/>
        <v>63.7</v>
      </c>
      <c r="BT1086" s="20">
        <f t="shared" si="3245"/>
        <v>63.7</v>
      </c>
      <c r="BU1086" s="20">
        <f t="shared" ref="BU1086" si="3260">BU1088+BU1087</f>
        <v>0</v>
      </c>
      <c r="BV1086" s="20">
        <f t="shared" si="3246"/>
        <v>15.900000000000006</v>
      </c>
      <c r="BW1086" s="20">
        <f t="shared" ref="BW1086:BX1086" si="3261">BW1088+BW1087</f>
        <v>-15.9</v>
      </c>
      <c r="BX1086" s="20">
        <f t="shared" si="3261"/>
        <v>0</v>
      </c>
      <c r="BY1086" s="20">
        <f t="shared" si="3150"/>
        <v>0</v>
      </c>
      <c r="BZ1086" s="20">
        <f t="shared" si="3151"/>
        <v>63.7</v>
      </c>
      <c r="CA1086" s="20">
        <f t="shared" ref="CA1086" si="3262">CA1088+CA1087</f>
        <v>0</v>
      </c>
      <c r="CB1086" s="20">
        <f t="shared" si="3152"/>
        <v>0</v>
      </c>
      <c r="CC1086" s="20">
        <f t="shared" ref="CC1086" si="3263">CC1088+CC1087</f>
        <v>0</v>
      </c>
      <c r="CD1086" s="20">
        <f t="shared" si="3153"/>
        <v>0</v>
      </c>
      <c r="CE1086" s="20">
        <f t="shared" si="3249"/>
        <v>0</v>
      </c>
      <c r="CF1086" s="1">
        <v>0</v>
      </c>
    </row>
    <row r="1087" spans="1:84" hidden="1" x14ac:dyDescent="0.25">
      <c r="A1087" s="10" t="s">
        <v>276</v>
      </c>
      <c r="B1087" s="19">
        <v>240</v>
      </c>
      <c r="C1087" s="10" t="s">
        <v>334</v>
      </c>
      <c r="D1087" s="10" t="s">
        <v>346</v>
      </c>
      <c r="E1087" s="25" t="s">
        <v>1094</v>
      </c>
      <c r="F1087" s="20">
        <v>0</v>
      </c>
      <c r="G1087" s="20">
        <v>0</v>
      </c>
      <c r="H1087" s="20">
        <v>0</v>
      </c>
      <c r="I1087" s="20">
        <v>63.7</v>
      </c>
      <c r="J1087" s="20">
        <v>63.7</v>
      </c>
      <c r="K1087" s="20">
        <v>63.7</v>
      </c>
      <c r="L1087" s="20">
        <f t="shared" ref="L1087" si="3264">F1087+I1087</f>
        <v>63.7</v>
      </c>
      <c r="M1087" s="20">
        <f t="shared" ref="M1087" si="3265">G1087+J1087</f>
        <v>63.7</v>
      </c>
      <c r="N1087" s="20">
        <f t="shared" ref="N1087" si="3266">H1087+K1087</f>
        <v>63.7</v>
      </c>
      <c r="O1087" s="20"/>
      <c r="P1087" s="20"/>
      <c r="Q1087" s="20"/>
      <c r="R1087" s="20">
        <f t="shared" si="3103"/>
        <v>63.7</v>
      </c>
      <c r="S1087" s="20">
        <f t="shared" si="3104"/>
        <v>63.7</v>
      </c>
      <c r="T1087" s="20">
        <f t="shared" si="3105"/>
        <v>63.7</v>
      </c>
      <c r="U1087" s="20"/>
      <c r="V1087" s="20">
        <f t="shared" si="3106"/>
        <v>63.7</v>
      </c>
      <c r="W1087" s="20"/>
      <c r="X1087" s="20"/>
      <c r="Y1087" s="20"/>
      <c r="Z1087" s="20">
        <f t="shared" si="3107"/>
        <v>63.7</v>
      </c>
      <c r="AA1087" s="20">
        <f t="shared" si="3108"/>
        <v>63.7</v>
      </c>
      <c r="AB1087" s="20">
        <f t="shared" si="3109"/>
        <v>63.7</v>
      </c>
      <c r="AC1087" s="20"/>
      <c r="AD1087" s="20"/>
      <c r="AE1087" s="20"/>
      <c r="AF1087" s="20">
        <f t="shared" si="3097"/>
        <v>63.7</v>
      </c>
      <c r="AG1087" s="20">
        <f t="shared" si="3098"/>
        <v>63.7</v>
      </c>
      <c r="AH1087" s="20">
        <f t="shared" si="3099"/>
        <v>63.7</v>
      </c>
      <c r="AI1087" s="20"/>
      <c r="AJ1087" s="20">
        <f t="shared" si="3100"/>
        <v>63.7</v>
      </c>
      <c r="AK1087" s="20"/>
      <c r="AL1087" s="20"/>
      <c r="AM1087" s="20"/>
      <c r="AN1087" s="20">
        <f t="shared" si="3052"/>
        <v>63.7</v>
      </c>
      <c r="AO1087" s="20">
        <f t="shared" si="3053"/>
        <v>63.7</v>
      </c>
      <c r="AP1087" s="20">
        <f t="shared" si="3054"/>
        <v>63.7</v>
      </c>
      <c r="AQ1087" s="20"/>
      <c r="AR1087" s="20"/>
      <c r="AS1087" s="20"/>
      <c r="AT1087" s="20">
        <f t="shared" si="3056"/>
        <v>63.7</v>
      </c>
      <c r="AU1087" s="20">
        <f t="shared" si="3057"/>
        <v>63.7</v>
      </c>
      <c r="AV1087" s="20">
        <f t="shared" si="3058"/>
        <v>63.7</v>
      </c>
      <c r="AW1087" s="20"/>
      <c r="AX1087" s="20"/>
      <c r="AY1087" s="20"/>
      <c r="AZ1087" s="20">
        <f t="shared" si="3183"/>
        <v>63.7</v>
      </c>
      <c r="BA1087" s="20">
        <f t="shared" si="3184"/>
        <v>63.7</v>
      </c>
      <c r="BB1087" s="20">
        <f t="shared" si="3185"/>
        <v>63.7</v>
      </c>
      <c r="BC1087" s="20"/>
      <c r="BD1087" s="20">
        <f t="shared" si="3181"/>
        <v>63.7</v>
      </c>
      <c r="BE1087" s="20"/>
      <c r="BF1087" s="20"/>
      <c r="BG1087" s="20"/>
      <c r="BH1087" s="20">
        <f t="shared" si="3138"/>
        <v>63.7</v>
      </c>
      <c r="BI1087" s="20">
        <f t="shared" si="3139"/>
        <v>63.7</v>
      </c>
      <c r="BJ1087" s="20">
        <f t="shared" si="3140"/>
        <v>63.7</v>
      </c>
      <c r="BK1087" s="20"/>
      <c r="BL1087" s="20"/>
      <c r="BM1087" s="20">
        <f t="shared" si="3142"/>
        <v>63.7</v>
      </c>
      <c r="BN1087" s="20">
        <f t="shared" si="3143"/>
        <v>63.7</v>
      </c>
      <c r="BO1087" s="20">
        <v>-47.8</v>
      </c>
      <c r="BP1087" s="20"/>
      <c r="BQ1087" s="20"/>
      <c r="BR1087" s="20">
        <f t="shared" si="3243"/>
        <v>15.900000000000006</v>
      </c>
      <c r="BS1087" s="20">
        <f t="shared" si="3244"/>
        <v>63.7</v>
      </c>
      <c r="BT1087" s="20">
        <f t="shared" si="3245"/>
        <v>63.7</v>
      </c>
      <c r="BU1087" s="20"/>
      <c r="BV1087" s="20">
        <f t="shared" si="3246"/>
        <v>15.900000000000006</v>
      </c>
      <c r="BW1087" s="20">
        <v>-15.9</v>
      </c>
      <c r="BX1087" s="20"/>
      <c r="BY1087" s="20">
        <f t="shared" si="3150"/>
        <v>0</v>
      </c>
      <c r="BZ1087" s="20">
        <f t="shared" si="3151"/>
        <v>63.7</v>
      </c>
      <c r="CA1087" s="20"/>
      <c r="CB1087" s="20">
        <f t="shared" si="3152"/>
        <v>0</v>
      </c>
      <c r="CC1087" s="20"/>
      <c r="CD1087" s="20">
        <f t="shared" si="3153"/>
        <v>0</v>
      </c>
      <c r="CE1087" s="20"/>
      <c r="CF1087" s="1">
        <v>0</v>
      </c>
    </row>
    <row r="1088" spans="1:84" ht="47.25" hidden="1" x14ac:dyDescent="0.25">
      <c r="A1088" s="10" t="s">
        <v>276</v>
      </c>
      <c r="B1088" s="19">
        <v>240</v>
      </c>
      <c r="C1088" s="10" t="s">
        <v>334</v>
      </c>
      <c r="D1088" s="10" t="s">
        <v>342</v>
      </c>
      <c r="E1088" s="25" t="s">
        <v>573</v>
      </c>
      <c r="F1088" s="20">
        <v>63.7</v>
      </c>
      <c r="G1088" s="20">
        <v>63.7</v>
      </c>
      <c r="H1088" s="20">
        <v>63.7</v>
      </c>
      <c r="I1088" s="20">
        <v>-63.7</v>
      </c>
      <c r="J1088" s="20">
        <v>-63.7</v>
      </c>
      <c r="K1088" s="20">
        <v>-63.7</v>
      </c>
      <c r="L1088" s="20">
        <f t="shared" si="3075"/>
        <v>0</v>
      </c>
      <c r="M1088" s="20">
        <f t="shared" si="3076"/>
        <v>0</v>
      </c>
      <c r="N1088" s="20">
        <f t="shared" si="3077"/>
        <v>0</v>
      </c>
      <c r="O1088" s="20"/>
      <c r="P1088" s="20"/>
      <c r="Q1088" s="20"/>
      <c r="R1088" s="20">
        <f t="shared" si="3103"/>
        <v>0</v>
      </c>
      <c r="S1088" s="20">
        <f t="shared" si="3104"/>
        <v>0</v>
      </c>
      <c r="T1088" s="20">
        <f t="shared" si="3105"/>
        <v>0</v>
      </c>
      <c r="U1088" s="20"/>
      <c r="V1088" s="20">
        <f t="shared" si="3106"/>
        <v>0</v>
      </c>
      <c r="W1088" s="20"/>
      <c r="X1088" s="20"/>
      <c r="Y1088" s="20"/>
      <c r="Z1088" s="20">
        <f t="shared" si="3107"/>
        <v>0</v>
      </c>
      <c r="AA1088" s="20">
        <f t="shared" si="3108"/>
        <v>0</v>
      </c>
      <c r="AB1088" s="20">
        <f t="shared" si="3109"/>
        <v>0</v>
      </c>
      <c r="AC1088" s="20"/>
      <c r="AD1088" s="20"/>
      <c r="AE1088" s="20"/>
      <c r="AF1088" s="20">
        <f t="shared" si="3097"/>
        <v>0</v>
      </c>
      <c r="AG1088" s="20">
        <f t="shared" si="3098"/>
        <v>0</v>
      </c>
      <c r="AH1088" s="20">
        <f t="shared" si="3099"/>
        <v>0</v>
      </c>
      <c r="AI1088" s="20"/>
      <c r="AJ1088" s="20">
        <f t="shared" si="3100"/>
        <v>0</v>
      </c>
      <c r="AK1088" s="20"/>
      <c r="AL1088" s="20"/>
      <c r="AM1088" s="20"/>
      <c r="AN1088" s="20">
        <f t="shared" si="3052"/>
        <v>0</v>
      </c>
      <c r="AO1088" s="20">
        <f t="shared" si="3053"/>
        <v>0</v>
      </c>
      <c r="AP1088" s="20">
        <f t="shared" si="3054"/>
        <v>0</v>
      </c>
      <c r="AQ1088" s="20"/>
      <c r="AR1088" s="20"/>
      <c r="AS1088" s="20"/>
      <c r="AT1088" s="20">
        <f t="shared" si="3056"/>
        <v>0</v>
      </c>
      <c r="AU1088" s="20">
        <f t="shared" si="3057"/>
        <v>0</v>
      </c>
      <c r="AV1088" s="20">
        <f t="shared" si="3058"/>
        <v>0</v>
      </c>
      <c r="AW1088" s="20"/>
      <c r="AX1088" s="20"/>
      <c r="AY1088" s="20"/>
      <c r="AZ1088" s="20">
        <f t="shared" si="3183"/>
        <v>0</v>
      </c>
      <c r="BA1088" s="20">
        <f t="shared" si="3184"/>
        <v>0</v>
      </c>
      <c r="BB1088" s="20">
        <f t="shared" si="3185"/>
        <v>0</v>
      </c>
      <c r="BC1088" s="20"/>
      <c r="BD1088" s="20">
        <f t="shared" si="3181"/>
        <v>0</v>
      </c>
      <c r="BE1088" s="20"/>
      <c r="BF1088" s="20"/>
      <c r="BG1088" s="20"/>
      <c r="BH1088" s="20">
        <f t="shared" si="3138"/>
        <v>0</v>
      </c>
      <c r="BI1088" s="20">
        <f t="shared" si="3139"/>
        <v>0</v>
      </c>
      <c r="BJ1088" s="20">
        <f t="shared" si="3140"/>
        <v>0</v>
      </c>
      <c r="BK1088" s="20"/>
      <c r="BL1088" s="20"/>
      <c r="BM1088" s="20">
        <f t="shared" si="3142"/>
        <v>0</v>
      </c>
      <c r="BN1088" s="20">
        <f t="shared" si="3143"/>
        <v>0</v>
      </c>
      <c r="BO1088" s="20"/>
      <c r="BP1088" s="20"/>
      <c r="BQ1088" s="20"/>
      <c r="BR1088" s="20">
        <f t="shared" si="3243"/>
        <v>0</v>
      </c>
      <c r="BS1088" s="20">
        <f t="shared" si="3244"/>
        <v>0</v>
      </c>
      <c r="BT1088" s="20">
        <f t="shared" si="3245"/>
        <v>0</v>
      </c>
      <c r="BU1088" s="20"/>
      <c r="BV1088" s="20">
        <f t="shared" si="3246"/>
        <v>0</v>
      </c>
      <c r="BW1088" s="20"/>
      <c r="BX1088" s="20"/>
      <c r="BY1088" s="20">
        <f t="shared" si="3150"/>
        <v>0</v>
      </c>
      <c r="BZ1088" s="20">
        <f t="shared" si="3151"/>
        <v>0</v>
      </c>
      <c r="CA1088" s="20"/>
      <c r="CB1088" s="20">
        <f t="shared" si="3152"/>
        <v>0</v>
      </c>
      <c r="CC1088" s="20"/>
      <c r="CD1088" s="20">
        <f t="shared" si="3153"/>
        <v>0</v>
      </c>
      <c r="CE1088" s="20"/>
      <c r="CF1088" s="1">
        <v>0</v>
      </c>
    </row>
    <row r="1089" spans="1:84" ht="173.25" hidden="1" x14ac:dyDescent="0.25">
      <c r="A1089" s="10" t="s">
        <v>278</v>
      </c>
      <c r="B1089" s="19"/>
      <c r="C1089" s="10"/>
      <c r="D1089" s="10"/>
      <c r="E1089" s="25" t="s">
        <v>850</v>
      </c>
      <c r="F1089" s="20">
        <f>F1090</f>
        <v>552</v>
      </c>
      <c r="G1089" s="20">
        <f t="shared" ref="G1089:CE1090" si="3267">G1090</f>
        <v>552</v>
      </c>
      <c r="H1089" s="20">
        <f t="shared" si="3267"/>
        <v>552</v>
      </c>
      <c r="I1089" s="20">
        <f t="shared" si="3267"/>
        <v>0</v>
      </c>
      <c r="J1089" s="20">
        <f t="shared" si="3267"/>
        <v>0</v>
      </c>
      <c r="K1089" s="20">
        <f t="shared" si="3267"/>
        <v>0</v>
      </c>
      <c r="L1089" s="20">
        <f t="shared" si="3075"/>
        <v>552</v>
      </c>
      <c r="M1089" s="20">
        <f t="shared" si="3076"/>
        <v>552</v>
      </c>
      <c r="N1089" s="20">
        <f t="shared" si="3077"/>
        <v>552</v>
      </c>
      <c r="O1089" s="20">
        <f t="shared" si="3267"/>
        <v>0</v>
      </c>
      <c r="P1089" s="20">
        <f t="shared" si="3267"/>
        <v>0</v>
      </c>
      <c r="Q1089" s="20">
        <f t="shared" si="3267"/>
        <v>0</v>
      </c>
      <c r="R1089" s="20">
        <f t="shared" si="3103"/>
        <v>552</v>
      </c>
      <c r="S1089" s="20">
        <f t="shared" si="3104"/>
        <v>552</v>
      </c>
      <c r="T1089" s="20">
        <f t="shared" si="3105"/>
        <v>552</v>
      </c>
      <c r="U1089" s="20">
        <f t="shared" si="3267"/>
        <v>0</v>
      </c>
      <c r="V1089" s="20">
        <f t="shared" si="3106"/>
        <v>552</v>
      </c>
      <c r="W1089" s="20">
        <f t="shared" si="3267"/>
        <v>0</v>
      </c>
      <c r="X1089" s="20">
        <f t="shared" si="3267"/>
        <v>0</v>
      </c>
      <c r="Y1089" s="20">
        <f t="shared" si="3267"/>
        <v>0</v>
      </c>
      <c r="Z1089" s="20">
        <f t="shared" si="3107"/>
        <v>552</v>
      </c>
      <c r="AA1089" s="20">
        <f t="shared" si="3108"/>
        <v>552</v>
      </c>
      <c r="AB1089" s="20">
        <f t="shared" si="3109"/>
        <v>552</v>
      </c>
      <c r="AC1089" s="20">
        <f t="shared" si="3267"/>
        <v>0</v>
      </c>
      <c r="AD1089" s="20">
        <f t="shared" si="3267"/>
        <v>0</v>
      </c>
      <c r="AE1089" s="20">
        <f t="shared" si="3267"/>
        <v>0</v>
      </c>
      <c r="AF1089" s="20">
        <f t="shared" si="3097"/>
        <v>552</v>
      </c>
      <c r="AG1089" s="20">
        <f t="shared" si="3098"/>
        <v>552</v>
      </c>
      <c r="AH1089" s="20">
        <f t="shared" si="3099"/>
        <v>552</v>
      </c>
      <c r="AI1089" s="20">
        <f t="shared" si="3267"/>
        <v>0</v>
      </c>
      <c r="AJ1089" s="20">
        <f t="shared" si="3100"/>
        <v>552</v>
      </c>
      <c r="AK1089" s="20">
        <f t="shared" si="3267"/>
        <v>0</v>
      </c>
      <c r="AL1089" s="20">
        <f t="shared" si="3267"/>
        <v>0</v>
      </c>
      <c r="AM1089" s="20">
        <f t="shared" si="3267"/>
        <v>0</v>
      </c>
      <c r="AN1089" s="20">
        <f t="shared" ref="AN1089:AN1152" si="3268">AJ1089+AK1089</f>
        <v>552</v>
      </c>
      <c r="AO1089" s="20">
        <f t="shared" ref="AO1089:AO1152" si="3269">AG1089+AL1089</f>
        <v>552</v>
      </c>
      <c r="AP1089" s="20">
        <f t="shared" ref="AP1089:AP1152" si="3270">AH1089+AM1089</f>
        <v>552</v>
      </c>
      <c r="AQ1089" s="20">
        <f t="shared" si="3267"/>
        <v>0</v>
      </c>
      <c r="AR1089" s="20">
        <f t="shared" si="3267"/>
        <v>0</v>
      </c>
      <c r="AS1089" s="20">
        <f t="shared" si="3267"/>
        <v>0</v>
      </c>
      <c r="AT1089" s="20">
        <f t="shared" ref="AT1089:AT1152" si="3271">AN1089+AQ1089</f>
        <v>552</v>
      </c>
      <c r="AU1089" s="20">
        <f t="shared" ref="AU1089:AU1152" si="3272">AO1089+AR1089</f>
        <v>552</v>
      </c>
      <c r="AV1089" s="20">
        <f t="shared" ref="AV1089:AV1152" si="3273">AP1089+AS1089</f>
        <v>552</v>
      </c>
      <c r="AW1089" s="20">
        <f t="shared" si="3267"/>
        <v>0</v>
      </c>
      <c r="AX1089" s="20">
        <f t="shared" si="3267"/>
        <v>0</v>
      </c>
      <c r="AY1089" s="20">
        <f t="shared" si="3267"/>
        <v>0</v>
      </c>
      <c r="AZ1089" s="20">
        <f t="shared" si="3183"/>
        <v>552</v>
      </c>
      <c r="BA1089" s="20">
        <f t="shared" si="3184"/>
        <v>552</v>
      </c>
      <c r="BB1089" s="20">
        <f t="shared" si="3185"/>
        <v>552</v>
      </c>
      <c r="BC1089" s="20">
        <f t="shared" si="3267"/>
        <v>0</v>
      </c>
      <c r="BD1089" s="20">
        <f t="shared" si="3181"/>
        <v>552</v>
      </c>
      <c r="BE1089" s="20">
        <f t="shared" si="3267"/>
        <v>0</v>
      </c>
      <c r="BF1089" s="20">
        <f t="shared" si="3267"/>
        <v>0</v>
      </c>
      <c r="BG1089" s="20">
        <f t="shared" si="3267"/>
        <v>0</v>
      </c>
      <c r="BH1089" s="20">
        <f t="shared" si="3138"/>
        <v>552</v>
      </c>
      <c r="BI1089" s="20">
        <f t="shared" si="3139"/>
        <v>552</v>
      </c>
      <c r="BJ1089" s="20">
        <f t="shared" si="3140"/>
        <v>552</v>
      </c>
      <c r="BK1089" s="20">
        <f t="shared" si="3267"/>
        <v>0</v>
      </c>
      <c r="BL1089" s="20">
        <f t="shared" si="3267"/>
        <v>0</v>
      </c>
      <c r="BM1089" s="20">
        <f t="shared" si="3142"/>
        <v>552</v>
      </c>
      <c r="BN1089" s="20">
        <f t="shared" si="3143"/>
        <v>552</v>
      </c>
      <c r="BO1089" s="20">
        <f t="shared" si="3267"/>
        <v>-385</v>
      </c>
      <c r="BP1089" s="20">
        <f t="shared" si="3267"/>
        <v>0</v>
      </c>
      <c r="BQ1089" s="20">
        <f t="shared" si="3267"/>
        <v>0</v>
      </c>
      <c r="BR1089" s="20">
        <f t="shared" si="3243"/>
        <v>167</v>
      </c>
      <c r="BS1089" s="20">
        <f t="shared" si="3244"/>
        <v>552</v>
      </c>
      <c r="BT1089" s="20">
        <f t="shared" si="3245"/>
        <v>552</v>
      </c>
      <c r="BU1089" s="20">
        <f t="shared" si="3267"/>
        <v>0</v>
      </c>
      <c r="BV1089" s="20">
        <f t="shared" si="3246"/>
        <v>167</v>
      </c>
      <c r="BW1089" s="20">
        <f t="shared" si="3267"/>
        <v>-167</v>
      </c>
      <c r="BX1089" s="20">
        <f t="shared" si="3267"/>
        <v>0</v>
      </c>
      <c r="BY1089" s="20">
        <f t="shared" si="3150"/>
        <v>0</v>
      </c>
      <c r="BZ1089" s="20">
        <f t="shared" si="3151"/>
        <v>552</v>
      </c>
      <c r="CA1089" s="20">
        <f t="shared" si="3267"/>
        <v>0</v>
      </c>
      <c r="CB1089" s="20">
        <f t="shared" si="3152"/>
        <v>0</v>
      </c>
      <c r="CC1089" s="20">
        <f t="shared" si="3267"/>
        <v>0</v>
      </c>
      <c r="CD1089" s="20">
        <f t="shared" si="3153"/>
        <v>0</v>
      </c>
      <c r="CE1089" s="20">
        <f t="shared" si="3267"/>
        <v>0</v>
      </c>
      <c r="CF1089" s="1">
        <v>0</v>
      </c>
    </row>
    <row r="1090" spans="1:84" ht="47.25" hidden="1" x14ac:dyDescent="0.25">
      <c r="A1090" s="10" t="s">
        <v>278</v>
      </c>
      <c r="B1090" s="19">
        <v>600</v>
      </c>
      <c r="C1090" s="10"/>
      <c r="D1090" s="10"/>
      <c r="E1090" s="25" t="s">
        <v>614</v>
      </c>
      <c r="F1090" s="20">
        <f>F1091</f>
        <v>552</v>
      </c>
      <c r="G1090" s="20">
        <f t="shared" si="3267"/>
        <v>552</v>
      </c>
      <c r="H1090" s="20">
        <f t="shared" si="3267"/>
        <v>552</v>
      </c>
      <c r="I1090" s="20">
        <f t="shared" si="3267"/>
        <v>0</v>
      </c>
      <c r="J1090" s="20">
        <f t="shared" si="3267"/>
        <v>0</v>
      </c>
      <c r="K1090" s="20">
        <f t="shared" si="3267"/>
        <v>0</v>
      </c>
      <c r="L1090" s="20">
        <f t="shared" si="3075"/>
        <v>552</v>
      </c>
      <c r="M1090" s="20">
        <f t="shared" si="3076"/>
        <v>552</v>
      </c>
      <c r="N1090" s="20">
        <f t="shared" si="3077"/>
        <v>552</v>
      </c>
      <c r="O1090" s="20">
        <f t="shared" si="3267"/>
        <v>0</v>
      </c>
      <c r="P1090" s="20">
        <f t="shared" si="3267"/>
        <v>0</v>
      </c>
      <c r="Q1090" s="20">
        <f t="shared" si="3267"/>
        <v>0</v>
      </c>
      <c r="R1090" s="20">
        <f t="shared" si="3103"/>
        <v>552</v>
      </c>
      <c r="S1090" s="20">
        <f t="shared" si="3104"/>
        <v>552</v>
      </c>
      <c r="T1090" s="20">
        <f t="shared" si="3105"/>
        <v>552</v>
      </c>
      <c r="U1090" s="20">
        <f t="shared" si="3267"/>
        <v>0</v>
      </c>
      <c r="V1090" s="20">
        <f t="shared" si="3106"/>
        <v>552</v>
      </c>
      <c r="W1090" s="20">
        <f t="shared" si="3267"/>
        <v>0</v>
      </c>
      <c r="X1090" s="20">
        <f t="shared" si="3267"/>
        <v>0</v>
      </c>
      <c r="Y1090" s="20">
        <f t="shared" si="3267"/>
        <v>0</v>
      </c>
      <c r="Z1090" s="20">
        <f t="shared" si="3107"/>
        <v>552</v>
      </c>
      <c r="AA1090" s="20">
        <f t="shared" si="3108"/>
        <v>552</v>
      </c>
      <c r="AB1090" s="20">
        <f t="shared" si="3109"/>
        <v>552</v>
      </c>
      <c r="AC1090" s="20">
        <f t="shared" si="3267"/>
        <v>0</v>
      </c>
      <c r="AD1090" s="20">
        <f t="shared" si="3267"/>
        <v>0</v>
      </c>
      <c r="AE1090" s="20">
        <f t="shared" si="3267"/>
        <v>0</v>
      </c>
      <c r="AF1090" s="20">
        <f t="shared" si="3097"/>
        <v>552</v>
      </c>
      <c r="AG1090" s="20">
        <f t="shared" si="3098"/>
        <v>552</v>
      </c>
      <c r="AH1090" s="20">
        <f t="shared" si="3099"/>
        <v>552</v>
      </c>
      <c r="AI1090" s="20">
        <f t="shared" si="3267"/>
        <v>0</v>
      </c>
      <c r="AJ1090" s="20">
        <f t="shared" si="3100"/>
        <v>552</v>
      </c>
      <c r="AK1090" s="20">
        <f t="shared" si="3267"/>
        <v>0</v>
      </c>
      <c r="AL1090" s="20">
        <f t="shared" si="3267"/>
        <v>0</v>
      </c>
      <c r="AM1090" s="20">
        <f t="shared" si="3267"/>
        <v>0</v>
      </c>
      <c r="AN1090" s="20">
        <f t="shared" si="3268"/>
        <v>552</v>
      </c>
      <c r="AO1090" s="20">
        <f t="shared" si="3269"/>
        <v>552</v>
      </c>
      <c r="AP1090" s="20">
        <f t="shared" si="3270"/>
        <v>552</v>
      </c>
      <c r="AQ1090" s="20">
        <f t="shared" si="3267"/>
        <v>0</v>
      </c>
      <c r="AR1090" s="20">
        <f t="shared" si="3267"/>
        <v>0</v>
      </c>
      <c r="AS1090" s="20">
        <f t="shared" si="3267"/>
        <v>0</v>
      </c>
      <c r="AT1090" s="20">
        <f t="shared" si="3271"/>
        <v>552</v>
      </c>
      <c r="AU1090" s="20">
        <f t="shared" si="3272"/>
        <v>552</v>
      </c>
      <c r="AV1090" s="20">
        <f t="shared" si="3273"/>
        <v>552</v>
      </c>
      <c r="AW1090" s="20">
        <f t="shared" si="3267"/>
        <v>0</v>
      </c>
      <c r="AX1090" s="20">
        <f t="shared" si="3267"/>
        <v>0</v>
      </c>
      <c r="AY1090" s="20">
        <f t="shared" si="3267"/>
        <v>0</v>
      </c>
      <c r="AZ1090" s="20">
        <f t="shared" si="3183"/>
        <v>552</v>
      </c>
      <c r="BA1090" s="20">
        <f t="shared" si="3184"/>
        <v>552</v>
      </c>
      <c r="BB1090" s="20">
        <f t="shared" si="3185"/>
        <v>552</v>
      </c>
      <c r="BC1090" s="20">
        <f t="shared" si="3267"/>
        <v>0</v>
      </c>
      <c r="BD1090" s="20">
        <f t="shared" si="3181"/>
        <v>552</v>
      </c>
      <c r="BE1090" s="20">
        <f t="shared" si="3267"/>
        <v>0</v>
      </c>
      <c r="BF1090" s="20">
        <f t="shared" si="3267"/>
        <v>0</v>
      </c>
      <c r="BG1090" s="20">
        <f t="shared" si="3267"/>
        <v>0</v>
      </c>
      <c r="BH1090" s="20">
        <f t="shared" si="3138"/>
        <v>552</v>
      </c>
      <c r="BI1090" s="20">
        <f t="shared" si="3139"/>
        <v>552</v>
      </c>
      <c r="BJ1090" s="20">
        <f t="shared" si="3140"/>
        <v>552</v>
      </c>
      <c r="BK1090" s="20">
        <f t="shared" si="3267"/>
        <v>0</v>
      </c>
      <c r="BL1090" s="20">
        <f t="shared" si="3267"/>
        <v>0</v>
      </c>
      <c r="BM1090" s="20">
        <f t="shared" si="3142"/>
        <v>552</v>
      </c>
      <c r="BN1090" s="20">
        <f t="shared" si="3143"/>
        <v>552</v>
      </c>
      <c r="BO1090" s="20">
        <f t="shared" si="3267"/>
        <v>-385</v>
      </c>
      <c r="BP1090" s="20">
        <f t="shared" si="3267"/>
        <v>0</v>
      </c>
      <c r="BQ1090" s="20">
        <f t="shared" si="3267"/>
        <v>0</v>
      </c>
      <c r="BR1090" s="20">
        <f t="shared" si="3243"/>
        <v>167</v>
      </c>
      <c r="BS1090" s="20">
        <f t="shared" si="3244"/>
        <v>552</v>
      </c>
      <c r="BT1090" s="20">
        <f t="shared" si="3245"/>
        <v>552</v>
      </c>
      <c r="BU1090" s="20">
        <f t="shared" si="3267"/>
        <v>0</v>
      </c>
      <c r="BV1090" s="20">
        <f t="shared" si="3246"/>
        <v>167</v>
      </c>
      <c r="BW1090" s="20">
        <f t="shared" si="3267"/>
        <v>-167</v>
      </c>
      <c r="BX1090" s="20">
        <f t="shared" si="3267"/>
        <v>0</v>
      </c>
      <c r="BY1090" s="20">
        <f t="shared" si="3150"/>
        <v>0</v>
      </c>
      <c r="BZ1090" s="20">
        <f t="shared" si="3151"/>
        <v>552</v>
      </c>
      <c r="CA1090" s="20">
        <f t="shared" si="3267"/>
        <v>0</v>
      </c>
      <c r="CB1090" s="20">
        <f t="shared" si="3152"/>
        <v>0</v>
      </c>
      <c r="CC1090" s="20">
        <f t="shared" si="3267"/>
        <v>0</v>
      </c>
      <c r="CD1090" s="20">
        <f t="shared" si="3153"/>
        <v>0</v>
      </c>
      <c r="CE1090" s="20">
        <f t="shared" si="3267"/>
        <v>0</v>
      </c>
      <c r="CF1090" s="1">
        <v>0</v>
      </c>
    </row>
    <row r="1091" spans="1:84" ht="47.25" hidden="1" x14ac:dyDescent="0.25">
      <c r="A1091" s="10" t="s">
        <v>278</v>
      </c>
      <c r="B1091" s="19">
        <v>630</v>
      </c>
      <c r="C1091" s="10"/>
      <c r="D1091" s="10"/>
      <c r="E1091" s="25" t="s">
        <v>617</v>
      </c>
      <c r="F1091" s="20">
        <f>F1093+F1092</f>
        <v>552</v>
      </c>
      <c r="G1091" s="20">
        <f t="shared" ref="G1091:K1091" si="3274">G1093+G1092</f>
        <v>552</v>
      </c>
      <c r="H1091" s="20">
        <f t="shared" si="3274"/>
        <v>552</v>
      </c>
      <c r="I1091" s="20">
        <f t="shared" si="3274"/>
        <v>0</v>
      </c>
      <c r="J1091" s="20">
        <f t="shared" si="3274"/>
        <v>0</v>
      </c>
      <c r="K1091" s="20">
        <f t="shared" si="3274"/>
        <v>0</v>
      </c>
      <c r="L1091" s="20">
        <f t="shared" si="3075"/>
        <v>552</v>
      </c>
      <c r="M1091" s="20">
        <f t="shared" si="3076"/>
        <v>552</v>
      </c>
      <c r="N1091" s="20">
        <f t="shared" si="3077"/>
        <v>552</v>
      </c>
      <c r="O1091" s="20">
        <f t="shared" ref="O1091:Q1091" si="3275">O1093+O1092</f>
        <v>0</v>
      </c>
      <c r="P1091" s="20">
        <f t="shared" si="3275"/>
        <v>0</v>
      </c>
      <c r="Q1091" s="20">
        <f t="shared" si="3275"/>
        <v>0</v>
      </c>
      <c r="R1091" s="20">
        <f t="shared" si="3103"/>
        <v>552</v>
      </c>
      <c r="S1091" s="20">
        <f t="shared" si="3104"/>
        <v>552</v>
      </c>
      <c r="T1091" s="20">
        <f t="shared" si="3105"/>
        <v>552</v>
      </c>
      <c r="U1091" s="20">
        <f t="shared" ref="U1091:CE1091" si="3276">U1093+U1092</f>
        <v>0</v>
      </c>
      <c r="V1091" s="20">
        <f t="shared" si="3106"/>
        <v>552</v>
      </c>
      <c r="W1091" s="20">
        <f t="shared" ref="W1091:Y1091" si="3277">W1093+W1092</f>
        <v>0</v>
      </c>
      <c r="X1091" s="20">
        <f t="shared" si="3277"/>
        <v>0</v>
      </c>
      <c r="Y1091" s="20">
        <f t="shared" si="3277"/>
        <v>0</v>
      </c>
      <c r="Z1091" s="20">
        <f t="shared" si="3107"/>
        <v>552</v>
      </c>
      <c r="AA1091" s="20">
        <f t="shared" si="3108"/>
        <v>552</v>
      </c>
      <c r="AB1091" s="20">
        <f t="shared" si="3109"/>
        <v>552</v>
      </c>
      <c r="AC1091" s="20">
        <f t="shared" ref="AC1091:AE1091" si="3278">AC1093+AC1092</f>
        <v>0</v>
      </c>
      <c r="AD1091" s="20">
        <f t="shared" si="3278"/>
        <v>0</v>
      </c>
      <c r="AE1091" s="20">
        <f t="shared" si="3278"/>
        <v>0</v>
      </c>
      <c r="AF1091" s="20">
        <f t="shared" si="3097"/>
        <v>552</v>
      </c>
      <c r="AG1091" s="20">
        <f t="shared" si="3098"/>
        <v>552</v>
      </c>
      <c r="AH1091" s="20">
        <f t="shared" si="3099"/>
        <v>552</v>
      </c>
      <c r="AI1091" s="20">
        <f t="shared" ref="AI1091" si="3279">AI1093+AI1092</f>
        <v>0</v>
      </c>
      <c r="AJ1091" s="20">
        <f t="shared" si="3100"/>
        <v>552</v>
      </c>
      <c r="AK1091" s="20">
        <f t="shared" ref="AK1091:AM1091" si="3280">AK1093+AK1092</f>
        <v>0</v>
      </c>
      <c r="AL1091" s="20">
        <f t="shared" si="3280"/>
        <v>0</v>
      </c>
      <c r="AM1091" s="20">
        <f t="shared" si="3280"/>
        <v>0</v>
      </c>
      <c r="AN1091" s="20">
        <f t="shared" si="3268"/>
        <v>552</v>
      </c>
      <c r="AO1091" s="20">
        <f t="shared" si="3269"/>
        <v>552</v>
      </c>
      <c r="AP1091" s="20">
        <f t="shared" si="3270"/>
        <v>552</v>
      </c>
      <c r="AQ1091" s="20">
        <f t="shared" ref="AQ1091:AS1091" si="3281">AQ1093+AQ1092</f>
        <v>0</v>
      </c>
      <c r="AR1091" s="20">
        <f t="shared" si="3281"/>
        <v>0</v>
      </c>
      <c r="AS1091" s="20">
        <f t="shared" si="3281"/>
        <v>0</v>
      </c>
      <c r="AT1091" s="20">
        <f t="shared" si="3271"/>
        <v>552</v>
      </c>
      <c r="AU1091" s="20">
        <f t="shared" si="3272"/>
        <v>552</v>
      </c>
      <c r="AV1091" s="20">
        <f t="shared" si="3273"/>
        <v>552</v>
      </c>
      <c r="AW1091" s="20">
        <f t="shared" ref="AW1091:AY1091" si="3282">AW1093+AW1092</f>
        <v>0</v>
      </c>
      <c r="AX1091" s="20">
        <f t="shared" si="3282"/>
        <v>0</v>
      </c>
      <c r="AY1091" s="20">
        <f t="shared" si="3282"/>
        <v>0</v>
      </c>
      <c r="AZ1091" s="20">
        <f t="shared" si="3183"/>
        <v>552</v>
      </c>
      <c r="BA1091" s="20">
        <f t="shared" si="3184"/>
        <v>552</v>
      </c>
      <c r="BB1091" s="20">
        <f t="shared" si="3185"/>
        <v>552</v>
      </c>
      <c r="BC1091" s="20">
        <f t="shared" ref="BC1091" si="3283">BC1093+BC1092</f>
        <v>0</v>
      </c>
      <c r="BD1091" s="20">
        <f t="shared" si="3181"/>
        <v>552</v>
      </c>
      <c r="BE1091" s="20">
        <f t="shared" ref="BE1091:BG1091" si="3284">BE1093+BE1092</f>
        <v>0</v>
      </c>
      <c r="BF1091" s="20">
        <f t="shared" si="3284"/>
        <v>0</v>
      </c>
      <c r="BG1091" s="20">
        <f t="shared" si="3284"/>
        <v>0</v>
      </c>
      <c r="BH1091" s="20">
        <f t="shared" si="3138"/>
        <v>552</v>
      </c>
      <c r="BI1091" s="20">
        <f t="shared" si="3139"/>
        <v>552</v>
      </c>
      <c r="BJ1091" s="20">
        <f t="shared" si="3140"/>
        <v>552</v>
      </c>
      <c r="BK1091" s="20">
        <f t="shared" ref="BK1091:BL1091" si="3285">BK1093+BK1092</f>
        <v>0</v>
      </c>
      <c r="BL1091" s="20">
        <f t="shared" si="3285"/>
        <v>0</v>
      </c>
      <c r="BM1091" s="20">
        <f t="shared" si="3142"/>
        <v>552</v>
      </c>
      <c r="BN1091" s="20">
        <f t="shared" si="3143"/>
        <v>552</v>
      </c>
      <c r="BO1091" s="20">
        <f t="shared" ref="BO1091:BQ1091" si="3286">BO1093+BO1092</f>
        <v>-385</v>
      </c>
      <c r="BP1091" s="20">
        <f t="shared" si="3286"/>
        <v>0</v>
      </c>
      <c r="BQ1091" s="20">
        <f t="shared" si="3286"/>
        <v>0</v>
      </c>
      <c r="BR1091" s="20">
        <f t="shared" si="3243"/>
        <v>167</v>
      </c>
      <c r="BS1091" s="20">
        <f t="shared" si="3244"/>
        <v>552</v>
      </c>
      <c r="BT1091" s="20">
        <f t="shared" si="3245"/>
        <v>552</v>
      </c>
      <c r="BU1091" s="20">
        <f t="shared" ref="BU1091" si="3287">BU1093+BU1092</f>
        <v>0</v>
      </c>
      <c r="BV1091" s="20">
        <f t="shared" si="3246"/>
        <v>167</v>
      </c>
      <c r="BW1091" s="20">
        <f t="shared" ref="BW1091:BX1091" si="3288">BW1093+BW1092</f>
        <v>-167</v>
      </c>
      <c r="BX1091" s="20">
        <f t="shared" si="3288"/>
        <v>0</v>
      </c>
      <c r="BY1091" s="20">
        <f t="shared" si="3150"/>
        <v>0</v>
      </c>
      <c r="BZ1091" s="20">
        <f t="shared" si="3151"/>
        <v>552</v>
      </c>
      <c r="CA1091" s="20">
        <f t="shared" ref="CA1091" si="3289">CA1093+CA1092</f>
        <v>0</v>
      </c>
      <c r="CB1091" s="20">
        <f t="shared" si="3152"/>
        <v>0</v>
      </c>
      <c r="CC1091" s="20">
        <f t="shared" ref="CC1091" si="3290">CC1093+CC1092</f>
        <v>0</v>
      </c>
      <c r="CD1091" s="20">
        <f t="shared" si="3153"/>
        <v>0</v>
      </c>
      <c r="CE1091" s="20">
        <f t="shared" si="3276"/>
        <v>0</v>
      </c>
      <c r="CF1091" s="1">
        <v>0</v>
      </c>
    </row>
    <row r="1092" spans="1:84" hidden="1" x14ac:dyDescent="0.25">
      <c r="A1092" s="10" t="s">
        <v>278</v>
      </c>
      <c r="B1092" s="19">
        <v>630</v>
      </c>
      <c r="C1092" s="10" t="s">
        <v>334</v>
      </c>
      <c r="D1092" s="10" t="s">
        <v>346</v>
      </c>
      <c r="E1092" s="25" t="s">
        <v>1094</v>
      </c>
      <c r="F1092" s="20">
        <v>0</v>
      </c>
      <c r="G1092" s="20">
        <v>0</v>
      </c>
      <c r="H1092" s="20">
        <v>0</v>
      </c>
      <c r="I1092" s="20">
        <v>552</v>
      </c>
      <c r="J1092" s="20">
        <v>552</v>
      </c>
      <c r="K1092" s="20">
        <v>552</v>
      </c>
      <c r="L1092" s="20">
        <f t="shared" ref="L1092" si="3291">F1092+I1092</f>
        <v>552</v>
      </c>
      <c r="M1092" s="20">
        <f t="shared" ref="M1092" si="3292">G1092+J1092</f>
        <v>552</v>
      </c>
      <c r="N1092" s="20">
        <f t="shared" ref="N1092" si="3293">H1092+K1092</f>
        <v>552</v>
      </c>
      <c r="O1092" s="20"/>
      <c r="P1092" s="20"/>
      <c r="Q1092" s="20"/>
      <c r="R1092" s="20">
        <f t="shared" si="3103"/>
        <v>552</v>
      </c>
      <c r="S1092" s="20">
        <f t="shared" si="3104"/>
        <v>552</v>
      </c>
      <c r="T1092" s="20">
        <f t="shared" si="3105"/>
        <v>552</v>
      </c>
      <c r="U1092" s="20"/>
      <c r="V1092" s="20">
        <f t="shared" si="3106"/>
        <v>552</v>
      </c>
      <c r="W1092" s="20"/>
      <c r="X1092" s="20"/>
      <c r="Y1092" s="20"/>
      <c r="Z1092" s="20">
        <f t="shared" si="3107"/>
        <v>552</v>
      </c>
      <c r="AA1092" s="20">
        <f t="shared" si="3108"/>
        <v>552</v>
      </c>
      <c r="AB1092" s="20">
        <f t="shared" si="3109"/>
        <v>552</v>
      </c>
      <c r="AC1092" s="20"/>
      <c r="AD1092" s="20"/>
      <c r="AE1092" s="20"/>
      <c r="AF1092" s="20">
        <f t="shared" si="3097"/>
        <v>552</v>
      </c>
      <c r="AG1092" s="20">
        <f t="shared" si="3098"/>
        <v>552</v>
      </c>
      <c r="AH1092" s="20">
        <f t="shared" si="3099"/>
        <v>552</v>
      </c>
      <c r="AI1092" s="20"/>
      <c r="AJ1092" s="20">
        <f t="shared" si="3100"/>
        <v>552</v>
      </c>
      <c r="AK1092" s="20"/>
      <c r="AL1092" s="20"/>
      <c r="AM1092" s="20"/>
      <c r="AN1092" s="20">
        <f t="shared" si="3268"/>
        <v>552</v>
      </c>
      <c r="AO1092" s="20">
        <f t="shared" si="3269"/>
        <v>552</v>
      </c>
      <c r="AP1092" s="20">
        <f t="shared" si="3270"/>
        <v>552</v>
      </c>
      <c r="AQ1092" s="20"/>
      <c r="AR1092" s="20"/>
      <c r="AS1092" s="20"/>
      <c r="AT1092" s="20">
        <f t="shared" si="3271"/>
        <v>552</v>
      </c>
      <c r="AU1092" s="20">
        <f t="shared" si="3272"/>
        <v>552</v>
      </c>
      <c r="AV1092" s="20">
        <f t="shared" si="3273"/>
        <v>552</v>
      </c>
      <c r="AW1092" s="20"/>
      <c r="AX1092" s="20"/>
      <c r="AY1092" s="20"/>
      <c r="AZ1092" s="20">
        <f t="shared" si="3183"/>
        <v>552</v>
      </c>
      <c r="BA1092" s="20">
        <f t="shared" si="3184"/>
        <v>552</v>
      </c>
      <c r="BB1092" s="20">
        <f t="shared" si="3185"/>
        <v>552</v>
      </c>
      <c r="BC1092" s="20"/>
      <c r="BD1092" s="20">
        <f t="shared" si="3181"/>
        <v>552</v>
      </c>
      <c r="BE1092" s="20"/>
      <c r="BF1092" s="20"/>
      <c r="BG1092" s="20"/>
      <c r="BH1092" s="20">
        <f t="shared" si="3138"/>
        <v>552</v>
      </c>
      <c r="BI1092" s="20">
        <f t="shared" si="3139"/>
        <v>552</v>
      </c>
      <c r="BJ1092" s="20">
        <f t="shared" si="3140"/>
        <v>552</v>
      </c>
      <c r="BK1092" s="20"/>
      <c r="BL1092" s="20"/>
      <c r="BM1092" s="20">
        <f t="shared" si="3142"/>
        <v>552</v>
      </c>
      <c r="BN1092" s="20">
        <f t="shared" si="3143"/>
        <v>552</v>
      </c>
      <c r="BO1092" s="20">
        <v>-385</v>
      </c>
      <c r="BP1092" s="20"/>
      <c r="BQ1092" s="20"/>
      <c r="BR1092" s="20">
        <f t="shared" si="3243"/>
        <v>167</v>
      </c>
      <c r="BS1092" s="20">
        <f t="shared" si="3244"/>
        <v>552</v>
      </c>
      <c r="BT1092" s="20">
        <f t="shared" si="3245"/>
        <v>552</v>
      </c>
      <c r="BU1092" s="20"/>
      <c r="BV1092" s="20">
        <f t="shared" si="3246"/>
        <v>167</v>
      </c>
      <c r="BW1092" s="20">
        <v>-167</v>
      </c>
      <c r="BX1092" s="20"/>
      <c r="BY1092" s="20">
        <f t="shared" si="3150"/>
        <v>0</v>
      </c>
      <c r="BZ1092" s="20">
        <f t="shared" si="3151"/>
        <v>552</v>
      </c>
      <c r="CA1092" s="20"/>
      <c r="CB1092" s="20">
        <f t="shared" si="3152"/>
        <v>0</v>
      </c>
      <c r="CC1092" s="20"/>
      <c r="CD1092" s="20">
        <f t="shared" si="3153"/>
        <v>0</v>
      </c>
      <c r="CE1092" s="20"/>
      <c r="CF1092" s="1">
        <v>0</v>
      </c>
    </row>
    <row r="1093" spans="1:84" ht="47.25" hidden="1" x14ac:dyDescent="0.25">
      <c r="A1093" s="10" t="s">
        <v>278</v>
      </c>
      <c r="B1093" s="19">
        <v>630</v>
      </c>
      <c r="C1093" s="10" t="s">
        <v>334</v>
      </c>
      <c r="D1093" s="10" t="s">
        <v>342</v>
      </c>
      <c r="E1093" s="25" t="s">
        <v>573</v>
      </c>
      <c r="F1093" s="20">
        <v>552</v>
      </c>
      <c r="G1093" s="20">
        <v>552</v>
      </c>
      <c r="H1093" s="20">
        <v>552</v>
      </c>
      <c r="I1093" s="20">
        <v>-552</v>
      </c>
      <c r="J1093" s="20">
        <v>-552</v>
      </c>
      <c r="K1093" s="20">
        <v>-552</v>
      </c>
      <c r="L1093" s="20">
        <f t="shared" si="3075"/>
        <v>0</v>
      </c>
      <c r="M1093" s="20">
        <f t="shared" si="3076"/>
        <v>0</v>
      </c>
      <c r="N1093" s="20">
        <f t="shared" si="3077"/>
        <v>0</v>
      </c>
      <c r="O1093" s="20"/>
      <c r="P1093" s="20"/>
      <c r="Q1093" s="20"/>
      <c r="R1093" s="20">
        <f t="shared" si="3103"/>
        <v>0</v>
      </c>
      <c r="S1093" s="20">
        <f t="shared" si="3104"/>
        <v>0</v>
      </c>
      <c r="T1093" s="20">
        <f t="shared" si="3105"/>
        <v>0</v>
      </c>
      <c r="U1093" s="20"/>
      <c r="V1093" s="20">
        <f t="shared" si="3106"/>
        <v>0</v>
      </c>
      <c r="W1093" s="20"/>
      <c r="X1093" s="20"/>
      <c r="Y1093" s="20"/>
      <c r="Z1093" s="20">
        <f t="shared" si="3107"/>
        <v>0</v>
      </c>
      <c r="AA1093" s="20">
        <f t="shared" si="3108"/>
        <v>0</v>
      </c>
      <c r="AB1093" s="20">
        <f t="shared" si="3109"/>
        <v>0</v>
      </c>
      <c r="AC1093" s="20"/>
      <c r="AD1093" s="20"/>
      <c r="AE1093" s="20"/>
      <c r="AF1093" s="20">
        <f t="shared" si="3097"/>
        <v>0</v>
      </c>
      <c r="AG1093" s="20">
        <f t="shared" si="3098"/>
        <v>0</v>
      </c>
      <c r="AH1093" s="20">
        <f t="shared" si="3099"/>
        <v>0</v>
      </c>
      <c r="AI1093" s="20"/>
      <c r="AJ1093" s="20">
        <f t="shared" si="3100"/>
        <v>0</v>
      </c>
      <c r="AK1093" s="20"/>
      <c r="AL1093" s="20"/>
      <c r="AM1093" s="20"/>
      <c r="AN1093" s="20">
        <f t="shared" si="3268"/>
        <v>0</v>
      </c>
      <c r="AO1093" s="20">
        <f t="shared" si="3269"/>
        <v>0</v>
      </c>
      <c r="AP1093" s="20">
        <f t="shared" si="3270"/>
        <v>0</v>
      </c>
      <c r="AQ1093" s="20"/>
      <c r="AR1093" s="20"/>
      <c r="AS1093" s="20"/>
      <c r="AT1093" s="20">
        <f t="shared" si="3271"/>
        <v>0</v>
      </c>
      <c r="AU1093" s="20">
        <f t="shared" si="3272"/>
        <v>0</v>
      </c>
      <c r="AV1093" s="20">
        <f t="shared" si="3273"/>
        <v>0</v>
      </c>
      <c r="AW1093" s="20"/>
      <c r="AX1093" s="20"/>
      <c r="AY1093" s="20"/>
      <c r="AZ1093" s="20">
        <f t="shared" si="3183"/>
        <v>0</v>
      </c>
      <c r="BA1093" s="20">
        <f t="shared" si="3184"/>
        <v>0</v>
      </c>
      <c r="BB1093" s="20">
        <f t="shared" si="3185"/>
        <v>0</v>
      </c>
      <c r="BC1093" s="20"/>
      <c r="BD1093" s="20">
        <f t="shared" si="3181"/>
        <v>0</v>
      </c>
      <c r="BE1093" s="20"/>
      <c r="BF1093" s="20"/>
      <c r="BG1093" s="20"/>
      <c r="BH1093" s="20">
        <f t="shared" si="3138"/>
        <v>0</v>
      </c>
      <c r="BI1093" s="20">
        <f t="shared" si="3139"/>
        <v>0</v>
      </c>
      <c r="BJ1093" s="20">
        <f t="shared" si="3140"/>
        <v>0</v>
      </c>
      <c r="BK1093" s="20"/>
      <c r="BL1093" s="20"/>
      <c r="BM1093" s="20">
        <f t="shared" si="3142"/>
        <v>0</v>
      </c>
      <c r="BN1093" s="20">
        <f t="shared" si="3143"/>
        <v>0</v>
      </c>
      <c r="BO1093" s="20"/>
      <c r="BP1093" s="20"/>
      <c r="BQ1093" s="20"/>
      <c r="BR1093" s="20">
        <f t="shared" si="3243"/>
        <v>0</v>
      </c>
      <c r="BS1093" s="20">
        <f t="shared" si="3244"/>
        <v>0</v>
      </c>
      <c r="BT1093" s="20">
        <f t="shared" si="3245"/>
        <v>0</v>
      </c>
      <c r="BU1093" s="20"/>
      <c r="BV1093" s="20">
        <f t="shared" si="3246"/>
        <v>0</v>
      </c>
      <c r="BW1093" s="20"/>
      <c r="BX1093" s="20"/>
      <c r="BY1093" s="20">
        <f t="shared" si="3150"/>
        <v>0</v>
      </c>
      <c r="BZ1093" s="20">
        <f t="shared" si="3151"/>
        <v>0</v>
      </c>
      <c r="CA1093" s="20"/>
      <c r="CB1093" s="20">
        <f t="shared" si="3152"/>
        <v>0</v>
      </c>
      <c r="CC1093" s="20"/>
      <c r="CD1093" s="20">
        <f t="shared" si="3153"/>
        <v>0</v>
      </c>
      <c r="CE1093" s="20"/>
      <c r="CF1093" s="1">
        <v>0</v>
      </c>
    </row>
    <row r="1094" spans="1:84" ht="78.75" hidden="1" x14ac:dyDescent="0.25">
      <c r="A1094" s="10" t="s">
        <v>277</v>
      </c>
      <c r="B1094" s="19"/>
      <c r="C1094" s="10"/>
      <c r="D1094" s="10"/>
      <c r="E1094" s="25" t="s">
        <v>851</v>
      </c>
      <c r="F1094" s="20">
        <f>F1095</f>
        <v>138</v>
      </c>
      <c r="G1094" s="20">
        <f t="shared" ref="G1094:CE1095" si="3294">G1095</f>
        <v>138</v>
      </c>
      <c r="H1094" s="20">
        <f t="shared" si="3294"/>
        <v>138</v>
      </c>
      <c r="I1094" s="20">
        <f t="shared" si="3294"/>
        <v>0</v>
      </c>
      <c r="J1094" s="20">
        <f t="shared" si="3294"/>
        <v>0</v>
      </c>
      <c r="K1094" s="20">
        <f t="shared" si="3294"/>
        <v>0</v>
      </c>
      <c r="L1094" s="20">
        <f t="shared" si="3075"/>
        <v>138</v>
      </c>
      <c r="M1094" s="20">
        <f t="shared" si="3076"/>
        <v>138</v>
      </c>
      <c r="N1094" s="20">
        <f t="shared" si="3077"/>
        <v>138</v>
      </c>
      <c r="O1094" s="20">
        <f t="shared" si="3294"/>
        <v>0</v>
      </c>
      <c r="P1094" s="20">
        <f t="shared" si="3294"/>
        <v>0</v>
      </c>
      <c r="Q1094" s="20">
        <f t="shared" si="3294"/>
        <v>0</v>
      </c>
      <c r="R1094" s="20">
        <f t="shared" si="3103"/>
        <v>138</v>
      </c>
      <c r="S1094" s="20">
        <f t="shared" si="3104"/>
        <v>138</v>
      </c>
      <c r="T1094" s="20">
        <f t="shared" si="3105"/>
        <v>138</v>
      </c>
      <c r="U1094" s="20">
        <f t="shared" si="3294"/>
        <v>0</v>
      </c>
      <c r="V1094" s="20">
        <f t="shared" si="3106"/>
        <v>138</v>
      </c>
      <c r="W1094" s="20">
        <f t="shared" si="3294"/>
        <v>0</v>
      </c>
      <c r="X1094" s="20">
        <f t="shared" si="3294"/>
        <v>0</v>
      </c>
      <c r="Y1094" s="20">
        <f t="shared" si="3294"/>
        <v>0</v>
      </c>
      <c r="Z1094" s="20">
        <f t="shared" si="3107"/>
        <v>138</v>
      </c>
      <c r="AA1094" s="20">
        <f t="shared" si="3108"/>
        <v>138</v>
      </c>
      <c r="AB1094" s="20">
        <f t="shared" si="3109"/>
        <v>138</v>
      </c>
      <c r="AC1094" s="20">
        <f t="shared" si="3294"/>
        <v>0</v>
      </c>
      <c r="AD1094" s="20">
        <f t="shared" si="3294"/>
        <v>0</v>
      </c>
      <c r="AE1094" s="20">
        <f t="shared" si="3294"/>
        <v>0</v>
      </c>
      <c r="AF1094" s="20">
        <f t="shared" si="3097"/>
        <v>138</v>
      </c>
      <c r="AG1094" s="20">
        <f t="shared" si="3098"/>
        <v>138</v>
      </c>
      <c r="AH1094" s="20">
        <f t="shared" si="3099"/>
        <v>138</v>
      </c>
      <c r="AI1094" s="20">
        <f t="shared" si="3294"/>
        <v>0</v>
      </c>
      <c r="AJ1094" s="20">
        <f t="shared" si="3100"/>
        <v>138</v>
      </c>
      <c r="AK1094" s="20">
        <f t="shared" si="3294"/>
        <v>0</v>
      </c>
      <c r="AL1094" s="20">
        <f t="shared" si="3294"/>
        <v>0</v>
      </c>
      <c r="AM1094" s="20">
        <f t="shared" si="3294"/>
        <v>0</v>
      </c>
      <c r="AN1094" s="20">
        <f t="shared" si="3268"/>
        <v>138</v>
      </c>
      <c r="AO1094" s="20">
        <f t="shared" si="3269"/>
        <v>138</v>
      </c>
      <c r="AP1094" s="20">
        <f t="shared" si="3270"/>
        <v>138</v>
      </c>
      <c r="AQ1094" s="20">
        <f t="shared" si="3294"/>
        <v>0</v>
      </c>
      <c r="AR1094" s="20">
        <f t="shared" si="3294"/>
        <v>0</v>
      </c>
      <c r="AS1094" s="20">
        <f t="shared" si="3294"/>
        <v>0</v>
      </c>
      <c r="AT1094" s="20">
        <f t="shared" si="3271"/>
        <v>138</v>
      </c>
      <c r="AU1094" s="20">
        <f t="shared" si="3272"/>
        <v>138</v>
      </c>
      <c r="AV1094" s="20">
        <f t="shared" si="3273"/>
        <v>138</v>
      </c>
      <c r="AW1094" s="20">
        <f t="shared" si="3294"/>
        <v>0</v>
      </c>
      <c r="AX1094" s="20">
        <f t="shared" si="3294"/>
        <v>0</v>
      </c>
      <c r="AY1094" s="20">
        <f t="shared" si="3294"/>
        <v>0</v>
      </c>
      <c r="AZ1094" s="20">
        <f t="shared" si="3183"/>
        <v>138</v>
      </c>
      <c r="BA1094" s="20">
        <f t="shared" si="3184"/>
        <v>138</v>
      </c>
      <c r="BB1094" s="20">
        <f t="shared" si="3185"/>
        <v>138</v>
      </c>
      <c r="BC1094" s="20">
        <f t="shared" si="3294"/>
        <v>0</v>
      </c>
      <c r="BD1094" s="20">
        <f t="shared" si="3181"/>
        <v>138</v>
      </c>
      <c r="BE1094" s="20">
        <f t="shared" si="3294"/>
        <v>0</v>
      </c>
      <c r="BF1094" s="20">
        <f t="shared" si="3294"/>
        <v>0</v>
      </c>
      <c r="BG1094" s="20">
        <f t="shared" si="3294"/>
        <v>0</v>
      </c>
      <c r="BH1094" s="20">
        <f t="shared" si="3138"/>
        <v>138</v>
      </c>
      <c r="BI1094" s="20">
        <f t="shared" si="3139"/>
        <v>138</v>
      </c>
      <c r="BJ1094" s="20">
        <f t="shared" si="3140"/>
        <v>138</v>
      </c>
      <c r="BK1094" s="20">
        <f t="shared" si="3294"/>
        <v>0</v>
      </c>
      <c r="BL1094" s="20">
        <f t="shared" si="3294"/>
        <v>0</v>
      </c>
      <c r="BM1094" s="20">
        <f t="shared" si="3142"/>
        <v>138</v>
      </c>
      <c r="BN1094" s="20">
        <f t="shared" si="3143"/>
        <v>138</v>
      </c>
      <c r="BO1094" s="20">
        <f t="shared" si="3294"/>
        <v>-138</v>
      </c>
      <c r="BP1094" s="20">
        <f t="shared" si="3294"/>
        <v>0</v>
      </c>
      <c r="BQ1094" s="20">
        <f t="shared" si="3294"/>
        <v>0</v>
      </c>
      <c r="BR1094" s="20">
        <f t="shared" si="3243"/>
        <v>0</v>
      </c>
      <c r="BS1094" s="20">
        <f t="shared" si="3244"/>
        <v>138</v>
      </c>
      <c r="BT1094" s="20">
        <f t="shared" si="3245"/>
        <v>138</v>
      </c>
      <c r="BU1094" s="20">
        <f t="shared" si="3294"/>
        <v>0</v>
      </c>
      <c r="BV1094" s="20">
        <f t="shared" si="3246"/>
        <v>0</v>
      </c>
      <c r="BW1094" s="20">
        <f t="shared" si="3294"/>
        <v>0</v>
      </c>
      <c r="BX1094" s="20">
        <f t="shared" si="3294"/>
        <v>0</v>
      </c>
      <c r="BY1094" s="20">
        <f t="shared" si="3150"/>
        <v>0</v>
      </c>
      <c r="BZ1094" s="20">
        <f t="shared" si="3151"/>
        <v>138</v>
      </c>
      <c r="CA1094" s="20">
        <f t="shared" si="3294"/>
        <v>0</v>
      </c>
      <c r="CB1094" s="20">
        <f t="shared" si="3152"/>
        <v>0</v>
      </c>
      <c r="CC1094" s="20">
        <f t="shared" si="3294"/>
        <v>0</v>
      </c>
      <c r="CD1094" s="20">
        <f t="shared" si="3153"/>
        <v>0</v>
      </c>
      <c r="CE1094" s="20">
        <f t="shared" si="3294"/>
        <v>0</v>
      </c>
      <c r="CF1094" s="1">
        <v>0</v>
      </c>
    </row>
    <row r="1095" spans="1:84" ht="47.25" hidden="1" x14ac:dyDescent="0.25">
      <c r="A1095" s="10" t="s">
        <v>277</v>
      </c>
      <c r="B1095" s="19">
        <v>600</v>
      </c>
      <c r="C1095" s="10"/>
      <c r="D1095" s="10"/>
      <c r="E1095" s="25" t="s">
        <v>614</v>
      </c>
      <c r="F1095" s="20">
        <f>F1096</f>
        <v>138</v>
      </c>
      <c r="G1095" s="20">
        <f t="shared" si="3294"/>
        <v>138</v>
      </c>
      <c r="H1095" s="20">
        <f t="shared" si="3294"/>
        <v>138</v>
      </c>
      <c r="I1095" s="20">
        <f t="shared" si="3294"/>
        <v>0</v>
      </c>
      <c r="J1095" s="20">
        <f t="shared" si="3294"/>
        <v>0</v>
      </c>
      <c r="K1095" s="20">
        <f t="shared" si="3294"/>
        <v>0</v>
      </c>
      <c r="L1095" s="20">
        <f t="shared" si="3075"/>
        <v>138</v>
      </c>
      <c r="M1095" s="20">
        <f t="shared" si="3076"/>
        <v>138</v>
      </c>
      <c r="N1095" s="20">
        <f t="shared" si="3077"/>
        <v>138</v>
      </c>
      <c r="O1095" s="20">
        <f t="shared" si="3294"/>
        <v>0</v>
      </c>
      <c r="P1095" s="20">
        <f t="shared" si="3294"/>
        <v>0</v>
      </c>
      <c r="Q1095" s="20">
        <f t="shared" si="3294"/>
        <v>0</v>
      </c>
      <c r="R1095" s="20">
        <f t="shared" si="3103"/>
        <v>138</v>
      </c>
      <c r="S1095" s="20">
        <f t="shared" si="3104"/>
        <v>138</v>
      </c>
      <c r="T1095" s="20">
        <f t="shared" si="3105"/>
        <v>138</v>
      </c>
      <c r="U1095" s="20">
        <f t="shared" si="3294"/>
        <v>0</v>
      </c>
      <c r="V1095" s="20">
        <f t="shared" si="3106"/>
        <v>138</v>
      </c>
      <c r="W1095" s="20">
        <f t="shared" si="3294"/>
        <v>0</v>
      </c>
      <c r="X1095" s="20">
        <f t="shared" si="3294"/>
        <v>0</v>
      </c>
      <c r="Y1095" s="20">
        <f t="shared" si="3294"/>
        <v>0</v>
      </c>
      <c r="Z1095" s="20">
        <f t="shared" si="3107"/>
        <v>138</v>
      </c>
      <c r="AA1095" s="20">
        <f t="shared" si="3108"/>
        <v>138</v>
      </c>
      <c r="AB1095" s="20">
        <f t="shared" si="3109"/>
        <v>138</v>
      </c>
      <c r="AC1095" s="20">
        <f t="shared" si="3294"/>
        <v>0</v>
      </c>
      <c r="AD1095" s="20">
        <f t="shared" si="3294"/>
        <v>0</v>
      </c>
      <c r="AE1095" s="20">
        <f t="shared" si="3294"/>
        <v>0</v>
      </c>
      <c r="AF1095" s="20">
        <f t="shared" si="3097"/>
        <v>138</v>
      </c>
      <c r="AG1095" s="20">
        <f t="shared" si="3098"/>
        <v>138</v>
      </c>
      <c r="AH1095" s="20">
        <f t="shared" si="3099"/>
        <v>138</v>
      </c>
      <c r="AI1095" s="20">
        <f t="shared" si="3294"/>
        <v>0</v>
      </c>
      <c r="AJ1095" s="20">
        <f t="shared" si="3100"/>
        <v>138</v>
      </c>
      <c r="AK1095" s="20">
        <f t="shared" si="3294"/>
        <v>0</v>
      </c>
      <c r="AL1095" s="20">
        <f t="shared" si="3294"/>
        <v>0</v>
      </c>
      <c r="AM1095" s="20">
        <f t="shared" si="3294"/>
        <v>0</v>
      </c>
      <c r="AN1095" s="20">
        <f t="shared" si="3268"/>
        <v>138</v>
      </c>
      <c r="AO1095" s="20">
        <f t="shared" si="3269"/>
        <v>138</v>
      </c>
      <c r="AP1095" s="20">
        <f t="shared" si="3270"/>
        <v>138</v>
      </c>
      <c r="AQ1095" s="20">
        <f t="shared" si="3294"/>
        <v>0</v>
      </c>
      <c r="AR1095" s="20">
        <f t="shared" si="3294"/>
        <v>0</v>
      </c>
      <c r="AS1095" s="20">
        <f t="shared" si="3294"/>
        <v>0</v>
      </c>
      <c r="AT1095" s="20">
        <f t="shared" si="3271"/>
        <v>138</v>
      </c>
      <c r="AU1095" s="20">
        <f t="shared" si="3272"/>
        <v>138</v>
      </c>
      <c r="AV1095" s="20">
        <f t="shared" si="3273"/>
        <v>138</v>
      </c>
      <c r="AW1095" s="20">
        <f t="shared" si="3294"/>
        <v>0</v>
      </c>
      <c r="AX1095" s="20">
        <f t="shared" si="3294"/>
        <v>0</v>
      </c>
      <c r="AY1095" s="20">
        <f t="shared" si="3294"/>
        <v>0</v>
      </c>
      <c r="AZ1095" s="20">
        <f t="shared" si="3183"/>
        <v>138</v>
      </c>
      <c r="BA1095" s="20">
        <f t="shared" si="3184"/>
        <v>138</v>
      </c>
      <c r="BB1095" s="20">
        <f t="shared" si="3185"/>
        <v>138</v>
      </c>
      <c r="BC1095" s="20">
        <f t="shared" si="3294"/>
        <v>0</v>
      </c>
      <c r="BD1095" s="20">
        <f t="shared" si="3181"/>
        <v>138</v>
      </c>
      <c r="BE1095" s="20">
        <f t="shared" si="3294"/>
        <v>0</v>
      </c>
      <c r="BF1095" s="20">
        <f t="shared" si="3294"/>
        <v>0</v>
      </c>
      <c r="BG1095" s="20">
        <f t="shared" si="3294"/>
        <v>0</v>
      </c>
      <c r="BH1095" s="20">
        <f t="shared" si="3138"/>
        <v>138</v>
      </c>
      <c r="BI1095" s="20">
        <f t="shared" si="3139"/>
        <v>138</v>
      </c>
      <c r="BJ1095" s="20">
        <f t="shared" si="3140"/>
        <v>138</v>
      </c>
      <c r="BK1095" s="20">
        <f t="shared" si="3294"/>
        <v>0</v>
      </c>
      <c r="BL1095" s="20">
        <f t="shared" si="3294"/>
        <v>0</v>
      </c>
      <c r="BM1095" s="20">
        <f t="shared" si="3142"/>
        <v>138</v>
      </c>
      <c r="BN1095" s="20">
        <f t="shared" si="3143"/>
        <v>138</v>
      </c>
      <c r="BO1095" s="20">
        <f t="shared" si="3294"/>
        <v>-138</v>
      </c>
      <c r="BP1095" s="20">
        <f t="shared" si="3294"/>
        <v>0</v>
      </c>
      <c r="BQ1095" s="20">
        <f t="shared" si="3294"/>
        <v>0</v>
      </c>
      <c r="BR1095" s="20">
        <f t="shared" si="3243"/>
        <v>0</v>
      </c>
      <c r="BS1095" s="20">
        <f t="shared" si="3244"/>
        <v>138</v>
      </c>
      <c r="BT1095" s="20">
        <f t="shared" si="3245"/>
        <v>138</v>
      </c>
      <c r="BU1095" s="20">
        <f t="shared" si="3294"/>
        <v>0</v>
      </c>
      <c r="BV1095" s="20">
        <f t="shared" si="3246"/>
        <v>0</v>
      </c>
      <c r="BW1095" s="20">
        <f t="shared" si="3294"/>
        <v>0</v>
      </c>
      <c r="BX1095" s="20">
        <f t="shared" si="3294"/>
        <v>0</v>
      </c>
      <c r="BY1095" s="20">
        <f t="shared" si="3150"/>
        <v>0</v>
      </c>
      <c r="BZ1095" s="20">
        <f t="shared" si="3151"/>
        <v>138</v>
      </c>
      <c r="CA1095" s="20">
        <f t="shared" si="3294"/>
        <v>0</v>
      </c>
      <c r="CB1095" s="20">
        <f t="shared" si="3152"/>
        <v>0</v>
      </c>
      <c r="CC1095" s="20">
        <f t="shared" si="3294"/>
        <v>0</v>
      </c>
      <c r="CD1095" s="20">
        <f t="shared" si="3153"/>
        <v>0</v>
      </c>
      <c r="CE1095" s="20">
        <f t="shared" si="3294"/>
        <v>0</v>
      </c>
      <c r="CF1095" s="1">
        <v>0</v>
      </c>
    </row>
    <row r="1096" spans="1:84" ht="47.25" hidden="1" x14ac:dyDescent="0.25">
      <c r="A1096" s="10" t="s">
        <v>277</v>
      </c>
      <c r="B1096" s="19">
        <v>630</v>
      </c>
      <c r="C1096" s="10"/>
      <c r="D1096" s="10"/>
      <c r="E1096" s="25" t="s">
        <v>617</v>
      </c>
      <c r="F1096" s="20">
        <f>F1098+F1097</f>
        <v>138</v>
      </c>
      <c r="G1096" s="20">
        <f t="shared" ref="G1096:K1096" si="3295">G1098+G1097</f>
        <v>138</v>
      </c>
      <c r="H1096" s="20">
        <f t="shared" si="3295"/>
        <v>138</v>
      </c>
      <c r="I1096" s="20">
        <f t="shared" si="3295"/>
        <v>0</v>
      </c>
      <c r="J1096" s="20">
        <f t="shared" si="3295"/>
        <v>0</v>
      </c>
      <c r="K1096" s="20">
        <f t="shared" si="3295"/>
        <v>0</v>
      </c>
      <c r="L1096" s="20">
        <f t="shared" si="3075"/>
        <v>138</v>
      </c>
      <c r="M1096" s="20">
        <f t="shared" si="3076"/>
        <v>138</v>
      </c>
      <c r="N1096" s="20">
        <f t="shared" si="3077"/>
        <v>138</v>
      </c>
      <c r="O1096" s="20">
        <f t="shared" ref="O1096:Q1096" si="3296">O1098+O1097</f>
        <v>0</v>
      </c>
      <c r="P1096" s="20">
        <f t="shared" si="3296"/>
        <v>0</v>
      </c>
      <c r="Q1096" s="20">
        <f t="shared" si="3296"/>
        <v>0</v>
      </c>
      <c r="R1096" s="20">
        <f t="shared" si="3103"/>
        <v>138</v>
      </c>
      <c r="S1096" s="20">
        <f t="shared" si="3104"/>
        <v>138</v>
      </c>
      <c r="T1096" s="20">
        <f t="shared" si="3105"/>
        <v>138</v>
      </c>
      <c r="U1096" s="20">
        <f t="shared" ref="U1096:CE1096" si="3297">U1098+U1097</f>
        <v>0</v>
      </c>
      <c r="V1096" s="20">
        <f t="shared" si="3106"/>
        <v>138</v>
      </c>
      <c r="W1096" s="20">
        <f t="shared" ref="W1096:Y1096" si="3298">W1098+W1097</f>
        <v>0</v>
      </c>
      <c r="X1096" s="20">
        <f t="shared" si="3298"/>
        <v>0</v>
      </c>
      <c r="Y1096" s="20">
        <f t="shared" si="3298"/>
        <v>0</v>
      </c>
      <c r="Z1096" s="20">
        <f t="shared" si="3107"/>
        <v>138</v>
      </c>
      <c r="AA1096" s="20">
        <f t="shared" si="3108"/>
        <v>138</v>
      </c>
      <c r="AB1096" s="20">
        <f t="shared" si="3109"/>
        <v>138</v>
      </c>
      <c r="AC1096" s="20">
        <f t="shared" ref="AC1096:AE1096" si="3299">AC1098+AC1097</f>
        <v>0</v>
      </c>
      <c r="AD1096" s="20">
        <f t="shared" si="3299"/>
        <v>0</v>
      </c>
      <c r="AE1096" s="20">
        <f t="shared" si="3299"/>
        <v>0</v>
      </c>
      <c r="AF1096" s="20">
        <f t="shared" si="3097"/>
        <v>138</v>
      </c>
      <c r="AG1096" s="20">
        <f t="shared" si="3098"/>
        <v>138</v>
      </c>
      <c r="AH1096" s="20">
        <f t="shared" si="3099"/>
        <v>138</v>
      </c>
      <c r="AI1096" s="20">
        <f t="shared" ref="AI1096" si="3300">AI1098+AI1097</f>
        <v>0</v>
      </c>
      <c r="AJ1096" s="20">
        <f t="shared" si="3100"/>
        <v>138</v>
      </c>
      <c r="AK1096" s="20">
        <f t="shared" ref="AK1096:AM1096" si="3301">AK1098+AK1097</f>
        <v>0</v>
      </c>
      <c r="AL1096" s="20">
        <f t="shared" si="3301"/>
        <v>0</v>
      </c>
      <c r="AM1096" s="20">
        <f t="shared" si="3301"/>
        <v>0</v>
      </c>
      <c r="AN1096" s="20">
        <f t="shared" si="3268"/>
        <v>138</v>
      </c>
      <c r="AO1096" s="20">
        <f t="shared" si="3269"/>
        <v>138</v>
      </c>
      <c r="AP1096" s="20">
        <f t="shared" si="3270"/>
        <v>138</v>
      </c>
      <c r="AQ1096" s="20">
        <f t="shared" ref="AQ1096:AS1096" si="3302">AQ1098+AQ1097</f>
        <v>0</v>
      </c>
      <c r="AR1096" s="20">
        <f t="shared" si="3302"/>
        <v>0</v>
      </c>
      <c r="AS1096" s="20">
        <f t="shared" si="3302"/>
        <v>0</v>
      </c>
      <c r="AT1096" s="20">
        <f t="shared" si="3271"/>
        <v>138</v>
      </c>
      <c r="AU1096" s="20">
        <f t="shared" si="3272"/>
        <v>138</v>
      </c>
      <c r="AV1096" s="20">
        <f t="shared" si="3273"/>
        <v>138</v>
      </c>
      <c r="AW1096" s="20">
        <f t="shared" ref="AW1096:AY1096" si="3303">AW1098+AW1097</f>
        <v>0</v>
      </c>
      <c r="AX1096" s="20">
        <f t="shared" si="3303"/>
        <v>0</v>
      </c>
      <c r="AY1096" s="20">
        <f t="shared" si="3303"/>
        <v>0</v>
      </c>
      <c r="AZ1096" s="20">
        <f t="shared" si="3183"/>
        <v>138</v>
      </c>
      <c r="BA1096" s="20">
        <f t="shared" si="3184"/>
        <v>138</v>
      </c>
      <c r="BB1096" s="20">
        <f t="shared" si="3185"/>
        <v>138</v>
      </c>
      <c r="BC1096" s="20">
        <f t="shared" ref="BC1096" si="3304">BC1098+BC1097</f>
        <v>0</v>
      </c>
      <c r="BD1096" s="20">
        <f t="shared" si="3181"/>
        <v>138</v>
      </c>
      <c r="BE1096" s="20">
        <f t="shared" ref="BE1096:BG1096" si="3305">BE1098+BE1097</f>
        <v>0</v>
      </c>
      <c r="BF1096" s="20">
        <f t="shared" si="3305"/>
        <v>0</v>
      </c>
      <c r="BG1096" s="20">
        <f t="shared" si="3305"/>
        <v>0</v>
      </c>
      <c r="BH1096" s="20">
        <f t="shared" si="3138"/>
        <v>138</v>
      </c>
      <c r="BI1096" s="20">
        <f t="shared" si="3139"/>
        <v>138</v>
      </c>
      <c r="BJ1096" s="20">
        <f t="shared" si="3140"/>
        <v>138</v>
      </c>
      <c r="BK1096" s="20">
        <f t="shared" ref="BK1096:BL1096" si="3306">BK1098+BK1097</f>
        <v>0</v>
      </c>
      <c r="BL1096" s="20">
        <f t="shared" si="3306"/>
        <v>0</v>
      </c>
      <c r="BM1096" s="20">
        <f t="shared" si="3142"/>
        <v>138</v>
      </c>
      <c r="BN1096" s="20">
        <f t="shared" si="3143"/>
        <v>138</v>
      </c>
      <c r="BO1096" s="20">
        <f t="shared" ref="BO1096:BQ1096" si="3307">BO1098+BO1097</f>
        <v>-138</v>
      </c>
      <c r="BP1096" s="20">
        <f t="shared" si="3307"/>
        <v>0</v>
      </c>
      <c r="BQ1096" s="20">
        <f t="shared" si="3307"/>
        <v>0</v>
      </c>
      <c r="BR1096" s="20">
        <f t="shared" si="3243"/>
        <v>0</v>
      </c>
      <c r="BS1096" s="20">
        <f t="shared" si="3244"/>
        <v>138</v>
      </c>
      <c r="BT1096" s="20">
        <f t="shared" si="3245"/>
        <v>138</v>
      </c>
      <c r="BU1096" s="20">
        <f t="shared" ref="BU1096" si="3308">BU1098+BU1097</f>
        <v>0</v>
      </c>
      <c r="BV1096" s="20">
        <f t="shared" si="3246"/>
        <v>0</v>
      </c>
      <c r="BW1096" s="20">
        <f t="shared" ref="BW1096:BX1096" si="3309">BW1098+BW1097</f>
        <v>0</v>
      </c>
      <c r="BX1096" s="20">
        <f t="shared" si="3309"/>
        <v>0</v>
      </c>
      <c r="BY1096" s="20">
        <f t="shared" si="3150"/>
        <v>0</v>
      </c>
      <c r="BZ1096" s="20">
        <f t="shared" si="3151"/>
        <v>138</v>
      </c>
      <c r="CA1096" s="20">
        <f t="shared" ref="CA1096" si="3310">CA1098+CA1097</f>
        <v>0</v>
      </c>
      <c r="CB1096" s="20">
        <f t="shared" si="3152"/>
        <v>0</v>
      </c>
      <c r="CC1096" s="20">
        <f t="shared" ref="CC1096" si="3311">CC1098+CC1097</f>
        <v>0</v>
      </c>
      <c r="CD1096" s="20">
        <f t="shared" si="3153"/>
        <v>0</v>
      </c>
      <c r="CE1096" s="20">
        <f t="shared" si="3297"/>
        <v>0</v>
      </c>
      <c r="CF1096" s="1">
        <v>0</v>
      </c>
    </row>
    <row r="1097" spans="1:84" hidden="1" x14ac:dyDescent="0.25">
      <c r="A1097" s="10" t="s">
        <v>277</v>
      </c>
      <c r="B1097" s="19">
        <v>630</v>
      </c>
      <c r="C1097" s="10" t="s">
        <v>334</v>
      </c>
      <c r="D1097" s="10" t="s">
        <v>346</v>
      </c>
      <c r="E1097" s="25" t="s">
        <v>1094</v>
      </c>
      <c r="F1097" s="20">
        <v>0</v>
      </c>
      <c r="G1097" s="20">
        <v>0</v>
      </c>
      <c r="H1097" s="20">
        <v>0</v>
      </c>
      <c r="I1097" s="20">
        <v>138</v>
      </c>
      <c r="J1097" s="20">
        <v>138</v>
      </c>
      <c r="K1097" s="20">
        <v>138</v>
      </c>
      <c r="L1097" s="20">
        <f t="shared" ref="L1097" si="3312">F1097+I1097</f>
        <v>138</v>
      </c>
      <c r="M1097" s="20">
        <f t="shared" ref="M1097" si="3313">G1097+J1097</f>
        <v>138</v>
      </c>
      <c r="N1097" s="20">
        <f t="shared" ref="N1097" si="3314">H1097+K1097</f>
        <v>138</v>
      </c>
      <c r="O1097" s="20"/>
      <c r="P1097" s="20"/>
      <c r="Q1097" s="20"/>
      <c r="R1097" s="20">
        <f t="shared" si="3103"/>
        <v>138</v>
      </c>
      <c r="S1097" s="20">
        <f t="shared" si="3104"/>
        <v>138</v>
      </c>
      <c r="T1097" s="20">
        <f t="shared" si="3105"/>
        <v>138</v>
      </c>
      <c r="U1097" s="20"/>
      <c r="V1097" s="20">
        <f t="shared" si="3106"/>
        <v>138</v>
      </c>
      <c r="W1097" s="20"/>
      <c r="X1097" s="20"/>
      <c r="Y1097" s="20"/>
      <c r="Z1097" s="20">
        <f t="shared" si="3107"/>
        <v>138</v>
      </c>
      <c r="AA1097" s="20">
        <f t="shared" si="3108"/>
        <v>138</v>
      </c>
      <c r="AB1097" s="20">
        <f t="shared" si="3109"/>
        <v>138</v>
      </c>
      <c r="AC1097" s="20"/>
      <c r="AD1097" s="20"/>
      <c r="AE1097" s="20"/>
      <c r="AF1097" s="20">
        <f t="shared" si="3097"/>
        <v>138</v>
      </c>
      <c r="AG1097" s="20">
        <f t="shared" si="3098"/>
        <v>138</v>
      </c>
      <c r="AH1097" s="20">
        <f t="shared" si="3099"/>
        <v>138</v>
      </c>
      <c r="AI1097" s="20"/>
      <c r="AJ1097" s="20">
        <f t="shared" si="3100"/>
        <v>138</v>
      </c>
      <c r="AK1097" s="20"/>
      <c r="AL1097" s="20"/>
      <c r="AM1097" s="20"/>
      <c r="AN1097" s="20">
        <f t="shared" si="3268"/>
        <v>138</v>
      </c>
      <c r="AO1097" s="20">
        <f t="shared" si="3269"/>
        <v>138</v>
      </c>
      <c r="AP1097" s="20">
        <f t="shared" si="3270"/>
        <v>138</v>
      </c>
      <c r="AQ1097" s="20"/>
      <c r="AR1097" s="20"/>
      <c r="AS1097" s="20"/>
      <c r="AT1097" s="20">
        <f t="shared" si="3271"/>
        <v>138</v>
      </c>
      <c r="AU1097" s="20">
        <f t="shared" si="3272"/>
        <v>138</v>
      </c>
      <c r="AV1097" s="20">
        <f t="shared" si="3273"/>
        <v>138</v>
      </c>
      <c r="AW1097" s="20"/>
      <c r="AX1097" s="20"/>
      <c r="AY1097" s="20"/>
      <c r="AZ1097" s="20">
        <f t="shared" si="3183"/>
        <v>138</v>
      </c>
      <c r="BA1097" s="20">
        <f t="shared" si="3184"/>
        <v>138</v>
      </c>
      <c r="BB1097" s="20">
        <f t="shared" si="3185"/>
        <v>138</v>
      </c>
      <c r="BC1097" s="20"/>
      <c r="BD1097" s="20">
        <f t="shared" si="3181"/>
        <v>138</v>
      </c>
      <c r="BE1097" s="20"/>
      <c r="BF1097" s="20"/>
      <c r="BG1097" s="20"/>
      <c r="BH1097" s="20">
        <f t="shared" si="3138"/>
        <v>138</v>
      </c>
      <c r="BI1097" s="20">
        <f t="shared" si="3139"/>
        <v>138</v>
      </c>
      <c r="BJ1097" s="20">
        <f t="shared" si="3140"/>
        <v>138</v>
      </c>
      <c r="BK1097" s="20"/>
      <c r="BL1097" s="20"/>
      <c r="BM1097" s="20">
        <f t="shared" si="3142"/>
        <v>138</v>
      </c>
      <c r="BN1097" s="20">
        <f t="shared" si="3143"/>
        <v>138</v>
      </c>
      <c r="BO1097" s="20">
        <v>-138</v>
      </c>
      <c r="BP1097" s="20"/>
      <c r="BQ1097" s="20"/>
      <c r="BR1097" s="20">
        <f t="shared" si="3243"/>
        <v>0</v>
      </c>
      <c r="BS1097" s="20">
        <f t="shared" si="3244"/>
        <v>138</v>
      </c>
      <c r="BT1097" s="20">
        <f t="shared" si="3245"/>
        <v>138</v>
      </c>
      <c r="BU1097" s="20"/>
      <c r="BV1097" s="20">
        <f t="shared" si="3246"/>
        <v>0</v>
      </c>
      <c r="BW1097" s="20"/>
      <c r="BX1097" s="20"/>
      <c r="BY1097" s="20">
        <f t="shared" si="3150"/>
        <v>0</v>
      </c>
      <c r="BZ1097" s="20">
        <f t="shared" si="3151"/>
        <v>138</v>
      </c>
      <c r="CA1097" s="20"/>
      <c r="CB1097" s="20">
        <f t="shared" si="3152"/>
        <v>0</v>
      </c>
      <c r="CC1097" s="20"/>
      <c r="CD1097" s="20">
        <f t="shared" si="3153"/>
        <v>0</v>
      </c>
      <c r="CE1097" s="20"/>
      <c r="CF1097" s="1">
        <v>0</v>
      </c>
    </row>
    <row r="1098" spans="1:84" ht="47.25" hidden="1" x14ac:dyDescent="0.25">
      <c r="A1098" s="10" t="s">
        <v>277</v>
      </c>
      <c r="B1098" s="19">
        <v>630</v>
      </c>
      <c r="C1098" s="10" t="s">
        <v>334</v>
      </c>
      <c r="D1098" s="10" t="s">
        <v>342</v>
      </c>
      <c r="E1098" s="25" t="s">
        <v>573</v>
      </c>
      <c r="F1098" s="20">
        <v>138</v>
      </c>
      <c r="G1098" s="20">
        <v>138</v>
      </c>
      <c r="H1098" s="20">
        <v>138</v>
      </c>
      <c r="I1098" s="20">
        <v>-138</v>
      </c>
      <c r="J1098" s="20">
        <v>-138</v>
      </c>
      <c r="K1098" s="20">
        <v>-138</v>
      </c>
      <c r="L1098" s="20">
        <f t="shared" si="3075"/>
        <v>0</v>
      </c>
      <c r="M1098" s="20">
        <f t="shared" si="3076"/>
        <v>0</v>
      </c>
      <c r="N1098" s="20">
        <f t="shared" si="3077"/>
        <v>0</v>
      </c>
      <c r="O1098" s="20"/>
      <c r="P1098" s="20"/>
      <c r="Q1098" s="20"/>
      <c r="R1098" s="20">
        <f t="shared" si="3103"/>
        <v>0</v>
      </c>
      <c r="S1098" s="20">
        <f t="shared" si="3104"/>
        <v>0</v>
      </c>
      <c r="T1098" s="20">
        <f t="shared" si="3105"/>
        <v>0</v>
      </c>
      <c r="U1098" s="20"/>
      <c r="V1098" s="20">
        <f t="shared" si="3106"/>
        <v>0</v>
      </c>
      <c r="W1098" s="20"/>
      <c r="X1098" s="20"/>
      <c r="Y1098" s="20"/>
      <c r="Z1098" s="20">
        <f t="shared" si="3107"/>
        <v>0</v>
      </c>
      <c r="AA1098" s="20">
        <f t="shared" si="3108"/>
        <v>0</v>
      </c>
      <c r="AB1098" s="20">
        <f t="shared" si="3109"/>
        <v>0</v>
      </c>
      <c r="AC1098" s="20"/>
      <c r="AD1098" s="20"/>
      <c r="AE1098" s="20"/>
      <c r="AF1098" s="20">
        <f t="shared" si="3097"/>
        <v>0</v>
      </c>
      <c r="AG1098" s="20">
        <f t="shared" si="3098"/>
        <v>0</v>
      </c>
      <c r="AH1098" s="20">
        <f t="shared" si="3099"/>
        <v>0</v>
      </c>
      <c r="AI1098" s="20"/>
      <c r="AJ1098" s="20">
        <f t="shared" si="3100"/>
        <v>0</v>
      </c>
      <c r="AK1098" s="20"/>
      <c r="AL1098" s="20"/>
      <c r="AM1098" s="20"/>
      <c r="AN1098" s="20">
        <f t="shared" si="3268"/>
        <v>0</v>
      </c>
      <c r="AO1098" s="20">
        <f t="shared" si="3269"/>
        <v>0</v>
      </c>
      <c r="AP1098" s="20">
        <f t="shared" si="3270"/>
        <v>0</v>
      </c>
      <c r="AQ1098" s="20"/>
      <c r="AR1098" s="20"/>
      <c r="AS1098" s="20"/>
      <c r="AT1098" s="20">
        <f t="shared" si="3271"/>
        <v>0</v>
      </c>
      <c r="AU1098" s="20">
        <f t="shared" si="3272"/>
        <v>0</v>
      </c>
      <c r="AV1098" s="20">
        <f t="shared" si="3273"/>
        <v>0</v>
      </c>
      <c r="AW1098" s="20"/>
      <c r="AX1098" s="20"/>
      <c r="AY1098" s="20"/>
      <c r="AZ1098" s="20">
        <f t="shared" si="3183"/>
        <v>0</v>
      </c>
      <c r="BA1098" s="20">
        <f t="shared" si="3184"/>
        <v>0</v>
      </c>
      <c r="BB1098" s="20">
        <f t="shared" si="3185"/>
        <v>0</v>
      </c>
      <c r="BC1098" s="20"/>
      <c r="BD1098" s="20">
        <f t="shared" si="3181"/>
        <v>0</v>
      </c>
      <c r="BE1098" s="20"/>
      <c r="BF1098" s="20"/>
      <c r="BG1098" s="20"/>
      <c r="BH1098" s="20">
        <f t="shared" si="3138"/>
        <v>0</v>
      </c>
      <c r="BI1098" s="20">
        <f t="shared" si="3139"/>
        <v>0</v>
      </c>
      <c r="BJ1098" s="20">
        <f t="shared" si="3140"/>
        <v>0</v>
      </c>
      <c r="BK1098" s="20"/>
      <c r="BL1098" s="20"/>
      <c r="BM1098" s="20">
        <f t="shared" si="3142"/>
        <v>0</v>
      </c>
      <c r="BN1098" s="20">
        <f t="shared" si="3143"/>
        <v>0</v>
      </c>
      <c r="BO1098" s="20"/>
      <c r="BP1098" s="20"/>
      <c r="BQ1098" s="20"/>
      <c r="BR1098" s="20">
        <f t="shared" si="3243"/>
        <v>0</v>
      </c>
      <c r="BS1098" s="20">
        <f t="shared" si="3244"/>
        <v>0</v>
      </c>
      <c r="BT1098" s="20">
        <f t="shared" si="3245"/>
        <v>0</v>
      </c>
      <c r="BU1098" s="20"/>
      <c r="BV1098" s="20">
        <f t="shared" si="3246"/>
        <v>0</v>
      </c>
      <c r="BW1098" s="20"/>
      <c r="BX1098" s="20"/>
      <c r="BY1098" s="20">
        <f t="shared" si="3150"/>
        <v>0</v>
      </c>
      <c r="BZ1098" s="20">
        <f t="shared" si="3151"/>
        <v>0</v>
      </c>
      <c r="CA1098" s="20"/>
      <c r="CB1098" s="20">
        <f t="shared" si="3152"/>
        <v>0</v>
      </c>
      <c r="CC1098" s="20"/>
      <c r="CD1098" s="20">
        <f t="shared" si="3153"/>
        <v>0</v>
      </c>
      <c r="CE1098" s="20"/>
      <c r="CF1098" s="1">
        <v>0</v>
      </c>
    </row>
    <row r="1099" spans="1:84" ht="63" x14ac:dyDescent="0.25">
      <c r="A1099" s="10" t="s">
        <v>451</v>
      </c>
      <c r="B1099" s="19"/>
      <c r="C1099" s="10"/>
      <c r="D1099" s="10"/>
      <c r="E1099" s="25" t="s">
        <v>852</v>
      </c>
      <c r="F1099" s="20">
        <f>F1100</f>
        <v>4113.1000000000004</v>
      </c>
      <c r="G1099" s="20">
        <f t="shared" ref="G1099:CE1099" si="3315">G1100</f>
        <v>4113.1000000000004</v>
      </c>
      <c r="H1099" s="20">
        <f t="shared" si="3315"/>
        <v>4113.1000000000004</v>
      </c>
      <c r="I1099" s="20">
        <f t="shared" si="3315"/>
        <v>0</v>
      </c>
      <c r="J1099" s="20">
        <f t="shared" si="3315"/>
        <v>0</v>
      </c>
      <c r="K1099" s="20">
        <f t="shared" si="3315"/>
        <v>0</v>
      </c>
      <c r="L1099" s="20">
        <f t="shared" si="3075"/>
        <v>4113.1000000000004</v>
      </c>
      <c r="M1099" s="20">
        <f t="shared" si="3076"/>
        <v>4113.1000000000004</v>
      </c>
      <c r="N1099" s="20">
        <f t="shared" si="3077"/>
        <v>4113.1000000000004</v>
      </c>
      <c r="O1099" s="20">
        <f t="shared" si="3315"/>
        <v>0</v>
      </c>
      <c r="P1099" s="20">
        <f t="shared" si="3315"/>
        <v>0</v>
      </c>
      <c r="Q1099" s="20">
        <f t="shared" si="3315"/>
        <v>0</v>
      </c>
      <c r="R1099" s="20">
        <f t="shared" si="3103"/>
        <v>4113.1000000000004</v>
      </c>
      <c r="S1099" s="20">
        <f t="shared" si="3104"/>
        <v>4113.1000000000004</v>
      </c>
      <c r="T1099" s="20">
        <f t="shared" si="3105"/>
        <v>4113.1000000000004</v>
      </c>
      <c r="U1099" s="20">
        <f t="shared" si="3315"/>
        <v>0</v>
      </c>
      <c r="V1099" s="20">
        <f t="shared" si="3106"/>
        <v>4113.1000000000004</v>
      </c>
      <c r="W1099" s="20">
        <f t="shared" si="3315"/>
        <v>0</v>
      </c>
      <c r="X1099" s="20">
        <f t="shared" si="3315"/>
        <v>0</v>
      </c>
      <c r="Y1099" s="20">
        <f t="shared" si="3315"/>
        <v>0</v>
      </c>
      <c r="Z1099" s="20">
        <f t="shared" si="3107"/>
        <v>4113.1000000000004</v>
      </c>
      <c r="AA1099" s="20">
        <f t="shared" si="3108"/>
        <v>4113.1000000000004</v>
      </c>
      <c r="AB1099" s="20">
        <f t="shared" si="3109"/>
        <v>4113.1000000000004</v>
      </c>
      <c r="AC1099" s="20">
        <f t="shared" si="3315"/>
        <v>0</v>
      </c>
      <c r="AD1099" s="20">
        <f t="shared" si="3315"/>
        <v>0</v>
      </c>
      <c r="AE1099" s="20">
        <f t="shared" si="3315"/>
        <v>0</v>
      </c>
      <c r="AF1099" s="20">
        <f t="shared" si="3097"/>
        <v>4113.1000000000004</v>
      </c>
      <c r="AG1099" s="20">
        <f t="shared" si="3098"/>
        <v>4113.1000000000004</v>
      </c>
      <c r="AH1099" s="20">
        <f t="shared" si="3099"/>
        <v>4113.1000000000004</v>
      </c>
      <c r="AI1099" s="20">
        <f t="shared" si="3315"/>
        <v>0</v>
      </c>
      <c r="AJ1099" s="20">
        <f t="shared" si="3100"/>
        <v>4113.1000000000004</v>
      </c>
      <c r="AK1099" s="20">
        <f t="shared" si="3315"/>
        <v>1747.1559999999999</v>
      </c>
      <c r="AL1099" s="20">
        <f t="shared" si="3315"/>
        <v>0</v>
      </c>
      <c r="AM1099" s="20">
        <f t="shared" si="3315"/>
        <v>0</v>
      </c>
      <c r="AN1099" s="20">
        <f t="shared" si="3268"/>
        <v>5860.2560000000003</v>
      </c>
      <c r="AO1099" s="20">
        <f t="shared" si="3269"/>
        <v>4113.1000000000004</v>
      </c>
      <c r="AP1099" s="20">
        <f t="shared" si="3270"/>
        <v>4113.1000000000004</v>
      </c>
      <c r="AQ1099" s="20">
        <f t="shared" si="3315"/>
        <v>0</v>
      </c>
      <c r="AR1099" s="20">
        <f t="shared" si="3315"/>
        <v>0</v>
      </c>
      <c r="AS1099" s="20">
        <f t="shared" si="3315"/>
        <v>0</v>
      </c>
      <c r="AT1099" s="20">
        <f t="shared" si="3271"/>
        <v>5860.2560000000003</v>
      </c>
      <c r="AU1099" s="20">
        <f t="shared" si="3272"/>
        <v>4113.1000000000004</v>
      </c>
      <c r="AV1099" s="20">
        <f t="shared" si="3273"/>
        <v>4113.1000000000004</v>
      </c>
      <c r="AW1099" s="20">
        <f t="shared" si="3315"/>
        <v>-40.700000000000003</v>
      </c>
      <c r="AX1099" s="20">
        <f t="shared" si="3315"/>
        <v>0</v>
      </c>
      <c r="AY1099" s="20">
        <f t="shared" si="3315"/>
        <v>0</v>
      </c>
      <c r="AZ1099" s="20">
        <f t="shared" si="3183"/>
        <v>5819.5560000000005</v>
      </c>
      <c r="BA1099" s="20">
        <f t="shared" si="3184"/>
        <v>4113.1000000000004</v>
      </c>
      <c r="BB1099" s="20">
        <f t="shared" si="3185"/>
        <v>4113.1000000000004</v>
      </c>
      <c r="BC1099" s="20">
        <f t="shared" si="3315"/>
        <v>0</v>
      </c>
      <c r="BD1099" s="20">
        <f t="shared" si="3181"/>
        <v>5819.5560000000005</v>
      </c>
      <c r="BE1099" s="20">
        <f t="shared" si="3315"/>
        <v>25.404</v>
      </c>
      <c r="BF1099" s="20">
        <f t="shared" si="3315"/>
        <v>0</v>
      </c>
      <c r="BG1099" s="20">
        <f t="shared" si="3315"/>
        <v>0</v>
      </c>
      <c r="BH1099" s="20">
        <f t="shared" si="3138"/>
        <v>5844.9600000000009</v>
      </c>
      <c r="BI1099" s="20">
        <f t="shared" si="3139"/>
        <v>4113.1000000000004</v>
      </c>
      <c r="BJ1099" s="20">
        <f t="shared" si="3140"/>
        <v>4113.1000000000004</v>
      </c>
      <c r="BK1099" s="20">
        <f t="shared" si="3315"/>
        <v>0</v>
      </c>
      <c r="BL1099" s="20">
        <f t="shared" si="3315"/>
        <v>0</v>
      </c>
      <c r="BM1099" s="20">
        <f t="shared" si="3142"/>
        <v>5844.9600000000009</v>
      </c>
      <c r="BN1099" s="20">
        <f t="shared" si="3143"/>
        <v>4113.1000000000004</v>
      </c>
      <c r="BO1099" s="20">
        <f t="shared" si="3315"/>
        <v>0</v>
      </c>
      <c r="BP1099" s="20">
        <f t="shared" si="3315"/>
        <v>0</v>
      </c>
      <c r="BQ1099" s="20">
        <f t="shared" si="3315"/>
        <v>0</v>
      </c>
      <c r="BR1099" s="20">
        <f t="shared" si="3243"/>
        <v>5844.9600000000009</v>
      </c>
      <c r="BS1099" s="20">
        <f t="shared" si="3244"/>
        <v>4113.1000000000004</v>
      </c>
      <c r="BT1099" s="20">
        <f t="shared" si="3245"/>
        <v>4113.1000000000004</v>
      </c>
      <c r="BU1099" s="20">
        <f t="shared" si="3315"/>
        <v>0</v>
      </c>
      <c r="BV1099" s="20">
        <f t="shared" si="3246"/>
        <v>5844.9600000000009</v>
      </c>
      <c r="BW1099" s="20">
        <f t="shared" si="3315"/>
        <v>-810.9380000000001</v>
      </c>
      <c r="BX1099" s="20">
        <f t="shared" si="3315"/>
        <v>0</v>
      </c>
      <c r="BY1099" s="20">
        <f t="shared" si="3150"/>
        <v>5034.0220000000008</v>
      </c>
      <c r="BZ1099" s="20">
        <f t="shared" si="3151"/>
        <v>4113.1000000000004</v>
      </c>
      <c r="CA1099" s="20">
        <f t="shared" si="3315"/>
        <v>0</v>
      </c>
      <c r="CB1099" s="20">
        <f t="shared" si="3152"/>
        <v>5034.0220000000008</v>
      </c>
      <c r="CC1099" s="20">
        <f t="shared" si="3315"/>
        <v>0</v>
      </c>
      <c r="CD1099" s="20">
        <f t="shared" si="3153"/>
        <v>5034.0220000000008</v>
      </c>
      <c r="CE1099" s="20">
        <f t="shared" si="3315"/>
        <v>0</v>
      </c>
    </row>
    <row r="1100" spans="1:84" ht="31.5" x14ac:dyDescent="0.25">
      <c r="A1100" s="10" t="s">
        <v>279</v>
      </c>
      <c r="B1100" s="19"/>
      <c r="C1100" s="10"/>
      <c r="D1100" s="10"/>
      <c r="E1100" s="25" t="s">
        <v>853</v>
      </c>
      <c r="F1100" s="20">
        <f>F1101+F1104</f>
        <v>4113.1000000000004</v>
      </c>
      <c r="G1100" s="20">
        <f t="shared" ref="G1100:K1100" si="3316">G1101+G1104</f>
        <v>4113.1000000000004</v>
      </c>
      <c r="H1100" s="20">
        <f t="shared" si="3316"/>
        <v>4113.1000000000004</v>
      </c>
      <c r="I1100" s="20">
        <f t="shared" si="3316"/>
        <v>0</v>
      </c>
      <c r="J1100" s="20">
        <f t="shared" si="3316"/>
        <v>0</v>
      </c>
      <c r="K1100" s="20">
        <f t="shared" si="3316"/>
        <v>0</v>
      </c>
      <c r="L1100" s="20">
        <f t="shared" ref="L1100:L1184" si="3317">F1100+I1100</f>
        <v>4113.1000000000004</v>
      </c>
      <c r="M1100" s="20">
        <f t="shared" ref="M1100:M1184" si="3318">G1100+J1100</f>
        <v>4113.1000000000004</v>
      </c>
      <c r="N1100" s="20">
        <f t="shared" ref="N1100:N1184" si="3319">H1100+K1100</f>
        <v>4113.1000000000004</v>
      </c>
      <c r="O1100" s="20">
        <f t="shared" ref="O1100:Q1100" si="3320">O1101+O1104</f>
        <v>0</v>
      </c>
      <c r="P1100" s="20">
        <f t="shared" si="3320"/>
        <v>0</v>
      </c>
      <c r="Q1100" s="20">
        <f t="shared" si="3320"/>
        <v>0</v>
      </c>
      <c r="R1100" s="20">
        <f t="shared" si="3103"/>
        <v>4113.1000000000004</v>
      </c>
      <c r="S1100" s="20">
        <f t="shared" si="3104"/>
        <v>4113.1000000000004</v>
      </c>
      <c r="T1100" s="20">
        <f t="shared" si="3105"/>
        <v>4113.1000000000004</v>
      </c>
      <c r="U1100" s="20">
        <f t="shared" ref="U1100:CE1100" si="3321">U1101+U1104</f>
        <v>0</v>
      </c>
      <c r="V1100" s="20">
        <f t="shared" si="3106"/>
        <v>4113.1000000000004</v>
      </c>
      <c r="W1100" s="20">
        <f t="shared" ref="W1100:Y1100" si="3322">W1101+W1104</f>
        <v>0</v>
      </c>
      <c r="X1100" s="20">
        <f t="shared" si="3322"/>
        <v>0</v>
      </c>
      <c r="Y1100" s="20">
        <f t="shared" si="3322"/>
        <v>0</v>
      </c>
      <c r="Z1100" s="20">
        <f t="shared" si="3107"/>
        <v>4113.1000000000004</v>
      </c>
      <c r="AA1100" s="20">
        <f t="shared" si="3108"/>
        <v>4113.1000000000004</v>
      </c>
      <c r="AB1100" s="20">
        <f t="shared" si="3109"/>
        <v>4113.1000000000004</v>
      </c>
      <c r="AC1100" s="20">
        <f t="shared" ref="AC1100:AE1100" si="3323">AC1101+AC1104</f>
        <v>0</v>
      </c>
      <c r="AD1100" s="20">
        <f t="shared" si="3323"/>
        <v>0</v>
      </c>
      <c r="AE1100" s="20">
        <f t="shared" si="3323"/>
        <v>0</v>
      </c>
      <c r="AF1100" s="20">
        <f t="shared" si="3097"/>
        <v>4113.1000000000004</v>
      </c>
      <c r="AG1100" s="20">
        <f t="shared" si="3098"/>
        <v>4113.1000000000004</v>
      </c>
      <c r="AH1100" s="20">
        <f t="shared" si="3099"/>
        <v>4113.1000000000004</v>
      </c>
      <c r="AI1100" s="20">
        <f t="shared" ref="AI1100" si="3324">AI1101+AI1104</f>
        <v>0</v>
      </c>
      <c r="AJ1100" s="20">
        <f t="shared" si="3100"/>
        <v>4113.1000000000004</v>
      </c>
      <c r="AK1100" s="20">
        <f t="shared" ref="AK1100:AM1100" si="3325">AK1101+AK1104</f>
        <v>1747.1559999999999</v>
      </c>
      <c r="AL1100" s="20">
        <f t="shared" si="3325"/>
        <v>0</v>
      </c>
      <c r="AM1100" s="20">
        <f t="shared" si="3325"/>
        <v>0</v>
      </c>
      <c r="AN1100" s="20">
        <f t="shared" si="3268"/>
        <v>5860.2560000000003</v>
      </c>
      <c r="AO1100" s="20">
        <f t="shared" si="3269"/>
        <v>4113.1000000000004</v>
      </c>
      <c r="AP1100" s="20">
        <f t="shared" si="3270"/>
        <v>4113.1000000000004</v>
      </c>
      <c r="AQ1100" s="20">
        <f t="shared" ref="AQ1100:AS1100" si="3326">AQ1101+AQ1104</f>
        <v>0</v>
      </c>
      <c r="AR1100" s="20">
        <f t="shared" si="3326"/>
        <v>0</v>
      </c>
      <c r="AS1100" s="20">
        <f t="shared" si="3326"/>
        <v>0</v>
      </c>
      <c r="AT1100" s="20">
        <f t="shared" si="3271"/>
        <v>5860.2560000000003</v>
      </c>
      <c r="AU1100" s="20">
        <f t="shared" si="3272"/>
        <v>4113.1000000000004</v>
      </c>
      <c r="AV1100" s="20">
        <f t="shared" si="3273"/>
        <v>4113.1000000000004</v>
      </c>
      <c r="AW1100" s="20">
        <f t="shared" ref="AW1100:AY1100" si="3327">AW1101+AW1104</f>
        <v>-40.700000000000003</v>
      </c>
      <c r="AX1100" s="20">
        <f t="shared" si="3327"/>
        <v>0</v>
      </c>
      <c r="AY1100" s="20">
        <f t="shared" si="3327"/>
        <v>0</v>
      </c>
      <c r="AZ1100" s="20">
        <f t="shared" si="3183"/>
        <v>5819.5560000000005</v>
      </c>
      <c r="BA1100" s="20">
        <f t="shared" si="3184"/>
        <v>4113.1000000000004</v>
      </c>
      <c r="BB1100" s="20">
        <f t="shared" si="3185"/>
        <v>4113.1000000000004</v>
      </c>
      <c r="BC1100" s="20">
        <f t="shared" ref="BC1100" si="3328">BC1101+BC1104</f>
        <v>0</v>
      </c>
      <c r="BD1100" s="20">
        <f t="shared" si="3181"/>
        <v>5819.5560000000005</v>
      </c>
      <c r="BE1100" s="20">
        <f t="shared" ref="BE1100:BG1100" si="3329">BE1101+BE1104</f>
        <v>25.404</v>
      </c>
      <c r="BF1100" s="20">
        <f t="shared" si="3329"/>
        <v>0</v>
      </c>
      <c r="BG1100" s="20">
        <f t="shared" si="3329"/>
        <v>0</v>
      </c>
      <c r="BH1100" s="20">
        <f t="shared" si="3138"/>
        <v>5844.9600000000009</v>
      </c>
      <c r="BI1100" s="20">
        <f t="shared" si="3139"/>
        <v>4113.1000000000004</v>
      </c>
      <c r="BJ1100" s="20">
        <f t="shared" si="3140"/>
        <v>4113.1000000000004</v>
      </c>
      <c r="BK1100" s="20">
        <f t="shared" ref="BK1100:BL1100" si="3330">BK1101+BK1104</f>
        <v>0</v>
      </c>
      <c r="BL1100" s="20">
        <f t="shared" si="3330"/>
        <v>0</v>
      </c>
      <c r="BM1100" s="20">
        <f t="shared" si="3142"/>
        <v>5844.9600000000009</v>
      </c>
      <c r="BN1100" s="20">
        <f t="shared" si="3143"/>
        <v>4113.1000000000004</v>
      </c>
      <c r="BO1100" s="20">
        <f t="shared" ref="BO1100:BQ1100" si="3331">BO1101+BO1104</f>
        <v>0</v>
      </c>
      <c r="BP1100" s="20">
        <f t="shared" si="3331"/>
        <v>0</v>
      </c>
      <c r="BQ1100" s="20">
        <f t="shared" si="3331"/>
        <v>0</v>
      </c>
      <c r="BR1100" s="20">
        <f t="shared" si="3243"/>
        <v>5844.9600000000009</v>
      </c>
      <c r="BS1100" s="20">
        <f t="shared" si="3244"/>
        <v>4113.1000000000004</v>
      </c>
      <c r="BT1100" s="20">
        <f t="shared" si="3245"/>
        <v>4113.1000000000004</v>
      </c>
      <c r="BU1100" s="20">
        <f t="shared" ref="BU1100" si="3332">BU1101+BU1104</f>
        <v>0</v>
      </c>
      <c r="BV1100" s="20">
        <f t="shared" si="3246"/>
        <v>5844.9600000000009</v>
      </c>
      <c r="BW1100" s="20">
        <f t="shared" ref="BW1100:BX1100" si="3333">BW1101+BW1104</f>
        <v>-810.9380000000001</v>
      </c>
      <c r="BX1100" s="20">
        <f t="shared" si="3333"/>
        <v>0</v>
      </c>
      <c r="BY1100" s="20">
        <f t="shared" si="3150"/>
        <v>5034.0220000000008</v>
      </c>
      <c r="BZ1100" s="20">
        <f t="shared" si="3151"/>
        <v>4113.1000000000004</v>
      </c>
      <c r="CA1100" s="20">
        <f t="shared" ref="CA1100" si="3334">CA1101+CA1104</f>
        <v>0</v>
      </c>
      <c r="CB1100" s="20">
        <f t="shared" si="3152"/>
        <v>5034.0220000000008</v>
      </c>
      <c r="CC1100" s="20">
        <f t="shared" ref="CC1100" si="3335">CC1101+CC1104</f>
        <v>0</v>
      </c>
      <c r="CD1100" s="20">
        <f t="shared" si="3153"/>
        <v>5034.0220000000008</v>
      </c>
      <c r="CE1100" s="20">
        <f t="shared" si="3321"/>
        <v>0</v>
      </c>
    </row>
    <row r="1101" spans="1:84" ht="47.25" x14ac:dyDescent="0.25">
      <c r="A1101" s="10" t="s">
        <v>279</v>
      </c>
      <c r="B1101" s="19">
        <v>400</v>
      </c>
      <c r="C1101" s="10"/>
      <c r="D1101" s="10"/>
      <c r="E1101" s="25" t="s">
        <v>611</v>
      </c>
      <c r="F1101" s="20">
        <f>F1102</f>
        <v>3973.5</v>
      </c>
      <c r="G1101" s="20">
        <f t="shared" ref="G1101:CE1102" si="3336">G1102</f>
        <v>3973.5</v>
      </c>
      <c r="H1101" s="20">
        <f t="shared" si="3336"/>
        <v>3973.5</v>
      </c>
      <c r="I1101" s="20">
        <f t="shared" si="3336"/>
        <v>0</v>
      </c>
      <c r="J1101" s="20">
        <f t="shared" si="3336"/>
        <v>0</v>
      </c>
      <c r="K1101" s="20">
        <f t="shared" si="3336"/>
        <v>0</v>
      </c>
      <c r="L1101" s="20">
        <f t="shared" si="3317"/>
        <v>3973.5</v>
      </c>
      <c r="M1101" s="20">
        <f t="shared" si="3318"/>
        <v>3973.5</v>
      </c>
      <c r="N1101" s="20">
        <f t="shared" si="3319"/>
        <v>3973.5</v>
      </c>
      <c r="O1101" s="20">
        <f t="shared" si="3336"/>
        <v>0</v>
      </c>
      <c r="P1101" s="20">
        <f t="shared" si="3336"/>
        <v>0</v>
      </c>
      <c r="Q1101" s="20">
        <f t="shared" si="3336"/>
        <v>0</v>
      </c>
      <c r="R1101" s="20">
        <f t="shared" si="3103"/>
        <v>3973.5</v>
      </c>
      <c r="S1101" s="20">
        <f t="shared" si="3104"/>
        <v>3973.5</v>
      </c>
      <c r="T1101" s="20">
        <f t="shared" si="3105"/>
        <v>3973.5</v>
      </c>
      <c r="U1101" s="20">
        <f t="shared" si="3336"/>
        <v>0</v>
      </c>
      <c r="V1101" s="20">
        <f t="shared" si="3106"/>
        <v>3973.5</v>
      </c>
      <c r="W1101" s="20">
        <f t="shared" si="3336"/>
        <v>0</v>
      </c>
      <c r="X1101" s="20">
        <f t="shared" si="3336"/>
        <v>0</v>
      </c>
      <c r="Y1101" s="20">
        <f t="shared" si="3336"/>
        <v>0</v>
      </c>
      <c r="Z1101" s="20">
        <f t="shared" si="3107"/>
        <v>3973.5</v>
      </c>
      <c r="AA1101" s="20">
        <f t="shared" si="3108"/>
        <v>3973.5</v>
      </c>
      <c r="AB1101" s="20">
        <f t="shared" si="3109"/>
        <v>3973.5</v>
      </c>
      <c r="AC1101" s="20">
        <f t="shared" si="3336"/>
        <v>0</v>
      </c>
      <c r="AD1101" s="20">
        <f t="shared" si="3336"/>
        <v>0</v>
      </c>
      <c r="AE1101" s="20">
        <f t="shared" si="3336"/>
        <v>0</v>
      </c>
      <c r="AF1101" s="20">
        <f t="shared" ref="AF1101:AF1164" si="3337">Z1101+AC1101</f>
        <v>3973.5</v>
      </c>
      <c r="AG1101" s="20">
        <f t="shared" ref="AG1101:AG1164" si="3338">AA1101+AD1101</f>
        <v>3973.5</v>
      </c>
      <c r="AH1101" s="20">
        <f t="shared" ref="AH1101:AH1164" si="3339">AB1101+AE1101</f>
        <v>3973.5</v>
      </c>
      <c r="AI1101" s="20">
        <f t="shared" si="3336"/>
        <v>0</v>
      </c>
      <c r="AJ1101" s="20">
        <f t="shared" ref="AJ1101:AJ1164" si="3340">AF1101+AI1101</f>
        <v>3973.5</v>
      </c>
      <c r="AK1101" s="20">
        <f t="shared" si="3336"/>
        <v>1759.1559999999999</v>
      </c>
      <c r="AL1101" s="20">
        <f t="shared" si="3336"/>
        <v>0</v>
      </c>
      <c r="AM1101" s="20">
        <f t="shared" si="3336"/>
        <v>0</v>
      </c>
      <c r="AN1101" s="20">
        <f t="shared" si="3268"/>
        <v>5732.6559999999999</v>
      </c>
      <c r="AO1101" s="20">
        <f t="shared" si="3269"/>
        <v>3973.5</v>
      </c>
      <c r="AP1101" s="20">
        <f t="shared" si="3270"/>
        <v>3973.5</v>
      </c>
      <c r="AQ1101" s="20">
        <f t="shared" si="3336"/>
        <v>0</v>
      </c>
      <c r="AR1101" s="20">
        <f t="shared" si="3336"/>
        <v>0</v>
      </c>
      <c r="AS1101" s="20">
        <f t="shared" si="3336"/>
        <v>0</v>
      </c>
      <c r="AT1101" s="20">
        <f t="shared" si="3271"/>
        <v>5732.6559999999999</v>
      </c>
      <c r="AU1101" s="20">
        <f t="shared" si="3272"/>
        <v>3973.5</v>
      </c>
      <c r="AV1101" s="20">
        <f t="shared" si="3273"/>
        <v>3973.5</v>
      </c>
      <c r="AW1101" s="20">
        <f t="shared" si="3336"/>
        <v>0</v>
      </c>
      <c r="AX1101" s="20">
        <f t="shared" si="3336"/>
        <v>0</v>
      </c>
      <c r="AY1101" s="20">
        <f t="shared" si="3336"/>
        <v>0</v>
      </c>
      <c r="AZ1101" s="20">
        <f t="shared" si="3183"/>
        <v>5732.6559999999999</v>
      </c>
      <c r="BA1101" s="20">
        <f t="shared" si="3184"/>
        <v>3973.5</v>
      </c>
      <c r="BB1101" s="20">
        <f t="shared" si="3185"/>
        <v>3973.5</v>
      </c>
      <c r="BC1101" s="20">
        <f t="shared" si="3336"/>
        <v>0</v>
      </c>
      <c r="BD1101" s="20">
        <f t="shared" si="3181"/>
        <v>5732.6559999999999</v>
      </c>
      <c r="BE1101" s="20">
        <f t="shared" si="3336"/>
        <v>25.404</v>
      </c>
      <c r="BF1101" s="20">
        <f t="shared" si="3336"/>
        <v>0</v>
      </c>
      <c r="BG1101" s="20">
        <f t="shared" si="3336"/>
        <v>0</v>
      </c>
      <c r="BH1101" s="20">
        <f t="shared" si="3138"/>
        <v>5758.06</v>
      </c>
      <c r="BI1101" s="20">
        <f t="shared" si="3139"/>
        <v>3973.5</v>
      </c>
      <c r="BJ1101" s="20">
        <f t="shared" si="3140"/>
        <v>3973.5</v>
      </c>
      <c r="BK1101" s="20">
        <f t="shared" si="3336"/>
        <v>0</v>
      </c>
      <c r="BL1101" s="20">
        <f t="shared" si="3336"/>
        <v>0</v>
      </c>
      <c r="BM1101" s="20">
        <f t="shared" si="3142"/>
        <v>5758.06</v>
      </c>
      <c r="BN1101" s="20">
        <f t="shared" si="3143"/>
        <v>3973.5</v>
      </c>
      <c r="BO1101" s="20">
        <f t="shared" si="3336"/>
        <v>0</v>
      </c>
      <c r="BP1101" s="20">
        <f t="shared" si="3336"/>
        <v>0</v>
      </c>
      <c r="BQ1101" s="20">
        <f t="shared" si="3336"/>
        <v>0</v>
      </c>
      <c r="BR1101" s="20">
        <f t="shared" si="3243"/>
        <v>5758.06</v>
      </c>
      <c r="BS1101" s="20">
        <f t="shared" si="3244"/>
        <v>3973.5</v>
      </c>
      <c r="BT1101" s="20">
        <f t="shared" si="3245"/>
        <v>3973.5</v>
      </c>
      <c r="BU1101" s="20">
        <f t="shared" si="3336"/>
        <v>0</v>
      </c>
      <c r="BV1101" s="20">
        <f t="shared" si="3246"/>
        <v>5758.06</v>
      </c>
      <c r="BW1101" s="20">
        <f t="shared" si="3336"/>
        <v>-791.73800000000006</v>
      </c>
      <c r="BX1101" s="20">
        <f t="shared" si="3336"/>
        <v>0</v>
      </c>
      <c r="BY1101" s="20">
        <f t="shared" si="3150"/>
        <v>4966.3220000000001</v>
      </c>
      <c r="BZ1101" s="20">
        <f t="shared" si="3151"/>
        <v>3973.5</v>
      </c>
      <c r="CA1101" s="20">
        <f t="shared" si="3336"/>
        <v>0</v>
      </c>
      <c r="CB1101" s="20">
        <f t="shared" si="3152"/>
        <v>4966.3220000000001</v>
      </c>
      <c r="CC1101" s="20">
        <f t="shared" si="3336"/>
        <v>0</v>
      </c>
      <c r="CD1101" s="20">
        <f t="shared" si="3153"/>
        <v>4966.3220000000001</v>
      </c>
      <c r="CE1101" s="20">
        <f t="shared" si="3336"/>
        <v>0</v>
      </c>
    </row>
    <row r="1102" spans="1:84" x14ac:dyDescent="0.25">
      <c r="A1102" s="10" t="s">
        <v>279</v>
      </c>
      <c r="B1102" s="19">
        <v>410</v>
      </c>
      <c r="C1102" s="10"/>
      <c r="D1102" s="10"/>
      <c r="E1102" s="25" t="s">
        <v>612</v>
      </c>
      <c r="F1102" s="20">
        <f>F1103</f>
        <v>3973.5</v>
      </c>
      <c r="G1102" s="20">
        <f t="shared" si="3336"/>
        <v>3973.5</v>
      </c>
      <c r="H1102" s="20">
        <f t="shared" si="3336"/>
        <v>3973.5</v>
      </c>
      <c r="I1102" s="20">
        <f t="shared" si="3336"/>
        <v>0</v>
      </c>
      <c r="J1102" s="20">
        <f t="shared" si="3336"/>
        <v>0</v>
      </c>
      <c r="K1102" s="20">
        <f t="shared" si="3336"/>
        <v>0</v>
      </c>
      <c r="L1102" s="20">
        <f t="shared" si="3317"/>
        <v>3973.5</v>
      </c>
      <c r="M1102" s="20">
        <f t="shared" si="3318"/>
        <v>3973.5</v>
      </c>
      <c r="N1102" s="20">
        <f t="shared" si="3319"/>
        <v>3973.5</v>
      </c>
      <c r="O1102" s="20">
        <f t="shared" si="3336"/>
        <v>0</v>
      </c>
      <c r="P1102" s="20">
        <f t="shared" si="3336"/>
        <v>0</v>
      </c>
      <c r="Q1102" s="20">
        <f t="shared" si="3336"/>
        <v>0</v>
      </c>
      <c r="R1102" s="20">
        <f t="shared" si="3103"/>
        <v>3973.5</v>
      </c>
      <c r="S1102" s="20">
        <f t="shared" si="3104"/>
        <v>3973.5</v>
      </c>
      <c r="T1102" s="20">
        <f t="shared" si="3105"/>
        <v>3973.5</v>
      </c>
      <c r="U1102" s="20">
        <f t="shared" si="3336"/>
        <v>0</v>
      </c>
      <c r="V1102" s="20">
        <f t="shared" si="3106"/>
        <v>3973.5</v>
      </c>
      <c r="W1102" s="20">
        <f t="shared" si="3336"/>
        <v>0</v>
      </c>
      <c r="X1102" s="20">
        <f t="shared" si="3336"/>
        <v>0</v>
      </c>
      <c r="Y1102" s="20">
        <f t="shared" si="3336"/>
        <v>0</v>
      </c>
      <c r="Z1102" s="20">
        <f t="shared" si="3107"/>
        <v>3973.5</v>
      </c>
      <c r="AA1102" s="20">
        <f t="shared" si="3108"/>
        <v>3973.5</v>
      </c>
      <c r="AB1102" s="20">
        <f t="shared" si="3109"/>
        <v>3973.5</v>
      </c>
      <c r="AC1102" s="20">
        <f t="shared" si="3336"/>
        <v>0</v>
      </c>
      <c r="AD1102" s="20">
        <f t="shared" si="3336"/>
        <v>0</v>
      </c>
      <c r="AE1102" s="20">
        <f t="shared" si="3336"/>
        <v>0</v>
      </c>
      <c r="AF1102" s="20">
        <f t="shared" si="3337"/>
        <v>3973.5</v>
      </c>
      <c r="AG1102" s="20">
        <f t="shared" si="3338"/>
        <v>3973.5</v>
      </c>
      <c r="AH1102" s="20">
        <f t="shared" si="3339"/>
        <v>3973.5</v>
      </c>
      <c r="AI1102" s="20">
        <f t="shared" si="3336"/>
        <v>0</v>
      </c>
      <c r="AJ1102" s="20">
        <f t="shared" si="3340"/>
        <v>3973.5</v>
      </c>
      <c r="AK1102" s="20">
        <f t="shared" si="3336"/>
        <v>1759.1559999999999</v>
      </c>
      <c r="AL1102" s="20">
        <f t="shared" si="3336"/>
        <v>0</v>
      </c>
      <c r="AM1102" s="20">
        <f t="shared" si="3336"/>
        <v>0</v>
      </c>
      <c r="AN1102" s="20">
        <f t="shared" si="3268"/>
        <v>5732.6559999999999</v>
      </c>
      <c r="AO1102" s="20">
        <f t="shared" si="3269"/>
        <v>3973.5</v>
      </c>
      <c r="AP1102" s="20">
        <f t="shared" si="3270"/>
        <v>3973.5</v>
      </c>
      <c r="AQ1102" s="20">
        <f t="shared" si="3336"/>
        <v>0</v>
      </c>
      <c r="AR1102" s="20">
        <f t="shared" si="3336"/>
        <v>0</v>
      </c>
      <c r="AS1102" s="20">
        <f t="shared" si="3336"/>
        <v>0</v>
      </c>
      <c r="AT1102" s="20">
        <f t="shared" si="3271"/>
        <v>5732.6559999999999</v>
      </c>
      <c r="AU1102" s="20">
        <f t="shared" si="3272"/>
        <v>3973.5</v>
      </c>
      <c r="AV1102" s="20">
        <f t="shared" si="3273"/>
        <v>3973.5</v>
      </c>
      <c r="AW1102" s="20">
        <f t="shared" si="3336"/>
        <v>0</v>
      </c>
      <c r="AX1102" s="20">
        <f t="shared" si="3336"/>
        <v>0</v>
      </c>
      <c r="AY1102" s="20">
        <f t="shared" si="3336"/>
        <v>0</v>
      </c>
      <c r="AZ1102" s="20">
        <f t="shared" si="3183"/>
        <v>5732.6559999999999</v>
      </c>
      <c r="BA1102" s="20">
        <f t="shared" si="3184"/>
        <v>3973.5</v>
      </c>
      <c r="BB1102" s="20">
        <f t="shared" si="3185"/>
        <v>3973.5</v>
      </c>
      <c r="BC1102" s="20">
        <f t="shared" si="3336"/>
        <v>0</v>
      </c>
      <c r="BD1102" s="20">
        <f t="shared" si="3181"/>
        <v>5732.6559999999999</v>
      </c>
      <c r="BE1102" s="20">
        <f t="shared" si="3336"/>
        <v>25.404</v>
      </c>
      <c r="BF1102" s="20">
        <f t="shared" si="3336"/>
        <v>0</v>
      </c>
      <c r="BG1102" s="20">
        <f t="shared" si="3336"/>
        <v>0</v>
      </c>
      <c r="BH1102" s="20">
        <f t="shared" si="3138"/>
        <v>5758.06</v>
      </c>
      <c r="BI1102" s="20">
        <f t="shared" si="3139"/>
        <v>3973.5</v>
      </c>
      <c r="BJ1102" s="20">
        <f t="shared" si="3140"/>
        <v>3973.5</v>
      </c>
      <c r="BK1102" s="20">
        <f t="shared" si="3336"/>
        <v>0</v>
      </c>
      <c r="BL1102" s="20">
        <f t="shared" si="3336"/>
        <v>0</v>
      </c>
      <c r="BM1102" s="20">
        <f t="shared" si="3142"/>
        <v>5758.06</v>
      </c>
      <c r="BN1102" s="20">
        <f t="shared" si="3143"/>
        <v>3973.5</v>
      </c>
      <c r="BO1102" s="20">
        <f t="shared" si="3336"/>
        <v>0</v>
      </c>
      <c r="BP1102" s="20">
        <f t="shared" si="3336"/>
        <v>0</v>
      </c>
      <c r="BQ1102" s="20">
        <f t="shared" si="3336"/>
        <v>0</v>
      </c>
      <c r="BR1102" s="20">
        <f t="shared" si="3243"/>
        <v>5758.06</v>
      </c>
      <c r="BS1102" s="20">
        <f t="shared" si="3244"/>
        <v>3973.5</v>
      </c>
      <c r="BT1102" s="20">
        <f t="shared" si="3245"/>
        <v>3973.5</v>
      </c>
      <c r="BU1102" s="20">
        <f t="shared" si="3336"/>
        <v>0</v>
      </c>
      <c r="BV1102" s="20">
        <f t="shared" si="3246"/>
        <v>5758.06</v>
      </c>
      <c r="BW1102" s="20">
        <f t="shared" si="3336"/>
        <v>-791.73800000000006</v>
      </c>
      <c r="BX1102" s="20">
        <f t="shared" si="3336"/>
        <v>0</v>
      </c>
      <c r="BY1102" s="20">
        <f t="shared" si="3150"/>
        <v>4966.3220000000001</v>
      </c>
      <c r="BZ1102" s="20">
        <f t="shared" si="3151"/>
        <v>3973.5</v>
      </c>
      <c r="CA1102" s="20">
        <f t="shared" si="3336"/>
        <v>0</v>
      </c>
      <c r="CB1102" s="20">
        <f t="shared" si="3152"/>
        <v>4966.3220000000001</v>
      </c>
      <c r="CC1102" s="20">
        <f t="shared" si="3336"/>
        <v>0</v>
      </c>
      <c r="CD1102" s="20">
        <f t="shared" si="3153"/>
        <v>4966.3220000000001</v>
      </c>
      <c r="CE1102" s="20">
        <f t="shared" si="3336"/>
        <v>0</v>
      </c>
    </row>
    <row r="1103" spans="1:84" ht="47.25" x14ac:dyDescent="0.25">
      <c r="A1103" s="10" t="s">
        <v>279</v>
      </c>
      <c r="B1103" s="19">
        <v>410</v>
      </c>
      <c r="C1103" s="10" t="s">
        <v>334</v>
      </c>
      <c r="D1103" s="10" t="s">
        <v>342</v>
      </c>
      <c r="E1103" s="25" t="s">
        <v>573</v>
      </c>
      <c r="F1103" s="20">
        <v>3973.5</v>
      </c>
      <c r="G1103" s="20">
        <v>3973.5</v>
      </c>
      <c r="H1103" s="20">
        <v>3973.5</v>
      </c>
      <c r="I1103" s="20"/>
      <c r="J1103" s="20"/>
      <c r="K1103" s="20"/>
      <c r="L1103" s="20">
        <f t="shared" si="3317"/>
        <v>3973.5</v>
      </c>
      <c r="M1103" s="20">
        <f t="shared" si="3318"/>
        <v>3973.5</v>
      </c>
      <c r="N1103" s="20">
        <f t="shared" si="3319"/>
        <v>3973.5</v>
      </c>
      <c r="O1103" s="20"/>
      <c r="P1103" s="20"/>
      <c r="Q1103" s="20"/>
      <c r="R1103" s="20">
        <f t="shared" si="3103"/>
        <v>3973.5</v>
      </c>
      <c r="S1103" s="20">
        <f t="shared" si="3104"/>
        <v>3973.5</v>
      </c>
      <c r="T1103" s="20">
        <f t="shared" si="3105"/>
        <v>3973.5</v>
      </c>
      <c r="U1103" s="20"/>
      <c r="V1103" s="20">
        <f t="shared" si="3106"/>
        <v>3973.5</v>
      </c>
      <c r="W1103" s="20"/>
      <c r="X1103" s="20"/>
      <c r="Y1103" s="20"/>
      <c r="Z1103" s="20">
        <f t="shared" si="3107"/>
        <v>3973.5</v>
      </c>
      <c r="AA1103" s="20">
        <f t="shared" si="3108"/>
        <v>3973.5</v>
      </c>
      <c r="AB1103" s="20">
        <f t="shared" si="3109"/>
        <v>3973.5</v>
      </c>
      <c r="AC1103" s="20"/>
      <c r="AD1103" s="20"/>
      <c r="AE1103" s="20"/>
      <c r="AF1103" s="20">
        <f t="shared" si="3337"/>
        <v>3973.5</v>
      </c>
      <c r="AG1103" s="20">
        <f t="shared" si="3338"/>
        <v>3973.5</v>
      </c>
      <c r="AH1103" s="20">
        <f t="shared" si="3339"/>
        <v>3973.5</v>
      </c>
      <c r="AI1103" s="20"/>
      <c r="AJ1103" s="20">
        <f t="shared" si="3340"/>
        <v>3973.5</v>
      </c>
      <c r="AK1103" s="20">
        <f>2059.156-300</f>
        <v>1759.1559999999999</v>
      </c>
      <c r="AL1103" s="20"/>
      <c r="AM1103" s="20"/>
      <c r="AN1103" s="20">
        <f t="shared" si="3268"/>
        <v>5732.6559999999999</v>
      </c>
      <c r="AO1103" s="20">
        <f t="shared" si="3269"/>
        <v>3973.5</v>
      </c>
      <c r="AP1103" s="20">
        <f t="shared" si="3270"/>
        <v>3973.5</v>
      </c>
      <c r="AQ1103" s="20"/>
      <c r="AR1103" s="20"/>
      <c r="AS1103" s="20"/>
      <c r="AT1103" s="20">
        <f t="shared" si="3271"/>
        <v>5732.6559999999999</v>
      </c>
      <c r="AU1103" s="20">
        <f t="shared" si="3272"/>
        <v>3973.5</v>
      </c>
      <c r="AV1103" s="20">
        <f t="shared" si="3273"/>
        <v>3973.5</v>
      </c>
      <c r="AW1103" s="20"/>
      <c r="AX1103" s="20"/>
      <c r="AY1103" s="20"/>
      <c r="AZ1103" s="20">
        <f t="shared" si="3183"/>
        <v>5732.6559999999999</v>
      </c>
      <c r="BA1103" s="20">
        <f t="shared" si="3184"/>
        <v>3973.5</v>
      </c>
      <c r="BB1103" s="20">
        <f t="shared" si="3185"/>
        <v>3973.5</v>
      </c>
      <c r="BC1103" s="20"/>
      <c r="BD1103" s="20">
        <f t="shared" si="3181"/>
        <v>5732.6559999999999</v>
      </c>
      <c r="BE1103" s="20">
        <v>25.404</v>
      </c>
      <c r="BF1103" s="20"/>
      <c r="BG1103" s="20"/>
      <c r="BH1103" s="20">
        <f t="shared" si="3138"/>
        <v>5758.06</v>
      </c>
      <c r="BI1103" s="20">
        <f t="shared" si="3139"/>
        <v>3973.5</v>
      </c>
      <c r="BJ1103" s="20">
        <f t="shared" si="3140"/>
        <v>3973.5</v>
      </c>
      <c r="BK1103" s="20"/>
      <c r="BL1103" s="20"/>
      <c r="BM1103" s="20">
        <f t="shared" si="3142"/>
        <v>5758.06</v>
      </c>
      <c r="BN1103" s="20">
        <f t="shared" si="3143"/>
        <v>3973.5</v>
      </c>
      <c r="BO1103" s="20"/>
      <c r="BP1103" s="20"/>
      <c r="BQ1103" s="20"/>
      <c r="BR1103" s="20">
        <f t="shared" si="3243"/>
        <v>5758.06</v>
      </c>
      <c r="BS1103" s="20">
        <f t="shared" si="3244"/>
        <v>3973.5</v>
      </c>
      <c r="BT1103" s="20">
        <f t="shared" si="3245"/>
        <v>3973.5</v>
      </c>
      <c r="BU1103" s="20"/>
      <c r="BV1103" s="20">
        <f t="shared" si="3246"/>
        <v>5758.06</v>
      </c>
      <c r="BW1103" s="20">
        <v>-791.73800000000006</v>
      </c>
      <c r="BX1103" s="20"/>
      <c r="BY1103" s="20">
        <f t="shared" si="3150"/>
        <v>4966.3220000000001</v>
      </c>
      <c r="BZ1103" s="20">
        <f t="shared" si="3151"/>
        <v>3973.5</v>
      </c>
      <c r="CA1103" s="20"/>
      <c r="CB1103" s="20">
        <f t="shared" si="3152"/>
        <v>4966.3220000000001</v>
      </c>
      <c r="CC1103" s="20"/>
      <c r="CD1103" s="20">
        <f t="shared" si="3153"/>
        <v>4966.3220000000001</v>
      </c>
      <c r="CE1103" s="20"/>
    </row>
    <row r="1104" spans="1:84" x14ac:dyDescent="0.25">
      <c r="A1104" s="10" t="s">
        <v>279</v>
      </c>
      <c r="B1104" s="19">
        <v>800</v>
      </c>
      <c r="C1104" s="10"/>
      <c r="D1104" s="10"/>
      <c r="E1104" s="25" t="s">
        <v>618</v>
      </c>
      <c r="F1104" s="20">
        <f>F1105</f>
        <v>139.6</v>
      </c>
      <c r="G1104" s="20">
        <f t="shared" ref="G1104:CE1105" si="3341">G1105</f>
        <v>139.6</v>
      </c>
      <c r="H1104" s="20">
        <f t="shared" si="3341"/>
        <v>139.6</v>
      </c>
      <c r="I1104" s="20">
        <f t="shared" si="3341"/>
        <v>0</v>
      </c>
      <c r="J1104" s="20">
        <f t="shared" si="3341"/>
        <v>0</v>
      </c>
      <c r="K1104" s="20">
        <f t="shared" si="3341"/>
        <v>0</v>
      </c>
      <c r="L1104" s="20">
        <f t="shared" si="3317"/>
        <v>139.6</v>
      </c>
      <c r="M1104" s="20">
        <f t="shared" si="3318"/>
        <v>139.6</v>
      </c>
      <c r="N1104" s="20">
        <f t="shared" si="3319"/>
        <v>139.6</v>
      </c>
      <c r="O1104" s="20">
        <f t="shared" si="3341"/>
        <v>0</v>
      </c>
      <c r="P1104" s="20">
        <f t="shared" si="3341"/>
        <v>0</v>
      </c>
      <c r="Q1104" s="20">
        <f t="shared" si="3341"/>
        <v>0</v>
      </c>
      <c r="R1104" s="20">
        <f t="shared" si="3103"/>
        <v>139.6</v>
      </c>
      <c r="S1104" s="20">
        <f t="shared" si="3104"/>
        <v>139.6</v>
      </c>
      <c r="T1104" s="20">
        <f t="shared" si="3105"/>
        <v>139.6</v>
      </c>
      <c r="U1104" s="20">
        <f t="shared" si="3341"/>
        <v>0</v>
      </c>
      <c r="V1104" s="20">
        <f t="shared" si="3106"/>
        <v>139.6</v>
      </c>
      <c r="W1104" s="20">
        <f t="shared" si="3341"/>
        <v>0</v>
      </c>
      <c r="X1104" s="20">
        <f t="shared" si="3341"/>
        <v>0</v>
      </c>
      <c r="Y1104" s="20">
        <f t="shared" si="3341"/>
        <v>0</v>
      </c>
      <c r="Z1104" s="20">
        <f t="shared" si="3107"/>
        <v>139.6</v>
      </c>
      <c r="AA1104" s="20">
        <f t="shared" si="3108"/>
        <v>139.6</v>
      </c>
      <c r="AB1104" s="20">
        <f t="shared" si="3109"/>
        <v>139.6</v>
      </c>
      <c r="AC1104" s="20">
        <f t="shared" si="3341"/>
        <v>0</v>
      </c>
      <c r="AD1104" s="20">
        <f t="shared" si="3341"/>
        <v>0</v>
      </c>
      <c r="AE1104" s="20">
        <f t="shared" si="3341"/>
        <v>0</v>
      </c>
      <c r="AF1104" s="20">
        <f t="shared" si="3337"/>
        <v>139.6</v>
      </c>
      <c r="AG1104" s="20">
        <f t="shared" si="3338"/>
        <v>139.6</v>
      </c>
      <c r="AH1104" s="20">
        <f t="shared" si="3339"/>
        <v>139.6</v>
      </c>
      <c r="AI1104" s="20">
        <f t="shared" si="3341"/>
        <v>0</v>
      </c>
      <c r="AJ1104" s="20">
        <f t="shared" si="3340"/>
        <v>139.6</v>
      </c>
      <c r="AK1104" s="20">
        <f t="shared" si="3341"/>
        <v>-12</v>
      </c>
      <c r="AL1104" s="20">
        <f t="shared" si="3341"/>
        <v>0</v>
      </c>
      <c r="AM1104" s="20">
        <f t="shared" si="3341"/>
        <v>0</v>
      </c>
      <c r="AN1104" s="20">
        <f t="shared" si="3268"/>
        <v>127.6</v>
      </c>
      <c r="AO1104" s="20">
        <f t="shared" si="3269"/>
        <v>139.6</v>
      </c>
      <c r="AP1104" s="20">
        <f t="shared" si="3270"/>
        <v>139.6</v>
      </c>
      <c r="AQ1104" s="20">
        <f t="shared" si="3341"/>
        <v>0</v>
      </c>
      <c r="AR1104" s="20">
        <f t="shared" si="3341"/>
        <v>0</v>
      </c>
      <c r="AS1104" s="20">
        <f t="shared" si="3341"/>
        <v>0</v>
      </c>
      <c r="AT1104" s="20">
        <f t="shared" si="3271"/>
        <v>127.6</v>
      </c>
      <c r="AU1104" s="20">
        <f t="shared" si="3272"/>
        <v>139.6</v>
      </c>
      <c r="AV1104" s="20">
        <f t="shared" si="3273"/>
        <v>139.6</v>
      </c>
      <c r="AW1104" s="20">
        <f t="shared" si="3341"/>
        <v>-40.700000000000003</v>
      </c>
      <c r="AX1104" s="20">
        <f t="shared" si="3341"/>
        <v>0</v>
      </c>
      <c r="AY1104" s="20">
        <f t="shared" si="3341"/>
        <v>0</v>
      </c>
      <c r="AZ1104" s="20">
        <f t="shared" si="3183"/>
        <v>86.899999999999991</v>
      </c>
      <c r="BA1104" s="20">
        <f t="shared" si="3184"/>
        <v>139.6</v>
      </c>
      <c r="BB1104" s="20">
        <f t="shared" si="3185"/>
        <v>139.6</v>
      </c>
      <c r="BC1104" s="20">
        <f t="shared" si="3341"/>
        <v>0</v>
      </c>
      <c r="BD1104" s="20">
        <f t="shared" si="3181"/>
        <v>86.899999999999991</v>
      </c>
      <c r="BE1104" s="20">
        <f t="shared" si="3341"/>
        <v>0</v>
      </c>
      <c r="BF1104" s="20">
        <f t="shared" si="3341"/>
        <v>0</v>
      </c>
      <c r="BG1104" s="20">
        <f t="shared" si="3341"/>
        <v>0</v>
      </c>
      <c r="BH1104" s="20">
        <f t="shared" si="3138"/>
        <v>86.899999999999991</v>
      </c>
      <c r="BI1104" s="20">
        <f t="shared" si="3139"/>
        <v>139.6</v>
      </c>
      <c r="BJ1104" s="20">
        <f t="shared" si="3140"/>
        <v>139.6</v>
      </c>
      <c r="BK1104" s="20">
        <f t="shared" si="3341"/>
        <v>0</v>
      </c>
      <c r="BL1104" s="20">
        <f t="shared" si="3341"/>
        <v>0</v>
      </c>
      <c r="BM1104" s="20">
        <f t="shared" si="3142"/>
        <v>86.899999999999991</v>
      </c>
      <c r="BN1104" s="20">
        <f t="shared" si="3143"/>
        <v>139.6</v>
      </c>
      <c r="BO1104" s="20">
        <f t="shared" si="3341"/>
        <v>0</v>
      </c>
      <c r="BP1104" s="20">
        <f t="shared" si="3341"/>
        <v>0</v>
      </c>
      <c r="BQ1104" s="20">
        <f t="shared" si="3341"/>
        <v>0</v>
      </c>
      <c r="BR1104" s="20">
        <f t="shared" si="3243"/>
        <v>86.899999999999991</v>
      </c>
      <c r="BS1104" s="20">
        <f t="shared" si="3244"/>
        <v>139.6</v>
      </c>
      <c r="BT1104" s="20">
        <f t="shared" si="3245"/>
        <v>139.6</v>
      </c>
      <c r="BU1104" s="20">
        <f t="shared" si="3341"/>
        <v>0</v>
      </c>
      <c r="BV1104" s="20">
        <f t="shared" si="3246"/>
        <v>86.899999999999991</v>
      </c>
      <c r="BW1104" s="20">
        <f t="shared" si="3341"/>
        <v>-19.2</v>
      </c>
      <c r="BX1104" s="20">
        <f t="shared" si="3341"/>
        <v>0</v>
      </c>
      <c r="BY1104" s="20">
        <f t="shared" ref="BY1104:BY1167" si="3342">BV1104+BW1104</f>
        <v>67.699999999999989</v>
      </c>
      <c r="BZ1104" s="20">
        <f t="shared" ref="BZ1104:BZ1167" si="3343">BS1104+BX1104</f>
        <v>139.6</v>
      </c>
      <c r="CA1104" s="20">
        <f t="shared" si="3341"/>
        <v>0</v>
      </c>
      <c r="CB1104" s="20">
        <f t="shared" ref="CB1104:CB1167" si="3344">BY1104+CA1104</f>
        <v>67.699999999999989</v>
      </c>
      <c r="CC1104" s="20">
        <f t="shared" si="3341"/>
        <v>0</v>
      </c>
      <c r="CD1104" s="20">
        <f t="shared" ref="CD1104:CD1167" si="3345">CB1104+CC1104</f>
        <v>67.699999999999989</v>
      </c>
      <c r="CE1104" s="20">
        <f t="shared" si="3341"/>
        <v>0</v>
      </c>
    </row>
    <row r="1105" spans="1:84" x14ac:dyDescent="0.25">
      <c r="A1105" s="10" t="s">
        <v>279</v>
      </c>
      <c r="B1105" s="19">
        <v>850</v>
      </c>
      <c r="C1105" s="10"/>
      <c r="D1105" s="10"/>
      <c r="E1105" s="25" t="s">
        <v>621</v>
      </c>
      <c r="F1105" s="20">
        <f>F1106</f>
        <v>139.6</v>
      </c>
      <c r="G1105" s="20">
        <f t="shared" si="3341"/>
        <v>139.6</v>
      </c>
      <c r="H1105" s="20">
        <f t="shared" si="3341"/>
        <v>139.6</v>
      </c>
      <c r="I1105" s="20">
        <f t="shared" si="3341"/>
        <v>0</v>
      </c>
      <c r="J1105" s="20">
        <f t="shared" si="3341"/>
        <v>0</v>
      </c>
      <c r="K1105" s="20">
        <f t="shared" si="3341"/>
        <v>0</v>
      </c>
      <c r="L1105" s="20">
        <f t="shared" si="3317"/>
        <v>139.6</v>
      </c>
      <c r="M1105" s="20">
        <f t="shared" si="3318"/>
        <v>139.6</v>
      </c>
      <c r="N1105" s="20">
        <f t="shared" si="3319"/>
        <v>139.6</v>
      </c>
      <c r="O1105" s="20">
        <f t="shared" si="3341"/>
        <v>0</v>
      </c>
      <c r="P1105" s="20">
        <f t="shared" si="3341"/>
        <v>0</v>
      </c>
      <c r="Q1105" s="20">
        <f t="shared" si="3341"/>
        <v>0</v>
      </c>
      <c r="R1105" s="20">
        <f t="shared" si="3103"/>
        <v>139.6</v>
      </c>
      <c r="S1105" s="20">
        <f t="shared" si="3104"/>
        <v>139.6</v>
      </c>
      <c r="T1105" s="20">
        <f t="shared" si="3105"/>
        <v>139.6</v>
      </c>
      <c r="U1105" s="20">
        <f t="shared" si="3341"/>
        <v>0</v>
      </c>
      <c r="V1105" s="20">
        <f t="shared" si="3106"/>
        <v>139.6</v>
      </c>
      <c r="W1105" s="20">
        <f t="shared" si="3341"/>
        <v>0</v>
      </c>
      <c r="X1105" s="20">
        <f t="shared" si="3341"/>
        <v>0</v>
      </c>
      <c r="Y1105" s="20">
        <f t="shared" si="3341"/>
        <v>0</v>
      </c>
      <c r="Z1105" s="20">
        <f t="shared" si="3107"/>
        <v>139.6</v>
      </c>
      <c r="AA1105" s="20">
        <f t="shared" si="3108"/>
        <v>139.6</v>
      </c>
      <c r="AB1105" s="20">
        <f t="shared" si="3109"/>
        <v>139.6</v>
      </c>
      <c r="AC1105" s="20">
        <f t="shared" si="3341"/>
        <v>0</v>
      </c>
      <c r="AD1105" s="20">
        <f t="shared" si="3341"/>
        <v>0</v>
      </c>
      <c r="AE1105" s="20">
        <f t="shared" si="3341"/>
        <v>0</v>
      </c>
      <c r="AF1105" s="20">
        <f t="shared" si="3337"/>
        <v>139.6</v>
      </c>
      <c r="AG1105" s="20">
        <f t="shared" si="3338"/>
        <v>139.6</v>
      </c>
      <c r="AH1105" s="20">
        <f t="shared" si="3339"/>
        <v>139.6</v>
      </c>
      <c r="AI1105" s="20">
        <f t="shared" si="3341"/>
        <v>0</v>
      </c>
      <c r="AJ1105" s="20">
        <f t="shared" si="3340"/>
        <v>139.6</v>
      </c>
      <c r="AK1105" s="20">
        <f t="shared" si="3341"/>
        <v>-12</v>
      </c>
      <c r="AL1105" s="20">
        <f t="shared" si="3341"/>
        <v>0</v>
      </c>
      <c r="AM1105" s="20">
        <f t="shared" si="3341"/>
        <v>0</v>
      </c>
      <c r="AN1105" s="20">
        <f t="shared" si="3268"/>
        <v>127.6</v>
      </c>
      <c r="AO1105" s="20">
        <f t="shared" si="3269"/>
        <v>139.6</v>
      </c>
      <c r="AP1105" s="20">
        <f t="shared" si="3270"/>
        <v>139.6</v>
      </c>
      <c r="AQ1105" s="20">
        <f t="shared" si="3341"/>
        <v>0</v>
      </c>
      <c r="AR1105" s="20">
        <f t="shared" si="3341"/>
        <v>0</v>
      </c>
      <c r="AS1105" s="20">
        <f t="shared" si="3341"/>
        <v>0</v>
      </c>
      <c r="AT1105" s="20">
        <f t="shared" si="3271"/>
        <v>127.6</v>
      </c>
      <c r="AU1105" s="20">
        <f t="shared" si="3272"/>
        <v>139.6</v>
      </c>
      <c r="AV1105" s="20">
        <f t="shared" si="3273"/>
        <v>139.6</v>
      </c>
      <c r="AW1105" s="20">
        <f t="shared" si="3341"/>
        <v>-40.700000000000003</v>
      </c>
      <c r="AX1105" s="20">
        <f t="shared" si="3341"/>
        <v>0</v>
      </c>
      <c r="AY1105" s="20">
        <f t="shared" si="3341"/>
        <v>0</v>
      </c>
      <c r="AZ1105" s="20">
        <f t="shared" si="3183"/>
        <v>86.899999999999991</v>
      </c>
      <c r="BA1105" s="20">
        <f t="shared" si="3184"/>
        <v>139.6</v>
      </c>
      <c r="BB1105" s="20">
        <f t="shared" si="3185"/>
        <v>139.6</v>
      </c>
      <c r="BC1105" s="20">
        <f t="shared" si="3341"/>
        <v>0</v>
      </c>
      <c r="BD1105" s="20">
        <f t="shared" si="3181"/>
        <v>86.899999999999991</v>
      </c>
      <c r="BE1105" s="20">
        <f t="shared" si="3341"/>
        <v>0</v>
      </c>
      <c r="BF1105" s="20">
        <f t="shared" si="3341"/>
        <v>0</v>
      </c>
      <c r="BG1105" s="20">
        <f t="shared" si="3341"/>
        <v>0</v>
      </c>
      <c r="BH1105" s="20">
        <f t="shared" si="3138"/>
        <v>86.899999999999991</v>
      </c>
      <c r="BI1105" s="20">
        <f t="shared" si="3139"/>
        <v>139.6</v>
      </c>
      <c r="BJ1105" s="20">
        <f t="shared" si="3140"/>
        <v>139.6</v>
      </c>
      <c r="BK1105" s="20">
        <f t="shared" si="3341"/>
        <v>0</v>
      </c>
      <c r="BL1105" s="20">
        <f t="shared" si="3341"/>
        <v>0</v>
      </c>
      <c r="BM1105" s="20">
        <f t="shared" si="3142"/>
        <v>86.899999999999991</v>
      </c>
      <c r="BN1105" s="20">
        <f t="shared" si="3143"/>
        <v>139.6</v>
      </c>
      <c r="BO1105" s="20">
        <f t="shared" si="3341"/>
        <v>0</v>
      </c>
      <c r="BP1105" s="20">
        <f t="shared" si="3341"/>
        <v>0</v>
      </c>
      <c r="BQ1105" s="20">
        <f t="shared" si="3341"/>
        <v>0</v>
      </c>
      <c r="BR1105" s="20">
        <f t="shared" si="3243"/>
        <v>86.899999999999991</v>
      </c>
      <c r="BS1105" s="20">
        <f t="shared" si="3244"/>
        <v>139.6</v>
      </c>
      <c r="BT1105" s="20">
        <f t="shared" si="3245"/>
        <v>139.6</v>
      </c>
      <c r="BU1105" s="20">
        <f t="shared" si="3341"/>
        <v>0</v>
      </c>
      <c r="BV1105" s="20">
        <f t="shared" si="3246"/>
        <v>86.899999999999991</v>
      </c>
      <c r="BW1105" s="20">
        <f t="shared" si="3341"/>
        <v>-19.2</v>
      </c>
      <c r="BX1105" s="20">
        <f t="shared" si="3341"/>
        <v>0</v>
      </c>
      <c r="BY1105" s="20">
        <f t="shared" si="3342"/>
        <v>67.699999999999989</v>
      </c>
      <c r="BZ1105" s="20">
        <f t="shared" si="3343"/>
        <v>139.6</v>
      </c>
      <c r="CA1105" s="20">
        <f t="shared" si="3341"/>
        <v>0</v>
      </c>
      <c r="CB1105" s="20">
        <f t="shared" si="3344"/>
        <v>67.699999999999989</v>
      </c>
      <c r="CC1105" s="20">
        <f t="shared" si="3341"/>
        <v>0</v>
      </c>
      <c r="CD1105" s="20">
        <f t="shared" si="3345"/>
        <v>67.699999999999989</v>
      </c>
      <c r="CE1105" s="20">
        <f t="shared" si="3341"/>
        <v>0</v>
      </c>
    </row>
    <row r="1106" spans="1:84" ht="47.25" x14ac:dyDescent="0.25">
      <c r="A1106" s="10" t="s">
        <v>279</v>
      </c>
      <c r="B1106" s="19">
        <v>850</v>
      </c>
      <c r="C1106" s="10" t="s">
        <v>334</v>
      </c>
      <c r="D1106" s="10" t="s">
        <v>342</v>
      </c>
      <c r="E1106" s="25" t="s">
        <v>573</v>
      </c>
      <c r="F1106" s="20">
        <v>139.6</v>
      </c>
      <c r="G1106" s="20">
        <v>139.6</v>
      </c>
      <c r="H1106" s="20">
        <v>139.6</v>
      </c>
      <c r="I1106" s="20"/>
      <c r="J1106" s="20"/>
      <c r="K1106" s="20"/>
      <c r="L1106" s="20">
        <f t="shared" si="3317"/>
        <v>139.6</v>
      </c>
      <c r="M1106" s="20">
        <f t="shared" si="3318"/>
        <v>139.6</v>
      </c>
      <c r="N1106" s="20">
        <f t="shared" si="3319"/>
        <v>139.6</v>
      </c>
      <c r="O1106" s="20"/>
      <c r="P1106" s="20"/>
      <c r="Q1106" s="20"/>
      <c r="R1106" s="20">
        <f t="shared" si="3103"/>
        <v>139.6</v>
      </c>
      <c r="S1106" s="20">
        <f t="shared" si="3104"/>
        <v>139.6</v>
      </c>
      <c r="T1106" s="20">
        <f t="shared" si="3105"/>
        <v>139.6</v>
      </c>
      <c r="U1106" s="20"/>
      <c r="V1106" s="20">
        <f t="shared" si="3106"/>
        <v>139.6</v>
      </c>
      <c r="W1106" s="20"/>
      <c r="X1106" s="20"/>
      <c r="Y1106" s="20"/>
      <c r="Z1106" s="20">
        <f t="shared" si="3107"/>
        <v>139.6</v>
      </c>
      <c r="AA1106" s="20">
        <f t="shared" si="3108"/>
        <v>139.6</v>
      </c>
      <c r="AB1106" s="20">
        <f t="shared" si="3109"/>
        <v>139.6</v>
      </c>
      <c r="AC1106" s="20"/>
      <c r="AD1106" s="20"/>
      <c r="AE1106" s="20"/>
      <c r="AF1106" s="20">
        <f t="shared" si="3337"/>
        <v>139.6</v>
      </c>
      <c r="AG1106" s="20">
        <f t="shared" si="3338"/>
        <v>139.6</v>
      </c>
      <c r="AH1106" s="20">
        <f t="shared" si="3339"/>
        <v>139.6</v>
      </c>
      <c r="AI1106" s="20"/>
      <c r="AJ1106" s="20">
        <f t="shared" si="3340"/>
        <v>139.6</v>
      </c>
      <c r="AK1106" s="20">
        <f>-11.042-0.958</f>
        <v>-12</v>
      </c>
      <c r="AL1106" s="20"/>
      <c r="AM1106" s="20"/>
      <c r="AN1106" s="20">
        <f t="shared" si="3268"/>
        <v>127.6</v>
      </c>
      <c r="AO1106" s="20">
        <f t="shared" si="3269"/>
        <v>139.6</v>
      </c>
      <c r="AP1106" s="20">
        <f t="shared" si="3270"/>
        <v>139.6</v>
      </c>
      <c r="AQ1106" s="20"/>
      <c r="AR1106" s="20"/>
      <c r="AS1106" s="20"/>
      <c r="AT1106" s="20">
        <f t="shared" si="3271"/>
        <v>127.6</v>
      </c>
      <c r="AU1106" s="20">
        <f t="shared" si="3272"/>
        <v>139.6</v>
      </c>
      <c r="AV1106" s="20">
        <f t="shared" si="3273"/>
        <v>139.6</v>
      </c>
      <c r="AW1106" s="20">
        <f>-40.7</f>
        <v>-40.700000000000003</v>
      </c>
      <c r="AX1106" s="20"/>
      <c r="AY1106" s="20"/>
      <c r="AZ1106" s="20">
        <f t="shared" si="3183"/>
        <v>86.899999999999991</v>
      </c>
      <c r="BA1106" s="20">
        <f t="shared" si="3184"/>
        <v>139.6</v>
      </c>
      <c r="BB1106" s="20">
        <f t="shared" si="3185"/>
        <v>139.6</v>
      </c>
      <c r="BC1106" s="20"/>
      <c r="BD1106" s="20">
        <f t="shared" si="3181"/>
        <v>86.899999999999991</v>
      </c>
      <c r="BE1106" s="20"/>
      <c r="BF1106" s="20"/>
      <c r="BG1106" s="20"/>
      <c r="BH1106" s="20">
        <f t="shared" si="3138"/>
        <v>86.899999999999991</v>
      </c>
      <c r="BI1106" s="20">
        <f t="shared" si="3139"/>
        <v>139.6</v>
      </c>
      <c r="BJ1106" s="20">
        <f t="shared" si="3140"/>
        <v>139.6</v>
      </c>
      <c r="BK1106" s="20"/>
      <c r="BL1106" s="20"/>
      <c r="BM1106" s="20">
        <f t="shared" si="3142"/>
        <v>86.899999999999991</v>
      </c>
      <c r="BN1106" s="20">
        <f t="shared" si="3143"/>
        <v>139.6</v>
      </c>
      <c r="BO1106" s="20"/>
      <c r="BP1106" s="20"/>
      <c r="BQ1106" s="20"/>
      <c r="BR1106" s="20">
        <f t="shared" si="3243"/>
        <v>86.899999999999991</v>
      </c>
      <c r="BS1106" s="20">
        <f t="shared" si="3244"/>
        <v>139.6</v>
      </c>
      <c r="BT1106" s="20">
        <f t="shared" si="3245"/>
        <v>139.6</v>
      </c>
      <c r="BU1106" s="20"/>
      <c r="BV1106" s="20">
        <f t="shared" si="3246"/>
        <v>86.899999999999991</v>
      </c>
      <c r="BW1106" s="20">
        <v>-19.2</v>
      </c>
      <c r="BX1106" s="20"/>
      <c r="BY1106" s="20">
        <f t="shared" si="3342"/>
        <v>67.699999999999989</v>
      </c>
      <c r="BZ1106" s="20">
        <f t="shared" si="3343"/>
        <v>139.6</v>
      </c>
      <c r="CA1106" s="20"/>
      <c r="CB1106" s="20">
        <f t="shared" si="3344"/>
        <v>67.699999999999989</v>
      </c>
      <c r="CC1106" s="20"/>
      <c r="CD1106" s="20">
        <f t="shared" si="3345"/>
        <v>67.699999999999989</v>
      </c>
      <c r="CE1106" s="20"/>
    </row>
    <row r="1107" spans="1:84" s="4" customFormat="1" ht="31.5" x14ac:dyDescent="0.25">
      <c r="A1107" s="8" t="s">
        <v>452</v>
      </c>
      <c r="B1107" s="7"/>
      <c r="C1107" s="8"/>
      <c r="D1107" s="8"/>
      <c r="E1107" s="26" t="s">
        <v>854</v>
      </c>
      <c r="F1107" s="9">
        <f t="shared" ref="F1107:K1107" si="3346">F1108+F1164+F1183</f>
        <v>1095126.4000000001</v>
      </c>
      <c r="G1107" s="9">
        <f t="shared" si="3346"/>
        <v>919202.8</v>
      </c>
      <c r="H1107" s="9">
        <f t="shared" si="3346"/>
        <v>906721.6</v>
      </c>
      <c r="I1107" s="9">
        <f t="shared" si="3346"/>
        <v>21673.8</v>
      </c>
      <c r="J1107" s="9">
        <f t="shared" si="3346"/>
        <v>-326.2</v>
      </c>
      <c r="K1107" s="9">
        <f t="shared" si="3346"/>
        <v>-326.2</v>
      </c>
      <c r="L1107" s="9">
        <f t="shared" si="3317"/>
        <v>1116800.2000000002</v>
      </c>
      <c r="M1107" s="9">
        <f t="shared" si="3318"/>
        <v>918876.60000000009</v>
      </c>
      <c r="N1107" s="9">
        <f t="shared" si="3319"/>
        <v>906395.4</v>
      </c>
      <c r="O1107" s="9">
        <f t="shared" ref="O1107:Q1107" si="3347">O1108+O1164+O1183</f>
        <v>63610.3</v>
      </c>
      <c r="P1107" s="9">
        <f t="shared" si="3347"/>
        <v>0</v>
      </c>
      <c r="Q1107" s="9">
        <f t="shared" si="3347"/>
        <v>0</v>
      </c>
      <c r="R1107" s="9">
        <f t="shared" ref="R1107:R1177" si="3348">L1107+O1107</f>
        <v>1180410.5000000002</v>
      </c>
      <c r="S1107" s="9">
        <f t="shared" ref="S1107:S1177" si="3349">M1107+P1107</f>
        <v>918876.60000000009</v>
      </c>
      <c r="T1107" s="9">
        <f t="shared" ref="T1107:T1177" si="3350">N1107+Q1107</f>
        <v>906395.4</v>
      </c>
      <c r="U1107" s="9">
        <f>U1108+U1164+U1183</f>
        <v>0</v>
      </c>
      <c r="V1107" s="9">
        <f t="shared" ref="V1107:V1170" si="3351">R1107+U1107</f>
        <v>1180410.5000000002</v>
      </c>
      <c r="W1107" s="9">
        <f t="shared" ref="W1107:Y1107" si="3352">W1108+W1164+W1183</f>
        <v>0</v>
      </c>
      <c r="X1107" s="9">
        <f t="shared" si="3352"/>
        <v>0</v>
      </c>
      <c r="Y1107" s="9">
        <f t="shared" si="3352"/>
        <v>0</v>
      </c>
      <c r="Z1107" s="20">
        <f t="shared" ref="Z1107:Z1170" si="3353">W1107+V1107</f>
        <v>1180410.5000000002</v>
      </c>
      <c r="AA1107" s="20">
        <f t="shared" ref="AA1107:AA1170" si="3354">X1107+S1107</f>
        <v>918876.60000000009</v>
      </c>
      <c r="AB1107" s="20">
        <f t="shared" ref="AB1107:AB1170" si="3355">Y1107+T1107</f>
        <v>906395.4</v>
      </c>
      <c r="AC1107" s="9">
        <f t="shared" ref="AC1107:AE1107" si="3356">AC1108+AC1164+AC1183</f>
        <v>0</v>
      </c>
      <c r="AD1107" s="9">
        <f t="shared" si="3356"/>
        <v>0</v>
      </c>
      <c r="AE1107" s="9">
        <f t="shared" si="3356"/>
        <v>0</v>
      </c>
      <c r="AF1107" s="20">
        <f t="shared" si="3337"/>
        <v>1180410.5000000002</v>
      </c>
      <c r="AG1107" s="20">
        <f t="shared" si="3338"/>
        <v>918876.60000000009</v>
      </c>
      <c r="AH1107" s="20">
        <f t="shared" si="3339"/>
        <v>906395.4</v>
      </c>
      <c r="AI1107" s="9">
        <f>AI1108+AI1164+AI1183</f>
        <v>0</v>
      </c>
      <c r="AJ1107" s="20">
        <f t="shared" si="3340"/>
        <v>1180410.5000000002</v>
      </c>
      <c r="AK1107" s="9">
        <f t="shared" ref="AK1107:AM1107" si="3357">AK1108+AK1164+AK1183</f>
        <v>9440.2509999999966</v>
      </c>
      <c r="AL1107" s="9">
        <f t="shared" si="3357"/>
        <v>0</v>
      </c>
      <c r="AM1107" s="9">
        <f t="shared" si="3357"/>
        <v>0</v>
      </c>
      <c r="AN1107" s="20">
        <f t="shared" si="3268"/>
        <v>1189850.7510000002</v>
      </c>
      <c r="AO1107" s="20">
        <f t="shared" si="3269"/>
        <v>918876.60000000009</v>
      </c>
      <c r="AP1107" s="20">
        <f t="shared" si="3270"/>
        <v>906395.4</v>
      </c>
      <c r="AQ1107" s="9">
        <f t="shared" ref="AQ1107:AS1107" si="3358">AQ1108+AQ1164+AQ1183</f>
        <v>0</v>
      </c>
      <c r="AR1107" s="9">
        <f t="shared" si="3358"/>
        <v>0</v>
      </c>
      <c r="AS1107" s="9">
        <f t="shared" si="3358"/>
        <v>0</v>
      </c>
      <c r="AT1107" s="20">
        <f t="shared" si="3271"/>
        <v>1189850.7510000002</v>
      </c>
      <c r="AU1107" s="20">
        <f t="shared" si="3272"/>
        <v>918876.60000000009</v>
      </c>
      <c r="AV1107" s="20">
        <f t="shared" si="3273"/>
        <v>906395.4</v>
      </c>
      <c r="AW1107" s="9">
        <f t="shared" ref="AW1107:AY1107" si="3359">AW1108+AW1164+AW1183</f>
        <v>-24.525000000000002</v>
      </c>
      <c r="AX1107" s="9">
        <f t="shared" si="3359"/>
        <v>0</v>
      </c>
      <c r="AY1107" s="9">
        <f t="shared" si="3359"/>
        <v>0</v>
      </c>
      <c r="AZ1107" s="20">
        <f t="shared" si="3183"/>
        <v>1189826.2260000003</v>
      </c>
      <c r="BA1107" s="20">
        <f t="shared" si="3184"/>
        <v>918876.60000000009</v>
      </c>
      <c r="BB1107" s="20">
        <f t="shared" si="3185"/>
        <v>906395.4</v>
      </c>
      <c r="BC1107" s="9">
        <f>BC1108+BC1164+BC1183</f>
        <v>0</v>
      </c>
      <c r="BD1107" s="20">
        <f t="shared" si="3181"/>
        <v>1189826.2260000003</v>
      </c>
      <c r="BE1107" s="9">
        <f t="shared" ref="BE1107:BG1107" si="3360">BE1108+BE1164+BE1183</f>
        <v>-109.539</v>
      </c>
      <c r="BF1107" s="9">
        <f t="shared" si="3360"/>
        <v>0</v>
      </c>
      <c r="BG1107" s="9">
        <f t="shared" si="3360"/>
        <v>0</v>
      </c>
      <c r="BH1107" s="20">
        <f t="shared" ref="BH1107:BH1170" si="3361">BD1107+BE1107</f>
        <v>1189716.6870000002</v>
      </c>
      <c r="BI1107" s="20">
        <f t="shared" ref="BI1107:BI1170" si="3362">BA1107+BF1107</f>
        <v>918876.60000000009</v>
      </c>
      <c r="BJ1107" s="20">
        <f t="shared" ref="BJ1107:BJ1170" si="3363">BB1107+BG1107</f>
        <v>906395.4</v>
      </c>
      <c r="BK1107" s="9">
        <f t="shared" ref="BK1107:BL1107" si="3364">BK1108+BK1164+BK1183</f>
        <v>-1390.2070000000001</v>
      </c>
      <c r="BL1107" s="9">
        <f t="shared" si="3364"/>
        <v>0</v>
      </c>
      <c r="BM1107" s="20">
        <f t="shared" ref="BM1107:BM1170" si="3365">BH1107+BK1107</f>
        <v>1188326.4800000002</v>
      </c>
      <c r="BN1107" s="20">
        <f t="shared" ref="BN1107:BN1170" si="3366">BI1107+BL1107</f>
        <v>918876.60000000009</v>
      </c>
      <c r="BO1107" s="9">
        <f t="shared" ref="BO1107:BQ1107" si="3367">BO1108+BO1164+BO1183</f>
        <v>78451.127000000008</v>
      </c>
      <c r="BP1107" s="9">
        <f t="shared" si="3367"/>
        <v>0</v>
      </c>
      <c r="BQ1107" s="9">
        <f t="shared" si="3367"/>
        <v>0</v>
      </c>
      <c r="BR1107" s="20">
        <f t="shared" si="3243"/>
        <v>1266777.6070000003</v>
      </c>
      <c r="BS1107" s="20">
        <f t="shared" si="3244"/>
        <v>918876.60000000009</v>
      </c>
      <c r="BT1107" s="20">
        <f t="shared" si="3245"/>
        <v>906395.4</v>
      </c>
      <c r="BU1107" s="9">
        <f t="shared" ref="BU1107" si="3368">BU1108+BU1164+BU1183</f>
        <v>-500</v>
      </c>
      <c r="BV1107" s="20">
        <f t="shared" si="3246"/>
        <v>1266277.6070000003</v>
      </c>
      <c r="BW1107" s="9">
        <f t="shared" ref="BW1107:BX1107" si="3369">BW1108+BW1164+BW1183</f>
        <v>-32644.515999999992</v>
      </c>
      <c r="BX1107" s="9">
        <f t="shared" si="3369"/>
        <v>0</v>
      </c>
      <c r="BY1107" s="20">
        <f t="shared" si="3342"/>
        <v>1233633.0910000002</v>
      </c>
      <c r="BZ1107" s="20">
        <f t="shared" si="3343"/>
        <v>918876.60000000009</v>
      </c>
      <c r="CA1107" s="9">
        <f>CA1108+CA1164+CA1183</f>
        <v>0</v>
      </c>
      <c r="CB1107" s="20">
        <f t="shared" si="3344"/>
        <v>1233633.0910000002</v>
      </c>
      <c r="CC1107" s="9">
        <f>CC1108+CC1164+CC1183</f>
        <v>2340.9780000000001</v>
      </c>
      <c r="CD1107" s="9">
        <f t="shared" si="3345"/>
        <v>1235974.0690000001</v>
      </c>
      <c r="CE1107" s="9">
        <f>CE1108+CE1164+CE1183</f>
        <v>0</v>
      </c>
      <c r="CF1107" s="40"/>
    </row>
    <row r="1108" spans="1:84" s="17" customFormat="1" ht="47.25" x14ac:dyDescent="0.25">
      <c r="A1108" s="21" t="s">
        <v>453</v>
      </c>
      <c r="B1108" s="22"/>
      <c r="C1108" s="21"/>
      <c r="D1108" s="21"/>
      <c r="E1108" s="27" t="s">
        <v>855</v>
      </c>
      <c r="F1108" s="23">
        <f t="shared" ref="F1108:K1108" si="3370">F1109+F1153+F1160</f>
        <v>274103.3</v>
      </c>
      <c r="G1108" s="23">
        <f t="shared" si="3370"/>
        <v>77425.8</v>
      </c>
      <c r="H1108" s="23">
        <f t="shared" si="3370"/>
        <v>68879.599999999991</v>
      </c>
      <c r="I1108" s="23">
        <f t="shared" si="3370"/>
        <v>0</v>
      </c>
      <c r="J1108" s="23">
        <f t="shared" si="3370"/>
        <v>0</v>
      </c>
      <c r="K1108" s="23">
        <f t="shared" si="3370"/>
        <v>0</v>
      </c>
      <c r="L1108" s="23">
        <f t="shared" si="3317"/>
        <v>274103.3</v>
      </c>
      <c r="M1108" s="23">
        <f t="shared" si="3318"/>
        <v>77425.8</v>
      </c>
      <c r="N1108" s="23">
        <f t="shared" si="3319"/>
        <v>68879.599999999991</v>
      </c>
      <c r="O1108" s="23">
        <f t="shared" ref="O1108:Q1108" si="3371">O1109+O1153+O1160</f>
        <v>0</v>
      </c>
      <c r="P1108" s="23">
        <f t="shared" si="3371"/>
        <v>0</v>
      </c>
      <c r="Q1108" s="23">
        <f t="shared" si="3371"/>
        <v>0</v>
      </c>
      <c r="R1108" s="23">
        <f t="shared" si="3348"/>
        <v>274103.3</v>
      </c>
      <c r="S1108" s="23">
        <f t="shared" si="3349"/>
        <v>77425.8</v>
      </c>
      <c r="T1108" s="23">
        <f t="shared" si="3350"/>
        <v>68879.599999999991</v>
      </c>
      <c r="U1108" s="23">
        <f>U1109+U1153+U1160</f>
        <v>0</v>
      </c>
      <c r="V1108" s="23">
        <f t="shared" si="3351"/>
        <v>274103.3</v>
      </c>
      <c r="W1108" s="23">
        <f t="shared" ref="W1108:Y1108" si="3372">W1109+W1153+W1160</f>
        <v>0</v>
      </c>
      <c r="X1108" s="23">
        <f t="shared" si="3372"/>
        <v>0</v>
      </c>
      <c r="Y1108" s="23">
        <f t="shared" si="3372"/>
        <v>0</v>
      </c>
      <c r="Z1108" s="20">
        <f t="shared" si="3353"/>
        <v>274103.3</v>
      </c>
      <c r="AA1108" s="20">
        <f t="shared" si="3354"/>
        <v>77425.8</v>
      </c>
      <c r="AB1108" s="20">
        <f t="shared" si="3355"/>
        <v>68879.599999999991</v>
      </c>
      <c r="AC1108" s="23">
        <f t="shared" ref="AC1108:AE1108" si="3373">AC1109+AC1153+AC1160</f>
        <v>0</v>
      </c>
      <c r="AD1108" s="23">
        <f t="shared" si="3373"/>
        <v>0</v>
      </c>
      <c r="AE1108" s="23">
        <f t="shared" si="3373"/>
        <v>0</v>
      </c>
      <c r="AF1108" s="20">
        <f t="shared" si="3337"/>
        <v>274103.3</v>
      </c>
      <c r="AG1108" s="20">
        <f t="shared" si="3338"/>
        <v>77425.8</v>
      </c>
      <c r="AH1108" s="20">
        <f t="shared" si="3339"/>
        <v>68879.599999999991</v>
      </c>
      <c r="AI1108" s="23">
        <f>AI1109+AI1153+AI1160</f>
        <v>0</v>
      </c>
      <c r="AJ1108" s="20">
        <f t="shared" si="3340"/>
        <v>274103.3</v>
      </c>
      <c r="AK1108" s="23">
        <f t="shared" ref="AK1108:AM1108" si="3374">AK1109+AK1153+AK1160</f>
        <v>30000.023999999998</v>
      </c>
      <c r="AL1108" s="23">
        <f t="shared" si="3374"/>
        <v>0</v>
      </c>
      <c r="AM1108" s="23">
        <f t="shared" si="3374"/>
        <v>0</v>
      </c>
      <c r="AN1108" s="20">
        <f t="shared" si="3268"/>
        <v>304103.32399999996</v>
      </c>
      <c r="AO1108" s="20">
        <f t="shared" si="3269"/>
        <v>77425.8</v>
      </c>
      <c r="AP1108" s="20">
        <f t="shared" si="3270"/>
        <v>68879.599999999991</v>
      </c>
      <c r="AQ1108" s="23">
        <f t="shared" ref="AQ1108:AS1108" si="3375">AQ1109+AQ1153+AQ1160</f>
        <v>0</v>
      </c>
      <c r="AR1108" s="23">
        <f t="shared" si="3375"/>
        <v>0</v>
      </c>
      <c r="AS1108" s="23">
        <f t="shared" si="3375"/>
        <v>0</v>
      </c>
      <c r="AT1108" s="20">
        <f t="shared" si="3271"/>
        <v>304103.32399999996</v>
      </c>
      <c r="AU1108" s="20">
        <f t="shared" si="3272"/>
        <v>77425.8</v>
      </c>
      <c r="AV1108" s="20">
        <f t="shared" si="3273"/>
        <v>68879.599999999991</v>
      </c>
      <c r="AW1108" s="23">
        <f t="shared" ref="AW1108:AY1108" si="3376">AW1109+AW1153+AW1160</f>
        <v>-1.3</v>
      </c>
      <c r="AX1108" s="23">
        <f t="shared" si="3376"/>
        <v>0</v>
      </c>
      <c r="AY1108" s="23">
        <f t="shared" si="3376"/>
        <v>0</v>
      </c>
      <c r="AZ1108" s="20">
        <f t="shared" si="3183"/>
        <v>304102.02399999998</v>
      </c>
      <c r="BA1108" s="20">
        <f t="shared" si="3184"/>
        <v>77425.8</v>
      </c>
      <c r="BB1108" s="20">
        <f t="shared" si="3185"/>
        <v>68879.599999999991</v>
      </c>
      <c r="BC1108" s="23">
        <f>BC1109+BC1153+BC1160</f>
        <v>0</v>
      </c>
      <c r="BD1108" s="20">
        <f t="shared" si="3181"/>
        <v>304102.02399999998</v>
      </c>
      <c r="BE1108" s="23">
        <f t="shared" ref="BE1108:BG1108" si="3377">BE1109+BE1153+BE1160</f>
        <v>0</v>
      </c>
      <c r="BF1108" s="23">
        <f t="shared" si="3377"/>
        <v>0</v>
      </c>
      <c r="BG1108" s="23">
        <f t="shared" si="3377"/>
        <v>0</v>
      </c>
      <c r="BH1108" s="20">
        <f t="shared" si="3361"/>
        <v>304102.02399999998</v>
      </c>
      <c r="BI1108" s="20">
        <f t="shared" si="3362"/>
        <v>77425.8</v>
      </c>
      <c r="BJ1108" s="20">
        <f t="shared" si="3363"/>
        <v>68879.599999999991</v>
      </c>
      <c r="BK1108" s="23">
        <f t="shared" ref="BK1108:BL1108" si="3378">BK1109+BK1153+BK1160</f>
        <v>-1390.2070000000001</v>
      </c>
      <c r="BL1108" s="23">
        <f t="shared" si="3378"/>
        <v>0</v>
      </c>
      <c r="BM1108" s="20">
        <f t="shared" si="3365"/>
        <v>302711.81699999998</v>
      </c>
      <c r="BN1108" s="20">
        <f t="shared" si="3366"/>
        <v>77425.8</v>
      </c>
      <c r="BO1108" s="23">
        <f t="shared" ref="BO1108:BQ1108" si="3379">BO1109+BO1153+BO1160</f>
        <v>78386.65400000001</v>
      </c>
      <c r="BP1108" s="23">
        <f t="shared" si="3379"/>
        <v>0</v>
      </c>
      <c r="BQ1108" s="23">
        <f t="shared" si="3379"/>
        <v>0</v>
      </c>
      <c r="BR1108" s="20">
        <f t="shared" si="3243"/>
        <v>381098.47100000002</v>
      </c>
      <c r="BS1108" s="20">
        <f t="shared" si="3244"/>
        <v>77425.8</v>
      </c>
      <c r="BT1108" s="20">
        <f t="shared" si="3245"/>
        <v>68879.599999999991</v>
      </c>
      <c r="BU1108" s="23">
        <f t="shared" ref="BU1108" si="3380">BU1109+BU1153+BU1160</f>
        <v>0</v>
      </c>
      <c r="BV1108" s="20">
        <f t="shared" si="3246"/>
        <v>381098.47100000002</v>
      </c>
      <c r="BW1108" s="23">
        <f t="shared" ref="BW1108:BX1108" si="3381">BW1109+BW1153+BW1160</f>
        <v>-32218.577999999994</v>
      </c>
      <c r="BX1108" s="23">
        <f t="shared" si="3381"/>
        <v>0</v>
      </c>
      <c r="BY1108" s="20">
        <f t="shared" si="3342"/>
        <v>348879.89300000004</v>
      </c>
      <c r="BZ1108" s="20">
        <f t="shared" si="3343"/>
        <v>77425.8</v>
      </c>
      <c r="CA1108" s="23">
        <f>CA1109+CA1153+CA1160</f>
        <v>0</v>
      </c>
      <c r="CB1108" s="20">
        <f t="shared" si="3344"/>
        <v>348879.89300000004</v>
      </c>
      <c r="CC1108" s="23">
        <f>CC1109+CC1153+CC1160</f>
        <v>2340.9780000000001</v>
      </c>
      <c r="CD1108" s="23">
        <f t="shared" si="3345"/>
        <v>351220.87100000004</v>
      </c>
      <c r="CE1108" s="23">
        <f>CE1109+CE1153+CE1160</f>
        <v>0</v>
      </c>
      <c r="CF1108" s="32"/>
    </row>
    <row r="1109" spans="1:84" ht="47.25" x14ac:dyDescent="0.25">
      <c r="A1109" s="10" t="s">
        <v>454</v>
      </c>
      <c r="B1109" s="19"/>
      <c r="C1109" s="10"/>
      <c r="D1109" s="10"/>
      <c r="E1109" s="25" t="s">
        <v>856</v>
      </c>
      <c r="F1109" s="20">
        <f t="shared" ref="F1109:K1109" si="3382">F1124+F1128+F1132+F1139+F1117+F1110</f>
        <v>269809.09999999998</v>
      </c>
      <c r="G1109" s="20">
        <f t="shared" si="3382"/>
        <v>73131.600000000006</v>
      </c>
      <c r="H1109" s="20">
        <f t="shared" si="3382"/>
        <v>64585.399999999994</v>
      </c>
      <c r="I1109" s="20">
        <f t="shared" si="3382"/>
        <v>0</v>
      </c>
      <c r="J1109" s="20">
        <f t="shared" si="3382"/>
        <v>0</v>
      </c>
      <c r="K1109" s="20">
        <f t="shared" si="3382"/>
        <v>0</v>
      </c>
      <c r="L1109" s="20">
        <f t="shared" si="3317"/>
        <v>269809.09999999998</v>
      </c>
      <c r="M1109" s="20">
        <f t="shared" si="3318"/>
        <v>73131.600000000006</v>
      </c>
      <c r="N1109" s="20">
        <f t="shared" si="3319"/>
        <v>64585.399999999994</v>
      </c>
      <c r="O1109" s="20">
        <f>O1124+O1128+O1132+O1139+O1117+O1110+O1146</f>
        <v>0</v>
      </c>
      <c r="P1109" s="20">
        <f t="shared" ref="P1109:Q1109" si="3383">P1124+P1128+P1132+P1139+P1117+P1110+P1146</f>
        <v>0</v>
      </c>
      <c r="Q1109" s="20">
        <f t="shared" si="3383"/>
        <v>0</v>
      </c>
      <c r="R1109" s="20">
        <f t="shared" si="3348"/>
        <v>269809.09999999998</v>
      </c>
      <c r="S1109" s="20">
        <f t="shared" si="3349"/>
        <v>73131.600000000006</v>
      </c>
      <c r="T1109" s="20">
        <f t="shared" si="3350"/>
        <v>64585.399999999994</v>
      </c>
      <c r="U1109" s="20">
        <f t="shared" ref="U1109:CE1109" si="3384">U1124+U1128+U1132+U1139+U1117+U1110+U1146</f>
        <v>0</v>
      </c>
      <c r="V1109" s="20">
        <f t="shared" si="3351"/>
        <v>269809.09999999998</v>
      </c>
      <c r="W1109" s="20">
        <f t="shared" ref="W1109:Y1109" si="3385">W1124+W1128+W1132+W1139+W1117+W1110+W1146</f>
        <v>0</v>
      </c>
      <c r="X1109" s="20">
        <f t="shared" si="3385"/>
        <v>0</v>
      </c>
      <c r="Y1109" s="20">
        <f t="shared" si="3385"/>
        <v>0</v>
      </c>
      <c r="Z1109" s="20">
        <f t="shared" si="3353"/>
        <v>269809.09999999998</v>
      </c>
      <c r="AA1109" s="20">
        <f t="shared" si="3354"/>
        <v>73131.600000000006</v>
      </c>
      <c r="AB1109" s="20">
        <f t="shared" si="3355"/>
        <v>64585.399999999994</v>
      </c>
      <c r="AC1109" s="20">
        <f t="shared" ref="AC1109:AE1109" si="3386">AC1124+AC1128+AC1132+AC1139+AC1117+AC1110+AC1146</f>
        <v>0</v>
      </c>
      <c r="AD1109" s="20">
        <f t="shared" si="3386"/>
        <v>0</v>
      </c>
      <c r="AE1109" s="20">
        <f t="shared" si="3386"/>
        <v>0</v>
      </c>
      <c r="AF1109" s="20">
        <f t="shared" si="3337"/>
        <v>269809.09999999998</v>
      </c>
      <c r="AG1109" s="20">
        <f t="shared" si="3338"/>
        <v>73131.600000000006</v>
      </c>
      <c r="AH1109" s="20">
        <f t="shared" si="3339"/>
        <v>64585.399999999994</v>
      </c>
      <c r="AI1109" s="20">
        <f t="shared" ref="AI1109" si="3387">AI1124+AI1128+AI1132+AI1139+AI1117+AI1110+AI1146</f>
        <v>0</v>
      </c>
      <c r="AJ1109" s="20">
        <f t="shared" si="3340"/>
        <v>269809.09999999998</v>
      </c>
      <c r="AK1109" s="20">
        <f t="shared" ref="AK1109:AM1109" si="3388">AK1124+AK1128+AK1132+AK1139+AK1117+AK1110+AK1146</f>
        <v>30000.023999999998</v>
      </c>
      <c r="AL1109" s="20">
        <f t="shared" si="3388"/>
        <v>0</v>
      </c>
      <c r="AM1109" s="20">
        <f t="shared" si="3388"/>
        <v>0</v>
      </c>
      <c r="AN1109" s="20">
        <f t="shared" si="3268"/>
        <v>299809.12399999995</v>
      </c>
      <c r="AO1109" s="20">
        <f t="shared" si="3269"/>
        <v>73131.600000000006</v>
      </c>
      <c r="AP1109" s="20">
        <f t="shared" si="3270"/>
        <v>64585.399999999994</v>
      </c>
      <c r="AQ1109" s="20">
        <f t="shared" ref="AQ1109:AS1109" si="3389">AQ1124+AQ1128+AQ1132+AQ1139+AQ1117+AQ1110+AQ1146</f>
        <v>0</v>
      </c>
      <c r="AR1109" s="20">
        <f t="shared" si="3389"/>
        <v>0</v>
      </c>
      <c r="AS1109" s="20">
        <f t="shared" si="3389"/>
        <v>0</v>
      </c>
      <c r="AT1109" s="20">
        <f t="shared" si="3271"/>
        <v>299809.12399999995</v>
      </c>
      <c r="AU1109" s="20">
        <f t="shared" si="3272"/>
        <v>73131.600000000006</v>
      </c>
      <c r="AV1109" s="20">
        <f t="shared" si="3273"/>
        <v>64585.399999999994</v>
      </c>
      <c r="AW1109" s="20">
        <f t="shared" ref="AW1109:AY1109" si="3390">AW1124+AW1128+AW1132+AW1139+AW1117+AW1110+AW1146</f>
        <v>0</v>
      </c>
      <c r="AX1109" s="20">
        <f t="shared" si="3390"/>
        <v>0</v>
      </c>
      <c r="AY1109" s="20">
        <f t="shared" si="3390"/>
        <v>0</v>
      </c>
      <c r="AZ1109" s="20">
        <f t="shared" si="3183"/>
        <v>299809.12399999995</v>
      </c>
      <c r="BA1109" s="20">
        <f t="shared" si="3184"/>
        <v>73131.600000000006</v>
      </c>
      <c r="BB1109" s="20">
        <f t="shared" si="3185"/>
        <v>64585.399999999994</v>
      </c>
      <c r="BC1109" s="20">
        <f t="shared" ref="BC1109" si="3391">BC1124+BC1128+BC1132+BC1139+BC1117+BC1110+BC1146</f>
        <v>0</v>
      </c>
      <c r="BD1109" s="20">
        <f t="shared" si="3181"/>
        <v>299809.12399999995</v>
      </c>
      <c r="BE1109" s="20">
        <f t="shared" ref="BE1109:BG1109" si="3392">BE1124+BE1128+BE1132+BE1139+BE1117+BE1110+BE1146</f>
        <v>0</v>
      </c>
      <c r="BF1109" s="20">
        <f t="shared" si="3392"/>
        <v>0</v>
      </c>
      <c r="BG1109" s="20">
        <f t="shared" si="3392"/>
        <v>0</v>
      </c>
      <c r="BH1109" s="20">
        <f t="shared" si="3361"/>
        <v>299809.12399999995</v>
      </c>
      <c r="BI1109" s="20">
        <f t="shared" si="3362"/>
        <v>73131.600000000006</v>
      </c>
      <c r="BJ1109" s="20">
        <f t="shared" si="3363"/>
        <v>64585.399999999994</v>
      </c>
      <c r="BK1109" s="20">
        <f t="shared" ref="BK1109:BL1109" si="3393">BK1124+BK1128+BK1132+BK1139+BK1117+BK1110+BK1146</f>
        <v>-1390.2070000000001</v>
      </c>
      <c r="BL1109" s="20">
        <f t="shared" si="3393"/>
        <v>0</v>
      </c>
      <c r="BM1109" s="20">
        <f t="shared" si="3365"/>
        <v>298418.91699999996</v>
      </c>
      <c r="BN1109" s="20">
        <f t="shared" si="3366"/>
        <v>73131.600000000006</v>
      </c>
      <c r="BO1109" s="20">
        <f t="shared" ref="BO1109:BQ1109" si="3394">BO1124+BO1128+BO1132+BO1139+BO1117+BO1110+BO1146</f>
        <v>78386.65400000001</v>
      </c>
      <c r="BP1109" s="20">
        <f t="shared" si="3394"/>
        <v>0</v>
      </c>
      <c r="BQ1109" s="20">
        <f t="shared" si="3394"/>
        <v>0</v>
      </c>
      <c r="BR1109" s="20">
        <f t="shared" si="3243"/>
        <v>376805.571</v>
      </c>
      <c r="BS1109" s="20">
        <f t="shared" si="3244"/>
        <v>73131.600000000006</v>
      </c>
      <c r="BT1109" s="20">
        <f t="shared" si="3245"/>
        <v>64585.399999999994</v>
      </c>
      <c r="BU1109" s="20">
        <f t="shared" ref="BU1109" si="3395">BU1124+BU1128+BU1132+BU1139+BU1117+BU1110+BU1146</f>
        <v>0</v>
      </c>
      <c r="BV1109" s="20">
        <f t="shared" si="3246"/>
        <v>376805.571</v>
      </c>
      <c r="BW1109" s="20">
        <f t="shared" ref="BW1109:BX1109" si="3396">BW1124+BW1128+BW1132+BW1139+BW1117+BW1110+BW1146</f>
        <v>-32183.077999999994</v>
      </c>
      <c r="BX1109" s="20">
        <f t="shared" si="3396"/>
        <v>0</v>
      </c>
      <c r="BY1109" s="20">
        <f t="shared" si="3342"/>
        <v>344622.49300000002</v>
      </c>
      <c r="BZ1109" s="20">
        <f t="shared" si="3343"/>
        <v>73131.600000000006</v>
      </c>
      <c r="CA1109" s="20">
        <f t="shared" ref="CA1109" si="3397">CA1124+CA1128+CA1132+CA1139+CA1117+CA1110+CA1146</f>
        <v>0</v>
      </c>
      <c r="CB1109" s="20">
        <f t="shared" si="3344"/>
        <v>344622.49300000002</v>
      </c>
      <c r="CC1109" s="20">
        <f t="shared" ref="CC1109" si="3398">CC1124+CC1128+CC1132+CC1139+CC1117+CC1110+CC1146</f>
        <v>2340.9780000000001</v>
      </c>
      <c r="CD1109" s="20">
        <f t="shared" si="3345"/>
        <v>346963.47100000002</v>
      </c>
      <c r="CE1109" s="20">
        <f t="shared" si="3384"/>
        <v>0</v>
      </c>
    </row>
    <row r="1110" spans="1:84" ht="31.5" x14ac:dyDescent="0.25">
      <c r="A1110" s="10" t="s">
        <v>1096</v>
      </c>
      <c r="B1110" s="19"/>
      <c r="C1110" s="10"/>
      <c r="D1110" s="10"/>
      <c r="E1110" s="29" t="s">
        <v>858</v>
      </c>
      <c r="F1110" s="20">
        <f>F1114+F1111</f>
        <v>0</v>
      </c>
      <c r="G1110" s="20">
        <f t="shared" ref="G1110:K1110" si="3399">G1114+G1111</f>
        <v>0</v>
      </c>
      <c r="H1110" s="20">
        <f t="shared" si="3399"/>
        <v>0</v>
      </c>
      <c r="I1110" s="20">
        <f t="shared" si="3399"/>
        <v>29586.5</v>
      </c>
      <c r="J1110" s="20">
        <f t="shared" si="3399"/>
        <v>0</v>
      </c>
      <c r="K1110" s="20">
        <f t="shared" si="3399"/>
        <v>0</v>
      </c>
      <c r="L1110" s="20">
        <f t="shared" ref="L1110:L1116" si="3400">F1110+I1110</f>
        <v>29586.5</v>
      </c>
      <c r="M1110" s="20">
        <f t="shared" ref="M1110:M1116" si="3401">G1110+J1110</f>
        <v>0</v>
      </c>
      <c r="N1110" s="20">
        <f t="shared" ref="N1110:N1116" si="3402">H1110+K1110</f>
        <v>0</v>
      </c>
      <c r="O1110" s="20">
        <f t="shared" ref="O1110:Q1110" si="3403">O1114+O1111</f>
        <v>0</v>
      </c>
      <c r="P1110" s="20">
        <f t="shared" si="3403"/>
        <v>0</v>
      </c>
      <c r="Q1110" s="20">
        <f t="shared" si="3403"/>
        <v>0</v>
      </c>
      <c r="R1110" s="20">
        <f t="shared" si="3348"/>
        <v>29586.5</v>
      </c>
      <c r="S1110" s="20">
        <f t="shared" si="3349"/>
        <v>0</v>
      </c>
      <c r="T1110" s="20">
        <f t="shared" si="3350"/>
        <v>0</v>
      </c>
      <c r="U1110" s="20">
        <f t="shared" ref="U1110:CE1110" si="3404">U1114+U1111</f>
        <v>0</v>
      </c>
      <c r="V1110" s="20">
        <f t="shared" si="3351"/>
        <v>29586.5</v>
      </c>
      <c r="W1110" s="20">
        <f t="shared" ref="W1110:Y1110" si="3405">W1114+W1111</f>
        <v>0</v>
      </c>
      <c r="X1110" s="20">
        <f t="shared" si="3405"/>
        <v>0</v>
      </c>
      <c r="Y1110" s="20">
        <f t="shared" si="3405"/>
        <v>0</v>
      </c>
      <c r="Z1110" s="20">
        <f t="shared" si="3353"/>
        <v>29586.5</v>
      </c>
      <c r="AA1110" s="20">
        <f t="shared" si="3354"/>
        <v>0</v>
      </c>
      <c r="AB1110" s="20">
        <f t="shared" si="3355"/>
        <v>0</v>
      </c>
      <c r="AC1110" s="20">
        <f t="shared" ref="AC1110:AE1110" si="3406">AC1114+AC1111</f>
        <v>0</v>
      </c>
      <c r="AD1110" s="20">
        <f t="shared" si="3406"/>
        <v>0</v>
      </c>
      <c r="AE1110" s="20">
        <f t="shared" si="3406"/>
        <v>0</v>
      </c>
      <c r="AF1110" s="20">
        <f t="shared" si="3337"/>
        <v>29586.5</v>
      </c>
      <c r="AG1110" s="20">
        <f t="shared" si="3338"/>
        <v>0</v>
      </c>
      <c r="AH1110" s="20">
        <f t="shared" si="3339"/>
        <v>0</v>
      </c>
      <c r="AI1110" s="20">
        <f t="shared" ref="AI1110" si="3407">AI1114+AI1111</f>
        <v>0</v>
      </c>
      <c r="AJ1110" s="20">
        <f t="shared" si="3340"/>
        <v>29586.5</v>
      </c>
      <c r="AK1110" s="20">
        <f t="shared" ref="AK1110:AM1110" si="3408">AK1114+AK1111</f>
        <v>1.4999999999417923E-2</v>
      </c>
      <c r="AL1110" s="20">
        <f t="shared" si="3408"/>
        <v>0</v>
      </c>
      <c r="AM1110" s="20">
        <f t="shared" si="3408"/>
        <v>0</v>
      </c>
      <c r="AN1110" s="20">
        <f t="shared" si="3268"/>
        <v>29586.514999999999</v>
      </c>
      <c r="AO1110" s="20">
        <f t="shared" si="3269"/>
        <v>0</v>
      </c>
      <c r="AP1110" s="20">
        <f t="shared" si="3270"/>
        <v>0</v>
      </c>
      <c r="AQ1110" s="20">
        <f t="shared" ref="AQ1110:AS1110" si="3409">AQ1114+AQ1111</f>
        <v>0</v>
      </c>
      <c r="AR1110" s="20">
        <f t="shared" si="3409"/>
        <v>0</v>
      </c>
      <c r="AS1110" s="20">
        <f t="shared" si="3409"/>
        <v>0</v>
      </c>
      <c r="AT1110" s="20">
        <f t="shared" si="3271"/>
        <v>29586.514999999999</v>
      </c>
      <c r="AU1110" s="20">
        <f t="shared" si="3272"/>
        <v>0</v>
      </c>
      <c r="AV1110" s="20">
        <f t="shared" si="3273"/>
        <v>0</v>
      </c>
      <c r="AW1110" s="20">
        <f t="shared" ref="AW1110:AY1110" si="3410">AW1114+AW1111</f>
        <v>0</v>
      </c>
      <c r="AX1110" s="20">
        <f t="shared" si="3410"/>
        <v>0</v>
      </c>
      <c r="AY1110" s="20">
        <f t="shared" si="3410"/>
        <v>0</v>
      </c>
      <c r="AZ1110" s="20">
        <f t="shared" si="3183"/>
        <v>29586.514999999999</v>
      </c>
      <c r="BA1110" s="20">
        <f t="shared" si="3184"/>
        <v>0</v>
      </c>
      <c r="BB1110" s="20">
        <f t="shared" si="3185"/>
        <v>0</v>
      </c>
      <c r="BC1110" s="20">
        <f t="shared" ref="BC1110" si="3411">BC1114+BC1111</f>
        <v>0</v>
      </c>
      <c r="BD1110" s="20">
        <f t="shared" si="3181"/>
        <v>29586.514999999999</v>
      </c>
      <c r="BE1110" s="20">
        <f t="shared" ref="BE1110:BG1110" si="3412">BE1114+BE1111</f>
        <v>0</v>
      </c>
      <c r="BF1110" s="20">
        <f t="shared" si="3412"/>
        <v>0</v>
      </c>
      <c r="BG1110" s="20">
        <f t="shared" si="3412"/>
        <v>0</v>
      </c>
      <c r="BH1110" s="20">
        <f t="shared" si="3361"/>
        <v>29586.514999999999</v>
      </c>
      <c r="BI1110" s="20">
        <f t="shared" si="3362"/>
        <v>0</v>
      </c>
      <c r="BJ1110" s="20">
        <f t="shared" si="3363"/>
        <v>0</v>
      </c>
      <c r="BK1110" s="20">
        <f t="shared" ref="BK1110:BL1110" si="3413">BK1114+BK1111</f>
        <v>0</v>
      </c>
      <c r="BL1110" s="20">
        <f t="shared" si="3413"/>
        <v>0</v>
      </c>
      <c r="BM1110" s="20">
        <f t="shared" si="3365"/>
        <v>29586.514999999999</v>
      </c>
      <c r="BN1110" s="20">
        <f t="shared" si="3366"/>
        <v>0</v>
      </c>
      <c r="BO1110" s="20">
        <f t="shared" ref="BO1110:BQ1110" si="3414">BO1114+BO1111</f>
        <v>0</v>
      </c>
      <c r="BP1110" s="20">
        <f t="shared" si="3414"/>
        <v>0</v>
      </c>
      <c r="BQ1110" s="20">
        <f t="shared" si="3414"/>
        <v>0</v>
      </c>
      <c r="BR1110" s="20">
        <f t="shared" si="3243"/>
        <v>29586.514999999999</v>
      </c>
      <c r="BS1110" s="20">
        <f t="shared" si="3244"/>
        <v>0</v>
      </c>
      <c r="BT1110" s="20">
        <f t="shared" si="3245"/>
        <v>0</v>
      </c>
      <c r="BU1110" s="20">
        <f t="shared" ref="BU1110" si="3415">BU1114+BU1111</f>
        <v>0</v>
      </c>
      <c r="BV1110" s="20">
        <f t="shared" si="3246"/>
        <v>29586.514999999999</v>
      </c>
      <c r="BW1110" s="20">
        <f t="shared" ref="BW1110:BX1110" si="3416">BW1114+BW1111</f>
        <v>0</v>
      </c>
      <c r="BX1110" s="20">
        <f t="shared" si="3416"/>
        <v>0</v>
      </c>
      <c r="BY1110" s="20">
        <f t="shared" si="3342"/>
        <v>29586.514999999999</v>
      </c>
      <c r="BZ1110" s="20">
        <f t="shared" si="3343"/>
        <v>0</v>
      </c>
      <c r="CA1110" s="20">
        <f t="shared" ref="CA1110" si="3417">CA1114+CA1111</f>
        <v>0</v>
      </c>
      <c r="CB1110" s="20">
        <f t="shared" si="3344"/>
        <v>29586.514999999999</v>
      </c>
      <c r="CC1110" s="20">
        <f t="shared" ref="CC1110" si="3418">CC1114+CC1111</f>
        <v>0</v>
      </c>
      <c r="CD1110" s="20">
        <f t="shared" si="3345"/>
        <v>29586.514999999999</v>
      </c>
      <c r="CE1110" s="20">
        <f t="shared" si="3404"/>
        <v>0</v>
      </c>
    </row>
    <row r="1111" spans="1:84" ht="31.5" hidden="1" x14ac:dyDescent="0.25">
      <c r="A1111" s="10" t="s">
        <v>1096</v>
      </c>
      <c r="B1111" s="19">
        <v>300</v>
      </c>
      <c r="C1111" s="10"/>
      <c r="D1111" s="10"/>
      <c r="E1111" s="25" t="s">
        <v>604</v>
      </c>
      <c r="F1111" s="20">
        <f>F1112</f>
        <v>0</v>
      </c>
      <c r="G1111" s="20">
        <f t="shared" ref="G1111:K1112" si="3419">G1112</f>
        <v>0</v>
      </c>
      <c r="H1111" s="20">
        <f t="shared" si="3419"/>
        <v>0</v>
      </c>
      <c r="I1111" s="20">
        <f t="shared" si="3419"/>
        <v>21166.5</v>
      </c>
      <c r="J1111" s="20">
        <f t="shared" si="3419"/>
        <v>0</v>
      </c>
      <c r="K1111" s="20">
        <f t="shared" si="3419"/>
        <v>0</v>
      </c>
      <c r="L1111" s="20">
        <f t="shared" ref="L1111:L1113" si="3420">F1111+I1111</f>
        <v>21166.5</v>
      </c>
      <c r="M1111" s="20">
        <f t="shared" ref="M1111:M1113" si="3421">G1111+J1111</f>
        <v>0</v>
      </c>
      <c r="N1111" s="20">
        <f t="shared" ref="N1111:N1113" si="3422">H1111+K1111</f>
        <v>0</v>
      </c>
      <c r="O1111" s="20">
        <f t="shared" ref="O1111:Q1112" si="3423">O1112</f>
        <v>0</v>
      </c>
      <c r="P1111" s="20">
        <f t="shared" si="3423"/>
        <v>0</v>
      </c>
      <c r="Q1111" s="20">
        <f t="shared" si="3423"/>
        <v>0</v>
      </c>
      <c r="R1111" s="20">
        <f t="shared" si="3348"/>
        <v>21166.5</v>
      </c>
      <c r="S1111" s="20">
        <f t="shared" si="3349"/>
        <v>0</v>
      </c>
      <c r="T1111" s="20">
        <f t="shared" si="3350"/>
        <v>0</v>
      </c>
      <c r="U1111" s="20">
        <f t="shared" ref="U1111:CE1112" si="3424">U1112</f>
        <v>0</v>
      </c>
      <c r="V1111" s="20">
        <f t="shared" si="3351"/>
        <v>21166.5</v>
      </c>
      <c r="W1111" s="20">
        <f t="shared" si="3424"/>
        <v>0</v>
      </c>
      <c r="X1111" s="20">
        <f t="shared" si="3424"/>
        <v>0</v>
      </c>
      <c r="Y1111" s="20">
        <f t="shared" si="3424"/>
        <v>0</v>
      </c>
      <c r="Z1111" s="20">
        <f t="shared" si="3353"/>
        <v>21166.5</v>
      </c>
      <c r="AA1111" s="20">
        <f t="shared" si="3354"/>
        <v>0</v>
      </c>
      <c r="AB1111" s="20">
        <f t="shared" si="3355"/>
        <v>0</v>
      </c>
      <c r="AC1111" s="20">
        <f t="shared" si="3424"/>
        <v>0</v>
      </c>
      <c r="AD1111" s="20">
        <f t="shared" si="3424"/>
        <v>0</v>
      </c>
      <c r="AE1111" s="20">
        <f t="shared" si="3424"/>
        <v>0</v>
      </c>
      <c r="AF1111" s="20">
        <f t="shared" si="3337"/>
        <v>21166.5</v>
      </c>
      <c r="AG1111" s="20">
        <f t="shared" si="3338"/>
        <v>0</v>
      </c>
      <c r="AH1111" s="20">
        <f t="shared" si="3339"/>
        <v>0</v>
      </c>
      <c r="AI1111" s="20">
        <f t="shared" si="3424"/>
        <v>0</v>
      </c>
      <c r="AJ1111" s="20">
        <f t="shared" si="3340"/>
        <v>21166.5</v>
      </c>
      <c r="AK1111" s="20">
        <f t="shared" si="3424"/>
        <v>-21166.5</v>
      </c>
      <c r="AL1111" s="20">
        <f t="shared" si="3424"/>
        <v>0</v>
      </c>
      <c r="AM1111" s="20">
        <f t="shared" si="3424"/>
        <v>0</v>
      </c>
      <c r="AN1111" s="20">
        <f t="shared" si="3268"/>
        <v>0</v>
      </c>
      <c r="AO1111" s="20">
        <f t="shared" si="3269"/>
        <v>0</v>
      </c>
      <c r="AP1111" s="20">
        <f t="shared" si="3270"/>
        <v>0</v>
      </c>
      <c r="AQ1111" s="20">
        <f t="shared" si="3424"/>
        <v>0</v>
      </c>
      <c r="AR1111" s="20">
        <f t="shared" si="3424"/>
        <v>0</v>
      </c>
      <c r="AS1111" s="20">
        <f t="shared" si="3424"/>
        <v>0</v>
      </c>
      <c r="AT1111" s="20">
        <f t="shared" si="3271"/>
        <v>0</v>
      </c>
      <c r="AU1111" s="20">
        <f t="shared" si="3272"/>
        <v>0</v>
      </c>
      <c r="AV1111" s="20">
        <f t="shared" si="3273"/>
        <v>0</v>
      </c>
      <c r="AW1111" s="20">
        <f t="shared" si="3424"/>
        <v>0</v>
      </c>
      <c r="AX1111" s="20">
        <f t="shared" si="3424"/>
        <v>0</v>
      </c>
      <c r="AY1111" s="20">
        <f t="shared" si="3424"/>
        <v>0</v>
      </c>
      <c r="AZ1111" s="20">
        <f t="shared" si="3183"/>
        <v>0</v>
      </c>
      <c r="BA1111" s="20">
        <f t="shared" si="3184"/>
        <v>0</v>
      </c>
      <c r="BB1111" s="20">
        <f t="shared" si="3185"/>
        <v>0</v>
      </c>
      <c r="BC1111" s="20">
        <f t="shared" si="3424"/>
        <v>0</v>
      </c>
      <c r="BD1111" s="20">
        <f t="shared" si="3181"/>
        <v>0</v>
      </c>
      <c r="BE1111" s="20">
        <f t="shared" si="3424"/>
        <v>0</v>
      </c>
      <c r="BF1111" s="20">
        <f t="shared" si="3424"/>
        <v>0</v>
      </c>
      <c r="BG1111" s="20">
        <f t="shared" si="3424"/>
        <v>0</v>
      </c>
      <c r="BH1111" s="20">
        <f t="shared" si="3361"/>
        <v>0</v>
      </c>
      <c r="BI1111" s="20">
        <f t="shared" si="3362"/>
        <v>0</v>
      </c>
      <c r="BJ1111" s="20">
        <f t="shared" si="3363"/>
        <v>0</v>
      </c>
      <c r="BK1111" s="20">
        <f t="shared" si="3424"/>
        <v>0</v>
      </c>
      <c r="BL1111" s="20">
        <f t="shared" si="3424"/>
        <v>0</v>
      </c>
      <c r="BM1111" s="20">
        <f t="shared" si="3365"/>
        <v>0</v>
      </c>
      <c r="BN1111" s="20">
        <f t="shared" si="3366"/>
        <v>0</v>
      </c>
      <c r="BO1111" s="20">
        <f t="shared" si="3424"/>
        <v>0</v>
      </c>
      <c r="BP1111" s="20">
        <f t="shared" si="3424"/>
        <v>0</v>
      </c>
      <c r="BQ1111" s="20">
        <f t="shared" si="3424"/>
        <v>0</v>
      </c>
      <c r="BR1111" s="20">
        <f t="shared" si="3243"/>
        <v>0</v>
      </c>
      <c r="BS1111" s="20">
        <f t="shared" si="3244"/>
        <v>0</v>
      </c>
      <c r="BT1111" s="20">
        <f t="shared" si="3245"/>
        <v>0</v>
      </c>
      <c r="BU1111" s="20">
        <f t="shared" si="3424"/>
        <v>0</v>
      </c>
      <c r="BV1111" s="20">
        <f t="shared" si="3246"/>
        <v>0</v>
      </c>
      <c r="BW1111" s="20">
        <f t="shared" si="3424"/>
        <v>0</v>
      </c>
      <c r="BX1111" s="20">
        <f t="shared" si="3424"/>
        <v>0</v>
      </c>
      <c r="BY1111" s="20">
        <f t="shared" si="3342"/>
        <v>0</v>
      </c>
      <c r="BZ1111" s="20">
        <f t="shared" si="3343"/>
        <v>0</v>
      </c>
      <c r="CA1111" s="20">
        <f t="shared" si="3424"/>
        <v>0</v>
      </c>
      <c r="CB1111" s="20">
        <f t="shared" si="3344"/>
        <v>0</v>
      </c>
      <c r="CC1111" s="20">
        <f t="shared" si="3424"/>
        <v>0</v>
      </c>
      <c r="CD1111" s="20">
        <f t="shared" si="3345"/>
        <v>0</v>
      </c>
      <c r="CE1111" s="20">
        <f t="shared" si="3424"/>
        <v>0</v>
      </c>
      <c r="CF1111" s="1">
        <v>0</v>
      </c>
    </row>
    <row r="1112" spans="1:84" ht="31.5" hidden="1" x14ac:dyDescent="0.25">
      <c r="A1112" s="10" t="s">
        <v>1096</v>
      </c>
      <c r="B1112" s="19">
        <v>320</v>
      </c>
      <c r="C1112" s="10"/>
      <c r="D1112" s="10"/>
      <c r="E1112" s="25" t="s">
        <v>606</v>
      </c>
      <c r="F1112" s="20">
        <f>F1113</f>
        <v>0</v>
      </c>
      <c r="G1112" s="20">
        <f t="shared" si="3419"/>
        <v>0</v>
      </c>
      <c r="H1112" s="20">
        <f t="shared" si="3419"/>
        <v>0</v>
      </c>
      <c r="I1112" s="20">
        <f t="shared" si="3419"/>
        <v>21166.5</v>
      </c>
      <c r="J1112" s="20">
        <f t="shared" si="3419"/>
        <v>0</v>
      </c>
      <c r="K1112" s="20">
        <f t="shared" si="3419"/>
        <v>0</v>
      </c>
      <c r="L1112" s="20">
        <f t="shared" si="3420"/>
        <v>21166.5</v>
      </c>
      <c r="M1112" s="20">
        <f t="shared" si="3421"/>
        <v>0</v>
      </c>
      <c r="N1112" s="20">
        <f t="shared" si="3422"/>
        <v>0</v>
      </c>
      <c r="O1112" s="20">
        <f t="shared" si="3423"/>
        <v>0</v>
      </c>
      <c r="P1112" s="20">
        <f t="shared" si="3423"/>
        <v>0</v>
      </c>
      <c r="Q1112" s="20">
        <f t="shared" si="3423"/>
        <v>0</v>
      </c>
      <c r="R1112" s="20">
        <f t="shared" si="3348"/>
        <v>21166.5</v>
      </c>
      <c r="S1112" s="20">
        <f t="shared" si="3349"/>
        <v>0</v>
      </c>
      <c r="T1112" s="20">
        <f t="shared" si="3350"/>
        <v>0</v>
      </c>
      <c r="U1112" s="20">
        <f t="shared" si="3424"/>
        <v>0</v>
      </c>
      <c r="V1112" s="20">
        <f t="shared" si="3351"/>
        <v>21166.5</v>
      </c>
      <c r="W1112" s="20">
        <f t="shared" si="3424"/>
        <v>0</v>
      </c>
      <c r="X1112" s="20">
        <f t="shared" si="3424"/>
        <v>0</v>
      </c>
      <c r="Y1112" s="20">
        <f t="shared" si="3424"/>
        <v>0</v>
      </c>
      <c r="Z1112" s="20">
        <f t="shared" si="3353"/>
        <v>21166.5</v>
      </c>
      <c r="AA1112" s="20">
        <f t="shared" si="3354"/>
        <v>0</v>
      </c>
      <c r="AB1112" s="20">
        <f t="shared" si="3355"/>
        <v>0</v>
      </c>
      <c r="AC1112" s="20">
        <f t="shared" si="3424"/>
        <v>0</v>
      </c>
      <c r="AD1112" s="20">
        <f t="shared" si="3424"/>
        <v>0</v>
      </c>
      <c r="AE1112" s="20">
        <f t="shared" si="3424"/>
        <v>0</v>
      </c>
      <c r="AF1112" s="20">
        <f t="shared" si="3337"/>
        <v>21166.5</v>
      </c>
      <c r="AG1112" s="20">
        <f t="shared" si="3338"/>
        <v>0</v>
      </c>
      <c r="AH1112" s="20">
        <f t="shared" si="3339"/>
        <v>0</v>
      </c>
      <c r="AI1112" s="20">
        <f t="shared" si="3424"/>
        <v>0</v>
      </c>
      <c r="AJ1112" s="20">
        <f t="shared" si="3340"/>
        <v>21166.5</v>
      </c>
      <c r="AK1112" s="20">
        <f t="shared" si="3424"/>
        <v>-21166.5</v>
      </c>
      <c r="AL1112" s="20">
        <f t="shared" si="3424"/>
        <v>0</v>
      </c>
      <c r="AM1112" s="20">
        <f t="shared" si="3424"/>
        <v>0</v>
      </c>
      <c r="AN1112" s="20">
        <f t="shared" si="3268"/>
        <v>0</v>
      </c>
      <c r="AO1112" s="20">
        <f t="shared" si="3269"/>
        <v>0</v>
      </c>
      <c r="AP1112" s="20">
        <f t="shared" si="3270"/>
        <v>0</v>
      </c>
      <c r="AQ1112" s="20">
        <f t="shared" si="3424"/>
        <v>0</v>
      </c>
      <c r="AR1112" s="20">
        <f t="shared" si="3424"/>
        <v>0</v>
      </c>
      <c r="AS1112" s="20">
        <f t="shared" si="3424"/>
        <v>0</v>
      </c>
      <c r="AT1112" s="20">
        <f t="shared" si="3271"/>
        <v>0</v>
      </c>
      <c r="AU1112" s="20">
        <f t="shared" si="3272"/>
        <v>0</v>
      </c>
      <c r="AV1112" s="20">
        <f t="shared" si="3273"/>
        <v>0</v>
      </c>
      <c r="AW1112" s="20">
        <f t="shared" si="3424"/>
        <v>0</v>
      </c>
      <c r="AX1112" s="20">
        <f t="shared" si="3424"/>
        <v>0</v>
      </c>
      <c r="AY1112" s="20">
        <f t="shared" si="3424"/>
        <v>0</v>
      </c>
      <c r="AZ1112" s="20">
        <f t="shared" si="3183"/>
        <v>0</v>
      </c>
      <c r="BA1112" s="20">
        <f t="shared" si="3184"/>
        <v>0</v>
      </c>
      <c r="BB1112" s="20">
        <f t="shared" si="3185"/>
        <v>0</v>
      </c>
      <c r="BC1112" s="20">
        <f t="shared" si="3424"/>
        <v>0</v>
      </c>
      <c r="BD1112" s="20">
        <f t="shared" si="3181"/>
        <v>0</v>
      </c>
      <c r="BE1112" s="20">
        <f t="shared" si="3424"/>
        <v>0</v>
      </c>
      <c r="BF1112" s="20">
        <f t="shared" si="3424"/>
        <v>0</v>
      </c>
      <c r="BG1112" s="20">
        <f t="shared" si="3424"/>
        <v>0</v>
      </c>
      <c r="BH1112" s="20">
        <f t="shared" si="3361"/>
        <v>0</v>
      </c>
      <c r="BI1112" s="20">
        <f t="shared" si="3362"/>
        <v>0</v>
      </c>
      <c r="BJ1112" s="20">
        <f t="shared" si="3363"/>
        <v>0</v>
      </c>
      <c r="BK1112" s="20">
        <f t="shared" si="3424"/>
        <v>0</v>
      </c>
      <c r="BL1112" s="20">
        <f t="shared" si="3424"/>
        <v>0</v>
      </c>
      <c r="BM1112" s="20">
        <f t="shared" si="3365"/>
        <v>0</v>
      </c>
      <c r="BN1112" s="20">
        <f t="shared" si="3366"/>
        <v>0</v>
      </c>
      <c r="BO1112" s="20">
        <f t="shared" si="3424"/>
        <v>0</v>
      </c>
      <c r="BP1112" s="20">
        <f t="shared" si="3424"/>
        <v>0</v>
      </c>
      <c r="BQ1112" s="20">
        <f t="shared" si="3424"/>
        <v>0</v>
      </c>
      <c r="BR1112" s="20">
        <f t="shared" si="3243"/>
        <v>0</v>
      </c>
      <c r="BS1112" s="20">
        <f t="shared" si="3244"/>
        <v>0</v>
      </c>
      <c r="BT1112" s="20">
        <f t="shared" si="3245"/>
        <v>0</v>
      </c>
      <c r="BU1112" s="20">
        <f t="shared" si="3424"/>
        <v>0</v>
      </c>
      <c r="BV1112" s="20">
        <f t="shared" si="3246"/>
        <v>0</v>
      </c>
      <c r="BW1112" s="20">
        <f t="shared" si="3424"/>
        <v>0</v>
      </c>
      <c r="BX1112" s="20">
        <f t="shared" si="3424"/>
        <v>0</v>
      </c>
      <c r="BY1112" s="20">
        <f t="shared" si="3342"/>
        <v>0</v>
      </c>
      <c r="BZ1112" s="20">
        <f t="shared" si="3343"/>
        <v>0</v>
      </c>
      <c r="CA1112" s="20">
        <f t="shared" si="3424"/>
        <v>0</v>
      </c>
      <c r="CB1112" s="20">
        <f t="shared" si="3344"/>
        <v>0</v>
      </c>
      <c r="CC1112" s="20">
        <f t="shared" si="3424"/>
        <v>0</v>
      </c>
      <c r="CD1112" s="20">
        <f t="shared" si="3345"/>
        <v>0</v>
      </c>
      <c r="CE1112" s="20">
        <f t="shared" si="3424"/>
        <v>0</v>
      </c>
      <c r="CF1112" s="1">
        <v>0</v>
      </c>
    </row>
    <row r="1113" spans="1:84" hidden="1" x14ac:dyDescent="0.25">
      <c r="A1113" s="10" t="s">
        <v>1096</v>
      </c>
      <c r="B1113" s="19">
        <v>320</v>
      </c>
      <c r="C1113" s="10" t="s">
        <v>346</v>
      </c>
      <c r="D1113" s="10" t="s">
        <v>334</v>
      </c>
      <c r="E1113" s="25" t="s">
        <v>592</v>
      </c>
      <c r="F1113" s="20">
        <v>0</v>
      </c>
      <c r="G1113" s="20">
        <v>0</v>
      </c>
      <c r="H1113" s="20">
        <v>0</v>
      </c>
      <c r="I1113" s="20">
        <v>21166.5</v>
      </c>
      <c r="J1113" s="20"/>
      <c r="K1113" s="20"/>
      <c r="L1113" s="20">
        <f t="shared" si="3420"/>
        <v>21166.5</v>
      </c>
      <c r="M1113" s="20">
        <f t="shared" si="3421"/>
        <v>0</v>
      </c>
      <c r="N1113" s="20">
        <f t="shared" si="3422"/>
        <v>0</v>
      </c>
      <c r="O1113" s="20"/>
      <c r="P1113" s="20"/>
      <c r="Q1113" s="20"/>
      <c r="R1113" s="20">
        <f t="shared" si="3348"/>
        <v>21166.5</v>
      </c>
      <c r="S1113" s="20">
        <f t="shared" si="3349"/>
        <v>0</v>
      </c>
      <c r="T1113" s="20">
        <f t="shared" si="3350"/>
        <v>0</v>
      </c>
      <c r="U1113" s="20"/>
      <c r="V1113" s="20">
        <f t="shared" si="3351"/>
        <v>21166.5</v>
      </c>
      <c r="W1113" s="20"/>
      <c r="X1113" s="20"/>
      <c r="Y1113" s="20"/>
      <c r="Z1113" s="20">
        <f t="shared" si="3353"/>
        <v>21166.5</v>
      </c>
      <c r="AA1113" s="20">
        <f t="shared" si="3354"/>
        <v>0</v>
      </c>
      <c r="AB1113" s="20">
        <f t="shared" si="3355"/>
        <v>0</v>
      </c>
      <c r="AC1113" s="20"/>
      <c r="AD1113" s="20"/>
      <c r="AE1113" s="20"/>
      <c r="AF1113" s="20">
        <f t="shared" si="3337"/>
        <v>21166.5</v>
      </c>
      <c r="AG1113" s="20">
        <f t="shared" si="3338"/>
        <v>0</v>
      </c>
      <c r="AH1113" s="20">
        <f t="shared" si="3339"/>
        <v>0</v>
      </c>
      <c r="AI1113" s="20"/>
      <c r="AJ1113" s="20">
        <f t="shared" si="3340"/>
        <v>21166.5</v>
      </c>
      <c r="AK1113" s="20">
        <v>-21166.5</v>
      </c>
      <c r="AL1113" s="20"/>
      <c r="AM1113" s="20"/>
      <c r="AN1113" s="20">
        <f t="shared" si="3268"/>
        <v>0</v>
      </c>
      <c r="AO1113" s="20">
        <f t="shared" si="3269"/>
        <v>0</v>
      </c>
      <c r="AP1113" s="20">
        <f t="shared" si="3270"/>
        <v>0</v>
      </c>
      <c r="AQ1113" s="20"/>
      <c r="AR1113" s="20"/>
      <c r="AS1113" s="20"/>
      <c r="AT1113" s="20">
        <f t="shared" si="3271"/>
        <v>0</v>
      </c>
      <c r="AU1113" s="20">
        <f t="shared" si="3272"/>
        <v>0</v>
      </c>
      <c r="AV1113" s="20">
        <f t="shared" si="3273"/>
        <v>0</v>
      </c>
      <c r="AW1113" s="20"/>
      <c r="AX1113" s="20"/>
      <c r="AY1113" s="20"/>
      <c r="AZ1113" s="20">
        <f t="shared" si="3183"/>
        <v>0</v>
      </c>
      <c r="BA1113" s="20">
        <f t="shared" si="3184"/>
        <v>0</v>
      </c>
      <c r="BB1113" s="20">
        <f t="shared" si="3185"/>
        <v>0</v>
      </c>
      <c r="BC1113" s="20"/>
      <c r="BD1113" s="20">
        <f t="shared" si="3181"/>
        <v>0</v>
      </c>
      <c r="BE1113" s="20"/>
      <c r="BF1113" s="20"/>
      <c r="BG1113" s="20"/>
      <c r="BH1113" s="20">
        <f t="shared" si="3361"/>
        <v>0</v>
      </c>
      <c r="BI1113" s="20">
        <f t="shared" si="3362"/>
        <v>0</v>
      </c>
      <c r="BJ1113" s="20">
        <f t="shared" si="3363"/>
        <v>0</v>
      </c>
      <c r="BK1113" s="20"/>
      <c r="BL1113" s="20"/>
      <c r="BM1113" s="20">
        <f t="shared" si="3365"/>
        <v>0</v>
      </c>
      <c r="BN1113" s="20">
        <f t="shared" si="3366"/>
        <v>0</v>
      </c>
      <c r="BO1113" s="20"/>
      <c r="BP1113" s="20"/>
      <c r="BQ1113" s="20"/>
      <c r="BR1113" s="20">
        <f t="shared" si="3243"/>
        <v>0</v>
      </c>
      <c r="BS1113" s="20">
        <f t="shared" si="3244"/>
        <v>0</v>
      </c>
      <c r="BT1113" s="20">
        <f t="shared" si="3245"/>
        <v>0</v>
      </c>
      <c r="BU1113" s="20"/>
      <c r="BV1113" s="20">
        <f t="shared" si="3246"/>
        <v>0</v>
      </c>
      <c r="BW1113" s="20"/>
      <c r="BX1113" s="20"/>
      <c r="BY1113" s="20">
        <f t="shared" si="3342"/>
        <v>0</v>
      </c>
      <c r="BZ1113" s="20">
        <f t="shared" si="3343"/>
        <v>0</v>
      </c>
      <c r="CA1113" s="20"/>
      <c r="CB1113" s="20">
        <f t="shared" si="3344"/>
        <v>0</v>
      </c>
      <c r="CC1113" s="20"/>
      <c r="CD1113" s="20">
        <f t="shared" si="3345"/>
        <v>0</v>
      </c>
      <c r="CE1113" s="20"/>
      <c r="CF1113" s="1">
        <v>0</v>
      </c>
    </row>
    <row r="1114" spans="1:84" ht="47.25" x14ac:dyDescent="0.25">
      <c r="A1114" s="10" t="s">
        <v>1096</v>
      </c>
      <c r="B1114" s="19">
        <v>400</v>
      </c>
      <c r="C1114" s="10"/>
      <c r="D1114" s="10"/>
      <c r="E1114" s="25" t="s">
        <v>611</v>
      </c>
      <c r="F1114" s="20">
        <f>F1115</f>
        <v>0</v>
      </c>
      <c r="G1114" s="20">
        <f t="shared" ref="G1114:K1115" si="3425">G1115</f>
        <v>0</v>
      </c>
      <c r="H1114" s="20">
        <f t="shared" si="3425"/>
        <v>0</v>
      </c>
      <c r="I1114" s="20">
        <f t="shared" si="3425"/>
        <v>8420</v>
      </c>
      <c r="J1114" s="20">
        <f t="shared" si="3425"/>
        <v>0</v>
      </c>
      <c r="K1114" s="20">
        <f t="shared" si="3425"/>
        <v>0</v>
      </c>
      <c r="L1114" s="20">
        <f t="shared" si="3400"/>
        <v>8420</v>
      </c>
      <c r="M1114" s="20">
        <f t="shared" si="3401"/>
        <v>0</v>
      </c>
      <c r="N1114" s="20">
        <f t="shared" si="3402"/>
        <v>0</v>
      </c>
      <c r="O1114" s="20">
        <f t="shared" ref="O1114:Q1115" si="3426">O1115</f>
        <v>0</v>
      </c>
      <c r="P1114" s="20">
        <f t="shared" si="3426"/>
        <v>0</v>
      </c>
      <c r="Q1114" s="20">
        <f t="shared" si="3426"/>
        <v>0</v>
      </c>
      <c r="R1114" s="20">
        <f t="shared" si="3348"/>
        <v>8420</v>
      </c>
      <c r="S1114" s="20">
        <f t="shared" si="3349"/>
        <v>0</v>
      </c>
      <c r="T1114" s="20">
        <f t="shared" si="3350"/>
        <v>0</v>
      </c>
      <c r="U1114" s="20">
        <f t="shared" ref="U1114:CE1115" si="3427">U1115</f>
        <v>0</v>
      </c>
      <c r="V1114" s="20">
        <f t="shared" si="3351"/>
        <v>8420</v>
      </c>
      <c r="W1114" s="20">
        <f t="shared" si="3427"/>
        <v>0</v>
      </c>
      <c r="X1114" s="20">
        <f t="shared" si="3427"/>
        <v>0</v>
      </c>
      <c r="Y1114" s="20">
        <f t="shared" si="3427"/>
        <v>0</v>
      </c>
      <c r="Z1114" s="20">
        <f t="shared" si="3353"/>
        <v>8420</v>
      </c>
      <c r="AA1114" s="20">
        <f t="shared" si="3354"/>
        <v>0</v>
      </c>
      <c r="AB1114" s="20">
        <f t="shared" si="3355"/>
        <v>0</v>
      </c>
      <c r="AC1114" s="20">
        <f t="shared" si="3427"/>
        <v>0</v>
      </c>
      <c r="AD1114" s="20">
        <f t="shared" si="3427"/>
        <v>0</v>
      </c>
      <c r="AE1114" s="20">
        <f t="shared" si="3427"/>
        <v>0</v>
      </c>
      <c r="AF1114" s="20">
        <f t="shared" si="3337"/>
        <v>8420</v>
      </c>
      <c r="AG1114" s="20">
        <f t="shared" si="3338"/>
        <v>0</v>
      </c>
      <c r="AH1114" s="20">
        <f t="shared" si="3339"/>
        <v>0</v>
      </c>
      <c r="AI1114" s="20">
        <f t="shared" si="3427"/>
        <v>0</v>
      </c>
      <c r="AJ1114" s="20">
        <f t="shared" si="3340"/>
        <v>8420</v>
      </c>
      <c r="AK1114" s="20">
        <f t="shared" si="3427"/>
        <v>21166.514999999999</v>
      </c>
      <c r="AL1114" s="20">
        <f t="shared" si="3427"/>
        <v>0</v>
      </c>
      <c r="AM1114" s="20">
        <f t="shared" si="3427"/>
        <v>0</v>
      </c>
      <c r="AN1114" s="20">
        <f t="shared" si="3268"/>
        <v>29586.514999999999</v>
      </c>
      <c r="AO1114" s="20">
        <f t="shared" si="3269"/>
        <v>0</v>
      </c>
      <c r="AP1114" s="20">
        <f t="shared" si="3270"/>
        <v>0</v>
      </c>
      <c r="AQ1114" s="20">
        <f t="shared" si="3427"/>
        <v>0</v>
      </c>
      <c r="AR1114" s="20">
        <f t="shared" si="3427"/>
        <v>0</v>
      </c>
      <c r="AS1114" s="20">
        <f t="shared" si="3427"/>
        <v>0</v>
      </c>
      <c r="AT1114" s="20">
        <f t="shared" si="3271"/>
        <v>29586.514999999999</v>
      </c>
      <c r="AU1114" s="20">
        <f t="shared" si="3272"/>
        <v>0</v>
      </c>
      <c r="AV1114" s="20">
        <f t="shared" si="3273"/>
        <v>0</v>
      </c>
      <c r="AW1114" s="20">
        <f t="shared" si="3427"/>
        <v>0</v>
      </c>
      <c r="AX1114" s="20">
        <f t="shared" si="3427"/>
        <v>0</v>
      </c>
      <c r="AY1114" s="20">
        <f t="shared" si="3427"/>
        <v>0</v>
      </c>
      <c r="AZ1114" s="20">
        <f t="shared" si="3183"/>
        <v>29586.514999999999</v>
      </c>
      <c r="BA1114" s="20">
        <f t="shared" si="3184"/>
        <v>0</v>
      </c>
      <c r="BB1114" s="20">
        <f t="shared" si="3185"/>
        <v>0</v>
      </c>
      <c r="BC1114" s="20">
        <f t="shared" si="3427"/>
        <v>0</v>
      </c>
      <c r="BD1114" s="20">
        <f t="shared" si="3181"/>
        <v>29586.514999999999</v>
      </c>
      <c r="BE1114" s="20">
        <f t="shared" si="3427"/>
        <v>0</v>
      </c>
      <c r="BF1114" s="20">
        <f t="shared" si="3427"/>
        <v>0</v>
      </c>
      <c r="BG1114" s="20">
        <f t="shared" si="3427"/>
        <v>0</v>
      </c>
      <c r="BH1114" s="20">
        <f t="shared" si="3361"/>
        <v>29586.514999999999</v>
      </c>
      <c r="BI1114" s="20">
        <f t="shared" si="3362"/>
        <v>0</v>
      </c>
      <c r="BJ1114" s="20">
        <f t="shared" si="3363"/>
        <v>0</v>
      </c>
      <c r="BK1114" s="20">
        <f t="shared" si="3427"/>
        <v>0</v>
      </c>
      <c r="BL1114" s="20">
        <f t="shared" si="3427"/>
        <v>0</v>
      </c>
      <c r="BM1114" s="20">
        <f t="shared" si="3365"/>
        <v>29586.514999999999</v>
      </c>
      <c r="BN1114" s="20">
        <f t="shared" si="3366"/>
        <v>0</v>
      </c>
      <c r="BO1114" s="20">
        <f t="shared" si="3427"/>
        <v>0</v>
      </c>
      <c r="BP1114" s="20">
        <f t="shared" si="3427"/>
        <v>0</v>
      </c>
      <c r="BQ1114" s="20">
        <f t="shared" si="3427"/>
        <v>0</v>
      </c>
      <c r="BR1114" s="20">
        <f t="shared" si="3243"/>
        <v>29586.514999999999</v>
      </c>
      <c r="BS1114" s="20">
        <f t="shared" si="3244"/>
        <v>0</v>
      </c>
      <c r="BT1114" s="20">
        <f t="shared" si="3245"/>
        <v>0</v>
      </c>
      <c r="BU1114" s="20">
        <f t="shared" si="3427"/>
        <v>0</v>
      </c>
      <c r="BV1114" s="20">
        <f t="shared" si="3246"/>
        <v>29586.514999999999</v>
      </c>
      <c r="BW1114" s="20">
        <f t="shared" si="3427"/>
        <v>0</v>
      </c>
      <c r="BX1114" s="20">
        <f t="shared" si="3427"/>
        <v>0</v>
      </c>
      <c r="BY1114" s="20">
        <f t="shared" si="3342"/>
        <v>29586.514999999999</v>
      </c>
      <c r="BZ1114" s="20">
        <f t="shared" si="3343"/>
        <v>0</v>
      </c>
      <c r="CA1114" s="20">
        <f t="shared" si="3427"/>
        <v>0</v>
      </c>
      <c r="CB1114" s="20">
        <f t="shared" si="3344"/>
        <v>29586.514999999999</v>
      </c>
      <c r="CC1114" s="20">
        <f t="shared" si="3427"/>
        <v>0</v>
      </c>
      <c r="CD1114" s="20">
        <f t="shared" si="3345"/>
        <v>29586.514999999999</v>
      </c>
      <c r="CE1114" s="20">
        <f t="shared" si="3427"/>
        <v>0</v>
      </c>
    </row>
    <row r="1115" spans="1:84" x14ac:dyDescent="0.25">
      <c r="A1115" s="10" t="s">
        <v>1096</v>
      </c>
      <c r="B1115" s="19">
        <v>410</v>
      </c>
      <c r="C1115" s="10"/>
      <c r="D1115" s="10"/>
      <c r="E1115" s="25" t="s">
        <v>612</v>
      </c>
      <c r="F1115" s="20">
        <f>F1116</f>
        <v>0</v>
      </c>
      <c r="G1115" s="20">
        <f t="shared" si="3425"/>
        <v>0</v>
      </c>
      <c r="H1115" s="20">
        <f t="shared" si="3425"/>
        <v>0</v>
      </c>
      <c r="I1115" s="20">
        <f t="shared" si="3425"/>
        <v>8420</v>
      </c>
      <c r="J1115" s="20">
        <f t="shared" si="3425"/>
        <v>0</v>
      </c>
      <c r="K1115" s="20">
        <f t="shared" si="3425"/>
        <v>0</v>
      </c>
      <c r="L1115" s="20">
        <f t="shared" si="3400"/>
        <v>8420</v>
      </c>
      <c r="M1115" s="20">
        <f t="shared" si="3401"/>
        <v>0</v>
      </c>
      <c r="N1115" s="20">
        <f t="shared" si="3402"/>
        <v>0</v>
      </c>
      <c r="O1115" s="20">
        <f t="shared" si="3426"/>
        <v>0</v>
      </c>
      <c r="P1115" s="20">
        <f t="shared" si="3426"/>
        <v>0</v>
      </c>
      <c r="Q1115" s="20">
        <f t="shared" si="3426"/>
        <v>0</v>
      </c>
      <c r="R1115" s="20">
        <f t="shared" si="3348"/>
        <v>8420</v>
      </c>
      <c r="S1115" s="20">
        <f t="shared" si="3349"/>
        <v>0</v>
      </c>
      <c r="T1115" s="20">
        <f t="shared" si="3350"/>
        <v>0</v>
      </c>
      <c r="U1115" s="20">
        <f t="shared" si="3427"/>
        <v>0</v>
      </c>
      <c r="V1115" s="20">
        <f t="shared" si="3351"/>
        <v>8420</v>
      </c>
      <c r="W1115" s="20">
        <f t="shared" si="3427"/>
        <v>0</v>
      </c>
      <c r="X1115" s="20">
        <f t="shared" si="3427"/>
        <v>0</v>
      </c>
      <c r="Y1115" s="20">
        <f t="shared" si="3427"/>
        <v>0</v>
      </c>
      <c r="Z1115" s="20">
        <f t="shared" si="3353"/>
        <v>8420</v>
      </c>
      <c r="AA1115" s="20">
        <f t="shared" si="3354"/>
        <v>0</v>
      </c>
      <c r="AB1115" s="20">
        <f t="shared" si="3355"/>
        <v>0</v>
      </c>
      <c r="AC1115" s="20">
        <f t="shared" si="3427"/>
        <v>0</v>
      </c>
      <c r="AD1115" s="20">
        <f t="shared" si="3427"/>
        <v>0</v>
      </c>
      <c r="AE1115" s="20">
        <f t="shared" si="3427"/>
        <v>0</v>
      </c>
      <c r="AF1115" s="20">
        <f t="shared" si="3337"/>
        <v>8420</v>
      </c>
      <c r="AG1115" s="20">
        <f t="shared" si="3338"/>
        <v>0</v>
      </c>
      <c r="AH1115" s="20">
        <f t="shared" si="3339"/>
        <v>0</v>
      </c>
      <c r="AI1115" s="20">
        <f t="shared" si="3427"/>
        <v>0</v>
      </c>
      <c r="AJ1115" s="20">
        <f t="shared" si="3340"/>
        <v>8420</v>
      </c>
      <c r="AK1115" s="20">
        <f t="shared" si="3427"/>
        <v>21166.514999999999</v>
      </c>
      <c r="AL1115" s="20">
        <f t="shared" si="3427"/>
        <v>0</v>
      </c>
      <c r="AM1115" s="20">
        <f t="shared" si="3427"/>
        <v>0</v>
      </c>
      <c r="AN1115" s="20">
        <f t="shared" si="3268"/>
        <v>29586.514999999999</v>
      </c>
      <c r="AO1115" s="20">
        <f t="shared" si="3269"/>
        <v>0</v>
      </c>
      <c r="AP1115" s="20">
        <f t="shared" si="3270"/>
        <v>0</v>
      </c>
      <c r="AQ1115" s="20">
        <f t="shared" si="3427"/>
        <v>0</v>
      </c>
      <c r="AR1115" s="20">
        <f t="shared" si="3427"/>
        <v>0</v>
      </c>
      <c r="AS1115" s="20">
        <f t="shared" si="3427"/>
        <v>0</v>
      </c>
      <c r="AT1115" s="20">
        <f t="shared" si="3271"/>
        <v>29586.514999999999</v>
      </c>
      <c r="AU1115" s="20">
        <f t="shared" si="3272"/>
        <v>0</v>
      </c>
      <c r="AV1115" s="20">
        <f t="shared" si="3273"/>
        <v>0</v>
      </c>
      <c r="AW1115" s="20">
        <f t="shared" si="3427"/>
        <v>0</v>
      </c>
      <c r="AX1115" s="20">
        <f t="shared" si="3427"/>
        <v>0</v>
      </c>
      <c r="AY1115" s="20">
        <f t="shared" si="3427"/>
        <v>0</v>
      </c>
      <c r="AZ1115" s="20">
        <f t="shared" si="3183"/>
        <v>29586.514999999999</v>
      </c>
      <c r="BA1115" s="20">
        <f t="shared" si="3184"/>
        <v>0</v>
      </c>
      <c r="BB1115" s="20">
        <f t="shared" si="3185"/>
        <v>0</v>
      </c>
      <c r="BC1115" s="20">
        <f t="shared" si="3427"/>
        <v>0</v>
      </c>
      <c r="BD1115" s="20">
        <f t="shared" si="3181"/>
        <v>29586.514999999999</v>
      </c>
      <c r="BE1115" s="20">
        <f t="shared" si="3427"/>
        <v>0</v>
      </c>
      <c r="BF1115" s="20">
        <f t="shared" si="3427"/>
        <v>0</v>
      </c>
      <c r="BG1115" s="20">
        <f t="shared" si="3427"/>
        <v>0</v>
      </c>
      <c r="BH1115" s="20">
        <f t="shared" si="3361"/>
        <v>29586.514999999999</v>
      </c>
      <c r="BI1115" s="20">
        <f t="shared" si="3362"/>
        <v>0</v>
      </c>
      <c r="BJ1115" s="20">
        <f t="shared" si="3363"/>
        <v>0</v>
      </c>
      <c r="BK1115" s="20">
        <f t="shared" si="3427"/>
        <v>0</v>
      </c>
      <c r="BL1115" s="20">
        <f t="shared" si="3427"/>
        <v>0</v>
      </c>
      <c r="BM1115" s="20">
        <f t="shared" si="3365"/>
        <v>29586.514999999999</v>
      </c>
      <c r="BN1115" s="20">
        <f t="shared" si="3366"/>
        <v>0</v>
      </c>
      <c r="BO1115" s="20">
        <f t="shared" si="3427"/>
        <v>0</v>
      </c>
      <c r="BP1115" s="20">
        <f t="shared" si="3427"/>
        <v>0</v>
      </c>
      <c r="BQ1115" s="20">
        <f t="shared" si="3427"/>
        <v>0</v>
      </c>
      <c r="BR1115" s="20">
        <f t="shared" si="3243"/>
        <v>29586.514999999999</v>
      </c>
      <c r="BS1115" s="20">
        <f t="shared" si="3244"/>
        <v>0</v>
      </c>
      <c r="BT1115" s="20">
        <f t="shared" si="3245"/>
        <v>0</v>
      </c>
      <c r="BU1115" s="20">
        <f t="shared" si="3427"/>
        <v>0</v>
      </c>
      <c r="BV1115" s="20">
        <f t="shared" si="3246"/>
        <v>29586.514999999999</v>
      </c>
      <c r="BW1115" s="20">
        <f t="shared" si="3427"/>
        <v>0</v>
      </c>
      <c r="BX1115" s="20">
        <f t="shared" si="3427"/>
        <v>0</v>
      </c>
      <c r="BY1115" s="20">
        <f t="shared" si="3342"/>
        <v>29586.514999999999</v>
      </c>
      <c r="BZ1115" s="20">
        <f t="shared" si="3343"/>
        <v>0</v>
      </c>
      <c r="CA1115" s="20">
        <f t="shared" si="3427"/>
        <v>0</v>
      </c>
      <c r="CB1115" s="20">
        <f t="shared" si="3344"/>
        <v>29586.514999999999</v>
      </c>
      <c r="CC1115" s="20">
        <f t="shared" si="3427"/>
        <v>0</v>
      </c>
      <c r="CD1115" s="20">
        <f t="shared" si="3345"/>
        <v>29586.514999999999</v>
      </c>
      <c r="CE1115" s="20">
        <f t="shared" si="3427"/>
        <v>0</v>
      </c>
    </row>
    <row r="1116" spans="1:84" x14ac:dyDescent="0.25">
      <c r="A1116" s="10" t="s">
        <v>1096</v>
      </c>
      <c r="B1116" s="19">
        <v>410</v>
      </c>
      <c r="C1116" s="10" t="s">
        <v>345</v>
      </c>
      <c r="D1116" s="10" t="s">
        <v>336</v>
      </c>
      <c r="E1116" s="25" t="s">
        <v>579</v>
      </c>
      <c r="F1116" s="20">
        <v>0</v>
      </c>
      <c r="G1116" s="20">
        <v>0</v>
      </c>
      <c r="H1116" s="20">
        <v>0</v>
      </c>
      <c r="I1116" s="20">
        <v>8420</v>
      </c>
      <c r="J1116" s="20"/>
      <c r="K1116" s="20"/>
      <c r="L1116" s="20">
        <f t="shared" si="3400"/>
        <v>8420</v>
      </c>
      <c r="M1116" s="20">
        <f t="shared" si="3401"/>
        <v>0</v>
      </c>
      <c r="N1116" s="20">
        <f t="shared" si="3402"/>
        <v>0</v>
      </c>
      <c r="O1116" s="20"/>
      <c r="P1116" s="20"/>
      <c r="Q1116" s="20"/>
      <c r="R1116" s="20">
        <f t="shared" si="3348"/>
        <v>8420</v>
      </c>
      <c r="S1116" s="20">
        <f t="shared" si="3349"/>
        <v>0</v>
      </c>
      <c r="T1116" s="20">
        <f t="shared" si="3350"/>
        <v>0</v>
      </c>
      <c r="U1116" s="20"/>
      <c r="V1116" s="20">
        <f t="shared" si="3351"/>
        <v>8420</v>
      </c>
      <c r="W1116" s="20"/>
      <c r="X1116" s="20"/>
      <c r="Y1116" s="20"/>
      <c r="Z1116" s="20">
        <f t="shared" si="3353"/>
        <v>8420</v>
      </c>
      <c r="AA1116" s="20">
        <f t="shared" si="3354"/>
        <v>0</v>
      </c>
      <c r="AB1116" s="20">
        <f t="shared" si="3355"/>
        <v>0</v>
      </c>
      <c r="AC1116" s="20"/>
      <c r="AD1116" s="20"/>
      <c r="AE1116" s="20"/>
      <c r="AF1116" s="20">
        <f t="shared" si="3337"/>
        <v>8420</v>
      </c>
      <c r="AG1116" s="20">
        <f t="shared" si="3338"/>
        <v>0</v>
      </c>
      <c r="AH1116" s="20">
        <f t="shared" si="3339"/>
        <v>0</v>
      </c>
      <c r="AI1116" s="20"/>
      <c r="AJ1116" s="20">
        <f t="shared" si="3340"/>
        <v>8420</v>
      </c>
      <c r="AK1116" s="20">
        <v>21166.514999999999</v>
      </c>
      <c r="AL1116" s="20"/>
      <c r="AM1116" s="20"/>
      <c r="AN1116" s="20">
        <f t="shared" si="3268"/>
        <v>29586.514999999999</v>
      </c>
      <c r="AO1116" s="20">
        <f t="shared" si="3269"/>
        <v>0</v>
      </c>
      <c r="AP1116" s="20">
        <f t="shared" si="3270"/>
        <v>0</v>
      </c>
      <c r="AQ1116" s="20"/>
      <c r="AR1116" s="20"/>
      <c r="AS1116" s="20"/>
      <c r="AT1116" s="20">
        <f t="shared" si="3271"/>
        <v>29586.514999999999</v>
      </c>
      <c r="AU1116" s="20">
        <f t="shared" si="3272"/>
        <v>0</v>
      </c>
      <c r="AV1116" s="20">
        <f t="shared" si="3273"/>
        <v>0</v>
      </c>
      <c r="AW1116" s="20"/>
      <c r="AX1116" s="20"/>
      <c r="AY1116" s="20"/>
      <c r="AZ1116" s="20">
        <f t="shared" si="3183"/>
        <v>29586.514999999999</v>
      </c>
      <c r="BA1116" s="20">
        <f t="shared" si="3184"/>
        <v>0</v>
      </c>
      <c r="BB1116" s="20">
        <f t="shared" si="3185"/>
        <v>0</v>
      </c>
      <c r="BC1116" s="20"/>
      <c r="BD1116" s="20">
        <f t="shared" si="3181"/>
        <v>29586.514999999999</v>
      </c>
      <c r="BE1116" s="20"/>
      <c r="BF1116" s="20"/>
      <c r="BG1116" s="20"/>
      <c r="BH1116" s="20">
        <f t="shared" si="3361"/>
        <v>29586.514999999999</v>
      </c>
      <c r="BI1116" s="20">
        <f t="shared" si="3362"/>
        <v>0</v>
      </c>
      <c r="BJ1116" s="20">
        <f t="shared" si="3363"/>
        <v>0</v>
      </c>
      <c r="BK1116" s="20"/>
      <c r="BL1116" s="20"/>
      <c r="BM1116" s="20">
        <f t="shared" si="3365"/>
        <v>29586.514999999999</v>
      </c>
      <c r="BN1116" s="20">
        <f t="shared" si="3366"/>
        <v>0</v>
      </c>
      <c r="BO1116" s="20"/>
      <c r="BP1116" s="20"/>
      <c r="BQ1116" s="20"/>
      <c r="BR1116" s="20">
        <f t="shared" si="3243"/>
        <v>29586.514999999999</v>
      </c>
      <c r="BS1116" s="20">
        <f t="shared" si="3244"/>
        <v>0</v>
      </c>
      <c r="BT1116" s="20">
        <f t="shared" si="3245"/>
        <v>0</v>
      </c>
      <c r="BU1116" s="20"/>
      <c r="BV1116" s="20">
        <f t="shared" si="3246"/>
        <v>29586.514999999999</v>
      </c>
      <c r="BW1116" s="20"/>
      <c r="BX1116" s="20"/>
      <c r="BY1116" s="20">
        <f t="shared" si="3342"/>
        <v>29586.514999999999</v>
      </c>
      <c r="BZ1116" s="20">
        <f t="shared" si="3343"/>
        <v>0</v>
      </c>
      <c r="CA1116" s="20"/>
      <c r="CB1116" s="20">
        <f t="shared" si="3344"/>
        <v>29586.514999999999</v>
      </c>
      <c r="CC1116" s="20"/>
      <c r="CD1116" s="20">
        <f t="shared" si="3345"/>
        <v>29586.514999999999</v>
      </c>
      <c r="CE1116" s="20"/>
    </row>
    <row r="1117" spans="1:84" ht="31.5" x14ac:dyDescent="0.25">
      <c r="A1117" s="10" t="s">
        <v>1095</v>
      </c>
      <c r="B1117" s="19"/>
      <c r="C1117" s="10"/>
      <c r="D1117" s="10"/>
      <c r="E1117" s="29" t="s">
        <v>858</v>
      </c>
      <c r="F1117" s="20">
        <f>F1121+F1118</f>
        <v>0</v>
      </c>
      <c r="G1117" s="20">
        <f t="shared" ref="G1117:K1117" si="3428">G1121+G1118</f>
        <v>0</v>
      </c>
      <c r="H1117" s="20">
        <f t="shared" si="3428"/>
        <v>0</v>
      </c>
      <c r="I1117" s="20">
        <f t="shared" si="3428"/>
        <v>56367.100000000006</v>
      </c>
      <c r="J1117" s="20">
        <f t="shared" si="3428"/>
        <v>0</v>
      </c>
      <c r="K1117" s="20">
        <f t="shared" si="3428"/>
        <v>0</v>
      </c>
      <c r="L1117" s="20">
        <f t="shared" ref="L1117:L1123" si="3429">F1117+I1117</f>
        <v>56367.100000000006</v>
      </c>
      <c r="M1117" s="20">
        <f t="shared" ref="M1117:M1123" si="3430">G1117+J1117</f>
        <v>0</v>
      </c>
      <c r="N1117" s="20">
        <f t="shared" ref="N1117:N1123" si="3431">H1117+K1117</f>
        <v>0</v>
      </c>
      <c r="O1117" s="20">
        <f t="shared" ref="O1117:Q1117" si="3432">O1121+O1118</f>
        <v>-33933.300000000003</v>
      </c>
      <c r="P1117" s="20">
        <f t="shared" si="3432"/>
        <v>0</v>
      </c>
      <c r="Q1117" s="20">
        <f t="shared" si="3432"/>
        <v>0</v>
      </c>
      <c r="R1117" s="20">
        <f t="shared" si="3348"/>
        <v>22433.800000000003</v>
      </c>
      <c r="S1117" s="20">
        <f t="shared" si="3349"/>
        <v>0</v>
      </c>
      <c r="T1117" s="20">
        <f t="shared" si="3350"/>
        <v>0</v>
      </c>
      <c r="U1117" s="20">
        <f t="shared" ref="U1117:CE1117" si="3433">U1121+U1118</f>
        <v>0</v>
      </c>
      <c r="V1117" s="20">
        <f t="shared" si="3351"/>
        <v>22433.800000000003</v>
      </c>
      <c r="W1117" s="20">
        <f t="shared" ref="W1117:Y1117" si="3434">W1121+W1118</f>
        <v>0</v>
      </c>
      <c r="X1117" s="20">
        <f t="shared" si="3434"/>
        <v>0</v>
      </c>
      <c r="Y1117" s="20">
        <f t="shared" si="3434"/>
        <v>0</v>
      </c>
      <c r="Z1117" s="20">
        <f t="shared" si="3353"/>
        <v>22433.800000000003</v>
      </c>
      <c r="AA1117" s="20">
        <f t="shared" si="3354"/>
        <v>0</v>
      </c>
      <c r="AB1117" s="20">
        <f t="shared" si="3355"/>
        <v>0</v>
      </c>
      <c r="AC1117" s="20">
        <f t="shared" ref="AC1117:AE1117" si="3435">AC1121+AC1118</f>
        <v>0</v>
      </c>
      <c r="AD1117" s="20">
        <f t="shared" si="3435"/>
        <v>0</v>
      </c>
      <c r="AE1117" s="20">
        <f t="shared" si="3435"/>
        <v>0</v>
      </c>
      <c r="AF1117" s="20">
        <f t="shared" si="3337"/>
        <v>22433.800000000003</v>
      </c>
      <c r="AG1117" s="20">
        <f t="shared" si="3338"/>
        <v>0</v>
      </c>
      <c r="AH1117" s="20">
        <f t="shared" si="3339"/>
        <v>0</v>
      </c>
      <c r="AI1117" s="20">
        <f t="shared" ref="AI1117" si="3436">AI1121+AI1118</f>
        <v>0</v>
      </c>
      <c r="AJ1117" s="20">
        <f t="shared" si="3340"/>
        <v>22433.800000000003</v>
      </c>
      <c r="AK1117" s="20">
        <f t="shared" ref="AK1117:AM1117" si="3437">AK1121+AK1118</f>
        <v>9.0000000000145519E-3</v>
      </c>
      <c r="AL1117" s="20">
        <f t="shared" si="3437"/>
        <v>0</v>
      </c>
      <c r="AM1117" s="20">
        <f t="shared" si="3437"/>
        <v>0</v>
      </c>
      <c r="AN1117" s="20">
        <f t="shared" si="3268"/>
        <v>22433.809000000001</v>
      </c>
      <c r="AO1117" s="20">
        <f t="shared" si="3269"/>
        <v>0</v>
      </c>
      <c r="AP1117" s="20">
        <f t="shared" si="3270"/>
        <v>0</v>
      </c>
      <c r="AQ1117" s="20">
        <f t="shared" ref="AQ1117:AS1117" si="3438">AQ1121+AQ1118</f>
        <v>0</v>
      </c>
      <c r="AR1117" s="20">
        <f t="shared" si="3438"/>
        <v>0</v>
      </c>
      <c r="AS1117" s="20">
        <f t="shared" si="3438"/>
        <v>0</v>
      </c>
      <c r="AT1117" s="20">
        <f t="shared" si="3271"/>
        <v>22433.809000000001</v>
      </c>
      <c r="AU1117" s="20">
        <f t="shared" si="3272"/>
        <v>0</v>
      </c>
      <c r="AV1117" s="20">
        <f t="shared" si="3273"/>
        <v>0</v>
      </c>
      <c r="AW1117" s="20">
        <f t="shared" ref="AW1117:AY1117" si="3439">AW1121+AW1118</f>
        <v>0</v>
      </c>
      <c r="AX1117" s="20">
        <f t="shared" si="3439"/>
        <v>0</v>
      </c>
      <c r="AY1117" s="20">
        <f t="shared" si="3439"/>
        <v>0</v>
      </c>
      <c r="AZ1117" s="20">
        <f t="shared" si="3183"/>
        <v>22433.809000000001</v>
      </c>
      <c r="BA1117" s="20">
        <f t="shared" si="3184"/>
        <v>0</v>
      </c>
      <c r="BB1117" s="20">
        <f t="shared" si="3185"/>
        <v>0</v>
      </c>
      <c r="BC1117" s="20">
        <f t="shared" ref="BC1117" si="3440">BC1121+BC1118</f>
        <v>0</v>
      </c>
      <c r="BD1117" s="20">
        <f t="shared" si="3181"/>
        <v>22433.809000000001</v>
      </c>
      <c r="BE1117" s="20">
        <f t="shared" ref="BE1117:BG1117" si="3441">BE1121+BE1118</f>
        <v>0</v>
      </c>
      <c r="BF1117" s="20">
        <f t="shared" si="3441"/>
        <v>0</v>
      </c>
      <c r="BG1117" s="20">
        <f t="shared" si="3441"/>
        <v>0</v>
      </c>
      <c r="BH1117" s="20">
        <f t="shared" si="3361"/>
        <v>22433.809000000001</v>
      </c>
      <c r="BI1117" s="20">
        <f t="shared" si="3362"/>
        <v>0</v>
      </c>
      <c r="BJ1117" s="20">
        <f t="shared" si="3363"/>
        <v>0</v>
      </c>
      <c r="BK1117" s="20">
        <f t="shared" ref="BK1117:BL1117" si="3442">BK1121+BK1118</f>
        <v>-1390.2070000000001</v>
      </c>
      <c r="BL1117" s="20">
        <f t="shared" si="3442"/>
        <v>0</v>
      </c>
      <c r="BM1117" s="20">
        <f t="shared" si="3365"/>
        <v>21043.602000000003</v>
      </c>
      <c r="BN1117" s="20">
        <f t="shared" si="3366"/>
        <v>0</v>
      </c>
      <c r="BO1117" s="20">
        <f t="shared" ref="BO1117:BQ1117" si="3443">BO1121+BO1118</f>
        <v>0</v>
      </c>
      <c r="BP1117" s="20">
        <f t="shared" si="3443"/>
        <v>0</v>
      </c>
      <c r="BQ1117" s="20">
        <f t="shared" si="3443"/>
        <v>0</v>
      </c>
      <c r="BR1117" s="20">
        <f t="shared" si="3243"/>
        <v>21043.602000000003</v>
      </c>
      <c r="BS1117" s="20">
        <f t="shared" si="3244"/>
        <v>0</v>
      </c>
      <c r="BT1117" s="20">
        <f t="shared" si="3245"/>
        <v>0</v>
      </c>
      <c r="BU1117" s="20">
        <f t="shared" ref="BU1117" si="3444">BU1121+BU1118</f>
        <v>0</v>
      </c>
      <c r="BV1117" s="20">
        <f t="shared" si="3246"/>
        <v>21043.602000000003</v>
      </c>
      <c r="BW1117" s="20">
        <f t="shared" ref="BW1117:BX1117" si="3445">BW1121+BW1118</f>
        <v>0</v>
      </c>
      <c r="BX1117" s="20">
        <f t="shared" si="3445"/>
        <v>0</v>
      </c>
      <c r="BY1117" s="20">
        <f t="shared" si="3342"/>
        <v>21043.602000000003</v>
      </c>
      <c r="BZ1117" s="20">
        <f t="shared" si="3343"/>
        <v>0</v>
      </c>
      <c r="CA1117" s="20">
        <f t="shared" ref="CA1117" si="3446">CA1121+CA1118</f>
        <v>0</v>
      </c>
      <c r="CB1117" s="20">
        <f t="shared" si="3344"/>
        <v>21043.602000000003</v>
      </c>
      <c r="CC1117" s="20">
        <f t="shared" ref="CC1117" si="3447">CC1121+CC1118</f>
        <v>0</v>
      </c>
      <c r="CD1117" s="20">
        <f t="shared" si="3345"/>
        <v>21043.602000000003</v>
      </c>
      <c r="CE1117" s="20">
        <f t="shared" si="3433"/>
        <v>0</v>
      </c>
    </row>
    <row r="1118" spans="1:84" ht="31.5" hidden="1" x14ac:dyDescent="0.25">
      <c r="A1118" s="10" t="s">
        <v>1095</v>
      </c>
      <c r="B1118" s="19">
        <v>300</v>
      </c>
      <c r="C1118" s="10"/>
      <c r="D1118" s="10"/>
      <c r="E1118" s="25" t="s">
        <v>604</v>
      </c>
      <c r="F1118" s="20">
        <f>F1119</f>
        <v>0</v>
      </c>
      <c r="G1118" s="20">
        <f t="shared" ref="G1118:K1119" si="3448">G1119</f>
        <v>0</v>
      </c>
      <c r="H1118" s="20">
        <f t="shared" si="3448"/>
        <v>0</v>
      </c>
      <c r="I1118" s="20">
        <f t="shared" si="3448"/>
        <v>39857.300000000003</v>
      </c>
      <c r="J1118" s="20">
        <f t="shared" si="3448"/>
        <v>0</v>
      </c>
      <c r="K1118" s="20">
        <f t="shared" si="3448"/>
        <v>0</v>
      </c>
      <c r="L1118" s="20">
        <f t="shared" ref="L1118:L1120" si="3449">F1118+I1118</f>
        <v>39857.300000000003</v>
      </c>
      <c r="M1118" s="20">
        <f t="shared" ref="M1118:M1120" si="3450">G1118+J1118</f>
        <v>0</v>
      </c>
      <c r="N1118" s="20">
        <f t="shared" ref="N1118:N1120" si="3451">H1118+K1118</f>
        <v>0</v>
      </c>
      <c r="O1118" s="20">
        <f t="shared" ref="O1118:Q1119" si="3452">O1119</f>
        <v>-23807.9</v>
      </c>
      <c r="P1118" s="20">
        <f t="shared" si="3452"/>
        <v>0</v>
      </c>
      <c r="Q1118" s="20">
        <f t="shared" si="3452"/>
        <v>0</v>
      </c>
      <c r="R1118" s="20">
        <f t="shared" si="3348"/>
        <v>16049.400000000001</v>
      </c>
      <c r="S1118" s="20">
        <f t="shared" si="3349"/>
        <v>0</v>
      </c>
      <c r="T1118" s="20">
        <f t="shared" si="3350"/>
        <v>0</v>
      </c>
      <c r="U1118" s="20">
        <f t="shared" ref="U1118:CE1119" si="3453">U1119</f>
        <v>0</v>
      </c>
      <c r="V1118" s="20">
        <f t="shared" si="3351"/>
        <v>16049.400000000001</v>
      </c>
      <c r="W1118" s="20">
        <f t="shared" si="3453"/>
        <v>0</v>
      </c>
      <c r="X1118" s="20">
        <f t="shared" si="3453"/>
        <v>0</v>
      </c>
      <c r="Y1118" s="20">
        <f t="shared" si="3453"/>
        <v>0</v>
      </c>
      <c r="Z1118" s="20">
        <f t="shared" si="3353"/>
        <v>16049.400000000001</v>
      </c>
      <c r="AA1118" s="20">
        <f t="shared" si="3354"/>
        <v>0</v>
      </c>
      <c r="AB1118" s="20">
        <f t="shared" si="3355"/>
        <v>0</v>
      </c>
      <c r="AC1118" s="20">
        <f t="shared" si="3453"/>
        <v>0</v>
      </c>
      <c r="AD1118" s="20">
        <f t="shared" si="3453"/>
        <v>0</v>
      </c>
      <c r="AE1118" s="20">
        <f t="shared" si="3453"/>
        <v>0</v>
      </c>
      <c r="AF1118" s="20">
        <f t="shared" si="3337"/>
        <v>16049.400000000001</v>
      </c>
      <c r="AG1118" s="20">
        <f t="shared" si="3338"/>
        <v>0</v>
      </c>
      <c r="AH1118" s="20">
        <f t="shared" si="3339"/>
        <v>0</v>
      </c>
      <c r="AI1118" s="20">
        <f t="shared" si="3453"/>
        <v>0</v>
      </c>
      <c r="AJ1118" s="20">
        <f t="shared" si="3340"/>
        <v>16049.400000000001</v>
      </c>
      <c r="AK1118" s="20">
        <f t="shared" si="3453"/>
        <v>-16049.4</v>
      </c>
      <c r="AL1118" s="20">
        <f t="shared" si="3453"/>
        <v>0</v>
      </c>
      <c r="AM1118" s="20">
        <f t="shared" si="3453"/>
        <v>0</v>
      </c>
      <c r="AN1118" s="20">
        <f t="shared" si="3268"/>
        <v>0</v>
      </c>
      <c r="AO1118" s="20">
        <f t="shared" si="3269"/>
        <v>0</v>
      </c>
      <c r="AP1118" s="20">
        <f t="shared" si="3270"/>
        <v>0</v>
      </c>
      <c r="AQ1118" s="20">
        <f t="shared" si="3453"/>
        <v>0</v>
      </c>
      <c r="AR1118" s="20">
        <f t="shared" si="3453"/>
        <v>0</v>
      </c>
      <c r="AS1118" s="20">
        <f t="shared" si="3453"/>
        <v>0</v>
      </c>
      <c r="AT1118" s="20">
        <f t="shared" si="3271"/>
        <v>0</v>
      </c>
      <c r="AU1118" s="20">
        <f t="shared" si="3272"/>
        <v>0</v>
      </c>
      <c r="AV1118" s="20">
        <f t="shared" si="3273"/>
        <v>0</v>
      </c>
      <c r="AW1118" s="20">
        <f t="shared" si="3453"/>
        <v>0</v>
      </c>
      <c r="AX1118" s="20">
        <f t="shared" si="3453"/>
        <v>0</v>
      </c>
      <c r="AY1118" s="20">
        <f t="shared" si="3453"/>
        <v>0</v>
      </c>
      <c r="AZ1118" s="20">
        <f t="shared" si="3183"/>
        <v>0</v>
      </c>
      <c r="BA1118" s="20">
        <f t="shared" si="3184"/>
        <v>0</v>
      </c>
      <c r="BB1118" s="20">
        <f t="shared" si="3185"/>
        <v>0</v>
      </c>
      <c r="BC1118" s="20">
        <f t="shared" si="3453"/>
        <v>0</v>
      </c>
      <c r="BD1118" s="20">
        <f t="shared" si="3181"/>
        <v>0</v>
      </c>
      <c r="BE1118" s="20">
        <f t="shared" si="3453"/>
        <v>0</v>
      </c>
      <c r="BF1118" s="20">
        <f t="shared" si="3453"/>
        <v>0</v>
      </c>
      <c r="BG1118" s="20">
        <f t="shared" si="3453"/>
        <v>0</v>
      </c>
      <c r="BH1118" s="20">
        <f t="shared" si="3361"/>
        <v>0</v>
      </c>
      <c r="BI1118" s="20">
        <f t="shared" si="3362"/>
        <v>0</v>
      </c>
      <c r="BJ1118" s="20">
        <f t="shared" si="3363"/>
        <v>0</v>
      </c>
      <c r="BK1118" s="20">
        <f t="shared" si="3453"/>
        <v>0</v>
      </c>
      <c r="BL1118" s="20">
        <f t="shared" si="3453"/>
        <v>0</v>
      </c>
      <c r="BM1118" s="20">
        <f t="shared" si="3365"/>
        <v>0</v>
      </c>
      <c r="BN1118" s="20">
        <f t="shared" si="3366"/>
        <v>0</v>
      </c>
      <c r="BO1118" s="20">
        <f t="shared" si="3453"/>
        <v>0</v>
      </c>
      <c r="BP1118" s="20">
        <f t="shared" si="3453"/>
        <v>0</v>
      </c>
      <c r="BQ1118" s="20">
        <f t="shared" si="3453"/>
        <v>0</v>
      </c>
      <c r="BR1118" s="20">
        <f t="shared" si="3243"/>
        <v>0</v>
      </c>
      <c r="BS1118" s="20">
        <f t="shared" si="3244"/>
        <v>0</v>
      </c>
      <c r="BT1118" s="20">
        <f t="shared" si="3245"/>
        <v>0</v>
      </c>
      <c r="BU1118" s="20">
        <f t="shared" si="3453"/>
        <v>0</v>
      </c>
      <c r="BV1118" s="20">
        <f t="shared" si="3246"/>
        <v>0</v>
      </c>
      <c r="BW1118" s="20">
        <f t="shared" si="3453"/>
        <v>0</v>
      </c>
      <c r="BX1118" s="20">
        <f t="shared" si="3453"/>
        <v>0</v>
      </c>
      <c r="BY1118" s="20">
        <f t="shared" si="3342"/>
        <v>0</v>
      </c>
      <c r="BZ1118" s="20">
        <f t="shared" si="3343"/>
        <v>0</v>
      </c>
      <c r="CA1118" s="20">
        <f t="shared" si="3453"/>
        <v>0</v>
      </c>
      <c r="CB1118" s="20">
        <f t="shared" si="3344"/>
        <v>0</v>
      </c>
      <c r="CC1118" s="20">
        <f t="shared" si="3453"/>
        <v>0</v>
      </c>
      <c r="CD1118" s="20">
        <f t="shared" si="3345"/>
        <v>0</v>
      </c>
      <c r="CE1118" s="20">
        <f t="shared" si="3453"/>
        <v>0</v>
      </c>
      <c r="CF1118" s="1">
        <v>0</v>
      </c>
    </row>
    <row r="1119" spans="1:84" ht="31.5" hidden="1" x14ac:dyDescent="0.25">
      <c r="A1119" s="10" t="s">
        <v>1095</v>
      </c>
      <c r="B1119" s="19">
        <v>320</v>
      </c>
      <c r="C1119" s="10"/>
      <c r="D1119" s="10"/>
      <c r="E1119" s="25" t="s">
        <v>606</v>
      </c>
      <c r="F1119" s="20">
        <f>F1120</f>
        <v>0</v>
      </c>
      <c r="G1119" s="20">
        <f t="shared" si="3448"/>
        <v>0</v>
      </c>
      <c r="H1119" s="20">
        <f t="shared" si="3448"/>
        <v>0</v>
      </c>
      <c r="I1119" s="20">
        <f t="shared" si="3448"/>
        <v>39857.300000000003</v>
      </c>
      <c r="J1119" s="20">
        <f t="shared" si="3448"/>
        <v>0</v>
      </c>
      <c r="K1119" s="20">
        <f t="shared" si="3448"/>
        <v>0</v>
      </c>
      <c r="L1119" s="20">
        <f t="shared" si="3449"/>
        <v>39857.300000000003</v>
      </c>
      <c r="M1119" s="20">
        <f t="shared" si="3450"/>
        <v>0</v>
      </c>
      <c r="N1119" s="20">
        <f t="shared" si="3451"/>
        <v>0</v>
      </c>
      <c r="O1119" s="20">
        <f t="shared" si="3452"/>
        <v>-23807.9</v>
      </c>
      <c r="P1119" s="20">
        <f t="shared" si="3452"/>
        <v>0</v>
      </c>
      <c r="Q1119" s="20">
        <f t="shared" si="3452"/>
        <v>0</v>
      </c>
      <c r="R1119" s="20">
        <f t="shared" si="3348"/>
        <v>16049.400000000001</v>
      </c>
      <c r="S1119" s="20">
        <f t="shared" si="3349"/>
        <v>0</v>
      </c>
      <c r="T1119" s="20">
        <f t="shared" si="3350"/>
        <v>0</v>
      </c>
      <c r="U1119" s="20">
        <f t="shared" si="3453"/>
        <v>0</v>
      </c>
      <c r="V1119" s="20">
        <f t="shared" si="3351"/>
        <v>16049.400000000001</v>
      </c>
      <c r="W1119" s="20">
        <f t="shared" si="3453"/>
        <v>0</v>
      </c>
      <c r="X1119" s="20">
        <f t="shared" si="3453"/>
        <v>0</v>
      </c>
      <c r="Y1119" s="20">
        <f t="shared" si="3453"/>
        <v>0</v>
      </c>
      <c r="Z1119" s="20">
        <f t="shared" si="3353"/>
        <v>16049.400000000001</v>
      </c>
      <c r="AA1119" s="20">
        <f t="shared" si="3354"/>
        <v>0</v>
      </c>
      <c r="AB1119" s="20">
        <f t="shared" si="3355"/>
        <v>0</v>
      </c>
      <c r="AC1119" s="20">
        <f t="shared" si="3453"/>
        <v>0</v>
      </c>
      <c r="AD1119" s="20">
        <f t="shared" si="3453"/>
        <v>0</v>
      </c>
      <c r="AE1119" s="20">
        <f t="shared" si="3453"/>
        <v>0</v>
      </c>
      <c r="AF1119" s="20">
        <f t="shared" si="3337"/>
        <v>16049.400000000001</v>
      </c>
      <c r="AG1119" s="20">
        <f t="shared" si="3338"/>
        <v>0</v>
      </c>
      <c r="AH1119" s="20">
        <f t="shared" si="3339"/>
        <v>0</v>
      </c>
      <c r="AI1119" s="20">
        <f t="shared" si="3453"/>
        <v>0</v>
      </c>
      <c r="AJ1119" s="20">
        <f t="shared" si="3340"/>
        <v>16049.400000000001</v>
      </c>
      <c r="AK1119" s="20">
        <f t="shared" si="3453"/>
        <v>-16049.4</v>
      </c>
      <c r="AL1119" s="20">
        <f t="shared" si="3453"/>
        <v>0</v>
      </c>
      <c r="AM1119" s="20">
        <f t="shared" si="3453"/>
        <v>0</v>
      </c>
      <c r="AN1119" s="20">
        <f t="shared" si="3268"/>
        <v>0</v>
      </c>
      <c r="AO1119" s="20">
        <f t="shared" si="3269"/>
        <v>0</v>
      </c>
      <c r="AP1119" s="20">
        <f t="shared" si="3270"/>
        <v>0</v>
      </c>
      <c r="AQ1119" s="20">
        <f t="shared" si="3453"/>
        <v>0</v>
      </c>
      <c r="AR1119" s="20">
        <f t="shared" si="3453"/>
        <v>0</v>
      </c>
      <c r="AS1119" s="20">
        <f t="shared" si="3453"/>
        <v>0</v>
      </c>
      <c r="AT1119" s="20">
        <f t="shared" si="3271"/>
        <v>0</v>
      </c>
      <c r="AU1119" s="20">
        <f t="shared" si="3272"/>
        <v>0</v>
      </c>
      <c r="AV1119" s="20">
        <f t="shared" si="3273"/>
        <v>0</v>
      </c>
      <c r="AW1119" s="20">
        <f t="shared" si="3453"/>
        <v>0</v>
      </c>
      <c r="AX1119" s="20">
        <f t="shared" si="3453"/>
        <v>0</v>
      </c>
      <c r="AY1119" s="20">
        <f t="shared" si="3453"/>
        <v>0</v>
      </c>
      <c r="AZ1119" s="20">
        <f t="shared" si="3183"/>
        <v>0</v>
      </c>
      <c r="BA1119" s="20">
        <f t="shared" si="3184"/>
        <v>0</v>
      </c>
      <c r="BB1119" s="20">
        <f t="shared" si="3185"/>
        <v>0</v>
      </c>
      <c r="BC1119" s="20">
        <f t="shared" si="3453"/>
        <v>0</v>
      </c>
      <c r="BD1119" s="20">
        <f t="shared" si="3181"/>
        <v>0</v>
      </c>
      <c r="BE1119" s="20">
        <f t="shared" si="3453"/>
        <v>0</v>
      </c>
      <c r="BF1119" s="20">
        <f t="shared" si="3453"/>
        <v>0</v>
      </c>
      <c r="BG1119" s="20">
        <f t="shared" si="3453"/>
        <v>0</v>
      </c>
      <c r="BH1119" s="20">
        <f t="shared" si="3361"/>
        <v>0</v>
      </c>
      <c r="BI1119" s="20">
        <f t="shared" si="3362"/>
        <v>0</v>
      </c>
      <c r="BJ1119" s="20">
        <f t="shared" si="3363"/>
        <v>0</v>
      </c>
      <c r="BK1119" s="20">
        <f t="shared" si="3453"/>
        <v>0</v>
      </c>
      <c r="BL1119" s="20">
        <f t="shared" si="3453"/>
        <v>0</v>
      </c>
      <c r="BM1119" s="20">
        <f t="shared" si="3365"/>
        <v>0</v>
      </c>
      <c r="BN1119" s="20">
        <f t="shared" si="3366"/>
        <v>0</v>
      </c>
      <c r="BO1119" s="20">
        <f t="shared" si="3453"/>
        <v>0</v>
      </c>
      <c r="BP1119" s="20">
        <f t="shared" si="3453"/>
        <v>0</v>
      </c>
      <c r="BQ1119" s="20">
        <f t="shared" si="3453"/>
        <v>0</v>
      </c>
      <c r="BR1119" s="20">
        <f t="shared" si="3243"/>
        <v>0</v>
      </c>
      <c r="BS1119" s="20">
        <f t="shared" si="3244"/>
        <v>0</v>
      </c>
      <c r="BT1119" s="20">
        <f t="shared" si="3245"/>
        <v>0</v>
      </c>
      <c r="BU1119" s="20">
        <f t="shared" si="3453"/>
        <v>0</v>
      </c>
      <c r="BV1119" s="20">
        <f t="shared" si="3246"/>
        <v>0</v>
      </c>
      <c r="BW1119" s="20">
        <f t="shared" si="3453"/>
        <v>0</v>
      </c>
      <c r="BX1119" s="20">
        <f t="shared" si="3453"/>
        <v>0</v>
      </c>
      <c r="BY1119" s="20">
        <f t="shared" si="3342"/>
        <v>0</v>
      </c>
      <c r="BZ1119" s="20">
        <f t="shared" si="3343"/>
        <v>0</v>
      </c>
      <c r="CA1119" s="20">
        <f t="shared" si="3453"/>
        <v>0</v>
      </c>
      <c r="CB1119" s="20">
        <f t="shared" si="3344"/>
        <v>0</v>
      </c>
      <c r="CC1119" s="20">
        <f t="shared" si="3453"/>
        <v>0</v>
      </c>
      <c r="CD1119" s="20">
        <f t="shared" si="3345"/>
        <v>0</v>
      </c>
      <c r="CE1119" s="20">
        <f t="shared" si="3453"/>
        <v>0</v>
      </c>
      <c r="CF1119" s="1">
        <v>0</v>
      </c>
    </row>
    <row r="1120" spans="1:84" hidden="1" x14ac:dyDescent="0.25">
      <c r="A1120" s="10" t="s">
        <v>1095</v>
      </c>
      <c r="B1120" s="19">
        <v>320</v>
      </c>
      <c r="C1120" s="10" t="s">
        <v>346</v>
      </c>
      <c r="D1120" s="10" t="s">
        <v>334</v>
      </c>
      <c r="E1120" s="25" t="s">
        <v>592</v>
      </c>
      <c r="F1120" s="20">
        <v>0</v>
      </c>
      <c r="G1120" s="20">
        <v>0</v>
      </c>
      <c r="H1120" s="20">
        <v>0</v>
      </c>
      <c r="I1120" s="20">
        <v>39857.300000000003</v>
      </c>
      <c r="J1120" s="20"/>
      <c r="K1120" s="20"/>
      <c r="L1120" s="20">
        <f t="shared" si="3449"/>
        <v>39857.300000000003</v>
      </c>
      <c r="M1120" s="20">
        <f t="shared" si="3450"/>
        <v>0</v>
      </c>
      <c r="N1120" s="20">
        <f t="shared" si="3451"/>
        <v>0</v>
      </c>
      <c r="O1120" s="20">
        <v>-23807.9</v>
      </c>
      <c r="P1120" s="20"/>
      <c r="Q1120" s="20"/>
      <c r="R1120" s="20">
        <f t="shared" si="3348"/>
        <v>16049.400000000001</v>
      </c>
      <c r="S1120" s="20">
        <f t="shared" si="3349"/>
        <v>0</v>
      </c>
      <c r="T1120" s="20">
        <f t="shared" si="3350"/>
        <v>0</v>
      </c>
      <c r="U1120" s="20"/>
      <c r="V1120" s="20">
        <f t="shared" si="3351"/>
        <v>16049.400000000001</v>
      </c>
      <c r="W1120" s="20"/>
      <c r="X1120" s="20"/>
      <c r="Y1120" s="20"/>
      <c r="Z1120" s="20">
        <f t="shared" si="3353"/>
        <v>16049.400000000001</v>
      </c>
      <c r="AA1120" s="20">
        <f t="shared" si="3354"/>
        <v>0</v>
      </c>
      <c r="AB1120" s="20">
        <f t="shared" si="3355"/>
        <v>0</v>
      </c>
      <c r="AC1120" s="20"/>
      <c r="AD1120" s="20"/>
      <c r="AE1120" s="20"/>
      <c r="AF1120" s="20">
        <f t="shared" si="3337"/>
        <v>16049.400000000001</v>
      </c>
      <c r="AG1120" s="20">
        <f t="shared" si="3338"/>
        <v>0</v>
      </c>
      <c r="AH1120" s="20">
        <f t="shared" si="3339"/>
        <v>0</v>
      </c>
      <c r="AI1120" s="20"/>
      <c r="AJ1120" s="20">
        <f t="shared" si="3340"/>
        <v>16049.400000000001</v>
      </c>
      <c r="AK1120" s="20">
        <v>-16049.4</v>
      </c>
      <c r="AL1120" s="20"/>
      <c r="AM1120" s="20"/>
      <c r="AN1120" s="20">
        <f t="shared" si="3268"/>
        <v>0</v>
      </c>
      <c r="AO1120" s="20">
        <f t="shared" si="3269"/>
        <v>0</v>
      </c>
      <c r="AP1120" s="20">
        <f t="shared" si="3270"/>
        <v>0</v>
      </c>
      <c r="AQ1120" s="20"/>
      <c r="AR1120" s="20"/>
      <c r="AS1120" s="20"/>
      <c r="AT1120" s="20">
        <f t="shared" si="3271"/>
        <v>0</v>
      </c>
      <c r="AU1120" s="20">
        <f t="shared" si="3272"/>
        <v>0</v>
      </c>
      <c r="AV1120" s="20">
        <f t="shared" si="3273"/>
        <v>0</v>
      </c>
      <c r="AW1120" s="20"/>
      <c r="AX1120" s="20"/>
      <c r="AY1120" s="20"/>
      <c r="AZ1120" s="20">
        <f t="shared" si="3183"/>
        <v>0</v>
      </c>
      <c r="BA1120" s="20">
        <f t="shared" si="3184"/>
        <v>0</v>
      </c>
      <c r="BB1120" s="20">
        <f t="shared" si="3185"/>
        <v>0</v>
      </c>
      <c r="BC1120" s="20"/>
      <c r="BD1120" s="20">
        <f t="shared" si="3181"/>
        <v>0</v>
      </c>
      <c r="BE1120" s="20"/>
      <c r="BF1120" s="20"/>
      <c r="BG1120" s="20"/>
      <c r="BH1120" s="20">
        <f t="shared" si="3361"/>
        <v>0</v>
      </c>
      <c r="BI1120" s="20">
        <f t="shared" si="3362"/>
        <v>0</v>
      </c>
      <c r="BJ1120" s="20">
        <f t="shared" si="3363"/>
        <v>0</v>
      </c>
      <c r="BK1120" s="20"/>
      <c r="BL1120" s="20"/>
      <c r="BM1120" s="20">
        <f t="shared" si="3365"/>
        <v>0</v>
      </c>
      <c r="BN1120" s="20">
        <f t="shared" si="3366"/>
        <v>0</v>
      </c>
      <c r="BO1120" s="20"/>
      <c r="BP1120" s="20"/>
      <c r="BQ1120" s="20"/>
      <c r="BR1120" s="20">
        <f t="shared" si="3243"/>
        <v>0</v>
      </c>
      <c r="BS1120" s="20">
        <f t="shared" si="3244"/>
        <v>0</v>
      </c>
      <c r="BT1120" s="20">
        <f t="shared" si="3245"/>
        <v>0</v>
      </c>
      <c r="BU1120" s="20"/>
      <c r="BV1120" s="20">
        <f t="shared" si="3246"/>
        <v>0</v>
      </c>
      <c r="BW1120" s="20"/>
      <c r="BX1120" s="20"/>
      <c r="BY1120" s="20">
        <f t="shared" si="3342"/>
        <v>0</v>
      </c>
      <c r="BZ1120" s="20">
        <f t="shared" si="3343"/>
        <v>0</v>
      </c>
      <c r="CA1120" s="20"/>
      <c r="CB1120" s="20">
        <f t="shared" si="3344"/>
        <v>0</v>
      </c>
      <c r="CC1120" s="20"/>
      <c r="CD1120" s="20">
        <f t="shared" si="3345"/>
        <v>0</v>
      </c>
      <c r="CE1120" s="20"/>
      <c r="CF1120" s="1">
        <v>0</v>
      </c>
    </row>
    <row r="1121" spans="1:84" ht="47.25" x14ac:dyDescent="0.25">
      <c r="A1121" s="10" t="s">
        <v>1095</v>
      </c>
      <c r="B1121" s="19">
        <v>400</v>
      </c>
      <c r="C1121" s="10"/>
      <c r="D1121" s="10"/>
      <c r="E1121" s="25" t="s">
        <v>611</v>
      </c>
      <c r="F1121" s="20">
        <f>F1122</f>
        <v>0</v>
      </c>
      <c r="G1121" s="20">
        <f t="shared" ref="G1121:K1122" si="3454">G1122</f>
        <v>0</v>
      </c>
      <c r="H1121" s="20">
        <f t="shared" si="3454"/>
        <v>0</v>
      </c>
      <c r="I1121" s="20">
        <f t="shared" si="3454"/>
        <v>16509.8</v>
      </c>
      <c r="J1121" s="20">
        <f t="shared" si="3454"/>
        <v>0</v>
      </c>
      <c r="K1121" s="20">
        <f t="shared" si="3454"/>
        <v>0</v>
      </c>
      <c r="L1121" s="20">
        <f t="shared" si="3429"/>
        <v>16509.8</v>
      </c>
      <c r="M1121" s="20">
        <f t="shared" si="3430"/>
        <v>0</v>
      </c>
      <c r="N1121" s="20">
        <f t="shared" si="3431"/>
        <v>0</v>
      </c>
      <c r="O1121" s="20">
        <f t="shared" ref="O1121:Q1122" si="3455">O1122</f>
        <v>-10125.4</v>
      </c>
      <c r="P1121" s="20">
        <f t="shared" si="3455"/>
        <v>0</v>
      </c>
      <c r="Q1121" s="20">
        <f t="shared" si="3455"/>
        <v>0</v>
      </c>
      <c r="R1121" s="20">
        <f t="shared" si="3348"/>
        <v>6384.4</v>
      </c>
      <c r="S1121" s="20">
        <f t="shared" si="3349"/>
        <v>0</v>
      </c>
      <c r="T1121" s="20">
        <f t="shared" si="3350"/>
        <v>0</v>
      </c>
      <c r="U1121" s="20">
        <f t="shared" ref="U1121:CE1122" si="3456">U1122</f>
        <v>0</v>
      </c>
      <c r="V1121" s="20">
        <f t="shared" si="3351"/>
        <v>6384.4</v>
      </c>
      <c r="W1121" s="20">
        <f t="shared" si="3456"/>
        <v>0</v>
      </c>
      <c r="X1121" s="20">
        <f t="shared" si="3456"/>
        <v>0</v>
      </c>
      <c r="Y1121" s="20">
        <f t="shared" si="3456"/>
        <v>0</v>
      </c>
      <c r="Z1121" s="20">
        <f t="shared" si="3353"/>
        <v>6384.4</v>
      </c>
      <c r="AA1121" s="20">
        <f t="shared" si="3354"/>
        <v>0</v>
      </c>
      <c r="AB1121" s="20">
        <f t="shared" si="3355"/>
        <v>0</v>
      </c>
      <c r="AC1121" s="20">
        <f t="shared" si="3456"/>
        <v>0</v>
      </c>
      <c r="AD1121" s="20">
        <f t="shared" si="3456"/>
        <v>0</v>
      </c>
      <c r="AE1121" s="20">
        <f t="shared" si="3456"/>
        <v>0</v>
      </c>
      <c r="AF1121" s="20">
        <f t="shared" si="3337"/>
        <v>6384.4</v>
      </c>
      <c r="AG1121" s="20">
        <f t="shared" si="3338"/>
        <v>0</v>
      </c>
      <c r="AH1121" s="20">
        <f t="shared" si="3339"/>
        <v>0</v>
      </c>
      <c r="AI1121" s="20">
        <f t="shared" si="3456"/>
        <v>0</v>
      </c>
      <c r="AJ1121" s="20">
        <f t="shared" si="3340"/>
        <v>6384.4</v>
      </c>
      <c r="AK1121" s="20">
        <f t="shared" si="3456"/>
        <v>16049.409</v>
      </c>
      <c r="AL1121" s="20">
        <f t="shared" si="3456"/>
        <v>0</v>
      </c>
      <c r="AM1121" s="20">
        <f t="shared" si="3456"/>
        <v>0</v>
      </c>
      <c r="AN1121" s="20">
        <f t="shared" si="3268"/>
        <v>22433.809000000001</v>
      </c>
      <c r="AO1121" s="20">
        <f t="shared" si="3269"/>
        <v>0</v>
      </c>
      <c r="AP1121" s="20">
        <f t="shared" si="3270"/>
        <v>0</v>
      </c>
      <c r="AQ1121" s="20">
        <f t="shared" si="3456"/>
        <v>0</v>
      </c>
      <c r="AR1121" s="20">
        <f t="shared" si="3456"/>
        <v>0</v>
      </c>
      <c r="AS1121" s="20">
        <f t="shared" si="3456"/>
        <v>0</v>
      </c>
      <c r="AT1121" s="20">
        <f t="shared" si="3271"/>
        <v>22433.809000000001</v>
      </c>
      <c r="AU1121" s="20">
        <f t="shared" si="3272"/>
        <v>0</v>
      </c>
      <c r="AV1121" s="20">
        <f t="shared" si="3273"/>
        <v>0</v>
      </c>
      <c r="AW1121" s="20">
        <f t="shared" si="3456"/>
        <v>0</v>
      </c>
      <c r="AX1121" s="20">
        <f t="shared" si="3456"/>
        <v>0</v>
      </c>
      <c r="AY1121" s="20">
        <f t="shared" si="3456"/>
        <v>0</v>
      </c>
      <c r="AZ1121" s="20">
        <f t="shared" si="3183"/>
        <v>22433.809000000001</v>
      </c>
      <c r="BA1121" s="20">
        <f t="shared" si="3184"/>
        <v>0</v>
      </c>
      <c r="BB1121" s="20">
        <f t="shared" si="3185"/>
        <v>0</v>
      </c>
      <c r="BC1121" s="20">
        <f t="shared" si="3456"/>
        <v>0</v>
      </c>
      <c r="BD1121" s="20">
        <f t="shared" si="3181"/>
        <v>22433.809000000001</v>
      </c>
      <c r="BE1121" s="20">
        <f t="shared" si="3456"/>
        <v>0</v>
      </c>
      <c r="BF1121" s="20">
        <f t="shared" si="3456"/>
        <v>0</v>
      </c>
      <c r="BG1121" s="20">
        <f t="shared" si="3456"/>
        <v>0</v>
      </c>
      <c r="BH1121" s="20">
        <f t="shared" si="3361"/>
        <v>22433.809000000001</v>
      </c>
      <c r="BI1121" s="20">
        <f t="shared" si="3362"/>
        <v>0</v>
      </c>
      <c r="BJ1121" s="20">
        <f t="shared" si="3363"/>
        <v>0</v>
      </c>
      <c r="BK1121" s="20">
        <f t="shared" si="3456"/>
        <v>-1390.2070000000001</v>
      </c>
      <c r="BL1121" s="20">
        <f t="shared" si="3456"/>
        <v>0</v>
      </c>
      <c r="BM1121" s="20">
        <f t="shared" si="3365"/>
        <v>21043.602000000003</v>
      </c>
      <c r="BN1121" s="20">
        <f t="shared" si="3366"/>
        <v>0</v>
      </c>
      <c r="BO1121" s="20">
        <f t="shared" si="3456"/>
        <v>0</v>
      </c>
      <c r="BP1121" s="20">
        <f t="shared" si="3456"/>
        <v>0</v>
      </c>
      <c r="BQ1121" s="20">
        <f t="shared" si="3456"/>
        <v>0</v>
      </c>
      <c r="BR1121" s="20">
        <f t="shared" si="3243"/>
        <v>21043.602000000003</v>
      </c>
      <c r="BS1121" s="20">
        <f t="shared" si="3244"/>
        <v>0</v>
      </c>
      <c r="BT1121" s="20">
        <f t="shared" si="3245"/>
        <v>0</v>
      </c>
      <c r="BU1121" s="20">
        <f t="shared" si="3456"/>
        <v>0</v>
      </c>
      <c r="BV1121" s="20">
        <f t="shared" si="3246"/>
        <v>21043.602000000003</v>
      </c>
      <c r="BW1121" s="20">
        <f t="shared" si="3456"/>
        <v>0</v>
      </c>
      <c r="BX1121" s="20">
        <f t="shared" si="3456"/>
        <v>0</v>
      </c>
      <c r="BY1121" s="20">
        <f t="shared" si="3342"/>
        <v>21043.602000000003</v>
      </c>
      <c r="BZ1121" s="20">
        <f t="shared" si="3343"/>
        <v>0</v>
      </c>
      <c r="CA1121" s="20">
        <f t="shared" si="3456"/>
        <v>0</v>
      </c>
      <c r="CB1121" s="20">
        <f t="shared" si="3344"/>
        <v>21043.602000000003</v>
      </c>
      <c r="CC1121" s="20">
        <f t="shared" si="3456"/>
        <v>0</v>
      </c>
      <c r="CD1121" s="20">
        <f t="shared" si="3345"/>
        <v>21043.602000000003</v>
      </c>
      <c r="CE1121" s="20">
        <f t="shared" si="3456"/>
        <v>0</v>
      </c>
    </row>
    <row r="1122" spans="1:84" x14ac:dyDescent="0.25">
      <c r="A1122" s="10" t="s">
        <v>1095</v>
      </c>
      <c r="B1122" s="19">
        <v>410</v>
      </c>
      <c r="C1122" s="10"/>
      <c r="D1122" s="10"/>
      <c r="E1122" s="25" t="s">
        <v>612</v>
      </c>
      <c r="F1122" s="20">
        <f>F1123</f>
        <v>0</v>
      </c>
      <c r="G1122" s="20">
        <f t="shared" si="3454"/>
        <v>0</v>
      </c>
      <c r="H1122" s="20">
        <f t="shared" si="3454"/>
        <v>0</v>
      </c>
      <c r="I1122" s="20">
        <f t="shared" si="3454"/>
        <v>16509.8</v>
      </c>
      <c r="J1122" s="20">
        <f t="shared" si="3454"/>
        <v>0</v>
      </c>
      <c r="K1122" s="20">
        <f t="shared" si="3454"/>
        <v>0</v>
      </c>
      <c r="L1122" s="20">
        <f t="shared" si="3429"/>
        <v>16509.8</v>
      </c>
      <c r="M1122" s="20">
        <f t="shared" si="3430"/>
        <v>0</v>
      </c>
      <c r="N1122" s="20">
        <f t="shared" si="3431"/>
        <v>0</v>
      </c>
      <c r="O1122" s="20">
        <f t="shared" si="3455"/>
        <v>-10125.4</v>
      </c>
      <c r="P1122" s="20">
        <f t="shared" si="3455"/>
        <v>0</v>
      </c>
      <c r="Q1122" s="20">
        <f t="shared" si="3455"/>
        <v>0</v>
      </c>
      <c r="R1122" s="20">
        <f t="shared" si="3348"/>
        <v>6384.4</v>
      </c>
      <c r="S1122" s="20">
        <f t="shared" si="3349"/>
        <v>0</v>
      </c>
      <c r="T1122" s="20">
        <f t="shared" si="3350"/>
        <v>0</v>
      </c>
      <c r="U1122" s="20">
        <f t="shared" si="3456"/>
        <v>0</v>
      </c>
      <c r="V1122" s="20">
        <f t="shared" si="3351"/>
        <v>6384.4</v>
      </c>
      <c r="W1122" s="20">
        <f t="shared" si="3456"/>
        <v>0</v>
      </c>
      <c r="X1122" s="20">
        <f t="shared" si="3456"/>
        <v>0</v>
      </c>
      <c r="Y1122" s="20">
        <f t="shared" si="3456"/>
        <v>0</v>
      </c>
      <c r="Z1122" s="20">
        <f t="shared" si="3353"/>
        <v>6384.4</v>
      </c>
      <c r="AA1122" s="20">
        <f t="shared" si="3354"/>
        <v>0</v>
      </c>
      <c r="AB1122" s="20">
        <f t="shared" si="3355"/>
        <v>0</v>
      </c>
      <c r="AC1122" s="20">
        <f t="shared" si="3456"/>
        <v>0</v>
      </c>
      <c r="AD1122" s="20">
        <f t="shared" si="3456"/>
        <v>0</v>
      </c>
      <c r="AE1122" s="20">
        <f t="shared" si="3456"/>
        <v>0</v>
      </c>
      <c r="AF1122" s="20">
        <f t="shared" si="3337"/>
        <v>6384.4</v>
      </c>
      <c r="AG1122" s="20">
        <f t="shared" si="3338"/>
        <v>0</v>
      </c>
      <c r="AH1122" s="20">
        <f t="shared" si="3339"/>
        <v>0</v>
      </c>
      <c r="AI1122" s="20">
        <f t="shared" si="3456"/>
        <v>0</v>
      </c>
      <c r="AJ1122" s="20">
        <f t="shared" si="3340"/>
        <v>6384.4</v>
      </c>
      <c r="AK1122" s="20">
        <f t="shared" si="3456"/>
        <v>16049.409</v>
      </c>
      <c r="AL1122" s="20">
        <f t="shared" si="3456"/>
        <v>0</v>
      </c>
      <c r="AM1122" s="20">
        <f t="shared" si="3456"/>
        <v>0</v>
      </c>
      <c r="AN1122" s="20">
        <f t="shared" si="3268"/>
        <v>22433.809000000001</v>
      </c>
      <c r="AO1122" s="20">
        <f t="shared" si="3269"/>
        <v>0</v>
      </c>
      <c r="AP1122" s="20">
        <f t="shared" si="3270"/>
        <v>0</v>
      </c>
      <c r="AQ1122" s="20">
        <f t="shared" si="3456"/>
        <v>0</v>
      </c>
      <c r="AR1122" s="20">
        <f t="shared" si="3456"/>
        <v>0</v>
      </c>
      <c r="AS1122" s="20">
        <f t="shared" si="3456"/>
        <v>0</v>
      </c>
      <c r="AT1122" s="20">
        <f t="shared" si="3271"/>
        <v>22433.809000000001</v>
      </c>
      <c r="AU1122" s="20">
        <f t="shared" si="3272"/>
        <v>0</v>
      </c>
      <c r="AV1122" s="20">
        <f t="shared" si="3273"/>
        <v>0</v>
      </c>
      <c r="AW1122" s="20">
        <f t="shared" si="3456"/>
        <v>0</v>
      </c>
      <c r="AX1122" s="20">
        <f t="shared" si="3456"/>
        <v>0</v>
      </c>
      <c r="AY1122" s="20">
        <f t="shared" si="3456"/>
        <v>0</v>
      </c>
      <c r="AZ1122" s="20">
        <f t="shared" si="3183"/>
        <v>22433.809000000001</v>
      </c>
      <c r="BA1122" s="20">
        <f t="shared" si="3184"/>
        <v>0</v>
      </c>
      <c r="BB1122" s="20">
        <f t="shared" si="3185"/>
        <v>0</v>
      </c>
      <c r="BC1122" s="20">
        <f t="shared" si="3456"/>
        <v>0</v>
      </c>
      <c r="BD1122" s="20">
        <f t="shared" si="3181"/>
        <v>22433.809000000001</v>
      </c>
      <c r="BE1122" s="20">
        <f t="shared" si="3456"/>
        <v>0</v>
      </c>
      <c r="BF1122" s="20">
        <f t="shared" si="3456"/>
        <v>0</v>
      </c>
      <c r="BG1122" s="20">
        <f t="shared" si="3456"/>
        <v>0</v>
      </c>
      <c r="BH1122" s="20">
        <f t="shared" si="3361"/>
        <v>22433.809000000001</v>
      </c>
      <c r="BI1122" s="20">
        <f t="shared" si="3362"/>
        <v>0</v>
      </c>
      <c r="BJ1122" s="20">
        <f t="shared" si="3363"/>
        <v>0</v>
      </c>
      <c r="BK1122" s="20">
        <f t="shared" si="3456"/>
        <v>-1390.2070000000001</v>
      </c>
      <c r="BL1122" s="20">
        <f t="shared" si="3456"/>
        <v>0</v>
      </c>
      <c r="BM1122" s="20">
        <f t="shared" si="3365"/>
        <v>21043.602000000003</v>
      </c>
      <c r="BN1122" s="20">
        <f t="shared" si="3366"/>
        <v>0</v>
      </c>
      <c r="BO1122" s="20">
        <f t="shared" si="3456"/>
        <v>0</v>
      </c>
      <c r="BP1122" s="20">
        <f t="shared" si="3456"/>
        <v>0</v>
      </c>
      <c r="BQ1122" s="20">
        <f t="shared" si="3456"/>
        <v>0</v>
      </c>
      <c r="BR1122" s="20">
        <f t="shared" si="3243"/>
        <v>21043.602000000003</v>
      </c>
      <c r="BS1122" s="20">
        <f t="shared" si="3244"/>
        <v>0</v>
      </c>
      <c r="BT1122" s="20">
        <f t="shared" si="3245"/>
        <v>0</v>
      </c>
      <c r="BU1122" s="20">
        <f t="shared" si="3456"/>
        <v>0</v>
      </c>
      <c r="BV1122" s="20">
        <f t="shared" si="3246"/>
        <v>21043.602000000003</v>
      </c>
      <c r="BW1122" s="20">
        <f t="shared" si="3456"/>
        <v>0</v>
      </c>
      <c r="BX1122" s="20">
        <f t="shared" si="3456"/>
        <v>0</v>
      </c>
      <c r="BY1122" s="20">
        <f t="shared" si="3342"/>
        <v>21043.602000000003</v>
      </c>
      <c r="BZ1122" s="20">
        <f t="shared" si="3343"/>
        <v>0</v>
      </c>
      <c r="CA1122" s="20">
        <f t="shared" si="3456"/>
        <v>0</v>
      </c>
      <c r="CB1122" s="20">
        <f t="shared" si="3344"/>
        <v>21043.602000000003</v>
      </c>
      <c r="CC1122" s="20">
        <f t="shared" si="3456"/>
        <v>0</v>
      </c>
      <c r="CD1122" s="20">
        <f t="shared" si="3345"/>
        <v>21043.602000000003</v>
      </c>
      <c r="CE1122" s="20">
        <f t="shared" si="3456"/>
        <v>0</v>
      </c>
    </row>
    <row r="1123" spans="1:84" x14ac:dyDescent="0.25">
      <c r="A1123" s="10" t="s">
        <v>1095</v>
      </c>
      <c r="B1123" s="19">
        <v>410</v>
      </c>
      <c r="C1123" s="10" t="s">
        <v>345</v>
      </c>
      <c r="D1123" s="10" t="s">
        <v>336</v>
      </c>
      <c r="E1123" s="25" t="s">
        <v>579</v>
      </c>
      <c r="F1123" s="20">
        <v>0</v>
      </c>
      <c r="G1123" s="20">
        <v>0</v>
      </c>
      <c r="H1123" s="20">
        <v>0</v>
      </c>
      <c r="I1123" s="20">
        <v>16509.8</v>
      </c>
      <c r="J1123" s="20"/>
      <c r="K1123" s="20"/>
      <c r="L1123" s="20">
        <f t="shared" si="3429"/>
        <v>16509.8</v>
      </c>
      <c r="M1123" s="20">
        <f t="shared" si="3430"/>
        <v>0</v>
      </c>
      <c r="N1123" s="20">
        <f t="shared" si="3431"/>
        <v>0</v>
      </c>
      <c r="O1123" s="20">
        <v>-10125.4</v>
      </c>
      <c r="P1123" s="20"/>
      <c r="Q1123" s="20"/>
      <c r="R1123" s="20">
        <f t="shared" si="3348"/>
        <v>6384.4</v>
      </c>
      <c r="S1123" s="20">
        <f t="shared" si="3349"/>
        <v>0</v>
      </c>
      <c r="T1123" s="20">
        <f t="shared" si="3350"/>
        <v>0</v>
      </c>
      <c r="U1123" s="20"/>
      <c r="V1123" s="20">
        <f t="shared" si="3351"/>
        <v>6384.4</v>
      </c>
      <c r="W1123" s="20"/>
      <c r="X1123" s="20"/>
      <c r="Y1123" s="20"/>
      <c r="Z1123" s="20">
        <f t="shared" si="3353"/>
        <v>6384.4</v>
      </c>
      <c r="AA1123" s="20">
        <f t="shared" si="3354"/>
        <v>0</v>
      </c>
      <c r="AB1123" s="20">
        <f t="shared" si="3355"/>
        <v>0</v>
      </c>
      <c r="AC1123" s="20"/>
      <c r="AD1123" s="20"/>
      <c r="AE1123" s="20"/>
      <c r="AF1123" s="20">
        <f t="shared" si="3337"/>
        <v>6384.4</v>
      </c>
      <c r="AG1123" s="20">
        <f t="shared" si="3338"/>
        <v>0</v>
      </c>
      <c r="AH1123" s="20">
        <f t="shared" si="3339"/>
        <v>0</v>
      </c>
      <c r="AI1123" s="20"/>
      <c r="AJ1123" s="20">
        <f t="shared" si="3340"/>
        <v>6384.4</v>
      </c>
      <c r="AK1123" s="20">
        <v>16049.409</v>
      </c>
      <c r="AL1123" s="20"/>
      <c r="AM1123" s="20"/>
      <c r="AN1123" s="20">
        <f t="shared" si="3268"/>
        <v>22433.809000000001</v>
      </c>
      <c r="AO1123" s="20">
        <f t="shared" si="3269"/>
        <v>0</v>
      </c>
      <c r="AP1123" s="20">
        <f t="shared" si="3270"/>
        <v>0</v>
      </c>
      <c r="AQ1123" s="20"/>
      <c r="AR1123" s="20"/>
      <c r="AS1123" s="20"/>
      <c r="AT1123" s="20">
        <f t="shared" si="3271"/>
        <v>22433.809000000001</v>
      </c>
      <c r="AU1123" s="20">
        <f t="shared" si="3272"/>
        <v>0</v>
      </c>
      <c r="AV1123" s="20">
        <f t="shared" si="3273"/>
        <v>0</v>
      </c>
      <c r="AW1123" s="20"/>
      <c r="AX1123" s="20"/>
      <c r="AY1123" s="20"/>
      <c r="AZ1123" s="20">
        <f t="shared" si="3183"/>
        <v>22433.809000000001</v>
      </c>
      <c r="BA1123" s="20">
        <f t="shared" si="3184"/>
        <v>0</v>
      </c>
      <c r="BB1123" s="20">
        <f t="shared" si="3185"/>
        <v>0</v>
      </c>
      <c r="BC1123" s="20"/>
      <c r="BD1123" s="20">
        <f t="shared" si="3181"/>
        <v>22433.809000000001</v>
      </c>
      <c r="BE1123" s="20"/>
      <c r="BF1123" s="20"/>
      <c r="BG1123" s="20"/>
      <c r="BH1123" s="20">
        <f t="shared" si="3361"/>
        <v>22433.809000000001</v>
      </c>
      <c r="BI1123" s="20">
        <f t="shared" si="3362"/>
        <v>0</v>
      </c>
      <c r="BJ1123" s="20">
        <f t="shared" si="3363"/>
        <v>0</v>
      </c>
      <c r="BK1123" s="20">
        <v>-1390.2070000000001</v>
      </c>
      <c r="BL1123" s="20"/>
      <c r="BM1123" s="20">
        <f t="shared" si="3365"/>
        <v>21043.602000000003</v>
      </c>
      <c r="BN1123" s="20">
        <f t="shared" si="3366"/>
        <v>0</v>
      </c>
      <c r="BO1123" s="20"/>
      <c r="BP1123" s="20"/>
      <c r="BQ1123" s="20"/>
      <c r="BR1123" s="20">
        <f t="shared" si="3243"/>
        <v>21043.602000000003</v>
      </c>
      <c r="BS1123" s="20">
        <f t="shared" si="3244"/>
        <v>0</v>
      </c>
      <c r="BT1123" s="20">
        <f t="shared" si="3245"/>
        <v>0</v>
      </c>
      <c r="BU1123" s="20"/>
      <c r="BV1123" s="20">
        <f t="shared" si="3246"/>
        <v>21043.602000000003</v>
      </c>
      <c r="BW1123" s="20"/>
      <c r="BX1123" s="20"/>
      <c r="BY1123" s="20">
        <f t="shared" si="3342"/>
        <v>21043.602000000003</v>
      </c>
      <c r="BZ1123" s="20">
        <f t="shared" si="3343"/>
        <v>0</v>
      </c>
      <c r="CA1123" s="20"/>
      <c r="CB1123" s="20">
        <f t="shared" si="3344"/>
        <v>21043.602000000003</v>
      </c>
      <c r="CC1123" s="20"/>
      <c r="CD1123" s="20">
        <f t="shared" si="3345"/>
        <v>21043.602000000003</v>
      </c>
      <c r="CE1123" s="20"/>
    </row>
    <row r="1124" spans="1:84" ht="31.5" x14ac:dyDescent="0.25">
      <c r="A1124" s="10" t="s">
        <v>72</v>
      </c>
      <c r="B1124" s="19"/>
      <c r="C1124" s="10"/>
      <c r="D1124" s="10"/>
      <c r="E1124" s="29" t="s">
        <v>1085</v>
      </c>
      <c r="F1124" s="20">
        <f>F1125</f>
        <v>23792.7</v>
      </c>
      <c r="G1124" s="20">
        <f t="shared" ref="G1124:CE1126" si="3457">G1125</f>
        <v>23792.7</v>
      </c>
      <c r="H1124" s="20">
        <f t="shared" si="3457"/>
        <v>23792.7</v>
      </c>
      <c r="I1124" s="20">
        <f t="shared" si="3457"/>
        <v>0</v>
      </c>
      <c r="J1124" s="20">
        <f t="shared" si="3457"/>
        <v>0</v>
      </c>
      <c r="K1124" s="20">
        <f t="shared" si="3457"/>
        <v>0</v>
      </c>
      <c r="L1124" s="20">
        <f t="shared" si="3317"/>
        <v>23792.7</v>
      </c>
      <c r="M1124" s="20">
        <f t="shared" si="3318"/>
        <v>23792.7</v>
      </c>
      <c r="N1124" s="20">
        <f t="shared" si="3319"/>
        <v>23792.7</v>
      </c>
      <c r="O1124" s="20">
        <f t="shared" si="3457"/>
        <v>0</v>
      </c>
      <c r="P1124" s="20">
        <f t="shared" si="3457"/>
        <v>0</v>
      </c>
      <c r="Q1124" s="20">
        <f t="shared" si="3457"/>
        <v>0</v>
      </c>
      <c r="R1124" s="20">
        <f t="shared" si="3348"/>
        <v>23792.7</v>
      </c>
      <c r="S1124" s="20">
        <f t="shared" si="3349"/>
        <v>23792.7</v>
      </c>
      <c r="T1124" s="20">
        <f t="shared" si="3350"/>
        <v>23792.7</v>
      </c>
      <c r="U1124" s="20">
        <f t="shared" si="3457"/>
        <v>0</v>
      </c>
      <c r="V1124" s="20">
        <f t="shared" si="3351"/>
        <v>23792.7</v>
      </c>
      <c r="W1124" s="20">
        <f t="shared" si="3457"/>
        <v>0</v>
      </c>
      <c r="X1124" s="20">
        <f t="shared" si="3457"/>
        <v>0</v>
      </c>
      <c r="Y1124" s="20">
        <f t="shared" si="3457"/>
        <v>0</v>
      </c>
      <c r="Z1124" s="20">
        <f t="shared" si="3353"/>
        <v>23792.7</v>
      </c>
      <c r="AA1124" s="20">
        <f t="shared" si="3354"/>
        <v>23792.7</v>
      </c>
      <c r="AB1124" s="20">
        <f t="shared" si="3355"/>
        <v>23792.7</v>
      </c>
      <c r="AC1124" s="20">
        <f t="shared" si="3457"/>
        <v>0</v>
      </c>
      <c r="AD1124" s="20">
        <f t="shared" si="3457"/>
        <v>0</v>
      </c>
      <c r="AE1124" s="20">
        <f t="shared" si="3457"/>
        <v>0</v>
      </c>
      <c r="AF1124" s="20">
        <f t="shared" si="3337"/>
        <v>23792.7</v>
      </c>
      <c r="AG1124" s="20">
        <f t="shared" si="3338"/>
        <v>23792.7</v>
      </c>
      <c r="AH1124" s="20">
        <f t="shared" si="3339"/>
        <v>23792.7</v>
      </c>
      <c r="AI1124" s="20">
        <f t="shared" si="3457"/>
        <v>0</v>
      </c>
      <c r="AJ1124" s="20">
        <f t="shared" si="3340"/>
        <v>23792.7</v>
      </c>
      <c r="AK1124" s="20">
        <f t="shared" si="3457"/>
        <v>0</v>
      </c>
      <c r="AL1124" s="20">
        <f t="shared" si="3457"/>
        <v>0</v>
      </c>
      <c r="AM1124" s="20">
        <f t="shared" si="3457"/>
        <v>0</v>
      </c>
      <c r="AN1124" s="20">
        <f t="shared" si="3268"/>
        <v>23792.7</v>
      </c>
      <c r="AO1124" s="20">
        <f t="shared" si="3269"/>
        <v>23792.7</v>
      </c>
      <c r="AP1124" s="20">
        <f t="shared" si="3270"/>
        <v>23792.7</v>
      </c>
      <c r="AQ1124" s="20">
        <f t="shared" si="3457"/>
        <v>0</v>
      </c>
      <c r="AR1124" s="20">
        <f t="shared" si="3457"/>
        <v>0</v>
      </c>
      <c r="AS1124" s="20">
        <f t="shared" si="3457"/>
        <v>0</v>
      </c>
      <c r="AT1124" s="20">
        <f t="shared" si="3271"/>
        <v>23792.7</v>
      </c>
      <c r="AU1124" s="20">
        <f t="shared" si="3272"/>
        <v>23792.7</v>
      </c>
      <c r="AV1124" s="20">
        <f t="shared" si="3273"/>
        <v>23792.7</v>
      </c>
      <c r="AW1124" s="20">
        <f t="shared" si="3457"/>
        <v>0</v>
      </c>
      <c r="AX1124" s="20">
        <f t="shared" si="3457"/>
        <v>0</v>
      </c>
      <c r="AY1124" s="20">
        <f t="shared" si="3457"/>
        <v>0</v>
      </c>
      <c r="AZ1124" s="20">
        <f t="shared" si="3183"/>
        <v>23792.7</v>
      </c>
      <c r="BA1124" s="20">
        <f t="shared" si="3184"/>
        <v>23792.7</v>
      </c>
      <c r="BB1124" s="20">
        <f t="shared" si="3185"/>
        <v>23792.7</v>
      </c>
      <c r="BC1124" s="20">
        <f t="shared" si="3457"/>
        <v>0</v>
      </c>
      <c r="BD1124" s="20">
        <f t="shared" si="3181"/>
        <v>23792.7</v>
      </c>
      <c r="BE1124" s="20">
        <f t="shared" si="3457"/>
        <v>0</v>
      </c>
      <c r="BF1124" s="20">
        <f t="shared" si="3457"/>
        <v>0</v>
      </c>
      <c r="BG1124" s="20">
        <f t="shared" si="3457"/>
        <v>0</v>
      </c>
      <c r="BH1124" s="20">
        <f t="shared" si="3361"/>
        <v>23792.7</v>
      </c>
      <c r="BI1124" s="20">
        <f t="shared" si="3362"/>
        <v>23792.7</v>
      </c>
      <c r="BJ1124" s="20">
        <f t="shared" si="3363"/>
        <v>23792.7</v>
      </c>
      <c r="BK1124" s="20">
        <f t="shared" si="3457"/>
        <v>0</v>
      </c>
      <c r="BL1124" s="20">
        <f t="shared" si="3457"/>
        <v>0</v>
      </c>
      <c r="BM1124" s="20">
        <f t="shared" si="3365"/>
        <v>23792.7</v>
      </c>
      <c r="BN1124" s="20">
        <f t="shared" si="3366"/>
        <v>23792.7</v>
      </c>
      <c r="BO1124" s="20">
        <f t="shared" si="3457"/>
        <v>0</v>
      </c>
      <c r="BP1124" s="20">
        <f t="shared" si="3457"/>
        <v>0</v>
      </c>
      <c r="BQ1124" s="20">
        <f t="shared" si="3457"/>
        <v>0</v>
      </c>
      <c r="BR1124" s="20">
        <f t="shared" si="3243"/>
        <v>23792.7</v>
      </c>
      <c r="BS1124" s="20">
        <f t="shared" si="3244"/>
        <v>23792.7</v>
      </c>
      <c r="BT1124" s="20">
        <f t="shared" si="3245"/>
        <v>23792.7</v>
      </c>
      <c r="BU1124" s="20">
        <f t="shared" si="3457"/>
        <v>0</v>
      </c>
      <c r="BV1124" s="20">
        <f t="shared" si="3246"/>
        <v>23792.7</v>
      </c>
      <c r="BW1124" s="20">
        <f t="shared" si="3457"/>
        <v>-6833.9580000000005</v>
      </c>
      <c r="BX1124" s="20">
        <f t="shared" si="3457"/>
        <v>0</v>
      </c>
      <c r="BY1124" s="20">
        <f t="shared" si="3342"/>
        <v>16958.741999999998</v>
      </c>
      <c r="BZ1124" s="20">
        <f t="shared" si="3343"/>
        <v>23792.7</v>
      </c>
      <c r="CA1124" s="20">
        <f t="shared" si="3457"/>
        <v>0</v>
      </c>
      <c r="CB1124" s="20">
        <f t="shared" si="3344"/>
        <v>16958.741999999998</v>
      </c>
      <c r="CC1124" s="20">
        <f t="shared" si="3457"/>
        <v>0</v>
      </c>
      <c r="CD1124" s="20">
        <f t="shared" si="3345"/>
        <v>16958.741999999998</v>
      </c>
      <c r="CE1124" s="20">
        <f t="shared" si="3457"/>
        <v>0</v>
      </c>
    </row>
    <row r="1125" spans="1:84" ht="47.25" x14ac:dyDescent="0.25">
      <c r="A1125" s="10" t="s">
        <v>72</v>
      </c>
      <c r="B1125" s="19">
        <v>200</v>
      </c>
      <c r="C1125" s="10"/>
      <c r="D1125" s="10"/>
      <c r="E1125" s="25" t="s">
        <v>602</v>
      </c>
      <c r="F1125" s="20">
        <f>F1126</f>
        <v>23792.7</v>
      </c>
      <c r="G1125" s="20">
        <f t="shared" si="3457"/>
        <v>23792.7</v>
      </c>
      <c r="H1125" s="20">
        <f t="shared" si="3457"/>
        <v>23792.7</v>
      </c>
      <c r="I1125" s="20">
        <f t="shared" si="3457"/>
        <v>0</v>
      </c>
      <c r="J1125" s="20">
        <f t="shared" si="3457"/>
        <v>0</v>
      </c>
      <c r="K1125" s="20">
        <f t="shared" si="3457"/>
        <v>0</v>
      </c>
      <c r="L1125" s="20">
        <f t="shared" si="3317"/>
        <v>23792.7</v>
      </c>
      <c r="M1125" s="20">
        <f t="shared" si="3318"/>
        <v>23792.7</v>
      </c>
      <c r="N1125" s="20">
        <f t="shared" si="3319"/>
        <v>23792.7</v>
      </c>
      <c r="O1125" s="20">
        <f t="shared" si="3457"/>
        <v>0</v>
      </c>
      <c r="P1125" s="20">
        <f t="shared" si="3457"/>
        <v>0</v>
      </c>
      <c r="Q1125" s="20">
        <f t="shared" si="3457"/>
        <v>0</v>
      </c>
      <c r="R1125" s="20">
        <f t="shared" si="3348"/>
        <v>23792.7</v>
      </c>
      <c r="S1125" s="20">
        <f t="shared" si="3349"/>
        <v>23792.7</v>
      </c>
      <c r="T1125" s="20">
        <f t="shared" si="3350"/>
        <v>23792.7</v>
      </c>
      <c r="U1125" s="20">
        <f t="shared" si="3457"/>
        <v>0</v>
      </c>
      <c r="V1125" s="20">
        <f t="shared" si="3351"/>
        <v>23792.7</v>
      </c>
      <c r="W1125" s="20">
        <f t="shared" si="3457"/>
        <v>0</v>
      </c>
      <c r="X1125" s="20">
        <f t="shared" si="3457"/>
        <v>0</v>
      </c>
      <c r="Y1125" s="20">
        <f t="shared" si="3457"/>
        <v>0</v>
      </c>
      <c r="Z1125" s="20">
        <f t="shared" si="3353"/>
        <v>23792.7</v>
      </c>
      <c r="AA1125" s="20">
        <f t="shared" si="3354"/>
        <v>23792.7</v>
      </c>
      <c r="AB1125" s="20">
        <f t="shared" si="3355"/>
        <v>23792.7</v>
      </c>
      <c r="AC1125" s="20">
        <f t="shared" si="3457"/>
        <v>0</v>
      </c>
      <c r="AD1125" s="20">
        <f t="shared" si="3457"/>
        <v>0</v>
      </c>
      <c r="AE1125" s="20">
        <f t="shared" si="3457"/>
        <v>0</v>
      </c>
      <c r="AF1125" s="20">
        <f t="shared" si="3337"/>
        <v>23792.7</v>
      </c>
      <c r="AG1125" s="20">
        <f t="shared" si="3338"/>
        <v>23792.7</v>
      </c>
      <c r="AH1125" s="20">
        <f t="shared" si="3339"/>
        <v>23792.7</v>
      </c>
      <c r="AI1125" s="20">
        <f t="shared" si="3457"/>
        <v>0</v>
      </c>
      <c r="AJ1125" s="20">
        <f t="shared" si="3340"/>
        <v>23792.7</v>
      </c>
      <c r="AK1125" s="20">
        <f t="shared" si="3457"/>
        <v>0</v>
      </c>
      <c r="AL1125" s="20">
        <f t="shared" si="3457"/>
        <v>0</v>
      </c>
      <c r="AM1125" s="20">
        <f t="shared" si="3457"/>
        <v>0</v>
      </c>
      <c r="AN1125" s="20">
        <f t="shared" si="3268"/>
        <v>23792.7</v>
      </c>
      <c r="AO1125" s="20">
        <f t="shared" si="3269"/>
        <v>23792.7</v>
      </c>
      <c r="AP1125" s="20">
        <f t="shared" si="3270"/>
        <v>23792.7</v>
      </c>
      <c r="AQ1125" s="20">
        <f t="shared" si="3457"/>
        <v>0</v>
      </c>
      <c r="AR1125" s="20">
        <f t="shared" si="3457"/>
        <v>0</v>
      </c>
      <c r="AS1125" s="20">
        <f t="shared" si="3457"/>
        <v>0</v>
      </c>
      <c r="AT1125" s="20">
        <f t="shared" si="3271"/>
        <v>23792.7</v>
      </c>
      <c r="AU1125" s="20">
        <f t="shared" si="3272"/>
        <v>23792.7</v>
      </c>
      <c r="AV1125" s="20">
        <f t="shared" si="3273"/>
        <v>23792.7</v>
      </c>
      <c r="AW1125" s="20">
        <f t="shared" si="3457"/>
        <v>0</v>
      </c>
      <c r="AX1125" s="20">
        <f t="shared" si="3457"/>
        <v>0</v>
      </c>
      <c r="AY1125" s="20">
        <f t="shared" si="3457"/>
        <v>0</v>
      </c>
      <c r="AZ1125" s="20">
        <f t="shared" si="3183"/>
        <v>23792.7</v>
      </c>
      <c r="BA1125" s="20">
        <f t="shared" si="3184"/>
        <v>23792.7</v>
      </c>
      <c r="BB1125" s="20">
        <f t="shared" si="3185"/>
        <v>23792.7</v>
      </c>
      <c r="BC1125" s="20">
        <f t="shared" si="3457"/>
        <v>0</v>
      </c>
      <c r="BD1125" s="20">
        <f t="shared" si="3181"/>
        <v>23792.7</v>
      </c>
      <c r="BE1125" s="20">
        <f t="shared" si="3457"/>
        <v>0</v>
      </c>
      <c r="BF1125" s="20">
        <f t="shared" si="3457"/>
        <v>0</v>
      </c>
      <c r="BG1125" s="20">
        <f t="shared" si="3457"/>
        <v>0</v>
      </c>
      <c r="BH1125" s="20">
        <f t="shared" si="3361"/>
        <v>23792.7</v>
      </c>
      <c r="BI1125" s="20">
        <f t="shared" si="3362"/>
        <v>23792.7</v>
      </c>
      <c r="BJ1125" s="20">
        <f t="shared" si="3363"/>
        <v>23792.7</v>
      </c>
      <c r="BK1125" s="20">
        <f t="shared" si="3457"/>
        <v>0</v>
      </c>
      <c r="BL1125" s="20">
        <f t="shared" si="3457"/>
        <v>0</v>
      </c>
      <c r="BM1125" s="20">
        <f t="shared" si="3365"/>
        <v>23792.7</v>
      </c>
      <c r="BN1125" s="20">
        <f t="shared" si="3366"/>
        <v>23792.7</v>
      </c>
      <c r="BO1125" s="20">
        <f t="shared" si="3457"/>
        <v>0</v>
      </c>
      <c r="BP1125" s="20">
        <f t="shared" si="3457"/>
        <v>0</v>
      </c>
      <c r="BQ1125" s="20">
        <f t="shared" si="3457"/>
        <v>0</v>
      </c>
      <c r="BR1125" s="20">
        <f t="shared" si="3243"/>
        <v>23792.7</v>
      </c>
      <c r="BS1125" s="20">
        <f t="shared" si="3244"/>
        <v>23792.7</v>
      </c>
      <c r="BT1125" s="20">
        <f t="shared" si="3245"/>
        <v>23792.7</v>
      </c>
      <c r="BU1125" s="20">
        <f t="shared" si="3457"/>
        <v>0</v>
      </c>
      <c r="BV1125" s="20">
        <f t="shared" si="3246"/>
        <v>23792.7</v>
      </c>
      <c r="BW1125" s="20">
        <f t="shared" si="3457"/>
        <v>-6833.9580000000005</v>
      </c>
      <c r="BX1125" s="20">
        <f t="shared" si="3457"/>
        <v>0</v>
      </c>
      <c r="BY1125" s="20">
        <f t="shared" si="3342"/>
        <v>16958.741999999998</v>
      </c>
      <c r="BZ1125" s="20">
        <f t="shared" si="3343"/>
        <v>23792.7</v>
      </c>
      <c r="CA1125" s="20">
        <f t="shared" si="3457"/>
        <v>0</v>
      </c>
      <c r="CB1125" s="20">
        <f t="shared" si="3344"/>
        <v>16958.741999999998</v>
      </c>
      <c r="CC1125" s="20">
        <f t="shared" si="3457"/>
        <v>0</v>
      </c>
      <c r="CD1125" s="20">
        <f t="shared" si="3345"/>
        <v>16958.741999999998</v>
      </c>
      <c r="CE1125" s="20">
        <f t="shared" si="3457"/>
        <v>0</v>
      </c>
    </row>
    <row r="1126" spans="1:84" ht="47.25" x14ac:dyDescent="0.25">
      <c r="A1126" s="10" t="s">
        <v>72</v>
      </c>
      <c r="B1126" s="19">
        <v>240</v>
      </c>
      <c r="C1126" s="10"/>
      <c r="D1126" s="10"/>
      <c r="E1126" s="25" t="s">
        <v>603</v>
      </c>
      <c r="F1126" s="20">
        <f>F1127</f>
        <v>23792.7</v>
      </c>
      <c r="G1126" s="20">
        <f t="shared" si="3457"/>
        <v>23792.7</v>
      </c>
      <c r="H1126" s="20">
        <f t="shared" si="3457"/>
        <v>23792.7</v>
      </c>
      <c r="I1126" s="20">
        <f t="shared" si="3457"/>
        <v>0</v>
      </c>
      <c r="J1126" s="20">
        <f t="shared" si="3457"/>
        <v>0</v>
      </c>
      <c r="K1126" s="20">
        <f t="shared" si="3457"/>
        <v>0</v>
      </c>
      <c r="L1126" s="20">
        <f t="shared" si="3317"/>
        <v>23792.7</v>
      </c>
      <c r="M1126" s="20">
        <f t="shared" si="3318"/>
        <v>23792.7</v>
      </c>
      <c r="N1126" s="20">
        <f t="shared" si="3319"/>
        <v>23792.7</v>
      </c>
      <c r="O1126" s="20">
        <f t="shared" si="3457"/>
        <v>0</v>
      </c>
      <c r="P1126" s="20">
        <f t="shared" si="3457"/>
        <v>0</v>
      </c>
      <c r="Q1126" s="20">
        <f t="shared" si="3457"/>
        <v>0</v>
      </c>
      <c r="R1126" s="20">
        <f t="shared" si="3348"/>
        <v>23792.7</v>
      </c>
      <c r="S1126" s="20">
        <f t="shared" si="3349"/>
        <v>23792.7</v>
      </c>
      <c r="T1126" s="20">
        <f t="shared" si="3350"/>
        <v>23792.7</v>
      </c>
      <c r="U1126" s="20">
        <f t="shared" si="3457"/>
        <v>0</v>
      </c>
      <c r="V1126" s="20">
        <f t="shared" si="3351"/>
        <v>23792.7</v>
      </c>
      <c r="W1126" s="20">
        <f t="shared" si="3457"/>
        <v>0</v>
      </c>
      <c r="X1126" s="20">
        <f t="shared" si="3457"/>
        <v>0</v>
      </c>
      <c r="Y1126" s="20">
        <f t="shared" si="3457"/>
        <v>0</v>
      </c>
      <c r="Z1126" s="20">
        <f t="shared" si="3353"/>
        <v>23792.7</v>
      </c>
      <c r="AA1126" s="20">
        <f t="shared" si="3354"/>
        <v>23792.7</v>
      </c>
      <c r="AB1126" s="20">
        <f t="shared" si="3355"/>
        <v>23792.7</v>
      </c>
      <c r="AC1126" s="20">
        <f t="shared" si="3457"/>
        <v>0</v>
      </c>
      <c r="AD1126" s="20">
        <f t="shared" si="3457"/>
        <v>0</v>
      </c>
      <c r="AE1126" s="20">
        <f t="shared" si="3457"/>
        <v>0</v>
      </c>
      <c r="AF1126" s="20">
        <f t="shared" si="3337"/>
        <v>23792.7</v>
      </c>
      <c r="AG1126" s="20">
        <f t="shared" si="3338"/>
        <v>23792.7</v>
      </c>
      <c r="AH1126" s="20">
        <f t="shared" si="3339"/>
        <v>23792.7</v>
      </c>
      <c r="AI1126" s="20">
        <f t="shared" si="3457"/>
        <v>0</v>
      </c>
      <c r="AJ1126" s="20">
        <f t="shared" si="3340"/>
        <v>23792.7</v>
      </c>
      <c r="AK1126" s="20">
        <f t="shared" si="3457"/>
        <v>0</v>
      </c>
      <c r="AL1126" s="20">
        <f t="shared" si="3457"/>
        <v>0</v>
      </c>
      <c r="AM1126" s="20">
        <f t="shared" si="3457"/>
        <v>0</v>
      </c>
      <c r="AN1126" s="20">
        <f t="shared" si="3268"/>
        <v>23792.7</v>
      </c>
      <c r="AO1126" s="20">
        <f t="shared" si="3269"/>
        <v>23792.7</v>
      </c>
      <c r="AP1126" s="20">
        <f t="shared" si="3270"/>
        <v>23792.7</v>
      </c>
      <c r="AQ1126" s="20">
        <f t="shared" si="3457"/>
        <v>0</v>
      </c>
      <c r="AR1126" s="20">
        <f t="shared" si="3457"/>
        <v>0</v>
      </c>
      <c r="AS1126" s="20">
        <f t="shared" si="3457"/>
        <v>0</v>
      </c>
      <c r="AT1126" s="20">
        <f t="shared" si="3271"/>
        <v>23792.7</v>
      </c>
      <c r="AU1126" s="20">
        <f t="shared" si="3272"/>
        <v>23792.7</v>
      </c>
      <c r="AV1126" s="20">
        <f t="shared" si="3273"/>
        <v>23792.7</v>
      </c>
      <c r="AW1126" s="20">
        <f t="shared" si="3457"/>
        <v>0</v>
      </c>
      <c r="AX1126" s="20">
        <f t="shared" si="3457"/>
        <v>0</v>
      </c>
      <c r="AY1126" s="20">
        <f t="shared" si="3457"/>
        <v>0</v>
      </c>
      <c r="AZ1126" s="20">
        <f t="shared" si="3183"/>
        <v>23792.7</v>
      </c>
      <c r="BA1126" s="20">
        <f t="shared" si="3184"/>
        <v>23792.7</v>
      </c>
      <c r="BB1126" s="20">
        <f t="shared" si="3185"/>
        <v>23792.7</v>
      </c>
      <c r="BC1126" s="20">
        <f t="shared" si="3457"/>
        <v>0</v>
      </c>
      <c r="BD1126" s="20">
        <f t="shared" si="3181"/>
        <v>23792.7</v>
      </c>
      <c r="BE1126" s="20">
        <f t="shared" si="3457"/>
        <v>0</v>
      </c>
      <c r="BF1126" s="20">
        <f t="shared" si="3457"/>
        <v>0</v>
      </c>
      <c r="BG1126" s="20">
        <f t="shared" si="3457"/>
        <v>0</v>
      </c>
      <c r="BH1126" s="20">
        <f t="shared" si="3361"/>
        <v>23792.7</v>
      </c>
      <c r="BI1126" s="20">
        <f t="shared" si="3362"/>
        <v>23792.7</v>
      </c>
      <c r="BJ1126" s="20">
        <f t="shared" si="3363"/>
        <v>23792.7</v>
      </c>
      <c r="BK1126" s="20">
        <f t="shared" si="3457"/>
        <v>0</v>
      </c>
      <c r="BL1126" s="20">
        <f t="shared" si="3457"/>
        <v>0</v>
      </c>
      <c r="BM1126" s="20">
        <f t="shared" si="3365"/>
        <v>23792.7</v>
      </c>
      <c r="BN1126" s="20">
        <f t="shared" si="3366"/>
        <v>23792.7</v>
      </c>
      <c r="BO1126" s="20">
        <f t="shared" si="3457"/>
        <v>0</v>
      </c>
      <c r="BP1126" s="20">
        <f t="shared" si="3457"/>
        <v>0</v>
      </c>
      <c r="BQ1126" s="20">
        <f t="shared" si="3457"/>
        <v>0</v>
      </c>
      <c r="BR1126" s="20">
        <f t="shared" si="3243"/>
        <v>23792.7</v>
      </c>
      <c r="BS1126" s="20">
        <f t="shared" si="3244"/>
        <v>23792.7</v>
      </c>
      <c r="BT1126" s="20">
        <f t="shared" si="3245"/>
        <v>23792.7</v>
      </c>
      <c r="BU1126" s="20">
        <f t="shared" si="3457"/>
        <v>0</v>
      </c>
      <c r="BV1126" s="20">
        <f t="shared" si="3246"/>
        <v>23792.7</v>
      </c>
      <c r="BW1126" s="20">
        <f t="shared" si="3457"/>
        <v>-6833.9580000000005</v>
      </c>
      <c r="BX1126" s="20">
        <f t="shared" si="3457"/>
        <v>0</v>
      </c>
      <c r="BY1126" s="20">
        <f t="shared" si="3342"/>
        <v>16958.741999999998</v>
      </c>
      <c r="BZ1126" s="20">
        <f t="shared" si="3343"/>
        <v>23792.7</v>
      </c>
      <c r="CA1126" s="20">
        <f t="shared" si="3457"/>
        <v>0</v>
      </c>
      <c r="CB1126" s="20">
        <f t="shared" si="3344"/>
        <v>16958.741999999998</v>
      </c>
      <c r="CC1126" s="20">
        <f t="shared" si="3457"/>
        <v>0</v>
      </c>
      <c r="CD1126" s="20">
        <f t="shared" si="3345"/>
        <v>16958.741999999998</v>
      </c>
      <c r="CE1126" s="20">
        <f t="shared" si="3457"/>
        <v>0</v>
      </c>
    </row>
    <row r="1127" spans="1:84" x14ac:dyDescent="0.25">
      <c r="A1127" s="10" t="s">
        <v>72</v>
      </c>
      <c r="B1127" s="19">
        <v>240</v>
      </c>
      <c r="C1127" s="10" t="s">
        <v>345</v>
      </c>
      <c r="D1127" s="10" t="s">
        <v>336</v>
      </c>
      <c r="E1127" s="25" t="s">
        <v>579</v>
      </c>
      <c r="F1127" s="20">
        <v>23792.7</v>
      </c>
      <c r="G1127" s="20">
        <v>23792.7</v>
      </c>
      <c r="H1127" s="20">
        <v>23792.7</v>
      </c>
      <c r="I1127" s="20"/>
      <c r="J1127" s="20"/>
      <c r="K1127" s="20"/>
      <c r="L1127" s="20">
        <f t="shared" si="3317"/>
        <v>23792.7</v>
      </c>
      <c r="M1127" s="20">
        <f t="shared" si="3318"/>
        <v>23792.7</v>
      </c>
      <c r="N1127" s="20">
        <f t="shared" si="3319"/>
        <v>23792.7</v>
      </c>
      <c r="O1127" s="20"/>
      <c r="P1127" s="20"/>
      <c r="Q1127" s="20"/>
      <c r="R1127" s="20">
        <f t="shared" si="3348"/>
        <v>23792.7</v>
      </c>
      <c r="S1127" s="20">
        <f t="shared" si="3349"/>
        <v>23792.7</v>
      </c>
      <c r="T1127" s="20">
        <f t="shared" si="3350"/>
        <v>23792.7</v>
      </c>
      <c r="U1127" s="20"/>
      <c r="V1127" s="20">
        <f t="shared" si="3351"/>
        <v>23792.7</v>
      </c>
      <c r="W1127" s="20"/>
      <c r="X1127" s="20"/>
      <c r="Y1127" s="20"/>
      <c r="Z1127" s="20">
        <f t="shared" si="3353"/>
        <v>23792.7</v>
      </c>
      <c r="AA1127" s="20">
        <f t="shared" si="3354"/>
        <v>23792.7</v>
      </c>
      <c r="AB1127" s="20">
        <f t="shared" si="3355"/>
        <v>23792.7</v>
      </c>
      <c r="AC1127" s="20"/>
      <c r="AD1127" s="20"/>
      <c r="AE1127" s="20"/>
      <c r="AF1127" s="20">
        <f t="shared" si="3337"/>
        <v>23792.7</v>
      </c>
      <c r="AG1127" s="20">
        <f t="shared" si="3338"/>
        <v>23792.7</v>
      </c>
      <c r="AH1127" s="20">
        <f t="shared" si="3339"/>
        <v>23792.7</v>
      </c>
      <c r="AI1127" s="20"/>
      <c r="AJ1127" s="20">
        <f t="shared" si="3340"/>
        <v>23792.7</v>
      </c>
      <c r="AK1127" s="20"/>
      <c r="AL1127" s="20"/>
      <c r="AM1127" s="20"/>
      <c r="AN1127" s="20">
        <f t="shared" si="3268"/>
        <v>23792.7</v>
      </c>
      <c r="AO1127" s="20">
        <f t="shared" si="3269"/>
        <v>23792.7</v>
      </c>
      <c r="AP1127" s="20">
        <f t="shared" si="3270"/>
        <v>23792.7</v>
      </c>
      <c r="AQ1127" s="20"/>
      <c r="AR1127" s="20"/>
      <c r="AS1127" s="20"/>
      <c r="AT1127" s="20">
        <f t="shared" si="3271"/>
        <v>23792.7</v>
      </c>
      <c r="AU1127" s="20">
        <f t="shared" si="3272"/>
        <v>23792.7</v>
      </c>
      <c r="AV1127" s="20">
        <f t="shared" si="3273"/>
        <v>23792.7</v>
      </c>
      <c r="AW1127" s="20"/>
      <c r="AX1127" s="20"/>
      <c r="AY1127" s="20"/>
      <c r="AZ1127" s="20">
        <f t="shared" si="3183"/>
        <v>23792.7</v>
      </c>
      <c r="BA1127" s="20">
        <f t="shared" si="3184"/>
        <v>23792.7</v>
      </c>
      <c r="BB1127" s="20">
        <f t="shared" si="3185"/>
        <v>23792.7</v>
      </c>
      <c r="BC1127" s="20"/>
      <c r="BD1127" s="20">
        <f t="shared" si="3181"/>
        <v>23792.7</v>
      </c>
      <c r="BE1127" s="20"/>
      <c r="BF1127" s="20"/>
      <c r="BG1127" s="20"/>
      <c r="BH1127" s="20">
        <f t="shared" si="3361"/>
        <v>23792.7</v>
      </c>
      <c r="BI1127" s="20">
        <f t="shared" si="3362"/>
        <v>23792.7</v>
      </c>
      <c r="BJ1127" s="20">
        <f t="shared" si="3363"/>
        <v>23792.7</v>
      </c>
      <c r="BK1127" s="20"/>
      <c r="BL1127" s="20"/>
      <c r="BM1127" s="20">
        <f t="shared" si="3365"/>
        <v>23792.7</v>
      </c>
      <c r="BN1127" s="20">
        <f t="shared" si="3366"/>
        <v>23792.7</v>
      </c>
      <c r="BO1127" s="20"/>
      <c r="BP1127" s="20"/>
      <c r="BQ1127" s="20"/>
      <c r="BR1127" s="20">
        <f t="shared" si="3243"/>
        <v>23792.7</v>
      </c>
      <c r="BS1127" s="20">
        <f t="shared" si="3244"/>
        <v>23792.7</v>
      </c>
      <c r="BT1127" s="20">
        <f t="shared" si="3245"/>
        <v>23792.7</v>
      </c>
      <c r="BU1127" s="20"/>
      <c r="BV1127" s="20">
        <f t="shared" si="3246"/>
        <v>23792.7</v>
      </c>
      <c r="BW1127" s="20">
        <f>-267.068-6566.89</f>
        <v>-6833.9580000000005</v>
      </c>
      <c r="BX1127" s="20"/>
      <c r="BY1127" s="20">
        <f t="shared" si="3342"/>
        <v>16958.741999999998</v>
      </c>
      <c r="BZ1127" s="20">
        <f t="shared" si="3343"/>
        <v>23792.7</v>
      </c>
      <c r="CA1127" s="20"/>
      <c r="CB1127" s="20">
        <f t="shared" si="3344"/>
        <v>16958.741999999998</v>
      </c>
      <c r="CC1127" s="20"/>
      <c r="CD1127" s="20">
        <f t="shared" si="3345"/>
        <v>16958.741999999998</v>
      </c>
      <c r="CE1127" s="20"/>
    </row>
    <row r="1128" spans="1:84" ht="78.75" x14ac:dyDescent="0.25">
      <c r="A1128" s="10" t="s">
        <v>73</v>
      </c>
      <c r="B1128" s="19"/>
      <c r="C1128" s="10"/>
      <c r="D1128" s="10"/>
      <c r="E1128" s="25" t="s">
        <v>857</v>
      </c>
      <c r="F1128" s="20">
        <f>F1129</f>
        <v>160062.79999999999</v>
      </c>
      <c r="G1128" s="20">
        <f t="shared" ref="G1128:CE1130" si="3458">G1129</f>
        <v>49338.9</v>
      </c>
      <c r="H1128" s="20">
        <f t="shared" si="3458"/>
        <v>40792.699999999997</v>
      </c>
      <c r="I1128" s="20">
        <f t="shared" si="3458"/>
        <v>0</v>
      </c>
      <c r="J1128" s="20">
        <f t="shared" si="3458"/>
        <v>0</v>
      </c>
      <c r="K1128" s="20">
        <f t="shared" si="3458"/>
        <v>0</v>
      </c>
      <c r="L1128" s="20">
        <f t="shared" si="3317"/>
        <v>160062.79999999999</v>
      </c>
      <c r="M1128" s="20">
        <f t="shared" si="3318"/>
        <v>49338.9</v>
      </c>
      <c r="N1128" s="20">
        <f t="shared" si="3319"/>
        <v>40792.699999999997</v>
      </c>
      <c r="O1128" s="20">
        <f t="shared" si="3458"/>
        <v>0</v>
      </c>
      <c r="P1128" s="20">
        <f t="shared" si="3458"/>
        <v>0</v>
      </c>
      <c r="Q1128" s="20">
        <f t="shared" si="3458"/>
        <v>0</v>
      </c>
      <c r="R1128" s="20">
        <f t="shared" si="3348"/>
        <v>160062.79999999999</v>
      </c>
      <c r="S1128" s="20">
        <f t="shared" si="3349"/>
        <v>49338.9</v>
      </c>
      <c r="T1128" s="20">
        <f t="shared" si="3350"/>
        <v>40792.699999999997</v>
      </c>
      <c r="U1128" s="20">
        <f t="shared" si="3458"/>
        <v>0</v>
      </c>
      <c r="V1128" s="20">
        <f t="shared" si="3351"/>
        <v>160062.79999999999</v>
      </c>
      <c r="W1128" s="20">
        <f t="shared" si="3458"/>
        <v>0</v>
      </c>
      <c r="X1128" s="20">
        <f t="shared" si="3458"/>
        <v>0</v>
      </c>
      <c r="Y1128" s="20">
        <f t="shared" si="3458"/>
        <v>0</v>
      </c>
      <c r="Z1128" s="20">
        <f t="shared" si="3353"/>
        <v>160062.79999999999</v>
      </c>
      <c r="AA1128" s="20">
        <f t="shared" si="3354"/>
        <v>49338.9</v>
      </c>
      <c r="AB1128" s="20">
        <f t="shared" si="3355"/>
        <v>40792.699999999997</v>
      </c>
      <c r="AC1128" s="20">
        <f t="shared" si="3458"/>
        <v>0</v>
      </c>
      <c r="AD1128" s="20">
        <f t="shared" si="3458"/>
        <v>0</v>
      </c>
      <c r="AE1128" s="20">
        <f t="shared" si="3458"/>
        <v>0</v>
      </c>
      <c r="AF1128" s="20">
        <f t="shared" si="3337"/>
        <v>160062.79999999999</v>
      </c>
      <c r="AG1128" s="20">
        <f t="shared" si="3338"/>
        <v>49338.9</v>
      </c>
      <c r="AH1128" s="20">
        <f t="shared" si="3339"/>
        <v>40792.699999999997</v>
      </c>
      <c r="AI1128" s="20">
        <f t="shared" si="3458"/>
        <v>0</v>
      </c>
      <c r="AJ1128" s="20">
        <f t="shared" si="3340"/>
        <v>160062.79999999999</v>
      </c>
      <c r="AK1128" s="20">
        <f t="shared" si="3458"/>
        <v>0</v>
      </c>
      <c r="AL1128" s="20">
        <f t="shared" si="3458"/>
        <v>0</v>
      </c>
      <c r="AM1128" s="20">
        <f t="shared" si="3458"/>
        <v>0</v>
      </c>
      <c r="AN1128" s="20">
        <f t="shared" si="3268"/>
        <v>160062.79999999999</v>
      </c>
      <c r="AO1128" s="20">
        <f t="shared" si="3269"/>
        <v>49338.9</v>
      </c>
      <c r="AP1128" s="20">
        <f t="shared" si="3270"/>
        <v>40792.699999999997</v>
      </c>
      <c r="AQ1128" s="20">
        <f t="shared" si="3458"/>
        <v>0</v>
      </c>
      <c r="AR1128" s="20">
        <f t="shared" si="3458"/>
        <v>0</v>
      </c>
      <c r="AS1128" s="20">
        <f t="shared" si="3458"/>
        <v>0</v>
      </c>
      <c r="AT1128" s="20">
        <f t="shared" si="3271"/>
        <v>160062.79999999999</v>
      </c>
      <c r="AU1128" s="20">
        <f t="shared" si="3272"/>
        <v>49338.9</v>
      </c>
      <c r="AV1128" s="20">
        <f t="shared" si="3273"/>
        <v>40792.699999999997</v>
      </c>
      <c r="AW1128" s="20">
        <f t="shared" si="3458"/>
        <v>0</v>
      </c>
      <c r="AX1128" s="20">
        <f t="shared" si="3458"/>
        <v>0</v>
      </c>
      <c r="AY1128" s="20">
        <f t="shared" si="3458"/>
        <v>0</v>
      </c>
      <c r="AZ1128" s="20">
        <f t="shared" si="3183"/>
        <v>160062.79999999999</v>
      </c>
      <c r="BA1128" s="20">
        <f t="shared" si="3184"/>
        <v>49338.9</v>
      </c>
      <c r="BB1128" s="20">
        <f t="shared" si="3185"/>
        <v>40792.699999999997</v>
      </c>
      <c r="BC1128" s="20">
        <f t="shared" si="3458"/>
        <v>0</v>
      </c>
      <c r="BD1128" s="20">
        <f t="shared" ref="BD1128:BD1191" si="3459">AZ1128+BC1128</f>
        <v>160062.79999999999</v>
      </c>
      <c r="BE1128" s="20">
        <f t="shared" si="3458"/>
        <v>0</v>
      </c>
      <c r="BF1128" s="20">
        <f t="shared" si="3458"/>
        <v>0</v>
      </c>
      <c r="BG1128" s="20">
        <f t="shared" si="3458"/>
        <v>0</v>
      </c>
      <c r="BH1128" s="20">
        <f t="shared" si="3361"/>
        <v>160062.79999999999</v>
      </c>
      <c r="BI1128" s="20">
        <f t="shared" si="3362"/>
        <v>49338.9</v>
      </c>
      <c r="BJ1128" s="20">
        <f t="shared" si="3363"/>
        <v>40792.699999999997</v>
      </c>
      <c r="BK1128" s="20">
        <f t="shared" si="3458"/>
        <v>0</v>
      </c>
      <c r="BL1128" s="20">
        <f t="shared" si="3458"/>
        <v>0</v>
      </c>
      <c r="BM1128" s="20">
        <f t="shared" si="3365"/>
        <v>160062.79999999999</v>
      </c>
      <c r="BN1128" s="20">
        <f t="shared" si="3366"/>
        <v>49338.9</v>
      </c>
      <c r="BO1128" s="20">
        <f t="shared" si="3458"/>
        <v>38323.654000000002</v>
      </c>
      <c r="BP1128" s="20">
        <f t="shared" si="3458"/>
        <v>0</v>
      </c>
      <c r="BQ1128" s="20">
        <f t="shared" si="3458"/>
        <v>0</v>
      </c>
      <c r="BR1128" s="20">
        <f t="shared" si="3243"/>
        <v>198386.454</v>
      </c>
      <c r="BS1128" s="20">
        <f t="shared" si="3244"/>
        <v>49338.9</v>
      </c>
      <c r="BT1128" s="20">
        <f t="shared" si="3245"/>
        <v>40792.699999999997</v>
      </c>
      <c r="BU1128" s="20">
        <f t="shared" si="3458"/>
        <v>0</v>
      </c>
      <c r="BV1128" s="20">
        <f t="shared" si="3246"/>
        <v>198386.454</v>
      </c>
      <c r="BW1128" s="20">
        <f t="shared" si="3458"/>
        <v>22119.288</v>
      </c>
      <c r="BX1128" s="20">
        <f t="shared" si="3458"/>
        <v>0</v>
      </c>
      <c r="BY1128" s="20">
        <f t="shared" si="3342"/>
        <v>220505.742</v>
      </c>
      <c r="BZ1128" s="20">
        <f t="shared" si="3343"/>
        <v>49338.9</v>
      </c>
      <c r="CA1128" s="20">
        <f t="shared" si="3458"/>
        <v>0</v>
      </c>
      <c r="CB1128" s="20">
        <f t="shared" si="3344"/>
        <v>220505.742</v>
      </c>
      <c r="CC1128" s="20">
        <f t="shared" si="3458"/>
        <v>2340.9780000000001</v>
      </c>
      <c r="CD1128" s="20">
        <f t="shared" si="3345"/>
        <v>222846.72</v>
      </c>
      <c r="CE1128" s="20">
        <f t="shared" si="3458"/>
        <v>0</v>
      </c>
    </row>
    <row r="1129" spans="1:84" ht="47.25" x14ac:dyDescent="0.25">
      <c r="A1129" s="10" t="s">
        <v>73</v>
      </c>
      <c r="B1129" s="19">
        <v>400</v>
      </c>
      <c r="C1129" s="10"/>
      <c r="D1129" s="10"/>
      <c r="E1129" s="25" t="s">
        <v>611</v>
      </c>
      <c r="F1129" s="20">
        <f>F1130</f>
        <v>160062.79999999999</v>
      </c>
      <c r="G1129" s="20">
        <f t="shared" si="3458"/>
        <v>49338.9</v>
      </c>
      <c r="H1129" s="20">
        <f t="shared" si="3458"/>
        <v>40792.699999999997</v>
      </c>
      <c r="I1129" s="20">
        <f t="shared" si="3458"/>
        <v>0</v>
      </c>
      <c r="J1129" s="20">
        <f t="shared" si="3458"/>
        <v>0</v>
      </c>
      <c r="K1129" s="20">
        <f t="shared" si="3458"/>
        <v>0</v>
      </c>
      <c r="L1129" s="20">
        <f t="shared" si="3317"/>
        <v>160062.79999999999</v>
      </c>
      <c r="M1129" s="20">
        <f t="shared" si="3318"/>
        <v>49338.9</v>
      </c>
      <c r="N1129" s="20">
        <f t="shared" si="3319"/>
        <v>40792.699999999997</v>
      </c>
      <c r="O1129" s="20">
        <f t="shared" si="3458"/>
        <v>0</v>
      </c>
      <c r="P1129" s="20">
        <f t="shared" si="3458"/>
        <v>0</v>
      </c>
      <c r="Q1129" s="20">
        <f t="shared" si="3458"/>
        <v>0</v>
      </c>
      <c r="R1129" s="20">
        <f t="shared" si="3348"/>
        <v>160062.79999999999</v>
      </c>
      <c r="S1129" s="20">
        <f t="shared" si="3349"/>
        <v>49338.9</v>
      </c>
      <c r="T1129" s="20">
        <f t="shared" si="3350"/>
        <v>40792.699999999997</v>
      </c>
      <c r="U1129" s="20">
        <f t="shared" si="3458"/>
        <v>0</v>
      </c>
      <c r="V1129" s="20">
        <f t="shared" si="3351"/>
        <v>160062.79999999999</v>
      </c>
      <c r="W1129" s="20">
        <f t="shared" si="3458"/>
        <v>0</v>
      </c>
      <c r="X1129" s="20">
        <f t="shared" si="3458"/>
        <v>0</v>
      </c>
      <c r="Y1129" s="20">
        <f t="shared" si="3458"/>
        <v>0</v>
      </c>
      <c r="Z1129" s="20">
        <f t="shared" si="3353"/>
        <v>160062.79999999999</v>
      </c>
      <c r="AA1129" s="20">
        <f t="shared" si="3354"/>
        <v>49338.9</v>
      </c>
      <c r="AB1129" s="20">
        <f t="shared" si="3355"/>
        <v>40792.699999999997</v>
      </c>
      <c r="AC1129" s="20">
        <f t="shared" si="3458"/>
        <v>0</v>
      </c>
      <c r="AD1129" s="20">
        <f t="shared" si="3458"/>
        <v>0</v>
      </c>
      <c r="AE1129" s="20">
        <f t="shared" si="3458"/>
        <v>0</v>
      </c>
      <c r="AF1129" s="20">
        <f t="shared" si="3337"/>
        <v>160062.79999999999</v>
      </c>
      <c r="AG1129" s="20">
        <f t="shared" si="3338"/>
        <v>49338.9</v>
      </c>
      <c r="AH1129" s="20">
        <f t="shared" si="3339"/>
        <v>40792.699999999997</v>
      </c>
      <c r="AI1129" s="20">
        <f t="shared" si="3458"/>
        <v>0</v>
      </c>
      <c r="AJ1129" s="20">
        <f t="shared" si="3340"/>
        <v>160062.79999999999</v>
      </c>
      <c r="AK1129" s="20">
        <f t="shared" si="3458"/>
        <v>0</v>
      </c>
      <c r="AL1129" s="20">
        <f t="shared" si="3458"/>
        <v>0</v>
      </c>
      <c r="AM1129" s="20">
        <f t="shared" si="3458"/>
        <v>0</v>
      </c>
      <c r="AN1129" s="20">
        <f t="shared" si="3268"/>
        <v>160062.79999999999</v>
      </c>
      <c r="AO1129" s="20">
        <f t="shared" si="3269"/>
        <v>49338.9</v>
      </c>
      <c r="AP1129" s="20">
        <f t="shared" si="3270"/>
        <v>40792.699999999997</v>
      </c>
      <c r="AQ1129" s="20">
        <f t="shared" si="3458"/>
        <v>0</v>
      </c>
      <c r="AR1129" s="20">
        <f t="shared" si="3458"/>
        <v>0</v>
      </c>
      <c r="AS1129" s="20">
        <f t="shared" si="3458"/>
        <v>0</v>
      </c>
      <c r="AT1129" s="20">
        <f t="shared" si="3271"/>
        <v>160062.79999999999</v>
      </c>
      <c r="AU1129" s="20">
        <f t="shared" si="3272"/>
        <v>49338.9</v>
      </c>
      <c r="AV1129" s="20">
        <f t="shared" si="3273"/>
        <v>40792.699999999997</v>
      </c>
      <c r="AW1129" s="20">
        <f t="shared" si="3458"/>
        <v>0</v>
      </c>
      <c r="AX1129" s="20">
        <f t="shared" si="3458"/>
        <v>0</v>
      </c>
      <c r="AY1129" s="20">
        <f t="shared" si="3458"/>
        <v>0</v>
      </c>
      <c r="AZ1129" s="20">
        <f t="shared" si="3183"/>
        <v>160062.79999999999</v>
      </c>
      <c r="BA1129" s="20">
        <f t="shared" si="3184"/>
        <v>49338.9</v>
      </c>
      <c r="BB1129" s="20">
        <f t="shared" si="3185"/>
        <v>40792.699999999997</v>
      </c>
      <c r="BC1129" s="20">
        <f t="shared" si="3458"/>
        <v>0</v>
      </c>
      <c r="BD1129" s="20">
        <f t="shared" si="3459"/>
        <v>160062.79999999999</v>
      </c>
      <c r="BE1129" s="20">
        <f t="shared" si="3458"/>
        <v>0</v>
      </c>
      <c r="BF1129" s="20">
        <f t="shared" si="3458"/>
        <v>0</v>
      </c>
      <c r="BG1129" s="20">
        <f t="shared" si="3458"/>
        <v>0</v>
      </c>
      <c r="BH1129" s="20">
        <f t="shared" si="3361"/>
        <v>160062.79999999999</v>
      </c>
      <c r="BI1129" s="20">
        <f t="shared" si="3362"/>
        <v>49338.9</v>
      </c>
      <c r="BJ1129" s="20">
        <f t="shared" si="3363"/>
        <v>40792.699999999997</v>
      </c>
      <c r="BK1129" s="20">
        <f t="shared" si="3458"/>
        <v>0</v>
      </c>
      <c r="BL1129" s="20">
        <f t="shared" si="3458"/>
        <v>0</v>
      </c>
      <c r="BM1129" s="20">
        <f t="shared" si="3365"/>
        <v>160062.79999999999</v>
      </c>
      <c r="BN1129" s="20">
        <f t="shared" si="3366"/>
        <v>49338.9</v>
      </c>
      <c r="BO1129" s="20">
        <f t="shared" si="3458"/>
        <v>38323.654000000002</v>
      </c>
      <c r="BP1129" s="20">
        <f t="shared" si="3458"/>
        <v>0</v>
      </c>
      <c r="BQ1129" s="20">
        <f t="shared" si="3458"/>
        <v>0</v>
      </c>
      <c r="BR1129" s="20">
        <f t="shared" si="3243"/>
        <v>198386.454</v>
      </c>
      <c r="BS1129" s="20">
        <f t="shared" si="3244"/>
        <v>49338.9</v>
      </c>
      <c r="BT1129" s="20">
        <f t="shared" si="3245"/>
        <v>40792.699999999997</v>
      </c>
      <c r="BU1129" s="20">
        <f t="shared" si="3458"/>
        <v>0</v>
      </c>
      <c r="BV1129" s="20">
        <f t="shared" si="3246"/>
        <v>198386.454</v>
      </c>
      <c r="BW1129" s="20">
        <f t="shared" si="3458"/>
        <v>22119.288</v>
      </c>
      <c r="BX1129" s="20">
        <f t="shared" si="3458"/>
        <v>0</v>
      </c>
      <c r="BY1129" s="20">
        <f t="shared" si="3342"/>
        <v>220505.742</v>
      </c>
      <c r="BZ1129" s="20">
        <f t="shared" si="3343"/>
        <v>49338.9</v>
      </c>
      <c r="CA1129" s="20">
        <f t="shared" si="3458"/>
        <v>0</v>
      </c>
      <c r="CB1129" s="20">
        <f t="shared" si="3344"/>
        <v>220505.742</v>
      </c>
      <c r="CC1129" s="20">
        <f t="shared" si="3458"/>
        <v>2340.9780000000001</v>
      </c>
      <c r="CD1129" s="20">
        <f t="shared" si="3345"/>
        <v>222846.72</v>
      </c>
      <c r="CE1129" s="20">
        <f t="shared" si="3458"/>
        <v>0</v>
      </c>
    </row>
    <row r="1130" spans="1:84" x14ac:dyDescent="0.25">
      <c r="A1130" s="10" t="s">
        <v>73</v>
      </c>
      <c r="B1130" s="19">
        <v>410</v>
      </c>
      <c r="C1130" s="10"/>
      <c r="D1130" s="10"/>
      <c r="E1130" s="25" t="s">
        <v>612</v>
      </c>
      <c r="F1130" s="20">
        <f>F1131</f>
        <v>160062.79999999999</v>
      </c>
      <c r="G1130" s="20">
        <f t="shared" si="3458"/>
        <v>49338.9</v>
      </c>
      <c r="H1130" s="20">
        <f t="shared" si="3458"/>
        <v>40792.699999999997</v>
      </c>
      <c r="I1130" s="20">
        <f t="shared" si="3458"/>
        <v>0</v>
      </c>
      <c r="J1130" s="20">
        <f t="shared" si="3458"/>
        <v>0</v>
      </c>
      <c r="K1130" s="20">
        <f t="shared" si="3458"/>
        <v>0</v>
      </c>
      <c r="L1130" s="20">
        <f t="shared" si="3317"/>
        <v>160062.79999999999</v>
      </c>
      <c r="M1130" s="20">
        <f t="shared" si="3318"/>
        <v>49338.9</v>
      </c>
      <c r="N1130" s="20">
        <f t="shared" si="3319"/>
        <v>40792.699999999997</v>
      </c>
      <c r="O1130" s="20">
        <f t="shared" si="3458"/>
        <v>0</v>
      </c>
      <c r="P1130" s="20">
        <f t="shared" si="3458"/>
        <v>0</v>
      </c>
      <c r="Q1130" s="20">
        <f t="shared" si="3458"/>
        <v>0</v>
      </c>
      <c r="R1130" s="20">
        <f t="shared" si="3348"/>
        <v>160062.79999999999</v>
      </c>
      <c r="S1130" s="20">
        <f t="shared" si="3349"/>
        <v>49338.9</v>
      </c>
      <c r="T1130" s="20">
        <f t="shared" si="3350"/>
        <v>40792.699999999997</v>
      </c>
      <c r="U1130" s="20">
        <f t="shared" si="3458"/>
        <v>0</v>
      </c>
      <c r="V1130" s="20">
        <f t="shared" si="3351"/>
        <v>160062.79999999999</v>
      </c>
      <c r="W1130" s="20">
        <f t="shared" si="3458"/>
        <v>0</v>
      </c>
      <c r="X1130" s="20">
        <f t="shared" si="3458"/>
        <v>0</v>
      </c>
      <c r="Y1130" s="20">
        <f t="shared" si="3458"/>
        <v>0</v>
      </c>
      <c r="Z1130" s="20">
        <f t="shared" si="3353"/>
        <v>160062.79999999999</v>
      </c>
      <c r="AA1130" s="20">
        <f t="shared" si="3354"/>
        <v>49338.9</v>
      </c>
      <c r="AB1130" s="20">
        <f t="shared" si="3355"/>
        <v>40792.699999999997</v>
      </c>
      <c r="AC1130" s="20">
        <f t="shared" si="3458"/>
        <v>0</v>
      </c>
      <c r="AD1130" s="20">
        <f t="shared" si="3458"/>
        <v>0</v>
      </c>
      <c r="AE1130" s="20">
        <f t="shared" si="3458"/>
        <v>0</v>
      </c>
      <c r="AF1130" s="20">
        <f t="shared" si="3337"/>
        <v>160062.79999999999</v>
      </c>
      <c r="AG1130" s="20">
        <f t="shared" si="3338"/>
        <v>49338.9</v>
      </c>
      <c r="AH1130" s="20">
        <f t="shared" si="3339"/>
        <v>40792.699999999997</v>
      </c>
      <c r="AI1130" s="20">
        <f t="shared" si="3458"/>
        <v>0</v>
      </c>
      <c r="AJ1130" s="20">
        <f t="shared" si="3340"/>
        <v>160062.79999999999</v>
      </c>
      <c r="AK1130" s="20">
        <f t="shared" si="3458"/>
        <v>0</v>
      </c>
      <c r="AL1130" s="20">
        <f t="shared" si="3458"/>
        <v>0</v>
      </c>
      <c r="AM1130" s="20">
        <f t="shared" si="3458"/>
        <v>0</v>
      </c>
      <c r="AN1130" s="20">
        <f t="shared" si="3268"/>
        <v>160062.79999999999</v>
      </c>
      <c r="AO1130" s="20">
        <f t="shared" si="3269"/>
        <v>49338.9</v>
      </c>
      <c r="AP1130" s="20">
        <f t="shared" si="3270"/>
        <v>40792.699999999997</v>
      </c>
      <c r="AQ1130" s="20">
        <f t="shared" si="3458"/>
        <v>0</v>
      </c>
      <c r="AR1130" s="20">
        <f t="shared" si="3458"/>
        <v>0</v>
      </c>
      <c r="AS1130" s="20">
        <f t="shared" si="3458"/>
        <v>0</v>
      </c>
      <c r="AT1130" s="20">
        <f t="shared" si="3271"/>
        <v>160062.79999999999</v>
      </c>
      <c r="AU1130" s="20">
        <f t="shared" si="3272"/>
        <v>49338.9</v>
      </c>
      <c r="AV1130" s="20">
        <f t="shared" si="3273"/>
        <v>40792.699999999997</v>
      </c>
      <c r="AW1130" s="20">
        <f t="shared" si="3458"/>
        <v>0</v>
      </c>
      <c r="AX1130" s="20">
        <f t="shared" si="3458"/>
        <v>0</v>
      </c>
      <c r="AY1130" s="20">
        <f t="shared" si="3458"/>
        <v>0</v>
      </c>
      <c r="AZ1130" s="20">
        <f t="shared" ref="AZ1130:AZ1193" si="3460">AT1130+AW1130</f>
        <v>160062.79999999999</v>
      </c>
      <c r="BA1130" s="20">
        <f t="shared" ref="BA1130:BA1193" si="3461">AU1130+AX1130</f>
        <v>49338.9</v>
      </c>
      <c r="BB1130" s="20">
        <f t="shared" ref="BB1130:BB1193" si="3462">AV1130+AY1130</f>
        <v>40792.699999999997</v>
      </c>
      <c r="BC1130" s="20">
        <f t="shared" si="3458"/>
        <v>0</v>
      </c>
      <c r="BD1130" s="20">
        <f t="shared" si="3459"/>
        <v>160062.79999999999</v>
      </c>
      <c r="BE1130" s="20">
        <f t="shared" si="3458"/>
        <v>0</v>
      </c>
      <c r="BF1130" s="20">
        <f t="shared" si="3458"/>
        <v>0</v>
      </c>
      <c r="BG1130" s="20">
        <f t="shared" si="3458"/>
        <v>0</v>
      </c>
      <c r="BH1130" s="20">
        <f t="shared" si="3361"/>
        <v>160062.79999999999</v>
      </c>
      <c r="BI1130" s="20">
        <f t="shared" si="3362"/>
        <v>49338.9</v>
      </c>
      <c r="BJ1130" s="20">
        <f t="shared" si="3363"/>
        <v>40792.699999999997</v>
      </c>
      <c r="BK1130" s="20">
        <f t="shared" si="3458"/>
        <v>0</v>
      </c>
      <c r="BL1130" s="20">
        <f t="shared" si="3458"/>
        <v>0</v>
      </c>
      <c r="BM1130" s="20">
        <f t="shared" si="3365"/>
        <v>160062.79999999999</v>
      </c>
      <c r="BN1130" s="20">
        <f t="shared" si="3366"/>
        <v>49338.9</v>
      </c>
      <c r="BO1130" s="20">
        <f t="shared" si="3458"/>
        <v>38323.654000000002</v>
      </c>
      <c r="BP1130" s="20">
        <f t="shared" si="3458"/>
        <v>0</v>
      </c>
      <c r="BQ1130" s="20">
        <f t="shared" si="3458"/>
        <v>0</v>
      </c>
      <c r="BR1130" s="20">
        <f t="shared" si="3243"/>
        <v>198386.454</v>
      </c>
      <c r="BS1130" s="20">
        <f t="shared" si="3244"/>
        <v>49338.9</v>
      </c>
      <c r="BT1130" s="20">
        <f t="shared" si="3245"/>
        <v>40792.699999999997</v>
      </c>
      <c r="BU1130" s="20">
        <f t="shared" si="3458"/>
        <v>0</v>
      </c>
      <c r="BV1130" s="20">
        <f t="shared" si="3246"/>
        <v>198386.454</v>
      </c>
      <c r="BW1130" s="20">
        <f t="shared" si="3458"/>
        <v>22119.288</v>
      </c>
      <c r="BX1130" s="20">
        <f t="shared" si="3458"/>
        <v>0</v>
      </c>
      <c r="BY1130" s="20">
        <f t="shared" si="3342"/>
        <v>220505.742</v>
      </c>
      <c r="BZ1130" s="20">
        <f t="shared" si="3343"/>
        <v>49338.9</v>
      </c>
      <c r="CA1130" s="20">
        <f t="shared" si="3458"/>
        <v>0</v>
      </c>
      <c r="CB1130" s="20">
        <f t="shared" si="3344"/>
        <v>220505.742</v>
      </c>
      <c r="CC1130" s="20">
        <f t="shared" si="3458"/>
        <v>2340.9780000000001</v>
      </c>
      <c r="CD1130" s="20">
        <f t="shared" si="3345"/>
        <v>222846.72</v>
      </c>
      <c r="CE1130" s="20">
        <f t="shared" si="3458"/>
        <v>0</v>
      </c>
    </row>
    <row r="1131" spans="1:84" x14ac:dyDescent="0.25">
      <c r="A1131" s="10" t="s">
        <v>73</v>
      </c>
      <c r="B1131" s="19">
        <v>410</v>
      </c>
      <c r="C1131" s="10" t="s">
        <v>345</v>
      </c>
      <c r="D1131" s="10" t="s">
        <v>336</v>
      </c>
      <c r="E1131" s="25" t="s">
        <v>579</v>
      </c>
      <c r="F1131" s="20">
        <v>160062.79999999999</v>
      </c>
      <c r="G1131" s="20">
        <v>49338.9</v>
      </c>
      <c r="H1131" s="20">
        <v>40792.699999999997</v>
      </c>
      <c r="I1131" s="20"/>
      <c r="J1131" s="20"/>
      <c r="K1131" s="20"/>
      <c r="L1131" s="20">
        <f t="shared" si="3317"/>
        <v>160062.79999999999</v>
      </c>
      <c r="M1131" s="20">
        <f t="shared" si="3318"/>
        <v>49338.9</v>
      </c>
      <c r="N1131" s="20">
        <f t="shared" si="3319"/>
        <v>40792.699999999997</v>
      </c>
      <c r="O1131" s="20"/>
      <c r="P1131" s="20"/>
      <c r="Q1131" s="20"/>
      <c r="R1131" s="20">
        <f t="shared" si="3348"/>
        <v>160062.79999999999</v>
      </c>
      <c r="S1131" s="20">
        <f t="shared" si="3349"/>
        <v>49338.9</v>
      </c>
      <c r="T1131" s="20">
        <f t="shared" si="3350"/>
        <v>40792.699999999997</v>
      </c>
      <c r="U1131" s="20"/>
      <c r="V1131" s="20">
        <f t="shared" si="3351"/>
        <v>160062.79999999999</v>
      </c>
      <c r="W1131" s="20"/>
      <c r="X1131" s="20"/>
      <c r="Y1131" s="20"/>
      <c r="Z1131" s="20">
        <f t="shared" si="3353"/>
        <v>160062.79999999999</v>
      </c>
      <c r="AA1131" s="20">
        <f t="shared" si="3354"/>
        <v>49338.9</v>
      </c>
      <c r="AB1131" s="20">
        <f t="shared" si="3355"/>
        <v>40792.699999999997</v>
      </c>
      <c r="AC1131" s="20"/>
      <c r="AD1131" s="20"/>
      <c r="AE1131" s="20"/>
      <c r="AF1131" s="20">
        <f t="shared" si="3337"/>
        <v>160062.79999999999</v>
      </c>
      <c r="AG1131" s="20">
        <f t="shared" si="3338"/>
        <v>49338.9</v>
      </c>
      <c r="AH1131" s="20">
        <f t="shared" si="3339"/>
        <v>40792.699999999997</v>
      </c>
      <c r="AI1131" s="20"/>
      <c r="AJ1131" s="20">
        <f t="shared" si="3340"/>
        <v>160062.79999999999</v>
      </c>
      <c r="AK1131" s="20"/>
      <c r="AL1131" s="20"/>
      <c r="AM1131" s="20"/>
      <c r="AN1131" s="20">
        <f t="shared" si="3268"/>
        <v>160062.79999999999</v>
      </c>
      <c r="AO1131" s="20">
        <f t="shared" si="3269"/>
        <v>49338.9</v>
      </c>
      <c r="AP1131" s="20">
        <f t="shared" si="3270"/>
        <v>40792.699999999997</v>
      </c>
      <c r="AQ1131" s="20"/>
      <c r="AR1131" s="20"/>
      <c r="AS1131" s="20"/>
      <c r="AT1131" s="20">
        <f t="shared" si="3271"/>
        <v>160062.79999999999</v>
      </c>
      <c r="AU1131" s="20">
        <f t="shared" si="3272"/>
        <v>49338.9</v>
      </c>
      <c r="AV1131" s="20">
        <f t="shared" si="3273"/>
        <v>40792.699999999997</v>
      </c>
      <c r="AW1131" s="20"/>
      <c r="AX1131" s="20"/>
      <c r="AY1131" s="20"/>
      <c r="AZ1131" s="20">
        <f t="shared" si="3460"/>
        <v>160062.79999999999</v>
      </c>
      <c r="BA1131" s="20">
        <f t="shared" si="3461"/>
        <v>49338.9</v>
      </c>
      <c r="BB1131" s="20">
        <f t="shared" si="3462"/>
        <v>40792.699999999997</v>
      </c>
      <c r="BC1131" s="20"/>
      <c r="BD1131" s="20">
        <f t="shared" si="3459"/>
        <v>160062.79999999999</v>
      </c>
      <c r="BE1131" s="20"/>
      <c r="BF1131" s="20"/>
      <c r="BG1131" s="20"/>
      <c r="BH1131" s="20">
        <f t="shared" si="3361"/>
        <v>160062.79999999999</v>
      </c>
      <c r="BI1131" s="20">
        <f t="shared" si="3362"/>
        <v>49338.9</v>
      </c>
      <c r="BJ1131" s="20">
        <f t="shared" si="3363"/>
        <v>40792.699999999997</v>
      </c>
      <c r="BK1131" s="20"/>
      <c r="BL1131" s="20"/>
      <c r="BM1131" s="20">
        <f t="shared" si="3365"/>
        <v>160062.79999999999</v>
      </c>
      <c r="BN1131" s="20">
        <f t="shared" si="3366"/>
        <v>49338.9</v>
      </c>
      <c r="BO1131" s="20">
        <v>38323.654000000002</v>
      </c>
      <c r="BP1131" s="20"/>
      <c r="BQ1131" s="20"/>
      <c r="BR1131" s="20">
        <f t="shared" si="3243"/>
        <v>198386.454</v>
      </c>
      <c r="BS1131" s="20">
        <f t="shared" si="3244"/>
        <v>49338.9</v>
      </c>
      <c r="BT1131" s="20">
        <f t="shared" si="3245"/>
        <v>40792.699999999997</v>
      </c>
      <c r="BU1131" s="20"/>
      <c r="BV1131" s="20">
        <f t="shared" si="3246"/>
        <v>198386.454</v>
      </c>
      <c r="BW1131" s="20">
        <f>11903.226+10216.062</f>
        <v>22119.288</v>
      </c>
      <c r="BX1131" s="20"/>
      <c r="BY1131" s="20">
        <f t="shared" si="3342"/>
        <v>220505.742</v>
      </c>
      <c r="BZ1131" s="20">
        <f t="shared" si="3343"/>
        <v>49338.9</v>
      </c>
      <c r="CA1131" s="20"/>
      <c r="CB1131" s="20">
        <f t="shared" si="3344"/>
        <v>220505.742</v>
      </c>
      <c r="CC1131" s="20">
        <v>2340.9780000000001</v>
      </c>
      <c r="CD1131" s="20">
        <f t="shared" si="3345"/>
        <v>222846.72</v>
      </c>
      <c r="CE1131" s="20"/>
    </row>
    <row r="1132" spans="1:84" ht="31.5" hidden="1" x14ac:dyDescent="0.25">
      <c r="A1132" s="10" t="s">
        <v>74</v>
      </c>
      <c r="B1132" s="19"/>
      <c r="C1132" s="10"/>
      <c r="D1132" s="10"/>
      <c r="E1132" s="25" t="s">
        <v>858</v>
      </c>
      <c r="F1132" s="20">
        <f>F1133+F1136</f>
        <v>29586.5</v>
      </c>
      <c r="G1132" s="20">
        <f t="shared" ref="G1132:K1132" si="3463">G1133+G1136</f>
        <v>0</v>
      </c>
      <c r="H1132" s="20">
        <f t="shared" si="3463"/>
        <v>0</v>
      </c>
      <c r="I1132" s="20">
        <f t="shared" si="3463"/>
        <v>-29586.5</v>
      </c>
      <c r="J1132" s="20">
        <f t="shared" si="3463"/>
        <v>0</v>
      </c>
      <c r="K1132" s="20">
        <f t="shared" si="3463"/>
        <v>0</v>
      </c>
      <c r="L1132" s="20">
        <f t="shared" si="3317"/>
        <v>0</v>
      </c>
      <c r="M1132" s="20">
        <f t="shared" si="3318"/>
        <v>0</v>
      </c>
      <c r="N1132" s="20">
        <f t="shared" si="3319"/>
        <v>0</v>
      </c>
      <c r="O1132" s="20">
        <f t="shared" ref="O1132:Q1132" si="3464">O1133+O1136</f>
        <v>0</v>
      </c>
      <c r="P1132" s="20">
        <f t="shared" si="3464"/>
        <v>0</v>
      </c>
      <c r="Q1132" s="20">
        <f t="shared" si="3464"/>
        <v>0</v>
      </c>
      <c r="R1132" s="20">
        <f t="shared" si="3348"/>
        <v>0</v>
      </c>
      <c r="S1132" s="20">
        <f t="shared" si="3349"/>
        <v>0</v>
      </c>
      <c r="T1132" s="20">
        <f t="shared" si="3350"/>
        <v>0</v>
      </c>
      <c r="U1132" s="20">
        <f t="shared" ref="U1132:CE1132" si="3465">U1133+U1136</f>
        <v>0</v>
      </c>
      <c r="V1132" s="20">
        <f t="shared" si="3351"/>
        <v>0</v>
      </c>
      <c r="W1132" s="20">
        <f t="shared" ref="W1132:Y1132" si="3466">W1133+W1136</f>
        <v>0</v>
      </c>
      <c r="X1132" s="20">
        <f t="shared" si="3466"/>
        <v>0</v>
      </c>
      <c r="Y1132" s="20">
        <f t="shared" si="3466"/>
        <v>0</v>
      </c>
      <c r="Z1132" s="20">
        <f t="shared" si="3353"/>
        <v>0</v>
      </c>
      <c r="AA1132" s="20">
        <f t="shared" si="3354"/>
        <v>0</v>
      </c>
      <c r="AB1132" s="20">
        <f t="shared" si="3355"/>
        <v>0</v>
      </c>
      <c r="AC1132" s="20">
        <f t="shared" ref="AC1132:AE1132" si="3467">AC1133+AC1136</f>
        <v>0</v>
      </c>
      <c r="AD1132" s="20">
        <f t="shared" si="3467"/>
        <v>0</v>
      </c>
      <c r="AE1132" s="20">
        <f t="shared" si="3467"/>
        <v>0</v>
      </c>
      <c r="AF1132" s="20">
        <f t="shared" si="3337"/>
        <v>0</v>
      </c>
      <c r="AG1132" s="20">
        <f t="shared" si="3338"/>
        <v>0</v>
      </c>
      <c r="AH1132" s="20">
        <f t="shared" si="3339"/>
        <v>0</v>
      </c>
      <c r="AI1132" s="20">
        <f t="shared" ref="AI1132" si="3468">AI1133+AI1136</f>
        <v>0</v>
      </c>
      <c r="AJ1132" s="20">
        <f t="shared" si="3340"/>
        <v>0</v>
      </c>
      <c r="AK1132" s="20">
        <f t="shared" ref="AK1132:AM1132" si="3469">AK1133+AK1136</f>
        <v>0</v>
      </c>
      <c r="AL1132" s="20">
        <f t="shared" si="3469"/>
        <v>0</v>
      </c>
      <c r="AM1132" s="20">
        <f t="shared" si="3469"/>
        <v>0</v>
      </c>
      <c r="AN1132" s="20">
        <f t="shared" si="3268"/>
        <v>0</v>
      </c>
      <c r="AO1132" s="20">
        <f t="shared" si="3269"/>
        <v>0</v>
      </c>
      <c r="AP1132" s="20">
        <f t="shared" si="3270"/>
        <v>0</v>
      </c>
      <c r="AQ1132" s="20">
        <f t="shared" ref="AQ1132:AS1132" si="3470">AQ1133+AQ1136</f>
        <v>0</v>
      </c>
      <c r="AR1132" s="20">
        <f t="shared" si="3470"/>
        <v>0</v>
      </c>
      <c r="AS1132" s="20">
        <f t="shared" si="3470"/>
        <v>0</v>
      </c>
      <c r="AT1132" s="20">
        <f t="shared" si="3271"/>
        <v>0</v>
      </c>
      <c r="AU1132" s="20">
        <f t="shared" si="3272"/>
        <v>0</v>
      </c>
      <c r="AV1132" s="20">
        <f t="shared" si="3273"/>
        <v>0</v>
      </c>
      <c r="AW1132" s="20">
        <f t="shared" ref="AW1132:AY1132" si="3471">AW1133+AW1136</f>
        <v>0</v>
      </c>
      <c r="AX1132" s="20">
        <f t="shared" si="3471"/>
        <v>0</v>
      </c>
      <c r="AY1132" s="20">
        <f t="shared" si="3471"/>
        <v>0</v>
      </c>
      <c r="AZ1132" s="20">
        <f t="shared" si="3460"/>
        <v>0</v>
      </c>
      <c r="BA1132" s="20">
        <f t="shared" si="3461"/>
        <v>0</v>
      </c>
      <c r="BB1132" s="20">
        <f t="shared" si="3462"/>
        <v>0</v>
      </c>
      <c r="BC1132" s="20">
        <f t="shared" ref="BC1132" si="3472">BC1133+BC1136</f>
        <v>0</v>
      </c>
      <c r="BD1132" s="20">
        <f t="shared" si="3459"/>
        <v>0</v>
      </c>
      <c r="BE1132" s="20">
        <f t="shared" ref="BE1132:BG1132" si="3473">BE1133+BE1136</f>
        <v>0</v>
      </c>
      <c r="BF1132" s="20">
        <f t="shared" si="3473"/>
        <v>0</v>
      </c>
      <c r="BG1132" s="20">
        <f t="shared" si="3473"/>
        <v>0</v>
      </c>
      <c r="BH1132" s="20">
        <f t="shared" si="3361"/>
        <v>0</v>
      </c>
      <c r="BI1132" s="20">
        <f t="shared" si="3362"/>
        <v>0</v>
      </c>
      <c r="BJ1132" s="20">
        <f t="shared" si="3363"/>
        <v>0</v>
      </c>
      <c r="BK1132" s="20">
        <f t="shared" ref="BK1132:BL1132" si="3474">BK1133+BK1136</f>
        <v>0</v>
      </c>
      <c r="BL1132" s="20">
        <f t="shared" si="3474"/>
        <v>0</v>
      </c>
      <c r="BM1132" s="20">
        <f t="shared" si="3365"/>
        <v>0</v>
      </c>
      <c r="BN1132" s="20">
        <f t="shared" si="3366"/>
        <v>0</v>
      </c>
      <c r="BO1132" s="20">
        <f t="shared" ref="BO1132:BQ1132" si="3475">BO1133+BO1136</f>
        <v>0</v>
      </c>
      <c r="BP1132" s="20">
        <f t="shared" si="3475"/>
        <v>0</v>
      </c>
      <c r="BQ1132" s="20">
        <f t="shared" si="3475"/>
        <v>0</v>
      </c>
      <c r="BR1132" s="20">
        <f t="shared" si="3243"/>
        <v>0</v>
      </c>
      <c r="BS1132" s="20">
        <f t="shared" si="3244"/>
        <v>0</v>
      </c>
      <c r="BT1132" s="20">
        <f t="shared" si="3245"/>
        <v>0</v>
      </c>
      <c r="BU1132" s="20">
        <f t="shared" ref="BU1132" si="3476">BU1133+BU1136</f>
        <v>0</v>
      </c>
      <c r="BV1132" s="20">
        <f t="shared" si="3246"/>
        <v>0</v>
      </c>
      <c r="BW1132" s="20">
        <f t="shared" ref="BW1132:BX1132" si="3477">BW1133+BW1136</f>
        <v>0</v>
      </c>
      <c r="BX1132" s="20">
        <f t="shared" si="3477"/>
        <v>0</v>
      </c>
      <c r="BY1132" s="20">
        <f t="shared" si="3342"/>
        <v>0</v>
      </c>
      <c r="BZ1132" s="20">
        <f t="shared" si="3343"/>
        <v>0</v>
      </c>
      <c r="CA1132" s="20">
        <f t="shared" ref="CA1132" si="3478">CA1133+CA1136</f>
        <v>0</v>
      </c>
      <c r="CB1132" s="20">
        <f t="shared" si="3344"/>
        <v>0</v>
      </c>
      <c r="CC1132" s="20">
        <f t="shared" ref="CC1132" si="3479">CC1133+CC1136</f>
        <v>0</v>
      </c>
      <c r="CD1132" s="20">
        <f t="shared" si="3345"/>
        <v>0</v>
      </c>
      <c r="CE1132" s="20">
        <f t="shared" si="3465"/>
        <v>0</v>
      </c>
      <c r="CF1132" s="1">
        <v>0</v>
      </c>
    </row>
    <row r="1133" spans="1:84" ht="31.5" hidden="1" x14ac:dyDescent="0.25">
      <c r="A1133" s="10" t="s">
        <v>74</v>
      </c>
      <c r="B1133" s="19">
        <v>300</v>
      </c>
      <c r="C1133" s="10"/>
      <c r="D1133" s="10"/>
      <c r="E1133" s="25" t="s">
        <v>604</v>
      </c>
      <c r="F1133" s="20">
        <f>F1134</f>
        <v>21166.5</v>
      </c>
      <c r="G1133" s="20">
        <f t="shared" ref="G1133:CE1134" si="3480">G1134</f>
        <v>0</v>
      </c>
      <c r="H1133" s="20">
        <f t="shared" si="3480"/>
        <v>0</v>
      </c>
      <c r="I1133" s="20">
        <f t="shared" si="3480"/>
        <v>-21166.5</v>
      </c>
      <c r="J1133" s="20">
        <f t="shared" si="3480"/>
        <v>0</v>
      </c>
      <c r="K1133" s="20">
        <f t="shared" si="3480"/>
        <v>0</v>
      </c>
      <c r="L1133" s="20">
        <f t="shared" si="3317"/>
        <v>0</v>
      </c>
      <c r="M1133" s="20">
        <f t="shared" si="3318"/>
        <v>0</v>
      </c>
      <c r="N1133" s="20">
        <f t="shared" si="3319"/>
        <v>0</v>
      </c>
      <c r="O1133" s="20">
        <f t="shared" si="3480"/>
        <v>0</v>
      </c>
      <c r="P1133" s="20">
        <f t="shared" si="3480"/>
        <v>0</v>
      </c>
      <c r="Q1133" s="20">
        <f t="shared" si="3480"/>
        <v>0</v>
      </c>
      <c r="R1133" s="20">
        <f t="shared" si="3348"/>
        <v>0</v>
      </c>
      <c r="S1133" s="20">
        <f t="shared" si="3349"/>
        <v>0</v>
      </c>
      <c r="T1133" s="20">
        <f t="shared" si="3350"/>
        <v>0</v>
      </c>
      <c r="U1133" s="20">
        <f t="shared" si="3480"/>
        <v>0</v>
      </c>
      <c r="V1133" s="20">
        <f t="shared" si="3351"/>
        <v>0</v>
      </c>
      <c r="W1133" s="20">
        <f t="shared" si="3480"/>
        <v>0</v>
      </c>
      <c r="X1133" s="20">
        <f t="shared" si="3480"/>
        <v>0</v>
      </c>
      <c r="Y1133" s="20">
        <f t="shared" si="3480"/>
        <v>0</v>
      </c>
      <c r="Z1133" s="20">
        <f t="shared" si="3353"/>
        <v>0</v>
      </c>
      <c r="AA1133" s="20">
        <f t="shared" si="3354"/>
        <v>0</v>
      </c>
      <c r="AB1133" s="20">
        <f t="shared" si="3355"/>
        <v>0</v>
      </c>
      <c r="AC1133" s="20">
        <f t="shared" si="3480"/>
        <v>0</v>
      </c>
      <c r="AD1133" s="20">
        <f t="shared" si="3480"/>
        <v>0</v>
      </c>
      <c r="AE1133" s="20">
        <f t="shared" si="3480"/>
        <v>0</v>
      </c>
      <c r="AF1133" s="20">
        <f t="shared" si="3337"/>
        <v>0</v>
      </c>
      <c r="AG1133" s="20">
        <f t="shared" si="3338"/>
        <v>0</v>
      </c>
      <c r="AH1133" s="20">
        <f t="shared" si="3339"/>
        <v>0</v>
      </c>
      <c r="AI1133" s="20">
        <f t="shared" si="3480"/>
        <v>0</v>
      </c>
      <c r="AJ1133" s="20">
        <f t="shared" si="3340"/>
        <v>0</v>
      </c>
      <c r="AK1133" s="20">
        <f t="shared" si="3480"/>
        <v>0</v>
      </c>
      <c r="AL1133" s="20">
        <f t="shared" si="3480"/>
        <v>0</v>
      </c>
      <c r="AM1133" s="20">
        <f t="shared" si="3480"/>
        <v>0</v>
      </c>
      <c r="AN1133" s="20">
        <f t="shared" si="3268"/>
        <v>0</v>
      </c>
      <c r="AO1133" s="20">
        <f t="shared" si="3269"/>
        <v>0</v>
      </c>
      <c r="AP1133" s="20">
        <f t="shared" si="3270"/>
        <v>0</v>
      </c>
      <c r="AQ1133" s="20">
        <f t="shared" si="3480"/>
        <v>0</v>
      </c>
      <c r="AR1133" s="20">
        <f t="shared" si="3480"/>
        <v>0</v>
      </c>
      <c r="AS1133" s="20">
        <f t="shared" si="3480"/>
        <v>0</v>
      </c>
      <c r="AT1133" s="20">
        <f t="shared" si="3271"/>
        <v>0</v>
      </c>
      <c r="AU1133" s="20">
        <f t="shared" si="3272"/>
        <v>0</v>
      </c>
      <c r="AV1133" s="20">
        <f t="shared" si="3273"/>
        <v>0</v>
      </c>
      <c r="AW1133" s="20">
        <f t="shared" si="3480"/>
        <v>0</v>
      </c>
      <c r="AX1133" s="20">
        <f t="shared" si="3480"/>
        <v>0</v>
      </c>
      <c r="AY1133" s="20">
        <f t="shared" si="3480"/>
        <v>0</v>
      </c>
      <c r="AZ1133" s="20">
        <f t="shared" si="3460"/>
        <v>0</v>
      </c>
      <c r="BA1133" s="20">
        <f t="shared" si="3461"/>
        <v>0</v>
      </c>
      <c r="BB1133" s="20">
        <f t="shared" si="3462"/>
        <v>0</v>
      </c>
      <c r="BC1133" s="20">
        <f t="shared" si="3480"/>
        <v>0</v>
      </c>
      <c r="BD1133" s="20">
        <f t="shared" si="3459"/>
        <v>0</v>
      </c>
      <c r="BE1133" s="20">
        <f t="shared" si="3480"/>
        <v>0</v>
      </c>
      <c r="BF1133" s="20">
        <f t="shared" si="3480"/>
        <v>0</v>
      </c>
      <c r="BG1133" s="20">
        <f t="shared" si="3480"/>
        <v>0</v>
      </c>
      <c r="BH1133" s="20">
        <f t="shared" si="3361"/>
        <v>0</v>
      </c>
      <c r="BI1133" s="20">
        <f t="shared" si="3362"/>
        <v>0</v>
      </c>
      <c r="BJ1133" s="20">
        <f t="shared" si="3363"/>
        <v>0</v>
      </c>
      <c r="BK1133" s="20">
        <f t="shared" si="3480"/>
        <v>0</v>
      </c>
      <c r="BL1133" s="20">
        <f t="shared" si="3480"/>
        <v>0</v>
      </c>
      <c r="BM1133" s="20">
        <f t="shared" si="3365"/>
        <v>0</v>
      </c>
      <c r="BN1133" s="20">
        <f t="shared" si="3366"/>
        <v>0</v>
      </c>
      <c r="BO1133" s="20">
        <f t="shared" si="3480"/>
        <v>0</v>
      </c>
      <c r="BP1133" s="20">
        <f t="shared" si="3480"/>
        <v>0</v>
      </c>
      <c r="BQ1133" s="20">
        <f t="shared" si="3480"/>
        <v>0</v>
      </c>
      <c r="BR1133" s="20">
        <f t="shared" si="3243"/>
        <v>0</v>
      </c>
      <c r="BS1133" s="20">
        <f t="shared" si="3244"/>
        <v>0</v>
      </c>
      <c r="BT1133" s="20">
        <f t="shared" si="3245"/>
        <v>0</v>
      </c>
      <c r="BU1133" s="20">
        <f t="shared" si="3480"/>
        <v>0</v>
      </c>
      <c r="BV1133" s="20">
        <f t="shared" si="3246"/>
        <v>0</v>
      </c>
      <c r="BW1133" s="20">
        <f t="shared" si="3480"/>
        <v>0</v>
      </c>
      <c r="BX1133" s="20">
        <f t="shared" si="3480"/>
        <v>0</v>
      </c>
      <c r="BY1133" s="20">
        <f t="shared" si="3342"/>
        <v>0</v>
      </c>
      <c r="BZ1133" s="20">
        <f t="shared" si="3343"/>
        <v>0</v>
      </c>
      <c r="CA1133" s="20">
        <f t="shared" si="3480"/>
        <v>0</v>
      </c>
      <c r="CB1133" s="20">
        <f t="shared" si="3344"/>
        <v>0</v>
      </c>
      <c r="CC1133" s="20">
        <f t="shared" si="3480"/>
        <v>0</v>
      </c>
      <c r="CD1133" s="20">
        <f t="shared" si="3345"/>
        <v>0</v>
      </c>
      <c r="CE1133" s="20">
        <f t="shared" si="3480"/>
        <v>0</v>
      </c>
      <c r="CF1133" s="1">
        <v>0</v>
      </c>
    </row>
    <row r="1134" spans="1:84" ht="31.5" hidden="1" x14ac:dyDescent="0.25">
      <c r="A1134" s="10" t="s">
        <v>74</v>
      </c>
      <c r="B1134" s="19">
        <v>320</v>
      </c>
      <c r="C1134" s="10"/>
      <c r="D1134" s="10"/>
      <c r="E1134" s="25" t="s">
        <v>606</v>
      </c>
      <c r="F1134" s="20">
        <f>F1135</f>
        <v>21166.5</v>
      </c>
      <c r="G1134" s="20">
        <f t="shared" si="3480"/>
        <v>0</v>
      </c>
      <c r="H1134" s="20">
        <f t="shared" si="3480"/>
        <v>0</v>
      </c>
      <c r="I1134" s="20">
        <f t="shared" si="3480"/>
        <v>-21166.5</v>
      </c>
      <c r="J1134" s="20">
        <f t="shared" si="3480"/>
        <v>0</v>
      </c>
      <c r="K1134" s="20">
        <f t="shared" si="3480"/>
        <v>0</v>
      </c>
      <c r="L1134" s="20">
        <f t="shared" si="3317"/>
        <v>0</v>
      </c>
      <c r="M1134" s="20">
        <f t="shared" si="3318"/>
        <v>0</v>
      </c>
      <c r="N1134" s="20">
        <f t="shared" si="3319"/>
        <v>0</v>
      </c>
      <c r="O1134" s="20">
        <f t="shared" si="3480"/>
        <v>0</v>
      </c>
      <c r="P1134" s="20">
        <f t="shared" si="3480"/>
        <v>0</v>
      </c>
      <c r="Q1134" s="20">
        <f t="shared" si="3480"/>
        <v>0</v>
      </c>
      <c r="R1134" s="20">
        <f t="shared" si="3348"/>
        <v>0</v>
      </c>
      <c r="S1134" s="20">
        <f t="shared" si="3349"/>
        <v>0</v>
      </c>
      <c r="T1134" s="20">
        <f t="shared" si="3350"/>
        <v>0</v>
      </c>
      <c r="U1134" s="20">
        <f t="shared" si="3480"/>
        <v>0</v>
      </c>
      <c r="V1134" s="20">
        <f t="shared" si="3351"/>
        <v>0</v>
      </c>
      <c r="W1134" s="20">
        <f t="shared" si="3480"/>
        <v>0</v>
      </c>
      <c r="X1134" s="20">
        <f t="shared" si="3480"/>
        <v>0</v>
      </c>
      <c r="Y1134" s="20">
        <f t="shared" si="3480"/>
        <v>0</v>
      </c>
      <c r="Z1134" s="20">
        <f t="shared" si="3353"/>
        <v>0</v>
      </c>
      <c r="AA1134" s="20">
        <f t="shared" si="3354"/>
        <v>0</v>
      </c>
      <c r="AB1134" s="20">
        <f t="shared" si="3355"/>
        <v>0</v>
      </c>
      <c r="AC1134" s="20">
        <f t="shared" si="3480"/>
        <v>0</v>
      </c>
      <c r="AD1134" s="20">
        <f t="shared" si="3480"/>
        <v>0</v>
      </c>
      <c r="AE1134" s="20">
        <f t="shared" si="3480"/>
        <v>0</v>
      </c>
      <c r="AF1134" s="20">
        <f t="shared" si="3337"/>
        <v>0</v>
      </c>
      <c r="AG1134" s="20">
        <f t="shared" si="3338"/>
        <v>0</v>
      </c>
      <c r="AH1134" s="20">
        <f t="shared" si="3339"/>
        <v>0</v>
      </c>
      <c r="AI1134" s="20">
        <f t="shared" si="3480"/>
        <v>0</v>
      </c>
      <c r="AJ1134" s="20">
        <f t="shared" si="3340"/>
        <v>0</v>
      </c>
      <c r="AK1134" s="20">
        <f t="shared" si="3480"/>
        <v>0</v>
      </c>
      <c r="AL1134" s="20">
        <f t="shared" si="3480"/>
        <v>0</v>
      </c>
      <c r="AM1134" s="20">
        <f t="shared" si="3480"/>
        <v>0</v>
      </c>
      <c r="AN1134" s="20">
        <f t="shared" si="3268"/>
        <v>0</v>
      </c>
      <c r="AO1134" s="20">
        <f t="shared" si="3269"/>
        <v>0</v>
      </c>
      <c r="AP1134" s="20">
        <f t="shared" si="3270"/>
        <v>0</v>
      </c>
      <c r="AQ1134" s="20">
        <f t="shared" si="3480"/>
        <v>0</v>
      </c>
      <c r="AR1134" s="20">
        <f t="shared" si="3480"/>
        <v>0</v>
      </c>
      <c r="AS1134" s="20">
        <f t="shared" si="3480"/>
        <v>0</v>
      </c>
      <c r="AT1134" s="20">
        <f t="shared" si="3271"/>
        <v>0</v>
      </c>
      <c r="AU1134" s="20">
        <f t="shared" si="3272"/>
        <v>0</v>
      </c>
      <c r="AV1134" s="20">
        <f t="shared" si="3273"/>
        <v>0</v>
      </c>
      <c r="AW1134" s="20">
        <f t="shared" si="3480"/>
        <v>0</v>
      </c>
      <c r="AX1134" s="20">
        <f t="shared" si="3480"/>
        <v>0</v>
      </c>
      <c r="AY1134" s="20">
        <f t="shared" si="3480"/>
        <v>0</v>
      </c>
      <c r="AZ1134" s="20">
        <f t="shared" si="3460"/>
        <v>0</v>
      </c>
      <c r="BA1134" s="20">
        <f t="shared" si="3461"/>
        <v>0</v>
      </c>
      <c r="BB1134" s="20">
        <f t="shared" si="3462"/>
        <v>0</v>
      </c>
      <c r="BC1134" s="20">
        <f t="shared" si="3480"/>
        <v>0</v>
      </c>
      <c r="BD1134" s="20">
        <f t="shared" si="3459"/>
        <v>0</v>
      </c>
      <c r="BE1134" s="20">
        <f t="shared" si="3480"/>
        <v>0</v>
      </c>
      <c r="BF1134" s="20">
        <f t="shared" si="3480"/>
        <v>0</v>
      </c>
      <c r="BG1134" s="20">
        <f t="shared" si="3480"/>
        <v>0</v>
      </c>
      <c r="BH1134" s="20">
        <f t="shared" si="3361"/>
        <v>0</v>
      </c>
      <c r="BI1134" s="20">
        <f t="shared" si="3362"/>
        <v>0</v>
      </c>
      <c r="BJ1134" s="20">
        <f t="shared" si="3363"/>
        <v>0</v>
      </c>
      <c r="BK1134" s="20">
        <f t="shared" si="3480"/>
        <v>0</v>
      </c>
      <c r="BL1134" s="20">
        <f t="shared" si="3480"/>
        <v>0</v>
      </c>
      <c r="BM1134" s="20">
        <f t="shared" si="3365"/>
        <v>0</v>
      </c>
      <c r="BN1134" s="20">
        <f t="shared" si="3366"/>
        <v>0</v>
      </c>
      <c r="BO1134" s="20">
        <f t="shared" si="3480"/>
        <v>0</v>
      </c>
      <c r="BP1134" s="20">
        <f t="shared" si="3480"/>
        <v>0</v>
      </c>
      <c r="BQ1134" s="20">
        <f t="shared" si="3480"/>
        <v>0</v>
      </c>
      <c r="BR1134" s="20">
        <f t="shared" si="3243"/>
        <v>0</v>
      </c>
      <c r="BS1134" s="20">
        <f t="shared" si="3244"/>
        <v>0</v>
      </c>
      <c r="BT1134" s="20">
        <f t="shared" si="3245"/>
        <v>0</v>
      </c>
      <c r="BU1134" s="20">
        <f t="shared" si="3480"/>
        <v>0</v>
      </c>
      <c r="BV1134" s="20">
        <f t="shared" si="3246"/>
        <v>0</v>
      </c>
      <c r="BW1134" s="20">
        <f t="shared" si="3480"/>
        <v>0</v>
      </c>
      <c r="BX1134" s="20">
        <f t="shared" si="3480"/>
        <v>0</v>
      </c>
      <c r="BY1134" s="20">
        <f t="shared" si="3342"/>
        <v>0</v>
      </c>
      <c r="BZ1134" s="20">
        <f t="shared" si="3343"/>
        <v>0</v>
      </c>
      <c r="CA1134" s="20">
        <f t="shared" si="3480"/>
        <v>0</v>
      </c>
      <c r="CB1134" s="20">
        <f t="shared" si="3344"/>
        <v>0</v>
      </c>
      <c r="CC1134" s="20">
        <f t="shared" si="3480"/>
        <v>0</v>
      </c>
      <c r="CD1134" s="20">
        <f t="shared" si="3345"/>
        <v>0</v>
      </c>
      <c r="CE1134" s="20">
        <f t="shared" si="3480"/>
        <v>0</v>
      </c>
      <c r="CF1134" s="1">
        <v>0</v>
      </c>
    </row>
    <row r="1135" spans="1:84" hidden="1" x14ac:dyDescent="0.25">
      <c r="A1135" s="10" t="s">
        <v>74</v>
      </c>
      <c r="B1135" s="19">
        <v>320</v>
      </c>
      <c r="C1135" s="10" t="s">
        <v>346</v>
      </c>
      <c r="D1135" s="10" t="s">
        <v>334</v>
      </c>
      <c r="E1135" s="25" t="s">
        <v>592</v>
      </c>
      <c r="F1135" s="20">
        <v>21166.5</v>
      </c>
      <c r="G1135" s="20">
        <v>0</v>
      </c>
      <c r="H1135" s="20">
        <v>0</v>
      </c>
      <c r="I1135" s="20">
        <v>-21166.5</v>
      </c>
      <c r="J1135" s="20"/>
      <c r="K1135" s="20"/>
      <c r="L1135" s="20">
        <f t="shared" si="3317"/>
        <v>0</v>
      </c>
      <c r="M1135" s="20">
        <f t="shared" si="3318"/>
        <v>0</v>
      </c>
      <c r="N1135" s="20">
        <f t="shared" si="3319"/>
        <v>0</v>
      </c>
      <c r="O1135" s="20"/>
      <c r="P1135" s="20"/>
      <c r="Q1135" s="20"/>
      <c r="R1135" s="20">
        <f t="shared" si="3348"/>
        <v>0</v>
      </c>
      <c r="S1135" s="20">
        <f t="shared" si="3349"/>
        <v>0</v>
      </c>
      <c r="T1135" s="20">
        <f t="shared" si="3350"/>
        <v>0</v>
      </c>
      <c r="U1135" s="20"/>
      <c r="V1135" s="20">
        <f t="shared" si="3351"/>
        <v>0</v>
      </c>
      <c r="W1135" s="20"/>
      <c r="X1135" s="20"/>
      <c r="Y1135" s="20"/>
      <c r="Z1135" s="20">
        <f t="shared" si="3353"/>
        <v>0</v>
      </c>
      <c r="AA1135" s="20">
        <f t="shared" si="3354"/>
        <v>0</v>
      </c>
      <c r="AB1135" s="20">
        <f t="shared" si="3355"/>
        <v>0</v>
      </c>
      <c r="AC1135" s="20"/>
      <c r="AD1135" s="20"/>
      <c r="AE1135" s="20"/>
      <c r="AF1135" s="20">
        <f t="shared" si="3337"/>
        <v>0</v>
      </c>
      <c r="AG1135" s="20">
        <f t="shared" si="3338"/>
        <v>0</v>
      </c>
      <c r="AH1135" s="20">
        <f t="shared" si="3339"/>
        <v>0</v>
      </c>
      <c r="AI1135" s="20"/>
      <c r="AJ1135" s="20">
        <f t="shared" si="3340"/>
        <v>0</v>
      </c>
      <c r="AK1135" s="20"/>
      <c r="AL1135" s="20"/>
      <c r="AM1135" s="20"/>
      <c r="AN1135" s="20">
        <f t="shared" si="3268"/>
        <v>0</v>
      </c>
      <c r="AO1135" s="20">
        <f t="shared" si="3269"/>
        <v>0</v>
      </c>
      <c r="AP1135" s="20">
        <f t="shared" si="3270"/>
        <v>0</v>
      </c>
      <c r="AQ1135" s="20"/>
      <c r="AR1135" s="20"/>
      <c r="AS1135" s="20"/>
      <c r="AT1135" s="20">
        <f t="shared" si="3271"/>
        <v>0</v>
      </c>
      <c r="AU1135" s="20">
        <f t="shared" si="3272"/>
        <v>0</v>
      </c>
      <c r="AV1135" s="20">
        <f t="shared" si="3273"/>
        <v>0</v>
      </c>
      <c r="AW1135" s="20"/>
      <c r="AX1135" s="20"/>
      <c r="AY1135" s="20"/>
      <c r="AZ1135" s="20">
        <f t="shared" si="3460"/>
        <v>0</v>
      </c>
      <c r="BA1135" s="20">
        <f t="shared" si="3461"/>
        <v>0</v>
      </c>
      <c r="BB1135" s="20">
        <f t="shared" si="3462"/>
        <v>0</v>
      </c>
      <c r="BC1135" s="20"/>
      <c r="BD1135" s="20">
        <f t="shared" si="3459"/>
        <v>0</v>
      </c>
      <c r="BE1135" s="20"/>
      <c r="BF1135" s="20"/>
      <c r="BG1135" s="20"/>
      <c r="BH1135" s="20">
        <f t="shared" si="3361"/>
        <v>0</v>
      </c>
      <c r="BI1135" s="20">
        <f t="shared" si="3362"/>
        <v>0</v>
      </c>
      <c r="BJ1135" s="20">
        <f t="shared" si="3363"/>
        <v>0</v>
      </c>
      <c r="BK1135" s="20"/>
      <c r="BL1135" s="20"/>
      <c r="BM1135" s="20">
        <f t="shared" si="3365"/>
        <v>0</v>
      </c>
      <c r="BN1135" s="20">
        <f t="shared" si="3366"/>
        <v>0</v>
      </c>
      <c r="BO1135" s="20"/>
      <c r="BP1135" s="20"/>
      <c r="BQ1135" s="20"/>
      <c r="BR1135" s="20">
        <f t="shared" si="3243"/>
        <v>0</v>
      </c>
      <c r="BS1135" s="20">
        <f t="shared" si="3244"/>
        <v>0</v>
      </c>
      <c r="BT1135" s="20">
        <f t="shared" si="3245"/>
        <v>0</v>
      </c>
      <c r="BU1135" s="20"/>
      <c r="BV1135" s="20">
        <f t="shared" si="3246"/>
        <v>0</v>
      </c>
      <c r="BW1135" s="20"/>
      <c r="BX1135" s="20"/>
      <c r="BY1135" s="20">
        <f t="shared" si="3342"/>
        <v>0</v>
      </c>
      <c r="BZ1135" s="20">
        <f t="shared" si="3343"/>
        <v>0</v>
      </c>
      <c r="CA1135" s="20"/>
      <c r="CB1135" s="20">
        <f t="shared" si="3344"/>
        <v>0</v>
      </c>
      <c r="CC1135" s="20"/>
      <c r="CD1135" s="20">
        <f t="shared" si="3345"/>
        <v>0</v>
      </c>
      <c r="CE1135" s="20"/>
      <c r="CF1135" s="1">
        <v>0</v>
      </c>
    </row>
    <row r="1136" spans="1:84" ht="47.25" hidden="1" x14ac:dyDescent="0.25">
      <c r="A1136" s="10" t="s">
        <v>74</v>
      </c>
      <c r="B1136" s="19">
        <v>400</v>
      </c>
      <c r="C1136" s="10"/>
      <c r="D1136" s="10"/>
      <c r="E1136" s="25" t="s">
        <v>611</v>
      </c>
      <c r="F1136" s="20">
        <f>F1137</f>
        <v>8420</v>
      </c>
      <c r="G1136" s="20">
        <f t="shared" ref="G1136:CE1137" si="3481">G1137</f>
        <v>0</v>
      </c>
      <c r="H1136" s="20">
        <f t="shared" si="3481"/>
        <v>0</v>
      </c>
      <c r="I1136" s="20">
        <f t="shared" si="3481"/>
        <v>-8420</v>
      </c>
      <c r="J1136" s="20">
        <f t="shared" si="3481"/>
        <v>0</v>
      </c>
      <c r="K1136" s="20">
        <f t="shared" si="3481"/>
        <v>0</v>
      </c>
      <c r="L1136" s="20">
        <f t="shared" si="3317"/>
        <v>0</v>
      </c>
      <c r="M1136" s="20">
        <f t="shared" si="3318"/>
        <v>0</v>
      </c>
      <c r="N1136" s="20">
        <f t="shared" si="3319"/>
        <v>0</v>
      </c>
      <c r="O1136" s="20">
        <f t="shared" si="3481"/>
        <v>0</v>
      </c>
      <c r="P1136" s="20">
        <f t="shared" si="3481"/>
        <v>0</v>
      </c>
      <c r="Q1136" s="20">
        <f t="shared" si="3481"/>
        <v>0</v>
      </c>
      <c r="R1136" s="20">
        <f t="shared" si="3348"/>
        <v>0</v>
      </c>
      <c r="S1136" s="20">
        <f t="shared" si="3349"/>
        <v>0</v>
      </c>
      <c r="T1136" s="20">
        <f t="shared" si="3350"/>
        <v>0</v>
      </c>
      <c r="U1136" s="20">
        <f t="shared" si="3481"/>
        <v>0</v>
      </c>
      <c r="V1136" s="20">
        <f t="shared" si="3351"/>
        <v>0</v>
      </c>
      <c r="W1136" s="20">
        <f t="shared" si="3481"/>
        <v>0</v>
      </c>
      <c r="X1136" s="20">
        <f t="shared" si="3481"/>
        <v>0</v>
      </c>
      <c r="Y1136" s="20">
        <f t="shared" si="3481"/>
        <v>0</v>
      </c>
      <c r="Z1136" s="20">
        <f t="shared" si="3353"/>
        <v>0</v>
      </c>
      <c r="AA1136" s="20">
        <f t="shared" si="3354"/>
        <v>0</v>
      </c>
      <c r="AB1136" s="20">
        <f t="shared" si="3355"/>
        <v>0</v>
      </c>
      <c r="AC1136" s="20">
        <f t="shared" si="3481"/>
        <v>0</v>
      </c>
      <c r="AD1136" s="20">
        <f t="shared" si="3481"/>
        <v>0</v>
      </c>
      <c r="AE1136" s="20">
        <f t="shared" si="3481"/>
        <v>0</v>
      </c>
      <c r="AF1136" s="20">
        <f t="shared" si="3337"/>
        <v>0</v>
      </c>
      <c r="AG1136" s="20">
        <f t="shared" si="3338"/>
        <v>0</v>
      </c>
      <c r="AH1136" s="20">
        <f t="shared" si="3339"/>
        <v>0</v>
      </c>
      <c r="AI1136" s="20">
        <f t="shared" si="3481"/>
        <v>0</v>
      </c>
      <c r="AJ1136" s="20">
        <f t="shared" si="3340"/>
        <v>0</v>
      </c>
      <c r="AK1136" s="20">
        <f t="shared" si="3481"/>
        <v>0</v>
      </c>
      <c r="AL1136" s="20">
        <f t="shared" si="3481"/>
        <v>0</v>
      </c>
      <c r="AM1136" s="20">
        <f t="shared" si="3481"/>
        <v>0</v>
      </c>
      <c r="AN1136" s="20">
        <f t="shared" si="3268"/>
        <v>0</v>
      </c>
      <c r="AO1136" s="20">
        <f t="shared" si="3269"/>
        <v>0</v>
      </c>
      <c r="AP1136" s="20">
        <f t="shared" si="3270"/>
        <v>0</v>
      </c>
      <c r="AQ1136" s="20">
        <f t="shared" si="3481"/>
        <v>0</v>
      </c>
      <c r="AR1136" s="20">
        <f t="shared" si="3481"/>
        <v>0</v>
      </c>
      <c r="AS1136" s="20">
        <f t="shared" si="3481"/>
        <v>0</v>
      </c>
      <c r="AT1136" s="20">
        <f t="shared" si="3271"/>
        <v>0</v>
      </c>
      <c r="AU1136" s="20">
        <f t="shared" si="3272"/>
        <v>0</v>
      </c>
      <c r="AV1136" s="20">
        <f t="shared" si="3273"/>
        <v>0</v>
      </c>
      <c r="AW1136" s="20">
        <f t="shared" si="3481"/>
        <v>0</v>
      </c>
      <c r="AX1136" s="20">
        <f t="shared" si="3481"/>
        <v>0</v>
      </c>
      <c r="AY1136" s="20">
        <f t="shared" si="3481"/>
        <v>0</v>
      </c>
      <c r="AZ1136" s="20">
        <f t="shared" si="3460"/>
        <v>0</v>
      </c>
      <c r="BA1136" s="20">
        <f t="shared" si="3461"/>
        <v>0</v>
      </c>
      <c r="BB1136" s="20">
        <f t="shared" si="3462"/>
        <v>0</v>
      </c>
      <c r="BC1136" s="20">
        <f t="shared" si="3481"/>
        <v>0</v>
      </c>
      <c r="BD1136" s="20">
        <f t="shared" si="3459"/>
        <v>0</v>
      </c>
      <c r="BE1136" s="20">
        <f t="shared" si="3481"/>
        <v>0</v>
      </c>
      <c r="BF1136" s="20">
        <f t="shared" si="3481"/>
        <v>0</v>
      </c>
      <c r="BG1136" s="20">
        <f t="shared" si="3481"/>
        <v>0</v>
      </c>
      <c r="BH1136" s="20">
        <f t="shared" si="3361"/>
        <v>0</v>
      </c>
      <c r="BI1136" s="20">
        <f t="shared" si="3362"/>
        <v>0</v>
      </c>
      <c r="BJ1136" s="20">
        <f t="shared" si="3363"/>
        <v>0</v>
      </c>
      <c r="BK1136" s="20">
        <f t="shared" si="3481"/>
        <v>0</v>
      </c>
      <c r="BL1136" s="20">
        <f t="shared" si="3481"/>
        <v>0</v>
      </c>
      <c r="BM1136" s="20">
        <f t="shared" si="3365"/>
        <v>0</v>
      </c>
      <c r="BN1136" s="20">
        <f t="shared" si="3366"/>
        <v>0</v>
      </c>
      <c r="BO1136" s="20">
        <f t="shared" si="3481"/>
        <v>0</v>
      </c>
      <c r="BP1136" s="20">
        <f t="shared" si="3481"/>
        <v>0</v>
      </c>
      <c r="BQ1136" s="20">
        <f t="shared" si="3481"/>
        <v>0</v>
      </c>
      <c r="BR1136" s="20">
        <f t="shared" si="3243"/>
        <v>0</v>
      </c>
      <c r="BS1136" s="20">
        <f t="shared" si="3244"/>
        <v>0</v>
      </c>
      <c r="BT1136" s="20">
        <f t="shared" si="3245"/>
        <v>0</v>
      </c>
      <c r="BU1136" s="20">
        <f t="shared" si="3481"/>
        <v>0</v>
      </c>
      <c r="BV1136" s="20">
        <f t="shared" si="3246"/>
        <v>0</v>
      </c>
      <c r="BW1136" s="20">
        <f t="shared" si="3481"/>
        <v>0</v>
      </c>
      <c r="BX1136" s="20">
        <f t="shared" si="3481"/>
        <v>0</v>
      </c>
      <c r="BY1136" s="20">
        <f t="shared" si="3342"/>
        <v>0</v>
      </c>
      <c r="BZ1136" s="20">
        <f t="shared" si="3343"/>
        <v>0</v>
      </c>
      <c r="CA1136" s="20">
        <f t="shared" si="3481"/>
        <v>0</v>
      </c>
      <c r="CB1136" s="20">
        <f t="shared" si="3344"/>
        <v>0</v>
      </c>
      <c r="CC1136" s="20">
        <f t="shared" si="3481"/>
        <v>0</v>
      </c>
      <c r="CD1136" s="20">
        <f t="shared" si="3345"/>
        <v>0</v>
      </c>
      <c r="CE1136" s="20">
        <f t="shared" si="3481"/>
        <v>0</v>
      </c>
      <c r="CF1136" s="1">
        <v>0</v>
      </c>
    </row>
    <row r="1137" spans="1:84" hidden="1" x14ac:dyDescent="0.25">
      <c r="A1137" s="10" t="s">
        <v>74</v>
      </c>
      <c r="B1137" s="19">
        <v>410</v>
      </c>
      <c r="C1137" s="10"/>
      <c r="D1137" s="10"/>
      <c r="E1137" s="25" t="s">
        <v>612</v>
      </c>
      <c r="F1137" s="20">
        <f>F1138</f>
        <v>8420</v>
      </c>
      <c r="G1137" s="20">
        <f t="shared" si="3481"/>
        <v>0</v>
      </c>
      <c r="H1137" s="20">
        <f t="shared" si="3481"/>
        <v>0</v>
      </c>
      <c r="I1137" s="20">
        <f t="shared" si="3481"/>
        <v>-8420</v>
      </c>
      <c r="J1137" s="20">
        <f t="shared" si="3481"/>
        <v>0</v>
      </c>
      <c r="K1137" s="20">
        <f t="shared" si="3481"/>
        <v>0</v>
      </c>
      <c r="L1137" s="20">
        <f t="shared" si="3317"/>
        <v>0</v>
      </c>
      <c r="M1137" s="20">
        <f t="shared" si="3318"/>
        <v>0</v>
      </c>
      <c r="N1137" s="20">
        <f t="shared" si="3319"/>
        <v>0</v>
      </c>
      <c r="O1137" s="20">
        <f t="shared" si="3481"/>
        <v>0</v>
      </c>
      <c r="P1137" s="20">
        <f t="shared" si="3481"/>
        <v>0</v>
      </c>
      <c r="Q1137" s="20">
        <f t="shared" si="3481"/>
        <v>0</v>
      </c>
      <c r="R1137" s="20">
        <f t="shared" si="3348"/>
        <v>0</v>
      </c>
      <c r="S1137" s="20">
        <f t="shared" si="3349"/>
        <v>0</v>
      </c>
      <c r="T1137" s="20">
        <f t="shared" si="3350"/>
        <v>0</v>
      </c>
      <c r="U1137" s="20">
        <f t="shared" si="3481"/>
        <v>0</v>
      </c>
      <c r="V1137" s="20">
        <f t="shared" si="3351"/>
        <v>0</v>
      </c>
      <c r="W1137" s="20">
        <f t="shared" si="3481"/>
        <v>0</v>
      </c>
      <c r="X1137" s="20">
        <f t="shared" si="3481"/>
        <v>0</v>
      </c>
      <c r="Y1137" s="20">
        <f t="shared" si="3481"/>
        <v>0</v>
      </c>
      <c r="Z1137" s="20">
        <f t="shared" si="3353"/>
        <v>0</v>
      </c>
      <c r="AA1137" s="20">
        <f t="shared" si="3354"/>
        <v>0</v>
      </c>
      <c r="AB1137" s="20">
        <f t="shared" si="3355"/>
        <v>0</v>
      </c>
      <c r="AC1137" s="20">
        <f t="shared" si="3481"/>
        <v>0</v>
      </c>
      <c r="AD1137" s="20">
        <f t="shared" si="3481"/>
        <v>0</v>
      </c>
      <c r="AE1137" s="20">
        <f t="shared" si="3481"/>
        <v>0</v>
      </c>
      <c r="AF1137" s="20">
        <f t="shared" si="3337"/>
        <v>0</v>
      </c>
      <c r="AG1137" s="20">
        <f t="shared" si="3338"/>
        <v>0</v>
      </c>
      <c r="AH1137" s="20">
        <f t="shared" si="3339"/>
        <v>0</v>
      </c>
      <c r="AI1137" s="20">
        <f t="shared" si="3481"/>
        <v>0</v>
      </c>
      <c r="AJ1137" s="20">
        <f t="shared" si="3340"/>
        <v>0</v>
      </c>
      <c r="AK1137" s="20">
        <f t="shared" si="3481"/>
        <v>0</v>
      </c>
      <c r="AL1137" s="20">
        <f t="shared" si="3481"/>
        <v>0</v>
      </c>
      <c r="AM1137" s="20">
        <f t="shared" si="3481"/>
        <v>0</v>
      </c>
      <c r="AN1137" s="20">
        <f t="shared" si="3268"/>
        <v>0</v>
      </c>
      <c r="AO1137" s="20">
        <f t="shared" si="3269"/>
        <v>0</v>
      </c>
      <c r="AP1137" s="20">
        <f t="shared" si="3270"/>
        <v>0</v>
      </c>
      <c r="AQ1137" s="20">
        <f t="shared" si="3481"/>
        <v>0</v>
      </c>
      <c r="AR1137" s="20">
        <f t="shared" si="3481"/>
        <v>0</v>
      </c>
      <c r="AS1137" s="20">
        <f t="shared" si="3481"/>
        <v>0</v>
      </c>
      <c r="AT1137" s="20">
        <f t="shared" si="3271"/>
        <v>0</v>
      </c>
      <c r="AU1137" s="20">
        <f t="shared" si="3272"/>
        <v>0</v>
      </c>
      <c r="AV1137" s="20">
        <f t="shared" si="3273"/>
        <v>0</v>
      </c>
      <c r="AW1137" s="20">
        <f t="shared" si="3481"/>
        <v>0</v>
      </c>
      <c r="AX1137" s="20">
        <f t="shared" si="3481"/>
        <v>0</v>
      </c>
      <c r="AY1137" s="20">
        <f t="shared" si="3481"/>
        <v>0</v>
      </c>
      <c r="AZ1137" s="20">
        <f t="shared" si="3460"/>
        <v>0</v>
      </c>
      <c r="BA1137" s="20">
        <f t="shared" si="3461"/>
        <v>0</v>
      </c>
      <c r="BB1137" s="20">
        <f t="shared" si="3462"/>
        <v>0</v>
      </c>
      <c r="BC1137" s="20">
        <f t="shared" si="3481"/>
        <v>0</v>
      </c>
      <c r="BD1137" s="20">
        <f t="shared" si="3459"/>
        <v>0</v>
      </c>
      <c r="BE1137" s="20">
        <f t="shared" si="3481"/>
        <v>0</v>
      </c>
      <c r="BF1137" s="20">
        <f t="shared" si="3481"/>
        <v>0</v>
      </c>
      <c r="BG1137" s="20">
        <f t="shared" si="3481"/>
        <v>0</v>
      </c>
      <c r="BH1137" s="20">
        <f t="shared" si="3361"/>
        <v>0</v>
      </c>
      <c r="BI1137" s="20">
        <f t="shared" si="3362"/>
        <v>0</v>
      </c>
      <c r="BJ1137" s="20">
        <f t="shared" si="3363"/>
        <v>0</v>
      </c>
      <c r="BK1137" s="20">
        <f t="shared" si="3481"/>
        <v>0</v>
      </c>
      <c r="BL1137" s="20">
        <f t="shared" si="3481"/>
        <v>0</v>
      </c>
      <c r="BM1137" s="20">
        <f t="shared" si="3365"/>
        <v>0</v>
      </c>
      <c r="BN1137" s="20">
        <f t="shared" si="3366"/>
        <v>0</v>
      </c>
      <c r="BO1137" s="20">
        <f t="shared" si="3481"/>
        <v>0</v>
      </c>
      <c r="BP1137" s="20">
        <f t="shared" si="3481"/>
        <v>0</v>
      </c>
      <c r="BQ1137" s="20">
        <f t="shared" si="3481"/>
        <v>0</v>
      </c>
      <c r="BR1137" s="20">
        <f t="shared" si="3243"/>
        <v>0</v>
      </c>
      <c r="BS1137" s="20">
        <f t="shared" si="3244"/>
        <v>0</v>
      </c>
      <c r="BT1137" s="20">
        <f t="shared" si="3245"/>
        <v>0</v>
      </c>
      <c r="BU1137" s="20">
        <f t="shared" si="3481"/>
        <v>0</v>
      </c>
      <c r="BV1137" s="20">
        <f t="shared" si="3246"/>
        <v>0</v>
      </c>
      <c r="BW1137" s="20">
        <f t="shared" si="3481"/>
        <v>0</v>
      </c>
      <c r="BX1137" s="20">
        <f t="shared" si="3481"/>
        <v>0</v>
      </c>
      <c r="BY1137" s="20">
        <f t="shared" si="3342"/>
        <v>0</v>
      </c>
      <c r="BZ1137" s="20">
        <f t="shared" si="3343"/>
        <v>0</v>
      </c>
      <c r="CA1137" s="20">
        <f t="shared" si="3481"/>
        <v>0</v>
      </c>
      <c r="CB1137" s="20">
        <f t="shared" si="3344"/>
        <v>0</v>
      </c>
      <c r="CC1137" s="20">
        <f t="shared" si="3481"/>
        <v>0</v>
      </c>
      <c r="CD1137" s="20">
        <f t="shared" si="3345"/>
        <v>0</v>
      </c>
      <c r="CE1137" s="20">
        <f t="shared" si="3481"/>
        <v>0</v>
      </c>
      <c r="CF1137" s="1">
        <v>0</v>
      </c>
    </row>
    <row r="1138" spans="1:84" ht="16.5" hidden="1" customHeight="1" x14ac:dyDescent="0.25">
      <c r="A1138" s="10" t="s">
        <v>74</v>
      </c>
      <c r="B1138" s="19">
        <v>410</v>
      </c>
      <c r="C1138" s="10" t="s">
        <v>345</v>
      </c>
      <c r="D1138" s="10" t="s">
        <v>336</v>
      </c>
      <c r="E1138" s="25" t="s">
        <v>579</v>
      </c>
      <c r="F1138" s="20">
        <v>8420</v>
      </c>
      <c r="G1138" s="20">
        <v>0</v>
      </c>
      <c r="H1138" s="20">
        <v>0</v>
      </c>
      <c r="I1138" s="20">
        <v>-8420</v>
      </c>
      <c r="J1138" s="20"/>
      <c r="K1138" s="20"/>
      <c r="L1138" s="20">
        <f t="shared" si="3317"/>
        <v>0</v>
      </c>
      <c r="M1138" s="20">
        <f t="shared" si="3318"/>
        <v>0</v>
      </c>
      <c r="N1138" s="20">
        <f t="shared" si="3319"/>
        <v>0</v>
      </c>
      <c r="O1138" s="20"/>
      <c r="P1138" s="20"/>
      <c r="Q1138" s="20"/>
      <c r="R1138" s="20">
        <f t="shared" si="3348"/>
        <v>0</v>
      </c>
      <c r="S1138" s="20">
        <f t="shared" si="3349"/>
        <v>0</v>
      </c>
      <c r="T1138" s="20">
        <f t="shared" si="3350"/>
        <v>0</v>
      </c>
      <c r="U1138" s="20"/>
      <c r="V1138" s="20">
        <f t="shared" si="3351"/>
        <v>0</v>
      </c>
      <c r="W1138" s="20"/>
      <c r="X1138" s="20"/>
      <c r="Y1138" s="20"/>
      <c r="Z1138" s="20">
        <f t="shared" si="3353"/>
        <v>0</v>
      </c>
      <c r="AA1138" s="20">
        <f t="shared" si="3354"/>
        <v>0</v>
      </c>
      <c r="AB1138" s="20">
        <f t="shared" si="3355"/>
        <v>0</v>
      </c>
      <c r="AC1138" s="20"/>
      <c r="AD1138" s="20"/>
      <c r="AE1138" s="20"/>
      <c r="AF1138" s="20">
        <f t="shared" si="3337"/>
        <v>0</v>
      </c>
      <c r="AG1138" s="20">
        <f t="shared" si="3338"/>
        <v>0</v>
      </c>
      <c r="AH1138" s="20">
        <f t="shared" si="3339"/>
        <v>0</v>
      </c>
      <c r="AI1138" s="20"/>
      <c r="AJ1138" s="20">
        <f t="shared" si="3340"/>
        <v>0</v>
      </c>
      <c r="AK1138" s="20"/>
      <c r="AL1138" s="20"/>
      <c r="AM1138" s="20"/>
      <c r="AN1138" s="20">
        <f t="shared" si="3268"/>
        <v>0</v>
      </c>
      <c r="AO1138" s="20">
        <f t="shared" si="3269"/>
        <v>0</v>
      </c>
      <c r="AP1138" s="20">
        <f t="shared" si="3270"/>
        <v>0</v>
      </c>
      <c r="AQ1138" s="20"/>
      <c r="AR1138" s="20"/>
      <c r="AS1138" s="20"/>
      <c r="AT1138" s="20">
        <f t="shared" si="3271"/>
        <v>0</v>
      </c>
      <c r="AU1138" s="20">
        <f t="shared" si="3272"/>
        <v>0</v>
      </c>
      <c r="AV1138" s="20">
        <f t="shared" si="3273"/>
        <v>0</v>
      </c>
      <c r="AW1138" s="20"/>
      <c r="AX1138" s="20"/>
      <c r="AY1138" s="20"/>
      <c r="AZ1138" s="20">
        <f t="shared" si="3460"/>
        <v>0</v>
      </c>
      <c r="BA1138" s="20">
        <f t="shared" si="3461"/>
        <v>0</v>
      </c>
      <c r="BB1138" s="20">
        <f t="shared" si="3462"/>
        <v>0</v>
      </c>
      <c r="BC1138" s="20"/>
      <c r="BD1138" s="20">
        <f t="shared" si="3459"/>
        <v>0</v>
      </c>
      <c r="BE1138" s="20"/>
      <c r="BF1138" s="20"/>
      <c r="BG1138" s="20"/>
      <c r="BH1138" s="20">
        <f t="shared" si="3361"/>
        <v>0</v>
      </c>
      <c r="BI1138" s="20">
        <f t="shared" si="3362"/>
        <v>0</v>
      </c>
      <c r="BJ1138" s="20">
        <f t="shared" si="3363"/>
        <v>0</v>
      </c>
      <c r="BK1138" s="20"/>
      <c r="BL1138" s="20"/>
      <c r="BM1138" s="20">
        <f t="shared" si="3365"/>
        <v>0</v>
      </c>
      <c r="BN1138" s="20">
        <f t="shared" si="3366"/>
        <v>0</v>
      </c>
      <c r="BO1138" s="20"/>
      <c r="BP1138" s="20"/>
      <c r="BQ1138" s="20"/>
      <c r="BR1138" s="20">
        <f t="shared" si="3243"/>
        <v>0</v>
      </c>
      <c r="BS1138" s="20">
        <f t="shared" si="3244"/>
        <v>0</v>
      </c>
      <c r="BT1138" s="20">
        <f t="shared" si="3245"/>
        <v>0</v>
      </c>
      <c r="BU1138" s="20"/>
      <c r="BV1138" s="20">
        <f t="shared" si="3246"/>
        <v>0</v>
      </c>
      <c r="BW1138" s="20"/>
      <c r="BX1138" s="20"/>
      <c r="BY1138" s="20">
        <f t="shared" si="3342"/>
        <v>0</v>
      </c>
      <c r="BZ1138" s="20">
        <f t="shared" si="3343"/>
        <v>0</v>
      </c>
      <c r="CA1138" s="20"/>
      <c r="CB1138" s="20">
        <f t="shared" si="3344"/>
        <v>0</v>
      </c>
      <c r="CC1138" s="20"/>
      <c r="CD1138" s="20">
        <f t="shared" si="3345"/>
        <v>0</v>
      </c>
      <c r="CE1138" s="20"/>
      <c r="CF1138" s="1">
        <v>0</v>
      </c>
    </row>
    <row r="1139" spans="1:84" ht="31.5" hidden="1" x14ac:dyDescent="0.25">
      <c r="A1139" s="10" t="s">
        <v>75</v>
      </c>
      <c r="B1139" s="19"/>
      <c r="C1139" s="10"/>
      <c r="D1139" s="10"/>
      <c r="E1139" s="25" t="s">
        <v>858</v>
      </c>
      <c r="F1139" s="20">
        <f>F1140+F1143</f>
        <v>56367.100000000006</v>
      </c>
      <c r="G1139" s="20">
        <f t="shared" ref="G1139:K1139" si="3482">G1140+G1143</f>
        <v>0</v>
      </c>
      <c r="H1139" s="20">
        <f t="shared" si="3482"/>
        <v>0</v>
      </c>
      <c r="I1139" s="20">
        <f t="shared" si="3482"/>
        <v>-56367.100000000006</v>
      </c>
      <c r="J1139" s="20">
        <f t="shared" si="3482"/>
        <v>0</v>
      </c>
      <c r="K1139" s="20">
        <f t="shared" si="3482"/>
        <v>0</v>
      </c>
      <c r="L1139" s="20">
        <f t="shared" si="3317"/>
        <v>0</v>
      </c>
      <c r="M1139" s="20">
        <f t="shared" si="3318"/>
        <v>0</v>
      </c>
      <c r="N1139" s="20">
        <f t="shared" si="3319"/>
        <v>0</v>
      </c>
      <c r="O1139" s="20">
        <f t="shared" ref="O1139:Q1139" si="3483">O1140+O1143</f>
        <v>0</v>
      </c>
      <c r="P1139" s="20">
        <f t="shared" si="3483"/>
        <v>0</v>
      </c>
      <c r="Q1139" s="20">
        <f t="shared" si="3483"/>
        <v>0</v>
      </c>
      <c r="R1139" s="20">
        <f t="shared" si="3348"/>
        <v>0</v>
      </c>
      <c r="S1139" s="20">
        <f t="shared" si="3349"/>
        <v>0</v>
      </c>
      <c r="T1139" s="20">
        <f t="shared" si="3350"/>
        <v>0</v>
      </c>
      <c r="U1139" s="20">
        <f t="shared" ref="U1139:CE1139" si="3484">U1140+U1143</f>
        <v>0</v>
      </c>
      <c r="V1139" s="20">
        <f t="shared" si="3351"/>
        <v>0</v>
      </c>
      <c r="W1139" s="20">
        <f t="shared" ref="W1139:Y1139" si="3485">W1140+W1143</f>
        <v>0</v>
      </c>
      <c r="X1139" s="20">
        <f t="shared" si="3485"/>
        <v>0</v>
      </c>
      <c r="Y1139" s="20">
        <f t="shared" si="3485"/>
        <v>0</v>
      </c>
      <c r="Z1139" s="20">
        <f t="shared" si="3353"/>
        <v>0</v>
      </c>
      <c r="AA1139" s="20">
        <f t="shared" si="3354"/>
        <v>0</v>
      </c>
      <c r="AB1139" s="20">
        <f t="shared" si="3355"/>
        <v>0</v>
      </c>
      <c r="AC1139" s="20">
        <f t="shared" ref="AC1139:AE1139" si="3486">AC1140+AC1143</f>
        <v>0</v>
      </c>
      <c r="AD1139" s="20">
        <f t="shared" si="3486"/>
        <v>0</v>
      </c>
      <c r="AE1139" s="20">
        <f t="shared" si="3486"/>
        <v>0</v>
      </c>
      <c r="AF1139" s="20">
        <f t="shared" si="3337"/>
        <v>0</v>
      </c>
      <c r="AG1139" s="20">
        <f t="shared" si="3338"/>
        <v>0</v>
      </c>
      <c r="AH1139" s="20">
        <f t="shared" si="3339"/>
        <v>0</v>
      </c>
      <c r="AI1139" s="20">
        <f t="shared" ref="AI1139" si="3487">AI1140+AI1143</f>
        <v>0</v>
      </c>
      <c r="AJ1139" s="20">
        <f t="shared" si="3340"/>
        <v>0</v>
      </c>
      <c r="AK1139" s="20">
        <f t="shared" ref="AK1139:AM1139" si="3488">AK1140+AK1143</f>
        <v>0</v>
      </c>
      <c r="AL1139" s="20">
        <f t="shared" si="3488"/>
        <v>0</v>
      </c>
      <c r="AM1139" s="20">
        <f t="shared" si="3488"/>
        <v>0</v>
      </c>
      <c r="AN1139" s="20">
        <f t="shared" si="3268"/>
        <v>0</v>
      </c>
      <c r="AO1139" s="20">
        <f t="shared" si="3269"/>
        <v>0</v>
      </c>
      <c r="AP1139" s="20">
        <f t="shared" si="3270"/>
        <v>0</v>
      </c>
      <c r="AQ1139" s="20">
        <f t="shared" ref="AQ1139:AS1139" si="3489">AQ1140+AQ1143</f>
        <v>0</v>
      </c>
      <c r="AR1139" s="20">
        <f t="shared" si="3489"/>
        <v>0</v>
      </c>
      <c r="AS1139" s="20">
        <f t="shared" si="3489"/>
        <v>0</v>
      </c>
      <c r="AT1139" s="20">
        <f t="shared" si="3271"/>
        <v>0</v>
      </c>
      <c r="AU1139" s="20">
        <f t="shared" si="3272"/>
        <v>0</v>
      </c>
      <c r="AV1139" s="20">
        <f t="shared" si="3273"/>
        <v>0</v>
      </c>
      <c r="AW1139" s="20">
        <f t="shared" ref="AW1139:AY1139" si="3490">AW1140+AW1143</f>
        <v>0</v>
      </c>
      <c r="AX1139" s="20">
        <f t="shared" si="3490"/>
        <v>0</v>
      </c>
      <c r="AY1139" s="20">
        <f t="shared" si="3490"/>
        <v>0</v>
      </c>
      <c r="AZ1139" s="20">
        <f t="shared" si="3460"/>
        <v>0</v>
      </c>
      <c r="BA1139" s="20">
        <f t="shared" si="3461"/>
        <v>0</v>
      </c>
      <c r="BB1139" s="20">
        <f t="shared" si="3462"/>
        <v>0</v>
      </c>
      <c r="BC1139" s="20">
        <f t="shared" ref="BC1139" si="3491">BC1140+BC1143</f>
        <v>0</v>
      </c>
      <c r="BD1139" s="20">
        <f t="shared" si="3459"/>
        <v>0</v>
      </c>
      <c r="BE1139" s="20">
        <f t="shared" ref="BE1139:BG1139" si="3492">BE1140+BE1143</f>
        <v>0</v>
      </c>
      <c r="BF1139" s="20">
        <f t="shared" si="3492"/>
        <v>0</v>
      </c>
      <c r="BG1139" s="20">
        <f t="shared" si="3492"/>
        <v>0</v>
      </c>
      <c r="BH1139" s="20">
        <f t="shared" si="3361"/>
        <v>0</v>
      </c>
      <c r="BI1139" s="20">
        <f t="shared" si="3362"/>
        <v>0</v>
      </c>
      <c r="BJ1139" s="20">
        <f t="shared" si="3363"/>
        <v>0</v>
      </c>
      <c r="BK1139" s="20">
        <f t="shared" ref="BK1139:BL1139" si="3493">BK1140+BK1143</f>
        <v>0</v>
      </c>
      <c r="BL1139" s="20">
        <f t="shared" si="3493"/>
        <v>0</v>
      </c>
      <c r="BM1139" s="20">
        <f t="shared" si="3365"/>
        <v>0</v>
      </c>
      <c r="BN1139" s="20">
        <f t="shared" si="3366"/>
        <v>0</v>
      </c>
      <c r="BO1139" s="20">
        <f t="shared" ref="BO1139:BQ1139" si="3494">BO1140+BO1143</f>
        <v>0</v>
      </c>
      <c r="BP1139" s="20">
        <f t="shared" si="3494"/>
        <v>0</v>
      </c>
      <c r="BQ1139" s="20">
        <f t="shared" si="3494"/>
        <v>0</v>
      </c>
      <c r="BR1139" s="20">
        <f t="shared" si="3243"/>
        <v>0</v>
      </c>
      <c r="BS1139" s="20">
        <f t="shared" si="3244"/>
        <v>0</v>
      </c>
      <c r="BT1139" s="20">
        <f t="shared" si="3245"/>
        <v>0</v>
      </c>
      <c r="BU1139" s="20">
        <f t="shared" ref="BU1139" si="3495">BU1140+BU1143</f>
        <v>0</v>
      </c>
      <c r="BV1139" s="20">
        <f t="shared" si="3246"/>
        <v>0</v>
      </c>
      <c r="BW1139" s="20">
        <f t="shared" ref="BW1139:BX1139" si="3496">BW1140+BW1143</f>
        <v>0</v>
      </c>
      <c r="BX1139" s="20">
        <f t="shared" si="3496"/>
        <v>0</v>
      </c>
      <c r="BY1139" s="20">
        <f t="shared" si="3342"/>
        <v>0</v>
      </c>
      <c r="BZ1139" s="20">
        <f t="shared" si="3343"/>
        <v>0</v>
      </c>
      <c r="CA1139" s="20">
        <f t="shared" ref="CA1139" si="3497">CA1140+CA1143</f>
        <v>0</v>
      </c>
      <c r="CB1139" s="20">
        <f t="shared" si="3344"/>
        <v>0</v>
      </c>
      <c r="CC1139" s="20">
        <f t="shared" ref="CC1139" si="3498">CC1140+CC1143</f>
        <v>0</v>
      </c>
      <c r="CD1139" s="20">
        <f t="shared" si="3345"/>
        <v>0</v>
      </c>
      <c r="CE1139" s="20">
        <f t="shared" si="3484"/>
        <v>0</v>
      </c>
      <c r="CF1139" s="1">
        <v>0</v>
      </c>
    </row>
    <row r="1140" spans="1:84" ht="31.5" hidden="1" x14ac:dyDescent="0.25">
      <c r="A1140" s="10" t="s">
        <v>75</v>
      </c>
      <c r="B1140" s="19">
        <v>300</v>
      </c>
      <c r="C1140" s="10"/>
      <c r="D1140" s="10"/>
      <c r="E1140" s="25" t="s">
        <v>604</v>
      </c>
      <c r="F1140" s="20">
        <f>F1141</f>
        <v>39857.300000000003</v>
      </c>
      <c r="G1140" s="20">
        <f t="shared" ref="G1140:CE1141" si="3499">G1141</f>
        <v>0</v>
      </c>
      <c r="H1140" s="20">
        <f t="shared" si="3499"/>
        <v>0</v>
      </c>
      <c r="I1140" s="20">
        <f t="shared" si="3499"/>
        <v>-39857.300000000003</v>
      </c>
      <c r="J1140" s="20">
        <f t="shared" si="3499"/>
        <v>0</v>
      </c>
      <c r="K1140" s="20">
        <f t="shared" si="3499"/>
        <v>0</v>
      </c>
      <c r="L1140" s="20">
        <f t="shared" si="3317"/>
        <v>0</v>
      </c>
      <c r="M1140" s="20">
        <f t="shared" si="3318"/>
        <v>0</v>
      </c>
      <c r="N1140" s="20">
        <f t="shared" si="3319"/>
        <v>0</v>
      </c>
      <c r="O1140" s="20">
        <f t="shared" si="3499"/>
        <v>0</v>
      </c>
      <c r="P1140" s="20">
        <f t="shared" si="3499"/>
        <v>0</v>
      </c>
      <c r="Q1140" s="20">
        <f t="shared" si="3499"/>
        <v>0</v>
      </c>
      <c r="R1140" s="20">
        <f t="shared" si="3348"/>
        <v>0</v>
      </c>
      <c r="S1140" s="20">
        <f t="shared" si="3349"/>
        <v>0</v>
      </c>
      <c r="T1140" s="20">
        <f t="shared" si="3350"/>
        <v>0</v>
      </c>
      <c r="U1140" s="20">
        <f t="shared" si="3499"/>
        <v>0</v>
      </c>
      <c r="V1140" s="20">
        <f t="shared" si="3351"/>
        <v>0</v>
      </c>
      <c r="W1140" s="20">
        <f t="shared" si="3499"/>
        <v>0</v>
      </c>
      <c r="X1140" s="20">
        <f t="shared" si="3499"/>
        <v>0</v>
      </c>
      <c r="Y1140" s="20">
        <f t="shared" si="3499"/>
        <v>0</v>
      </c>
      <c r="Z1140" s="20">
        <f t="shared" si="3353"/>
        <v>0</v>
      </c>
      <c r="AA1140" s="20">
        <f t="shared" si="3354"/>
        <v>0</v>
      </c>
      <c r="AB1140" s="20">
        <f t="shared" si="3355"/>
        <v>0</v>
      </c>
      <c r="AC1140" s="20">
        <f t="shared" si="3499"/>
        <v>0</v>
      </c>
      <c r="AD1140" s="20">
        <f t="shared" si="3499"/>
        <v>0</v>
      </c>
      <c r="AE1140" s="20">
        <f t="shared" si="3499"/>
        <v>0</v>
      </c>
      <c r="AF1140" s="20">
        <f t="shared" si="3337"/>
        <v>0</v>
      </c>
      <c r="AG1140" s="20">
        <f t="shared" si="3338"/>
        <v>0</v>
      </c>
      <c r="AH1140" s="20">
        <f t="shared" si="3339"/>
        <v>0</v>
      </c>
      <c r="AI1140" s="20">
        <f t="shared" si="3499"/>
        <v>0</v>
      </c>
      <c r="AJ1140" s="20">
        <f t="shared" si="3340"/>
        <v>0</v>
      </c>
      <c r="AK1140" s="20">
        <f t="shared" si="3499"/>
        <v>0</v>
      </c>
      <c r="AL1140" s="20">
        <f t="shared" si="3499"/>
        <v>0</v>
      </c>
      <c r="AM1140" s="20">
        <f t="shared" si="3499"/>
        <v>0</v>
      </c>
      <c r="AN1140" s="20">
        <f t="shared" si="3268"/>
        <v>0</v>
      </c>
      <c r="AO1140" s="20">
        <f t="shared" si="3269"/>
        <v>0</v>
      </c>
      <c r="AP1140" s="20">
        <f t="shared" si="3270"/>
        <v>0</v>
      </c>
      <c r="AQ1140" s="20">
        <f t="shared" si="3499"/>
        <v>0</v>
      </c>
      <c r="AR1140" s="20">
        <f t="shared" si="3499"/>
        <v>0</v>
      </c>
      <c r="AS1140" s="20">
        <f t="shared" si="3499"/>
        <v>0</v>
      </c>
      <c r="AT1140" s="20">
        <f t="shared" si="3271"/>
        <v>0</v>
      </c>
      <c r="AU1140" s="20">
        <f t="shared" si="3272"/>
        <v>0</v>
      </c>
      <c r="AV1140" s="20">
        <f t="shared" si="3273"/>
        <v>0</v>
      </c>
      <c r="AW1140" s="20">
        <f t="shared" si="3499"/>
        <v>0</v>
      </c>
      <c r="AX1140" s="20">
        <f t="shared" si="3499"/>
        <v>0</v>
      </c>
      <c r="AY1140" s="20">
        <f t="shared" si="3499"/>
        <v>0</v>
      </c>
      <c r="AZ1140" s="20">
        <f t="shared" si="3460"/>
        <v>0</v>
      </c>
      <c r="BA1140" s="20">
        <f t="shared" si="3461"/>
        <v>0</v>
      </c>
      <c r="BB1140" s="20">
        <f t="shared" si="3462"/>
        <v>0</v>
      </c>
      <c r="BC1140" s="20">
        <f t="shared" si="3499"/>
        <v>0</v>
      </c>
      <c r="BD1140" s="20">
        <f t="shared" si="3459"/>
        <v>0</v>
      </c>
      <c r="BE1140" s="20">
        <f t="shared" si="3499"/>
        <v>0</v>
      </c>
      <c r="BF1140" s="20">
        <f t="shared" si="3499"/>
        <v>0</v>
      </c>
      <c r="BG1140" s="20">
        <f t="shared" si="3499"/>
        <v>0</v>
      </c>
      <c r="BH1140" s="20">
        <f t="shared" si="3361"/>
        <v>0</v>
      </c>
      <c r="BI1140" s="20">
        <f t="shared" si="3362"/>
        <v>0</v>
      </c>
      <c r="BJ1140" s="20">
        <f t="shared" si="3363"/>
        <v>0</v>
      </c>
      <c r="BK1140" s="20">
        <f t="shared" si="3499"/>
        <v>0</v>
      </c>
      <c r="BL1140" s="20">
        <f t="shared" si="3499"/>
        <v>0</v>
      </c>
      <c r="BM1140" s="20">
        <f t="shared" si="3365"/>
        <v>0</v>
      </c>
      <c r="BN1140" s="20">
        <f t="shared" si="3366"/>
        <v>0</v>
      </c>
      <c r="BO1140" s="20">
        <f t="shared" si="3499"/>
        <v>0</v>
      </c>
      <c r="BP1140" s="20">
        <f t="shared" si="3499"/>
        <v>0</v>
      </c>
      <c r="BQ1140" s="20">
        <f t="shared" si="3499"/>
        <v>0</v>
      </c>
      <c r="BR1140" s="20">
        <f t="shared" si="3243"/>
        <v>0</v>
      </c>
      <c r="BS1140" s="20">
        <f t="shared" si="3244"/>
        <v>0</v>
      </c>
      <c r="BT1140" s="20">
        <f t="shared" si="3245"/>
        <v>0</v>
      </c>
      <c r="BU1140" s="20">
        <f t="shared" si="3499"/>
        <v>0</v>
      </c>
      <c r="BV1140" s="20">
        <f t="shared" si="3246"/>
        <v>0</v>
      </c>
      <c r="BW1140" s="20">
        <f t="shared" si="3499"/>
        <v>0</v>
      </c>
      <c r="BX1140" s="20">
        <f t="shared" si="3499"/>
        <v>0</v>
      </c>
      <c r="BY1140" s="20">
        <f t="shared" si="3342"/>
        <v>0</v>
      </c>
      <c r="BZ1140" s="20">
        <f t="shared" si="3343"/>
        <v>0</v>
      </c>
      <c r="CA1140" s="20">
        <f t="shared" si="3499"/>
        <v>0</v>
      </c>
      <c r="CB1140" s="20">
        <f t="shared" si="3344"/>
        <v>0</v>
      </c>
      <c r="CC1140" s="20">
        <f t="shared" si="3499"/>
        <v>0</v>
      </c>
      <c r="CD1140" s="20">
        <f t="shared" si="3345"/>
        <v>0</v>
      </c>
      <c r="CE1140" s="20">
        <f t="shared" si="3499"/>
        <v>0</v>
      </c>
      <c r="CF1140" s="1">
        <v>0</v>
      </c>
    </row>
    <row r="1141" spans="1:84" ht="31.5" hidden="1" x14ac:dyDescent="0.25">
      <c r="A1141" s="10" t="s">
        <v>75</v>
      </c>
      <c r="B1141" s="19">
        <v>320</v>
      </c>
      <c r="C1141" s="10"/>
      <c r="D1141" s="10"/>
      <c r="E1141" s="25" t="s">
        <v>606</v>
      </c>
      <c r="F1141" s="20">
        <f>F1142</f>
        <v>39857.300000000003</v>
      </c>
      <c r="G1141" s="20">
        <f t="shared" si="3499"/>
        <v>0</v>
      </c>
      <c r="H1141" s="20">
        <f t="shared" si="3499"/>
        <v>0</v>
      </c>
      <c r="I1141" s="20">
        <f t="shared" si="3499"/>
        <v>-39857.300000000003</v>
      </c>
      <c r="J1141" s="20">
        <f t="shared" si="3499"/>
        <v>0</v>
      </c>
      <c r="K1141" s="20">
        <f t="shared" si="3499"/>
        <v>0</v>
      </c>
      <c r="L1141" s="20">
        <f t="shared" si="3317"/>
        <v>0</v>
      </c>
      <c r="M1141" s="20">
        <f t="shared" si="3318"/>
        <v>0</v>
      </c>
      <c r="N1141" s="20">
        <f t="shared" si="3319"/>
        <v>0</v>
      </c>
      <c r="O1141" s="20">
        <f t="shared" si="3499"/>
        <v>0</v>
      </c>
      <c r="P1141" s="20">
        <f t="shared" si="3499"/>
        <v>0</v>
      </c>
      <c r="Q1141" s="20">
        <f t="shared" si="3499"/>
        <v>0</v>
      </c>
      <c r="R1141" s="20">
        <f t="shared" si="3348"/>
        <v>0</v>
      </c>
      <c r="S1141" s="20">
        <f t="shared" si="3349"/>
        <v>0</v>
      </c>
      <c r="T1141" s="20">
        <f t="shared" si="3350"/>
        <v>0</v>
      </c>
      <c r="U1141" s="20">
        <f t="shared" si="3499"/>
        <v>0</v>
      </c>
      <c r="V1141" s="20">
        <f t="shared" si="3351"/>
        <v>0</v>
      </c>
      <c r="W1141" s="20">
        <f t="shared" si="3499"/>
        <v>0</v>
      </c>
      <c r="X1141" s="20">
        <f t="shared" si="3499"/>
        <v>0</v>
      </c>
      <c r="Y1141" s="20">
        <f t="shared" si="3499"/>
        <v>0</v>
      </c>
      <c r="Z1141" s="20">
        <f t="shared" si="3353"/>
        <v>0</v>
      </c>
      <c r="AA1141" s="20">
        <f t="shared" si="3354"/>
        <v>0</v>
      </c>
      <c r="AB1141" s="20">
        <f t="shared" si="3355"/>
        <v>0</v>
      </c>
      <c r="AC1141" s="20">
        <f t="shared" si="3499"/>
        <v>0</v>
      </c>
      <c r="AD1141" s="20">
        <f t="shared" si="3499"/>
        <v>0</v>
      </c>
      <c r="AE1141" s="20">
        <f t="shared" si="3499"/>
        <v>0</v>
      </c>
      <c r="AF1141" s="20">
        <f t="shared" si="3337"/>
        <v>0</v>
      </c>
      <c r="AG1141" s="20">
        <f t="shared" si="3338"/>
        <v>0</v>
      </c>
      <c r="AH1141" s="20">
        <f t="shared" si="3339"/>
        <v>0</v>
      </c>
      <c r="AI1141" s="20">
        <f t="shared" si="3499"/>
        <v>0</v>
      </c>
      <c r="AJ1141" s="20">
        <f t="shared" si="3340"/>
        <v>0</v>
      </c>
      <c r="AK1141" s="20">
        <f t="shared" si="3499"/>
        <v>0</v>
      </c>
      <c r="AL1141" s="20">
        <f t="shared" si="3499"/>
        <v>0</v>
      </c>
      <c r="AM1141" s="20">
        <f t="shared" si="3499"/>
        <v>0</v>
      </c>
      <c r="AN1141" s="20">
        <f t="shared" si="3268"/>
        <v>0</v>
      </c>
      <c r="AO1141" s="20">
        <f t="shared" si="3269"/>
        <v>0</v>
      </c>
      <c r="AP1141" s="20">
        <f t="shared" si="3270"/>
        <v>0</v>
      </c>
      <c r="AQ1141" s="20">
        <f t="shared" si="3499"/>
        <v>0</v>
      </c>
      <c r="AR1141" s="20">
        <f t="shared" si="3499"/>
        <v>0</v>
      </c>
      <c r="AS1141" s="20">
        <f t="shared" si="3499"/>
        <v>0</v>
      </c>
      <c r="AT1141" s="20">
        <f t="shared" si="3271"/>
        <v>0</v>
      </c>
      <c r="AU1141" s="20">
        <f t="shared" si="3272"/>
        <v>0</v>
      </c>
      <c r="AV1141" s="20">
        <f t="shared" si="3273"/>
        <v>0</v>
      </c>
      <c r="AW1141" s="20">
        <f t="shared" si="3499"/>
        <v>0</v>
      </c>
      <c r="AX1141" s="20">
        <f t="shared" si="3499"/>
        <v>0</v>
      </c>
      <c r="AY1141" s="20">
        <f t="shared" si="3499"/>
        <v>0</v>
      </c>
      <c r="AZ1141" s="20">
        <f t="shared" si="3460"/>
        <v>0</v>
      </c>
      <c r="BA1141" s="20">
        <f t="shared" si="3461"/>
        <v>0</v>
      </c>
      <c r="BB1141" s="20">
        <f t="shared" si="3462"/>
        <v>0</v>
      </c>
      <c r="BC1141" s="20">
        <f t="shared" si="3499"/>
        <v>0</v>
      </c>
      <c r="BD1141" s="20">
        <f t="shared" si="3459"/>
        <v>0</v>
      </c>
      <c r="BE1141" s="20">
        <f t="shared" si="3499"/>
        <v>0</v>
      </c>
      <c r="BF1141" s="20">
        <f t="shared" si="3499"/>
        <v>0</v>
      </c>
      <c r="BG1141" s="20">
        <f t="shared" si="3499"/>
        <v>0</v>
      </c>
      <c r="BH1141" s="20">
        <f t="shared" si="3361"/>
        <v>0</v>
      </c>
      <c r="BI1141" s="20">
        <f t="shared" si="3362"/>
        <v>0</v>
      </c>
      <c r="BJ1141" s="20">
        <f t="shared" si="3363"/>
        <v>0</v>
      </c>
      <c r="BK1141" s="20">
        <f t="shared" si="3499"/>
        <v>0</v>
      </c>
      <c r="BL1141" s="20">
        <f t="shared" si="3499"/>
        <v>0</v>
      </c>
      <c r="BM1141" s="20">
        <f t="shared" si="3365"/>
        <v>0</v>
      </c>
      <c r="BN1141" s="20">
        <f t="shared" si="3366"/>
        <v>0</v>
      </c>
      <c r="BO1141" s="20">
        <f t="shared" si="3499"/>
        <v>0</v>
      </c>
      <c r="BP1141" s="20">
        <f t="shared" si="3499"/>
        <v>0</v>
      </c>
      <c r="BQ1141" s="20">
        <f t="shared" si="3499"/>
        <v>0</v>
      </c>
      <c r="BR1141" s="20">
        <f t="shared" si="3243"/>
        <v>0</v>
      </c>
      <c r="BS1141" s="20">
        <f t="shared" si="3244"/>
        <v>0</v>
      </c>
      <c r="BT1141" s="20">
        <f t="shared" si="3245"/>
        <v>0</v>
      </c>
      <c r="BU1141" s="20">
        <f t="shared" si="3499"/>
        <v>0</v>
      </c>
      <c r="BV1141" s="20">
        <f t="shared" si="3246"/>
        <v>0</v>
      </c>
      <c r="BW1141" s="20">
        <f t="shared" si="3499"/>
        <v>0</v>
      </c>
      <c r="BX1141" s="20">
        <f t="shared" si="3499"/>
        <v>0</v>
      </c>
      <c r="BY1141" s="20">
        <f t="shared" si="3342"/>
        <v>0</v>
      </c>
      <c r="BZ1141" s="20">
        <f t="shared" si="3343"/>
        <v>0</v>
      </c>
      <c r="CA1141" s="20">
        <f t="shared" si="3499"/>
        <v>0</v>
      </c>
      <c r="CB1141" s="20">
        <f t="shared" si="3344"/>
        <v>0</v>
      </c>
      <c r="CC1141" s="20">
        <f t="shared" si="3499"/>
        <v>0</v>
      </c>
      <c r="CD1141" s="20">
        <f t="shared" si="3345"/>
        <v>0</v>
      </c>
      <c r="CE1141" s="20">
        <f t="shared" si="3499"/>
        <v>0</v>
      </c>
      <c r="CF1141" s="1">
        <v>0</v>
      </c>
    </row>
    <row r="1142" spans="1:84" hidden="1" x14ac:dyDescent="0.25">
      <c r="A1142" s="10" t="s">
        <v>75</v>
      </c>
      <c r="B1142" s="19">
        <v>320</v>
      </c>
      <c r="C1142" s="10" t="s">
        <v>346</v>
      </c>
      <c r="D1142" s="10" t="s">
        <v>334</v>
      </c>
      <c r="E1142" s="25" t="s">
        <v>592</v>
      </c>
      <c r="F1142" s="20">
        <v>39857.300000000003</v>
      </c>
      <c r="G1142" s="20">
        <v>0</v>
      </c>
      <c r="H1142" s="20">
        <v>0</v>
      </c>
      <c r="I1142" s="20">
        <v>-39857.300000000003</v>
      </c>
      <c r="J1142" s="20"/>
      <c r="K1142" s="20"/>
      <c r="L1142" s="20">
        <f t="shared" si="3317"/>
        <v>0</v>
      </c>
      <c r="M1142" s="20">
        <f t="shared" si="3318"/>
        <v>0</v>
      </c>
      <c r="N1142" s="20">
        <f t="shared" si="3319"/>
        <v>0</v>
      </c>
      <c r="O1142" s="20"/>
      <c r="P1142" s="20"/>
      <c r="Q1142" s="20"/>
      <c r="R1142" s="20">
        <f t="shared" si="3348"/>
        <v>0</v>
      </c>
      <c r="S1142" s="20">
        <f t="shared" si="3349"/>
        <v>0</v>
      </c>
      <c r="T1142" s="20">
        <f t="shared" si="3350"/>
        <v>0</v>
      </c>
      <c r="U1142" s="20"/>
      <c r="V1142" s="20">
        <f t="shared" si="3351"/>
        <v>0</v>
      </c>
      <c r="W1142" s="20"/>
      <c r="X1142" s="20"/>
      <c r="Y1142" s="20"/>
      <c r="Z1142" s="20">
        <f t="shared" si="3353"/>
        <v>0</v>
      </c>
      <c r="AA1142" s="20">
        <f t="shared" si="3354"/>
        <v>0</v>
      </c>
      <c r="AB1142" s="20">
        <f t="shared" si="3355"/>
        <v>0</v>
      </c>
      <c r="AC1142" s="20"/>
      <c r="AD1142" s="20"/>
      <c r="AE1142" s="20"/>
      <c r="AF1142" s="20">
        <f t="shared" si="3337"/>
        <v>0</v>
      </c>
      <c r="AG1142" s="20">
        <f t="shared" si="3338"/>
        <v>0</v>
      </c>
      <c r="AH1142" s="20">
        <f t="shared" si="3339"/>
        <v>0</v>
      </c>
      <c r="AI1142" s="20"/>
      <c r="AJ1142" s="20">
        <f t="shared" si="3340"/>
        <v>0</v>
      </c>
      <c r="AK1142" s="20"/>
      <c r="AL1142" s="20"/>
      <c r="AM1142" s="20"/>
      <c r="AN1142" s="20">
        <f t="shared" si="3268"/>
        <v>0</v>
      </c>
      <c r="AO1142" s="20">
        <f t="shared" si="3269"/>
        <v>0</v>
      </c>
      <c r="AP1142" s="20">
        <f t="shared" si="3270"/>
        <v>0</v>
      </c>
      <c r="AQ1142" s="20"/>
      <c r="AR1142" s="20"/>
      <c r="AS1142" s="20"/>
      <c r="AT1142" s="20">
        <f t="shared" si="3271"/>
        <v>0</v>
      </c>
      <c r="AU1142" s="20">
        <f t="shared" si="3272"/>
        <v>0</v>
      </c>
      <c r="AV1142" s="20">
        <f t="shared" si="3273"/>
        <v>0</v>
      </c>
      <c r="AW1142" s="20"/>
      <c r="AX1142" s="20"/>
      <c r="AY1142" s="20"/>
      <c r="AZ1142" s="20">
        <f t="shared" si="3460"/>
        <v>0</v>
      </c>
      <c r="BA1142" s="20">
        <f t="shared" si="3461"/>
        <v>0</v>
      </c>
      <c r="BB1142" s="20">
        <f t="shared" si="3462"/>
        <v>0</v>
      </c>
      <c r="BC1142" s="20"/>
      <c r="BD1142" s="20">
        <f t="shared" si="3459"/>
        <v>0</v>
      </c>
      <c r="BE1142" s="20"/>
      <c r="BF1142" s="20"/>
      <c r="BG1142" s="20"/>
      <c r="BH1142" s="20">
        <f t="shared" si="3361"/>
        <v>0</v>
      </c>
      <c r="BI1142" s="20">
        <f t="shared" si="3362"/>
        <v>0</v>
      </c>
      <c r="BJ1142" s="20">
        <f t="shared" si="3363"/>
        <v>0</v>
      </c>
      <c r="BK1142" s="20"/>
      <c r="BL1142" s="20"/>
      <c r="BM1142" s="20">
        <f t="shared" si="3365"/>
        <v>0</v>
      </c>
      <c r="BN1142" s="20">
        <f t="shared" si="3366"/>
        <v>0</v>
      </c>
      <c r="BO1142" s="20"/>
      <c r="BP1142" s="20"/>
      <c r="BQ1142" s="20"/>
      <c r="BR1142" s="20">
        <f t="shared" si="3243"/>
        <v>0</v>
      </c>
      <c r="BS1142" s="20">
        <f t="shared" si="3244"/>
        <v>0</v>
      </c>
      <c r="BT1142" s="20">
        <f t="shared" si="3245"/>
        <v>0</v>
      </c>
      <c r="BU1142" s="20"/>
      <c r="BV1142" s="20">
        <f t="shared" si="3246"/>
        <v>0</v>
      </c>
      <c r="BW1142" s="20"/>
      <c r="BX1142" s="20"/>
      <c r="BY1142" s="20">
        <f t="shared" si="3342"/>
        <v>0</v>
      </c>
      <c r="BZ1142" s="20">
        <f t="shared" si="3343"/>
        <v>0</v>
      </c>
      <c r="CA1142" s="20"/>
      <c r="CB1142" s="20">
        <f t="shared" si="3344"/>
        <v>0</v>
      </c>
      <c r="CC1142" s="20"/>
      <c r="CD1142" s="20">
        <f t="shared" si="3345"/>
        <v>0</v>
      </c>
      <c r="CE1142" s="20"/>
      <c r="CF1142" s="1">
        <v>0</v>
      </c>
    </row>
    <row r="1143" spans="1:84" ht="47.25" hidden="1" x14ac:dyDescent="0.25">
      <c r="A1143" s="10" t="s">
        <v>75</v>
      </c>
      <c r="B1143" s="19">
        <v>400</v>
      </c>
      <c r="C1143" s="10"/>
      <c r="D1143" s="10"/>
      <c r="E1143" s="25" t="s">
        <v>611</v>
      </c>
      <c r="F1143" s="20">
        <f>F1144</f>
        <v>16509.8</v>
      </c>
      <c r="G1143" s="20">
        <f t="shared" ref="G1143:CE1144" si="3500">G1144</f>
        <v>0</v>
      </c>
      <c r="H1143" s="20">
        <f t="shared" si="3500"/>
        <v>0</v>
      </c>
      <c r="I1143" s="20">
        <f t="shared" si="3500"/>
        <v>-16509.8</v>
      </c>
      <c r="J1143" s="20">
        <f t="shared" si="3500"/>
        <v>0</v>
      </c>
      <c r="K1143" s="20">
        <f t="shared" si="3500"/>
        <v>0</v>
      </c>
      <c r="L1143" s="20">
        <f t="shared" si="3317"/>
        <v>0</v>
      </c>
      <c r="M1143" s="20">
        <f t="shared" si="3318"/>
        <v>0</v>
      </c>
      <c r="N1143" s="20">
        <f t="shared" si="3319"/>
        <v>0</v>
      </c>
      <c r="O1143" s="20">
        <f t="shared" si="3500"/>
        <v>0</v>
      </c>
      <c r="P1143" s="20">
        <f t="shared" si="3500"/>
        <v>0</v>
      </c>
      <c r="Q1143" s="20">
        <f t="shared" si="3500"/>
        <v>0</v>
      </c>
      <c r="R1143" s="20">
        <f t="shared" si="3348"/>
        <v>0</v>
      </c>
      <c r="S1143" s="20">
        <f t="shared" si="3349"/>
        <v>0</v>
      </c>
      <c r="T1143" s="20">
        <f t="shared" si="3350"/>
        <v>0</v>
      </c>
      <c r="U1143" s="20">
        <f t="shared" si="3500"/>
        <v>0</v>
      </c>
      <c r="V1143" s="20">
        <f t="shared" si="3351"/>
        <v>0</v>
      </c>
      <c r="W1143" s="20">
        <f t="shared" si="3500"/>
        <v>0</v>
      </c>
      <c r="X1143" s="20">
        <f t="shared" si="3500"/>
        <v>0</v>
      </c>
      <c r="Y1143" s="20">
        <f t="shared" si="3500"/>
        <v>0</v>
      </c>
      <c r="Z1143" s="20">
        <f t="shared" si="3353"/>
        <v>0</v>
      </c>
      <c r="AA1143" s="20">
        <f t="shared" si="3354"/>
        <v>0</v>
      </c>
      <c r="AB1143" s="20">
        <f t="shared" si="3355"/>
        <v>0</v>
      </c>
      <c r="AC1143" s="20">
        <f t="shared" si="3500"/>
        <v>0</v>
      </c>
      <c r="AD1143" s="20">
        <f t="shared" si="3500"/>
        <v>0</v>
      </c>
      <c r="AE1143" s="20">
        <f t="shared" si="3500"/>
        <v>0</v>
      </c>
      <c r="AF1143" s="20">
        <f t="shared" si="3337"/>
        <v>0</v>
      </c>
      <c r="AG1143" s="20">
        <f t="shared" si="3338"/>
        <v>0</v>
      </c>
      <c r="AH1143" s="20">
        <f t="shared" si="3339"/>
        <v>0</v>
      </c>
      <c r="AI1143" s="20">
        <f t="shared" si="3500"/>
        <v>0</v>
      </c>
      <c r="AJ1143" s="20">
        <f t="shared" si="3340"/>
        <v>0</v>
      </c>
      <c r="AK1143" s="20">
        <f t="shared" si="3500"/>
        <v>0</v>
      </c>
      <c r="AL1143" s="20">
        <f t="shared" si="3500"/>
        <v>0</v>
      </c>
      <c r="AM1143" s="20">
        <f t="shared" si="3500"/>
        <v>0</v>
      </c>
      <c r="AN1143" s="20">
        <f t="shared" si="3268"/>
        <v>0</v>
      </c>
      <c r="AO1143" s="20">
        <f t="shared" si="3269"/>
        <v>0</v>
      </c>
      <c r="AP1143" s="20">
        <f t="shared" si="3270"/>
        <v>0</v>
      </c>
      <c r="AQ1143" s="20">
        <f t="shared" si="3500"/>
        <v>0</v>
      </c>
      <c r="AR1143" s="20">
        <f t="shared" si="3500"/>
        <v>0</v>
      </c>
      <c r="AS1143" s="20">
        <f t="shared" si="3500"/>
        <v>0</v>
      </c>
      <c r="AT1143" s="20">
        <f t="shared" si="3271"/>
        <v>0</v>
      </c>
      <c r="AU1143" s="20">
        <f t="shared" si="3272"/>
        <v>0</v>
      </c>
      <c r="AV1143" s="20">
        <f t="shared" si="3273"/>
        <v>0</v>
      </c>
      <c r="AW1143" s="20">
        <f t="shared" si="3500"/>
        <v>0</v>
      </c>
      <c r="AX1143" s="20">
        <f t="shared" si="3500"/>
        <v>0</v>
      </c>
      <c r="AY1143" s="20">
        <f t="shared" si="3500"/>
        <v>0</v>
      </c>
      <c r="AZ1143" s="20">
        <f t="shared" si="3460"/>
        <v>0</v>
      </c>
      <c r="BA1143" s="20">
        <f t="shared" si="3461"/>
        <v>0</v>
      </c>
      <c r="BB1143" s="20">
        <f t="shared" si="3462"/>
        <v>0</v>
      </c>
      <c r="BC1143" s="20">
        <f t="shared" si="3500"/>
        <v>0</v>
      </c>
      <c r="BD1143" s="20">
        <f t="shared" si="3459"/>
        <v>0</v>
      </c>
      <c r="BE1143" s="20">
        <f t="shared" si="3500"/>
        <v>0</v>
      </c>
      <c r="BF1143" s="20">
        <f t="shared" si="3500"/>
        <v>0</v>
      </c>
      <c r="BG1143" s="20">
        <f t="shared" si="3500"/>
        <v>0</v>
      </c>
      <c r="BH1143" s="20">
        <f t="shared" si="3361"/>
        <v>0</v>
      </c>
      <c r="BI1143" s="20">
        <f t="shared" si="3362"/>
        <v>0</v>
      </c>
      <c r="BJ1143" s="20">
        <f t="shared" si="3363"/>
        <v>0</v>
      </c>
      <c r="BK1143" s="20">
        <f t="shared" si="3500"/>
        <v>0</v>
      </c>
      <c r="BL1143" s="20">
        <f t="shared" si="3500"/>
        <v>0</v>
      </c>
      <c r="BM1143" s="20">
        <f t="shared" si="3365"/>
        <v>0</v>
      </c>
      <c r="BN1143" s="20">
        <f t="shared" si="3366"/>
        <v>0</v>
      </c>
      <c r="BO1143" s="20">
        <f t="shared" si="3500"/>
        <v>0</v>
      </c>
      <c r="BP1143" s="20">
        <f t="shared" si="3500"/>
        <v>0</v>
      </c>
      <c r="BQ1143" s="20">
        <f t="shared" si="3500"/>
        <v>0</v>
      </c>
      <c r="BR1143" s="20">
        <f t="shared" si="3243"/>
        <v>0</v>
      </c>
      <c r="BS1143" s="20">
        <f t="shared" si="3244"/>
        <v>0</v>
      </c>
      <c r="BT1143" s="20">
        <f t="shared" si="3245"/>
        <v>0</v>
      </c>
      <c r="BU1143" s="20">
        <f t="shared" si="3500"/>
        <v>0</v>
      </c>
      <c r="BV1143" s="20">
        <f t="shared" si="3246"/>
        <v>0</v>
      </c>
      <c r="BW1143" s="20">
        <f t="shared" si="3500"/>
        <v>0</v>
      </c>
      <c r="BX1143" s="20">
        <f t="shared" si="3500"/>
        <v>0</v>
      </c>
      <c r="BY1143" s="20">
        <f t="shared" si="3342"/>
        <v>0</v>
      </c>
      <c r="BZ1143" s="20">
        <f t="shared" si="3343"/>
        <v>0</v>
      </c>
      <c r="CA1143" s="20">
        <f t="shared" si="3500"/>
        <v>0</v>
      </c>
      <c r="CB1143" s="20">
        <f t="shared" si="3344"/>
        <v>0</v>
      </c>
      <c r="CC1143" s="20">
        <f t="shared" si="3500"/>
        <v>0</v>
      </c>
      <c r="CD1143" s="20">
        <f t="shared" si="3345"/>
        <v>0</v>
      </c>
      <c r="CE1143" s="20">
        <f t="shared" si="3500"/>
        <v>0</v>
      </c>
      <c r="CF1143" s="1">
        <v>0</v>
      </c>
    </row>
    <row r="1144" spans="1:84" hidden="1" x14ac:dyDescent="0.25">
      <c r="A1144" s="10" t="s">
        <v>75</v>
      </c>
      <c r="B1144" s="19">
        <v>410</v>
      </c>
      <c r="C1144" s="10"/>
      <c r="D1144" s="10"/>
      <c r="E1144" s="25" t="s">
        <v>612</v>
      </c>
      <c r="F1144" s="20">
        <f>F1145</f>
        <v>16509.8</v>
      </c>
      <c r="G1144" s="20">
        <f t="shared" si="3500"/>
        <v>0</v>
      </c>
      <c r="H1144" s="20">
        <f t="shared" si="3500"/>
        <v>0</v>
      </c>
      <c r="I1144" s="20">
        <f t="shared" si="3500"/>
        <v>-16509.8</v>
      </c>
      <c r="J1144" s="20">
        <f t="shared" si="3500"/>
        <v>0</v>
      </c>
      <c r="K1144" s="20">
        <f t="shared" si="3500"/>
        <v>0</v>
      </c>
      <c r="L1144" s="20">
        <f t="shared" si="3317"/>
        <v>0</v>
      </c>
      <c r="M1144" s="20">
        <f t="shared" si="3318"/>
        <v>0</v>
      </c>
      <c r="N1144" s="20">
        <f t="shared" si="3319"/>
        <v>0</v>
      </c>
      <c r="O1144" s="20">
        <f t="shared" si="3500"/>
        <v>0</v>
      </c>
      <c r="P1144" s="20">
        <f t="shared" si="3500"/>
        <v>0</v>
      </c>
      <c r="Q1144" s="20">
        <f t="shared" si="3500"/>
        <v>0</v>
      </c>
      <c r="R1144" s="20">
        <f t="shared" si="3348"/>
        <v>0</v>
      </c>
      <c r="S1144" s="20">
        <f t="shared" si="3349"/>
        <v>0</v>
      </c>
      <c r="T1144" s="20">
        <f t="shared" si="3350"/>
        <v>0</v>
      </c>
      <c r="U1144" s="20">
        <f t="shared" si="3500"/>
        <v>0</v>
      </c>
      <c r="V1144" s="20">
        <f t="shared" si="3351"/>
        <v>0</v>
      </c>
      <c r="W1144" s="20">
        <f t="shared" si="3500"/>
        <v>0</v>
      </c>
      <c r="X1144" s="20">
        <f t="shared" si="3500"/>
        <v>0</v>
      </c>
      <c r="Y1144" s="20">
        <f t="shared" si="3500"/>
        <v>0</v>
      </c>
      <c r="Z1144" s="20">
        <f t="shared" si="3353"/>
        <v>0</v>
      </c>
      <c r="AA1144" s="20">
        <f t="shared" si="3354"/>
        <v>0</v>
      </c>
      <c r="AB1144" s="20">
        <f t="shared" si="3355"/>
        <v>0</v>
      </c>
      <c r="AC1144" s="20">
        <f t="shared" si="3500"/>
        <v>0</v>
      </c>
      <c r="AD1144" s="20">
        <f t="shared" si="3500"/>
        <v>0</v>
      </c>
      <c r="AE1144" s="20">
        <f t="shared" si="3500"/>
        <v>0</v>
      </c>
      <c r="AF1144" s="20">
        <f t="shared" si="3337"/>
        <v>0</v>
      </c>
      <c r="AG1144" s="20">
        <f t="shared" si="3338"/>
        <v>0</v>
      </c>
      <c r="AH1144" s="20">
        <f t="shared" si="3339"/>
        <v>0</v>
      </c>
      <c r="AI1144" s="20">
        <f t="shared" si="3500"/>
        <v>0</v>
      </c>
      <c r="AJ1144" s="20">
        <f t="shared" si="3340"/>
        <v>0</v>
      </c>
      <c r="AK1144" s="20">
        <f t="shared" si="3500"/>
        <v>0</v>
      </c>
      <c r="AL1144" s="20">
        <f t="shared" si="3500"/>
        <v>0</v>
      </c>
      <c r="AM1144" s="20">
        <f t="shared" si="3500"/>
        <v>0</v>
      </c>
      <c r="AN1144" s="20">
        <f t="shared" si="3268"/>
        <v>0</v>
      </c>
      <c r="AO1144" s="20">
        <f t="shared" si="3269"/>
        <v>0</v>
      </c>
      <c r="AP1144" s="20">
        <f t="shared" si="3270"/>
        <v>0</v>
      </c>
      <c r="AQ1144" s="20">
        <f t="shared" si="3500"/>
        <v>0</v>
      </c>
      <c r="AR1144" s="20">
        <f t="shared" si="3500"/>
        <v>0</v>
      </c>
      <c r="AS1144" s="20">
        <f t="shared" si="3500"/>
        <v>0</v>
      </c>
      <c r="AT1144" s="20">
        <f t="shared" si="3271"/>
        <v>0</v>
      </c>
      <c r="AU1144" s="20">
        <f t="shared" si="3272"/>
        <v>0</v>
      </c>
      <c r="AV1144" s="20">
        <f t="shared" si="3273"/>
        <v>0</v>
      </c>
      <c r="AW1144" s="20">
        <f t="shared" si="3500"/>
        <v>0</v>
      </c>
      <c r="AX1144" s="20">
        <f t="shared" si="3500"/>
        <v>0</v>
      </c>
      <c r="AY1144" s="20">
        <f t="shared" si="3500"/>
        <v>0</v>
      </c>
      <c r="AZ1144" s="20">
        <f t="shared" si="3460"/>
        <v>0</v>
      </c>
      <c r="BA1144" s="20">
        <f t="shared" si="3461"/>
        <v>0</v>
      </c>
      <c r="BB1144" s="20">
        <f t="shared" si="3462"/>
        <v>0</v>
      </c>
      <c r="BC1144" s="20">
        <f t="shared" si="3500"/>
        <v>0</v>
      </c>
      <c r="BD1144" s="20">
        <f t="shared" si="3459"/>
        <v>0</v>
      </c>
      <c r="BE1144" s="20">
        <f t="shared" si="3500"/>
        <v>0</v>
      </c>
      <c r="BF1144" s="20">
        <f t="shared" si="3500"/>
        <v>0</v>
      </c>
      <c r="BG1144" s="20">
        <f t="shared" si="3500"/>
        <v>0</v>
      </c>
      <c r="BH1144" s="20">
        <f t="shared" si="3361"/>
        <v>0</v>
      </c>
      <c r="BI1144" s="20">
        <f t="shared" si="3362"/>
        <v>0</v>
      </c>
      <c r="BJ1144" s="20">
        <f t="shared" si="3363"/>
        <v>0</v>
      </c>
      <c r="BK1144" s="20">
        <f t="shared" si="3500"/>
        <v>0</v>
      </c>
      <c r="BL1144" s="20">
        <f t="shared" si="3500"/>
        <v>0</v>
      </c>
      <c r="BM1144" s="20">
        <f t="shared" si="3365"/>
        <v>0</v>
      </c>
      <c r="BN1144" s="20">
        <f t="shared" si="3366"/>
        <v>0</v>
      </c>
      <c r="BO1144" s="20">
        <f t="shared" si="3500"/>
        <v>0</v>
      </c>
      <c r="BP1144" s="20">
        <f t="shared" si="3500"/>
        <v>0</v>
      </c>
      <c r="BQ1144" s="20">
        <f t="shared" si="3500"/>
        <v>0</v>
      </c>
      <c r="BR1144" s="20">
        <f t="shared" si="3243"/>
        <v>0</v>
      </c>
      <c r="BS1144" s="20">
        <f t="shared" si="3244"/>
        <v>0</v>
      </c>
      <c r="BT1144" s="20">
        <f t="shared" si="3245"/>
        <v>0</v>
      </c>
      <c r="BU1144" s="20">
        <f t="shared" si="3500"/>
        <v>0</v>
      </c>
      <c r="BV1144" s="20">
        <f t="shared" si="3246"/>
        <v>0</v>
      </c>
      <c r="BW1144" s="20">
        <f t="shared" si="3500"/>
        <v>0</v>
      </c>
      <c r="BX1144" s="20">
        <f t="shared" si="3500"/>
        <v>0</v>
      </c>
      <c r="BY1144" s="20">
        <f t="shared" si="3342"/>
        <v>0</v>
      </c>
      <c r="BZ1144" s="20">
        <f t="shared" si="3343"/>
        <v>0</v>
      </c>
      <c r="CA1144" s="20">
        <f t="shared" si="3500"/>
        <v>0</v>
      </c>
      <c r="CB1144" s="20">
        <f t="shared" si="3344"/>
        <v>0</v>
      </c>
      <c r="CC1144" s="20">
        <f t="shared" si="3500"/>
        <v>0</v>
      </c>
      <c r="CD1144" s="20">
        <f t="shared" si="3345"/>
        <v>0</v>
      </c>
      <c r="CE1144" s="20">
        <f t="shared" si="3500"/>
        <v>0</v>
      </c>
      <c r="CF1144" s="1">
        <v>0</v>
      </c>
    </row>
    <row r="1145" spans="1:84" hidden="1" x14ac:dyDescent="0.25">
      <c r="A1145" s="10" t="s">
        <v>75</v>
      </c>
      <c r="B1145" s="19">
        <v>410</v>
      </c>
      <c r="C1145" s="10" t="s">
        <v>345</v>
      </c>
      <c r="D1145" s="10" t="s">
        <v>336</v>
      </c>
      <c r="E1145" s="25" t="s">
        <v>579</v>
      </c>
      <c r="F1145" s="20">
        <v>16509.8</v>
      </c>
      <c r="G1145" s="20">
        <v>0</v>
      </c>
      <c r="H1145" s="20">
        <v>0</v>
      </c>
      <c r="I1145" s="20">
        <v>-16509.8</v>
      </c>
      <c r="J1145" s="20"/>
      <c r="K1145" s="20"/>
      <c r="L1145" s="20">
        <f t="shared" si="3317"/>
        <v>0</v>
      </c>
      <c r="M1145" s="20">
        <f t="shared" si="3318"/>
        <v>0</v>
      </c>
      <c r="N1145" s="20">
        <f t="shared" si="3319"/>
        <v>0</v>
      </c>
      <c r="O1145" s="20"/>
      <c r="P1145" s="20"/>
      <c r="Q1145" s="20"/>
      <c r="R1145" s="20">
        <f t="shared" si="3348"/>
        <v>0</v>
      </c>
      <c r="S1145" s="20">
        <f t="shared" si="3349"/>
        <v>0</v>
      </c>
      <c r="T1145" s="20">
        <f t="shared" si="3350"/>
        <v>0</v>
      </c>
      <c r="U1145" s="20"/>
      <c r="V1145" s="20">
        <f t="shared" si="3351"/>
        <v>0</v>
      </c>
      <c r="W1145" s="20"/>
      <c r="X1145" s="20"/>
      <c r="Y1145" s="20"/>
      <c r="Z1145" s="20">
        <f t="shared" si="3353"/>
        <v>0</v>
      </c>
      <c r="AA1145" s="20">
        <f t="shared" si="3354"/>
        <v>0</v>
      </c>
      <c r="AB1145" s="20">
        <f t="shared" si="3355"/>
        <v>0</v>
      </c>
      <c r="AC1145" s="20"/>
      <c r="AD1145" s="20"/>
      <c r="AE1145" s="20"/>
      <c r="AF1145" s="20">
        <f t="shared" si="3337"/>
        <v>0</v>
      </c>
      <c r="AG1145" s="20">
        <f t="shared" si="3338"/>
        <v>0</v>
      </c>
      <c r="AH1145" s="20">
        <f t="shared" si="3339"/>
        <v>0</v>
      </c>
      <c r="AI1145" s="20"/>
      <c r="AJ1145" s="20">
        <f t="shared" si="3340"/>
        <v>0</v>
      </c>
      <c r="AK1145" s="20"/>
      <c r="AL1145" s="20"/>
      <c r="AM1145" s="20"/>
      <c r="AN1145" s="20">
        <f t="shared" si="3268"/>
        <v>0</v>
      </c>
      <c r="AO1145" s="20">
        <f t="shared" si="3269"/>
        <v>0</v>
      </c>
      <c r="AP1145" s="20">
        <f t="shared" si="3270"/>
        <v>0</v>
      </c>
      <c r="AQ1145" s="20"/>
      <c r="AR1145" s="20"/>
      <c r="AS1145" s="20"/>
      <c r="AT1145" s="20">
        <f t="shared" si="3271"/>
        <v>0</v>
      </c>
      <c r="AU1145" s="20">
        <f t="shared" si="3272"/>
        <v>0</v>
      </c>
      <c r="AV1145" s="20">
        <f t="shared" si="3273"/>
        <v>0</v>
      </c>
      <c r="AW1145" s="20"/>
      <c r="AX1145" s="20"/>
      <c r="AY1145" s="20"/>
      <c r="AZ1145" s="20">
        <f t="shared" si="3460"/>
        <v>0</v>
      </c>
      <c r="BA1145" s="20">
        <f t="shared" si="3461"/>
        <v>0</v>
      </c>
      <c r="BB1145" s="20">
        <f t="shared" si="3462"/>
        <v>0</v>
      </c>
      <c r="BC1145" s="20"/>
      <c r="BD1145" s="20">
        <f t="shared" si="3459"/>
        <v>0</v>
      </c>
      <c r="BE1145" s="20"/>
      <c r="BF1145" s="20"/>
      <c r="BG1145" s="20"/>
      <c r="BH1145" s="20">
        <f t="shared" si="3361"/>
        <v>0</v>
      </c>
      <c r="BI1145" s="20">
        <f t="shared" si="3362"/>
        <v>0</v>
      </c>
      <c r="BJ1145" s="20">
        <f t="shared" si="3363"/>
        <v>0</v>
      </c>
      <c r="BK1145" s="20"/>
      <c r="BL1145" s="20"/>
      <c r="BM1145" s="20">
        <f t="shared" si="3365"/>
        <v>0</v>
      </c>
      <c r="BN1145" s="20">
        <f t="shared" si="3366"/>
        <v>0</v>
      </c>
      <c r="BO1145" s="20"/>
      <c r="BP1145" s="20"/>
      <c r="BQ1145" s="20"/>
      <c r="BR1145" s="20">
        <f t="shared" si="3243"/>
        <v>0</v>
      </c>
      <c r="BS1145" s="20">
        <f t="shared" si="3244"/>
        <v>0</v>
      </c>
      <c r="BT1145" s="20">
        <f t="shared" si="3245"/>
        <v>0</v>
      </c>
      <c r="BU1145" s="20"/>
      <c r="BV1145" s="20">
        <f t="shared" si="3246"/>
        <v>0</v>
      </c>
      <c r="BW1145" s="20"/>
      <c r="BX1145" s="20"/>
      <c r="BY1145" s="20">
        <f t="shared" si="3342"/>
        <v>0</v>
      </c>
      <c r="BZ1145" s="20">
        <f t="shared" si="3343"/>
        <v>0</v>
      </c>
      <c r="CA1145" s="20"/>
      <c r="CB1145" s="20">
        <f t="shared" si="3344"/>
        <v>0</v>
      </c>
      <c r="CC1145" s="20"/>
      <c r="CD1145" s="20">
        <f t="shared" si="3345"/>
        <v>0</v>
      </c>
      <c r="CE1145" s="20"/>
      <c r="CF1145" s="1">
        <v>0</v>
      </c>
    </row>
    <row r="1146" spans="1:84" ht="31.5" x14ac:dyDescent="0.25">
      <c r="A1146" s="10" t="s">
        <v>1142</v>
      </c>
      <c r="B1146" s="19"/>
      <c r="C1146" s="10"/>
      <c r="D1146" s="10"/>
      <c r="E1146" s="31" t="s">
        <v>858</v>
      </c>
      <c r="F1146" s="20"/>
      <c r="G1146" s="20"/>
      <c r="H1146" s="20"/>
      <c r="I1146" s="20"/>
      <c r="J1146" s="20"/>
      <c r="K1146" s="20"/>
      <c r="L1146" s="20">
        <f>L1147+L1150</f>
        <v>0</v>
      </c>
      <c r="M1146" s="20">
        <f t="shared" ref="M1146:Q1146" si="3501">M1147+M1150</f>
        <v>0</v>
      </c>
      <c r="N1146" s="20">
        <f t="shared" si="3501"/>
        <v>0</v>
      </c>
      <c r="O1146" s="20">
        <f t="shared" si="3501"/>
        <v>33933.300000000003</v>
      </c>
      <c r="P1146" s="20">
        <f t="shared" si="3501"/>
        <v>0</v>
      </c>
      <c r="Q1146" s="20">
        <f t="shared" si="3501"/>
        <v>0</v>
      </c>
      <c r="R1146" s="20">
        <f t="shared" ref="R1146:R1152" si="3502">L1146+O1146</f>
        <v>33933.300000000003</v>
      </c>
      <c r="S1146" s="20">
        <f t="shared" ref="S1146:S1152" si="3503">M1146+P1146</f>
        <v>0</v>
      </c>
      <c r="T1146" s="20">
        <f t="shared" ref="T1146:T1152" si="3504">N1146+Q1146</f>
        <v>0</v>
      </c>
      <c r="U1146" s="20">
        <f t="shared" ref="U1146:CE1146" si="3505">U1147+U1150</f>
        <v>0</v>
      </c>
      <c r="V1146" s="20">
        <f t="shared" si="3351"/>
        <v>33933.300000000003</v>
      </c>
      <c r="W1146" s="20">
        <f t="shared" ref="W1146:Y1146" si="3506">W1147+W1150</f>
        <v>0</v>
      </c>
      <c r="X1146" s="20">
        <f t="shared" si="3506"/>
        <v>0</v>
      </c>
      <c r="Y1146" s="20">
        <f t="shared" si="3506"/>
        <v>0</v>
      </c>
      <c r="Z1146" s="20">
        <f t="shared" si="3353"/>
        <v>33933.300000000003</v>
      </c>
      <c r="AA1146" s="20">
        <f t="shared" si="3354"/>
        <v>0</v>
      </c>
      <c r="AB1146" s="20">
        <f t="shared" si="3355"/>
        <v>0</v>
      </c>
      <c r="AC1146" s="20">
        <f t="shared" ref="AC1146:AE1146" si="3507">AC1147+AC1150</f>
        <v>0</v>
      </c>
      <c r="AD1146" s="20">
        <f t="shared" si="3507"/>
        <v>0</v>
      </c>
      <c r="AE1146" s="20">
        <f t="shared" si="3507"/>
        <v>0</v>
      </c>
      <c r="AF1146" s="20">
        <f t="shared" si="3337"/>
        <v>33933.300000000003</v>
      </c>
      <c r="AG1146" s="20">
        <f t="shared" si="3338"/>
        <v>0</v>
      </c>
      <c r="AH1146" s="20">
        <f t="shared" si="3339"/>
        <v>0</v>
      </c>
      <c r="AI1146" s="20">
        <f t="shared" ref="AI1146" si="3508">AI1147+AI1150</f>
        <v>0</v>
      </c>
      <c r="AJ1146" s="20">
        <f t="shared" si="3340"/>
        <v>33933.300000000003</v>
      </c>
      <c r="AK1146" s="20">
        <f t="shared" ref="AK1146:AM1146" si="3509">AK1147+AK1150</f>
        <v>30000</v>
      </c>
      <c r="AL1146" s="20">
        <f t="shared" si="3509"/>
        <v>0</v>
      </c>
      <c r="AM1146" s="20">
        <f t="shared" si="3509"/>
        <v>0</v>
      </c>
      <c r="AN1146" s="20">
        <f t="shared" si="3268"/>
        <v>63933.3</v>
      </c>
      <c r="AO1146" s="20">
        <f t="shared" si="3269"/>
        <v>0</v>
      </c>
      <c r="AP1146" s="20">
        <f t="shared" si="3270"/>
        <v>0</v>
      </c>
      <c r="AQ1146" s="20">
        <f t="shared" ref="AQ1146:AS1146" si="3510">AQ1147+AQ1150</f>
        <v>0</v>
      </c>
      <c r="AR1146" s="20">
        <f t="shared" si="3510"/>
        <v>0</v>
      </c>
      <c r="AS1146" s="20">
        <f t="shared" si="3510"/>
        <v>0</v>
      </c>
      <c r="AT1146" s="20">
        <f t="shared" si="3271"/>
        <v>63933.3</v>
      </c>
      <c r="AU1146" s="20">
        <f t="shared" si="3272"/>
        <v>0</v>
      </c>
      <c r="AV1146" s="20">
        <f t="shared" si="3273"/>
        <v>0</v>
      </c>
      <c r="AW1146" s="20">
        <f t="shared" ref="AW1146:AY1146" si="3511">AW1147+AW1150</f>
        <v>0</v>
      </c>
      <c r="AX1146" s="20">
        <f t="shared" si="3511"/>
        <v>0</v>
      </c>
      <c r="AY1146" s="20">
        <f t="shared" si="3511"/>
        <v>0</v>
      </c>
      <c r="AZ1146" s="20">
        <f t="shared" si="3460"/>
        <v>63933.3</v>
      </c>
      <c r="BA1146" s="20">
        <f t="shared" si="3461"/>
        <v>0</v>
      </c>
      <c r="BB1146" s="20">
        <f t="shared" si="3462"/>
        <v>0</v>
      </c>
      <c r="BC1146" s="20">
        <f t="shared" ref="BC1146" si="3512">BC1147+BC1150</f>
        <v>0</v>
      </c>
      <c r="BD1146" s="20">
        <f t="shared" si="3459"/>
        <v>63933.3</v>
      </c>
      <c r="BE1146" s="20">
        <f t="shared" ref="BE1146:BG1146" si="3513">BE1147+BE1150</f>
        <v>0</v>
      </c>
      <c r="BF1146" s="20">
        <f t="shared" si="3513"/>
        <v>0</v>
      </c>
      <c r="BG1146" s="20">
        <f t="shared" si="3513"/>
        <v>0</v>
      </c>
      <c r="BH1146" s="20">
        <f t="shared" si="3361"/>
        <v>63933.3</v>
      </c>
      <c r="BI1146" s="20">
        <f t="shared" si="3362"/>
        <v>0</v>
      </c>
      <c r="BJ1146" s="20">
        <f t="shared" si="3363"/>
        <v>0</v>
      </c>
      <c r="BK1146" s="20">
        <f t="shared" ref="BK1146:BL1146" si="3514">BK1147+BK1150</f>
        <v>0</v>
      </c>
      <c r="BL1146" s="20">
        <f t="shared" si="3514"/>
        <v>0</v>
      </c>
      <c r="BM1146" s="20">
        <f t="shared" si="3365"/>
        <v>63933.3</v>
      </c>
      <c r="BN1146" s="20">
        <f t="shared" si="3366"/>
        <v>0</v>
      </c>
      <c r="BO1146" s="20">
        <f t="shared" ref="BO1146:BQ1146" si="3515">BO1147+BO1150</f>
        <v>40063</v>
      </c>
      <c r="BP1146" s="20">
        <f t="shared" si="3515"/>
        <v>0</v>
      </c>
      <c r="BQ1146" s="20">
        <f t="shared" si="3515"/>
        <v>0</v>
      </c>
      <c r="BR1146" s="20">
        <f t="shared" si="3243"/>
        <v>103996.3</v>
      </c>
      <c r="BS1146" s="20">
        <f t="shared" si="3244"/>
        <v>0</v>
      </c>
      <c r="BT1146" s="20">
        <f t="shared" si="3245"/>
        <v>0</v>
      </c>
      <c r="BU1146" s="20">
        <f t="shared" ref="BU1146" si="3516">BU1147+BU1150</f>
        <v>0</v>
      </c>
      <c r="BV1146" s="20">
        <f t="shared" si="3246"/>
        <v>103996.3</v>
      </c>
      <c r="BW1146" s="20">
        <f t="shared" ref="BW1146:BX1146" si="3517">BW1147+BW1150</f>
        <v>-47468.407999999996</v>
      </c>
      <c r="BX1146" s="20">
        <f t="shared" si="3517"/>
        <v>0</v>
      </c>
      <c r="BY1146" s="20">
        <f t="shared" si="3342"/>
        <v>56527.892000000007</v>
      </c>
      <c r="BZ1146" s="20">
        <f t="shared" si="3343"/>
        <v>0</v>
      </c>
      <c r="CA1146" s="20">
        <f t="shared" ref="CA1146" si="3518">CA1147+CA1150</f>
        <v>0</v>
      </c>
      <c r="CB1146" s="20">
        <f t="shared" si="3344"/>
        <v>56527.892000000007</v>
      </c>
      <c r="CC1146" s="20">
        <f t="shared" ref="CC1146" si="3519">CC1147+CC1150</f>
        <v>0</v>
      </c>
      <c r="CD1146" s="20">
        <f t="shared" si="3345"/>
        <v>56527.892000000007</v>
      </c>
      <c r="CE1146" s="20">
        <f t="shared" si="3505"/>
        <v>0</v>
      </c>
    </row>
    <row r="1147" spans="1:84" ht="31.5" hidden="1" x14ac:dyDescent="0.25">
      <c r="A1147" s="10" t="s">
        <v>1142</v>
      </c>
      <c r="B1147" s="19">
        <v>300</v>
      </c>
      <c r="C1147" s="10"/>
      <c r="D1147" s="10"/>
      <c r="E1147" s="25" t="s">
        <v>604</v>
      </c>
      <c r="F1147" s="20"/>
      <c r="G1147" s="20"/>
      <c r="H1147" s="20"/>
      <c r="I1147" s="20"/>
      <c r="J1147" s="20"/>
      <c r="K1147" s="20"/>
      <c r="L1147" s="20">
        <f>L1148</f>
        <v>0</v>
      </c>
      <c r="M1147" s="20">
        <f t="shared" ref="M1147:Q1148" si="3520">M1148</f>
        <v>0</v>
      </c>
      <c r="N1147" s="20">
        <f t="shared" si="3520"/>
        <v>0</v>
      </c>
      <c r="O1147" s="20">
        <f t="shared" si="3520"/>
        <v>23807.9</v>
      </c>
      <c r="P1147" s="20">
        <f t="shared" si="3520"/>
        <v>0</v>
      </c>
      <c r="Q1147" s="20">
        <f t="shared" si="3520"/>
        <v>0</v>
      </c>
      <c r="R1147" s="20">
        <f t="shared" si="3502"/>
        <v>23807.9</v>
      </c>
      <c r="S1147" s="20">
        <f t="shared" si="3503"/>
        <v>0</v>
      </c>
      <c r="T1147" s="20">
        <f t="shared" si="3504"/>
        <v>0</v>
      </c>
      <c r="U1147" s="20">
        <f t="shared" ref="U1147:CE1148" si="3521">U1148</f>
        <v>0</v>
      </c>
      <c r="V1147" s="20">
        <f t="shared" si="3351"/>
        <v>23807.9</v>
      </c>
      <c r="W1147" s="20">
        <f t="shared" si="3521"/>
        <v>0</v>
      </c>
      <c r="X1147" s="20">
        <f t="shared" si="3521"/>
        <v>0</v>
      </c>
      <c r="Y1147" s="20">
        <f t="shared" si="3521"/>
        <v>0</v>
      </c>
      <c r="Z1147" s="20">
        <f t="shared" si="3353"/>
        <v>23807.9</v>
      </c>
      <c r="AA1147" s="20">
        <f t="shared" si="3354"/>
        <v>0</v>
      </c>
      <c r="AB1147" s="20">
        <f t="shared" si="3355"/>
        <v>0</v>
      </c>
      <c r="AC1147" s="20">
        <f t="shared" si="3521"/>
        <v>0</v>
      </c>
      <c r="AD1147" s="20">
        <f t="shared" si="3521"/>
        <v>0</v>
      </c>
      <c r="AE1147" s="20">
        <f t="shared" si="3521"/>
        <v>0</v>
      </c>
      <c r="AF1147" s="20">
        <f t="shared" si="3337"/>
        <v>23807.9</v>
      </c>
      <c r="AG1147" s="20">
        <f t="shared" si="3338"/>
        <v>0</v>
      </c>
      <c r="AH1147" s="20">
        <f t="shared" si="3339"/>
        <v>0</v>
      </c>
      <c r="AI1147" s="20">
        <f t="shared" si="3521"/>
        <v>0</v>
      </c>
      <c r="AJ1147" s="20">
        <f t="shared" si="3340"/>
        <v>23807.9</v>
      </c>
      <c r="AK1147" s="20">
        <f t="shared" si="3521"/>
        <v>-23807.9</v>
      </c>
      <c r="AL1147" s="20">
        <f t="shared" si="3521"/>
        <v>0</v>
      </c>
      <c r="AM1147" s="20">
        <f t="shared" si="3521"/>
        <v>0</v>
      </c>
      <c r="AN1147" s="20">
        <f t="shared" si="3268"/>
        <v>0</v>
      </c>
      <c r="AO1147" s="20">
        <f t="shared" si="3269"/>
        <v>0</v>
      </c>
      <c r="AP1147" s="20">
        <f t="shared" si="3270"/>
        <v>0</v>
      </c>
      <c r="AQ1147" s="20">
        <f t="shared" si="3521"/>
        <v>0</v>
      </c>
      <c r="AR1147" s="20">
        <f t="shared" si="3521"/>
        <v>0</v>
      </c>
      <c r="AS1147" s="20">
        <f t="shared" si="3521"/>
        <v>0</v>
      </c>
      <c r="AT1147" s="20">
        <f t="shared" si="3271"/>
        <v>0</v>
      </c>
      <c r="AU1147" s="20">
        <f t="shared" si="3272"/>
        <v>0</v>
      </c>
      <c r="AV1147" s="20">
        <f t="shared" si="3273"/>
        <v>0</v>
      </c>
      <c r="AW1147" s="20">
        <f t="shared" si="3521"/>
        <v>0</v>
      </c>
      <c r="AX1147" s="20">
        <f t="shared" si="3521"/>
        <v>0</v>
      </c>
      <c r="AY1147" s="20">
        <f t="shared" si="3521"/>
        <v>0</v>
      </c>
      <c r="AZ1147" s="20">
        <f t="shared" si="3460"/>
        <v>0</v>
      </c>
      <c r="BA1147" s="20">
        <f t="shared" si="3461"/>
        <v>0</v>
      </c>
      <c r="BB1147" s="20">
        <f t="shared" si="3462"/>
        <v>0</v>
      </c>
      <c r="BC1147" s="20">
        <f t="shared" si="3521"/>
        <v>0</v>
      </c>
      <c r="BD1147" s="20">
        <f t="shared" si="3459"/>
        <v>0</v>
      </c>
      <c r="BE1147" s="20">
        <f t="shared" si="3521"/>
        <v>0</v>
      </c>
      <c r="BF1147" s="20">
        <f t="shared" si="3521"/>
        <v>0</v>
      </c>
      <c r="BG1147" s="20">
        <f t="shared" si="3521"/>
        <v>0</v>
      </c>
      <c r="BH1147" s="20">
        <f t="shared" si="3361"/>
        <v>0</v>
      </c>
      <c r="BI1147" s="20">
        <f t="shared" si="3362"/>
        <v>0</v>
      </c>
      <c r="BJ1147" s="20">
        <f t="shared" si="3363"/>
        <v>0</v>
      </c>
      <c r="BK1147" s="20">
        <f t="shared" si="3521"/>
        <v>0</v>
      </c>
      <c r="BL1147" s="20">
        <f t="shared" si="3521"/>
        <v>0</v>
      </c>
      <c r="BM1147" s="20">
        <f t="shared" si="3365"/>
        <v>0</v>
      </c>
      <c r="BN1147" s="20">
        <f t="shared" si="3366"/>
        <v>0</v>
      </c>
      <c r="BO1147" s="20">
        <f t="shared" si="3521"/>
        <v>0</v>
      </c>
      <c r="BP1147" s="20">
        <f t="shared" si="3521"/>
        <v>0</v>
      </c>
      <c r="BQ1147" s="20">
        <f t="shared" si="3521"/>
        <v>0</v>
      </c>
      <c r="BR1147" s="20">
        <f t="shared" si="3243"/>
        <v>0</v>
      </c>
      <c r="BS1147" s="20">
        <f t="shared" si="3244"/>
        <v>0</v>
      </c>
      <c r="BT1147" s="20">
        <f t="shared" si="3245"/>
        <v>0</v>
      </c>
      <c r="BU1147" s="20">
        <f t="shared" si="3521"/>
        <v>0</v>
      </c>
      <c r="BV1147" s="20">
        <f t="shared" si="3246"/>
        <v>0</v>
      </c>
      <c r="BW1147" s="20">
        <f t="shared" si="3521"/>
        <v>0</v>
      </c>
      <c r="BX1147" s="20">
        <f t="shared" si="3521"/>
        <v>0</v>
      </c>
      <c r="BY1147" s="20">
        <f t="shared" si="3342"/>
        <v>0</v>
      </c>
      <c r="BZ1147" s="20">
        <f t="shared" si="3343"/>
        <v>0</v>
      </c>
      <c r="CA1147" s="20">
        <f t="shared" si="3521"/>
        <v>0</v>
      </c>
      <c r="CB1147" s="20">
        <f t="shared" si="3344"/>
        <v>0</v>
      </c>
      <c r="CC1147" s="20">
        <f t="shared" si="3521"/>
        <v>0</v>
      </c>
      <c r="CD1147" s="20">
        <f t="shared" si="3345"/>
        <v>0</v>
      </c>
      <c r="CE1147" s="20">
        <f t="shared" si="3521"/>
        <v>0</v>
      </c>
      <c r="CF1147" s="1">
        <v>0</v>
      </c>
    </row>
    <row r="1148" spans="1:84" ht="31.5" hidden="1" x14ac:dyDescent="0.25">
      <c r="A1148" s="10" t="s">
        <v>1142</v>
      </c>
      <c r="B1148" s="19">
        <v>320</v>
      </c>
      <c r="C1148" s="10"/>
      <c r="D1148" s="10"/>
      <c r="E1148" s="25" t="s">
        <v>606</v>
      </c>
      <c r="F1148" s="20"/>
      <c r="G1148" s="20"/>
      <c r="H1148" s="20"/>
      <c r="I1148" s="20"/>
      <c r="J1148" s="20"/>
      <c r="K1148" s="20"/>
      <c r="L1148" s="20">
        <f>L1149</f>
        <v>0</v>
      </c>
      <c r="M1148" s="20">
        <f t="shared" si="3520"/>
        <v>0</v>
      </c>
      <c r="N1148" s="20">
        <f t="shared" si="3520"/>
        <v>0</v>
      </c>
      <c r="O1148" s="20">
        <f t="shared" si="3520"/>
        <v>23807.9</v>
      </c>
      <c r="P1148" s="20">
        <f t="shared" si="3520"/>
        <v>0</v>
      </c>
      <c r="Q1148" s="20">
        <f t="shared" si="3520"/>
        <v>0</v>
      </c>
      <c r="R1148" s="20">
        <f t="shared" si="3502"/>
        <v>23807.9</v>
      </c>
      <c r="S1148" s="20">
        <f t="shared" si="3503"/>
        <v>0</v>
      </c>
      <c r="T1148" s="20">
        <f t="shared" si="3504"/>
        <v>0</v>
      </c>
      <c r="U1148" s="20">
        <f t="shared" si="3521"/>
        <v>0</v>
      </c>
      <c r="V1148" s="20">
        <f t="shared" si="3351"/>
        <v>23807.9</v>
      </c>
      <c r="W1148" s="20">
        <f t="shared" si="3521"/>
        <v>0</v>
      </c>
      <c r="X1148" s="20">
        <f t="shared" si="3521"/>
        <v>0</v>
      </c>
      <c r="Y1148" s="20">
        <f t="shared" si="3521"/>
        <v>0</v>
      </c>
      <c r="Z1148" s="20">
        <f t="shared" si="3353"/>
        <v>23807.9</v>
      </c>
      <c r="AA1148" s="20">
        <f t="shared" si="3354"/>
        <v>0</v>
      </c>
      <c r="AB1148" s="20">
        <f t="shared" si="3355"/>
        <v>0</v>
      </c>
      <c r="AC1148" s="20">
        <f t="shared" si="3521"/>
        <v>0</v>
      </c>
      <c r="AD1148" s="20">
        <f t="shared" si="3521"/>
        <v>0</v>
      </c>
      <c r="AE1148" s="20">
        <f t="shared" si="3521"/>
        <v>0</v>
      </c>
      <c r="AF1148" s="20">
        <f t="shared" si="3337"/>
        <v>23807.9</v>
      </c>
      <c r="AG1148" s="20">
        <f t="shared" si="3338"/>
        <v>0</v>
      </c>
      <c r="AH1148" s="20">
        <f t="shared" si="3339"/>
        <v>0</v>
      </c>
      <c r="AI1148" s="20">
        <f t="shared" si="3521"/>
        <v>0</v>
      </c>
      <c r="AJ1148" s="20">
        <f t="shared" si="3340"/>
        <v>23807.9</v>
      </c>
      <c r="AK1148" s="20">
        <f t="shared" si="3521"/>
        <v>-23807.9</v>
      </c>
      <c r="AL1148" s="20">
        <f t="shared" si="3521"/>
        <v>0</v>
      </c>
      <c r="AM1148" s="20">
        <f t="shared" si="3521"/>
        <v>0</v>
      </c>
      <c r="AN1148" s="20">
        <f t="shared" si="3268"/>
        <v>0</v>
      </c>
      <c r="AO1148" s="20">
        <f t="shared" si="3269"/>
        <v>0</v>
      </c>
      <c r="AP1148" s="20">
        <f t="shared" si="3270"/>
        <v>0</v>
      </c>
      <c r="AQ1148" s="20">
        <f t="shared" si="3521"/>
        <v>0</v>
      </c>
      <c r="AR1148" s="20">
        <f t="shared" si="3521"/>
        <v>0</v>
      </c>
      <c r="AS1148" s="20">
        <f t="shared" si="3521"/>
        <v>0</v>
      </c>
      <c r="AT1148" s="20">
        <f t="shared" si="3271"/>
        <v>0</v>
      </c>
      <c r="AU1148" s="20">
        <f t="shared" si="3272"/>
        <v>0</v>
      </c>
      <c r="AV1148" s="20">
        <f t="shared" si="3273"/>
        <v>0</v>
      </c>
      <c r="AW1148" s="20">
        <f t="shared" si="3521"/>
        <v>0</v>
      </c>
      <c r="AX1148" s="20">
        <f t="shared" si="3521"/>
        <v>0</v>
      </c>
      <c r="AY1148" s="20">
        <f t="shared" si="3521"/>
        <v>0</v>
      </c>
      <c r="AZ1148" s="20">
        <f t="shared" si="3460"/>
        <v>0</v>
      </c>
      <c r="BA1148" s="20">
        <f t="shared" si="3461"/>
        <v>0</v>
      </c>
      <c r="BB1148" s="20">
        <f t="shared" si="3462"/>
        <v>0</v>
      </c>
      <c r="BC1148" s="20">
        <f t="shared" si="3521"/>
        <v>0</v>
      </c>
      <c r="BD1148" s="20">
        <f t="shared" si="3459"/>
        <v>0</v>
      </c>
      <c r="BE1148" s="20">
        <f t="shared" si="3521"/>
        <v>0</v>
      </c>
      <c r="BF1148" s="20">
        <f t="shared" si="3521"/>
        <v>0</v>
      </c>
      <c r="BG1148" s="20">
        <f t="shared" si="3521"/>
        <v>0</v>
      </c>
      <c r="BH1148" s="20">
        <f t="shared" si="3361"/>
        <v>0</v>
      </c>
      <c r="BI1148" s="20">
        <f t="shared" si="3362"/>
        <v>0</v>
      </c>
      <c r="BJ1148" s="20">
        <f t="shared" si="3363"/>
        <v>0</v>
      </c>
      <c r="BK1148" s="20">
        <f t="shared" si="3521"/>
        <v>0</v>
      </c>
      <c r="BL1148" s="20">
        <f t="shared" si="3521"/>
        <v>0</v>
      </c>
      <c r="BM1148" s="20">
        <f t="shared" si="3365"/>
        <v>0</v>
      </c>
      <c r="BN1148" s="20">
        <f t="shared" si="3366"/>
        <v>0</v>
      </c>
      <c r="BO1148" s="20">
        <f t="shared" si="3521"/>
        <v>0</v>
      </c>
      <c r="BP1148" s="20">
        <f t="shared" si="3521"/>
        <v>0</v>
      </c>
      <c r="BQ1148" s="20">
        <f t="shared" si="3521"/>
        <v>0</v>
      </c>
      <c r="BR1148" s="20">
        <f t="shared" ref="BR1148:BR1211" si="3522">BM1148+BO1148</f>
        <v>0</v>
      </c>
      <c r="BS1148" s="20">
        <f t="shared" ref="BS1148:BS1211" si="3523">BN1148+BP1148</f>
        <v>0</v>
      </c>
      <c r="BT1148" s="20">
        <f t="shared" ref="BT1148:BT1211" si="3524">BJ1148+BQ1148</f>
        <v>0</v>
      </c>
      <c r="BU1148" s="20">
        <f t="shared" si="3521"/>
        <v>0</v>
      </c>
      <c r="BV1148" s="20">
        <f t="shared" ref="BV1148:BV1211" si="3525">BR1148+BU1148</f>
        <v>0</v>
      </c>
      <c r="BW1148" s="20">
        <f t="shared" si="3521"/>
        <v>0</v>
      </c>
      <c r="BX1148" s="20">
        <f t="shared" si="3521"/>
        <v>0</v>
      </c>
      <c r="BY1148" s="20">
        <f t="shared" si="3342"/>
        <v>0</v>
      </c>
      <c r="BZ1148" s="20">
        <f t="shared" si="3343"/>
        <v>0</v>
      </c>
      <c r="CA1148" s="20">
        <f t="shared" si="3521"/>
        <v>0</v>
      </c>
      <c r="CB1148" s="20">
        <f t="shared" si="3344"/>
        <v>0</v>
      </c>
      <c r="CC1148" s="20">
        <f t="shared" si="3521"/>
        <v>0</v>
      </c>
      <c r="CD1148" s="20">
        <f t="shared" si="3345"/>
        <v>0</v>
      </c>
      <c r="CE1148" s="20">
        <f t="shared" si="3521"/>
        <v>0</v>
      </c>
      <c r="CF1148" s="1">
        <v>0</v>
      </c>
    </row>
    <row r="1149" spans="1:84" hidden="1" x14ac:dyDescent="0.25">
      <c r="A1149" s="10" t="s">
        <v>1142</v>
      </c>
      <c r="B1149" s="19">
        <v>320</v>
      </c>
      <c r="C1149" s="10" t="s">
        <v>346</v>
      </c>
      <c r="D1149" s="10" t="s">
        <v>334</v>
      </c>
      <c r="E1149" s="25" t="s">
        <v>592</v>
      </c>
      <c r="F1149" s="20"/>
      <c r="G1149" s="20"/>
      <c r="H1149" s="20"/>
      <c r="I1149" s="20"/>
      <c r="J1149" s="20"/>
      <c r="K1149" s="20"/>
      <c r="L1149" s="20">
        <v>0</v>
      </c>
      <c r="M1149" s="20">
        <v>0</v>
      </c>
      <c r="N1149" s="20">
        <v>0</v>
      </c>
      <c r="O1149" s="20">
        <v>23807.9</v>
      </c>
      <c r="P1149" s="20"/>
      <c r="Q1149" s="20"/>
      <c r="R1149" s="20">
        <f t="shared" si="3502"/>
        <v>23807.9</v>
      </c>
      <c r="S1149" s="20">
        <f t="shared" si="3503"/>
        <v>0</v>
      </c>
      <c r="T1149" s="20">
        <f t="shared" si="3504"/>
        <v>0</v>
      </c>
      <c r="U1149" s="20"/>
      <c r="V1149" s="20">
        <f t="shared" si="3351"/>
        <v>23807.9</v>
      </c>
      <c r="W1149" s="20"/>
      <c r="X1149" s="20"/>
      <c r="Y1149" s="20"/>
      <c r="Z1149" s="20">
        <f t="shared" si="3353"/>
        <v>23807.9</v>
      </c>
      <c r="AA1149" s="20">
        <f t="shared" si="3354"/>
        <v>0</v>
      </c>
      <c r="AB1149" s="20">
        <f t="shared" si="3355"/>
        <v>0</v>
      </c>
      <c r="AC1149" s="20"/>
      <c r="AD1149" s="20"/>
      <c r="AE1149" s="20"/>
      <c r="AF1149" s="20">
        <f t="shared" si="3337"/>
        <v>23807.9</v>
      </c>
      <c r="AG1149" s="20">
        <f t="shared" si="3338"/>
        <v>0</v>
      </c>
      <c r="AH1149" s="20">
        <f t="shared" si="3339"/>
        <v>0</v>
      </c>
      <c r="AI1149" s="20"/>
      <c r="AJ1149" s="20">
        <f t="shared" si="3340"/>
        <v>23807.9</v>
      </c>
      <c r="AK1149" s="20">
        <v>-23807.9</v>
      </c>
      <c r="AL1149" s="20"/>
      <c r="AM1149" s="20"/>
      <c r="AN1149" s="20">
        <f t="shared" si="3268"/>
        <v>0</v>
      </c>
      <c r="AO1149" s="20">
        <f t="shared" si="3269"/>
        <v>0</v>
      </c>
      <c r="AP1149" s="20">
        <f t="shared" si="3270"/>
        <v>0</v>
      </c>
      <c r="AQ1149" s="20"/>
      <c r="AR1149" s="20"/>
      <c r="AS1149" s="20"/>
      <c r="AT1149" s="20">
        <f t="shared" si="3271"/>
        <v>0</v>
      </c>
      <c r="AU1149" s="20">
        <f t="shared" si="3272"/>
        <v>0</v>
      </c>
      <c r="AV1149" s="20">
        <f t="shared" si="3273"/>
        <v>0</v>
      </c>
      <c r="AW1149" s="20"/>
      <c r="AX1149" s="20"/>
      <c r="AY1149" s="20"/>
      <c r="AZ1149" s="20">
        <f t="shared" si="3460"/>
        <v>0</v>
      </c>
      <c r="BA1149" s="20">
        <f t="shared" si="3461"/>
        <v>0</v>
      </c>
      <c r="BB1149" s="20">
        <f t="shared" si="3462"/>
        <v>0</v>
      </c>
      <c r="BC1149" s="20"/>
      <c r="BD1149" s="20">
        <f t="shared" si="3459"/>
        <v>0</v>
      </c>
      <c r="BE1149" s="20"/>
      <c r="BF1149" s="20"/>
      <c r="BG1149" s="20"/>
      <c r="BH1149" s="20">
        <f t="shared" si="3361"/>
        <v>0</v>
      </c>
      <c r="BI1149" s="20">
        <f t="shared" si="3362"/>
        <v>0</v>
      </c>
      <c r="BJ1149" s="20">
        <f t="shared" si="3363"/>
        <v>0</v>
      </c>
      <c r="BK1149" s="20"/>
      <c r="BL1149" s="20"/>
      <c r="BM1149" s="20">
        <f t="shared" si="3365"/>
        <v>0</v>
      </c>
      <c r="BN1149" s="20">
        <f t="shared" si="3366"/>
        <v>0</v>
      </c>
      <c r="BO1149" s="20"/>
      <c r="BP1149" s="20"/>
      <c r="BQ1149" s="20"/>
      <c r="BR1149" s="20">
        <f t="shared" si="3522"/>
        <v>0</v>
      </c>
      <c r="BS1149" s="20">
        <f t="shared" si="3523"/>
        <v>0</v>
      </c>
      <c r="BT1149" s="20">
        <f t="shared" si="3524"/>
        <v>0</v>
      </c>
      <c r="BU1149" s="20"/>
      <c r="BV1149" s="20">
        <f t="shared" si="3525"/>
        <v>0</v>
      </c>
      <c r="BW1149" s="20"/>
      <c r="BX1149" s="20"/>
      <c r="BY1149" s="20">
        <f t="shared" si="3342"/>
        <v>0</v>
      </c>
      <c r="BZ1149" s="20">
        <f t="shared" si="3343"/>
        <v>0</v>
      </c>
      <c r="CA1149" s="20"/>
      <c r="CB1149" s="20">
        <f t="shared" si="3344"/>
        <v>0</v>
      </c>
      <c r="CC1149" s="20"/>
      <c r="CD1149" s="20">
        <f t="shared" si="3345"/>
        <v>0</v>
      </c>
      <c r="CE1149" s="20"/>
      <c r="CF1149" s="1">
        <v>0</v>
      </c>
    </row>
    <row r="1150" spans="1:84" ht="47.25" x14ac:dyDescent="0.25">
      <c r="A1150" s="10" t="s">
        <v>1142</v>
      </c>
      <c r="B1150" s="19">
        <v>400</v>
      </c>
      <c r="C1150" s="10"/>
      <c r="D1150" s="10"/>
      <c r="E1150" s="25" t="s">
        <v>611</v>
      </c>
      <c r="F1150" s="20"/>
      <c r="G1150" s="20"/>
      <c r="H1150" s="20"/>
      <c r="I1150" s="20"/>
      <c r="J1150" s="20"/>
      <c r="K1150" s="20"/>
      <c r="L1150" s="20">
        <f>L1151</f>
        <v>0</v>
      </c>
      <c r="M1150" s="20">
        <f t="shared" ref="M1150:Q1151" si="3526">M1151</f>
        <v>0</v>
      </c>
      <c r="N1150" s="20">
        <f t="shared" si="3526"/>
        <v>0</v>
      </c>
      <c r="O1150" s="20">
        <f t="shared" si="3526"/>
        <v>10125.4</v>
      </c>
      <c r="P1150" s="20">
        <f t="shared" si="3526"/>
        <v>0</v>
      </c>
      <c r="Q1150" s="20">
        <f t="shared" si="3526"/>
        <v>0</v>
      </c>
      <c r="R1150" s="20">
        <f t="shared" si="3502"/>
        <v>10125.4</v>
      </c>
      <c r="S1150" s="20">
        <f t="shared" si="3503"/>
        <v>0</v>
      </c>
      <c r="T1150" s="20">
        <f t="shared" si="3504"/>
        <v>0</v>
      </c>
      <c r="U1150" s="20">
        <f t="shared" ref="U1150:CE1151" si="3527">U1151</f>
        <v>0</v>
      </c>
      <c r="V1150" s="20">
        <f t="shared" si="3351"/>
        <v>10125.4</v>
      </c>
      <c r="W1150" s="20">
        <f t="shared" si="3527"/>
        <v>0</v>
      </c>
      <c r="X1150" s="20">
        <f t="shared" si="3527"/>
        <v>0</v>
      </c>
      <c r="Y1150" s="20">
        <f t="shared" si="3527"/>
        <v>0</v>
      </c>
      <c r="Z1150" s="20">
        <f t="shared" si="3353"/>
        <v>10125.4</v>
      </c>
      <c r="AA1150" s="20">
        <f t="shared" si="3354"/>
        <v>0</v>
      </c>
      <c r="AB1150" s="20">
        <f t="shared" si="3355"/>
        <v>0</v>
      </c>
      <c r="AC1150" s="20">
        <f t="shared" si="3527"/>
        <v>0</v>
      </c>
      <c r="AD1150" s="20">
        <f t="shared" si="3527"/>
        <v>0</v>
      </c>
      <c r="AE1150" s="20">
        <f t="shared" si="3527"/>
        <v>0</v>
      </c>
      <c r="AF1150" s="20">
        <f t="shared" si="3337"/>
        <v>10125.4</v>
      </c>
      <c r="AG1150" s="20">
        <f t="shared" si="3338"/>
        <v>0</v>
      </c>
      <c r="AH1150" s="20">
        <f t="shared" si="3339"/>
        <v>0</v>
      </c>
      <c r="AI1150" s="20">
        <f t="shared" si="3527"/>
        <v>0</v>
      </c>
      <c r="AJ1150" s="20">
        <f t="shared" si="3340"/>
        <v>10125.4</v>
      </c>
      <c r="AK1150" s="20">
        <f t="shared" si="3527"/>
        <v>53807.9</v>
      </c>
      <c r="AL1150" s="20">
        <f t="shared" si="3527"/>
        <v>0</v>
      </c>
      <c r="AM1150" s="20">
        <f t="shared" si="3527"/>
        <v>0</v>
      </c>
      <c r="AN1150" s="20">
        <f t="shared" si="3268"/>
        <v>63933.3</v>
      </c>
      <c r="AO1150" s="20">
        <f t="shared" si="3269"/>
        <v>0</v>
      </c>
      <c r="AP1150" s="20">
        <f t="shared" si="3270"/>
        <v>0</v>
      </c>
      <c r="AQ1150" s="20">
        <f t="shared" si="3527"/>
        <v>0</v>
      </c>
      <c r="AR1150" s="20">
        <f t="shared" si="3527"/>
        <v>0</v>
      </c>
      <c r="AS1150" s="20">
        <f t="shared" si="3527"/>
        <v>0</v>
      </c>
      <c r="AT1150" s="20">
        <f t="shared" si="3271"/>
        <v>63933.3</v>
      </c>
      <c r="AU1150" s="20">
        <f t="shared" si="3272"/>
        <v>0</v>
      </c>
      <c r="AV1150" s="20">
        <f t="shared" si="3273"/>
        <v>0</v>
      </c>
      <c r="AW1150" s="20">
        <f t="shared" si="3527"/>
        <v>0</v>
      </c>
      <c r="AX1150" s="20">
        <f t="shared" si="3527"/>
        <v>0</v>
      </c>
      <c r="AY1150" s="20">
        <f t="shared" si="3527"/>
        <v>0</v>
      </c>
      <c r="AZ1150" s="20">
        <f t="shared" si="3460"/>
        <v>63933.3</v>
      </c>
      <c r="BA1150" s="20">
        <f t="shared" si="3461"/>
        <v>0</v>
      </c>
      <c r="BB1150" s="20">
        <f t="shared" si="3462"/>
        <v>0</v>
      </c>
      <c r="BC1150" s="20">
        <f t="shared" si="3527"/>
        <v>0</v>
      </c>
      <c r="BD1150" s="20">
        <f t="shared" si="3459"/>
        <v>63933.3</v>
      </c>
      <c r="BE1150" s="20">
        <f t="shared" si="3527"/>
        <v>0</v>
      </c>
      <c r="BF1150" s="20">
        <f t="shared" si="3527"/>
        <v>0</v>
      </c>
      <c r="BG1150" s="20">
        <f t="shared" si="3527"/>
        <v>0</v>
      </c>
      <c r="BH1150" s="20">
        <f t="shared" si="3361"/>
        <v>63933.3</v>
      </c>
      <c r="BI1150" s="20">
        <f t="shared" si="3362"/>
        <v>0</v>
      </c>
      <c r="BJ1150" s="20">
        <f t="shared" si="3363"/>
        <v>0</v>
      </c>
      <c r="BK1150" s="20">
        <f t="shared" si="3527"/>
        <v>0</v>
      </c>
      <c r="BL1150" s="20">
        <f t="shared" si="3527"/>
        <v>0</v>
      </c>
      <c r="BM1150" s="20">
        <f t="shared" si="3365"/>
        <v>63933.3</v>
      </c>
      <c r="BN1150" s="20">
        <f t="shared" si="3366"/>
        <v>0</v>
      </c>
      <c r="BO1150" s="20">
        <f t="shared" si="3527"/>
        <v>40063</v>
      </c>
      <c r="BP1150" s="20">
        <f t="shared" si="3527"/>
        <v>0</v>
      </c>
      <c r="BQ1150" s="20">
        <f t="shared" si="3527"/>
        <v>0</v>
      </c>
      <c r="BR1150" s="20">
        <f t="shared" si="3522"/>
        <v>103996.3</v>
      </c>
      <c r="BS1150" s="20">
        <f t="shared" si="3523"/>
        <v>0</v>
      </c>
      <c r="BT1150" s="20">
        <f t="shared" si="3524"/>
        <v>0</v>
      </c>
      <c r="BU1150" s="20">
        <f t="shared" si="3527"/>
        <v>0</v>
      </c>
      <c r="BV1150" s="20">
        <f t="shared" si="3525"/>
        <v>103996.3</v>
      </c>
      <c r="BW1150" s="20">
        <f t="shared" si="3527"/>
        <v>-47468.407999999996</v>
      </c>
      <c r="BX1150" s="20">
        <f t="shared" si="3527"/>
        <v>0</v>
      </c>
      <c r="BY1150" s="20">
        <f t="shared" si="3342"/>
        <v>56527.892000000007</v>
      </c>
      <c r="BZ1150" s="20">
        <f t="shared" si="3343"/>
        <v>0</v>
      </c>
      <c r="CA1150" s="20">
        <f t="shared" si="3527"/>
        <v>0</v>
      </c>
      <c r="CB1150" s="20">
        <f t="shared" si="3344"/>
        <v>56527.892000000007</v>
      </c>
      <c r="CC1150" s="20">
        <f t="shared" si="3527"/>
        <v>0</v>
      </c>
      <c r="CD1150" s="20">
        <f t="shared" si="3345"/>
        <v>56527.892000000007</v>
      </c>
      <c r="CE1150" s="20">
        <f t="shared" si="3527"/>
        <v>0</v>
      </c>
    </row>
    <row r="1151" spans="1:84" x14ac:dyDescent="0.25">
      <c r="A1151" s="10" t="s">
        <v>1142</v>
      </c>
      <c r="B1151" s="19">
        <v>410</v>
      </c>
      <c r="C1151" s="10"/>
      <c r="D1151" s="10"/>
      <c r="E1151" s="25" t="s">
        <v>612</v>
      </c>
      <c r="F1151" s="20"/>
      <c r="G1151" s="20"/>
      <c r="H1151" s="20"/>
      <c r="I1151" s="20"/>
      <c r="J1151" s="20"/>
      <c r="K1151" s="20"/>
      <c r="L1151" s="20">
        <f>L1152</f>
        <v>0</v>
      </c>
      <c r="M1151" s="20">
        <f t="shared" si="3526"/>
        <v>0</v>
      </c>
      <c r="N1151" s="20">
        <f t="shared" si="3526"/>
        <v>0</v>
      </c>
      <c r="O1151" s="20">
        <f t="shared" si="3526"/>
        <v>10125.4</v>
      </c>
      <c r="P1151" s="20">
        <f t="shared" si="3526"/>
        <v>0</v>
      </c>
      <c r="Q1151" s="20">
        <f t="shared" si="3526"/>
        <v>0</v>
      </c>
      <c r="R1151" s="20">
        <f t="shared" si="3502"/>
        <v>10125.4</v>
      </c>
      <c r="S1151" s="20">
        <f t="shared" si="3503"/>
        <v>0</v>
      </c>
      <c r="T1151" s="20">
        <f t="shared" si="3504"/>
        <v>0</v>
      </c>
      <c r="U1151" s="20">
        <f t="shared" si="3527"/>
        <v>0</v>
      </c>
      <c r="V1151" s="20">
        <f t="shared" si="3351"/>
        <v>10125.4</v>
      </c>
      <c r="W1151" s="20">
        <f t="shared" si="3527"/>
        <v>0</v>
      </c>
      <c r="X1151" s="20">
        <f t="shared" si="3527"/>
        <v>0</v>
      </c>
      <c r="Y1151" s="20">
        <f t="shared" si="3527"/>
        <v>0</v>
      </c>
      <c r="Z1151" s="20">
        <f t="shared" si="3353"/>
        <v>10125.4</v>
      </c>
      <c r="AA1151" s="20">
        <f t="shared" si="3354"/>
        <v>0</v>
      </c>
      <c r="AB1151" s="20">
        <f t="shared" si="3355"/>
        <v>0</v>
      </c>
      <c r="AC1151" s="20">
        <f t="shared" si="3527"/>
        <v>0</v>
      </c>
      <c r="AD1151" s="20">
        <f t="shared" si="3527"/>
        <v>0</v>
      </c>
      <c r="AE1151" s="20">
        <f t="shared" si="3527"/>
        <v>0</v>
      </c>
      <c r="AF1151" s="20">
        <f t="shared" si="3337"/>
        <v>10125.4</v>
      </c>
      <c r="AG1151" s="20">
        <f t="shared" si="3338"/>
        <v>0</v>
      </c>
      <c r="AH1151" s="20">
        <f t="shared" si="3339"/>
        <v>0</v>
      </c>
      <c r="AI1151" s="20">
        <f t="shared" si="3527"/>
        <v>0</v>
      </c>
      <c r="AJ1151" s="20">
        <f t="shared" si="3340"/>
        <v>10125.4</v>
      </c>
      <c r="AK1151" s="20">
        <f t="shared" si="3527"/>
        <v>53807.9</v>
      </c>
      <c r="AL1151" s="20">
        <f t="shared" si="3527"/>
        <v>0</v>
      </c>
      <c r="AM1151" s="20">
        <f t="shared" si="3527"/>
        <v>0</v>
      </c>
      <c r="AN1151" s="20">
        <f t="shared" si="3268"/>
        <v>63933.3</v>
      </c>
      <c r="AO1151" s="20">
        <f t="shared" si="3269"/>
        <v>0</v>
      </c>
      <c r="AP1151" s="20">
        <f t="shared" si="3270"/>
        <v>0</v>
      </c>
      <c r="AQ1151" s="20">
        <f t="shared" si="3527"/>
        <v>0</v>
      </c>
      <c r="AR1151" s="20">
        <f t="shared" si="3527"/>
        <v>0</v>
      </c>
      <c r="AS1151" s="20">
        <f t="shared" si="3527"/>
        <v>0</v>
      </c>
      <c r="AT1151" s="20">
        <f t="shared" si="3271"/>
        <v>63933.3</v>
      </c>
      <c r="AU1151" s="20">
        <f t="shared" si="3272"/>
        <v>0</v>
      </c>
      <c r="AV1151" s="20">
        <f t="shared" si="3273"/>
        <v>0</v>
      </c>
      <c r="AW1151" s="20">
        <f t="shared" si="3527"/>
        <v>0</v>
      </c>
      <c r="AX1151" s="20">
        <f t="shared" si="3527"/>
        <v>0</v>
      </c>
      <c r="AY1151" s="20">
        <f t="shared" si="3527"/>
        <v>0</v>
      </c>
      <c r="AZ1151" s="20">
        <f t="shared" si="3460"/>
        <v>63933.3</v>
      </c>
      <c r="BA1151" s="20">
        <f t="shared" si="3461"/>
        <v>0</v>
      </c>
      <c r="BB1151" s="20">
        <f t="shared" si="3462"/>
        <v>0</v>
      </c>
      <c r="BC1151" s="20">
        <f t="shared" si="3527"/>
        <v>0</v>
      </c>
      <c r="BD1151" s="20">
        <f t="shared" si="3459"/>
        <v>63933.3</v>
      </c>
      <c r="BE1151" s="20">
        <f t="shared" si="3527"/>
        <v>0</v>
      </c>
      <c r="BF1151" s="20">
        <f t="shared" si="3527"/>
        <v>0</v>
      </c>
      <c r="BG1151" s="20">
        <f t="shared" si="3527"/>
        <v>0</v>
      </c>
      <c r="BH1151" s="20">
        <f t="shared" si="3361"/>
        <v>63933.3</v>
      </c>
      <c r="BI1151" s="20">
        <f t="shared" si="3362"/>
        <v>0</v>
      </c>
      <c r="BJ1151" s="20">
        <f t="shared" si="3363"/>
        <v>0</v>
      </c>
      <c r="BK1151" s="20">
        <f t="shared" si="3527"/>
        <v>0</v>
      </c>
      <c r="BL1151" s="20">
        <f t="shared" si="3527"/>
        <v>0</v>
      </c>
      <c r="BM1151" s="20">
        <f t="shared" si="3365"/>
        <v>63933.3</v>
      </c>
      <c r="BN1151" s="20">
        <f t="shared" si="3366"/>
        <v>0</v>
      </c>
      <c r="BO1151" s="20">
        <f t="shared" si="3527"/>
        <v>40063</v>
      </c>
      <c r="BP1151" s="20">
        <f t="shared" si="3527"/>
        <v>0</v>
      </c>
      <c r="BQ1151" s="20">
        <f t="shared" si="3527"/>
        <v>0</v>
      </c>
      <c r="BR1151" s="20">
        <f t="shared" si="3522"/>
        <v>103996.3</v>
      </c>
      <c r="BS1151" s="20">
        <f t="shared" si="3523"/>
        <v>0</v>
      </c>
      <c r="BT1151" s="20">
        <f t="shared" si="3524"/>
        <v>0</v>
      </c>
      <c r="BU1151" s="20">
        <f t="shared" si="3527"/>
        <v>0</v>
      </c>
      <c r="BV1151" s="20">
        <f t="shared" si="3525"/>
        <v>103996.3</v>
      </c>
      <c r="BW1151" s="20">
        <f t="shared" si="3527"/>
        <v>-47468.407999999996</v>
      </c>
      <c r="BX1151" s="20">
        <f t="shared" si="3527"/>
        <v>0</v>
      </c>
      <c r="BY1151" s="20">
        <f t="shared" si="3342"/>
        <v>56527.892000000007</v>
      </c>
      <c r="BZ1151" s="20">
        <f t="shared" si="3343"/>
        <v>0</v>
      </c>
      <c r="CA1151" s="20">
        <f t="shared" si="3527"/>
        <v>0</v>
      </c>
      <c r="CB1151" s="20">
        <f t="shared" si="3344"/>
        <v>56527.892000000007</v>
      </c>
      <c r="CC1151" s="20">
        <f t="shared" si="3527"/>
        <v>0</v>
      </c>
      <c r="CD1151" s="20">
        <f t="shared" si="3345"/>
        <v>56527.892000000007</v>
      </c>
      <c r="CE1151" s="20">
        <f t="shared" si="3527"/>
        <v>0</v>
      </c>
    </row>
    <row r="1152" spans="1:84" x14ac:dyDescent="0.25">
      <c r="A1152" s="10" t="s">
        <v>1142</v>
      </c>
      <c r="B1152" s="19">
        <v>410</v>
      </c>
      <c r="C1152" s="10" t="s">
        <v>345</v>
      </c>
      <c r="D1152" s="10" t="s">
        <v>336</v>
      </c>
      <c r="E1152" s="25" t="s">
        <v>579</v>
      </c>
      <c r="F1152" s="20"/>
      <c r="G1152" s="20"/>
      <c r="H1152" s="20"/>
      <c r="I1152" s="20"/>
      <c r="J1152" s="20"/>
      <c r="K1152" s="20"/>
      <c r="L1152" s="20">
        <v>0</v>
      </c>
      <c r="M1152" s="20">
        <v>0</v>
      </c>
      <c r="N1152" s="20">
        <v>0</v>
      </c>
      <c r="O1152" s="20">
        <v>10125.4</v>
      </c>
      <c r="P1152" s="20"/>
      <c r="Q1152" s="20"/>
      <c r="R1152" s="20">
        <f t="shared" si="3502"/>
        <v>10125.4</v>
      </c>
      <c r="S1152" s="20">
        <f t="shared" si="3503"/>
        <v>0</v>
      </c>
      <c r="T1152" s="20">
        <f t="shared" si="3504"/>
        <v>0</v>
      </c>
      <c r="U1152" s="20"/>
      <c r="V1152" s="20">
        <f t="shared" si="3351"/>
        <v>10125.4</v>
      </c>
      <c r="W1152" s="20"/>
      <c r="X1152" s="20"/>
      <c r="Y1152" s="20"/>
      <c r="Z1152" s="20">
        <f t="shared" si="3353"/>
        <v>10125.4</v>
      </c>
      <c r="AA1152" s="20">
        <f t="shared" si="3354"/>
        <v>0</v>
      </c>
      <c r="AB1152" s="20">
        <f t="shared" si="3355"/>
        <v>0</v>
      </c>
      <c r="AC1152" s="20"/>
      <c r="AD1152" s="20"/>
      <c r="AE1152" s="20"/>
      <c r="AF1152" s="20">
        <f t="shared" si="3337"/>
        <v>10125.4</v>
      </c>
      <c r="AG1152" s="20">
        <f t="shared" si="3338"/>
        <v>0</v>
      </c>
      <c r="AH1152" s="20">
        <f t="shared" si="3339"/>
        <v>0</v>
      </c>
      <c r="AI1152" s="20"/>
      <c r="AJ1152" s="20">
        <f t="shared" si="3340"/>
        <v>10125.4</v>
      </c>
      <c r="AK1152" s="20">
        <f>23807.9+30000</f>
        <v>53807.9</v>
      </c>
      <c r="AL1152" s="20"/>
      <c r="AM1152" s="20"/>
      <c r="AN1152" s="20">
        <f t="shared" si="3268"/>
        <v>63933.3</v>
      </c>
      <c r="AO1152" s="20">
        <f t="shared" si="3269"/>
        <v>0</v>
      </c>
      <c r="AP1152" s="20">
        <f t="shared" si="3270"/>
        <v>0</v>
      </c>
      <c r="AQ1152" s="20"/>
      <c r="AR1152" s="20"/>
      <c r="AS1152" s="20"/>
      <c r="AT1152" s="20">
        <f t="shared" si="3271"/>
        <v>63933.3</v>
      </c>
      <c r="AU1152" s="20">
        <f t="shared" si="3272"/>
        <v>0</v>
      </c>
      <c r="AV1152" s="20">
        <f t="shared" si="3273"/>
        <v>0</v>
      </c>
      <c r="AW1152" s="20"/>
      <c r="AX1152" s="20"/>
      <c r="AY1152" s="20"/>
      <c r="AZ1152" s="20">
        <f t="shared" si="3460"/>
        <v>63933.3</v>
      </c>
      <c r="BA1152" s="20">
        <f t="shared" si="3461"/>
        <v>0</v>
      </c>
      <c r="BB1152" s="20">
        <f t="shared" si="3462"/>
        <v>0</v>
      </c>
      <c r="BC1152" s="20"/>
      <c r="BD1152" s="20">
        <f t="shared" si="3459"/>
        <v>63933.3</v>
      </c>
      <c r="BE1152" s="20"/>
      <c r="BF1152" s="20"/>
      <c r="BG1152" s="20"/>
      <c r="BH1152" s="20">
        <f t="shared" si="3361"/>
        <v>63933.3</v>
      </c>
      <c r="BI1152" s="20">
        <f t="shared" si="3362"/>
        <v>0</v>
      </c>
      <c r="BJ1152" s="20">
        <f t="shared" si="3363"/>
        <v>0</v>
      </c>
      <c r="BK1152" s="20"/>
      <c r="BL1152" s="20"/>
      <c r="BM1152" s="20">
        <f t="shared" si="3365"/>
        <v>63933.3</v>
      </c>
      <c r="BN1152" s="20">
        <f t="shared" si="3366"/>
        <v>0</v>
      </c>
      <c r="BO1152" s="20">
        <v>40063</v>
      </c>
      <c r="BP1152" s="20"/>
      <c r="BQ1152" s="20"/>
      <c r="BR1152" s="20">
        <f t="shared" si="3522"/>
        <v>103996.3</v>
      </c>
      <c r="BS1152" s="20">
        <f t="shared" si="3523"/>
        <v>0</v>
      </c>
      <c r="BT1152" s="20">
        <f t="shared" si="3524"/>
        <v>0</v>
      </c>
      <c r="BU1152" s="20"/>
      <c r="BV1152" s="20">
        <f t="shared" si="3525"/>
        <v>103996.3</v>
      </c>
      <c r="BW1152" s="20">
        <f>-9819.372-37649.036</f>
        <v>-47468.407999999996</v>
      </c>
      <c r="BX1152" s="20"/>
      <c r="BY1152" s="20">
        <f t="shared" si="3342"/>
        <v>56527.892000000007</v>
      </c>
      <c r="BZ1152" s="20">
        <f t="shared" si="3343"/>
        <v>0</v>
      </c>
      <c r="CA1152" s="20"/>
      <c r="CB1152" s="20">
        <f t="shared" si="3344"/>
        <v>56527.892000000007</v>
      </c>
      <c r="CC1152" s="20"/>
      <c r="CD1152" s="20">
        <f t="shared" si="3345"/>
        <v>56527.892000000007</v>
      </c>
      <c r="CE1152" s="20"/>
    </row>
    <row r="1153" spans="1:84" ht="47.25" x14ac:dyDescent="0.25">
      <c r="A1153" s="10" t="s">
        <v>76</v>
      </c>
      <c r="B1153" s="19"/>
      <c r="C1153" s="10"/>
      <c r="D1153" s="10"/>
      <c r="E1153" s="25" t="s">
        <v>859</v>
      </c>
      <c r="F1153" s="20">
        <f>F1154+F1157</f>
        <v>4245.2</v>
      </c>
      <c r="G1153" s="20">
        <f t="shared" ref="G1153:K1153" si="3528">G1154+G1157</f>
        <v>4245.2</v>
      </c>
      <c r="H1153" s="20">
        <f t="shared" si="3528"/>
        <v>4245.2</v>
      </c>
      <c r="I1153" s="20">
        <f t="shared" si="3528"/>
        <v>0</v>
      </c>
      <c r="J1153" s="20">
        <f t="shared" si="3528"/>
        <v>0</v>
      </c>
      <c r="K1153" s="20">
        <f t="shared" si="3528"/>
        <v>0</v>
      </c>
      <c r="L1153" s="20">
        <f t="shared" si="3317"/>
        <v>4245.2</v>
      </c>
      <c r="M1153" s="20">
        <f t="shared" si="3318"/>
        <v>4245.2</v>
      </c>
      <c r="N1153" s="20">
        <f t="shared" si="3319"/>
        <v>4245.2</v>
      </c>
      <c r="O1153" s="20">
        <f t="shared" ref="O1153:Q1153" si="3529">O1154+O1157</f>
        <v>0</v>
      </c>
      <c r="P1153" s="20">
        <f t="shared" si="3529"/>
        <v>0</v>
      </c>
      <c r="Q1153" s="20">
        <f t="shared" si="3529"/>
        <v>0</v>
      </c>
      <c r="R1153" s="20">
        <f t="shared" si="3348"/>
        <v>4245.2</v>
      </c>
      <c r="S1153" s="20">
        <f t="shared" si="3349"/>
        <v>4245.2</v>
      </c>
      <c r="T1153" s="20">
        <f t="shared" si="3350"/>
        <v>4245.2</v>
      </c>
      <c r="U1153" s="20">
        <f t="shared" ref="U1153:CE1153" si="3530">U1154+U1157</f>
        <v>0</v>
      </c>
      <c r="V1153" s="20">
        <f t="shared" si="3351"/>
        <v>4245.2</v>
      </c>
      <c r="W1153" s="20">
        <f t="shared" ref="W1153:Y1153" si="3531">W1154+W1157</f>
        <v>0</v>
      </c>
      <c r="X1153" s="20">
        <f t="shared" si="3531"/>
        <v>0</v>
      </c>
      <c r="Y1153" s="20">
        <f t="shared" si="3531"/>
        <v>0</v>
      </c>
      <c r="Z1153" s="20">
        <f t="shared" si="3353"/>
        <v>4245.2</v>
      </c>
      <c r="AA1153" s="20">
        <f t="shared" si="3354"/>
        <v>4245.2</v>
      </c>
      <c r="AB1153" s="20">
        <f t="shared" si="3355"/>
        <v>4245.2</v>
      </c>
      <c r="AC1153" s="20">
        <f t="shared" ref="AC1153:AE1153" si="3532">AC1154+AC1157</f>
        <v>0</v>
      </c>
      <c r="AD1153" s="20">
        <f t="shared" si="3532"/>
        <v>0</v>
      </c>
      <c r="AE1153" s="20">
        <f t="shared" si="3532"/>
        <v>0</v>
      </c>
      <c r="AF1153" s="20">
        <f t="shared" si="3337"/>
        <v>4245.2</v>
      </c>
      <c r="AG1153" s="20">
        <f t="shared" si="3338"/>
        <v>4245.2</v>
      </c>
      <c r="AH1153" s="20">
        <f t="shared" si="3339"/>
        <v>4245.2</v>
      </c>
      <c r="AI1153" s="20">
        <f t="shared" ref="AI1153" si="3533">AI1154+AI1157</f>
        <v>0</v>
      </c>
      <c r="AJ1153" s="20">
        <f t="shared" si="3340"/>
        <v>4245.2</v>
      </c>
      <c r="AK1153" s="20">
        <f t="shared" ref="AK1153:AM1153" si="3534">AK1154+AK1157</f>
        <v>0</v>
      </c>
      <c r="AL1153" s="20">
        <f t="shared" si="3534"/>
        <v>0</v>
      </c>
      <c r="AM1153" s="20">
        <f t="shared" si="3534"/>
        <v>0</v>
      </c>
      <c r="AN1153" s="20">
        <f t="shared" ref="AN1153:AN1216" si="3535">AJ1153+AK1153</f>
        <v>4245.2</v>
      </c>
      <c r="AO1153" s="20">
        <f t="shared" ref="AO1153:AO1216" si="3536">AG1153+AL1153</f>
        <v>4245.2</v>
      </c>
      <c r="AP1153" s="20">
        <f t="shared" ref="AP1153:AP1216" si="3537">AH1153+AM1153</f>
        <v>4245.2</v>
      </c>
      <c r="AQ1153" s="20">
        <f t="shared" ref="AQ1153:AS1153" si="3538">AQ1154+AQ1157</f>
        <v>0</v>
      </c>
      <c r="AR1153" s="20">
        <f t="shared" si="3538"/>
        <v>0</v>
      </c>
      <c r="AS1153" s="20">
        <f t="shared" si="3538"/>
        <v>0</v>
      </c>
      <c r="AT1153" s="20">
        <f t="shared" ref="AT1153:AT1216" si="3539">AN1153+AQ1153</f>
        <v>4245.2</v>
      </c>
      <c r="AU1153" s="20">
        <f t="shared" ref="AU1153:AU1216" si="3540">AO1153+AR1153</f>
        <v>4245.2</v>
      </c>
      <c r="AV1153" s="20">
        <f t="shared" ref="AV1153:AV1216" si="3541">AP1153+AS1153</f>
        <v>4245.2</v>
      </c>
      <c r="AW1153" s="20">
        <f t="shared" ref="AW1153:AY1153" si="3542">AW1154+AW1157</f>
        <v>-1.3</v>
      </c>
      <c r="AX1153" s="20">
        <f t="shared" si="3542"/>
        <v>0</v>
      </c>
      <c r="AY1153" s="20">
        <f t="shared" si="3542"/>
        <v>0</v>
      </c>
      <c r="AZ1153" s="20">
        <f t="shared" si="3460"/>
        <v>4243.8999999999996</v>
      </c>
      <c r="BA1153" s="20">
        <f t="shared" si="3461"/>
        <v>4245.2</v>
      </c>
      <c r="BB1153" s="20">
        <f t="shared" si="3462"/>
        <v>4245.2</v>
      </c>
      <c r="BC1153" s="20">
        <f t="shared" ref="BC1153" si="3543">BC1154+BC1157</f>
        <v>0</v>
      </c>
      <c r="BD1153" s="20">
        <f t="shared" si="3459"/>
        <v>4243.8999999999996</v>
      </c>
      <c r="BE1153" s="20">
        <f t="shared" ref="BE1153:BG1153" si="3544">BE1154+BE1157</f>
        <v>0</v>
      </c>
      <c r="BF1153" s="20">
        <f t="shared" si="3544"/>
        <v>0</v>
      </c>
      <c r="BG1153" s="20">
        <f t="shared" si="3544"/>
        <v>0</v>
      </c>
      <c r="BH1153" s="20">
        <f t="shared" si="3361"/>
        <v>4243.8999999999996</v>
      </c>
      <c r="BI1153" s="20">
        <f t="shared" si="3362"/>
        <v>4245.2</v>
      </c>
      <c r="BJ1153" s="20">
        <f t="shared" si="3363"/>
        <v>4245.2</v>
      </c>
      <c r="BK1153" s="20">
        <f t="shared" ref="BK1153:BL1153" si="3545">BK1154+BK1157</f>
        <v>0</v>
      </c>
      <c r="BL1153" s="20">
        <f t="shared" si="3545"/>
        <v>0</v>
      </c>
      <c r="BM1153" s="20">
        <f t="shared" si="3365"/>
        <v>4243.8999999999996</v>
      </c>
      <c r="BN1153" s="20">
        <f t="shared" si="3366"/>
        <v>4245.2</v>
      </c>
      <c r="BO1153" s="20">
        <f t="shared" ref="BO1153:BQ1153" si="3546">BO1154+BO1157</f>
        <v>0</v>
      </c>
      <c r="BP1153" s="20">
        <f t="shared" si="3546"/>
        <v>0</v>
      </c>
      <c r="BQ1153" s="20">
        <f t="shared" si="3546"/>
        <v>0</v>
      </c>
      <c r="BR1153" s="20">
        <f t="shared" si="3522"/>
        <v>4243.8999999999996</v>
      </c>
      <c r="BS1153" s="20">
        <f t="shared" si="3523"/>
        <v>4245.2</v>
      </c>
      <c r="BT1153" s="20">
        <f t="shared" si="3524"/>
        <v>4245.2</v>
      </c>
      <c r="BU1153" s="20">
        <f t="shared" ref="BU1153" si="3547">BU1154+BU1157</f>
        <v>0</v>
      </c>
      <c r="BV1153" s="20">
        <f t="shared" si="3525"/>
        <v>4243.8999999999996</v>
      </c>
      <c r="BW1153" s="20">
        <f t="shared" ref="BW1153:BX1153" si="3548">BW1154+BW1157</f>
        <v>-46.38</v>
      </c>
      <c r="BX1153" s="20">
        <f t="shared" si="3548"/>
        <v>0</v>
      </c>
      <c r="BY1153" s="20">
        <f t="shared" si="3342"/>
        <v>4197.5199999999995</v>
      </c>
      <c r="BZ1153" s="20">
        <f t="shared" si="3343"/>
        <v>4245.2</v>
      </c>
      <c r="CA1153" s="20">
        <f t="shared" ref="CA1153" si="3549">CA1154+CA1157</f>
        <v>0</v>
      </c>
      <c r="CB1153" s="20">
        <f t="shared" si="3344"/>
        <v>4197.5199999999995</v>
      </c>
      <c r="CC1153" s="20">
        <f t="shared" ref="CC1153" si="3550">CC1154+CC1157</f>
        <v>0</v>
      </c>
      <c r="CD1153" s="20">
        <f t="shared" si="3345"/>
        <v>4197.5199999999995</v>
      </c>
      <c r="CE1153" s="20">
        <f t="shared" si="3530"/>
        <v>0</v>
      </c>
    </row>
    <row r="1154" spans="1:84" ht="47.25" x14ac:dyDescent="0.25">
      <c r="A1154" s="10" t="s">
        <v>76</v>
      </c>
      <c r="B1154" s="19">
        <v>200</v>
      </c>
      <c r="C1154" s="10"/>
      <c r="D1154" s="10"/>
      <c r="E1154" s="25" t="s">
        <v>602</v>
      </c>
      <c r="F1154" s="20">
        <f>F1155</f>
        <v>1808</v>
      </c>
      <c r="G1154" s="20">
        <f t="shared" ref="G1154:CE1155" si="3551">G1155</f>
        <v>1838.5</v>
      </c>
      <c r="H1154" s="20">
        <f t="shared" si="3551"/>
        <v>1607.1</v>
      </c>
      <c r="I1154" s="20">
        <f t="shared" si="3551"/>
        <v>0</v>
      </c>
      <c r="J1154" s="20">
        <f t="shared" si="3551"/>
        <v>0</v>
      </c>
      <c r="K1154" s="20">
        <f t="shared" si="3551"/>
        <v>0</v>
      </c>
      <c r="L1154" s="20">
        <f t="shared" si="3317"/>
        <v>1808</v>
      </c>
      <c r="M1154" s="20">
        <f t="shared" si="3318"/>
        <v>1838.5</v>
      </c>
      <c r="N1154" s="20">
        <f t="shared" si="3319"/>
        <v>1607.1</v>
      </c>
      <c r="O1154" s="20">
        <f t="shared" si="3551"/>
        <v>0</v>
      </c>
      <c r="P1154" s="20">
        <f t="shared" si="3551"/>
        <v>0</v>
      </c>
      <c r="Q1154" s="20">
        <f t="shared" si="3551"/>
        <v>0</v>
      </c>
      <c r="R1154" s="20">
        <f t="shared" si="3348"/>
        <v>1808</v>
      </c>
      <c r="S1154" s="20">
        <f t="shared" si="3349"/>
        <v>1838.5</v>
      </c>
      <c r="T1154" s="20">
        <f t="shared" si="3350"/>
        <v>1607.1</v>
      </c>
      <c r="U1154" s="20">
        <f t="shared" si="3551"/>
        <v>0</v>
      </c>
      <c r="V1154" s="20">
        <f t="shared" si="3351"/>
        <v>1808</v>
      </c>
      <c r="W1154" s="20">
        <f t="shared" si="3551"/>
        <v>0</v>
      </c>
      <c r="X1154" s="20">
        <f t="shared" si="3551"/>
        <v>0</v>
      </c>
      <c r="Y1154" s="20">
        <f t="shared" si="3551"/>
        <v>0</v>
      </c>
      <c r="Z1154" s="20">
        <f t="shared" si="3353"/>
        <v>1808</v>
      </c>
      <c r="AA1154" s="20">
        <f t="shared" si="3354"/>
        <v>1838.5</v>
      </c>
      <c r="AB1154" s="20">
        <f t="shared" si="3355"/>
        <v>1607.1</v>
      </c>
      <c r="AC1154" s="20">
        <f t="shared" si="3551"/>
        <v>0</v>
      </c>
      <c r="AD1154" s="20">
        <f t="shared" si="3551"/>
        <v>0</v>
      </c>
      <c r="AE1154" s="20">
        <f t="shared" si="3551"/>
        <v>0</v>
      </c>
      <c r="AF1154" s="20">
        <f t="shared" si="3337"/>
        <v>1808</v>
      </c>
      <c r="AG1154" s="20">
        <f t="shared" si="3338"/>
        <v>1838.5</v>
      </c>
      <c r="AH1154" s="20">
        <f t="shared" si="3339"/>
        <v>1607.1</v>
      </c>
      <c r="AI1154" s="20">
        <f t="shared" si="3551"/>
        <v>0</v>
      </c>
      <c r="AJ1154" s="20">
        <f t="shared" si="3340"/>
        <v>1808</v>
      </c>
      <c r="AK1154" s="20">
        <f t="shared" si="3551"/>
        <v>0</v>
      </c>
      <c r="AL1154" s="20">
        <f t="shared" si="3551"/>
        <v>0</v>
      </c>
      <c r="AM1154" s="20">
        <f t="shared" si="3551"/>
        <v>0</v>
      </c>
      <c r="AN1154" s="20">
        <f t="shared" si="3535"/>
        <v>1808</v>
      </c>
      <c r="AO1154" s="20">
        <f t="shared" si="3536"/>
        <v>1838.5</v>
      </c>
      <c r="AP1154" s="20">
        <f t="shared" si="3537"/>
        <v>1607.1</v>
      </c>
      <c r="AQ1154" s="20">
        <f t="shared" si="3551"/>
        <v>0</v>
      </c>
      <c r="AR1154" s="20">
        <f t="shared" si="3551"/>
        <v>0</v>
      </c>
      <c r="AS1154" s="20">
        <f t="shared" si="3551"/>
        <v>0</v>
      </c>
      <c r="AT1154" s="20">
        <f t="shared" si="3539"/>
        <v>1808</v>
      </c>
      <c r="AU1154" s="20">
        <f t="shared" si="3540"/>
        <v>1838.5</v>
      </c>
      <c r="AV1154" s="20">
        <f t="shared" si="3541"/>
        <v>1607.1</v>
      </c>
      <c r="AW1154" s="20">
        <f t="shared" si="3551"/>
        <v>-1.3</v>
      </c>
      <c r="AX1154" s="20">
        <f t="shared" si="3551"/>
        <v>0</v>
      </c>
      <c r="AY1154" s="20">
        <f t="shared" si="3551"/>
        <v>0</v>
      </c>
      <c r="AZ1154" s="20">
        <f t="shared" si="3460"/>
        <v>1806.7</v>
      </c>
      <c r="BA1154" s="20">
        <f t="shared" si="3461"/>
        <v>1838.5</v>
      </c>
      <c r="BB1154" s="20">
        <f t="shared" si="3462"/>
        <v>1607.1</v>
      </c>
      <c r="BC1154" s="20">
        <f t="shared" si="3551"/>
        <v>0</v>
      </c>
      <c r="BD1154" s="20">
        <f t="shared" si="3459"/>
        <v>1806.7</v>
      </c>
      <c r="BE1154" s="20">
        <f t="shared" si="3551"/>
        <v>0</v>
      </c>
      <c r="BF1154" s="20">
        <f t="shared" si="3551"/>
        <v>0</v>
      </c>
      <c r="BG1154" s="20">
        <f t="shared" si="3551"/>
        <v>0</v>
      </c>
      <c r="BH1154" s="20">
        <f t="shared" si="3361"/>
        <v>1806.7</v>
      </c>
      <c r="BI1154" s="20">
        <f t="shared" si="3362"/>
        <v>1838.5</v>
      </c>
      <c r="BJ1154" s="20">
        <f t="shared" si="3363"/>
        <v>1607.1</v>
      </c>
      <c r="BK1154" s="20">
        <f t="shared" si="3551"/>
        <v>0</v>
      </c>
      <c r="BL1154" s="20">
        <f t="shared" si="3551"/>
        <v>0</v>
      </c>
      <c r="BM1154" s="20">
        <f t="shared" si="3365"/>
        <v>1806.7</v>
      </c>
      <c r="BN1154" s="20">
        <f t="shared" si="3366"/>
        <v>1838.5</v>
      </c>
      <c r="BO1154" s="20">
        <f t="shared" si="3551"/>
        <v>0</v>
      </c>
      <c r="BP1154" s="20">
        <f t="shared" si="3551"/>
        <v>0</v>
      </c>
      <c r="BQ1154" s="20">
        <f t="shared" si="3551"/>
        <v>0</v>
      </c>
      <c r="BR1154" s="20">
        <f t="shared" si="3522"/>
        <v>1806.7</v>
      </c>
      <c r="BS1154" s="20">
        <f t="shared" si="3523"/>
        <v>1838.5</v>
      </c>
      <c r="BT1154" s="20">
        <f t="shared" si="3524"/>
        <v>1607.1</v>
      </c>
      <c r="BU1154" s="20">
        <f t="shared" si="3551"/>
        <v>0</v>
      </c>
      <c r="BV1154" s="20">
        <f t="shared" si="3525"/>
        <v>1806.7</v>
      </c>
      <c r="BW1154" s="20">
        <f t="shared" si="3551"/>
        <v>-46.38</v>
      </c>
      <c r="BX1154" s="20">
        <f t="shared" si="3551"/>
        <v>0</v>
      </c>
      <c r="BY1154" s="20">
        <f t="shared" si="3342"/>
        <v>1760.32</v>
      </c>
      <c r="BZ1154" s="20">
        <f t="shared" si="3343"/>
        <v>1838.5</v>
      </c>
      <c r="CA1154" s="20">
        <f t="shared" si="3551"/>
        <v>0</v>
      </c>
      <c r="CB1154" s="20">
        <f t="shared" si="3344"/>
        <v>1760.32</v>
      </c>
      <c r="CC1154" s="20">
        <f t="shared" si="3551"/>
        <v>0</v>
      </c>
      <c r="CD1154" s="20">
        <f t="shared" si="3345"/>
        <v>1760.32</v>
      </c>
      <c r="CE1154" s="20">
        <f t="shared" si="3551"/>
        <v>0</v>
      </c>
    </row>
    <row r="1155" spans="1:84" ht="47.25" x14ac:dyDescent="0.25">
      <c r="A1155" s="10" t="s">
        <v>76</v>
      </c>
      <c r="B1155" s="19">
        <v>240</v>
      </c>
      <c r="C1155" s="10"/>
      <c r="D1155" s="10"/>
      <c r="E1155" s="25" t="s">
        <v>603</v>
      </c>
      <c r="F1155" s="20">
        <f>F1156</f>
        <v>1808</v>
      </c>
      <c r="G1155" s="20">
        <f t="shared" si="3551"/>
        <v>1838.5</v>
      </c>
      <c r="H1155" s="20">
        <f t="shared" si="3551"/>
        <v>1607.1</v>
      </c>
      <c r="I1155" s="20">
        <f t="shared" si="3551"/>
        <v>0</v>
      </c>
      <c r="J1155" s="20">
        <f t="shared" si="3551"/>
        <v>0</v>
      </c>
      <c r="K1155" s="20">
        <f t="shared" si="3551"/>
        <v>0</v>
      </c>
      <c r="L1155" s="20">
        <f t="shared" si="3317"/>
        <v>1808</v>
      </c>
      <c r="M1155" s="20">
        <f t="shared" si="3318"/>
        <v>1838.5</v>
      </c>
      <c r="N1155" s="20">
        <f t="shared" si="3319"/>
        <v>1607.1</v>
      </c>
      <c r="O1155" s="20">
        <f t="shared" si="3551"/>
        <v>0</v>
      </c>
      <c r="P1155" s="20">
        <f t="shared" si="3551"/>
        <v>0</v>
      </c>
      <c r="Q1155" s="20">
        <f t="shared" si="3551"/>
        <v>0</v>
      </c>
      <c r="R1155" s="20">
        <f t="shared" si="3348"/>
        <v>1808</v>
      </c>
      <c r="S1155" s="20">
        <f t="shared" si="3349"/>
        <v>1838.5</v>
      </c>
      <c r="T1155" s="20">
        <f t="shared" si="3350"/>
        <v>1607.1</v>
      </c>
      <c r="U1155" s="20">
        <f t="shared" si="3551"/>
        <v>0</v>
      </c>
      <c r="V1155" s="20">
        <f t="shared" si="3351"/>
        <v>1808</v>
      </c>
      <c r="W1155" s="20">
        <f t="shared" si="3551"/>
        <v>0</v>
      </c>
      <c r="X1155" s="20">
        <f t="shared" si="3551"/>
        <v>0</v>
      </c>
      <c r="Y1155" s="20">
        <f t="shared" si="3551"/>
        <v>0</v>
      </c>
      <c r="Z1155" s="20">
        <f t="shared" si="3353"/>
        <v>1808</v>
      </c>
      <c r="AA1155" s="20">
        <f t="shared" si="3354"/>
        <v>1838.5</v>
      </c>
      <c r="AB1155" s="20">
        <f t="shared" si="3355"/>
        <v>1607.1</v>
      </c>
      <c r="AC1155" s="20">
        <f t="shared" si="3551"/>
        <v>0</v>
      </c>
      <c r="AD1155" s="20">
        <f t="shared" si="3551"/>
        <v>0</v>
      </c>
      <c r="AE1155" s="20">
        <f t="shared" si="3551"/>
        <v>0</v>
      </c>
      <c r="AF1155" s="20">
        <f t="shared" si="3337"/>
        <v>1808</v>
      </c>
      <c r="AG1155" s="20">
        <f t="shared" si="3338"/>
        <v>1838.5</v>
      </c>
      <c r="AH1155" s="20">
        <f t="shared" si="3339"/>
        <v>1607.1</v>
      </c>
      <c r="AI1155" s="20">
        <f t="shared" si="3551"/>
        <v>0</v>
      </c>
      <c r="AJ1155" s="20">
        <f t="shared" si="3340"/>
        <v>1808</v>
      </c>
      <c r="AK1155" s="20">
        <f t="shared" si="3551"/>
        <v>0</v>
      </c>
      <c r="AL1155" s="20">
        <f t="shared" si="3551"/>
        <v>0</v>
      </c>
      <c r="AM1155" s="20">
        <f t="shared" si="3551"/>
        <v>0</v>
      </c>
      <c r="AN1155" s="20">
        <f t="shared" si="3535"/>
        <v>1808</v>
      </c>
      <c r="AO1155" s="20">
        <f t="shared" si="3536"/>
        <v>1838.5</v>
      </c>
      <c r="AP1155" s="20">
        <f t="shared" si="3537"/>
        <v>1607.1</v>
      </c>
      <c r="AQ1155" s="20">
        <f t="shared" si="3551"/>
        <v>0</v>
      </c>
      <c r="AR1155" s="20">
        <f t="shared" si="3551"/>
        <v>0</v>
      </c>
      <c r="AS1155" s="20">
        <f t="shared" si="3551"/>
        <v>0</v>
      </c>
      <c r="AT1155" s="20">
        <f t="shared" si="3539"/>
        <v>1808</v>
      </c>
      <c r="AU1155" s="20">
        <f t="shared" si="3540"/>
        <v>1838.5</v>
      </c>
      <c r="AV1155" s="20">
        <f t="shared" si="3541"/>
        <v>1607.1</v>
      </c>
      <c r="AW1155" s="20">
        <f t="shared" si="3551"/>
        <v>-1.3</v>
      </c>
      <c r="AX1155" s="20">
        <f t="shared" si="3551"/>
        <v>0</v>
      </c>
      <c r="AY1155" s="20">
        <f t="shared" si="3551"/>
        <v>0</v>
      </c>
      <c r="AZ1155" s="20">
        <f t="shared" si="3460"/>
        <v>1806.7</v>
      </c>
      <c r="BA1155" s="20">
        <f t="shared" si="3461"/>
        <v>1838.5</v>
      </c>
      <c r="BB1155" s="20">
        <f t="shared" si="3462"/>
        <v>1607.1</v>
      </c>
      <c r="BC1155" s="20">
        <f t="shared" si="3551"/>
        <v>0</v>
      </c>
      <c r="BD1155" s="20">
        <f t="shared" si="3459"/>
        <v>1806.7</v>
      </c>
      <c r="BE1155" s="20">
        <f t="shared" si="3551"/>
        <v>0</v>
      </c>
      <c r="BF1155" s="20">
        <f t="shared" si="3551"/>
        <v>0</v>
      </c>
      <c r="BG1155" s="20">
        <f t="shared" si="3551"/>
        <v>0</v>
      </c>
      <c r="BH1155" s="20">
        <f t="shared" si="3361"/>
        <v>1806.7</v>
      </c>
      <c r="BI1155" s="20">
        <f t="shared" si="3362"/>
        <v>1838.5</v>
      </c>
      <c r="BJ1155" s="20">
        <f t="shared" si="3363"/>
        <v>1607.1</v>
      </c>
      <c r="BK1155" s="20">
        <f t="shared" si="3551"/>
        <v>0</v>
      </c>
      <c r="BL1155" s="20">
        <f t="shared" si="3551"/>
        <v>0</v>
      </c>
      <c r="BM1155" s="20">
        <f t="shared" si="3365"/>
        <v>1806.7</v>
      </c>
      <c r="BN1155" s="20">
        <f t="shared" si="3366"/>
        <v>1838.5</v>
      </c>
      <c r="BO1155" s="20">
        <f t="shared" si="3551"/>
        <v>0</v>
      </c>
      <c r="BP1155" s="20">
        <f t="shared" si="3551"/>
        <v>0</v>
      </c>
      <c r="BQ1155" s="20">
        <f t="shared" si="3551"/>
        <v>0</v>
      </c>
      <c r="BR1155" s="20">
        <f t="shared" si="3522"/>
        <v>1806.7</v>
      </c>
      <c r="BS1155" s="20">
        <f t="shared" si="3523"/>
        <v>1838.5</v>
      </c>
      <c r="BT1155" s="20">
        <f t="shared" si="3524"/>
        <v>1607.1</v>
      </c>
      <c r="BU1155" s="20">
        <f t="shared" si="3551"/>
        <v>0</v>
      </c>
      <c r="BV1155" s="20">
        <f t="shared" si="3525"/>
        <v>1806.7</v>
      </c>
      <c r="BW1155" s="20">
        <f t="shared" si="3551"/>
        <v>-46.38</v>
      </c>
      <c r="BX1155" s="20">
        <f t="shared" si="3551"/>
        <v>0</v>
      </c>
      <c r="BY1155" s="20">
        <f t="shared" si="3342"/>
        <v>1760.32</v>
      </c>
      <c r="BZ1155" s="20">
        <f t="shared" si="3343"/>
        <v>1838.5</v>
      </c>
      <c r="CA1155" s="20">
        <f t="shared" si="3551"/>
        <v>0</v>
      </c>
      <c r="CB1155" s="20">
        <f t="shared" si="3344"/>
        <v>1760.32</v>
      </c>
      <c r="CC1155" s="20">
        <f t="shared" si="3551"/>
        <v>0</v>
      </c>
      <c r="CD1155" s="20">
        <f t="shared" si="3345"/>
        <v>1760.32</v>
      </c>
      <c r="CE1155" s="20">
        <f t="shared" si="3551"/>
        <v>0</v>
      </c>
    </row>
    <row r="1156" spans="1:84" x14ac:dyDescent="0.25">
      <c r="A1156" s="10" t="s">
        <v>76</v>
      </c>
      <c r="B1156" s="19">
        <v>240</v>
      </c>
      <c r="C1156" s="10" t="s">
        <v>345</v>
      </c>
      <c r="D1156" s="10" t="s">
        <v>336</v>
      </c>
      <c r="E1156" s="25" t="s">
        <v>579</v>
      </c>
      <c r="F1156" s="20">
        <v>1808</v>
      </c>
      <c r="G1156" s="20">
        <v>1838.5</v>
      </c>
      <c r="H1156" s="20">
        <v>1607.1</v>
      </c>
      <c r="I1156" s="20"/>
      <c r="J1156" s="20"/>
      <c r="K1156" s="20"/>
      <c r="L1156" s="20">
        <f t="shared" si="3317"/>
        <v>1808</v>
      </c>
      <c r="M1156" s="20">
        <f t="shared" si="3318"/>
        <v>1838.5</v>
      </c>
      <c r="N1156" s="20">
        <f t="shared" si="3319"/>
        <v>1607.1</v>
      </c>
      <c r="O1156" s="20"/>
      <c r="P1156" s="20"/>
      <c r="Q1156" s="20"/>
      <c r="R1156" s="20">
        <f t="shared" si="3348"/>
        <v>1808</v>
      </c>
      <c r="S1156" s="20">
        <f t="shared" si="3349"/>
        <v>1838.5</v>
      </c>
      <c r="T1156" s="20">
        <f t="shared" si="3350"/>
        <v>1607.1</v>
      </c>
      <c r="U1156" s="20"/>
      <c r="V1156" s="20">
        <f t="shared" si="3351"/>
        <v>1808</v>
      </c>
      <c r="W1156" s="20"/>
      <c r="X1156" s="20"/>
      <c r="Y1156" s="20"/>
      <c r="Z1156" s="20">
        <f t="shared" si="3353"/>
        <v>1808</v>
      </c>
      <c r="AA1156" s="20">
        <f t="shared" si="3354"/>
        <v>1838.5</v>
      </c>
      <c r="AB1156" s="20">
        <f t="shared" si="3355"/>
        <v>1607.1</v>
      </c>
      <c r="AC1156" s="20"/>
      <c r="AD1156" s="20"/>
      <c r="AE1156" s="20"/>
      <c r="AF1156" s="20">
        <f t="shared" si="3337"/>
        <v>1808</v>
      </c>
      <c r="AG1156" s="20">
        <f t="shared" si="3338"/>
        <v>1838.5</v>
      </c>
      <c r="AH1156" s="20">
        <f t="shared" si="3339"/>
        <v>1607.1</v>
      </c>
      <c r="AI1156" s="20"/>
      <c r="AJ1156" s="20">
        <f t="shared" si="3340"/>
        <v>1808</v>
      </c>
      <c r="AK1156" s="20"/>
      <c r="AL1156" s="20"/>
      <c r="AM1156" s="20"/>
      <c r="AN1156" s="20">
        <f t="shared" si="3535"/>
        <v>1808</v>
      </c>
      <c r="AO1156" s="20">
        <f t="shared" si="3536"/>
        <v>1838.5</v>
      </c>
      <c r="AP1156" s="20">
        <f t="shared" si="3537"/>
        <v>1607.1</v>
      </c>
      <c r="AQ1156" s="20"/>
      <c r="AR1156" s="20"/>
      <c r="AS1156" s="20"/>
      <c r="AT1156" s="20">
        <f t="shared" si="3539"/>
        <v>1808</v>
      </c>
      <c r="AU1156" s="20">
        <f t="shared" si="3540"/>
        <v>1838.5</v>
      </c>
      <c r="AV1156" s="20">
        <f t="shared" si="3541"/>
        <v>1607.1</v>
      </c>
      <c r="AW1156" s="20">
        <v>-1.3</v>
      </c>
      <c r="AX1156" s="20"/>
      <c r="AY1156" s="20"/>
      <c r="AZ1156" s="20">
        <f t="shared" si="3460"/>
        <v>1806.7</v>
      </c>
      <c r="BA1156" s="20">
        <f t="shared" si="3461"/>
        <v>1838.5</v>
      </c>
      <c r="BB1156" s="20">
        <f t="shared" si="3462"/>
        <v>1607.1</v>
      </c>
      <c r="BC1156" s="20"/>
      <c r="BD1156" s="20">
        <f t="shared" si="3459"/>
        <v>1806.7</v>
      </c>
      <c r="BE1156" s="20"/>
      <c r="BF1156" s="20"/>
      <c r="BG1156" s="20"/>
      <c r="BH1156" s="20">
        <f t="shared" si="3361"/>
        <v>1806.7</v>
      </c>
      <c r="BI1156" s="20">
        <f t="shared" si="3362"/>
        <v>1838.5</v>
      </c>
      <c r="BJ1156" s="20">
        <f t="shared" si="3363"/>
        <v>1607.1</v>
      </c>
      <c r="BK1156" s="20"/>
      <c r="BL1156" s="20"/>
      <c r="BM1156" s="20">
        <f t="shared" si="3365"/>
        <v>1806.7</v>
      </c>
      <c r="BN1156" s="20">
        <f t="shared" si="3366"/>
        <v>1838.5</v>
      </c>
      <c r="BO1156" s="20"/>
      <c r="BP1156" s="20"/>
      <c r="BQ1156" s="20"/>
      <c r="BR1156" s="20">
        <f t="shared" si="3522"/>
        <v>1806.7</v>
      </c>
      <c r="BS1156" s="20">
        <f t="shared" si="3523"/>
        <v>1838.5</v>
      </c>
      <c r="BT1156" s="20">
        <f t="shared" si="3524"/>
        <v>1607.1</v>
      </c>
      <c r="BU1156" s="20"/>
      <c r="BV1156" s="20">
        <f t="shared" si="3525"/>
        <v>1806.7</v>
      </c>
      <c r="BW1156" s="20">
        <f>-35.5-10.88</f>
        <v>-46.38</v>
      </c>
      <c r="BX1156" s="20"/>
      <c r="BY1156" s="20">
        <f t="shared" si="3342"/>
        <v>1760.32</v>
      </c>
      <c r="BZ1156" s="20">
        <f t="shared" si="3343"/>
        <v>1838.5</v>
      </c>
      <c r="CA1156" s="20"/>
      <c r="CB1156" s="20">
        <f t="shared" si="3344"/>
        <v>1760.32</v>
      </c>
      <c r="CC1156" s="20"/>
      <c r="CD1156" s="20">
        <f t="shared" si="3345"/>
        <v>1760.32</v>
      </c>
      <c r="CE1156" s="20"/>
    </row>
    <row r="1157" spans="1:84" x14ac:dyDescent="0.25">
      <c r="A1157" s="10" t="s">
        <v>76</v>
      </c>
      <c r="B1157" s="19">
        <v>800</v>
      </c>
      <c r="C1157" s="10"/>
      <c r="D1157" s="10"/>
      <c r="E1157" s="25" t="s">
        <v>618</v>
      </c>
      <c r="F1157" s="20">
        <f>F1158</f>
        <v>2437.1999999999998</v>
      </c>
      <c r="G1157" s="20">
        <f t="shared" ref="G1157:CE1158" si="3552">G1158</f>
        <v>2406.6999999999998</v>
      </c>
      <c r="H1157" s="20">
        <f t="shared" si="3552"/>
        <v>2638.1</v>
      </c>
      <c r="I1157" s="20">
        <f t="shared" si="3552"/>
        <v>0</v>
      </c>
      <c r="J1157" s="20">
        <f t="shared" si="3552"/>
        <v>0</v>
      </c>
      <c r="K1157" s="20">
        <f t="shared" si="3552"/>
        <v>0</v>
      </c>
      <c r="L1157" s="20">
        <f t="shared" si="3317"/>
        <v>2437.1999999999998</v>
      </c>
      <c r="M1157" s="20">
        <f t="shared" si="3318"/>
        <v>2406.6999999999998</v>
      </c>
      <c r="N1157" s="20">
        <f t="shared" si="3319"/>
        <v>2638.1</v>
      </c>
      <c r="O1157" s="20">
        <f t="shared" si="3552"/>
        <v>0</v>
      </c>
      <c r="P1157" s="20">
        <f t="shared" si="3552"/>
        <v>0</v>
      </c>
      <c r="Q1157" s="20">
        <f t="shared" si="3552"/>
        <v>0</v>
      </c>
      <c r="R1157" s="20">
        <f t="shared" si="3348"/>
        <v>2437.1999999999998</v>
      </c>
      <c r="S1157" s="20">
        <f t="shared" si="3349"/>
        <v>2406.6999999999998</v>
      </c>
      <c r="T1157" s="20">
        <f t="shared" si="3350"/>
        <v>2638.1</v>
      </c>
      <c r="U1157" s="20">
        <f t="shared" si="3552"/>
        <v>0</v>
      </c>
      <c r="V1157" s="20">
        <f t="shared" si="3351"/>
        <v>2437.1999999999998</v>
      </c>
      <c r="W1157" s="20">
        <f t="shared" si="3552"/>
        <v>0</v>
      </c>
      <c r="X1157" s="20">
        <f t="shared" si="3552"/>
        <v>0</v>
      </c>
      <c r="Y1157" s="20">
        <f t="shared" si="3552"/>
        <v>0</v>
      </c>
      <c r="Z1157" s="20">
        <f t="shared" si="3353"/>
        <v>2437.1999999999998</v>
      </c>
      <c r="AA1157" s="20">
        <f t="shared" si="3354"/>
        <v>2406.6999999999998</v>
      </c>
      <c r="AB1157" s="20">
        <f t="shared" si="3355"/>
        <v>2638.1</v>
      </c>
      <c r="AC1157" s="20">
        <f t="shared" si="3552"/>
        <v>0</v>
      </c>
      <c r="AD1157" s="20">
        <f t="shared" si="3552"/>
        <v>0</v>
      </c>
      <c r="AE1157" s="20">
        <f t="shared" si="3552"/>
        <v>0</v>
      </c>
      <c r="AF1157" s="20">
        <f t="shared" si="3337"/>
        <v>2437.1999999999998</v>
      </c>
      <c r="AG1157" s="20">
        <f t="shared" si="3338"/>
        <v>2406.6999999999998</v>
      </c>
      <c r="AH1157" s="20">
        <f t="shared" si="3339"/>
        <v>2638.1</v>
      </c>
      <c r="AI1157" s="20">
        <f t="shared" si="3552"/>
        <v>0</v>
      </c>
      <c r="AJ1157" s="20">
        <f t="shared" si="3340"/>
        <v>2437.1999999999998</v>
      </c>
      <c r="AK1157" s="20">
        <f t="shared" si="3552"/>
        <v>0</v>
      </c>
      <c r="AL1157" s="20">
        <f t="shared" si="3552"/>
        <v>0</v>
      </c>
      <c r="AM1157" s="20">
        <f t="shared" si="3552"/>
        <v>0</v>
      </c>
      <c r="AN1157" s="20">
        <f t="shared" si="3535"/>
        <v>2437.1999999999998</v>
      </c>
      <c r="AO1157" s="20">
        <f t="shared" si="3536"/>
        <v>2406.6999999999998</v>
      </c>
      <c r="AP1157" s="20">
        <f t="shared" si="3537"/>
        <v>2638.1</v>
      </c>
      <c r="AQ1157" s="20">
        <f t="shared" si="3552"/>
        <v>0</v>
      </c>
      <c r="AR1157" s="20">
        <f t="shared" si="3552"/>
        <v>0</v>
      </c>
      <c r="AS1157" s="20">
        <f t="shared" si="3552"/>
        <v>0</v>
      </c>
      <c r="AT1157" s="20">
        <f t="shared" si="3539"/>
        <v>2437.1999999999998</v>
      </c>
      <c r="AU1157" s="20">
        <f t="shared" si="3540"/>
        <v>2406.6999999999998</v>
      </c>
      <c r="AV1157" s="20">
        <f t="shared" si="3541"/>
        <v>2638.1</v>
      </c>
      <c r="AW1157" s="20">
        <f t="shared" si="3552"/>
        <v>0</v>
      </c>
      <c r="AX1157" s="20">
        <f t="shared" si="3552"/>
        <v>0</v>
      </c>
      <c r="AY1157" s="20">
        <f t="shared" si="3552"/>
        <v>0</v>
      </c>
      <c r="AZ1157" s="20">
        <f t="shared" si="3460"/>
        <v>2437.1999999999998</v>
      </c>
      <c r="BA1157" s="20">
        <f t="shared" si="3461"/>
        <v>2406.6999999999998</v>
      </c>
      <c r="BB1157" s="20">
        <f t="shared" si="3462"/>
        <v>2638.1</v>
      </c>
      <c r="BC1157" s="20">
        <f t="shared" si="3552"/>
        <v>0</v>
      </c>
      <c r="BD1157" s="20">
        <f t="shared" si="3459"/>
        <v>2437.1999999999998</v>
      </c>
      <c r="BE1157" s="20">
        <f t="shared" si="3552"/>
        <v>0</v>
      </c>
      <c r="BF1157" s="20">
        <f t="shared" si="3552"/>
        <v>0</v>
      </c>
      <c r="BG1157" s="20">
        <f t="shared" si="3552"/>
        <v>0</v>
      </c>
      <c r="BH1157" s="20">
        <f t="shared" si="3361"/>
        <v>2437.1999999999998</v>
      </c>
      <c r="BI1157" s="20">
        <f t="shared" si="3362"/>
        <v>2406.6999999999998</v>
      </c>
      <c r="BJ1157" s="20">
        <f t="shared" si="3363"/>
        <v>2638.1</v>
      </c>
      <c r="BK1157" s="20">
        <f t="shared" si="3552"/>
        <v>0</v>
      </c>
      <c r="BL1157" s="20">
        <f t="shared" si="3552"/>
        <v>0</v>
      </c>
      <c r="BM1157" s="20">
        <f t="shared" si="3365"/>
        <v>2437.1999999999998</v>
      </c>
      <c r="BN1157" s="20">
        <f t="shared" si="3366"/>
        <v>2406.6999999999998</v>
      </c>
      <c r="BO1157" s="20">
        <f t="shared" si="3552"/>
        <v>0</v>
      </c>
      <c r="BP1157" s="20">
        <f t="shared" si="3552"/>
        <v>0</v>
      </c>
      <c r="BQ1157" s="20">
        <f t="shared" si="3552"/>
        <v>0</v>
      </c>
      <c r="BR1157" s="20">
        <f t="shared" si="3522"/>
        <v>2437.1999999999998</v>
      </c>
      <c r="BS1157" s="20">
        <f t="shared" si="3523"/>
        <v>2406.6999999999998</v>
      </c>
      <c r="BT1157" s="20">
        <f t="shared" si="3524"/>
        <v>2638.1</v>
      </c>
      <c r="BU1157" s="20">
        <f t="shared" si="3552"/>
        <v>0</v>
      </c>
      <c r="BV1157" s="20">
        <f t="shared" si="3525"/>
        <v>2437.1999999999998</v>
      </c>
      <c r="BW1157" s="20">
        <f t="shared" si="3552"/>
        <v>0</v>
      </c>
      <c r="BX1157" s="20">
        <f t="shared" si="3552"/>
        <v>0</v>
      </c>
      <c r="BY1157" s="20">
        <f t="shared" si="3342"/>
        <v>2437.1999999999998</v>
      </c>
      <c r="BZ1157" s="20">
        <f t="shared" si="3343"/>
        <v>2406.6999999999998</v>
      </c>
      <c r="CA1157" s="20">
        <f t="shared" si="3552"/>
        <v>0</v>
      </c>
      <c r="CB1157" s="20">
        <f t="shared" si="3344"/>
        <v>2437.1999999999998</v>
      </c>
      <c r="CC1157" s="20">
        <f t="shared" si="3552"/>
        <v>0</v>
      </c>
      <c r="CD1157" s="20">
        <f t="shared" si="3345"/>
        <v>2437.1999999999998</v>
      </c>
      <c r="CE1157" s="20">
        <f t="shared" si="3552"/>
        <v>0</v>
      </c>
    </row>
    <row r="1158" spans="1:84" x14ac:dyDescent="0.25">
      <c r="A1158" s="10" t="s">
        <v>76</v>
      </c>
      <c r="B1158" s="19">
        <v>850</v>
      </c>
      <c r="C1158" s="10"/>
      <c r="D1158" s="10"/>
      <c r="E1158" s="25" t="s">
        <v>621</v>
      </c>
      <c r="F1158" s="20">
        <f>F1159</f>
        <v>2437.1999999999998</v>
      </c>
      <c r="G1158" s="20">
        <f t="shared" si="3552"/>
        <v>2406.6999999999998</v>
      </c>
      <c r="H1158" s="20">
        <f t="shared" si="3552"/>
        <v>2638.1</v>
      </c>
      <c r="I1158" s="20">
        <f t="shared" si="3552"/>
        <v>0</v>
      </c>
      <c r="J1158" s="20">
        <f t="shared" si="3552"/>
        <v>0</v>
      </c>
      <c r="K1158" s="20">
        <f t="shared" si="3552"/>
        <v>0</v>
      </c>
      <c r="L1158" s="20">
        <f t="shared" si="3317"/>
        <v>2437.1999999999998</v>
      </c>
      <c r="M1158" s="20">
        <f t="shared" si="3318"/>
        <v>2406.6999999999998</v>
      </c>
      <c r="N1158" s="20">
        <f t="shared" si="3319"/>
        <v>2638.1</v>
      </c>
      <c r="O1158" s="20">
        <f t="shared" si="3552"/>
        <v>0</v>
      </c>
      <c r="P1158" s="20">
        <f t="shared" si="3552"/>
        <v>0</v>
      </c>
      <c r="Q1158" s="20">
        <f t="shared" si="3552"/>
        <v>0</v>
      </c>
      <c r="R1158" s="20">
        <f t="shared" si="3348"/>
        <v>2437.1999999999998</v>
      </c>
      <c r="S1158" s="20">
        <f t="shared" si="3349"/>
        <v>2406.6999999999998</v>
      </c>
      <c r="T1158" s="20">
        <f t="shared" si="3350"/>
        <v>2638.1</v>
      </c>
      <c r="U1158" s="20">
        <f t="shared" si="3552"/>
        <v>0</v>
      </c>
      <c r="V1158" s="20">
        <f t="shared" si="3351"/>
        <v>2437.1999999999998</v>
      </c>
      <c r="W1158" s="20">
        <f t="shared" si="3552"/>
        <v>0</v>
      </c>
      <c r="X1158" s="20">
        <f t="shared" si="3552"/>
        <v>0</v>
      </c>
      <c r="Y1158" s="20">
        <f t="shared" si="3552"/>
        <v>0</v>
      </c>
      <c r="Z1158" s="20">
        <f t="shared" si="3353"/>
        <v>2437.1999999999998</v>
      </c>
      <c r="AA1158" s="20">
        <f t="shared" si="3354"/>
        <v>2406.6999999999998</v>
      </c>
      <c r="AB1158" s="20">
        <f t="shared" si="3355"/>
        <v>2638.1</v>
      </c>
      <c r="AC1158" s="20">
        <f t="shared" si="3552"/>
        <v>0</v>
      </c>
      <c r="AD1158" s="20">
        <f t="shared" si="3552"/>
        <v>0</v>
      </c>
      <c r="AE1158" s="20">
        <f t="shared" si="3552"/>
        <v>0</v>
      </c>
      <c r="AF1158" s="20">
        <f t="shared" si="3337"/>
        <v>2437.1999999999998</v>
      </c>
      <c r="AG1158" s="20">
        <f t="shared" si="3338"/>
        <v>2406.6999999999998</v>
      </c>
      <c r="AH1158" s="20">
        <f t="shared" si="3339"/>
        <v>2638.1</v>
      </c>
      <c r="AI1158" s="20">
        <f t="shared" si="3552"/>
        <v>0</v>
      </c>
      <c r="AJ1158" s="20">
        <f t="shared" si="3340"/>
        <v>2437.1999999999998</v>
      </c>
      <c r="AK1158" s="20">
        <f t="shared" si="3552"/>
        <v>0</v>
      </c>
      <c r="AL1158" s="20">
        <f t="shared" si="3552"/>
        <v>0</v>
      </c>
      <c r="AM1158" s="20">
        <f t="shared" si="3552"/>
        <v>0</v>
      </c>
      <c r="AN1158" s="20">
        <f t="shared" si="3535"/>
        <v>2437.1999999999998</v>
      </c>
      <c r="AO1158" s="20">
        <f t="shared" si="3536"/>
        <v>2406.6999999999998</v>
      </c>
      <c r="AP1158" s="20">
        <f t="shared" si="3537"/>
        <v>2638.1</v>
      </c>
      <c r="AQ1158" s="20">
        <f t="shared" si="3552"/>
        <v>0</v>
      </c>
      <c r="AR1158" s="20">
        <f t="shared" si="3552"/>
        <v>0</v>
      </c>
      <c r="AS1158" s="20">
        <f t="shared" si="3552"/>
        <v>0</v>
      </c>
      <c r="AT1158" s="20">
        <f t="shared" si="3539"/>
        <v>2437.1999999999998</v>
      </c>
      <c r="AU1158" s="20">
        <f t="shared" si="3540"/>
        <v>2406.6999999999998</v>
      </c>
      <c r="AV1158" s="20">
        <f t="shared" si="3541"/>
        <v>2638.1</v>
      </c>
      <c r="AW1158" s="20">
        <f t="shared" si="3552"/>
        <v>0</v>
      </c>
      <c r="AX1158" s="20">
        <f t="shared" si="3552"/>
        <v>0</v>
      </c>
      <c r="AY1158" s="20">
        <f t="shared" si="3552"/>
        <v>0</v>
      </c>
      <c r="AZ1158" s="20">
        <f t="shared" si="3460"/>
        <v>2437.1999999999998</v>
      </c>
      <c r="BA1158" s="20">
        <f t="shared" si="3461"/>
        <v>2406.6999999999998</v>
      </c>
      <c r="BB1158" s="20">
        <f t="shared" si="3462"/>
        <v>2638.1</v>
      </c>
      <c r="BC1158" s="20">
        <f t="shared" si="3552"/>
        <v>0</v>
      </c>
      <c r="BD1158" s="20">
        <f t="shared" si="3459"/>
        <v>2437.1999999999998</v>
      </c>
      <c r="BE1158" s="20">
        <f t="shared" si="3552"/>
        <v>0</v>
      </c>
      <c r="BF1158" s="20">
        <f t="shared" si="3552"/>
        <v>0</v>
      </c>
      <c r="BG1158" s="20">
        <f t="shared" si="3552"/>
        <v>0</v>
      </c>
      <c r="BH1158" s="20">
        <f t="shared" si="3361"/>
        <v>2437.1999999999998</v>
      </c>
      <c r="BI1158" s="20">
        <f t="shared" si="3362"/>
        <v>2406.6999999999998</v>
      </c>
      <c r="BJ1158" s="20">
        <f t="shared" si="3363"/>
        <v>2638.1</v>
      </c>
      <c r="BK1158" s="20">
        <f t="shared" si="3552"/>
        <v>0</v>
      </c>
      <c r="BL1158" s="20">
        <f t="shared" si="3552"/>
        <v>0</v>
      </c>
      <c r="BM1158" s="20">
        <f t="shared" si="3365"/>
        <v>2437.1999999999998</v>
      </c>
      <c r="BN1158" s="20">
        <f t="shared" si="3366"/>
        <v>2406.6999999999998</v>
      </c>
      <c r="BO1158" s="20">
        <f t="shared" si="3552"/>
        <v>0</v>
      </c>
      <c r="BP1158" s="20">
        <f t="shared" si="3552"/>
        <v>0</v>
      </c>
      <c r="BQ1158" s="20">
        <f t="shared" si="3552"/>
        <v>0</v>
      </c>
      <c r="BR1158" s="20">
        <f t="shared" si="3522"/>
        <v>2437.1999999999998</v>
      </c>
      <c r="BS1158" s="20">
        <f t="shared" si="3523"/>
        <v>2406.6999999999998</v>
      </c>
      <c r="BT1158" s="20">
        <f t="shared" si="3524"/>
        <v>2638.1</v>
      </c>
      <c r="BU1158" s="20">
        <f t="shared" si="3552"/>
        <v>0</v>
      </c>
      <c r="BV1158" s="20">
        <f t="shared" si="3525"/>
        <v>2437.1999999999998</v>
      </c>
      <c r="BW1158" s="20">
        <f t="shared" si="3552"/>
        <v>0</v>
      </c>
      <c r="BX1158" s="20">
        <f t="shared" si="3552"/>
        <v>0</v>
      </c>
      <c r="BY1158" s="20">
        <f t="shared" si="3342"/>
        <v>2437.1999999999998</v>
      </c>
      <c r="BZ1158" s="20">
        <f t="shared" si="3343"/>
        <v>2406.6999999999998</v>
      </c>
      <c r="CA1158" s="20">
        <f t="shared" si="3552"/>
        <v>0</v>
      </c>
      <c r="CB1158" s="20">
        <f t="shared" si="3344"/>
        <v>2437.1999999999998</v>
      </c>
      <c r="CC1158" s="20">
        <f t="shared" si="3552"/>
        <v>0</v>
      </c>
      <c r="CD1158" s="20">
        <f t="shared" si="3345"/>
        <v>2437.1999999999998</v>
      </c>
      <c r="CE1158" s="20">
        <f t="shared" si="3552"/>
        <v>0</v>
      </c>
    </row>
    <row r="1159" spans="1:84" x14ac:dyDescent="0.25">
      <c r="A1159" s="10" t="s">
        <v>76</v>
      </c>
      <c r="B1159" s="19">
        <v>850</v>
      </c>
      <c r="C1159" s="10" t="s">
        <v>345</v>
      </c>
      <c r="D1159" s="10" t="s">
        <v>336</v>
      </c>
      <c r="E1159" s="25" t="s">
        <v>579</v>
      </c>
      <c r="F1159" s="20">
        <v>2437.1999999999998</v>
      </c>
      <c r="G1159" s="20">
        <v>2406.6999999999998</v>
      </c>
      <c r="H1159" s="20">
        <v>2638.1</v>
      </c>
      <c r="I1159" s="20"/>
      <c r="J1159" s="20"/>
      <c r="K1159" s="20"/>
      <c r="L1159" s="20">
        <f t="shared" si="3317"/>
        <v>2437.1999999999998</v>
      </c>
      <c r="M1159" s="20">
        <f t="shared" si="3318"/>
        <v>2406.6999999999998</v>
      </c>
      <c r="N1159" s="20">
        <f t="shared" si="3319"/>
        <v>2638.1</v>
      </c>
      <c r="O1159" s="20"/>
      <c r="P1159" s="20"/>
      <c r="Q1159" s="20"/>
      <c r="R1159" s="20">
        <f t="shared" si="3348"/>
        <v>2437.1999999999998</v>
      </c>
      <c r="S1159" s="20">
        <f t="shared" si="3349"/>
        <v>2406.6999999999998</v>
      </c>
      <c r="T1159" s="20">
        <f t="shared" si="3350"/>
        <v>2638.1</v>
      </c>
      <c r="U1159" s="20"/>
      <c r="V1159" s="20">
        <f t="shared" si="3351"/>
        <v>2437.1999999999998</v>
      </c>
      <c r="W1159" s="20"/>
      <c r="X1159" s="20"/>
      <c r="Y1159" s="20"/>
      <c r="Z1159" s="20">
        <f t="shared" si="3353"/>
        <v>2437.1999999999998</v>
      </c>
      <c r="AA1159" s="20">
        <f t="shared" si="3354"/>
        <v>2406.6999999999998</v>
      </c>
      <c r="AB1159" s="20">
        <f t="shared" si="3355"/>
        <v>2638.1</v>
      </c>
      <c r="AC1159" s="20"/>
      <c r="AD1159" s="20"/>
      <c r="AE1159" s="20"/>
      <c r="AF1159" s="20">
        <f t="shared" si="3337"/>
        <v>2437.1999999999998</v>
      </c>
      <c r="AG1159" s="20">
        <f t="shared" si="3338"/>
        <v>2406.6999999999998</v>
      </c>
      <c r="AH1159" s="20">
        <f t="shared" si="3339"/>
        <v>2638.1</v>
      </c>
      <c r="AI1159" s="20"/>
      <c r="AJ1159" s="20">
        <f t="shared" si="3340"/>
        <v>2437.1999999999998</v>
      </c>
      <c r="AK1159" s="20"/>
      <c r="AL1159" s="20"/>
      <c r="AM1159" s="20"/>
      <c r="AN1159" s="20">
        <f t="shared" si="3535"/>
        <v>2437.1999999999998</v>
      </c>
      <c r="AO1159" s="20">
        <f t="shared" si="3536"/>
        <v>2406.6999999999998</v>
      </c>
      <c r="AP1159" s="20">
        <f t="shared" si="3537"/>
        <v>2638.1</v>
      </c>
      <c r="AQ1159" s="20"/>
      <c r="AR1159" s="20"/>
      <c r="AS1159" s="20"/>
      <c r="AT1159" s="20">
        <f t="shared" si="3539"/>
        <v>2437.1999999999998</v>
      </c>
      <c r="AU1159" s="20">
        <f t="shared" si="3540"/>
        <v>2406.6999999999998</v>
      </c>
      <c r="AV1159" s="20">
        <f t="shared" si="3541"/>
        <v>2638.1</v>
      </c>
      <c r="AW1159" s="20"/>
      <c r="AX1159" s="20"/>
      <c r="AY1159" s="20"/>
      <c r="AZ1159" s="20">
        <f t="shared" si="3460"/>
        <v>2437.1999999999998</v>
      </c>
      <c r="BA1159" s="20">
        <f t="shared" si="3461"/>
        <v>2406.6999999999998</v>
      </c>
      <c r="BB1159" s="20">
        <f t="shared" si="3462"/>
        <v>2638.1</v>
      </c>
      <c r="BC1159" s="20"/>
      <c r="BD1159" s="20">
        <f t="shared" si="3459"/>
        <v>2437.1999999999998</v>
      </c>
      <c r="BE1159" s="20"/>
      <c r="BF1159" s="20"/>
      <c r="BG1159" s="20"/>
      <c r="BH1159" s="20">
        <f t="shared" si="3361"/>
        <v>2437.1999999999998</v>
      </c>
      <c r="BI1159" s="20">
        <f t="shared" si="3362"/>
        <v>2406.6999999999998</v>
      </c>
      <c r="BJ1159" s="20">
        <f t="shared" si="3363"/>
        <v>2638.1</v>
      </c>
      <c r="BK1159" s="20"/>
      <c r="BL1159" s="20"/>
      <c r="BM1159" s="20">
        <f t="shared" si="3365"/>
        <v>2437.1999999999998</v>
      </c>
      <c r="BN1159" s="20">
        <f t="shared" si="3366"/>
        <v>2406.6999999999998</v>
      </c>
      <c r="BO1159" s="20"/>
      <c r="BP1159" s="20"/>
      <c r="BQ1159" s="20"/>
      <c r="BR1159" s="20">
        <f t="shared" si="3522"/>
        <v>2437.1999999999998</v>
      </c>
      <c r="BS1159" s="20">
        <f t="shared" si="3523"/>
        <v>2406.6999999999998</v>
      </c>
      <c r="BT1159" s="20">
        <f t="shared" si="3524"/>
        <v>2638.1</v>
      </c>
      <c r="BU1159" s="20"/>
      <c r="BV1159" s="20">
        <f t="shared" si="3525"/>
        <v>2437.1999999999998</v>
      </c>
      <c r="BW1159" s="20"/>
      <c r="BX1159" s="20"/>
      <c r="BY1159" s="20">
        <f t="shared" si="3342"/>
        <v>2437.1999999999998</v>
      </c>
      <c r="BZ1159" s="20">
        <f t="shared" si="3343"/>
        <v>2406.6999999999998</v>
      </c>
      <c r="CA1159" s="20"/>
      <c r="CB1159" s="20">
        <f t="shared" si="3344"/>
        <v>2437.1999999999998</v>
      </c>
      <c r="CC1159" s="20"/>
      <c r="CD1159" s="20">
        <f t="shared" si="3345"/>
        <v>2437.1999999999998</v>
      </c>
      <c r="CE1159" s="20"/>
    </row>
    <row r="1160" spans="1:84" ht="47.25" x14ac:dyDescent="0.25">
      <c r="A1160" s="10" t="s">
        <v>77</v>
      </c>
      <c r="B1160" s="19"/>
      <c r="C1160" s="10"/>
      <c r="D1160" s="10"/>
      <c r="E1160" s="25" t="s">
        <v>860</v>
      </c>
      <c r="F1160" s="20">
        <f>F1161</f>
        <v>49</v>
      </c>
      <c r="G1160" s="20">
        <f t="shared" ref="G1160:CE1162" si="3553">G1161</f>
        <v>49</v>
      </c>
      <c r="H1160" s="20">
        <f t="shared" si="3553"/>
        <v>49</v>
      </c>
      <c r="I1160" s="20">
        <f t="shared" si="3553"/>
        <v>0</v>
      </c>
      <c r="J1160" s="20">
        <f t="shared" si="3553"/>
        <v>0</v>
      </c>
      <c r="K1160" s="20">
        <f t="shared" si="3553"/>
        <v>0</v>
      </c>
      <c r="L1160" s="20">
        <f t="shared" si="3317"/>
        <v>49</v>
      </c>
      <c r="M1160" s="20">
        <f t="shared" si="3318"/>
        <v>49</v>
      </c>
      <c r="N1160" s="20">
        <f t="shared" si="3319"/>
        <v>49</v>
      </c>
      <c r="O1160" s="20">
        <f t="shared" si="3553"/>
        <v>0</v>
      </c>
      <c r="P1160" s="20">
        <f t="shared" si="3553"/>
        <v>0</v>
      </c>
      <c r="Q1160" s="20">
        <f t="shared" si="3553"/>
        <v>0</v>
      </c>
      <c r="R1160" s="20">
        <f t="shared" si="3348"/>
        <v>49</v>
      </c>
      <c r="S1160" s="20">
        <f t="shared" si="3349"/>
        <v>49</v>
      </c>
      <c r="T1160" s="20">
        <f t="shared" si="3350"/>
        <v>49</v>
      </c>
      <c r="U1160" s="20">
        <f t="shared" si="3553"/>
        <v>0</v>
      </c>
      <c r="V1160" s="20">
        <f t="shared" si="3351"/>
        <v>49</v>
      </c>
      <c r="W1160" s="20">
        <f t="shared" si="3553"/>
        <v>0</v>
      </c>
      <c r="X1160" s="20">
        <f t="shared" si="3553"/>
        <v>0</v>
      </c>
      <c r="Y1160" s="20">
        <f t="shared" si="3553"/>
        <v>0</v>
      </c>
      <c r="Z1160" s="20">
        <f t="shared" si="3353"/>
        <v>49</v>
      </c>
      <c r="AA1160" s="20">
        <f t="shared" si="3354"/>
        <v>49</v>
      </c>
      <c r="AB1160" s="20">
        <f t="shared" si="3355"/>
        <v>49</v>
      </c>
      <c r="AC1160" s="20">
        <f t="shared" si="3553"/>
        <v>0</v>
      </c>
      <c r="AD1160" s="20">
        <f t="shared" si="3553"/>
        <v>0</v>
      </c>
      <c r="AE1160" s="20">
        <f t="shared" si="3553"/>
        <v>0</v>
      </c>
      <c r="AF1160" s="20">
        <f t="shared" si="3337"/>
        <v>49</v>
      </c>
      <c r="AG1160" s="20">
        <f t="shared" si="3338"/>
        <v>49</v>
      </c>
      <c r="AH1160" s="20">
        <f t="shared" si="3339"/>
        <v>49</v>
      </c>
      <c r="AI1160" s="20">
        <f t="shared" si="3553"/>
        <v>0</v>
      </c>
      <c r="AJ1160" s="20">
        <f t="shared" si="3340"/>
        <v>49</v>
      </c>
      <c r="AK1160" s="20">
        <f t="shared" si="3553"/>
        <v>0</v>
      </c>
      <c r="AL1160" s="20">
        <f t="shared" si="3553"/>
        <v>0</v>
      </c>
      <c r="AM1160" s="20">
        <f t="shared" si="3553"/>
        <v>0</v>
      </c>
      <c r="AN1160" s="20">
        <f t="shared" si="3535"/>
        <v>49</v>
      </c>
      <c r="AO1160" s="20">
        <f t="shared" si="3536"/>
        <v>49</v>
      </c>
      <c r="AP1160" s="20">
        <f t="shared" si="3537"/>
        <v>49</v>
      </c>
      <c r="AQ1160" s="20">
        <f t="shared" si="3553"/>
        <v>0</v>
      </c>
      <c r="AR1160" s="20">
        <f t="shared" si="3553"/>
        <v>0</v>
      </c>
      <c r="AS1160" s="20">
        <f t="shared" si="3553"/>
        <v>0</v>
      </c>
      <c r="AT1160" s="20">
        <f t="shared" si="3539"/>
        <v>49</v>
      </c>
      <c r="AU1160" s="20">
        <f t="shared" si="3540"/>
        <v>49</v>
      </c>
      <c r="AV1160" s="20">
        <f t="shared" si="3541"/>
        <v>49</v>
      </c>
      <c r="AW1160" s="20">
        <f t="shared" si="3553"/>
        <v>0</v>
      </c>
      <c r="AX1160" s="20">
        <f t="shared" si="3553"/>
        <v>0</v>
      </c>
      <c r="AY1160" s="20">
        <f t="shared" si="3553"/>
        <v>0</v>
      </c>
      <c r="AZ1160" s="20">
        <f t="shared" si="3460"/>
        <v>49</v>
      </c>
      <c r="BA1160" s="20">
        <f t="shared" si="3461"/>
        <v>49</v>
      </c>
      <c r="BB1160" s="20">
        <f t="shared" si="3462"/>
        <v>49</v>
      </c>
      <c r="BC1160" s="20">
        <f t="shared" si="3553"/>
        <v>0</v>
      </c>
      <c r="BD1160" s="20">
        <f t="shared" si="3459"/>
        <v>49</v>
      </c>
      <c r="BE1160" s="20">
        <f t="shared" si="3553"/>
        <v>0</v>
      </c>
      <c r="BF1160" s="20">
        <f t="shared" si="3553"/>
        <v>0</v>
      </c>
      <c r="BG1160" s="20">
        <f t="shared" si="3553"/>
        <v>0</v>
      </c>
      <c r="BH1160" s="20">
        <f t="shared" si="3361"/>
        <v>49</v>
      </c>
      <c r="BI1160" s="20">
        <f t="shared" si="3362"/>
        <v>49</v>
      </c>
      <c r="BJ1160" s="20">
        <f t="shared" si="3363"/>
        <v>49</v>
      </c>
      <c r="BK1160" s="20">
        <f t="shared" si="3553"/>
        <v>0</v>
      </c>
      <c r="BL1160" s="20">
        <f t="shared" si="3553"/>
        <v>0</v>
      </c>
      <c r="BM1160" s="20">
        <f t="shared" si="3365"/>
        <v>49</v>
      </c>
      <c r="BN1160" s="20">
        <f t="shared" si="3366"/>
        <v>49</v>
      </c>
      <c r="BO1160" s="20">
        <f t="shared" si="3553"/>
        <v>0</v>
      </c>
      <c r="BP1160" s="20">
        <f t="shared" si="3553"/>
        <v>0</v>
      </c>
      <c r="BQ1160" s="20">
        <f t="shared" si="3553"/>
        <v>0</v>
      </c>
      <c r="BR1160" s="20">
        <f t="shared" si="3522"/>
        <v>49</v>
      </c>
      <c r="BS1160" s="20">
        <f t="shared" si="3523"/>
        <v>49</v>
      </c>
      <c r="BT1160" s="20">
        <f t="shared" si="3524"/>
        <v>49</v>
      </c>
      <c r="BU1160" s="20">
        <f t="shared" si="3553"/>
        <v>0</v>
      </c>
      <c r="BV1160" s="20">
        <f t="shared" si="3525"/>
        <v>49</v>
      </c>
      <c r="BW1160" s="20">
        <f t="shared" si="3553"/>
        <v>10.88</v>
      </c>
      <c r="BX1160" s="20">
        <f t="shared" si="3553"/>
        <v>0</v>
      </c>
      <c r="BY1160" s="20">
        <f t="shared" si="3342"/>
        <v>59.88</v>
      </c>
      <c r="BZ1160" s="20">
        <f t="shared" si="3343"/>
        <v>49</v>
      </c>
      <c r="CA1160" s="20">
        <f t="shared" si="3553"/>
        <v>0</v>
      </c>
      <c r="CB1160" s="20">
        <f t="shared" si="3344"/>
        <v>59.88</v>
      </c>
      <c r="CC1160" s="20">
        <f t="shared" si="3553"/>
        <v>0</v>
      </c>
      <c r="CD1160" s="20">
        <f t="shared" si="3345"/>
        <v>59.88</v>
      </c>
      <c r="CE1160" s="20">
        <f t="shared" si="3553"/>
        <v>0</v>
      </c>
    </row>
    <row r="1161" spans="1:84" ht="47.25" x14ac:dyDescent="0.25">
      <c r="A1161" s="10" t="s">
        <v>77</v>
      </c>
      <c r="B1161" s="19">
        <v>200</v>
      </c>
      <c r="C1161" s="10"/>
      <c r="D1161" s="10"/>
      <c r="E1161" s="25" t="s">
        <v>602</v>
      </c>
      <c r="F1161" s="20">
        <f>F1162</f>
        <v>49</v>
      </c>
      <c r="G1161" s="20">
        <f t="shared" si="3553"/>
        <v>49</v>
      </c>
      <c r="H1161" s="20">
        <f t="shared" si="3553"/>
        <v>49</v>
      </c>
      <c r="I1161" s="20">
        <f t="shared" si="3553"/>
        <v>0</v>
      </c>
      <c r="J1161" s="20">
        <f t="shared" si="3553"/>
        <v>0</v>
      </c>
      <c r="K1161" s="20">
        <f t="shared" si="3553"/>
        <v>0</v>
      </c>
      <c r="L1161" s="20">
        <f t="shared" si="3317"/>
        <v>49</v>
      </c>
      <c r="M1161" s="20">
        <f t="shared" si="3318"/>
        <v>49</v>
      </c>
      <c r="N1161" s="20">
        <f t="shared" si="3319"/>
        <v>49</v>
      </c>
      <c r="O1161" s="20">
        <f t="shared" si="3553"/>
        <v>0</v>
      </c>
      <c r="P1161" s="20">
        <f t="shared" si="3553"/>
        <v>0</v>
      </c>
      <c r="Q1161" s="20">
        <f t="shared" si="3553"/>
        <v>0</v>
      </c>
      <c r="R1161" s="20">
        <f t="shared" si="3348"/>
        <v>49</v>
      </c>
      <c r="S1161" s="20">
        <f t="shared" si="3349"/>
        <v>49</v>
      </c>
      <c r="T1161" s="20">
        <f t="shared" si="3350"/>
        <v>49</v>
      </c>
      <c r="U1161" s="20">
        <f t="shared" si="3553"/>
        <v>0</v>
      </c>
      <c r="V1161" s="20">
        <f t="shared" si="3351"/>
        <v>49</v>
      </c>
      <c r="W1161" s="20">
        <f t="shared" si="3553"/>
        <v>0</v>
      </c>
      <c r="X1161" s="20">
        <f t="shared" si="3553"/>
        <v>0</v>
      </c>
      <c r="Y1161" s="20">
        <f t="shared" si="3553"/>
        <v>0</v>
      </c>
      <c r="Z1161" s="20">
        <f t="shared" si="3353"/>
        <v>49</v>
      </c>
      <c r="AA1161" s="20">
        <f t="shared" si="3354"/>
        <v>49</v>
      </c>
      <c r="AB1161" s="20">
        <f t="shared" si="3355"/>
        <v>49</v>
      </c>
      <c r="AC1161" s="20">
        <f t="shared" si="3553"/>
        <v>0</v>
      </c>
      <c r="AD1161" s="20">
        <f t="shared" si="3553"/>
        <v>0</v>
      </c>
      <c r="AE1161" s="20">
        <f t="shared" si="3553"/>
        <v>0</v>
      </c>
      <c r="AF1161" s="20">
        <f t="shared" si="3337"/>
        <v>49</v>
      </c>
      <c r="AG1161" s="20">
        <f t="shared" si="3338"/>
        <v>49</v>
      </c>
      <c r="AH1161" s="20">
        <f t="shared" si="3339"/>
        <v>49</v>
      </c>
      <c r="AI1161" s="20">
        <f t="shared" si="3553"/>
        <v>0</v>
      </c>
      <c r="AJ1161" s="20">
        <f t="shared" si="3340"/>
        <v>49</v>
      </c>
      <c r="AK1161" s="20">
        <f t="shared" si="3553"/>
        <v>0</v>
      </c>
      <c r="AL1161" s="20">
        <f t="shared" si="3553"/>
        <v>0</v>
      </c>
      <c r="AM1161" s="20">
        <f t="shared" si="3553"/>
        <v>0</v>
      </c>
      <c r="AN1161" s="20">
        <f t="shared" si="3535"/>
        <v>49</v>
      </c>
      <c r="AO1161" s="20">
        <f t="shared" si="3536"/>
        <v>49</v>
      </c>
      <c r="AP1161" s="20">
        <f t="shared" si="3537"/>
        <v>49</v>
      </c>
      <c r="AQ1161" s="20">
        <f t="shared" si="3553"/>
        <v>0</v>
      </c>
      <c r="AR1161" s="20">
        <f t="shared" si="3553"/>
        <v>0</v>
      </c>
      <c r="AS1161" s="20">
        <f t="shared" si="3553"/>
        <v>0</v>
      </c>
      <c r="AT1161" s="20">
        <f t="shared" si="3539"/>
        <v>49</v>
      </c>
      <c r="AU1161" s="20">
        <f t="shared" si="3540"/>
        <v>49</v>
      </c>
      <c r="AV1161" s="20">
        <f t="shared" si="3541"/>
        <v>49</v>
      </c>
      <c r="AW1161" s="20">
        <f t="shared" si="3553"/>
        <v>0</v>
      </c>
      <c r="AX1161" s="20">
        <f t="shared" si="3553"/>
        <v>0</v>
      </c>
      <c r="AY1161" s="20">
        <f t="shared" si="3553"/>
        <v>0</v>
      </c>
      <c r="AZ1161" s="20">
        <f t="shared" si="3460"/>
        <v>49</v>
      </c>
      <c r="BA1161" s="20">
        <f t="shared" si="3461"/>
        <v>49</v>
      </c>
      <c r="BB1161" s="20">
        <f t="shared" si="3462"/>
        <v>49</v>
      </c>
      <c r="BC1161" s="20">
        <f t="shared" si="3553"/>
        <v>0</v>
      </c>
      <c r="BD1161" s="20">
        <f t="shared" si="3459"/>
        <v>49</v>
      </c>
      <c r="BE1161" s="20">
        <f t="shared" si="3553"/>
        <v>0</v>
      </c>
      <c r="BF1161" s="20">
        <f t="shared" si="3553"/>
        <v>0</v>
      </c>
      <c r="BG1161" s="20">
        <f t="shared" si="3553"/>
        <v>0</v>
      </c>
      <c r="BH1161" s="20">
        <f t="shared" si="3361"/>
        <v>49</v>
      </c>
      <c r="BI1161" s="20">
        <f t="shared" si="3362"/>
        <v>49</v>
      </c>
      <c r="BJ1161" s="20">
        <f t="shared" si="3363"/>
        <v>49</v>
      </c>
      <c r="BK1161" s="20">
        <f t="shared" si="3553"/>
        <v>0</v>
      </c>
      <c r="BL1161" s="20">
        <f t="shared" si="3553"/>
        <v>0</v>
      </c>
      <c r="BM1161" s="20">
        <f t="shared" si="3365"/>
        <v>49</v>
      </c>
      <c r="BN1161" s="20">
        <f t="shared" si="3366"/>
        <v>49</v>
      </c>
      <c r="BO1161" s="20">
        <f t="shared" si="3553"/>
        <v>0</v>
      </c>
      <c r="BP1161" s="20">
        <f t="shared" si="3553"/>
        <v>0</v>
      </c>
      <c r="BQ1161" s="20">
        <f t="shared" si="3553"/>
        <v>0</v>
      </c>
      <c r="BR1161" s="20">
        <f t="shared" si="3522"/>
        <v>49</v>
      </c>
      <c r="BS1161" s="20">
        <f t="shared" si="3523"/>
        <v>49</v>
      </c>
      <c r="BT1161" s="20">
        <f t="shared" si="3524"/>
        <v>49</v>
      </c>
      <c r="BU1161" s="20">
        <f t="shared" si="3553"/>
        <v>0</v>
      </c>
      <c r="BV1161" s="20">
        <f t="shared" si="3525"/>
        <v>49</v>
      </c>
      <c r="BW1161" s="20">
        <f t="shared" si="3553"/>
        <v>10.88</v>
      </c>
      <c r="BX1161" s="20">
        <f t="shared" si="3553"/>
        <v>0</v>
      </c>
      <c r="BY1161" s="20">
        <f t="shared" si="3342"/>
        <v>59.88</v>
      </c>
      <c r="BZ1161" s="20">
        <f t="shared" si="3343"/>
        <v>49</v>
      </c>
      <c r="CA1161" s="20">
        <f t="shared" si="3553"/>
        <v>0</v>
      </c>
      <c r="CB1161" s="20">
        <f t="shared" si="3344"/>
        <v>59.88</v>
      </c>
      <c r="CC1161" s="20">
        <f t="shared" si="3553"/>
        <v>0</v>
      </c>
      <c r="CD1161" s="20">
        <f t="shared" si="3345"/>
        <v>59.88</v>
      </c>
      <c r="CE1161" s="20">
        <f t="shared" si="3553"/>
        <v>0</v>
      </c>
    </row>
    <row r="1162" spans="1:84" ht="47.25" x14ac:dyDescent="0.25">
      <c r="A1162" s="10" t="s">
        <v>77</v>
      </c>
      <c r="B1162" s="19">
        <v>240</v>
      </c>
      <c r="C1162" s="10"/>
      <c r="D1162" s="10"/>
      <c r="E1162" s="25" t="s">
        <v>603</v>
      </c>
      <c r="F1162" s="20">
        <f>F1163</f>
        <v>49</v>
      </c>
      <c r="G1162" s="20">
        <f t="shared" si="3553"/>
        <v>49</v>
      </c>
      <c r="H1162" s="20">
        <f t="shared" si="3553"/>
        <v>49</v>
      </c>
      <c r="I1162" s="20">
        <f t="shared" si="3553"/>
        <v>0</v>
      </c>
      <c r="J1162" s="20">
        <f t="shared" si="3553"/>
        <v>0</v>
      </c>
      <c r="K1162" s="20">
        <f t="shared" si="3553"/>
        <v>0</v>
      </c>
      <c r="L1162" s="20">
        <f t="shared" si="3317"/>
        <v>49</v>
      </c>
      <c r="M1162" s="20">
        <f t="shared" si="3318"/>
        <v>49</v>
      </c>
      <c r="N1162" s="20">
        <f t="shared" si="3319"/>
        <v>49</v>
      </c>
      <c r="O1162" s="20">
        <f t="shared" si="3553"/>
        <v>0</v>
      </c>
      <c r="P1162" s="20">
        <f t="shared" si="3553"/>
        <v>0</v>
      </c>
      <c r="Q1162" s="20">
        <f t="shared" si="3553"/>
        <v>0</v>
      </c>
      <c r="R1162" s="20">
        <f t="shared" si="3348"/>
        <v>49</v>
      </c>
      <c r="S1162" s="20">
        <f t="shared" si="3349"/>
        <v>49</v>
      </c>
      <c r="T1162" s="20">
        <f t="shared" si="3350"/>
        <v>49</v>
      </c>
      <c r="U1162" s="20">
        <f t="shared" si="3553"/>
        <v>0</v>
      </c>
      <c r="V1162" s="20">
        <f t="shared" si="3351"/>
        <v>49</v>
      </c>
      <c r="W1162" s="20">
        <f t="shared" si="3553"/>
        <v>0</v>
      </c>
      <c r="X1162" s="20">
        <f t="shared" si="3553"/>
        <v>0</v>
      </c>
      <c r="Y1162" s="20">
        <f t="shared" si="3553"/>
        <v>0</v>
      </c>
      <c r="Z1162" s="20">
        <f t="shared" si="3353"/>
        <v>49</v>
      </c>
      <c r="AA1162" s="20">
        <f t="shared" si="3354"/>
        <v>49</v>
      </c>
      <c r="AB1162" s="20">
        <f t="shared" si="3355"/>
        <v>49</v>
      </c>
      <c r="AC1162" s="20">
        <f t="shared" si="3553"/>
        <v>0</v>
      </c>
      <c r="AD1162" s="20">
        <f t="shared" si="3553"/>
        <v>0</v>
      </c>
      <c r="AE1162" s="20">
        <f t="shared" si="3553"/>
        <v>0</v>
      </c>
      <c r="AF1162" s="20">
        <f t="shared" si="3337"/>
        <v>49</v>
      </c>
      <c r="AG1162" s="20">
        <f t="shared" si="3338"/>
        <v>49</v>
      </c>
      <c r="AH1162" s="20">
        <f t="shared" si="3339"/>
        <v>49</v>
      </c>
      <c r="AI1162" s="20">
        <f t="shared" si="3553"/>
        <v>0</v>
      </c>
      <c r="AJ1162" s="20">
        <f t="shared" si="3340"/>
        <v>49</v>
      </c>
      <c r="AK1162" s="20">
        <f t="shared" si="3553"/>
        <v>0</v>
      </c>
      <c r="AL1162" s="20">
        <f t="shared" si="3553"/>
        <v>0</v>
      </c>
      <c r="AM1162" s="20">
        <f t="shared" si="3553"/>
        <v>0</v>
      </c>
      <c r="AN1162" s="20">
        <f t="shared" si="3535"/>
        <v>49</v>
      </c>
      <c r="AO1162" s="20">
        <f t="shared" si="3536"/>
        <v>49</v>
      </c>
      <c r="AP1162" s="20">
        <f t="shared" si="3537"/>
        <v>49</v>
      </c>
      <c r="AQ1162" s="20">
        <f t="shared" si="3553"/>
        <v>0</v>
      </c>
      <c r="AR1162" s="20">
        <f t="shared" si="3553"/>
        <v>0</v>
      </c>
      <c r="AS1162" s="20">
        <f t="shared" si="3553"/>
        <v>0</v>
      </c>
      <c r="AT1162" s="20">
        <f t="shared" si="3539"/>
        <v>49</v>
      </c>
      <c r="AU1162" s="20">
        <f t="shared" si="3540"/>
        <v>49</v>
      </c>
      <c r="AV1162" s="20">
        <f t="shared" si="3541"/>
        <v>49</v>
      </c>
      <c r="AW1162" s="20">
        <f t="shared" si="3553"/>
        <v>0</v>
      </c>
      <c r="AX1162" s="20">
        <f t="shared" si="3553"/>
        <v>0</v>
      </c>
      <c r="AY1162" s="20">
        <f t="shared" si="3553"/>
        <v>0</v>
      </c>
      <c r="AZ1162" s="20">
        <f t="shared" si="3460"/>
        <v>49</v>
      </c>
      <c r="BA1162" s="20">
        <f t="shared" si="3461"/>
        <v>49</v>
      </c>
      <c r="BB1162" s="20">
        <f t="shared" si="3462"/>
        <v>49</v>
      </c>
      <c r="BC1162" s="20">
        <f t="shared" si="3553"/>
        <v>0</v>
      </c>
      <c r="BD1162" s="20">
        <f t="shared" si="3459"/>
        <v>49</v>
      </c>
      <c r="BE1162" s="20">
        <f t="shared" si="3553"/>
        <v>0</v>
      </c>
      <c r="BF1162" s="20">
        <f t="shared" si="3553"/>
        <v>0</v>
      </c>
      <c r="BG1162" s="20">
        <f t="shared" si="3553"/>
        <v>0</v>
      </c>
      <c r="BH1162" s="20">
        <f t="shared" si="3361"/>
        <v>49</v>
      </c>
      <c r="BI1162" s="20">
        <f t="shared" si="3362"/>
        <v>49</v>
      </c>
      <c r="BJ1162" s="20">
        <f t="shared" si="3363"/>
        <v>49</v>
      </c>
      <c r="BK1162" s="20">
        <f t="shared" si="3553"/>
        <v>0</v>
      </c>
      <c r="BL1162" s="20">
        <f t="shared" si="3553"/>
        <v>0</v>
      </c>
      <c r="BM1162" s="20">
        <f t="shared" si="3365"/>
        <v>49</v>
      </c>
      <c r="BN1162" s="20">
        <f t="shared" si="3366"/>
        <v>49</v>
      </c>
      <c r="BO1162" s="20">
        <f t="shared" si="3553"/>
        <v>0</v>
      </c>
      <c r="BP1162" s="20">
        <f t="shared" si="3553"/>
        <v>0</v>
      </c>
      <c r="BQ1162" s="20">
        <f t="shared" si="3553"/>
        <v>0</v>
      </c>
      <c r="BR1162" s="20">
        <f t="shared" si="3522"/>
        <v>49</v>
      </c>
      <c r="BS1162" s="20">
        <f t="shared" si="3523"/>
        <v>49</v>
      </c>
      <c r="BT1162" s="20">
        <f t="shared" si="3524"/>
        <v>49</v>
      </c>
      <c r="BU1162" s="20">
        <f t="shared" si="3553"/>
        <v>0</v>
      </c>
      <c r="BV1162" s="20">
        <f t="shared" si="3525"/>
        <v>49</v>
      </c>
      <c r="BW1162" s="20">
        <f t="shared" si="3553"/>
        <v>10.88</v>
      </c>
      <c r="BX1162" s="20">
        <f t="shared" si="3553"/>
        <v>0</v>
      </c>
      <c r="BY1162" s="20">
        <f t="shared" si="3342"/>
        <v>59.88</v>
      </c>
      <c r="BZ1162" s="20">
        <f t="shared" si="3343"/>
        <v>49</v>
      </c>
      <c r="CA1162" s="20">
        <f t="shared" si="3553"/>
        <v>0</v>
      </c>
      <c r="CB1162" s="20">
        <f t="shared" si="3344"/>
        <v>59.88</v>
      </c>
      <c r="CC1162" s="20">
        <f t="shared" si="3553"/>
        <v>0</v>
      </c>
      <c r="CD1162" s="20">
        <f t="shared" si="3345"/>
        <v>59.88</v>
      </c>
      <c r="CE1162" s="20">
        <f t="shared" si="3553"/>
        <v>0</v>
      </c>
    </row>
    <row r="1163" spans="1:84" x14ac:dyDescent="0.25">
      <c r="A1163" s="10" t="s">
        <v>77</v>
      </c>
      <c r="B1163" s="19">
        <v>240</v>
      </c>
      <c r="C1163" s="10" t="s">
        <v>345</v>
      </c>
      <c r="D1163" s="10" t="s">
        <v>336</v>
      </c>
      <c r="E1163" s="25" t="s">
        <v>579</v>
      </c>
      <c r="F1163" s="20">
        <v>49</v>
      </c>
      <c r="G1163" s="20">
        <v>49</v>
      </c>
      <c r="H1163" s="20">
        <v>49</v>
      </c>
      <c r="I1163" s="20"/>
      <c r="J1163" s="20"/>
      <c r="K1163" s="20"/>
      <c r="L1163" s="20">
        <f t="shared" si="3317"/>
        <v>49</v>
      </c>
      <c r="M1163" s="20">
        <f t="shared" si="3318"/>
        <v>49</v>
      </c>
      <c r="N1163" s="20">
        <f t="shared" si="3319"/>
        <v>49</v>
      </c>
      <c r="O1163" s="20"/>
      <c r="P1163" s="20"/>
      <c r="Q1163" s="20"/>
      <c r="R1163" s="20">
        <f t="shared" si="3348"/>
        <v>49</v>
      </c>
      <c r="S1163" s="20">
        <f t="shared" si="3349"/>
        <v>49</v>
      </c>
      <c r="T1163" s="20">
        <f t="shared" si="3350"/>
        <v>49</v>
      </c>
      <c r="U1163" s="20"/>
      <c r="V1163" s="20">
        <f t="shared" si="3351"/>
        <v>49</v>
      </c>
      <c r="W1163" s="20"/>
      <c r="X1163" s="20"/>
      <c r="Y1163" s="20"/>
      <c r="Z1163" s="20">
        <f t="shared" si="3353"/>
        <v>49</v>
      </c>
      <c r="AA1163" s="20">
        <f t="shared" si="3354"/>
        <v>49</v>
      </c>
      <c r="AB1163" s="20">
        <f t="shared" si="3355"/>
        <v>49</v>
      </c>
      <c r="AC1163" s="20"/>
      <c r="AD1163" s="20"/>
      <c r="AE1163" s="20"/>
      <c r="AF1163" s="20">
        <f t="shared" si="3337"/>
        <v>49</v>
      </c>
      <c r="AG1163" s="20">
        <f t="shared" si="3338"/>
        <v>49</v>
      </c>
      <c r="AH1163" s="20">
        <f t="shared" si="3339"/>
        <v>49</v>
      </c>
      <c r="AI1163" s="20"/>
      <c r="AJ1163" s="20">
        <f t="shared" si="3340"/>
        <v>49</v>
      </c>
      <c r="AK1163" s="20"/>
      <c r="AL1163" s="20"/>
      <c r="AM1163" s="20"/>
      <c r="AN1163" s="20">
        <f t="shared" si="3535"/>
        <v>49</v>
      </c>
      <c r="AO1163" s="20">
        <f t="shared" si="3536"/>
        <v>49</v>
      </c>
      <c r="AP1163" s="20">
        <f t="shared" si="3537"/>
        <v>49</v>
      </c>
      <c r="AQ1163" s="20"/>
      <c r="AR1163" s="20"/>
      <c r="AS1163" s="20"/>
      <c r="AT1163" s="20">
        <f t="shared" si="3539"/>
        <v>49</v>
      </c>
      <c r="AU1163" s="20">
        <f t="shared" si="3540"/>
        <v>49</v>
      </c>
      <c r="AV1163" s="20">
        <f t="shared" si="3541"/>
        <v>49</v>
      </c>
      <c r="AW1163" s="20"/>
      <c r="AX1163" s="20"/>
      <c r="AY1163" s="20"/>
      <c r="AZ1163" s="20">
        <f t="shared" si="3460"/>
        <v>49</v>
      </c>
      <c r="BA1163" s="20">
        <f t="shared" si="3461"/>
        <v>49</v>
      </c>
      <c r="BB1163" s="20">
        <f t="shared" si="3462"/>
        <v>49</v>
      </c>
      <c r="BC1163" s="20"/>
      <c r="BD1163" s="20">
        <f t="shared" si="3459"/>
        <v>49</v>
      </c>
      <c r="BE1163" s="20"/>
      <c r="BF1163" s="20"/>
      <c r="BG1163" s="20"/>
      <c r="BH1163" s="20">
        <f t="shared" si="3361"/>
        <v>49</v>
      </c>
      <c r="BI1163" s="20">
        <f t="shared" si="3362"/>
        <v>49</v>
      </c>
      <c r="BJ1163" s="20">
        <f t="shared" si="3363"/>
        <v>49</v>
      </c>
      <c r="BK1163" s="20"/>
      <c r="BL1163" s="20"/>
      <c r="BM1163" s="20">
        <f t="shared" si="3365"/>
        <v>49</v>
      </c>
      <c r="BN1163" s="20">
        <f t="shared" si="3366"/>
        <v>49</v>
      </c>
      <c r="BO1163" s="20"/>
      <c r="BP1163" s="20"/>
      <c r="BQ1163" s="20"/>
      <c r="BR1163" s="20">
        <f t="shared" si="3522"/>
        <v>49</v>
      </c>
      <c r="BS1163" s="20">
        <f t="shared" si="3523"/>
        <v>49</v>
      </c>
      <c r="BT1163" s="20">
        <f t="shared" si="3524"/>
        <v>49</v>
      </c>
      <c r="BU1163" s="20"/>
      <c r="BV1163" s="20">
        <f t="shared" si="3525"/>
        <v>49</v>
      </c>
      <c r="BW1163" s="20">
        <v>10.88</v>
      </c>
      <c r="BX1163" s="20"/>
      <c r="BY1163" s="20">
        <f t="shared" si="3342"/>
        <v>59.88</v>
      </c>
      <c r="BZ1163" s="20">
        <f t="shared" si="3343"/>
        <v>49</v>
      </c>
      <c r="CA1163" s="20"/>
      <c r="CB1163" s="20">
        <f t="shared" si="3344"/>
        <v>59.88</v>
      </c>
      <c r="CC1163" s="20"/>
      <c r="CD1163" s="20">
        <f t="shared" si="3345"/>
        <v>59.88</v>
      </c>
      <c r="CE1163" s="20"/>
    </row>
    <row r="1164" spans="1:84" s="17" customFormat="1" ht="31.5" x14ac:dyDescent="0.25">
      <c r="A1164" s="21" t="s">
        <v>455</v>
      </c>
      <c r="B1164" s="22"/>
      <c r="C1164" s="21"/>
      <c r="D1164" s="21"/>
      <c r="E1164" s="27" t="s">
        <v>861</v>
      </c>
      <c r="F1164" s="23">
        <f>F1165</f>
        <v>30336.1</v>
      </c>
      <c r="G1164" s="23">
        <f t="shared" ref="G1164:CE1164" si="3554">G1165</f>
        <v>30336.1</v>
      </c>
      <c r="H1164" s="23">
        <f t="shared" si="3554"/>
        <v>30336.1</v>
      </c>
      <c r="I1164" s="23">
        <f t="shared" si="3554"/>
        <v>-326.2</v>
      </c>
      <c r="J1164" s="23">
        <f t="shared" si="3554"/>
        <v>-326.2</v>
      </c>
      <c r="K1164" s="23">
        <f t="shared" si="3554"/>
        <v>-326.2</v>
      </c>
      <c r="L1164" s="23">
        <f t="shared" si="3317"/>
        <v>30009.899999999998</v>
      </c>
      <c r="M1164" s="23">
        <f t="shared" si="3318"/>
        <v>30009.899999999998</v>
      </c>
      <c r="N1164" s="23">
        <f t="shared" si="3319"/>
        <v>30009.899999999998</v>
      </c>
      <c r="O1164" s="23">
        <f t="shared" si="3554"/>
        <v>0</v>
      </c>
      <c r="P1164" s="23">
        <f t="shared" si="3554"/>
        <v>0</v>
      </c>
      <c r="Q1164" s="23">
        <f t="shared" si="3554"/>
        <v>0</v>
      </c>
      <c r="R1164" s="23">
        <f t="shared" si="3348"/>
        <v>30009.899999999998</v>
      </c>
      <c r="S1164" s="23">
        <f t="shared" si="3349"/>
        <v>30009.899999999998</v>
      </c>
      <c r="T1164" s="23">
        <f t="shared" si="3350"/>
        <v>30009.899999999998</v>
      </c>
      <c r="U1164" s="23">
        <f t="shared" si="3554"/>
        <v>0</v>
      </c>
      <c r="V1164" s="23">
        <f t="shared" si="3351"/>
        <v>30009.899999999998</v>
      </c>
      <c r="W1164" s="23">
        <f t="shared" si="3554"/>
        <v>0</v>
      </c>
      <c r="X1164" s="23">
        <f t="shared" si="3554"/>
        <v>0</v>
      </c>
      <c r="Y1164" s="23">
        <f t="shared" si="3554"/>
        <v>0</v>
      </c>
      <c r="Z1164" s="20">
        <f t="shared" si="3353"/>
        <v>30009.899999999998</v>
      </c>
      <c r="AA1164" s="20">
        <f t="shared" si="3354"/>
        <v>30009.899999999998</v>
      </c>
      <c r="AB1164" s="20">
        <f t="shared" si="3355"/>
        <v>30009.899999999998</v>
      </c>
      <c r="AC1164" s="23">
        <f t="shared" si="3554"/>
        <v>0</v>
      </c>
      <c r="AD1164" s="23">
        <f t="shared" si="3554"/>
        <v>0</v>
      </c>
      <c r="AE1164" s="23">
        <f t="shared" si="3554"/>
        <v>0</v>
      </c>
      <c r="AF1164" s="20">
        <f t="shared" si="3337"/>
        <v>30009.899999999998</v>
      </c>
      <c r="AG1164" s="20">
        <f t="shared" si="3338"/>
        <v>30009.899999999998</v>
      </c>
      <c r="AH1164" s="20">
        <f t="shared" si="3339"/>
        <v>30009.899999999998</v>
      </c>
      <c r="AI1164" s="23">
        <f t="shared" si="3554"/>
        <v>0</v>
      </c>
      <c r="AJ1164" s="20">
        <f t="shared" si="3340"/>
        <v>30009.899999999998</v>
      </c>
      <c r="AK1164" s="23">
        <f t="shared" si="3554"/>
        <v>-0.46800000000000003</v>
      </c>
      <c r="AL1164" s="23">
        <f t="shared" si="3554"/>
        <v>0</v>
      </c>
      <c r="AM1164" s="23">
        <f t="shared" si="3554"/>
        <v>0</v>
      </c>
      <c r="AN1164" s="20">
        <f t="shared" si="3535"/>
        <v>30009.431999999997</v>
      </c>
      <c r="AO1164" s="20">
        <f t="shared" si="3536"/>
        <v>30009.899999999998</v>
      </c>
      <c r="AP1164" s="20">
        <f t="shared" si="3537"/>
        <v>30009.899999999998</v>
      </c>
      <c r="AQ1164" s="23">
        <f t="shared" si="3554"/>
        <v>0</v>
      </c>
      <c r="AR1164" s="23">
        <f t="shared" si="3554"/>
        <v>0</v>
      </c>
      <c r="AS1164" s="23">
        <f t="shared" si="3554"/>
        <v>0</v>
      </c>
      <c r="AT1164" s="20">
        <f t="shared" si="3539"/>
        <v>30009.431999999997</v>
      </c>
      <c r="AU1164" s="20">
        <f t="shared" si="3540"/>
        <v>30009.899999999998</v>
      </c>
      <c r="AV1164" s="20">
        <f t="shared" si="3541"/>
        <v>30009.899999999998</v>
      </c>
      <c r="AW1164" s="23">
        <f t="shared" si="3554"/>
        <v>-23.225000000000001</v>
      </c>
      <c r="AX1164" s="23">
        <f t="shared" si="3554"/>
        <v>0</v>
      </c>
      <c r="AY1164" s="23">
        <f t="shared" si="3554"/>
        <v>0</v>
      </c>
      <c r="AZ1164" s="20">
        <f t="shared" si="3460"/>
        <v>29986.206999999999</v>
      </c>
      <c r="BA1164" s="20">
        <f t="shared" si="3461"/>
        <v>30009.899999999998</v>
      </c>
      <c r="BB1164" s="20">
        <f t="shared" si="3462"/>
        <v>30009.899999999998</v>
      </c>
      <c r="BC1164" s="23">
        <f t="shared" si="3554"/>
        <v>0</v>
      </c>
      <c r="BD1164" s="20">
        <f t="shared" si="3459"/>
        <v>29986.206999999999</v>
      </c>
      <c r="BE1164" s="23">
        <f t="shared" si="3554"/>
        <v>-109.539</v>
      </c>
      <c r="BF1164" s="23">
        <f t="shared" si="3554"/>
        <v>0</v>
      </c>
      <c r="BG1164" s="23">
        <f t="shared" si="3554"/>
        <v>0</v>
      </c>
      <c r="BH1164" s="20">
        <f t="shared" si="3361"/>
        <v>29876.667999999998</v>
      </c>
      <c r="BI1164" s="20">
        <f t="shared" si="3362"/>
        <v>30009.899999999998</v>
      </c>
      <c r="BJ1164" s="20">
        <f t="shared" si="3363"/>
        <v>30009.899999999998</v>
      </c>
      <c r="BK1164" s="23">
        <f t="shared" si="3554"/>
        <v>0</v>
      </c>
      <c r="BL1164" s="23">
        <f t="shared" si="3554"/>
        <v>0</v>
      </c>
      <c r="BM1164" s="20">
        <f t="shared" si="3365"/>
        <v>29876.667999999998</v>
      </c>
      <c r="BN1164" s="20">
        <f t="shared" si="3366"/>
        <v>30009.899999999998</v>
      </c>
      <c r="BO1164" s="23">
        <f t="shared" si="3554"/>
        <v>110.27500000000001</v>
      </c>
      <c r="BP1164" s="23">
        <f t="shared" si="3554"/>
        <v>0</v>
      </c>
      <c r="BQ1164" s="23">
        <f t="shared" si="3554"/>
        <v>0</v>
      </c>
      <c r="BR1164" s="20">
        <f t="shared" si="3522"/>
        <v>29986.942999999999</v>
      </c>
      <c r="BS1164" s="20">
        <f t="shared" si="3523"/>
        <v>30009.899999999998</v>
      </c>
      <c r="BT1164" s="20">
        <f t="shared" si="3524"/>
        <v>30009.899999999998</v>
      </c>
      <c r="BU1164" s="23">
        <f t="shared" si="3554"/>
        <v>0</v>
      </c>
      <c r="BV1164" s="20">
        <f t="shared" si="3525"/>
        <v>29986.942999999999</v>
      </c>
      <c r="BW1164" s="23">
        <f t="shared" si="3554"/>
        <v>0</v>
      </c>
      <c r="BX1164" s="23">
        <f t="shared" si="3554"/>
        <v>0</v>
      </c>
      <c r="BY1164" s="20">
        <f t="shared" si="3342"/>
        <v>29986.942999999999</v>
      </c>
      <c r="BZ1164" s="20">
        <f t="shared" si="3343"/>
        <v>30009.899999999998</v>
      </c>
      <c r="CA1164" s="23">
        <f t="shared" si="3554"/>
        <v>0</v>
      </c>
      <c r="CB1164" s="20">
        <f t="shared" si="3344"/>
        <v>29986.942999999999</v>
      </c>
      <c r="CC1164" s="23">
        <f t="shared" si="3554"/>
        <v>0</v>
      </c>
      <c r="CD1164" s="23">
        <f t="shared" si="3345"/>
        <v>29986.942999999999</v>
      </c>
      <c r="CE1164" s="23">
        <f t="shared" si="3554"/>
        <v>0</v>
      </c>
      <c r="CF1164" s="32"/>
    </row>
    <row r="1165" spans="1:84" ht="63" x14ac:dyDescent="0.25">
      <c r="A1165" s="10" t="s">
        <v>456</v>
      </c>
      <c r="B1165" s="19"/>
      <c r="C1165" s="10"/>
      <c r="D1165" s="10"/>
      <c r="E1165" s="25" t="s">
        <v>862</v>
      </c>
      <c r="F1165" s="20">
        <f>F1166+F1176</f>
        <v>30336.1</v>
      </c>
      <c r="G1165" s="20">
        <f t="shared" ref="G1165:K1165" si="3555">G1166+G1176</f>
        <v>30336.1</v>
      </c>
      <c r="H1165" s="20">
        <f t="shared" si="3555"/>
        <v>30336.1</v>
      </c>
      <c r="I1165" s="20">
        <f t="shared" si="3555"/>
        <v>-326.2</v>
      </c>
      <c r="J1165" s="20">
        <f t="shared" si="3555"/>
        <v>-326.2</v>
      </c>
      <c r="K1165" s="20">
        <f t="shared" si="3555"/>
        <v>-326.2</v>
      </c>
      <c r="L1165" s="20">
        <f t="shared" si="3317"/>
        <v>30009.899999999998</v>
      </c>
      <c r="M1165" s="20">
        <f t="shared" si="3318"/>
        <v>30009.899999999998</v>
      </c>
      <c r="N1165" s="20">
        <f t="shared" si="3319"/>
        <v>30009.899999999998</v>
      </c>
      <c r="O1165" s="20">
        <f t="shared" ref="O1165:Q1165" si="3556">O1166+O1176</f>
        <v>0</v>
      </c>
      <c r="P1165" s="20">
        <f t="shared" si="3556"/>
        <v>0</v>
      </c>
      <c r="Q1165" s="20">
        <f t="shared" si="3556"/>
        <v>0</v>
      </c>
      <c r="R1165" s="20">
        <f t="shared" si="3348"/>
        <v>30009.899999999998</v>
      </c>
      <c r="S1165" s="20">
        <f t="shared" si="3349"/>
        <v>30009.899999999998</v>
      </c>
      <c r="T1165" s="20">
        <f t="shared" si="3350"/>
        <v>30009.899999999998</v>
      </c>
      <c r="U1165" s="20">
        <f t="shared" ref="U1165:CE1165" si="3557">U1166+U1176</f>
        <v>0</v>
      </c>
      <c r="V1165" s="20">
        <f t="shared" si="3351"/>
        <v>30009.899999999998</v>
      </c>
      <c r="W1165" s="20">
        <f t="shared" ref="W1165:Y1165" si="3558">W1166+W1176</f>
        <v>0</v>
      </c>
      <c r="X1165" s="20">
        <f t="shared" si="3558"/>
        <v>0</v>
      </c>
      <c r="Y1165" s="20">
        <f t="shared" si="3558"/>
        <v>0</v>
      </c>
      <c r="Z1165" s="20">
        <f t="shared" si="3353"/>
        <v>30009.899999999998</v>
      </c>
      <c r="AA1165" s="20">
        <f t="shared" si="3354"/>
        <v>30009.899999999998</v>
      </c>
      <c r="AB1165" s="20">
        <f t="shared" si="3355"/>
        <v>30009.899999999998</v>
      </c>
      <c r="AC1165" s="20">
        <f t="shared" ref="AC1165:AE1165" si="3559">AC1166+AC1176</f>
        <v>0</v>
      </c>
      <c r="AD1165" s="20">
        <f t="shared" si="3559"/>
        <v>0</v>
      </c>
      <c r="AE1165" s="20">
        <f t="shared" si="3559"/>
        <v>0</v>
      </c>
      <c r="AF1165" s="20">
        <f t="shared" ref="AF1165:AF1235" si="3560">Z1165+AC1165</f>
        <v>30009.899999999998</v>
      </c>
      <c r="AG1165" s="20">
        <f t="shared" ref="AG1165:AG1235" si="3561">AA1165+AD1165</f>
        <v>30009.899999999998</v>
      </c>
      <c r="AH1165" s="20">
        <f t="shared" ref="AH1165:AH1235" si="3562">AB1165+AE1165</f>
        <v>30009.899999999998</v>
      </c>
      <c r="AI1165" s="20">
        <f t="shared" ref="AI1165" si="3563">AI1166+AI1176</f>
        <v>0</v>
      </c>
      <c r="AJ1165" s="20">
        <f t="shared" ref="AJ1165:AJ1235" si="3564">AF1165+AI1165</f>
        <v>30009.899999999998</v>
      </c>
      <c r="AK1165" s="20">
        <f t="shared" ref="AK1165:AM1165" si="3565">AK1166+AK1176</f>
        <v>-0.46800000000000003</v>
      </c>
      <c r="AL1165" s="20">
        <f t="shared" si="3565"/>
        <v>0</v>
      </c>
      <c r="AM1165" s="20">
        <f t="shared" si="3565"/>
        <v>0</v>
      </c>
      <c r="AN1165" s="20">
        <f t="shared" si="3535"/>
        <v>30009.431999999997</v>
      </c>
      <c r="AO1165" s="20">
        <f t="shared" si="3536"/>
        <v>30009.899999999998</v>
      </c>
      <c r="AP1165" s="20">
        <f t="shared" si="3537"/>
        <v>30009.899999999998</v>
      </c>
      <c r="AQ1165" s="20">
        <f t="shared" ref="AQ1165:AS1165" si="3566">AQ1166+AQ1176</f>
        <v>0</v>
      </c>
      <c r="AR1165" s="20">
        <f t="shared" si="3566"/>
        <v>0</v>
      </c>
      <c r="AS1165" s="20">
        <f t="shared" si="3566"/>
        <v>0</v>
      </c>
      <c r="AT1165" s="20">
        <f t="shared" si="3539"/>
        <v>30009.431999999997</v>
      </c>
      <c r="AU1165" s="20">
        <f t="shared" si="3540"/>
        <v>30009.899999999998</v>
      </c>
      <c r="AV1165" s="20">
        <f t="shared" si="3541"/>
        <v>30009.899999999998</v>
      </c>
      <c r="AW1165" s="20">
        <f t="shared" ref="AW1165:AY1165" si="3567">AW1166+AW1176</f>
        <v>-23.225000000000001</v>
      </c>
      <c r="AX1165" s="20">
        <f t="shared" si="3567"/>
        <v>0</v>
      </c>
      <c r="AY1165" s="20">
        <f t="shared" si="3567"/>
        <v>0</v>
      </c>
      <c r="AZ1165" s="20">
        <f t="shared" si="3460"/>
        <v>29986.206999999999</v>
      </c>
      <c r="BA1165" s="20">
        <f t="shared" si="3461"/>
        <v>30009.899999999998</v>
      </c>
      <c r="BB1165" s="20">
        <f t="shared" si="3462"/>
        <v>30009.899999999998</v>
      </c>
      <c r="BC1165" s="20">
        <f t="shared" ref="BC1165" si="3568">BC1166+BC1176</f>
        <v>0</v>
      </c>
      <c r="BD1165" s="20">
        <f t="shared" si="3459"/>
        <v>29986.206999999999</v>
      </c>
      <c r="BE1165" s="20">
        <f t="shared" ref="BE1165:BG1165" si="3569">BE1166+BE1176</f>
        <v>-109.539</v>
      </c>
      <c r="BF1165" s="20">
        <f t="shared" si="3569"/>
        <v>0</v>
      </c>
      <c r="BG1165" s="20">
        <f t="shared" si="3569"/>
        <v>0</v>
      </c>
      <c r="BH1165" s="20">
        <f t="shared" si="3361"/>
        <v>29876.667999999998</v>
      </c>
      <c r="BI1165" s="20">
        <f t="shared" si="3362"/>
        <v>30009.899999999998</v>
      </c>
      <c r="BJ1165" s="20">
        <f t="shared" si="3363"/>
        <v>30009.899999999998</v>
      </c>
      <c r="BK1165" s="20">
        <f t="shared" ref="BK1165:BL1165" si="3570">BK1166+BK1176</f>
        <v>0</v>
      </c>
      <c r="BL1165" s="20">
        <f t="shared" si="3570"/>
        <v>0</v>
      </c>
      <c r="BM1165" s="20">
        <f t="shared" si="3365"/>
        <v>29876.667999999998</v>
      </c>
      <c r="BN1165" s="20">
        <f t="shared" si="3366"/>
        <v>30009.899999999998</v>
      </c>
      <c r="BO1165" s="20">
        <f t="shared" ref="BO1165:BQ1165" si="3571">BO1166+BO1176</f>
        <v>110.27500000000001</v>
      </c>
      <c r="BP1165" s="20">
        <f t="shared" si="3571"/>
        <v>0</v>
      </c>
      <c r="BQ1165" s="20">
        <f t="shared" si="3571"/>
        <v>0</v>
      </c>
      <c r="BR1165" s="20">
        <f t="shared" si="3522"/>
        <v>29986.942999999999</v>
      </c>
      <c r="BS1165" s="20">
        <f t="shared" si="3523"/>
        <v>30009.899999999998</v>
      </c>
      <c r="BT1165" s="20">
        <f t="shared" si="3524"/>
        <v>30009.899999999998</v>
      </c>
      <c r="BU1165" s="20">
        <f t="shared" ref="BU1165" si="3572">BU1166+BU1176</f>
        <v>0</v>
      </c>
      <c r="BV1165" s="20">
        <f t="shared" si="3525"/>
        <v>29986.942999999999</v>
      </c>
      <c r="BW1165" s="20">
        <f t="shared" ref="BW1165:BX1165" si="3573">BW1166+BW1176</f>
        <v>0</v>
      </c>
      <c r="BX1165" s="20">
        <f t="shared" si="3573"/>
        <v>0</v>
      </c>
      <c r="BY1165" s="20">
        <f t="shared" si="3342"/>
        <v>29986.942999999999</v>
      </c>
      <c r="BZ1165" s="20">
        <f t="shared" si="3343"/>
        <v>30009.899999999998</v>
      </c>
      <c r="CA1165" s="20">
        <f t="shared" ref="CA1165" si="3574">CA1166+CA1176</f>
        <v>0</v>
      </c>
      <c r="CB1165" s="20">
        <f t="shared" si="3344"/>
        <v>29986.942999999999</v>
      </c>
      <c r="CC1165" s="20">
        <f t="shared" ref="CC1165" si="3575">CC1166+CC1176</f>
        <v>0</v>
      </c>
      <c r="CD1165" s="20">
        <f t="shared" si="3345"/>
        <v>29986.942999999999</v>
      </c>
      <c r="CE1165" s="20">
        <f t="shared" si="3557"/>
        <v>0</v>
      </c>
    </row>
    <row r="1166" spans="1:84" ht="78.75" x14ac:dyDescent="0.25">
      <c r="A1166" s="10" t="s">
        <v>78</v>
      </c>
      <c r="B1166" s="19"/>
      <c r="C1166" s="10"/>
      <c r="D1166" s="10"/>
      <c r="E1166" s="25" t="s">
        <v>657</v>
      </c>
      <c r="F1166" s="20">
        <f>F1167+F1170+F1173</f>
        <v>20241.899999999998</v>
      </c>
      <c r="G1166" s="20">
        <f t="shared" ref="G1166:K1166" si="3576">G1167+G1170+G1173</f>
        <v>20241.899999999998</v>
      </c>
      <c r="H1166" s="20">
        <f t="shared" si="3576"/>
        <v>20241.899999999998</v>
      </c>
      <c r="I1166" s="20">
        <f t="shared" si="3576"/>
        <v>0</v>
      </c>
      <c r="J1166" s="20">
        <f t="shared" si="3576"/>
        <v>0</v>
      </c>
      <c r="K1166" s="20">
        <f t="shared" si="3576"/>
        <v>0</v>
      </c>
      <c r="L1166" s="20">
        <f t="shared" si="3317"/>
        <v>20241.899999999998</v>
      </c>
      <c r="M1166" s="20">
        <f t="shared" si="3318"/>
        <v>20241.899999999998</v>
      </c>
      <c r="N1166" s="20">
        <f t="shared" si="3319"/>
        <v>20241.899999999998</v>
      </c>
      <c r="O1166" s="20">
        <f t="shared" ref="O1166:Q1166" si="3577">O1167+O1170+O1173</f>
        <v>0</v>
      </c>
      <c r="P1166" s="20">
        <f t="shared" si="3577"/>
        <v>0</v>
      </c>
      <c r="Q1166" s="20">
        <f t="shared" si="3577"/>
        <v>0</v>
      </c>
      <c r="R1166" s="20">
        <f t="shared" si="3348"/>
        <v>20241.899999999998</v>
      </c>
      <c r="S1166" s="20">
        <f t="shared" si="3349"/>
        <v>20241.899999999998</v>
      </c>
      <c r="T1166" s="20">
        <f t="shared" si="3350"/>
        <v>20241.899999999998</v>
      </c>
      <c r="U1166" s="20">
        <f t="shared" ref="U1166:CE1166" si="3578">U1167+U1170+U1173</f>
        <v>0</v>
      </c>
      <c r="V1166" s="20">
        <f t="shared" si="3351"/>
        <v>20241.899999999998</v>
      </c>
      <c r="W1166" s="20">
        <f t="shared" ref="W1166:Y1166" si="3579">W1167+W1170+W1173</f>
        <v>0</v>
      </c>
      <c r="X1166" s="20">
        <f t="shared" si="3579"/>
        <v>0</v>
      </c>
      <c r="Y1166" s="20">
        <f t="shared" si="3579"/>
        <v>0</v>
      </c>
      <c r="Z1166" s="20">
        <f t="shared" si="3353"/>
        <v>20241.899999999998</v>
      </c>
      <c r="AA1166" s="20">
        <f t="shared" si="3354"/>
        <v>20241.899999999998</v>
      </c>
      <c r="AB1166" s="20">
        <f t="shared" si="3355"/>
        <v>20241.899999999998</v>
      </c>
      <c r="AC1166" s="20">
        <f t="shared" ref="AC1166:AE1166" si="3580">AC1167+AC1170+AC1173</f>
        <v>0</v>
      </c>
      <c r="AD1166" s="20">
        <f t="shared" si="3580"/>
        <v>0</v>
      </c>
      <c r="AE1166" s="20">
        <f t="shared" si="3580"/>
        <v>0</v>
      </c>
      <c r="AF1166" s="20">
        <f t="shared" si="3560"/>
        <v>20241.899999999998</v>
      </c>
      <c r="AG1166" s="20">
        <f t="shared" si="3561"/>
        <v>20241.899999999998</v>
      </c>
      <c r="AH1166" s="20">
        <f t="shared" si="3562"/>
        <v>20241.899999999998</v>
      </c>
      <c r="AI1166" s="20">
        <f t="shared" ref="AI1166" si="3581">AI1167+AI1170+AI1173</f>
        <v>0</v>
      </c>
      <c r="AJ1166" s="20">
        <f t="shared" si="3564"/>
        <v>20241.899999999998</v>
      </c>
      <c r="AK1166" s="20">
        <f t="shared" ref="AK1166:AM1166" si="3582">AK1167+AK1170+AK1173</f>
        <v>0</v>
      </c>
      <c r="AL1166" s="20">
        <f t="shared" si="3582"/>
        <v>0</v>
      </c>
      <c r="AM1166" s="20">
        <f t="shared" si="3582"/>
        <v>0</v>
      </c>
      <c r="AN1166" s="20">
        <f t="shared" si="3535"/>
        <v>20241.899999999998</v>
      </c>
      <c r="AO1166" s="20">
        <f t="shared" si="3536"/>
        <v>20241.899999999998</v>
      </c>
      <c r="AP1166" s="20">
        <f t="shared" si="3537"/>
        <v>20241.899999999998</v>
      </c>
      <c r="AQ1166" s="20">
        <f t="shared" ref="AQ1166:AS1166" si="3583">AQ1167+AQ1170+AQ1173</f>
        <v>0</v>
      </c>
      <c r="AR1166" s="20">
        <f t="shared" si="3583"/>
        <v>0</v>
      </c>
      <c r="AS1166" s="20">
        <f t="shared" si="3583"/>
        <v>0</v>
      </c>
      <c r="AT1166" s="20">
        <f t="shared" si="3539"/>
        <v>20241.899999999998</v>
      </c>
      <c r="AU1166" s="20">
        <f t="shared" si="3540"/>
        <v>20241.899999999998</v>
      </c>
      <c r="AV1166" s="20">
        <f t="shared" si="3541"/>
        <v>20241.899999999998</v>
      </c>
      <c r="AW1166" s="20">
        <f t="shared" ref="AW1166:AY1166" si="3584">AW1167+AW1170+AW1173</f>
        <v>-23.225000000000001</v>
      </c>
      <c r="AX1166" s="20">
        <f t="shared" si="3584"/>
        <v>0</v>
      </c>
      <c r="AY1166" s="20">
        <f t="shared" si="3584"/>
        <v>0</v>
      </c>
      <c r="AZ1166" s="20">
        <f t="shared" si="3460"/>
        <v>20218.674999999999</v>
      </c>
      <c r="BA1166" s="20">
        <f t="shared" si="3461"/>
        <v>20241.899999999998</v>
      </c>
      <c r="BB1166" s="20">
        <f t="shared" si="3462"/>
        <v>20241.899999999998</v>
      </c>
      <c r="BC1166" s="20">
        <f t="shared" ref="BC1166" si="3585">BC1167+BC1170+BC1173</f>
        <v>0</v>
      </c>
      <c r="BD1166" s="20">
        <f t="shared" si="3459"/>
        <v>20218.674999999999</v>
      </c>
      <c r="BE1166" s="20">
        <f t="shared" ref="BE1166:BG1166" si="3586">BE1167+BE1170+BE1173</f>
        <v>-20.536000000000001</v>
      </c>
      <c r="BF1166" s="20">
        <f t="shared" si="3586"/>
        <v>0</v>
      </c>
      <c r="BG1166" s="20">
        <f t="shared" si="3586"/>
        <v>0</v>
      </c>
      <c r="BH1166" s="20">
        <f t="shared" si="3361"/>
        <v>20198.138999999999</v>
      </c>
      <c r="BI1166" s="20">
        <f t="shared" si="3362"/>
        <v>20241.899999999998</v>
      </c>
      <c r="BJ1166" s="20">
        <f t="shared" si="3363"/>
        <v>20241.899999999998</v>
      </c>
      <c r="BK1166" s="20">
        <f t="shared" ref="BK1166:BL1166" si="3587">BK1167+BK1170+BK1173</f>
        <v>0</v>
      </c>
      <c r="BL1166" s="20">
        <f t="shared" si="3587"/>
        <v>0</v>
      </c>
      <c r="BM1166" s="20">
        <f t="shared" si="3365"/>
        <v>20198.138999999999</v>
      </c>
      <c r="BN1166" s="20">
        <f t="shared" si="3366"/>
        <v>20241.899999999998</v>
      </c>
      <c r="BO1166" s="20">
        <f t="shared" ref="BO1166:BQ1166" si="3588">BO1167+BO1170+BO1173</f>
        <v>110.27500000000001</v>
      </c>
      <c r="BP1166" s="20">
        <f t="shared" si="3588"/>
        <v>0</v>
      </c>
      <c r="BQ1166" s="20">
        <f t="shared" si="3588"/>
        <v>0</v>
      </c>
      <c r="BR1166" s="20">
        <f t="shared" si="3522"/>
        <v>20308.414000000001</v>
      </c>
      <c r="BS1166" s="20">
        <f t="shared" si="3523"/>
        <v>20241.899999999998</v>
      </c>
      <c r="BT1166" s="20">
        <f t="shared" si="3524"/>
        <v>20241.899999999998</v>
      </c>
      <c r="BU1166" s="20">
        <f t="shared" ref="BU1166" si="3589">BU1167+BU1170+BU1173</f>
        <v>0</v>
      </c>
      <c r="BV1166" s="20">
        <f t="shared" si="3525"/>
        <v>20308.414000000001</v>
      </c>
      <c r="BW1166" s="20">
        <f t="shared" ref="BW1166:BX1166" si="3590">BW1167+BW1170+BW1173</f>
        <v>0</v>
      </c>
      <c r="BX1166" s="20">
        <f t="shared" si="3590"/>
        <v>0</v>
      </c>
      <c r="BY1166" s="20">
        <f t="shared" si="3342"/>
        <v>20308.414000000001</v>
      </c>
      <c r="BZ1166" s="20">
        <f t="shared" si="3343"/>
        <v>20241.899999999998</v>
      </c>
      <c r="CA1166" s="20">
        <f t="shared" ref="CA1166" si="3591">CA1167+CA1170+CA1173</f>
        <v>0</v>
      </c>
      <c r="CB1166" s="20">
        <f t="shared" si="3344"/>
        <v>20308.414000000001</v>
      </c>
      <c r="CC1166" s="20">
        <f t="shared" ref="CC1166" si="3592">CC1167+CC1170+CC1173</f>
        <v>0</v>
      </c>
      <c r="CD1166" s="20">
        <f t="shared" si="3345"/>
        <v>20308.414000000001</v>
      </c>
      <c r="CE1166" s="20">
        <f t="shared" si="3578"/>
        <v>0</v>
      </c>
    </row>
    <row r="1167" spans="1:84" ht="94.5" x14ac:dyDescent="0.25">
      <c r="A1167" s="10" t="s">
        <v>78</v>
      </c>
      <c r="B1167" s="19">
        <v>100</v>
      </c>
      <c r="C1167" s="10"/>
      <c r="D1167" s="10"/>
      <c r="E1167" s="25" t="s">
        <v>599</v>
      </c>
      <c r="F1167" s="20">
        <f>F1168</f>
        <v>18444.3</v>
      </c>
      <c r="G1167" s="20">
        <f t="shared" ref="G1167:CE1168" si="3593">G1168</f>
        <v>18444.3</v>
      </c>
      <c r="H1167" s="20">
        <f t="shared" si="3593"/>
        <v>18444.3</v>
      </c>
      <c r="I1167" s="20">
        <f t="shared" si="3593"/>
        <v>0</v>
      </c>
      <c r="J1167" s="20">
        <f t="shared" si="3593"/>
        <v>0</v>
      </c>
      <c r="K1167" s="20">
        <f t="shared" si="3593"/>
        <v>0</v>
      </c>
      <c r="L1167" s="20">
        <f t="shared" si="3317"/>
        <v>18444.3</v>
      </c>
      <c r="M1167" s="20">
        <f t="shared" si="3318"/>
        <v>18444.3</v>
      </c>
      <c r="N1167" s="20">
        <f t="shared" si="3319"/>
        <v>18444.3</v>
      </c>
      <c r="O1167" s="20">
        <f t="shared" si="3593"/>
        <v>0</v>
      </c>
      <c r="P1167" s="20">
        <f t="shared" si="3593"/>
        <v>0</v>
      </c>
      <c r="Q1167" s="20">
        <f t="shared" si="3593"/>
        <v>0</v>
      </c>
      <c r="R1167" s="20">
        <f t="shared" si="3348"/>
        <v>18444.3</v>
      </c>
      <c r="S1167" s="20">
        <f t="shared" si="3349"/>
        <v>18444.3</v>
      </c>
      <c r="T1167" s="20">
        <f t="shared" si="3350"/>
        <v>18444.3</v>
      </c>
      <c r="U1167" s="20">
        <f t="shared" si="3593"/>
        <v>0</v>
      </c>
      <c r="V1167" s="20">
        <f t="shared" si="3351"/>
        <v>18444.3</v>
      </c>
      <c r="W1167" s="20">
        <f t="shared" si="3593"/>
        <v>0</v>
      </c>
      <c r="X1167" s="20">
        <f t="shared" si="3593"/>
        <v>0</v>
      </c>
      <c r="Y1167" s="20">
        <f t="shared" si="3593"/>
        <v>0</v>
      </c>
      <c r="Z1167" s="20">
        <f t="shared" si="3353"/>
        <v>18444.3</v>
      </c>
      <c r="AA1167" s="20">
        <f t="shared" si="3354"/>
        <v>18444.3</v>
      </c>
      <c r="AB1167" s="20">
        <f t="shared" si="3355"/>
        <v>18444.3</v>
      </c>
      <c r="AC1167" s="20">
        <f t="shared" si="3593"/>
        <v>0</v>
      </c>
      <c r="AD1167" s="20">
        <f t="shared" si="3593"/>
        <v>0</v>
      </c>
      <c r="AE1167" s="20">
        <f t="shared" si="3593"/>
        <v>0</v>
      </c>
      <c r="AF1167" s="20">
        <f t="shared" si="3560"/>
        <v>18444.3</v>
      </c>
      <c r="AG1167" s="20">
        <f t="shared" si="3561"/>
        <v>18444.3</v>
      </c>
      <c r="AH1167" s="20">
        <f t="shared" si="3562"/>
        <v>18444.3</v>
      </c>
      <c r="AI1167" s="20">
        <f t="shared" si="3593"/>
        <v>0</v>
      </c>
      <c r="AJ1167" s="20">
        <f t="shared" si="3564"/>
        <v>18444.3</v>
      </c>
      <c r="AK1167" s="20">
        <f t="shared" si="3593"/>
        <v>0</v>
      </c>
      <c r="AL1167" s="20">
        <f t="shared" si="3593"/>
        <v>0</v>
      </c>
      <c r="AM1167" s="20">
        <f t="shared" si="3593"/>
        <v>0</v>
      </c>
      <c r="AN1167" s="20">
        <f t="shared" si="3535"/>
        <v>18444.3</v>
      </c>
      <c r="AO1167" s="20">
        <f t="shared" si="3536"/>
        <v>18444.3</v>
      </c>
      <c r="AP1167" s="20">
        <f t="shared" si="3537"/>
        <v>18444.3</v>
      </c>
      <c r="AQ1167" s="20">
        <f t="shared" si="3593"/>
        <v>0</v>
      </c>
      <c r="AR1167" s="20">
        <f t="shared" si="3593"/>
        <v>0</v>
      </c>
      <c r="AS1167" s="20">
        <f t="shared" si="3593"/>
        <v>0</v>
      </c>
      <c r="AT1167" s="20">
        <f t="shared" si="3539"/>
        <v>18444.3</v>
      </c>
      <c r="AU1167" s="20">
        <f t="shared" si="3540"/>
        <v>18444.3</v>
      </c>
      <c r="AV1167" s="20">
        <f t="shared" si="3541"/>
        <v>18444.3</v>
      </c>
      <c r="AW1167" s="20">
        <f t="shared" si="3593"/>
        <v>0</v>
      </c>
      <c r="AX1167" s="20">
        <f t="shared" si="3593"/>
        <v>0</v>
      </c>
      <c r="AY1167" s="20">
        <f t="shared" si="3593"/>
        <v>0</v>
      </c>
      <c r="AZ1167" s="20">
        <f t="shared" si="3460"/>
        <v>18444.3</v>
      </c>
      <c r="BA1167" s="20">
        <f t="shared" si="3461"/>
        <v>18444.3</v>
      </c>
      <c r="BB1167" s="20">
        <f t="shared" si="3462"/>
        <v>18444.3</v>
      </c>
      <c r="BC1167" s="20">
        <f t="shared" si="3593"/>
        <v>0</v>
      </c>
      <c r="BD1167" s="20">
        <f t="shared" si="3459"/>
        <v>18444.3</v>
      </c>
      <c r="BE1167" s="20">
        <f t="shared" si="3593"/>
        <v>0</v>
      </c>
      <c r="BF1167" s="20">
        <f t="shared" si="3593"/>
        <v>0</v>
      </c>
      <c r="BG1167" s="20">
        <f t="shared" si="3593"/>
        <v>0</v>
      </c>
      <c r="BH1167" s="20">
        <f t="shared" si="3361"/>
        <v>18444.3</v>
      </c>
      <c r="BI1167" s="20">
        <f t="shared" si="3362"/>
        <v>18444.3</v>
      </c>
      <c r="BJ1167" s="20">
        <f t="shared" si="3363"/>
        <v>18444.3</v>
      </c>
      <c r="BK1167" s="20">
        <f t="shared" si="3593"/>
        <v>0</v>
      </c>
      <c r="BL1167" s="20">
        <f t="shared" si="3593"/>
        <v>0</v>
      </c>
      <c r="BM1167" s="20">
        <f t="shared" si="3365"/>
        <v>18444.3</v>
      </c>
      <c r="BN1167" s="20">
        <f t="shared" si="3366"/>
        <v>18444.3</v>
      </c>
      <c r="BO1167" s="20">
        <f t="shared" si="3593"/>
        <v>110.27500000000001</v>
      </c>
      <c r="BP1167" s="20">
        <f t="shared" si="3593"/>
        <v>0</v>
      </c>
      <c r="BQ1167" s="20">
        <f t="shared" si="3593"/>
        <v>0</v>
      </c>
      <c r="BR1167" s="20">
        <f t="shared" si="3522"/>
        <v>18554.575000000001</v>
      </c>
      <c r="BS1167" s="20">
        <f t="shared" si="3523"/>
        <v>18444.3</v>
      </c>
      <c r="BT1167" s="20">
        <f t="shared" si="3524"/>
        <v>18444.3</v>
      </c>
      <c r="BU1167" s="20">
        <f t="shared" si="3593"/>
        <v>0</v>
      </c>
      <c r="BV1167" s="20">
        <f t="shared" si="3525"/>
        <v>18554.575000000001</v>
      </c>
      <c r="BW1167" s="20">
        <f t="shared" si="3593"/>
        <v>0</v>
      </c>
      <c r="BX1167" s="20">
        <f t="shared" si="3593"/>
        <v>0</v>
      </c>
      <c r="BY1167" s="20">
        <f t="shared" si="3342"/>
        <v>18554.575000000001</v>
      </c>
      <c r="BZ1167" s="20">
        <f t="shared" si="3343"/>
        <v>18444.3</v>
      </c>
      <c r="CA1167" s="20">
        <f t="shared" si="3593"/>
        <v>0</v>
      </c>
      <c r="CB1167" s="20">
        <f t="shared" si="3344"/>
        <v>18554.575000000001</v>
      </c>
      <c r="CC1167" s="20">
        <f t="shared" si="3593"/>
        <v>0</v>
      </c>
      <c r="CD1167" s="20">
        <f t="shared" si="3345"/>
        <v>18554.575000000001</v>
      </c>
      <c r="CE1167" s="20">
        <f t="shared" si="3593"/>
        <v>0</v>
      </c>
    </row>
    <row r="1168" spans="1:84" ht="31.5" x14ac:dyDescent="0.25">
      <c r="A1168" s="10" t="s">
        <v>78</v>
      </c>
      <c r="B1168" s="19">
        <v>110</v>
      </c>
      <c r="C1168" s="10"/>
      <c r="D1168" s="10"/>
      <c r="E1168" s="25" t="s">
        <v>600</v>
      </c>
      <c r="F1168" s="20">
        <f>F1169</f>
        <v>18444.3</v>
      </c>
      <c r="G1168" s="20">
        <f t="shared" si="3593"/>
        <v>18444.3</v>
      </c>
      <c r="H1168" s="20">
        <f t="shared" si="3593"/>
        <v>18444.3</v>
      </c>
      <c r="I1168" s="20">
        <f t="shared" si="3593"/>
        <v>0</v>
      </c>
      <c r="J1168" s="20">
        <f t="shared" si="3593"/>
        <v>0</v>
      </c>
      <c r="K1168" s="20">
        <f t="shared" si="3593"/>
        <v>0</v>
      </c>
      <c r="L1168" s="20">
        <f t="shared" si="3317"/>
        <v>18444.3</v>
      </c>
      <c r="M1168" s="20">
        <f t="shared" si="3318"/>
        <v>18444.3</v>
      </c>
      <c r="N1168" s="20">
        <f t="shared" si="3319"/>
        <v>18444.3</v>
      </c>
      <c r="O1168" s="20">
        <f t="shared" si="3593"/>
        <v>0</v>
      </c>
      <c r="P1168" s="20">
        <f t="shared" si="3593"/>
        <v>0</v>
      </c>
      <c r="Q1168" s="20">
        <f t="shared" si="3593"/>
        <v>0</v>
      </c>
      <c r="R1168" s="20">
        <f t="shared" si="3348"/>
        <v>18444.3</v>
      </c>
      <c r="S1168" s="20">
        <f t="shared" si="3349"/>
        <v>18444.3</v>
      </c>
      <c r="T1168" s="20">
        <f t="shared" si="3350"/>
        <v>18444.3</v>
      </c>
      <c r="U1168" s="20">
        <f t="shared" si="3593"/>
        <v>0</v>
      </c>
      <c r="V1168" s="20">
        <f t="shared" si="3351"/>
        <v>18444.3</v>
      </c>
      <c r="W1168" s="20">
        <f t="shared" si="3593"/>
        <v>0</v>
      </c>
      <c r="X1168" s="20">
        <f t="shared" si="3593"/>
        <v>0</v>
      </c>
      <c r="Y1168" s="20">
        <f t="shared" si="3593"/>
        <v>0</v>
      </c>
      <c r="Z1168" s="20">
        <f t="shared" si="3353"/>
        <v>18444.3</v>
      </c>
      <c r="AA1168" s="20">
        <f t="shared" si="3354"/>
        <v>18444.3</v>
      </c>
      <c r="AB1168" s="20">
        <f t="shared" si="3355"/>
        <v>18444.3</v>
      </c>
      <c r="AC1168" s="20">
        <f t="shared" si="3593"/>
        <v>0</v>
      </c>
      <c r="AD1168" s="20">
        <f t="shared" si="3593"/>
        <v>0</v>
      </c>
      <c r="AE1168" s="20">
        <f t="shared" si="3593"/>
        <v>0</v>
      </c>
      <c r="AF1168" s="20">
        <f t="shared" si="3560"/>
        <v>18444.3</v>
      </c>
      <c r="AG1168" s="20">
        <f t="shared" si="3561"/>
        <v>18444.3</v>
      </c>
      <c r="AH1168" s="20">
        <f t="shared" si="3562"/>
        <v>18444.3</v>
      </c>
      <c r="AI1168" s="20">
        <f t="shared" si="3593"/>
        <v>0</v>
      </c>
      <c r="AJ1168" s="20">
        <f t="shared" si="3564"/>
        <v>18444.3</v>
      </c>
      <c r="AK1168" s="20">
        <f t="shared" si="3593"/>
        <v>0</v>
      </c>
      <c r="AL1168" s="20">
        <f t="shared" si="3593"/>
        <v>0</v>
      </c>
      <c r="AM1168" s="20">
        <f t="shared" si="3593"/>
        <v>0</v>
      </c>
      <c r="AN1168" s="20">
        <f t="shared" si="3535"/>
        <v>18444.3</v>
      </c>
      <c r="AO1168" s="20">
        <f t="shared" si="3536"/>
        <v>18444.3</v>
      </c>
      <c r="AP1168" s="20">
        <f t="shared" si="3537"/>
        <v>18444.3</v>
      </c>
      <c r="AQ1168" s="20">
        <f t="shared" si="3593"/>
        <v>0</v>
      </c>
      <c r="AR1168" s="20">
        <f t="shared" si="3593"/>
        <v>0</v>
      </c>
      <c r="AS1168" s="20">
        <f t="shared" si="3593"/>
        <v>0</v>
      </c>
      <c r="AT1168" s="20">
        <f t="shared" si="3539"/>
        <v>18444.3</v>
      </c>
      <c r="AU1168" s="20">
        <f t="shared" si="3540"/>
        <v>18444.3</v>
      </c>
      <c r="AV1168" s="20">
        <f t="shared" si="3541"/>
        <v>18444.3</v>
      </c>
      <c r="AW1168" s="20">
        <f t="shared" si="3593"/>
        <v>0</v>
      </c>
      <c r="AX1168" s="20">
        <f t="shared" si="3593"/>
        <v>0</v>
      </c>
      <c r="AY1168" s="20">
        <f t="shared" si="3593"/>
        <v>0</v>
      </c>
      <c r="AZ1168" s="20">
        <f t="shared" si="3460"/>
        <v>18444.3</v>
      </c>
      <c r="BA1168" s="20">
        <f t="shared" si="3461"/>
        <v>18444.3</v>
      </c>
      <c r="BB1168" s="20">
        <f t="shared" si="3462"/>
        <v>18444.3</v>
      </c>
      <c r="BC1168" s="20">
        <f t="shared" si="3593"/>
        <v>0</v>
      </c>
      <c r="BD1168" s="20">
        <f t="shared" si="3459"/>
        <v>18444.3</v>
      </c>
      <c r="BE1168" s="20">
        <f t="shared" si="3593"/>
        <v>0</v>
      </c>
      <c r="BF1168" s="20">
        <f t="shared" si="3593"/>
        <v>0</v>
      </c>
      <c r="BG1168" s="20">
        <f t="shared" si="3593"/>
        <v>0</v>
      </c>
      <c r="BH1168" s="20">
        <f t="shared" si="3361"/>
        <v>18444.3</v>
      </c>
      <c r="BI1168" s="20">
        <f t="shared" si="3362"/>
        <v>18444.3</v>
      </c>
      <c r="BJ1168" s="20">
        <f t="shared" si="3363"/>
        <v>18444.3</v>
      </c>
      <c r="BK1168" s="20">
        <f t="shared" si="3593"/>
        <v>0</v>
      </c>
      <c r="BL1168" s="20">
        <f t="shared" si="3593"/>
        <v>0</v>
      </c>
      <c r="BM1168" s="20">
        <f t="shared" si="3365"/>
        <v>18444.3</v>
      </c>
      <c r="BN1168" s="20">
        <f t="shared" si="3366"/>
        <v>18444.3</v>
      </c>
      <c r="BO1168" s="20">
        <f t="shared" si="3593"/>
        <v>110.27500000000001</v>
      </c>
      <c r="BP1168" s="20">
        <f t="shared" si="3593"/>
        <v>0</v>
      </c>
      <c r="BQ1168" s="20">
        <f t="shared" si="3593"/>
        <v>0</v>
      </c>
      <c r="BR1168" s="20">
        <f t="shared" si="3522"/>
        <v>18554.575000000001</v>
      </c>
      <c r="BS1168" s="20">
        <f t="shared" si="3523"/>
        <v>18444.3</v>
      </c>
      <c r="BT1168" s="20">
        <f t="shared" si="3524"/>
        <v>18444.3</v>
      </c>
      <c r="BU1168" s="20">
        <f t="shared" si="3593"/>
        <v>0</v>
      </c>
      <c r="BV1168" s="20">
        <f t="shared" si="3525"/>
        <v>18554.575000000001</v>
      </c>
      <c r="BW1168" s="20">
        <f t="shared" si="3593"/>
        <v>0</v>
      </c>
      <c r="BX1168" s="20">
        <f t="shared" si="3593"/>
        <v>0</v>
      </c>
      <c r="BY1168" s="20">
        <f t="shared" ref="BY1168:BY1231" si="3594">BV1168+BW1168</f>
        <v>18554.575000000001</v>
      </c>
      <c r="BZ1168" s="20">
        <f t="shared" ref="BZ1168:BZ1231" si="3595">BS1168+BX1168</f>
        <v>18444.3</v>
      </c>
      <c r="CA1168" s="20">
        <f t="shared" si="3593"/>
        <v>0</v>
      </c>
      <c r="CB1168" s="20">
        <f t="shared" ref="CB1168:CB1231" si="3596">BY1168+CA1168</f>
        <v>18554.575000000001</v>
      </c>
      <c r="CC1168" s="20">
        <f t="shared" si="3593"/>
        <v>0</v>
      </c>
      <c r="CD1168" s="20">
        <f t="shared" ref="CD1168:CD1231" si="3597">CB1168+CC1168</f>
        <v>18554.575000000001</v>
      </c>
      <c r="CE1168" s="20">
        <f t="shared" si="3593"/>
        <v>0</v>
      </c>
    </row>
    <row r="1169" spans="1:84" ht="31.5" x14ac:dyDescent="0.25">
      <c r="A1169" s="10" t="s">
        <v>78</v>
      </c>
      <c r="B1169" s="19">
        <v>110</v>
      </c>
      <c r="C1169" s="10" t="s">
        <v>345</v>
      </c>
      <c r="D1169" s="10" t="s">
        <v>345</v>
      </c>
      <c r="E1169" s="25" t="s">
        <v>582</v>
      </c>
      <c r="F1169" s="20">
        <v>18444.3</v>
      </c>
      <c r="G1169" s="20">
        <v>18444.3</v>
      </c>
      <c r="H1169" s="20">
        <v>18444.3</v>
      </c>
      <c r="I1169" s="20"/>
      <c r="J1169" s="20"/>
      <c r="K1169" s="20"/>
      <c r="L1169" s="20">
        <f t="shared" si="3317"/>
        <v>18444.3</v>
      </c>
      <c r="M1169" s="20">
        <f t="shared" si="3318"/>
        <v>18444.3</v>
      </c>
      <c r="N1169" s="20">
        <f t="shared" si="3319"/>
        <v>18444.3</v>
      </c>
      <c r="O1169" s="20"/>
      <c r="P1169" s="20"/>
      <c r="Q1169" s="20"/>
      <c r="R1169" s="20">
        <f t="shared" si="3348"/>
        <v>18444.3</v>
      </c>
      <c r="S1169" s="20">
        <f t="shared" si="3349"/>
        <v>18444.3</v>
      </c>
      <c r="T1169" s="20">
        <f t="shared" si="3350"/>
        <v>18444.3</v>
      </c>
      <c r="U1169" s="20"/>
      <c r="V1169" s="20">
        <f t="shared" si="3351"/>
        <v>18444.3</v>
      </c>
      <c r="W1169" s="20"/>
      <c r="X1169" s="20"/>
      <c r="Y1169" s="20"/>
      <c r="Z1169" s="20">
        <f t="shared" si="3353"/>
        <v>18444.3</v>
      </c>
      <c r="AA1169" s="20">
        <f t="shared" si="3354"/>
        <v>18444.3</v>
      </c>
      <c r="AB1169" s="20">
        <f t="shared" si="3355"/>
        <v>18444.3</v>
      </c>
      <c r="AC1169" s="20"/>
      <c r="AD1169" s="20"/>
      <c r="AE1169" s="20"/>
      <c r="AF1169" s="20">
        <f t="shared" si="3560"/>
        <v>18444.3</v>
      </c>
      <c r="AG1169" s="20">
        <f t="shared" si="3561"/>
        <v>18444.3</v>
      </c>
      <c r="AH1169" s="20">
        <f t="shared" si="3562"/>
        <v>18444.3</v>
      </c>
      <c r="AI1169" s="20"/>
      <c r="AJ1169" s="20">
        <f t="shared" si="3564"/>
        <v>18444.3</v>
      </c>
      <c r="AK1169" s="20"/>
      <c r="AL1169" s="20"/>
      <c r="AM1169" s="20"/>
      <c r="AN1169" s="20">
        <f t="shared" si="3535"/>
        <v>18444.3</v>
      </c>
      <c r="AO1169" s="20">
        <f t="shared" si="3536"/>
        <v>18444.3</v>
      </c>
      <c r="AP1169" s="20">
        <f t="shared" si="3537"/>
        <v>18444.3</v>
      </c>
      <c r="AQ1169" s="20"/>
      <c r="AR1169" s="20"/>
      <c r="AS1169" s="20"/>
      <c r="AT1169" s="20">
        <f t="shared" si="3539"/>
        <v>18444.3</v>
      </c>
      <c r="AU1169" s="20">
        <f t="shared" si="3540"/>
        <v>18444.3</v>
      </c>
      <c r="AV1169" s="20">
        <f t="shared" si="3541"/>
        <v>18444.3</v>
      </c>
      <c r="AW1169" s="20"/>
      <c r="AX1169" s="20"/>
      <c r="AY1169" s="20"/>
      <c r="AZ1169" s="20">
        <f t="shared" si="3460"/>
        <v>18444.3</v>
      </c>
      <c r="BA1169" s="20">
        <f t="shared" si="3461"/>
        <v>18444.3</v>
      </c>
      <c r="BB1169" s="20">
        <f t="shared" si="3462"/>
        <v>18444.3</v>
      </c>
      <c r="BC1169" s="20"/>
      <c r="BD1169" s="20">
        <f t="shared" si="3459"/>
        <v>18444.3</v>
      </c>
      <c r="BE1169" s="20"/>
      <c r="BF1169" s="20"/>
      <c r="BG1169" s="20"/>
      <c r="BH1169" s="20">
        <f t="shared" si="3361"/>
        <v>18444.3</v>
      </c>
      <c r="BI1169" s="20">
        <f t="shared" si="3362"/>
        <v>18444.3</v>
      </c>
      <c r="BJ1169" s="20">
        <f t="shared" si="3363"/>
        <v>18444.3</v>
      </c>
      <c r="BK1169" s="20"/>
      <c r="BL1169" s="20"/>
      <c r="BM1169" s="20">
        <f t="shared" si="3365"/>
        <v>18444.3</v>
      </c>
      <c r="BN1169" s="20">
        <f t="shared" si="3366"/>
        <v>18444.3</v>
      </c>
      <c r="BO1169" s="20">
        <f>110.275</f>
        <v>110.27500000000001</v>
      </c>
      <c r="BP1169" s="20"/>
      <c r="BQ1169" s="20"/>
      <c r="BR1169" s="20">
        <f t="shared" si="3522"/>
        <v>18554.575000000001</v>
      </c>
      <c r="BS1169" s="20">
        <f t="shared" si="3523"/>
        <v>18444.3</v>
      </c>
      <c r="BT1169" s="20">
        <f t="shared" si="3524"/>
        <v>18444.3</v>
      </c>
      <c r="BU1169" s="20"/>
      <c r="BV1169" s="20">
        <f t="shared" si="3525"/>
        <v>18554.575000000001</v>
      </c>
      <c r="BW1169" s="20"/>
      <c r="BX1169" s="20"/>
      <c r="BY1169" s="20">
        <f t="shared" si="3594"/>
        <v>18554.575000000001</v>
      </c>
      <c r="BZ1169" s="20">
        <f t="shared" si="3595"/>
        <v>18444.3</v>
      </c>
      <c r="CA1169" s="20"/>
      <c r="CB1169" s="20">
        <f t="shared" si="3596"/>
        <v>18554.575000000001</v>
      </c>
      <c r="CC1169" s="20"/>
      <c r="CD1169" s="20">
        <f t="shared" si="3597"/>
        <v>18554.575000000001</v>
      </c>
      <c r="CE1169" s="20"/>
    </row>
    <row r="1170" spans="1:84" ht="47.25" x14ac:dyDescent="0.25">
      <c r="A1170" s="10" t="s">
        <v>78</v>
      </c>
      <c r="B1170" s="19">
        <v>200</v>
      </c>
      <c r="C1170" s="10"/>
      <c r="D1170" s="10"/>
      <c r="E1170" s="25" t="s">
        <v>602</v>
      </c>
      <c r="F1170" s="20">
        <f>F1171</f>
        <v>1754.6</v>
      </c>
      <c r="G1170" s="20">
        <f t="shared" ref="G1170:CE1171" si="3598">G1171</f>
        <v>1754.6</v>
      </c>
      <c r="H1170" s="20">
        <f t="shared" si="3598"/>
        <v>1754.6</v>
      </c>
      <c r="I1170" s="20">
        <f t="shared" si="3598"/>
        <v>0</v>
      </c>
      <c r="J1170" s="20">
        <f t="shared" si="3598"/>
        <v>0</v>
      </c>
      <c r="K1170" s="20">
        <f t="shared" si="3598"/>
        <v>0</v>
      </c>
      <c r="L1170" s="20">
        <f t="shared" si="3317"/>
        <v>1754.6</v>
      </c>
      <c r="M1170" s="20">
        <f t="shared" si="3318"/>
        <v>1754.6</v>
      </c>
      <c r="N1170" s="20">
        <f t="shared" si="3319"/>
        <v>1754.6</v>
      </c>
      <c r="O1170" s="20">
        <f t="shared" si="3598"/>
        <v>0</v>
      </c>
      <c r="P1170" s="20">
        <f t="shared" si="3598"/>
        <v>0</v>
      </c>
      <c r="Q1170" s="20">
        <f t="shared" si="3598"/>
        <v>0</v>
      </c>
      <c r="R1170" s="20">
        <f t="shared" si="3348"/>
        <v>1754.6</v>
      </c>
      <c r="S1170" s="20">
        <f t="shared" si="3349"/>
        <v>1754.6</v>
      </c>
      <c r="T1170" s="20">
        <f t="shared" si="3350"/>
        <v>1754.6</v>
      </c>
      <c r="U1170" s="20">
        <f t="shared" si="3598"/>
        <v>0</v>
      </c>
      <c r="V1170" s="20">
        <f t="shared" si="3351"/>
        <v>1754.6</v>
      </c>
      <c r="W1170" s="20">
        <f t="shared" si="3598"/>
        <v>0</v>
      </c>
      <c r="X1170" s="20">
        <f t="shared" si="3598"/>
        <v>0</v>
      </c>
      <c r="Y1170" s="20">
        <f t="shared" si="3598"/>
        <v>0</v>
      </c>
      <c r="Z1170" s="20">
        <f t="shared" si="3353"/>
        <v>1754.6</v>
      </c>
      <c r="AA1170" s="20">
        <f t="shared" si="3354"/>
        <v>1754.6</v>
      </c>
      <c r="AB1170" s="20">
        <f t="shared" si="3355"/>
        <v>1754.6</v>
      </c>
      <c r="AC1170" s="20">
        <f t="shared" si="3598"/>
        <v>0</v>
      </c>
      <c r="AD1170" s="20">
        <f t="shared" si="3598"/>
        <v>0</v>
      </c>
      <c r="AE1170" s="20">
        <f t="shared" si="3598"/>
        <v>0</v>
      </c>
      <c r="AF1170" s="20">
        <f t="shared" si="3560"/>
        <v>1754.6</v>
      </c>
      <c r="AG1170" s="20">
        <f t="shared" si="3561"/>
        <v>1754.6</v>
      </c>
      <c r="AH1170" s="20">
        <f t="shared" si="3562"/>
        <v>1754.6</v>
      </c>
      <c r="AI1170" s="20">
        <f t="shared" si="3598"/>
        <v>0</v>
      </c>
      <c r="AJ1170" s="20">
        <f t="shared" si="3564"/>
        <v>1754.6</v>
      </c>
      <c r="AK1170" s="20">
        <f t="shared" si="3598"/>
        <v>0</v>
      </c>
      <c r="AL1170" s="20">
        <f t="shared" si="3598"/>
        <v>0</v>
      </c>
      <c r="AM1170" s="20">
        <f t="shared" si="3598"/>
        <v>0</v>
      </c>
      <c r="AN1170" s="20">
        <f t="shared" si="3535"/>
        <v>1754.6</v>
      </c>
      <c r="AO1170" s="20">
        <f t="shared" si="3536"/>
        <v>1754.6</v>
      </c>
      <c r="AP1170" s="20">
        <f t="shared" si="3537"/>
        <v>1754.6</v>
      </c>
      <c r="AQ1170" s="20">
        <f t="shared" si="3598"/>
        <v>0</v>
      </c>
      <c r="AR1170" s="20">
        <f t="shared" si="3598"/>
        <v>0</v>
      </c>
      <c r="AS1170" s="20">
        <f t="shared" si="3598"/>
        <v>0</v>
      </c>
      <c r="AT1170" s="20">
        <f t="shared" si="3539"/>
        <v>1754.6</v>
      </c>
      <c r="AU1170" s="20">
        <f t="shared" si="3540"/>
        <v>1754.6</v>
      </c>
      <c r="AV1170" s="20">
        <f t="shared" si="3541"/>
        <v>1754.6</v>
      </c>
      <c r="AW1170" s="20">
        <f t="shared" si="3598"/>
        <v>-23.225000000000001</v>
      </c>
      <c r="AX1170" s="20">
        <f t="shared" si="3598"/>
        <v>0</v>
      </c>
      <c r="AY1170" s="20">
        <f t="shared" si="3598"/>
        <v>0</v>
      </c>
      <c r="AZ1170" s="20">
        <f t="shared" si="3460"/>
        <v>1731.375</v>
      </c>
      <c r="BA1170" s="20">
        <f t="shared" si="3461"/>
        <v>1754.6</v>
      </c>
      <c r="BB1170" s="20">
        <f t="shared" si="3462"/>
        <v>1754.6</v>
      </c>
      <c r="BC1170" s="20">
        <f t="shared" si="3598"/>
        <v>0</v>
      </c>
      <c r="BD1170" s="20">
        <f t="shared" si="3459"/>
        <v>1731.375</v>
      </c>
      <c r="BE1170" s="20">
        <f t="shared" si="3598"/>
        <v>-20.536000000000001</v>
      </c>
      <c r="BF1170" s="20">
        <f t="shared" si="3598"/>
        <v>0</v>
      </c>
      <c r="BG1170" s="20">
        <f t="shared" si="3598"/>
        <v>0</v>
      </c>
      <c r="BH1170" s="20">
        <f t="shared" si="3361"/>
        <v>1710.8389999999999</v>
      </c>
      <c r="BI1170" s="20">
        <f t="shared" si="3362"/>
        <v>1754.6</v>
      </c>
      <c r="BJ1170" s="20">
        <f t="shared" si="3363"/>
        <v>1754.6</v>
      </c>
      <c r="BK1170" s="20">
        <f t="shared" si="3598"/>
        <v>0</v>
      </c>
      <c r="BL1170" s="20">
        <f t="shared" si="3598"/>
        <v>0</v>
      </c>
      <c r="BM1170" s="20">
        <f t="shared" si="3365"/>
        <v>1710.8389999999999</v>
      </c>
      <c r="BN1170" s="20">
        <f t="shared" si="3366"/>
        <v>1754.6</v>
      </c>
      <c r="BO1170" s="20">
        <f t="shared" si="3598"/>
        <v>0</v>
      </c>
      <c r="BP1170" s="20">
        <f t="shared" si="3598"/>
        <v>0</v>
      </c>
      <c r="BQ1170" s="20">
        <f t="shared" si="3598"/>
        <v>0</v>
      </c>
      <c r="BR1170" s="20">
        <f t="shared" si="3522"/>
        <v>1710.8389999999999</v>
      </c>
      <c r="BS1170" s="20">
        <f t="shared" si="3523"/>
        <v>1754.6</v>
      </c>
      <c r="BT1170" s="20">
        <f t="shared" si="3524"/>
        <v>1754.6</v>
      </c>
      <c r="BU1170" s="20">
        <f t="shared" si="3598"/>
        <v>0</v>
      </c>
      <c r="BV1170" s="20">
        <f t="shared" si="3525"/>
        <v>1710.8389999999999</v>
      </c>
      <c r="BW1170" s="20">
        <f t="shared" si="3598"/>
        <v>0</v>
      </c>
      <c r="BX1170" s="20">
        <f t="shared" si="3598"/>
        <v>0</v>
      </c>
      <c r="BY1170" s="20">
        <f t="shared" si="3594"/>
        <v>1710.8389999999999</v>
      </c>
      <c r="BZ1170" s="20">
        <f t="shared" si="3595"/>
        <v>1754.6</v>
      </c>
      <c r="CA1170" s="20">
        <f t="shared" si="3598"/>
        <v>0</v>
      </c>
      <c r="CB1170" s="20">
        <f t="shared" si="3596"/>
        <v>1710.8389999999999</v>
      </c>
      <c r="CC1170" s="20">
        <f t="shared" si="3598"/>
        <v>0</v>
      </c>
      <c r="CD1170" s="20">
        <f t="shared" si="3597"/>
        <v>1710.8389999999999</v>
      </c>
      <c r="CE1170" s="20">
        <f t="shared" si="3598"/>
        <v>0</v>
      </c>
    </row>
    <row r="1171" spans="1:84" ht="47.25" x14ac:dyDescent="0.25">
      <c r="A1171" s="10" t="s">
        <v>78</v>
      </c>
      <c r="B1171" s="19">
        <v>240</v>
      </c>
      <c r="C1171" s="10"/>
      <c r="D1171" s="10"/>
      <c r="E1171" s="25" t="s">
        <v>603</v>
      </c>
      <c r="F1171" s="20">
        <f>F1172</f>
        <v>1754.6</v>
      </c>
      <c r="G1171" s="20">
        <f t="shared" si="3598"/>
        <v>1754.6</v>
      </c>
      <c r="H1171" s="20">
        <f t="shared" si="3598"/>
        <v>1754.6</v>
      </c>
      <c r="I1171" s="20">
        <f t="shared" si="3598"/>
        <v>0</v>
      </c>
      <c r="J1171" s="20">
        <f t="shared" si="3598"/>
        <v>0</v>
      </c>
      <c r="K1171" s="20">
        <f t="shared" si="3598"/>
        <v>0</v>
      </c>
      <c r="L1171" s="20">
        <f t="shared" si="3317"/>
        <v>1754.6</v>
      </c>
      <c r="M1171" s="20">
        <f t="shared" si="3318"/>
        <v>1754.6</v>
      </c>
      <c r="N1171" s="20">
        <f t="shared" si="3319"/>
        <v>1754.6</v>
      </c>
      <c r="O1171" s="20">
        <f t="shared" si="3598"/>
        <v>0</v>
      </c>
      <c r="P1171" s="20">
        <f t="shared" si="3598"/>
        <v>0</v>
      </c>
      <c r="Q1171" s="20">
        <f t="shared" si="3598"/>
        <v>0</v>
      </c>
      <c r="R1171" s="20">
        <f t="shared" si="3348"/>
        <v>1754.6</v>
      </c>
      <c r="S1171" s="20">
        <f t="shared" si="3349"/>
        <v>1754.6</v>
      </c>
      <c r="T1171" s="20">
        <f t="shared" si="3350"/>
        <v>1754.6</v>
      </c>
      <c r="U1171" s="20">
        <f t="shared" si="3598"/>
        <v>0</v>
      </c>
      <c r="V1171" s="20">
        <f t="shared" ref="V1171:V1241" si="3599">R1171+U1171</f>
        <v>1754.6</v>
      </c>
      <c r="W1171" s="20">
        <f t="shared" si="3598"/>
        <v>0</v>
      </c>
      <c r="X1171" s="20">
        <f t="shared" si="3598"/>
        <v>0</v>
      </c>
      <c r="Y1171" s="20">
        <f t="shared" si="3598"/>
        <v>0</v>
      </c>
      <c r="Z1171" s="20">
        <f t="shared" ref="Z1171:Z1241" si="3600">W1171+V1171</f>
        <v>1754.6</v>
      </c>
      <c r="AA1171" s="20">
        <f t="shared" ref="AA1171:AA1241" si="3601">X1171+S1171</f>
        <v>1754.6</v>
      </c>
      <c r="AB1171" s="20">
        <f t="shared" ref="AB1171:AB1241" si="3602">Y1171+T1171</f>
        <v>1754.6</v>
      </c>
      <c r="AC1171" s="20">
        <f t="shared" si="3598"/>
        <v>0</v>
      </c>
      <c r="AD1171" s="20">
        <f t="shared" si="3598"/>
        <v>0</v>
      </c>
      <c r="AE1171" s="20">
        <f t="shared" si="3598"/>
        <v>0</v>
      </c>
      <c r="AF1171" s="20">
        <f t="shared" si="3560"/>
        <v>1754.6</v>
      </c>
      <c r="AG1171" s="20">
        <f t="shared" si="3561"/>
        <v>1754.6</v>
      </c>
      <c r="AH1171" s="20">
        <f t="shared" si="3562"/>
        <v>1754.6</v>
      </c>
      <c r="AI1171" s="20">
        <f t="shared" si="3598"/>
        <v>0</v>
      </c>
      <c r="AJ1171" s="20">
        <f t="shared" si="3564"/>
        <v>1754.6</v>
      </c>
      <c r="AK1171" s="20">
        <f t="shared" si="3598"/>
        <v>0</v>
      </c>
      <c r="AL1171" s="20">
        <f t="shared" si="3598"/>
        <v>0</v>
      </c>
      <c r="AM1171" s="20">
        <f t="shared" si="3598"/>
        <v>0</v>
      </c>
      <c r="AN1171" s="20">
        <f t="shared" si="3535"/>
        <v>1754.6</v>
      </c>
      <c r="AO1171" s="20">
        <f t="shared" si="3536"/>
        <v>1754.6</v>
      </c>
      <c r="AP1171" s="20">
        <f t="shared" si="3537"/>
        <v>1754.6</v>
      </c>
      <c r="AQ1171" s="20">
        <f t="shared" si="3598"/>
        <v>0</v>
      </c>
      <c r="AR1171" s="20">
        <f t="shared" si="3598"/>
        <v>0</v>
      </c>
      <c r="AS1171" s="20">
        <f t="shared" si="3598"/>
        <v>0</v>
      </c>
      <c r="AT1171" s="20">
        <f t="shared" si="3539"/>
        <v>1754.6</v>
      </c>
      <c r="AU1171" s="20">
        <f t="shared" si="3540"/>
        <v>1754.6</v>
      </c>
      <c r="AV1171" s="20">
        <f t="shared" si="3541"/>
        <v>1754.6</v>
      </c>
      <c r="AW1171" s="20">
        <f t="shared" si="3598"/>
        <v>-23.225000000000001</v>
      </c>
      <c r="AX1171" s="20">
        <f t="shared" si="3598"/>
        <v>0</v>
      </c>
      <c r="AY1171" s="20">
        <f t="shared" si="3598"/>
        <v>0</v>
      </c>
      <c r="AZ1171" s="20">
        <f t="shared" si="3460"/>
        <v>1731.375</v>
      </c>
      <c r="BA1171" s="20">
        <f t="shared" si="3461"/>
        <v>1754.6</v>
      </c>
      <c r="BB1171" s="20">
        <f t="shared" si="3462"/>
        <v>1754.6</v>
      </c>
      <c r="BC1171" s="20">
        <f t="shared" si="3598"/>
        <v>0</v>
      </c>
      <c r="BD1171" s="20">
        <f t="shared" si="3459"/>
        <v>1731.375</v>
      </c>
      <c r="BE1171" s="20">
        <f t="shared" si="3598"/>
        <v>-20.536000000000001</v>
      </c>
      <c r="BF1171" s="20">
        <f t="shared" si="3598"/>
        <v>0</v>
      </c>
      <c r="BG1171" s="20">
        <f t="shared" si="3598"/>
        <v>0</v>
      </c>
      <c r="BH1171" s="20">
        <f t="shared" ref="BH1171:BH1237" si="3603">BD1171+BE1171</f>
        <v>1710.8389999999999</v>
      </c>
      <c r="BI1171" s="20">
        <f t="shared" ref="BI1171:BI1237" si="3604">BA1171+BF1171</f>
        <v>1754.6</v>
      </c>
      <c r="BJ1171" s="20">
        <f t="shared" ref="BJ1171:BJ1237" si="3605">BB1171+BG1171</f>
        <v>1754.6</v>
      </c>
      <c r="BK1171" s="20">
        <f t="shared" si="3598"/>
        <v>0</v>
      </c>
      <c r="BL1171" s="20">
        <f t="shared" si="3598"/>
        <v>0</v>
      </c>
      <c r="BM1171" s="20">
        <f t="shared" ref="BM1171:BM1237" si="3606">BH1171+BK1171</f>
        <v>1710.8389999999999</v>
      </c>
      <c r="BN1171" s="20">
        <f t="shared" ref="BN1171:BN1237" si="3607">BI1171+BL1171</f>
        <v>1754.6</v>
      </c>
      <c r="BO1171" s="20">
        <f t="shared" si="3598"/>
        <v>0</v>
      </c>
      <c r="BP1171" s="20">
        <f t="shared" si="3598"/>
        <v>0</v>
      </c>
      <c r="BQ1171" s="20">
        <f t="shared" si="3598"/>
        <v>0</v>
      </c>
      <c r="BR1171" s="20">
        <f t="shared" si="3522"/>
        <v>1710.8389999999999</v>
      </c>
      <c r="BS1171" s="20">
        <f t="shared" si="3523"/>
        <v>1754.6</v>
      </c>
      <c r="BT1171" s="20">
        <f t="shared" si="3524"/>
        <v>1754.6</v>
      </c>
      <c r="BU1171" s="20">
        <f t="shared" si="3598"/>
        <v>0</v>
      </c>
      <c r="BV1171" s="20">
        <f t="shared" si="3525"/>
        <v>1710.8389999999999</v>
      </c>
      <c r="BW1171" s="20">
        <f t="shared" si="3598"/>
        <v>0</v>
      </c>
      <c r="BX1171" s="20">
        <f t="shared" si="3598"/>
        <v>0</v>
      </c>
      <c r="BY1171" s="20">
        <f t="shared" si="3594"/>
        <v>1710.8389999999999</v>
      </c>
      <c r="BZ1171" s="20">
        <f t="shared" si="3595"/>
        <v>1754.6</v>
      </c>
      <c r="CA1171" s="20">
        <f t="shared" si="3598"/>
        <v>0</v>
      </c>
      <c r="CB1171" s="20">
        <f t="shared" si="3596"/>
        <v>1710.8389999999999</v>
      </c>
      <c r="CC1171" s="20">
        <f t="shared" si="3598"/>
        <v>0</v>
      </c>
      <c r="CD1171" s="20">
        <f t="shared" si="3597"/>
        <v>1710.8389999999999</v>
      </c>
      <c r="CE1171" s="20">
        <f t="shared" si="3598"/>
        <v>0</v>
      </c>
    </row>
    <row r="1172" spans="1:84" ht="31.5" x14ac:dyDescent="0.25">
      <c r="A1172" s="10" t="s">
        <v>78</v>
      </c>
      <c r="B1172" s="19">
        <v>240</v>
      </c>
      <c r="C1172" s="10" t="s">
        <v>345</v>
      </c>
      <c r="D1172" s="10" t="s">
        <v>345</v>
      </c>
      <c r="E1172" s="25" t="s">
        <v>582</v>
      </c>
      <c r="F1172" s="20">
        <v>1754.6</v>
      </c>
      <c r="G1172" s="20">
        <v>1754.6</v>
      </c>
      <c r="H1172" s="20">
        <v>1754.6</v>
      </c>
      <c r="I1172" s="20"/>
      <c r="J1172" s="20"/>
      <c r="K1172" s="20"/>
      <c r="L1172" s="20">
        <f t="shared" si="3317"/>
        <v>1754.6</v>
      </c>
      <c r="M1172" s="20">
        <f t="shared" si="3318"/>
        <v>1754.6</v>
      </c>
      <c r="N1172" s="20">
        <f t="shared" si="3319"/>
        <v>1754.6</v>
      </c>
      <c r="O1172" s="20"/>
      <c r="P1172" s="20"/>
      <c r="Q1172" s="20"/>
      <c r="R1172" s="20">
        <f t="shared" si="3348"/>
        <v>1754.6</v>
      </c>
      <c r="S1172" s="20">
        <f t="shared" si="3349"/>
        <v>1754.6</v>
      </c>
      <c r="T1172" s="20">
        <f t="shared" si="3350"/>
        <v>1754.6</v>
      </c>
      <c r="U1172" s="20"/>
      <c r="V1172" s="20">
        <f t="shared" si="3599"/>
        <v>1754.6</v>
      </c>
      <c r="W1172" s="20"/>
      <c r="X1172" s="20"/>
      <c r="Y1172" s="20"/>
      <c r="Z1172" s="20">
        <f t="shared" si="3600"/>
        <v>1754.6</v>
      </c>
      <c r="AA1172" s="20">
        <f t="shared" si="3601"/>
        <v>1754.6</v>
      </c>
      <c r="AB1172" s="20">
        <f t="shared" si="3602"/>
        <v>1754.6</v>
      </c>
      <c r="AC1172" s="20"/>
      <c r="AD1172" s="20"/>
      <c r="AE1172" s="20"/>
      <c r="AF1172" s="20">
        <f t="shared" si="3560"/>
        <v>1754.6</v>
      </c>
      <c r="AG1172" s="20">
        <f t="shared" si="3561"/>
        <v>1754.6</v>
      </c>
      <c r="AH1172" s="20">
        <f t="shared" si="3562"/>
        <v>1754.6</v>
      </c>
      <c r="AI1172" s="20"/>
      <c r="AJ1172" s="20">
        <f t="shared" si="3564"/>
        <v>1754.6</v>
      </c>
      <c r="AK1172" s="20"/>
      <c r="AL1172" s="20"/>
      <c r="AM1172" s="20"/>
      <c r="AN1172" s="20">
        <f t="shared" si="3535"/>
        <v>1754.6</v>
      </c>
      <c r="AO1172" s="20">
        <f t="shared" si="3536"/>
        <v>1754.6</v>
      </c>
      <c r="AP1172" s="20">
        <f t="shared" si="3537"/>
        <v>1754.6</v>
      </c>
      <c r="AQ1172" s="20"/>
      <c r="AR1172" s="20"/>
      <c r="AS1172" s="20"/>
      <c r="AT1172" s="20">
        <f t="shared" si="3539"/>
        <v>1754.6</v>
      </c>
      <c r="AU1172" s="20">
        <f t="shared" si="3540"/>
        <v>1754.6</v>
      </c>
      <c r="AV1172" s="20">
        <f t="shared" si="3541"/>
        <v>1754.6</v>
      </c>
      <c r="AW1172" s="20">
        <v>-23.225000000000001</v>
      </c>
      <c r="AX1172" s="20"/>
      <c r="AY1172" s="20"/>
      <c r="AZ1172" s="20">
        <f t="shared" si="3460"/>
        <v>1731.375</v>
      </c>
      <c r="BA1172" s="20">
        <f t="shared" si="3461"/>
        <v>1754.6</v>
      </c>
      <c r="BB1172" s="20">
        <f t="shared" si="3462"/>
        <v>1754.6</v>
      </c>
      <c r="BC1172" s="20"/>
      <c r="BD1172" s="20">
        <f t="shared" si="3459"/>
        <v>1731.375</v>
      </c>
      <c r="BE1172" s="20">
        <v>-20.536000000000001</v>
      </c>
      <c r="BF1172" s="20"/>
      <c r="BG1172" s="20"/>
      <c r="BH1172" s="20">
        <f t="shared" si="3603"/>
        <v>1710.8389999999999</v>
      </c>
      <c r="BI1172" s="20">
        <f t="shared" si="3604"/>
        <v>1754.6</v>
      </c>
      <c r="BJ1172" s="20">
        <f t="shared" si="3605"/>
        <v>1754.6</v>
      </c>
      <c r="BK1172" s="20"/>
      <c r="BL1172" s="20"/>
      <c r="BM1172" s="20">
        <f t="shared" si="3606"/>
        <v>1710.8389999999999</v>
      </c>
      <c r="BN1172" s="20">
        <f t="shared" si="3607"/>
        <v>1754.6</v>
      </c>
      <c r="BO1172" s="20"/>
      <c r="BP1172" s="20"/>
      <c r="BQ1172" s="20"/>
      <c r="BR1172" s="20">
        <f t="shared" si="3522"/>
        <v>1710.8389999999999</v>
      </c>
      <c r="BS1172" s="20">
        <f t="shared" si="3523"/>
        <v>1754.6</v>
      </c>
      <c r="BT1172" s="20">
        <f t="shared" si="3524"/>
        <v>1754.6</v>
      </c>
      <c r="BU1172" s="20"/>
      <c r="BV1172" s="20">
        <f t="shared" si="3525"/>
        <v>1710.8389999999999</v>
      </c>
      <c r="BW1172" s="20"/>
      <c r="BX1172" s="20"/>
      <c r="BY1172" s="20">
        <f t="shared" si="3594"/>
        <v>1710.8389999999999</v>
      </c>
      <c r="BZ1172" s="20">
        <f t="shared" si="3595"/>
        <v>1754.6</v>
      </c>
      <c r="CA1172" s="20"/>
      <c r="CB1172" s="20">
        <f t="shared" si="3596"/>
        <v>1710.8389999999999</v>
      </c>
      <c r="CC1172" s="20"/>
      <c r="CD1172" s="20">
        <f t="shared" si="3597"/>
        <v>1710.8389999999999</v>
      </c>
      <c r="CE1172" s="20"/>
    </row>
    <row r="1173" spans="1:84" x14ac:dyDescent="0.25">
      <c r="A1173" s="10" t="s">
        <v>78</v>
      </c>
      <c r="B1173" s="19">
        <v>800</v>
      </c>
      <c r="C1173" s="10"/>
      <c r="D1173" s="10"/>
      <c r="E1173" s="25" t="s">
        <v>618</v>
      </c>
      <c r="F1173" s="20">
        <f>F1174</f>
        <v>43</v>
      </c>
      <c r="G1173" s="20">
        <f t="shared" ref="G1173:CE1174" si="3608">G1174</f>
        <v>43</v>
      </c>
      <c r="H1173" s="20">
        <f t="shared" si="3608"/>
        <v>43</v>
      </c>
      <c r="I1173" s="20">
        <f t="shared" si="3608"/>
        <v>0</v>
      </c>
      <c r="J1173" s="20">
        <f t="shared" si="3608"/>
        <v>0</v>
      </c>
      <c r="K1173" s="20">
        <f t="shared" si="3608"/>
        <v>0</v>
      </c>
      <c r="L1173" s="20">
        <f t="shared" si="3317"/>
        <v>43</v>
      </c>
      <c r="M1173" s="20">
        <f t="shared" si="3318"/>
        <v>43</v>
      </c>
      <c r="N1173" s="20">
        <f t="shared" si="3319"/>
        <v>43</v>
      </c>
      <c r="O1173" s="20">
        <f t="shared" si="3608"/>
        <v>0</v>
      </c>
      <c r="P1173" s="20">
        <f t="shared" si="3608"/>
        <v>0</v>
      </c>
      <c r="Q1173" s="20">
        <f t="shared" si="3608"/>
        <v>0</v>
      </c>
      <c r="R1173" s="20">
        <f t="shared" si="3348"/>
        <v>43</v>
      </c>
      <c r="S1173" s="20">
        <f t="shared" si="3349"/>
        <v>43</v>
      </c>
      <c r="T1173" s="20">
        <f t="shared" si="3350"/>
        <v>43</v>
      </c>
      <c r="U1173" s="20">
        <f t="shared" si="3608"/>
        <v>0</v>
      </c>
      <c r="V1173" s="20">
        <f t="shared" si="3599"/>
        <v>43</v>
      </c>
      <c r="W1173" s="20">
        <f t="shared" si="3608"/>
        <v>0</v>
      </c>
      <c r="X1173" s="20">
        <f t="shared" si="3608"/>
        <v>0</v>
      </c>
      <c r="Y1173" s="20">
        <f t="shared" si="3608"/>
        <v>0</v>
      </c>
      <c r="Z1173" s="20">
        <f t="shared" si="3600"/>
        <v>43</v>
      </c>
      <c r="AA1173" s="20">
        <f t="shared" si="3601"/>
        <v>43</v>
      </c>
      <c r="AB1173" s="20">
        <f t="shared" si="3602"/>
        <v>43</v>
      </c>
      <c r="AC1173" s="20">
        <f t="shared" si="3608"/>
        <v>0</v>
      </c>
      <c r="AD1173" s="20">
        <f t="shared" si="3608"/>
        <v>0</v>
      </c>
      <c r="AE1173" s="20">
        <f t="shared" si="3608"/>
        <v>0</v>
      </c>
      <c r="AF1173" s="20">
        <f t="shared" si="3560"/>
        <v>43</v>
      </c>
      <c r="AG1173" s="20">
        <f t="shared" si="3561"/>
        <v>43</v>
      </c>
      <c r="AH1173" s="20">
        <f t="shared" si="3562"/>
        <v>43</v>
      </c>
      <c r="AI1173" s="20">
        <f t="shared" si="3608"/>
        <v>0</v>
      </c>
      <c r="AJ1173" s="20">
        <f t="shared" si="3564"/>
        <v>43</v>
      </c>
      <c r="AK1173" s="20">
        <f t="shared" si="3608"/>
        <v>0</v>
      </c>
      <c r="AL1173" s="20">
        <f t="shared" si="3608"/>
        <v>0</v>
      </c>
      <c r="AM1173" s="20">
        <f t="shared" si="3608"/>
        <v>0</v>
      </c>
      <c r="AN1173" s="20">
        <f t="shared" si="3535"/>
        <v>43</v>
      </c>
      <c r="AO1173" s="20">
        <f t="shared" si="3536"/>
        <v>43</v>
      </c>
      <c r="AP1173" s="20">
        <f t="shared" si="3537"/>
        <v>43</v>
      </c>
      <c r="AQ1173" s="20">
        <f t="shared" si="3608"/>
        <v>0</v>
      </c>
      <c r="AR1173" s="20">
        <f t="shared" si="3608"/>
        <v>0</v>
      </c>
      <c r="AS1173" s="20">
        <f t="shared" si="3608"/>
        <v>0</v>
      </c>
      <c r="AT1173" s="20">
        <f t="shared" si="3539"/>
        <v>43</v>
      </c>
      <c r="AU1173" s="20">
        <f t="shared" si="3540"/>
        <v>43</v>
      </c>
      <c r="AV1173" s="20">
        <f t="shared" si="3541"/>
        <v>43</v>
      </c>
      <c r="AW1173" s="20">
        <f t="shared" si="3608"/>
        <v>0</v>
      </c>
      <c r="AX1173" s="20">
        <f t="shared" si="3608"/>
        <v>0</v>
      </c>
      <c r="AY1173" s="20">
        <f t="shared" si="3608"/>
        <v>0</v>
      </c>
      <c r="AZ1173" s="20">
        <f t="shared" si="3460"/>
        <v>43</v>
      </c>
      <c r="BA1173" s="20">
        <f t="shared" si="3461"/>
        <v>43</v>
      </c>
      <c r="BB1173" s="20">
        <f t="shared" si="3462"/>
        <v>43</v>
      </c>
      <c r="BC1173" s="20">
        <f t="shared" si="3608"/>
        <v>0</v>
      </c>
      <c r="BD1173" s="20">
        <f t="shared" si="3459"/>
        <v>43</v>
      </c>
      <c r="BE1173" s="20">
        <f t="shared" si="3608"/>
        <v>0</v>
      </c>
      <c r="BF1173" s="20">
        <f t="shared" si="3608"/>
        <v>0</v>
      </c>
      <c r="BG1173" s="20">
        <f t="shared" si="3608"/>
        <v>0</v>
      </c>
      <c r="BH1173" s="20">
        <f t="shared" si="3603"/>
        <v>43</v>
      </c>
      <c r="BI1173" s="20">
        <f t="shared" si="3604"/>
        <v>43</v>
      </c>
      <c r="BJ1173" s="20">
        <f t="shared" si="3605"/>
        <v>43</v>
      </c>
      <c r="BK1173" s="20">
        <f t="shared" si="3608"/>
        <v>0</v>
      </c>
      <c r="BL1173" s="20">
        <f t="shared" si="3608"/>
        <v>0</v>
      </c>
      <c r="BM1173" s="20">
        <f t="shared" si="3606"/>
        <v>43</v>
      </c>
      <c r="BN1173" s="20">
        <f t="shared" si="3607"/>
        <v>43</v>
      </c>
      <c r="BO1173" s="20">
        <f t="shared" si="3608"/>
        <v>0</v>
      </c>
      <c r="BP1173" s="20">
        <f t="shared" si="3608"/>
        <v>0</v>
      </c>
      <c r="BQ1173" s="20">
        <f t="shared" si="3608"/>
        <v>0</v>
      </c>
      <c r="BR1173" s="20">
        <f t="shared" si="3522"/>
        <v>43</v>
      </c>
      <c r="BS1173" s="20">
        <f t="shared" si="3523"/>
        <v>43</v>
      </c>
      <c r="BT1173" s="20">
        <f t="shared" si="3524"/>
        <v>43</v>
      </c>
      <c r="BU1173" s="20">
        <f t="shared" si="3608"/>
        <v>0</v>
      </c>
      <c r="BV1173" s="20">
        <f t="shared" si="3525"/>
        <v>43</v>
      </c>
      <c r="BW1173" s="20">
        <f t="shared" si="3608"/>
        <v>0</v>
      </c>
      <c r="BX1173" s="20">
        <f t="shared" si="3608"/>
        <v>0</v>
      </c>
      <c r="BY1173" s="20">
        <f t="shared" si="3594"/>
        <v>43</v>
      </c>
      <c r="BZ1173" s="20">
        <f t="shared" si="3595"/>
        <v>43</v>
      </c>
      <c r="CA1173" s="20">
        <f t="shared" si="3608"/>
        <v>0</v>
      </c>
      <c r="CB1173" s="20">
        <f t="shared" si="3596"/>
        <v>43</v>
      </c>
      <c r="CC1173" s="20">
        <f t="shared" si="3608"/>
        <v>0</v>
      </c>
      <c r="CD1173" s="20">
        <f t="shared" si="3597"/>
        <v>43</v>
      </c>
      <c r="CE1173" s="20">
        <f t="shared" si="3608"/>
        <v>0</v>
      </c>
    </row>
    <row r="1174" spans="1:84" x14ac:dyDescent="0.25">
      <c r="A1174" s="10" t="s">
        <v>78</v>
      </c>
      <c r="B1174" s="19">
        <v>850</v>
      </c>
      <c r="C1174" s="10"/>
      <c r="D1174" s="10"/>
      <c r="E1174" s="25" t="s">
        <v>621</v>
      </c>
      <c r="F1174" s="20">
        <f>F1175</f>
        <v>43</v>
      </c>
      <c r="G1174" s="20">
        <f t="shared" si="3608"/>
        <v>43</v>
      </c>
      <c r="H1174" s="20">
        <f t="shared" si="3608"/>
        <v>43</v>
      </c>
      <c r="I1174" s="20">
        <f t="shared" si="3608"/>
        <v>0</v>
      </c>
      <c r="J1174" s="20">
        <f t="shared" si="3608"/>
        <v>0</v>
      </c>
      <c r="K1174" s="20">
        <f t="shared" si="3608"/>
        <v>0</v>
      </c>
      <c r="L1174" s="20">
        <f t="shared" si="3317"/>
        <v>43</v>
      </c>
      <c r="M1174" s="20">
        <f t="shared" si="3318"/>
        <v>43</v>
      </c>
      <c r="N1174" s="20">
        <f t="shared" si="3319"/>
        <v>43</v>
      </c>
      <c r="O1174" s="20">
        <f t="shared" si="3608"/>
        <v>0</v>
      </c>
      <c r="P1174" s="20">
        <f t="shared" si="3608"/>
        <v>0</v>
      </c>
      <c r="Q1174" s="20">
        <f t="shared" si="3608"/>
        <v>0</v>
      </c>
      <c r="R1174" s="20">
        <f t="shared" si="3348"/>
        <v>43</v>
      </c>
      <c r="S1174" s="20">
        <f t="shared" si="3349"/>
        <v>43</v>
      </c>
      <c r="T1174" s="20">
        <f t="shared" si="3350"/>
        <v>43</v>
      </c>
      <c r="U1174" s="20">
        <f t="shared" si="3608"/>
        <v>0</v>
      </c>
      <c r="V1174" s="20">
        <f t="shared" si="3599"/>
        <v>43</v>
      </c>
      <c r="W1174" s="20">
        <f t="shared" si="3608"/>
        <v>0</v>
      </c>
      <c r="X1174" s="20">
        <f t="shared" si="3608"/>
        <v>0</v>
      </c>
      <c r="Y1174" s="20">
        <f t="shared" si="3608"/>
        <v>0</v>
      </c>
      <c r="Z1174" s="20">
        <f t="shared" si="3600"/>
        <v>43</v>
      </c>
      <c r="AA1174" s="20">
        <f t="shared" si="3601"/>
        <v>43</v>
      </c>
      <c r="AB1174" s="20">
        <f t="shared" si="3602"/>
        <v>43</v>
      </c>
      <c r="AC1174" s="20">
        <f t="shared" si="3608"/>
        <v>0</v>
      </c>
      <c r="AD1174" s="20">
        <f t="shared" si="3608"/>
        <v>0</v>
      </c>
      <c r="AE1174" s="20">
        <f t="shared" si="3608"/>
        <v>0</v>
      </c>
      <c r="AF1174" s="20">
        <f t="shared" si="3560"/>
        <v>43</v>
      </c>
      <c r="AG1174" s="20">
        <f t="shared" si="3561"/>
        <v>43</v>
      </c>
      <c r="AH1174" s="20">
        <f t="shared" si="3562"/>
        <v>43</v>
      </c>
      <c r="AI1174" s="20">
        <f t="shared" si="3608"/>
        <v>0</v>
      </c>
      <c r="AJ1174" s="20">
        <f t="shared" si="3564"/>
        <v>43</v>
      </c>
      <c r="AK1174" s="20">
        <f t="shared" si="3608"/>
        <v>0</v>
      </c>
      <c r="AL1174" s="20">
        <f t="shared" si="3608"/>
        <v>0</v>
      </c>
      <c r="AM1174" s="20">
        <f t="shared" si="3608"/>
        <v>0</v>
      </c>
      <c r="AN1174" s="20">
        <f t="shared" si="3535"/>
        <v>43</v>
      </c>
      <c r="AO1174" s="20">
        <f t="shared" si="3536"/>
        <v>43</v>
      </c>
      <c r="AP1174" s="20">
        <f t="shared" si="3537"/>
        <v>43</v>
      </c>
      <c r="AQ1174" s="20">
        <f t="shared" si="3608"/>
        <v>0</v>
      </c>
      <c r="AR1174" s="20">
        <f t="shared" si="3608"/>
        <v>0</v>
      </c>
      <c r="AS1174" s="20">
        <f t="shared" si="3608"/>
        <v>0</v>
      </c>
      <c r="AT1174" s="20">
        <f t="shared" si="3539"/>
        <v>43</v>
      </c>
      <c r="AU1174" s="20">
        <f t="shared" si="3540"/>
        <v>43</v>
      </c>
      <c r="AV1174" s="20">
        <f t="shared" si="3541"/>
        <v>43</v>
      </c>
      <c r="AW1174" s="20">
        <f t="shared" si="3608"/>
        <v>0</v>
      </c>
      <c r="AX1174" s="20">
        <f t="shared" si="3608"/>
        <v>0</v>
      </c>
      <c r="AY1174" s="20">
        <f t="shared" si="3608"/>
        <v>0</v>
      </c>
      <c r="AZ1174" s="20">
        <f t="shared" si="3460"/>
        <v>43</v>
      </c>
      <c r="BA1174" s="20">
        <f t="shared" si="3461"/>
        <v>43</v>
      </c>
      <c r="BB1174" s="20">
        <f t="shared" si="3462"/>
        <v>43</v>
      </c>
      <c r="BC1174" s="20">
        <f t="shared" si="3608"/>
        <v>0</v>
      </c>
      <c r="BD1174" s="20">
        <f t="shared" si="3459"/>
        <v>43</v>
      </c>
      <c r="BE1174" s="20">
        <f t="shared" si="3608"/>
        <v>0</v>
      </c>
      <c r="BF1174" s="20">
        <f t="shared" si="3608"/>
        <v>0</v>
      </c>
      <c r="BG1174" s="20">
        <f t="shared" si="3608"/>
        <v>0</v>
      </c>
      <c r="BH1174" s="20">
        <f t="shared" si="3603"/>
        <v>43</v>
      </c>
      <c r="BI1174" s="20">
        <f t="shared" si="3604"/>
        <v>43</v>
      </c>
      <c r="BJ1174" s="20">
        <f t="shared" si="3605"/>
        <v>43</v>
      </c>
      <c r="BK1174" s="20">
        <f t="shared" si="3608"/>
        <v>0</v>
      </c>
      <c r="BL1174" s="20">
        <f t="shared" si="3608"/>
        <v>0</v>
      </c>
      <c r="BM1174" s="20">
        <f t="shared" si="3606"/>
        <v>43</v>
      </c>
      <c r="BN1174" s="20">
        <f t="shared" si="3607"/>
        <v>43</v>
      </c>
      <c r="BO1174" s="20">
        <f t="shared" si="3608"/>
        <v>0</v>
      </c>
      <c r="BP1174" s="20">
        <f t="shared" si="3608"/>
        <v>0</v>
      </c>
      <c r="BQ1174" s="20">
        <f t="shared" si="3608"/>
        <v>0</v>
      </c>
      <c r="BR1174" s="20">
        <f t="shared" si="3522"/>
        <v>43</v>
      </c>
      <c r="BS1174" s="20">
        <f t="shared" si="3523"/>
        <v>43</v>
      </c>
      <c r="BT1174" s="20">
        <f t="shared" si="3524"/>
        <v>43</v>
      </c>
      <c r="BU1174" s="20">
        <f t="shared" si="3608"/>
        <v>0</v>
      </c>
      <c r="BV1174" s="20">
        <f t="shared" si="3525"/>
        <v>43</v>
      </c>
      <c r="BW1174" s="20">
        <f t="shared" si="3608"/>
        <v>0</v>
      </c>
      <c r="BX1174" s="20">
        <f t="shared" si="3608"/>
        <v>0</v>
      </c>
      <c r="BY1174" s="20">
        <f t="shared" si="3594"/>
        <v>43</v>
      </c>
      <c r="BZ1174" s="20">
        <f t="shared" si="3595"/>
        <v>43</v>
      </c>
      <c r="CA1174" s="20">
        <f t="shared" si="3608"/>
        <v>0</v>
      </c>
      <c r="CB1174" s="20">
        <f t="shared" si="3596"/>
        <v>43</v>
      </c>
      <c r="CC1174" s="20">
        <f t="shared" si="3608"/>
        <v>0</v>
      </c>
      <c r="CD1174" s="20">
        <f t="shared" si="3597"/>
        <v>43</v>
      </c>
      <c r="CE1174" s="20">
        <f t="shared" si="3608"/>
        <v>0</v>
      </c>
    </row>
    <row r="1175" spans="1:84" ht="31.5" x14ac:dyDescent="0.25">
      <c r="A1175" s="10" t="s">
        <v>78</v>
      </c>
      <c r="B1175" s="19">
        <v>850</v>
      </c>
      <c r="C1175" s="10" t="s">
        <v>345</v>
      </c>
      <c r="D1175" s="10" t="s">
        <v>345</v>
      </c>
      <c r="E1175" s="25" t="s">
        <v>582</v>
      </c>
      <c r="F1175" s="20">
        <v>43</v>
      </c>
      <c r="G1175" s="20">
        <v>43</v>
      </c>
      <c r="H1175" s="20">
        <v>43</v>
      </c>
      <c r="I1175" s="20"/>
      <c r="J1175" s="20"/>
      <c r="K1175" s="20"/>
      <c r="L1175" s="20">
        <f t="shared" si="3317"/>
        <v>43</v>
      </c>
      <c r="M1175" s="20">
        <f t="shared" si="3318"/>
        <v>43</v>
      </c>
      <c r="N1175" s="20">
        <f t="shared" si="3319"/>
        <v>43</v>
      </c>
      <c r="O1175" s="20"/>
      <c r="P1175" s="20"/>
      <c r="Q1175" s="20"/>
      <c r="R1175" s="20">
        <f t="shared" si="3348"/>
        <v>43</v>
      </c>
      <c r="S1175" s="20">
        <f t="shared" si="3349"/>
        <v>43</v>
      </c>
      <c r="T1175" s="20">
        <f t="shared" si="3350"/>
        <v>43</v>
      </c>
      <c r="U1175" s="20"/>
      <c r="V1175" s="20">
        <f t="shared" si="3599"/>
        <v>43</v>
      </c>
      <c r="W1175" s="20"/>
      <c r="X1175" s="20"/>
      <c r="Y1175" s="20"/>
      <c r="Z1175" s="20">
        <f t="shared" si="3600"/>
        <v>43</v>
      </c>
      <c r="AA1175" s="20">
        <f t="shared" si="3601"/>
        <v>43</v>
      </c>
      <c r="AB1175" s="20">
        <f t="shared" si="3602"/>
        <v>43</v>
      </c>
      <c r="AC1175" s="20"/>
      <c r="AD1175" s="20"/>
      <c r="AE1175" s="20"/>
      <c r="AF1175" s="20">
        <f t="shared" si="3560"/>
        <v>43</v>
      </c>
      <c r="AG1175" s="20">
        <f t="shared" si="3561"/>
        <v>43</v>
      </c>
      <c r="AH1175" s="20">
        <f t="shared" si="3562"/>
        <v>43</v>
      </c>
      <c r="AI1175" s="20"/>
      <c r="AJ1175" s="20">
        <f t="shared" si="3564"/>
        <v>43</v>
      </c>
      <c r="AK1175" s="20"/>
      <c r="AL1175" s="20"/>
      <c r="AM1175" s="20"/>
      <c r="AN1175" s="20">
        <f t="shared" si="3535"/>
        <v>43</v>
      </c>
      <c r="AO1175" s="20">
        <f t="shared" si="3536"/>
        <v>43</v>
      </c>
      <c r="AP1175" s="20">
        <f t="shared" si="3537"/>
        <v>43</v>
      </c>
      <c r="AQ1175" s="20"/>
      <c r="AR1175" s="20"/>
      <c r="AS1175" s="20"/>
      <c r="AT1175" s="20">
        <f t="shared" si="3539"/>
        <v>43</v>
      </c>
      <c r="AU1175" s="20">
        <f t="shared" si="3540"/>
        <v>43</v>
      </c>
      <c r="AV1175" s="20">
        <f t="shared" si="3541"/>
        <v>43</v>
      </c>
      <c r="AW1175" s="20"/>
      <c r="AX1175" s="20"/>
      <c r="AY1175" s="20"/>
      <c r="AZ1175" s="20">
        <f t="shared" si="3460"/>
        <v>43</v>
      </c>
      <c r="BA1175" s="20">
        <f t="shared" si="3461"/>
        <v>43</v>
      </c>
      <c r="BB1175" s="20">
        <f t="shared" si="3462"/>
        <v>43</v>
      </c>
      <c r="BC1175" s="20"/>
      <c r="BD1175" s="20">
        <f t="shared" si="3459"/>
        <v>43</v>
      </c>
      <c r="BE1175" s="20"/>
      <c r="BF1175" s="20"/>
      <c r="BG1175" s="20"/>
      <c r="BH1175" s="20">
        <f t="shared" si="3603"/>
        <v>43</v>
      </c>
      <c r="BI1175" s="20">
        <f t="shared" si="3604"/>
        <v>43</v>
      </c>
      <c r="BJ1175" s="20">
        <f t="shared" si="3605"/>
        <v>43</v>
      </c>
      <c r="BK1175" s="20"/>
      <c r="BL1175" s="20"/>
      <c r="BM1175" s="20">
        <f t="shared" si="3606"/>
        <v>43</v>
      </c>
      <c r="BN1175" s="20">
        <f t="shared" si="3607"/>
        <v>43</v>
      </c>
      <c r="BO1175" s="20"/>
      <c r="BP1175" s="20"/>
      <c r="BQ1175" s="20"/>
      <c r="BR1175" s="20">
        <f t="shared" si="3522"/>
        <v>43</v>
      </c>
      <c r="BS1175" s="20">
        <f t="shared" si="3523"/>
        <v>43</v>
      </c>
      <c r="BT1175" s="20">
        <f t="shared" si="3524"/>
        <v>43</v>
      </c>
      <c r="BU1175" s="20"/>
      <c r="BV1175" s="20">
        <f t="shared" si="3525"/>
        <v>43</v>
      </c>
      <c r="BW1175" s="20"/>
      <c r="BX1175" s="20"/>
      <c r="BY1175" s="20">
        <f t="shared" si="3594"/>
        <v>43</v>
      </c>
      <c r="BZ1175" s="20">
        <f t="shared" si="3595"/>
        <v>43</v>
      </c>
      <c r="CA1175" s="20"/>
      <c r="CB1175" s="20">
        <f t="shared" si="3596"/>
        <v>43</v>
      </c>
      <c r="CC1175" s="20"/>
      <c r="CD1175" s="20">
        <f t="shared" si="3597"/>
        <v>43</v>
      </c>
      <c r="CE1175" s="20"/>
    </row>
    <row r="1176" spans="1:84" ht="31.5" x14ac:dyDescent="0.25">
      <c r="A1176" s="10" t="s">
        <v>79</v>
      </c>
      <c r="B1176" s="19"/>
      <c r="C1176" s="10"/>
      <c r="D1176" s="10"/>
      <c r="E1176" s="25" t="s">
        <v>863</v>
      </c>
      <c r="F1176" s="20">
        <f>F1177+F1180</f>
        <v>10094.200000000001</v>
      </c>
      <c r="G1176" s="20">
        <f t="shared" ref="G1176:K1176" si="3609">G1177+G1180</f>
        <v>10094.200000000001</v>
      </c>
      <c r="H1176" s="20">
        <f t="shared" si="3609"/>
        <v>10094.200000000001</v>
      </c>
      <c r="I1176" s="20">
        <f t="shared" si="3609"/>
        <v>-326.2</v>
      </c>
      <c r="J1176" s="20">
        <f t="shared" si="3609"/>
        <v>-326.2</v>
      </c>
      <c r="K1176" s="20">
        <f t="shared" si="3609"/>
        <v>-326.2</v>
      </c>
      <c r="L1176" s="20">
        <f t="shared" si="3317"/>
        <v>9768</v>
      </c>
      <c r="M1176" s="20">
        <f t="shared" si="3318"/>
        <v>9768</v>
      </c>
      <c r="N1176" s="20">
        <f t="shared" si="3319"/>
        <v>9768</v>
      </c>
      <c r="O1176" s="20">
        <f t="shared" ref="O1176:Q1176" si="3610">O1177+O1180</f>
        <v>0</v>
      </c>
      <c r="P1176" s="20">
        <f t="shared" si="3610"/>
        <v>0</v>
      </c>
      <c r="Q1176" s="20">
        <f t="shared" si="3610"/>
        <v>0</v>
      </c>
      <c r="R1176" s="20">
        <f t="shared" si="3348"/>
        <v>9768</v>
      </c>
      <c r="S1176" s="20">
        <f t="shared" si="3349"/>
        <v>9768</v>
      </c>
      <c r="T1176" s="20">
        <f t="shared" si="3350"/>
        <v>9768</v>
      </c>
      <c r="U1176" s="20">
        <f t="shared" ref="U1176:CE1176" si="3611">U1177+U1180</f>
        <v>0</v>
      </c>
      <c r="V1176" s="20">
        <f t="shared" si="3599"/>
        <v>9768</v>
      </c>
      <c r="W1176" s="20">
        <f t="shared" ref="W1176:Y1176" si="3612">W1177+W1180</f>
        <v>0</v>
      </c>
      <c r="X1176" s="20">
        <f t="shared" si="3612"/>
        <v>0</v>
      </c>
      <c r="Y1176" s="20">
        <f t="shared" si="3612"/>
        <v>0</v>
      </c>
      <c r="Z1176" s="20">
        <f t="shared" si="3600"/>
        <v>9768</v>
      </c>
      <c r="AA1176" s="20">
        <f t="shared" si="3601"/>
        <v>9768</v>
      </c>
      <c r="AB1176" s="20">
        <f t="shared" si="3602"/>
        <v>9768</v>
      </c>
      <c r="AC1176" s="20">
        <f t="shared" ref="AC1176:AE1176" si="3613">AC1177+AC1180</f>
        <v>0</v>
      </c>
      <c r="AD1176" s="20">
        <f t="shared" si="3613"/>
        <v>0</v>
      </c>
      <c r="AE1176" s="20">
        <f t="shared" si="3613"/>
        <v>0</v>
      </c>
      <c r="AF1176" s="20">
        <f t="shared" si="3560"/>
        <v>9768</v>
      </c>
      <c r="AG1176" s="20">
        <f t="shared" si="3561"/>
        <v>9768</v>
      </c>
      <c r="AH1176" s="20">
        <f t="shared" si="3562"/>
        <v>9768</v>
      </c>
      <c r="AI1176" s="20">
        <f t="shared" ref="AI1176" si="3614">AI1177+AI1180</f>
        <v>0</v>
      </c>
      <c r="AJ1176" s="20">
        <f t="shared" si="3564"/>
        <v>9768</v>
      </c>
      <c r="AK1176" s="20">
        <f t="shared" ref="AK1176:AM1176" si="3615">AK1177+AK1180</f>
        <v>-0.46800000000000003</v>
      </c>
      <c r="AL1176" s="20">
        <f t="shared" si="3615"/>
        <v>0</v>
      </c>
      <c r="AM1176" s="20">
        <f t="shared" si="3615"/>
        <v>0</v>
      </c>
      <c r="AN1176" s="20">
        <f t="shared" si="3535"/>
        <v>9767.5319999999992</v>
      </c>
      <c r="AO1176" s="20">
        <f t="shared" si="3536"/>
        <v>9768</v>
      </c>
      <c r="AP1176" s="20">
        <f t="shared" si="3537"/>
        <v>9768</v>
      </c>
      <c r="AQ1176" s="20">
        <f t="shared" ref="AQ1176:AS1176" si="3616">AQ1177+AQ1180</f>
        <v>0</v>
      </c>
      <c r="AR1176" s="20">
        <f t="shared" si="3616"/>
        <v>0</v>
      </c>
      <c r="AS1176" s="20">
        <f t="shared" si="3616"/>
        <v>0</v>
      </c>
      <c r="AT1176" s="20">
        <f t="shared" si="3539"/>
        <v>9767.5319999999992</v>
      </c>
      <c r="AU1176" s="20">
        <f t="shared" si="3540"/>
        <v>9768</v>
      </c>
      <c r="AV1176" s="20">
        <f t="shared" si="3541"/>
        <v>9768</v>
      </c>
      <c r="AW1176" s="20">
        <f t="shared" ref="AW1176:AY1176" si="3617">AW1177+AW1180</f>
        <v>0</v>
      </c>
      <c r="AX1176" s="20">
        <f t="shared" si="3617"/>
        <v>0</v>
      </c>
      <c r="AY1176" s="20">
        <f t="shared" si="3617"/>
        <v>0</v>
      </c>
      <c r="AZ1176" s="20">
        <f t="shared" si="3460"/>
        <v>9767.5319999999992</v>
      </c>
      <c r="BA1176" s="20">
        <f t="shared" si="3461"/>
        <v>9768</v>
      </c>
      <c r="BB1176" s="20">
        <f t="shared" si="3462"/>
        <v>9768</v>
      </c>
      <c r="BC1176" s="20">
        <f t="shared" ref="BC1176" si="3618">BC1177+BC1180</f>
        <v>0</v>
      </c>
      <c r="BD1176" s="20">
        <f t="shared" si="3459"/>
        <v>9767.5319999999992</v>
      </c>
      <c r="BE1176" s="20">
        <f t="shared" ref="BE1176:BG1176" si="3619">BE1177+BE1180</f>
        <v>-89.003</v>
      </c>
      <c r="BF1176" s="20">
        <f t="shared" si="3619"/>
        <v>0</v>
      </c>
      <c r="BG1176" s="20">
        <f t="shared" si="3619"/>
        <v>0</v>
      </c>
      <c r="BH1176" s="20">
        <f t="shared" si="3603"/>
        <v>9678.5289999999986</v>
      </c>
      <c r="BI1176" s="20">
        <f t="shared" si="3604"/>
        <v>9768</v>
      </c>
      <c r="BJ1176" s="20">
        <f t="shared" si="3605"/>
        <v>9768</v>
      </c>
      <c r="BK1176" s="20">
        <f t="shared" ref="BK1176:BL1176" si="3620">BK1177+BK1180</f>
        <v>0</v>
      </c>
      <c r="BL1176" s="20">
        <f t="shared" si="3620"/>
        <v>0</v>
      </c>
      <c r="BM1176" s="20">
        <f t="shared" si="3606"/>
        <v>9678.5289999999986</v>
      </c>
      <c r="BN1176" s="20">
        <f t="shared" si="3607"/>
        <v>9768</v>
      </c>
      <c r="BO1176" s="20">
        <f t="shared" ref="BO1176:BQ1176" si="3621">BO1177+BO1180</f>
        <v>0</v>
      </c>
      <c r="BP1176" s="20">
        <f t="shared" si="3621"/>
        <v>0</v>
      </c>
      <c r="BQ1176" s="20">
        <f t="shared" si="3621"/>
        <v>0</v>
      </c>
      <c r="BR1176" s="20">
        <f t="shared" si="3522"/>
        <v>9678.5289999999986</v>
      </c>
      <c r="BS1176" s="20">
        <f t="shared" si="3523"/>
        <v>9768</v>
      </c>
      <c r="BT1176" s="20">
        <f t="shared" si="3524"/>
        <v>9768</v>
      </c>
      <c r="BU1176" s="20">
        <f t="shared" ref="BU1176" si="3622">BU1177+BU1180</f>
        <v>0</v>
      </c>
      <c r="BV1176" s="20">
        <f t="shared" si="3525"/>
        <v>9678.5289999999986</v>
      </c>
      <c r="BW1176" s="20">
        <f t="shared" ref="BW1176:BX1176" si="3623">BW1177+BW1180</f>
        <v>0</v>
      </c>
      <c r="BX1176" s="20">
        <f t="shared" si="3623"/>
        <v>0</v>
      </c>
      <c r="BY1176" s="20">
        <f t="shared" si="3594"/>
        <v>9678.5289999999986</v>
      </c>
      <c r="BZ1176" s="20">
        <f t="shared" si="3595"/>
        <v>9768</v>
      </c>
      <c r="CA1176" s="20">
        <f t="shared" ref="CA1176" si="3624">CA1177+CA1180</f>
        <v>0</v>
      </c>
      <c r="CB1176" s="20">
        <f t="shared" si="3596"/>
        <v>9678.5289999999986</v>
      </c>
      <c r="CC1176" s="20">
        <f t="shared" ref="CC1176" si="3625">CC1177+CC1180</f>
        <v>0</v>
      </c>
      <c r="CD1176" s="20">
        <f t="shared" si="3597"/>
        <v>9678.5289999999986</v>
      </c>
      <c r="CE1176" s="20">
        <f t="shared" si="3611"/>
        <v>0</v>
      </c>
    </row>
    <row r="1177" spans="1:84" ht="47.25" x14ac:dyDescent="0.25">
      <c r="A1177" s="10" t="s">
        <v>79</v>
      </c>
      <c r="B1177" s="19">
        <v>200</v>
      </c>
      <c r="C1177" s="10"/>
      <c r="D1177" s="10"/>
      <c r="E1177" s="25" t="s">
        <v>602</v>
      </c>
      <c r="F1177" s="20">
        <f>F1178</f>
        <v>9844.6</v>
      </c>
      <c r="G1177" s="20">
        <f t="shared" ref="G1177:CE1178" si="3626">G1178</f>
        <v>9844.6</v>
      </c>
      <c r="H1177" s="20">
        <f t="shared" si="3626"/>
        <v>9844.6</v>
      </c>
      <c r="I1177" s="20">
        <f t="shared" si="3626"/>
        <v>-326.2</v>
      </c>
      <c r="J1177" s="20">
        <f t="shared" si="3626"/>
        <v>-326.2</v>
      </c>
      <c r="K1177" s="20">
        <f t="shared" si="3626"/>
        <v>-326.2</v>
      </c>
      <c r="L1177" s="20">
        <f t="shared" si="3317"/>
        <v>9518.4</v>
      </c>
      <c r="M1177" s="20">
        <f t="shared" si="3318"/>
        <v>9518.4</v>
      </c>
      <c r="N1177" s="20">
        <f t="shared" si="3319"/>
        <v>9518.4</v>
      </c>
      <c r="O1177" s="20">
        <f t="shared" si="3626"/>
        <v>0</v>
      </c>
      <c r="P1177" s="20">
        <f t="shared" si="3626"/>
        <v>0</v>
      </c>
      <c r="Q1177" s="20">
        <f t="shared" si="3626"/>
        <v>0</v>
      </c>
      <c r="R1177" s="20">
        <f t="shared" si="3348"/>
        <v>9518.4</v>
      </c>
      <c r="S1177" s="20">
        <f t="shared" si="3349"/>
        <v>9518.4</v>
      </c>
      <c r="T1177" s="20">
        <f t="shared" si="3350"/>
        <v>9518.4</v>
      </c>
      <c r="U1177" s="20">
        <f t="shared" si="3626"/>
        <v>0</v>
      </c>
      <c r="V1177" s="20">
        <f t="shared" si="3599"/>
        <v>9518.4</v>
      </c>
      <c r="W1177" s="20">
        <f t="shared" si="3626"/>
        <v>0</v>
      </c>
      <c r="X1177" s="20">
        <f t="shared" si="3626"/>
        <v>0</v>
      </c>
      <c r="Y1177" s="20">
        <f t="shared" si="3626"/>
        <v>0</v>
      </c>
      <c r="Z1177" s="20">
        <f t="shared" si="3600"/>
        <v>9518.4</v>
      </c>
      <c r="AA1177" s="20">
        <f t="shared" si="3601"/>
        <v>9518.4</v>
      </c>
      <c r="AB1177" s="20">
        <f t="shared" si="3602"/>
        <v>9518.4</v>
      </c>
      <c r="AC1177" s="20">
        <f t="shared" si="3626"/>
        <v>0</v>
      </c>
      <c r="AD1177" s="20">
        <f t="shared" si="3626"/>
        <v>0</v>
      </c>
      <c r="AE1177" s="20">
        <f t="shared" si="3626"/>
        <v>0</v>
      </c>
      <c r="AF1177" s="20">
        <f t="shared" si="3560"/>
        <v>9518.4</v>
      </c>
      <c r="AG1177" s="20">
        <f t="shared" si="3561"/>
        <v>9518.4</v>
      </c>
      <c r="AH1177" s="20">
        <f t="shared" si="3562"/>
        <v>9518.4</v>
      </c>
      <c r="AI1177" s="20">
        <f t="shared" si="3626"/>
        <v>0</v>
      </c>
      <c r="AJ1177" s="20">
        <f t="shared" si="3564"/>
        <v>9518.4</v>
      </c>
      <c r="AK1177" s="20">
        <f t="shared" si="3626"/>
        <v>-0.46800000000000003</v>
      </c>
      <c r="AL1177" s="20">
        <f t="shared" si="3626"/>
        <v>0</v>
      </c>
      <c r="AM1177" s="20">
        <f t="shared" si="3626"/>
        <v>0</v>
      </c>
      <c r="AN1177" s="20">
        <f t="shared" si="3535"/>
        <v>9517.9319999999989</v>
      </c>
      <c r="AO1177" s="20">
        <f t="shared" si="3536"/>
        <v>9518.4</v>
      </c>
      <c r="AP1177" s="20">
        <f t="shared" si="3537"/>
        <v>9518.4</v>
      </c>
      <c r="AQ1177" s="20">
        <f t="shared" si="3626"/>
        <v>0</v>
      </c>
      <c r="AR1177" s="20">
        <f t="shared" si="3626"/>
        <v>0</v>
      </c>
      <c r="AS1177" s="20">
        <f t="shared" si="3626"/>
        <v>0</v>
      </c>
      <c r="AT1177" s="20">
        <f t="shared" si="3539"/>
        <v>9517.9319999999989</v>
      </c>
      <c r="AU1177" s="20">
        <f t="shared" si="3540"/>
        <v>9518.4</v>
      </c>
      <c r="AV1177" s="20">
        <f t="shared" si="3541"/>
        <v>9518.4</v>
      </c>
      <c r="AW1177" s="20">
        <f t="shared" si="3626"/>
        <v>0</v>
      </c>
      <c r="AX1177" s="20">
        <f t="shared" si="3626"/>
        <v>0</v>
      </c>
      <c r="AY1177" s="20">
        <f t="shared" si="3626"/>
        <v>0</v>
      </c>
      <c r="AZ1177" s="20">
        <f t="shared" si="3460"/>
        <v>9517.9319999999989</v>
      </c>
      <c r="BA1177" s="20">
        <f t="shared" si="3461"/>
        <v>9518.4</v>
      </c>
      <c r="BB1177" s="20">
        <f t="shared" si="3462"/>
        <v>9518.4</v>
      </c>
      <c r="BC1177" s="20">
        <f t="shared" si="3626"/>
        <v>0</v>
      </c>
      <c r="BD1177" s="20">
        <f t="shared" si="3459"/>
        <v>9517.9319999999989</v>
      </c>
      <c r="BE1177" s="20">
        <f t="shared" si="3626"/>
        <v>-89.003</v>
      </c>
      <c r="BF1177" s="20">
        <f t="shared" si="3626"/>
        <v>0</v>
      </c>
      <c r="BG1177" s="20">
        <f t="shared" si="3626"/>
        <v>0</v>
      </c>
      <c r="BH1177" s="20">
        <f t="shared" si="3603"/>
        <v>9428.9289999999983</v>
      </c>
      <c r="BI1177" s="20">
        <f t="shared" si="3604"/>
        <v>9518.4</v>
      </c>
      <c r="BJ1177" s="20">
        <f t="shared" si="3605"/>
        <v>9518.4</v>
      </c>
      <c r="BK1177" s="20">
        <f t="shared" si="3626"/>
        <v>0</v>
      </c>
      <c r="BL1177" s="20">
        <f t="shared" si="3626"/>
        <v>0</v>
      </c>
      <c r="BM1177" s="20">
        <f t="shared" si="3606"/>
        <v>9428.9289999999983</v>
      </c>
      <c r="BN1177" s="20">
        <f t="shared" si="3607"/>
        <v>9518.4</v>
      </c>
      <c r="BO1177" s="20">
        <f t="shared" si="3626"/>
        <v>0</v>
      </c>
      <c r="BP1177" s="20">
        <f t="shared" si="3626"/>
        <v>0</v>
      </c>
      <c r="BQ1177" s="20">
        <f t="shared" si="3626"/>
        <v>0</v>
      </c>
      <c r="BR1177" s="20">
        <f t="shared" si="3522"/>
        <v>9428.9289999999983</v>
      </c>
      <c r="BS1177" s="20">
        <f t="shared" si="3523"/>
        <v>9518.4</v>
      </c>
      <c r="BT1177" s="20">
        <f t="shared" si="3524"/>
        <v>9518.4</v>
      </c>
      <c r="BU1177" s="20">
        <f t="shared" si="3626"/>
        <v>0</v>
      </c>
      <c r="BV1177" s="20">
        <f t="shared" si="3525"/>
        <v>9428.9289999999983</v>
      </c>
      <c r="BW1177" s="20">
        <f t="shared" si="3626"/>
        <v>0</v>
      </c>
      <c r="BX1177" s="20">
        <f t="shared" si="3626"/>
        <v>0</v>
      </c>
      <c r="BY1177" s="20">
        <f t="shared" si="3594"/>
        <v>9428.9289999999983</v>
      </c>
      <c r="BZ1177" s="20">
        <f t="shared" si="3595"/>
        <v>9518.4</v>
      </c>
      <c r="CA1177" s="20">
        <f t="shared" si="3626"/>
        <v>0</v>
      </c>
      <c r="CB1177" s="20">
        <f t="shared" si="3596"/>
        <v>9428.9289999999983</v>
      </c>
      <c r="CC1177" s="20">
        <f t="shared" si="3626"/>
        <v>0</v>
      </c>
      <c r="CD1177" s="20">
        <f t="shared" si="3597"/>
        <v>9428.9289999999983</v>
      </c>
      <c r="CE1177" s="20">
        <f t="shared" si="3626"/>
        <v>0</v>
      </c>
    </row>
    <row r="1178" spans="1:84" ht="47.25" x14ac:dyDescent="0.25">
      <c r="A1178" s="10" t="s">
        <v>79</v>
      </c>
      <c r="B1178" s="19">
        <v>240</v>
      </c>
      <c r="C1178" s="10"/>
      <c r="D1178" s="10"/>
      <c r="E1178" s="25" t="s">
        <v>603</v>
      </c>
      <c r="F1178" s="20">
        <f>F1179</f>
        <v>9844.6</v>
      </c>
      <c r="G1178" s="20">
        <f t="shared" si="3626"/>
        <v>9844.6</v>
      </c>
      <c r="H1178" s="20">
        <f t="shared" si="3626"/>
        <v>9844.6</v>
      </c>
      <c r="I1178" s="20">
        <f t="shared" si="3626"/>
        <v>-326.2</v>
      </c>
      <c r="J1178" s="20">
        <f t="shared" si="3626"/>
        <v>-326.2</v>
      </c>
      <c r="K1178" s="20">
        <f t="shared" si="3626"/>
        <v>-326.2</v>
      </c>
      <c r="L1178" s="20">
        <f t="shared" si="3317"/>
        <v>9518.4</v>
      </c>
      <c r="M1178" s="20">
        <f t="shared" si="3318"/>
        <v>9518.4</v>
      </c>
      <c r="N1178" s="20">
        <f t="shared" si="3319"/>
        <v>9518.4</v>
      </c>
      <c r="O1178" s="20">
        <f t="shared" si="3626"/>
        <v>0</v>
      </c>
      <c r="P1178" s="20">
        <f t="shared" si="3626"/>
        <v>0</v>
      </c>
      <c r="Q1178" s="20">
        <f t="shared" si="3626"/>
        <v>0</v>
      </c>
      <c r="R1178" s="20">
        <f t="shared" ref="R1178:R1267" si="3627">L1178+O1178</f>
        <v>9518.4</v>
      </c>
      <c r="S1178" s="20">
        <f t="shared" ref="S1178:S1267" si="3628">M1178+P1178</f>
        <v>9518.4</v>
      </c>
      <c r="T1178" s="20">
        <f t="shared" ref="T1178:T1267" si="3629">N1178+Q1178</f>
        <v>9518.4</v>
      </c>
      <c r="U1178" s="20">
        <f t="shared" si="3626"/>
        <v>0</v>
      </c>
      <c r="V1178" s="20">
        <f t="shared" si="3599"/>
        <v>9518.4</v>
      </c>
      <c r="W1178" s="20">
        <f t="shared" si="3626"/>
        <v>0</v>
      </c>
      <c r="X1178" s="20">
        <f t="shared" si="3626"/>
        <v>0</v>
      </c>
      <c r="Y1178" s="20">
        <f t="shared" si="3626"/>
        <v>0</v>
      </c>
      <c r="Z1178" s="20">
        <f t="shared" si="3600"/>
        <v>9518.4</v>
      </c>
      <c r="AA1178" s="20">
        <f t="shared" si="3601"/>
        <v>9518.4</v>
      </c>
      <c r="AB1178" s="20">
        <f t="shared" si="3602"/>
        <v>9518.4</v>
      </c>
      <c r="AC1178" s="20">
        <f t="shared" si="3626"/>
        <v>0</v>
      </c>
      <c r="AD1178" s="20">
        <f t="shared" si="3626"/>
        <v>0</v>
      </c>
      <c r="AE1178" s="20">
        <f t="shared" si="3626"/>
        <v>0</v>
      </c>
      <c r="AF1178" s="20">
        <f t="shared" si="3560"/>
        <v>9518.4</v>
      </c>
      <c r="AG1178" s="20">
        <f t="shared" si="3561"/>
        <v>9518.4</v>
      </c>
      <c r="AH1178" s="20">
        <f t="shared" si="3562"/>
        <v>9518.4</v>
      </c>
      <c r="AI1178" s="20">
        <f t="shared" si="3626"/>
        <v>0</v>
      </c>
      <c r="AJ1178" s="20">
        <f t="shared" si="3564"/>
        <v>9518.4</v>
      </c>
      <c r="AK1178" s="20">
        <f t="shared" si="3626"/>
        <v>-0.46800000000000003</v>
      </c>
      <c r="AL1178" s="20">
        <f t="shared" si="3626"/>
        <v>0</v>
      </c>
      <c r="AM1178" s="20">
        <f t="shared" si="3626"/>
        <v>0</v>
      </c>
      <c r="AN1178" s="20">
        <f t="shared" si="3535"/>
        <v>9517.9319999999989</v>
      </c>
      <c r="AO1178" s="20">
        <f t="shared" si="3536"/>
        <v>9518.4</v>
      </c>
      <c r="AP1178" s="20">
        <f t="shared" si="3537"/>
        <v>9518.4</v>
      </c>
      <c r="AQ1178" s="20">
        <f t="shared" si="3626"/>
        <v>0</v>
      </c>
      <c r="AR1178" s="20">
        <f t="shared" si="3626"/>
        <v>0</v>
      </c>
      <c r="AS1178" s="20">
        <f t="shared" si="3626"/>
        <v>0</v>
      </c>
      <c r="AT1178" s="20">
        <f t="shared" si="3539"/>
        <v>9517.9319999999989</v>
      </c>
      <c r="AU1178" s="20">
        <f t="shared" si="3540"/>
        <v>9518.4</v>
      </c>
      <c r="AV1178" s="20">
        <f t="shared" si="3541"/>
        <v>9518.4</v>
      </c>
      <c r="AW1178" s="20">
        <f t="shared" si="3626"/>
        <v>0</v>
      </c>
      <c r="AX1178" s="20">
        <f t="shared" si="3626"/>
        <v>0</v>
      </c>
      <c r="AY1178" s="20">
        <f t="shared" si="3626"/>
        <v>0</v>
      </c>
      <c r="AZ1178" s="20">
        <f t="shared" si="3460"/>
        <v>9517.9319999999989</v>
      </c>
      <c r="BA1178" s="20">
        <f t="shared" si="3461"/>
        <v>9518.4</v>
      </c>
      <c r="BB1178" s="20">
        <f t="shared" si="3462"/>
        <v>9518.4</v>
      </c>
      <c r="BC1178" s="20">
        <f t="shared" si="3626"/>
        <v>0</v>
      </c>
      <c r="BD1178" s="20">
        <f t="shared" si="3459"/>
        <v>9517.9319999999989</v>
      </c>
      <c r="BE1178" s="20">
        <f t="shared" si="3626"/>
        <v>-89.003</v>
      </c>
      <c r="BF1178" s="20">
        <f t="shared" si="3626"/>
        <v>0</v>
      </c>
      <c r="BG1178" s="20">
        <f t="shared" si="3626"/>
        <v>0</v>
      </c>
      <c r="BH1178" s="20">
        <f t="shared" si="3603"/>
        <v>9428.9289999999983</v>
      </c>
      <c r="BI1178" s="20">
        <f t="shared" si="3604"/>
        <v>9518.4</v>
      </c>
      <c r="BJ1178" s="20">
        <f t="shared" si="3605"/>
        <v>9518.4</v>
      </c>
      <c r="BK1178" s="20">
        <f t="shared" si="3626"/>
        <v>0</v>
      </c>
      <c r="BL1178" s="20">
        <f t="shared" si="3626"/>
        <v>0</v>
      </c>
      <c r="BM1178" s="20">
        <f t="shared" si="3606"/>
        <v>9428.9289999999983</v>
      </c>
      <c r="BN1178" s="20">
        <f t="shared" si="3607"/>
        <v>9518.4</v>
      </c>
      <c r="BO1178" s="20">
        <f t="shared" si="3626"/>
        <v>0</v>
      </c>
      <c r="BP1178" s="20">
        <f t="shared" si="3626"/>
        <v>0</v>
      </c>
      <c r="BQ1178" s="20">
        <f t="shared" si="3626"/>
        <v>0</v>
      </c>
      <c r="BR1178" s="20">
        <f t="shared" si="3522"/>
        <v>9428.9289999999983</v>
      </c>
      <c r="BS1178" s="20">
        <f t="shared" si="3523"/>
        <v>9518.4</v>
      </c>
      <c r="BT1178" s="20">
        <f t="shared" si="3524"/>
        <v>9518.4</v>
      </c>
      <c r="BU1178" s="20">
        <f t="shared" si="3626"/>
        <v>0</v>
      </c>
      <c r="BV1178" s="20">
        <f t="shared" si="3525"/>
        <v>9428.9289999999983</v>
      </c>
      <c r="BW1178" s="20">
        <f t="shared" si="3626"/>
        <v>0</v>
      </c>
      <c r="BX1178" s="20">
        <f t="shared" si="3626"/>
        <v>0</v>
      </c>
      <c r="BY1178" s="20">
        <f t="shared" si="3594"/>
        <v>9428.9289999999983</v>
      </c>
      <c r="BZ1178" s="20">
        <f t="shared" si="3595"/>
        <v>9518.4</v>
      </c>
      <c r="CA1178" s="20">
        <f t="shared" si="3626"/>
        <v>0</v>
      </c>
      <c r="CB1178" s="20">
        <f t="shared" si="3596"/>
        <v>9428.9289999999983</v>
      </c>
      <c r="CC1178" s="20">
        <f t="shared" si="3626"/>
        <v>0</v>
      </c>
      <c r="CD1178" s="20">
        <f t="shared" si="3597"/>
        <v>9428.9289999999983</v>
      </c>
      <c r="CE1178" s="20">
        <f t="shared" si="3626"/>
        <v>0</v>
      </c>
    </row>
    <row r="1179" spans="1:84" x14ac:dyDescent="0.25">
      <c r="A1179" s="10" t="s">
        <v>79</v>
      </c>
      <c r="B1179" s="19">
        <v>240</v>
      </c>
      <c r="C1179" s="10" t="s">
        <v>345</v>
      </c>
      <c r="D1179" s="10" t="s">
        <v>336</v>
      </c>
      <c r="E1179" s="25" t="s">
        <v>579</v>
      </c>
      <c r="F1179" s="20">
        <v>9844.6</v>
      </c>
      <c r="G1179" s="20">
        <v>9844.6</v>
      </c>
      <c r="H1179" s="20">
        <v>9844.6</v>
      </c>
      <c r="I1179" s="20">
        <f>-61.9-264.3</f>
        <v>-326.2</v>
      </c>
      <c r="J1179" s="20">
        <f>-61.9-264.3</f>
        <v>-326.2</v>
      </c>
      <c r="K1179" s="20">
        <f>-61.9-264.3</f>
        <v>-326.2</v>
      </c>
      <c r="L1179" s="20">
        <f t="shared" si="3317"/>
        <v>9518.4</v>
      </c>
      <c r="M1179" s="20">
        <f t="shared" si="3318"/>
        <v>9518.4</v>
      </c>
      <c r="N1179" s="20">
        <f t="shared" si="3319"/>
        <v>9518.4</v>
      </c>
      <c r="O1179" s="20"/>
      <c r="P1179" s="20"/>
      <c r="Q1179" s="20"/>
      <c r="R1179" s="20">
        <f t="shared" si="3627"/>
        <v>9518.4</v>
      </c>
      <c r="S1179" s="20">
        <f t="shared" si="3628"/>
        <v>9518.4</v>
      </c>
      <c r="T1179" s="20">
        <f t="shared" si="3629"/>
        <v>9518.4</v>
      </c>
      <c r="U1179" s="20"/>
      <c r="V1179" s="20">
        <f t="shared" si="3599"/>
        <v>9518.4</v>
      </c>
      <c r="W1179" s="20"/>
      <c r="X1179" s="20"/>
      <c r="Y1179" s="20"/>
      <c r="Z1179" s="20">
        <f t="shared" si="3600"/>
        <v>9518.4</v>
      </c>
      <c r="AA1179" s="20">
        <f t="shared" si="3601"/>
        <v>9518.4</v>
      </c>
      <c r="AB1179" s="20">
        <f t="shared" si="3602"/>
        <v>9518.4</v>
      </c>
      <c r="AC1179" s="20"/>
      <c r="AD1179" s="20"/>
      <c r="AE1179" s="20"/>
      <c r="AF1179" s="20">
        <f t="shared" si="3560"/>
        <v>9518.4</v>
      </c>
      <c r="AG1179" s="20">
        <f t="shared" si="3561"/>
        <v>9518.4</v>
      </c>
      <c r="AH1179" s="20">
        <f t="shared" si="3562"/>
        <v>9518.4</v>
      </c>
      <c r="AI1179" s="20"/>
      <c r="AJ1179" s="20">
        <f t="shared" si="3564"/>
        <v>9518.4</v>
      </c>
      <c r="AK1179" s="20">
        <v>-0.46800000000000003</v>
      </c>
      <c r="AL1179" s="20"/>
      <c r="AM1179" s="20"/>
      <c r="AN1179" s="20">
        <f t="shared" si="3535"/>
        <v>9517.9319999999989</v>
      </c>
      <c r="AO1179" s="20">
        <f t="shared" si="3536"/>
        <v>9518.4</v>
      </c>
      <c r="AP1179" s="20">
        <f t="shared" si="3537"/>
        <v>9518.4</v>
      </c>
      <c r="AQ1179" s="20"/>
      <c r="AR1179" s="20"/>
      <c r="AS1179" s="20"/>
      <c r="AT1179" s="20">
        <f t="shared" si="3539"/>
        <v>9517.9319999999989</v>
      </c>
      <c r="AU1179" s="20">
        <f t="shared" si="3540"/>
        <v>9518.4</v>
      </c>
      <c r="AV1179" s="20">
        <f t="shared" si="3541"/>
        <v>9518.4</v>
      </c>
      <c r="AW1179" s="20"/>
      <c r="AX1179" s="20"/>
      <c r="AY1179" s="20"/>
      <c r="AZ1179" s="20">
        <f t="shared" si="3460"/>
        <v>9517.9319999999989</v>
      </c>
      <c r="BA1179" s="20">
        <f t="shared" si="3461"/>
        <v>9518.4</v>
      </c>
      <c r="BB1179" s="20">
        <f t="shared" si="3462"/>
        <v>9518.4</v>
      </c>
      <c r="BC1179" s="20"/>
      <c r="BD1179" s="20">
        <f t="shared" si="3459"/>
        <v>9517.9319999999989</v>
      </c>
      <c r="BE1179" s="20">
        <v>-89.003</v>
      </c>
      <c r="BF1179" s="20"/>
      <c r="BG1179" s="20"/>
      <c r="BH1179" s="20">
        <f t="shared" si="3603"/>
        <v>9428.9289999999983</v>
      </c>
      <c r="BI1179" s="20">
        <f t="shared" si="3604"/>
        <v>9518.4</v>
      </c>
      <c r="BJ1179" s="20">
        <f t="shared" si="3605"/>
        <v>9518.4</v>
      </c>
      <c r="BK1179" s="20"/>
      <c r="BL1179" s="20"/>
      <c r="BM1179" s="20">
        <f t="shared" si="3606"/>
        <v>9428.9289999999983</v>
      </c>
      <c r="BN1179" s="20">
        <f t="shared" si="3607"/>
        <v>9518.4</v>
      </c>
      <c r="BO1179" s="20"/>
      <c r="BP1179" s="20"/>
      <c r="BQ1179" s="20"/>
      <c r="BR1179" s="20">
        <f t="shared" si="3522"/>
        <v>9428.9289999999983</v>
      </c>
      <c r="BS1179" s="20">
        <f t="shared" si="3523"/>
        <v>9518.4</v>
      </c>
      <c r="BT1179" s="20">
        <f t="shared" si="3524"/>
        <v>9518.4</v>
      </c>
      <c r="BU1179" s="20"/>
      <c r="BV1179" s="20">
        <f t="shared" si="3525"/>
        <v>9428.9289999999983</v>
      </c>
      <c r="BW1179" s="20"/>
      <c r="BX1179" s="20"/>
      <c r="BY1179" s="20">
        <f t="shared" si="3594"/>
        <v>9428.9289999999983</v>
      </c>
      <c r="BZ1179" s="20">
        <f t="shared" si="3595"/>
        <v>9518.4</v>
      </c>
      <c r="CA1179" s="20"/>
      <c r="CB1179" s="20">
        <f t="shared" si="3596"/>
        <v>9428.9289999999983</v>
      </c>
      <c r="CC1179" s="20"/>
      <c r="CD1179" s="20">
        <f t="shared" si="3597"/>
        <v>9428.9289999999983</v>
      </c>
      <c r="CE1179" s="20"/>
    </row>
    <row r="1180" spans="1:84" x14ac:dyDescent="0.25">
      <c r="A1180" s="10" t="s">
        <v>79</v>
      </c>
      <c r="B1180" s="19">
        <v>800</v>
      </c>
      <c r="C1180" s="10"/>
      <c r="D1180" s="10"/>
      <c r="E1180" s="25" t="s">
        <v>618</v>
      </c>
      <c r="F1180" s="20">
        <f>F1181</f>
        <v>249.6</v>
      </c>
      <c r="G1180" s="20">
        <f t="shared" ref="G1180:CE1181" si="3630">G1181</f>
        <v>249.6</v>
      </c>
      <c r="H1180" s="20">
        <f t="shared" si="3630"/>
        <v>249.6</v>
      </c>
      <c r="I1180" s="20">
        <f t="shared" si="3630"/>
        <v>0</v>
      </c>
      <c r="J1180" s="20">
        <f t="shared" si="3630"/>
        <v>0</v>
      </c>
      <c r="K1180" s="20">
        <f t="shared" si="3630"/>
        <v>0</v>
      </c>
      <c r="L1180" s="20">
        <f t="shared" si="3317"/>
        <v>249.6</v>
      </c>
      <c r="M1180" s="20">
        <f t="shared" si="3318"/>
        <v>249.6</v>
      </c>
      <c r="N1180" s="20">
        <f t="shared" si="3319"/>
        <v>249.6</v>
      </c>
      <c r="O1180" s="20">
        <f t="shared" si="3630"/>
        <v>0</v>
      </c>
      <c r="P1180" s="20">
        <f t="shared" si="3630"/>
        <v>0</v>
      </c>
      <c r="Q1180" s="20">
        <f t="shared" si="3630"/>
        <v>0</v>
      </c>
      <c r="R1180" s="20">
        <f t="shared" si="3627"/>
        <v>249.6</v>
      </c>
      <c r="S1180" s="20">
        <f t="shared" si="3628"/>
        <v>249.6</v>
      </c>
      <c r="T1180" s="20">
        <f t="shared" si="3629"/>
        <v>249.6</v>
      </c>
      <c r="U1180" s="20">
        <f t="shared" si="3630"/>
        <v>0</v>
      </c>
      <c r="V1180" s="20">
        <f t="shared" si="3599"/>
        <v>249.6</v>
      </c>
      <c r="W1180" s="20">
        <f t="shared" si="3630"/>
        <v>0</v>
      </c>
      <c r="X1180" s="20">
        <f t="shared" si="3630"/>
        <v>0</v>
      </c>
      <c r="Y1180" s="20">
        <f t="shared" si="3630"/>
        <v>0</v>
      </c>
      <c r="Z1180" s="20">
        <f t="shared" si="3600"/>
        <v>249.6</v>
      </c>
      <c r="AA1180" s="20">
        <f t="shared" si="3601"/>
        <v>249.6</v>
      </c>
      <c r="AB1180" s="20">
        <f t="shared" si="3602"/>
        <v>249.6</v>
      </c>
      <c r="AC1180" s="20">
        <f t="shared" si="3630"/>
        <v>0</v>
      </c>
      <c r="AD1180" s="20">
        <f t="shared" si="3630"/>
        <v>0</v>
      </c>
      <c r="AE1180" s="20">
        <f t="shared" si="3630"/>
        <v>0</v>
      </c>
      <c r="AF1180" s="20">
        <f t="shared" si="3560"/>
        <v>249.6</v>
      </c>
      <c r="AG1180" s="20">
        <f t="shared" si="3561"/>
        <v>249.6</v>
      </c>
      <c r="AH1180" s="20">
        <f t="shared" si="3562"/>
        <v>249.6</v>
      </c>
      <c r="AI1180" s="20">
        <f t="shared" si="3630"/>
        <v>0</v>
      </c>
      <c r="AJ1180" s="20">
        <f t="shared" si="3564"/>
        <v>249.6</v>
      </c>
      <c r="AK1180" s="20">
        <f t="shared" si="3630"/>
        <v>0</v>
      </c>
      <c r="AL1180" s="20">
        <f t="shared" si="3630"/>
        <v>0</v>
      </c>
      <c r="AM1180" s="20">
        <f t="shared" si="3630"/>
        <v>0</v>
      </c>
      <c r="AN1180" s="20">
        <f t="shared" si="3535"/>
        <v>249.6</v>
      </c>
      <c r="AO1180" s="20">
        <f t="shared" si="3536"/>
        <v>249.6</v>
      </c>
      <c r="AP1180" s="20">
        <f t="shared" si="3537"/>
        <v>249.6</v>
      </c>
      <c r="AQ1180" s="20">
        <f t="shared" si="3630"/>
        <v>0</v>
      </c>
      <c r="AR1180" s="20">
        <f t="shared" si="3630"/>
        <v>0</v>
      </c>
      <c r="AS1180" s="20">
        <f t="shared" si="3630"/>
        <v>0</v>
      </c>
      <c r="AT1180" s="20">
        <f t="shared" si="3539"/>
        <v>249.6</v>
      </c>
      <c r="AU1180" s="20">
        <f t="shared" si="3540"/>
        <v>249.6</v>
      </c>
      <c r="AV1180" s="20">
        <f t="shared" si="3541"/>
        <v>249.6</v>
      </c>
      <c r="AW1180" s="20">
        <f t="shared" si="3630"/>
        <v>0</v>
      </c>
      <c r="AX1180" s="20">
        <f t="shared" si="3630"/>
        <v>0</v>
      </c>
      <c r="AY1180" s="20">
        <f t="shared" si="3630"/>
        <v>0</v>
      </c>
      <c r="AZ1180" s="20">
        <f t="shared" si="3460"/>
        <v>249.6</v>
      </c>
      <c r="BA1180" s="20">
        <f t="shared" si="3461"/>
        <v>249.6</v>
      </c>
      <c r="BB1180" s="20">
        <f t="shared" si="3462"/>
        <v>249.6</v>
      </c>
      <c r="BC1180" s="20">
        <f t="shared" si="3630"/>
        <v>0</v>
      </c>
      <c r="BD1180" s="20">
        <f t="shared" si="3459"/>
        <v>249.6</v>
      </c>
      <c r="BE1180" s="20">
        <f t="shared" si="3630"/>
        <v>0</v>
      </c>
      <c r="BF1180" s="20">
        <f t="shared" si="3630"/>
        <v>0</v>
      </c>
      <c r="BG1180" s="20">
        <f t="shared" si="3630"/>
        <v>0</v>
      </c>
      <c r="BH1180" s="20">
        <f t="shared" si="3603"/>
        <v>249.6</v>
      </c>
      <c r="BI1180" s="20">
        <f t="shared" si="3604"/>
        <v>249.6</v>
      </c>
      <c r="BJ1180" s="20">
        <f t="shared" si="3605"/>
        <v>249.6</v>
      </c>
      <c r="BK1180" s="20">
        <f t="shared" si="3630"/>
        <v>0</v>
      </c>
      <c r="BL1180" s="20">
        <f t="shared" si="3630"/>
        <v>0</v>
      </c>
      <c r="BM1180" s="20">
        <f t="shared" si="3606"/>
        <v>249.6</v>
      </c>
      <c r="BN1180" s="20">
        <f t="shared" si="3607"/>
        <v>249.6</v>
      </c>
      <c r="BO1180" s="20">
        <f t="shared" si="3630"/>
        <v>0</v>
      </c>
      <c r="BP1180" s="20">
        <f t="shared" si="3630"/>
        <v>0</v>
      </c>
      <c r="BQ1180" s="20">
        <f t="shared" si="3630"/>
        <v>0</v>
      </c>
      <c r="BR1180" s="20">
        <f t="shared" si="3522"/>
        <v>249.6</v>
      </c>
      <c r="BS1180" s="20">
        <f t="shared" si="3523"/>
        <v>249.6</v>
      </c>
      <c r="BT1180" s="20">
        <f t="shared" si="3524"/>
        <v>249.6</v>
      </c>
      <c r="BU1180" s="20">
        <f t="shared" si="3630"/>
        <v>0</v>
      </c>
      <c r="BV1180" s="20">
        <f t="shared" si="3525"/>
        <v>249.6</v>
      </c>
      <c r="BW1180" s="20">
        <f t="shared" si="3630"/>
        <v>0</v>
      </c>
      <c r="BX1180" s="20">
        <f t="shared" si="3630"/>
        <v>0</v>
      </c>
      <c r="BY1180" s="20">
        <f t="shared" si="3594"/>
        <v>249.6</v>
      </c>
      <c r="BZ1180" s="20">
        <f t="shared" si="3595"/>
        <v>249.6</v>
      </c>
      <c r="CA1180" s="20">
        <f t="shared" si="3630"/>
        <v>0</v>
      </c>
      <c r="CB1180" s="20">
        <f t="shared" si="3596"/>
        <v>249.6</v>
      </c>
      <c r="CC1180" s="20">
        <f t="shared" si="3630"/>
        <v>0</v>
      </c>
      <c r="CD1180" s="20">
        <f t="shared" si="3597"/>
        <v>249.6</v>
      </c>
      <c r="CE1180" s="20">
        <f t="shared" si="3630"/>
        <v>0</v>
      </c>
    </row>
    <row r="1181" spans="1:84" x14ac:dyDescent="0.25">
      <c r="A1181" s="10" t="s">
        <v>79</v>
      </c>
      <c r="B1181" s="19">
        <v>850</v>
      </c>
      <c r="C1181" s="10"/>
      <c r="D1181" s="10"/>
      <c r="E1181" s="25" t="s">
        <v>621</v>
      </c>
      <c r="F1181" s="20">
        <f>F1182</f>
        <v>249.6</v>
      </c>
      <c r="G1181" s="20">
        <f t="shared" si="3630"/>
        <v>249.6</v>
      </c>
      <c r="H1181" s="20">
        <f t="shared" si="3630"/>
        <v>249.6</v>
      </c>
      <c r="I1181" s="20">
        <f t="shared" si="3630"/>
        <v>0</v>
      </c>
      <c r="J1181" s="20">
        <f t="shared" si="3630"/>
        <v>0</v>
      </c>
      <c r="K1181" s="20">
        <f t="shared" si="3630"/>
        <v>0</v>
      </c>
      <c r="L1181" s="20">
        <f t="shared" si="3317"/>
        <v>249.6</v>
      </c>
      <c r="M1181" s="20">
        <f t="shared" si="3318"/>
        <v>249.6</v>
      </c>
      <c r="N1181" s="20">
        <f t="shared" si="3319"/>
        <v>249.6</v>
      </c>
      <c r="O1181" s="20">
        <f t="shared" si="3630"/>
        <v>0</v>
      </c>
      <c r="P1181" s="20">
        <f t="shared" si="3630"/>
        <v>0</v>
      </c>
      <c r="Q1181" s="20">
        <f t="shared" si="3630"/>
        <v>0</v>
      </c>
      <c r="R1181" s="20">
        <f t="shared" si="3627"/>
        <v>249.6</v>
      </c>
      <c r="S1181" s="20">
        <f t="shared" si="3628"/>
        <v>249.6</v>
      </c>
      <c r="T1181" s="20">
        <f t="shared" si="3629"/>
        <v>249.6</v>
      </c>
      <c r="U1181" s="20">
        <f t="shared" si="3630"/>
        <v>0</v>
      </c>
      <c r="V1181" s="20">
        <f t="shared" si="3599"/>
        <v>249.6</v>
      </c>
      <c r="W1181" s="20">
        <f t="shared" si="3630"/>
        <v>0</v>
      </c>
      <c r="X1181" s="20">
        <f t="shared" si="3630"/>
        <v>0</v>
      </c>
      <c r="Y1181" s="20">
        <f t="shared" si="3630"/>
        <v>0</v>
      </c>
      <c r="Z1181" s="20">
        <f t="shared" si="3600"/>
        <v>249.6</v>
      </c>
      <c r="AA1181" s="20">
        <f t="shared" si="3601"/>
        <v>249.6</v>
      </c>
      <c r="AB1181" s="20">
        <f t="shared" si="3602"/>
        <v>249.6</v>
      </c>
      <c r="AC1181" s="20">
        <f t="shared" si="3630"/>
        <v>0</v>
      </c>
      <c r="AD1181" s="20">
        <f t="shared" si="3630"/>
        <v>0</v>
      </c>
      <c r="AE1181" s="20">
        <f t="shared" si="3630"/>
        <v>0</v>
      </c>
      <c r="AF1181" s="20">
        <f t="shared" si="3560"/>
        <v>249.6</v>
      </c>
      <c r="AG1181" s="20">
        <f t="shared" si="3561"/>
        <v>249.6</v>
      </c>
      <c r="AH1181" s="20">
        <f t="shared" si="3562"/>
        <v>249.6</v>
      </c>
      <c r="AI1181" s="20">
        <f t="shared" si="3630"/>
        <v>0</v>
      </c>
      <c r="AJ1181" s="20">
        <f t="shared" si="3564"/>
        <v>249.6</v>
      </c>
      <c r="AK1181" s="20">
        <f t="shared" si="3630"/>
        <v>0</v>
      </c>
      <c r="AL1181" s="20">
        <f t="shared" si="3630"/>
        <v>0</v>
      </c>
      <c r="AM1181" s="20">
        <f t="shared" si="3630"/>
        <v>0</v>
      </c>
      <c r="AN1181" s="20">
        <f t="shared" si="3535"/>
        <v>249.6</v>
      </c>
      <c r="AO1181" s="20">
        <f t="shared" si="3536"/>
        <v>249.6</v>
      </c>
      <c r="AP1181" s="20">
        <f t="shared" si="3537"/>
        <v>249.6</v>
      </c>
      <c r="AQ1181" s="20">
        <f t="shared" si="3630"/>
        <v>0</v>
      </c>
      <c r="AR1181" s="20">
        <f t="shared" si="3630"/>
        <v>0</v>
      </c>
      <c r="AS1181" s="20">
        <f t="shared" si="3630"/>
        <v>0</v>
      </c>
      <c r="AT1181" s="20">
        <f t="shared" si="3539"/>
        <v>249.6</v>
      </c>
      <c r="AU1181" s="20">
        <f t="shared" si="3540"/>
        <v>249.6</v>
      </c>
      <c r="AV1181" s="20">
        <f t="shared" si="3541"/>
        <v>249.6</v>
      </c>
      <c r="AW1181" s="20">
        <f t="shared" si="3630"/>
        <v>0</v>
      </c>
      <c r="AX1181" s="20">
        <f t="shared" si="3630"/>
        <v>0</v>
      </c>
      <c r="AY1181" s="20">
        <f t="shared" si="3630"/>
        <v>0</v>
      </c>
      <c r="AZ1181" s="20">
        <f t="shared" si="3460"/>
        <v>249.6</v>
      </c>
      <c r="BA1181" s="20">
        <f t="shared" si="3461"/>
        <v>249.6</v>
      </c>
      <c r="BB1181" s="20">
        <f t="shared" si="3462"/>
        <v>249.6</v>
      </c>
      <c r="BC1181" s="20">
        <f t="shared" si="3630"/>
        <v>0</v>
      </c>
      <c r="BD1181" s="20">
        <f t="shared" si="3459"/>
        <v>249.6</v>
      </c>
      <c r="BE1181" s="20">
        <f t="shared" si="3630"/>
        <v>0</v>
      </c>
      <c r="BF1181" s="20">
        <f t="shared" si="3630"/>
        <v>0</v>
      </c>
      <c r="BG1181" s="20">
        <f t="shared" si="3630"/>
        <v>0</v>
      </c>
      <c r="BH1181" s="20">
        <f t="shared" si="3603"/>
        <v>249.6</v>
      </c>
      <c r="BI1181" s="20">
        <f t="shared" si="3604"/>
        <v>249.6</v>
      </c>
      <c r="BJ1181" s="20">
        <f t="shared" si="3605"/>
        <v>249.6</v>
      </c>
      <c r="BK1181" s="20">
        <f t="shared" si="3630"/>
        <v>0</v>
      </c>
      <c r="BL1181" s="20">
        <f t="shared" si="3630"/>
        <v>0</v>
      </c>
      <c r="BM1181" s="20">
        <f t="shared" si="3606"/>
        <v>249.6</v>
      </c>
      <c r="BN1181" s="20">
        <f t="shared" si="3607"/>
        <v>249.6</v>
      </c>
      <c r="BO1181" s="20">
        <f t="shared" si="3630"/>
        <v>0</v>
      </c>
      <c r="BP1181" s="20">
        <f t="shared" si="3630"/>
        <v>0</v>
      </c>
      <c r="BQ1181" s="20">
        <f t="shared" si="3630"/>
        <v>0</v>
      </c>
      <c r="BR1181" s="20">
        <f t="shared" si="3522"/>
        <v>249.6</v>
      </c>
      <c r="BS1181" s="20">
        <f t="shared" si="3523"/>
        <v>249.6</v>
      </c>
      <c r="BT1181" s="20">
        <f t="shared" si="3524"/>
        <v>249.6</v>
      </c>
      <c r="BU1181" s="20">
        <f t="shared" si="3630"/>
        <v>0</v>
      </c>
      <c r="BV1181" s="20">
        <f t="shared" si="3525"/>
        <v>249.6</v>
      </c>
      <c r="BW1181" s="20">
        <f t="shared" si="3630"/>
        <v>0</v>
      </c>
      <c r="BX1181" s="20">
        <f t="shared" si="3630"/>
        <v>0</v>
      </c>
      <c r="BY1181" s="20">
        <f t="shared" si="3594"/>
        <v>249.6</v>
      </c>
      <c r="BZ1181" s="20">
        <f t="shared" si="3595"/>
        <v>249.6</v>
      </c>
      <c r="CA1181" s="20">
        <f t="shared" si="3630"/>
        <v>0</v>
      </c>
      <c r="CB1181" s="20">
        <f t="shared" si="3596"/>
        <v>249.6</v>
      </c>
      <c r="CC1181" s="20">
        <f t="shared" si="3630"/>
        <v>0</v>
      </c>
      <c r="CD1181" s="20">
        <f t="shared" si="3597"/>
        <v>249.6</v>
      </c>
      <c r="CE1181" s="20">
        <f t="shared" si="3630"/>
        <v>0</v>
      </c>
    </row>
    <row r="1182" spans="1:84" x14ac:dyDescent="0.25">
      <c r="A1182" s="10" t="s">
        <v>79</v>
      </c>
      <c r="B1182" s="19">
        <v>850</v>
      </c>
      <c r="C1182" s="10" t="s">
        <v>345</v>
      </c>
      <c r="D1182" s="10" t="s">
        <v>336</v>
      </c>
      <c r="E1182" s="25" t="s">
        <v>579</v>
      </c>
      <c r="F1182" s="20">
        <v>249.6</v>
      </c>
      <c r="G1182" s="20">
        <v>249.6</v>
      </c>
      <c r="H1182" s="20">
        <v>249.6</v>
      </c>
      <c r="I1182" s="20"/>
      <c r="J1182" s="20"/>
      <c r="K1182" s="20"/>
      <c r="L1182" s="20">
        <f t="shared" si="3317"/>
        <v>249.6</v>
      </c>
      <c r="M1182" s="20">
        <f t="shared" si="3318"/>
        <v>249.6</v>
      </c>
      <c r="N1182" s="20">
        <f t="shared" si="3319"/>
        <v>249.6</v>
      </c>
      <c r="O1182" s="20"/>
      <c r="P1182" s="20"/>
      <c r="Q1182" s="20"/>
      <c r="R1182" s="20">
        <f t="shared" si="3627"/>
        <v>249.6</v>
      </c>
      <c r="S1182" s="20">
        <f t="shared" si="3628"/>
        <v>249.6</v>
      </c>
      <c r="T1182" s="20">
        <f t="shared" si="3629"/>
        <v>249.6</v>
      </c>
      <c r="U1182" s="20"/>
      <c r="V1182" s="20">
        <f t="shared" si="3599"/>
        <v>249.6</v>
      </c>
      <c r="W1182" s="20"/>
      <c r="X1182" s="20"/>
      <c r="Y1182" s="20"/>
      <c r="Z1182" s="20">
        <f t="shared" si="3600"/>
        <v>249.6</v>
      </c>
      <c r="AA1182" s="20">
        <f t="shared" si="3601"/>
        <v>249.6</v>
      </c>
      <c r="AB1182" s="20">
        <f t="shared" si="3602"/>
        <v>249.6</v>
      </c>
      <c r="AC1182" s="20"/>
      <c r="AD1182" s="20"/>
      <c r="AE1182" s="20"/>
      <c r="AF1182" s="20">
        <f t="shared" si="3560"/>
        <v>249.6</v>
      </c>
      <c r="AG1182" s="20">
        <f t="shared" si="3561"/>
        <v>249.6</v>
      </c>
      <c r="AH1182" s="20">
        <f t="shared" si="3562"/>
        <v>249.6</v>
      </c>
      <c r="AI1182" s="20"/>
      <c r="AJ1182" s="20">
        <f t="shared" si="3564"/>
        <v>249.6</v>
      </c>
      <c r="AK1182" s="20"/>
      <c r="AL1182" s="20"/>
      <c r="AM1182" s="20"/>
      <c r="AN1182" s="20">
        <f t="shared" si="3535"/>
        <v>249.6</v>
      </c>
      <c r="AO1182" s="20">
        <f t="shared" si="3536"/>
        <v>249.6</v>
      </c>
      <c r="AP1182" s="20">
        <f t="shared" si="3537"/>
        <v>249.6</v>
      </c>
      <c r="AQ1182" s="20"/>
      <c r="AR1182" s="20"/>
      <c r="AS1182" s="20"/>
      <c r="AT1182" s="20">
        <f t="shared" si="3539"/>
        <v>249.6</v>
      </c>
      <c r="AU1182" s="20">
        <f t="shared" si="3540"/>
        <v>249.6</v>
      </c>
      <c r="AV1182" s="20">
        <f t="shared" si="3541"/>
        <v>249.6</v>
      </c>
      <c r="AW1182" s="20"/>
      <c r="AX1182" s="20"/>
      <c r="AY1182" s="20"/>
      <c r="AZ1182" s="20">
        <f t="shared" si="3460"/>
        <v>249.6</v>
      </c>
      <c r="BA1182" s="20">
        <f t="shared" si="3461"/>
        <v>249.6</v>
      </c>
      <c r="BB1182" s="20">
        <f t="shared" si="3462"/>
        <v>249.6</v>
      </c>
      <c r="BC1182" s="20"/>
      <c r="BD1182" s="20">
        <f t="shared" si="3459"/>
        <v>249.6</v>
      </c>
      <c r="BE1182" s="20"/>
      <c r="BF1182" s="20"/>
      <c r="BG1182" s="20"/>
      <c r="BH1182" s="20">
        <f t="shared" si="3603"/>
        <v>249.6</v>
      </c>
      <c r="BI1182" s="20">
        <f t="shared" si="3604"/>
        <v>249.6</v>
      </c>
      <c r="BJ1182" s="20">
        <f t="shared" si="3605"/>
        <v>249.6</v>
      </c>
      <c r="BK1182" s="20"/>
      <c r="BL1182" s="20"/>
      <c r="BM1182" s="20">
        <f t="shared" si="3606"/>
        <v>249.6</v>
      </c>
      <c r="BN1182" s="20">
        <f t="shared" si="3607"/>
        <v>249.6</v>
      </c>
      <c r="BO1182" s="20"/>
      <c r="BP1182" s="20"/>
      <c r="BQ1182" s="20"/>
      <c r="BR1182" s="20">
        <f t="shared" si="3522"/>
        <v>249.6</v>
      </c>
      <c r="BS1182" s="20">
        <f t="shared" si="3523"/>
        <v>249.6</v>
      </c>
      <c r="BT1182" s="20">
        <f t="shared" si="3524"/>
        <v>249.6</v>
      </c>
      <c r="BU1182" s="20"/>
      <c r="BV1182" s="20">
        <f t="shared" si="3525"/>
        <v>249.6</v>
      </c>
      <c r="BW1182" s="20"/>
      <c r="BX1182" s="20"/>
      <c r="BY1182" s="20">
        <f t="shared" si="3594"/>
        <v>249.6</v>
      </c>
      <c r="BZ1182" s="20">
        <f t="shared" si="3595"/>
        <v>249.6</v>
      </c>
      <c r="CA1182" s="20"/>
      <c r="CB1182" s="20">
        <f t="shared" si="3596"/>
        <v>249.6</v>
      </c>
      <c r="CC1182" s="20"/>
      <c r="CD1182" s="20">
        <f t="shared" si="3597"/>
        <v>249.6</v>
      </c>
      <c r="CE1182" s="20"/>
    </row>
    <row r="1183" spans="1:84" s="17" customFormat="1" ht="31.5" x14ac:dyDescent="0.25">
      <c r="A1183" s="21" t="s">
        <v>457</v>
      </c>
      <c r="B1183" s="22"/>
      <c r="C1183" s="21"/>
      <c r="D1183" s="21"/>
      <c r="E1183" s="27" t="s">
        <v>864</v>
      </c>
      <c r="F1183" s="23">
        <f>F1184+F1195+F1200+F1205</f>
        <v>790687.00000000012</v>
      </c>
      <c r="G1183" s="23">
        <f t="shared" ref="G1183:K1183" si="3631">G1184+G1195+G1200+G1205</f>
        <v>811440.9</v>
      </c>
      <c r="H1183" s="23">
        <f t="shared" si="3631"/>
        <v>807505.9</v>
      </c>
      <c r="I1183" s="23">
        <f t="shared" si="3631"/>
        <v>22000</v>
      </c>
      <c r="J1183" s="23">
        <f t="shared" si="3631"/>
        <v>0</v>
      </c>
      <c r="K1183" s="23">
        <f t="shared" si="3631"/>
        <v>0</v>
      </c>
      <c r="L1183" s="23">
        <f t="shared" si="3317"/>
        <v>812687.00000000012</v>
      </c>
      <c r="M1183" s="23">
        <f t="shared" si="3318"/>
        <v>811440.9</v>
      </c>
      <c r="N1183" s="23">
        <f t="shared" si="3319"/>
        <v>807505.9</v>
      </c>
      <c r="O1183" s="23">
        <f t="shared" ref="O1183:Q1183" si="3632">O1184+O1195+O1200+O1205</f>
        <v>63610.3</v>
      </c>
      <c r="P1183" s="23">
        <f t="shared" si="3632"/>
        <v>0</v>
      </c>
      <c r="Q1183" s="23">
        <f t="shared" si="3632"/>
        <v>0</v>
      </c>
      <c r="R1183" s="23">
        <f t="shared" si="3627"/>
        <v>876297.30000000016</v>
      </c>
      <c r="S1183" s="23">
        <f t="shared" si="3628"/>
        <v>811440.9</v>
      </c>
      <c r="T1183" s="23">
        <f t="shared" si="3629"/>
        <v>807505.9</v>
      </c>
      <c r="U1183" s="23">
        <f t="shared" ref="U1183:CE1183" si="3633">U1184+U1195+U1200+U1205</f>
        <v>0</v>
      </c>
      <c r="V1183" s="23">
        <f t="shared" si="3599"/>
        <v>876297.30000000016</v>
      </c>
      <c r="W1183" s="23">
        <f t="shared" ref="W1183:Y1183" si="3634">W1184+W1195+W1200+W1205</f>
        <v>0</v>
      </c>
      <c r="X1183" s="23">
        <f t="shared" si="3634"/>
        <v>0</v>
      </c>
      <c r="Y1183" s="23">
        <f t="shared" si="3634"/>
        <v>0</v>
      </c>
      <c r="Z1183" s="20">
        <f t="shared" si="3600"/>
        <v>876297.30000000016</v>
      </c>
      <c r="AA1183" s="20">
        <f t="shared" si="3601"/>
        <v>811440.9</v>
      </c>
      <c r="AB1183" s="20">
        <f t="shared" si="3602"/>
        <v>807505.9</v>
      </c>
      <c r="AC1183" s="23">
        <f t="shared" ref="AC1183:AE1183" si="3635">AC1184+AC1195+AC1200+AC1205</f>
        <v>0</v>
      </c>
      <c r="AD1183" s="23">
        <f t="shared" si="3635"/>
        <v>0</v>
      </c>
      <c r="AE1183" s="23">
        <f t="shared" si="3635"/>
        <v>0</v>
      </c>
      <c r="AF1183" s="20">
        <f t="shared" si="3560"/>
        <v>876297.30000000016</v>
      </c>
      <c r="AG1183" s="20">
        <f t="shared" si="3561"/>
        <v>811440.9</v>
      </c>
      <c r="AH1183" s="20">
        <f t="shared" si="3562"/>
        <v>807505.9</v>
      </c>
      <c r="AI1183" s="23">
        <f t="shared" ref="AI1183" si="3636">AI1184+AI1195+AI1200+AI1205</f>
        <v>0</v>
      </c>
      <c r="AJ1183" s="20">
        <f t="shared" si="3564"/>
        <v>876297.30000000016</v>
      </c>
      <c r="AK1183" s="23">
        <f t="shared" ref="AK1183:AM1183" si="3637">AK1184+AK1195+AK1200+AK1205</f>
        <v>-20559.305</v>
      </c>
      <c r="AL1183" s="23">
        <f t="shared" si="3637"/>
        <v>0</v>
      </c>
      <c r="AM1183" s="23">
        <f t="shared" si="3637"/>
        <v>0</v>
      </c>
      <c r="AN1183" s="20">
        <f t="shared" si="3535"/>
        <v>855737.99500000011</v>
      </c>
      <c r="AO1183" s="20">
        <f t="shared" si="3536"/>
        <v>811440.9</v>
      </c>
      <c r="AP1183" s="20">
        <f t="shared" si="3537"/>
        <v>807505.9</v>
      </c>
      <c r="AQ1183" s="23">
        <f t="shared" ref="AQ1183:AS1183" si="3638">AQ1184+AQ1195+AQ1200+AQ1205</f>
        <v>0</v>
      </c>
      <c r="AR1183" s="23">
        <f t="shared" si="3638"/>
        <v>0</v>
      </c>
      <c r="AS1183" s="23">
        <f t="shared" si="3638"/>
        <v>0</v>
      </c>
      <c r="AT1183" s="20">
        <f t="shared" si="3539"/>
        <v>855737.99500000011</v>
      </c>
      <c r="AU1183" s="20">
        <f t="shared" si="3540"/>
        <v>811440.9</v>
      </c>
      <c r="AV1183" s="20">
        <f t="shared" si="3541"/>
        <v>807505.9</v>
      </c>
      <c r="AW1183" s="23">
        <f t="shared" ref="AW1183:AY1183" si="3639">AW1184+AW1195+AW1200+AW1205</f>
        <v>0</v>
      </c>
      <c r="AX1183" s="23">
        <f t="shared" si="3639"/>
        <v>0</v>
      </c>
      <c r="AY1183" s="23">
        <f t="shared" si="3639"/>
        <v>0</v>
      </c>
      <c r="AZ1183" s="20">
        <f t="shared" si="3460"/>
        <v>855737.99500000011</v>
      </c>
      <c r="BA1183" s="20">
        <f t="shared" si="3461"/>
        <v>811440.9</v>
      </c>
      <c r="BB1183" s="20">
        <f t="shared" si="3462"/>
        <v>807505.9</v>
      </c>
      <c r="BC1183" s="23">
        <f t="shared" ref="BC1183" si="3640">BC1184+BC1195+BC1200+BC1205</f>
        <v>0</v>
      </c>
      <c r="BD1183" s="20">
        <f t="shared" si="3459"/>
        <v>855737.99500000011</v>
      </c>
      <c r="BE1183" s="23">
        <f t="shared" ref="BE1183:BG1183" si="3641">BE1184+BE1195+BE1200+BE1205</f>
        <v>0</v>
      </c>
      <c r="BF1183" s="23">
        <f t="shared" si="3641"/>
        <v>0</v>
      </c>
      <c r="BG1183" s="23">
        <f t="shared" si="3641"/>
        <v>0</v>
      </c>
      <c r="BH1183" s="20">
        <f t="shared" si="3603"/>
        <v>855737.99500000011</v>
      </c>
      <c r="BI1183" s="20">
        <f t="shared" si="3604"/>
        <v>811440.9</v>
      </c>
      <c r="BJ1183" s="20">
        <f t="shared" si="3605"/>
        <v>807505.9</v>
      </c>
      <c r="BK1183" s="23">
        <f t="shared" ref="BK1183:BL1183" si="3642">BK1184+BK1195+BK1200+BK1205</f>
        <v>0</v>
      </c>
      <c r="BL1183" s="23">
        <f t="shared" si="3642"/>
        <v>0</v>
      </c>
      <c r="BM1183" s="20">
        <f t="shared" si="3606"/>
        <v>855737.99500000011</v>
      </c>
      <c r="BN1183" s="20">
        <f t="shared" si="3607"/>
        <v>811440.9</v>
      </c>
      <c r="BO1183" s="23">
        <f t="shared" ref="BO1183:BQ1183" si="3643">BO1184+BO1195+BO1200+BO1205</f>
        <v>-45.802</v>
      </c>
      <c r="BP1183" s="23">
        <f t="shared" si="3643"/>
        <v>0</v>
      </c>
      <c r="BQ1183" s="23">
        <f t="shared" si="3643"/>
        <v>0</v>
      </c>
      <c r="BR1183" s="20">
        <f t="shared" si="3522"/>
        <v>855692.19300000009</v>
      </c>
      <c r="BS1183" s="20">
        <f t="shared" si="3523"/>
        <v>811440.9</v>
      </c>
      <c r="BT1183" s="20">
        <f t="shared" si="3524"/>
        <v>807505.9</v>
      </c>
      <c r="BU1183" s="23">
        <f t="shared" ref="BU1183" si="3644">BU1184+BU1195+BU1200+BU1205</f>
        <v>-500</v>
      </c>
      <c r="BV1183" s="20">
        <f t="shared" si="3525"/>
        <v>855192.19300000009</v>
      </c>
      <c r="BW1183" s="23">
        <f t="shared" ref="BW1183:BX1183" si="3645">BW1184+BW1195+BW1200+BW1205</f>
        <v>-425.93799999999993</v>
      </c>
      <c r="BX1183" s="23">
        <f t="shared" si="3645"/>
        <v>0</v>
      </c>
      <c r="BY1183" s="20">
        <f t="shared" si="3594"/>
        <v>854766.25500000012</v>
      </c>
      <c r="BZ1183" s="20">
        <f t="shared" si="3595"/>
        <v>811440.9</v>
      </c>
      <c r="CA1183" s="23">
        <f t="shared" ref="CA1183" si="3646">CA1184+CA1195+CA1200+CA1205</f>
        <v>0</v>
      </c>
      <c r="CB1183" s="20">
        <f t="shared" si="3596"/>
        <v>854766.25500000012</v>
      </c>
      <c r="CC1183" s="23">
        <f t="shared" ref="CC1183" si="3647">CC1184+CC1195+CC1200+CC1205</f>
        <v>0</v>
      </c>
      <c r="CD1183" s="23">
        <f t="shared" si="3597"/>
        <v>854766.25500000012</v>
      </c>
      <c r="CE1183" s="23">
        <f t="shared" si="3633"/>
        <v>0</v>
      </c>
      <c r="CF1183" s="32"/>
    </row>
    <row r="1184" spans="1:84" ht="47.25" x14ac:dyDescent="0.25">
      <c r="A1184" s="10" t="s">
        <v>80</v>
      </c>
      <c r="B1184" s="19"/>
      <c r="C1184" s="10"/>
      <c r="D1184" s="10"/>
      <c r="E1184" s="25" t="s">
        <v>865</v>
      </c>
      <c r="F1184" s="20">
        <f>F1185+F1188</f>
        <v>676352.8</v>
      </c>
      <c r="G1184" s="20">
        <f t="shared" ref="G1184:K1184" si="3648">G1185+G1188</f>
        <v>464705.9</v>
      </c>
      <c r="H1184" s="20">
        <f t="shared" si="3648"/>
        <v>807505.9</v>
      </c>
      <c r="I1184" s="20">
        <f t="shared" si="3648"/>
        <v>0</v>
      </c>
      <c r="J1184" s="20">
        <f t="shared" si="3648"/>
        <v>0</v>
      </c>
      <c r="K1184" s="20">
        <f t="shared" si="3648"/>
        <v>0</v>
      </c>
      <c r="L1184" s="20">
        <f t="shared" si="3317"/>
        <v>676352.8</v>
      </c>
      <c r="M1184" s="20">
        <f t="shared" si="3318"/>
        <v>464705.9</v>
      </c>
      <c r="N1184" s="20">
        <f t="shared" si="3319"/>
        <v>807505.9</v>
      </c>
      <c r="O1184" s="20">
        <f t="shared" ref="O1184:Q1184" si="3649">O1185+O1188</f>
        <v>0</v>
      </c>
      <c r="P1184" s="20">
        <f t="shared" si="3649"/>
        <v>0</v>
      </c>
      <c r="Q1184" s="20">
        <f t="shared" si="3649"/>
        <v>0</v>
      </c>
      <c r="R1184" s="20">
        <f t="shared" si="3627"/>
        <v>676352.8</v>
      </c>
      <c r="S1184" s="20">
        <f t="shared" si="3628"/>
        <v>464705.9</v>
      </c>
      <c r="T1184" s="20">
        <f t="shared" si="3629"/>
        <v>807505.9</v>
      </c>
      <c r="U1184" s="20">
        <f t="shared" ref="U1184" si="3650">U1185+U1188</f>
        <v>0</v>
      </c>
      <c r="V1184" s="20">
        <f t="shared" si="3599"/>
        <v>676352.8</v>
      </c>
      <c r="W1184" s="20">
        <f t="shared" ref="W1184:Y1184" si="3651">W1185+W1188</f>
        <v>0</v>
      </c>
      <c r="X1184" s="20">
        <f t="shared" si="3651"/>
        <v>0</v>
      </c>
      <c r="Y1184" s="20">
        <f t="shared" si="3651"/>
        <v>0</v>
      </c>
      <c r="Z1184" s="20">
        <f t="shared" si="3600"/>
        <v>676352.8</v>
      </c>
      <c r="AA1184" s="20">
        <f t="shared" si="3601"/>
        <v>464705.9</v>
      </c>
      <c r="AB1184" s="20">
        <f t="shared" si="3602"/>
        <v>807505.9</v>
      </c>
      <c r="AC1184" s="20">
        <f t="shared" ref="AC1184:AE1184" si="3652">AC1185+AC1188</f>
        <v>0</v>
      </c>
      <c r="AD1184" s="20">
        <f t="shared" si="3652"/>
        <v>0</v>
      </c>
      <c r="AE1184" s="20">
        <f t="shared" si="3652"/>
        <v>0</v>
      </c>
      <c r="AF1184" s="20">
        <f t="shared" si="3560"/>
        <v>676352.8</v>
      </c>
      <c r="AG1184" s="20">
        <f t="shared" si="3561"/>
        <v>464705.9</v>
      </c>
      <c r="AH1184" s="20">
        <f t="shared" si="3562"/>
        <v>807505.9</v>
      </c>
      <c r="AI1184" s="20">
        <f t="shared" ref="AI1184" si="3653">AI1185+AI1188</f>
        <v>0</v>
      </c>
      <c r="AJ1184" s="20">
        <f t="shared" si="3564"/>
        <v>676352.8</v>
      </c>
      <c r="AK1184" s="20">
        <f>AK1185+AK1188+AK1192</f>
        <v>-30000</v>
      </c>
      <c r="AL1184" s="20">
        <f t="shared" ref="AL1184:CE1184" si="3654">AL1185+AL1188+AL1192</f>
        <v>0</v>
      </c>
      <c r="AM1184" s="20">
        <f t="shared" si="3654"/>
        <v>0</v>
      </c>
      <c r="AN1184" s="20">
        <f t="shared" si="3535"/>
        <v>646352.80000000005</v>
      </c>
      <c r="AO1184" s="20">
        <f t="shared" si="3536"/>
        <v>464705.9</v>
      </c>
      <c r="AP1184" s="20">
        <f t="shared" si="3537"/>
        <v>807505.9</v>
      </c>
      <c r="AQ1184" s="20">
        <f t="shared" ref="AQ1184:AS1184" si="3655">AQ1185+AQ1188+AQ1192</f>
        <v>0</v>
      </c>
      <c r="AR1184" s="20">
        <f t="shared" si="3655"/>
        <v>0</v>
      </c>
      <c r="AS1184" s="20">
        <f t="shared" si="3655"/>
        <v>0</v>
      </c>
      <c r="AT1184" s="20">
        <f t="shared" si="3539"/>
        <v>646352.80000000005</v>
      </c>
      <c r="AU1184" s="20">
        <f t="shared" si="3540"/>
        <v>464705.9</v>
      </c>
      <c r="AV1184" s="20">
        <f t="shared" si="3541"/>
        <v>807505.9</v>
      </c>
      <c r="AW1184" s="20">
        <f t="shared" ref="AW1184:AY1184" si="3656">AW1185+AW1188+AW1192</f>
        <v>0</v>
      </c>
      <c r="AX1184" s="20">
        <f t="shared" si="3656"/>
        <v>0</v>
      </c>
      <c r="AY1184" s="20">
        <f t="shared" si="3656"/>
        <v>0</v>
      </c>
      <c r="AZ1184" s="20">
        <f t="shared" si="3460"/>
        <v>646352.80000000005</v>
      </c>
      <c r="BA1184" s="20">
        <f t="shared" si="3461"/>
        <v>464705.9</v>
      </c>
      <c r="BB1184" s="20">
        <f t="shared" si="3462"/>
        <v>807505.9</v>
      </c>
      <c r="BC1184" s="20">
        <f t="shared" ref="BC1184" si="3657">BC1185+BC1188+BC1192</f>
        <v>0</v>
      </c>
      <c r="BD1184" s="20">
        <f t="shared" si="3459"/>
        <v>646352.80000000005</v>
      </c>
      <c r="BE1184" s="20">
        <f t="shared" ref="BE1184:BG1184" si="3658">BE1185+BE1188+BE1192</f>
        <v>0</v>
      </c>
      <c r="BF1184" s="20">
        <f t="shared" si="3658"/>
        <v>0</v>
      </c>
      <c r="BG1184" s="20">
        <f t="shared" si="3658"/>
        <v>0</v>
      </c>
      <c r="BH1184" s="20">
        <f t="shared" si="3603"/>
        <v>646352.80000000005</v>
      </c>
      <c r="BI1184" s="20">
        <f t="shared" si="3604"/>
        <v>464705.9</v>
      </c>
      <c r="BJ1184" s="20">
        <f t="shared" si="3605"/>
        <v>807505.9</v>
      </c>
      <c r="BK1184" s="20">
        <f t="shared" ref="BK1184:BL1184" si="3659">BK1185+BK1188+BK1192</f>
        <v>0</v>
      </c>
      <c r="BL1184" s="20">
        <f t="shared" si="3659"/>
        <v>0</v>
      </c>
      <c r="BM1184" s="20">
        <f t="shared" si="3606"/>
        <v>646352.80000000005</v>
      </c>
      <c r="BN1184" s="20">
        <f t="shared" si="3607"/>
        <v>464705.9</v>
      </c>
      <c r="BO1184" s="20">
        <f t="shared" ref="BO1184:BQ1184" si="3660">BO1185+BO1188+BO1192</f>
        <v>-45.802</v>
      </c>
      <c r="BP1184" s="20">
        <f t="shared" si="3660"/>
        <v>0</v>
      </c>
      <c r="BQ1184" s="20">
        <f t="shared" si="3660"/>
        <v>0</v>
      </c>
      <c r="BR1184" s="20">
        <f t="shared" si="3522"/>
        <v>646306.99800000002</v>
      </c>
      <c r="BS1184" s="20">
        <f t="shared" si="3523"/>
        <v>464705.9</v>
      </c>
      <c r="BT1184" s="20">
        <f t="shared" si="3524"/>
        <v>807505.9</v>
      </c>
      <c r="BU1184" s="20">
        <f t="shared" ref="BU1184" si="3661">BU1185+BU1188+BU1192</f>
        <v>0</v>
      </c>
      <c r="BV1184" s="20">
        <f t="shared" si="3525"/>
        <v>646306.99800000002</v>
      </c>
      <c r="BW1184" s="20">
        <f t="shared" ref="BW1184:BX1184" si="3662">BW1185+BW1188+BW1192</f>
        <v>-94.121999999999957</v>
      </c>
      <c r="BX1184" s="20">
        <f t="shared" si="3662"/>
        <v>0</v>
      </c>
      <c r="BY1184" s="20">
        <f t="shared" si="3594"/>
        <v>646212.87600000005</v>
      </c>
      <c r="BZ1184" s="20">
        <f t="shared" si="3595"/>
        <v>464705.9</v>
      </c>
      <c r="CA1184" s="20">
        <f t="shared" ref="CA1184" si="3663">CA1185+CA1188+CA1192</f>
        <v>0</v>
      </c>
      <c r="CB1184" s="20">
        <f t="shared" si="3596"/>
        <v>646212.87600000005</v>
      </c>
      <c r="CC1184" s="20">
        <f t="shared" ref="CC1184" si="3664">CC1185+CC1188+CC1192</f>
        <v>0</v>
      </c>
      <c r="CD1184" s="20">
        <f t="shared" si="3597"/>
        <v>646212.87600000005</v>
      </c>
      <c r="CE1184" s="20">
        <f t="shared" si="3654"/>
        <v>0</v>
      </c>
    </row>
    <row r="1185" spans="1:84" ht="31.5" hidden="1" x14ac:dyDescent="0.25">
      <c r="A1185" s="10" t="s">
        <v>80</v>
      </c>
      <c r="B1185" s="19">
        <v>300</v>
      </c>
      <c r="C1185" s="10"/>
      <c r="D1185" s="10"/>
      <c r="E1185" s="25" t="s">
        <v>604</v>
      </c>
      <c r="F1185" s="20">
        <f>F1186</f>
        <v>41760</v>
      </c>
      <c r="G1185" s="20">
        <f t="shared" ref="G1185:CE1186" si="3665">G1186</f>
        <v>41760</v>
      </c>
      <c r="H1185" s="20">
        <f t="shared" si="3665"/>
        <v>41760</v>
      </c>
      <c r="I1185" s="20">
        <f t="shared" si="3665"/>
        <v>0</v>
      </c>
      <c r="J1185" s="20">
        <f t="shared" si="3665"/>
        <v>0</v>
      </c>
      <c r="K1185" s="20">
        <f t="shared" si="3665"/>
        <v>0</v>
      </c>
      <c r="L1185" s="20">
        <f t="shared" ref="L1185:L1295" si="3666">F1185+I1185</f>
        <v>41760</v>
      </c>
      <c r="M1185" s="20">
        <f t="shared" ref="M1185:M1295" si="3667">G1185+J1185</f>
        <v>41760</v>
      </c>
      <c r="N1185" s="20">
        <f t="shared" ref="N1185:N1295" si="3668">H1185+K1185</f>
        <v>41760</v>
      </c>
      <c r="O1185" s="20">
        <f t="shared" si="3665"/>
        <v>0</v>
      </c>
      <c r="P1185" s="20">
        <f t="shared" si="3665"/>
        <v>0</v>
      </c>
      <c r="Q1185" s="20">
        <f t="shared" si="3665"/>
        <v>0</v>
      </c>
      <c r="R1185" s="20">
        <f t="shared" si="3627"/>
        <v>41760</v>
      </c>
      <c r="S1185" s="20">
        <f t="shared" si="3628"/>
        <v>41760</v>
      </c>
      <c r="T1185" s="20">
        <f t="shared" si="3629"/>
        <v>41760</v>
      </c>
      <c r="U1185" s="20">
        <f t="shared" si="3665"/>
        <v>0</v>
      </c>
      <c r="V1185" s="20">
        <f t="shared" si="3599"/>
        <v>41760</v>
      </c>
      <c r="W1185" s="20">
        <f t="shared" si="3665"/>
        <v>0</v>
      </c>
      <c r="X1185" s="20">
        <f t="shared" si="3665"/>
        <v>0</v>
      </c>
      <c r="Y1185" s="20">
        <f t="shared" si="3665"/>
        <v>0</v>
      </c>
      <c r="Z1185" s="20">
        <f t="shared" si="3600"/>
        <v>41760</v>
      </c>
      <c r="AA1185" s="20">
        <f t="shared" si="3601"/>
        <v>41760</v>
      </c>
      <c r="AB1185" s="20">
        <f t="shared" si="3602"/>
        <v>41760</v>
      </c>
      <c r="AC1185" s="20">
        <f t="shared" si="3665"/>
        <v>0</v>
      </c>
      <c r="AD1185" s="20">
        <f t="shared" si="3665"/>
        <v>0</v>
      </c>
      <c r="AE1185" s="20">
        <f t="shared" si="3665"/>
        <v>0</v>
      </c>
      <c r="AF1185" s="20">
        <f t="shared" si="3560"/>
        <v>41760</v>
      </c>
      <c r="AG1185" s="20">
        <f t="shared" si="3561"/>
        <v>41760</v>
      </c>
      <c r="AH1185" s="20">
        <f t="shared" si="3562"/>
        <v>41760</v>
      </c>
      <c r="AI1185" s="20">
        <f t="shared" si="3665"/>
        <v>0</v>
      </c>
      <c r="AJ1185" s="20">
        <f t="shared" si="3564"/>
        <v>41760</v>
      </c>
      <c r="AK1185" s="20">
        <f t="shared" si="3665"/>
        <v>-41760</v>
      </c>
      <c r="AL1185" s="20">
        <f t="shared" si="3665"/>
        <v>-41760</v>
      </c>
      <c r="AM1185" s="20">
        <f t="shared" si="3665"/>
        <v>-41760</v>
      </c>
      <c r="AN1185" s="20">
        <f t="shared" si="3535"/>
        <v>0</v>
      </c>
      <c r="AO1185" s="20">
        <f t="shared" si="3536"/>
        <v>0</v>
      </c>
      <c r="AP1185" s="20">
        <f t="shared" si="3537"/>
        <v>0</v>
      </c>
      <c r="AQ1185" s="20">
        <f t="shared" si="3665"/>
        <v>0</v>
      </c>
      <c r="AR1185" s="20">
        <f t="shared" si="3665"/>
        <v>0</v>
      </c>
      <c r="AS1185" s="20">
        <f t="shared" si="3665"/>
        <v>0</v>
      </c>
      <c r="AT1185" s="20">
        <f t="shared" si="3539"/>
        <v>0</v>
      </c>
      <c r="AU1185" s="20">
        <f t="shared" si="3540"/>
        <v>0</v>
      </c>
      <c r="AV1185" s="20">
        <f t="shared" si="3541"/>
        <v>0</v>
      </c>
      <c r="AW1185" s="20">
        <f t="shared" si="3665"/>
        <v>0</v>
      </c>
      <c r="AX1185" s="20">
        <f t="shared" si="3665"/>
        <v>0</v>
      </c>
      <c r="AY1185" s="20">
        <f t="shared" si="3665"/>
        <v>0</v>
      </c>
      <c r="AZ1185" s="20">
        <f t="shared" si="3460"/>
        <v>0</v>
      </c>
      <c r="BA1185" s="20">
        <f t="shared" si="3461"/>
        <v>0</v>
      </c>
      <c r="BB1185" s="20">
        <f t="shared" si="3462"/>
        <v>0</v>
      </c>
      <c r="BC1185" s="20">
        <f t="shared" si="3665"/>
        <v>0</v>
      </c>
      <c r="BD1185" s="20">
        <f t="shared" si="3459"/>
        <v>0</v>
      </c>
      <c r="BE1185" s="20">
        <f t="shared" si="3665"/>
        <v>0</v>
      </c>
      <c r="BF1185" s="20">
        <f t="shared" si="3665"/>
        <v>0</v>
      </c>
      <c r="BG1185" s="20">
        <f t="shared" si="3665"/>
        <v>0</v>
      </c>
      <c r="BH1185" s="20">
        <f t="shared" si="3603"/>
        <v>0</v>
      </c>
      <c r="BI1185" s="20">
        <f t="shared" si="3604"/>
        <v>0</v>
      </c>
      <c r="BJ1185" s="20">
        <f t="shared" si="3605"/>
        <v>0</v>
      </c>
      <c r="BK1185" s="20">
        <f t="shared" si="3665"/>
        <v>0</v>
      </c>
      <c r="BL1185" s="20">
        <f t="shared" si="3665"/>
        <v>0</v>
      </c>
      <c r="BM1185" s="20">
        <f t="shared" si="3606"/>
        <v>0</v>
      </c>
      <c r="BN1185" s="20">
        <f t="shared" si="3607"/>
        <v>0</v>
      </c>
      <c r="BO1185" s="20">
        <f t="shared" si="3665"/>
        <v>0</v>
      </c>
      <c r="BP1185" s="20">
        <f t="shared" si="3665"/>
        <v>0</v>
      </c>
      <c r="BQ1185" s="20">
        <f t="shared" si="3665"/>
        <v>0</v>
      </c>
      <c r="BR1185" s="20">
        <f t="shared" si="3522"/>
        <v>0</v>
      </c>
      <c r="BS1185" s="20">
        <f t="shared" si="3523"/>
        <v>0</v>
      </c>
      <c r="BT1185" s="20">
        <f t="shared" si="3524"/>
        <v>0</v>
      </c>
      <c r="BU1185" s="20">
        <f t="shared" si="3665"/>
        <v>0</v>
      </c>
      <c r="BV1185" s="20">
        <f t="shared" si="3525"/>
        <v>0</v>
      </c>
      <c r="BW1185" s="20">
        <f t="shared" si="3665"/>
        <v>0</v>
      </c>
      <c r="BX1185" s="20">
        <f t="shared" si="3665"/>
        <v>0</v>
      </c>
      <c r="BY1185" s="20">
        <f t="shared" si="3594"/>
        <v>0</v>
      </c>
      <c r="BZ1185" s="20">
        <f t="shared" si="3595"/>
        <v>0</v>
      </c>
      <c r="CA1185" s="20">
        <f t="shared" si="3665"/>
        <v>0</v>
      </c>
      <c r="CB1185" s="20">
        <f t="shared" si="3596"/>
        <v>0</v>
      </c>
      <c r="CC1185" s="20">
        <f t="shared" si="3665"/>
        <v>0</v>
      </c>
      <c r="CD1185" s="20">
        <f t="shared" si="3597"/>
        <v>0</v>
      </c>
      <c r="CE1185" s="20">
        <f t="shared" si="3665"/>
        <v>0</v>
      </c>
      <c r="CF1185" s="1">
        <v>0</v>
      </c>
    </row>
    <row r="1186" spans="1:84" ht="31.5" hidden="1" x14ac:dyDescent="0.25">
      <c r="A1186" s="10" t="s">
        <v>80</v>
      </c>
      <c r="B1186" s="19">
        <v>320</v>
      </c>
      <c r="C1186" s="10"/>
      <c r="D1186" s="10"/>
      <c r="E1186" s="25" t="s">
        <v>606</v>
      </c>
      <c r="F1186" s="20">
        <f>F1187</f>
        <v>41760</v>
      </c>
      <c r="G1186" s="20">
        <f t="shared" si="3665"/>
        <v>41760</v>
      </c>
      <c r="H1186" s="20">
        <f t="shared" si="3665"/>
        <v>41760</v>
      </c>
      <c r="I1186" s="20">
        <f t="shared" si="3665"/>
        <v>0</v>
      </c>
      <c r="J1186" s="20">
        <f t="shared" si="3665"/>
        <v>0</v>
      </c>
      <c r="K1186" s="20">
        <f t="shared" si="3665"/>
        <v>0</v>
      </c>
      <c r="L1186" s="20">
        <f t="shared" si="3666"/>
        <v>41760</v>
      </c>
      <c r="M1186" s="20">
        <f t="shared" si="3667"/>
        <v>41760</v>
      </c>
      <c r="N1186" s="20">
        <f t="shared" si="3668"/>
        <v>41760</v>
      </c>
      <c r="O1186" s="20">
        <f t="shared" si="3665"/>
        <v>0</v>
      </c>
      <c r="P1186" s="20">
        <f t="shared" si="3665"/>
        <v>0</v>
      </c>
      <c r="Q1186" s="20">
        <f t="shared" si="3665"/>
        <v>0</v>
      </c>
      <c r="R1186" s="20">
        <f t="shared" si="3627"/>
        <v>41760</v>
      </c>
      <c r="S1186" s="20">
        <f t="shared" si="3628"/>
        <v>41760</v>
      </c>
      <c r="T1186" s="20">
        <f t="shared" si="3629"/>
        <v>41760</v>
      </c>
      <c r="U1186" s="20">
        <f t="shared" si="3665"/>
        <v>0</v>
      </c>
      <c r="V1186" s="20">
        <f t="shared" si="3599"/>
        <v>41760</v>
      </c>
      <c r="W1186" s="20">
        <f t="shared" si="3665"/>
        <v>0</v>
      </c>
      <c r="X1186" s="20">
        <f t="shared" si="3665"/>
        <v>0</v>
      </c>
      <c r="Y1186" s="20">
        <f t="shared" si="3665"/>
        <v>0</v>
      </c>
      <c r="Z1186" s="20">
        <f t="shared" si="3600"/>
        <v>41760</v>
      </c>
      <c r="AA1186" s="20">
        <f t="shared" si="3601"/>
        <v>41760</v>
      </c>
      <c r="AB1186" s="20">
        <f t="shared" si="3602"/>
        <v>41760</v>
      </c>
      <c r="AC1186" s="20">
        <f t="shared" si="3665"/>
        <v>0</v>
      </c>
      <c r="AD1186" s="20">
        <f t="shared" si="3665"/>
        <v>0</v>
      </c>
      <c r="AE1186" s="20">
        <f t="shared" si="3665"/>
        <v>0</v>
      </c>
      <c r="AF1186" s="20">
        <f t="shared" si="3560"/>
        <v>41760</v>
      </c>
      <c r="AG1186" s="20">
        <f t="shared" si="3561"/>
        <v>41760</v>
      </c>
      <c r="AH1186" s="20">
        <f t="shared" si="3562"/>
        <v>41760</v>
      </c>
      <c r="AI1186" s="20">
        <f t="shared" si="3665"/>
        <v>0</v>
      </c>
      <c r="AJ1186" s="20">
        <f t="shared" si="3564"/>
        <v>41760</v>
      </c>
      <c r="AK1186" s="20">
        <f t="shared" si="3665"/>
        <v>-41760</v>
      </c>
      <c r="AL1186" s="20">
        <f t="shared" si="3665"/>
        <v>-41760</v>
      </c>
      <c r="AM1186" s="20">
        <f t="shared" si="3665"/>
        <v>-41760</v>
      </c>
      <c r="AN1186" s="20">
        <f t="shared" si="3535"/>
        <v>0</v>
      </c>
      <c r="AO1186" s="20">
        <f t="shared" si="3536"/>
        <v>0</v>
      </c>
      <c r="AP1186" s="20">
        <f t="shared" si="3537"/>
        <v>0</v>
      </c>
      <c r="AQ1186" s="20">
        <f t="shared" si="3665"/>
        <v>0</v>
      </c>
      <c r="AR1186" s="20">
        <f t="shared" si="3665"/>
        <v>0</v>
      </c>
      <c r="AS1186" s="20">
        <f t="shared" si="3665"/>
        <v>0</v>
      </c>
      <c r="AT1186" s="20">
        <f t="shared" si="3539"/>
        <v>0</v>
      </c>
      <c r="AU1186" s="20">
        <f t="shared" si="3540"/>
        <v>0</v>
      </c>
      <c r="AV1186" s="20">
        <f t="shared" si="3541"/>
        <v>0</v>
      </c>
      <c r="AW1186" s="20">
        <f t="shared" si="3665"/>
        <v>0</v>
      </c>
      <c r="AX1186" s="20">
        <f t="shared" si="3665"/>
        <v>0</v>
      </c>
      <c r="AY1186" s="20">
        <f t="shared" si="3665"/>
        <v>0</v>
      </c>
      <c r="AZ1186" s="20">
        <f t="shared" si="3460"/>
        <v>0</v>
      </c>
      <c r="BA1186" s="20">
        <f t="shared" si="3461"/>
        <v>0</v>
      </c>
      <c r="BB1186" s="20">
        <f t="shared" si="3462"/>
        <v>0</v>
      </c>
      <c r="BC1186" s="20">
        <f t="shared" si="3665"/>
        <v>0</v>
      </c>
      <c r="BD1186" s="20">
        <f t="shared" si="3459"/>
        <v>0</v>
      </c>
      <c r="BE1186" s="20">
        <f t="shared" si="3665"/>
        <v>0</v>
      </c>
      <c r="BF1186" s="20">
        <f t="shared" si="3665"/>
        <v>0</v>
      </c>
      <c r="BG1186" s="20">
        <f t="shared" si="3665"/>
        <v>0</v>
      </c>
      <c r="BH1186" s="20">
        <f t="shared" si="3603"/>
        <v>0</v>
      </c>
      <c r="BI1186" s="20">
        <f t="shared" si="3604"/>
        <v>0</v>
      </c>
      <c r="BJ1186" s="20">
        <f t="shared" si="3605"/>
        <v>0</v>
      </c>
      <c r="BK1186" s="20">
        <f t="shared" si="3665"/>
        <v>0</v>
      </c>
      <c r="BL1186" s="20">
        <f t="shared" si="3665"/>
        <v>0</v>
      </c>
      <c r="BM1186" s="20">
        <f t="shared" si="3606"/>
        <v>0</v>
      </c>
      <c r="BN1186" s="20">
        <f t="shared" si="3607"/>
        <v>0</v>
      </c>
      <c r="BO1186" s="20">
        <f t="shared" si="3665"/>
        <v>0</v>
      </c>
      <c r="BP1186" s="20">
        <f t="shared" si="3665"/>
        <v>0</v>
      </c>
      <c r="BQ1186" s="20">
        <f t="shared" si="3665"/>
        <v>0</v>
      </c>
      <c r="BR1186" s="20">
        <f t="shared" si="3522"/>
        <v>0</v>
      </c>
      <c r="BS1186" s="20">
        <f t="shared" si="3523"/>
        <v>0</v>
      </c>
      <c r="BT1186" s="20">
        <f t="shared" si="3524"/>
        <v>0</v>
      </c>
      <c r="BU1186" s="20">
        <f t="shared" si="3665"/>
        <v>0</v>
      </c>
      <c r="BV1186" s="20">
        <f t="shared" si="3525"/>
        <v>0</v>
      </c>
      <c r="BW1186" s="20">
        <f t="shared" si="3665"/>
        <v>0</v>
      </c>
      <c r="BX1186" s="20">
        <f t="shared" si="3665"/>
        <v>0</v>
      </c>
      <c r="BY1186" s="20">
        <f t="shared" si="3594"/>
        <v>0</v>
      </c>
      <c r="BZ1186" s="20">
        <f t="shared" si="3595"/>
        <v>0</v>
      </c>
      <c r="CA1186" s="20">
        <f t="shared" si="3665"/>
        <v>0</v>
      </c>
      <c r="CB1186" s="20">
        <f t="shared" si="3596"/>
        <v>0</v>
      </c>
      <c r="CC1186" s="20">
        <f t="shared" si="3665"/>
        <v>0</v>
      </c>
      <c r="CD1186" s="20">
        <f t="shared" si="3597"/>
        <v>0</v>
      </c>
      <c r="CE1186" s="20">
        <f t="shared" si="3665"/>
        <v>0</v>
      </c>
      <c r="CF1186" s="1">
        <v>0</v>
      </c>
    </row>
    <row r="1187" spans="1:84" hidden="1" x14ac:dyDescent="0.25">
      <c r="A1187" s="10" t="s">
        <v>80</v>
      </c>
      <c r="B1187" s="19">
        <v>320</v>
      </c>
      <c r="C1187" s="10" t="s">
        <v>336</v>
      </c>
      <c r="D1187" s="10" t="s">
        <v>340</v>
      </c>
      <c r="E1187" s="25" t="s">
        <v>571</v>
      </c>
      <c r="F1187" s="20">
        <v>41760</v>
      </c>
      <c r="G1187" s="20">
        <v>41760</v>
      </c>
      <c r="H1187" s="20">
        <v>41760</v>
      </c>
      <c r="I1187" s="20"/>
      <c r="J1187" s="20"/>
      <c r="K1187" s="20"/>
      <c r="L1187" s="20">
        <f t="shared" si="3666"/>
        <v>41760</v>
      </c>
      <c r="M1187" s="20">
        <f t="shared" si="3667"/>
        <v>41760</v>
      </c>
      <c r="N1187" s="20">
        <f t="shared" si="3668"/>
        <v>41760</v>
      </c>
      <c r="O1187" s="20"/>
      <c r="P1187" s="20"/>
      <c r="Q1187" s="20"/>
      <c r="R1187" s="20">
        <f t="shared" si="3627"/>
        <v>41760</v>
      </c>
      <c r="S1187" s="20">
        <f t="shared" si="3628"/>
        <v>41760</v>
      </c>
      <c r="T1187" s="20">
        <f t="shared" si="3629"/>
        <v>41760</v>
      </c>
      <c r="U1187" s="20"/>
      <c r="V1187" s="20">
        <f t="shared" si="3599"/>
        <v>41760</v>
      </c>
      <c r="W1187" s="20"/>
      <c r="X1187" s="20"/>
      <c r="Y1187" s="20"/>
      <c r="Z1187" s="20">
        <f t="shared" si="3600"/>
        <v>41760</v>
      </c>
      <c r="AA1187" s="20">
        <f t="shared" si="3601"/>
        <v>41760</v>
      </c>
      <c r="AB1187" s="20">
        <f t="shared" si="3602"/>
        <v>41760</v>
      </c>
      <c r="AC1187" s="20"/>
      <c r="AD1187" s="20"/>
      <c r="AE1187" s="20"/>
      <c r="AF1187" s="20">
        <f t="shared" si="3560"/>
        <v>41760</v>
      </c>
      <c r="AG1187" s="20">
        <f t="shared" si="3561"/>
        <v>41760</v>
      </c>
      <c r="AH1187" s="20">
        <f t="shared" si="3562"/>
        <v>41760</v>
      </c>
      <c r="AI1187" s="20"/>
      <c r="AJ1187" s="20">
        <f t="shared" si="3564"/>
        <v>41760</v>
      </c>
      <c r="AK1187" s="20">
        <v>-41760</v>
      </c>
      <c r="AL1187" s="20">
        <v>-41760</v>
      </c>
      <c r="AM1187" s="20">
        <v>-41760</v>
      </c>
      <c r="AN1187" s="20">
        <f t="shared" si="3535"/>
        <v>0</v>
      </c>
      <c r="AO1187" s="20">
        <f t="shared" si="3536"/>
        <v>0</v>
      </c>
      <c r="AP1187" s="20">
        <f t="shared" si="3537"/>
        <v>0</v>
      </c>
      <c r="AQ1187" s="20"/>
      <c r="AR1187" s="20"/>
      <c r="AS1187" s="20"/>
      <c r="AT1187" s="20">
        <f t="shared" si="3539"/>
        <v>0</v>
      </c>
      <c r="AU1187" s="20">
        <f t="shared" si="3540"/>
        <v>0</v>
      </c>
      <c r="AV1187" s="20">
        <f t="shared" si="3541"/>
        <v>0</v>
      </c>
      <c r="AW1187" s="20"/>
      <c r="AX1187" s="20"/>
      <c r="AY1187" s="20"/>
      <c r="AZ1187" s="20">
        <f t="shared" si="3460"/>
        <v>0</v>
      </c>
      <c r="BA1187" s="20">
        <f t="shared" si="3461"/>
        <v>0</v>
      </c>
      <c r="BB1187" s="20">
        <f t="shared" si="3462"/>
        <v>0</v>
      </c>
      <c r="BC1187" s="20"/>
      <c r="BD1187" s="20">
        <f t="shared" si="3459"/>
        <v>0</v>
      </c>
      <c r="BE1187" s="20"/>
      <c r="BF1187" s="20"/>
      <c r="BG1187" s="20"/>
      <c r="BH1187" s="20">
        <f t="shared" si="3603"/>
        <v>0</v>
      </c>
      <c r="BI1187" s="20">
        <f t="shared" si="3604"/>
        <v>0</v>
      </c>
      <c r="BJ1187" s="20">
        <f t="shared" si="3605"/>
        <v>0</v>
      </c>
      <c r="BK1187" s="20"/>
      <c r="BL1187" s="20"/>
      <c r="BM1187" s="20">
        <f t="shared" si="3606"/>
        <v>0</v>
      </c>
      <c r="BN1187" s="20">
        <f t="shared" si="3607"/>
        <v>0</v>
      </c>
      <c r="BO1187" s="20"/>
      <c r="BP1187" s="20"/>
      <c r="BQ1187" s="20"/>
      <c r="BR1187" s="20">
        <f t="shared" si="3522"/>
        <v>0</v>
      </c>
      <c r="BS1187" s="20">
        <f t="shared" si="3523"/>
        <v>0</v>
      </c>
      <c r="BT1187" s="20">
        <f t="shared" si="3524"/>
        <v>0</v>
      </c>
      <c r="BU1187" s="20"/>
      <c r="BV1187" s="20">
        <f t="shared" si="3525"/>
        <v>0</v>
      </c>
      <c r="BW1187" s="20"/>
      <c r="BX1187" s="20"/>
      <c r="BY1187" s="20">
        <f t="shared" si="3594"/>
        <v>0</v>
      </c>
      <c r="BZ1187" s="20">
        <f t="shared" si="3595"/>
        <v>0</v>
      </c>
      <c r="CA1187" s="20"/>
      <c r="CB1187" s="20">
        <f t="shared" si="3596"/>
        <v>0</v>
      </c>
      <c r="CC1187" s="20"/>
      <c r="CD1187" s="20">
        <f t="shared" si="3597"/>
        <v>0</v>
      </c>
      <c r="CE1187" s="20"/>
      <c r="CF1187" s="1">
        <v>0</v>
      </c>
    </row>
    <row r="1188" spans="1:84" ht="47.25" x14ac:dyDescent="0.25">
      <c r="A1188" s="10" t="s">
        <v>80</v>
      </c>
      <c r="B1188" s="19">
        <v>400</v>
      </c>
      <c r="C1188" s="10"/>
      <c r="D1188" s="10"/>
      <c r="E1188" s="25" t="s">
        <v>611</v>
      </c>
      <c r="F1188" s="20">
        <f>F1189</f>
        <v>634592.80000000005</v>
      </c>
      <c r="G1188" s="20">
        <f t="shared" ref="G1188:CE1189" si="3669">G1189</f>
        <v>422945.9</v>
      </c>
      <c r="H1188" s="20">
        <f t="shared" si="3669"/>
        <v>765745.9</v>
      </c>
      <c r="I1188" s="20">
        <f t="shared" si="3669"/>
        <v>0</v>
      </c>
      <c r="J1188" s="20">
        <f t="shared" si="3669"/>
        <v>0</v>
      </c>
      <c r="K1188" s="20">
        <f t="shared" si="3669"/>
        <v>0</v>
      </c>
      <c r="L1188" s="20">
        <f t="shared" si="3666"/>
        <v>634592.80000000005</v>
      </c>
      <c r="M1188" s="20">
        <f t="shared" si="3667"/>
        <v>422945.9</v>
      </c>
      <c r="N1188" s="20">
        <f t="shared" si="3668"/>
        <v>765745.9</v>
      </c>
      <c r="O1188" s="20">
        <f t="shared" si="3669"/>
        <v>0</v>
      </c>
      <c r="P1188" s="20">
        <f t="shared" si="3669"/>
        <v>0</v>
      </c>
      <c r="Q1188" s="20">
        <f t="shared" si="3669"/>
        <v>0</v>
      </c>
      <c r="R1188" s="20">
        <f t="shared" si="3627"/>
        <v>634592.80000000005</v>
      </c>
      <c r="S1188" s="20">
        <f t="shared" si="3628"/>
        <v>422945.9</v>
      </c>
      <c r="T1188" s="20">
        <f t="shared" si="3629"/>
        <v>765745.9</v>
      </c>
      <c r="U1188" s="20">
        <f t="shared" si="3669"/>
        <v>0</v>
      </c>
      <c r="V1188" s="20">
        <f t="shared" si="3599"/>
        <v>634592.80000000005</v>
      </c>
      <c r="W1188" s="20">
        <f t="shared" si="3669"/>
        <v>0</v>
      </c>
      <c r="X1188" s="20">
        <f t="shared" si="3669"/>
        <v>0</v>
      </c>
      <c r="Y1188" s="20">
        <f t="shared" si="3669"/>
        <v>0</v>
      </c>
      <c r="Z1188" s="20">
        <f t="shared" si="3600"/>
        <v>634592.80000000005</v>
      </c>
      <c r="AA1188" s="20">
        <f t="shared" si="3601"/>
        <v>422945.9</v>
      </c>
      <c r="AB1188" s="20">
        <f t="shared" si="3602"/>
        <v>765745.9</v>
      </c>
      <c r="AC1188" s="20">
        <f t="shared" si="3669"/>
        <v>0</v>
      </c>
      <c r="AD1188" s="20">
        <f t="shared" si="3669"/>
        <v>0</v>
      </c>
      <c r="AE1188" s="20">
        <f t="shared" si="3669"/>
        <v>0</v>
      </c>
      <c r="AF1188" s="20">
        <f t="shared" si="3560"/>
        <v>634592.80000000005</v>
      </c>
      <c r="AG1188" s="20">
        <f t="shared" si="3561"/>
        <v>422945.9</v>
      </c>
      <c r="AH1188" s="20">
        <f t="shared" si="3562"/>
        <v>765745.9</v>
      </c>
      <c r="AI1188" s="20">
        <f t="shared" si="3669"/>
        <v>0</v>
      </c>
      <c r="AJ1188" s="20">
        <f t="shared" si="3564"/>
        <v>634592.80000000005</v>
      </c>
      <c r="AK1188" s="20">
        <f t="shared" si="3669"/>
        <v>11260</v>
      </c>
      <c r="AL1188" s="20">
        <f t="shared" si="3669"/>
        <v>41760</v>
      </c>
      <c r="AM1188" s="20">
        <f t="shared" si="3669"/>
        <v>41760</v>
      </c>
      <c r="AN1188" s="20">
        <f t="shared" si="3535"/>
        <v>645852.80000000005</v>
      </c>
      <c r="AO1188" s="20">
        <f t="shared" si="3536"/>
        <v>464705.9</v>
      </c>
      <c r="AP1188" s="20">
        <f t="shared" si="3537"/>
        <v>807505.9</v>
      </c>
      <c r="AQ1188" s="20">
        <f t="shared" si="3669"/>
        <v>0</v>
      </c>
      <c r="AR1188" s="20">
        <f t="shared" si="3669"/>
        <v>0</v>
      </c>
      <c r="AS1188" s="20">
        <f t="shared" si="3669"/>
        <v>0</v>
      </c>
      <c r="AT1188" s="20">
        <f t="shared" si="3539"/>
        <v>645852.80000000005</v>
      </c>
      <c r="AU1188" s="20">
        <f t="shared" si="3540"/>
        <v>464705.9</v>
      </c>
      <c r="AV1188" s="20">
        <f t="shared" si="3541"/>
        <v>807505.9</v>
      </c>
      <c r="AW1188" s="20">
        <f t="shared" si="3669"/>
        <v>0</v>
      </c>
      <c r="AX1188" s="20">
        <f t="shared" si="3669"/>
        <v>0</v>
      </c>
      <c r="AY1188" s="20">
        <f t="shared" si="3669"/>
        <v>0</v>
      </c>
      <c r="AZ1188" s="20">
        <f t="shared" si="3460"/>
        <v>645852.80000000005</v>
      </c>
      <c r="BA1188" s="20">
        <f t="shared" si="3461"/>
        <v>464705.9</v>
      </c>
      <c r="BB1188" s="20">
        <f t="shared" si="3462"/>
        <v>807505.9</v>
      </c>
      <c r="BC1188" s="20">
        <f t="shared" si="3669"/>
        <v>0</v>
      </c>
      <c r="BD1188" s="20">
        <f t="shared" si="3459"/>
        <v>645852.80000000005</v>
      </c>
      <c r="BE1188" s="20">
        <f t="shared" si="3669"/>
        <v>0</v>
      </c>
      <c r="BF1188" s="20">
        <f t="shared" si="3669"/>
        <v>0</v>
      </c>
      <c r="BG1188" s="20">
        <f t="shared" si="3669"/>
        <v>0</v>
      </c>
      <c r="BH1188" s="20">
        <f t="shared" si="3603"/>
        <v>645852.80000000005</v>
      </c>
      <c r="BI1188" s="20">
        <f t="shared" si="3604"/>
        <v>464705.9</v>
      </c>
      <c r="BJ1188" s="20">
        <f t="shared" si="3605"/>
        <v>807505.9</v>
      </c>
      <c r="BK1188" s="20">
        <f t="shared" si="3669"/>
        <v>0</v>
      </c>
      <c r="BL1188" s="20">
        <f t="shared" si="3669"/>
        <v>0</v>
      </c>
      <c r="BM1188" s="20">
        <f t="shared" si="3606"/>
        <v>645852.80000000005</v>
      </c>
      <c r="BN1188" s="20">
        <f t="shared" si="3607"/>
        <v>464705.9</v>
      </c>
      <c r="BO1188" s="20">
        <f t="shared" si="3669"/>
        <v>-45.802</v>
      </c>
      <c r="BP1188" s="20">
        <f t="shared" si="3669"/>
        <v>0</v>
      </c>
      <c r="BQ1188" s="20">
        <f t="shared" si="3669"/>
        <v>0</v>
      </c>
      <c r="BR1188" s="20">
        <f t="shared" si="3522"/>
        <v>645806.99800000002</v>
      </c>
      <c r="BS1188" s="20">
        <f t="shared" si="3523"/>
        <v>464705.9</v>
      </c>
      <c r="BT1188" s="20">
        <f t="shared" si="3524"/>
        <v>807505.9</v>
      </c>
      <c r="BU1188" s="20">
        <f t="shared" si="3669"/>
        <v>0</v>
      </c>
      <c r="BV1188" s="20">
        <f t="shared" si="3525"/>
        <v>645806.99800000002</v>
      </c>
      <c r="BW1188" s="20">
        <f t="shared" si="3669"/>
        <v>-594.12199999999996</v>
      </c>
      <c r="BX1188" s="20">
        <f t="shared" si="3669"/>
        <v>0</v>
      </c>
      <c r="BY1188" s="20">
        <f t="shared" si="3594"/>
        <v>645212.87600000005</v>
      </c>
      <c r="BZ1188" s="20">
        <f t="shared" si="3595"/>
        <v>464705.9</v>
      </c>
      <c r="CA1188" s="20">
        <f t="shared" si="3669"/>
        <v>0</v>
      </c>
      <c r="CB1188" s="20">
        <f t="shared" si="3596"/>
        <v>645212.87600000005</v>
      </c>
      <c r="CC1188" s="20">
        <f t="shared" si="3669"/>
        <v>-200</v>
      </c>
      <c r="CD1188" s="20">
        <f t="shared" si="3597"/>
        <v>645012.87600000005</v>
      </c>
      <c r="CE1188" s="20">
        <f t="shared" si="3669"/>
        <v>0</v>
      </c>
    </row>
    <row r="1189" spans="1:84" x14ac:dyDescent="0.25">
      <c r="A1189" s="10" t="s">
        <v>80</v>
      </c>
      <c r="B1189" s="19">
        <v>410</v>
      </c>
      <c r="C1189" s="10"/>
      <c r="D1189" s="10"/>
      <c r="E1189" s="25" t="s">
        <v>612</v>
      </c>
      <c r="F1189" s="20">
        <f>F1190</f>
        <v>634592.80000000005</v>
      </c>
      <c r="G1189" s="20">
        <f t="shared" si="3669"/>
        <v>422945.9</v>
      </c>
      <c r="H1189" s="20">
        <f t="shared" si="3669"/>
        <v>765745.9</v>
      </c>
      <c r="I1189" s="20">
        <f t="shared" si="3669"/>
        <v>0</v>
      </c>
      <c r="J1189" s="20">
        <f t="shared" si="3669"/>
        <v>0</v>
      </c>
      <c r="K1189" s="20">
        <f t="shared" si="3669"/>
        <v>0</v>
      </c>
      <c r="L1189" s="20">
        <f t="shared" si="3666"/>
        <v>634592.80000000005</v>
      </c>
      <c r="M1189" s="20">
        <f t="shared" si="3667"/>
        <v>422945.9</v>
      </c>
      <c r="N1189" s="20">
        <f t="shared" si="3668"/>
        <v>765745.9</v>
      </c>
      <c r="O1189" s="20">
        <f t="shared" si="3669"/>
        <v>0</v>
      </c>
      <c r="P1189" s="20">
        <f t="shared" si="3669"/>
        <v>0</v>
      </c>
      <c r="Q1189" s="20">
        <f t="shared" si="3669"/>
        <v>0</v>
      </c>
      <c r="R1189" s="20">
        <f t="shared" si="3627"/>
        <v>634592.80000000005</v>
      </c>
      <c r="S1189" s="20">
        <f t="shared" si="3628"/>
        <v>422945.9</v>
      </c>
      <c r="T1189" s="20">
        <f t="shared" si="3629"/>
        <v>765745.9</v>
      </c>
      <c r="U1189" s="20">
        <f t="shared" si="3669"/>
        <v>0</v>
      </c>
      <c r="V1189" s="20">
        <f t="shared" si="3599"/>
        <v>634592.80000000005</v>
      </c>
      <c r="W1189" s="20">
        <f t="shared" si="3669"/>
        <v>0</v>
      </c>
      <c r="X1189" s="20">
        <f t="shared" si="3669"/>
        <v>0</v>
      </c>
      <c r="Y1189" s="20">
        <f t="shared" si="3669"/>
        <v>0</v>
      </c>
      <c r="Z1189" s="20">
        <f t="shared" si="3600"/>
        <v>634592.80000000005</v>
      </c>
      <c r="AA1189" s="20">
        <f t="shared" si="3601"/>
        <v>422945.9</v>
      </c>
      <c r="AB1189" s="20">
        <f t="shared" si="3602"/>
        <v>765745.9</v>
      </c>
      <c r="AC1189" s="20">
        <f t="shared" si="3669"/>
        <v>0</v>
      </c>
      <c r="AD1189" s="20">
        <f t="shared" si="3669"/>
        <v>0</v>
      </c>
      <c r="AE1189" s="20">
        <f t="shared" si="3669"/>
        <v>0</v>
      </c>
      <c r="AF1189" s="20">
        <f t="shared" si="3560"/>
        <v>634592.80000000005</v>
      </c>
      <c r="AG1189" s="20">
        <f t="shared" si="3561"/>
        <v>422945.9</v>
      </c>
      <c r="AH1189" s="20">
        <f t="shared" si="3562"/>
        <v>765745.9</v>
      </c>
      <c r="AI1189" s="20">
        <f t="shared" si="3669"/>
        <v>0</v>
      </c>
      <c r="AJ1189" s="20">
        <f t="shared" si="3564"/>
        <v>634592.80000000005</v>
      </c>
      <c r="AK1189" s="20">
        <f>AK1190+AK1191</f>
        <v>11260</v>
      </c>
      <c r="AL1189" s="20">
        <f t="shared" ref="AL1189:CE1189" si="3670">AL1190+AL1191</f>
        <v>41760</v>
      </c>
      <c r="AM1189" s="20">
        <f t="shared" si="3670"/>
        <v>41760</v>
      </c>
      <c r="AN1189" s="20">
        <f t="shared" si="3535"/>
        <v>645852.80000000005</v>
      </c>
      <c r="AO1189" s="20">
        <f t="shared" si="3536"/>
        <v>464705.9</v>
      </c>
      <c r="AP1189" s="20">
        <f t="shared" si="3537"/>
        <v>807505.9</v>
      </c>
      <c r="AQ1189" s="20">
        <f t="shared" ref="AQ1189:AS1189" si="3671">AQ1190+AQ1191</f>
        <v>0</v>
      </c>
      <c r="AR1189" s="20">
        <f t="shared" si="3671"/>
        <v>0</v>
      </c>
      <c r="AS1189" s="20">
        <f t="shared" si="3671"/>
        <v>0</v>
      </c>
      <c r="AT1189" s="20">
        <f t="shared" si="3539"/>
        <v>645852.80000000005</v>
      </c>
      <c r="AU1189" s="20">
        <f t="shared" si="3540"/>
        <v>464705.9</v>
      </c>
      <c r="AV1189" s="20">
        <f t="shared" si="3541"/>
        <v>807505.9</v>
      </c>
      <c r="AW1189" s="20">
        <f t="shared" ref="AW1189:AY1189" si="3672">AW1190+AW1191</f>
        <v>0</v>
      </c>
      <c r="AX1189" s="20">
        <f t="shared" si="3672"/>
        <v>0</v>
      </c>
      <c r="AY1189" s="20">
        <f t="shared" si="3672"/>
        <v>0</v>
      </c>
      <c r="AZ1189" s="20">
        <f t="shared" si="3460"/>
        <v>645852.80000000005</v>
      </c>
      <c r="BA1189" s="20">
        <f t="shared" si="3461"/>
        <v>464705.9</v>
      </c>
      <c r="BB1189" s="20">
        <f t="shared" si="3462"/>
        <v>807505.9</v>
      </c>
      <c r="BC1189" s="20">
        <f t="shared" ref="BC1189" si="3673">BC1190+BC1191</f>
        <v>0</v>
      </c>
      <c r="BD1189" s="20">
        <f t="shared" si="3459"/>
        <v>645852.80000000005</v>
      </c>
      <c r="BE1189" s="20">
        <f t="shared" ref="BE1189:BG1189" si="3674">BE1190+BE1191</f>
        <v>0</v>
      </c>
      <c r="BF1189" s="20">
        <f t="shared" si="3674"/>
        <v>0</v>
      </c>
      <c r="BG1189" s="20">
        <f t="shared" si="3674"/>
        <v>0</v>
      </c>
      <c r="BH1189" s="20">
        <f t="shared" si="3603"/>
        <v>645852.80000000005</v>
      </c>
      <c r="BI1189" s="20">
        <f t="shared" si="3604"/>
        <v>464705.9</v>
      </c>
      <c r="BJ1189" s="20">
        <f t="shared" si="3605"/>
        <v>807505.9</v>
      </c>
      <c r="BK1189" s="20">
        <f t="shared" ref="BK1189:BL1189" si="3675">BK1190+BK1191</f>
        <v>0</v>
      </c>
      <c r="BL1189" s="20">
        <f t="shared" si="3675"/>
        <v>0</v>
      </c>
      <c r="BM1189" s="20">
        <f t="shared" si="3606"/>
        <v>645852.80000000005</v>
      </c>
      <c r="BN1189" s="20">
        <f t="shared" si="3607"/>
        <v>464705.9</v>
      </c>
      <c r="BO1189" s="20">
        <f t="shared" ref="BO1189:BQ1189" si="3676">BO1190+BO1191</f>
        <v>-45.802</v>
      </c>
      <c r="BP1189" s="20">
        <f t="shared" si="3676"/>
        <v>0</v>
      </c>
      <c r="BQ1189" s="20">
        <f t="shared" si="3676"/>
        <v>0</v>
      </c>
      <c r="BR1189" s="20">
        <f t="shared" si="3522"/>
        <v>645806.99800000002</v>
      </c>
      <c r="BS1189" s="20">
        <f t="shared" si="3523"/>
        <v>464705.9</v>
      </c>
      <c r="BT1189" s="20">
        <f t="shared" si="3524"/>
        <v>807505.9</v>
      </c>
      <c r="BU1189" s="20">
        <f t="shared" ref="BU1189" si="3677">BU1190+BU1191</f>
        <v>0</v>
      </c>
      <c r="BV1189" s="20">
        <f t="shared" si="3525"/>
        <v>645806.99800000002</v>
      </c>
      <c r="BW1189" s="20">
        <f t="shared" ref="BW1189:BX1189" si="3678">BW1190+BW1191</f>
        <v>-594.12199999999996</v>
      </c>
      <c r="BX1189" s="20">
        <f t="shared" si="3678"/>
        <v>0</v>
      </c>
      <c r="BY1189" s="20">
        <f t="shared" si="3594"/>
        <v>645212.87600000005</v>
      </c>
      <c r="BZ1189" s="20">
        <f t="shared" si="3595"/>
        <v>464705.9</v>
      </c>
      <c r="CA1189" s="20">
        <f t="shared" ref="CA1189" si="3679">CA1190+CA1191</f>
        <v>0</v>
      </c>
      <c r="CB1189" s="20">
        <f t="shared" si="3596"/>
        <v>645212.87600000005</v>
      </c>
      <c r="CC1189" s="20">
        <f t="shared" ref="CC1189" si="3680">CC1190+CC1191</f>
        <v>-200</v>
      </c>
      <c r="CD1189" s="20">
        <f t="shared" si="3597"/>
        <v>645012.87600000005</v>
      </c>
      <c r="CE1189" s="20">
        <f t="shared" si="3670"/>
        <v>0</v>
      </c>
    </row>
    <row r="1190" spans="1:84" hidden="1" x14ac:dyDescent="0.25">
      <c r="A1190" s="10" t="s">
        <v>80</v>
      </c>
      <c r="B1190" s="19">
        <v>410</v>
      </c>
      <c r="C1190" s="10" t="s">
        <v>336</v>
      </c>
      <c r="D1190" s="10" t="s">
        <v>340</v>
      </c>
      <c r="E1190" s="25" t="s">
        <v>571</v>
      </c>
      <c r="F1190" s="20">
        <v>634592.80000000005</v>
      </c>
      <c r="G1190" s="20">
        <v>422945.9</v>
      </c>
      <c r="H1190" s="20">
        <v>765745.9</v>
      </c>
      <c r="I1190" s="20"/>
      <c r="J1190" s="20"/>
      <c r="K1190" s="20"/>
      <c r="L1190" s="20">
        <f t="shared" si="3666"/>
        <v>634592.80000000005</v>
      </c>
      <c r="M1190" s="20">
        <f t="shared" si="3667"/>
        <v>422945.9</v>
      </c>
      <c r="N1190" s="20">
        <f t="shared" si="3668"/>
        <v>765745.9</v>
      </c>
      <c r="O1190" s="20"/>
      <c r="P1190" s="20"/>
      <c r="Q1190" s="20"/>
      <c r="R1190" s="20">
        <f t="shared" si="3627"/>
        <v>634592.80000000005</v>
      </c>
      <c r="S1190" s="20">
        <f t="shared" si="3628"/>
        <v>422945.9</v>
      </c>
      <c r="T1190" s="20">
        <f t="shared" si="3629"/>
        <v>765745.9</v>
      </c>
      <c r="U1190" s="20"/>
      <c r="V1190" s="20">
        <f t="shared" si="3599"/>
        <v>634592.80000000005</v>
      </c>
      <c r="W1190" s="20"/>
      <c r="X1190" s="20"/>
      <c r="Y1190" s="20"/>
      <c r="Z1190" s="20">
        <f t="shared" si="3600"/>
        <v>634592.80000000005</v>
      </c>
      <c r="AA1190" s="20">
        <f t="shared" si="3601"/>
        <v>422945.9</v>
      </c>
      <c r="AB1190" s="20">
        <f t="shared" si="3602"/>
        <v>765745.9</v>
      </c>
      <c r="AC1190" s="20"/>
      <c r="AD1190" s="20"/>
      <c r="AE1190" s="20"/>
      <c r="AF1190" s="20">
        <f t="shared" si="3560"/>
        <v>634592.80000000005</v>
      </c>
      <c r="AG1190" s="20">
        <f t="shared" si="3561"/>
        <v>422945.9</v>
      </c>
      <c r="AH1190" s="20">
        <f t="shared" si="3562"/>
        <v>765745.9</v>
      </c>
      <c r="AI1190" s="20"/>
      <c r="AJ1190" s="20">
        <f t="shared" si="3564"/>
        <v>634592.80000000005</v>
      </c>
      <c r="AK1190" s="20">
        <f>-604592.8-30000</f>
        <v>-634592.80000000005</v>
      </c>
      <c r="AL1190" s="20">
        <v>-422945.9</v>
      </c>
      <c r="AM1190" s="20">
        <v>-765745.9</v>
      </c>
      <c r="AN1190" s="20">
        <f t="shared" si="3535"/>
        <v>0</v>
      </c>
      <c r="AO1190" s="20">
        <f t="shared" si="3536"/>
        <v>0</v>
      </c>
      <c r="AP1190" s="20">
        <f t="shared" si="3537"/>
        <v>0</v>
      </c>
      <c r="AQ1190" s="20"/>
      <c r="AR1190" s="20"/>
      <c r="AS1190" s="20"/>
      <c r="AT1190" s="20">
        <f t="shared" si="3539"/>
        <v>0</v>
      </c>
      <c r="AU1190" s="20">
        <f t="shared" si="3540"/>
        <v>0</v>
      </c>
      <c r="AV1190" s="20">
        <f t="shared" si="3541"/>
        <v>0</v>
      </c>
      <c r="AW1190" s="20"/>
      <c r="AX1190" s="20"/>
      <c r="AY1190" s="20"/>
      <c r="AZ1190" s="20">
        <f t="shared" si="3460"/>
        <v>0</v>
      </c>
      <c r="BA1190" s="20">
        <f t="shared" si="3461"/>
        <v>0</v>
      </c>
      <c r="BB1190" s="20">
        <f t="shared" si="3462"/>
        <v>0</v>
      </c>
      <c r="BC1190" s="20"/>
      <c r="BD1190" s="20">
        <f t="shared" si="3459"/>
        <v>0</v>
      </c>
      <c r="BE1190" s="20"/>
      <c r="BF1190" s="20"/>
      <c r="BG1190" s="20"/>
      <c r="BH1190" s="20">
        <f t="shared" si="3603"/>
        <v>0</v>
      </c>
      <c r="BI1190" s="20">
        <f t="shared" si="3604"/>
        <v>0</v>
      </c>
      <c r="BJ1190" s="20">
        <f t="shared" si="3605"/>
        <v>0</v>
      </c>
      <c r="BK1190" s="20"/>
      <c r="BL1190" s="20"/>
      <c r="BM1190" s="20">
        <f t="shared" si="3606"/>
        <v>0</v>
      </c>
      <c r="BN1190" s="20">
        <f t="shared" si="3607"/>
        <v>0</v>
      </c>
      <c r="BO1190" s="20"/>
      <c r="BP1190" s="20"/>
      <c r="BQ1190" s="20"/>
      <c r="BR1190" s="20">
        <f t="shared" si="3522"/>
        <v>0</v>
      </c>
      <c r="BS1190" s="20">
        <f t="shared" si="3523"/>
        <v>0</v>
      </c>
      <c r="BT1190" s="20">
        <f t="shared" si="3524"/>
        <v>0</v>
      </c>
      <c r="BU1190" s="20"/>
      <c r="BV1190" s="20">
        <f t="shared" si="3525"/>
        <v>0</v>
      </c>
      <c r="BW1190" s="20"/>
      <c r="BX1190" s="20"/>
      <c r="BY1190" s="20">
        <f t="shared" si="3594"/>
        <v>0</v>
      </c>
      <c r="BZ1190" s="20">
        <f t="shared" si="3595"/>
        <v>0</v>
      </c>
      <c r="CA1190" s="20"/>
      <c r="CB1190" s="20">
        <f t="shared" si="3596"/>
        <v>0</v>
      </c>
      <c r="CC1190" s="20"/>
      <c r="CD1190" s="20">
        <f t="shared" si="3597"/>
        <v>0</v>
      </c>
      <c r="CE1190" s="20"/>
      <c r="CF1190" s="1">
        <v>0</v>
      </c>
    </row>
    <row r="1191" spans="1:84" x14ac:dyDescent="0.25">
      <c r="A1191" s="10" t="s">
        <v>80</v>
      </c>
      <c r="B1191" s="19">
        <v>410</v>
      </c>
      <c r="C1191" s="10" t="s">
        <v>345</v>
      </c>
      <c r="D1191" s="10" t="s">
        <v>336</v>
      </c>
      <c r="E1191" s="25" t="s">
        <v>579</v>
      </c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>
        <v>0</v>
      </c>
      <c r="AH1191" s="20">
        <v>0</v>
      </c>
      <c r="AI1191" s="20"/>
      <c r="AJ1191" s="20">
        <v>0</v>
      </c>
      <c r="AK1191" s="20">
        <v>645852.80000000005</v>
      </c>
      <c r="AL1191" s="20">
        <v>464705.9</v>
      </c>
      <c r="AM1191" s="20">
        <v>807505.9</v>
      </c>
      <c r="AN1191" s="20">
        <f t="shared" si="3535"/>
        <v>645852.80000000005</v>
      </c>
      <c r="AO1191" s="20">
        <f t="shared" si="3536"/>
        <v>464705.9</v>
      </c>
      <c r="AP1191" s="20">
        <f t="shared" si="3537"/>
        <v>807505.9</v>
      </c>
      <c r="AQ1191" s="20"/>
      <c r="AR1191" s="20"/>
      <c r="AS1191" s="20"/>
      <c r="AT1191" s="20">
        <f t="shared" si="3539"/>
        <v>645852.80000000005</v>
      </c>
      <c r="AU1191" s="20">
        <f t="shared" si="3540"/>
        <v>464705.9</v>
      </c>
      <c r="AV1191" s="20">
        <f t="shared" si="3541"/>
        <v>807505.9</v>
      </c>
      <c r="AW1191" s="20"/>
      <c r="AX1191" s="20"/>
      <c r="AY1191" s="20"/>
      <c r="AZ1191" s="20">
        <f t="shared" si="3460"/>
        <v>645852.80000000005</v>
      </c>
      <c r="BA1191" s="20">
        <f t="shared" si="3461"/>
        <v>464705.9</v>
      </c>
      <c r="BB1191" s="20">
        <f t="shared" si="3462"/>
        <v>807505.9</v>
      </c>
      <c r="BC1191" s="20"/>
      <c r="BD1191" s="20">
        <f t="shared" si="3459"/>
        <v>645852.80000000005</v>
      </c>
      <c r="BE1191" s="20"/>
      <c r="BF1191" s="20"/>
      <c r="BG1191" s="20"/>
      <c r="BH1191" s="20">
        <f t="shared" si="3603"/>
        <v>645852.80000000005</v>
      </c>
      <c r="BI1191" s="20">
        <f t="shared" si="3604"/>
        <v>464705.9</v>
      </c>
      <c r="BJ1191" s="20">
        <f t="shared" si="3605"/>
        <v>807505.9</v>
      </c>
      <c r="BK1191" s="20"/>
      <c r="BL1191" s="20"/>
      <c r="BM1191" s="20">
        <f t="shared" si="3606"/>
        <v>645852.80000000005</v>
      </c>
      <c r="BN1191" s="20">
        <f t="shared" si="3607"/>
        <v>464705.9</v>
      </c>
      <c r="BO1191" s="20">
        <v>-45.802</v>
      </c>
      <c r="BP1191" s="20"/>
      <c r="BQ1191" s="20"/>
      <c r="BR1191" s="20">
        <f t="shared" si="3522"/>
        <v>645806.99800000002</v>
      </c>
      <c r="BS1191" s="20">
        <f t="shared" si="3523"/>
        <v>464705.9</v>
      </c>
      <c r="BT1191" s="20">
        <f t="shared" si="3524"/>
        <v>807505.9</v>
      </c>
      <c r="BU1191" s="20"/>
      <c r="BV1191" s="20">
        <f t="shared" si="3525"/>
        <v>645806.99800000002</v>
      </c>
      <c r="BW1191" s="20">
        <f>-94.122-500</f>
        <v>-594.12199999999996</v>
      </c>
      <c r="BX1191" s="20"/>
      <c r="BY1191" s="20">
        <f t="shared" si="3594"/>
        <v>645212.87600000005</v>
      </c>
      <c r="BZ1191" s="20">
        <f t="shared" si="3595"/>
        <v>464705.9</v>
      </c>
      <c r="CA1191" s="20"/>
      <c r="CB1191" s="20">
        <f t="shared" si="3596"/>
        <v>645212.87600000005</v>
      </c>
      <c r="CC1191" s="20">
        <v>-200</v>
      </c>
      <c r="CD1191" s="20">
        <f t="shared" si="3597"/>
        <v>645012.87600000005</v>
      </c>
      <c r="CE1191" s="20"/>
    </row>
    <row r="1192" spans="1:84" x14ac:dyDescent="0.25">
      <c r="A1192" s="10" t="s">
        <v>80</v>
      </c>
      <c r="B1192" s="19">
        <v>800</v>
      </c>
      <c r="C1192" s="10"/>
      <c r="D1192" s="10"/>
      <c r="E1192" s="25" t="s">
        <v>618</v>
      </c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>
        <f>AG1193</f>
        <v>0</v>
      </c>
      <c r="AH1192" s="20">
        <f t="shared" ref="AH1192:CE1193" si="3681">AH1193</f>
        <v>0</v>
      </c>
      <c r="AI1192" s="20">
        <f t="shared" si="3681"/>
        <v>0</v>
      </c>
      <c r="AJ1192" s="20">
        <f t="shared" si="3681"/>
        <v>0</v>
      </c>
      <c r="AK1192" s="20">
        <f t="shared" si="3681"/>
        <v>500</v>
      </c>
      <c r="AL1192" s="20">
        <f t="shared" si="3681"/>
        <v>0</v>
      </c>
      <c r="AM1192" s="20">
        <f t="shared" si="3681"/>
        <v>0</v>
      </c>
      <c r="AN1192" s="20">
        <f t="shared" si="3535"/>
        <v>500</v>
      </c>
      <c r="AO1192" s="20">
        <f t="shared" si="3536"/>
        <v>0</v>
      </c>
      <c r="AP1192" s="20">
        <f t="shared" si="3537"/>
        <v>0</v>
      </c>
      <c r="AQ1192" s="20">
        <f t="shared" si="3681"/>
        <v>0</v>
      </c>
      <c r="AR1192" s="20">
        <f t="shared" si="3681"/>
        <v>0</v>
      </c>
      <c r="AS1192" s="20">
        <f t="shared" si="3681"/>
        <v>0</v>
      </c>
      <c r="AT1192" s="20">
        <f t="shared" si="3539"/>
        <v>500</v>
      </c>
      <c r="AU1192" s="20">
        <f t="shared" si="3540"/>
        <v>0</v>
      </c>
      <c r="AV1192" s="20">
        <f t="shared" si="3541"/>
        <v>0</v>
      </c>
      <c r="AW1192" s="20">
        <f t="shared" si="3681"/>
        <v>0</v>
      </c>
      <c r="AX1192" s="20">
        <f t="shared" si="3681"/>
        <v>0</v>
      </c>
      <c r="AY1192" s="20">
        <f t="shared" si="3681"/>
        <v>0</v>
      </c>
      <c r="AZ1192" s="20">
        <f t="shared" si="3460"/>
        <v>500</v>
      </c>
      <c r="BA1192" s="20">
        <f t="shared" si="3461"/>
        <v>0</v>
      </c>
      <c r="BB1192" s="20">
        <f t="shared" si="3462"/>
        <v>0</v>
      </c>
      <c r="BC1192" s="20">
        <f t="shared" si="3681"/>
        <v>0</v>
      </c>
      <c r="BD1192" s="20">
        <f t="shared" ref="BD1192:BD1258" si="3682">AZ1192+BC1192</f>
        <v>500</v>
      </c>
      <c r="BE1192" s="20">
        <f t="shared" si="3681"/>
        <v>0</v>
      </c>
      <c r="BF1192" s="20">
        <f t="shared" si="3681"/>
        <v>0</v>
      </c>
      <c r="BG1192" s="20">
        <f t="shared" si="3681"/>
        <v>0</v>
      </c>
      <c r="BH1192" s="20">
        <f t="shared" si="3603"/>
        <v>500</v>
      </c>
      <c r="BI1192" s="20">
        <f t="shared" si="3604"/>
        <v>0</v>
      </c>
      <c r="BJ1192" s="20">
        <f t="shared" si="3605"/>
        <v>0</v>
      </c>
      <c r="BK1192" s="20">
        <f t="shared" si="3681"/>
        <v>0</v>
      </c>
      <c r="BL1192" s="20">
        <f t="shared" si="3681"/>
        <v>0</v>
      </c>
      <c r="BM1192" s="20">
        <f t="shared" si="3606"/>
        <v>500</v>
      </c>
      <c r="BN1192" s="20">
        <f t="shared" si="3607"/>
        <v>0</v>
      </c>
      <c r="BO1192" s="20">
        <f t="shared" si="3681"/>
        <v>0</v>
      </c>
      <c r="BP1192" s="20">
        <f t="shared" si="3681"/>
        <v>0</v>
      </c>
      <c r="BQ1192" s="20">
        <f t="shared" si="3681"/>
        <v>0</v>
      </c>
      <c r="BR1192" s="20">
        <f t="shared" si="3522"/>
        <v>500</v>
      </c>
      <c r="BS1192" s="20">
        <f t="shared" si="3523"/>
        <v>0</v>
      </c>
      <c r="BT1192" s="20">
        <f t="shared" si="3524"/>
        <v>0</v>
      </c>
      <c r="BU1192" s="20">
        <f t="shared" si="3681"/>
        <v>0</v>
      </c>
      <c r="BV1192" s="20">
        <f t="shared" si="3525"/>
        <v>500</v>
      </c>
      <c r="BW1192" s="20">
        <f t="shared" si="3681"/>
        <v>500</v>
      </c>
      <c r="BX1192" s="20">
        <f t="shared" si="3681"/>
        <v>0</v>
      </c>
      <c r="BY1192" s="20">
        <f t="shared" si="3594"/>
        <v>1000</v>
      </c>
      <c r="BZ1192" s="20">
        <f t="shared" si="3595"/>
        <v>0</v>
      </c>
      <c r="CA1192" s="20">
        <f t="shared" si="3681"/>
        <v>0</v>
      </c>
      <c r="CB1192" s="20">
        <f t="shared" si="3596"/>
        <v>1000</v>
      </c>
      <c r="CC1192" s="20">
        <f t="shared" si="3681"/>
        <v>200</v>
      </c>
      <c r="CD1192" s="20">
        <f t="shared" si="3597"/>
        <v>1200</v>
      </c>
      <c r="CE1192" s="20">
        <f t="shared" si="3681"/>
        <v>0</v>
      </c>
    </row>
    <row r="1193" spans="1:84" x14ac:dyDescent="0.25">
      <c r="A1193" s="10" t="s">
        <v>80</v>
      </c>
      <c r="B1193" s="19">
        <v>830</v>
      </c>
      <c r="C1193" s="10"/>
      <c r="D1193" s="10"/>
      <c r="E1193" s="25" t="s">
        <v>620</v>
      </c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>
        <f>AG1194</f>
        <v>0</v>
      </c>
      <c r="AH1193" s="20">
        <f t="shared" si="3681"/>
        <v>0</v>
      </c>
      <c r="AI1193" s="20">
        <f t="shared" si="3681"/>
        <v>0</v>
      </c>
      <c r="AJ1193" s="20">
        <f t="shared" si="3681"/>
        <v>0</v>
      </c>
      <c r="AK1193" s="20">
        <f t="shared" si="3681"/>
        <v>500</v>
      </c>
      <c r="AL1193" s="20">
        <f t="shared" si="3681"/>
        <v>0</v>
      </c>
      <c r="AM1193" s="20">
        <f t="shared" si="3681"/>
        <v>0</v>
      </c>
      <c r="AN1193" s="20">
        <f t="shared" si="3535"/>
        <v>500</v>
      </c>
      <c r="AO1193" s="20">
        <f t="shared" si="3536"/>
        <v>0</v>
      </c>
      <c r="AP1193" s="20">
        <f t="shared" si="3537"/>
        <v>0</v>
      </c>
      <c r="AQ1193" s="20">
        <f t="shared" si="3681"/>
        <v>0</v>
      </c>
      <c r="AR1193" s="20">
        <f t="shared" si="3681"/>
        <v>0</v>
      </c>
      <c r="AS1193" s="20">
        <f t="shared" si="3681"/>
        <v>0</v>
      </c>
      <c r="AT1193" s="20">
        <f t="shared" si="3539"/>
        <v>500</v>
      </c>
      <c r="AU1193" s="20">
        <f t="shared" si="3540"/>
        <v>0</v>
      </c>
      <c r="AV1193" s="20">
        <f t="shared" si="3541"/>
        <v>0</v>
      </c>
      <c r="AW1193" s="20">
        <f t="shared" si="3681"/>
        <v>0</v>
      </c>
      <c r="AX1193" s="20">
        <f t="shared" si="3681"/>
        <v>0</v>
      </c>
      <c r="AY1193" s="20">
        <f t="shared" si="3681"/>
        <v>0</v>
      </c>
      <c r="AZ1193" s="20">
        <f t="shared" si="3460"/>
        <v>500</v>
      </c>
      <c r="BA1193" s="20">
        <f t="shared" si="3461"/>
        <v>0</v>
      </c>
      <c r="BB1193" s="20">
        <f t="shared" si="3462"/>
        <v>0</v>
      </c>
      <c r="BC1193" s="20">
        <f t="shared" si="3681"/>
        <v>0</v>
      </c>
      <c r="BD1193" s="20">
        <f t="shared" si="3682"/>
        <v>500</v>
      </c>
      <c r="BE1193" s="20">
        <f t="shared" si="3681"/>
        <v>0</v>
      </c>
      <c r="BF1193" s="20">
        <f t="shared" si="3681"/>
        <v>0</v>
      </c>
      <c r="BG1193" s="20">
        <f t="shared" si="3681"/>
        <v>0</v>
      </c>
      <c r="BH1193" s="20">
        <f t="shared" si="3603"/>
        <v>500</v>
      </c>
      <c r="BI1193" s="20">
        <f t="shared" si="3604"/>
        <v>0</v>
      </c>
      <c r="BJ1193" s="20">
        <f t="shared" si="3605"/>
        <v>0</v>
      </c>
      <c r="BK1193" s="20">
        <f t="shared" si="3681"/>
        <v>0</v>
      </c>
      <c r="BL1193" s="20">
        <f t="shared" si="3681"/>
        <v>0</v>
      </c>
      <c r="BM1193" s="20">
        <f t="shared" si="3606"/>
        <v>500</v>
      </c>
      <c r="BN1193" s="20">
        <f t="shared" si="3607"/>
        <v>0</v>
      </c>
      <c r="BO1193" s="20">
        <f t="shared" si="3681"/>
        <v>0</v>
      </c>
      <c r="BP1193" s="20">
        <f t="shared" si="3681"/>
        <v>0</v>
      </c>
      <c r="BQ1193" s="20">
        <f t="shared" si="3681"/>
        <v>0</v>
      </c>
      <c r="BR1193" s="20">
        <f t="shared" si="3522"/>
        <v>500</v>
      </c>
      <c r="BS1193" s="20">
        <f t="shared" si="3523"/>
        <v>0</v>
      </c>
      <c r="BT1193" s="20">
        <f t="shared" si="3524"/>
        <v>0</v>
      </c>
      <c r="BU1193" s="20">
        <f t="shared" si="3681"/>
        <v>0</v>
      </c>
      <c r="BV1193" s="20">
        <f t="shared" si="3525"/>
        <v>500</v>
      </c>
      <c r="BW1193" s="20">
        <f t="shared" si="3681"/>
        <v>500</v>
      </c>
      <c r="BX1193" s="20">
        <f t="shared" si="3681"/>
        <v>0</v>
      </c>
      <c r="BY1193" s="20">
        <f t="shared" si="3594"/>
        <v>1000</v>
      </c>
      <c r="BZ1193" s="20">
        <f t="shared" si="3595"/>
        <v>0</v>
      </c>
      <c r="CA1193" s="20">
        <f t="shared" si="3681"/>
        <v>0</v>
      </c>
      <c r="CB1193" s="20">
        <f t="shared" si="3596"/>
        <v>1000</v>
      </c>
      <c r="CC1193" s="20">
        <f t="shared" si="3681"/>
        <v>200</v>
      </c>
      <c r="CD1193" s="20">
        <f t="shared" si="3597"/>
        <v>1200</v>
      </c>
      <c r="CE1193" s="20">
        <f t="shared" si="3681"/>
        <v>0</v>
      </c>
    </row>
    <row r="1194" spans="1:84" x14ac:dyDescent="0.25">
      <c r="A1194" s="10" t="s">
        <v>80</v>
      </c>
      <c r="B1194" s="19">
        <v>830</v>
      </c>
      <c r="C1194" s="10" t="s">
        <v>345</v>
      </c>
      <c r="D1194" s="10" t="s">
        <v>336</v>
      </c>
      <c r="E1194" s="25" t="s">
        <v>579</v>
      </c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>
        <v>0</v>
      </c>
      <c r="AH1194" s="20">
        <v>0</v>
      </c>
      <c r="AI1194" s="20"/>
      <c r="AJ1194" s="20">
        <v>0</v>
      </c>
      <c r="AK1194" s="20">
        <v>500</v>
      </c>
      <c r="AL1194" s="20"/>
      <c r="AM1194" s="20"/>
      <c r="AN1194" s="20">
        <f t="shared" si="3535"/>
        <v>500</v>
      </c>
      <c r="AO1194" s="20">
        <f t="shared" si="3536"/>
        <v>0</v>
      </c>
      <c r="AP1194" s="20">
        <f t="shared" si="3537"/>
        <v>0</v>
      </c>
      <c r="AQ1194" s="20"/>
      <c r="AR1194" s="20"/>
      <c r="AS1194" s="20"/>
      <c r="AT1194" s="20">
        <f t="shared" si="3539"/>
        <v>500</v>
      </c>
      <c r="AU1194" s="20">
        <f t="shared" si="3540"/>
        <v>0</v>
      </c>
      <c r="AV1194" s="20">
        <f t="shared" si="3541"/>
        <v>0</v>
      </c>
      <c r="AW1194" s="20"/>
      <c r="AX1194" s="20"/>
      <c r="AY1194" s="20"/>
      <c r="AZ1194" s="20">
        <f t="shared" ref="AZ1194:AZ1260" si="3683">AT1194+AW1194</f>
        <v>500</v>
      </c>
      <c r="BA1194" s="20">
        <f t="shared" ref="BA1194:BA1260" si="3684">AU1194+AX1194</f>
        <v>0</v>
      </c>
      <c r="BB1194" s="20">
        <f t="shared" ref="BB1194:BB1260" si="3685">AV1194+AY1194</f>
        <v>0</v>
      </c>
      <c r="BC1194" s="20"/>
      <c r="BD1194" s="20">
        <f t="shared" si="3682"/>
        <v>500</v>
      </c>
      <c r="BE1194" s="20"/>
      <c r="BF1194" s="20"/>
      <c r="BG1194" s="20"/>
      <c r="BH1194" s="20">
        <f t="shared" si="3603"/>
        <v>500</v>
      </c>
      <c r="BI1194" s="20">
        <f t="shared" si="3604"/>
        <v>0</v>
      </c>
      <c r="BJ1194" s="20">
        <f t="shared" si="3605"/>
        <v>0</v>
      </c>
      <c r="BK1194" s="20"/>
      <c r="BL1194" s="20"/>
      <c r="BM1194" s="20">
        <f t="shared" si="3606"/>
        <v>500</v>
      </c>
      <c r="BN1194" s="20">
        <f t="shared" si="3607"/>
        <v>0</v>
      </c>
      <c r="BO1194" s="20"/>
      <c r="BP1194" s="20"/>
      <c r="BQ1194" s="20"/>
      <c r="BR1194" s="20">
        <f t="shared" si="3522"/>
        <v>500</v>
      </c>
      <c r="BS1194" s="20">
        <f t="shared" si="3523"/>
        <v>0</v>
      </c>
      <c r="BT1194" s="20">
        <f t="shared" si="3524"/>
        <v>0</v>
      </c>
      <c r="BU1194" s="20"/>
      <c r="BV1194" s="20">
        <f t="shared" si="3525"/>
        <v>500</v>
      </c>
      <c r="BW1194" s="20">
        <v>500</v>
      </c>
      <c r="BX1194" s="20"/>
      <c r="BY1194" s="20">
        <f t="shared" si="3594"/>
        <v>1000</v>
      </c>
      <c r="BZ1194" s="20">
        <f t="shared" si="3595"/>
        <v>0</v>
      </c>
      <c r="CA1194" s="20"/>
      <c r="CB1194" s="20">
        <f t="shared" si="3596"/>
        <v>1000</v>
      </c>
      <c r="CC1194" s="20">
        <v>200</v>
      </c>
      <c r="CD1194" s="20">
        <f t="shared" si="3597"/>
        <v>1200</v>
      </c>
      <c r="CE1194" s="20"/>
    </row>
    <row r="1195" spans="1:84" ht="47.25" x14ac:dyDescent="0.25">
      <c r="A1195" s="10" t="s">
        <v>458</v>
      </c>
      <c r="B1195" s="19"/>
      <c r="C1195" s="10"/>
      <c r="D1195" s="10"/>
      <c r="E1195" s="25" t="s">
        <v>866</v>
      </c>
      <c r="F1195" s="20">
        <f>F1196</f>
        <v>100000</v>
      </c>
      <c r="G1195" s="20">
        <f t="shared" ref="G1195:CE1198" si="3686">G1196</f>
        <v>342800</v>
      </c>
      <c r="H1195" s="20">
        <f t="shared" si="3686"/>
        <v>0</v>
      </c>
      <c r="I1195" s="20">
        <f t="shared" si="3686"/>
        <v>0</v>
      </c>
      <c r="J1195" s="20">
        <f t="shared" si="3686"/>
        <v>0</v>
      </c>
      <c r="K1195" s="20">
        <f t="shared" si="3686"/>
        <v>0</v>
      </c>
      <c r="L1195" s="20">
        <f t="shared" si="3666"/>
        <v>100000</v>
      </c>
      <c r="M1195" s="20">
        <f t="shared" si="3667"/>
        <v>342800</v>
      </c>
      <c r="N1195" s="20">
        <f t="shared" si="3668"/>
        <v>0</v>
      </c>
      <c r="O1195" s="20">
        <f t="shared" si="3686"/>
        <v>0</v>
      </c>
      <c r="P1195" s="20">
        <f t="shared" si="3686"/>
        <v>0</v>
      </c>
      <c r="Q1195" s="20">
        <f t="shared" si="3686"/>
        <v>0</v>
      </c>
      <c r="R1195" s="20">
        <f t="shared" si="3627"/>
        <v>100000</v>
      </c>
      <c r="S1195" s="20">
        <f t="shared" si="3628"/>
        <v>342800</v>
      </c>
      <c r="T1195" s="20">
        <f t="shared" si="3629"/>
        <v>0</v>
      </c>
      <c r="U1195" s="20">
        <f t="shared" si="3686"/>
        <v>0</v>
      </c>
      <c r="V1195" s="20">
        <f t="shared" si="3599"/>
        <v>100000</v>
      </c>
      <c r="W1195" s="20">
        <f t="shared" si="3686"/>
        <v>0</v>
      </c>
      <c r="X1195" s="20">
        <f t="shared" si="3686"/>
        <v>0</v>
      </c>
      <c r="Y1195" s="20">
        <f t="shared" si="3686"/>
        <v>0</v>
      </c>
      <c r="Z1195" s="20">
        <f t="shared" si="3600"/>
        <v>100000</v>
      </c>
      <c r="AA1195" s="20">
        <f t="shared" si="3601"/>
        <v>342800</v>
      </c>
      <c r="AB1195" s="20">
        <f t="shared" si="3602"/>
        <v>0</v>
      </c>
      <c r="AC1195" s="20">
        <f t="shared" si="3686"/>
        <v>0</v>
      </c>
      <c r="AD1195" s="20">
        <f t="shared" si="3686"/>
        <v>0</v>
      </c>
      <c r="AE1195" s="20">
        <f t="shared" si="3686"/>
        <v>0</v>
      </c>
      <c r="AF1195" s="20">
        <f t="shared" si="3560"/>
        <v>100000</v>
      </c>
      <c r="AG1195" s="20">
        <f t="shared" si="3561"/>
        <v>342800</v>
      </c>
      <c r="AH1195" s="20">
        <f t="shared" si="3562"/>
        <v>0</v>
      </c>
      <c r="AI1195" s="20">
        <f t="shared" si="3686"/>
        <v>0</v>
      </c>
      <c r="AJ1195" s="20">
        <f t="shared" si="3564"/>
        <v>100000</v>
      </c>
      <c r="AK1195" s="20">
        <f t="shared" si="3686"/>
        <v>0</v>
      </c>
      <c r="AL1195" s="20">
        <f t="shared" si="3686"/>
        <v>0</v>
      </c>
      <c r="AM1195" s="20">
        <f t="shared" si="3686"/>
        <v>0</v>
      </c>
      <c r="AN1195" s="20">
        <f t="shared" si="3535"/>
        <v>100000</v>
      </c>
      <c r="AO1195" s="20">
        <f t="shared" si="3536"/>
        <v>342800</v>
      </c>
      <c r="AP1195" s="20">
        <f t="shared" si="3537"/>
        <v>0</v>
      </c>
      <c r="AQ1195" s="20">
        <f t="shared" si="3686"/>
        <v>0</v>
      </c>
      <c r="AR1195" s="20">
        <f t="shared" si="3686"/>
        <v>0</v>
      </c>
      <c r="AS1195" s="20">
        <f t="shared" si="3686"/>
        <v>0</v>
      </c>
      <c r="AT1195" s="20">
        <f t="shared" si="3539"/>
        <v>100000</v>
      </c>
      <c r="AU1195" s="20">
        <f t="shared" si="3540"/>
        <v>342800</v>
      </c>
      <c r="AV1195" s="20">
        <f t="shared" si="3541"/>
        <v>0</v>
      </c>
      <c r="AW1195" s="20">
        <f t="shared" si="3686"/>
        <v>0</v>
      </c>
      <c r="AX1195" s="20">
        <f t="shared" si="3686"/>
        <v>0</v>
      </c>
      <c r="AY1195" s="20">
        <f t="shared" si="3686"/>
        <v>0</v>
      </c>
      <c r="AZ1195" s="20">
        <f t="shared" si="3683"/>
        <v>100000</v>
      </c>
      <c r="BA1195" s="20">
        <f t="shared" si="3684"/>
        <v>342800</v>
      </c>
      <c r="BB1195" s="20">
        <f t="shared" si="3685"/>
        <v>0</v>
      </c>
      <c r="BC1195" s="20">
        <f t="shared" si="3686"/>
        <v>0</v>
      </c>
      <c r="BD1195" s="20">
        <f t="shared" si="3682"/>
        <v>100000</v>
      </c>
      <c r="BE1195" s="20">
        <f t="shared" si="3686"/>
        <v>0</v>
      </c>
      <c r="BF1195" s="20">
        <f t="shared" si="3686"/>
        <v>0</v>
      </c>
      <c r="BG1195" s="20">
        <f t="shared" si="3686"/>
        <v>0</v>
      </c>
      <c r="BH1195" s="20">
        <f t="shared" si="3603"/>
        <v>100000</v>
      </c>
      <c r="BI1195" s="20">
        <f t="shared" si="3604"/>
        <v>342800</v>
      </c>
      <c r="BJ1195" s="20">
        <f t="shared" si="3605"/>
        <v>0</v>
      </c>
      <c r="BK1195" s="20">
        <f t="shared" si="3686"/>
        <v>0</v>
      </c>
      <c r="BL1195" s="20">
        <f t="shared" si="3686"/>
        <v>0</v>
      </c>
      <c r="BM1195" s="20">
        <f t="shared" si="3606"/>
        <v>100000</v>
      </c>
      <c r="BN1195" s="20">
        <f t="shared" si="3607"/>
        <v>342800</v>
      </c>
      <c r="BO1195" s="20">
        <f t="shared" si="3686"/>
        <v>0</v>
      </c>
      <c r="BP1195" s="20">
        <f t="shared" si="3686"/>
        <v>0</v>
      </c>
      <c r="BQ1195" s="20">
        <f t="shared" si="3686"/>
        <v>0</v>
      </c>
      <c r="BR1195" s="20">
        <f t="shared" si="3522"/>
        <v>100000</v>
      </c>
      <c r="BS1195" s="20">
        <f t="shared" si="3523"/>
        <v>342800</v>
      </c>
      <c r="BT1195" s="20">
        <f t="shared" si="3524"/>
        <v>0</v>
      </c>
      <c r="BU1195" s="20">
        <f t="shared" si="3686"/>
        <v>0</v>
      </c>
      <c r="BV1195" s="20">
        <f t="shared" si="3525"/>
        <v>100000</v>
      </c>
      <c r="BW1195" s="20">
        <f t="shared" si="3686"/>
        <v>0</v>
      </c>
      <c r="BX1195" s="20">
        <f t="shared" si="3686"/>
        <v>0</v>
      </c>
      <c r="BY1195" s="20">
        <f t="shared" si="3594"/>
        <v>100000</v>
      </c>
      <c r="BZ1195" s="20">
        <f t="shared" si="3595"/>
        <v>342800</v>
      </c>
      <c r="CA1195" s="20">
        <f t="shared" si="3686"/>
        <v>0</v>
      </c>
      <c r="CB1195" s="20">
        <f t="shared" si="3596"/>
        <v>100000</v>
      </c>
      <c r="CC1195" s="20">
        <f t="shared" si="3686"/>
        <v>0</v>
      </c>
      <c r="CD1195" s="20">
        <f t="shared" si="3597"/>
        <v>100000</v>
      </c>
      <c r="CE1195" s="20">
        <f t="shared" si="3686"/>
        <v>0</v>
      </c>
    </row>
    <row r="1196" spans="1:84" ht="47.25" x14ac:dyDescent="0.25">
      <c r="A1196" s="10" t="s">
        <v>81</v>
      </c>
      <c r="B1196" s="19"/>
      <c r="C1196" s="10"/>
      <c r="D1196" s="10"/>
      <c r="E1196" s="25" t="s">
        <v>867</v>
      </c>
      <c r="F1196" s="20">
        <f>F1197</f>
        <v>100000</v>
      </c>
      <c r="G1196" s="20">
        <f t="shared" si="3686"/>
        <v>342800</v>
      </c>
      <c r="H1196" s="20">
        <f t="shared" si="3686"/>
        <v>0</v>
      </c>
      <c r="I1196" s="20">
        <f t="shared" si="3686"/>
        <v>0</v>
      </c>
      <c r="J1196" s="20">
        <f t="shared" si="3686"/>
        <v>0</v>
      </c>
      <c r="K1196" s="20">
        <f t="shared" si="3686"/>
        <v>0</v>
      </c>
      <c r="L1196" s="20">
        <f t="shared" si="3666"/>
        <v>100000</v>
      </c>
      <c r="M1196" s="20">
        <f t="shared" si="3667"/>
        <v>342800</v>
      </c>
      <c r="N1196" s="20">
        <f t="shared" si="3668"/>
        <v>0</v>
      </c>
      <c r="O1196" s="20">
        <f t="shared" si="3686"/>
        <v>0</v>
      </c>
      <c r="P1196" s="20">
        <f t="shared" si="3686"/>
        <v>0</v>
      </c>
      <c r="Q1196" s="20">
        <f t="shared" si="3686"/>
        <v>0</v>
      </c>
      <c r="R1196" s="20">
        <f t="shared" si="3627"/>
        <v>100000</v>
      </c>
      <c r="S1196" s="20">
        <f t="shared" si="3628"/>
        <v>342800</v>
      </c>
      <c r="T1196" s="20">
        <f t="shared" si="3629"/>
        <v>0</v>
      </c>
      <c r="U1196" s="20">
        <f t="shared" si="3686"/>
        <v>0</v>
      </c>
      <c r="V1196" s="20">
        <f t="shared" si="3599"/>
        <v>100000</v>
      </c>
      <c r="W1196" s="20">
        <f t="shared" si="3686"/>
        <v>0</v>
      </c>
      <c r="X1196" s="20">
        <f t="shared" si="3686"/>
        <v>0</v>
      </c>
      <c r="Y1196" s="20">
        <f t="shared" si="3686"/>
        <v>0</v>
      </c>
      <c r="Z1196" s="20">
        <f t="shared" si="3600"/>
        <v>100000</v>
      </c>
      <c r="AA1196" s="20">
        <f t="shared" si="3601"/>
        <v>342800</v>
      </c>
      <c r="AB1196" s="20">
        <f t="shared" si="3602"/>
        <v>0</v>
      </c>
      <c r="AC1196" s="20">
        <f t="shared" si="3686"/>
        <v>0</v>
      </c>
      <c r="AD1196" s="20">
        <f t="shared" si="3686"/>
        <v>0</v>
      </c>
      <c r="AE1196" s="20">
        <f t="shared" si="3686"/>
        <v>0</v>
      </c>
      <c r="AF1196" s="20">
        <f t="shared" si="3560"/>
        <v>100000</v>
      </c>
      <c r="AG1196" s="20">
        <f t="shared" si="3561"/>
        <v>342800</v>
      </c>
      <c r="AH1196" s="20">
        <f t="shared" si="3562"/>
        <v>0</v>
      </c>
      <c r="AI1196" s="20">
        <f t="shared" si="3686"/>
        <v>0</v>
      </c>
      <c r="AJ1196" s="20">
        <f t="shared" si="3564"/>
        <v>100000</v>
      </c>
      <c r="AK1196" s="20">
        <f t="shared" si="3686"/>
        <v>0</v>
      </c>
      <c r="AL1196" s="20">
        <f t="shared" si="3686"/>
        <v>0</v>
      </c>
      <c r="AM1196" s="20">
        <f t="shared" si="3686"/>
        <v>0</v>
      </c>
      <c r="AN1196" s="20">
        <f t="shared" si="3535"/>
        <v>100000</v>
      </c>
      <c r="AO1196" s="20">
        <f t="shared" si="3536"/>
        <v>342800</v>
      </c>
      <c r="AP1196" s="20">
        <f t="shared" si="3537"/>
        <v>0</v>
      </c>
      <c r="AQ1196" s="20">
        <f t="shared" si="3686"/>
        <v>0</v>
      </c>
      <c r="AR1196" s="20">
        <f t="shared" si="3686"/>
        <v>0</v>
      </c>
      <c r="AS1196" s="20">
        <f t="shared" si="3686"/>
        <v>0</v>
      </c>
      <c r="AT1196" s="20">
        <f t="shared" si="3539"/>
        <v>100000</v>
      </c>
      <c r="AU1196" s="20">
        <f t="shared" si="3540"/>
        <v>342800</v>
      </c>
      <c r="AV1196" s="20">
        <f t="shared" si="3541"/>
        <v>0</v>
      </c>
      <c r="AW1196" s="20">
        <f t="shared" si="3686"/>
        <v>0</v>
      </c>
      <c r="AX1196" s="20">
        <f t="shared" si="3686"/>
        <v>0</v>
      </c>
      <c r="AY1196" s="20">
        <f t="shared" si="3686"/>
        <v>0</v>
      </c>
      <c r="AZ1196" s="20">
        <f t="shared" si="3683"/>
        <v>100000</v>
      </c>
      <c r="BA1196" s="20">
        <f t="shared" si="3684"/>
        <v>342800</v>
      </c>
      <c r="BB1196" s="20">
        <f t="shared" si="3685"/>
        <v>0</v>
      </c>
      <c r="BC1196" s="20">
        <f t="shared" si="3686"/>
        <v>0</v>
      </c>
      <c r="BD1196" s="20">
        <f t="shared" si="3682"/>
        <v>100000</v>
      </c>
      <c r="BE1196" s="20">
        <f t="shared" si="3686"/>
        <v>0</v>
      </c>
      <c r="BF1196" s="20">
        <f t="shared" si="3686"/>
        <v>0</v>
      </c>
      <c r="BG1196" s="20">
        <f t="shared" si="3686"/>
        <v>0</v>
      </c>
      <c r="BH1196" s="20">
        <f t="shared" si="3603"/>
        <v>100000</v>
      </c>
      <c r="BI1196" s="20">
        <f t="shared" si="3604"/>
        <v>342800</v>
      </c>
      <c r="BJ1196" s="20">
        <f t="shared" si="3605"/>
        <v>0</v>
      </c>
      <c r="BK1196" s="20">
        <f t="shared" si="3686"/>
        <v>0</v>
      </c>
      <c r="BL1196" s="20">
        <f t="shared" si="3686"/>
        <v>0</v>
      </c>
      <c r="BM1196" s="20">
        <f t="shared" si="3606"/>
        <v>100000</v>
      </c>
      <c r="BN1196" s="20">
        <f t="shared" si="3607"/>
        <v>342800</v>
      </c>
      <c r="BO1196" s="20">
        <f t="shared" si="3686"/>
        <v>0</v>
      </c>
      <c r="BP1196" s="20">
        <f t="shared" si="3686"/>
        <v>0</v>
      </c>
      <c r="BQ1196" s="20">
        <f t="shared" si="3686"/>
        <v>0</v>
      </c>
      <c r="BR1196" s="20">
        <f t="shared" si="3522"/>
        <v>100000</v>
      </c>
      <c r="BS1196" s="20">
        <f t="shared" si="3523"/>
        <v>342800</v>
      </c>
      <c r="BT1196" s="20">
        <f t="shared" si="3524"/>
        <v>0</v>
      </c>
      <c r="BU1196" s="20">
        <f t="shared" si="3686"/>
        <v>0</v>
      </c>
      <c r="BV1196" s="20">
        <f t="shared" si="3525"/>
        <v>100000</v>
      </c>
      <c r="BW1196" s="20">
        <f t="shared" si="3686"/>
        <v>0</v>
      </c>
      <c r="BX1196" s="20">
        <f t="shared" si="3686"/>
        <v>0</v>
      </c>
      <c r="BY1196" s="20">
        <f t="shared" si="3594"/>
        <v>100000</v>
      </c>
      <c r="BZ1196" s="20">
        <f t="shared" si="3595"/>
        <v>342800</v>
      </c>
      <c r="CA1196" s="20">
        <f t="shared" si="3686"/>
        <v>0</v>
      </c>
      <c r="CB1196" s="20">
        <f t="shared" si="3596"/>
        <v>100000</v>
      </c>
      <c r="CC1196" s="20">
        <f t="shared" si="3686"/>
        <v>0</v>
      </c>
      <c r="CD1196" s="20">
        <f t="shared" si="3597"/>
        <v>100000</v>
      </c>
      <c r="CE1196" s="20">
        <f t="shared" si="3686"/>
        <v>0</v>
      </c>
    </row>
    <row r="1197" spans="1:84" ht="47.25" x14ac:dyDescent="0.25">
      <c r="A1197" s="10" t="s">
        <v>81</v>
      </c>
      <c r="B1197" s="19">
        <v>400</v>
      </c>
      <c r="C1197" s="10"/>
      <c r="D1197" s="10"/>
      <c r="E1197" s="25" t="s">
        <v>611</v>
      </c>
      <c r="F1197" s="20">
        <f>F1198</f>
        <v>100000</v>
      </c>
      <c r="G1197" s="20">
        <f t="shared" si="3686"/>
        <v>342800</v>
      </c>
      <c r="H1197" s="20">
        <f t="shared" si="3686"/>
        <v>0</v>
      </c>
      <c r="I1197" s="20">
        <f t="shared" si="3686"/>
        <v>0</v>
      </c>
      <c r="J1197" s="20">
        <f t="shared" si="3686"/>
        <v>0</v>
      </c>
      <c r="K1197" s="20">
        <f t="shared" si="3686"/>
        <v>0</v>
      </c>
      <c r="L1197" s="20">
        <f t="shared" si="3666"/>
        <v>100000</v>
      </c>
      <c r="M1197" s="20">
        <f t="shared" si="3667"/>
        <v>342800</v>
      </c>
      <c r="N1197" s="20">
        <f t="shared" si="3668"/>
        <v>0</v>
      </c>
      <c r="O1197" s="20">
        <f t="shared" si="3686"/>
        <v>0</v>
      </c>
      <c r="P1197" s="20">
        <f t="shared" si="3686"/>
        <v>0</v>
      </c>
      <c r="Q1197" s="20">
        <f t="shared" si="3686"/>
        <v>0</v>
      </c>
      <c r="R1197" s="20">
        <f t="shared" si="3627"/>
        <v>100000</v>
      </c>
      <c r="S1197" s="20">
        <f t="shared" si="3628"/>
        <v>342800</v>
      </c>
      <c r="T1197" s="20">
        <f t="shared" si="3629"/>
        <v>0</v>
      </c>
      <c r="U1197" s="20">
        <f t="shared" si="3686"/>
        <v>0</v>
      </c>
      <c r="V1197" s="20">
        <f t="shared" si="3599"/>
        <v>100000</v>
      </c>
      <c r="W1197" s="20">
        <f t="shared" si="3686"/>
        <v>0</v>
      </c>
      <c r="X1197" s="20">
        <f t="shared" si="3686"/>
        <v>0</v>
      </c>
      <c r="Y1197" s="20">
        <f t="shared" si="3686"/>
        <v>0</v>
      </c>
      <c r="Z1197" s="20">
        <f t="shared" si="3600"/>
        <v>100000</v>
      </c>
      <c r="AA1197" s="20">
        <f t="shared" si="3601"/>
        <v>342800</v>
      </c>
      <c r="AB1197" s="20">
        <f t="shared" si="3602"/>
        <v>0</v>
      </c>
      <c r="AC1197" s="20">
        <f t="shared" si="3686"/>
        <v>0</v>
      </c>
      <c r="AD1197" s="20">
        <f t="shared" si="3686"/>
        <v>0</v>
      </c>
      <c r="AE1197" s="20">
        <f t="shared" si="3686"/>
        <v>0</v>
      </c>
      <c r="AF1197" s="20">
        <f t="shared" si="3560"/>
        <v>100000</v>
      </c>
      <c r="AG1197" s="20">
        <f t="shared" si="3561"/>
        <v>342800</v>
      </c>
      <c r="AH1197" s="20">
        <f t="shared" si="3562"/>
        <v>0</v>
      </c>
      <c r="AI1197" s="20">
        <f t="shared" si="3686"/>
        <v>0</v>
      </c>
      <c r="AJ1197" s="20">
        <f t="shared" si="3564"/>
        <v>100000</v>
      </c>
      <c r="AK1197" s="20">
        <f t="shared" si="3686"/>
        <v>0</v>
      </c>
      <c r="AL1197" s="20">
        <f t="shared" si="3686"/>
        <v>0</v>
      </c>
      <c r="AM1197" s="20">
        <f t="shared" si="3686"/>
        <v>0</v>
      </c>
      <c r="AN1197" s="20">
        <f t="shared" si="3535"/>
        <v>100000</v>
      </c>
      <c r="AO1197" s="20">
        <f t="shared" si="3536"/>
        <v>342800</v>
      </c>
      <c r="AP1197" s="20">
        <f t="shared" si="3537"/>
        <v>0</v>
      </c>
      <c r="AQ1197" s="20">
        <f t="shared" si="3686"/>
        <v>0</v>
      </c>
      <c r="AR1197" s="20">
        <f t="shared" si="3686"/>
        <v>0</v>
      </c>
      <c r="AS1197" s="20">
        <f t="shared" si="3686"/>
        <v>0</v>
      </c>
      <c r="AT1197" s="20">
        <f t="shared" si="3539"/>
        <v>100000</v>
      </c>
      <c r="AU1197" s="20">
        <f t="shared" si="3540"/>
        <v>342800</v>
      </c>
      <c r="AV1197" s="20">
        <f t="shared" si="3541"/>
        <v>0</v>
      </c>
      <c r="AW1197" s="20">
        <f t="shared" si="3686"/>
        <v>0</v>
      </c>
      <c r="AX1197" s="20">
        <f t="shared" si="3686"/>
        <v>0</v>
      </c>
      <c r="AY1197" s="20">
        <f t="shared" si="3686"/>
        <v>0</v>
      </c>
      <c r="AZ1197" s="20">
        <f t="shared" si="3683"/>
        <v>100000</v>
      </c>
      <c r="BA1197" s="20">
        <f t="shared" si="3684"/>
        <v>342800</v>
      </c>
      <c r="BB1197" s="20">
        <f t="shared" si="3685"/>
        <v>0</v>
      </c>
      <c r="BC1197" s="20">
        <f t="shared" si="3686"/>
        <v>0</v>
      </c>
      <c r="BD1197" s="20">
        <f t="shared" si="3682"/>
        <v>100000</v>
      </c>
      <c r="BE1197" s="20">
        <f t="shared" si="3686"/>
        <v>0</v>
      </c>
      <c r="BF1197" s="20">
        <f t="shared" si="3686"/>
        <v>0</v>
      </c>
      <c r="BG1197" s="20">
        <f t="shared" si="3686"/>
        <v>0</v>
      </c>
      <c r="BH1197" s="20">
        <f t="shared" si="3603"/>
        <v>100000</v>
      </c>
      <c r="BI1197" s="20">
        <f t="shared" si="3604"/>
        <v>342800</v>
      </c>
      <c r="BJ1197" s="20">
        <f t="shared" si="3605"/>
        <v>0</v>
      </c>
      <c r="BK1197" s="20">
        <f t="shared" si="3686"/>
        <v>0</v>
      </c>
      <c r="BL1197" s="20">
        <f t="shared" si="3686"/>
        <v>0</v>
      </c>
      <c r="BM1197" s="20">
        <f t="shared" si="3606"/>
        <v>100000</v>
      </c>
      <c r="BN1197" s="20">
        <f t="shared" si="3607"/>
        <v>342800</v>
      </c>
      <c r="BO1197" s="20">
        <f t="shared" si="3686"/>
        <v>0</v>
      </c>
      <c r="BP1197" s="20">
        <f t="shared" si="3686"/>
        <v>0</v>
      </c>
      <c r="BQ1197" s="20">
        <f t="shared" si="3686"/>
        <v>0</v>
      </c>
      <c r="BR1197" s="20">
        <f t="shared" si="3522"/>
        <v>100000</v>
      </c>
      <c r="BS1197" s="20">
        <f t="shared" si="3523"/>
        <v>342800</v>
      </c>
      <c r="BT1197" s="20">
        <f t="shared" si="3524"/>
        <v>0</v>
      </c>
      <c r="BU1197" s="20">
        <f t="shared" si="3686"/>
        <v>0</v>
      </c>
      <c r="BV1197" s="20">
        <f t="shared" si="3525"/>
        <v>100000</v>
      </c>
      <c r="BW1197" s="20">
        <f t="shared" si="3686"/>
        <v>0</v>
      </c>
      <c r="BX1197" s="20">
        <f t="shared" si="3686"/>
        <v>0</v>
      </c>
      <c r="BY1197" s="20">
        <f t="shared" si="3594"/>
        <v>100000</v>
      </c>
      <c r="BZ1197" s="20">
        <f t="shared" si="3595"/>
        <v>342800</v>
      </c>
      <c r="CA1197" s="20">
        <f t="shared" si="3686"/>
        <v>0</v>
      </c>
      <c r="CB1197" s="20">
        <f t="shared" si="3596"/>
        <v>100000</v>
      </c>
      <c r="CC1197" s="20">
        <f t="shared" si="3686"/>
        <v>0</v>
      </c>
      <c r="CD1197" s="20">
        <f t="shared" si="3597"/>
        <v>100000</v>
      </c>
      <c r="CE1197" s="20">
        <f t="shared" si="3686"/>
        <v>0</v>
      </c>
    </row>
    <row r="1198" spans="1:84" x14ac:dyDescent="0.25">
      <c r="A1198" s="10" t="s">
        <v>81</v>
      </c>
      <c r="B1198" s="19">
        <v>410</v>
      </c>
      <c r="C1198" s="10"/>
      <c r="D1198" s="10"/>
      <c r="E1198" s="25" t="s">
        <v>612</v>
      </c>
      <c r="F1198" s="20">
        <f>F1199</f>
        <v>100000</v>
      </c>
      <c r="G1198" s="20">
        <f t="shared" si="3686"/>
        <v>342800</v>
      </c>
      <c r="H1198" s="20">
        <f t="shared" si="3686"/>
        <v>0</v>
      </c>
      <c r="I1198" s="20">
        <f t="shared" si="3686"/>
        <v>0</v>
      </c>
      <c r="J1198" s="20">
        <f t="shared" si="3686"/>
        <v>0</v>
      </c>
      <c r="K1198" s="20">
        <f t="shared" si="3686"/>
        <v>0</v>
      </c>
      <c r="L1198" s="20">
        <f t="shared" si="3666"/>
        <v>100000</v>
      </c>
      <c r="M1198" s="20">
        <f t="shared" si="3667"/>
        <v>342800</v>
      </c>
      <c r="N1198" s="20">
        <f t="shared" si="3668"/>
        <v>0</v>
      </c>
      <c r="O1198" s="20">
        <f t="shared" si="3686"/>
        <v>0</v>
      </c>
      <c r="P1198" s="20">
        <f t="shared" si="3686"/>
        <v>0</v>
      </c>
      <c r="Q1198" s="20">
        <f t="shared" si="3686"/>
        <v>0</v>
      </c>
      <c r="R1198" s="20">
        <f t="shared" si="3627"/>
        <v>100000</v>
      </c>
      <c r="S1198" s="20">
        <f t="shared" si="3628"/>
        <v>342800</v>
      </c>
      <c r="T1198" s="20">
        <f t="shared" si="3629"/>
        <v>0</v>
      </c>
      <c r="U1198" s="20">
        <f t="shared" si="3686"/>
        <v>0</v>
      </c>
      <c r="V1198" s="20">
        <f t="shared" si="3599"/>
        <v>100000</v>
      </c>
      <c r="W1198" s="20">
        <f t="shared" si="3686"/>
        <v>0</v>
      </c>
      <c r="X1198" s="20">
        <f t="shared" si="3686"/>
        <v>0</v>
      </c>
      <c r="Y1198" s="20">
        <f t="shared" si="3686"/>
        <v>0</v>
      </c>
      <c r="Z1198" s="20">
        <f t="shared" si="3600"/>
        <v>100000</v>
      </c>
      <c r="AA1198" s="20">
        <f t="shared" si="3601"/>
        <v>342800</v>
      </c>
      <c r="AB1198" s="20">
        <f t="shared" si="3602"/>
        <v>0</v>
      </c>
      <c r="AC1198" s="20">
        <f t="shared" si="3686"/>
        <v>0</v>
      </c>
      <c r="AD1198" s="20">
        <f t="shared" si="3686"/>
        <v>0</v>
      </c>
      <c r="AE1198" s="20">
        <f t="shared" si="3686"/>
        <v>0</v>
      </c>
      <c r="AF1198" s="20">
        <f t="shared" si="3560"/>
        <v>100000</v>
      </c>
      <c r="AG1198" s="20">
        <f t="shared" si="3561"/>
        <v>342800</v>
      </c>
      <c r="AH1198" s="20">
        <f t="shared" si="3562"/>
        <v>0</v>
      </c>
      <c r="AI1198" s="20">
        <f t="shared" si="3686"/>
        <v>0</v>
      </c>
      <c r="AJ1198" s="20">
        <f t="shared" si="3564"/>
        <v>100000</v>
      </c>
      <c r="AK1198" s="20">
        <f t="shared" si="3686"/>
        <v>0</v>
      </c>
      <c r="AL1198" s="20">
        <f t="shared" si="3686"/>
        <v>0</v>
      </c>
      <c r="AM1198" s="20">
        <f t="shared" si="3686"/>
        <v>0</v>
      </c>
      <c r="AN1198" s="20">
        <f t="shared" si="3535"/>
        <v>100000</v>
      </c>
      <c r="AO1198" s="20">
        <f t="shared" si="3536"/>
        <v>342800</v>
      </c>
      <c r="AP1198" s="20">
        <f t="shared" si="3537"/>
        <v>0</v>
      </c>
      <c r="AQ1198" s="20">
        <f t="shared" si="3686"/>
        <v>0</v>
      </c>
      <c r="AR1198" s="20">
        <f t="shared" si="3686"/>
        <v>0</v>
      </c>
      <c r="AS1198" s="20">
        <f t="shared" si="3686"/>
        <v>0</v>
      </c>
      <c r="AT1198" s="20">
        <f t="shared" si="3539"/>
        <v>100000</v>
      </c>
      <c r="AU1198" s="20">
        <f t="shared" si="3540"/>
        <v>342800</v>
      </c>
      <c r="AV1198" s="20">
        <f t="shared" si="3541"/>
        <v>0</v>
      </c>
      <c r="AW1198" s="20">
        <f t="shared" si="3686"/>
        <v>0</v>
      </c>
      <c r="AX1198" s="20">
        <f t="shared" si="3686"/>
        <v>0</v>
      </c>
      <c r="AY1198" s="20">
        <f t="shared" si="3686"/>
        <v>0</v>
      </c>
      <c r="AZ1198" s="20">
        <f t="shared" si="3683"/>
        <v>100000</v>
      </c>
      <c r="BA1198" s="20">
        <f t="shared" si="3684"/>
        <v>342800</v>
      </c>
      <c r="BB1198" s="20">
        <f t="shared" si="3685"/>
        <v>0</v>
      </c>
      <c r="BC1198" s="20">
        <f t="shared" si="3686"/>
        <v>0</v>
      </c>
      <c r="BD1198" s="20">
        <f t="shared" si="3682"/>
        <v>100000</v>
      </c>
      <c r="BE1198" s="20">
        <f t="shared" si="3686"/>
        <v>0</v>
      </c>
      <c r="BF1198" s="20">
        <f t="shared" si="3686"/>
        <v>0</v>
      </c>
      <c r="BG1198" s="20">
        <f t="shared" si="3686"/>
        <v>0</v>
      </c>
      <c r="BH1198" s="20">
        <f t="shared" si="3603"/>
        <v>100000</v>
      </c>
      <c r="BI1198" s="20">
        <f t="shared" si="3604"/>
        <v>342800</v>
      </c>
      <c r="BJ1198" s="20">
        <f t="shared" si="3605"/>
        <v>0</v>
      </c>
      <c r="BK1198" s="20">
        <f t="shared" si="3686"/>
        <v>0</v>
      </c>
      <c r="BL1198" s="20">
        <f t="shared" si="3686"/>
        <v>0</v>
      </c>
      <c r="BM1198" s="20">
        <f t="shared" si="3606"/>
        <v>100000</v>
      </c>
      <c r="BN1198" s="20">
        <f t="shared" si="3607"/>
        <v>342800</v>
      </c>
      <c r="BO1198" s="20">
        <f t="shared" si="3686"/>
        <v>0</v>
      </c>
      <c r="BP1198" s="20">
        <f t="shared" si="3686"/>
        <v>0</v>
      </c>
      <c r="BQ1198" s="20">
        <f t="shared" si="3686"/>
        <v>0</v>
      </c>
      <c r="BR1198" s="20">
        <f t="shared" si="3522"/>
        <v>100000</v>
      </c>
      <c r="BS1198" s="20">
        <f t="shared" si="3523"/>
        <v>342800</v>
      </c>
      <c r="BT1198" s="20">
        <f t="shared" si="3524"/>
        <v>0</v>
      </c>
      <c r="BU1198" s="20">
        <f t="shared" si="3686"/>
        <v>0</v>
      </c>
      <c r="BV1198" s="20">
        <f t="shared" si="3525"/>
        <v>100000</v>
      </c>
      <c r="BW1198" s="20">
        <f t="shared" si="3686"/>
        <v>0</v>
      </c>
      <c r="BX1198" s="20">
        <f t="shared" si="3686"/>
        <v>0</v>
      </c>
      <c r="BY1198" s="20">
        <f t="shared" si="3594"/>
        <v>100000</v>
      </c>
      <c r="BZ1198" s="20">
        <f t="shared" si="3595"/>
        <v>342800</v>
      </c>
      <c r="CA1198" s="20">
        <f t="shared" si="3686"/>
        <v>0</v>
      </c>
      <c r="CB1198" s="20">
        <f t="shared" si="3596"/>
        <v>100000</v>
      </c>
      <c r="CC1198" s="20">
        <f t="shared" si="3686"/>
        <v>0</v>
      </c>
      <c r="CD1198" s="20">
        <f t="shared" si="3597"/>
        <v>100000</v>
      </c>
      <c r="CE1198" s="20">
        <f t="shared" si="3686"/>
        <v>0</v>
      </c>
    </row>
    <row r="1199" spans="1:84" x14ac:dyDescent="0.25">
      <c r="A1199" s="10" t="s">
        <v>81</v>
      </c>
      <c r="B1199" s="19">
        <v>410</v>
      </c>
      <c r="C1199" s="10" t="s">
        <v>345</v>
      </c>
      <c r="D1199" s="10" t="s">
        <v>336</v>
      </c>
      <c r="E1199" s="25" t="s">
        <v>579</v>
      </c>
      <c r="F1199" s="20">
        <v>100000</v>
      </c>
      <c r="G1199" s="20">
        <v>342800</v>
      </c>
      <c r="H1199" s="20">
        <v>0</v>
      </c>
      <c r="I1199" s="20"/>
      <c r="J1199" s="20"/>
      <c r="K1199" s="20"/>
      <c r="L1199" s="20">
        <f t="shared" si="3666"/>
        <v>100000</v>
      </c>
      <c r="M1199" s="20">
        <f t="shared" si="3667"/>
        <v>342800</v>
      </c>
      <c r="N1199" s="20">
        <f t="shared" si="3668"/>
        <v>0</v>
      </c>
      <c r="O1199" s="20"/>
      <c r="P1199" s="20"/>
      <c r="Q1199" s="20"/>
      <c r="R1199" s="20">
        <f t="shared" si="3627"/>
        <v>100000</v>
      </c>
      <c r="S1199" s="20">
        <f t="shared" si="3628"/>
        <v>342800</v>
      </c>
      <c r="T1199" s="20">
        <f t="shared" si="3629"/>
        <v>0</v>
      </c>
      <c r="U1199" s="20"/>
      <c r="V1199" s="20">
        <f t="shared" si="3599"/>
        <v>100000</v>
      </c>
      <c r="W1199" s="20"/>
      <c r="X1199" s="20"/>
      <c r="Y1199" s="20"/>
      <c r="Z1199" s="20">
        <f t="shared" si="3600"/>
        <v>100000</v>
      </c>
      <c r="AA1199" s="20">
        <f t="shared" si="3601"/>
        <v>342800</v>
      </c>
      <c r="AB1199" s="20">
        <f t="shared" si="3602"/>
        <v>0</v>
      </c>
      <c r="AC1199" s="20"/>
      <c r="AD1199" s="20"/>
      <c r="AE1199" s="20"/>
      <c r="AF1199" s="20">
        <f t="shared" si="3560"/>
        <v>100000</v>
      </c>
      <c r="AG1199" s="20">
        <f t="shared" si="3561"/>
        <v>342800</v>
      </c>
      <c r="AH1199" s="20">
        <f t="shared" si="3562"/>
        <v>0</v>
      </c>
      <c r="AI1199" s="20"/>
      <c r="AJ1199" s="20">
        <f t="shared" si="3564"/>
        <v>100000</v>
      </c>
      <c r="AK1199" s="20"/>
      <c r="AL1199" s="20"/>
      <c r="AM1199" s="20"/>
      <c r="AN1199" s="20">
        <f t="shared" si="3535"/>
        <v>100000</v>
      </c>
      <c r="AO1199" s="20">
        <f t="shared" si="3536"/>
        <v>342800</v>
      </c>
      <c r="AP1199" s="20">
        <f t="shared" si="3537"/>
        <v>0</v>
      </c>
      <c r="AQ1199" s="20"/>
      <c r="AR1199" s="20"/>
      <c r="AS1199" s="20"/>
      <c r="AT1199" s="20">
        <f t="shared" si="3539"/>
        <v>100000</v>
      </c>
      <c r="AU1199" s="20">
        <f t="shared" si="3540"/>
        <v>342800</v>
      </c>
      <c r="AV1199" s="20">
        <f t="shared" si="3541"/>
        <v>0</v>
      </c>
      <c r="AW1199" s="20"/>
      <c r="AX1199" s="20"/>
      <c r="AY1199" s="20"/>
      <c r="AZ1199" s="20">
        <f t="shared" si="3683"/>
        <v>100000</v>
      </c>
      <c r="BA1199" s="20">
        <f t="shared" si="3684"/>
        <v>342800</v>
      </c>
      <c r="BB1199" s="20">
        <f t="shared" si="3685"/>
        <v>0</v>
      </c>
      <c r="BC1199" s="20"/>
      <c r="BD1199" s="20">
        <f t="shared" si="3682"/>
        <v>100000</v>
      </c>
      <c r="BE1199" s="20"/>
      <c r="BF1199" s="20"/>
      <c r="BG1199" s="20"/>
      <c r="BH1199" s="20">
        <f t="shared" si="3603"/>
        <v>100000</v>
      </c>
      <c r="BI1199" s="20">
        <f t="shared" si="3604"/>
        <v>342800</v>
      </c>
      <c r="BJ1199" s="20">
        <f t="shared" si="3605"/>
        <v>0</v>
      </c>
      <c r="BK1199" s="20"/>
      <c r="BL1199" s="20"/>
      <c r="BM1199" s="20">
        <f t="shared" si="3606"/>
        <v>100000</v>
      </c>
      <c r="BN1199" s="20">
        <f t="shared" si="3607"/>
        <v>342800</v>
      </c>
      <c r="BO1199" s="20"/>
      <c r="BP1199" s="20"/>
      <c r="BQ1199" s="20"/>
      <c r="BR1199" s="20">
        <f t="shared" si="3522"/>
        <v>100000</v>
      </c>
      <c r="BS1199" s="20">
        <f t="shared" si="3523"/>
        <v>342800</v>
      </c>
      <c r="BT1199" s="20">
        <f t="shared" si="3524"/>
        <v>0</v>
      </c>
      <c r="BU1199" s="20"/>
      <c r="BV1199" s="20">
        <f t="shared" si="3525"/>
        <v>100000</v>
      </c>
      <c r="BW1199" s="20"/>
      <c r="BX1199" s="20"/>
      <c r="BY1199" s="20">
        <f t="shared" si="3594"/>
        <v>100000</v>
      </c>
      <c r="BZ1199" s="20">
        <f t="shared" si="3595"/>
        <v>342800</v>
      </c>
      <c r="CA1199" s="20"/>
      <c r="CB1199" s="20">
        <f t="shared" si="3596"/>
        <v>100000</v>
      </c>
      <c r="CC1199" s="20"/>
      <c r="CD1199" s="20">
        <f t="shared" si="3597"/>
        <v>100000</v>
      </c>
      <c r="CE1199" s="20"/>
    </row>
    <row r="1200" spans="1:84" ht="31.5" x14ac:dyDescent="0.25">
      <c r="A1200" s="10" t="s">
        <v>459</v>
      </c>
      <c r="B1200" s="19"/>
      <c r="C1200" s="10"/>
      <c r="D1200" s="10"/>
      <c r="E1200" s="25" t="s">
        <v>868</v>
      </c>
      <c r="F1200" s="20">
        <f>F1201</f>
        <v>4890.3</v>
      </c>
      <c r="G1200" s="20">
        <f t="shared" ref="G1200:CE1203" si="3687">G1201</f>
        <v>0</v>
      </c>
      <c r="H1200" s="20">
        <f t="shared" si="3687"/>
        <v>0</v>
      </c>
      <c r="I1200" s="20">
        <f t="shared" si="3687"/>
        <v>0</v>
      </c>
      <c r="J1200" s="20">
        <f t="shared" si="3687"/>
        <v>0</v>
      </c>
      <c r="K1200" s="20">
        <f t="shared" si="3687"/>
        <v>0</v>
      </c>
      <c r="L1200" s="20">
        <f t="shared" si="3666"/>
        <v>4890.3</v>
      </c>
      <c r="M1200" s="20">
        <f t="shared" si="3667"/>
        <v>0</v>
      </c>
      <c r="N1200" s="20">
        <f t="shared" si="3668"/>
        <v>0</v>
      </c>
      <c r="O1200" s="20">
        <f t="shared" si="3687"/>
        <v>0</v>
      </c>
      <c r="P1200" s="20">
        <f t="shared" si="3687"/>
        <v>0</v>
      </c>
      <c r="Q1200" s="20">
        <f t="shared" si="3687"/>
        <v>0</v>
      </c>
      <c r="R1200" s="20">
        <f t="shared" si="3627"/>
        <v>4890.3</v>
      </c>
      <c r="S1200" s="20">
        <f t="shared" si="3628"/>
        <v>0</v>
      </c>
      <c r="T1200" s="20">
        <f t="shared" si="3629"/>
        <v>0</v>
      </c>
      <c r="U1200" s="20">
        <f t="shared" si="3687"/>
        <v>0</v>
      </c>
      <c r="V1200" s="20">
        <f t="shared" si="3599"/>
        <v>4890.3</v>
      </c>
      <c r="W1200" s="20">
        <f t="shared" si="3687"/>
        <v>0</v>
      </c>
      <c r="X1200" s="20">
        <f t="shared" si="3687"/>
        <v>0</v>
      </c>
      <c r="Y1200" s="20">
        <f t="shared" si="3687"/>
        <v>0</v>
      </c>
      <c r="Z1200" s="20">
        <f t="shared" si="3600"/>
        <v>4890.3</v>
      </c>
      <c r="AA1200" s="20">
        <f t="shared" si="3601"/>
        <v>0</v>
      </c>
      <c r="AB1200" s="20">
        <f t="shared" si="3602"/>
        <v>0</v>
      </c>
      <c r="AC1200" s="20">
        <f t="shared" si="3687"/>
        <v>0</v>
      </c>
      <c r="AD1200" s="20">
        <f t="shared" si="3687"/>
        <v>0</v>
      </c>
      <c r="AE1200" s="20">
        <f t="shared" si="3687"/>
        <v>0</v>
      </c>
      <c r="AF1200" s="20">
        <f t="shared" si="3560"/>
        <v>4890.3</v>
      </c>
      <c r="AG1200" s="20">
        <f t="shared" si="3561"/>
        <v>0</v>
      </c>
      <c r="AH1200" s="20">
        <f t="shared" si="3562"/>
        <v>0</v>
      </c>
      <c r="AI1200" s="20">
        <f t="shared" si="3687"/>
        <v>0</v>
      </c>
      <c r="AJ1200" s="20">
        <f t="shared" si="3564"/>
        <v>4890.3</v>
      </c>
      <c r="AK1200" s="20">
        <f t="shared" si="3687"/>
        <v>2063.5160000000001</v>
      </c>
      <c r="AL1200" s="20">
        <f t="shared" si="3687"/>
        <v>0</v>
      </c>
      <c r="AM1200" s="20">
        <f t="shared" si="3687"/>
        <v>0</v>
      </c>
      <c r="AN1200" s="20">
        <f t="shared" si="3535"/>
        <v>6953.8160000000007</v>
      </c>
      <c r="AO1200" s="20">
        <f t="shared" si="3536"/>
        <v>0</v>
      </c>
      <c r="AP1200" s="20">
        <f t="shared" si="3537"/>
        <v>0</v>
      </c>
      <c r="AQ1200" s="20">
        <f t="shared" si="3687"/>
        <v>0</v>
      </c>
      <c r="AR1200" s="20">
        <f t="shared" si="3687"/>
        <v>0</v>
      </c>
      <c r="AS1200" s="20">
        <f t="shared" si="3687"/>
        <v>0</v>
      </c>
      <c r="AT1200" s="20">
        <f t="shared" si="3539"/>
        <v>6953.8160000000007</v>
      </c>
      <c r="AU1200" s="20">
        <f t="shared" si="3540"/>
        <v>0</v>
      </c>
      <c r="AV1200" s="20">
        <f t="shared" si="3541"/>
        <v>0</v>
      </c>
      <c r="AW1200" s="20">
        <f t="shared" si="3687"/>
        <v>0</v>
      </c>
      <c r="AX1200" s="20">
        <f t="shared" si="3687"/>
        <v>0</v>
      </c>
      <c r="AY1200" s="20">
        <f t="shared" si="3687"/>
        <v>0</v>
      </c>
      <c r="AZ1200" s="20">
        <f t="shared" si="3683"/>
        <v>6953.8160000000007</v>
      </c>
      <c r="BA1200" s="20">
        <f t="shared" si="3684"/>
        <v>0</v>
      </c>
      <c r="BB1200" s="20">
        <f t="shared" si="3685"/>
        <v>0</v>
      </c>
      <c r="BC1200" s="20">
        <f t="shared" si="3687"/>
        <v>0</v>
      </c>
      <c r="BD1200" s="20">
        <f t="shared" si="3682"/>
        <v>6953.8160000000007</v>
      </c>
      <c r="BE1200" s="20">
        <f t="shared" si="3687"/>
        <v>0</v>
      </c>
      <c r="BF1200" s="20">
        <f t="shared" si="3687"/>
        <v>0</v>
      </c>
      <c r="BG1200" s="20">
        <f t="shared" si="3687"/>
        <v>0</v>
      </c>
      <c r="BH1200" s="20">
        <f t="shared" si="3603"/>
        <v>6953.8160000000007</v>
      </c>
      <c r="BI1200" s="20">
        <f t="shared" si="3604"/>
        <v>0</v>
      </c>
      <c r="BJ1200" s="20">
        <f t="shared" si="3605"/>
        <v>0</v>
      </c>
      <c r="BK1200" s="20">
        <f t="shared" si="3687"/>
        <v>0</v>
      </c>
      <c r="BL1200" s="20">
        <f t="shared" si="3687"/>
        <v>0</v>
      </c>
      <c r="BM1200" s="20">
        <f t="shared" si="3606"/>
        <v>6953.8160000000007</v>
      </c>
      <c r="BN1200" s="20">
        <f t="shared" si="3607"/>
        <v>0</v>
      </c>
      <c r="BO1200" s="20">
        <f t="shared" si="3687"/>
        <v>0</v>
      </c>
      <c r="BP1200" s="20">
        <f t="shared" si="3687"/>
        <v>0</v>
      </c>
      <c r="BQ1200" s="20">
        <f t="shared" si="3687"/>
        <v>0</v>
      </c>
      <c r="BR1200" s="20">
        <f t="shared" si="3522"/>
        <v>6953.8160000000007</v>
      </c>
      <c r="BS1200" s="20">
        <f t="shared" si="3523"/>
        <v>0</v>
      </c>
      <c r="BT1200" s="20">
        <f t="shared" si="3524"/>
        <v>0</v>
      </c>
      <c r="BU1200" s="20">
        <f t="shared" si="3687"/>
        <v>-500</v>
      </c>
      <c r="BV1200" s="20">
        <f t="shared" si="3525"/>
        <v>6453.8160000000007</v>
      </c>
      <c r="BW1200" s="20">
        <f t="shared" si="3687"/>
        <v>-331.81599999999997</v>
      </c>
      <c r="BX1200" s="20">
        <f t="shared" si="3687"/>
        <v>0</v>
      </c>
      <c r="BY1200" s="20">
        <f t="shared" si="3594"/>
        <v>6122.0000000000009</v>
      </c>
      <c r="BZ1200" s="20">
        <f t="shared" si="3595"/>
        <v>0</v>
      </c>
      <c r="CA1200" s="20">
        <f t="shared" si="3687"/>
        <v>0</v>
      </c>
      <c r="CB1200" s="20">
        <f t="shared" si="3596"/>
        <v>6122.0000000000009</v>
      </c>
      <c r="CC1200" s="20">
        <f t="shared" si="3687"/>
        <v>0</v>
      </c>
      <c r="CD1200" s="20">
        <f t="shared" si="3597"/>
        <v>6122.0000000000009</v>
      </c>
      <c r="CE1200" s="20">
        <f t="shared" si="3687"/>
        <v>0</v>
      </c>
    </row>
    <row r="1201" spans="1:83" ht="31.5" x14ac:dyDescent="0.25">
      <c r="A1201" s="10" t="s">
        <v>82</v>
      </c>
      <c r="B1201" s="19"/>
      <c r="C1201" s="10"/>
      <c r="D1201" s="10"/>
      <c r="E1201" s="25" t="s">
        <v>869</v>
      </c>
      <c r="F1201" s="20">
        <f>F1202</f>
        <v>4890.3</v>
      </c>
      <c r="G1201" s="20">
        <f t="shared" si="3687"/>
        <v>0</v>
      </c>
      <c r="H1201" s="20">
        <f t="shared" si="3687"/>
        <v>0</v>
      </c>
      <c r="I1201" s="20">
        <f t="shared" si="3687"/>
        <v>0</v>
      </c>
      <c r="J1201" s="20">
        <f t="shared" si="3687"/>
        <v>0</v>
      </c>
      <c r="K1201" s="20">
        <f t="shared" si="3687"/>
        <v>0</v>
      </c>
      <c r="L1201" s="20">
        <f t="shared" si="3666"/>
        <v>4890.3</v>
      </c>
      <c r="M1201" s="20">
        <f t="shared" si="3667"/>
        <v>0</v>
      </c>
      <c r="N1201" s="20">
        <f t="shared" si="3668"/>
        <v>0</v>
      </c>
      <c r="O1201" s="20">
        <f t="shared" si="3687"/>
        <v>0</v>
      </c>
      <c r="P1201" s="20">
        <f t="shared" si="3687"/>
        <v>0</v>
      </c>
      <c r="Q1201" s="20">
        <f t="shared" si="3687"/>
        <v>0</v>
      </c>
      <c r="R1201" s="20">
        <f t="shared" si="3627"/>
        <v>4890.3</v>
      </c>
      <c r="S1201" s="20">
        <f t="shared" si="3628"/>
        <v>0</v>
      </c>
      <c r="T1201" s="20">
        <f t="shared" si="3629"/>
        <v>0</v>
      </c>
      <c r="U1201" s="20">
        <f t="shared" si="3687"/>
        <v>0</v>
      </c>
      <c r="V1201" s="20">
        <f t="shared" si="3599"/>
        <v>4890.3</v>
      </c>
      <c r="W1201" s="20">
        <f t="shared" si="3687"/>
        <v>0</v>
      </c>
      <c r="X1201" s="20">
        <f t="shared" si="3687"/>
        <v>0</v>
      </c>
      <c r="Y1201" s="20">
        <f t="shared" si="3687"/>
        <v>0</v>
      </c>
      <c r="Z1201" s="20">
        <f t="shared" si="3600"/>
        <v>4890.3</v>
      </c>
      <c r="AA1201" s="20">
        <f t="shared" si="3601"/>
        <v>0</v>
      </c>
      <c r="AB1201" s="20">
        <f t="shared" si="3602"/>
        <v>0</v>
      </c>
      <c r="AC1201" s="20">
        <f t="shared" si="3687"/>
        <v>0</v>
      </c>
      <c r="AD1201" s="20">
        <f t="shared" si="3687"/>
        <v>0</v>
      </c>
      <c r="AE1201" s="20">
        <f t="shared" si="3687"/>
        <v>0</v>
      </c>
      <c r="AF1201" s="20">
        <f t="shared" si="3560"/>
        <v>4890.3</v>
      </c>
      <c r="AG1201" s="20">
        <f t="shared" si="3561"/>
        <v>0</v>
      </c>
      <c r="AH1201" s="20">
        <f t="shared" si="3562"/>
        <v>0</v>
      </c>
      <c r="AI1201" s="20">
        <f t="shared" si="3687"/>
        <v>0</v>
      </c>
      <c r="AJ1201" s="20">
        <f t="shared" si="3564"/>
        <v>4890.3</v>
      </c>
      <c r="AK1201" s="20">
        <f t="shared" si="3687"/>
        <v>2063.5160000000001</v>
      </c>
      <c r="AL1201" s="20">
        <f t="shared" si="3687"/>
        <v>0</v>
      </c>
      <c r="AM1201" s="20">
        <f t="shared" si="3687"/>
        <v>0</v>
      </c>
      <c r="AN1201" s="20">
        <f t="shared" si="3535"/>
        <v>6953.8160000000007</v>
      </c>
      <c r="AO1201" s="20">
        <f t="shared" si="3536"/>
        <v>0</v>
      </c>
      <c r="AP1201" s="20">
        <f t="shared" si="3537"/>
        <v>0</v>
      </c>
      <c r="AQ1201" s="20">
        <f t="shared" si="3687"/>
        <v>0</v>
      </c>
      <c r="AR1201" s="20">
        <f t="shared" si="3687"/>
        <v>0</v>
      </c>
      <c r="AS1201" s="20">
        <f t="shared" si="3687"/>
        <v>0</v>
      </c>
      <c r="AT1201" s="20">
        <f t="shared" si="3539"/>
        <v>6953.8160000000007</v>
      </c>
      <c r="AU1201" s="20">
        <f t="shared" si="3540"/>
        <v>0</v>
      </c>
      <c r="AV1201" s="20">
        <f t="shared" si="3541"/>
        <v>0</v>
      </c>
      <c r="AW1201" s="20">
        <f t="shared" si="3687"/>
        <v>0</v>
      </c>
      <c r="AX1201" s="20">
        <f t="shared" si="3687"/>
        <v>0</v>
      </c>
      <c r="AY1201" s="20">
        <f t="shared" si="3687"/>
        <v>0</v>
      </c>
      <c r="AZ1201" s="20">
        <f t="shared" si="3683"/>
        <v>6953.8160000000007</v>
      </c>
      <c r="BA1201" s="20">
        <f t="shared" si="3684"/>
        <v>0</v>
      </c>
      <c r="BB1201" s="20">
        <f t="shared" si="3685"/>
        <v>0</v>
      </c>
      <c r="BC1201" s="20">
        <f t="shared" si="3687"/>
        <v>0</v>
      </c>
      <c r="BD1201" s="20">
        <f t="shared" si="3682"/>
        <v>6953.8160000000007</v>
      </c>
      <c r="BE1201" s="20">
        <f t="shared" si="3687"/>
        <v>0</v>
      </c>
      <c r="BF1201" s="20">
        <f t="shared" si="3687"/>
        <v>0</v>
      </c>
      <c r="BG1201" s="20">
        <f t="shared" si="3687"/>
        <v>0</v>
      </c>
      <c r="BH1201" s="20">
        <f t="shared" si="3603"/>
        <v>6953.8160000000007</v>
      </c>
      <c r="BI1201" s="20">
        <f t="shared" si="3604"/>
        <v>0</v>
      </c>
      <c r="BJ1201" s="20">
        <f t="shared" si="3605"/>
        <v>0</v>
      </c>
      <c r="BK1201" s="20">
        <f t="shared" si="3687"/>
        <v>0</v>
      </c>
      <c r="BL1201" s="20">
        <f t="shared" si="3687"/>
        <v>0</v>
      </c>
      <c r="BM1201" s="20">
        <f t="shared" si="3606"/>
        <v>6953.8160000000007</v>
      </c>
      <c r="BN1201" s="20">
        <f t="shared" si="3607"/>
        <v>0</v>
      </c>
      <c r="BO1201" s="20">
        <f t="shared" si="3687"/>
        <v>0</v>
      </c>
      <c r="BP1201" s="20">
        <f t="shared" si="3687"/>
        <v>0</v>
      </c>
      <c r="BQ1201" s="20">
        <f t="shared" si="3687"/>
        <v>0</v>
      </c>
      <c r="BR1201" s="20">
        <f t="shared" si="3522"/>
        <v>6953.8160000000007</v>
      </c>
      <c r="BS1201" s="20">
        <f t="shared" si="3523"/>
        <v>0</v>
      </c>
      <c r="BT1201" s="20">
        <f t="shared" si="3524"/>
        <v>0</v>
      </c>
      <c r="BU1201" s="20">
        <f t="shared" si="3687"/>
        <v>-500</v>
      </c>
      <c r="BV1201" s="20">
        <f t="shared" si="3525"/>
        <v>6453.8160000000007</v>
      </c>
      <c r="BW1201" s="20">
        <f t="shared" si="3687"/>
        <v>-331.81599999999997</v>
      </c>
      <c r="BX1201" s="20">
        <f t="shared" si="3687"/>
        <v>0</v>
      </c>
      <c r="BY1201" s="20">
        <f t="shared" si="3594"/>
        <v>6122.0000000000009</v>
      </c>
      <c r="BZ1201" s="20">
        <f t="shared" si="3595"/>
        <v>0</v>
      </c>
      <c r="CA1201" s="20">
        <f t="shared" si="3687"/>
        <v>0</v>
      </c>
      <c r="CB1201" s="20">
        <f t="shared" si="3596"/>
        <v>6122.0000000000009</v>
      </c>
      <c r="CC1201" s="20">
        <f t="shared" si="3687"/>
        <v>0</v>
      </c>
      <c r="CD1201" s="20">
        <f t="shared" si="3597"/>
        <v>6122.0000000000009</v>
      </c>
      <c r="CE1201" s="20">
        <f t="shared" si="3687"/>
        <v>0</v>
      </c>
    </row>
    <row r="1202" spans="1:83" ht="47.25" x14ac:dyDescent="0.25">
      <c r="A1202" s="10" t="s">
        <v>82</v>
      </c>
      <c r="B1202" s="19">
        <v>200</v>
      </c>
      <c r="C1202" s="10"/>
      <c r="D1202" s="10"/>
      <c r="E1202" s="25" t="s">
        <v>602</v>
      </c>
      <c r="F1202" s="20">
        <f>F1203</f>
        <v>4890.3</v>
      </c>
      <c r="G1202" s="20">
        <f t="shared" si="3687"/>
        <v>0</v>
      </c>
      <c r="H1202" s="20">
        <f t="shared" si="3687"/>
        <v>0</v>
      </c>
      <c r="I1202" s="20">
        <f t="shared" si="3687"/>
        <v>0</v>
      </c>
      <c r="J1202" s="20">
        <f t="shared" si="3687"/>
        <v>0</v>
      </c>
      <c r="K1202" s="20">
        <f t="shared" si="3687"/>
        <v>0</v>
      </c>
      <c r="L1202" s="20">
        <f t="shared" si="3666"/>
        <v>4890.3</v>
      </c>
      <c r="M1202" s="20">
        <f t="shared" si="3667"/>
        <v>0</v>
      </c>
      <c r="N1202" s="20">
        <f t="shared" si="3668"/>
        <v>0</v>
      </c>
      <c r="O1202" s="20">
        <f t="shared" si="3687"/>
        <v>0</v>
      </c>
      <c r="P1202" s="20">
        <f t="shared" si="3687"/>
        <v>0</v>
      </c>
      <c r="Q1202" s="20">
        <f t="shared" si="3687"/>
        <v>0</v>
      </c>
      <c r="R1202" s="20">
        <f t="shared" si="3627"/>
        <v>4890.3</v>
      </c>
      <c r="S1202" s="20">
        <f t="shared" si="3628"/>
        <v>0</v>
      </c>
      <c r="T1202" s="20">
        <f t="shared" si="3629"/>
        <v>0</v>
      </c>
      <c r="U1202" s="20">
        <f t="shared" si="3687"/>
        <v>0</v>
      </c>
      <c r="V1202" s="20">
        <f t="shared" si="3599"/>
        <v>4890.3</v>
      </c>
      <c r="W1202" s="20">
        <f t="shared" si="3687"/>
        <v>0</v>
      </c>
      <c r="X1202" s="20">
        <f t="shared" si="3687"/>
        <v>0</v>
      </c>
      <c r="Y1202" s="20">
        <f t="shared" si="3687"/>
        <v>0</v>
      </c>
      <c r="Z1202" s="20">
        <f t="shared" si="3600"/>
        <v>4890.3</v>
      </c>
      <c r="AA1202" s="20">
        <f t="shared" si="3601"/>
        <v>0</v>
      </c>
      <c r="AB1202" s="20">
        <f t="shared" si="3602"/>
        <v>0</v>
      </c>
      <c r="AC1202" s="20">
        <f t="shared" si="3687"/>
        <v>0</v>
      </c>
      <c r="AD1202" s="20">
        <f t="shared" si="3687"/>
        <v>0</v>
      </c>
      <c r="AE1202" s="20">
        <f t="shared" si="3687"/>
        <v>0</v>
      </c>
      <c r="AF1202" s="20">
        <f t="shared" si="3560"/>
        <v>4890.3</v>
      </c>
      <c r="AG1202" s="20">
        <f t="shared" si="3561"/>
        <v>0</v>
      </c>
      <c r="AH1202" s="20">
        <f t="shared" si="3562"/>
        <v>0</v>
      </c>
      <c r="AI1202" s="20">
        <f t="shared" si="3687"/>
        <v>0</v>
      </c>
      <c r="AJ1202" s="20">
        <f t="shared" si="3564"/>
        <v>4890.3</v>
      </c>
      <c r="AK1202" s="20">
        <f t="shared" si="3687"/>
        <v>2063.5160000000001</v>
      </c>
      <c r="AL1202" s="20">
        <f t="shared" si="3687"/>
        <v>0</v>
      </c>
      <c r="AM1202" s="20">
        <f t="shared" si="3687"/>
        <v>0</v>
      </c>
      <c r="AN1202" s="20">
        <f t="shared" si="3535"/>
        <v>6953.8160000000007</v>
      </c>
      <c r="AO1202" s="20">
        <f t="shared" si="3536"/>
        <v>0</v>
      </c>
      <c r="AP1202" s="20">
        <f t="shared" si="3537"/>
        <v>0</v>
      </c>
      <c r="AQ1202" s="20">
        <f t="shared" si="3687"/>
        <v>0</v>
      </c>
      <c r="AR1202" s="20">
        <f t="shared" si="3687"/>
        <v>0</v>
      </c>
      <c r="AS1202" s="20">
        <f t="shared" si="3687"/>
        <v>0</v>
      </c>
      <c r="AT1202" s="20">
        <f t="shared" si="3539"/>
        <v>6953.8160000000007</v>
      </c>
      <c r="AU1202" s="20">
        <f t="shared" si="3540"/>
        <v>0</v>
      </c>
      <c r="AV1202" s="20">
        <f t="shared" si="3541"/>
        <v>0</v>
      </c>
      <c r="AW1202" s="20">
        <f t="shared" si="3687"/>
        <v>0</v>
      </c>
      <c r="AX1202" s="20">
        <f t="shared" si="3687"/>
        <v>0</v>
      </c>
      <c r="AY1202" s="20">
        <f t="shared" si="3687"/>
        <v>0</v>
      </c>
      <c r="AZ1202" s="20">
        <f t="shared" si="3683"/>
        <v>6953.8160000000007</v>
      </c>
      <c r="BA1202" s="20">
        <f t="shared" si="3684"/>
        <v>0</v>
      </c>
      <c r="BB1202" s="20">
        <f t="shared" si="3685"/>
        <v>0</v>
      </c>
      <c r="BC1202" s="20">
        <f t="shared" si="3687"/>
        <v>0</v>
      </c>
      <c r="BD1202" s="20">
        <f t="shared" si="3682"/>
        <v>6953.8160000000007</v>
      </c>
      <c r="BE1202" s="20">
        <f t="shared" si="3687"/>
        <v>0</v>
      </c>
      <c r="BF1202" s="20">
        <f t="shared" si="3687"/>
        <v>0</v>
      </c>
      <c r="BG1202" s="20">
        <f t="shared" si="3687"/>
        <v>0</v>
      </c>
      <c r="BH1202" s="20">
        <f t="shared" si="3603"/>
        <v>6953.8160000000007</v>
      </c>
      <c r="BI1202" s="20">
        <f t="shared" si="3604"/>
        <v>0</v>
      </c>
      <c r="BJ1202" s="20">
        <f t="shared" si="3605"/>
        <v>0</v>
      </c>
      <c r="BK1202" s="20">
        <f t="shared" si="3687"/>
        <v>0</v>
      </c>
      <c r="BL1202" s="20">
        <f t="shared" si="3687"/>
        <v>0</v>
      </c>
      <c r="BM1202" s="20">
        <f t="shared" si="3606"/>
        <v>6953.8160000000007</v>
      </c>
      <c r="BN1202" s="20">
        <f t="shared" si="3607"/>
        <v>0</v>
      </c>
      <c r="BO1202" s="20">
        <f t="shared" si="3687"/>
        <v>0</v>
      </c>
      <c r="BP1202" s="20">
        <f t="shared" si="3687"/>
        <v>0</v>
      </c>
      <c r="BQ1202" s="20">
        <f t="shared" si="3687"/>
        <v>0</v>
      </c>
      <c r="BR1202" s="20">
        <f t="shared" si="3522"/>
        <v>6953.8160000000007</v>
      </c>
      <c r="BS1202" s="20">
        <f t="shared" si="3523"/>
        <v>0</v>
      </c>
      <c r="BT1202" s="20">
        <f t="shared" si="3524"/>
        <v>0</v>
      </c>
      <c r="BU1202" s="20">
        <f t="shared" si="3687"/>
        <v>-500</v>
      </c>
      <c r="BV1202" s="20">
        <f t="shared" si="3525"/>
        <v>6453.8160000000007</v>
      </c>
      <c r="BW1202" s="20">
        <f t="shared" si="3687"/>
        <v>-331.81599999999997</v>
      </c>
      <c r="BX1202" s="20">
        <f t="shared" si="3687"/>
        <v>0</v>
      </c>
      <c r="BY1202" s="20">
        <f t="shared" si="3594"/>
        <v>6122.0000000000009</v>
      </c>
      <c r="BZ1202" s="20">
        <f t="shared" si="3595"/>
        <v>0</v>
      </c>
      <c r="CA1202" s="20">
        <f t="shared" si="3687"/>
        <v>0</v>
      </c>
      <c r="CB1202" s="20">
        <f t="shared" si="3596"/>
        <v>6122.0000000000009</v>
      </c>
      <c r="CC1202" s="20">
        <f t="shared" si="3687"/>
        <v>0</v>
      </c>
      <c r="CD1202" s="20">
        <f t="shared" si="3597"/>
        <v>6122.0000000000009</v>
      </c>
      <c r="CE1202" s="20">
        <f t="shared" si="3687"/>
        <v>0</v>
      </c>
    </row>
    <row r="1203" spans="1:83" ht="47.25" x14ac:dyDescent="0.25">
      <c r="A1203" s="10" t="s">
        <v>82</v>
      </c>
      <c r="B1203" s="19">
        <v>240</v>
      </c>
      <c r="C1203" s="10"/>
      <c r="D1203" s="10"/>
      <c r="E1203" s="25" t="s">
        <v>603</v>
      </c>
      <c r="F1203" s="20">
        <f>F1204</f>
        <v>4890.3</v>
      </c>
      <c r="G1203" s="20">
        <f t="shared" si="3687"/>
        <v>0</v>
      </c>
      <c r="H1203" s="20">
        <f t="shared" si="3687"/>
        <v>0</v>
      </c>
      <c r="I1203" s="20">
        <f t="shared" si="3687"/>
        <v>0</v>
      </c>
      <c r="J1203" s="20">
        <f t="shared" si="3687"/>
        <v>0</v>
      </c>
      <c r="K1203" s="20">
        <f t="shared" si="3687"/>
        <v>0</v>
      </c>
      <c r="L1203" s="20">
        <f t="shared" si="3666"/>
        <v>4890.3</v>
      </c>
      <c r="M1203" s="20">
        <f t="shared" si="3667"/>
        <v>0</v>
      </c>
      <c r="N1203" s="20">
        <f t="shared" si="3668"/>
        <v>0</v>
      </c>
      <c r="O1203" s="20">
        <f t="shared" si="3687"/>
        <v>0</v>
      </c>
      <c r="P1203" s="20">
        <f t="shared" si="3687"/>
        <v>0</v>
      </c>
      <c r="Q1203" s="20">
        <f t="shared" si="3687"/>
        <v>0</v>
      </c>
      <c r="R1203" s="20">
        <f t="shared" si="3627"/>
        <v>4890.3</v>
      </c>
      <c r="S1203" s="20">
        <f t="shared" si="3628"/>
        <v>0</v>
      </c>
      <c r="T1203" s="20">
        <f t="shared" si="3629"/>
        <v>0</v>
      </c>
      <c r="U1203" s="20">
        <f t="shared" si="3687"/>
        <v>0</v>
      </c>
      <c r="V1203" s="20">
        <f t="shared" si="3599"/>
        <v>4890.3</v>
      </c>
      <c r="W1203" s="20">
        <f t="shared" si="3687"/>
        <v>0</v>
      </c>
      <c r="X1203" s="20">
        <f t="shared" si="3687"/>
        <v>0</v>
      </c>
      <c r="Y1203" s="20">
        <f t="shared" si="3687"/>
        <v>0</v>
      </c>
      <c r="Z1203" s="20">
        <f t="shared" si="3600"/>
        <v>4890.3</v>
      </c>
      <c r="AA1203" s="20">
        <f t="shared" si="3601"/>
        <v>0</v>
      </c>
      <c r="AB1203" s="20">
        <f t="shared" si="3602"/>
        <v>0</v>
      </c>
      <c r="AC1203" s="20">
        <f t="shared" si="3687"/>
        <v>0</v>
      </c>
      <c r="AD1203" s="20">
        <f t="shared" si="3687"/>
        <v>0</v>
      </c>
      <c r="AE1203" s="20">
        <f t="shared" si="3687"/>
        <v>0</v>
      </c>
      <c r="AF1203" s="20">
        <f t="shared" si="3560"/>
        <v>4890.3</v>
      </c>
      <c r="AG1203" s="20">
        <f t="shared" si="3561"/>
        <v>0</v>
      </c>
      <c r="AH1203" s="20">
        <f t="shared" si="3562"/>
        <v>0</v>
      </c>
      <c r="AI1203" s="20">
        <f t="shared" si="3687"/>
        <v>0</v>
      </c>
      <c r="AJ1203" s="20">
        <f t="shared" si="3564"/>
        <v>4890.3</v>
      </c>
      <c r="AK1203" s="20">
        <f t="shared" si="3687"/>
        <v>2063.5160000000001</v>
      </c>
      <c r="AL1203" s="20">
        <f t="shared" si="3687"/>
        <v>0</v>
      </c>
      <c r="AM1203" s="20">
        <f t="shared" si="3687"/>
        <v>0</v>
      </c>
      <c r="AN1203" s="20">
        <f t="shared" si="3535"/>
        <v>6953.8160000000007</v>
      </c>
      <c r="AO1203" s="20">
        <f t="shared" si="3536"/>
        <v>0</v>
      </c>
      <c r="AP1203" s="20">
        <f t="shared" si="3537"/>
        <v>0</v>
      </c>
      <c r="AQ1203" s="20">
        <f t="shared" si="3687"/>
        <v>0</v>
      </c>
      <c r="AR1203" s="20">
        <f t="shared" si="3687"/>
        <v>0</v>
      </c>
      <c r="AS1203" s="20">
        <f t="shared" si="3687"/>
        <v>0</v>
      </c>
      <c r="AT1203" s="20">
        <f t="shared" si="3539"/>
        <v>6953.8160000000007</v>
      </c>
      <c r="AU1203" s="20">
        <f t="shared" si="3540"/>
        <v>0</v>
      </c>
      <c r="AV1203" s="20">
        <f t="shared" si="3541"/>
        <v>0</v>
      </c>
      <c r="AW1203" s="20">
        <f t="shared" si="3687"/>
        <v>0</v>
      </c>
      <c r="AX1203" s="20">
        <f t="shared" si="3687"/>
        <v>0</v>
      </c>
      <c r="AY1203" s="20">
        <f t="shared" si="3687"/>
        <v>0</v>
      </c>
      <c r="AZ1203" s="20">
        <f t="shared" si="3683"/>
        <v>6953.8160000000007</v>
      </c>
      <c r="BA1203" s="20">
        <f t="shared" si="3684"/>
        <v>0</v>
      </c>
      <c r="BB1203" s="20">
        <f t="shared" si="3685"/>
        <v>0</v>
      </c>
      <c r="BC1203" s="20">
        <f t="shared" si="3687"/>
        <v>0</v>
      </c>
      <c r="BD1203" s="20">
        <f t="shared" si="3682"/>
        <v>6953.8160000000007</v>
      </c>
      <c r="BE1203" s="20">
        <f t="shared" si="3687"/>
        <v>0</v>
      </c>
      <c r="BF1203" s="20">
        <f t="shared" si="3687"/>
        <v>0</v>
      </c>
      <c r="BG1203" s="20">
        <f t="shared" si="3687"/>
        <v>0</v>
      </c>
      <c r="BH1203" s="20">
        <f t="shared" si="3603"/>
        <v>6953.8160000000007</v>
      </c>
      <c r="BI1203" s="20">
        <f t="shared" si="3604"/>
        <v>0</v>
      </c>
      <c r="BJ1203" s="20">
        <f t="shared" si="3605"/>
        <v>0</v>
      </c>
      <c r="BK1203" s="20">
        <f t="shared" si="3687"/>
        <v>0</v>
      </c>
      <c r="BL1203" s="20">
        <f t="shared" si="3687"/>
        <v>0</v>
      </c>
      <c r="BM1203" s="20">
        <f t="shared" si="3606"/>
        <v>6953.8160000000007</v>
      </c>
      <c r="BN1203" s="20">
        <f t="shared" si="3607"/>
        <v>0</v>
      </c>
      <c r="BO1203" s="20">
        <f t="shared" si="3687"/>
        <v>0</v>
      </c>
      <c r="BP1203" s="20">
        <f t="shared" si="3687"/>
        <v>0</v>
      </c>
      <c r="BQ1203" s="20">
        <f t="shared" si="3687"/>
        <v>0</v>
      </c>
      <c r="BR1203" s="20">
        <f t="shared" si="3522"/>
        <v>6953.8160000000007</v>
      </c>
      <c r="BS1203" s="20">
        <f t="shared" si="3523"/>
        <v>0</v>
      </c>
      <c r="BT1203" s="20">
        <f t="shared" si="3524"/>
        <v>0</v>
      </c>
      <c r="BU1203" s="20">
        <f t="shared" si="3687"/>
        <v>-500</v>
      </c>
      <c r="BV1203" s="20">
        <f t="shared" si="3525"/>
        <v>6453.8160000000007</v>
      </c>
      <c r="BW1203" s="20">
        <f t="shared" si="3687"/>
        <v>-331.81599999999997</v>
      </c>
      <c r="BX1203" s="20">
        <f t="shared" si="3687"/>
        <v>0</v>
      </c>
      <c r="BY1203" s="20">
        <f t="shared" si="3594"/>
        <v>6122.0000000000009</v>
      </c>
      <c r="BZ1203" s="20">
        <f t="shared" si="3595"/>
        <v>0</v>
      </c>
      <c r="CA1203" s="20">
        <f t="shared" si="3687"/>
        <v>0</v>
      </c>
      <c r="CB1203" s="20">
        <f t="shared" si="3596"/>
        <v>6122.0000000000009</v>
      </c>
      <c r="CC1203" s="20">
        <f t="shared" si="3687"/>
        <v>0</v>
      </c>
      <c r="CD1203" s="20">
        <f t="shared" si="3597"/>
        <v>6122.0000000000009</v>
      </c>
      <c r="CE1203" s="20">
        <f t="shared" si="3687"/>
        <v>0</v>
      </c>
    </row>
    <row r="1204" spans="1:83" x14ac:dyDescent="0.25">
      <c r="A1204" s="10" t="s">
        <v>82</v>
      </c>
      <c r="B1204" s="19">
        <v>240</v>
      </c>
      <c r="C1204" s="10" t="s">
        <v>345</v>
      </c>
      <c r="D1204" s="10" t="s">
        <v>336</v>
      </c>
      <c r="E1204" s="25" t="s">
        <v>579</v>
      </c>
      <c r="F1204" s="20">
        <v>4890.3</v>
      </c>
      <c r="G1204" s="20">
        <v>0</v>
      </c>
      <c r="H1204" s="20">
        <v>0</v>
      </c>
      <c r="I1204" s="20"/>
      <c r="J1204" s="20"/>
      <c r="K1204" s="20"/>
      <c r="L1204" s="20">
        <f t="shared" si="3666"/>
        <v>4890.3</v>
      </c>
      <c r="M1204" s="20">
        <f t="shared" si="3667"/>
        <v>0</v>
      </c>
      <c r="N1204" s="20">
        <f t="shared" si="3668"/>
        <v>0</v>
      </c>
      <c r="O1204" s="20"/>
      <c r="P1204" s="20"/>
      <c r="Q1204" s="20"/>
      <c r="R1204" s="20">
        <f t="shared" si="3627"/>
        <v>4890.3</v>
      </c>
      <c r="S1204" s="20">
        <f t="shared" si="3628"/>
        <v>0</v>
      </c>
      <c r="T1204" s="20">
        <f t="shared" si="3629"/>
        <v>0</v>
      </c>
      <c r="U1204" s="20"/>
      <c r="V1204" s="20">
        <f t="shared" si="3599"/>
        <v>4890.3</v>
      </c>
      <c r="W1204" s="20"/>
      <c r="X1204" s="20"/>
      <c r="Y1204" s="20"/>
      <c r="Z1204" s="20">
        <f t="shared" si="3600"/>
        <v>4890.3</v>
      </c>
      <c r="AA1204" s="20">
        <f t="shared" si="3601"/>
        <v>0</v>
      </c>
      <c r="AB1204" s="20">
        <f t="shared" si="3602"/>
        <v>0</v>
      </c>
      <c r="AC1204" s="20"/>
      <c r="AD1204" s="20"/>
      <c r="AE1204" s="20"/>
      <c r="AF1204" s="20">
        <f t="shared" si="3560"/>
        <v>4890.3</v>
      </c>
      <c r="AG1204" s="20">
        <f t="shared" si="3561"/>
        <v>0</v>
      </c>
      <c r="AH1204" s="20">
        <f t="shared" si="3562"/>
        <v>0</v>
      </c>
      <c r="AI1204" s="20"/>
      <c r="AJ1204" s="20">
        <f t="shared" si="3564"/>
        <v>4890.3</v>
      </c>
      <c r="AK1204" s="20">
        <f>972+1091.516</f>
        <v>2063.5160000000001</v>
      </c>
      <c r="AL1204" s="20"/>
      <c r="AM1204" s="20"/>
      <c r="AN1204" s="20">
        <f t="shared" si="3535"/>
        <v>6953.8160000000007</v>
      </c>
      <c r="AO1204" s="20">
        <f t="shared" si="3536"/>
        <v>0</v>
      </c>
      <c r="AP1204" s="20">
        <f t="shared" si="3537"/>
        <v>0</v>
      </c>
      <c r="AQ1204" s="20"/>
      <c r="AR1204" s="20"/>
      <c r="AS1204" s="20"/>
      <c r="AT1204" s="20">
        <f t="shared" si="3539"/>
        <v>6953.8160000000007</v>
      </c>
      <c r="AU1204" s="20">
        <f t="shared" si="3540"/>
        <v>0</v>
      </c>
      <c r="AV1204" s="20">
        <f t="shared" si="3541"/>
        <v>0</v>
      </c>
      <c r="AW1204" s="20"/>
      <c r="AX1204" s="20"/>
      <c r="AY1204" s="20"/>
      <c r="AZ1204" s="20">
        <f t="shared" si="3683"/>
        <v>6953.8160000000007</v>
      </c>
      <c r="BA1204" s="20">
        <f t="shared" si="3684"/>
        <v>0</v>
      </c>
      <c r="BB1204" s="20">
        <f t="shared" si="3685"/>
        <v>0</v>
      </c>
      <c r="BC1204" s="20"/>
      <c r="BD1204" s="20">
        <f t="shared" si="3682"/>
        <v>6953.8160000000007</v>
      </c>
      <c r="BE1204" s="20"/>
      <c r="BF1204" s="20"/>
      <c r="BG1204" s="20"/>
      <c r="BH1204" s="20">
        <f t="shared" si="3603"/>
        <v>6953.8160000000007</v>
      </c>
      <c r="BI1204" s="20">
        <f t="shared" si="3604"/>
        <v>0</v>
      </c>
      <c r="BJ1204" s="20">
        <f t="shared" si="3605"/>
        <v>0</v>
      </c>
      <c r="BK1204" s="20"/>
      <c r="BL1204" s="20"/>
      <c r="BM1204" s="20">
        <f t="shared" si="3606"/>
        <v>6953.8160000000007</v>
      </c>
      <c r="BN1204" s="20">
        <f t="shared" si="3607"/>
        <v>0</v>
      </c>
      <c r="BO1204" s="20"/>
      <c r="BP1204" s="20"/>
      <c r="BQ1204" s="20"/>
      <c r="BR1204" s="20">
        <f t="shared" si="3522"/>
        <v>6953.8160000000007</v>
      </c>
      <c r="BS1204" s="20">
        <f t="shared" si="3523"/>
        <v>0</v>
      </c>
      <c r="BT1204" s="20">
        <f t="shared" si="3524"/>
        <v>0</v>
      </c>
      <c r="BU1204" s="20">
        <v>-500</v>
      </c>
      <c r="BV1204" s="20">
        <f t="shared" si="3525"/>
        <v>6453.8160000000007</v>
      </c>
      <c r="BW1204" s="20">
        <v>-331.81599999999997</v>
      </c>
      <c r="BX1204" s="20"/>
      <c r="BY1204" s="20">
        <f t="shared" si="3594"/>
        <v>6122.0000000000009</v>
      </c>
      <c r="BZ1204" s="20">
        <f t="shared" si="3595"/>
        <v>0</v>
      </c>
      <c r="CA1204" s="20"/>
      <c r="CB1204" s="20">
        <f t="shared" si="3596"/>
        <v>6122.0000000000009</v>
      </c>
      <c r="CC1204" s="20"/>
      <c r="CD1204" s="20">
        <f t="shared" si="3597"/>
        <v>6122.0000000000009</v>
      </c>
      <c r="CE1204" s="20"/>
    </row>
    <row r="1205" spans="1:83" ht="47.25" x14ac:dyDescent="0.25">
      <c r="A1205" s="10" t="s">
        <v>460</v>
      </c>
      <c r="B1205" s="19"/>
      <c r="C1205" s="10"/>
      <c r="D1205" s="10"/>
      <c r="E1205" s="25" t="s">
        <v>870</v>
      </c>
      <c r="F1205" s="20">
        <f>F1206+F1218</f>
        <v>9443.9</v>
      </c>
      <c r="G1205" s="20">
        <f t="shared" ref="G1205:K1205" si="3688">G1206+G1218</f>
        <v>3935</v>
      </c>
      <c r="H1205" s="20">
        <f t="shared" si="3688"/>
        <v>0</v>
      </c>
      <c r="I1205" s="20">
        <f t="shared" si="3688"/>
        <v>22000</v>
      </c>
      <c r="J1205" s="20">
        <f t="shared" si="3688"/>
        <v>0</v>
      </c>
      <c r="K1205" s="20">
        <f t="shared" si="3688"/>
        <v>0</v>
      </c>
      <c r="L1205" s="20">
        <f t="shared" si="3666"/>
        <v>31443.9</v>
      </c>
      <c r="M1205" s="20">
        <f t="shared" si="3667"/>
        <v>3935</v>
      </c>
      <c r="N1205" s="20">
        <f t="shared" si="3668"/>
        <v>0</v>
      </c>
      <c r="O1205" s="20">
        <f>O1206+O1218+O1210+O1214</f>
        <v>63610.3</v>
      </c>
      <c r="P1205" s="20">
        <f t="shared" ref="P1205:Q1205" si="3689">P1206+P1218+P1210+P1214</f>
        <v>0</v>
      </c>
      <c r="Q1205" s="20">
        <f t="shared" si="3689"/>
        <v>0</v>
      </c>
      <c r="R1205" s="20">
        <f t="shared" si="3627"/>
        <v>95054.200000000012</v>
      </c>
      <c r="S1205" s="20">
        <f t="shared" si="3628"/>
        <v>3935</v>
      </c>
      <c r="T1205" s="20">
        <f t="shared" si="3629"/>
        <v>0</v>
      </c>
      <c r="U1205" s="20">
        <f t="shared" ref="U1205:CE1205" si="3690">U1206+U1218+U1210+U1214</f>
        <v>0</v>
      </c>
      <c r="V1205" s="20">
        <f t="shared" si="3599"/>
        <v>95054.200000000012</v>
      </c>
      <c r="W1205" s="20">
        <f t="shared" ref="W1205:Y1205" si="3691">W1206+W1218+W1210+W1214</f>
        <v>0</v>
      </c>
      <c r="X1205" s="20">
        <f t="shared" si="3691"/>
        <v>0</v>
      </c>
      <c r="Y1205" s="20">
        <f t="shared" si="3691"/>
        <v>0</v>
      </c>
      <c r="Z1205" s="20">
        <f t="shared" si="3600"/>
        <v>95054.200000000012</v>
      </c>
      <c r="AA1205" s="20">
        <f t="shared" si="3601"/>
        <v>3935</v>
      </c>
      <c r="AB1205" s="20">
        <f t="shared" si="3602"/>
        <v>0</v>
      </c>
      <c r="AC1205" s="20">
        <f t="shared" ref="AC1205:AE1205" si="3692">AC1206+AC1218+AC1210+AC1214</f>
        <v>0</v>
      </c>
      <c r="AD1205" s="20">
        <f t="shared" si="3692"/>
        <v>0</v>
      </c>
      <c r="AE1205" s="20">
        <f t="shared" si="3692"/>
        <v>0</v>
      </c>
      <c r="AF1205" s="20">
        <f t="shared" si="3560"/>
        <v>95054.200000000012</v>
      </c>
      <c r="AG1205" s="20">
        <f t="shared" si="3561"/>
        <v>3935</v>
      </c>
      <c r="AH1205" s="20">
        <f t="shared" si="3562"/>
        <v>0</v>
      </c>
      <c r="AI1205" s="20">
        <f t="shared" ref="AI1205" si="3693">AI1206+AI1218+AI1210+AI1214</f>
        <v>0</v>
      </c>
      <c r="AJ1205" s="20">
        <f t="shared" si="3564"/>
        <v>95054.200000000012</v>
      </c>
      <c r="AK1205" s="20">
        <f t="shared" ref="AK1205:AM1205" si="3694">AK1206+AK1218+AK1210+AK1214</f>
        <v>7377.1790000000001</v>
      </c>
      <c r="AL1205" s="20">
        <f t="shared" si="3694"/>
        <v>0</v>
      </c>
      <c r="AM1205" s="20">
        <f t="shared" si="3694"/>
        <v>0</v>
      </c>
      <c r="AN1205" s="20">
        <f t="shared" si="3535"/>
        <v>102431.37900000002</v>
      </c>
      <c r="AO1205" s="20">
        <f t="shared" si="3536"/>
        <v>3935</v>
      </c>
      <c r="AP1205" s="20">
        <f t="shared" si="3537"/>
        <v>0</v>
      </c>
      <c r="AQ1205" s="20">
        <f t="shared" ref="AQ1205:AS1205" si="3695">AQ1206+AQ1218+AQ1210+AQ1214</f>
        <v>0</v>
      </c>
      <c r="AR1205" s="20">
        <f t="shared" si="3695"/>
        <v>0</v>
      </c>
      <c r="AS1205" s="20">
        <f t="shared" si="3695"/>
        <v>0</v>
      </c>
      <c r="AT1205" s="20">
        <f t="shared" si="3539"/>
        <v>102431.37900000002</v>
      </c>
      <c r="AU1205" s="20">
        <f t="shared" si="3540"/>
        <v>3935</v>
      </c>
      <c r="AV1205" s="20">
        <f t="shared" si="3541"/>
        <v>0</v>
      </c>
      <c r="AW1205" s="20">
        <f t="shared" ref="AW1205:AY1205" si="3696">AW1206+AW1218+AW1210+AW1214</f>
        <v>0</v>
      </c>
      <c r="AX1205" s="20">
        <f t="shared" si="3696"/>
        <v>0</v>
      </c>
      <c r="AY1205" s="20">
        <f t="shared" si="3696"/>
        <v>0</v>
      </c>
      <c r="AZ1205" s="20">
        <f t="shared" si="3683"/>
        <v>102431.37900000002</v>
      </c>
      <c r="BA1205" s="20">
        <f t="shared" si="3684"/>
        <v>3935</v>
      </c>
      <c r="BB1205" s="20">
        <f t="shared" si="3685"/>
        <v>0</v>
      </c>
      <c r="BC1205" s="20">
        <f t="shared" ref="BC1205" si="3697">BC1206+BC1218+BC1210+BC1214</f>
        <v>0</v>
      </c>
      <c r="BD1205" s="20">
        <f t="shared" si="3682"/>
        <v>102431.37900000002</v>
      </c>
      <c r="BE1205" s="20">
        <f t="shared" ref="BE1205:BG1205" si="3698">BE1206+BE1218+BE1210+BE1214</f>
        <v>0</v>
      </c>
      <c r="BF1205" s="20">
        <f t="shared" si="3698"/>
        <v>0</v>
      </c>
      <c r="BG1205" s="20">
        <f t="shared" si="3698"/>
        <v>0</v>
      </c>
      <c r="BH1205" s="20">
        <f t="shared" si="3603"/>
        <v>102431.37900000002</v>
      </c>
      <c r="BI1205" s="20">
        <f t="shared" si="3604"/>
        <v>3935</v>
      </c>
      <c r="BJ1205" s="20">
        <f t="shared" si="3605"/>
        <v>0</v>
      </c>
      <c r="BK1205" s="20">
        <f t="shared" ref="BK1205:BL1205" si="3699">BK1206+BK1218+BK1210+BK1214</f>
        <v>0</v>
      </c>
      <c r="BL1205" s="20">
        <f t="shared" si="3699"/>
        <v>0</v>
      </c>
      <c r="BM1205" s="20">
        <f t="shared" si="3606"/>
        <v>102431.37900000002</v>
      </c>
      <c r="BN1205" s="20">
        <f t="shared" si="3607"/>
        <v>3935</v>
      </c>
      <c r="BO1205" s="20">
        <f t="shared" ref="BO1205:BQ1205" si="3700">BO1206+BO1218+BO1210+BO1214</f>
        <v>0</v>
      </c>
      <c r="BP1205" s="20">
        <f t="shared" si="3700"/>
        <v>0</v>
      </c>
      <c r="BQ1205" s="20">
        <f t="shared" si="3700"/>
        <v>0</v>
      </c>
      <c r="BR1205" s="20">
        <f t="shared" si="3522"/>
        <v>102431.37900000002</v>
      </c>
      <c r="BS1205" s="20">
        <f t="shared" si="3523"/>
        <v>3935</v>
      </c>
      <c r="BT1205" s="20">
        <f t="shared" si="3524"/>
        <v>0</v>
      </c>
      <c r="BU1205" s="20">
        <f t="shared" ref="BU1205" si="3701">BU1206+BU1218+BU1210+BU1214</f>
        <v>0</v>
      </c>
      <c r="BV1205" s="20">
        <f t="shared" si="3525"/>
        <v>102431.37900000002</v>
      </c>
      <c r="BW1205" s="20">
        <f t="shared" ref="BW1205:BX1205" si="3702">BW1206+BW1218+BW1210+BW1214</f>
        <v>0</v>
      </c>
      <c r="BX1205" s="20">
        <f t="shared" si="3702"/>
        <v>0</v>
      </c>
      <c r="BY1205" s="20">
        <f t="shared" si="3594"/>
        <v>102431.37900000002</v>
      </c>
      <c r="BZ1205" s="20">
        <f t="shared" si="3595"/>
        <v>3935</v>
      </c>
      <c r="CA1205" s="20">
        <f t="shared" ref="CA1205" si="3703">CA1206+CA1218+CA1210+CA1214</f>
        <v>0</v>
      </c>
      <c r="CB1205" s="20">
        <f t="shared" si="3596"/>
        <v>102431.37900000002</v>
      </c>
      <c r="CC1205" s="20">
        <f t="shared" ref="CC1205" si="3704">CC1206+CC1218+CC1210+CC1214</f>
        <v>0</v>
      </c>
      <c r="CD1205" s="20">
        <f t="shared" si="3597"/>
        <v>102431.37900000002</v>
      </c>
      <c r="CE1205" s="20">
        <f t="shared" si="3690"/>
        <v>0</v>
      </c>
    </row>
    <row r="1206" spans="1:83" ht="63" x14ac:dyDescent="0.25">
      <c r="A1206" s="10" t="s">
        <v>83</v>
      </c>
      <c r="B1206" s="19"/>
      <c r="C1206" s="10"/>
      <c r="D1206" s="10"/>
      <c r="E1206" s="25" t="s">
        <v>871</v>
      </c>
      <c r="F1206" s="20">
        <f>F1207</f>
        <v>9443.9</v>
      </c>
      <c r="G1206" s="20">
        <f t="shared" ref="G1206:CE1208" si="3705">G1207</f>
        <v>3935</v>
      </c>
      <c r="H1206" s="20">
        <f t="shared" si="3705"/>
        <v>0</v>
      </c>
      <c r="I1206" s="20">
        <f t="shared" si="3705"/>
        <v>0</v>
      </c>
      <c r="J1206" s="20">
        <f t="shared" si="3705"/>
        <v>0</v>
      </c>
      <c r="K1206" s="20">
        <f t="shared" si="3705"/>
        <v>0</v>
      </c>
      <c r="L1206" s="20">
        <f t="shared" si="3666"/>
        <v>9443.9</v>
      </c>
      <c r="M1206" s="20">
        <f t="shared" si="3667"/>
        <v>3935</v>
      </c>
      <c r="N1206" s="20">
        <f t="shared" si="3668"/>
        <v>0</v>
      </c>
      <c r="O1206" s="20">
        <f t="shared" si="3705"/>
        <v>0</v>
      </c>
      <c r="P1206" s="20">
        <f t="shared" si="3705"/>
        <v>0</v>
      </c>
      <c r="Q1206" s="20">
        <f t="shared" si="3705"/>
        <v>0</v>
      </c>
      <c r="R1206" s="20">
        <f t="shared" si="3627"/>
        <v>9443.9</v>
      </c>
      <c r="S1206" s="20">
        <f t="shared" si="3628"/>
        <v>3935</v>
      </c>
      <c r="T1206" s="20">
        <f t="shared" si="3629"/>
        <v>0</v>
      </c>
      <c r="U1206" s="20">
        <f t="shared" si="3705"/>
        <v>0</v>
      </c>
      <c r="V1206" s="20">
        <f t="shared" si="3599"/>
        <v>9443.9</v>
      </c>
      <c r="W1206" s="20">
        <f t="shared" si="3705"/>
        <v>0</v>
      </c>
      <c r="X1206" s="20">
        <f t="shared" si="3705"/>
        <v>0</v>
      </c>
      <c r="Y1206" s="20">
        <f t="shared" si="3705"/>
        <v>0</v>
      </c>
      <c r="Z1206" s="20">
        <f t="shared" si="3600"/>
        <v>9443.9</v>
      </c>
      <c r="AA1206" s="20">
        <f t="shared" si="3601"/>
        <v>3935</v>
      </c>
      <c r="AB1206" s="20">
        <f t="shared" si="3602"/>
        <v>0</v>
      </c>
      <c r="AC1206" s="20">
        <f t="shared" si="3705"/>
        <v>0</v>
      </c>
      <c r="AD1206" s="20">
        <f t="shared" si="3705"/>
        <v>0</v>
      </c>
      <c r="AE1206" s="20">
        <f t="shared" si="3705"/>
        <v>0</v>
      </c>
      <c r="AF1206" s="20">
        <f t="shared" si="3560"/>
        <v>9443.9</v>
      </c>
      <c r="AG1206" s="20">
        <f t="shared" si="3561"/>
        <v>3935</v>
      </c>
      <c r="AH1206" s="20">
        <f t="shared" si="3562"/>
        <v>0</v>
      </c>
      <c r="AI1206" s="20">
        <f t="shared" si="3705"/>
        <v>0</v>
      </c>
      <c r="AJ1206" s="20">
        <f t="shared" si="3564"/>
        <v>9443.9</v>
      </c>
      <c r="AK1206" s="20">
        <f t="shared" si="3705"/>
        <v>0</v>
      </c>
      <c r="AL1206" s="20">
        <f t="shared" si="3705"/>
        <v>0</v>
      </c>
      <c r="AM1206" s="20">
        <f t="shared" si="3705"/>
        <v>0</v>
      </c>
      <c r="AN1206" s="20">
        <f t="shared" si="3535"/>
        <v>9443.9</v>
      </c>
      <c r="AO1206" s="20">
        <f t="shared" si="3536"/>
        <v>3935</v>
      </c>
      <c r="AP1206" s="20">
        <f t="shared" si="3537"/>
        <v>0</v>
      </c>
      <c r="AQ1206" s="20">
        <f t="shared" si="3705"/>
        <v>0</v>
      </c>
      <c r="AR1206" s="20">
        <f t="shared" si="3705"/>
        <v>0</v>
      </c>
      <c r="AS1206" s="20">
        <f t="shared" si="3705"/>
        <v>0</v>
      </c>
      <c r="AT1206" s="20">
        <f t="shared" si="3539"/>
        <v>9443.9</v>
      </c>
      <c r="AU1206" s="20">
        <f t="shared" si="3540"/>
        <v>3935</v>
      </c>
      <c r="AV1206" s="20">
        <f t="shared" si="3541"/>
        <v>0</v>
      </c>
      <c r="AW1206" s="20">
        <f t="shared" si="3705"/>
        <v>0</v>
      </c>
      <c r="AX1206" s="20">
        <f t="shared" si="3705"/>
        <v>0</v>
      </c>
      <c r="AY1206" s="20">
        <f t="shared" si="3705"/>
        <v>0</v>
      </c>
      <c r="AZ1206" s="20">
        <f t="shared" si="3683"/>
        <v>9443.9</v>
      </c>
      <c r="BA1206" s="20">
        <f t="shared" si="3684"/>
        <v>3935</v>
      </c>
      <c r="BB1206" s="20">
        <f t="shared" si="3685"/>
        <v>0</v>
      </c>
      <c r="BC1206" s="20">
        <f t="shared" si="3705"/>
        <v>0</v>
      </c>
      <c r="BD1206" s="20">
        <f t="shared" si="3682"/>
        <v>9443.9</v>
      </c>
      <c r="BE1206" s="20">
        <f t="shared" si="3705"/>
        <v>0</v>
      </c>
      <c r="BF1206" s="20">
        <f t="shared" si="3705"/>
        <v>0</v>
      </c>
      <c r="BG1206" s="20">
        <f t="shared" si="3705"/>
        <v>0</v>
      </c>
      <c r="BH1206" s="20">
        <f t="shared" si="3603"/>
        <v>9443.9</v>
      </c>
      <c r="BI1206" s="20">
        <f t="shared" si="3604"/>
        <v>3935</v>
      </c>
      <c r="BJ1206" s="20">
        <f t="shared" si="3605"/>
        <v>0</v>
      </c>
      <c r="BK1206" s="20">
        <f t="shared" si="3705"/>
        <v>0</v>
      </c>
      <c r="BL1206" s="20">
        <f t="shared" si="3705"/>
        <v>0</v>
      </c>
      <c r="BM1206" s="20">
        <f t="shared" si="3606"/>
        <v>9443.9</v>
      </c>
      <c r="BN1206" s="20">
        <f t="shared" si="3607"/>
        <v>3935</v>
      </c>
      <c r="BO1206" s="20">
        <f t="shared" si="3705"/>
        <v>0</v>
      </c>
      <c r="BP1206" s="20">
        <f t="shared" si="3705"/>
        <v>0</v>
      </c>
      <c r="BQ1206" s="20">
        <f t="shared" si="3705"/>
        <v>0</v>
      </c>
      <c r="BR1206" s="20">
        <f t="shared" si="3522"/>
        <v>9443.9</v>
      </c>
      <c r="BS1206" s="20">
        <f t="shared" si="3523"/>
        <v>3935</v>
      </c>
      <c r="BT1206" s="20">
        <f t="shared" si="3524"/>
        <v>0</v>
      </c>
      <c r="BU1206" s="20">
        <f t="shared" si="3705"/>
        <v>0</v>
      </c>
      <c r="BV1206" s="20">
        <f t="shared" si="3525"/>
        <v>9443.9</v>
      </c>
      <c r="BW1206" s="20">
        <f t="shared" si="3705"/>
        <v>0</v>
      </c>
      <c r="BX1206" s="20">
        <f t="shared" si="3705"/>
        <v>0</v>
      </c>
      <c r="BY1206" s="20">
        <f t="shared" si="3594"/>
        <v>9443.9</v>
      </c>
      <c r="BZ1206" s="20">
        <f t="shared" si="3595"/>
        <v>3935</v>
      </c>
      <c r="CA1206" s="20">
        <f t="shared" si="3705"/>
        <v>0</v>
      </c>
      <c r="CB1206" s="20">
        <f t="shared" si="3596"/>
        <v>9443.9</v>
      </c>
      <c r="CC1206" s="20">
        <f t="shared" si="3705"/>
        <v>0</v>
      </c>
      <c r="CD1206" s="20">
        <f t="shared" si="3597"/>
        <v>9443.9</v>
      </c>
      <c r="CE1206" s="20">
        <f t="shared" si="3705"/>
        <v>0</v>
      </c>
    </row>
    <row r="1207" spans="1:83" ht="31.5" x14ac:dyDescent="0.25">
      <c r="A1207" s="10" t="s">
        <v>83</v>
      </c>
      <c r="B1207" s="19">
        <v>300</v>
      </c>
      <c r="C1207" s="10"/>
      <c r="D1207" s="10"/>
      <c r="E1207" s="25" t="s">
        <v>604</v>
      </c>
      <c r="F1207" s="20">
        <f>F1208</f>
        <v>9443.9</v>
      </c>
      <c r="G1207" s="20">
        <f t="shared" si="3705"/>
        <v>3935</v>
      </c>
      <c r="H1207" s="20">
        <f t="shared" si="3705"/>
        <v>0</v>
      </c>
      <c r="I1207" s="20">
        <f t="shared" si="3705"/>
        <v>0</v>
      </c>
      <c r="J1207" s="20">
        <f t="shared" si="3705"/>
        <v>0</v>
      </c>
      <c r="K1207" s="20">
        <f t="shared" si="3705"/>
        <v>0</v>
      </c>
      <c r="L1207" s="20">
        <f t="shared" si="3666"/>
        <v>9443.9</v>
      </c>
      <c r="M1207" s="20">
        <f t="shared" si="3667"/>
        <v>3935</v>
      </c>
      <c r="N1207" s="20">
        <f t="shared" si="3668"/>
        <v>0</v>
      </c>
      <c r="O1207" s="20">
        <f t="shared" si="3705"/>
        <v>0</v>
      </c>
      <c r="P1207" s="20">
        <f t="shared" si="3705"/>
        <v>0</v>
      </c>
      <c r="Q1207" s="20">
        <f t="shared" si="3705"/>
        <v>0</v>
      </c>
      <c r="R1207" s="20">
        <f t="shared" si="3627"/>
        <v>9443.9</v>
      </c>
      <c r="S1207" s="20">
        <f t="shared" si="3628"/>
        <v>3935</v>
      </c>
      <c r="T1207" s="20">
        <f t="shared" si="3629"/>
        <v>0</v>
      </c>
      <c r="U1207" s="20">
        <f t="shared" si="3705"/>
        <v>0</v>
      </c>
      <c r="V1207" s="20">
        <f t="shared" si="3599"/>
        <v>9443.9</v>
      </c>
      <c r="W1207" s="20">
        <f t="shared" si="3705"/>
        <v>0</v>
      </c>
      <c r="X1207" s="20">
        <f t="shared" si="3705"/>
        <v>0</v>
      </c>
      <c r="Y1207" s="20">
        <f t="shared" si="3705"/>
        <v>0</v>
      </c>
      <c r="Z1207" s="20">
        <f t="shared" si="3600"/>
        <v>9443.9</v>
      </c>
      <c r="AA1207" s="20">
        <f t="shared" si="3601"/>
        <v>3935</v>
      </c>
      <c r="AB1207" s="20">
        <f t="shared" si="3602"/>
        <v>0</v>
      </c>
      <c r="AC1207" s="20">
        <f t="shared" si="3705"/>
        <v>0</v>
      </c>
      <c r="AD1207" s="20">
        <f t="shared" si="3705"/>
        <v>0</v>
      </c>
      <c r="AE1207" s="20">
        <f t="shared" si="3705"/>
        <v>0</v>
      </c>
      <c r="AF1207" s="20">
        <f t="shared" si="3560"/>
        <v>9443.9</v>
      </c>
      <c r="AG1207" s="20">
        <f t="shared" si="3561"/>
        <v>3935</v>
      </c>
      <c r="AH1207" s="20">
        <f t="shared" si="3562"/>
        <v>0</v>
      </c>
      <c r="AI1207" s="20">
        <f t="shared" si="3705"/>
        <v>0</v>
      </c>
      <c r="AJ1207" s="20">
        <f t="shared" si="3564"/>
        <v>9443.9</v>
      </c>
      <c r="AK1207" s="20">
        <f t="shared" si="3705"/>
        <v>0</v>
      </c>
      <c r="AL1207" s="20">
        <f t="shared" si="3705"/>
        <v>0</v>
      </c>
      <c r="AM1207" s="20">
        <f t="shared" si="3705"/>
        <v>0</v>
      </c>
      <c r="AN1207" s="20">
        <f t="shared" si="3535"/>
        <v>9443.9</v>
      </c>
      <c r="AO1207" s="20">
        <f t="shared" si="3536"/>
        <v>3935</v>
      </c>
      <c r="AP1207" s="20">
        <f t="shared" si="3537"/>
        <v>0</v>
      </c>
      <c r="AQ1207" s="20">
        <f t="shared" si="3705"/>
        <v>0</v>
      </c>
      <c r="AR1207" s="20">
        <f t="shared" si="3705"/>
        <v>0</v>
      </c>
      <c r="AS1207" s="20">
        <f t="shared" si="3705"/>
        <v>0</v>
      </c>
      <c r="AT1207" s="20">
        <f t="shared" si="3539"/>
        <v>9443.9</v>
      </c>
      <c r="AU1207" s="20">
        <f t="shared" si="3540"/>
        <v>3935</v>
      </c>
      <c r="AV1207" s="20">
        <f t="shared" si="3541"/>
        <v>0</v>
      </c>
      <c r="AW1207" s="20">
        <f t="shared" si="3705"/>
        <v>0</v>
      </c>
      <c r="AX1207" s="20">
        <f t="shared" si="3705"/>
        <v>0</v>
      </c>
      <c r="AY1207" s="20">
        <f t="shared" si="3705"/>
        <v>0</v>
      </c>
      <c r="AZ1207" s="20">
        <f t="shared" si="3683"/>
        <v>9443.9</v>
      </c>
      <c r="BA1207" s="20">
        <f t="shared" si="3684"/>
        <v>3935</v>
      </c>
      <c r="BB1207" s="20">
        <f t="shared" si="3685"/>
        <v>0</v>
      </c>
      <c r="BC1207" s="20">
        <f t="shared" si="3705"/>
        <v>0</v>
      </c>
      <c r="BD1207" s="20">
        <f t="shared" si="3682"/>
        <v>9443.9</v>
      </c>
      <c r="BE1207" s="20">
        <f t="shared" si="3705"/>
        <v>0</v>
      </c>
      <c r="BF1207" s="20">
        <f t="shared" si="3705"/>
        <v>0</v>
      </c>
      <c r="BG1207" s="20">
        <f t="shared" si="3705"/>
        <v>0</v>
      </c>
      <c r="BH1207" s="20">
        <f t="shared" si="3603"/>
        <v>9443.9</v>
      </c>
      <c r="BI1207" s="20">
        <f t="shared" si="3604"/>
        <v>3935</v>
      </c>
      <c r="BJ1207" s="20">
        <f t="shared" si="3605"/>
        <v>0</v>
      </c>
      <c r="BK1207" s="20">
        <f t="shared" si="3705"/>
        <v>0</v>
      </c>
      <c r="BL1207" s="20">
        <f t="shared" si="3705"/>
        <v>0</v>
      </c>
      <c r="BM1207" s="20">
        <f t="shared" si="3606"/>
        <v>9443.9</v>
      </c>
      <c r="BN1207" s="20">
        <f t="shared" si="3607"/>
        <v>3935</v>
      </c>
      <c r="BO1207" s="20">
        <f t="shared" si="3705"/>
        <v>0</v>
      </c>
      <c r="BP1207" s="20">
        <f t="shared" si="3705"/>
        <v>0</v>
      </c>
      <c r="BQ1207" s="20">
        <f t="shared" si="3705"/>
        <v>0</v>
      </c>
      <c r="BR1207" s="20">
        <f t="shared" si="3522"/>
        <v>9443.9</v>
      </c>
      <c r="BS1207" s="20">
        <f t="shared" si="3523"/>
        <v>3935</v>
      </c>
      <c r="BT1207" s="20">
        <f t="shared" si="3524"/>
        <v>0</v>
      </c>
      <c r="BU1207" s="20">
        <f t="shared" si="3705"/>
        <v>0</v>
      </c>
      <c r="BV1207" s="20">
        <f t="shared" si="3525"/>
        <v>9443.9</v>
      </c>
      <c r="BW1207" s="20">
        <f t="shared" si="3705"/>
        <v>0</v>
      </c>
      <c r="BX1207" s="20">
        <f t="shared" si="3705"/>
        <v>0</v>
      </c>
      <c r="BY1207" s="20">
        <f t="shared" si="3594"/>
        <v>9443.9</v>
      </c>
      <c r="BZ1207" s="20">
        <f t="shared" si="3595"/>
        <v>3935</v>
      </c>
      <c r="CA1207" s="20">
        <f t="shared" si="3705"/>
        <v>0</v>
      </c>
      <c r="CB1207" s="20">
        <f t="shared" si="3596"/>
        <v>9443.9</v>
      </c>
      <c r="CC1207" s="20">
        <f t="shared" si="3705"/>
        <v>0</v>
      </c>
      <c r="CD1207" s="20">
        <f t="shared" si="3597"/>
        <v>9443.9</v>
      </c>
      <c r="CE1207" s="20">
        <f t="shared" si="3705"/>
        <v>0</v>
      </c>
    </row>
    <row r="1208" spans="1:83" ht="31.5" x14ac:dyDescent="0.25">
      <c r="A1208" s="10" t="s">
        <v>83</v>
      </c>
      <c r="B1208" s="19">
        <v>320</v>
      </c>
      <c r="C1208" s="10"/>
      <c r="D1208" s="10"/>
      <c r="E1208" s="25" t="s">
        <v>606</v>
      </c>
      <c r="F1208" s="20">
        <f>F1209</f>
        <v>9443.9</v>
      </c>
      <c r="G1208" s="20">
        <f t="shared" si="3705"/>
        <v>3935</v>
      </c>
      <c r="H1208" s="20">
        <f t="shared" si="3705"/>
        <v>0</v>
      </c>
      <c r="I1208" s="20">
        <f t="shared" si="3705"/>
        <v>0</v>
      </c>
      <c r="J1208" s="20">
        <f t="shared" si="3705"/>
        <v>0</v>
      </c>
      <c r="K1208" s="20">
        <f t="shared" si="3705"/>
        <v>0</v>
      </c>
      <c r="L1208" s="20">
        <f t="shared" si="3666"/>
        <v>9443.9</v>
      </c>
      <c r="M1208" s="20">
        <f t="shared" si="3667"/>
        <v>3935</v>
      </c>
      <c r="N1208" s="20">
        <f t="shared" si="3668"/>
        <v>0</v>
      </c>
      <c r="O1208" s="20">
        <f t="shared" si="3705"/>
        <v>0</v>
      </c>
      <c r="P1208" s="20">
        <f t="shared" si="3705"/>
        <v>0</v>
      </c>
      <c r="Q1208" s="20">
        <f t="shared" si="3705"/>
        <v>0</v>
      </c>
      <c r="R1208" s="20">
        <f t="shared" si="3627"/>
        <v>9443.9</v>
      </c>
      <c r="S1208" s="20">
        <f t="shared" si="3628"/>
        <v>3935</v>
      </c>
      <c r="T1208" s="20">
        <f t="shared" si="3629"/>
        <v>0</v>
      </c>
      <c r="U1208" s="20">
        <f t="shared" si="3705"/>
        <v>0</v>
      </c>
      <c r="V1208" s="20">
        <f t="shared" si="3599"/>
        <v>9443.9</v>
      </c>
      <c r="W1208" s="20">
        <f t="shared" si="3705"/>
        <v>0</v>
      </c>
      <c r="X1208" s="20">
        <f t="shared" si="3705"/>
        <v>0</v>
      </c>
      <c r="Y1208" s="20">
        <f t="shared" si="3705"/>
        <v>0</v>
      </c>
      <c r="Z1208" s="20">
        <f t="shared" si="3600"/>
        <v>9443.9</v>
      </c>
      <c r="AA1208" s="20">
        <f t="shared" si="3601"/>
        <v>3935</v>
      </c>
      <c r="AB1208" s="20">
        <f t="shared" si="3602"/>
        <v>0</v>
      </c>
      <c r="AC1208" s="20">
        <f t="shared" si="3705"/>
        <v>0</v>
      </c>
      <c r="AD1208" s="20">
        <f t="shared" si="3705"/>
        <v>0</v>
      </c>
      <c r="AE1208" s="20">
        <f t="shared" si="3705"/>
        <v>0</v>
      </c>
      <c r="AF1208" s="20">
        <f t="shared" si="3560"/>
        <v>9443.9</v>
      </c>
      <c r="AG1208" s="20">
        <f t="shared" si="3561"/>
        <v>3935</v>
      </c>
      <c r="AH1208" s="20">
        <f t="shared" si="3562"/>
        <v>0</v>
      </c>
      <c r="AI1208" s="20">
        <f t="shared" si="3705"/>
        <v>0</v>
      </c>
      <c r="AJ1208" s="20">
        <f t="shared" si="3564"/>
        <v>9443.9</v>
      </c>
      <c r="AK1208" s="20">
        <f t="shared" si="3705"/>
        <v>0</v>
      </c>
      <c r="AL1208" s="20">
        <f t="shared" si="3705"/>
        <v>0</v>
      </c>
      <c r="AM1208" s="20">
        <f t="shared" si="3705"/>
        <v>0</v>
      </c>
      <c r="AN1208" s="20">
        <f t="shared" si="3535"/>
        <v>9443.9</v>
      </c>
      <c r="AO1208" s="20">
        <f t="shared" si="3536"/>
        <v>3935</v>
      </c>
      <c r="AP1208" s="20">
        <f t="shared" si="3537"/>
        <v>0</v>
      </c>
      <c r="AQ1208" s="20">
        <f t="shared" si="3705"/>
        <v>0</v>
      </c>
      <c r="AR1208" s="20">
        <f t="shared" si="3705"/>
        <v>0</v>
      </c>
      <c r="AS1208" s="20">
        <f t="shared" si="3705"/>
        <v>0</v>
      </c>
      <c r="AT1208" s="20">
        <f t="shared" si="3539"/>
        <v>9443.9</v>
      </c>
      <c r="AU1208" s="20">
        <f t="shared" si="3540"/>
        <v>3935</v>
      </c>
      <c r="AV1208" s="20">
        <f t="shared" si="3541"/>
        <v>0</v>
      </c>
      <c r="AW1208" s="20">
        <f t="shared" si="3705"/>
        <v>0</v>
      </c>
      <c r="AX1208" s="20">
        <f t="shared" si="3705"/>
        <v>0</v>
      </c>
      <c r="AY1208" s="20">
        <f t="shared" si="3705"/>
        <v>0</v>
      </c>
      <c r="AZ1208" s="20">
        <f t="shared" si="3683"/>
        <v>9443.9</v>
      </c>
      <c r="BA1208" s="20">
        <f t="shared" si="3684"/>
        <v>3935</v>
      </c>
      <c r="BB1208" s="20">
        <f t="shared" si="3685"/>
        <v>0</v>
      </c>
      <c r="BC1208" s="20">
        <f t="shared" si="3705"/>
        <v>0</v>
      </c>
      <c r="BD1208" s="20">
        <f t="shared" si="3682"/>
        <v>9443.9</v>
      </c>
      <c r="BE1208" s="20">
        <f t="shared" si="3705"/>
        <v>0</v>
      </c>
      <c r="BF1208" s="20">
        <f t="shared" si="3705"/>
        <v>0</v>
      </c>
      <c r="BG1208" s="20">
        <f t="shared" si="3705"/>
        <v>0</v>
      </c>
      <c r="BH1208" s="20">
        <f t="shared" si="3603"/>
        <v>9443.9</v>
      </c>
      <c r="BI1208" s="20">
        <f t="shared" si="3604"/>
        <v>3935</v>
      </c>
      <c r="BJ1208" s="20">
        <f t="shared" si="3605"/>
        <v>0</v>
      </c>
      <c r="BK1208" s="20">
        <f t="shared" si="3705"/>
        <v>0</v>
      </c>
      <c r="BL1208" s="20">
        <f t="shared" si="3705"/>
        <v>0</v>
      </c>
      <c r="BM1208" s="20">
        <f t="shared" si="3606"/>
        <v>9443.9</v>
      </c>
      <c r="BN1208" s="20">
        <f t="shared" si="3607"/>
        <v>3935</v>
      </c>
      <c r="BO1208" s="20">
        <f t="shared" si="3705"/>
        <v>0</v>
      </c>
      <c r="BP1208" s="20">
        <f t="shared" si="3705"/>
        <v>0</v>
      </c>
      <c r="BQ1208" s="20">
        <f t="shared" si="3705"/>
        <v>0</v>
      </c>
      <c r="BR1208" s="20">
        <f t="shared" si="3522"/>
        <v>9443.9</v>
      </c>
      <c r="BS1208" s="20">
        <f t="shared" si="3523"/>
        <v>3935</v>
      </c>
      <c r="BT1208" s="20">
        <f t="shared" si="3524"/>
        <v>0</v>
      </c>
      <c r="BU1208" s="20">
        <f t="shared" si="3705"/>
        <v>0</v>
      </c>
      <c r="BV1208" s="20">
        <f t="shared" si="3525"/>
        <v>9443.9</v>
      </c>
      <c r="BW1208" s="20">
        <f t="shared" si="3705"/>
        <v>0</v>
      </c>
      <c r="BX1208" s="20">
        <f t="shared" si="3705"/>
        <v>0</v>
      </c>
      <c r="BY1208" s="20">
        <f t="shared" si="3594"/>
        <v>9443.9</v>
      </c>
      <c r="BZ1208" s="20">
        <f t="shared" si="3595"/>
        <v>3935</v>
      </c>
      <c r="CA1208" s="20">
        <f t="shared" si="3705"/>
        <v>0</v>
      </c>
      <c r="CB1208" s="20">
        <f t="shared" si="3596"/>
        <v>9443.9</v>
      </c>
      <c r="CC1208" s="20">
        <f t="shared" si="3705"/>
        <v>0</v>
      </c>
      <c r="CD1208" s="20">
        <f t="shared" si="3597"/>
        <v>9443.9</v>
      </c>
      <c r="CE1208" s="20">
        <f t="shared" si="3705"/>
        <v>0</v>
      </c>
    </row>
    <row r="1209" spans="1:83" x14ac:dyDescent="0.25">
      <c r="A1209" s="10" t="s">
        <v>83</v>
      </c>
      <c r="B1209" s="19">
        <v>320</v>
      </c>
      <c r="C1209" s="10" t="s">
        <v>346</v>
      </c>
      <c r="D1209" s="10" t="s">
        <v>334</v>
      </c>
      <c r="E1209" s="25" t="s">
        <v>592</v>
      </c>
      <c r="F1209" s="20">
        <v>9443.9</v>
      </c>
      <c r="G1209" s="20">
        <v>3935</v>
      </c>
      <c r="H1209" s="20">
        <v>0</v>
      </c>
      <c r="I1209" s="20"/>
      <c r="J1209" s="20"/>
      <c r="K1209" s="20"/>
      <c r="L1209" s="20">
        <f t="shared" si="3666"/>
        <v>9443.9</v>
      </c>
      <c r="M1209" s="20">
        <f t="shared" si="3667"/>
        <v>3935</v>
      </c>
      <c r="N1209" s="20">
        <f t="shared" si="3668"/>
        <v>0</v>
      </c>
      <c r="O1209" s="20"/>
      <c r="P1209" s="20"/>
      <c r="Q1209" s="20"/>
      <c r="R1209" s="20">
        <f t="shared" si="3627"/>
        <v>9443.9</v>
      </c>
      <c r="S1209" s="20">
        <f t="shared" si="3628"/>
        <v>3935</v>
      </c>
      <c r="T1209" s="20">
        <f t="shared" si="3629"/>
        <v>0</v>
      </c>
      <c r="U1209" s="20"/>
      <c r="V1209" s="20">
        <f t="shared" si="3599"/>
        <v>9443.9</v>
      </c>
      <c r="W1209" s="20"/>
      <c r="X1209" s="20"/>
      <c r="Y1209" s="20"/>
      <c r="Z1209" s="20">
        <f t="shared" si="3600"/>
        <v>9443.9</v>
      </c>
      <c r="AA1209" s="20">
        <f t="shared" si="3601"/>
        <v>3935</v>
      </c>
      <c r="AB1209" s="20">
        <f t="shared" si="3602"/>
        <v>0</v>
      </c>
      <c r="AC1209" s="20"/>
      <c r="AD1209" s="20"/>
      <c r="AE1209" s="20"/>
      <c r="AF1209" s="20">
        <f t="shared" si="3560"/>
        <v>9443.9</v>
      </c>
      <c r="AG1209" s="20">
        <f t="shared" si="3561"/>
        <v>3935</v>
      </c>
      <c r="AH1209" s="20">
        <f t="shared" si="3562"/>
        <v>0</v>
      </c>
      <c r="AI1209" s="20"/>
      <c r="AJ1209" s="20">
        <f t="shared" si="3564"/>
        <v>9443.9</v>
      </c>
      <c r="AK1209" s="20"/>
      <c r="AL1209" s="20"/>
      <c r="AM1209" s="20"/>
      <c r="AN1209" s="20">
        <f t="shared" si="3535"/>
        <v>9443.9</v>
      </c>
      <c r="AO1209" s="20">
        <f t="shared" si="3536"/>
        <v>3935</v>
      </c>
      <c r="AP1209" s="20">
        <f t="shared" si="3537"/>
        <v>0</v>
      </c>
      <c r="AQ1209" s="20"/>
      <c r="AR1209" s="20"/>
      <c r="AS1209" s="20"/>
      <c r="AT1209" s="20">
        <f t="shared" si="3539"/>
        <v>9443.9</v>
      </c>
      <c r="AU1209" s="20">
        <f t="shared" si="3540"/>
        <v>3935</v>
      </c>
      <c r="AV1209" s="20">
        <f t="shared" si="3541"/>
        <v>0</v>
      </c>
      <c r="AW1209" s="20"/>
      <c r="AX1209" s="20"/>
      <c r="AY1209" s="20"/>
      <c r="AZ1209" s="20">
        <f t="shared" si="3683"/>
        <v>9443.9</v>
      </c>
      <c r="BA1209" s="20">
        <f t="shared" si="3684"/>
        <v>3935</v>
      </c>
      <c r="BB1209" s="20">
        <f t="shared" si="3685"/>
        <v>0</v>
      </c>
      <c r="BC1209" s="20"/>
      <c r="BD1209" s="20">
        <f t="shared" si="3682"/>
        <v>9443.9</v>
      </c>
      <c r="BE1209" s="20"/>
      <c r="BF1209" s="20"/>
      <c r="BG1209" s="20"/>
      <c r="BH1209" s="20">
        <f t="shared" si="3603"/>
        <v>9443.9</v>
      </c>
      <c r="BI1209" s="20">
        <f t="shared" si="3604"/>
        <v>3935</v>
      </c>
      <c r="BJ1209" s="20">
        <f t="shared" si="3605"/>
        <v>0</v>
      </c>
      <c r="BK1209" s="20"/>
      <c r="BL1209" s="20"/>
      <c r="BM1209" s="20">
        <f t="shared" si="3606"/>
        <v>9443.9</v>
      </c>
      <c r="BN1209" s="20">
        <f t="shared" si="3607"/>
        <v>3935</v>
      </c>
      <c r="BO1209" s="20"/>
      <c r="BP1209" s="20"/>
      <c r="BQ1209" s="20"/>
      <c r="BR1209" s="20">
        <f t="shared" si="3522"/>
        <v>9443.9</v>
      </c>
      <c r="BS1209" s="20">
        <f t="shared" si="3523"/>
        <v>3935</v>
      </c>
      <c r="BT1209" s="20">
        <f t="shared" si="3524"/>
        <v>0</v>
      </c>
      <c r="BU1209" s="20"/>
      <c r="BV1209" s="20">
        <f t="shared" si="3525"/>
        <v>9443.9</v>
      </c>
      <c r="BW1209" s="20"/>
      <c r="BX1209" s="20"/>
      <c r="BY1209" s="20">
        <f t="shared" si="3594"/>
        <v>9443.9</v>
      </c>
      <c r="BZ1209" s="20">
        <f t="shared" si="3595"/>
        <v>3935</v>
      </c>
      <c r="CA1209" s="20"/>
      <c r="CB1209" s="20">
        <f t="shared" si="3596"/>
        <v>9443.9</v>
      </c>
      <c r="CC1209" s="20"/>
      <c r="CD1209" s="20">
        <f t="shared" si="3597"/>
        <v>9443.9</v>
      </c>
      <c r="CE1209" s="20"/>
    </row>
    <row r="1210" spans="1:83" ht="111" customHeight="1" x14ac:dyDescent="0.25">
      <c r="A1210" s="10" t="s">
        <v>1150</v>
      </c>
      <c r="B1210" s="19"/>
      <c r="C1210" s="10"/>
      <c r="D1210" s="10"/>
      <c r="E1210" s="31" t="s">
        <v>1160</v>
      </c>
      <c r="F1210" s="20"/>
      <c r="G1210" s="20"/>
      <c r="H1210" s="20"/>
      <c r="I1210" s="20"/>
      <c r="J1210" s="20"/>
      <c r="K1210" s="20"/>
      <c r="L1210" s="20">
        <f>L1211</f>
        <v>0</v>
      </c>
      <c r="M1210" s="20">
        <f t="shared" ref="M1210:Q1212" si="3706">M1211</f>
        <v>0</v>
      </c>
      <c r="N1210" s="20">
        <f t="shared" si="3706"/>
        <v>0</v>
      </c>
      <c r="O1210" s="20">
        <f t="shared" si="3706"/>
        <v>32126.400000000001</v>
      </c>
      <c r="P1210" s="20">
        <f t="shared" si="3706"/>
        <v>0</v>
      </c>
      <c r="Q1210" s="20">
        <f t="shared" si="3706"/>
        <v>0</v>
      </c>
      <c r="R1210" s="20">
        <f t="shared" ref="R1210:R1217" si="3707">L1210+O1210</f>
        <v>32126.400000000001</v>
      </c>
      <c r="S1210" s="20">
        <f t="shared" ref="S1210:S1217" si="3708">M1210+P1210</f>
        <v>0</v>
      </c>
      <c r="T1210" s="20">
        <f t="shared" ref="T1210:T1217" si="3709">N1210+Q1210</f>
        <v>0</v>
      </c>
      <c r="U1210" s="20">
        <f t="shared" ref="U1210:CE1212" si="3710">U1211</f>
        <v>0</v>
      </c>
      <c r="V1210" s="20">
        <f t="shared" si="3599"/>
        <v>32126.400000000001</v>
      </c>
      <c r="W1210" s="20">
        <f t="shared" si="3710"/>
        <v>0</v>
      </c>
      <c r="X1210" s="20">
        <f t="shared" si="3710"/>
        <v>0</v>
      </c>
      <c r="Y1210" s="20">
        <f t="shared" si="3710"/>
        <v>0</v>
      </c>
      <c r="Z1210" s="20">
        <f t="shared" si="3600"/>
        <v>32126.400000000001</v>
      </c>
      <c r="AA1210" s="20">
        <f t="shared" si="3601"/>
        <v>0</v>
      </c>
      <c r="AB1210" s="20">
        <f t="shared" si="3602"/>
        <v>0</v>
      </c>
      <c r="AC1210" s="20">
        <f t="shared" si="3710"/>
        <v>0</v>
      </c>
      <c r="AD1210" s="20">
        <f t="shared" si="3710"/>
        <v>0</v>
      </c>
      <c r="AE1210" s="20">
        <f t="shared" si="3710"/>
        <v>0</v>
      </c>
      <c r="AF1210" s="20">
        <f t="shared" si="3560"/>
        <v>32126.400000000001</v>
      </c>
      <c r="AG1210" s="20">
        <f t="shared" si="3561"/>
        <v>0</v>
      </c>
      <c r="AH1210" s="20">
        <f t="shared" si="3562"/>
        <v>0</v>
      </c>
      <c r="AI1210" s="20">
        <f t="shared" si="3710"/>
        <v>0</v>
      </c>
      <c r="AJ1210" s="20">
        <f t="shared" si="3564"/>
        <v>32126.400000000001</v>
      </c>
      <c r="AK1210" s="20">
        <f t="shared" si="3710"/>
        <v>0</v>
      </c>
      <c r="AL1210" s="20">
        <f t="shared" si="3710"/>
        <v>0</v>
      </c>
      <c r="AM1210" s="20">
        <f t="shared" si="3710"/>
        <v>0</v>
      </c>
      <c r="AN1210" s="20">
        <f t="shared" si="3535"/>
        <v>32126.400000000001</v>
      </c>
      <c r="AO1210" s="20">
        <f t="shared" si="3536"/>
        <v>0</v>
      </c>
      <c r="AP1210" s="20">
        <f t="shared" si="3537"/>
        <v>0</v>
      </c>
      <c r="AQ1210" s="20">
        <f t="shared" si="3710"/>
        <v>0</v>
      </c>
      <c r="AR1210" s="20">
        <f t="shared" si="3710"/>
        <v>0</v>
      </c>
      <c r="AS1210" s="20">
        <f t="shared" si="3710"/>
        <v>0</v>
      </c>
      <c r="AT1210" s="20">
        <f t="shared" si="3539"/>
        <v>32126.400000000001</v>
      </c>
      <c r="AU1210" s="20">
        <f t="shared" si="3540"/>
        <v>0</v>
      </c>
      <c r="AV1210" s="20">
        <f t="shared" si="3541"/>
        <v>0</v>
      </c>
      <c r="AW1210" s="20">
        <f t="shared" si="3710"/>
        <v>0</v>
      </c>
      <c r="AX1210" s="20">
        <f t="shared" si="3710"/>
        <v>0</v>
      </c>
      <c r="AY1210" s="20">
        <f t="shared" si="3710"/>
        <v>0</v>
      </c>
      <c r="AZ1210" s="20">
        <f t="shared" si="3683"/>
        <v>32126.400000000001</v>
      </c>
      <c r="BA1210" s="20">
        <f t="shared" si="3684"/>
        <v>0</v>
      </c>
      <c r="BB1210" s="20">
        <f t="shared" si="3685"/>
        <v>0</v>
      </c>
      <c r="BC1210" s="20">
        <f t="shared" si="3710"/>
        <v>0</v>
      </c>
      <c r="BD1210" s="20">
        <f t="shared" si="3682"/>
        <v>32126.400000000001</v>
      </c>
      <c r="BE1210" s="20">
        <f t="shared" si="3710"/>
        <v>0</v>
      </c>
      <c r="BF1210" s="20">
        <f t="shared" si="3710"/>
        <v>0</v>
      </c>
      <c r="BG1210" s="20">
        <f t="shared" si="3710"/>
        <v>0</v>
      </c>
      <c r="BH1210" s="20">
        <f t="shared" si="3603"/>
        <v>32126.400000000001</v>
      </c>
      <c r="BI1210" s="20">
        <f t="shared" si="3604"/>
        <v>0</v>
      </c>
      <c r="BJ1210" s="20">
        <f t="shared" si="3605"/>
        <v>0</v>
      </c>
      <c r="BK1210" s="20">
        <f t="shared" si="3710"/>
        <v>0</v>
      </c>
      <c r="BL1210" s="20">
        <f t="shared" si="3710"/>
        <v>0</v>
      </c>
      <c r="BM1210" s="20">
        <f t="shared" si="3606"/>
        <v>32126.400000000001</v>
      </c>
      <c r="BN1210" s="20">
        <f t="shared" si="3607"/>
        <v>0</v>
      </c>
      <c r="BO1210" s="20">
        <f t="shared" si="3710"/>
        <v>0</v>
      </c>
      <c r="BP1210" s="20">
        <f t="shared" si="3710"/>
        <v>0</v>
      </c>
      <c r="BQ1210" s="20">
        <f t="shared" si="3710"/>
        <v>0</v>
      </c>
      <c r="BR1210" s="20">
        <f t="shared" si="3522"/>
        <v>32126.400000000001</v>
      </c>
      <c r="BS1210" s="20">
        <f t="shared" si="3523"/>
        <v>0</v>
      </c>
      <c r="BT1210" s="20">
        <f t="shared" si="3524"/>
        <v>0</v>
      </c>
      <c r="BU1210" s="20">
        <f t="shared" si="3710"/>
        <v>0</v>
      </c>
      <c r="BV1210" s="20">
        <f t="shared" si="3525"/>
        <v>32126.400000000001</v>
      </c>
      <c r="BW1210" s="20">
        <f t="shared" si="3710"/>
        <v>0</v>
      </c>
      <c r="BX1210" s="20">
        <f t="shared" si="3710"/>
        <v>0</v>
      </c>
      <c r="BY1210" s="20">
        <f t="shared" si="3594"/>
        <v>32126.400000000001</v>
      </c>
      <c r="BZ1210" s="20">
        <f t="shared" si="3595"/>
        <v>0</v>
      </c>
      <c r="CA1210" s="20">
        <f t="shared" si="3710"/>
        <v>0</v>
      </c>
      <c r="CB1210" s="20">
        <f t="shared" si="3596"/>
        <v>32126.400000000001</v>
      </c>
      <c r="CC1210" s="20">
        <f t="shared" si="3710"/>
        <v>0</v>
      </c>
      <c r="CD1210" s="20">
        <f t="shared" si="3597"/>
        <v>32126.400000000001</v>
      </c>
      <c r="CE1210" s="20">
        <f t="shared" si="3710"/>
        <v>0</v>
      </c>
    </row>
    <row r="1211" spans="1:83" ht="31.5" x14ac:dyDescent="0.25">
      <c r="A1211" s="10" t="s">
        <v>1150</v>
      </c>
      <c r="B1211" s="19">
        <v>300</v>
      </c>
      <c r="C1211" s="10"/>
      <c r="D1211" s="10"/>
      <c r="E1211" s="25" t="s">
        <v>604</v>
      </c>
      <c r="F1211" s="20"/>
      <c r="G1211" s="20"/>
      <c r="H1211" s="20"/>
      <c r="I1211" s="20"/>
      <c r="J1211" s="20"/>
      <c r="K1211" s="20"/>
      <c r="L1211" s="20">
        <f>L1212</f>
        <v>0</v>
      </c>
      <c r="M1211" s="20">
        <f t="shared" si="3706"/>
        <v>0</v>
      </c>
      <c r="N1211" s="20">
        <f t="shared" si="3706"/>
        <v>0</v>
      </c>
      <c r="O1211" s="20">
        <f t="shared" si="3706"/>
        <v>32126.400000000001</v>
      </c>
      <c r="P1211" s="20">
        <f t="shared" si="3706"/>
        <v>0</v>
      </c>
      <c r="Q1211" s="20">
        <f t="shared" si="3706"/>
        <v>0</v>
      </c>
      <c r="R1211" s="20">
        <f t="shared" si="3707"/>
        <v>32126.400000000001</v>
      </c>
      <c r="S1211" s="20">
        <f t="shared" si="3708"/>
        <v>0</v>
      </c>
      <c r="T1211" s="20">
        <f t="shared" si="3709"/>
        <v>0</v>
      </c>
      <c r="U1211" s="20">
        <f t="shared" si="3710"/>
        <v>0</v>
      </c>
      <c r="V1211" s="20">
        <f t="shared" si="3599"/>
        <v>32126.400000000001</v>
      </c>
      <c r="W1211" s="20">
        <f t="shared" si="3710"/>
        <v>0</v>
      </c>
      <c r="X1211" s="20">
        <f t="shared" si="3710"/>
        <v>0</v>
      </c>
      <c r="Y1211" s="20">
        <f t="shared" si="3710"/>
        <v>0</v>
      </c>
      <c r="Z1211" s="20">
        <f t="shared" si="3600"/>
        <v>32126.400000000001</v>
      </c>
      <c r="AA1211" s="20">
        <f t="shared" si="3601"/>
        <v>0</v>
      </c>
      <c r="AB1211" s="20">
        <f t="shared" si="3602"/>
        <v>0</v>
      </c>
      <c r="AC1211" s="20">
        <f t="shared" si="3710"/>
        <v>0</v>
      </c>
      <c r="AD1211" s="20">
        <f t="shared" si="3710"/>
        <v>0</v>
      </c>
      <c r="AE1211" s="20">
        <f t="shared" si="3710"/>
        <v>0</v>
      </c>
      <c r="AF1211" s="20">
        <f t="shared" si="3560"/>
        <v>32126.400000000001</v>
      </c>
      <c r="AG1211" s="20">
        <f t="shared" si="3561"/>
        <v>0</v>
      </c>
      <c r="AH1211" s="20">
        <f t="shared" si="3562"/>
        <v>0</v>
      </c>
      <c r="AI1211" s="20">
        <f t="shared" si="3710"/>
        <v>0</v>
      </c>
      <c r="AJ1211" s="20">
        <f t="shared" si="3564"/>
        <v>32126.400000000001</v>
      </c>
      <c r="AK1211" s="20">
        <f t="shared" si="3710"/>
        <v>0</v>
      </c>
      <c r="AL1211" s="20">
        <f t="shared" si="3710"/>
        <v>0</v>
      </c>
      <c r="AM1211" s="20">
        <f t="shared" si="3710"/>
        <v>0</v>
      </c>
      <c r="AN1211" s="20">
        <f t="shared" si="3535"/>
        <v>32126.400000000001</v>
      </c>
      <c r="AO1211" s="20">
        <f t="shared" si="3536"/>
        <v>0</v>
      </c>
      <c r="AP1211" s="20">
        <f t="shared" si="3537"/>
        <v>0</v>
      </c>
      <c r="AQ1211" s="20">
        <f t="shared" si="3710"/>
        <v>0</v>
      </c>
      <c r="AR1211" s="20">
        <f t="shared" si="3710"/>
        <v>0</v>
      </c>
      <c r="AS1211" s="20">
        <f t="shared" si="3710"/>
        <v>0</v>
      </c>
      <c r="AT1211" s="20">
        <f t="shared" si="3539"/>
        <v>32126.400000000001</v>
      </c>
      <c r="AU1211" s="20">
        <f t="shared" si="3540"/>
        <v>0</v>
      </c>
      <c r="AV1211" s="20">
        <f t="shared" si="3541"/>
        <v>0</v>
      </c>
      <c r="AW1211" s="20">
        <f t="shared" si="3710"/>
        <v>0</v>
      </c>
      <c r="AX1211" s="20">
        <f t="shared" si="3710"/>
        <v>0</v>
      </c>
      <c r="AY1211" s="20">
        <f t="shared" si="3710"/>
        <v>0</v>
      </c>
      <c r="AZ1211" s="20">
        <f t="shared" si="3683"/>
        <v>32126.400000000001</v>
      </c>
      <c r="BA1211" s="20">
        <f t="shared" si="3684"/>
        <v>0</v>
      </c>
      <c r="BB1211" s="20">
        <f t="shared" si="3685"/>
        <v>0</v>
      </c>
      <c r="BC1211" s="20">
        <f t="shared" si="3710"/>
        <v>0</v>
      </c>
      <c r="BD1211" s="20">
        <f t="shared" si="3682"/>
        <v>32126.400000000001</v>
      </c>
      <c r="BE1211" s="20">
        <f t="shared" si="3710"/>
        <v>0</v>
      </c>
      <c r="BF1211" s="20">
        <f t="shared" si="3710"/>
        <v>0</v>
      </c>
      <c r="BG1211" s="20">
        <f t="shared" si="3710"/>
        <v>0</v>
      </c>
      <c r="BH1211" s="20">
        <f t="shared" si="3603"/>
        <v>32126.400000000001</v>
      </c>
      <c r="BI1211" s="20">
        <f t="shared" si="3604"/>
        <v>0</v>
      </c>
      <c r="BJ1211" s="20">
        <f t="shared" si="3605"/>
        <v>0</v>
      </c>
      <c r="BK1211" s="20">
        <f t="shared" si="3710"/>
        <v>0</v>
      </c>
      <c r="BL1211" s="20">
        <f t="shared" si="3710"/>
        <v>0</v>
      </c>
      <c r="BM1211" s="20">
        <f t="shared" si="3606"/>
        <v>32126.400000000001</v>
      </c>
      <c r="BN1211" s="20">
        <f t="shared" si="3607"/>
        <v>0</v>
      </c>
      <c r="BO1211" s="20">
        <f t="shared" si="3710"/>
        <v>0</v>
      </c>
      <c r="BP1211" s="20">
        <f t="shared" si="3710"/>
        <v>0</v>
      </c>
      <c r="BQ1211" s="20">
        <f t="shared" si="3710"/>
        <v>0</v>
      </c>
      <c r="BR1211" s="20">
        <f t="shared" si="3522"/>
        <v>32126.400000000001</v>
      </c>
      <c r="BS1211" s="20">
        <f t="shared" si="3523"/>
        <v>0</v>
      </c>
      <c r="BT1211" s="20">
        <f t="shared" si="3524"/>
        <v>0</v>
      </c>
      <c r="BU1211" s="20">
        <f t="shared" si="3710"/>
        <v>0</v>
      </c>
      <c r="BV1211" s="20">
        <f t="shared" si="3525"/>
        <v>32126.400000000001</v>
      </c>
      <c r="BW1211" s="20">
        <f t="shared" si="3710"/>
        <v>0</v>
      </c>
      <c r="BX1211" s="20">
        <f t="shared" si="3710"/>
        <v>0</v>
      </c>
      <c r="BY1211" s="20">
        <f t="shared" si="3594"/>
        <v>32126.400000000001</v>
      </c>
      <c r="BZ1211" s="20">
        <f t="shared" si="3595"/>
        <v>0</v>
      </c>
      <c r="CA1211" s="20">
        <f t="shared" si="3710"/>
        <v>0</v>
      </c>
      <c r="CB1211" s="20">
        <f t="shared" si="3596"/>
        <v>32126.400000000001</v>
      </c>
      <c r="CC1211" s="20">
        <f t="shared" si="3710"/>
        <v>0</v>
      </c>
      <c r="CD1211" s="20">
        <f t="shared" si="3597"/>
        <v>32126.400000000001</v>
      </c>
      <c r="CE1211" s="20">
        <f t="shared" si="3710"/>
        <v>0</v>
      </c>
    </row>
    <row r="1212" spans="1:83" ht="31.5" x14ac:dyDescent="0.25">
      <c r="A1212" s="10" t="s">
        <v>1150</v>
      </c>
      <c r="B1212" s="19">
        <v>320</v>
      </c>
      <c r="C1212" s="10"/>
      <c r="D1212" s="10"/>
      <c r="E1212" s="25" t="s">
        <v>606</v>
      </c>
      <c r="F1212" s="20"/>
      <c r="G1212" s="20"/>
      <c r="H1212" s="20"/>
      <c r="I1212" s="20"/>
      <c r="J1212" s="20"/>
      <c r="K1212" s="20"/>
      <c r="L1212" s="20">
        <f>L1213</f>
        <v>0</v>
      </c>
      <c r="M1212" s="20">
        <f t="shared" si="3706"/>
        <v>0</v>
      </c>
      <c r="N1212" s="20">
        <f t="shared" si="3706"/>
        <v>0</v>
      </c>
      <c r="O1212" s="20">
        <f t="shared" si="3706"/>
        <v>32126.400000000001</v>
      </c>
      <c r="P1212" s="20">
        <f t="shared" si="3706"/>
        <v>0</v>
      </c>
      <c r="Q1212" s="20">
        <f t="shared" si="3706"/>
        <v>0</v>
      </c>
      <c r="R1212" s="20">
        <f t="shared" si="3707"/>
        <v>32126.400000000001</v>
      </c>
      <c r="S1212" s="20">
        <f t="shared" si="3708"/>
        <v>0</v>
      </c>
      <c r="T1212" s="20">
        <f t="shared" si="3709"/>
        <v>0</v>
      </c>
      <c r="U1212" s="20">
        <f t="shared" si="3710"/>
        <v>0</v>
      </c>
      <c r="V1212" s="20">
        <f t="shared" si="3599"/>
        <v>32126.400000000001</v>
      </c>
      <c r="W1212" s="20">
        <f t="shared" si="3710"/>
        <v>0</v>
      </c>
      <c r="X1212" s="20">
        <f t="shared" si="3710"/>
        <v>0</v>
      </c>
      <c r="Y1212" s="20">
        <f t="shared" si="3710"/>
        <v>0</v>
      </c>
      <c r="Z1212" s="20">
        <f t="shared" si="3600"/>
        <v>32126.400000000001</v>
      </c>
      <c r="AA1212" s="20">
        <f t="shared" si="3601"/>
        <v>0</v>
      </c>
      <c r="AB1212" s="20">
        <f t="shared" si="3602"/>
        <v>0</v>
      </c>
      <c r="AC1212" s="20">
        <f t="shared" si="3710"/>
        <v>0</v>
      </c>
      <c r="AD1212" s="20">
        <f t="shared" si="3710"/>
        <v>0</v>
      </c>
      <c r="AE1212" s="20">
        <f t="shared" si="3710"/>
        <v>0</v>
      </c>
      <c r="AF1212" s="20">
        <f t="shared" si="3560"/>
        <v>32126.400000000001</v>
      </c>
      <c r="AG1212" s="20">
        <f t="shared" si="3561"/>
        <v>0</v>
      </c>
      <c r="AH1212" s="20">
        <f t="shared" si="3562"/>
        <v>0</v>
      </c>
      <c r="AI1212" s="20">
        <f t="shared" si="3710"/>
        <v>0</v>
      </c>
      <c r="AJ1212" s="20">
        <f t="shared" si="3564"/>
        <v>32126.400000000001</v>
      </c>
      <c r="AK1212" s="20">
        <f t="shared" si="3710"/>
        <v>0</v>
      </c>
      <c r="AL1212" s="20">
        <f t="shared" si="3710"/>
        <v>0</v>
      </c>
      <c r="AM1212" s="20">
        <f t="shared" si="3710"/>
        <v>0</v>
      </c>
      <c r="AN1212" s="20">
        <f t="shared" si="3535"/>
        <v>32126.400000000001</v>
      </c>
      <c r="AO1212" s="20">
        <f t="shared" si="3536"/>
        <v>0</v>
      </c>
      <c r="AP1212" s="20">
        <f t="shared" si="3537"/>
        <v>0</v>
      </c>
      <c r="AQ1212" s="20">
        <f t="shared" si="3710"/>
        <v>0</v>
      </c>
      <c r="AR1212" s="20">
        <f t="shared" si="3710"/>
        <v>0</v>
      </c>
      <c r="AS1212" s="20">
        <f t="shared" si="3710"/>
        <v>0</v>
      </c>
      <c r="AT1212" s="20">
        <f t="shared" si="3539"/>
        <v>32126.400000000001</v>
      </c>
      <c r="AU1212" s="20">
        <f t="shared" si="3540"/>
        <v>0</v>
      </c>
      <c r="AV1212" s="20">
        <f t="shared" si="3541"/>
        <v>0</v>
      </c>
      <c r="AW1212" s="20">
        <f t="shared" si="3710"/>
        <v>0</v>
      </c>
      <c r="AX1212" s="20">
        <f t="shared" si="3710"/>
        <v>0</v>
      </c>
      <c r="AY1212" s="20">
        <f t="shared" si="3710"/>
        <v>0</v>
      </c>
      <c r="AZ1212" s="20">
        <f t="shared" si="3683"/>
        <v>32126.400000000001</v>
      </c>
      <c r="BA1212" s="20">
        <f t="shared" si="3684"/>
        <v>0</v>
      </c>
      <c r="BB1212" s="20">
        <f t="shared" si="3685"/>
        <v>0</v>
      </c>
      <c r="BC1212" s="20">
        <f t="shared" si="3710"/>
        <v>0</v>
      </c>
      <c r="BD1212" s="20">
        <f t="shared" si="3682"/>
        <v>32126.400000000001</v>
      </c>
      <c r="BE1212" s="20">
        <f t="shared" si="3710"/>
        <v>0</v>
      </c>
      <c r="BF1212" s="20">
        <f t="shared" si="3710"/>
        <v>0</v>
      </c>
      <c r="BG1212" s="20">
        <f t="shared" si="3710"/>
        <v>0</v>
      </c>
      <c r="BH1212" s="20">
        <f t="shared" si="3603"/>
        <v>32126.400000000001</v>
      </c>
      <c r="BI1212" s="20">
        <f t="shared" si="3604"/>
        <v>0</v>
      </c>
      <c r="BJ1212" s="20">
        <f t="shared" si="3605"/>
        <v>0</v>
      </c>
      <c r="BK1212" s="20">
        <f t="shared" si="3710"/>
        <v>0</v>
      </c>
      <c r="BL1212" s="20">
        <f t="shared" si="3710"/>
        <v>0</v>
      </c>
      <c r="BM1212" s="20">
        <f t="shared" si="3606"/>
        <v>32126.400000000001</v>
      </c>
      <c r="BN1212" s="20">
        <f t="shared" si="3607"/>
        <v>0</v>
      </c>
      <c r="BO1212" s="20">
        <f t="shared" si="3710"/>
        <v>0</v>
      </c>
      <c r="BP1212" s="20">
        <f t="shared" si="3710"/>
        <v>0</v>
      </c>
      <c r="BQ1212" s="20">
        <f t="shared" si="3710"/>
        <v>0</v>
      </c>
      <c r="BR1212" s="20">
        <f t="shared" ref="BR1212:BR1275" si="3711">BM1212+BO1212</f>
        <v>32126.400000000001</v>
      </c>
      <c r="BS1212" s="20">
        <f t="shared" ref="BS1212:BS1275" si="3712">BN1212+BP1212</f>
        <v>0</v>
      </c>
      <c r="BT1212" s="20">
        <f t="shared" ref="BT1212:BT1275" si="3713">BJ1212+BQ1212</f>
        <v>0</v>
      </c>
      <c r="BU1212" s="20">
        <f t="shared" si="3710"/>
        <v>0</v>
      </c>
      <c r="BV1212" s="20">
        <f t="shared" ref="BV1212:BV1275" si="3714">BR1212+BU1212</f>
        <v>32126.400000000001</v>
      </c>
      <c r="BW1212" s="20">
        <f t="shared" si="3710"/>
        <v>0</v>
      </c>
      <c r="BX1212" s="20">
        <f t="shared" si="3710"/>
        <v>0</v>
      </c>
      <c r="BY1212" s="20">
        <f t="shared" si="3594"/>
        <v>32126.400000000001</v>
      </c>
      <c r="BZ1212" s="20">
        <f t="shared" si="3595"/>
        <v>0</v>
      </c>
      <c r="CA1212" s="20">
        <f t="shared" si="3710"/>
        <v>0</v>
      </c>
      <c r="CB1212" s="20">
        <f t="shared" si="3596"/>
        <v>32126.400000000001</v>
      </c>
      <c r="CC1212" s="20">
        <f t="shared" si="3710"/>
        <v>0</v>
      </c>
      <c r="CD1212" s="20">
        <f t="shared" si="3597"/>
        <v>32126.400000000001</v>
      </c>
      <c r="CE1212" s="20">
        <f t="shared" si="3710"/>
        <v>0</v>
      </c>
    </row>
    <row r="1213" spans="1:83" x14ac:dyDescent="0.25">
      <c r="A1213" s="10" t="s">
        <v>1150</v>
      </c>
      <c r="B1213" s="19">
        <v>320</v>
      </c>
      <c r="C1213" s="10" t="s">
        <v>346</v>
      </c>
      <c r="D1213" s="10" t="s">
        <v>334</v>
      </c>
      <c r="E1213" s="25" t="s">
        <v>592</v>
      </c>
      <c r="F1213" s="20"/>
      <c r="G1213" s="20"/>
      <c r="H1213" s="20"/>
      <c r="I1213" s="20"/>
      <c r="J1213" s="20"/>
      <c r="K1213" s="20"/>
      <c r="L1213" s="20">
        <v>0</v>
      </c>
      <c r="M1213" s="20">
        <v>0</v>
      </c>
      <c r="N1213" s="20">
        <v>0</v>
      </c>
      <c r="O1213" s="20">
        <v>32126.400000000001</v>
      </c>
      <c r="P1213" s="20"/>
      <c r="Q1213" s="20"/>
      <c r="R1213" s="20">
        <f t="shared" si="3707"/>
        <v>32126.400000000001</v>
      </c>
      <c r="S1213" s="20">
        <f t="shared" si="3708"/>
        <v>0</v>
      </c>
      <c r="T1213" s="20">
        <f t="shared" si="3709"/>
        <v>0</v>
      </c>
      <c r="U1213" s="20"/>
      <c r="V1213" s="20">
        <f t="shared" si="3599"/>
        <v>32126.400000000001</v>
      </c>
      <c r="W1213" s="20"/>
      <c r="X1213" s="20"/>
      <c r="Y1213" s="20"/>
      <c r="Z1213" s="20">
        <f t="shared" si="3600"/>
        <v>32126.400000000001</v>
      </c>
      <c r="AA1213" s="20">
        <f t="shared" si="3601"/>
        <v>0</v>
      </c>
      <c r="AB1213" s="20">
        <f t="shared" si="3602"/>
        <v>0</v>
      </c>
      <c r="AC1213" s="20"/>
      <c r="AD1213" s="20"/>
      <c r="AE1213" s="20"/>
      <c r="AF1213" s="20">
        <f t="shared" si="3560"/>
        <v>32126.400000000001</v>
      </c>
      <c r="AG1213" s="20">
        <f t="shared" si="3561"/>
        <v>0</v>
      </c>
      <c r="AH1213" s="20">
        <f t="shared" si="3562"/>
        <v>0</v>
      </c>
      <c r="AI1213" s="20"/>
      <c r="AJ1213" s="20">
        <f t="shared" si="3564"/>
        <v>32126.400000000001</v>
      </c>
      <c r="AK1213" s="20"/>
      <c r="AL1213" s="20"/>
      <c r="AM1213" s="20"/>
      <c r="AN1213" s="20">
        <f t="shared" si="3535"/>
        <v>32126.400000000001</v>
      </c>
      <c r="AO1213" s="20">
        <f t="shared" si="3536"/>
        <v>0</v>
      </c>
      <c r="AP1213" s="20">
        <f t="shared" si="3537"/>
        <v>0</v>
      </c>
      <c r="AQ1213" s="20"/>
      <c r="AR1213" s="20"/>
      <c r="AS1213" s="20"/>
      <c r="AT1213" s="20">
        <f t="shared" si="3539"/>
        <v>32126.400000000001</v>
      </c>
      <c r="AU1213" s="20">
        <f t="shared" si="3540"/>
        <v>0</v>
      </c>
      <c r="AV1213" s="20">
        <f t="shared" si="3541"/>
        <v>0</v>
      </c>
      <c r="AW1213" s="20"/>
      <c r="AX1213" s="20"/>
      <c r="AY1213" s="20"/>
      <c r="AZ1213" s="20">
        <f t="shared" si="3683"/>
        <v>32126.400000000001</v>
      </c>
      <c r="BA1213" s="20">
        <f t="shared" si="3684"/>
        <v>0</v>
      </c>
      <c r="BB1213" s="20">
        <f t="shared" si="3685"/>
        <v>0</v>
      </c>
      <c r="BC1213" s="20"/>
      <c r="BD1213" s="20">
        <f t="shared" si="3682"/>
        <v>32126.400000000001</v>
      </c>
      <c r="BE1213" s="20"/>
      <c r="BF1213" s="20"/>
      <c r="BG1213" s="20"/>
      <c r="BH1213" s="20">
        <f t="shared" si="3603"/>
        <v>32126.400000000001</v>
      </c>
      <c r="BI1213" s="20">
        <f t="shared" si="3604"/>
        <v>0</v>
      </c>
      <c r="BJ1213" s="20">
        <f t="shared" si="3605"/>
        <v>0</v>
      </c>
      <c r="BK1213" s="20"/>
      <c r="BL1213" s="20"/>
      <c r="BM1213" s="20">
        <f t="shared" si="3606"/>
        <v>32126.400000000001</v>
      </c>
      <c r="BN1213" s="20">
        <f t="shared" si="3607"/>
        <v>0</v>
      </c>
      <c r="BO1213" s="20"/>
      <c r="BP1213" s="20"/>
      <c r="BQ1213" s="20"/>
      <c r="BR1213" s="20">
        <f t="shared" si="3711"/>
        <v>32126.400000000001</v>
      </c>
      <c r="BS1213" s="20">
        <f t="shared" si="3712"/>
        <v>0</v>
      </c>
      <c r="BT1213" s="20">
        <f t="shared" si="3713"/>
        <v>0</v>
      </c>
      <c r="BU1213" s="20"/>
      <c r="BV1213" s="20">
        <f t="shared" si="3714"/>
        <v>32126.400000000001</v>
      </c>
      <c r="BW1213" s="20"/>
      <c r="BX1213" s="20"/>
      <c r="BY1213" s="20">
        <f t="shared" si="3594"/>
        <v>32126.400000000001</v>
      </c>
      <c r="BZ1213" s="20">
        <f t="shared" si="3595"/>
        <v>0</v>
      </c>
      <c r="CA1213" s="20"/>
      <c r="CB1213" s="20">
        <f t="shared" si="3596"/>
        <v>32126.400000000001</v>
      </c>
      <c r="CC1213" s="20"/>
      <c r="CD1213" s="20">
        <f t="shared" si="3597"/>
        <v>32126.400000000001</v>
      </c>
      <c r="CE1213" s="20"/>
    </row>
    <row r="1214" spans="1:83" ht="94.5" x14ac:dyDescent="0.25">
      <c r="A1214" s="10" t="s">
        <v>1151</v>
      </c>
      <c r="B1214" s="19"/>
      <c r="C1214" s="10"/>
      <c r="D1214" s="10"/>
      <c r="E1214" s="31" t="s">
        <v>1152</v>
      </c>
      <c r="F1214" s="20"/>
      <c r="G1214" s="20"/>
      <c r="H1214" s="20"/>
      <c r="I1214" s="20"/>
      <c r="J1214" s="20"/>
      <c r="K1214" s="20"/>
      <c r="L1214" s="20">
        <f>L1215</f>
        <v>0</v>
      </c>
      <c r="M1214" s="20">
        <f t="shared" ref="M1214:Q1216" si="3715">M1215</f>
        <v>0</v>
      </c>
      <c r="N1214" s="20">
        <f t="shared" si="3715"/>
        <v>0</v>
      </c>
      <c r="O1214" s="20">
        <f t="shared" si="3715"/>
        <v>31483.9</v>
      </c>
      <c r="P1214" s="20">
        <f t="shared" si="3715"/>
        <v>0</v>
      </c>
      <c r="Q1214" s="20">
        <f t="shared" si="3715"/>
        <v>0</v>
      </c>
      <c r="R1214" s="20">
        <f t="shared" si="3707"/>
        <v>31483.9</v>
      </c>
      <c r="S1214" s="20">
        <f t="shared" si="3708"/>
        <v>0</v>
      </c>
      <c r="T1214" s="20">
        <f t="shared" si="3709"/>
        <v>0</v>
      </c>
      <c r="U1214" s="20">
        <f t="shared" ref="U1214:CE1216" si="3716">U1215</f>
        <v>0</v>
      </c>
      <c r="V1214" s="20">
        <f t="shared" si="3599"/>
        <v>31483.9</v>
      </c>
      <c r="W1214" s="20">
        <f t="shared" si="3716"/>
        <v>0</v>
      </c>
      <c r="X1214" s="20">
        <f t="shared" si="3716"/>
        <v>0</v>
      </c>
      <c r="Y1214" s="20">
        <f t="shared" si="3716"/>
        <v>0</v>
      </c>
      <c r="Z1214" s="20">
        <f t="shared" si="3600"/>
        <v>31483.9</v>
      </c>
      <c r="AA1214" s="20">
        <f t="shared" si="3601"/>
        <v>0</v>
      </c>
      <c r="AB1214" s="20">
        <f t="shared" si="3602"/>
        <v>0</v>
      </c>
      <c r="AC1214" s="20">
        <f t="shared" si="3716"/>
        <v>0</v>
      </c>
      <c r="AD1214" s="20">
        <f t="shared" si="3716"/>
        <v>0</v>
      </c>
      <c r="AE1214" s="20">
        <f t="shared" si="3716"/>
        <v>0</v>
      </c>
      <c r="AF1214" s="20">
        <f t="shared" si="3560"/>
        <v>31483.9</v>
      </c>
      <c r="AG1214" s="20">
        <f t="shared" si="3561"/>
        <v>0</v>
      </c>
      <c r="AH1214" s="20">
        <f t="shared" si="3562"/>
        <v>0</v>
      </c>
      <c r="AI1214" s="20">
        <f t="shared" si="3716"/>
        <v>0</v>
      </c>
      <c r="AJ1214" s="20">
        <f t="shared" si="3564"/>
        <v>31483.9</v>
      </c>
      <c r="AK1214" s="20">
        <f t="shared" si="3716"/>
        <v>0</v>
      </c>
      <c r="AL1214" s="20">
        <f t="shared" si="3716"/>
        <v>0</v>
      </c>
      <c r="AM1214" s="20">
        <f t="shared" si="3716"/>
        <v>0</v>
      </c>
      <c r="AN1214" s="20">
        <f t="shared" si="3535"/>
        <v>31483.9</v>
      </c>
      <c r="AO1214" s="20">
        <f t="shared" si="3536"/>
        <v>0</v>
      </c>
      <c r="AP1214" s="20">
        <f t="shared" si="3537"/>
        <v>0</v>
      </c>
      <c r="AQ1214" s="20">
        <f t="shared" si="3716"/>
        <v>0</v>
      </c>
      <c r="AR1214" s="20">
        <f t="shared" si="3716"/>
        <v>0</v>
      </c>
      <c r="AS1214" s="20">
        <f t="shared" si="3716"/>
        <v>0</v>
      </c>
      <c r="AT1214" s="20">
        <f t="shared" si="3539"/>
        <v>31483.9</v>
      </c>
      <c r="AU1214" s="20">
        <f t="shared" si="3540"/>
        <v>0</v>
      </c>
      <c r="AV1214" s="20">
        <f t="shared" si="3541"/>
        <v>0</v>
      </c>
      <c r="AW1214" s="20">
        <f t="shared" si="3716"/>
        <v>0</v>
      </c>
      <c r="AX1214" s="20">
        <f t="shared" si="3716"/>
        <v>0</v>
      </c>
      <c r="AY1214" s="20">
        <f t="shared" si="3716"/>
        <v>0</v>
      </c>
      <c r="AZ1214" s="20">
        <f t="shared" si="3683"/>
        <v>31483.9</v>
      </c>
      <c r="BA1214" s="20">
        <f t="shared" si="3684"/>
        <v>0</v>
      </c>
      <c r="BB1214" s="20">
        <f t="shared" si="3685"/>
        <v>0</v>
      </c>
      <c r="BC1214" s="20">
        <f t="shared" si="3716"/>
        <v>0</v>
      </c>
      <c r="BD1214" s="20">
        <f t="shared" si="3682"/>
        <v>31483.9</v>
      </c>
      <c r="BE1214" s="20">
        <f t="shared" si="3716"/>
        <v>0</v>
      </c>
      <c r="BF1214" s="20">
        <f t="shared" si="3716"/>
        <v>0</v>
      </c>
      <c r="BG1214" s="20">
        <f t="shared" si="3716"/>
        <v>0</v>
      </c>
      <c r="BH1214" s="20">
        <f t="shared" si="3603"/>
        <v>31483.9</v>
      </c>
      <c r="BI1214" s="20">
        <f t="shared" si="3604"/>
        <v>0</v>
      </c>
      <c r="BJ1214" s="20">
        <f t="shared" si="3605"/>
        <v>0</v>
      </c>
      <c r="BK1214" s="20">
        <f t="shared" si="3716"/>
        <v>0</v>
      </c>
      <c r="BL1214" s="20">
        <f t="shared" si="3716"/>
        <v>0</v>
      </c>
      <c r="BM1214" s="20">
        <f t="shared" si="3606"/>
        <v>31483.9</v>
      </c>
      <c r="BN1214" s="20">
        <f t="shared" si="3607"/>
        <v>0</v>
      </c>
      <c r="BO1214" s="20">
        <f t="shared" si="3716"/>
        <v>0</v>
      </c>
      <c r="BP1214" s="20">
        <f t="shared" si="3716"/>
        <v>0</v>
      </c>
      <c r="BQ1214" s="20">
        <f t="shared" si="3716"/>
        <v>0</v>
      </c>
      <c r="BR1214" s="20">
        <f t="shared" si="3711"/>
        <v>31483.9</v>
      </c>
      <c r="BS1214" s="20">
        <f t="shared" si="3712"/>
        <v>0</v>
      </c>
      <c r="BT1214" s="20">
        <f t="shared" si="3713"/>
        <v>0</v>
      </c>
      <c r="BU1214" s="20">
        <f t="shared" si="3716"/>
        <v>0</v>
      </c>
      <c r="BV1214" s="20">
        <f t="shared" si="3714"/>
        <v>31483.9</v>
      </c>
      <c r="BW1214" s="20">
        <f t="shared" si="3716"/>
        <v>0</v>
      </c>
      <c r="BX1214" s="20">
        <f t="shared" si="3716"/>
        <v>0</v>
      </c>
      <c r="BY1214" s="20">
        <f t="shared" si="3594"/>
        <v>31483.9</v>
      </c>
      <c r="BZ1214" s="20">
        <f t="shared" si="3595"/>
        <v>0</v>
      </c>
      <c r="CA1214" s="20">
        <f t="shared" si="3716"/>
        <v>0</v>
      </c>
      <c r="CB1214" s="20">
        <f t="shared" si="3596"/>
        <v>31483.9</v>
      </c>
      <c r="CC1214" s="20">
        <f t="shared" si="3716"/>
        <v>0</v>
      </c>
      <c r="CD1214" s="20">
        <f t="shared" si="3597"/>
        <v>31483.9</v>
      </c>
      <c r="CE1214" s="20">
        <f t="shared" si="3716"/>
        <v>0</v>
      </c>
    </row>
    <row r="1215" spans="1:83" ht="31.5" x14ac:dyDescent="0.25">
      <c r="A1215" s="10" t="s">
        <v>1151</v>
      </c>
      <c r="B1215" s="19">
        <v>300</v>
      </c>
      <c r="C1215" s="10"/>
      <c r="D1215" s="10"/>
      <c r="E1215" s="25" t="s">
        <v>604</v>
      </c>
      <c r="F1215" s="20"/>
      <c r="G1215" s="20"/>
      <c r="H1215" s="20"/>
      <c r="I1215" s="20"/>
      <c r="J1215" s="20"/>
      <c r="K1215" s="20"/>
      <c r="L1215" s="20">
        <f>L1216</f>
        <v>0</v>
      </c>
      <c r="M1215" s="20">
        <f t="shared" si="3715"/>
        <v>0</v>
      </c>
      <c r="N1215" s="20">
        <f t="shared" si="3715"/>
        <v>0</v>
      </c>
      <c r="O1215" s="20">
        <f t="shared" si="3715"/>
        <v>31483.9</v>
      </c>
      <c r="P1215" s="20">
        <f t="shared" si="3715"/>
        <v>0</v>
      </c>
      <c r="Q1215" s="20">
        <f t="shared" si="3715"/>
        <v>0</v>
      </c>
      <c r="R1215" s="20">
        <f t="shared" si="3707"/>
        <v>31483.9</v>
      </c>
      <c r="S1215" s="20">
        <f t="shared" si="3708"/>
        <v>0</v>
      </c>
      <c r="T1215" s="20">
        <f t="shared" si="3709"/>
        <v>0</v>
      </c>
      <c r="U1215" s="20">
        <f t="shared" si="3716"/>
        <v>0</v>
      </c>
      <c r="V1215" s="20">
        <f t="shared" si="3599"/>
        <v>31483.9</v>
      </c>
      <c r="W1215" s="20">
        <f t="shared" si="3716"/>
        <v>0</v>
      </c>
      <c r="X1215" s="20">
        <f t="shared" si="3716"/>
        <v>0</v>
      </c>
      <c r="Y1215" s="20">
        <f t="shared" si="3716"/>
        <v>0</v>
      </c>
      <c r="Z1215" s="20">
        <f t="shared" si="3600"/>
        <v>31483.9</v>
      </c>
      <c r="AA1215" s="20">
        <f t="shared" si="3601"/>
        <v>0</v>
      </c>
      <c r="AB1215" s="20">
        <f t="shared" si="3602"/>
        <v>0</v>
      </c>
      <c r="AC1215" s="20">
        <f t="shared" si="3716"/>
        <v>0</v>
      </c>
      <c r="AD1215" s="20">
        <f t="shared" si="3716"/>
        <v>0</v>
      </c>
      <c r="AE1215" s="20">
        <f t="shared" si="3716"/>
        <v>0</v>
      </c>
      <c r="AF1215" s="20">
        <f t="shared" si="3560"/>
        <v>31483.9</v>
      </c>
      <c r="AG1215" s="20">
        <f t="shared" si="3561"/>
        <v>0</v>
      </c>
      <c r="AH1215" s="20">
        <f t="shared" si="3562"/>
        <v>0</v>
      </c>
      <c r="AI1215" s="20">
        <f t="shared" si="3716"/>
        <v>0</v>
      </c>
      <c r="AJ1215" s="20">
        <f t="shared" si="3564"/>
        <v>31483.9</v>
      </c>
      <c r="AK1215" s="20">
        <f t="shared" si="3716"/>
        <v>0</v>
      </c>
      <c r="AL1215" s="20">
        <f t="shared" si="3716"/>
        <v>0</v>
      </c>
      <c r="AM1215" s="20">
        <f t="shared" si="3716"/>
        <v>0</v>
      </c>
      <c r="AN1215" s="20">
        <f t="shared" si="3535"/>
        <v>31483.9</v>
      </c>
      <c r="AO1215" s="20">
        <f t="shared" si="3536"/>
        <v>0</v>
      </c>
      <c r="AP1215" s="20">
        <f t="shared" si="3537"/>
        <v>0</v>
      </c>
      <c r="AQ1215" s="20">
        <f t="shared" si="3716"/>
        <v>0</v>
      </c>
      <c r="AR1215" s="20">
        <f t="shared" si="3716"/>
        <v>0</v>
      </c>
      <c r="AS1215" s="20">
        <f t="shared" si="3716"/>
        <v>0</v>
      </c>
      <c r="AT1215" s="20">
        <f t="shared" si="3539"/>
        <v>31483.9</v>
      </c>
      <c r="AU1215" s="20">
        <f t="shared" si="3540"/>
        <v>0</v>
      </c>
      <c r="AV1215" s="20">
        <f t="shared" si="3541"/>
        <v>0</v>
      </c>
      <c r="AW1215" s="20">
        <f t="shared" si="3716"/>
        <v>0</v>
      </c>
      <c r="AX1215" s="20">
        <f t="shared" si="3716"/>
        <v>0</v>
      </c>
      <c r="AY1215" s="20">
        <f t="shared" si="3716"/>
        <v>0</v>
      </c>
      <c r="AZ1215" s="20">
        <f t="shared" si="3683"/>
        <v>31483.9</v>
      </c>
      <c r="BA1215" s="20">
        <f t="shared" si="3684"/>
        <v>0</v>
      </c>
      <c r="BB1215" s="20">
        <f t="shared" si="3685"/>
        <v>0</v>
      </c>
      <c r="BC1215" s="20">
        <f t="shared" si="3716"/>
        <v>0</v>
      </c>
      <c r="BD1215" s="20">
        <f t="shared" si="3682"/>
        <v>31483.9</v>
      </c>
      <c r="BE1215" s="20">
        <f t="shared" si="3716"/>
        <v>0</v>
      </c>
      <c r="BF1215" s="20">
        <f t="shared" si="3716"/>
        <v>0</v>
      </c>
      <c r="BG1215" s="20">
        <f t="shared" si="3716"/>
        <v>0</v>
      </c>
      <c r="BH1215" s="20">
        <f t="shared" si="3603"/>
        <v>31483.9</v>
      </c>
      <c r="BI1215" s="20">
        <f t="shared" si="3604"/>
        <v>0</v>
      </c>
      <c r="BJ1215" s="20">
        <f t="shared" si="3605"/>
        <v>0</v>
      </c>
      <c r="BK1215" s="20">
        <f t="shared" si="3716"/>
        <v>0</v>
      </c>
      <c r="BL1215" s="20">
        <f t="shared" si="3716"/>
        <v>0</v>
      </c>
      <c r="BM1215" s="20">
        <f t="shared" si="3606"/>
        <v>31483.9</v>
      </c>
      <c r="BN1215" s="20">
        <f t="shared" si="3607"/>
        <v>0</v>
      </c>
      <c r="BO1215" s="20">
        <f t="shared" si="3716"/>
        <v>0</v>
      </c>
      <c r="BP1215" s="20">
        <f t="shared" si="3716"/>
        <v>0</v>
      </c>
      <c r="BQ1215" s="20">
        <f t="shared" si="3716"/>
        <v>0</v>
      </c>
      <c r="BR1215" s="20">
        <f t="shared" si="3711"/>
        <v>31483.9</v>
      </c>
      <c r="BS1215" s="20">
        <f t="shared" si="3712"/>
        <v>0</v>
      </c>
      <c r="BT1215" s="20">
        <f t="shared" si="3713"/>
        <v>0</v>
      </c>
      <c r="BU1215" s="20">
        <f t="shared" si="3716"/>
        <v>0</v>
      </c>
      <c r="BV1215" s="20">
        <f t="shared" si="3714"/>
        <v>31483.9</v>
      </c>
      <c r="BW1215" s="20">
        <f t="shared" si="3716"/>
        <v>0</v>
      </c>
      <c r="BX1215" s="20">
        <f t="shared" si="3716"/>
        <v>0</v>
      </c>
      <c r="BY1215" s="20">
        <f t="shared" si="3594"/>
        <v>31483.9</v>
      </c>
      <c r="BZ1215" s="20">
        <f t="shared" si="3595"/>
        <v>0</v>
      </c>
      <c r="CA1215" s="20">
        <f t="shared" si="3716"/>
        <v>0</v>
      </c>
      <c r="CB1215" s="20">
        <f t="shared" si="3596"/>
        <v>31483.9</v>
      </c>
      <c r="CC1215" s="20">
        <f t="shared" si="3716"/>
        <v>0</v>
      </c>
      <c r="CD1215" s="20">
        <f t="shared" si="3597"/>
        <v>31483.9</v>
      </c>
      <c r="CE1215" s="20">
        <f t="shared" si="3716"/>
        <v>0</v>
      </c>
    </row>
    <row r="1216" spans="1:83" ht="31.5" x14ac:dyDescent="0.25">
      <c r="A1216" s="10" t="s">
        <v>1151</v>
      </c>
      <c r="B1216" s="19">
        <v>320</v>
      </c>
      <c r="C1216" s="10"/>
      <c r="D1216" s="10"/>
      <c r="E1216" s="25" t="s">
        <v>606</v>
      </c>
      <c r="F1216" s="20"/>
      <c r="G1216" s="20"/>
      <c r="H1216" s="20"/>
      <c r="I1216" s="20"/>
      <c r="J1216" s="20"/>
      <c r="K1216" s="20"/>
      <c r="L1216" s="20">
        <f>L1217</f>
        <v>0</v>
      </c>
      <c r="M1216" s="20">
        <f t="shared" si="3715"/>
        <v>0</v>
      </c>
      <c r="N1216" s="20">
        <f t="shared" si="3715"/>
        <v>0</v>
      </c>
      <c r="O1216" s="20">
        <f t="shared" si="3715"/>
        <v>31483.9</v>
      </c>
      <c r="P1216" s="20">
        <f t="shared" si="3715"/>
        <v>0</v>
      </c>
      <c r="Q1216" s="20">
        <f t="shared" si="3715"/>
        <v>0</v>
      </c>
      <c r="R1216" s="20">
        <f t="shared" si="3707"/>
        <v>31483.9</v>
      </c>
      <c r="S1216" s="20">
        <f t="shared" si="3708"/>
        <v>0</v>
      </c>
      <c r="T1216" s="20">
        <f t="shared" si="3709"/>
        <v>0</v>
      </c>
      <c r="U1216" s="20">
        <f t="shared" si="3716"/>
        <v>0</v>
      </c>
      <c r="V1216" s="20">
        <f t="shared" si="3599"/>
        <v>31483.9</v>
      </c>
      <c r="W1216" s="20">
        <f t="shared" si="3716"/>
        <v>0</v>
      </c>
      <c r="X1216" s="20">
        <f t="shared" si="3716"/>
        <v>0</v>
      </c>
      <c r="Y1216" s="20">
        <f t="shared" si="3716"/>
        <v>0</v>
      </c>
      <c r="Z1216" s="20">
        <f t="shared" si="3600"/>
        <v>31483.9</v>
      </c>
      <c r="AA1216" s="20">
        <f t="shared" si="3601"/>
        <v>0</v>
      </c>
      <c r="AB1216" s="20">
        <f t="shared" si="3602"/>
        <v>0</v>
      </c>
      <c r="AC1216" s="20">
        <f t="shared" si="3716"/>
        <v>0</v>
      </c>
      <c r="AD1216" s="20">
        <f t="shared" si="3716"/>
        <v>0</v>
      </c>
      <c r="AE1216" s="20">
        <f t="shared" si="3716"/>
        <v>0</v>
      </c>
      <c r="AF1216" s="20">
        <f t="shared" si="3560"/>
        <v>31483.9</v>
      </c>
      <c r="AG1216" s="20">
        <f t="shared" si="3561"/>
        <v>0</v>
      </c>
      <c r="AH1216" s="20">
        <f t="shared" si="3562"/>
        <v>0</v>
      </c>
      <c r="AI1216" s="20">
        <f t="shared" si="3716"/>
        <v>0</v>
      </c>
      <c r="AJ1216" s="20">
        <f t="shared" si="3564"/>
        <v>31483.9</v>
      </c>
      <c r="AK1216" s="20">
        <f t="shared" si="3716"/>
        <v>0</v>
      </c>
      <c r="AL1216" s="20">
        <f t="shared" si="3716"/>
        <v>0</v>
      </c>
      <c r="AM1216" s="20">
        <f t="shared" si="3716"/>
        <v>0</v>
      </c>
      <c r="AN1216" s="20">
        <f t="shared" si="3535"/>
        <v>31483.9</v>
      </c>
      <c r="AO1216" s="20">
        <f t="shared" si="3536"/>
        <v>0</v>
      </c>
      <c r="AP1216" s="20">
        <f t="shared" si="3537"/>
        <v>0</v>
      </c>
      <c r="AQ1216" s="20">
        <f t="shared" si="3716"/>
        <v>0</v>
      </c>
      <c r="AR1216" s="20">
        <f t="shared" si="3716"/>
        <v>0</v>
      </c>
      <c r="AS1216" s="20">
        <f t="shared" si="3716"/>
        <v>0</v>
      </c>
      <c r="AT1216" s="20">
        <f t="shared" si="3539"/>
        <v>31483.9</v>
      </c>
      <c r="AU1216" s="20">
        <f t="shared" si="3540"/>
        <v>0</v>
      </c>
      <c r="AV1216" s="20">
        <f t="shared" si="3541"/>
        <v>0</v>
      </c>
      <c r="AW1216" s="20">
        <f t="shared" si="3716"/>
        <v>0</v>
      </c>
      <c r="AX1216" s="20">
        <f t="shared" si="3716"/>
        <v>0</v>
      </c>
      <c r="AY1216" s="20">
        <f t="shared" si="3716"/>
        <v>0</v>
      </c>
      <c r="AZ1216" s="20">
        <f t="shared" si="3683"/>
        <v>31483.9</v>
      </c>
      <c r="BA1216" s="20">
        <f t="shared" si="3684"/>
        <v>0</v>
      </c>
      <c r="BB1216" s="20">
        <f t="shared" si="3685"/>
        <v>0</v>
      </c>
      <c r="BC1216" s="20">
        <f t="shared" si="3716"/>
        <v>0</v>
      </c>
      <c r="BD1216" s="20">
        <f t="shared" si="3682"/>
        <v>31483.9</v>
      </c>
      <c r="BE1216" s="20">
        <f t="shared" si="3716"/>
        <v>0</v>
      </c>
      <c r="BF1216" s="20">
        <f t="shared" si="3716"/>
        <v>0</v>
      </c>
      <c r="BG1216" s="20">
        <f t="shared" si="3716"/>
        <v>0</v>
      </c>
      <c r="BH1216" s="20">
        <f t="shared" si="3603"/>
        <v>31483.9</v>
      </c>
      <c r="BI1216" s="20">
        <f t="shared" si="3604"/>
        <v>0</v>
      </c>
      <c r="BJ1216" s="20">
        <f t="shared" si="3605"/>
        <v>0</v>
      </c>
      <c r="BK1216" s="20">
        <f t="shared" si="3716"/>
        <v>0</v>
      </c>
      <c r="BL1216" s="20">
        <f t="shared" si="3716"/>
        <v>0</v>
      </c>
      <c r="BM1216" s="20">
        <f t="shared" si="3606"/>
        <v>31483.9</v>
      </c>
      <c r="BN1216" s="20">
        <f t="shared" si="3607"/>
        <v>0</v>
      </c>
      <c r="BO1216" s="20">
        <f t="shared" si="3716"/>
        <v>0</v>
      </c>
      <c r="BP1216" s="20">
        <f t="shared" si="3716"/>
        <v>0</v>
      </c>
      <c r="BQ1216" s="20">
        <f t="shared" si="3716"/>
        <v>0</v>
      </c>
      <c r="BR1216" s="20">
        <f t="shared" si="3711"/>
        <v>31483.9</v>
      </c>
      <c r="BS1216" s="20">
        <f t="shared" si="3712"/>
        <v>0</v>
      </c>
      <c r="BT1216" s="20">
        <f t="shared" si="3713"/>
        <v>0</v>
      </c>
      <c r="BU1216" s="20">
        <f t="shared" si="3716"/>
        <v>0</v>
      </c>
      <c r="BV1216" s="20">
        <f t="shared" si="3714"/>
        <v>31483.9</v>
      </c>
      <c r="BW1216" s="20">
        <f t="shared" si="3716"/>
        <v>0</v>
      </c>
      <c r="BX1216" s="20">
        <f t="shared" si="3716"/>
        <v>0</v>
      </c>
      <c r="BY1216" s="20">
        <f t="shared" si="3594"/>
        <v>31483.9</v>
      </c>
      <c r="BZ1216" s="20">
        <f t="shared" si="3595"/>
        <v>0</v>
      </c>
      <c r="CA1216" s="20">
        <f t="shared" si="3716"/>
        <v>0</v>
      </c>
      <c r="CB1216" s="20">
        <f t="shared" si="3596"/>
        <v>31483.9</v>
      </c>
      <c r="CC1216" s="20">
        <f t="shared" si="3716"/>
        <v>0</v>
      </c>
      <c r="CD1216" s="20">
        <f t="shared" si="3597"/>
        <v>31483.9</v>
      </c>
      <c r="CE1216" s="20">
        <f t="shared" si="3716"/>
        <v>0</v>
      </c>
    </row>
    <row r="1217" spans="1:84" x14ac:dyDescent="0.25">
      <c r="A1217" s="10" t="s">
        <v>1151</v>
      </c>
      <c r="B1217" s="19">
        <v>320</v>
      </c>
      <c r="C1217" s="10" t="s">
        <v>346</v>
      </c>
      <c r="D1217" s="10" t="s">
        <v>334</v>
      </c>
      <c r="E1217" s="25" t="s">
        <v>592</v>
      </c>
      <c r="F1217" s="20"/>
      <c r="G1217" s="20"/>
      <c r="H1217" s="20"/>
      <c r="I1217" s="20"/>
      <c r="J1217" s="20"/>
      <c r="K1217" s="20"/>
      <c r="L1217" s="20">
        <v>0</v>
      </c>
      <c r="M1217" s="20">
        <v>0</v>
      </c>
      <c r="N1217" s="20">
        <v>0</v>
      </c>
      <c r="O1217" s="20">
        <v>31483.9</v>
      </c>
      <c r="P1217" s="20"/>
      <c r="Q1217" s="20"/>
      <c r="R1217" s="20">
        <f t="shared" si="3707"/>
        <v>31483.9</v>
      </c>
      <c r="S1217" s="20">
        <f t="shared" si="3708"/>
        <v>0</v>
      </c>
      <c r="T1217" s="20">
        <f t="shared" si="3709"/>
        <v>0</v>
      </c>
      <c r="U1217" s="20"/>
      <c r="V1217" s="20">
        <f t="shared" si="3599"/>
        <v>31483.9</v>
      </c>
      <c r="W1217" s="20"/>
      <c r="X1217" s="20"/>
      <c r="Y1217" s="20"/>
      <c r="Z1217" s="20">
        <f t="shared" si="3600"/>
        <v>31483.9</v>
      </c>
      <c r="AA1217" s="20">
        <f t="shared" si="3601"/>
        <v>0</v>
      </c>
      <c r="AB1217" s="20">
        <f t="shared" si="3602"/>
        <v>0</v>
      </c>
      <c r="AC1217" s="20"/>
      <c r="AD1217" s="20"/>
      <c r="AE1217" s="20"/>
      <c r="AF1217" s="20">
        <f t="shared" si="3560"/>
        <v>31483.9</v>
      </c>
      <c r="AG1217" s="20">
        <f t="shared" si="3561"/>
        <v>0</v>
      </c>
      <c r="AH1217" s="20">
        <f t="shared" si="3562"/>
        <v>0</v>
      </c>
      <c r="AI1217" s="20"/>
      <c r="AJ1217" s="20">
        <f t="shared" si="3564"/>
        <v>31483.9</v>
      </c>
      <c r="AK1217" s="20"/>
      <c r="AL1217" s="20"/>
      <c r="AM1217" s="20"/>
      <c r="AN1217" s="20">
        <f t="shared" ref="AN1217:AN1283" si="3717">AJ1217+AK1217</f>
        <v>31483.9</v>
      </c>
      <c r="AO1217" s="20">
        <f t="shared" ref="AO1217:AO1283" si="3718">AG1217+AL1217</f>
        <v>0</v>
      </c>
      <c r="AP1217" s="20">
        <f t="shared" ref="AP1217:AP1283" si="3719">AH1217+AM1217</f>
        <v>0</v>
      </c>
      <c r="AQ1217" s="20"/>
      <c r="AR1217" s="20"/>
      <c r="AS1217" s="20"/>
      <c r="AT1217" s="20">
        <f t="shared" ref="AT1217:AT1283" si="3720">AN1217+AQ1217</f>
        <v>31483.9</v>
      </c>
      <c r="AU1217" s="20">
        <f t="shared" ref="AU1217:AU1283" si="3721">AO1217+AR1217</f>
        <v>0</v>
      </c>
      <c r="AV1217" s="20">
        <f t="shared" ref="AV1217:AV1283" si="3722">AP1217+AS1217</f>
        <v>0</v>
      </c>
      <c r="AW1217" s="20"/>
      <c r="AX1217" s="20"/>
      <c r="AY1217" s="20"/>
      <c r="AZ1217" s="20">
        <f t="shared" si="3683"/>
        <v>31483.9</v>
      </c>
      <c r="BA1217" s="20">
        <f t="shared" si="3684"/>
        <v>0</v>
      </c>
      <c r="BB1217" s="20">
        <f t="shared" si="3685"/>
        <v>0</v>
      </c>
      <c r="BC1217" s="20"/>
      <c r="BD1217" s="20">
        <f t="shared" si="3682"/>
        <v>31483.9</v>
      </c>
      <c r="BE1217" s="20"/>
      <c r="BF1217" s="20"/>
      <c r="BG1217" s="20"/>
      <c r="BH1217" s="20">
        <f t="shared" si="3603"/>
        <v>31483.9</v>
      </c>
      <c r="BI1217" s="20">
        <f t="shared" si="3604"/>
        <v>0</v>
      </c>
      <c r="BJ1217" s="20">
        <f t="shared" si="3605"/>
        <v>0</v>
      </c>
      <c r="BK1217" s="20"/>
      <c r="BL1217" s="20"/>
      <c r="BM1217" s="20">
        <f t="shared" si="3606"/>
        <v>31483.9</v>
      </c>
      <c r="BN1217" s="20">
        <f t="shared" si="3607"/>
        <v>0</v>
      </c>
      <c r="BO1217" s="20"/>
      <c r="BP1217" s="20"/>
      <c r="BQ1217" s="20"/>
      <c r="BR1217" s="20">
        <f t="shared" si="3711"/>
        <v>31483.9</v>
      </c>
      <c r="BS1217" s="20">
        <f t="shared" si="3712"/>
        <v>0</v>
      </c>
      <c r="BT1217" s="20">
        <f t="shared" si="3713"/>
        <v>0</v>
      </c>
      <c r="BU1217" s="20"/>
      <c r="BV1217" s="20">
        <f t="shared" si="3714"/>
        <v>31483.9</v>
      </c>
      <c r="BW1217" s="20"/>
      <c r="BX1217" s="20"/>
      <c r="BY1217" s="20">
        <f t="shared" si="3594"/>
        <v>31483.9</v>
      </c>
      <c r="BZ1217" s="20">
        <f t="shared" si="3595"/>
        <v>0</v>
      </c>
      <c r="CA1217" s="20"/>
      <c r="CB1217" s="20">
        <f t="shared" si="3596"/>
        <v>31483.9</v>
      </c>
      <c r="CC1217" s="20"/>
      <c r="CD1217" s="20">
        <f t="shared" si="3597"/>
        <v>31483.9</v>
      </c>
      <c r="CE1217" s="20"/>
    </row>
    <row r="1218" spans="1:84" ht="63" x14ac:dyDescent="0.25">
      <c r="A1218" s="10" t="s">
        <v>1114</v>
      </c>
      <c r="B1218" s="19"/>
      <c r="C1218" s="10"/>
      <c r="D1218" s="10"/>
      <c r="E1218" s="31" t="s">
        <v>1122</v>
      </c>
      <c r="F1218" s="20">
        <f>F1219</f>
        <v>0</v>
      </c>
      <c r="G1218" s="20">
        <f t="shared" ref="G1218:K1220" si="3723">G1219</f>
        <v>0</v>
      </c>
      <c r="H1218" s="20">
        <f t="shared" si="3723"/>
        <v>0</v>
      </c>
      <c r="I1218" s="20">
        <f t="shared" si="3723"/>
        <v>22000</v>
      </c>
      <c r="J1218" s="20">
        <f t="shared" si="3723"/>
        <v>0</v>
      </c>
      <c r="K1218" s="20">
        <f t="shared" si="3723"/>
        <v>0</v>
      </c>
      <c r="L1218" s="20">
        <f t="shared" ref="L1218:L1221" si="3724">F1218+I1218</f>
        <v>22000</v>
      </c>
      <c r="M1218" s="20">
        <f t="shared" ref="M1218:M1221" si="3725">G1218+J1218</f>
        <v>0</v>
      </c>
      <c r="N1218" s="20">
        <f t="shared" ref="N1218:N1221" si="3726">H1218+K1218</f>
        <v>0</v>
      </c>
      <c r="O1218" s="20">
        <f t="shared" ref="O1218:Q1220" si="3727">O1219</f>
        <v>0</v>
      </c>
      <c r="P1218" s="20">
        <f t="shared" si="3727"/>
        <v>0</v>
      </c>
      <c r="Q1218" s="20">
        <f t="shared" si="3727"/>
        <v>0</v>
      </c>
      <c r="R1218" s="20">
        <f t="shared" si="3627"/>
        <v>22000</v>
      </c>
      <c r="S1218" s="20">
        <f t="shared" si="3628"/>
        <v>0</v>
      </c>
      <c r="T1218" s="20">
        <f t="shared" si="3629"/>
        <v>0</v>
      </c>
      <c r="U1218" s="20">
        <f t="shared" ref="U1218:CE1220" si="3728">U1219</f>
        <v>0</v>
      </c>
      <c r="V1218" s="20">
        <f t="shared" si="3599"/>
        <v>22000</v>
      </c>
      <c r="W1218" s="20">
        <f t="shared" si="3728"/>
        <v>0</v>
      </c>
      <c r="X1218" s="20">
        <f t="shared" si="3728"/>
        <v>0</v>
      </c>
      <c r="Y1218" s="20">
        <f t="shared" si="3728"/>
        <v>0</v>
      </c>
      <c r="Z1218" s="20">
        <f t="shared" si="3600"/>
        <v>22000</v>
      </c>
      <c r="AA1218" s="20">
        <f t="shared" si="3601"/>
        <v>0</v>
      </c>
      <c r="AB1218" s="20">
        <f t="shared" si="3602"/>
        <v>0</v>
      </c>
      <c r="AC1218" s="20">
        <f t="shared" si="3728"/>
        <v>0</v>
      </c>
      <c r="AD1218" s="20">
        <f t="shared" si="3728"/>
        <v>0</v>
      </c>
      <c r="AE1218" s="20">
        <f t="shared" si="3728"/>
        <v>0</v>
      </c>
      <c r="AF1218" s="20">
        <f t="shared" si="3560"/>
        <v>22000</v>
      </c>
      <c r="AG1218" s="20">
        <f t="shared" si="3561"/>
        <v>0</v>
      </c>
      <c r="AH1218" s="20">
        <f t="shared" si="3562"/>
        <v>0</v>
      </c>
      <c r="AI1218" s="20">
        <f t="shared" si="3728"/>
        <v>0</v>
      </c>
      <c r="AJ1218" s="20">
        <f t="shared" si="3564"/>
        <v>22000</v>
      </c>
      <c r="AK1218" s="20">
        <f t="shared" si="3728"/>
        <v>7377.1790000000001</v>
      </c>
      <c r="AL1218" s="20">
        <f t="shared" si="3728"/>
        <v>0</v>
      </c>
      <c r="AM1218" s="20">
        <f t="shared" si="3728"/>
        <v>0</v>
      </c>
      <c r="AN1218" s="20">
        <f t="shared" si="3717"/>
        <v>29377.179</v>
      </c>
      <c r="AO1218" s="20">
        <f t="shared" si="3718"/>
        <v>0</v>
      </c>
      <c r="AP1218" s="20">
        <f t="shared" si="3719"/>
        <v>0</v>
      </c>
      <c r="AQ1218" s="20">
        <f t="shared" si="3728"/>
        <v>0</v>
      </c>
      <c r="AR1218" s="20">
        <f t="shared" si="3728"/>
        <v>0</v>
      </c>
      <c r="AS1218" s="20">
        <f t="shared" si="3728"/>
        <v>0</v>
      </c>
      <c r="AT1218" s="20">
        <f t="shared" si="3720"/>
        <v>29377.179</v>
      </c>
      <c r="AU1218" s="20">
        <f t="shared" si="3721"/>
        <v>0</v>
      </c>
      <c r="AV1218" s="20">
        <f t="shared" si="3722"/>
        <v>0</v>
      </c>
      <c r="AW1218" s="20">
        <f t="shared" si="3728"/>
        <v>0</v>
      </c>
      <c r="AX1218" s="20">
        <f t="shared" si="3728"/>
        <v>0</v>
      </c>
      <c r="AY1218" s="20">
        <f t="shared" si="3728"/>
        <v>0</v>
      </c>
      <c r="AZ1218" s="20">
        <f t="shared" si="3683"/>
        <v>29377.179</v>
      </c>
      <c r="BA1218" s="20">
        <f t="shared" si="3684"/>
        <v>0</v>
      </c>
      <c r="BB1218" s="20">
        <f t="shared" si="3685"/>
        <v>0</v>
      </c>
      <c r="BC1218" s="20">
        <f t="shared" si="3728"/>
        <v>0</v>
      </c>
      <c r="BD1218" s="20">
        <f t="shared" si="3682"/>
        <v>29377.179</v>
      </c>
      <c r="BE1218" s="20">
        <f t="shared" si="3728"/>
        <v>0</v>
      </c>
      <c r="BF1218" s="20">
        <f t="shared" si="3728"/>
        <v>0</v>
      </c>
      <c r="BG1218" s="20">
        <f t="shared" si="3728"/>
        <v>0</v>
      </c>
      <c r="BH1218" s="20">
        <f t="shared" si="3603"/>
        <v>29377.179</v>
      </c>
      <c r="BI1218" s="20">
        <f t="shared" si="3604"/>
        <v>0</v>
      </c>
      <c r="BJ1218" s="20">
        <f t="shared" si="3605"/>
        <v>0</v>
      </c>
      <c r="BK1218" s="20">
        <f t="shared" si="3728"/>
        <v>0</v>
      </c>
      <c r="BL1218" s="20">
        <f t="shared" si="3728"/>
        <v>0</v>
      </c>
      <c r="BM1218" s="20">
        <f t="shared" si="3606"/>
        <v>29377.179</v>
      </c>
      <c r="BN1218" s="20">
        <f t="shared" si="3607"/>
        <v>0</v>
      </c>
      <c r="BO1218" s="20">
        <f t="shared" si="3728"/>
        <v>0</v>
      </c>
      <c r="BP1218" s="20">
        <f t="shared" si="3728"/>
        <v>0</v>
      </c>
      <c r="BQ1218" s="20">
        <f t="shared" si="3728"/>
        <v>0</v>
      </c>
      <c r="BR1218" s="20">
        <f t="shared" si="3711"/>
        <v>29377.179</v>
      </c>
      <c r="BS1218" s="20">
        <f t="shared" si="3712"/>
        <v>0</v>
      </c>
      <c r="BT1218" s="20">
        <f t="shared" si="3713"/>
        <v>0</v>
      </c>
      <c r="BU1218" s="20">
        <f t="shared" si="3728"/>
        <v>0</v>
      </c>
      <c r="BV1218" s="20">
        <f t="shared" si="3714"/>
        <v>29377.179</v>
      </c>
      <c r="BW1218" s="20">
        <f t="shared" si="3728"/>
        <v>0</v>
      </c>
      <c r="BX1218" s="20">
        <f t="shared" si="3728"/>
        <v>0</v>
      </c>
      <c r="BY1218" s="20">
        <f t="shared" si="3594"/>
        <v>29377.179</v>
      </c>
      <c r="BZ1218" s="20">
        <f t="shared" si="3595"/>
        <v>0</v>
      </c>
      <c r="CA1218" s="20">
        <f t="shared" si="3728"/>
        <v>0</v>
      </c>
      <c r="CB1218" s="20">
        <f t="shared" si="3596"/>
        <v>29377.179</v>
      </c>
      <c r="CC1218" s="20">
        <f t="shared" si="3728"/>
        <v>0</v>
      </c>
      <c r="CD1218" s="20">
        <f t="shared" si="3597"/>
        <v>29377.179</v>
      </c>
      <c r="CE1218" s="20">
        <f t="shared" si="3728"/>
        <v>0</v>
      </c>
    </row>
    <row r="1219" spans="1:84" ht="31.5" x14ac:dyDescent="0.25">
      <c r="A1219" s="10" t="s">
        <v>1114</v>
      </c>
      <c r="B1219" s="19">
        <v>300</v>
      </c>
      <c r="C1219" s="10"/>
      <c r="D1219" s="10"/>
      <c r="E1219" s="25" t="s">
        <v>604</v>
      </c>
      <c r="F1219" s="20">
        <f>F1220</f>
        <v>0</v>
      </c>
      <c r="G1219" s="20">
        <f t="shared" si="3723"/>
        <v>0</v>
      </c>
      <c r="H1219" s="20">
        <f t="shared" si="3723"/>
        <v>0</v>
      </c>
      <c r="I1219" s="20">
        <f t="shared" si="3723"/>
        <v>22000</v>
      </c>
      <c r="J1219" s="20">
        <f t="shared" si="3723"/>
        <v>0</v>
      </c>
      <c r="K1219" s="20">
        <f t="shared" si="3723"/>
        <v>0</v>
      </c>
      <c r="L1219" s="20">
        <f t="shared" si="3724"/>
        <v>22000</v>
      </c>
      <c r="M1219" s="20">
        <f t="shared" si="3725"/>
        <v>0</v>
      </c>
      <c r="N1219" s="20">
        <f t="shared" si="3726"/>
        <v>0</v>
      </c>
      <c r="O1219" s="20">
        <f t="shared" si="3727"/>
        <v>0</v>
      </c>
      <c r="P1219" s="20">
        <f t="shared" si="3727"/>
        <v>0</v>
      </c>
      <c r="Q1219" s="20">
        <f t="shared" si="3727"/>
        <v>0</v>
      </c>
      <c r="R1219" s="20">
        <f t="shared" si="3627"/>
        <v>22000</v>
      </c>
      <c r="S1219" s="20">
        <f t="shared" si="3628"/>
        <v>0</v>
      </c>
      <c r="T1219" s="20">
        <f t="shared" si="3629"/>
        <v>0</v>
      </c>
      <c r="U1219" s="20">
        <f t="shared" si="3728"/>
        <v>0</v>
      </c>
      <c r="V1219" s="20">
        <f t="shared" si="3599"/>
        <v>22000</v>
      </c>
      <c r="W1219" s="20">
        <f t="shared" si="3728"/>
        <v>0</v>
      </c>
      <c r="X1219" s="20">
        <f t="shared" si="3728"/>
        <v>0</v>
      </c>
      <c r="Y1219" s="20">
        <f t="shared" si="3728"/>
        <v>0</v>
      </c>
      <c r="Z1219" s="20">
        <f t="shared" si="3600"/>
        <v>22000</v>
      </c>
      <c r="AA1219" s="20">
        <f t="shared" si="3601"/>
        <v>0</v>
      </c>
      <c r="AB1219" s="20">
        <f t="shared" si="3602"/>
        <v>0</v>
      </c>
      <c r="AC1219" s="20">
        <f t="shared" si="3728"/>
        <v>0</v>
      </c>
      <c r="AD1219" s="20">
        <f t="shared" si="3728"/>
        <v>0</v>
      </c>
      <c r="AE1219" s="20">
        <f t="shared" si="3728"/>
        <v>0</v>
      </c>
      <c r="AF1219" s="20">
        <f t="shared" si="3560"/>
        <v>22000</v>
      </c>
      <c r="AG1219" s="20">
        <f t="shared" si="3561"/>
        <v>0</v>
      </c>
      <c r="AH1219" s="20">
        <f t="shared" si="3562"/>
        <v>0</v>
      </c>
      <c r="AI1219" s="20">
        <f t="shared" si="3728"/>
        <v>0</v>
      </c>
      <c r="AJ1219" s="20">
        <f t="shared" si="3564"/>
        <v>22000</v>
      </c>
      <c r="AK1219" s="20">
        <f t="shared" si="3728"/>
        <v>7377.1790000000001</v>
      </c>
      <c r="AL1219" s="20">
        <f t="shared" si="3728"/>
        <v>0</v>
      </c>
      <c r="AM1219" s="20">
        <f t="shared" si="3728"/>
        <v>0</v>
      </c>
      <c r="AN1219" s="20">
        <f t="shared" si="3717"/>
        <v>29377.179</v>
      </c>
      <c r="AO1219" s="20">
        <f t="shared" si="3718"/>
        <v>0</v>
      </c>
      <c r="AP1219" s="20">
        <f t="shared" si="3719"/>
        <v>0</v>
      </c>
      <c r="AQ1219" s="20">
        <f t="shared" si="3728"/>
        <v>0</v>
      </c>
      <c r="AR1219" s="20">
        <f t="shared" si="3728"/>
        <v>0</v>
      </c>
      <c r="AS1219" s="20">
        <f t="shared" si="3728"/>
        <v>0</v>
      </c>
      <c r="AT1219" s="20">
        <f t="shared" si="3720"/>
        <v>29377.179</v>
      </c>
      <c r="AU1219" s="20">
        <f t="shared" si="3721"/>
        <v>0</v>
      </c>
      <c r="AV1219" s="20">
        <f t="shared" si="3722"/>
        <v>0</v>
      </c>
      <c r="AW1219" s="20">
        <f t="shared" si="3728"/>
        <v>0</v>
      </c>
      <c r="AX1219" s="20">
        <f t="shared" si="3728"/>
        <v>0</v>
      </c>
      <c r="AY1219" s="20">
        <f t="shared" si="3728"/>
        <v>0</v>
      </c>
      <c r="AZ1219" s="20">
        <f t="shared" si="3683"/>
        <v>29377.179</v>
      </c>
      <c r="BA1219" s="20">
        <f t="shared" si="3684"/>
        <v>0</v>
      </c>
      <c r="BB1219" s="20">
        <f t="shared" si="3685"/>
        <v>0</v>
      </c>
      <c r="BC1219" s="20">
        <f t="shared" si="3728"/>
        <v>0</v>
      </c>
      <c r="BD1219" s="20">
        <f t="shared" si="3682"/>
        <v>29377.179</v>
      </c>
      <c r="BE1219" s="20">
        <f t="shared" si="3728"/>
        <v>0</v>
      </c>
      <c r="BF1219" s="20">
        <f t="shared" si="3728"/>
        <v>0</v>
      </c>
      <c r="BG1219" s="20">
        <f t="shared" si="3728"/>
        <v>0</v>
      </c>
      <c r="BH1219" s="20">
        <f t="shared" si="3603"/>
        <v>29377.179</v>
      </c>
      <c r="BI1219" s="20">
        <f t="shared" si="3604"/>
        <v>0</v>
      </c>
      <c r="BJ1219" s="20">
        <f t="shared" si="3605"/>
        <v>0</v>
      </c>
      <c r="BK1219" s="20">
        <f t="shared" si="3728"/>
        <v>0</v>
      </c>
      <c r="BL1219" s="20">
        <f t="shared" si="3728"/>
        <v>0</v>
      </c>
      <c r="BM1219" s="20">
        <f t="shared" si="3606"/>
        <v>29377.179</v>
      </c>
      <c r="BN1219" s="20">
        <f t="shared" si="3607"/>
        <v>0</v>
      </c>
      <c r="BO1219" s="20">
        <f t="shared" si="3728"/>
        <v>0</v>
      </c>
      <c r="BP1219" s="20">
        <f t="shared" si="3728"/>
        <v>0</v>
      </c>
      <c r="BQ1219" s="20">
        <f t="shared" si="3728"/>
        <v>0</v>
      </c>
      <c r="BR1219" s="20">
        <f t="shared" si="3711"/>
        <v>29377.179</v>
      </c>
      <c r="BS1219" s="20">
        <f t="shared" si="3712"/>
        <v>0</v>
      </c>
      <c r="BT1219" s="20">
        <f t="shared" si="3713"/>
        <v>0</v>
      </c>
      <c r="BU1219" s="20">
        <f t="shared" si="3728"/>
        <v>0</v>
      </c>
      <c r="BV1219" s="20">
        <f t="shared" si="3714"/>
        <v>29377.179</v>
      </c>
      <c r="BW1219" s="20">
        <f t="shared" si="3728"/>
        <v>0</v>
      </c>
      <c r="BX1219" s="20">
        <f t="shared" si="3728"/>
        <v>0</v>
      </c>
      <c r="BY1219" s="20">
        <f t="shared" si="3594"/>
        <v>29377.179</v>
      </c>
      <c r="BZ1219" s="20">
        <f t="shared" si="3595"/>
        <v>0</v>
      </c>
      <c r="CA1219" s="20">
        <f t="shared" si="3728"/>
        <v>0</v>
      </c>
      <c r="CB1219" s="20">
        <f t="shared" si="3596"/>
        <v>29377.179</v>
      </c>
      <c r="CC1219" s="20">
        <f t="shared" si="3728"/>
        <v>0</v>
      </c>
      <c r="CD1219" s="20">
        <f t="shared" si="3597"/>
        <v>29377.179</v>
      </c>
      <c r="CE1219" s="20">
        <f t="shared" si="3728"/>
        <v>0</v>
      </c>
    </row>
    <row r="1220" spans="1:84" ht="31.5" x14ac:dyDescent="0.25">
      <c r="A1220" s="10" t="s">
        <v>1114</v>
      </c>
      <c r="B1220" s="19">
        <v>320</v>
      </c>
      <c r="C1220" s="10"/>
      <c r="D1220" s="10"/>
      <c r="E1220" s="25" t="s">
        <v>606</v>
      </c>
      <c r="F1220" s="20">
        <f>F1221</f>
        <v>0</v>
      </c>
      <c r="G1220" s="20">
        <f t="shared" si="3723"/>
        <v>0</v>
      </c>
      <c r="H1220" s="20">
        <f t="shared" si="3723"/>
        <v>0</v>
      </c>
      <c r="I1220" s="20">
        <f t="shared" si="3723"/>
        <v>22000</v>
      </c>
      <c r="J1220" s="20">
        <f t="shared" si="3723"/>
        <v>0</v>
      </c>
      <c r="K1220" s="20">
        <f t="shared" si="3723"/>
        <v>0</v>
      </c>
      <c r="L1220" s="20">
        <f t="shared" si="3724"/>
        <v>22000</v>
      </c>
      <c r="M1220" s="20">
        <f t="shared" si="3725"/>
        <v>0</v>
      </c>
      <c r="N1220" s="20">
        <f t="shared" si="3726"/>
        <v>0</v>
      </c>
      <c r="O1220" s="20">
        <f t="shared" si="3727"/>
        <v>0</v>
      </c>
      <c r="P1220" s="20">
        <f t="shared" si="3727"/>
        <v>0</v>
      </c>
      <c r="Q1220" s="20">
        <f t="shared" si="3727"/>
        <v>0</v>
      </c>
      <c r="R1220" s="20">
        <f t="shared" si="3627"/>
        <v>22000</v>
      </c>
      <c r="S1220" s="20">
        <f t="shared" si="3628"/>
        <v>0</v>
      </c>
      <c r="T1220" s="20">
        <f t="shared" si="3629"/>
        <v>0</v>
      </c>
      <c r="U1220" s="20">
        <f t="shared" si="3728"/>
        <v>0</v>
      </c>
      <c r="V1220" s="20">
        <f t="shared" si="3599"/>
        <v>22000</v>
      </c>
      <c r="W1220" s="20">
        <f t="shared" si="3728"/>
        <v>0</v>
      </c>
      <c r="X1220" s="20">
        <f t="shared" si="3728"/>
        <v>0</v>
      </c>
      <c r="Y1220" s="20">
        <f t="shared" si="3728"/>
        <v>0</v>
      </c>
      <c r="Z1220" s="20">
        <f t="shared" si="3600"/>
        <v>22000</v>
      </c>
      <c r="AA1220" s="20">
        <f t="shared" si="3601"/>
        <v>0</v>
      </c>
      <c r="AB1220" s="20">
        <f t="shared" si="3602"/>
        <v>0</v>
      </c>
      <c r="AC1220" s="20">
        <f t="shared" si="3728"/>
        <v>0</v>
      </c>
      <c r="AD1220" s="20">
        <f t="shared" si="3728"/>
        <v>0</v>
      </c>
      <c r="AE1220" s="20">
        <f t="shared" si="3728"/>
        <v>0</v>
      </c>
      <c r="AF1220" s="20">
        <f t="shared" si="3560"/>
        <v>22000</v>
      </c>
      <c r="AG1220" s="20">
        <f t="shared" si="3561"/>
        <v>0</v>
      </c>
      <c r="AH1220" s="20">
        <f t="shared" si="3562"/>
        <v>0</v>
      </c>
      <c r="AI1220" s="20">
        <f t="shared" si="3728"/>
        <v>0</v>
      </c>
      <c r="AJ1220" s="20">
        <f t="shared" si="3564"/>
        <v>22000</v>
      </c>
      <c r="AK1220" s="20">
        <f t="shared" si="3728"/>
        <v>7377.1790000000001</v>
      </c>
      <c r="AL1220" s="20">
        <f t="shared" si="3728"/>
        <v>0</v>
      </c>
      <c r="AM1220" s="20">
        <f t="shared" si="3728"/>
        <v>0</v>
      </c>
      <c r="AN1220" s="20">
        <f t="shared" si="3717"/>
        <v>29377.179</v>
      </c>
      <c r="AO1220" s="20">
        <f t="shared" si="3718"/>
        <v>0</v>
      </c>
      <c r="AP1220" s="20">
        <f t="shared" si="3719"/>
        <v>0</v>
      </c>
      <c r="AQ1220" s="20">
        <f t="shared" si="3728"/>
        <v>0</v>
      </c>
      <c r="AR1220" s="20">
        <f t="shared" si="3728"/>
        <v>0</v>
      </c>
      <c r="AS1220" s="20">
        <f t="shared" si="3728"/>
        <v>0</v>
      </c>
      <c r="AT1220" s="20">
        <f t="shared" si="3720"/>
        <v>29377.179</v>
      </c>
      <c r="AU1220" s="20">
        <f t="shared" si="3721"/>
        <v>0</v>
      </c>
      <c r="AV1220" s="20">
        <f t="shared" si="3722"/>
        <v>0</v>
      </c>
      <c r="AW1220" s="20">
        <f t="shared" si="3728"/>
        <v>0</v>
      </c>
      <c r="AX1220" s="20">
        <f t="shared" si="3728"/>
        <v>0</v>
      </c>
      <c r="AY1220" s="20">
        <f t="shared" si="3728"/>
        <v>0</v>
      </c>
      <c r="AZ1220" s="20">
        <f t="shared" si="3683"/>
        <v>29377.179</v>
      </c>
      <c r="BA1220" s="20">
        <f t="shared" si="3684"/>
        <v>0</v>
      </c>
      <c r="BB1220" s="20">
        <f t="shared" si="3685"/>
        <v>0</v>
      </c>
      <c r="BC1220" s="20">
        <f t="shared" si="3728"/>
        <v>0</v>
      </c>
      <c r="BD1220" s="20">
        <f t="shared" si="3682"/>
        <v>29377.179</v>
      </c>
      <c r="BE1220" s="20">
        <f t="shared" si="3728"/>
        <v>0</v>
      </c>
      <c r="BF1220" s="20">
        <f t="shared" si="3728"/>
        <v>0</v>
      </c>
      <c r="BG1220" s="20">
        <f t="shared" si="3728"/>
        <v>0</v>
      </c>
      <c r="BH1220" s="20">
        <f t="shared" si="3603"/>
        <v>29377.179</v>
      </c>
      <c r="BI1220" s="20">
        <f t="shared" si="3604"/>
        <v>0</v>
      </c>
      <c r="BJ1220" s="20">
        <f t="shared" si="3605"/>
        <v>0</v>
      </c>
      <c r="BK1220" s="20">
        <f t="shared" si="3728"/>
        <v>0</v>
      </c>
      <c r="BL1220" s="20">
        <f t="shared" si="3728"/>
        <v>0</v>
      </c>
      <c r="BM1220" s="20">
        <f t="shared" si="3606"/>
        <v>29377.179</v>
      </c>
      <c r="BN1220" s="20">
        <f t="shared" si="3607"/>
        <v>0</v>
      </c>
      <c r="BO1220" s="20">
        <f t="shared" si="3728"/>
        <v>0</v>
      </c>
      <c r="BP1220" s="20">
        <f t="shared" si="3728"/>
        <v>0</v>
      </c>
      <c r="BQ1220" s="20">
        <f t="shared" si="3728"/>
        <v>0</v>
      </c>
      <c r="BR1220" s="20">
        <f t="shared" si="3711"/>
        <v>29377.179</v>
      </c>
      <c r="BS1220" s="20">
        <f t="shared" si="3712"/>
        <v>0</v>
      </c>
      <c r="BT1220" s="20">
        <f t="shared" si="3713"/>
        <v>0</v>
      </c>
      <c r="BU1220" s="20">
        <f t="shared" si="3728"/>
        <v>0</v>
      </c>
      <c r="BV1220" s="20">
        <f t="shared" si="3714"/>
        <v>29377.179</v>
      </c>
      <c r="BW1220" s="20">
        <f t="shared" si="3728"/>
        <v>0</v>
      </c>
      <c r="BX1220" s="20">
        <f t="shared" si="3728"/>
        <v>0</v>
      </c>
      <c r="BY1220" s="20">
        <f t="shared" si="3594"/>
        <v>29377.179</v>
      </c>
      <c r="BZ1220" s="20">
        <f t="shared" si="3595"/>
        <v>0</v>
      </c>
      <c r="CA1220" s="20">
        <f t="shared" si="3728"/>
        <v>0</v>
      </c>
      <c r="CB1220" s="20">
        <f t="shared" si="3596"/>
        <v>29377.179</v>
      </c>
      <c r="CC1220" s="20">
        <f t="shared" si="3728"/>
        <v>0</v>
      </c>
      <c r="CD1220" s="20">
        <f t="shared" si="3597"/>
        <v>29377.179</v>
      </c>
      <c r="CE1220" s="20">
        <f t="shared" si="3728"/>
        <v>0</v>
      </c>
    </row>
    <row r="1221" spans="1:84" x14ac:dyDescent="0.25">
      <c r="A1221" s="10" t="s">
        <v>1114</v>
      </c>
      <c r="B1221" s="19">
        <v>320</v>
      </c>
      <c r="C1221" s="10" t="s">
        <v>346</v>
      </c>
      <c r="D1221" s="10" t="s">
        <v>334</v>
      </c>
      <c r="E1221" s="25" t="s">
        <v>592</v>
      </c>
      <c r="F1221" s="20">
        <v>0</v>
      </c>
      <c r="G1221" s="20">
        <v>0</v>
      </c>
      <c r="H1221" s="20">
        <v>0</v>
      </c>
      <c r="I1221" s="20">
        <v>22000</v>
      </c>
      <c r="J1221" s="20"/>
      <c r="K1221" s="20"/>
      <c r="L1221" s="20">
        <f t="shared" si="3724"/>
        <v>22000</v>
      </c>
      <c r="M1221" s="20">
        <f t="shared" si="3725"/>
        <v>0</v>
      </c>
      <c r="N1221" s="20">
        <f t="shared" si="3726"/>
        <v>0</v>
      </c>
      <c r="O1221" s="20"/>
      <c r="P1221" s="20"/>
      <c r="Q1221" s="20"/>
      <c r="R1221" s="20">
        <f t="shared" si="3627"/>
        <v>22000</v>
      </c>
      <c r="S1221" s="20">
        <f t="shared" si="3628"/>
        <v>0</v>
      </c>
      <c r="T1221" s="20">
        <f t="shared" si="3629"/>
        <v>0</v>
      </c>
      <c r="U1221" s="20"/>
      <c r="V1221" s="20">
        <f t="shared" si="3599"/>
        <v>22000</v>
      </c>
      <c r="W1221" s="20"/>
      <c r="X1221" s="20"/>
      <c r="Y1221" s="20"/>
      <c r="Z1221" s="20">
        <f t="shared" si="3600"/>
        <v>22000</v>
      </c>
      <c r="AA1221" s="20">
        <f t="shared" si="3601"/>
        <v>0</v>
      </c>
      <c r="AB1221" s="20">
        <f t="shared" si="3602"/>
        <v>0</v>
      </c>
      <c r="AC1221" s="20"/>
      <c r="AD1221" s="20"/>
      <c r="AE1221" s="20"/>
      <c r="AF1221" s="20">
        <f t="shared" si="3560"/>
        <v>22000</v>
      </c>
      <c r="AG1221" s="20">
        <f t="shared" si="3561"/>
        <v>0</v>
      </c>
      <c r="AH1221" s="20">
        <f t="shared" si="3562"/>
        <v>0</v>
      </c>
      <c r="AI1221" s="20"/>
      <c r="AJ1221" s="20">
        <f t="shared" si="3564"/>
        <v>22000</v>
      </c>
      <c r="AK1221" s="20">
        <f>3880.096+3497.083</f>
        <v>7377.1790000000001</v>
      </c>
      <c r="AL1221" s="20"/>
      <c r="AM1221" s="20"/>
      <c r="AN1221" s="20">
        <f t="shared" si="3717"/>
        <v>29377.179</v>
      </c>
      <c r="AO1221" s="20">
        <f t="shared" si="3718"/>
        <v>0</v>
      </c>
      <c r="AP1221" s="20">
        <f t="shared" si="3719"/>
        <v>0</v>
      </c>
      <c r="AQ1221" s="20"/>
      <c r="AR1221" s="20"/>
      <c r="AS1221" s="20"/>
      <c r="AT1221" s="20">
        <f t="shared" si="3720"/>
        <v>29377.179</v>
      </c>
      <c r="AU1221" s="20">
        <f t="shared" si="3721"/>
        <v>0</v>
      </c>
      <c r="AV1221" s="20">
        <f t="shared" si="3722"/>
        <v>0</v>
      </c>
      <c r="AW1221" s="20"/>
      <c r="AX1221" s="20"/>
      <c r="AY1221" s="20"/>
      <c r="AZ1221" s="20">
        <f t="shared" si="3683"/>
        <v>29377.179</v>
      </c>
      <c r="BA1221" s="20">
        <f t="shared" si="3684"/>
        <v>0</v>
      </c>
      <c r="BB1221" s="20">
        <f t="shared" si="3685"/>
        <v>0</v>
      </c>
      <c r="BC1221" s="20"/>
      <c r="BD1221" s="20">
        <f t="shared" si="3682"/>
        <v>29377.179</v>
      </c>
      <c r="BE1221" s="20"/>
      <c r="BF1221" s="20"/>
      <c r="BG1221" s="20"/>
      <c r="BH1221" s="20">
        <f t="shared" si="3603"/>
        <v>29377.179</v>
      </c>
      <c r="BI1221" s="20">
        <f t="shared" si="3604"/>
        <v>0</v>
      </c>
      <c r="BJ1221" s="20">
        <f t="shared" si="3605"/>
        <v>0</v>
      </c>
      <c r="BK1221" s="20"/>
      <c r="BL1221" s="20"/>
      <c r="BM1221" s="20">
        <f t="shared" si="3606"/>
        <v>29377.179</v>
      </c>
      <c r="BN1221" s="20">
        <f t="shared" si="3607"/>
        <v>0</v>
      </c>
      <c r="BO1221" s="20"/>
      <c r="BP1221" s="20"/>
      <c r="BQ1221" s="20"/>
      <c r="BR1221" s="20">
        <f t="shared" si="3711"/>
        <v>29377.179</v>
      </c>
      <c r="BS1221" s="20">
        <f t="shared" si="3712"/>
        <v>0</v>
      </c>
      <c r="BT1221" s="20">
        <f t="shared" si="3713"/>
        <v>0</v>
      </c>
      <c r="BU1221" s="20"/>
      <c r="BV1221" s="20">
        <f t="shared" si="3714"/>
        <v>29377.179</v>
      </c>
      <c r="BW1221" s="20"/>
      <c r="BX1221" s="20"/>
      <c r="BY1221" s="20">
        <f t="shared" si="3594"/>
        <v>29377.179</v>
      </c>
      <c r="BZ1221" s="20">
        <f t="shared" si="3595"/>
        <v>0</v>
      </c>
      <c r="CA1221" s="20"/>
      <c r="CB1221" s="20">
        <f t="shared" si="3596"/>
        <v>29377.179</v>
      </c>
      <c r="CC1221" s="20"/>
      <c r="CD1221" s="20">
        <f t="shared" si="3597"/>
        <v>29377.179</v>
      </c>
      <c r="CE1221" s="20"/>
    </row>
    <row r="1222" spans="1:84" s="4" customFormat="1" ht="47.25" x14ac:dyDescent="0.25">
      <c r="A1222" s="8" t="s">
        <v>461</v>
      </c>
      <c r="B1222" s="7"/>
      <c r="C1222" s="8"/>
      <c r="D1222" s="8"/>
      <c r="E1222" s="26" t="s">
        <v>872</v>
      </c>
      <c r="F1222" s="9">
        <f>F1223</f>
        <v>79075.7</v>
      </c>
      <c r="G1222" s="9">
        <f t="shared" ref="G1222:CE1229" si="3729">G1223</f>
        <v>86669.2</v>
      </c>
      <c r="H1222" s="9">
        <f t="shared" si="3729"/>
        <v>86669.2</v>
      </c>
      <c r="I1222" s="9">
        <f t="shared" si="3729"/>
        <v>-11387.422999999999</v>
      </c>
      <c r="J1222" s="9">
        <f t="shared" si="3729"/>
        <v>-18714.23</v>
      </c>
      <c r="K1222" s="9">
        <f t="shared" si="3729"/>
        <v>-18714.23</v>
      </c>
      <c r="L1222" s="9">
        <f t="shared" si="3666"/>
        <v>67688.277000000002</v>
      </c>
      <c r="M1222" s="9">
        <f t="shared" si="3667"/>
        <v>67954.97</v>
      </c>
      <c r="N1222" s="9">
        <f t="shared" si="3668"/>
        <v>67954.97</v>
      </c>
      <c r="O1222" s="9">
        <f t="shared" si="3729"/>
        <v>0</v>
      </c>
      <c r="P1222" s="9">
        <f t="shared" si="3729"/>
        <v>0</v>
      </c>
      <c r="Q1222" s="9">
        <f t="shared" si="3729"/>
        <v>0</v>
      </c>
      <c r="R1222" s="9">
        <f t="shared" si="3627"/>
        <v>67688.277000000002</v>
      </c>
      <c r="S1222" s="9">
        <f t="shared" si="3628"/>
        <v>67954.97</v>
      </c>
      <c r="T1222" s="9">
        <f t="shared" si="3629"/>
        <v>67954.97</v>
      </c>
      <c r="U1222" s="9">
        <f t="shared" si="3729"/>
        <v>0</v>
      </c>
      <c r="V1222" s="9">
        <f t="shared" si="3599"/>
        <v>67688.277000000002</v>
      </c>
      <c r="W1222" s="9">
        <f t="shared" si="3729"/>
        <v>0</v>
      </c>
      <c r="X1222" s="9">
        <f t="shared" si="3729"/>
        <v>0</v>
      </c>
      <c r="Y1222" s="9">
        <f t="shared" si="3729"/>
        <v>0</v>
      </c>
      <c r="Z1222" s="20">
        <f t="shared" si="3600"/>
        <v>67688.277000000002</v>
      </c>
      <c r="AA1222" s="20">
        <f t="shared" si="3601"/>
        <v>67954.97</v>
      </c>
      <c r="AB1222" s="20">
        <f t="shared" si="3602"/>
        <v>67954.97</v>
      </c>
      <c r="AC1222" s="9">
        <f t="shared" si="3729"/>
        <v>0</v>
      </c>
      <c r="AD1222" s="9">
        <f t="shared" si="3729"/>
        <v>0</v>
      </c>
      <c r="AE1222" s="9">
        <f t="shared" si="3729"/>
        <v>0</v>
      </c>
      <c r="AF1222" s="20">
        <f t="shared" si="3560"/>
        <v>67688.277000000002</v>
      </c>
      <c r="AG1222" s="20">
        <f t="shared" si="3561"/>
        <v>67954.97</v>
      </c>
      <c r="AH1222" s="20">
        <f t="shared" si="3562"/>
        <v>67954.97</v>
      </c>
      <c r="AI1222" s="9">
        <f t="shared" si="3729"/>
        <v>0</v>
      </c>
      <c r="AJ1222" s="20">
        <f t="shared" si="3564"/>
        <v>67688.277000000002</v>
      </c>
      <c r="AK1222" s="9">
        <f t="shared" si="3729"/>
        <v>17183.093999999997</v>
      </c>
      <c r="AL1222" s="9">
        <f t="shared" si="3729"/>
        <v>0</v>
      </c>
      <c r="AM1222" s="9">
        <f t="shared" si="3729"/>
        <v>0</v>
      </c>
      <c r="AN1222" s="20">
        <f t="shared" si="3717"/>
        <v>84871.370999999999</v>
      </c>
      <c r="AO1222" s="20">
        <f t="shared" si="3718"/>
        <v>67954.97</v>
      </c>
      <c r="AP1222" s="20">
        <f t="shared" si="3719"/>
        <v>67954.97</v>
      </c>
      <c r="AQ1222" s="9">
        <f t="shared" si="3729"/>
        <v>0</v>
      </c>
      <c r="AR1222" s="9">
        <f t="shared" si="3729"/>
        <v>0</v>
      </c>
      <c r="AS1222" s="9">
        <f t="shared" si="3729"/>
        <v>0</v>
      </c>
      <c r="AT1222" s="20">
        <f t="shared" si="3720"/>
        <v>84871.370999999999</v>
      </c>
      <c r="AU1222" s="20">
        <f t="shared" si="3721"/>
        <v>67954.97</v>
      </c>
      <c r="AV1222" s="20">
        <f t="shared" si="3722"/>
        <v>67954.97</v>
      </c>
      <c r="AW1222" s="9">
        <f t="shared" si="3729"/>
        <v>0</v>
      </c>
      <c r="AX1222" s="9">
        <f t="shared" si="3729"/>
        <v>0</v>
      </c>
      <c r="AY1222" s="9">
        <f t="shared" si="3729"/>
        <v>0</v>
      </c>
      <c r="AZ1222" s="20">
        <f t="shared" si="3683"/>
        <v>84871.370999999999</v>
      </c>
      <c r="BA1222" s="20">
        <f t="shared" si="3684"/>
        <v>67954.97</v>
      </c>
      <c r="BB1222" s="20">
        <f t="shared" si="3685"/>
        <v>67954.97</v>
      </c>
      <c r="BC1222" s="9">
        <f t="shared" si="3729"/>
        <v>0</v>
      </c>
      <c r="BD1222" s="20">
        <f t="shared" si="3682"/>
        <v>84871.370999999999</v>
      </c>
      <c r="BE1222" s="9">
        <f t="shared" si="3729"/>
        <v>9143.1010000000006</v>
      </c>
      <c r="BF1222" s="9">
        <f t="shared" si="3729"/>
        <v>0</v>
      </c>
      <c r="BG1222" s="9">
        <f t="shared" si="3729"/>
        <v>0</v>
      </c>
      <c r="BH1222" s="20">
        <f t="shared" si="3603"/>
        <v>94014.471999999994</v>
      </c>
      <c r="BI1222" s="20">
        <f t="shared" si="3604"/>
        <v>67954.97</v>
      </c>
      <c r="BJ1222" s="20">
        <f t="shared" si="3605"/>
        <v>67954.97</v>
      </c>
      <c r="BK1222" s="9">
        <f t="shared" si="3729"/>
        <v>-360</v>
      </c>
      <c r="BL1222" s="9">
        <f t="shared" si="3729"/>
        <v>0</v>
      </c>
      <c r="BM1222" s="20">
        <f t="shared" si="3606"/>
        <v>93654.471999999994</v>
      </c>
      <c r="BN1222" s="20">
        <f t="shared" si="3607"/>
        <v>67954.97</v>
      </c>
      <c r="BO1222" s="9">
        <f t="shared" si="3729"/>
        <v>-3303.9870000000001</v>
      </c>
      <c r="BP1222" s="9">
        <f t="shared" si="3729"/>
        <v>0</v>
      </c>
      <c r="BQ1222" s="9">
        <f t="shared" si="3729"/>
        <v>0</v>
      </c>
      <c r="BR1222" s="20">
        <f t="shared" si="3711"/>
        <v>90350.485000000001</v>
      </c>
      <c r="BS1222" s="20">
        <f t="shared" si="3712"/>
        <v>67954.97</v>
      </c>
      <c r="BT1222" s="20">
        <f t="shared" si="3713"/>
        <v>67954.97</v>
      </c>
      <c r="BU1222" s="9">
        <f t="shared" si="3729"/>
        <v>0</v>
      </c>
      <c r="BV1222" s="20">
        <f t="shared" si="3714"/>
        <v>90350.485000000001</v>
      </c>
      <c r="BW1222" s="9">
        <f t="shared" si="3729"/>
        <v>-463.63</v>
      </c>
      <c r="BX1222" s="9">
        <f t="shared" si="3729"/>
        <v>0</v>
      </c>
      <c r="BY1222" s="20">
        <f t="shared" si="3594"/>
        <v>89886.854999999996</v>
      </c>
      <c r="BZ1222" s="20">
        <f t="shared" si="3595"/>
        <v>67954.97</v>
      </c>
      <c r="CA1222" s="9">
        <f t="shared" si="3729"/>
        <v>0</v>
      </c>
      <c r="CB1222" s="20">
        <f t="shared" si="3596"/>
        <v>89886.854999999996</v>
      </c>
      <c r="CC1222" s="9">
        <f t="shared" si="3729"/>
        <v>13943.87</v>
      </c>
      <c r="CD1222" s="9">
        <f t="shared" si="3597"/>
        <v>103830.72499999999</v>
      </c>
      <c r="CE1222" s="9">
        <f t="shared" si="3729"/>
        <v>0</v>
      </c>
      <c r="CF1222" s="40"/>
    </row>
    <row r="1223" spans="1:84" s="17" customFormat="1" ht="78.75" x14ac:dyDescent="0.25">
      <c r="A1223" s="21" t="s">
        <v>462</v>
      </c>
      <c r="B1223" s="22"/>
      <c r="C1223" s="21"/>
      <c r="D1223" s="21"/>
      <c r="E1223" s="27" t="s">
        <v>873</v>
      </c>
      <c r="F1223" s="23">
        <f>F1224+F1231</f>
        <v>79075.7</v>
      </c>
      <c r="G1223" s="23">
        <f t="shared" ref="G1223:K1223" si="3730">G1224+G1231</f>
        <v>86669.2</v>
      </c>
      <c r="H1223" s="23">
        <f t="shared" si="3730"/>
        <v>86669.2</v>
      </c>
      <c r="I1223" s="23">
        <f t="shared" si="3730"/>
        <v>-11387.422999999999</v>
      </c>
      <c r="J1223" s="23">
        <f t="shared" si="3730"/>
        <v>-18714.23</v>
      </c>
      <c r="K1223" s="23">
        <f t="shared" si="3730"/>
        <v>-18714.23</v>
      </c>
      <c r="L1223" s="23">
        <f t="shared" si="3666"/>
        <v>67688.277000000002</v>
      </c>
      <c r="M1223" s="23">
        <f t="shared" si="3667"/>
        <v>67954.97</v>
      </c>
      <c r="N1223" s="23">
        <f t="shared" si="3668"/>
        <v>67954.97</v>
      </c>
      <c r="O1223" s="23">
        <f t="shared" ref="O1223:Q1223" si="3731">O1224+O1231</f>
        <v>0</v>
      </c>
      <c r="P1223" s="23">
        <f t="shared" si="3731"/>
        <v>0</v>
      </c>
      <c r="Q1223" s="23">
        <f t="shared" si="3731"/>
        <v>0</v>
      </c>
      <c r="R1223" s="23">
        <f t="shared" si="3627"/>
        <v>67688.277000000002</v>
      </c>
      <c r="S1223" s="23">
        <f t="shared" si="3628"/>
        <v>67954.97</v>
      </c>
      <c r="T1223" s="23">
        <f t="shared" si="3629"/>
        <v>67954.97</v>
      </c>
      <c r="U1223" s="23">
        <f t="shared" ref="U1223:CE1223" si="3732">U1224+U1231</f>
        <v>0</v>
      </c>
      <c r="V1223" s="23">
        <f t="shared" si="3599"/>
        <v>67688.277000000002</v>
      </c>
      <c r="W1223" s="23">
        <f t="shared" ref="W1223:Y1223" si="3733">W1224+W1231</f>
        <v>0</v>
      </c>
      <c r="X1223" s="23">
        <f t="shared" si="3733"/>
        <v>0</v>
      </c>
      <c r="Y1223" s="23">
        <f t="shared" si="3733"/>
        <v>0</v>
      </c>
      <c r="Z1223" s="20">
        <f t="shared" si="3600"/>
        <v>67688.277000000002</v>
      </c>
      <c r="AA1223" s="20">
        <f t="shared" si="3601"/>
        <v>67954.97</v>
      </c>
      <c r="AB1223" s="20">
        <f t="shared" si="3602"/>
        <v>67954.97</v>
      </c>
      <c r="AC1223" s="23">
        <f t="shared" ref="AC1223:AE1223" si="3734">AC1224+AC1231</f>
        <v>0</v>
      </c>
      <c r="AD1223" s="23">
        <f t="shared" si="3734"/>
        <v>0</v>
      </c>
      <c r="AE1223" s="23">
        <f t="shared" si="3734"/>
        <v>0</v>
      </c>
      <c r="AF1223" s="20">
        <f t="shared" si="3560"/>
        <v>67688.277000000002</v>
      </c>
      <c r="AG1223" s="20">
        <f t="shared" si="3561"/>
        <v>67954.97</v>
      </c>
      <c r="AH1223" s="20">
        <f t="shared" si="3562"/>
        <v>67954.97</v>
      </c>
      <c r="AI1223" s="23">
        <f t="shared" ref="AI1223" si="3735">AI1224+AI1231</f>
        <v>0</v>
      </c>
      <c r="AJ1223" s="20">
        <f t="shared" si="3564"/>
        <v>67688.277000000002</v>
      </c>
      <c r="AK1223" s="23">
        <f t="shared" ref="AK1223:AM1223" si="3736">AK1224+AK1231</f>
        <v>17183.093999999997</v>
      </c>
      <c r="AL1223" s="23">
        <f t="shared" si="3736"/>
        <v>0</v>
      </c>
      <c r="AM1223" s="23">
        <f t="shared" si="3736"/>
        <v>0</v>
      </c>
      <c r="AN1223" s="20">
        <f t="shared" si="3717"/>
        <v>84871.370999999999</v>
      </c>
      <c r="AO1223" s="20">
        <f t="shared" si="3718"/>
        <v>67954.97</v>
      </c>
      <c r="AP1223" s="20">
        <f t="shared" si="3719"/>
        <v>67954.97</v>
      </c>
      <c r="AQ1223" s="23">
        <f t="shared" ref="AQ1223:AS1223" si="3737">AQ1224+AQ1231</f>
        <v>0</v>
      </c>
      <c r="AR1223" s="23">
        <f t="shared" si="3737"/>
        <v>0</v>
      </c>
      <c r="AS1223" s="23">
        <f t="shared" si="3737"/>
        <v>0</v>
      </c>
      <c r="AT1223" s="20">
        <f t="shared" si="3720"/>
        <v>84871.370999999999</v>
      </c>
      <c r="AU1223" s="20">
        <f t="shared" si="3721"/>
        <v>67954.97</v>
      </c>
      <c r="AV1223" s="20">
        <f t="shared" si="3722"/>
        <v>67954.97</v>
      </c>
      <c r="AW1223" s="23">
        <f t="shared" ref="AW1223:AY1223" si="3738">AW1224+AW1231</f>
        <v>0</v>
      </c>
      <c r="AX1223" s="23">
        <f t="shared" si="3738"/>
        <v>0</v>
      </c>
      <c r="AY1223" s="23">
        <f t="shared" si="3738"/>
        <v>0</v>
      </c>
      <c r="AZ1223" s="20">
        <f t="shared" si="3683"/>
        <v>84871.370999999999</v>
      </c>
      <c r="BA1223" s="20">
        <f t="shared" si="3684"/>
        <v>67954.97</v>
      </c>
      <c r="BB1223" s="20">
        <f t="shared" si="3685"/>
        <v>67954.97</v>
      </c>
      <c r="BC1223" s="23">
        <f t="shared" ref="BC1223" si="3739">BC1224+BC1231</f>
        <v>0</v>
      </c>
      <c r="BD1223" s="20">
        <f t="shared" si="3682"/>
        <v>84871.370999999999</v>
      </c>
      <c r="BE1223" s="23">
        <f t="shared" ref="BE1223:BG1223" si="3740">BE1224+BE1231</f>
        <v>9143.1010000000006</v>
      </c>
      <c r="BF1223" s="23">
        <f t="shared" si="3740"/>
        <v>0</v>
      </c>
      <c r="BG1223" s="23">
        <f t="shared" si="3740"/>
        <v>0</v>
      </c>
      <c r="BH1223" s="20">
        <f t="shared" si="3603"/>
        <v>94014.471999999994</v>
      </c>
      <c r="BI1223" s="20">
        <f t="shared" si="3604"/>
        <v>67954.97</v>
      </c>
      <c r="BJ1223" s="20">
        <f t="shared" si="3605"/>
        <v>67954.97</v>
      </c>
      <c r="BK1223" s="23">
        <f t="shared" ref="BK1223:BL1223" si="3741">BK1224+BK1231</f>
        <v>-360</v>
      </c>
      <c r="BL1223" s="23">
        <f t="shared" si="3741"/>
        <v>0</v>
      </c>
      <c r="BM1223" s="20">
        <f t="shared" si="3606"/>
        <v>93654.471999999994</v>
      </c>
      <c r="BN1223" s="20">
        <f t="shared" si="3607"/>
        <v>67954.97</v>
      </c>
      <c r="BO1223" s="23">
        <f t="shared" ref="BO1223:BQ1223" si="3742">BO1224+BO1231</f>
        <v>-3303.9870000000001</v>
      </c>
      <c r="BP1223" s="23">
        <f t="shared" si="3742"/>
        <v>0</v>
      </c>
      <c r="BQ1223" s="23">
        <f t="shared" si="3742"/>
        <v>0</v>
      </c>
      <c r="BR1223" s="20">
        <f t="shared" si="3711"/>
        <v>90350.485000000001</v>
      </c>
      <c r="BS1223" s="20">
        <f t="shared" si="3712"/>
        <v>67954.97</v>
      </c>
      <c r="BT1223" s="20">
        <f t="shared" si="3713"/>
        <v>67954.97</v>
      </c>
      <c r="BU1223" s="23">
        <f t="shared" ref="BU1223" si="3743">BU1224+BU1231</f>
        <v>0</v>
      </c>
      <c r="BV1223" s="20">
        <f t="shared" si="3714"/>
        <v>90350.485000000001</v>
      </c>
      <c r="BW1223" s="23">
        <f t="shared" ref="BW1223:BX1223" si="3744">BW1224+BW1231</f>
        <v>-463.63</v>
      </c>
      <c r="BX1223" s="23">
        <f t="shared" si="3744"/>
        <v>0</v>
      </c>
      <c r="BY1223" s="20">
        <f t="shared" si="3594"/>
        <v>89886.854999999996</v>
      </c>
      <c r="BZ1223" s="20">
        <f t="shared" si="3595"/>
        <v>67954.97</v>
      </c>
      <c r="CA1223" s="23">
        <f t="shared" ref="CA1223" si="3745">CA1224+CA1231</f>
        <v>0</v>
      </c>
      <c r="CB1223" s="20">
        <f t="shared" si="3596"/>
        <v>89886.854999999996</v>
      </c>
      <c r="CC1223" s="23">
        <f t="shared" ref="CC1223" si="3746">CC1224+CC1231</f>
        <v>13943.87</v>
      </c>
      <c r="CD1223" s="23">
        <f t="shared" si="3597"/>
        <v>103830.72499999999</v>
      </c>
      <c r="CE1223" s="23">
        <f t="shared" si="3732"/>
        <v>0</v>
      </c>
      <c r="CF1223" s="32"/>
    </row>
    <row r="1224" spans="1:84" ht="63" x14ac:dyDescent="0.25">
      <c r="A1224" s="10" t="s">
        <v>84</v>
      </c>
      <c r="B1224" s="19"/>
      <c r="C1224" s="10"/>
      <c r="D1224" s="10"/>
      <c r="E1224" s="25" t="s">
        <v>874</v>
      </c>
      <c r="F1224" s="20">
        <f t="shared" ref="F1224:K1224" si="3747">F1228</f>
        <v>79075.7</v>
      </c>
      <c r="G1224" s="20">
        <f t="shared" si="3747"/>
        <v>86669.2</v>
      </c>
      <c r="H1224" s="20">
        <f t="shared" si="3747"/>
        <v>86669.2</v>
      </c>
      <c r="I1224" s="20">
        <f t="shared" si="3747"/>
        <v>-29515.06</v>
      </c>
      <c r="J1224" s="20">
        <f t="shared" si="3747"/>
        <v>-18714.23</v>
      </c>
      <c r="K1224" s="20">
        <f t="shared" si="3747"/>
        <v>-18714.23</v>
      </c>
      <c r="L1224" s="20">
        <f t="shared" si="3666"/>
        <v>49560.639999999999</v>
      </c>
      <c r="M1224" s="20">
        <f t="shared" si="3667"/>
        <v>67954.97</v>
      </c>
      <c r="N1224" s="20">
        <f t="shared" si="3668"/>
        <v>67954.97</v>
      </c>
      <c r="O1224" s="20">
        <f>O1228</f>
        <v>0</v>
      </c>
      <c r="P1224" s="20">
        <f>P1228</f>
        <v>0</v>
      </c>
      <c r="Q1224" s="20">
        <f>Q1228</f>
        <v>0</v>
      </c>
      <c r="R1224" s="20">
        <f t="shared" si="3627"/>
        <v>49560.639999999999</v>
      </c>
      <c r="S1224" s="20">
        <f t="shared" si="3628"/>
        <v>67954.97</v>
      </c>
      <c r="T1224" s="20">
        <f t="shared" si="3629"/>
        <v>67954.97</v>
      </c>
      <c r="U1224" s="20">
        <f>U1228</f>
        <v>0</v>
      </c>
      <c r="V1224" s="20">
        <f t="shared" si="3599"/>
        <v>49560.639999999999</v>
      </c>
      <c r="W1224" s="20">
        <f>W1228</f>
        <v>0</v>
      </c>
      <c r="X1224" s="20">
        <f>X1228</f>
        <v>0</v>
      </c>
      <c r="Y1224" s="20">
        <f>Y1228</f>
        <v>0</v>
      </c>
      <c r="Z1224" s="20">
        <f t="shared" si="3600"/>
        <v>49560.639999999999</v>
      </c>
      <c r="AA1224" s="20">
        <f t="shared" si="3601"/>
        <v>67954.97</v>
      </c>
      <c r="AB1224" s="20">
        <f t="shared" si="3602"/>
        <v>67954.97</v>
      </c>
      <c r="AC1224" s="20">
        <f>AC1228</f>
        <v>0</v>
      </c>
      <c r="AD1224" s="20">
        <f>AD1228</f>
        <v>0</v>
      </c>
      <c r="AE1224" s="20">
        <f>AE1228</f>
        <v>0</v>
      </c>
      <c r="AF1224" s="20">
        <f t="shared" si="3560"/>
        <v>49560.639999999999</v>
      </c>
      <c r="AG1224" s="20">
        <f t="shared" si="3561"/>
        <v>67954.97</v>
      </c>
      <c r="AH1224" s="20">
        <f t="shared" si="3562"/>
        <v>67954.97</v>
      </c>
      <c r="AI1224" s="20">
        <f>AI1228</f>
        <v>0</v>
      </c>
      <c r="AJ1224" s="20">
        <f t="shared" si="3564"/>
        <v>49560.639999999999</v>
      </c>
      <c r="AK1224" s="20">
        <f>AK1228</f>
        <v>0</v>
      </c>
      <c r="AL1224" s="20">
        <f>AL1228</f>
        <v>0</v>
      </c>
      <c r="AM1224" s="20">
        <f>AM1228</f>
        <v>0</v>
      </c>
      <c r="AN1224" s="20">
        <f t="shared" si="3717"/>
        <v>49560.639999999999</v>
      </c>
      <c r="AO1224" s="20">
        <f t="shared" si="3718"/>
        <v>67954.97</v>
      </c>
      <c r="AP1224" s="20">
        <f t="shared" si="3719"/>
        <v>67954.97</v>
      </c>
      <c r="AQ1224" s="20">
        <f>AQ1228</f>
        <v>0</v>
      </c>
      <c r="AR1224" s="20">
        <f>AR1228</f>
        <v>0</v>
      </c>
      <c r="AS1224" s="20">
        <f>AS1228</f>
        <v>0</v>
      </c>
      <c r="AT1224" s="20">
        <f t="shared" si="3720"/>
        <v>49560.639999999999</v>
      </c>
      <c r="AU1224" s="20">
        <f t="shared" si="3721"/>
        <v>67954.97</v>
      </c>
      <c r="AV1224" s="20">
        <f t="shared" si="3722"/>
        <v>67954.97</v>
      </c>
      <c r="AW1224" s="20">
        <f>AW1228</f>
        <v>0</v>
      </c>
      <c r="AX1224" s="20">
        <f>AX1228</f>
        <v>0</v>
      </c>
      <c r="AY1224" s="20">
        <f>AY1228</f>
        <v>0</v>
      </c>
      <c r="AZ1224" s="20">
        <f t="shared" si="3683"/>
        <v>49560.639999999999</v>
      </c>
      <c r="BA1224" s="20">
        <f t="shared" si="3684"/>
        <v>67954.97</v>
      </c>
      <c r="BB1224" s="20">
        <f t="shared" si="3685"/>
        <v>67954.97</v>
      </c>
      <c r="BC1224" s="20">
        <f>BC1228</f>
        <v>0</v>
      </c>
      <c r="BD1224" s="20">
        <f t="shared" si="3682"/>
        <v>49560.639999999999</v>
      </c>
      <c r="BE1224" s="20">
        <f>BE1228</f>
        <v>0</v>
      </c>
      <c r="BF1224" s="20">
        <f>BF1228</f>
        <v>0</v>
      </c>
      <c r="BG1224" s="20">
        <f>BG1228</f>
        <v>0</v>
      </c>
      <c r="BH1224" s="20">
        <f t="shared" si="3603"/>
        <v>49560.639999999999</v>
      </c>
      <c r="BI1224" s="20">
        <f t="shared" si="3604"/>
        <v>67954.97</v>
      </c>
      <c r="BJ1224" s="20">
        <f t="shared" si="3605"/>
        <v>67954.97</v>
      </c>
      <c r="BK1224" s="20">
        <f>BK1228</f>
        <v>0</v>
      </c>
      <c r="BL1224" s="20">
        <f>BL1228</f>
        <v>0</v>
      </c>
      <c r="BM1224" s="20">
        <f t="shared" si="3606"/>
        <v>49560.639999999999</v>
      </c>
      <c r="BN1224" s="20">
        <f t="shared" si="3607"/>
        <v>67954.97</v>
      </c>
      <c r="BO1224" s="20">
        <f>BO1228+BO1225</f>
        <v>0</v>
      </c>
      <c r="BP1224" s="20">
        <f t="shared" ref="BP1224:CE1224" si="3748">BP1228+BP1225</f>
        <v>0</v>
      </c>
      <c r="BQ1224" s="20">
        <f t="shared" si="3748"/>
        <v>0</v>
      </c>
      <c r="BR1224" s="20">
        <f t="shared" si="3711"/>
        <v>49560.639999999999</v>
      </c>
      <c r="BS1224" s="20">
        <f t="shared" si="3712"/>
        <v>67954.97</v>
      </c>
      <c r="BT1224" s="20">
        <f t="shared" si="3713"/>
        <v>67954.97</v>
      </c>
      <c r="BU1224" s="20">
        <f t="shared" ref="BU1224" si="3749">BU1228+BU1225</f>
        <v>0</v>
      </c>
      <c r="BV1224" s="20">
        <f t="shared" si="3714"/>
        <v>49560.639999999999</v>
      </c>
      <c r="BW1224" s="20">
        <f t="shared" ref="BW1224:BX1224" si="3750">BW1228+BW1225</f>
        <v>0</v>
      </c>
      <c r="BX1224" s="20">
        <f t="shared" si="3750"/>
        <v>0</v>
      </c>
      <c r="BY1224" s="20">
        <f t="shared" si="3594"/>
        <v>49560.639999999999</v>
      </c>
      <c r="BZ1224" s="20">
        <f t="shared" si="3595"/>
        <v>67954.97</v>
      </c>
      <c r="CA1224" s="20">
        <f t="shared" ref="CA1224" si="3751">CA1228+CA1225</f>
        <v>0</v>
      </c>
      <c r="CB1224" s="20">
        <f t="shared" si="3596"/>
        <v>49560.639999999999</v>
      </c>
      <c r="CC1224" s="20">
        <f t="shared" ref="CC1224" si="3752">CC1228+CC1225</f>
        <v>13943.87</v>
      </c>
      <c r="CD1224" s="20">
        <f t="shared" si="3597"/>
        <v>63504.51</v>
      </c>
      <c r="CE1224" s="20">
        <f t="shared" si="3748"/>
        <v>0</v>
      </c>
    </row>
    <row r="1225" spans="1:84" ht="47.25" x14ac:dyDescent="0.25">
      <c r="A1225" s="10" t="s">
        <v>84</v>
      </c>
      <c r="B1225" s="19">
        <v>200</v>
      </c>
      <c r="C1225" s="10"/>
      <c r="D1225" s="10"/>
      <c r="E1225" s="25" t="s">
        <v>602</v>
      </c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>
        <f>BJ1226</f>
        <v>0</v>
      </c>
      <c r="BK1225" s="20"/>
      <c r="BL1225" s="20"/>
      <c r="BM1225" s="20">
        <f t="shared" ref="BM1225:CE1226" si="3753">BM1226</f>
        <v>0</v>
      </c>
      <c r="BN1225" s="20">
        <f t="shared" si="3753"/>
        <v>0</v>
      </c>
      <c r="BO1225" s="20">
        <f t="shared" si="3753"/>
        <v>49560.639999999999</v>
      </c>
      <c r="BP1225" s="20">
        <f t="shared" si="3753"/>
        <v>67954.97</v>
      </c>
      <c r="BQ1225" s="20">
        <f t="shared" si="3753"/>
        <v>67954.97</v>
      </c>
      <c r="BR1225" s="20">
        <f t="shared" si="3711"/>
        <v>49560.639999999999</v>
      </c>
      <c r="BS1225" s="20">
        <f t="shared" si="3712"/>
        <v>67954.97</v>
      </c>
      <c r="BT1225" s="20">
        <f t="shared" si="3713"/>
        <v>67954.97</v>
      </c>
      <c r="BU1225" s="20">
        <f t="shared" si="3753"/>
        <v>0</v>
      </c>
      <c r="BV1225" s="20">
        <f t="shared" si="3714"/>
        <v>49560.639999999999</v>
      </c>
      <c r="BW1225" s="20">
        <f t="shared" si="3753"/>
        <v>0</v>
      </c>
      <c r="BX1225" s="20">
        <f t="shared" si="3753"/>
        <v>0</v>
      </c>
      <c r="BY1225" s="20">
        <f t="shared" si="3594"/>
        <v>49560.639999999999</v>
      </c>
      <c r="BZ1225" s="20">
        <f t="shared" si="3595"/>
        <v>67954.97</v>
      </c>
      <c r="CA1225" s="20">
        <f t="shared" si="3753"/>
        <v>0</v>
      </c>
      <c r="CB1225" s="20">
        <f t="shared" si="3596"/>
        <v>49560.639999999999</v>
      </c>
      <c r="CC1225" s="20">
        <f t="shared" si="3753"/>
        <v>13943.87</v>
      </c>
      <c r="CD1225" s="20">
        <f t="shared" si="3597"/>
        <v>63504.51</v>
      </c>
      <c r="CE1225" s="20">
        <f t="shared" si="3753"/>
        <v>0</v>
      </c>
    </row>
    <row r="1226" spans="1:84" ht="47.25" x14ac:dyDescent="0.25">
      <c r="A1226" s="10" t="s">
        <v>84</v>
      </c>
      <c r="B1226" s="19">
        <v>240</v>
      </c>
      <c r="C1226" s="10"/>
      <c r="D1226" s="10"/>
      <c r="E1226" s="25" t="s">
        <v>603</v>
      </c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>
        <f>BJ1227</f>
        <v>0</v>
      </c>
      <c r="BK1226" s="20"/>
      <c r="BL1226" s="20"/>
      <c r="BM1226" s="20">
        <f t="shared" si="3753"/>
        <v>0</v>
      </c>
      <c r="BN1226" s="20">
        <f t="shared" si="3753"/>
        <v>0</v>
      </c>
      <c r="BO1226" s="20">
        <f t="shared" si="3753"/>
        <v>49560.639999999999</v>
      </c>
      <c r="BP1226" s="20">
        <f t="shared" si="3753"/>
        <v>67954.97</v>
      </c>
      <c r="BQ1226" s="20">
        <f t="shared" si="3753"/>
        <v>67954.97</v>
      </c>
      <c r="BR1226" s="20">
        <f t="shared" si="3711"/>
        <v>49560.639999999999</v>
      </c>
      <c r="BS1226" s="20">
        <f t="shared" si="3712"/>
        <v>67954.97</v>
      </c>
      <c r="BT1226" s="20">
        <f t="shared" si="3713"/>
        <v>67954.97</v>
      </c>
      <c r="BU1226" s="20">
        <f t="shared" si="3753"/>
        <v>0</v>
      </c>
      <c r="BV1226" s="20">
        <f t="shared" si="3714"/>
        <v>49560.639999999999</v>
      </c>
      <c r="BW1226" s="20">
        <f t="shared" si="3753"/>
        <v>0</v>
      </c>
      <c r="BX1226" s="20">
        <f t="shared" si="3753"/>
        <v>0</v>
      </c>
      <c r="BY1226" s="20">
        <f t="shared" si="3594"/>
        <v>49560.639999999999</v>
      </c>
      <c r="BZ1226" s="20">
        <f t="shared" si="3595"/>
        <v>67954.97</v>
      </c>
      <c r="CA1226" s="20">
        <f t="shared" si="3753"/>
        <v>0</v>
      </c>
      <c r="CB1226" s="20">
        <f t="shared" si="3596"/>
        <v>49560.639999999999</v>
      </c>
      <c r="CC1226" s="20">
        <f t="shared" si="3753"/>
        <v>13943.87</v>
      </c>
      <c r="CD1226" s="20">
        <f t="shared" si="3597"/>
        <v>63504.51</v>
      </c>
      <c r="CE1226" s="20">
        <f t="shared" si="3753"/>
        <v>0</v>
      </c>
    </row>
    <row r="1227" spans="1:84" x14ac:dyDescent="0.25">
      <c r="A1227" s="10" t="s">
        <v>84</v>
      </c>
      <c r="B1227" s="19">
        <v>240</v>
      </c>
      <c r="C1227" s="10" t="s">
        <v>345</v>
      </c>
      <c r="D1227" s="10" t="s">
        <v>336</v>
      </c>
      <c r="E1227" s="25" t="s">
        <v>579</v>
      </c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>
        <v>0</v>
      </c>
      <c r="BK1227" s="20"/>
      <c r="BL1227" s="20"/>
      <c r="BM1227" s="20">
        <v>0</v>
      </c>
      <c r="BN1227" s="20">
        <v>0</v>
      </c>
      <c r="BO1227" s="20">
        <v>49560.639999999999</v>
      </c>
      <c r="BP1227" s="20">
        <v>67954.97</v>
      </c>
      <c r="BQ1227" s="20">
        <v>67954.97</v>
      </c>
      <c r="BR1227" s="20">
        <f t="shared" si="3711"/>
        <v>49560.639999999999</v>
      </c>
      <c r="BS1227" s="20">
        <f t="shared" si="3712"/>
        <v>67954.97</v>
      </c>
      <c r="BT1227" s="20">
        <f t="shared" si="3713"/>
        <v>67954.97</v>
      </c>
      <c r="BU1227" s="20"/>
      <c r="BV1227" s="20">
        <f t="shared" si="3714"/>
        <v>49560.639999999999</v>
      </c>
      <c r="BW1227" s="20"/>
      <c r="BX1227" s="20"/>
      <c r="BY1227" s="20">
        <f t="shared" si="3594"/>
        <v>49560.639999999999</v>
      </c>
      <c r="BZ1227" s="20">
        <f t="shared" si="3595"/>
        <v>67954.97</v>
      </c>
      <c r="CA1227" s="20"/>
      <c r="CB1227" s="20">
        <f t="shared" si="3596"/>
        <v>49560.639999999999</v>
      </c>
      <c r="CC1227" s="20">
        <v>13943.87</v>
      </c>
      <c r="CD1227" s="20">
        <f t="shared" si="3597"/>
        <v>63504.51</v>
      </c>
      <c r="CE1227" s="20"/>
    </row>
    <row r="1228" spans="1:84" hidden="1" x14ac:dyDescent="0.25">
      <c r="A1228" s="10" t="s">
        <v>84</v>
      </c>
      <c r="B1228" s="19">
        <v>800</v>
      </c>
      <c r="C1228" s="10"/>
      <c r="D1228" s="10"/>
      <c r="E1228" s="25" t="s">
        <v>618</v>
      </c>
      <c r="F1228" s="20">
        <f>F1229</f>
        <v>79075.7</v>
      </c>
      <c r="G1228" s="20">
        <f t="shared" si="3729"/>
        <v>86669.2</v>
      </c>
      <c r="H1228" s="20">
        <f t="shared" si="3729"/>
        <v>86669.2</v>
      </c>
      <c r="I1228" s="20">
        <f t="shared" si="3729"/>
        <v>-29515.06</v>
      </c>
      <c r="J1228" s="20">
        <f t="shared" si="3729"/>
        <v>-18714.23</v>
      </c>
      <c r="K1228" s="20">
        <f t="shared" si="3729"/>
        <v>-18714.23</v>
      </c>
      <c r="L1228" s="20">
        <f t="shared" si="3666"/>
        <v>49560.639999999999</v>
      </c>
      <c r="M1228" s="20">
        <f t="shared" si="3667"/>
        <v>67954.97</v>
      </c>
      <c r="N1228" s="20">
        <f t="shared" si="3668"/>
        <v>67954.97</v>
      </c>
      <c r="O1228" s="20">
        <f t="shared" si="3729"/>
        <v>0</v>
      </c>
      <c r="P1228" s="20">
        <f t="shared" si="3729"/>
        <v>0</v>
      </c>
      <c r="Q1228" s="20">
        <f t="shared" si="3729"/>
        <v>0</v>
      </c>
      <c r="R1228" s="20">
        <f t="shared" si="3627"/>
        <v>49560.639999999999</v>
      </c>
      <c r="S1228" s="20">
        <f t="shared" si="3628"/>
        <v>67954.97</v>
      </c>
      <c r="T1228" s="20">
        <f t="shared" si="3629"/>
        <v>67954.97</v>
      </c>
      <c r="U1228" s="20">
        <f t="shared" si="3729"/>
        <v>0</v>
      </c>
      <c r="V1228" s="20">
        <f t="shared" si="3599"/>
        <v>49560.639999999999</v>
      </c>
      <c r="W1228" s="20">
        <f t="shared" si="3729"/>
        <v>0</v>
      </c>
      <c r="X1228" s="20">
        <f t="shared" si="3729"/>
        <v>0</v>
      </c>
      <c r="Y1228" s="20">
        <f t="shared" si="3729"/>
        <v>0</v>
      </c>
      <c r="Z1228" s="20">
        <f t="shared" si="3600"/>
        <v>49560.639999999999</v>
      </c>
      <c r="AA1228" s="20">
        <f t="shared" si="3601"/>
        <v>67954.97</v>
      </c>
      <c r="AB1228" s="20">
        <f t="shared" si="3602"/>
        <v>67954.97</v>
      </c>
      <c r="AC1228" s="20">
        <f t="shared" si="3729"/>
        <v>0</v>
      </c>
      <c r="AD1228" s="20">
        <f t="shared" si="3729"/>
        <v>0</v>
      </c>
      <c r="AE1228" s="20">
        <f t="shared" si="3729"/>
        <v>0</v>
      </c>
      <c r="AF1228" s="20">
        <f t="shared" si="3560"/>
        <v>49560.639999999999</v>
      </c>
      <c r="AG1228" s="20">
        <f t="shared" si="3561"/>
        <v>67954.97</v>
      </c>
      <c r="AH1228" s="20">
        <f t="shared" si="3562"/>
        <v>67954.97</v>
      </c>
      <c r="AI1228" s="20">
        <f t="shared" si="3729"/>
        <v>0</v>
      </c>
      <c r="AJ1228" s="20">
        <f t="shared" si="3564"/>
        <v>49560.639999999999</v>
      </c>
      <c r="AK1228" s="20">
        <f t="shared" si="3729"/>
        <v>0</v>
      </c>
      <c r="AL1228" s="20">
        <f t="shared" si="3729"/>
        <v>0</v>
      </c>
      <c r="AM1228" s="20">
        <f t="shared" si="3729"/>
        <v>0</v>
      </c>
      <c r="AN1228" s="20">
        <f t="shared" si="3717"/>
        <v>49560.639999999999</v>
      </c>
      <c r="AO1228" s="20">
        <f t="shared" si="3718"/>
        <v>67954.97</v>
      </c>
      <c r="AP1228" s="20">
        <f t="shared" si="3719"/>
        <v>67954.97</v>
      </c>
      <c r="AQ1228" s="20">
        <f t="shared" si="3729"/>
        <v>0</v>
      </c>
      <c r="AR1228" s="20">
        <f t="shared" si="3729"/>
        <v>0</v>
      </c>
      <c r="AS1228" s="20">
        <f t="shared" si="3729"/>
        <v>0</v>
      </c>
      <c r="AT1228" s="20">
        <f t="shared" si="3720"/>
        <v>49560.639999999999</v>
      </c>
      <c r="AU1228" s="20">
        <f t="shared" si="3721"/>
        <v>67954.97</v>
      </c>
      <c r="AV1228" s="20">
        <f t="shared" si="3722"/>
        <v>67954.97</v>
      </c>
      <c r="AW1228" s="20">
        <f t="shared" si="3729"/>
        <v>0</v>
      </c>
      <c r="AX1228" s="20">
        <f t="shared" si="3729"/>
        <v>0</v>
      </c>
      <c r="AY1228" s="20">
        <f t="shared" si="3729"/>
        <v>0</v>
      </c>
      <c r="AZ1228" s="20">
        <f t="shared" si="3683"/>
        <v>49560.639999999999</v>
      </c>
      <c r="BA1228" s="20">
        <f t="shared" si="3684"/>
        <v>67954.97</v>
      </c>
      <c r="BB1228" s="20">
        <f t="shared" si="3685"/>
        <v>67954.97</v>
      </c>
      <c r="BC1228" s="20">
        <f t="shared" si="3729"/>
        <v>0</v>
      </c>
      <c r="BD1228" s="20">
        <f t="shared" si="3682"/>
        <v>49560.639999999999</v>
      </c>
      <c r="BE1228" s="20">
        <f t="shared" si="3729"/>
        <v>0</v>
      </c>
      <c r="BF1228" s="20">
        <f t="shared" si="3729"/>
        <v>0</v>
      </c>
      <c r="BG1228" s="20">
        <f t="shared" si="3729"/>
        <v>0</v>
      </c>
      <c r="BH1228" s="20">
        <f t="shared" si="3603"/>
        <v>49560.639999999999</v>
      </c>
      <c r="BI1228" s="20">
        <f t="shared" si="3604"/>
        <v>67954.97</v>
      </c>
      <c r="BJ1228" s="20">
        <f t="shared" si="3605"/>
        <v>67954.97</v>
      </c>
      <c r="BK1228" s="20">
        <f t="shared" si="3729"/>
        <v>0</v>
      </c>
      <c r="BL1228" s="20">
        <f t="shared" si="3729"/>
        <v>0</v>
      </c>
      <c r="BM1228" s="20">
        <f t="shared" si="3606"/>
        <v>49560.639999999999</v>
      </c>
      <c r="BN1228" s="20">
        <f t="shared" si="3607"/>
        <v>67954.97</v>
      </c>
      <c r="BO1228" s="20">
        <f t="shared" si="3729"/>
        <v>-49560.639999999999</v>
      </c>
      <c r="BP1228" s="20">
        <f t="shared" si="3729"/>
        <v>-67954.97</v>
      </c>
      <c r="BQ1228" s="20">
        <f t="shared" si="3729"/>
        <v>-67954.97</v>
      </c>
      <c r="BR1228" s="20">
        <f t="shared" si="3711"/>
        <v>0</v>
      </c>
      <c r="BS1228" s="20">
        <f t="shared" si="3712"/>
        <v>0</v>
      </c>
      <c r="BT1228" s="20">
        <f t="shared" si="3713"/>
        <v>0</v>
      </c>
      <c r="BU1228" s="20">
        <f t="shared" si="3729"/>
        <v>0</v>
      </c>
      <c r="BV1228" s="20">
        <f t="shared" si="3714"/>
        <v>0</v>
      </c>
      <c r="BW1228" s="20">
        <f t="shared" si="3729"/>
        <v>0</v>
      </c>
      <c r="BX1228" s="20">
        <f t="shared" si="3729"/>
        <v>0</v>
      </c>
      <c r="BY1228" s="20">
        <f t="shared" si="3594"/>
        <v>0</v>
      </c>
      <c r="BZ1228" s="20">
        <f t="shared" si="3595"/>
        <v>0</v>
      </c>
      <c r="CA1228" s="20">
        <f t="shared" si="3729"/>
        <v>0</v>
      </c>
      <c r="CB1228" s="20">
        <f t="shared" si="3596"/>
        <v>0</v>
      </c>
      <c r="CC1228" s="20">
        <f t="shared" si="3729"/>
        <v>0</v>
      </c>
      <c r="CD1228" s="20">
        <f t="shared" si="3597"/>
        <v>0</v>
      </c>
      <c r="CE1228" s="20">
        <f t="shared" si="3729"/>
        <v>0</v>
      </c>
      <c r="CF1228" s="1">
        <v>0</v>
      </c>
    </row>
    <row r="1229" spans="1:84" hidden="1" x14ac:dyDescent="0.25">
      <c r="A1229" s="10" t="s">
        <v>84</v>
      </c>
      <c r="B1229" s="19">
        <v>850</v>
      </c>
      <c r="C1229" s="10"/>
      <c r="D1229" s="10"/>
      <c r="E1229" s="25" t="s">
        <v>621</v>
      </c>
      <c r="F1229" s="20">
        <f>F1230</f>
        <v>79075.7</v>
      </c>
      <c r="G1229" s="20">
        <f t="shared" si="3729"/>
        <v>86669.2</v>
      </c>
      <c r="H1229" s="20">
        <f t="shared" si="3729"/>
        <v>86669.2</v>
      </c>
      <c r="I1229" s="20">
        <f t="shared" si="3729"/>
        <v>-29515.06</v>
      </c>
      <c r="J1229" s="20">
        <f t="shared" si="3729"/>
        <v>-18714.23</v>
      </c>
      <c r="K1229" s="20">
        <f t="shared" si="3729"/>
        <v>-18714.23</v>
      </c>
      <c r="L1229" s="20">
        <f t="shared" si="3666"/>
        <v>49560.639999999999</v>
      </c>
      <c r="M1229" s="20">
        <f t="shared" si="3667"/>
        <v>67954.97</v>
      </c>
      <c r="N1229" s="20">
        <f t="shared" si="3668"/>
        <v>67954.97</v>
      </c>
      <c r="O1229" s="20">
        <f t="shared" si="3729"/>
        <v>0</v>
      </c>
      <c r="P1229" s="20">
        <f t="shared" si="3729"/>
        <v>0</v>
      </c>
      <c r="Q1229" s="20">
        <f t="shared" si="3729"/>
        <v>0</v>
      </c>
      <c r="R1229" s="20">
        <f t="shared" si="3627"/>
        <v>49560.639999999999</v>
      </c>
      <c r="S1229" s="20">
        <f t="shared" si="3628"/>
        <v>67954.97</v>
      </c>
      <c r="T1229" s="20">
        <f t="shared" si="3629"/>
        <v>67954.97</v>
      </c>
      <c r="U1229" s="20">
        <f t="shared" si="3729"/>
        <v>0</v>
      </c>
      <c r="V1229" s="20">
        <f t="shared" si="3599"/>
        <v>49560.639999999999</v>
      </c>
      <c r="W1229" s="20">
        <f t="shared" si="3729"/>
        <v>0</v>
      </c>
      <c r="X1229" s="20">
        <f t="shared" si="3729"/>
        <v>0</v>
      </c>
      <c r="Y1229" s="20">
        <f t="shared" si="3729"/>
        <v>0</v>
      </c>
      <c r="Z1229" s="20">
        <f t="shared" si="3600"/>
        <v>49560.639999999999</v>
      </c>
      <c r="AA1229" s="20">
        <f t="shared" si="3601"/>
        <v>67954.97</v>
      </c>
      <c r="AB1229" s="20">
        <f t="shared" si="3602"/>
        <v>67954.97</v>
      </c>
      <c r="AC1229" s="20">
        <f t="shared" si="3729"/>
        <v>0</v>
      </c>
      <c r="AD1229" s="20">
        <f t="shared" si="3729"/>
        <v>0</v>
      </c>
      <c r="AE1229" s="20">
        <f t="shared" si="3729"/>
        <v>0</v>
      </c>
      <c r="AF1229" s="20">
        <f t="shared" si="3560"/>
        <v>49560.639999999999</v>
      </c>
      <c r="AG1229" s="20">
        <f t="shared" si="3561"/>
        <v>67954.97</v>
      </c>
      <c r="AH1229" s="20">
        <f t="shared" si="3562"/>
        <v>67954.97</v>
      </c>
      <c r="AI1229" s="20">
        <f t="shared" si="3729"/>
        <v>0</v>
      </c>
      <c r="AJ1229" s="20">
        <f t="shared" si="3564"/>
        <v>49560.639999999999</v>
      </c>
      <c r="AK1229" s="20">
        <f t="shared" si="3729"/>
        <v>0</v>
      </c>
      <c r="AL1229" s="20">
        <f t="shared" si="3729"/>
        <v>0</v>
      </c>
      <c r="AM1229" s="20">
        <f t="shared" si="3729"/>
        <v>0</v>
      </c>
      <c r="AN1229" s="20">
        <f t="shared" si="3717"/>
        <v>49560.639999999999</v>
      </c>
      <c r="AO1229" s="20">
        <f t="shared" si="3718"/>
        <v>67954.97</v>
      </c>
      <c r="AP1229" s="20">
        <f t="shared" si="3719"/>
        <v>67954.97</v>
      </c>
      <c r="AQ1229" s="20">
        <f t="shared" si="3729"/>
        <v>0</v>
      </c>
      <c r="AR1229" s="20">
        <f t="shared" si="3729"/>
        <v>0</v>
      </c>
      <c r="AS1229" s="20">
        <f t="shared" si="3729"/>
        <v>0</v>
      </c>
      <c r="AT1229" s="20">
        <f t="shared" si="3720"/>
        <v>49560.639999999999</v>
      </c>
      <c r="AU1229" s="20">
        <f t="shared" si="3721"/>
        <v>67954.97</v>
      </c>
      <c r="AV1229" s="20">
        <f t="shared" si="3722"/>
        <v>67954.97</v>
      </c>
      <c r="AW1229" s="20">
        <f t="shared" si="3729"/>
        <v>0</v>
      </c>
      <c r="AX1229" s="20">
        <f t="shared" si="3729"/>
        <v>0</v>
      </c>
      <c r="AY1229" s="20">
        <f t="shared" si="3729"/>
        <v>0</v>
      </c>
      <c r="AZ1229" s="20">
        <f t="shared" si="3683"/>
        <v>49560.639999999999</v>
      </c>
      <c r="BA1229" s="20">
        <f t="shared" si="3684"/>
        <v>67954.97</v>
      </c>
      <c r="BB1229" s="20">
        <f t="shared" si="3685"/>
        <v>67954.97</v>
      </c>
      <c r="BC1229" s="20">
        <f t="shared" si="3729"/>
        <v>0</v>
      </c>
      <c r="BD1229" s="20">
        <f t="shared" si="3682"/>
        <v>49560.639999999999</v>
      </c>
      <c r="BE1229" s="20">
        <f t="shared" si="3729"/>
        <v>0</v>
      </c>
      <c r="BF1229" s="20">
        <f t="shared" si="3729"/>
        <v>0</v>
      </c>
      <c r="BG1229" s="20">
        <f t="shared" si="3729"/>
        <v>0</v>
      </c>
      <c r="BH1229" s="20">
        <f t="shared" si="3603"/>
        <v>49560.639999999999</v>
      </c>
      <c r="BI1229" s="20">
        <f t="shared" si="3604"/>
        <v>67954.97</v>
      </c>
      <c r="BJ1229" s="20">
        <f t="shared" si="3605"/>
        <v>67954.97</v>
      </c>
      <c r="BK1229" s="20">
        <f t="shared" si="3729"/>
        <v>0</v>
      </c>
      <c r="BL1229" s="20">
        <f t="shared" si="3729"/>
        <v>0</v>
      </c>
      <c r="BM1229" s="20">
        <f t="shared" si="3606"/>
        <v>49560.639999999999</v>
      </c>
      <c r="BN1229" s="20">
        <f t="shared" si="3607"/>
        <v>67954.97</v>
      </c>
      <c r="BO1229" s="20">
        <f t="shared" si="3729"/>
        <v>-49560.639999999999</v>
      </c>
      <c r="BP1229" s="20">
        <f t="shared" si="3729"/>
        <v>-67954.97</v>
      </c>
      <c r="BQ1229" s="20">
        <f t="shared" si="3729"/>
        <v>-67954.97</v>
      </c>
      <c r="BR1229" s="20">
        <f t="shared" si="3711"/>
        <v>0</v>
      </c>
      <c r="BS1229" s="20">
        <f t="shared" si="3712"/>
        <v>0</v>
      </c>
      <c r="BT1229" s="20">
        <f t="shared" si="3713"/>
        <v>0</v>
      </c>
      <c r="BU1229" s="20">
        <f t="shared" si="3729"/>
        <v>0</v>
      </c>
      <c r="BV1229" s="20">
        <f t="shared" si="3714"/>
        <v>0</v>
      </c>
      <c r="BW1229" s="20">
        <f t="shared" si="3729"/>
        <v>0</v>
      </c>
      <c r="BX1229" s="20">
        <f t="shared" si="3729"/>
        <v>0</v>
      </c>
      <c r="BY1229" s="20">
        <f t="shared" si="3594"/>
        <v>0</v>
      </c>
      <c r="BZ1229" s="20">
        <f t="shared" si="3595"/>
        <v>0</v>
      </c>
      <c r="CA1229" s="20">
        <f t="shared" si="3729"/>
        <v>0</v>
      </c>
      <c r="CB1229" s="20">
        <f t="shared" si="3596"/>
        <v>0</v>
      </c>
      <c r="CC1229" s="20">
        <f t="shared" si="3729"/>
        <v>0</v>
      </c>
      <c r="CD1229" s="20">
        <f t="shared" si="3597"/>
        <v>0</v>
      </c>
      <c r="CE1229" s="20">
        <f t="shared" si="3729"/>
        <v>0</v>
      </c>
      <c r="CF1229" s="1">
        <v>0</v>
      </c>
    </row>
    <row r="1230" spans="1:84" hidden="1" x14ac:dyDescent="0.25">
      <c r="A1230" s="10" t="s">
        <v>84</v>
      </c>
      <c r="B1230" s="19">
        <v>850</v>
      </c>
      <c r="C1230" s="10" t="s">
        <v>345</v>
      </c>
      <c r="D1230" s="10" t="s">
        <v>336</v>
      </c>
      <c r="E1230" s="25" t="s">
        <v>579</v>
      </c>
      <c r="F1230" s="20">
        <v>79075.7</v>
      </c>
      <c r="G1230" s="20">
        <v>86669.2</v>
      </c>
      <c r="H1230" s="20">
        <v>86669.2</v>
      </c>
      <c r="I1230" s="20">
        <v>-29515.06</v>
      </c>
      <c r="J1230" s="20">
        <v>-18714.23</v>
      </c>
      <c r="K1230" s="20">
        <v>-18714.23</v>
      </c>
      <c r="L1230" s="20">
        <f t="shared" si="3666"/>
        <v>49560.639999999999</v>
      </c>
      <c r="M1230" s="20">
        <f t="shared" si="3667"/>
        <v>67954.97</v>
      </c>
      <c r="N1230" s="20">
        <f t="shared" si="3668"/>
        <v>67954.97</v>
      </c>
      <c r="O1230" s="20"/>
      <c r="P1230" s="20"/>
      <c r="Q1230" s="20"/>
      <c r="R1230" s="20">
        <f t="shared" si="3627"/>
        <v>49560.639999999999</v>
      </c>
      <c r="S1230" s="20">
        <f t="shared" si="3628"/>
        <v>67954.97</v>
      </c>
      <c r="T1230" s="20">
        <f t="shared" si="3629"/>
        <v>67954.97</v>
      </c>
      <c r="U1230" s="20"/>
      <c r="V1230" s="20">
        <f t="shared" si="3599"/>
        <v>49560.639999999999</v>
      </c>
      <c r="W1230" s="20"/>
      <c r="X1230" s="20"/>
      <c r="Y1230" s="20"/>
      <c r="Z1230" s="20">
        <f t="shared" si="3600"/>
        <v>49560.639999999999</v>
      </c>
      <c r="AA1230" s="20">
        <f t="shared" si="3601"/>
        <v>67954.97</v>
      </c>
      <c r="AB1230" s="20">
        <f t="shared" si="3602"/>
        <v>67954.97</v>
      </c>
      <c r="AC1230" s="20"/>
      <c r="AD1230" s="20"/>
      <c r="AE1230" s="20"/>
      <c r="AF1230" s="20">
        <f t="shared" si="3560"/>
        <v>49560.639999999999</v>
      </c>
      <c r="AG1230" s="20">
        <f t="shared" si="3561"/>
        <v>67954.97</v>
      </c>
      <c r="AH1230" s="20">
        <f t="shared" si="3562"/>
        <v>67954.97</v>
      </c>
      <c r="AI1230" s="20"/>
      <c r="AJ1230" s="20">
        <f t="shared" si="3564"/>
        <v>49560.639999999999</v>
      </c>
      <c r="AK1230" s="20"/>
      <c r="AL1230" s="20"/>
      <c r="AM1230" s="20"/>
      <c r="AN1230" s="20">
        <f t="shared" si="3717"/>
        <v>49560.639999999999</v>
      </c>
      <c r="AO1230" s="20">
        <f t="shared" si="3718"/>
        <v>67954.97</v>
      </c>
      <c r="AP1230" s="20">
        <f t="shared" si="3719"/>
        <v>67954.97</v>
      </c>
      <c r="AQ1230" s="20"/>
      <c r="AR1230" s="20"/>
      <c r="AS1230" s="20"/>
      <c r="AT1230" s="20">
        <f t="shared" si="3720"/>
        <v>49560.639999999999</v>
      </c>
      <c r="AU1230" s="20">
        <f t="shared" si="3721"/>
        <v>67954.97</v>
      </c>
      <c r="AV1230" s="20">
        <f t="shared" si="3722"/>
        <v>67954.97</v>
      </c>
      <c r="AW1230" s="20"/>
      <c r="AX1230" s="20"/>
      <c r="AY1230" s="20"/>
      <c r="AZ1230" s="20">
        <f t="shared" si="3683"/>
        <v>49560.639999999999</v>
      </c>
      <c r="BA1230" s="20">
        <f t="shared" si="3684"/>
        <v>67954.97</v>
      </c>
      <c r="BB1230" s="20">
        <f t="shared" si="3685"/>
        <v>67954.97</v>
      </c>
      <c r="BC1230" s="20"/>
      <c r="BD1230" s="20">
        <f t="shared" si="3682"/>
        <v>49560.639999999999</v>
      </c>
      <c r="BE1230" s="20"/>
      <c r="BF1230" s="20"/>
      <c r="BG1230" s="20"/>
      <c r="BH1230" s="20">
        <f t="shared" si="3603"/>
        <v>49560.639999999999</v>
      </c>
      <c r="BI1230" s="20">
        <f t="shared" si="3604"/>
        <v>67954.97</v>
      </c>
      <c r="BJ1230" s="20">
        <f t="shared" si="3605"/>
        <v>67954.97</v>
      </c>
      <c r="BK1230" s="20"/>
      <c r="BL1230" s="20"/>
      <c r="BM1230" s="20">
        <f t="shared" si="3606"/>
        <v>49560.639999999999</v>
      </c>
      <c r="BN1230" s="20">
        <f t="shared" si="3607"/>
        <v>67954.97</v>
      </c>
      <c r="BO1230" s="20">
        <v>-49560.639999999999</v>
      </c>
      <c r="BP1230" s="20">
        <v>-67954.97</v>
      </c>
      <c r="BQ1230" s="20">
        <v>-67954.97</v>
      </c>
      <c r="BR1230" s="20">
        <f t="shared" si="3711"/>
        <v>0</v>
      </c>
      <c r="BS1230" s="20">
        <f t="shared" si="3712"/>
        <v>0</v>
      </c>
      <c r="BT1230" s="20">
        <f t="shared" si="3713"/>
        <v>0</v>
      </c>
      <c r="BU1230" s="20"/>
      <c r="BV1230" s="20">
        <f t="shared" si="3714"/>
        <v>0</v>
      </c>
      <c r="BW1230" s="20"/>
      <c r="BX1230" s="20"/>
      <c r="BY1230" s="20">
        <f t="shared" si="3594"/>
        <v>0</v>
      </c>
      <c r="BZ1230" s="20">
        <f t="shared" si="3595"/>
        <v>0</v>
      </c>
      <c r="CA1230" s="20"/>
      <c r="CB1230" s="20">
        <f t="shared" si="3596"/>
        <v>0</v>
      </c>
      <c r="CC1230" s="20"/>
      <c r="CD1230" s="20">
        <f t="shared" si="3597"/>
        <v>0</v>
      </c>
      <c r="CE1230" s="20"/>
      <c r="CF1230" s="1">
        <v>0</v>
      </c>
    </row>
    <row r="1231" spans="1:84" ht="63" x14ac:dyDescent="0.25">
      <c r="A1231" s="10" t="s">
        <v>1118</v>
      </c>
      <c r="B1231" s="19"/>
      <c r="C1231" s="10"/>
      <c r="D1231" s="10"/>
      <c r="E1231" s="31" t="s">
        <v>1123</v>
      </c>
      <c r="F1231" s="20">
        <f>F1236+F1232+F1240</f>
        <v>0</v>
      </c>
      <c r="G1231" s="20">
        <f t="shared" ref="G1231:K1231" si="3754">G1236+G1232+G1240</f>
        <v>0</v>
      </c>
      <c r="H1231" s="20">
        <f t="shared" si="3754"/>
        <v>0</v>
      </c>
      <c r="I1231" s="20">
        <f t="shared" si="3754"/>
        <v>18127.637000000002</v>
      </c>
      <c r="J1231" s="20">
        <f t="shared" si="3754"/>
        <v>0</v>
      </c>
      <c r="K1231" s="20">
        <f t="shared" si="3754"/>
        <v>0</v>
      </c>
      <c r="L1231" s="20">
        <f t="shared" ref="L1231:L1239" si="3755">F1231+I1231</f>
        <v>18127.637000000002</v>
      </c>
      <c r="M1231" s="20">
        <f t="shared" ref="M1231:M1239" si="3756">G1231+J1231</f>
        <v>0</v>
      </c>
      <c r="N1231" s="20">
        <f t="shared" ref="N1231:N1239" si="3757">H1231+K1231</f>
        <v>0</v>
      </c>
      <c r="O1231" s="20">
        <f t="shared" ref="O1231:Q1231" si="3758">O1236+O1232+O1240</f>
        <v>0</v>
      </c>
      <c r="P1231" s="20">
        <f t="shared" si="3758"/>
        <v>0</v>
      </c>
      <c r="Q1231" s="20">
        <f t="shared" si="3758"/>
        <v>0</v>
      </c>
      <c r="R1231" s="20">
        <f t="shared" si="3627"/>
        <v>18127.637000000002</v>
      </c>
      <c r="S1231" s="20">
        <f t="shared" si="3628"/>
        <v>0</v>
      </c>
      <c r="T1231" s="20">
        <f t="shared" si="3629"/>
        <v>0</v>
      </c>
      <c r="U1231" s="20">
        <f>U1236+U1232+U1240+U1248</f>
        <v>0</v>
      </c>
      <c r="V1231" s="20">
        <f t="shared" si="3599"/>
        <v>18127.637000000002</v>
      </c>
      <c r="W1231" s="20">
        <f t="shared" ref="W1231:Y1231" si="3759">W1236+W1232+W1240+W1248</f>
        <v>0</v>
      </c>
      <c r="X1231" s="20">
        <f t="shared" si="3759"/>
        <v>0</v>
      </c>
      <c r="Y1231" s="20">
        <f t="shared" si="3759"/>
        <v>0</v>
      </c>
      <c r="Z1231" s="20">
        <f t="shared" si="3600"/>
        <v>18127.637000000002</v>
      </c>
      <c r="AA1231" s="20">
        <f t="shared" si="3601"/>
        <v>0</v>
      </c>
      <c r="AB1231" s="20">
        <f t="shared" si="3602"/>
        <v>0</v>
      </c>
      <c r="AC1231" s="20">
        <f t="shared" ref="AC1231:AE1231" si="3760">AC1236+AC1232+AC1240+AC1248</f>
        <v>0</v>
      </c>
      <c r="AD1231" s="20">
        <f t="shared" si="3760"/>
        <v>0</v>
      </c>
      <c r="AE1231" s="20">
        <f t="shared" si="3760"/>
        <v>0</v>
      </c>
      <c r="AF1231" s="20">
        <f t="shared" si="3560"/>
        <v>18127.637000000002</v>
      </c>
      <c r="AG1231" s="20">
        <f t="shared" si="3561"/>
        <v>0</v>
      </c>
      <c r="AH1231" s="20">
        <f t="shared" si="3562"/>
        <v>0</v>
      </c>
      <c r="AI1231" s="20">
        <f>AI1236+AI1232+AI1240+AI1248</f>
        <v>0</v>
      </c>
      <c r="AJ1231" s="20">
        <f t="shared" si="3564"/>
        <v>18127.637000000002</v>
      </c>
      <c r="AK1231" s="20">
        <f>AK1236+AK1232+AK1240+AK1248+AK1244</f>
        <v>17183.093999999997</v>
      </c>
      <c r="AL1231" s="20">
        <f t="shared" ref="AL1231:CE1231" si="3761">AL1236+AL1232+AL1240+AL1248+AL1244</f>
        <v>0</v>
      </c>
      <c r="AM1231" s="20">
        <f t="shared" si="3761"/>
        <v>0</v>
      </c>
      <c r="AN1231" s="20">
        <f t="shared" si="3717"/>
        <v>35310.731</v>
      </c>
      <c r="AO1231" s="20">
        <f t="shared" si="3718"/>
        <v>0</v>
      </c>
      <c r="AP1231" s="20">
        <f t="shared" si="3719"/>
        <v>0</v>
      </c>
      <c r="AQ1231" s="20">
        <f t="shared" ref="AQ1231:AS1231" si="3762">AQ1236+AQ1232+AQ1240+AQ1248+AQ1244</f>
        <v>0</v>
      </c>
      <c r="AR1231" s="20">
        <f t="shared" si="3762"/>
        <v>0</v>
      </c>
      <c r="AS1231" s="20">
        <f t="shared" si="3762"/>
        <v>0</v>
      </c>
      <c r="AT1231" s="20">
        <f t="shared" si="3720"/>
        <v>35310.731</v>
      </c>
      <c r="AU1231" s="20">
        <f t="shared" si="3721"/>
        <v>0</v>
      </c>
      <c r="AV1231" s="20">
        <f t="shared" si="3722"/>
        <v>0</v>
      </c>
      <c r="AW1231" s="20">
        <f t="shared" ref="AW1231:AY1231" si="3763">AW1236+AW1232+AW1240+AW1248+AW1244</f>
        <v>0</v>
      </c>
      <c r="AX1231" s="20">
        <f t="shared" si="3763"/>
        <v>0</v>
      </c>
      <c r="AY1231" s="20">
        <f t="shared" si="3763"/>
        <v>0</v>
      </c>
      <c r="AZ1231" s="20">
        <f t="shared" si="3683"/>
        <v>35310.731</v>
      </c>
      <c r="BA1231" s="20">
        <f t="shared" si="3684"/>
        <v>0</v>
      </c>
      <c r="BB1231" s="20">
        <f t="shared" si="3685"/>
        <v>0</v>
      </c>
      <c r="BC1231" s="20">
        <f t="shared" ref="BC1231" si="3764">BC1236+BC1232+BC1240+BC1248+BC1244</f>
        <v>0</v>
      </c>
      <c r="BD1231" s="20">
        <f t="shared" si="3682"/>
        <v>35310.731</v>
      </c>
      <c r="BE1231" s="20">
        <f t="shared" ref="BE1231:BG1231" si="3765">BE1236+BE1232+BE1240+BE1248+BE1244</f>
        <v>9143.1010000000006</v>
      </c>
      <c r="BF1231" s="20">
        <f t="shared" si="3765"/>
        <v>0</v>
      </c>
      <c r="BG1231" s="20">
        <f t="shared" si="3765"/>
        <v>0</v>
      </c>
      <c r="BH1231" s="20">
        <f t="shared" si="3603"/>
        <v>44453.832000000002</v>
      </c>
      <c r="BI1231" s="20">
        <f t="shared" si="3604"/>
        <v>0</v>
      </c>
      <c r="BJ1231" s="20">
        <f t="shared" si="3605"/>
        <v>0</v>
      </c>
      <c r="BK1231" s="20">
        <f t="shared" ref="BK1231:BL1231" si="3766">BK1236+BK1232+BK1240+BK1248+BK1244</f>
        <v>-360</v>
      </c>
      <c r="BL1231" s="20">
        <f t="shared" si="3766"/>
        <v>0</v>
      </c>
      <c r="BM1231" s="20">
        <f t="shared" si="3606"/>
        <v>44093.832000000002</v>
      </c>
      <c r="BN1231" s="20">
        <f t="shared" si="3607"/>
        <v>0</v>
      </c>
      <c r="BO1231" s="20">
        <f t="shared" ref="BO1231:BQ1231" si="3767">BO1236+BO1232+BO1240+BO1248+BO1244</f>
        <v>-3303.9870000000001</v>
      </c>
      <c r="BP1231" s="20">
        <f t="shared" si="3767"/>
        <v>0</v>
      </c>
      <c r="BQ1231" s="20">
        <f t="shared" si="3767"/>
        <v>0</v>
      </c>
      <c r="BR1231" s="20">
        <f t="shared" si="3711"/>
        <v>40789.845000000001</v>
      </c>
      <c r="BS1231" s="20">
        <f t="shared" si="3712"/>
        <v>0</v>
      </c>
      <c r="BT1231" s="20">
        <f t="shared" si="3713"/>
        <v>0</v>
      </c>
      <c r="BU1231" s="20">
        <f t="shared" ref="BU1231" si="3768">BU1236+BU1232+BU1240+BU1248+BU1244</f>
        <v>0</v>
      </c>
      <c r="BV1231" s="20">
        <f t="shared" si="3714"/>
        <v>40789.845000000001</v>
      </c>
      <c r="BW1231" s="20">
        <f t="shared" ref="BW1231:BX1231" si="3769">BW1236+BW1232+BW1240+BW1248+BW1244</f>
        <v>-463.63</v>
      </c>
      <c r="BX1231" s="20">
        <f t="shared" si="3769"/>
        <v>0</v>
      </c>
      <c r="BY1231" s="20">
        <f t="shared" si="3594"/>
        <v>40326.215000000004</v>
      </c>
      <c r="BZ1231" s="20">
        <f t="shared" si="3595"/>
        <v>0</v>
      </c>
      <c r="CA1231" s="20">
        <f t="shared" ref="CA1231" si="3770">CA1236+CA1232+CA1240+CA1248+CA1244</f>
        <v>0</v>
      </c>
      <c r="CB1231" s="20">
        <f t="shared" si="3596"/>
        <v>40326.215000000004</v>
      </c>
      <c r="CC1231" s="20">
        <f t="shared" ref="CC1231" si="3771">CC1236+CC1232+CC1240+CC1248+CC1244</f>
        <v>0</v>
      </c>
      <c r="CD1231" s="20">
        <f t="shared" si="3597"/>
        <v>40326.215000000004</v>
      </c>
      <c r="CE1231" s="20">
        <f t="shared" si="3761"/>
        <v>0</v>
      </c>
    </row>
    <row r="1232" spans="1:84" ht="31.5" hidden="1" x14ac:dyDescent="0.25">
      <c r="A1232" s="10" t="s">
        <v>1126</v>
      </c>
      <c r="B1232" s="19"/>
      <c r="C1232" s="10"/>
      <c r="D1232" s="10"/>
      <c r="E1232" s="31" t="s">
        <v>1130</v>
      </c>
      <c r="F1232" s="20">
        <f>F1233</f>
        <v>0</v>
      </c>
      <c r="G1232" s="20">
        <f t="shared" ref="G1232:K1234" si="3772">G1233</f>
        <v>0</v>
      </c>
      <c r="H1232" s="20">
        <f t="shared" si="3772"/>
        <v>0</v>
      </c>
      <c r="I1232" s="20">
        <f t="shared" si="3772"/>
        <v>11543.989</v>
      </c>
      <c r="J1232" s="20">
        <f t="shared" si="3772"/>
        <v>0</v>
      </c>
      <c r="K1232" s="20">
        <f t="shared" si="3772"/>
        <v>0</v>
      </c>
      <c r="L1232" s="20">
        <f t="shared" ref="L1232:L1235" si="3773">F1232+I1232</f>
        <v>11543.989</v>
      </c>
      <c r="M1232" s="20">
        <f t="shared" ref="M1232:M1235" si="3774">G1232+J1232</f>
        <v>0</v>
      </c>
      <c r="N1232" s="20">
        <f t="shared" ref="N1232:N1235" si="3775">H1232+K1232</f>
        <v>0</v>
      </c>
      <c r="O1232" s="20">
        <f t="shared" ref="O1232:Q1234" si="3776">O1233</f>
        <v>0</v>
      </c>
      <c r="P1232" s="20">
        <f t="shared" si="3776"/>
        <v>0</v>
      </c>
      <c r="Q1232" s="20">
        <f t="shared" si="3776"/>
        <v>0</v>
      </c>
      <c r="R1232" s="20">
        <f t="shared" si="3627"/>
        <v>11543.989</v>
      </c>
      <c r="S1232" s="20">
        <f t="shared" si="3628"/>
        <v>0</v>
      </c>
      <c r="T1232" s="20">
        <f t="shared" si="3629"/>
        <v>0</v>
      </c>
      <c r="U1232" s="20">
        <f t="shared" ref="U1232:CE1234" si="3777">U1233</f>
        <v>-11543.989</v>
      </c>
      <c r="V1232" s="20">
        <f t="shared" si="3599"/>
        <v>0</v>
      </c>
      <c r="W1232" s="20">
        <f t="shared" si="3777"/>
        <v>0</v>
      </c>
      <c r="X1232" s="20">
        <f t="shared" si="3777"/>
        <v>0</v>
      </c>
      <c r="Y1232" s="20">
        <f t="shared" si="3777"/>
        <v>0</v>
      </c>
      <c r="Z1232" s="20">
        <f t="shared" si="3600"/>
        <v>0</v>
      </c>
      <c r="AA1232" s="20">
        <f t="shared" si="3601"/>
        <v>0</v>
      </c>
      <c r="AB1232" s="20">
        <f t="shared" si="3602"/>
        <v>0</v>
      </c>
      <c r="AC1232" s="20">
        <f t="shared" si="3777"/>
        <v>0</v>
      </c>
      <c r="AD1232" s="20">
        <f t="shared" si="3777"/>
        <v>0</v>
      </c>
      <c r="AE1232" s="20">
        <f t="shared" si="3777"/>
        <v>0</v>
      </c>
      <c r="AF1232" s="20">
        <f t="shared" si="3560"/>
        <v>0</v>
      </c>
      <c r="AG1232" s="20">
        <f t="shared" si="3561"/>
        <v>0</v>
      </c>
      <c r="AH1232" s="20">
        <f t="shared" si="3562"/>
        <v>0</v>
      </c>
      <c r="AI1232" s="20">
        <f t="shared" si="3777"/>
        <v>0</v>
      </c>
      <c r="AJ1232" s="20">
        <f t="shared" si="3564"/>
        <v>0</v>
      </c>
      <c r="AK1232" s="20">
        <f t="shared" si="3777"/>
        <v>0</v>
      </c>
      <c r="AL1232" s="20">
        <f t="shared" si="3777"/>
        <v>0</v>
      </c>
      <c r="AM1232" s="20">
        <f t="shared" si="3777"/>
        <v>0</v>
      </c>
      <c r="AN1232" s="20">
        <f t="shared" si="3717"/>
        <v>0</v>
      </c>
      <c r="AO1232" s="20">
        <f t="shared" si="3718"/>
        <v>0</v>
      </c>
      <c r="AP1232" s="20">
        <f t="shared" si="3719"/>
        <v>0</v>
      </c>
      <c r="AQ1232" s="20">
        <f t="shared" si="3777"/>
        <v>0</v>
      </c>
      <c r="AR1232" s="20">
        <f t="shared" si="3777"/>
        <v>0</v>
      </c>
      <c r="AS1232" s="20">
        <f t="shared" si="3777"/>
        <v>0</v>
      </c>
      <c r="AT1232" s="20">
        <f t="shared" si="3720"/>
        <v>0</v>
      </c>
      <c r="AU1232" s="20">
        <f t="shared" si="3721"/>
        <v>0</v>
      </c>
      <c r="AV1232" s="20">
        <f t="shared" si="3722"/>
        <v>0</v>
      </c>
      <c r="AW1232" s="20">
        <f t="shared" si="3777"/>
        <v>0</v>
      </c>
      <c r="AX1232" s="20">
        <f t="shared" si="3777"/>
        <v>0</v>
      </c>
      <c r="AY1232" s="20">
        <f t="shared" si="3777"/>
        <v>0</v>
      </c>
      <c r="AZ1232" s="20">
        <f t="shared" si="3683"/>
        <v>0</v>
      </c>
      <c r="BA1232" s="20">
        <f t="shared" si="3684"/>
        <v>0</v>
      </c>
      <c r="BB1232" s="20">
        <f t="shared" si="3685"/>
        <v>0</v>
      </c>
      <c r="BC1232" s="20">
        <f t="shared" si="3777"/>
        <v>0</v>
      </c>
      <c r="BD1232" s="20">
        <f t="shared" si="3682"/>
        <v>0</v>
      </c>
      <c r="BE1232" s="20">
        <f t="shared" si="3777"/>
        <v>0</v>
      </c>
      <c r="BF1232" s="20">
        <f t="shared" si="3777"/>
        <v>0</v>
      </c>
      <c r="BG1232" s="20">
        <f t="shared" si="3777"/>
        <v>0</v>
      </c>
      <c r="BH1232" s="20">
        <f t="shared" si="3603"/>
        <v>0</v>
      </c>
      <c r="BI1232" s="20">
        <f t="shared" si="3604"/>
        <v>0</v>
      </c>
      <c r="BJ1232" s="20">
        <f t="shared" si="3605"/>
        <v>0</v>
      </c>
      <c r="BK1232" s="20">
        <f t="shared" si="3777"/>
        <v>0</v>
      </c>
      <c r="BL1232" s="20">
        <f t="shared" si="3777"/>
        <v>0</v>
      </c>
      <c r="BM1232" s="20">
        <f t="shared" si="3606"/>
        <v>0</v>
      </c>
      <c r="BN1232" s="20">
        <f t="shared" si="3607"/>
        <v>0</v>
      </c>
      <c r="BO1232" s="20">
        <f t="shared" si="3777"/>
        <v>0</v>
      </c>
      <c r="BP1232" s="20">
        <f t="shared" si="3777"/>
        <v>0</v>
      </c>
      <c r="BQ1232" s="20">
        <f t="shared" si="3777"/>
        <v>0</v>
      </c>
      <c r="BR1232" s="20">
        <f t="shared" si="3711"/>
        <v>0</v>
      </c>
      <c r="BS1232" s="20">
        <f t="shared" si="3712"/>
        <v>0</v>
      </c>
      <c r="BT1232" s="20">
        <f t="shared" si="3713"/>
        <v>0</v>
      </c>
      <c r="BU1232" s="20">
        <f t="shared" si="3777"/>
        <v>0</v>
      </c>
      <c r="BV1232" s="20">
        <f t="shared" si="3714"/>
        <v>0</v>
      </c>
      <c r="BW1232" s="20">
        <f t="shared" si="3777"/>
        <v>0</v>
      </c>
      <c r="BX1232" s="20">
        <f t="shared" si="3777"/>
        <v>0</v>
      </c>
      <c r="BY1232" s="20">
        <f t="shared" ref="BY1232:BY1295" si="3778">BV1232+BW1232</f>
        <v>0</v>
      </c>
      <c r="BZ1232" s="20">
        <f t="shared" ref="BZ1232:BZ1295" si="3779">BS1232+BX1232</f>
        <v>0</v>
      </c>
      <c r="CA1232" s="20">
        <f t="shared" si="3777"/>
        <v>0</v>
      </c>
      <c r="CB1232" s="20">
        <f t="shared" ref="CB1232:CB1295" si="3780">BY1232+CA1232</f>
        <v>0</v>
      </c>
      <c r="CC1232" s="20">
        <f t="shared" si="3777"/>
        <v>0</v>
      </c>
      <c r="CD1232" s="20">
        <f t="shared" ref="CD1232:CD1295" si="3781">CB1232+CC1232</f>
        <v>0</v>
      </c>
      <c r="CE1232" s="20">
        <f t="shared" si="3777"/>
        <v>0</v>
      </c>
      <c r="CF1232" s="1">
        <v>0</v>
      </c>
    </row>
    <row r="1233" spans="1:84" hidden="1" x14ac:dyDescent="0.25">
      <c r="A1233" s="10" t="s">
        <v>1126</v>
      </c>
      <c r="B1233" s="19">
        <v>800</v>
      </c>
      <c r="C1233" s="10"/>
      <c r="D1233" s="10"/>
      <c r="E1233" s="25" t="s">
        <v>618</v>
      </c>
      <c r="F1233" s="20">
        <f>F1234</f>
        <v>0</v>
      </c>
      <c r="G1233" s="20">
        <f t="shared" si="3772"/>
        <v>0</v>
      </c>
      <c r="H1233" s="20">
        <f t="shared" si="3772"/>
        <v>0</v>
      </c>
      <c r="I1233" s="20">
        <f t="shared" si="3772"/>
        <v>11543.989</v>
      </c>
      <c r="J1233" s="20">
        <f t="shared" si="3772"/>
        <v>0</v>
      </c>
      <c r="K1233" s="20">
        <f t="shared" si="3772"/>
        <v>0</v>
      </c>
      <c r="L1233" s="20">
        <f t="shared" si="3773"/>
        <v>11543.989</v>
      </c>
      <c r="M1233" s="20">
        <f t="shared" si="3774"/>
        <v>0</v>
      </c>
      <c r="N1233" s="20">
        <f t="shared" si="3775"/>
        <v>0</v>
      </c>
      <c r="O1233" s="20">
        <f t="shared" si="3776"/>
        <v>0</v>
      </c>
      <c r="P1233" s="20">
        <f t="shared" si="3776"/>
        <v>0</v>
      </c>
      <c r="Q1233" s="20">
        <f t="shared" si="3776"/>
        <v>0</v>
      </c>
      <c r="R1233" s="20">
        <f t="shared" si="3627"/>
        <v>11543.989</v>
      </c>
      <c r="S1233" s="20">
        <f t="shared" si="3628"/>
        <v>0</v>
      </c>
      <c r="T1233" s="20">
        <f t="shared" si="3629"/>
        <v>0</v>
      </c>
      <c r="U1233" s="20">
        <f t="shared" si="3777"/>
        <v>-11543.989</v>
      </c>
      <c r="V1233" s="20">
        <f t="shared" si="3599"/>
        <v>0</v>
      </c>
      <c r="W1233" s="20">
        <f t="shared" si="3777"/>
        <v>0</v>
      </c>
      <c r="X1233" s="20">
        <f t="shared" si="3777"/>
        <v>0</v>
      </c>
      <c r="Y1233" s="20">
        <f t="shared" si="3777"/>
        <v>0</v>
      </c>
      <c r="Z1233" s="20">
        <f t="shared" si="3600"/>
        <v>0</v>
      </c>
      <c r="AA1233" s="20">
        <f t="shared" si="3601"/>
        <v>0</v>
      </c>
      <c r="AB1233" s="20">
        <f t="shared" si="3602"/>
        <v>0</v>
      </c>
      <c r="AC1233" s="20">
        <f t="shared" si="3777"/>
        <v>0</v>
      </c>
      <c r="AD1233" s="20">
        <f t="shared" si="3777"/>
        <v>0</v>
      </c>
      <c r="AE1233" s="20">
        <f t="shared" si="3777"/>
        <v>0</v>
      </c>
      <c r="AF1233" s="20">
        <f t="shared" si="3560"/>
        <v>0</v>
      </c>
      <c r="AG1233" s="20">
        <f t="shared" si="3561"/>
        <v>0</v>
      </c>
      <c r="AH1233" s="20">
        <f t="shared" si="3562"/>
        <v>0</v>
      </c>
      <c r="AI1233" s="20">
        <f t="shared" si="3777"/>
        <v>0</v>
      </c>
      <c r="AJ1233" s="20">
        <f t="shared" si="3564"/>
        <v>0</v>
      </c>
      <c r="AK1233" s="20">
        <f t="shared" si="3777"/>
        <v>0</v>
      </c>
      <c r="AL1233" s="20">
        <f t="shared" si="3777"/>
        <v>0</v>
      </c>
      <c r="AM1233" s="20">
        <f t="shared" si="3777"/>
        <v>0</v>
      </c>
      <c r="AN1233" s="20">
        <f t="shared" si="3717"/>
        <v>0</v>
      </c>
      <c r="AO1233" s="20">
        <f t="shared" si="3718"/>
        <v>0</v>
      </c>
      <c r="AP1233" s="20">
        <f t="shared" si="3719"/>
        <v>0</v>
      </c>
      <c r="AQ1233" s="20">
        <f t="shared" si="3777"/>
        <v>0</v>
      </c>
      <c r="AR1233" s="20">
        <f t="shared" si="3777"/>
        <v>0</v>
      </c>
      <c r="AS1233" s="20">
        <f t="shared" si="3777"/>
        <v>0</v>
      </c>
      <c r="AT1233" s="20">
        <f t="shared" si="3720"/>
        <v>0</v>
      </c>
      <c r="AU1233" s="20">
        <f t="shared" si="3721"/>
        <v>0</v>
      </c>
      <c r="AV1233" s="20">
        <f t="shared" si="3722"/>
        <v>0</v>
      </c>
      <c r="AW1233" s="20">
        <f t="shared" si="3777"/>
        <v>0</v>
      </c>
      <c r="AX1233" s="20">
        <f t="shared" si="3777"/>
        <v>0</v>
      </c>
      <c r="AY1233" s="20">
        <f t="shared" si="3777"/>
        <v>0</v>
      </c>
      <c r="AZ1233" s="20">
        <f t="shared" si="3683"/>
        <v>0</v>
      </c>
      <c r="BA1233" s="20">
        <f t="shared" si="3684"/>
        <v>0</v>
      </c>
      <c r="BB1233" s="20">
        <f t="shared" si="3685"/>
        <v>0</v>
      </c>
      <c r="BC1233" s="20">
        <f t="shared" si="3777"/>
        <v>0</v>
      </c>
      <c r="BD1233" s="20">
        <f t="shared" si="3682"/>
        <v>0</v>
      </c>
      <c r="BE1233" s="20">
        <f t="shared" si="3777"/>
        <v>0</v>
      </c>
      <c r="BF1233" s="20">
        <f t="shared" si="3777"/>
        <v>0</v>
      </c>
      <c r="BG1233" s="20">
        <f t="shared" si="3777"/>
        <v>0</v>
      </c>
      <c r="BH1233" s="20">
        <f t="shared" si="3603"/>
        <v>0</v>
      </c>
      <c r="BI1233" s="20">
        <f t="shared" si="3604"/>
        <v>0</v>
      </c>
      <c r="BJ1233" s="20">
        <f t="shared" si="3605"/>
        <v>0</v>
      </c>
      <c r="BK1233" s="20">
        <f t="shared" si="3777"/>
        <v>0</v>
      </c>
      <c r="BL1233" s="20">
        <f t="shared" si="3777"/>
        <v>0</v>
      </c>
      <c r="BM1233" s="20">
        <f t="shared" si="3606"/>
        <v>0</v>
      </c>
      <c r="BN1233" s="20">
        <f t="shared" si="3607"/>
        <v>0</v>
      </c>
      <c r="BO1233" s="20">
        <f t="shared" si="3777"/>
        <v>0</v>
      </c>
      <c r="BP1233" s="20">
        <f t="shared" si="3777"/>
        <v>0</v>
      </c>
      <c r="BQ1233" s="20">
        <f t="shared" si="3777"/>
        <v>0</v>
      </c>
      <c r="BR1233" s="20">
        <f t="shared" si="3711"/>
        <v>0</v>
      </c>
      <c r="BS1233" s="20">
        <f t="shared" si="3712"/>
        <v>0</v>
      </c>
      <c r="BT1233" s="20">
        <f t="shared" si="3713"/>
        <v>0</v>
      </c>
      <c r="BU1233" s="20">
        <f t="shared" si="3777"/>
        <v>0</v>
      </c>
      <c r="BV1233" s="20">
        <f t="shared" si="3714"/>
        <v>0</v>
      </c>
      <c r="BW1233" s="20">
        <f t="shared" si="3777"/>
        <v>0</v>
      </c>
      <c r="BX1233" s="20">
        <f t="shared" si="3777"/>
        <v>0</v>
      </c>
      <c r="BY1233" s="20">
        <f t="shared" si="3778"/>
        <v>0</v>
      </c>
      <c r="BZ1233" s="20">
        <f t="shared" si="3779"/>
        <v>0</v>
      </c>
      <c r="CA1233" s="20">
        <f t="shared" si="3777"/>
        <v>0</v>
      </c>
      <c r="CB1233" s="20">
        <f t="shared" si="3780"/>
        <v>0</v>
      </c>
      <c r="CC1233" s="20">
        <f t="shared" si="3777"/>
        <v>0</v>
      </c>
      <c r="CD1233" s="20">
        <f t="shared" si="3781"/>
        <v>0</v>
      </c>
      <c r="CE1233" s="20">
        <f t="shared" si="3777"/>
        <v>0</v>
      </c>
      <c r="CF1233" s="1">
        <v>0</v>
      </c>
    </row>
    <row r="1234" spans="1:84" ht="78.75" hidden="1" x14ac:dyDescent="0.25">
      <c r="A1234" s="10" t="s">
        <v>1126</v>
      </c>
      <c r="B1234" s="19">
        <v>810</v>
      </c>
      <c r="C1234" s="10"/>
      <c r="D1234" s="10"/>
      <c r="E1234" s="25" t="s">
        <v>619</v>
      </c>
      <c r="F1234" s="20">
        <f>F1235</f>
        <v>0</v>
      </c>
      <c r="G1234" s="20">
        <f t="shared" si="3772"/>
        <v>0</v>
      </c>
      <c r="H1234" s="20">
        <f t="shared" si="3772"/>
        <v>0</v>
      </c>
      <c r="I1234" s="20">
        <f t="shared" si="3772"/>
        <v>11543.989</v>
      </c>
      <c r="J1234" s="20">
        <f t="shared" si="3772"/>
        <v>0</v>
      </c>
      <c r="K1234" s="20">
        <f t="shared" si="3772"/>
        <v>0</v>
      </c>
      <c r="L1234" s="20">
        <f t="shared" si="3773"/>
        <v>11543.989</v>
      </c>
      <c r="M1234" s="20">
        <f t="shared" si="3774"/>
        <v>0</v>
      </c>
      <c r="N1234" s="20">
        <f t="shared" si="3775"/>
        <v>0</v>
      </c>
      <c r="O1234" s="20">
        <f t="shared" si="3776"/>
        <v>0</v>
      </c>
      <c r="P1234" s="20">
        <f t="shared" si="3776"/>
        <v>0</v>
      </c>
      <c r="Q1234" s="20">
        <f t="shared" si="3776"/>
        <v>0</v>
      </c>
      <c r="R1234" s="20">
        <f t="shared" si="3627"/>
        <v>11543.989</v>
      </c>
      <c r="S1234" s="20">
        <f t="shared" si="3628"/>
        <v>0</v>
      </c>
      <c r="T1234" s="20">
        <f t="shared" si="3629"/>
        <v>0</v>
      </c>
      <c r="U1234" s="20">
        <f t="shared" si="3777"/>
        <v>-11543.989</v>
      </c>
      <c r="V1234" s="20">
        <f t="shared" si="3599"/>
        <v>0</v>
      </c>
      <c r="W1234" s="20">
        <f t="shared" si="3777"/>
        <v>0</v>
      </c>
      <c r="X1234" s="20">
        <f t="shared" si="3777"/>
        <v>0</v>
      </c>
      <c r="Y1234" s="20">
        <f t="shared" si="3777"/>
        <v>0</v>
      </c>
      <c r="Z1234" s="20">
        <f t="shared" si="3600"/>
        <v>0</v>
      </c>
      <c r="AA1234" s="20">
        <f t="shared" si="3601"/>
        <v>0</v>
      </c>
      <c r="AB1234" s="20">
        <f t="shared" si="3602"/>
        <v>0</v>
      </c>
      <c r="AC1234" s="20">
        <f t="shared" si="3777"/>
        <v>0</v>
      </c>
      <c r="AD1234" s="20">
        <f t="shared" si="3777"/>
        <v>0</v>
      </c>
      <c r="AE1234" s="20">
        <f t="shared" si="3777"/>
        <v>0</v>
      </c>
      <c r="AF1234" s="20">
        <f t="shared" si="3560"/>
        <v>0</v>
      </c>
      <c r="AG1234" s="20">
        <f t="shared" si="3561"/>
        <v>0</v>
      </c>
      <c r="AH1234" s="20">
        <f t="shared" si="3562"/>
        <v>0</v>
      </c>
      <c r="AI1234" s="20">
        <f t="shared" si="3777"/>
        <v>0</v>
      </c>
      <c r="AJ1234" s="20">
        <f t="shared" si="3564"/>
        <v>0</v>
      </c>
      <c r="AK1234" s="20">
        <f t="shared" si="3777"/>
        <v>0</v>
      </c>
      <c r="AL1234" s="20">
        <f t="shared" si="3777"/>
        <v>0</v>
      </c>
      <c r="AM1234" s="20">
        <f t="shared" si="3777"/>
        <v>0</v>
      </c>
      <c r="AN1234" s="20">
        <f t="shared" si="3717"/>
        <v>0</v>
      </c>
      <c r="AO1234" s="20">
        <f t="shared" si="3718"/>
        <v>0</v>
      </c>
      <c r="AP1234" s="20">
        <f t="shared" si="3719"/>
        <v>0</v>
      </c>
      <c r="AQ1234" s="20">
        <f t="shared" si="3777"/>
        <v>0</v>
      </c>
      <c r="AR1234" s="20">
        <f t="shared" si="3777"/>
        <v>0</v>
      </c>
      <c r="AS1234" s="20">
        <f t="shared" si="3777"/>
        <v>0</v>
      </c>
      <c r="AT1234" s="20">
        <f t="shared" si="3720"/>
        <v>0</v>
      </c>
      <c r="AU1234" s="20">
        <f t="shared" si="3721"/>
        <v>0</v>
      </c>
      <c r="AV1234" s="20">
        <f t="shared" si="3722"/>
        <v>0</v>
      </c>
      <c r="AW1234" s="20">
        <f t="shared" si="3777"/>
        <v>0</v>
      </c>
      <c r="AX1234" s="20">
        <f t="shared" si="3777"/>
        <v>0</v>
      </c>
      <c r="AY1234" s="20">
        <f t="shared" si="3777"/>
        <v>0</v>
      </c>
      <c r="AZ1234" s="20">
        <f t="shared" si="3683"/>
        <v>0</v>
      </c>
      <c r="BA1234" s="20">
        <f t="shared" si="3684"/>
        <v>0</v>
      </c>
      <c r="BB1234" s="20">
        <f t="shared" si="3685"/>
        <v>0</v>
      </c>
      <c r="BC1234" s="20">
        <f t="shared" si="3777"/>
        <v>0</v>
      </c>
      <c r="BD1234" s="20">
        <f t="shared" si="3682"/>
        <v>0</v>
      </c>
      <c r="BE1234" s="20">
        <f t="shared" si="3777"/>
        <v>0</v>
      </c>
      <c r="BF1234" s="20">
        <f t="shared" si="3777"/>
        <v>0</v>
      </c>
      <c r="BG1234" s="20">
        <f t="shared" si="3777"/>
        <v>0</v>
      </c>
      <c r="BH1234" s="20">
        <f t="shared" si="3603"/>
        <v>0</v>
      </c>
      <c r="BI1234" s="20">
        <f t="shared" si="3604"/>
        <v>0</v>
      </c>
      <c r="BJ1234" s="20">
        <f t="shared" si="3605"/>
        <v>0</v>
      </c>
      <c r="BK1234" s="20">
        <f t="shared" si="3777"/>
        <v>0</v>
      </c>
      <c r="BL1234" s="20">
        <f t="shared" si="3777"/>
        <v>0</v>
      </c>
      <c r="BM1234" s="20">
        <f t="shared" si="3606"/>
        <v>0</v>
      </c>
      <c r="BN1234" s="20">
        <f t="shared" si="3607"/>
        <v>0</v>
      </c>
      <c r="BO1234" s="20">
        <f t="shared" si="3777"/>
        <v>0</v>
      </c>
      <c r="BP1234" s="20">
        <f t="shared" si="3777"/>
        <v>0</v>
      </c>
      <c r="BQ1234" s="20">
        <f t="shared" si="3777"/>
        <v>0</v>
      </c>
      <c r="BR1234" s="20">
        <f t="shared" si="3711"/>
        <v>0</v>
      </c>
      <c r="BS1234" s="20">
        <f t="shared" si="3712"/>
        <v>0</v>
      </c>
      <c r="BT1234" s="20">
        <f t="shared" si="3713"/>
        <v>0</v>
      </c>
      <c r="BU1234" s="20">
        <f t="shared" si="3777"/>
        <v>0</v>
      </c>
      <c r="BV1234" s="20">
        <f t="shared" si="3714"/>
        <v>0</v>
      </c>
      <c r="BW1234" s="20">
        <f t="shared" si="3777"/>
        <v>0</v>
      </c>
      <c r="BX1234" s="20">
        <f t="shared" si="3777"/>
        <v>0</v>
      </c>
      <c r="BY1234" s="20">
        <f t="shared" si="3778"/>
        <v>0</v>
      </c>
      <c r="BZ1234" s="20">
        <f t="shared" si="3779"/>
        <v>0</v>
      </c>
      <c r="CA1234" s="20">
        <f t="shared" si="3777"/>
        <v>0</v>
      </c>
      <c r="CB1234" s="20">
        <f t="shared" si="3780"/>
        <v>0</v>
      </c>
      <c r="CC1234" s="20">
        <f t="shared" si="3777"/>
        <v>0</v>
      </c>
      <c r="CD1234" s="20">
        <f t="shared" si="3781"/>
        <v>0</v>
      </c>
      <c r="CE1234" s="20">
        <f t="shared" si="3777"/>
        <v>0</v>
      </c>
      <c r="CF1234" s="1">
        <v>0</v>
      </c>
    </row>
    <row r="1235" spans="1:84" hidden="1" x14ac:dyDescent="0.25">
      <c r="A1235" s="10" t="s">
        <v>1126</v>
      </c>
      <c r="B1235" s="19">
        <v>810</v>
      </c>
      <c r="C1235" s="10" t="s">
        <v>345</v>
      </c>
      <c r="D1235" s="10" t="s">
        <v>336</v>
      </c>
      <c r="E1235" s="25" t="s">
        <v>579</v>
      </c>
      <c r="F1235" s="20">
        <v>0</v>
      </c>
      <c r="G1235" s="20">
        <v>0</v>
      </c>
      <c r="H1235" s="20">
        <v>0</v>
      </c>
      <c r="I1235" s="20">
        <v>11543.989</v>
      </c>
      <c r="J1235" s="20"/>
      <c r="K1235" s="20"/>
      <c r="L1235" s="20">
        <f t="shared" si="3773"/>
        <v>11543.989</v>
      </c>
      <c r="M1235" s="20">
        <f t="shared" si="3774"/>
        <v>0</v>
      </c>
      <c r="N1235" s="20">
        <f t="shared" si="3775"/>
        <v>0</v>
      </c>
      <c r="O1235" s="20"/>
      <c r="P1235" s="20"/>
      <c r="Q1235" s="20"/>
      <c r="R1235" s="20">
        <f t="shared" si="3627"/>
        <v>11543.989</v>
      </c>
      <c r="S1235" s="20">
        <f t="shared" si="3628"/>
        <v>0</v>
      </c>
      <c r="T1235" s="20">
        <f t="shared" si="3629"/>
        <v>0</v>
      </c>
      <c r="U1235" s="20">
        <v>-11543.989</v>
      </c>
      <c r="V1235" s="20">
        <f t="shared" si="3599"/>
        <v>0</v>
      </c>
      <c r="W1235" s="20"/>
      <c r="X1235" s="20"/>
      <c r="Y1235" s="20"/>
      <c r="Z1235" s="20">
        <f t="shared" si="3600"/>
        <v>0</v>
      </c>
      <c r="AA1235" s="20">
        <f t="shared" si="3601"/>
        <v>0</v>
      </c>
      <c r="AB1235" s="20">
        <f t="shared" si="3602"/>
        <v>0</v>
      </c>
      <c r="AC1235" s="20"/>
      <c r="AD1235" s="20"/>
      <c r="AE1235" s="20"/>
      <c r="AF1235" s="20">
        <f t="shared" si="3560"/>
        <v>0</v>
      </c>
      <c r="AG1235" s="20">
        <f t="shared" si="3561"/>
        <v>0</v>
      </c>
      <c r="AH1235" s="20">
        <f t="shared" si="3562"/>
        <v>0</v>
      </c>
      <c r="AI1235" s="20"/>
      <c r="AJ1235" s="20">
        <f t="shared" si="3564"/>
        <v>0</v>
      </c>
      <c r="AK1235" s="20"/>
      <c r="AL1235" s="20"/>
      <c r="AM1235" s="20"/>
      <c r="AN1235" s="20">
        <f t="shared" si="3717"/>
        <v>0</v>
      </c>
      <c r="AO1235" s="20">
        <f t="shared" si="3718"/>
        <v>0</v>
      </c>
      <c r="AP1235" s="20">
        <f t="shared" si="3719"/>
        <v>0</v>
      </c>
      <c r="AQ1235" s="20"/>
      <c r="AR1235" s="20"/>
      <c r="AS1235" s="20"/>
      <c r="AT1235" s="20">
        <f t="shared" si="3720"/>
        <v>0</v>
      </c>
      <c r="AU1235" s="20">
        <f t="shared" si="3721"/>
        <v>0</v>
      </c>
      <c r="AV1235" s="20">
        <f t="shared" si="3722"/>
        <v>0</v>
      </c>
      <c r="AW1235" s="20"/>
      <c r="AX1235" s="20"/>
      <c r="AY1235" s="20"/>
      <c r="AZ1235" s="20">
        <f t="shared" si="3683"/>
        <v>0</v>
      </c>
      <c r="BA1235" s="20">
        <f t="shared" si="3684"/>
        <v>0</v>
      </c>
      <c r="BB1235" s="20">
        <f t="shared" si="3685"/>
        <v>0</v>
      </c>
      <c r="BC1235" s="20"/>
      <c r="BD1235" s="20">
        <f t="shared" si="3682"/>
        <v>0</v>
      </c>
      <c r="BE1235" s="20"/>
      <c r="BF1235" s="20"/>
      <c r="BG1235" s="20"/>
      <c r="BH1235" s="20">
        <f t="shared" si="3603"/>
        <v>0</v>
      </c>
      <c r="BI1235" s="20">
        <f t="shared" si="3604"/>
        <v>0</v>
      </c>
      <c r="BJ1235" s="20">
        <f t="shared" si="3605"/>
        <v>0</v>
      </c>
      <c r="BK1235" s="20"/>
      <c r="BL1235" s="20"/>
      <c r="BM1235" s="20">
        <f t="shared" si="3606"/>
        <v>0</v>
      </c>
      <c r="BN1235" s="20">
        <f t="shared" si="3607"/>
        <v>0</v>
      </c>
      <c r="BO1235" s="20"/>
      <c r="BP1235" s="20"/>
      <c r="BQ1235" s="20"/>
      <c r="BR1235" s="20">
        <f t="shared" si="3711"/>
        <v>0</v>
      </c>
      <c r="BS1235" s="20">
        <f t="shared" si="3712"/>
        <v>0</v>
      </c>
      <c r="BT1235" s="20">
        <f t="shared" si="3713"/>
        <v>0</v>
      </c>
      <c r="BU1235" s="20"/>
      <c r="BV1235" s="20">
        <f t="shared" si="3714"/>
        <v>0</v>
      </c>
      <c r="BW1235" s="20"/>
      <c r="BX1235" s="20"/>
      <c r="BY1235" s="20">
        <f t="shared" si="3778"/>
        <v>0</v>
      </c>
      <c r="BZ1235" s="20">
        <f t="shared" si="3779"/>
        <v>0</v>
      </c>
      <c r="CA1235" s="20"/>
      <c r="CB1235" s="20">
        <f t="shared" si="3780"/>
        <v>0</v>
      </c>
      <c r="CC1235" s="20"/>
      <c r="CD1235" s="20">
        <f t="shared" si="3781"/>
        <v>0</v>
      </c>
      <c r="CE1235" s="20"/>
      <c r="CF1235" s="1">
        <v>0</v>
      </c>
    </row>
    <row r="1236" spans="1:84" ht="31.5" x14ac:dyDescent="0.25">
      <c r="A1236" s="10" t="s">
        <v>1119</v>
      </c>
      <c r="B1236" s="19"/>
      <c r="C1236" s="10"/>
      <c r="D1236" s="10"/>
      <c r="E1236" s="31" t="s">
        <v>1124</v>
      </c>
      <c r="F1236" s="20">
        <f>F1237</f>
        <v>0</v>
      </c>
      <c r="G1236" s="20">
        <f t="shared" ref="G1236:K1238" si="3782">G1237</f>
        <v>0</v>
      </c>
      <c r="H1236" s="20">
        <f t="shared" si="3782"/>
        <v>0</v>
      </c>
      <c r="I1236" s="20">
        <f t="shared" si="3782"/>
        <v>1005.111</v>
      </c>
      <c r="J1236" s="20">
        <f t="shared" si="3782"/>
        <v>0</v>
      </c>
      <c r="K1236" s="20">
        <f t="shared" si="3782"/>
        <v>0</v>
      </c>
      <c r="L1236" s="20">
        <f t="shared" si="3755"/>
        <v>1005.111</v>
      </c>
      <c r="M1236" s="20">
        <f t="shared" si="3756"/>
        <v>0</v>
      </c>
      <c r="N1236" s="20">
        <f t="shared" si="3757"/>
        <v>0</v>
      </c>
      <c r="O1236" s="20">
        <f t="shared" ref="O1236:Q1238" si="3783">O1237</f>
        <v>0</v>
      </c>
      <c r="P1236" s="20">
        <f t="shared" si="3783"/>
        <v>0</v>
      </c>
      <c r="Q1236" s="20">
        <f t="shared" si="3783"/>
        <v>0</v>
      </c>
      <c r="R1236" s="20">
        <f t="shared" si="3627"/>
        <v>1005.111</v>
      </c>
      <c r="S1236" s="20">
        <f t="shared" si="3628"/>
        <v>0</v>
      </c>
      <c r="T1236" s="20">
        <f t="shared" si="3629"/>
        <v>0</v>
      </c>
      <c r="U1236" s="20">
        <f t="shared" ref="U1236:CE1238" si="3784">U1237</f>
        <v>0</v>
      </c>
      <c r="V1236" s="20">
        <f t="shared" si="3599"/>
        <v>1005.111</v>
      </c>
      <c r="W1236" s="20">
        <f t="shared" si="3784"/>
        <v>0</v>
      </c>
      <c r="X1236" s="20">
        <f t="shared" si="3784"/>
        <v>0</v>
      </c>
      <c r="Y1236" s="20">
        <f t="shared" si="3784"/>
        <v>0</v>
      </c>
      <c r="Z1236" s="20">
        <f t="shared" si="3600"/>
        <v>1005.111</v>
      </c>
      <c r="AA1236" s="20">
        <f t="shared" si="3601"/>
        <v>0</v>
      </c>
      <c r="AB1236" s="20">
        <f t="shared" si="3602"/>
        <v>0</v>
      </c>
      <c r="AC1236" s="20">
        <f t="shared" si="3784"/>
        <v>0</v>
      </c>
      <c r="AD1236" s="20">
        <f t="shared" si="3784"/>
        <v>0</v>
      </c>
      <c r="AE1236" s="20">
        <f t="shared" si="3784"/>
        <v>0</v>
      </c>
      <c r="AF1236" s="20">
        <f t="shared" ref="AF1236:AF1310" si="3785">Z1236+AC1236</f>
        <v>1005.111</v>
      </c>
      <c r="AG1236" s="20">
        <f t="shared" ref="AG1236:AG1310" si="3786">AA1236+AD1236</f>
        <v>0</v>
      </c>
      <c r="AH1236" s="20">
        <f t="shared" ref="AH1236:AH1310" si="3787">AB1236+AE1236</f>
        <v>0</v>
      </c>
      <c r="AI1236" s="20">
        <f t="shared" si="3784"/>
        <v>0</v>
      </c>
      <c r="AJ1236" s="20">
        <f t="shared" ref="AJ1236:AJ1310" si="3788">AF1236+AI1236</f>
        <v>1005.111</v>
      </c>
      <c r="AK1236" s="20">
        <f t="shared" si="3784"/>
        <v>0</v>
      </c>
      <c r="AL1236" s="20">
        <f t="shared" si="3784"/>
        <v>0</v>
      </c>
      <c r="AM1236" s="20">
        <f t="shared" si="3784"/>
        <v>0</v>
      </c>
      <c r="AN1236" s="20">
        <f t="shared" si="3717"/>
        <v>1005.111</v>
      </c>
      <c r="AO1236" s="20">
        <f t="shared" si="3718"/>
        <v>0</v>
      </c>
      <c r="AP1236" s="20">
        <f t="shared" si="3719"/>
        <v>0</v>
      </c>
      <c r="AQ1236" s="20">
        <f t="shared" si="3784"/>
        <v>0</v>
      </c>
      <c r="AR1236" s="20">
        <f t="shared" si="3784"/>
        <v>0</v>
      </c>
      <c r="AS1236" s="20">
        <f t="shared" si="3784"/>
        <v>0</v>
      </c>
      <c r="AT1236" s="20">
        <f t="shared" si="3720"/>
        <v>1005.111</v>
      </c>
      <c r="AU1236" s="20">
        <f t="shared" si="3721"/>
        <v>0</v>
      </c>
      <c r="AV1236" s="20">
        <f t="shared" si="3722"/>
        <v>0</v>
      </c>
      <c r="AW1236" s="20">
        <f t="shared" si="3784"/>
        <v>0</v>
      </c>
      <c r="AX1236" s="20">
        <f t="shared" si="3784"/>
        <v>0</v>
      </c>
      <c r="AY1236" s="20">
        <f t="shared" si="3784"/>
        <v>0</v>
      </c>
      <c r="AZ1236" s="20">
        <f t="shared" si="3683"/>
        <v>1005.111</v>
      </c>
      <c r="BA1236" s="20">
        <f t="shared" si="3684"/>
        <v>0</v>
      </c>
      <c r="BB1236" s="20">
        <f t="shared" si="3685"/>
        <v>0</v>
      </c>
      <c r="BC1236" s="20">
        <f t="shared" si="3784"/>
        <v>0</v>
      </c>
      <c r="BD1236" s="20">
        <f t="shared" si="3682"/>
        <v>1005.111</v>
      </c>
      <c r="BE1236" s="20">
        <f t="shared" si="3784"/>
        <v>3082.0390000000002</v>
      </c>
      <c r="BF1236" s="20">
        <f t="shared" si="3784"/>
        <v>0</v>
      </c>
      <c r="BG1236" s="20">
        <f t="shared" si="3784"/>
        <v>0</v>
      </c>
      <c r="BH1236" s="20">
        <f t="shared" si="3603"/>
        <v>4087.15</v>
      </c>
      <c r="BI1236" s="20">
        <f t="shared" si="3604"/>
        <v>0</v>
      </c>
      <c r="BJ1236" s="20">
        <f t="shared" si="3605"/>
        <v>0</v>
      </c>
      <c r="BK1236" s="20">
        <f t="shared" si="3784"/>
        <v>-360</v>
      </c>
      <c r="BL1236" s="20">
        <f t="shared" si="3784"/>
        <v>0</v>
      </c>
      <c r="BM1236" s="20">
        <f t="shared" si="3606"/>
        <v>3727.15</v>
      </c>
      <c r="BN1236" s="20">
        <f t="shared" si="3607"/>
        <v>0</v>
      </c>
      <c r="BO1236" s="20">
        <f t="shared" si="3784"/>
        <v>0</v>
      </c>
      <c r="BP1236" s="20">
        <f t="shared" si="3784"/>
        <v>0</v>
      </c>
      <c r="BQ1236" s="20">
        <f t="shared" si="3784"/>
        <v>0</v>
      </c>
      <c r="BR1236" s="20">
        <f t="shared" si="3711"/>
        <v>3727.15</v>
      </c>
      <c r="BS1236" s="20">
        <f t="shared" si="3712"/>
        <v>0</v>
      </c>
      <c r="BT1236" s="20">
        <f t="shared" si="3713"/>
        <v>0</v>
      </c>
      <c r="BU1236" s="20">
        <f t="shared" si="3784"/>
        <v>0</v>
      </c>
      <c r="BV1236" s="20">
        <f t="shared" si="3714"/>
        <v>3727.15</v>
      </c>
      <c r="BW1236" s="20">
        <f t="shared" si="3784"/>
        <v>0</v>
      </c>
      <c r="BX1236" s="20">
        <f t="shared" si="3784"/>
        <v>0</v>
      </c>
      <c r="BY1236" s="20">
        <f t="shared" si="3778"/>
        <v>3727.15</v>
      </c>
      <c r="BZ1236" s="20">
        <f t="shared" si="3779"/>
        <v>0</v>
      </c>
      <c r="CA1236" s="20">
        <f t="shared" si="3784"/>
        <v>0</v>
      </c>
      <c r="CB1236" s="20">
        <f t="shared" si="3780"/>
        <v>3727.15</v>
      </c>
      <c r="CC1236" s="20">
        <f t="shared" si="3784"/>
        <v>0</v>
      </c>
      <c r="CD1236" s="20">
        <f t="shared" si="3781"/>
        <v>3727.15</v>
      </c>
      <c r="CE1236" s="20">
        <f t="shared" si="3784"/>
        <v>0</v>
      </c>
    </row>
    <row r="1237" spans="1:84" ht="47.25" x14ac:dyDescent="0.25">
      <c r="A1237" s="10" t="s">
        <v>1119</v>
      </c>
      <c r="B1237" s="19">
        <v>200</v>
      </c>
      <c r="C1237" s="10"/>
      <c r="D1237" s="10"/>
      <c r="E1237" s="25" t="s">
        <v>602</v>
      </c>
      <c r="F1237" s="20">
        <f>F1238</f>
        <v>0</v>
      </c>
      <c r="G1237" s="20">
        <f t="shared" si="3782"/>
        <v>0</v>
      </c>
      <c r="H1237" s="20">
        <f t="shared" si="3782"/>
        <v>0</v>
      </c>
      <c r="I1237" s="20">
        <f t="shared" si="3782"/>
        <v>1005.111</v>
      </c>
      <c r="J1237" s="20">
        <f t="shared" si="3782"/>
        <v>0</v>
      </c>
      <c r="K1237" s="20">
        <f t="shared" si="3782"/>
        <v>0</v>
      </c>
      <c r="L1237" s="20">
        <f t="shared" si="3755"/>
        <v>1005.111</v>
      </c>
      <c r="M1237" s="20">
        <f t="shared" si="3756"/>
        <v>0</v>
      </c>
      <c r="N1237" s="20">
        <f t="shared" si="3757"/>
        <v>0</v>
      </c>
      <c r="O1237" s="20">
        <f t="shared" si="3783"/>
        <v>0</v>
      </c>
      <c r="P1237" s="20">
        <f t="shared" si="3783"/>
        <v>0</v>
      </c>
      <c r="Q1237" s="20">
        <f t="shared" si="3783"/>
        <v>0</v>
      </c>
      <c r="R1237" s="20">
        <f t="shared" si="3627"/>
        <v>1005.111</v>
      </c>
      <c r="S1237" s="20">
        <f t="shared" si="3628"/>
        <v>0</v>
      </c>
      <c r="T1237" s="20">
        <f t="shared" si="3629"/>
        <v>0</v>
      </c>
      <c r="U1237" s="20">
        <f t="shared" si="3784"/>
        <v>0</v>
      </c>
      <c r="V1237" s="20">
        <f t="shared" si="3599"/>
        <v>1005.111</v>
      </c>
      <c r="W1237" s="20">
        <f t="shared" si="3784"/>
        <v>0</v>
      </c>
      <c r="X1237" s="20">
        <f t="shared" si="3784"/>
        <v>0</v>
      </c>
      <c r="Y1237" s="20">
        <f t="shared" si="3784"/>
        <v>0</v>
      </c>
      <c r="Z1237" s="20">
        <f t="shared" si="3600"/>
        <v>1005.111</v>
      </c>
      <c r="AA1237" s="20">
        <f t="shared" si="3601"/>
        <v>0</v>
      </c>
      <c r="AB1237" s="20">
        <f t="shared" si="3602"/>
        <v>0</v>
      </c>
      <c r="AC1237" s="20">
        <f t="shared" si="3784"/>
        <v>0</v>
      </c>
      <c r="AD1237" s="20">
        <f t="shared" si="3784"/>
        <v>0</v>
      </c>
      <c r="AE1237" s="20">
        <f t="shared" si="3784"/>
        <v>0</v>
      </c>
      <c r="AF1237" s="20">
        <f t="shared" si="3785"/>
        <v>1005.111</v>
      </c>
      <c r="AG1237" s="20">
        <f t="shared" si="3786"/>
        <v>0</v>
      </c>
      <c r="AH1237" s="20">
        <f t="shared" si="3787"/>
        <v>0</v>
      </c>
      <c r="AI1237" s="20">
        <f t="shared" si="3784"/>
        <v>0</v>
      </c>
      <c r="AJ1237" s="20">
        <f t="shared" si="3788"/>
        <v>1005.111</v>
      </c>
      <c r="AK1237" s="20">
        <f t="shared" si="3784"/>
        <v>0</v>
      </c>
      <c r="AL1237" s="20">
        <f t="shared" si="3784"/>
        <v>0</v>
      </c>
      <c r="AM1237" s="20">
        <f t="shared" si="3784"/>
        <v>0</v>
      </c>
      <c r="AN1237" s="20">
        <f t="shared" si="3717"/>
        <v>1005.111</v>
      </c>
      <c r="AO1237" s="20">
        <f t="shared" si="3718"/>
        <v>0</v>
      </c>
      <c r="AP1237" s="20">
        <f t="shared" si="3719"/>
        <v>0</v>
      </c>
      <c r="AQ1237" s="20">
        <f t="shared" si="3784"/>
        <v>0</v>
      </c>
      <c r="AR1237" s="20">
        <f t="shared" si="3784"/>
        <v>0</v>
      </c>
      <c r="AS1237" s="20">
        <f t="shared" si="3784"/>
        <v>0</v>
      </c>
      <c r="AT1237" s="20">
        <f t="shared" si="3720"/>
        <v>1005.111</v>
      </c>
      <c r="AU1237" s="20">
        <f t="shared" si="3721"/>
        <v>0</v>
      </c>
      <c r="AV1237" s="20">
        <f t="shared" si="3722"/>
        <v>0</v>
      </c>
      <c r="AW1237" s="20">
        <f t="shared" si="3784"/>
        <v>0</v>
      </c>
      <c r="AX1237" s="20">
        <f t="shared" si="3784"/>
        <v>0</v>
      </c>
      <c r="AY1237" s="20">
        <f t="shared" si="3784"/>
        <v>0</v>
      </c>
      <c r="AZ1237" s="20">
        <f t="shared" si="3683"/>
        <v>1005.111</v>
      </c>
      <c r="BA1237" s="20">
        <f t="shared" si="3684"/>
        <v>0</v>
      </c>
      <c r="BB1237" s="20">
        <f t="shared" si="3685"/>
        <v>0</v>
      </c>
      <c r="BC1237" s="20">
        <f t="shared" si="3784"/>
        <v>0</v>
      </c>
      <c r="BD1237" s="20">
        <f t="shared" si="3682"/>
        <v>1005.111</v>
      </c>
      <c r="BE1237" s="20">
        <f t="shared" si="3784"/>
        <v>3082.0390000000002</v>
      </c>
      <c r="BF1237" s="20">
        <f t="shared" si="3784"/>
        <v>0</v>
      </c>
      <c r="BG1237" s="20">
        <f t="shared" si="3784"/>
        <v>0</v>
      </c>
      <c r="BH1237" s="20">
        <f t="shared" si="3603"/>
        <v>4087.15</v>
      </c>
      <c r="BI1237" s="20">
        <f t="shared" si="3604"/>
        <v>0</v>
      </c>
      <c r="BJ1237" s="20">
        <f t="shared" si="3605"/>
        <v>0</v>
      </c>
      <c r="BK1237" s="20">
        <f t="shared" si="3784"/>
        <v>-360</v>
      </c>
      <c r="BL1237" s="20">
        <f t="shared" si="3784"/>
        <v>0</v>
      </c>
      <c r="BM1237" s="20">
        <f t="shared" si="3606"/>
        <v>3727.15</v>
      </c>
      <c r="BN1237" s="20">
        <f t="shared" si="3607"/>
        <v>0</v>
      </c>
      <c r="BO1237" s="20">
        <f t="shared" si="3784"/>
        <v>0</v>
      </c>
      <c r="BP1237" s="20">
        <f t="shared" si="3784"/>
        <v>0</v>
      </c>
      <c r="BQ1237" s="20">
        <f t="shared" si="3784"/>
        <v>0</v>
      </c>
      <c r="BR1237" s="20">
        <f t="shared" si="3711"/>
        <v>3727.15</v>
      </c>
      <c r="BS1237" s="20">
        <f t="shared" si="3712"/>
        <v>0</v>
      </c>
      <c r="BT1237" s="20">
        <f t="shared" si="3713"/>
        <v>0</v>
      </c>
      <c r="BU1237" s="20">
        <f t="shared" si="3784"/>
        <v>0</v>
      </c>
      <c r="BV1237" s="20">
        <f t="shared" si="3714"/>
        <v>3727.15</v>
      </c>
      <c r="BW1237" s="20">
        <f t="shared" si="3784"/>
        <v>0</v>
      </c>
      <c r="BX1237" s="20">
        <f t="shared" si="3784"/>
        <v>0</v>
      </c>
      <c r="BY1237" s="20">
        <f t="shared" si="3778"/>
        <v>3727.15</v>
      </c>
      <c r="BZ1237" s="20">
        <f t="shared" si="3779"/>
        <v>0</v>
      </c>
      <c r="CA1237" s="20">
        <f t="shared" si="3784"/>
        <v>0</v>
      </c>
      <c r="CB1237" s="20">
        <f t="shared" si="3780"/>
        <v>3727.15</v>
      </c>
      <c r="CC1237" s="20">
        <f t="shared" si="3784"/>
        <v>0</v>
      </c>
      <c r="CD1237" s="20">
        <f t="shared" si="3781"/>
        <v>3727.15</v>
      </c>
      <c r="CE1237" s="20">
        <f t="shared" si="3784"/>
        <v>0</v>
      </c>
    </row>
    <row r="1238" spans="1:84" ht="47.25" x14ac:dyDescent="0.25">
      <c r="A1238" s="10" t="s">
        <v>1119</v>
      </c>
      <c r="B1238" s="19">
        <v>240</v>
      </c>
      <c r="C1238" s="10"/>
      <c r="D1238" s="10"/>
      <c r="E1238" s="25" t="s">
        <v>603</v>
      </c>
      <c r="F1238" s="20">
        <f>F1239</f>
        <v>0</v>
      </c>
      <c r="G1238" s="20">
        <f t="shared" si="3782"/>
        <v>0</v>
      </c>
      <c r="H1238" s="20">
        <f t="shared" si="3782"/>
        <v>0</v>
      </c>
      <c r="I1238" s="20">
        <f t="shared" si="3782"/>
        <v>1005.111</v>
      </c>
      <c r="J1238" s="20">
        <f t="shared" si="3782"/>
        <v>0</v>
      </c>
      <c r="K1238" s="20">
        <f t="shared" si="3782"/>
        <v>0</v>
      </c>
      <c r="L1238" s="20">
        <f t="shared" si="3755"/>
        <v>1005.111</v>
      </c>
      <c r="M1238" s="20">
        <f t="shared" si="3756"/>
        <v>0</v>
      </c>
      <c r="N1238" s="20">
        <f t="shared" si="3757"/>
        <v>0</v>
      </c>
      <c r="O1238" s="20">
        <f t="shared" si="3783"/>
        <v>0</v>
      </c>
      <c r="P1238" s="20">
        <f t="shared" si="3783"/>
        <v>0</v>
      </c>
      <c r="Q1238" s="20">
        <f t="shared" si="3783"/>
        <v>0</v>
      </c>
      <c r="R1238" s="20">
        <f t="shared" si="3627"/>
        <v>1005.111</v>
      </c>
      <c r="S1238" s="20">
        <f t="shared" si="3628"/>
        <v>0</v>
      </c>
      <c r="T1238" s="20">
        <f t="shared" si="3629"/>
        <v>0</v>
      </c>
      <c r="U1238" s="20">
        <f t="shared" si="3784"/>
        <v>0</v>
      </c>
      <c r="V1238" s="20">
        <f t="shared" si="3599"/>
        <v>1005.111</v>
      </c>
      <c r="W1238" s="20">
        <f t="shared" si="3784"/>
        <v>0</v>
      </c>
      <c r="X1238" s="20">
        <f t="shared" si="3784"/>
        <v>0</v>
      </c>
      <c r="Y1238" s="20">
        <f t="shared" si="3784"/>
        <v>0</v>
      </c>
      <c r="Z1238" s="20">
        <f t="shared" si="3600"/>
        <v>1005.111</v>
      </c>
      <c r="AA1238" s="20">
        <f t="shared" si="3601"/>
        <v>0</v>
      </c>
      <c r="AB1238" s="20">
        <f t="shared" si="3602"/>
        <v>0</v>
      </c>
      <c r="AC1238" s="20">
        <f t="shared" si="3784"/>
        <v>0</v>
      </c>
      <c r="AD1238" s="20">
        <f t="shared" si="3784"/>
        <v>0</v>
      </c>
      <c r="AE1238" s="20">
        <f t="shared" si="3784"/>
        <v>0</v>
      </c>
      <c r="AF1238" s="20">
        <f t="shared" si="3785"/>
        <v>1005.111</v>
      </c>
      <c r="AG1238" s="20">
        <f t="shared" si="3786"/>
        <v>0</v>
      </c>
      <c r="AH1238" s="20">
        <f t="shared" si="3787"/>
        <v>0</v>
      </c>
      <c r="AI1238" s="20">
        <f t="shared" si="3784"/>
        <v>0</v>
      </c>
      <c r="AJ1238" s="20">
        <f t="shared" si="3788"/>
        <v>1005.111</v>
      </c>
      <c r="AK1238" s="20">
        <f t="shared" si="3784"/>
        <v>0</v>
      </c>
      <c r="AL1238" s="20">
        <f t="shared" si="3784"/>
        <v>0</v>
      </c>
      <c r="AM1238" s="20">
        <f t="shared" si="3784"/>
        <v>0</v>
      </c>
      <c r="AN1238" s="20">
        <f t="shared" si="3717"/>
        <v>1005.111</v>
      </c>
      <c r="AO1238" s="20">
        <f t="shared" si="3718"/>
        <v>0</v>
      </c>
      <c r="AP1238" s="20">
        <f t="shared" si="3719"/>
        <v>0</v>
      </c>
      <c r="AQ1238" s="20">
        <f t="shared" si="3784"/>
        <v>0</v>
      </c>
      <c r="AR1238" s="20">
        <f t="shared" si="3784"/>
        <v>0</v>
      </c>
      <c r="AS1238" s="20">
        <f t="shared" si="3784"/>
        <v>0</v>
      </c>
      <c r="AT1238" s="20">
        <f t="shared" si="3720"/>
        <v>1005.111</v>
      </c>
      <c r="AU1238" s="20">
        <f t="shared" si="3721"/>
        <v>0</v>
      </c>
      <c r="AV1238" s="20">
        <f t="shared" si="3722"/>
        <v>0</v>
      </c>
      <c r="AW1238" s="20">
        <f t="shared" si="3784"/>
        <v>0</v>
      </c>
      <c r="AX1238" s="20">
        <f t="shared" si="3784"/>
        <v>0</v>
      </c>
      <c r="AY1238" s="20">
        <f t="shared" si="3784"/>
        <v>0</v>
      </c>
      <c r="AZ1238" s="20">
        <f t="shared" si="3683"/>
        <v>1005.111</v>
      </c>
      <c r="BA1238" s="20">
        <f t="shared" si="3684"/>
        <v>0</v>
      </c>
      <c r="BB1238" s="20">
        <f t="shared" si="3685"/>
        <v>0</v>
      </c>
      <c r="BC1238" s="20">
        <f t="shared" si="3784"/>
        <v>0</v>
      </c>
      <c r="BD1238" s="20">
        <f t="shared" si="3682"/>
        <v>1005.111</v>
      </c>
      <c r="BE1238" s="20">
        <f t="shared" si="3784"/>
        <v>3082.0390000000002</v>
      </c>
      <c r="BF1238" s="20">
        <f t="shared" si="3784"/>
        <v>0</v>
      </c>
      <c r="BG1238" s="20">
        <f t="shared" si="3784"/>
        <v>0</v>
      </c>
      <c r="BH1238" s="20">
        <f t="shared" ref="BH1238:BH1301" si="3789">BD1238+BE1238</f>
        <v>4087.15</v>
      </c>
      <c r="BI1238" s="20">
        <f t="shared" ref="BI1238:BI1301" si="3790">BA1238+BF1238</f>
        <v>0</v>
      </c>
      <c r="BJ1238" s="20">
        <f t="shared" ref="BJ1238:BJ1301" si="3791">BB1238+BG1238</f>
        <v>0</v>
      </c>
      <c r="BK1238" s="20">
        <f t="shared" si="3784"/>
        <v>-360</v>
      </c>
      <c r="BL1238" s="20">
        <f t="shared" si="3784"/>
        <v>0</v>
      </c>
      <c r="BM1238" s="20">
        <f t="shared" ref="BM1238:BM1301" si="3792">BH1238+BK1238</f>
        <v>3727.15</v>
      </c>
      <c r="BN1238" s="20">
        <f t="shared" ref="BN1238:BN1301" si="3793">BI1238+BL1238</f>
        <v>0</v>
      </c>
      <c r="BO1238" s="20">
        <f t="shared" si="3784"/>
        <v>0</v>
      </c>
      <c r="BP1238" s="20">
        <f t="shared" si="3784"/>
        <v>0</v>
      </c>
      <c r="BQ1238" s="20">
        <f t="shared" si="3784"/>
        <v>0</v>
      </c>
      <c r="BR1238" s="20">
        <f t="shared" si="3711"/>
        <v>3727.15</v>
      </c>
      <c r="BS1238" s="20">
        <f t="shared" si="3712"/>
        <v>0</v>
      </c>
      <c r="BT1238" s="20">
        <f t="shared" si="3713"/>
        <v>0</v>
      </c>
      <c r="BU1238" s="20">
        <f t="shared" si="3784"/>
        <v>0</v>
      </c>
      <c r="BV1238" s="20">
        <f t="shared" si="3714"/>
        <v>3727.15</v>
      </c>
      <c r="BW1238" s="20">
        <f t="shared" si="3784"/>
        <v>0</v>
      </c>
      <c r="BX1238" s="20">
        <f t="shared" si="3784"/>
        <v>0</v>
      </c>
      <c r="BY1238" s="20">
        <f t="shared" si="3778"/>
        <v>3727.15</v>
      </c>
      <c r="BZ1238" s="20">
        <f t="shared" si="3779"/>
        <v>0</v>
      </c>
      <c r="CA1238" s="20">
        <f t="shared" si="3784"/>
        <v>0</v>
      </c>
      <c r="CB1238" s="20">
        <f t="shared" si="3780"/>
        <v>3727.15</v>
      </c>
      <c r="CC1238" s="20">
        <f t="shared" si="3784"/>
        <v>0</v>
      </c>
      <c r="CD1238" s="20">
        <f t="shared" si="3781"/>
        <v>3727.15</v>
      </c>
      <c r="CE1238" s="20">
        <f t="shared" si="3784"/>
        <v>0</v>
      </c>
    </row>
    <row r="1239" spans="1:84" x14ac:dyDescent="0.25">
      <c r="A1239" s="10" t="s">
        <v>1119</v>
      </c>
      <c r="B1239" s="19">
        <v>240</v>
      </c>
      <c r="C1239" s="10" t="s">
        <v>345</v>
      </c>
      <c r="D1239" s="10" t="s">
        <v>336</v>
      </c>
      <c r="E1239" s="25" t="s">
        <v>579</v>
      </c>
      <c r="F1239" s="20">
        <v>0</v>
      </c>
      <c r="G1239" s="20">
        <v>0</v>
      </c>
      <c r="H1239" s="20">
        <v>0</v>
      </c>
      <c r="I1239" s="20">
        <v>1005.111</v>
      </c>
      <c r="J1239" s="20"/>
      <c r="K1239" s="20"/>
      <c r="L1239" s="20">
        <f t="shared" si="3755"/>
        <v>1005.111</v>
      </c>
      <c r="M1239" s="20">
        <f t="shared" si="3756"/>
        <v>0</v>
      </c>
      <c r="N1239" s="20">
        <f t="shared" si="3757"/>
        <v>0</v>
      </c>
      <c r="O1239" s="20"/>
      <c r="P1239" s="20"/>
      <c r="Q1239" s="20"/>
      <c r="R1239" s="20">
        <f t="shared" si="3627"/>
        <v>1005.111</v>
      </c>
      <c r="S1239" s="20">
        <f t="shared" si="3628"/>
        <v>0</v>
      </c>
      <c r="T1239" s="20">
        <f t="shared" si="3629"/>
        <v>0</v>
      </c>
      <c r="U1239" s="20"/>
      <c r="V1239" s="20">
        <f t="shared" si="3599"/>
        <v>1005.111</v>
      </c>
      <c r="W1239" s="20"/>
      <c r="X1239" s="20"/>
      <c r="Y1239" s="20"/>
      <c r="Z1239" s="20">
        <f t="shared" si="3600"/>
        <v>1005.111</v>
      </c>
      <c r="AA1239" s="20">
        <f t="shared" si="3601"/>
        <v>0</v>
      </c>
      <c r="AB1239" s="20">
        <f t="shared" si="3602"/>
        <v>0</v>
      </c>
      <c r="AC1239" s="20"/>
      <c r="AD1239" s="20"/>
      <c r="AE1239" s="20"/>
      <c r="AF1239" s="20">
        <f t="shared" si="3785"/>
        <v>1005.111</v>
      </c>
      <c r="AG1239" s="20">
        <f t="shared" si="3786"/>
        <v>0</v>
      </c>
      <c r="AH1239" s="20">
        <f t="shared" si="3787"/>
        <v>0</v>
      </c>
      <c r="AI1239" s="20"/>
      <c r="AJ1239" s="20">
        <f t="shared" si="3788"/>
        <v>1005.111</v>
      </c>
      <c r="AK1239" s="20"/>
      <c r="AL1239" s="20"/>
      <c r="AM1239" s="20"/>
      <c r="AN1239" s="20">
        <f t="shared" si="3717"/>
        <v>1005.111</v>
      </c>
      <c r="AO1239" s="20">
        <f t="shared" si="3718"/>
        <v>0</v>
      </c>
      <c r="AP1239" s="20">
        <f t="shared" si="3719"/>
        <v>0</v>
      </c>
      <c r="AQ1239" s="20"/>
      <c r="AR1239" s="20"/>
      <c r="AS1239" s="20"/>
      <c r="AT1239" s="20">
        <f t="shared" si="3720"/>
        <v>1005.111</v>
      </c>
      <c r="AU1239" s="20">
        <f t="shared" si="3721"/>
        <v>0</v>
      </c>
      <c r="AV1239" s="20">
        <f t="shared" si="3722"/>
        <v>0</v>
      </c>
      <c r="AW1239" s="20"/>
      <c r="AX1239" s="20"/>
      <c r="AY1239" s="20"/>
      <c r="AZ1239" s="20">
        <f t="shared" si="3683"/>
        <v>1005.111</v>
      </c>
      <c r="BA1239" s="20">
        <f t="shared" si="3684"/>
        <v>0</v>
      </c>
      <c r="BB1239" s="20">
        <f t="shared" si="3685"/>
        <v>0</v>
      </c>
      <c r="BC1239" s="20"/>
      <c r="BD1239" s="20">
        <f t="shared" si="3682"/>
        <v>1005.111</v>
      </c>
      <c r="BE1239" s="20">
        <v>3082.0390000000002</v>
      </c>
      <c r="BF1239" s="20"/>
      <c r="BG1239" s="20"/>
      <c r="BH1239" s="20">
        <f t="shared" si="3789"/>
        <v>4087.15</v>
      </c>
      <c r="BI1239" s="20">
        <f t="shared" si="3790"/>
        <v>0</v>
      </c>
      <c r="BJ1239" s="20">
        <f t="shared" si="3791"/>
        <v>0</v>
      </c>
      <c r="BK1239" s="20">
        <v>-360</v>
      </c>
      <c r="BL1239" s="20"/>
      <c r="BM1239" s="20">
        <f t="shared" si="3792"/>
        <v>3727.15</v>
      </c>
      <c r="BN1239" s="20">
        <f t="shared" si="3793"/>
        <v>0</v>
      </c>
      <c r="BO1239" s="20"/>
      <c r="BP1239" s="20"/>
      <c r="BQ1239" s="20"/>
      <c r="BR1239" s="20">
        <f t="shared" si="3711"/>
        <v>3727.15</v>
      </c>
      <c r="BS1239" s="20">
        <f t="shared" si="3712"/>
        <v>0</v>
      </c>
      <c r="BT1239" s="20">
        <f t="shared" si="3713"/>
        <v>0</v>
      </c>
      <c r="BU1239" s="20"/>
      <c r="BV1239" s="20">
        <f t="shared" si="3714"/>
        <v>3727.15</v>
      </c>
      <c r="BW1239" s="20"/>
      <c r="BX1239" s="20"/>
      <c r="BY1239" s="20">
        <f t="shared" si="3778"/>
        <v>3727.15</v>
      </c>
      <c r="BZ1239" s="20">
        <f t="shared" si="3779"/>
        <v>0</v>
      </c>
      <c r="CA1239" s="20"/>
      <c r="CB1239" s="20">
        <f t="shared" si="3780"/>
        <v>3727.15</v>
      </c>
      <c r="CC1239" s="20"/>
      <c r="CD1239" s="20">
        <f t="shared" si="3781"/>
        <v>3727.15</v>
      </c>
      <c r="CE1239" s="20"/>
    </row>
    <row r="1240" spans="1:84" ht="63" x14ac:dyDescent="0.25">
      <c r="A1240" s="10" t="s">
        <v>1127</v>
      </c>
      <c r="B1240" s="19"/>
      <c r="C1240" s="10"/>
      <c r="D1240" s="10"/>
      <c r="E1240" s="31" t="s">
        <v>1138</v>
      </c>
      <c r="F1240" s="20">
        <f>F1241</f>
        <v>0</v>
      </c>
      <c r="G1240" s="20">
        <f t="shared" ref="G1240:K1242" si="3794">G1241</f>
        <v>0</v>
      </c>
      <c r="H1240" s="20">
        <f t="shared" si="3794"/>
        <v>0</v>
      </c>
      <c r="I1240" s="20">
        <f t="shared" si="3794"/>
        <v>5578.5370000000003</v>
      </c>
      <c r="J1240" s="20">
        <f t="shared" si="3794"/>
        <v>0</v>
      </c>
      <c r="K1240" s="20">
        <f t="shared" si="3794"/>
        <v>0</v>
      </c>
      <c r="L1240" s="20">
        <f t="shared" ref="L1240:L1243" si="3795">F1240+I1240</f>
        <v>5578.5370000000003</v>
      </c>
      <c r="M1240" s="20">
        <f t="shared" ref="M1240:M1243" si="3796">G1240+J1240</f>
        <v>0</v>
      </c>
      <c r="N1240" s="20">
        <f t="shared" ref="N1240:N1243" si="3797">H1240+K1240</f>
        <v>0</v>
      </c>
      <c r="O1240" s="20">
        <f t="shared" ref="O1240:Q1242" si="3798">O1241</f>
        <v>0</v>
      </c>
      <c r="P1240" s="20">
        <f t="shared" si="3798"/>
        <v>0</v>
      </c>
      <c r="Q1240" s="20">
        <f t="shared" si="3798"/>
        <v>0</v>
      </c>
      <c r="R1240" s="20">
        <f t="shared" si="3627"/>
        <v>5578.5370000000003</v>
      </c>
      <c r="S1240" s="20">
        <f t="shared" si="3628"/>
        <v>0</v>
      </c>
      <c r="T1240" s="20">
        <f t="shared" si="3629"/>
        <v>0</v>
      </c>
      <c r="U1240" s="20">
        <f t="shared" ref="U1240:CE1242" si="3799">U1241</f>
        <v>0</v>
      </c>
      <c r="V1240" s="20">
        <f t="shared" si="3599"/>
        <v>5578.5370000000003</v>
      </c>
      <c r="W1240" s="20">
        <f t="shared" si="3799"/>
        <v>0</v>
      </c>
      <c r="X1240" s="20">
        <f t="shared" si="3799"/>
        <v>0</v>
      </c>
      <c r="Y1240" s="20">
        <f t="shared" si="3799"/>
        <v>0</v>
      </c>
      <c r="Z1240" s="20">
        <f t="shared" si="3600"/>
        <v>5578.5370000000003</v>
      </c>
      <c r="AA1240" s="20">
        <f t="shared" si="3601"/>
        <v>0</v>
      </c>
      <c r="AB1240" s="20">
        <f t="shared" si="3602"/>
        <v>0</v>
      </c>
      <c r="AC1240" s="20">
        <f t="shared" si="3799"/>
        <v>0</v>
      </c>
      <c r="AD1240" s="20">
        <f t="shared" si="3799"/>
        <v>0</v>
      </c>
      <c r="AE1240" s="20">
        <f t="shared" si="3799"/>
        <v>0</v>
      </c>
      <c r="AF1240" s="20">
        <f t="shared" si="3785"/>
        <v>5578.5370000000003</v>
      </c>
      <c r="AG1240" s="20">
        <f t="shared" si="3786"/>
        <v>0</v>
      </c>
      <c r="AH1240" s="20">
        <f t="shared" si="3787"/>
        <v>0</v>
      </c>
      <c r="AI1240" s="20">
        <f t="shared" si="3799"/>
        <v>0</v>
      </c>
      <c r="AJ1240" s="20">
        <f t="shared" si="3788"/>
        <v>5578.5370000000003</v>
      </c>
      <c r="AK1240" s="20">
        <f t="shared" si="3799"/>
        <v>0</v>
      </c>
      <c r="AL1240" s="20">
        <f t="shared" si="3799"/>
        <v>0</v>
      </c>
      <c r="AM1240" s="20">
        <f t="shared" si="3799"/>
        <v>0</v>
      </c>
      <c r="AN1240" s="20">
        <f t="shared" si="3717"/>
        <v>5578.5370000000003</v>
      </c>
      <c r="AO1240" s="20">
        <f t="shared" si="3718"/>
        <v>0</v>
      </c>
      <c r="AP1240" s="20">
        <f t="shared" si="3719"/>
        <v>0</v>
      </c>
      <c r="AQ1240" s="20">
        <f t="shared" si="3799"/>
        <v>0</v>
      </c>
      <c r="AR1240" s="20">
        <f t="shared" si="3799"/>
        <v>0</v>
      </c>
      <c r="AS1240" s="20">
        <f t="shared" si="3799"/>
        <v>0</v>
      </c>
      <c r="AT1240" s="20">
        <f t="shared" si="3720"/>
        <v>5578.5370000000003</v>
      </c>
      <c r="AU1240" s="20">
        <f t="shared" si="3721"/>
        <v>0</v>
      </c>
      <c r="AV1240" s="20">
        <f t="shared" si="3722"/>
        <v>0</v>
      </c>
      <c r="AW1240" s="20">
        <f t="shared" si="3799"/>
        <v>0</v>
      </c>
      <c r="AX1240" s="20">
        <f t="shared" si="3799"/>
        <v>0</v>
      </c>
      <c r="AY1240" s="20">
        <f t="shared" si="3799"/>
        <v>0</v>
      </c>
      <c r="AZ1240" s="20">
        <f t="shared" si="3683"/>
        <v>5578.5370000000003</v>
      </c>
      <c r="BA1240" s="20">
        <f t="shared" si="3684"/>
        <v>0</v>
      </c>
      <c r="BB1240" s="20">
        <f t="shared" si="3685"/>
        <v>0</v>
      </c>
      <c r="BC1240" s="20">
        <f t="shared" si="3799"/>
        <v>0</v>
      </c>
      <c r="BD1240" s="20">
        <f t="shared" si="3682"/>
        <v>5578.5370000000003</v>
      </c>
      <c r="BE1240" s="20">
        <f t="shared" si="3799"/>
        <v>0</v>
      </c>
      <c r="BF1240" s="20">
        <f t="shared" si="3799"/>
        <v>0</v>
      </c>
      <c r="BG1240" s="20">
        <f t="shared" si="3799"/>
        <v>0</v>
      </c>
      <c r="BH1240" s="20">
        <f t="shared" si="3789"/>
        <v>5578.5370000000003</v>
      </c>
      <c r="BI1240" s="20">
        <f t="shared" si="3790"/>
        <v>0</v>
      </c>
      <c r="BJ1240" s="20">
        <f t="shared" si="3791"/>
        <v>0</v>
      </c>
      <c r="BK1240" s="20">
        <f t="shared" si="3799"/>
        <v>0</v>
      </c>
      <c r="BL1240" s="20">
        <f t="shared" si="3799"/>
        <v>0</v>
      </c>
      <c r="BM1240" s="20">
        <f t="shared" si="3792"/>
        <v>5578.5370000000003</v>
      </c>
      <c r="BN1240" s="20">
        <f t="shared" si="3793"/>
        <v>0</v>
      </c>
      <c r="BO1240" s="20">
        <f t="shared" si="3799"/>
        <v>0</v>
      </c>
      <c r="BP1240" s="20">
        <f t="shared" si="3799"/>
        <v>0</v>
      </c>
      <c r="BQ1240" s="20">
        <f t="shared" si="3799"/>
        <v>0</v>
      </c>
      <c r="BR1240" s="20">
        <f t="shared" si="3711"/>
        <v>5578.5370000000003</v>
      </c>
      <c r="BS1240" s="20">
        <f t="shared" si="3712"/>
        <v>0</v>
      </c>
      <c r="BT1240" s="20">
        <f t="shared" si="3713"/>
        <v>0</v>
      </c>
      <c r="BU1240" s="20">
        <f t="shared" si="3799"/>
        <v>0</v>
      </c>
      <c r="BV1240" s="20">
        <f t="shared" si="3714"/>
        <v>5578.5370000000003</v>
      </c>
      <c r="BW1240" s="20">
        <f t="shared" si="3799"/>
        <v>-463.63</v>
      </c>
      <c r="BX1240" s="20">
        <f t="shared" si="3799"/>
        <v>0</v>
      </c>
      <c r="BY1240" s="20">
        <f t="shared" si="3778"/>
        <v>5114.9070000000002</v>
      </c>
      <c r="BZ1240" s="20">
        <f t="shared" si="3779"/>
        <v>0</v>
      </c>
      <c r="CA1240" s="20">
        <f t="shared" si="3799"/>
        <v>0</v>
      </c>
      <c r="CB1240" s="20">
        <f t="shared" si="3780"/>
        <v>5114.9070000000002</v>
      </c>
      <c r="CC1240" s="20">
        <f t="shared" si="3799"/>
        <v>0</v>
      </c>
      <c r="CD1240" s="20">
        <f t="shared" si="3781"/>
        <v>5114.9070000000002</v>
      </c>
      <c r="CE1240" s="20">
        <f t="shared" si="3799"/>
        <v>0</v>
      </c>
    </row>
    <row r="1241" spans="1:84" ht="47.25" x14ac:dyDescent="0.25">
      <c r="A1241" s="10" t="s">
        <v>1127</v>
      </c>
      <c r="B1241" s="19">
        <v>200</v>
      </c>
      <c r="C1241" s="10"/>
      <c r="D1241" s="10"/>
      <c r="E1241" s="25" t="s">
        <v>602</v>
      </c>
      <c r="F1241" s="20">
        <f>F1242</f>
        <v>0</v>
      </c>
      <c r="G1241" s="20">
        <f t="shared" si="3794"/>
        <v>0</v>
      </c>
      <c r="H1241" s="20">
        <f t="shared" si="3794"/>
        <v>0</v>
      </c>
      <c r="I1241" s="20">
        <f t="shared" si="3794"/>
        <v>5578.5370000000003</v>
      </c>
      <c r="J1241" s="20">
        <f t="shared" si="3794"/>
        <v>0</v>
      </c>
      <c r="K1241" s="20">
        <f t="shared" si="3794"/>
        <v>0</v>
      </c>
      <c r="L1241" s="20">
        <f t="shared" si="3795"/>
        <v>5578.5370000000003</v>
      </c>
      <c r="M1241" s="20">
        <f t="shared" si="3796"/>
        <v>0</v>
      </c>
      <c r="N1241" s="20">
        <f t="shared" si="3797"/>
        <v>0</v>
      </c>
      <c r="O1241" s="20">
        <f t="shared" si="3798"/>
        <v>0</v>
      </c>
      <c r="P1241" s="20">
        <f t="shared" si="3798"/>
        <v>0</v>
      </c>
      <c r="Q1241" s="20">
        <f t="shared" si="3798"/>
        <v>0</v>
      </c>
      <c r="R1241" s="20">
        <f t="shared" si="3627"/>
        <v>5578.5370000000003</v>
      </c>
      <c r="S1241" s="20">
        <f t="shared" si="3628"/>
        <v>0</v>
      </c>
      <c r="T1241" s="20">
        <f t="shared" si="3629"/>
        <v>0</v>
      </c>
      <c r="U1241" s="20">
        <f t="shared" si="3799"/>
        <v>0</v>
      </c>
      <c r="V1241" s="20">
        <f t="shared" si="3599"/>
        <v>5578.5370000000003</v>
      </c>
      <c r="W1241" s="20">
        <f t="shared" si="3799"/>
        <v>0</v>
      </c>
      <c r="X1241" s="20">
        <f t="shared" si="3799"/>
        <v>0</v>
      </c>
      <c r="Y1241" s="20">
        <f t="shared" si="3799"/>
        <v>0</v>
      </c>
      <c r="Z1241" s="20">
        <f t="shared" si="3600"/>
        <v>5578.5370000000003</v>
      </c>
      <c r="AA1241" s="20">
        <f t="shared" si="3601"/>
        <v>0</v>
      </c>
      <c r="AB1241" s="20">
        <f t="shared" si="3602"/>
        <v>0</v>
      </c>
      <c r="AC1241" s="20">
        <f t="shared" si="3799"/>
        <v>0</v>
      </c>
      <c r="AD1241" s="20">
        <f t="shared" si="3799"/>
        <v>0</v>
      </c>
      <c r="AE1241" s="20">
        <f t="shared" si="3799"/>
        <v>0</v>
      </c>
      <c r="AF1241" s="20">
        <f t="shared" si="3785"/>
        <v>5578.5370000000003</v>
      </c>
      <c r="AG1241" s="20">
        <f t="shared" si="3786"/>
        <v>0</v>
      </c>
      <c r="AH1241" s="20">
        <f t="shared" si="3787"/>
        <v>0</v>
      </c>
      <c r="AI1241" s="20">
        <f t="shared" si="3799"/>
        <v>0</v>
      </c>
      <c r="AJ1241" s="20">
        <f t="shared" si="3788"/>
        <v>5578.5370000000003</v>
      </c>
      <c r="AK1241" s="20">
        <f t="shared" si="3799"/>
        <v>0</v>
      </c>
      <c r="AL1241" s="20">
        <f t="shared" si="3799"/>
        <v>0</v>
      </c>
      <c r="AM1241" s="20">
        <f t="shared" si="3799"/>
        <v>0</v>
      </c>
      <c r="AN1241" s="20">
        <f t="shared" si="3717"/>
        <v>5578.5370000000003</v>
      </c>
      <c r="AO1241" s="20">
        <f t="shared" si="3718"/>
        <v>0</v>
      </c>
      <c r="AP1241" s="20">
        <f t="shared" si="3719"/>
        <v>0</v>
      </c>
      <c r="AQ1241" s="20">
        <f t="shared" si="3799"/>
        <v>0</v>
      </c>
      <c r="AR1241" s="20">
        <f t="shared" si="3799"/>
        <v>0</v>
      </c>
      <c r="AS1241" s="20">
        <f t="shared" si="3799"/>
        <v>0</v>
      </c>
      <c r="AT1241" s="20">
        <f t="shared" si="3720"/>
        <v>5578.5370000000003</v>
      </c>
      <c r="AU1241" s="20">
        <f t="shared" si="3721"/>
        <v>0</v>
      </c>
      <c r="AV1241" s="20">
        <f t="shared" si="3722"/>
        <v>0</v>
      </c>
      <c r="AW1241" s="20">
        <f t="shared" si="3799"/>
        <v>0</v>
      </c>
      <c r="AX1241" s="20">
        <f t="shared" si="3799"/>
        <v>0</v>
      </c>
      <c r="AY1241" s="20">
        <f t="shared" si="3799"/>
        <v>0</v>
      </c>
      <c r="AZ1241" s="20">
        <f t="shared" si="3683"/>
        <v>5578.5370000000003</v>
      </c>
      <c r="BA1241" s="20">
        <f t="shared" si="3684"/>
        <v>0</v>
      </c>
      <c r="BB1241" s="20">
        <f t="shared" si="3685"/>
        <v>0</v>
      </c>
      <c r="BC1241" s="20">
        <f t="shared" si="3799"/>
        <v>0</v>
      </c>
      <c r="BD1241" s="20">
        <f t="shared" si="3682"/>
        <v>5578.5370000000003</v>
      </c>
      <c r="BE1241" s="20">
        <f t="shared" si="3799"/>
        <v>0</v>
      </c>
      <c r="BF1241" s="20">
        <f t="shared" si="3799"/>
        <v>0</v>
      </c>
      <c r="BG1241" s="20">
        <f t="shared" si="3799"/>
        <v>0</v>
      </c>
      <c r="BH1241" s="20">
        <f t="shared" si="3789"/>
        <v>5578.5370000000003</v>
      </c>
      <c r="BI1241" s="20">
        <f t="shared" si="3790"/>
        <v>0</v>
      </c>
      <c r="BJ1241" s="20">
        <f t="shared" si="3791"/>
        <v>0</v>
      </c>
      <c r="BK1241" s="20">
        <f t="shared" si="3799"/>
        <v>0</v>
      </c>
      <c r="BL1241" s="20">
        <f t="shared" si="3799"/>
        <v>0</v>
      </c>
      <c r="BM1241" s="20">
        <f t="shared" si="3792"/>
        <v>5578.5370000000003</v>
      </c>
      <c r="BN1241" s="20">
        <f t="shared" si="3793"/>
        <v>0</v>
      </c>
      <c r="BO1241" s="20">
        <f t="shared" si="3799"/>
        <v>0</v>
      </c>
      <c r="BP1241" s="20">
        <f t="shared" si="3799"/>
        <v>0</v>
      </c>
      <c r="BQ1241" s="20">
        <f t="shared" si="3799"/>
        <v>0</v>
      </c>
      <c r="BR1241" s="20">
        <f t="shared" si="3711"/>
        <v>5578.5370000000003</v>
      </c>
      <c r="BS1241" s="20">
        <f t="shared" si="3712"/>
        <v>0</v>
      </c>
      <c r="BT1241" s="20">
        <f t="shared" si="3713"/>
        <v>0</v>
      </c>
      <c r="BU1241" s="20">
        <f t="shared" si="3799"/>
        <v>0</v>
      </c>
      <c r="BV1241" s="20">
        <f t="shared" si="3714"/>
        <v>5578.5370000000003</v>
      </c>
      <c r="BW1241" s="20">
        <f t="shared" si="3799"/>
        <v>-463.63</v>
      </c>
      <c r="BX1241" s="20">
        <f t="shared" si="3799"/>
        <v>0</v>
      </c>
      <c r="BY1241" s="20">
        <f t="shared" si="3778"/>
        <v>5114.9070000000002</v>
      </c>
      <c r="BZ1241" s="20">
        <f t="shared" si="3779"/>
        <v>0</v>
      </c>
      <c r="CA1241" s="20">
        <f t="shared" si="3799"/>
        <v>0</v>
      </c>
      <c r="CB1241" s="20">
        <f t="shared" si="3780"/>
        <v>5114.9070000000002</v>
      </c>
      <c r="CC1241" s="20">
        <f t="shared" si="3799"/>
        <v>0</v>
      </c>
      <c r="CD1241" s="20">
        <f t="shared" si="3781"/>
        <v>5114.9070000000002</v>
      </c>
      <c r="CE1241" s="20">
        <f t="shared" si="3799"/>
        <v>0</v>
      </c>
    </row>
    <row r="1242" spans="1:84" ht="47.25" x14ac:dyDescent="0.25">
      <c r="A1242" s="10" t="s">
        <v>1127</v>
      </c>
      <c r="B1242" s="19">
        <v>240</v>
      </c>
      <c r="C1242" s="10"/>
      <c r="D1242" s="10"/>
      <c r="E1242" s="25" t="s">
        <v>603</v>
      </c>
      <c r="F1242" s="20">
        <f>F1243</f>
        <v>0</v>
      </c>
      <c r="G1242" s="20">
        <f t="shared" si="3794"/>
        <v>0</v>
      </c>
      <c r="H1242" s="20">
        <f t="shared" si="3794"/>
        <v>0</v>
      </c>
      <c r="I1242" s="20">
        <f t="shared" si="3794"/>
        <v>5578.5370000000003</v>
      </c>
      <c r="J1242" s="20">
        <f t="shared" si="3794"/>
        <v>0</v>
      </c>
      <c r="K1242" s="20">
        <f t="shared" si="3794"/>
        <v>0</v>
      </c>
      <c r="L1242" s="20">
        <f t="shared" si="3795"/>
        <v>5578.5370000000003</v>
      </c>
      <c r="M1242" s="20">
        <f t="shared" si="3796"/>
        <v>0</v>
      </c>
      <c r="N1242" s="20">
        <f t="shared" si="3797"/>
        <v>0</v>
      </c>
      <c r="O1242" s="20">
        <f t="shared" si="3798"/>
        <v>0</v>
      </c>
      <c r="P1242" s="20">
        <f t="shared" si="3798"/>
        <v>0</v>
      </c>
      <c r="Q1242" s="20">
        <f t="shared" si="3798"/>
        <v>0</v>
      </c>
      <c r="R1242" s="20">
        <f t="shared" si="3627"/>
        <v>5578.5370000000003</v>
      </c>
      <c r="S1242" s="20">
        <f t="shared" si="3628"/>
        <v>0</v>
      </c>
      <c r="T1242" s="20">
        <f t="shared" si="3629"/>
        <v>0</v>
      </c>
      <c r="U1242" s="20">
        <f t="shared" si="3799"/>
        <v>0</v>
      </c>
      <c r="V1242" s="20">
        <f t="shared" ref="V1242:V1325" si="3800">R1242+U1242</f>
        <v>5578.5370000000003</v>
      </c>
      <c r="W1242" s="20">
        <f t="shared" si="3799"/>
        <v>0</v>
      </c>
      <c r="X1242" s="20">
        <f t="shared" si="3799"/>
        <v>0</v>
      </c>
      <c r="Y1242" s="20">
        <f t="shared" si="3799"/>
        <v>0</v>
      </c>
      <c r="Z1242" s="20">
        <f t="shared" ref="Z1242:Z1321" si="3801">W1242+V1242</f>
        <v>5578.5370000000003</v>
      </c>
      <c r="AA1242" s="20">
        <f t="shared" ref="AA1242:AA1321" si="3802">X1242+S1242</f>
        <v>0</v>
      </c>
      <c r="AB1242" s="20">
        <f t="shared" ref="AB1242:AB1321" si="3803">Y1242+T1242</f>
        <v>0</v>
      </c>
      <c r="AC1242" s="20">
        <f t="shared" si="3799"/>
        <v>0</v>
      </c>
      <c r="AD1242" s="20">
        <f t="shared" si="3799"/>
        <v>0</v>
      </c>
      <c r="AE1242" s="20">
        <f t="shared" si="3799"/>
        <v>0</v>
      </c>
      <c r="AF1242" s="20">
        <f t="shared" si="3785"/>
        <v>5578.5370000000003</v>
      </c>
      <c r="AG1242" s="20">
        <f t="shared" si="3786"/>
        <v>0</v>
      </c>
      <c r="AH1242" s="20">
        <f t="shared" si="3787"/>
        <v>0</v>
      </c>
      <c r="AI1242" s="20">
        <f t="shared" si="3799"/>
        <v>0</v>
      </c>
      <c r="AJ1242" s="20">
        <f t="shared" si="3788"/>
        <v>5578.5370000000003</v>
      </c>
      <c r="AK1242" s="20">
        <f t="shared" si="3799"/>
        <v>0</v>
      </c>
      <c r="AL1242" s="20">
        <f t="shared" si="3799"/>
        <v>0</v>
      </c>
      <c r="AM1242" s="20">
        <f t="shared" si="3799"/>
        <v>0</v>
      </c>
      <c r="AN1242" s="20">
        <f t="shared" si="3717"/>
        <v>5578.5370000000003</v>
      </c>
      <c r="AO1242" s="20">
        <f t="shared" si="3718"/>
        <v>0</v>
      </c>
      <c r="AP1242" s="20">
        <f t="shared" si="3719"/>
        <v>0</v>
      </c>
      <c r="AQ1242" s="20">
        <f t="shared" si="3799"/>
        <v>0</v>
      </c>
      <c r="AR1242" s="20">
        <f t="shared" si="3799"/>
        <v>0</v>
      </c>
      <c r="AS1242" s="20">
        <f t="shared" si="3799"/>
        <v>0</v>
      </c>
      <c r="AT1242" s="20">
        <f t="shared" si="3720"/>
        <v>5578.5370000000003</v>
      </c>
      <c r="AU1242" s="20">
        <f t="shared" si="3721"/>
        <v>0</v>
      </c>
      <c r="AV1242" s="20">
        <f t="shared" si="3722"/>
        <v>0</v>
      </c>
      <c r="AW1242" s="20">
        <f t="shared" si="3799"/>
        <v>0</v>
      </c>
      <c r="AX1242" s="20">
        <f t="shared" si="3799"/>
        <v>0</v>
      </c>
      <c r="AY1242" s="20">
        <f t="shared" si="3799"/>
        <v>0</v>
      </c>
      <c r="AZ1242" s="20">
        <f t="shared" si="3683"/>
        <v>5578.5370000000003</v>
      </c>
      <c r="BA1242" s="20">
        <f t="shared" si="3684"/>
        <v>0</v>
      </c>
      <c r="BB1242" s="20">
        <f t="shared" si="3685"/>
        <v>0</v>
      </c>
      <c r="BC1242" s="20">
        <f t="shared" si="3799"/>
        <v>0</v>
      </c>
      <c r="BD1242" s="20">
        <f t="shared" si="3682"/>
        <v>5578.5370000000003</v>
      </c>
      <c r="BE1242" s="20">
        <f t="shared" si="3799"/>
        <v>0</v>
      </c>
      <c r="BF1242" s="20">
        <f t="shared" si="3799"/>
        <v>0</v>
      </c>
      <c r="BG1242" s="20">
        <f t="shared" si="3799"/>
        <v>0</v>
      </c>
      <c r="BH1242" s="20">
        <f t="shared" si="3789"/>
        <v>5578.5370000000003</v>
      </c>
      <c r="BI1242" s="20">
        <f t="shared" si="3790"/>
        <v>0</v>
      </c>
      <c r="BJ1242" s="20">
        <f t="shared" si="3791"/>
        <v>0</v>
      </c>
      <c r="BK1242" s="20">
        <f t="shared" si="3799"/>
        <v>0</v>
      </c>
      <c r="BL1242" s="20">
        <f t="shared" si="3799"/>
        <v>0</v>
      </c>
      <c r="BM1242" s="20">
        <f t="shared" si="3792"/>
        <v>5578.5370000000003</v>
      </c>
      <c r="BN1242" s="20">
        <f t="shared" si="3793"/>
        <v>0</v>
      </c>
      <c r="BO1242" s="20">
        <f t="shared" si="3799"/>
        <v>0</v>
      </c>
      <c r="BP1242" s="20">
        <f t="shared" si="3799"/>
        <v>0</v>
      </c>
      <c r="BQ1242" s="20">
        <f t="shared" si="3799"/>
        <v>0</v>
      </c>
      <c r="BR1242" s="20">
        <f t="shared" si="3711"/>
        <v>5578.5370000000003</v>
      </c>
      <c r="BS1242" s="20">
        <f t="shared" si="3712"/>
        <v>0</v>
      </c>
      <c r="BT1242" s="20">
        <f t="shared" si="3713"/>
        <v>0</v>
      </c>
      <c r="BU1242" s="20">
        <f t="shared" si="3799"/>
        <v>0</v>
      </c>
      <c r="BV1242" s="20">
        <f t="shared" si="3714"/>
        <v>5578.5370000000003</v>
      </c>
      <c r="BW1242" s="20">
        <f t="shared" si="3799"/>
        <v>-463.63</v>
      </c>
      <c r="BX1242" s="20">
        <f t="shared" si="3799"/>
        <v>0</v>
      </c>
      <c r="BY1242" s="20">
        <f t="shared" si="3778"/>
        <v>5114.9070000000002</v>
      </c>
      <c r="BZ1242" s="20">
        <f t="shared" si="3779"/>
        <v>0</v>
      </c>
      <c r="CA1242" s="20">
        <f t="shared" si="3799"/>
        <v>0</v>
      </c>
      <c r="CB1242" s="20">
        <f t="shared" si="3780"/>
        <v>5114.9070000000002</v>
      </c>
      <c r="CC1242" s="20">
        <f t="shared" si="3799"/>
        <v>0</v>
      </c>
      <c r="CD1242" s="20">
        <f t="shared" si="3781"/>
        <v>5114.9070000000002</v>
      </c>
      <c r="CE1242" s="20">
        <f t="shared" si="3799"/>
        <v>0</v>
      </c>
    </row>
    <row r="1243" spans="1:84" x14ac:dyDescent="0.25">
      <c r="A1243" s="10" t="s">
        <v>1127</v>
      </c>
      <c r="B1243" s="19">
        <v>240</v>
      </c>
      <c r="C1243" s="10" t="s">
        <v>345</v>
      </c>
      <c r="D1243" s="10" t="s">
        <v>336</v>
      </c>
      <c r="E1243" s="25" t="s">
        <v>579</v>
      </c>
      <c r="F1243" s="20">
        <v>0</v>
      </c>
      <c r="G1243" s="20">
        <v>0</v>
      </c>
      <c r="H1243" s="20">
        <v>0</v>
      </c>
      <c r="I1243" s="20">
        <v>5578.5370000000003</v>
      </c>
      <c r="J1243" s="20"/>
      <c r="K1243" s="20"/>
      <c r="L1243" s="20">
        <f t="shared" si="3795"/>
        <v>5578.5370000000003</v>
      </c>
      <c r="M1243" s="20">
        <f t="shared" si="3796"/>
        <v>0</v>
      </c>
      <c r="N1243" s="20">
        <f t="shared" si="3797"/>
        <v>0</v>
      </c>
      <c r="O1243" s="20"/>
      <c r="P1243" s="20"/>
      <c r="Q1243" s="20"/>
      <c r="R1243" s="20">
        <f t="shared" si="3627"/>
        <v>5578.5370000000003</v>
      </c>
      <c r="S1243" s="20">
        <f t="shared" si="3628"/>
        <v>0</v>
      </c>
      <c r="T1243" s="20">
        <f t="shared" si="3629"/>
        <v>0</v>
      </c>
      <c r="U1243" s="20"/>
      <c r="V1243" s="20">
        <f t="shared" si="3800"/>
        <v>5578.5370000000003</v>
      </c>
      <c r="W1243" s="20"/>
      <c r="X1243" s="20"/>
      <c r="Y1243" s="20"/>
      <c r="Z1243" s="20">
        <f t="shared" si="3801"/>
        <v>5578.5370000000003</v>
      </c>
      <c r="AA1243" s="20">
        <f t="shared" si="3802"/>
        <v>0</v>
      </c>
      <c r="AB1243" s="20">
        <f t="shared" si="3803"/>
        <v>0</v>
      </c>
      <c r="AC1243" s="20"/>
      <c r="AD1243" s="20"/>
      <c r="AE1243" s="20"/>
      <c r="AF1243" s="20">
        <f t="shared" si="3785"/>
        <v>5578.5370000000003</v>
      </c>
      <c r="AG1243" s="20">
        <f t="shared" si="3786"/>
        <v>0</v>
      </c>
      <c r="AH1243" s="20">
        <f t="shared" si="3787"/>
        <v>0</v>
      </c>
      <c r="AI1243" s="20"/>
      <c r="AJ1243" s="20">
        <f t="shared" si="3788"/>
        <v>5578.5370000000003</v>
      </c>
      <c r="AK1243" s="20"/>
      <c r="AL1243" s="20"/>
      <c r="AM1243" s="20"/>
      <c r="AN1243" s="20">
        <f t="shared" si="3717"/>
        <v>5578.5370000000003</v>
      </c>
      <c r="AO1243" s="20">
        <f t="shared" si="3718"/>
        <v>0</v>
      </c>
      <c r="AP1243" s="20">
        <f t="shared" si="3719"/>
        <v>0</v>
      </c>
      <c r="AQ1243" s="20"/>
      <c r="AR1243" s="20"/>
      <c r="AS1243" s="20"/>
      <c r="AT1243" s="20">
        <f t="shared" si="3720"/>
        <v>5578.5370000000003</v>
      </c>
      <c r="AU1243" s="20">
        <f t="shared" si="3721"/>
        <v>0</v>
      </c>
      <c r="AV1243" s="20">
        <f t="shared" si="3722"/>
        <v>0</v>
      </c>
      <c r="AW1243" s="20"/>
      <c r="AX1243" s="20"/>
      <c r="AY1243" s="20"/>
      <c r="AZ1243" s="20">
        <f t="shared" si="3683"/>
        <v>5578.5370000000003</v>
      </c>
      <c r="BA1243" s="20">
        <f t="shared" si="3684"/>
        <v>0</v>
      </c>
      <c r="BB1243" s="20">
        <f t="shared" si="3685"/>
        <v>0</v>
      </c>
      <c r="BC1243" s="20"/>
      <c r="BD1243" s="20">
        <f t="shared" si="3682"/>
        <v>5578.5370000000003</v>
      </c>
      <c r="BE1243" s="20"/>
      <c r="BF1243" s="20"/>
      <c r="BG1243" s="20"/>
      <c r="BH1243" s="20">
        <f t="shared" si="3789"/>
        <v>5578.5370000000003</v>
      </c>
      <c r="BI1243" s="20">
        <f t="shared" si="3790"/>
        <v>0</v>
      </c>
      <c r="BJ1243" s="20">
        <f t="shared" si="3791"/>
        <v>0</v>
      </c>
      <c r="BK1243" s="20"/>
      <c r="BL1243" s="20"/>
      <c r="BM1243" s="20">
        <f t="shared" si="3792"/>
        <v>5578.5370000000003</v>
      </c>
      <c r="BN1243" s="20">
        <f t="shared" si="3793"/>
        <v>0</v>
      </c>
      <c r="BO1243" s="20"/>
      <c r="BP1243" s="20"/>
      <c r="BQ1243" s="20"/>
      <c r="BR1243" s="20">
        <f t="shared" si="3711"/>
        <v>5578.5370000000003</v>
      </c>
      <c r="BS1243" s="20">
        <f t="shared" si="3712"/>
        <v>0</v>
      </c>
      <c r="BT1243" s="20">
        <f t="shared" si="3713"/>
        <v>0</v>
      </c>
      <c r="BU1243" s="20"/>
      <c r="BV1243" s="20">
        <f t="shared" si="3714"/>
        <v>5578.5370000000003</v>
      </c>
      <c r="BW1243" s="20">
        <v>-463.63</v>
      </c>
      <c r="BX1243" s="20"/>
      <c r="BY1243" s="20">
        <f t="shared" si="3778"/>
        <v>5114.9070000000002</v>
      </c>
      <c r="BZ1243" s="20">
        <f t="shared" si="3779"/>
        <v>0</v>
      </c>
      <c r="CA1243" s="20"/>
      <c r="CB1243" s="20">
        <f t="shared" si="3780"/>
        <v>5114.9070000000002</v>
      </c>
      <c r="CC1243" s="20"/>
      <c r="CD1243" s="20">
        <f t="shared" si="3781"/>
        <v>5114.9070000000002</v>
      </c>
      <c r="CE1243" s="20"/>
    </row>
    <row r="1244" spans="1:84" ht="63" x14ac:dyDescent="0.25">
      <c r="A1244" s="10" t="s">
        <v>1188</v>
      </c>
      <c r="B1244" s="19"/>
      <c r="C1244" s="10"/>
      <c r="D1244" s="10"/>
      <c r="E1244" s="31" t="s">
        <v>1189</v>
      </c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>
        <f t="shared" ref="AG1244:AH1246" si="3804">AG1245</f>
        <v>0</v>
      </c>
      <c r="AH1244" s="20">
        <f t="shared" si="3804"/>
        <v>0</v>
      </c>
      <c r="AI1244" s="20"/>
      <c r="AJ1244" s="20">
        <f t="shared" ref="AJ1244:CE1246" si="3805">AJ1245</f>
        <v>0</v>
      </c>
      <c r="AK1244" s="20">
        <f t="shared" si="3805"/>
        <v>34.317999999999998</v>
      </c>
      <c r="AL1244" s="20">
        <f t="shared" si="3805"/>
        <v>0</v>
      </c>
      <c r="AM1244" s="20">
        <f t="shared" si="3805"/>
        <v>0</v>
      </c>
      <c r="AN1244" s="20">
        <f t="shared" si="3717"/>
        <v>34.317999999999998</v>
      </c>
      <c r="AO1244" s="20">
        <f t="shared" si="3718"/>
        <v>0</v>
      </c>
      <c r="AP1244" s="20">
        <f t="shared" si="3719"/>
        <v>0</v>
      </c>
      <c r="AQ1244" s="20">
        <f t="shared" si="3805"/>
        <v>0</v>
      </c>
      <c r="AR1244" s="20">
        <f t="shared" si="3805"/>
        <v>0</v>
      </c>
      <c r="AS1244" s="20">
        <f t="shared" si="3805"/>
        <v>0</v>
      </c>
      <c r="AT1244" s="20">
        <f t="shared" si="3720"/>
        <v>34.317999999999998</v>
      </c>
      <c r="AU1244" s="20">
        <f t="shared" si="3721"/>
        <v>0</v>
      </c>
      <c r="AV1244" s="20">
        <f t="shared" si="3722"/>
        <v>0</v>
      </c>
      <c r="AW1244" s="20">
        <f t="shared" si="3805"/>
        <v>0</v>
      </c>
      <c r="AX1244" s="20">
        <f t="shared" si="3805"/>
        <v>0</v>
      </c>
      <c r="AY1244" s="20">
        <f t="shared" si="3805"/>
        <v>0</v>
      </c>
      <c r="AZ1244" s="20">
        <f t="shared" si="3683"/>
        <v>34.317999999999998</v>
      </c>
      <c r="BA1244" s="20">
        <f t="shared" si="3684"/>
        <v>0</v>
      </c>
      <c r="BB1244" s="20">
        <f t="shared" si="3685"/>
        <v>0</v>
      </c>
      <c r="BC1244" s="20">
        <f t="shared" si="3805"/>
        <v>0</v>
      </c>
      <c r="BD1244" s="20">
        <f t="shared" si="3682"/>
        <v>34.317999999999998</v>
      </c>
      <c r="BE1244" s="20">
        <f t="shared" si="3805"/>
        <v>0</v>
      </c>
      <c r="BF1244" s="20">
        <f t="shared" si="3805"/>
        <v>0</v>
      </c>
      <c r="BG1244" s="20">
        <f t="shared" si="3805"/>
        <v>0</v>
      </c>
      <c r="BH1244" s="20">
        <f t="shared" si="3789"/>
        <v>34.317999999999998</v>
      </c>
      <c r="BI1244" s="20">
        <f t="shared" si="3790"/>
        <v>0</v>
      </c>
      <c r="BJ1244" s="20">
        <f t="shared" si="3791"/>
        <v>0</v>
      </c>
      <c r="BK1244" s="20">
        <f t="shared" si="3805"/>
        <v>0</v>
      </c>
      <c r="BL1244" s="20">
        <f t="shared" si="3805"/>
        <v>0</v>
      </c>
      <c r="BM1244" s="20">
        <f t="shared" si="3792"/>
        <v>34.317999999999998</v>
      </c>
      <c r="BN1244" s="20">
        <f t="shared" si="3793"/>
        <v>0</v>
      </c>
      <c r="BO1244" s="20">
        <f t="shared" si="3805"/>
        <v>0</v>
      </c>
      <c r="BP1244" s="20">
        <f t="shared" si="3805"/>
        <v>0</v>
      </c>
      <c r="BQ1244" s="20">
        <f t="shared" si="3805"/>
        <v>0</v>
      </c>
      <c r="BR1244" s="20">
        <f t="shared" si="3711"/>
        <v>34.317999999999998</v>
      </c>
      <c r="BS1244" s="20">
        <f t="shared" si="3712"/>
        <v>0</v>
      </c>
      <c r="BT1244" s="20">
        <f t="shared" si="3713"/>
        <v>0</v>
      </c>
      <c r="BU1244" s="20">
        <f t="shared" si="3805"/>
        <v>0</v>
      </c>
      <c r="BV1244" s="20">
        <f t="shared" si="3714"/>
        <v>34.317999999999998</v>
      </c>
      <c r="BW1244" s="20">
        <f t="shared" si="3805"/>
        <v>0</v>
      </c>
      <c r="BX1244" s="20">
        <f t="shared" si="3805"/>
        <v>0</v>
      </c>
      <c r="BY1244" s="20">
        <f t="shared" si="3778"/>
        <v>34.317999999999998</v>
      </c>
      <c r="BZ1244" s="20">
        <f t="shared" si="3779"/>
        <v>0</v>
      </c>
      <c r="CA1244" s="20">
        <f t="shared" si="3805"/>
        <v>0</v>
      </c>
      <c r="CB1244" s="20">
        <f t="shared" si="3780"/>
        <v>34.317999999999998</v>
      </c>
      <c r="CC1244" s="20">
        <f t="shared" si="3805"/>
        <v>0</v>
      </c>
      <c r="CD1244" s="20">
        <f t="shared" si="3781"/>
        <v>34.317999999999998</v>
      </c>
      <c r="CE1244" s="20">
        <f t="shared" si="3805"/>
        <v>0</v>
      </c>
    </row>
    <row r="1245" spans="1:84" ht="47.25" x14ac:dyDescent="0.25">
      <c r="A1245" s="10" t="s">
        <v>1188</v>
      </c>
      <c r="B1245" s="19">
        <v>200</v>
      </c>
      <c r="C1245" s="10"/>
      <c r="D1245" s="10"/>
      <c r="E1245" s="25" t="s">
        <v>602</v>
      </c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>
        <f t="shared" si="3804"/>
        <v>0</v>
      </c>
      <c r="AH1245" s="20">
        <f t="shared" si="3804"/>
        <v>0</v>
      </c>
      <c r="AI1245" s="20"/>
      <c r="AJ1245" s="20">
        <f t="shared" si="3805"/>
        <v>0</v>
      </c>
      <c r="AK1245" s="20">
        <f t="shared" si="3805"/>
        <v>34.317999999999998</v>
      </c>
      <c r="AL1245" s="20">
        <f t="shared" si="3805"/>
        <v>0</v>
      </c>
      <c r="AM1245" s="20">
        <f t="shared" si="3805"/>
        <v>0</v>
      </c>
      <c r="AN1245" s="20">
        <f t="shared" si="3717"/>
        <v>34.317999999999998</v>
      </c>
      <c r="AO1245" s="20">
        <f t="shared" si="3718"/>
        <v>0</v>
      </c>
      <c r="AP1245" s="20">
        <f t="shared" si="3719"/>
        <v>0</v>
      </c>
      <c r="AQ1245" s="20">
        <f t="shared" si="3805"/>
        <v>0</v>
      </c>
      <c r="AR1245" s="20">
        <f t="shared" si="3805"/>
        <v>0</v>
      </c>
      <c r="AS1245" s="20">
        <f t="shared" si="3805"/>
        <v>0</v>
      </c>
      <c r="AT1245" s="20">
        <f t="shared" si="3720"/>
        <v>34.317999999999998</v>
      </c>
      <c r="AU1245" s="20">
        <f t="shared" si="3721"/>
        <v>0</v>
      </c>
      <c r="AV1245" s="20">
        <f t="shared" si="3722"/>
        <v>0</v>
      </c>
      <c r="AW1245" s="20">
        <f t="shared" si="3805"/>
        <v>0</v>
      </c>
      <c r="AX1245" s="20">
        <f t="shared" si="3805"/>
        <v>0</v>
      </c>
      <c r="AY1245" s="20">
        <f t="shared" si="3805"/>
        <v>0</v>
      </c>
      <c r="AZ1245" s="20">
        <f t="shared" si="3683"/>
        <v>34.317999999999998</v>
      </c>
      <c r="BA1245" s="20">
        <f t="shared" si="3684"/>
        <v>0</v>
      </c>
      <c r="BB1245" s="20">
        <f t="shared" si="3685"/>
        <v>0</v>
      </c>
      <c r="BC1245" s="20">
        <f t="shared" si="3805"/>
        <v>0</v>
      </c>
      <c r="BD1245" s="20">
        <f t="shared" si="3682"/>
        <v>34.317999999999998</v>
      </c>
      <c r="BE1245" s="20">
        <f t="shared" si="3805"/>
        <v>0</v>
      </c>
      <c r="BF1245" s="20">
        <f t="shared" si="3805"/>
        <v>0</v>
      </c>
      <c r="BG1245" s="20">
        <f t="shared" si="3805"/>
        <v>0</v>
      </c>
      <c r="BH1245" s="20">
        <f t="shared" si="3789"/>
        <v>34.317999999999998</v>
      </c>
      <c r="BI1245" s="20">
        <f t="shared" si="3790"/>
        <v>0</v>
      </c>
      <c r="BJ1245" s="20">
        <f t="shared" si="3791"/>
        <v>0</v>
      </c>
      <c r="BK1245" s="20">
        <f t="shared" si="3805"/>
        <v>0</v>
      </c>
      <c r="BL1245" s="20">
        <f t="shared" si="3805"/>
        <v>0</v>
      </c>
      <c r="BM1245" s="20">
        <f t="shared" si="3792"/>
        <v>34.317999999999998</v>
      </c>
      <c r="BN1245" s="20">
        <f t="shared" si="3793"/>
        <v>0</v>
      </c>
      <c r="BO1245" s="20">
        <f t="shared" si="3805"/>
        <v>0</v>
      </c>
      <c r="BP1245" s="20">
        <f t="shared" si="3805"/>
        <v>0</v>
      </c>
      <c r="BQ1245" s="20">
        <f t="shared" si="3805"/>
        <v>0</v>
      </c>
      <c r="BR1245" s="20">
        <f t="shared" si="3711"/>
        <v>34.317999999999998</v>
      </c>
      <c r="BS1245" s="20">
        <f t="shared" si="3712"/>
        <v>0</v>
      </c>
      <c r="BT1245" s="20">
        <f t="shared" si="3713"/>
        <v>0</v>
      </c>
      <c r="BU1245" s="20">
        <f t="shared" si="3805"/>
        <v>0</v>
      </c>
      <c r="BV1245" s="20">
        <f t="shared" si="3714"/>
        <v>34.317999999999998</v>
      </c>
      <c r="BW1245" s="20">
        <f t="shared" si="3805"/>
        <v>0</v>
      </c>
      <c r="BX1245" s="20">
        <f t="shared" si="3805"/>
        <v>0</v>
      </c>
      <c r="BY1245" s="20">
        <f t="shared" si="3778"/>
        <v>34.317999999999998</v>
      </c>
      <c r="BZ1245" s="20">
        <f t="shared" si="3779"/>
        <v>0</v>
      </c>
      <c r="CA1245" s="20">
        <f t="shared" si="3805"/>
        <v>0</v>
      </c>
      <c r="CB1245" s="20">
        <f t="shared" si="3780"/>
        <v>34.317999999999998</v>
      </c>
      <c r="CC1245" s="20">
        <f t="shared" si="3805"/>
        <v>0</v>
      </c>
      <c r="CD1245" s="20">
        <f t="shared" si="3781"/>
        <v>34.317999999999998</v>
      </c>
      <c r="CE1245" s="20">
        <f t="shared" si="3805"/>
        <v>0</v>
      </c>
    </row>
    <row r="1246" spans="1:84" ht="47.25" x14ac:dyDescent="0.25">
      <c r="A1246" s="10" t="s">
        <v>1188</v>
      </c>
      <c r="B1246" s="19">
        <v>240</v>
      </c>
      <c r="C1246" s="10"/>
      <c r="D1246" s="10"/>
      <c r="E1246" s="25" t="s">
        <v>603</v>
      </c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>
        <f t="shared" si="3804"/>
        <v>0</v>
      </c>
      <c r="AH1246" s="20">
        <f t="shared" si="3804"/>
        <v>0</v>
      </c>
      <c r="AI1246" s="20"/>
      <c r="AJ1246" s="20">
        <f t="shared" si="3805"/>
        <v>0</v>
      </c>
      <c r="AK1246" s="20">
        <f t="shared" si="3805"/>
        <v>34.317999999999998</v>
      </c>
      <c r="AL1246" s="20">
        <f t="shared" si="3805"/>
        <v>0</v>
      </c>
      <c r="AM1246" s="20">
        <f t="shared" si="3805"/>
        <v>0</v>
      </c>
      <c r="AN1246" s="20">
        <f t="shared" si="3717"/>
        <v>34.317999999999998</v>
      </c>
      <c r="AO1246" s="20">
        <f t="shared" si="3718"/>
        <v>0</v>
      </c>
      <c r="AP1246" s="20">
        <f t="shared" si="3719"/>
        <v>0</v>
      </c>
      <c r="AQ1246" s="20">
        <f t="shared" si="3805"/>
        <v>0</v>
      </c>
      <c r="AR1246" s="20">
        <f t="shared" si="3805"/>
        <v>0</v>
      </c>
      <c r="AS1246" s="20">
        <f t="shared" si="3805"/>
        <v>0</v>
      </c>
      <c r="AT1246" s="20">
        <f t="shared" si="3720"/>
        <v>34.317999999999998</v>
      </c>
      <c r="AU1246" s="20">
        <f t="shared" si="3721"/>
        <v>0</v>
      </c>
      <c r="AV1246" s="20">
        <f t="shared" si="3722"/>
        <v>0</v>
      </c>
      <c r="AW1246" s="20">
        <f t="shared" si="3805"/>
        <v>0</v>
      </c>
      <c r="AX1246" s="20">
        <f t="shared" si="3805"/>
        <v>0</v>
      </c>
      <c r="AY1246" s="20">
        <f t="shared" si="3805"/>
        <v>0</v>
      </c>
      <c r="AZ1246" s="20">
        <f t="shared" si="3683"/>
        <v>34.317999999999998</v>
      </c>
      <c r="BA1246" s="20">
        <f t="shared" si="3684"/>
        <v>0</v>
      </c>
      <c r="BB1246" s="20">
        <f t="shared" si="3685"/>
        <v>0</v>
      </c>
      <c r="BC1246" s="20">
        <f t="shared" si="3805"/>
        <v>0</v>
      </c>
      <c r="BD1246" s="20">
        <f t="shared" si="3682"/>
        <v>34.317999999999998</v>
      </c>
      <c r="BE1246" s="20">
        <f t="shared" si="3805"/>
        <v>0</v>
      </c>
      <c r="BF1246" s="20">
        <f t="shared" si="3805"/>
        <v>0</v>
      </c>
      <c r="BG1246" s="20">
        <f t="shared" si="3805"/>
        <v>0</v>
      </c>
      <c r="BH1246" s="20">
        <f t="shared" si="3789"/>
        <v>34.317999999999998</v>
      </c>
      <c r="BI1246" s="20">
        <f t="shared" si="3790"/>
        <v>0</v>
      </c>
      <c r="BJ1246" s="20">
        <f t="shared" si="3791"/>
        <v>0</v>
      </c>
      <c r="BK1246" s="20">
        <f t="shared" si="3805"/>
        <v>0</v>
      </c>
      <c r="BL1246" s="20">
        <f t="shared" si="3805"/>
        <v>0</v>
      </c>
      <c r="BM1246" s="20">
        <f t="shared" si="3792"/>
        <v>34.317999999999998</v>
      </c>
      <c r="BN1246" s="20">
        <f t="shared" si="3793"/>
        <v>0</v>
      </c>
      <c r="BO1246" s="20">
        <f t="shared" si="3805"/>
        <v>0</v>
      </c>
      <c r="BP1246" s="20">
        <f t="shared" si="3805"/>
        <v>0</v>
      </c>
      <c r="BQ1246" s="20">
        <f t="shared" si="3805"/>
        <v>0</v>
      </c>
      <c r="BR1246" s="20">
        <f t="shared" si="3711"/>
        <v>34.317999999999998</v>
      </c>
      <c r="BS1246" s="20">
        <f t="shared" si="3712"/>
        <v>0</v>
      </c>
      <c r="BT1246" s="20">
        <f t="shared" si="3713"/>
        <v>0</v>
      </c>
      <c r="BU1246" s="20">
        <f t="shared" si="3805"/>
        <v>0</v>
      </c>
      <c r="BV1246" s="20">
        <f t="shared" si="3714"/>
        <v>34.317999999999998</v>
      </c>
      <c r="BW1246" s="20">
        <f t="shared" si="3805"/>
        <v>0</v>
      </c>
      <c r="BX1246" s="20">
        <f t="shared" si="3805"/>
        <v>0</v>
      </c>
      <c r="BY1246" s="20">
        <f t="shared" si="3778"/>
        <v>34.317999999999998</v>
      </c>
      <c r="BZ1246" s="20">
        <f t="shared" si="3779"/>
        <v>0</v>
      </c>
      <c r="CA1246" s="20">
        <f t="shared" si="3805"/>
        <v>0</v>
      </c>
      <c r="CB1246" s="20">
        <f t="shared" si="3780"/>
        <v>34.317999999999998</v>
      </c>
      <c r="CC1246" s="20">
        <f t="shared" si="3805"/>
        <v>0</v>
      </c>
      <c r="CD1246" s="20">
        <f t="shared" si="3781"/>
        <v>34.317999999999998</v>
      </c>
      <c r="CE1246" s="20">
        <f t="shared" si="3805"/>
        <v>0</v>
      </c>
    </row>
    <row r="1247" spans="1:84" x14ac:dyDescent="0.25">
      <c r="A1247" s="10" t="s">
        <v>1188</v>
      </c>
      <c r="B1247" s="19">
        <v>240</v>
      </c>
      <c r="C1247" s="10" t="s">
        <v>345</v>
      </c>
      <c r="D1247" s="10" t="s">
        <v>336</v>
      </c>
      <c r="E1247" s="25" t="s">
        <v>579</v>
      </c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>
        <v>0</v>
      </c>
      <c r="AH1247" s="20">
        <v>0</v>
      </c>
      <c r="AI1247" s="20"/>
      <c r="AJ1247" s="20">
        <v>0</v>
      </c>
      <c r="AK1247" s="20">
        <v>34.317999999999998</v>
      </c>
      <c r="AL1247" s="20"/>
      <c r="AM1247" s="20"/>
      <c r="AN1247" s="20">
        <f t="shared" si="3717"/>
        <v>34.317999999999998</v>
      </c>
      <c r="AO1247" s="20">
        <f t="shared" si="3718"/>
        <v>0</v>
      </c>
      <c r="AP1247" s="20">
        <f t="shared" si="3719"/>
        <v>0</v>
      </c>
      <c r="AQ1247" s="20"/>
      <c r="AR1247" s="20"/>
      <c r="AS1247" s="20"/>
      <c r="AT1247" s="20">
        <f t="shared" si="3720"/>
        <v>34.317999999999998</v>
      </c>
      <c r="AU1247" s="20">
        <f t="shared" si="3721"/>
        <v>0</v>
      </c>
      <c r="AV1247" s="20">
        <f t="shared" si="3722"/>
        <v>0</v>
      </c>
      <c r="AW1247" s="20"/>
      <c r="AX1247" s="20"/>
      <c r="AY1247" s="20"/>
      <c r="AZ1247" s="20">
        <f t="shared" si="3683"/>
        <v>34.317999999999998</v>
      </c>
      <c r="BA1247" s="20">
        <f t="shared" si="3684"/>
        <v>0</v>
      </c>
      <c r="BB1247" s="20">
        <f t="shared" si="3685"/>
        <v>0</v>
      </c>
      <c r="BC1247" s="20"/>
      <c r="BD1247" s="20">
        <f t="shared" si="3682"/>
        <v>34.317999999999998</v>
      </c>
      <c r="BE1247" s="20"/>
      <c r="BF1247" s="20"/>
      <c r="BG1247" s="20"/>
      <c r="BH1247" s="20">
        <f t="shared" si="3789"/>
        <v>34.317999999999998</v>
      </c>
      <c r="BI1247" s="20">
        <f t="shared" si="3790"/>
        <v>0</v>
      </c>
      <c r="BJ1247" s="20">
        <f t="shared" si="3791"/>
        <v>0</v>
      </c>
      <c r="BK1247" s="20"/>
      <c r="BL1247" s="20"/>
      <c r="BM1247" s="20">
        <f t="shared" si="3792"/>
        <v>34.317999999999998</v>
      </c>
      <c r="BN1247" s="20">
        <f t="shared" si="3793"/>
        <v>0</v>
      </c>
      <c r="BO1247" s="20"/>
      <c r="BP1247" s="20"/>
      <c r="BQ1247" s="20"/>
      <c r="BR1247" s="20">
        <f t="shared" si="3711"/>
        <v>34.317999999999998</v>
      </c>
      <c r="BS1247" s="20">
        <f t="shared" si="3712"/>
        <v>0</v>
      </c>
      <c r="BT1247" s="20">
        <f t="shared" si="3713"/>
        <v>0</v>
      </c>
      <c r="BU1247" s="20"/>
      <c r="BV1247" s="20">
        <f t="shared" si="3714"/>
        <v>34.317999999999998</v>
      </c>
      <c r="BW1247" s="20"/>
      <c r="BX1247" s="20"/>
      <c r="BY1247" s="20">
        <f t="shared" si="3778"/>
        <v>34.317999999999998</v>
      </c>
      <c r="BZ1247" s="20">
        <f t="shared" si="3779"/>
        <v>0</v>
      </c>
      <c r="CA1247" s="20"/>
      <c r="CB1247" s="20">
        <f t="shared" si="3780"/>
        <v>34.317999999999998</v>
      </c>
      <c r="CC1247" s="20"/>
      <c r="CD1247" s="20">
        <f t="shared" si="3781"/>
        <v>34.317999999999998</v>
      </c>
      <c r="CE1247" s="20"/>
    </row>
    <row r="1248" spans="1:84" ht="31.5" x14ac:dyDescent="0.25">
      <c r="A1248" s="10" t="s">
        <v>1161</v>
      </c>
      <c r="B1248" s="19"/>
      <c r="C1248" s="10"/>
      <c r="D1248" s="10"/>
      <c r="E1248" s="36" t="s">
        <v>1130</v>
      </c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>
        <f>R1252</f>
        <v>0</v>
      </c>
      <c r="S1248" s="20">
        <f>S1252</f>
        <v>0</v>
      </c>
      <c r="T1248" s="20">
        <f>T1252</f>
        <v>0</v>
      </c>
      <c r="U1248" s="20">
        <f>U1252</f>
        <v>11543.989</v>
      </c>
      <c r="V1248" s="20">
        <f t="shared" si="3800"/>
        <v>11543.989</v>
      </c>
      <c r="W1248" s="20">
        <f>W1252</f>
        <v>0</v>
      </c>
      <c r="X1248" s="20">
        <f>X1252</f>
        <v>0</v>
      </c>
      <c r="Y1248" s="20">
        <f>Y1252</f>
        <v>0</v>
      </c>
      <c r="Z1248" s="20">
        <f t="shared" si="3801"/>
        <v>11543.989</v>
      </c>
      <c r="AA1248" s="20">
        <f t="shared" si="3802"/>
        <v>0</v>
      </c>
      <c r="AB1248" s="20">
        <f t="shared" si="3803"/>
        <v>0</v>
      </c>
      <c r="AC1248" s="20">
        <f>AC1252</f>
        <v>0</v>
      </c>
      <c r="AD1248" s="20">
        <f>AD1252</f>
        <v>0</v>
      </c>
      <c r="AE1248" s="20">
        <f>AE1252</f>
        <v>0</v>
      </c>
      <c r="AF1248" s="20">
        <f t="shared" si="3785"/>
        <v>11543.989</v>
      </c>
      <c r="AG1248" s="20">
        <f t="shared" si="3786"/>
        <v>0</v>
      </c>
      <c r="AH1248" s="20">
        <f t="shared" si="3787"/>
        <v>0</v>
      </c>
      <c r="AI1248" s="20">
        <f>AI1252</f>
        <v>0</v>
      </c>
      <c r="AJ1248" s="20">
        <f t="shared" si="3788"/>
        <v>11543.989</v>
      </c>
      <c r="AK1248" s="20">
        <f>AK1252+AK1249</f>
        <v>17148.775999999998</v>
      </c>
      <c r="AL1248" s="20">
        <f t="shared" ref="AL1248:CE1248" si="3806">AL1252+AL1249</f>
        <v>0</v>
      </c>
      <c r="AM1248" s="20">
        <f t="shared" si="3806"/>
        <v>0</v>
      </c>
      <c r="AN1248" s="20">
        <f t="shared" si="3717"/>
        <v>28692.764999999999</v>
      </c>
      <c r="AO1248" s="20">
        <f t="shared" si="3718"/>
        <v>0</v>
      </c>
      <c r="AP1248" s="20">
        <f t="shared" si="3719"/>
        <v>0</v>
      </c>
      <c r="AQ1248" s="20">
        <f t="shared" ref="AQ1248:AS1248" si="3807">AQ1252+AQ1249</f>
        <v>0</v>
      </c>
      <c r="AR1248" s="20">
        <f t="shared" si="3807"/>
        <v>0</v>
      </c>
      <c r="AS1248" s="20">
        <f t="shared" si="3807"/>
        <v>0</v>
      </c>
      <c r="AT1248" s="20">
        <f t="shared" si="3720"/>
        <v>28692.764999999999</v>
      </c>
      <c r="AU1248" s="20">
        <f t="shared" si="3721"/>
        <v>0</v>
      </c>
      <c r="AV1248" s="20">
        <f t="shared" si="3722"/>
        <v>0</v>
      </c>
      <c r="AW1248" s="20">
        <f t="shared" ref="AW1248:AY1248" si="3808">AW1252+AW1249</f>
        <v>0</v>
      </c>
      <c r="AX1248" s="20">
        <f t="shared" si="3808"/>
        <v>0</v>
      </c>
      <c r="AY1248" s="20">
        <f t="shared" si="3808"/>
        <v>0</v>
      </c>
      <c r="AZ1248" s="20">
        <f t="shared" si="3683"/>
        <v>28692.764999999999</v>
      </c>
      <c r="BA1248" s="20">
        <f t="shared" si="3684"/>
        <v>0</v>
      </c>
      <c r="BB1248" s="20">
        <f t="shared" si="3685"/>
        <v>0</v>
      </c>
      <c r="BC1248" s="20">
        <f t="shared" ref="BC1248" si="3809">BC1252+BC1249</f>
        <v>0</v>
      </c>
      <c r="BD1248" s="20">
        <f t="shared" si="3682"/>
        <v>28692.764999999999</v>
      </c>
      <c r="BE1248" s="20">
        <f t="shared" ref="BE1248:BG1248" si="3810">BE1252+BE1249</f>
        <v>6061.0619999999999</v>
      </c>
      <c r="BF1248" s="20">
        <f t="shared" si="3810"/>
        <v>0</v>
      </c>
      <c r="BG1248" s="20">
        <f t="shared" si="3810"/>
        <v>0</v>
      </c>
      <c r="BH1248" s="20">
        <f t="shared" si="3789"/>
        <v>34753.826999999997</v>
      </c>
      <c r="BI1248" s="20">
        <f t="shared" si="3790"/>
        <v>0</v>
      </c>
      <c r="BJ1248" s="20">
        <f t="shared" si="3791"/>
        <v>0</v>
      </c>
      <c r="BK1248" s="20">
        <f t="shared" ref="BK1248:BL1248" si="3811">BK1252+BK1249</f>
        <v>0</v>
      </c>
      <c r="BL1248" s="20">
        <f t="shared" si="3811"/>
        <v>0</v>
      </c>
      <c r="BM1248" s="20">
        <f t="shared" si="3792"/>
        <v>34753.826999999997</v>
      </c>
      <c r="BN1248" s="20">
        <f t="shared" si="3793"/>
        <v>0</v>
      </c>
      <c r="BO1248" s="20">
        <f t="shared" ref="BO1248:BQ1248" si="3812">BO1252+BO1249</f>
        <v>-3303.9870000000001</v>
      </c>
      <c r="BP1248" s="20">
        <f t="shared" si="3812"/>
        <v>0</v>
      </c>
      <c r="BQ1248" s="20">
        <f t="shared" si="3812"/>
        <v>0</v>
      </c>
      <c r="BR1248" s="20">
        <f t="shared" si="3711"/>
        <v>31449.839999999997</v>
      </c>
      <c r="BS1248" s="20">
        <f t="shared" si="3712"/>
        <v>0</v>
      </c>
      <c r="BT1248" s="20">
        <f t="shared" si="3713"/>
        <v>0</v>
      </c>
      <c r="BU1248" s="20">
        <f t="shared" ref="BU1248" si="3813">BU1252+BU1249</f>
        <v>0</v>
      </c>
      <c r="BV1248" s="20">
        <f t="shared" si="3714"/>
        <v>31449.839999999997</v>
      </c>
      <c r="BW1248" s="20">
        <f t="shared" ref="BW1248:BX1248" si="3814">BW1252+BW1249</f>
        <v>0</v>
      </c>
      <c r="BX1248" s="20">
        <f t="shared" si="3814"/>
        <v>0</v>
      </c>
      <c r="BY1248" s="20">
        <f t="shared" si="3778"/>
        <v>31449.839999999997</v>
      </c>
      <c r="BZ1248" s="20">
        <f t="shared" si="3779"/>
        <v>0</v>
      </c>
      <c r="CA1248" s="20">
        <f t="shared" ref="CA1248" si="3815">CA1252+CA1249</f>
        <v>0</v>
      </c>
      <c r="CB1248" s="20">
        <f t="shared" si="3780"/>
        <v>31449.839999999997</v>
      </c>
      <c r="CC1248" s="20">
        <f t="shared" ref="CC1248" si="3816">CC1252+CC1249</f>
        <v>0</v>
      </c>
      <c r="CD1248" s="20">
        <f t="shared" si="3781"/>
        <v>31449.839999999997</v>
      </c>
      <c r="CE1248" s="20">
        <f t="shared" si="3806"/>
        <v>0</v>
      </c>
    </row>
    <row r="1249" spans="1:84" ht="47.25" x14ac:dyDescent="0.25">
      <c r="A1249" s="10" t="s">
        <v>1161</v>
      </c>
      <c r="B1249" s="19">
        <v>600</v>
      </c>
      <c r="C1249" s="10"/>
      <c r="D1249" s="10"/>
      <c r="E1249" s="25" t="s">
        <v>614</v>
      </c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>
        <f>AG1250</f>
        <v>0</v>
      </c>
      <c r="AH1249" s="20">
        <f>AH1250</f>
        <v>0</v>
      </c>
      <c r="AI1249" s="20"/>
      <c r="AJ1249" s="20">
        <f t="shared" ref="AJ1249:CE1250" si="3817">AJ1250</f>
        <v>0</v>
      </c>
      <c r="AK1249" s="20">
        <f t="shared" si="3817"/>
        <v>9384.7129999999997</v>
      </c>
      <c r="AL1249" s="20">
        <f t="shared" si="3817"/>
        <v>0</v>
      </c>
      <c r="AM1249" s="20">
        <f t="shared" si="3817"/>
        <v>0</v>
      </c>
      <c r="AN1249" s="20">
        <f t="shared" si="3717"/>
        <v>9384.7129999999997</v>
      </c>
      <c r="AO1249" s="20">
        <f t="shared" si="3718"/>
        <v>0</v>
      </c>
      <c r="AP1249" s="20">
        <f t="shared" si="3719"/>
        <v>0</v>
      </c>
      <c r="AQ1249" s="20">
        <f t="shared" si="3817"/>
        <v>0</v>
      </c>
      <c r="AR1249" s="20">
        <f t="shared" si="3817"/>
        <v>0</v>
      </c>
      <c r="AS1249" s="20">
        <f t="shared" si="3817"/>
        <v>0</v>
      </c>
      <c r="AT1249" s="20">
        <f t="shared" si="3720"/>
        <v>9384.7129999999997</v>
      </c>
      <c r="AU1249" s="20">
        <f t="shared" si="3721"/>
        <v>0</v>
      </c>
      <c r="AV1249" s="20">
        <f t="shared" si="3722"/>
        <v>0</v>
      </c>
      <c r="AW1249" s="20">
        <f t="shared" si="3817"/>
        <v>0</v>
      </c>
      <c r="AX1249" s="20">
        <f t="shared" si="3817"/>
        <v>0</v>
      </c>
      <c r="AY1249" s="20">
        <f t="shared" si="3817"/>
        <v>0</v>
      </c>
      <c r="AZ1249" s="20">
        <f t="shared" si="3683"/>
        <v>9384.7129999999997</v>
      </c>
      <c r="BA1249" s="20">
        <f t="shared" si="3684"/>
        <v>0</v>
      </c>
      <c r="BB1249" s="20">
        <f t="shared" si="3685"/>
        <v>0</v>
      </c>
      <c r="BC1249" s="20">
        <f t="shared" si="3817"/>
        <v>0</v>
      </c>
      <c r="BD1249" s="20">
        <f t="shared" si="3682"/>
        <v>9384.7129999999997</v>
      </c>
      <c r="BE1249" s="20">
        <f t="shared" si="3817"/>
        <v>0</v>
      </c>
      <c r="BF1249" s="20">
        <f t="shared" si="3817"/>
        <v>0</v>
      </c>
      <c r="BG1249" s="20">
        <f t="shared" si="3817"/>
        <v>0</v>
      </c>
      <c r="BH1249" s="20">
        <f t="shared" si="3789"/>
        <v>9384.7129999999997</v>
      </c>
      <c r="BI1249" s="20">
        <f t="shared" si="3790"/>
        <v>0</v>
      </c>
      <c r="BJ1249" s="20">
        <f t="shared" si="3791"/>
        <v>0</v>
      </c>
      <c r="BK1249" s="20">
        <f t="shared" si="3817"/>
        <v>436.41800000000001</v>
      </c>
      <c r="BL1249" s="20">
        <f t="shared" si="3817"/>
        <v>0</v>
      </c>
      <c r="BM1249" s="20">
        <f t="shared" si="3792"/>
        <v>9821.1309999999994</v>
      </c>
      <c r="BN1249" s="20">
        <f t="shared" si="3793"/>
        <v>0</v>
      </c>
      <c r="BO1249" s="20">
        <f t="shared" si="3817"/>
        <v>0</v>
      </c>
      <c r="BP1249" s="20">
        <f t="shared" si="3817"/>
        <v>0</v>
      </c>
      <c r="BQ1249" s="20">
        <f t="shared" si="3817"/>
        <v>0</v>
      </c>
      <c r="BR1249" s="20">
        <f t="shared" si="3711"/>
        <v>9821.1309999999994</v>
      </c>
      <c r="BS1249" s="20">
        <f t="shared" si="3712"/>
        <v>0</v>
      </c>
      <c r="BT1249" s="20">
        <f t="shared" si="3713"/>
        <v>0</v>
      </c>
      <c r="BU1249" s="20">
        <f t="shared" si="3817"/>
        <v>0</v>
      </c>
      <c r="BV1249" s="20">
        <f t="shared" si="3714"/>
        <v>9821.1309999999994</v>
      </c>
      <c r="BW1249" s="20">
        <f t="shared" si="3817"/>
        <v>0</v>
      </c>
      <c r="BX1249" s="20">
        <f t="shared" si="3817"/>
        <v>0</v>
      </c>
      <c r="BY1249" s="20">
        <f t="shared" si="3778"/>
        <v>9821.1309999999994</v>
      </c>
      <c r="BZ1249" s="20">
        <f t="shared" si="3779"/>
        <v>0</v>
      </c>
      <c r="CA1249" s="20">
        <f t="shared" si="3817"/>
        <v>0</v>
      </c>
      <c r="CB1249" s="20">
        <f t="shared" si="3780"/>
        <v>9821.1309999999994</v>
      </c>
      <c r="CC1249" s="20">
        <f t="shared" si="3817"/>
        <v>0</v>
      </c>
      <c r="CD1249" s="20">
        <f t="shared" si="3781"/>
        <v>9821.1309999999994</v>
      </c>
      <c r="CE1249" s="20">
        <f t="shared" si="3817"/>
        <v>0</v>
      </c>
    </row>
    <row r="1250" spans="1:84" ht="47.25" x14ac:dyDescent="0.25">
      <c r="A1250" s="10" t="s">
        <v>1161</v>
      </c>
      <c r="B1250" s="19">
        <v>630</v>
      </c>
      <c r="C1250" s="10"/>
      <c r="D1250" s="10"/>
      <c r="E1250" s="25" t="s">
        <v>617</v>
      </c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>
        <f>AG1251</f>
        <v>0</v>
      </c>
      <c r="AH1250" s="20">
        <f>AH1251</f>
        <v>0</v>
      </c>
      <c r="AI1250" s="20"/>
      <c r="AJ1250" s="20">
        <f t="shared" si="3817"/>
        <v>0</v>
      </c>
      <c r="AK1250" s="20">
        <f t="shared" si="3817"/>
        <v>9384.7129999999997</v>
      </c>
      <c r="AL1250" s="20">
        <f t="shared" si="3817"/>
        <v>0</v>
      </c>
      <c r="AM1250" s="20">
        <f t="shared" si="3817"/>
        <v>0</v>
      </c>
      <c r="AN1250" s="20">
        <f t="shared" si="3717"/>
        <v>9384.7129999999997</v>
      </c>
      <c r="AO1250" s="20">
        <f t="shared" si="3718"/>
        <v>0</v>
      </c>
      <c r="AP1250" s="20">
        <f t="shared" si="3719"/>
        <v>0</v>
      </c>
      <c r="AQ1250" s="20">
        <f t="shared" si="3817"/>
        <v>0</v>
      </c>
      <c r="AR1250" s="20">
        <f t="shared" si="3817"/>
        <v>0</v>
      </c>
      <c r="AS1250" s="20">
        <f t="shared" si="3817"/>
        <v>0</v>
      </c>
      <c r="AT1250" s="20">
        <f t="shared" si="3720"/>
        <v>9384.7129999999997</v>
      </c>
      <c r="AU1250" s="20">
        <f t="shared" si="3721"/>
        <v>0</v>
      </c>
      <c r="AV1250" s="20">
        <f t="shared" si="3722"/>
        <v>0</v>
      </c>
      <c r="AW1250" s="20">
        <f t="shared" si="3817"/>
        <v>0</v>
      </c>
      <c r="AX1250" s="20">
        <f t="shared" si="3817"/>
        <v>0</v>
      </c>
      <c r="AY1250" s="20">
        <f t="shared" si="3817"/>
        <v>0</v>
      </c>
      <c r="AZ1250" s="20">
        <f t="shared" si="3683"/>
        <v>9384.7129999999997</v>
      </c>
      <c r="BA1250" s="20">
        <f t="shared" si="3684"/>
        <v>0</v>
      </c>
      <c r="BB1250" s="20">
        <f t="shared" si="3685"/>
        <v>0</v>
      </c>
      <c r="BC1250" s="20">
        <f t="shared" si="3817"/>
        <v>0</v>
      </c>
      <c r="BD1250" s="20">
        <f t="shared" si="3682"/>
        <v>9384.7129999999997</v>
      </c>
      <c r="BE1250" s="20">
        <f t="shared" si="3817"/>
        <v>0</v>
      </c>
      <c r="BF1250" s="20">
        <f t="shared" si="3817"/>
        <v>0</v>
      </c>
      <c r="BG1250" s="20">
        <f t="shared" si="3817"/>
        <v>0</v>
      </c>
      <c r="BH1250" s="20">
        <f t="shared" si="3789"/>
        <v>9384.7129999999997</v>
      </c>
      <c r="BI1250" s="20">
        <f t="shared" si="3790"/>
        <v>0</v>
      </c>
      <c r="BJ1250" s="20">
        <f t="shared" si="3791"/>
        <v>0</v>
      </c>
      <c r="BK1250" s="20">
        <f t="shared" si="3817"/>
        <v>436.41800000000001</v>
      </c>
      <c r="BL1250" s="20">
        <f t="shared" si="3817"/>
        <v>0</v>
      </c>
      <c r="BM1250" s="20">
        <f t="shared" si="3792"/>
        <v>9821.1309999999994</v>
      </c>
      <c r="BN1250" s="20">
        <f t="shared" si="3793"/>
        <v>0</v>
      </c>
      <c r="BO1250" s="20">
        <f t="shared" si="3817"/>
        <v>0</v>
      </c>
      <c r="BP1250" s="20">
        <f t="shared" si="3817"/>
        <v>0</v>
      </c>
      <c r="BQ1250" s="20">
        <f t="shared" si="3817"/>
        <v>0</v>
      </c>
      <c r="BR1250" s="20">
        <f t="shared" si="3711"/>
        <v>9821.1309999999994</v>
      </c>
      <c r="BS1250" s="20">
        <f t="shared" si="3712"/>
        <v>0</v>
      </c>
      <c r="BT1250" s="20">
        <f t="shared" si="3713"/>
        <v>0</v>
      </c>
      <c r="BU1250" s="20">
        <f t="shared" si="3817"/>
        <v>0</v>
      </c>
      <c r="BV1250" s="20">
        <f t="shared" si="3714"/>
        <v>9821.1309999999994</v>
      </c>
      <c r="BW1250" s="20">
        <f t="shared" si="3817"/>
        <v>0</v>
      </c>
      <c r="BX1250" s="20">
        <f t="shared" si="3817"/>
        <v>0</v>
      </c>
      <c r="BY1250" s="20">
        <f t="shared" si="3778"/>
        <v>9821.1309999999994</v>
      </c>
      <c r="BZ1250" s="20">
        <f t="shared" si="3779"/>
        <v>0</v>
      </c>
      <c r="CA1250" s="20">
        <f t="shared" si="3817"/>
        <v>0</v>
      </c>
      <c r="CB1250" s="20">
        <f t="shared" si="3780"/>
        <v>9821.1309999999994</v>
      </c>
      <c r="CC1250" s="20">
        <f t="shared" si="3817"/>
        <v>0</v>
      </c>
      <c r="CD1250" s="20">
        <f t="shared" si="3781"/>
        <v>9821.1309999999994</v>
      </c>
      <c r="CE1250" s="20">
        <f t="shared" si="3817"/>
        <v>0</v>
      </c>
    </row>
    <row r="1251" spans="1:84" x14ac:dyDescent="0.25">
      <c r="A1251" s="10" t="s">
        <v>1161</v>
      </c>
      <c r="B1251" s="19">
        <v>630</v>
      </c>
      <c r="C1251" s="10" t="s">
        <v>345</v>
      </c>
      <c r="D1251" s="10" t="s">
        <v>336</v>
      </c>
      <c r="E1251" s="25" t="s">
        <v>579</v>
      </c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>
        <v>0</v>
      </c>
      <c r="AH1251" s="20">
        <v>0</v>
      </c>
      <c r="AI1251" s="20"/>
      <c r="AJ1251" s="20">
        <v>0</v>
      </c>
      <c r="AK1251" s="20">
        <v>9384.7129999999997</v>
      </c>
      <c r="AL1251" s="20"/>
      <c r="AM1251" s="20"/>
      <c r="AN1251" s="20">
        <f t="shared" si="3717"/>
        <v>9384.7129999999997</v>
      </c>
      <c r="AO1251" s="20">
        <f t="shared" si="3718"/>
        <v>0</v>
      </c>
      <c r="AP1251" s="20">
        <f t="shared" si="3719"/>
        <v>0</v>
      </c>
      <c r="AQ1251" s="20"/>
      <c r="AR1251" s="20"/>
      <c r="AS1251" s="20"/>
      <c r="AT1251" s="20">
        <f t="shared" si="3720"/>
        <v>9384.7129999999997</v>
      </c>
      <c r="AU1251" s="20">
        <f t="shared" si="3721"/>
        <v>0</v>
      </c>
      <c r="AV1251" s="20">
        <f t="shared" si="3722"/>
        <v>0</v>
      </c>
      <c r="AW1251" s="20"/>
      <c r="AX1251" s="20"/>
      <c r="AY1251" s="20"/>
      <c r="AZ1251" s="20">
        <f t="shared" si="3683"/>
        <v>9384.7129999999997</v>
      </c>
      <c r="BA1251" s="20">
        <f t="shared" si="3684"/>
        <v>0</v>
      </c>
      <c r="BB1251" s="20">
        <f t="shared" si="3685"/>
        <v>0</v>
      </c>
      <c r="BC1251" s="20"/>
      <c r="BD1251" s="20">
        <f t="shared" si="3682"/>
        <v>9384.7129999999997</v>
      </c>
      <c r="BE1251" s="20"/>
      <c r="BF1251" s="20"/>
      <c r="BG1251" s="20"/>
      <c r="BH1251" s="20">
        <f t="shared" si="3789"/>
        <v>9384.7129999999997</v>
      </c>
      <c r="BI1251" s="20">
        <f t="shared" si="3790"/>
        <v>0</v>
      </c>
      <c r="BJ1251" s="20">
        <f t="shared" si="3791"/>
        <v>0</v>
      </c>
      <c r="BK1251" s="20">
        <v>436.41800000000001</v>
      </c>
      <c r="BL1251" s="20"/>
      <c r="BM1251" s="20">
        <f t="shared" si="3792"/>
        <v>9821.1309999999994</v>
      </c>
      <c r="BN1251" s="20">
        <f t="shared" si="3793"/>
        <v>0</v>
      </c>
      <c r="BO1251" s="20"/>
      <c r="BP1251" s="20"/>
      <c r="BQ1251" s="20"/>
      <c r="BR1251" s="20">
        <f t="shared" si="3711"/>
        <v>9821.1309999999994</v>
      </c>
      <c r="BS1251" s="20">
        <f t="shared" si="3712"/>
        <v>0</v>
      </c>
      <c r="BT1251" s="20">
        <f t="shared" si="3713"/>
        <v>0</v>
      </c>
      <c r="BU1251" s="20"/>
      <c r="BV1251" s="20">
        <f t="shared" si="3714"/>
        <v>9821.1309999999994</v>
      </c>
      <c r="BW1251" s="20"/>
      <c r="BX1251" s="20"/>
      <c r="BY1251" s="20">
        <f t="shared" si="3778"/>
        <v>9821.1309999999994</v>
      </c>
      <c r="BZ1251" s="20">
        <f t="shared" si="3779"/>
        <v>0</v>
      </c>
      <c r="CA1251" s="20"/>
      <c r="CB1251" s="20">
        <f t="shared" si="3780"/>
        <v>9821.1309999999994</v>
      </c>
      <c r="CC1251" s="20"/>
      <c r="CD1251" s="20">
        <f t="shared" si="3781"/>
        <v>9821.1309999999994</v>
      </c>
      <c r="CE1251" s="20"/>
    </row>
    <row r="1252" spans="1:84" x14ac:dyDescent="0.25">
      <c r="A1252" s="10" t="s">
        <v>1161</v>
      </c>
      <c r="B1252" s="19">
        <v>800</v>
      </c>
      <c r="C1252" s="10"/>
      <c r="D1252" s="10"/>
      <c r="E1252" s="25" t="s">
        <v>618</v>
      </c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>
        <f>R1253</f>
        <v>0</v>
      </c>
      <c r="S1252" s="20">
        <f t="shared" ref="S1252:CE1253" si="3818">S1253</f>
        <v>0</v>
      </c>
      <c r="T1252" s="20">
        <f t="shared" si="3818"/>
        <v>0</v>
      </c>
      <c r="U1252" s="20">
        <f t="shared" si="3818"/>
        <v>11543.989</v>
      </c>
      <c r="V1252" s="20">
        <f t="shared" si="3800"/>
        <v>11543.989</v>
      </c>
      <c r="W1252" s="20">
        <f t="shared" si="3818"/>
        <v>0</v>
      </c>
      <c r="X1252" s="20">
        <f t="shared" si="3818"/>
        <v>0</v>
      </c>
      <c r="Y1252" s="20">
        <f t="shared" si="3818"/>
        <v>0</v>
      </c>
      <c r="Z1252" s="20">
        <f t="shared" si="3801"/>
        <v>11543.989</v>
      </c>
      <c r="AA1252" s="20">
        <f t="shared" si="3802"/>
        <v>0</v>
      </c>
      <c r="AB1252" s="20">
        <f t="shared" si="3803"/>
        <v>0</v>
      </c>
      <c r="AC1252" s="20">
        <f t="shared" si="3818"/>
        <v>0</v>
      </c>
      <c r="AD1252" s="20">
        <f t="shared" si="3818"/>
        <v>0</v>
      </c>
      <c r="AE1252" s="20">
        <f t="shared" si="3818"/>
        <v>0</v>
      </c>
      <c r="AF1252" s="20">
        <f t="shared" si="3785"/>
        <v>11543.989</v>
      </c>
      <c r="AG1252" s="20">
        <f t="shared" si="3786"/>
        <v>0</v>
      </c>
      <c r="AH1252" s="20">
        <f t="shared" si="3787"/>
        <v>0</v>
      </c>
      <c r="AI1252" s="20">
        <f t="shared" si="3818"/>
        <v>0</v>
      </c>
      <c r="AJ1252" s="20">
        <f t="shared" si="3788"/>
        <v>11543.989</v>
      </c>
      <c r="AK1252" s="20">
        <f t="shared" si="3818"/>
        <v>7764.0630000000001</v>
      </c>
      <c r="AL1252" s="20">
        <f t="shared" si="3818"/>
        <v>0</v>
      </c>
      <c r="AM1252" s="20">
        <f t="shared" si="3818"/>
        <v>0</v>
      </c>
      <c r="AN1252" s="20">
        <f t="shared" si="3717"/>
        <v>19308.052</v>
      </c>
      <c r="AO1252" s="20">
        <f t="shared" si="3718"/>
        <v>0</v>
      </c>
      <c r="AP1252" s="20">
        <f t="shared" si="3719"/>
        <v>0</v>
      </c>
      <c r="AQ1252" s="20">
        <f t="shared" si="3818"/>
        <v>0</v>
      </c>
      <c r="AR1252" s="20">
        <f t="shared" si="3818"/>
        <v>0</v>
      </c>
      <c r="AS1252" s="20">
        <f t="shared" si="3818"/>
        <v>0</v>
      </c>
      <c r="AT1252" s="20">
        <f t="shared" si="3720"/>
        <v>19308.052</v>
      </c>
      <c r="AU1252" s="20">
        <f t="shared" si="3721"/>
        <v>0</v>
      </c>
      <c r="AV1252" s="20">
        <f t="shared" si="3722"/>
        <v>0</v>
      </c>
      <c r="AW1252" s="20">
        <f t="shared" si="3818"/>
        <v>0</v>
      </c>
      <c r="AX1252" s="20">
        <f t="shared" si="3818"/>
        <v>0</v>
      </c>
      <c r="AY1252" s="20">
        <f t="shared" si="3818"/>
        <v>0</v>
      </c>
      <c r="AZ1252" s="20">
        <f t="shared" si="3683"/>
        <v>19308.052</v>
      </c>
      <c r="BA1252" s="20">
        <f t="shared" si="3684"/>
        <v>0</v>
      </c>
      <c r="BB1252" s="20">
        <f t="shared" si="3685"/>
        <v>0</v>
      </c>
      <c r="BC1252" s="20">
        <f t="shared" si="3818"/>
        <v>0</v>
      </c>
      <c r="BD1252" s="20">
        <f t="shared" si="3682"/>
        <v>19308.052</v>
      </c>
      <c r="BE1252" s="20">
        <f t="shared" si="3818"/>
        <v>6061.0619999999999</v>
      </c>
      <c r="BF1252" s="20">
        <f t="shared" si="3818"/>
        <v>0</v>
      </c>
      <c r="BG1252" s="20">
        <f t="shared" si="3818"/>
        <v>0</v>
      </c>
      <c r="BH1252" s="20">
        <f t="shared" si="3789"/>
        <v>25369.114000000001</v>
      </c>
      <c r="BI1252" s="20">
        <f t="shared" si="3790"/>
        <v>0</v>
      </c>
      <c r="BJ1252" s="20">
        <f t="shared" si="3791"/>
        <v>0</v>
      </c>
      <c r="BK1252" s="20">
        <f t="shared" si="3818"/>
        <v>-436.41800000000001</v>
      </c>
      <c r="BL1252" s="20">
        <f t="shared" si="3818"/>
        <v>0</v>
      </c>
      <c r="BM1252" s="20">
        <f t="shared" si="3792"/>
        <v>24932.696</v>
      </c>
      <c r="BN1252" s="20">
        <f t="shared" si="3793"/>
        <v>0</v>
      </c>
      <c r="BO1252" s="20">
        <f t="shared" si="3818"/>
        <v>-3303.9870000000001</v>
      </c>
      <c r="BP1252" s="20">
        <f t="shared" si="3818"/>
        <v>0</v>
      </c>
      <c r="BQ1252" s="20">
        <f t="shared" si="3818"/>
        <v>0</v>
      </c>
      <c r="BR1252" s="20">
        <f t="shared" si="3711"/>
        <v>21628.708999999999</v>
      </c>
      <c r="BS1252" s="20">
        <f t="shared" si="3712"/>
        <v>0</v>
      </c>
      <c r="BT1252" s="20">
        <f t="shared" si="3713"/>
        <v>0</v>
      </c>
      <c r="BU1252" s="20">
        <f t="shared" si="3818"/>
        <v>0</v>
      </c>
      <c r="BV1252" s="20">
        <f t="shared" si="3714"/>
        <v>21628.708999999999</v>
      </c>
      <c r="BW1252" s="20">
        <f t="shared" si="3818"/>
        <v>0</v>
      </c>
      <c r="BX1252" s="20">
        <f t="shared" si="3818"/>
        <v>0</v>
      </c>
      <c r="BY1252" s="20">
        <f t="shared" si="3778"/>
        <v>21628.708999999999</v>
      </c>
      <c r="BZ1252" s="20">
        <f t="shared" si="3779"/>
        <v>0</v>
      </c>
      <c r="CA1252" s="20">
        <f t="shared" si="3818"/>
        <v>0</v>
      </c>
      <c r="CB1252" s="20">
        <f t="shared" si="3780"/>
        <v>21628.708999999999</v>
      </c>
      <c r="CC1252" s="20">
        <f t="shared" si="3818"/>
        <v>0</v>
      </c>
      <c r="CD1252" s="20">
        <f t="shared" si="3781"/>
        <v>21628.708999999999</v>
      </c>
      <c r="CE1252" s="20">
        <f t="shared" si="3818"/>
        <v>0</v>
      </c>
    </row>
    <row r="1253" spans="1:84" ht="78.75" x14ac:dyDescent="0.25">
      <c r="A1253" s="10" t="s">
        <v>1161</v>
      </c>
      <c r="B1253" s="19">
        <v>810</v>
      </c>
      <c r="C1253" s="10"/>
      <c r="D1253" s="10"/>
      <c r="E1253" s="25" t="s">
        <v>619</v>
      </c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>
        <f>R1254</f>
        <v>0</v>
      </c>
      <c r="S1253" s="20">
        <f t="shared" si="3818"/>
        <v>0</v>
      </c>
      <c r="T1253" s="20">
        <f t="shared" si="3818"/>
        <v>0</v>
      </c>
      <c r="U1253" s="20">
        <f t="shared" si="3818"/>
        <v>11543.989</v>
      </c>
      <c r="V1253" s="20">
        <f t="shared" si="3800"/>
        <v>11543.989</v>
      </c>
      <c r="W1253" s="20">
        <f t="shared" si="3818"/>
        <v>0</v>
      </c>
      <c r="X1253" s="20">
        <f t="shared" si="3818"/>
        <v>0</v>
      </c>
      <c r="Y1253" s="20">
        <f t="shared" si="3818"/>
        <v>0</v>
      </c>
      <c r="Z1253" s="20">
        <f t="shared" si="3801"/>
        <v>11543.989</v>
      </c>
      <c r="AA1253" s="20">
        <f t="shared" si="3802"/>
        <v>0</v>
      </c>
      <c r="AB1253" s="20">
        <f t="shared" si="3803"/>
        <v>0</v>
      </c>
      <c r="AC1253" s="20">
        <f t="shared" si="3818"/>
        <v>0</v>
      </c>
      <c r="AD1253" s="20">
        <f t="shared" si="3818"/>
        <v>0</v>
      </c>
      <c r="AE1253" s="20">
        <f t="shared" si="3818"/>
        <v>0</v>
      </c>
      <c r="AF1253" s="20">
        <f t="shared" si="3785"/>
        <v>11543.989</v>
      </c>
      <c r="AG1253" s="20">
        <f t="shared" si="3786"/>
        <v>0</v>
      </c>
      <c r="AH1253" s="20">
        <f t="shared" si="3787"/>
        <v>0</v>
      </c>
      <c r="AI1253" s="20">
        <f t="shared" si="3818"/>
        <v>0</v>
      </c>
      <c r="AJ1253" s="20">
        <f t="shared" si="3788"/>
        <v>11543.989</v>
      </c>
      <c r="AK1253" s="20">
        <f t="shared" si="3818"/>
        <v>7764.0630000000001</v>
      </c>
      <c r="AL1253" s="20">
        <f t="shared" si="3818"/>
        <v>0</v>
      </c>
      <c r="AM1253" s="20">
        <f t="shared" si="3818"/>
        <v>0</v>
      </c>
      <c r="AN1253" s="20">
        <f t="shared" si="3717"/>
        <v>19308.052</v>
      </c>
      <c r="AO1253" s="20">
        <f t="shared" si="3718"/>
        <v>0</v>
      </c>
      <c r="AP1253" s="20">
        <f t="shared" si="3719"/>
        <v>0</v>
      </c>
      <c r="AQ1253" s="20">
        <f t="shared" si="3818"/>
        <v>0</v>
      </c>
      <c r="AR1253" s="20">
        <f t="shared" si="3818"/>
        <v>0</v>
      </c>
      <c r="AS1253" s="20">
        <f t="shared" si="3818"/>
        <v>0</v>
      </c>
      <c r="AT1253" s="20">
        <f t="shared" si="3720"/>
        <v>19308.052</v>
      </c>
      <c r="AU1253" s="20">
        <f t="shared" si="3721"/>
        <v>0</v>
      </c>
      <c r="AV1253" s="20">
        <f t="shared" si="3722"/>
        <v>0</v>
      </c>
      <c r="AW1253" s="20">
        <f t="shared" si="3818"/>
        <v>0</v>
      </c>
      <c r="AX1253" s="20">
        <f t="shared" si="3818"/>
        <v>0</v>
      </c>
      <c r="AY1253" s="20">
        <f t="shared" si="3818"/>
        <v>0</v>
      </c>
      <c r="AZ1253" s="20">
        <f t="shared" si="3683"/>
        <v>19308.052</v>
      </c>
      <c r="BA1253" s="20">
        <f t="shared" si="3684"/>
        <v>0</v>
      </c>
      <c r="BB1253" s="20">
        <f t="shared" si="3685"/>
        <v>0</v>
      </c>
      <c r="BC1253" s="20">
        <f t="shared" si="3818"/>
        <v>0</v>
      </c>
      <c r="BD1253" s="20">
        <f t="shared" si="3682"/>
        <v>19308.052</v>
      </c>
      <c r="BE1253" s="20">
        <f t="shared" si="3818"/>
        <v>6061.0619999999999</v>
      </c>
      <c r="BF1253" s="20">
        <f t="shared" si="3818"/>
        <v>0</v>
      </c>
      <c r="BG1253" s="20">
        <f t="shared" si="3818"/>
        <v>0</v>
      </c>
      <c r="BH1253" s="20">
        <f t="shared" si="3789"/>
        <v>25369.114000000001</v>
      </c>
      <c r="BI1253" s="20">
        <f t="shared" si="3790"/>
        <v>0</v>
      </c>
      <c r="BJ1253" s="20">
        <f t="shared" si="3791"/>
        <v>0</v>
      </c>
      <c r="BK1253" s="20">
        <f t="shared" si="3818"/>
        <v>-436.41800000000001</v>
      </c>
      <c r="BL1253" s="20">
        <f t="shared" si="3818"/>
        <v>0</v>
      </c>
      <c r="BM1253" s="20">
        <f t="shared" si="3792"/>
        <v>24932.696</v>
      </c>
      <c r="BN1253" s="20">
        <f t="shared" si="3793"/>
        <v>0</v>
      </c>
      <c r="BO1253" s="20">
        <f t="shared" si="3818"/>
        <v>-3303.9870000000001</v>
      </c>
      <c r="BP1253" s="20">
        <f t="shared" si="3818"/>
        <v>0</v>
      </c>
      <c r="BQ1253" s="20">
        <f t="shared" si="3818"/>
        <v>0</v>
      </c>
      <c r="BR1253" s="20">
        <f t="shared" si="3711"/>
        <v>21628.708999999999</v>
      </c>
      <c r="BS1253" s="20">
        <f t="shared" si="3712"/>
        <v>0</v>
      </c>
      <c r="BT1253" s="20">
        <f t="shared" si="3713"/>
        <v>0</v>
      </c>
      <c r="BU1253" s="20">
        <f t="shared" si="3818"/>
        <v>0</v>
      </c>
      <c r="BV1253" s="20">
        <f t="shared" si="3714"/>
        <v>21628.708999999999</v>
      </c>
      <c r="BW1253" s="20">
        <f t="shared" si="3818"/>
        <v>0</v>
      </c>
      <c r="BX1253" s="20">
        <f t="shared" si="3818"/>
        <v>0</v>
      </c>
      <c r="BY1253" s="20">
        <f t="shared" si="3778"/>
        <v>21628.708999999999</v>
      </c>
      <c r="BZ1253" s="20">
        <f t="shared" si="3779"/>
        <v>0</v>
      </c>
      <c r="CA1253" s="20">
        <f t="shared" si="3818"/>
        <v>0</v>
      </c>
      <c r="CB1253" s="20">
        <f t="shared" si="3780"/>
        <v>21628.708999999999</v>
      </c>
      <c r="CC1253" s="20">
        <f t="shared" si="3818"/>
        <v>0</v>
      </c>
      <c r="CD1253" s="20">
        <f t="shared" si="3781"/>
        <v>21628.708999999999</v>
      </c>
      <c r="CE1253" s="20">
        <f t="shared" si="3818"/>
        <v>0</v>
      </c>
    </row>
    <row r="1254" spans="1:84" x14ac:dyDescent="0.25">
      <c r="A1254" s="10" t="s">
        <v>1161</v>
      </c>
      <c r="B1254" s="19">
        <v>810</v>
      </c>
      <c r="C1254" s="10" t="s">
        <v>345</v>
      </c>
      <c r="D1254" s="10" t="s">
        <v>336</v>
      </c>
      <c r="E1254" s="25" t="s">
        <v>579</v>
      </c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>
        <v>0</v>
      </c>
      <c r="S1254" s="20">
        <v>0</v>
      </c>
      <c r="T1254" s="20">
        <v>0</v>
      </c>
      <c r="U1254" s="20">
        <v>11543.989</v>
      </c>
      <c r="V1254" s="20">
        <f t="shared" si="3800"/>
        <v>11543.989</v>
      </c>
      <c r="W1254" s="20"/>
      <c r="X1254" s="20"/>
      <c r="Y1254" s="20"/>
      <c r="Z1254" s="20">
        <f t="shared" si="3801"/>
        <v>11543.989</v>
      </c>
      <c r="AA1254" s="20">
        <f t="shared" si="3802"/>
        <v>0</v>
      </c>
      <c r="AB1254" s="20">
        <f t="shared" si="3803"/>
        <v>0</v>
      </c>
      <c r="AC1254" s="20"/>
      <c r="AD1254" s="20"/>
      <c r="AE1254" s="20"/>
      <c r="AF1254" s="20">
        <f t="shared" si="3785"/>
        <v>11543.989</v>
      </c>
      <c r="AG1254" s="20">
        <f t="shared" si="3786"/>
        <v>0</v>
      </c>
      <c r="AH1254" s="20">
        <f t="shared" si="3787"/>
        <v>0</v>
      </c>
      <c r="AI1254" s="20"/>
      <c r="AJ1254" s="20">
        <f t="shared" si="3788"/>
        <v>11543.989</v>
      </c>
      <c r="AK1254" s="20">
        <f>16004.063-8240</f>
        <v>7764.0630000000001</v>
      </c>
      <c r="AL1254" s="20"/>
      <c r="AM1254" s="20"/>
      <c r="AN1254" s="20">
        <f t="shared" si="3717"/>
        <v>19308.052</v>
      </c>
      <c r="AO1254" s="20">
        <f t="shared" si="3718"/>
        <v>0</v>
      </c>
      <c r="AP1254" s="20">
        <f t="shared" si="3719"/>
        <v>0</v>
      </c>
      <c r="AQ1254" s="20"/>
      <c r="AR1254" s="20"/>
      <c r="AS1254" s="20"/>
      <c r="AT1254" s="20">
        <f t="shared" si="3720"/>
        <v>19308.052</v>
      </c>
      <c r="AU1254" s="20">
        <f t="shared" si="3721"/>
        <v>0</v>
      </c>
      <c r="AV1254" s="20">
        <f t="shared" si="3722"/>
        <v>0</v>
      </c>
      <c r="AW1254" s="20"/>
      <c r="AX1254" s="20"/>
      <c r="AY1254" s="20"/>
      <c r="AZ1254" s="20">
        <f t="shared" si="3683"/>
        <v>19308.052</v>
      </c>
      <c r="BA1254" s="20">
        <f t="shared" si="3684"/>
        <v>0</v>
      </c>
      <c r="BB1254" s="20">
        <f t="shared" si="3685"/>
        <v>0</v>
      </c>
      <c r="BC1254" s="20"/>
      <c r="BD1254" s="20">
        <f t="shared" si="3682"/>
        <v>19308.052</v>
      </c>
      <c r="BE1254" s="20">
        <v>6061.0619999999999</v>
      </c>
      <c r="BF1254" s="20"/>
      <c r="BG1254" s="20"/>
      <c r="BH1254" s="20">
        <f t="shared" si="3789"/>
        <v>25369.114000000001</v>
      </c>
      <c r="BI1254" s="20">
        <f t="shared" si="3790"/>
        <v>0</v>
      </c>
      <c r="BJ1254" s="20">
        <f t="shared" si="3791"/>
        <v>0</v>
      </c>
      <c r="BK1254" s="20">
        <v>-436.41800000000001</v>
      </c>
      <c r="BL1254" s="20"/>
      <c r="BM1254" s="20">
        <f t="shared" si="3792"/>
        <v>24932.696</v>
      </c>
      <c r="BN1254" s="20">
        <f t="shared" si="3793"/>
        <v>0</v>
      </c>
      <c r="BO1254" s="20">
        <v>-3303.9870000000001</v>
      </c>
      <c r="BP1254" s="20"/>
      <c r="BQ1254" s="20"/>
      <c r="BR1254" s="20">
        <f t="shared" si="3711"/>
        <v>21628.708999999999</v>
      </c>
      <c r="BS1254" s="20">
        <f t="shared" si="3712"/>
        <v>0</v>
      </c>
      <c r="BT1254" s="20">
        <f t="shared" si="3713"/>
        <v>0</v>
      </c>
      <c r="BU1254" s="20"/>
      <c r="BV1254" s="20">
        <f t="shared" si="3714"/>
        <v>21628.708999999999</v>
      </c>
      <c r="BW1254" s="20"/>
      <c r="BX1254" s="20"/>
      <c r="BY1254" s="20">
        <f t="shared" si="3778"/>
        <v>21628.708999999999</v>
      </c>
      <c r="BZ1254" s="20">
        <f t="shared" si="3779"/>
        <v>0</v>
      </c>
      <c r="CA1254" s="20"/>
      <c r="CB1254" s="20">
        <f t="shared" si="3780"/>
        <v>21628.708999999999</v>
      </c>
      <c r="CC1254" s="20"/>
      <c r="CD1254" s="20">
        <f t="shared" si="3781"/>
        <v>21628.708999999999</v>
      </c>
      <c r="CE1254" s="20"/>
    </row>
    <row r="1255" spans="1:84" s="4" customFormat="1" ht="47.25" x14ac:dyDescent="0.25">
      <c r="A1255" s="8" t="s">
        <v>463</v>
      </c>
      <c r="B1255" s="7"/>
      <c r="C1255" s="8"/>
      <c r="D1255" s="8"/>
      <c r="E1255" s="26" t="s">
        <v>875</v>
      </c>
      <c r="F1255" s="9">
        <f t="shared" ref="F1255:K1255" si="3819">F1256+F1318+F1334+F1388</f>
        <v>506449.8</v>
      </c>
      <c r="G1255" s="9">
        <f t="shared" si="3819"/>
        <v>612054.30000000016</v>
      </c>
      <c r="H1255" s="9">
        <f t="shared" si="3819"/>
        <v>477076.89999999997</v>
      </c>
      <c r="I1255" s="9">
        <f t="shared" si="3819"/>
        <v>4278.6370000000006</v>
      </c>
      <c r="J1255" s="9">
        <f t="shared" si="3819"/>
        <v>-4374.8</v>
      </c>
      <c r="K1255" s="9">
        <f t="shared" si="3819"/>
        <v>-4374.8</v>
      </c>
      <c r="L1255" s="9">
        <f t="shared" si="3666"/>
        <v>510728.43699999998</v>
      </c>
      <c r="M1255" s="9">
        <f t="shared" si="3667"/>
        <v>607679.50000000012</v>
      </c>
      <c r="N1255" s="9">
        <f t="shared" si="3668"/>
        <v>472702.1</v>
      </c>
      <c r="O1255" s="9">
        <f>O1256+O1318+O1334+O1388</f>
        <v>0</v>
      </c>
      <c r="P1255" s="9">
        <f>P1256+P1318+P1334+P1388</f>
        <v>0</v>
      </c>
      <c r="Q1255" s="9">
        <f>Q1256+Q1318+Q1334+Q1388</f>
        <v>0</v>
      </c>
      <c r="R1255" s="9">
        <f t="shared" si="3627"/>
        <v>510728.43699999998</v>
      </c>
      <c r="S1255" s="9">
        <f t="shared" si="3628"/>
        <v>607679.50000000012</v>
      </c>
      <c r="T1255" s="9">
        <f t="shared" si="3629"/>
        <v>472702.1</v>
      </c>
      <c r="U1255" s="9">
        <f>U1256+U1318+U1334+U1388</f>
        <v>0</v>
      </c>
      <c r="V1255" s="9">
        <f t="shared" si="3800"/>
        <v>510728.43699999998</v>
      </c>
      <c r="W1255" s="9">
        <f>W1256+W1318+W1334+W1388</f>
        <v>0</v>
      </c>
      <c r="X1255" s="9">
        <f>X1256+X1318+X1334+X1388</f>
        <v>0</v>
      </c>
      <c r="Y1255" s="9">
        <f>Y1256+Y1318+Y1334+Y1388</f>
        <v>0</v>
      </c>
      <c r="Z1255" s="20">
        <f t="shared" si="3801"/>
        <v>510728.43699999998</v>
      </c>
      <c r="AA1255" s="20">
        <f t="shared" si="3802"/>
        <v>607679.50000000012</v>
      </c>
      <c r="AB1255" s="20">
        <f t="shared" si="3803"/>
        <v>472702.1</v>
      </c>
      <c r="AC1255" s="9">
        <f>AC1256+AC1318+AC1334+AC1388</f>
        <v>588.14</v>
      </c>
      <c r="AD1255" s="9">
        <f>AD1256+AD1318+AD1334+AD1388</f>
        <v>0</v>
      </c>
      <c r="AE1255" s="9">
        <f>AE1256+AE1318+AE1334+AE1388</f>
        <v>0</v>
      </c>
      <c r="AF1255" s="20">
        <f t="shared" si="3785"/>
        <v>511316.57699999999</v>
      </c>
      <c r="AG1255" s="20">
        <f t="shared" si="3786"/>
        <v>607679.50000000012</v>
      </c>
      <c r="AH1255" s="20">
        <f t="shared" si="3787"/>
        <v>472702.1</v>
      </c>
      <c r="AI1255" s="9">
        <f>AI1256+AI1318+AI1334+AI1388</f>
        <v>0</v>
      </c>
      <c r="AJ1255" s="20">
        <f t="shared" si="3788"/>
        <v>511316.57699999999</v>
      </c>
      <c r="AK1255" s="9">
        <f>AK1256+AK1318+AK1334+AK1388</f>
        <v>103313.06299999999</v>
      </c>
      <c r="AL1255" s="9">
        <f>AL1256+AL1318+AL1334+AL1388</f>
        <v>0</v>
      </c>
      <c r="AM1255" s="9">
        <f>AM1256+AM1318+AM1334+AM1388</f>
        <v>0</v>
      </c>
      <c r="AN1255" s="20">
        <f t="shared" si="3717"/>
        <v>614629.64</v>
      </c>
      <c r="AO1255" s="20">
        <f t="shared" si="3718"/>
        <v>607679.50000000012</v>
      </c>
      <c r="AP1255" s="20">
        <f t="shared" si="3719"/>
        <v>472702.1</v>
      </c>
      <c r="AQ1255" s="9">
        <f>AQ1256+AQ1318+AQ1334+AQ1388</f>
        <v>-731.6</v>
      </c>
      <c r="AR1255" s="9">
        <f>AR1256+AR1318+AR1334+AR1388</f>
        <v>0</v>
      </c>
      <c r="AS1255" s="9">
        <f>AS1256+AS1318+AS1334+AS1388</f>
        <v>0</v>
      </c>
      <c r="AT1255" s="20">
        <f t="shared" si="3720"/>
        <v>613898.04</v>
      </c>
      <c r="AU1255" s="20">
        <f t="shared" si="3721"/>
        <v>607679.50000000012</v>
      </c>
      <c r="AV1255" s="20">
        <f t="shared" si="3722"/>
        <v>472702.1</v>
      </c>
      <c r="AW1255" s="9">
        <f>AW1256+AW1318+AW1334+AW1388</f>
        <v>4938.576</v>
      </c>
      <c r="AX1255" s="9">
        <f>AX1256+AX1318+AX1334+AX1388</f>
        <v>0</v>
      </c>
      <c r="AY1255" s="9">
        <f>AY1256+AY1318+AY1334+AY1388</f>
        <v>0</v>
      </c>
      <c r="AZ1255" s="20">
        <f t="shared" si="3683"/>
        <v>618836.61600000004</v>
      </c>
      <c r="BA1255" s="20">
        <f t="shared" si="3684"/>
        <v>607679.50000000012</v>
      </c>
      <c r="BB1255" s="20">
        <f t="shared" si="3685"/>
        <v>472702.1</v>
      </c>
      <c r="BC1255" s="9">
        <f>BC1256+BC1318+BC1334+BC1388</f>
        <v>0</v>
      </c>
      <c r="BD1255" s="20">
        <f t="shared" si="3682"/>
        <v>618836.61600000004</v>
      </c>
      <c r="BE1255" s="9">
        <f>BE1256+BE1318+BE1334+BE1388</f>
        <v>-2322.11</v>
      </c>
      <c r="BF1255" s="9">
        <f>BF1256+BF1318+BF1334+BF1388</f>
        <v>0</v>
      </c>
      <c r="BG1255" s="9">
        <f>BG1256+BG1318+BG1334+BG1388</f>
        <v>0</v>
      </c>
      <c r="BH1255" s="20">
        <f t="shared" si="3789"/>
        <v>616514.50600000005</v>
      </c>
      <c r="BI1255" s="20">
        <f t="shared" si="3790"/>
        <v>607679.50000000012</v>
      </c>
      <c r="BJ1255" s="20">
        <f t="shared" si="3791"/>
        <v>472702.1</v>
      </c>
      <c r="BK1255" s="9">
        <f>BK1256+BK1318+BK1334+BK1388</f>
        <v>0</v>
      </c>
      <c r="BL1255" s="9">
        <f>BL1256+BL1318+BL1334+BL1388</f>
        <v>0</v>
      </c>
      <c r="BM1255" s="20">
        <f t="shared" si="3792"/>
        <v>616514.50600000005</v>
      </c>
      <c r="BN1255" s="20">
        <f t="shared" si="3793"/>
        <v>607679.50000000012</v>
      </c>
      <c r="BO1255" s="9">
        <f>BO1256+BO1318+BO1334+BO1388</f>
        <v>14591.626999999999</v>
      </c>
      <c r="BP1255" s="9">
        <f>BP1256+BP1318+BP1334+BP1388</f>
        <v>0</v>
      </c>
      <c r="BQ1255" s="9">
        <f>BQ1256+BQ1318+BQ1334+BQ1388</f>
        <v>0</v>
      </c>
      <c r="BR1255" s="20">
        <f t="shared" si="3711"/>
        <v>631106.13300000003</v>
      </c>
      <c r="BS1255" s="20">
        <f t="shared" si="3712"/>
        <v>607679.50000000012</v>
      </c>
      <c r="BT1255" s="20">
        <f t="shared" si="3713"/>
        <v>472702.1</v>
      </c>
      <c r="BU1255" s="9">
        <f t="shared" ref="BU1255" si="3820">BU1256+BU1318+BU1334+BU1388</f>
        <v>0</v>
      </c>
      <c r="BV1255" s="20">
        <f t="shared" si="3714"/>
        <v>631106.13300000003</v>
      </c>
      <c r="BW1255" s="9">
        <f t="shared" ref="BW1255:BX1255" si="3821">BW1256+BW1318+BW1334+BW1388</f>
        <v>-7714.8009999999995</v>
      </c>
      <c r="BX1255" s="9">
        <f t="shared" si="3821"/>
        <v>0</v>
      </c>
      <c r="BY1255" s="20">
        <f t="shared" si="3778"/>
        <v>623391.33200000005</v>
      </c>
      <c r="BZ1255" s="20">
        <f t="shared" si="3779"/>
        <v>607679.50000000012</v>
      </c>
      <c r="CA1255" s="9">
        <f>CA1256+CA1318+CA1334+CA1388</f>
        <v>0</v>
      </c>
      <c r="CB1255" s="20">
        <f t="shared" si="3780"/>
        <v>623391.33200000005</v>
      </c>
      <c r="CC1255" s="9">
        <f>CC1256+CC1318+CC1334+CC1388</f>
        <v>1487.1679999999999</v>
      </c>
      <c r="CD1255" s="9">
        <f t="shared" si="3781"/>
        <v>624878.5</v>
      </c>
      <c r="CE1255" s="9">
        <f>CE1256+CE1318+CE1334+CE1388</f>
        <v>0</v>
      </c>
      <c r="CF1255" s="40"/>
    </row>
    <row r="1256" spans="1:84" s="17" customFormat="1" ht="47.25" x14ac:dyDescent="0.25">
      <c r="A1256" s="21" t="s">
        <v>464</v>
      </c>
      <c r="B1256" s="22"/>
      <c r="C1256" s="21"/>
      <c r="D1256" s="21"/>
      <c r="E1256" s="27" t="s">
        <v>876</v>
      </c>
      <c r="F1256" s="23">
        <f>F1257+F1290+F1295+F1300+F1309</f>
        <v>267128.69999999995</v>
      </c>
      <c r="G1256" s="23">
        <f t="shared" ref="G1256:K1256" si="3822">G1257+G1290+G1295+G1300+G1309</f>
        <v>372732.00000000006</v>
      </c>
      <c r="H1256" s="23">
        <f t="shared" si="3822"/>
        <v>237754.59999999998</v>
      </c>
      <c r="I1256" s="23">
        <f t="shared" si="3822"/>
        <v>0</v>
      </c>
      <c r="J1256" s="23">
        <f t="shared" si="3822"/>
        <v>0</v>
      </c>
      <c r="K1256" s="23">
        <f t="shared" si="3822"/>
        <v>0</v>
      </c>
      <c r="L1256" s="23">
        <f t="shared" si="3666"/>
        <v>267128.69999999995</v>
      </c>
      <c r="M1256" s="23">
        <f t="shared" si="3667"/>
        <v>372732.00000000006</v>
      </c>
      <c r="N1256" s="23">
        <f t="shared" si="3668"/>
        <v>237754.59999999998</v>
      </c>
      <c r="O1256" s="23">
        <f t="shared" ref="O1256:Q1256" si="3823">O1257+O1290+O1295+O1300+O1309</f>
        <v>0</v>
      </c>
      <c r="P1256" s="23">
        <f t="shared" si="3823"/>
        <v>0</v>
      </c>
      <c r="Q1256" s="23">
        <f t="shared" si="3823"/>
        <v>0</v>
      </c>
      <c r="R1256" s="23">
        <f t="shared" si="3627"/>
        <v>267128.69999999995</v>
      </c>
      <c r="S1256" s="23">
        <f t="shared" si="3628"/>
        <v>372732.00000000006</v>
      </c>
      <c r="T1256" s="23">
        <f t="shared" si="3629"/>
        <v>237754.59999999998</v>
      </c>
      <c r="U1256" s="23">
        <f t="shared" ref="U1256" si="3824">U1257+U1290+U1295+U1300+U1309</f>
        <v>0</v>
      </c>
      <c r="V1256" s="23">
        <f t="shared" si="3800"/>
        <v>267128.69999999995</v>
      </c>
      <c r="W1256" s="23">
        <f t="shared" ref="W1256:Y1256" si="3825">W1257+W1290+W1295+W1300+W1309</f>
        <v>0</v>
      </c>
      <c r="X1256" s="23">
        <f t="shared" si="3825"/>
        <v>0</v>
      </c>
      <c r="Y1256" s="23">
        <f t="shared" si="3825"/>
        <v>0</v>
      </c>
      <c r="Z1256" s="20">
        <f t="shared" si="3801"/>
        <v>267128.69999999995</v>
      </c>
      <c r="AA1256" s="20">
        <f t="shared" si="3802"/>
        <v>372732.00000000006</v>
      </c>
      <c r="AB1256" s="20">
        <f t="shared" si="3803"/>
        <v>237754.59999999998</v>
      </c>
      <c r="AC1256" s="23">
        <f t="shared" ref="AC1256:AE1256" si="3826">AC1257+AC1290+AC1295+AC1300+AC1309</f>
        <v>0</v>
      </c>
      <c r="AD1256" s="23">
        <f t="shared" si="3826"/>
        <v>0</v>
      </c>
      <c r="AE1256" s="23">
        <f t="shared" si="3826"/>
        <v>0</v>
      </c>
      <c r="AF1256" s="20">
        <f t="shared" si="3785"/>
        <v>267128.69999999995</v>
      </c>
      <c r="AG1256" s="20">
        <f t="shared" si="3786"/>
        <v>372732.00000000006</v>
      </c>
      <c r="AH1256" s="20">
        <f t="shared" si="3787"/>
        <v>237754.59999999998</v>
      </c>
      <c r="AI1256" s="23">
        <f t="shared" ref="AI1256" si="3827">AI1257+AI1290+AI1295+AI1300+AI1309</f>
        <v>0</v>
      </c>
      <c r="AJ1256" s="20">
        <f t="shared" si="3788"/>
        <v>267128.69999999995</v>
      </c>
      <c r="AK1256" s="23">
        <f t="shared" ref="AK1256:AM1256" si="3828">AK1257+AK1290+AK1295+AK1300+AK1309</f>
        <v>96769.046000000002</v>
      </c>
      <c r="AL1256" s="23">
        <f t="shared" si="3828"/>
        <v>0</v>
      </c>
      <c r="AM1256" s="23">
        <f t="shared" si="3828"/>
        <v>0</v>
      </c>
      <c r="AN1256" s="20">
        <f t="shared" si="3717"/>
        <v>363897.74599999993</v>
      </c>
      <c r="AO1256" s="20">
        <f t="shared" si="3718"/>
        <v>372732.00000000006</v>
      </c>
      <c r="AP1256" s="20">
        <f t="shared" si="3719"/>
        <v>237754.59999999998</v>
      </c>
      <c r="AQ1256" s="23">
        <f t="shared" ref="AQ1256:AS1256" si="3829">AQ1257+AQ1290+AQ1295+AQ1300+AQ1309</f>
        <v>0</v>
      </c>
      <c r="AR1256" s="23">
        <f t="shared" si="3829"/>
        <v>0</v>
      </c>
      <c r="AS1256" s="23">
        <f t="shared" si="3829"/>
        <v>0</v>
      </c>
      <c r="AT1256" s="20">
        <f t="shared" si="3720"/>
        <v>363897.74599999993</v>
      </c>
      <c r="AU1256" s="20">
        <f t="shared" si="3721"/>
        <v>372732.00000000006</v>
      </c>
      <c r="AV1256" s="20">
        <f t="shared" si="3722"/>
        <v>237754.59999999998</v>
      </c>
      <c r="AW1256" s="23">
        <f t="shared" ref="AW1256:AY1256" si="3830">AW1257+AW1290+AW1295+AW1300+AW1309</f>
        <v>0</v>
      </c>
      <c r="AX1256" s="23">
        <f t="shared" si="3830"/>
        <v>0</v>
      </c>
      <c r="AY1256" s="23">
        <f t="shared" si="3830"/>
        <v>0</v>
      </c>
      <c r="AZ1256" s="20">
        <f t="shared" si="3683"/>
        <v>363897.74599999993</v>
      </c>
      <c r="BA1256" s="20">
        <f t="shared" si="3684"/>
        <v>372732.00000000006</v>
      </c>
      <c r="BB1256" s="20">
        <f t="shared" si="3685"/>
        <v>237754.59999999998</v>
      </c>
      <c r="BC1256" s="23">
        <f t="shared" ref="BC1256" si="3831">BC1257+BC1290+BC1295+BC1300+BC1309</f>
        <v>0</v>
      </c>
      <c r="BD1256" s="20">
        <f t="shared" si="3682"/>
        <v>363897.74599999993</v>
      </c>
      <c r="BE1256" s="23">
        <f t="shared" ref="BE1256:BG1256" si="3832">BE1257+BE1290+BE1295+BE1300+BE1309</f>
        <v>0</v>
      </c>
      <c r="BF1256" s="23">
        <f t="shared" si="3832"/>
        <v>0</v>
      </c>
      <c r="BG1256" s="23">
        <f t="shared" si="3832"/>
        <v>0</v>
      </c>
      <c r="BH1256" s="20">
        <f t="shared" si="3789"/>
        <v>363897.74599999993</v>
      </c>
      <c r="BI1256" s="20">
        <f t="shared" si="3790"/>
        <v>372732.00000000006</v>
      </c>
      <c r="BJ1256" s="20">
        <f t="shared" si="3791"/>
        <v>237754.59999999998</v>
      </c>
      <c r="BK1256" s="23">
        <f t="shared" ref="BK1256:BL1256" si="3833">BK1257+BK1290+BK1295+BK1300+BK1309</f>
        <v>0</v>
      </c>
      <c r="BL1256" s="23">
        <f t="shared" si="3833"/>
        <v>0</v>
      </c>
      <c r="BM1256" s="20">
        <f t="shared" si="3792"/>
        <v>363897.74599999993</v>
      </c>
      <c r="BN1256" s="20">
        <f t="shared" si="3793"/>
        <v>372732.00000000006</v>
      </c>
      <c r="BO1256" s="23">
        <f>BO1257+BO1290+BO1295+BO1300+BO1309+BO1313</f>
        <v>13125.41</v>
      </c>
      <c r="BP1256" s="23">
        <f t="shared" ref="BP1256:CE1256" si="3834">BP1257+BP1290+BP1295+BP1300+BP1309+BP1313</f>
        <v>0</v>
      </c>
      <c r="BQ1256" s="23">
        <f t="shared" si="3834"/>
        <v>0</v>
      </c>
      <c r="BR1256" s="20">
        <f t="shared" si="3711"/>
        <v>377023.1559999999</v>
      </c>
      <c r="BS1256" s="20">
        <f t="shared" si="3712"/>
        <v>372732.00000000006</v>
      </c>
      <c r="BT1256" s="20">
        <f t="shared" si="3713"/>
        <v>237754.59999999998</v>
      </c>
      <c r="BU1256" s="23">
        <f t="shared" ref="BU1256" si="3835">BU1257+BU1290+BU1295+BU1300+BU1309+BU1313</f>
        <v>0</v>
      </c>
      <c r="BV1256" s="20">
        <f t="shared" si="3714"/>
        <v>377023.1559999999</v>
      </c>
      <c r="BW1256" s="23">
        <f t="shared" ref="BW1256:BX1256" si="3836">BW1257+BW1290+BW1295+BW1300+BW1309+BW1313</f>
        <v>-4131.7939999999999</v>
      </c>
      <c r="BX1256" s="23">
        <f t="shared" si="3836"/>
        <v>0</v>
      </c>
      <c r="BY1256" s="20">
        <f t="shared" si="3778"/>
        <v>372891.36199999991</v>
      </c>
      <c r="BZ1256" s="20">
        <f t="shared" si="3779"/>
        <v>372732.00000000006</v>
      </c>
      <c r="CA1256" s="23">
        <f t="shared" ref="CA1256" si="3837">CA1257+CA1290+CA1295+CA1300+CA1309+CA1313</f>
        <v>0</v>
      </c>
      <c r="CB1256" s="20">
        <f t="shared" si="3780"/>
        <v>372891.36199999991</v>
      </c>
      <c r="CC1256" s="23">
        <f t="shared" ref="CC1256" si="3838">CC1257+CC1290+CC1295+CC1300+CC1309+CC1313</f>
        <v>0</v>
      </c>
      <c r="CD1256" s="23">
        <f t="shared" si="3781"/>
        <v>372891.36199999991</v>
      </c>
      <c r="CE1256" s="23">
        <f t="shared" si="3834"/>
        <v>0</v>
      </c>
      <c r="CF1256" s="32"/>
    </row>
    <row r="1257" spans="1:84" ht="63" x14ac:dyDescent="0.25">
      <c r="A1257" s="10" t="s">
        <v>465</v>
      </c>
      <c r="B1257" s="19"/>
      <c r="C1257" s="10"/>
      <c r="D1257" s="10"/>
      <c r="E1257" s="25" t="s">
        <v>877</v>
      </c>
      <c r="F1257" s="20">
        <f>F1258+F1262+F1266+F1270+F1278+F1282+F1286</f>
        <v>114888.1</v>
      </c>
      <c r="G1257" s="20">
        <f t="shared" ref="G1257:K1257" si="3839">G1258+G1262+G1266+G1270+G1278+G1282+G1286</f>
        <v>310463.40000000002</v>
      </c>
      <c r="H1257" s="20">
        <f t="shared" si="3839"/>
        <v>155415.79999999999</v>
      </c>
      <c r="I1257" s="20">
        <f t="shared" si="3839"/>
        <v>0</v>
      </c>
      <c r="J1257" s="20">
        <f t="shared" si="3839"/>
        <v>0</v>
      </c>
      <c r="K1257" s="20">
        <f t="shared" si="3839"/>
        <v>0</v>
      </c>
      <c r="L1257" s="20">
        <f t="shared" si="3666"/>
        <v>114888.1</v>
      </c>
      <c r="M1257" s="20">
        <f t="shared" si="3667"/>
        <v>310463.40000000002</v>
      </c>
      <c r="N1257" s="20">
        <f t="shared" si="3668"/>
        <v>155415.79999999999</v>
      </c>
      <c r="O1257" s="20">
        <f t="shared" ref="O1257:Q1257" si="3840">O1258+O1262+O1266+O1270+O1278+O1282+O1286</f>
        <v>0</v>
      </c>
      <c r="P1257" s="20">
        <f t="shared" si="3840"/>
        <v>0</v>
      </c>
      <c r="Q1257" s="20">
        <f t="shared" si="3840"/>
        <v>0</v>
      </c>
      <c r="R1257" s="20">
        <f t="shared" si="3627"/>
        <v>114888.1</v>
      </c>
      <c r="S1257" s="20">
        <f t="shared" si="3628"/>
        <v>310463.40000000002</v>
      </c>
      <c r="T1257" s="20">
        <f t="shared" si="3629"/>
        <v>155415.79999999999</v>
      </c>
      <c r="U1257" s="20">
        <f t="shared" ref="U1257" si="3841">U1258+U1262+U1266+U1270+U1278+U1282+U1286</f>
        <v>0</v>
      </c>
      <c r="V1257" s="20">
        <f t="shared" si="3800"/>
        <v>114888.1</v>
      </c>
      <c r="W1257" s="20">
        <f t="shared" ref="W1257:Y1257" si="3842">W1258+W1262+W1266+W1270+W1278+W1282+W1286</f>
        <v>0</v>
      </c>
      <c r="X1257" s="20">
        <f t="shared" si="3842"/>
        <v>0</v>
      </c>
      <c r="Y1257" s="20">
        <f t="shared" si="3842"/>
        <v>0</v>
      </c>
      <c r="Z1257" s="20">
        <f t="shared" si="3801"/>
        <v>114888.1</v>
      </c>
      <c r="AA1257" s="20">
        <f t="shared" si="3802"/>
        <v>310463.40000000002</v>
      </c>
      <c r="AB1257" s="20">
        <f t="shared" si="3803"/>
        <v>155415.79999999999</v>
      </c>
      <c r="AC1257" s="20">
        <f t="shared" ref="AC1257:AE1257" si="3843">AC1258+AC1262+AC1266+AC1270+AC1278+AC1282+AC1286</f>
        <v>0</v>
      </c>
      <c r="AD1257" s="20">
        <f t="shared" si="3843"/>
        <v>0</v>
      </c>
      <c r="AE1257" s="20">
        <f t="shared" si="3843"/>
        <v>0</v>
      </c>
      <c r="AF1257" s="20">
        <f t="shared" si="3785"/>
        <v>114888.1</v>
      </c>
      <c r="AG1257" s="20">
        <f t="shared" si="3786"/>
        <v>310463.40000000002</v>
      </c>
      <c r="AH1257" s="20">
        <f t="shared" si="3787"/>
        <v>155415.79999999999</v>
      </c>
      <c r="AI1257" s="20">
        <f t="shared" ref="AI1257" si="3844">AI1258+AI1262+AI1266+AI1270+AI1278+AI1282+AI1286</f>
        <v>0</v>
      </c>
      <c r="AJ1257" s="20">
        <f t="shared" si="3788"/>
        <v>114888.1</v>
      </c>
      <c r="AK1257" s="20">
        <f>AK1258+AK1262+AK1266+AK1270+AK1278+AK1282+AK1286+AK1274</f>
        <v>56163.269</v>
      </c>
      <c r="AL1257" s="20">
        <f t="shared" ref="AL1257:CE1257" si="3845">AL1258+AL1262+AL1266+AL1270+AL1278+AL1282+AL1286+AL1274</f>
        <v>0</v>
      </c>
      <c r="AM1257" s="20">
        <f t="shared" si="3845"/>
        <v>0</v>
      </c>
      <c r="AN1257" s="20">
        <f t="shared" si="3717"/>
        <v>171051.36900000001</v>
      </c>
      <c r="AO1257" s="20">
        <f t="shared" si="3718"/>
        <v>310463.40000000002</v>
      </c>
      <c r="AP1257" s="20">
        <f t="shared" si="3719"/>
        <v>155415.79999999999</v>
      </c>
      <c r="AQ1257" s="20">
        <f t="shared" ref="AQ1257:AS1257" si="3846">AQ1258+AQ1262+AQ1266+AQ1270+AQ1278+AQ1282+AQ1286+AQ1274</f>
        <v>0</v>
      </c>
      <c r="AR1257" s="20">
        <f t="shared" si="3846"/>
        <v>0</v>
      </c>
      <c r="AS1257" s="20">
        <f t="shared" si="3846"/>
        <v>0</v>
      </c>
      <c r="AT1257" s="20">
        <f t="shared" si="3720"/>
        <v>171051.36900000001</v>
      </c>
      <c r="AU1257" s="20">
        <f t="shared" si="3721"/>
        <v>310463.40000000002</v>
      </c>
      <c r="AV1257" s="20">
        <f t="shared" si="3722"/>
        <v>155415.79999999999</v>
      </c>
      <c r="AW1257" s="20">
        <f t="shared" ref="AW1257:AY1257" si="3847">AW1258+AW1262+AW1266+AW1270+AW1278+AW1282+AW1286+AW1274</f>
        <v>0</v>
      </c>
      <c r="AX1257" s="20">
        <f t="shared" si="3847"/>
        <v>0</v>
      </c>
      <c r="AY1257" s="20">
        <f t="shared" si="3847"/>
        <v>0</v>
      </c>
      <c r="AZ1257" s="20">
        <f t="shared" si="3683"/>
        <v>171051.36900000001</v>
      </c>
      <c r="BA1257" s="20">
        <f t="shared" si="3684"/>
        <v>310463.40000000002</v>
      </c>
      <c r="BB1257" s="20">
        <f t="shared" si="3685"/>
        <v>155415.79999999999</v>
      </c>
      <c r="BC1257" s="20">
        <f t="shared" ref="BC1257" si="3848">BC1258+BC1262+BC1266+BC1270+BC1278+BC1282+BC1286+BC1274</f>
        <v>0</v>
      </c>
      <c r="BD1257" s="20">
        <f t="shared" si="3682"/>
        <v>171051.36900000001</v>
      </c>
      <c r="BE1257" s="20">
        <f t="shared" ref="BE1257:BG1257" si="3849">BE1258+BE1262+BE1266+BE1270+BE1278+BE1282+BE1286+BE1274</f>
        <v>0</v>
      </c>
      <c r="BF1257" s="20">
        <f t="shared" si="3849"/>
        <v>0</v>
      </c>
      <c r="BG1257" s="20">
        <f t="shared" si="3849"/>
        <v>0</v>
      </c>
      <c r="BH1257" s="20">
        <f t="shared" si="3789"/>
        <v>171051.36900000001</v>
      </c>
      <c r="BI1257" s="20">
        <f t="shared" si="3790"/>
        <v>310463.40000000002</v>
      </c>
      <c r="BJ1257" s="20">
        <f t="shared" si="3791"/>
        <v>155415.79999999999</v>
      </c>
      <c r="BK1257" s="20">
        <f t="shared" ref="BK1257:BL1257" si="3850">BK1258+BK1262+BK1266+BK1270+BK1278+BK1282+BK1286+BK1274</f>
        <v>0</v>
      </c>
      <c r="BL1257" s="20">
        <f t="shared" si="3850"/>
        <v>0</v>
      </c>
      <c r="BM1257" s="20">
        <f t="shared" si="3792"/>
        <v>171051.36900000001</v>
      </c>
      <c r="BN1257" s="20">
        <f t="shared" si="3793"/>
        <v>310463.40000000002</v>
      </c>
      <c r="BO1257" s="20">
        <f t="shared" ref="BO1257:BQ1257" si="3851">BO1258+BO1262+BO1266+BO1270+BO1278+BO1282+BO1286+BO1274</f>
        <v>2369.864</v>
      </c>
      <c r="BP1257" s="20">
        <f t="shared" si="3851"/>
        <v>0</v>
      </c>
      <c r="BQ1257" s="20">
        <f t="shared" si="3851"/>
        <v>0</v>
      </c>
      <c r="BR1257" s="20">
        <f t="shared" si="3711"/>
        <v>173421.23300000001</v>
      </c>
      <c r="BS1257" s="20">
        <f t="shared" si="3712"/>
        <v>310463.40000000002</v>
      </c>
      <c r="BT1257" s="20">
        <f t="shared" si="3713"/>
        <v>155415.79999999999</v>
      </c>
      <c r="BU1257" s="20">
        <f t="shared" ref="BU1257" si="3852">BU1258+BU1262+BU1266+BU1270+BU1278+BU1282+BU1286+BU1274</f>
        <v>0</v>
      </c>
      <c r="BV1257" s="20">
        <f t="shared" si="3714"/>
        <v>173421.23300000001</v>
      </c>
      <c r="BW1257" s="20">
        <f t="shared" ref="BW1257:BX1257" si="3853">BW1258+BW1262+BW1266+BW1270+BW1278+BW1282+BW1286+BW1274</f>
        <v>0</v>
      </c>
      <c r="BX1257" s="20">
        <f t="shared" si="3853"/>
        <v>0</v>
      </c>
      <c r="BY1257" s="20">
        <f t="shared" si="3778"/>
        <v>173421.23300000001</v>
      </c>
      <c r="BZ1257" s="20">
        <f t="shared" si="3779"/>
        <v>310463.40000000002</v>
      </c>
      <c r="CA1257" s="20">
        <f t="shared" ref="CA1257" si="3854">CA1258+CA1262+CA1266+CA1270+CA1278+CA1282+CA1286+CA1274</f>
        <v>0</v>
      </c>
      <c r="CB1257" s="20">
        <f t="shared" si="3780"/>
        <v>173421.23300000001</v>
      </c>
      <c r="CC1257" s="20">
        <f t="shared" ref="CC1257" si="3855">CC1258+CC1262+CC1266+CC1270+CC1278+CC1282+CC1286+CC1274</f>
        <v>0</v>
      </c>
      <c r="CD1257" s="20">
        <f t="shared" si="3781"/>
        <v>173421.23300000001</v>
      </c>
      <c r="CE1257" s="20">
        <f t="shared" si="3845"/>
        <v>0</v>
      </c>
    </row>
    <row r="1258" spans="1:84" ht="31.5" x14ac:dyDescent="0.25">
      <c r="A1258" s="10" t="s">
        <v>85</v>
      </c>
      <c r="B1258" s="19"/>
      <c r="C1258" s="10"/>
      <c r="D1258" s="10"/>
      <c r="E1258" s="25" t="s">
        <v>878</v>
      </c>
      <c r="F1258" s="20">
        <f>F1259</f>
        <v>87.6</v>
      </c>
      <c r="G1258" s="20">
        <f t="shared" ref="G1258:CE1260" si="3856">G1259</f>
        <v>0</v>
      </c>
      <c r="H1258" s="20">
        <f t="shared" si="3856"/>
        <v>0</v>
      </c>
      <c r="I1258" s="20">
        <f t="shared" si="3856"/>
        <v>0</v>
      </c>
      <c r="J1258" s="20">
        <f t="shared" si="3856"/>
        <v>0</v>
      </c>
      <c r="K1258" s="20">
        <f t="shared" si="3856"/>
        <v>0</v>
      </c>
      <c r="L1258" s="20">
        <f t="shared" si="3666"/>
        <v>87.6</v>
      </c>
      <c r="M1258" s="20">
        <f t="shared" si="3667"/>
        <v>0</v>
      </c>
      <c r="N1258" s="20">
        <f t="shared" si="3668"/>
        <v>0</v>
      </c>
      <c r="O1258" s="20">
        <f t="shared" si="3856"/>
        <v>0</v>
      </c>
      <c r="P1258" s="20">
        <f t="shared" si="3856"/>
        <v>0</v>
      </c>
      <c r="Q1258" s="20">
        <f t="shared" si="3856"/>
        <v>0</v>
      </c>
      <c r="R1258" s="20">
        <f t="shared" si="3627"/>
        <v>87.6</v>
      </c>
      <c r="S1258" s="20">
        <f t="shared" si="3628"/>
        <v>0</v>
      </c>
      <c r="T1258" s="20">
        <f t="shared" si="3629"/>
        <v>0</v>
      </c>
      <c r="U1258" s="20">
        <f t="shared" si="3856"/>
        <v>0</v>
      </c>
      <c r="V1258" s="20">
        <f t="shared" si="3800"/>
        <v>87.6</v>
      </c>
      <c r="W1258" s="20">
        <f t="shared" si="3856"/>
        <v>0</v>
      </c>
      <c r="X1258" s="20">
        <f t="shared" si="3856"/>
        <v>0</v>
      </c>
      <c r="Y1258" s="20">
        <f t="shared" si="3856"/>
        <v>0</v>
      </c>
      <c r="Z1258" s="20">
        <f t="shared" si="3801"/>
        <v>87.6</v>
      </c>
      <c r="AA1258" s="20">
        <f t="shared" si="3802"/>
        <v>0</v>
      </c>
      <c r="AB1258" s="20">
        <f t="shared" si="3803"/>
        <v>0</v>
      </c>
      <c r="AC1258" s="20">
        <f t="shared" si="3856"/>
        <v>0</v>
      </c>
      <c r="AD1258" s="20">
        <f t="shared" si="3856"/>
        <v>0</v>
      </c>
      <c r="AE1258" s="20">
        <f t="shared" si="3856"/>
        <v>0</v>
      </c>
      <c r="AF1258" s="20">
        <f t="shared" si="3785"/>
        <v>87.6</v>
      </c>
      <c r="AG1258" s="20">
        <f t="shared" si="3786"/>
        <v>0</v>
      </c>
      <c r="AH1258" s="20">
        <f t="shared" si="3787"/>
        <v>0</v>
      </c>
      <c r="AI1258" s="20">
        <f t="shared" si="3856"/>
        <v>0</v>
      </c>
      <c r="AJ1258" s="20">
        <f t="shared" si="3788"/>
        <v>87.6</v>
      </c>
      <c r="AK1258" s="20">
        <f t="shared" si="3856"/>
        <v>28631.424999999999</v>
      </c>
      <c r="AL1258" s="20">
        <f t="shared" si="3856"/>
        <v>0</v>
      </c>
      <c r="AM1258" s="20">
        <f t="shared" si="3856"/>
        <v>0</v>
      </c>
      <c r="AN1258" s="20">
        <f t="shared" si="3717"/>
        <v>28719.024999999998</v>
      </c>
      <c r="AO1258" s="20">
        <f t="shared" si="3718"/>
        <v>0</v>
      </c>
      <c r="AP1258" s="20">
        <f t="shared" si="3719"/>
        <v>0</v>
      </c>
      <c r="AQ1258" s="20">
        <f t="shared" si="3856"/>
        <v>0</v>
      </c>
      <c r="AR1258" s="20">
        <f t="shared" si="3856"/>
        <v>0</v>
      </c>
      <c r="AS1258" s="20">
        <f t="shared" si="3856"/>
        <v>0</v>
      </c>
      <c r="AT1258" s="20">
        <f t="shared" si="3720"/>
        <v>28719.024999999998</v>
      </c>
      <c r="AU1258" s="20">
        <f t="shared" si="3721"/>
        <v>0</v>
      </c>
      <c r="AV1258" s="20">
        <f t="shared" si="3722"/>
        <v>0</v>
      </c>
      <c r="AW1258" s="20">
        <f t="shared" si="3856"/>
        <v>0</v>
      </c>
      <c r="AX1258" s="20">
        <f t="shared" si="3856"/>
        <v>0</v>
      </c>
      <c r="AY1258" s="20">
        <f t="shared" si="3856"/>
        <v>0</v>
      </c>
      <c r="AZ1258" s="20">
        <f t="shared" si="3683"/>
        <v>28719.024999999998</v>
      </c>
      <c r="BA1258" s="20">
        <f t="shared" si="3684"/>
        <v>0</v>
      </c>
      <c r="BB1258" s="20">
        <f t="shared" si="3685"/>
        <v>0</v>
      </c>
      <c r="BC1258" s="20">
        <f t="shared" si="3856"/>
        <v>0</v>
      </c>
      <c r="BD1258" s="20">
        <f t="shared" si="3682"/>
        <v>28719.024999999998</v>
      </c>
      <c r="BE1258" s="20">
        <f t="shared" si="3856"/>
        <v>0</v>
      </c>
      <c r="BF1258" s="20">
        <f t="shared" si="3856"/>
        <v>0</v>
      </c>
      <c r="BG1258" s="20">
        <f t="shared" si="3856"/>
        <v>0</v>
      </c>
      <c r="BH1258" s="20">
        <f t="shared" si="3789"/>
        <v>28719.024999999998</v>
      </c>
      <c r="BI1258" s="20">
        <f t="shared" si="3790"/>
        <v>0</v>
      </c>
      <c r="BJ1258" s="20">
        <f t="shared" si="3791"/>
        <v>0</v>
      </c>
      <c r="BK1258" s="20">
        <f t="shared" si="3856"/>
        <v>0</v>
      </c>
      <c r="BL1258" s="20">
        <f t="shared" si="3856"/>
        <v>0</v>
      </c>
      <c r="BM1258" s="20">
        <f t="shared" si="3792"/>
        <v>28719.024999999998</v>
      </c>
      <c r="BN1258" s="20">
        <f t="shared" si="3793"/>
        <v>0</v>
      </c>
      <c r="BO1258" s="20">
        <f t="shared" si="3856"/>
        <v>0</v>
      </c>
      <c r="BP1258" s="20">
        <f t="shared" si="3856"/>
        <v>0</v>
      </c>
      <c r="BQ1258" s="20">
        <f t="shared" si="3856"/>
        <v>0</v>
      </c>
      <c r="BR1258" s="20">
        <f t="shared" si="3711"/>
        <v>28719.024999999998</v>
      </c>
      <c r="BS1258" s="20">
        <f t="shared" si="3712"/>
        <v>0</v>
      </c>
      <c r="BT1258" s="20">
        <f t="shared" si="3713"/>
        <v>0</v>
      </c>
      <c r="BU1258" s="20">
        <f t="shared" si="3856"/>
        <v>0</v>
      </c>
      <c r="BV1258" s="20">
        <f t="shared" si="3714"/>
        <v>28719.024999999998</v>
      </c>
      <c r="BW1258" s="20">
        <f t="shared" si="3856"/>
        <v>0</v>
      </c>
      <c r="BX1258" s="20">
        <f t="shared" si="3856"/>
        <v>0</v>
      </c>
      <c r="BY1258" s="20">
        <f t="shared" si="3778"/>
        <v>28719.024999999998</v>
      </c>
      <c r="BZ1258" s="20">
        <f t="shared" si="3779"/>
        <v>0</v>
      </c>
      <c r="CA1258" s="20">
        <f t="shared" si="3856"/>
        <v>0</v>
      </c>
      <c r="CB1258" s="20">
        <f t="shared" si="3780"/>
        <v>28719.024999999998</v>
      </c>
      <c r="CC1258" s="20">
        <f t="shared" si="3856"/>
        <v>0</v>
      </c>
      <c r="CD1258" s="20">
        <f t="shared" si="3781"/>
        <v>28719.024999999998</v>
      </c>
      <c r="CE1258" s="20">
        <f t="shared" si="3856"/>
        <v>0</v>
      </c>
    </row>
    <row r="1259" spans="1:84" ht="47.25" x14ac:dyDescent="0.25">
      <c r="A1259" s="10" t="s">
        <v>85</v>
      </c>
      <c r="B1259" s="19">
        <v>400</v>
      </c>
      <c r="C1259" s="10"/>
      <c r="D1259" s="10"/>
      <c r="E1259" s="25" t="s">
        <v>611</v>
      </c>
      <c r="F1259" s="20">
        <f>F1260</f>
        <v>87.6</v>
      </c>
      <c r="G1259" s="20">
        <f t="shared" si="3856"/>
        <v>0</v>
      </c>
      <c r="H1259" s="20">
        <f t="shared" si="3856"/>
        <v>0</v>
      </c>
      <c r="I1259" s="20">
        <f t="shared" si="3856"/>
        <v>0</v>
      </c>
      <c r="J1259" s="20">
        <f t="shared" si="3856"/>
        <v>0</v>
      </c>
      <c r="K1259" s="20">
        <f t="shared" si="3856"/>
        <v>0</v>
      </c>
      <c r="L1259" s="20">
        <f t="shared" si="3666"/>
        <v>87.6</v>
      </c>
      <c r="M1259" s="20">
        <f t="shared" si="3667"/>
        <v>0</v>
      </c>
      <c r="N1259" s="20">
        <f t="shared" si="3668"/>
        <v>0</v>
      </c>
      <c r="O1259" s="20">
        <f t="shared" si="3856"/>
        <v>0</v>
      </c>
      <c r="P1259" s="20">
        <f t="shared" si="3856"/>
        <v>0</v>
      </c>
      <c r="Q1259" s="20">
        <f t="shared" si="3856"/>
        <v>0</v>
      </c>
      <c r="R1259" s="20">
        <f t="shared" si="3627"/>
        <v>87.6</v>
      </c>
      <c r="S1259" s="20">
        <f t="shared" si="3628"/>
        <v>0</v>
      </c>
      <c r="T1259" s="20">
        <f t="shared" si="3629"/>
        <v>0</v>
      </c>
      <c r="U1259" s="20">
        <f t="shared" si="3856"/>
        <v>0</v>
      </c>
      <c r="V1259" s="20">
        <f t="shared" si="3800"/>
        <v>87.6</v>
      </c>
      <c r="W1259" s="20">
        <f t="shared" si="3856"/>
        <v>0</v>
      </c>
      <c r="X1259" s="20">
        <f t="shared" si="3856"/>
        <v>0</v>
      </c>
      <c r="Y1259" s="20">
        <f t="shared" si="3856"/>
        <v>0</v>
      </c>
      <c r="Z1259" s="20">
        <f t="shared" si="3801"/>
        <v>87.6</v>
      </c>
      <c r="AA1259" s="20">
        <f t="shared" si="3802"/>
        <v>0</v>
      </c>
      <c r="AB1259" s="20">
        <f t="shared" si="3803"/>
        <v>0</v>
      </c>
      <c r="AC1259" s="20">
        <f t="shared" si="3856"/>
        <v>0</v>
      </c>
      <c r="AD1259" s="20">
        <f t="shared" si="3856"/>
        <v>0</v>
      </c>
      <c r="AE1259" s="20">
        <f t="shared" si="3856"/>
        <v>0</v>
      </c>
      <c r="AF1259" s="20">
        <f t="shared" si="3785"/>
        <v>87.6</v>
      </c>
      <c r="AG1259" s="20">
        <f t="shared" si="3786"/>
        <v>0</v>
      </c>
      <c r="AH1259" s="20">
        <f t="shared" si="3787"/>
        <v>0</v>
      </c>
      <c r="AI1259" s="20">
        <f t="shared" si="3856"/>
        <v>0</v>
      </c>
      <c r="AJ1259" s="20">
        <f t="shared" si="3788"/>
        <v>87.6</v>
      </c>
      <c r="AK1259" s="20">
        <f t="shared" si="3856"/>
        <v>28631.424999999999</v>
      </c>
      <c r="AL1259" s="20">
        <f t="shared" si="3856"/>
        <v>0</v>
      </c>
      <c r="AM1259" s="20">
        <f t="shared" si="3856"/>
        <v>0</v>
      </c>
      <c r="AN1259" s="20">
        <f t="shared" si="3717"/>
        <v>28719.024999999998</v>
      </c>
      <c r="AO1259" s="20">
        <f t="shared" si="3718"/>
        <v>0</v>
      </c>
      <c r="AP1259" s="20">
        <f t="shared" si="3719"/>
        <v>0</v>
      </c>
      <c r="AQ1259" s="20">
        <f t="shared" si="3856"/>
        <v>0</v>
      </c>
      <c r="AR1259" s="20">
        <f t="shared" si="3856"/>
        <v>0</v>
      </c>
      <c r="AS1259" s="20">
        <f t="shared" si="3856"/>
        <v>0</v>
      </c>
      <c r="AT1259" s="20">
        <f t="shared" si="3720"/>
        <v>28719.024999999998</v>
      </c>
      <c r="AU1259" s="20">
        <f t="shared" si="3721"/>
        <v>0</v>
      </c>
      <c r="AV1259" s="20">
        <f t="shared" si="3722"/>
        <v>0</v>
      </c>
      <c r="AW1259" s="20">
        <f t="shared" si="3856"/>
        <v>0</v>
      </c>
      <c r="AX1259" s="20">
        <f t="shared" si="3856"/>
        <v>0</v>
      </c>
      <c r="AY1259" s="20">
        <f t="shared" si="3856"/>
        <v>0</v>
      </c>
      <c r="AZ1259" s="20">
        <f t="shared" si="3683"/>
        <v>28719.024999999998</v>
      </c>
      <c r="BA1259" s="20">
        <f t="shared" si="3684"/>
        <v>0</v>
      </c>
      <c r="BB1259" s="20">
        <f t="shared" si="3685"/>
        <v>0</v>
      </c>
      <c r="BC1259" s="20">
        <f t="shared" si="3856"/>
        <v>0</v>
      </c>
      <c r="BD1259" s="20">
        <f t="shared" ref="BD1259:BD1327" si="3857">AZ1259+BC1259</f>
        <v>28719.024999999998</v>
      </c>
      <c r="BE1259" s="20">
        <f t="shared" si="3856"/>
        <v>0</v>
      </c>
      <c r="BF1259" s="20">
        <f t="shared" si="3856"/>
        <v>0</v>
      </c>
      <c r="BG1259" s="20">
        <f t="shared" si="3856"/>
        <v>0</v>
      </c>
      <c r="BH1259" s="20">
        <f t="shared" si="3789"/>
        <v>28719.024999999998</v>
      </c>
      <c r="BI1259" s="20">
        <f t="shared" si="3790"/>
        <v>0</v>
      </c>
      <c r="BJ1259" s="20">
        <f t="shared" si="3791"/>
        <v>0</v>
      </c>
      <c r="BK1259" s="20">
        <f t="shared" si="3856"/>
        <v>0</v>
      </c>
      <c r="BL1259" s="20">
        <f t="shared" si="3856"/>
        <v>0</v>
      </c>
      <c r="BM1259" s="20">
        <f t="shared" si="3792"/>
        <v>28719.024999999998</v>
      </c>
      <c r="BN1259" s="20">
        <f t="shared" si="3793"/>
        <v>0</v>
      </c>
      <c r="BO1259" s="20">
        <f t="shared" si="3856"/>
        <v>0</v>
      </c>
      <c r="BP1259" s="20">
        <f t="shared" si="3856"/>
        <v>0</v>
      </c>
      <c r="BQ1259" s="20">
        <f t="shared" si="3856"/>
        <v>0</v>
      </c>
      <c r="BR1259" s="20">
        <f t="shared" si="3711"/>
        <v>28719.024999999998</v>
      </c>
      <c r="BS1259" s="20">
        <f t="shared" si="3712"/>
        <v>0</v>
      </c>
      <c r="BT1259" s="20">
        <f t="shared" si="3713"/>
        <v>0</v>
      </c>
      <c r="BU1259" s="20">
        <f t="shared" si="3856"/>
        <v>0</v>
      </c>
      <c r="BV1259" s="20">
        <f t="shared" si="3714"/>
        <v>28719.024999999998</v>
      </c>
      <c r="BW1259" s="20">
        <f t="shared" si="3856"/>
        <v>0</v>
      </c>
      <c r="BX1259" s="20">
        <f t="shared" si="3856"/>
        <v>0</v>
      </c>
      <c r="BY1259" s="20">
        <f t="shared" si="3778"/>
        <v>28719.024999999998</v>
      </c>
      <c r="BZ1259" s="20">
        <f t="shared" si="3779"/>
        <v>0</v>
      </c>
      <c r="CA1259" s="20">
        <f t="shared" si="3856"/>
        <v>0</v>
      </c>
      <c r="CB1259" s="20">
        <f t="shared" si="3780"/>
        <v>28719.024999999998</v>
      </c>
      <c r="CC1259" s="20">
        <f t="shared" si="3856"/>
        <v>0</v>
      </c>
      <c r="CD1259" s="20">
        <f t="shared" si="3781"/>
        <v>28719.024999999998</v>
      </c>
      <c r="CE1259" s="20">
        <f t="shared" si="3856"/>
        <v>0</v>
      </c>
    </row>
    <row r="1260" spans="1:84" x14ac:dyDescent="0.25">
      <c r="A1260" s="10" t="s">
        <v>85</v>
      </c>
      <c r="B1260" s="19">
        <v>410</v>
      </c>
      <c r="C1260" s="10"/>
      <c r="D1260" s="10"/>
      <c r="E1260" s="25" t="s">
        <v>612</v>
      </c>
      <c r="F1260" s="20">
        <f>F1261</f>
        <v>87.6</v>
      </c>
      <c r="G1260" s="20">
        <f t="shared" si="3856"/>
        <v>0</v>
      </c>
      <c r="H1260" s="20">
        <f t="shared" si="3856"/>
        <v>0</v>
      </c>
      <c r="I1260" s="20">
        <f t="shared" si="3856"/>
        <v>0</v>
      </c>
      <c r="J1260" s="20">
        <f t="shared" si="3856"/>
        <v>0</v>
      </c>
      <c r="K1260" s="20">
        <f t="shared" si="3856"/>
        <v>0</v>
      </c>
      <c r="L1260" s="20">
        <f t="shared" si="3666"/>
        <v>87.6</v>
      </c>
      <c r="M1260" s="20">
        <f t="shared" si="3667"/>
        <v>0</v>
      </c>
      <c r="N1260" s="20">
        <f t="shared" si="3668"/>
        <v>0</v>
      </c>
      <c r="O1260" s="20">
        <f t="shared" si="3856"/>
        <v>0</v>
      </c>
      <c r="P1260" s="20">
        <f t="shared" si="3856"/>
        <v>0</v>
      </c>
      <c r="Q1260" s="20">
        <f t="shared" si="3856"/>
        <v>0</v>
      </c>
      <c r="R1260" s="20">
        <f t="shared" si="3627"/>
        <v>87.6</v>
      </c>
      <c r="S1260" s="20">
        <f t="shared" si="3628"/>
        <v>0</v>
      </c>
      <c r="T1260" s="20">
        <f t="shared" si="3629"/>
        <v>0</v>
      </c>
      <c r="U1260" s="20">
        <f t="shared" si="3856"/>
        <v>0</v>
      </c>
      <c r="V1260" s="20">
        <f t="shared" si="3800"/>
        <v>87.6</v>
      </c>
      <c r="W1260" s="20">
        <f t="shared" si="3856"/>
        <v>0</v>
      </c>
      <c r="X1260" s="20">
        <f t="shared" si="3856"/>
        <v>0</v>
      </c>
      <c r="Y1260" s="20">
        <f t="shared" si="3856"/>
        <v>0</v>
      </c>
      <c r="Z1260" s="20">
        <f t="shared" si="3801"/>
        <v>87.6</v>
      </c>
      <c r="AA1260" s="20">
        <f t="shared" si="3802"/>
        <v>0</v>
      </c>
      <c r="AB1260" s="20">
        <f t="shared" si="3803"/>
        <v>0</v>
      </c>
      <c r="AC1260" s="20">
        <f t="shared" si="3856"/>
        <v>0</v>
      </c>
      <c r="AD1260" s="20">
        <f t="shared" si="3856"/>
        <v>0</v>
      </c>
      <c r="AE1260" s="20">
        <f t="shared" si="3856"/>
        <v>0</v>
      </c>
      <c r="AF1260" s="20">
        <f t="shared" si="3785"/>
        <v>87.6</v>
      </c>
      <c r="AG1260" s="20">
        <f t="shared" si="3786"/>
        <v>0</v>
      </c>
      <c r="AH1260" s="20">
        <f t="shared" si="3787"/>
        <v>0</v>
      </c>
      <c r="AI1260" s="20">
        <f t="shared" si="3856"/>
        <v>0</v>
      </c>
      <c r="AJ1260" s="20">
        <f t="shared" si="3788"/>
        <v>87.6</v>
      </c>
      <c r="AK1260" s="20">
        <f t="shared" si="3856"/>
        <v>28631.424999999999</v>
      </c>
      <c r="AL1260" s="20">
        <f t="shared" si="3856"/>
        <v>0</v>
      </c>
      <c r="AM1260" s="20">
        <f t="shared" si="3856"/>
        <v>0</v>
      </c>
      <c r="AN1260" s="20">
        <f t="shared" si="3717"/>
        <v>28719.024999999998</v>
      </c>
      <c r="AO1260" s="20">
        <f t="shared" si="3718"/>
        <v>0</v>
      </c>
      <c r="AP1260" s="20">
        <f t="shared" si="3719"/>
        <v>0</v>
      </c>
      <c r="AQ1260" s="20">
        <f t="shared" si="3856"/>
        <v>0</v>
      </c>
      <c r="AR1260" s="20">
        <f t="shared" si="3856"/>
        <v>0</v>
      </c>
      <c r="AS1260" s="20">
        <f t="shared" si="3856"/>
        <v>0</v>
      </c>
      <c r="AT1260" s="20">
        <f t="shared" si="3720"/>
        <v>28719.024999999998</v>
      </c>
      <c r="AU1260" s="20">
        <f t="shared" si="3721"/>
        <v>0</v>
      </c>
      <c r="AV1260" s="20">
        <f t="shared" si="3722"/>
        <v>0</v>
      </c>
      <c r="AW1260" s="20">
        <f t="shared" si="3856"/>
        <v>0</v>
      </c>
      <c r="AX1260" s="20">
        <f t="shared" si="3856"/>
        <v>0</v>
      </c>
      <c r="AY1260" s="20">
        <f t="shared" si="3856"/>
        <v>0</v>
      </c>
      <c r="AZ1260" s="20">
        <f t="shared" si="3683"/>
        <v>28719.024999999998</v>
      </c>
      <c r="BA1260" s="20">
        <f t="shared" si="3684"/>
        <v>0</v>
      </c>
      <c r="BB1260" s="20">
        <f t="shared" si="3685"/>
        <v>0</v>
      </c>
      <c r="BC1260" s="20">
        <f t="shared" si="3856"/>
        <v>0</v>
      </c>
      <c r="BD1260" s="20">
        <f t="shared" si="3857"/>
        <v>28719.024999999998</v>
      </c>
      <c r="BE1260" s="20">
        <f t="shared" si="3856"/>
        <v>0</v>
      </c>
      <c r="BF1260" s="20">
        <f t="shared" si="3856"/>
        <v>0</v>
      </c>
      <c r="BG1260" s="20">
        <f t="shared" si="3856"/>
        <v>0</v>
      </c>
      <c r="BH1260" s="20">
        <f t="shared" si="3789"/>
        <v>28719.024999999998</v>
      </c>
      <c r="BI1260" s="20">
        <f t="shared" si="3790"/>
        <v>0</v>
      </c>
      <c r="BJ1260" s="20">
        <f t="shared" si="3791"/>
        <v>0</v>
      </c>
      <c r="BK1260" s="20">
        <f t="shared" si="3856"/>
        <v>0</v>
      </c>
      <c r="BL1260" s="20">
        <f t="shared" si="3856"/>
        <v>0</v>
      </c>
      <c r="BM1260" s="20">
        <f t="shared" si="3792"/>
        <v>28719.024999999998</v>
      </c>
      <c r="BN1260" s="20">
        <f t="shared" si="3793"/>
        <v>0</v>
      </c>
      <c r="BO1260" s="20">
        <f t="shared" si="3856"/>
        <v>0</v>
      </c>
      <c r="BP1260" s="20">
        <f t="shared" si="3856"/>
        <v>0</v>
      </c>
      <c r="BQ1260" s="20">
        <f t="shared" si="3856"/>
        <v>0</v>
      </c>
      <c r="BR1260" s="20">
        <f t="shared" si="3711"/>
        <v>28719.024999999998</v>
      </c>
      <c r="BS1260" s="20">
        <f t="shared" si="3712"/>
        <v>0</v>
      </c>
      <c r="BT1260" s="20">
        <f t="shared" si="3713"/>
        <v>0</v>
      </c>
      <c r="BU1260" s="20">
        <f t="shared" si="3856"/>
        <v>0</v>
      </c>
      <c r="BV1260" s="20">
        <f t="shared" si="3714"/>
        <v>28719.024999999998</v>
      </c>
      <c r="BW1260" s="20">
        <f t="shared" si="3856"/>
        <v>0</v>
      </c>
      <c r="BX1260" s="20">
        <f t="shared" si="3856"/>
        <v>0</v>
      </c>
      <c r="BY1260" s="20">
        <f t="shared" si="3778"/>
        <v>28719.024999999998</v>
      </c>
      <c r="BZ1260" s="20">
        <f t="shared" si="3779"/>
        <v>0</v>
      </c>
      <c r="CA1260" s="20">
        <f t="shared" si="3856"/>
        <v>0</v>
      </c>
      <c r="CB1260" s="20">
        <f t="shared" si="3780"/>
        <v>28719.024999999998</v>
      </c>
      <c r="CC1260" s="20">
        <f t="shared" si="3856"/>
        <v>0</v>
      </c>
      <c r="CD1260" s="20">
        <f t="shared" si="3781"/>
        <v>28719.024999999998</v>
      </c>
      <c r="CE1260" s="20">
        <f t="shared" si="3856"/>
        <v>0</v>
      </c>
    </row>
    <row r="1261" spans="1:84" x14ac:dyDescent="0.25">
      <c r="A1261" s="10" t="s">
        <v>85</v>
      </c>
      <c r="B1261" s="19">
        <v>410</v>
      </c>
      <c r="C1261" s="10" t="s">
        <v>345</v>
      </c>
      <c r="D1261" s="10" t="s">
        <v>332</v>
      </c>
      <c r="E1261" s="25" t="s">
        <v>580</v>
      </c>
      <c r="F1261" s="20">
        <v>87.6</v>
      </c>
      <c r="G1261" s="20">
        <v>0</v>
      </c>
      <c r="H1261" s="20">
        <v>0</v>
      </c>
      <c r="I1261" s="20"/>
      <c r="J1261" s="20"/>
      <c r="K1261" s="20"/>
      <c r="L1261" s="20">
        <f t="shared" si="3666"/>
        <v>87.6</v>
      </c>
      <c r="M1261" s="20">
        <f t="shared" si="3667"/>
        <v>0</v>
      </c>
      <c r="N1261" s="20">
        <f t="shared" si="3668"/>
        <v>0</v>
      </c>
      <c r="O1261" s="20"/>
      <c r="P1261" s="20"/>
      <c r="Q1261" s="20"/>
      <c r="R1261" s="20">
        <f t="shared" si="3627"/>
        <v>87.6</v>
      </c>
      <c r="S1261" s="20">
        <f t="shared" si="3628"/>
        <v>0</v>
      </c>
      <c r="T1261" s="20">
        <f t="shared" si="3629"/>
        <v>0</v>
      </c>
      <c r="U1261" s="20"/>
      <c r="V1261" s="20">
        <f t="shared" si="3800"/>
        <v>87.6</v>
      </c>
      <c r="W1261" s="20"/>
      <c r="X1261" s="20"/>
      <c r="Y1261" s="20"/>
      <c r="Z1261" s="20">
        <f t="shared" si="3801"/>
        <v>87.6</v>
      </c>
      <c r="AA1261" s="20">
        <f t="shared" si="3802"/>
        <v>0</v>
      </c>
      <c r="AB1261" s="20">
        <f t="shared" si="3803"/>
        <v>0</v>
      </c>
      <c r="AC1261" s="20"/>
      <c r="AD1261" s="20"/>
      <c r="AE1261" s="20"/>
      <c r="AF1261" s="20">
        <f t="shared" si="3785"/>
        <v>87.6</v>
      </c>
      <c r="AG1261" s="20">
        <f t="shared" si="3786"/>
        <v>0</v>
      </c>
      <c r="AH1261" s="20">
        <f t="shared" si="3787"/>
        <v>0</v>
      </c>
      <c r="AI1261" s="20"/>
      <c r="AJ1261" s="20">
        <f t="shared" si="3788"/>
        <v>87.6</v>
      </c>
      <c r="AK1261" s="20">
        <v>28631.424999999999</v>
      </c>
      <c r="AL1261" s="20"/>
      <c r="AM1261" s="20"/>
      <c r="AN1261" s="20">
        <f t="shared" si="3717"/>
        <v>28719.024999999998</v>
      </c>
      <c r="AO1261" s="20">
        <f t="shared" si="3718"/>
        <v>0</v>
      </c>
      <c r="AP1261" s="20">
        <f t="shared" si="3719"/>
        <v>0</v>
      </c>
      <c r="AQ1261" s="20"/>
      <c r="AR1261" s="20"/>
      <c r="AS1261" s="20"/>
      <c r="AT1261" s="20">
        <f t="shared" si="3720"/>
        <v>28719.024999999998</v>
      </c>
      <c r="AU1261" s="20">
        <f t="shared" si="3721"/>
        <v>0</v>
      </c>
      <c r="AV1261" s="20">
        <f t="shared" si="3722"/>
        <v>0</v>
      </c>
      <c r="AW1261" s="20"/>
      <c r="AX1261" s="20"/>
      <c r="AY1261" s="20"/>
      <c r="AZ1261" s="20">
        <f t="shared" ref="AZ1261:AZ1329" si="3858">AT1261+AW1261</f>
        <v>28719.024999999998</v>
      </c>
      <c r="BA1261" s="20">
        <f t="shared" ref="BA1261:BA1329" si="3859">AU1261+AX1261</f>
        <v>0</v>
      </c>
      <c r="BB1261" s="20">
        <f t="shared" ref="BB1261:BB1329" si="3860">AV1261+AY1261</f>
        <v>0</v>
      </c>
      <c r="BC1261" s="20"/>
      <c r="BD1261" s="20">
        <f t="shared" si="3857"/>
        <v>28719.024999999998</v>
      </c>
      <c r="BE1261" s="20"/>
      <c r="BF1261" s="20"/>
      <c r="BG1261" s="20"/>
      <c r="BH1261" s="20">
        <f t="shared" si="3789"/>
        <v>28719.024999999998</v>
      </c>
      <c r="BI1261" s="20">
        <f t="shared" si="3790"/>
        <v>0</v>
      </c>
      <c r="BJ1261" s="20">
        <f t="shared" si="3791"/>
        <v>0</v>
      </c>
      <c r="BK1261" s="20"/>
      <c r="BL1261" s="20"/>
      <c r="BM1261" s="20">
        <f t="shared" si="3792"/>
        <v>28719.024999999998</v>
      </c>
      <c r="BN1261" s="20">
        <f t="shared" si="3793"/>
        <v>0</v>
      </c>
      <c r="BO1261" s="20"/>
      <c r="BP1261" s="20"/>
      <c r="BQ1261" s="20"/>
      <c r="BR1261" s="20">
        <f t="shared" si="3711"/>
        <v>28719.024999999998</v>
      </c>
      <c r="BS1261" s="20">
        <f t="shared" si="3712"/>
        <v>0</v>
      </c>
      <c r="BT1261" s="20">
        <f t="shared" si="3713"/>
        <v>0</v>
      </c>
      <c r="BU1261" s="20"/>
      <c r="BV1261" s="20">
        <f t="shared" si="3714"/>
        <v>28719.024999999998</v>
      </c>
      <c r="BW1261" s="20"/>
      <c r="BX1261" s="20"/>
      <c r="BY1261" s="20">
        <f t="shared" si="3778"/>
        <v>28719.024999999998</v>
      </c>
      <c r="BZ1261" s="20">
        <f t="shared" si="3779"/>
        <v>0</v>
      </c>
      <c r="CA1261" s="20"/>
      <c r="CB1261" s="20">
        <f t="shared" si="3780"/>
        <v>28719.024999999998</v>
      </c>
      <c r="CC1261" s="20"/>
      <c r="CD1261" s="20">
        <f t="shared" si="3781"/>
        <v>28719.024999999998</v>
      </c>
      <c r="CE1261" s="20"/>
    </row>
    <row r="1262" spans="1:84" ht="47.25" x14ac:dyDescent="0.25">
      <c r="A1262" s="10" t="s">
        <v>86</v>
      </c>
      <c r="B1262" s="19"/>
      <c r="C1262" s="10"/>
      <c r="D1262" s="10"/>
      <c r="E1262" s="25" t="s">
        <v>879</v>
      </c>
      <c r="F1262" s="20">
        <f>F1263</f>
        <v>50227.8</v>
      </c>
      <c r="G1262" s="20">
        <f t="shared" ref="G1262:CE1264" si="3861">G1263</f>
        <v>0</v>
      </c>
      <c r="H1262" s="20">
        <f t="shared" si="3861"/>
        <v>0</v>
      </c>
      <c r="I1262" s="20">
        <f t="shared" si="3861"/>
        <v>0</v>
      </c>
      <c r="J1262" s="20">
        <f t="shared" si="3861"/>
        <v>0</v>
      </c>
      <c r="K1262" s="20">
        <f t="shared" si="3861"/>
        <v>0</v>
      </c>
      <c r="L1262" s="20">
        <f t="shared" si="3666"/>
        <v>50227.8</v>
      </c>
      <c r="M1262" s="20">
        <f t="shared" si="3667"/>
        <v>0</v>
      </c>
      <c r="N1262" s="20">
        <f t="shared" si="3668"/>
        <v>0</v>
      </c>
      <c r="O1262" s="20">
        <f t="shared" si="3861"/>
        <v>0</v>
      </c>
      <c r="P1262" s="20">
        <f t="shared" si="3861"/>
        <v>0</v>
      </c>
      <c r="Q1262" s="20">
        <f t="shared" si="3861"/>
        <v>0</v>
      </c>
      <c r="R1262" s="20">
        <f t="shared" si="3627"/>
        <v>50227.8</v>
      </c>
      <c r="S1262" s="20">
        <f t="shared" si="3628"/>
        <v>0</v>
      </c>
      <c r="T1262" s="20">
        <f t="shared" si="3629"/>
        <v>0</v>
      </c>
      <c r="U1262" s="20">
        <f t="shared" si="3861"/>
        <v>0</v>
      </c>
      <c r="V1262" s="20">
        <f t="shared" si="3800"/>
        <v>50227.8</v>
      </c>
      <c r="W1262" s="20">
        <f t="shared" si="3861"/>
        <v>0</v>
      </c>
      <c r="X1262" s="20">
        <f t="shared" si="3861"/>
        <v>0</v>
      </c>
      <c r="Y1262" s="20">
        <f t="shared" si="3861"/>
        <v>0</v>
      </c>
      <c r="Z1262" s="20">
        <f t="shared" si="3801"/>
        <v>50227.8</v>
      </c>
      <c r="AA1262" s="20">
        <f t="shared" si="3802"/>
        <v>0</v>
      </c>
      <c r="AB1262" s="20">
        <f t="shared" si="3803"/>
        <v>0</v>
      </c>
      <c r="AC1262" s="20">
        <f t="shared" si="3861"/>
        <v>0</v>
      </c>
      <c r="AD1262" s="20">
        <f t="shared" si="3861"/>
        <v>0</v>
      </c>
      <c r="AE1262" s="20">
        <f t="shared" si="3861"/>
        <v>0</v>
      </c>
      <c r="AF1262" s="20">
        <f t="shared" si="3785"/>
        <v>50227.8</v>
      </c>
      <c r="AG1262" s="20">
        <f t="shared" si="3786"/>
        <v>0</v>
      </c>
      <c r="AH1262" s="20">
        <f t="shared" si="3787"/>
        <v>0</v>
      </c>
      <c r="AI1262" s="20">
        <f t="shared" si="3861"/>
        <v>0</v>
      </c>
      <c r="AJ1262" s="20">
        <f t="shared" si="3788"/>
        <v>50227.8</v>
      </c>
      <c r="AK1262" s="20">
        <f t="shared" si="3861"/>
        <v>32628.215</v>
      </c>
      <c r="AL1262" s="20">
        <f t="shared" si="3861"/>
        <v>0</v>
      </c>
      <c r="AM1262" s="20">
        <f t="shared" si="3861"/>
        <v>0</v>
      </c>
      <c r="AN1262" s="20">
        <f t="shared" si="3717"/>
        <v>82856.014999999999</v>
      </c>
      <c r="AO1262" s="20">
        <f t="shared" si="3718"/>
        <v>0</v>
      </c>
      <c r="AP1262" s="20">
        <f t="shared" si="3719"/>
        <v>0</v>
      </c>
      <c r="AQ1262" s="20">
        <f t="shared" si="3861"/>
        <v>0</v>
      </c>
      <c r="AR1262" s="20">
        <f t="shared" si="3861"/>
        <v>0</v>
      </c>
      <c r="AS1262" s="20">
        <f t="shared" si="3861"/>
        <v>0</v>
      </c>
      <c r="AT1262" s="20">
        <f t="shared" si="3720"/>
        <v>82856.014999999999</v>
      </c>
      <c r="AU1262" s="20">
        <f t="shared" si="3721"/>
        <v>0</v>
      </c>
      <c r="AV1262" s="20">
        <f t="shared" si="3722"/>
        <v>0</v>
      </c>
      <c r="AW1262" s="20">
        <f t="shared" si="3861"/>
        <v>0</v>
      </c>
      <c r="AX1262" s="20">
        <f t="shared" si="3861"/>
        <v>0</v>
      </c>
      <c r="AY1262" s="20">
        <f t="shared" si="3861"/>
        <v>0</v>
      </c>
      <c r="AZ1262" s="20">
        <f t="shared" si="3858"/>
        <v>82856.014999999999</v>
      </c>
      <c r="BA1262" s="20">
        <f t="shared" si="3859"/>
        <v>0</v>
      </c>
      <c r="BB1262" s="20">
        <f t="shared" si="3860"/>
        <v>0</v>
      </c>
      <c r="BC1262" s="20">
        <f t="shared" si="3861"/>
        <v>0</v>
      </c>
      <c r="BD1262" s="20">
        <f t="shared" si="3857"/>
        <v>82856.014999999999</v>
      </c>
      <c r="BE1262" s="20">
        <f t="shared" si="3861"/>
        <v>0</v>
      </c>
      <c r="BF1262" s="20">
        <f t="shared" si="3861"/>
        <v>0</v>
      </c>
      <c r="BG1262" s="20">
        <f t="shared" si="3861"/>
        <v>0</v>
      </c>
      <c r="BH1262" s="20">
        <f t="shared" si="3789"/>
        <v>82856.014999999999</v>
      </c>
      <c r="BI1262" s="20">
        <f t="shared" si="3790"/>
        <v>0</v>
      </c>
      <c r="BJ1262" s="20">
        <f t="shared" si="3791"/>
        <v>0</v>
      </c>
      <c r="BK1262" s="20">
        <f t="shared" si="3861"/>
        <v>0</v>
      </c>
      <c r="BL1262" s="20">
        <f t="shared" si="3861"/>
        <v>0</v>
      </c>
      <c r="BM1262" s="20">
        <f t="shared" si="3792"/>
        <v>82856.014999999999</v>
      </c>
      <c r="BN1262" s="20">
        <f t="shared" si="3793"/>
        <v>0</v>
      </c>
      <c r="BO1262" s="20">
        <f t="shared" si="3861"/>
        <v>2706.3420000000001</v>
      </c>
      <c r="BP1262" s="20">
        <f t="shared" si="3861"/>
        <v>0</v>
      </c>
      <c r="BQ1262" s="20">
        <f t="shared" si="3861"/>
        <v>0</v>
      </c>
      <c r="BR1262" s="20">
        <f t="shared" si="3711"/>
        <v>85562.357000000004</v>
      </c>
      <c r="BS1262" s="20">
        <f t="shared" si="3712"/>
        <v>0</v>
      </c>
      <c r="BT1262" s="20">
        <f t="shared" si="3713"/>
        <v>0</v>
      </c>
      <c r="BU1262" s="20">
        <f t="shared" si="3861"/>
        <v>0</v>
      </c>
      <c r="BV1262" s="20">
        <f t="shared" si="3714"/>
        <v>85562.357000000004</v>
      </c>
      <c r="BW1262" s="20">
        <f t="shared" si="3861"/>
        <v>0</v>
      </c>
      <c r="BX1262" s="20">
        <f t="shared" si="3861"/>
        <v>0</v>
      </c>
      <c r="BY1262" s="20">
        <f t="shared" si="3778"/>
        <v>85562.357000000004</v>
      </c>
      <c r="BZ1262" s="20">
        <f t="shared" si="3779"/>
        <v>0</v>
      </c>
      <c r="CA1262" s="20">
        <f t="shared" si="3861"/>
        <v>0</v>
      </c>
      <c r="CB1262" s="20">
        <f t="shared" si="3780"/>
        <v>85562.357000000004</v>
      </c>
      <c r="CC1262" s="20">
        <f t="shared" si="3861"/>
        <v>0</v>
      </c>
      <c r="CD1262" s="20">
        <f t="shared" si="3781"/>
        <v>85562.357000000004</v>
      </c>
      <c r="CE1262" s="20">
        <f t="shared" si="3861"/>
        <v>0</v>
      </c>
    </row>
    <row r="1263" spans="1:84" ht="47.25" x14ac:dyDescent="0.25">
      <c r="A1263" s="10" t="s">
        <v>86</v>
      </c>
      <c r="B1263" s="19">
        <v>400</v>
      </c>
      <c r="C1263" s="10"/>
      <c r="D1263" s="10"/>
      <c r="E1263" s="25" t="s">
        <v>611</v>
      </c>
      <c r="F1263" s="20">
        <f>F1264</f>
        <v>50227.8</v>
      </c>
      <c r="G1263" s="20">
        <f t="shared" si="3861"/>
        <v>0</v>
      </c>
      <c r="H1263" s="20">
        <f t="shared" si="3861"/>
        <v>0</v>
      </c>
      <c r="I1263" s="20">
        <f t="shared" si="3861"/>
        <v>0</v>
      </c>
      <c r="J1263" s="20">
        <f t="shared" si="3861"/>
        <v>0</v>
      </c>
      <c r="K1263" s="20">
        <f t="shared" si="3861"/>
        <v>0</v>
      </c>
      <c r="L1263" s="20">
        <f t="shared" si="3666"/>
        <v>50227.8</v>
      </c>
      <c r="M1263" s="20">
        <f t="shared" si="3667"/>
        <v>0</v>
      </c>
      <c r="N1263" s="20">
        <f t="shared" si="3668"/>
        <v>0</v>
      </c>
      <c r="O1263" s="20">
        <f t="shared" si="3861"/>
        <v>0</v>
      </c>
      <c r="P1263" s="20">
        <f t="shared" si="3861"/>
        <v>0</v>
      </c>
      <c r="Q1263" s="20">
        <f t="shared" si="3861"/>
        <v>0</v>
      </c>
      <c r="R1263" s="20">
        <f t="shared" si="3627"/>
        <v>50227.8</v>
      </c>
      <c r="S1263" s="20">
        <f t="shared" si="3628"/>
        <v>0</v>
      </c>
      <c r="T1263" s="20">
        <f t="shared" si="3629"/>
        <v>0</v>
      </c>
      <c r="U1263" s="20">
        <f t="shared" si="3861"/>
        <v>0</v>
      </c>
      <c r="V1263" s="20">
        <f t="shared" si="3800"/>
        <v>50227.8</v>
      </c>
      <c r="W1263" s="20">
        <f t="shared" si="3861"/>
        <v>0</v>
      </c>
      <c r="X1263" s="20">
        <f t="shared" si="3861"/>
        <v>0</v>
      </c>
      <c r="Y1263" s="20">
        <f t="shared" si="3861"/>
        <v>0</v>
      </c>
      <c r="Z1263" s="20">
        <f t="shared" si="3801"/>
        <v>50227.8</v>
      </c>
      <c r="AA1263" s="20">
        <f t="shared" si="3802"/>
        <v>0</v>
      </c>
      <c r="AB1263" s="20">
        <f t="shared" si="3803"/>
        <v>0</v>
      </c>
      <c r="AC1263" s="20">
        <f t="shared" si="3861"/>
        <v>0</v>
      </c>
      <c r="AD1263" s="20">
        <f t="shared" si="3861"/>
        <v>0</v>
      </c>
      <c r="AE1263" s="20">
        <f t="shared" si="3861"/>
        <v>0</v>
      </c>
      <c r="AF1263" s="20">
        <f t="shared" si="3785"/>
        <v>50227.8</v>
      </c>
      <c r="AG1263" s="20">
        <f t="shared" si="3786"/>
        <v>0</v>
      </c>
      <c r="AH1263" s="20">
        <f t="shared" si="3787"/>
        <v>0</v>
      </c>
      <c r="AI1263" s="20">
        <f t="shared" si="3861"/>
        <v>0</v>
      </c>
      <c r="AJ1263" s="20">
        <f t="shared" si="3788"/>
        <v>50227.8</v>
      </c>
      <c r="AK1263" s="20">
        <f t="shared" si="3861"/>
        <v>32628.215</v>
      </c>
      <c r="AL1263" s="20">
        <f t="shared" si="3861"/>
        <v>0</v>
      </c>
      <c r="AM1263" s="20">
        <f t="shared" si="3861"/>
        <v>0</v>
      </c>
      <c r="AN1263" s="20">
        <f t="shared" si="3717"/>
        <v>82856.014999999999</v>
      </c>
      <c r="AO1263" s="20">
        <f t="shared" si="3718"/>
        <v>0</v>
      </c>
      <c r="AP1263" s="20">
        <f t="shared" si="3719"/>
        <v>0</v>
      </c>
      <c r="AQ1263" s="20">
        <f t="shared" si="3861"/>
        <v>0</v>
      </c>
      <c r="AR1263" s="20">
        <f t="shared" si="3861"/>
        <v>0</v>
      </c>
      <c r="AS1263" s="20">
        <f t="shared" si="3861"/>
        <v>0</v>
      </c>
      <c r="AT1263" s="20">
        <f t="shared" si="3720"/>
        <v>82856.014999999999</v>
      </c>
      <c r="AU1263" s="20">
        <f t="shared" si="3721"/>
        <v>0</v>
      </c>
      <c r="AV1263" s="20">
        <f t="shared" si="3722"/>
        <v>0</v>
      </c>
      <c r="AW1263" s="20">
        <f t="shared" si="3861"/>
        <v>0</v>
      </c>
      <c r="AX1263" s="20">
        <f t="shared" si="3861"/>
        <v>0</v>
      </c>
      <c r="AY1263" s="20">
        <f t="shared" si="3861"/>
        <v>0</v>
      </c>
      <c r="AZ1263" s="20">
        <f t="shared" si="3858"/>
        <v>82856.014999999999</v>
      </c>
      <c r="BA1263" s="20">
        <f t="shared" si="3859"/>
        <v>0</v>
      </c>
      <c r="BB1263" s="20">
        <f t="shared" si="3860"/>
        <v>0</v>
      </c>
      <c r="BC1263" s="20">
        <f t="shared" si="3861"/>
        <v>0</v>
      </c>
      <c r="BD1263" s="20">
        <f t="shared" si="3857"/>
        <v>82856.014999999999</v>
      </c>
      <c r="BE1263" s="20">
        <f t="shared" si="3861"/>
        <v>0</v>
      </c>
      <c r="BF1263" s="20">
        <f t="shared" si="3861"/>
        <v>0</v>
      </c>
      <c r="BG1263" s="20">
        <f t="shared" si="3861"/>
        <v>0</v>
      </c>
      <c r="BH1263" s="20">
        <f t="shared" si="3789"/>
        <v>82856.014999999999</v>
      </c>
      <c r="BI1263" s="20">
        <f t="shared" si="3790"/>
        <v>0</v>
      </c>
      <c r="BJ1263" s="20">
        <f t="shared" si="3791"/>
        <v>0</v>
      </c>
      <c r="BK1263" s="20">
        <f t="shared" si="3861"/>
        <v>0</v>
      </c>
      <c r="BL1263" s="20">
        <f t="shared" si="3861"/>
        <v>0</v>
      </c>
      <c r="BM1263" s="20">
        <f t="shared" si="3792"/>
        <v>82856.014999999999</v>
      </c>
      <c r="BN1263" s="20">
        <f t="shared" si="3793"/>
        <v>0</v>
      </c>
      <c r="BO1263" s="20">
        <f t="shared" si="3861"/>
        <v>2706.3420000000001</v>
      </c>
      <c r="BP1263" s="20">
        <f t="shared" si="3861"/>
        <v>0</v>
      </c>
      <c r="BQ1263" s="20">
        <f t="shared" si="3861"/>
        <v>0</v>
      </c>
      <c r="BR1263" s="20">
        <f t="shared" si="3711"/>
        <v>85562.357000000004</v>
      </c>
      <c r="BS1263" s="20">
        <f t="shared" si="3712"/>
        <v>0</v>
      </c>
      <c r="BT1263" s="20">
        <f t="shared" si="3713"/>
        <v>0</v>
      </c>
      <c r="BU1263" s="20">
        <f t="shared" si="3861"/>
        <v>0</v>
      </c>
      <c r="BV1263" s="20">
        <f t="shared" si="3714"/>
        <v>85562.357000000004</v>
      </c>
      <c r="BW1263" s="20">
        <f t="shared" si="3861"/>
        <v>0</v>
      </c>
      <c r="BX1263" s="20">
        <f t="shared" si="3861"/>
        <v>0</v>
      </c>
      <c r="BY1263" s="20">
        <f t="shared" si="3778"/>
        <v>85562.357000000004</v>
      </c>
      <c r="BZ1263" s="20">
        <f t="shared" si="3779"/>
        <v>0</v>
      </c>
      <c r="CA1263" s="20">
        <f t="shared" si="3861"/>
        <v>0</v>
      </c>
      <c r="CB1263" s="20">
        <f t="shared" si="3780"/>
        <v>85562.357000000004</v>
      </c>
      <c r="CC1263" s="20">
        <f t="shared" si="3861"/>
        <v>0</v>
      </c>
      <c r="CD1263" s="20">
        <f t="shared" si="3781"/>
        <v>85562.357000000004</v>
      </c>
      <c r="CE1263" s="20">
        <f t="shared" si="3861"/>
        <v>0</v>
      </c>
    </row>
    <row r="1264" spans="1:84" x14ac:dyDescent="0.25">
      <c r="A1264" s="10" t="s">
        <v>86</v>
      </c>
      <c r="B1264" s="19">
        <v>410</v>
      </c>
      <c r="C1264" s="10"/>
      <c r="D1264" s="10"/>
      <c r="E1264" s="25" t="s">
        <v>612</v>
      </c>
      <c r="F1264" s="20">
        <f>F1265</f>
        <v>50227.8</v>
      </c>
      <c r="G1264" s="20">
        <f t="shared" si="3861"/>
        <v>0</v>
      </c>
      <c r="H1264" s="20">
        <f t="shared" si="3861"/>
        <v>0</v>
      </c>
      <c r="I1264" s="20">
        <f t="shared" si="3861"/>
        <v>0</v>
      </c>
      <c r="J1264" s="20">
        <f t="shared" si="3861"/>
        <v>0</v>
      </c>
      <c r="K1264" s="20">
        <f t="shared" si="3861"/>
        <v>0</v>
      </c>
      <c r="L1264" s="20">
        <f t="shared" si="3666"/>
        <v>50227.8</v>
      </c>
      <c r="M1264" s="20">
        <f t="shared" si="3667"/>
        <v>0</v>
      </c>
      <c r="N1264" s="20">
        <f t="shared" si="3668"/>
        <v>0</v>
      </c>
      <c r="O1264" s="20">
        <f t="shared" si="3861"/>
        <v>0</v>
      </c>
      <c r="P1264" s="20">
        <f t="shared" si="3861"/>
        <v>0</v>
      </c>
      <c r="Q1264" s="20">
        <f t="shared" si="3861"/>
        <v>0</v>
      </c>
      <c r="R1264" s="20">
        <f t="shared" si="3627"/>
        <v>50227.8</v>
      </c>
      <c r="S1264" s="20">
        <f t="shared" si="3628"/>
        <v>0</v>
      </c>
      <c r="T1264" s="20">
        <f t="shared" si="3629"/>
        <v>0</v>
      </c>
      <c r="U1264" s="20">
        <f t="shared" si="3861"/>
        <v>0</v>
      </c>
      <c r="V1264" s="20">
        <f t="shared" si="3800"/>
        <v>50227.8</v>
      </c>
      <c r="W1264" s="20">
        <f t="shared" si="3861"/>
        <v>0</v>
      </c>
      <c r="X1264" s="20">
        <f t="shared" si="3861"/>
        <v>0</v>
      </c>
      <c r="Y1264" s="20">
        <f t="shared" si="3861"/>
        <v>0</v>
      </c>
      <c r="Z1264" s="20">
        <f t="shared" si="3801"/>
        <v>50227.8</v>
      </c>
      <c r="AA1264" s="20">
        <f t="shared" si="3802"/>
        <v>0</v>
      </c>
      <c r="AB1264" s="20">
        <f t="shared" si="3803"/>
        <v>0</v>
      </c>
      <c r="AC1264" s="20">
        <f t="shared" si="3861"/>
        <v>0</v>
      </c>
      <c r="AD1264" s="20">
        <f t="shared" si="3861"/>
        <v>0</v>
      </c>
      <c r="AE1264" s="20">
        <f t="shared" si="3861"/>
        <v>0</v>
      </c>
      <c r="AF1264" s="20">
        <f t="shared" si="3785"/>
        <v>50227.8</v>
      </c>
      <c r="AG1264" s="20">
        <f t="shared" si="3786"/>
        <v>0</v>
      </c>
      <c r="AH1264" s="20">
        <f t="shared" si="3787"/>
        <v>0</v>
      </c>
      <c r="AI1264" s="20">
        <f t="shared" si="3861"/>
        <v>0</v>
      </c>
      <c r="AJ1264" s="20">
        <f t="shared" si="3788"/>
        <v>50227.8</v>
      </c>
      <c r="AK1264" s="20">
        <f t="shared" si="3861"/>
        <v>32628.215</v>
      </c>
      <c r="AL1264" s="20">
        <f t="shared" si="3861"/>
        <v>0</v>
      </c>
      <c r="AM1264" s="20">
        <f t="shared" si="3861"/>
        <v>0</v>
      </c>
      <c r="AN1264" s="20">
        <f t="shared" si="3717"/>
        <v>82856.014999999999</v>
      </c>
      <c r="AO1264" s="20">
        <f t="shared" si="3718"/>
        <v>0</v>
      </c>
      <c r="AP1264" s="20">
        <f t="shared" si="3719"/>
        <v>0</v>
      </c>
      <c r="AQ1264" s="20">
        <f t="shared" si="3861"/>
        <v>0</v>
      </c>
      <c r="AR1264" s="20">
        <f t="shared" si="3861"/>
        <v>0</v>
      </c>
      <c r="AS1264" s="20">
        <f t="shared" si="3861"/>
        <v>0</v>
      </c>
      <c r="AT1264" s="20">
        <f t="shared" si="3720"/>
        <v>82856.014999999999</v>
      </c>
      <c r="AU1264" s="20">
        <f t="shared" si="3721"/>
        <v>0</v>
      </c>
      <c r="AV1264" s="20">
        <f t="shared" si="3722"/>
        <v>0</v>
      </c>
      <c r="AW1264" s="20">
        <f t="shared" si="3861"/>
        <v>0</v>
      </c>
      <c r="AX1264" s="20">
        <f t="shared" si="3861"/>
        <v>0</v>
      </c>
      <c r="AY1264" s="20">
        <f t="shared" si="3861"/>
        <v>0</v>
      </c>
      <c r="AZ1264" s="20">
        <f t="shared" si="3858"/>
        <v>82856.014999999999</v>
      </c>
      <c r="BA1264" s="20">
        <f t="shared" si="3859"/>
        <v>0</v>
      </c>
      <c r="BB1264" s="20">
        <f t="shared" si="3860"/>
        <v>0</v>
      </c>
      <c r="BC1264" s="20">
        <f t="shared" si="3861"/>
        <v>0</v>
      </c>
      <c r="BD1264" s="20">
        <f t="shared" si="3857"/>
        <v>82856.014999999999</v>
      </c>
      <c r="BE1264" s="20">
        <f t="shared" si="3861"/>
        <v>0</v>
      </c>
      <c r="BF1264" s="20">
        <f t="shared" si="3861"/>
        <v>0</v>
      </c>
      <c r="BG1264" s="20">
        <f t="shared" si="3861"/>
        <v>0</v>
      </c>
      <c r="BH1264" s="20">
        <f t="shared" si="3789"/>
        <v>82856.014999999999</v>
      </c>
      <c r="BI1264" s="20">
        <f t="shared" si="3790"/>
        <v>0</v>
      </c>
      <c r="BJ1264" s="20">
        <f t="shared" si="3791"/>
        <v>0</v>
      </c>
      <c r="BK1264" s="20">
        <f t="shared" si="3861"/>
        <v>0</v>
      </c>
      <c r="BL1264" s="20">
        <f t="shared" si="3861"/>
        <v>0</v>
      </c>
      <c r="BM1264" s="20">
        <f t="shared" si="3792"/>
        <v>82856.014999999999</v>
      </c>
      <c r="BN1264" s="20">
        <f t="shared" si="3793"/>
        <v>0</v>
      </c>
      <c r="BO1264" s="20">
        <f t="shared" si="3861"/>
        <v>2706.3420000000001</v>
      </c>
      <c r="BP1264" s="20">
        <f t="shared" si="3861"/>
        <v>0</v>
      </c>
      <c r="BQ1264" s="20">
        <f t="shared" si="3861"/>
        <v>0</v>
      </c>
      <c r="BR1264" s="20">
        <f t="shared" si="3711"/>
        <v>85562.357000000004</v>
      </c>
      <c r="BS1264" s="20">
        <f t="shared" si="3712"/>
        <v>0</v>
      </c>
      <c r="BT1264" s="20">
        <f t="shared" si="3713"/>
        <v>0</v>
      </c>
      <c r="BU1264" s="20">
        <f t="shared" si="3861"/>
        <v>0</v>
      </c>
      <c r="BV1264" s="20">
        <f t="shared" si="3714"/>
        <v>85562.357000000004</v>
      </c>
      <c r="BW1264" s="20">
        <f t="shared" si="3861"/>
        <v>0</v>
      </c>
      <c r="BX1264" s="20">
        <f t="shared" si="3861"/>
        <v>0</v>
      </c>
      <c r="BY1264" s="20">
        <f t="shared" si="3778"/>
        <v>85562.357000000004</v>
      </c>
      <c r="BZ1264" s="20">
        <f t="shared" si="3779"/>
        <v>0</v>
      </c>
      <c r="CA1264" s="20">
        <f t="shared" si="3861"/>
        <v>0</v>
      </c>
      <c r="CB1264" s="20">
        <f t="shared" si="3780"/>
        <v>85562.357000000004</v>
      </c>
      <c r="CC1264" s="20">
        <f t="shared" si="3861"/>
        <v>0</v>
      </c>
      <c r="CD1264" s="20">
        <f t="shared" si="3781"/>
        <v>85562.357000000004</v>
      </c>
      <c r="CE1264" s="20">
        <f t="shared" si="3861"/>
        <v>0</v>
      </c>
    </row>
    <row r="1265" spans="1:83" x14ac:dyDescent="0.25">
      <c r="A1265" s="10" t="s">
        <v>86</v>
      </c>
      <c r="B1265" s="19">
        <v>410</v>
      </c>
      <c r="C1265" s="10" t="s">
        <v>345</v>
      </c>
      <c r="D1265" s="10" t="s">
        <v>332</v>
      </c>
      <c r="E1265" s="25" t="s">
        <v>580</v>
      </c>
      <c r="F1265" s="20">
        <v>50227.8</v>
      </c>
      <c r="G1265" s="20">
        <v>0</v>
      </c>
      <c r="H1265" s="20">
        <v>0</v>
      </c>
      <c r="I1265" s="20"/>
      <c r="J1265" s="20"/>
      <c r="K1265" s="20"/>
      <c r="L1265" s="20">
        <f t="shared" si="3666"/>
        <v>50227.8</v>
      </c>
      <c r="M1265" s="20">
        <f t="shared" si="3667"/>
        <v>0</v>
      </c>
      <c r="N1265" s="20">
        <f t="shared" si="3668"/>
        <v>0</v>
      </c>
      <c r="O1265" s="20"/>
      <c r="P1265" s="20"/>
      <c r="Q1265" s="20"/>
      <c r="R1265" s="20">
        <f t="shared" si="3627"/>
        <v>50227.8</v>
      </c>
      <c r="S1265" s="20">
        <f t="shared" si="3628"/>
        <v>0</v>
      </c>
      <c r="T1265" s="20">
        <f t="shared" si="3629"/>
        <v>0</v>
      </c>
      <c r="U1265" s="20"/>
      <c r="V1265" s="20">
        <f t="shared" si="3800"/>
        <v>50227.8</v>
      </c>
      <c r="W1265" s="20"/>
      <c r="X1265" s="20"/>
      <c r="Y1265" s="20"/>
      <c r="Z1265" s="20">
        <f t="shared" si="3801"/>
        <v>50227.8</v>
      </c>
      <c r="AA1265" s="20">
        <f t="shared" si="3802"/>
        <v>0</v>
      </c>
      <c r="AB1265" s="20">
        <f t="shared" si="3803"/>
        <v>0</v>
      </c>
      <c r="AC1265" s="20"/>
      <c r="AD1265" s="20"/>
      <c r="AE1265" s="20"/>
      <c r="AF1265" s="20">
        <f t="shared" si="3785"/>
        <v>50227.8</v>
      </c>
      <c r="AG1265" s="20">
        <f t="shared" si="3786"/>
        <v>0</v>
      </c>
      <c r="AH1265" s="20">
        <f t="shared" si="3787"/>
        <v>0</v>
      </c>
      <c r="AI1265" s="20"/>
      <c r="AJ1265" s="20">
        <f t="shared" si="3788"/>
        <v>50227.8</v>
      </c>
      <c r="AK1265" s="20">
        <v>32628.215</v>
      </c>
      <c r="AL1265" s="20"/>
      <c r="AM1265" s="20"/>
      <c r="AN1265" s="20">
        <f t="shared" si="3717"/>
        <v>82856.014999999999</v>
      </c>
      <c r="AO1265" s="20">
        <f t="shared" si="3718"/>
        <v>0</v>
      </c>
      <c r="AP1265" s="20">
        <f t="shared" si="3719"/>
        <v>0</v>
      </c>
      <c r="AQ1265" s="20"/>
      <c r="AR1265" s="20"/>
      <c r="AS1265" s="20"/>
      <c r="AT1265" s="20">
        <f t="shared" si="3720"/>
        <v>82856.014999999999</v>
      </c>
      <c r="AU1265" s="20">
        <f t="shared" si="3721"/>
        <v>0</v>
      </c>
      <c r="AV1265" s="20">
        <f t="shared" si="3722"/>
        <v>0</v>
      </c>
      <c r="AW1265" s="20"/>
      <c r="AX1265" s="20"/>
      <c r="AY1265" s="20"/>
      <c r="AZ1265" s="20">
        <f t="shared" si="3858"/>
        <v>82856.014999999999</v>
      </c>
      <c r="BA1265" s="20">
        <f t="shared" si="3859"/>
        <v>0</v>
      </c>
      <c r="BB1265" s="20">
        <f t="shared" si="3860"/>
        <v>0</v>
      </c>
      <c r="BC1265" s="20"/>
      <c r="BD1265" s="20">
        <f t="shared" si="3857"/>
        <v>82856.014999999999</v>
      </c>
      <c r="BE1265" s="20"/>
      <c r="BF1265" s="20"/>
      <c r="BG1265" s="20"/>
      <c r="BH1265" s="20">
        <f t="shared" si="3789"/>
        <v>82856.014999999999</v>
      </c>
      <c r="BI1265" s="20">
        <f t="shared" si="3790"/>
        <v>0</v>
      </c>
      <c r="BJ1265" s="20">
        <f t="shared" si="3791"/>
        <v>0</v>
      </c>
      <c r="BK1265" s="20"/>
      <c r="BL1265" s="20"/>
      <c r="BM1265" s="20">
        <f t="shared" si="3792"/>
        <v>82856.014999999999</v>
      </c>
      <c r="BN1265" s="20">
        <f t="shared" si="3793"/>
        <v>0</v>
      </c>
      <c r="BO1265" s="20">
        <v>2706.3420000000001</v>
      </c>
      <c r="BP1265" s="20"/>
      <c r="BQ1265" s="20"/>
      <c r="BR1265" s="20">
        <f t="shared" si="3711"/>
        <v>85562.357000000004</v>
      </c>
      <c r="BS1265" s="20">
        <f t="shared" si="3712"/>
        <v>0</v>
      </c>
      <c r="BT1265" s="20">
        <f t="shared" si="3713"/>
        <v>0</v>
      </c>
      <c r="BU1265" s="20"/>
      <c r="BV1265" s="20">
        <f t="shared" si="3714"/>
        <v>85562.357000000004</v>
      </c>
      <c r="BW1265" s="20"/>
      <c r="BX1265" s="20"/>
      <c r="BY1265" s="20">
        <f t="shared" si="3778"/>
        <v>85562.357000000004</v>
      </c>
      <c r="BZ1265" s="20">
        <f t="shared" si="3779"/>
        <v>0</v>
      </c>
      <c r="CA1265" s="20"/>
      <c r="CB1265" s="20">
        <f t="shared" si="3780"/>
        <v>85562.357000000004</v>
      </c>
      <c r="CC1265" s="20"/>
      <c r="CD1265" s="20">
        <f t="shared" si="3781"/>
        <v>85562.357000000004</v>
      </c>
      <c r="CE1265" s="20"/>
    </row>
    <row r="1266" spans="1:83" ht="31.5" x14ac:dyDescent="0.25">
      <c r="A1266" s="10" t="s">
        <v>87</v>
      </c>
      <c r="B1266" s="19"/>
      <c r="C1266" s="10"/>
      <c r="D1266" s="10"/>
      <c r="E1266" s="25" t="s">
        <v>880</v>
      </c>
      <c r="F1266" s="20">
        <f>F1267</f>
        <v>28590</v>
      </c>
      <c r="G1266" s="20">
        <f t="shared" ref="G1266:CE1268" si="3862">G1267</f>
        <v>188986.4</v>
      </c>
      <c r="H1266" s="20">
        <f t="shared" si="3862"/>
        <v>100502.5</v>
      </c>
      <c r="I1266" s="20">
        <f t="shared" si="3862"/>
        <v>0</v>
      </c>
      <c r="J1266" s="20">
        <f t="shared" si="3862"/>
        <v>0</v>
      </c>
      <c r="K1266" s="20">
        <f t="shared" si="3862"/>
        <v>0</v>
      </c>
      <c r="L1266" s="20">
        <f t="shared" si="3666"/>
        <v>28590</v>
      </c>
      <c r="M1266" s="20">
        <f t="shared" si="3667"/>
        <v>188986.4</v>
      </c>
      <c r="N1266" s="20">
        <f t="shared" si="3668"/>
        <v>100502.5</v>
      </c>
      <c r="O1266" s="20">
        <f t="shared" si="3862"/>
        <v>0</v>
      </c>
      <c r="P1266" s="20">
        <f t="shared" si="3862"/>
        <v>0</v>
      </c>
      <c r="Q1266" s="20">
        <f t="shared" si="3862"/>
        <v>0</v>
      </c>
      <c r="R1266" s="20">
        <f t="shared" si="3627"/>
        <v>28590</v>
      </c>
      <c r="S1266" s="20">
        <f t="shared" si="3628"/>
        <v>188986.4</v>
      </c>
      <c r="T1266" s="20">
        <f t="shared" si="3629"/>
        <v>100502.5</v>
      </c>
      <c r="U1266" s="20">
        <f t="shared" si="3862"/>
        <v>0</v>
      </c>
      <c r="V1266" s="20">
        <f t="shared" si="3800"/>
        <v>28590</v>
      </c>
      <c r="W1266" s="20">
        <f t="shared" si="3862"/>
        <v>0</v>
      </c>
      <c r="X1266" s="20">
        <f t="shared" si="3862"/>
        <v>0</v>
      </c>
      <c r="Y1266" s="20">
        <f t="shared" si="3862"/>
        <v>0</v>
      </c>
      <c r="Z1266" s="20">
        <f t="shared" si="3801"/>
        <v>28590</v>
      </c>
      <c r="AA1266" s="20">
        <f t="shared" si="3802"/>
        <v>188986.4</v>
      </c>
      <c r="AB1266" s="20">
        <f t="shared" si="3803"/>
        <v>100502.5</v>
      </c>
      <c r="AC1266" s="20">
        <f t="shared" si="3862"/>
        <v>0</v>
      </c>
      <c r="AD1266" s="20">
        <f t="shared" si="3862"/>
        <v>0</v>
      </c>
      <c r="AE1266" s="20">
        <f t="shared" si="3862"/>
        <v>0</v>
      </c>
      <c r="AF1266" s="20">
        <f t="shared" si="3785"/>
        <v>28590</v>
      </c>
      <c r="AG1266" s="20">
        <f t="shared" si="3786"/>
        <v>188986.4</v>
      </c>
      <c r="AH1266" s="20">
        <f t="shared" si="3787"/>
        <v>100502.5</v>
      </c>
      <c r="AI1266" s="20">
        <f t="shared" si="3862"/>
        <v>0</v>
      </c>
      <c r="AJ1266" s="20">
        <f t="shared" si="3788"/>
        <v>28590</v>
      </c>
      <c r="AK1266" s="20">
        <f t="shared" si="3862"/>
        <v>-23742.7</v>
      </c>
      <c r="AL1266" s="20">
        <f t="shared" si="3862"/>
        <v>0</v>
      </c>
      <c r="AM1266" s="20">
        <f t="shared" si="3862"/>
        <v>0</v>
      </c>
      <c r="AN1266" s="20">
        <f t="shared" si="3717"/>
        <v>4847.2999999999993</v>
      </c>
      <c r="AO1266" s="20">
        <f t="shared" si="3718"/>
        <v>188986.4</v>
      </c>
      <c r="AP1266" s="20">
        <f t="shared" si="3719"/>
        <v>100502.5</v>
      </c>
      <c r="AQ1266" s="20">
        <f t="shared" si="3862"/>
        <v>0</v>
      </c>
      <c r="AR1266" s="20">
        <f t="shared" si="3862"/>
        <v>0</v>
      </c>
      <c r="AS1266" s="20">
        <f t="shared" si="3862"/>
        <v>0</v>
      </c>
      <c r="AT1266" s="20">
        <f t="shared" si="3720"/>
        <v>4847.2999999999993</v>
      </c>
      <c r="AU1266" s="20">
        <f t="shared" si="3721"/>
        <v>188986.4</v>
      </c>
      <c r="AV1266" s="20">
        <f t="shared" si="3722"/>
        <v>100502.5</v>
      </c>
      <c r="AW1266" s="20">
        <f t="shared" si="3862"/>
        <v>0</v>
      </c>
      <c r="AX1266" s="20">
        <f t="shared" si="3862"/>
        <v>0</v>
      </c>
      <c r="AY1266" s="20">
        <f t="shared" si="3862"/>
        <v>0</v>
      </c>
      <c r="AZ1266" s="20">
        <f t="shared" si="3858"/>
        <v>4847.2999999999993</v>
      </c>
      <c r="BA1266" s="20">
        <f t="shared" si="3859"/>
        <v>188986.4</v>
      </c>
      <c r="BB1266" s="20">
        <f t="shared" si="3860"/>
        <v>100502.5</v>
      </c>
      <c r="BC1266" s="20">
        <f t="shared" si="3862"/>
        <v>0</v>
      </c>
      <c r="BD1266" s="20">
        <f t="shared" si="3857"/>
        <v>4847.2999999999993</v>
      </c>
      <c r="BE1266" s="20">
        <f t="shared" si="3862"/>
        <v>0</v>
      </c>
      <c r="BF1266" s="20">
        <f t="shared" si="3862"/>
        <v>0</v>
      </c>
      <c r="BG1266" s="20">
        <f t="shared" si="3862"/>
        <v>0</v>
      </c>
      <c r="BH1266" s="20">
        <f t="shared" si="3789"/>
        <v>4847.2999999999993</v>
      </c>
      <c r="BI1266" s="20">
        <f t="shared" si="3790"/>
        <v>188986.4</v>
      </c>
      <c r="BJ1266" s="20">
        <f t="shared" si="3791"/>
        <v>100502.5</v>
      </c>
      <c r="BK1266" s="20">
        <f t="shared" si="3862"/>
        <v>0</v>
      </c>
      <c r="BL1266" s="20">
        <f t="shared" si="3862"/>
        <v>0</v>
      </c>
      <c r="BM1266" s="20">
        <f t="shared" si="3792"/>
        <v>4847.2999999999993</v>
      </c>
      <c r="BN1266" s="20">
        <f t="shared" si="3793"/>
        <v>188986.4</v>
      </c>
      <c r="BO1266" s="20">
        <f t="shared" si="3862"/>
        <v>-336.47800000000001</v>
      </c>
      <c r="BP1266" s="20">
        <f t="shared" si="3862"/>
        <v>0</v>
      </c>
      <c r="BQ1266" s="20">
        <f t="shared" si="3862"/>
        <v>0</v>
      </c>
      <c r="BR1266" s="20">
        <f t="shared" si="3711"/>
        <v>4510.8219999999992</v>
      </c>
      <c r="BS1266" s="20">
        <f t="shared" si="3712"/>
        <v>188986.4</v>
      </c>
      <c r="BT1266" s="20">
        <f t="shared" si="3713"/>
        <v>100502.5</v>
      </c>
      <c r="BU1266" s="20">
        <f t="shared" si="3862"/>
        <v>0</v>
      </c>
      <c r="BV1266" s="20">
        <f t="shared" si="3714"/>
        <v>4510.8219999999992</v>
      </c>
      <c r="BW1266" s="20">
        <f t="shared" si="3862"/>
        <v>0</v>
      </c>
      <c r="BX1266" s="20">
        <f t="shared" si="3862"/>
        <v>0</v>
      </c>
      <c r="BY1266" s="20">
        <f t="shared" si="3778"/>
        <v>4510.8219999999992</v>
      </c>
      <c r="BZ1266" s="20">
        <f t="shared" si="3779"/>
        <v>188986.4</v>
      </c>
      <c r="CA1266" s="20">
        <f t="shared" si="3862"/>
        <v>0</v>
      </c>
      <c r="CB1266" s="20">
        <f t="shared" si="3780"/>
        <v>4510.8219999999992</v>
      </c>
      <c r="CC1266" s="20">
        <f t="shared" si="3862"/>
        <v>0</v>
      </c>
      <c r="CD1266" s="20">
        <f t="shared" si="3781"/>
        <v>4510.8219999999992</v>
      </c>
      <c r="CE1266" s="20">
        <f t="shared" si="3862"/>
        <v>0</v>
      </c>
    </row>
    <row r="1267" spans="1:83" ht="47.25" x14ac:dyDescent="0.25">
      <c r="A1267" s="10" t="s">
        <v>87</v>
      </c>
      <c r="B1267" s="19">
        <v>400</v>
      </c>
      <c r="C1267" s="10"/>
      <c r="D1267" s="10"/>
      <c r="E1267" s="25" t="s">
        <v>611</v>
      </c>
      <c r="F1267" s="20">
        <f>F1268</f>
        <v>28590</v>
      </c>
      <c r="G1267" s="20">
        <f t="shared" si="3862"/>
        <v>188986.4</v>
      </c>
      <c r="H1267" s="20">
        <f t="shared" si="3862"/>
        <v>100502.5</v>
      </c>
      <c r="I1267" s="20">
        <f t="shared" si="3862"/>
        <v>0</v>
      </c>
      <c r="J1267" s="20">
        <f t="shared" si="3862"/>
        <v>0</v>
      </c>
      <c r="K1267" s="20">
        <f t="shared" si="3862"/>
        <v>0</v>
      </c>
      <c r="L1267" s="20">
        <f t="shared" si="3666"/>
        <v>28590</v>
      </c>
      <c r="M1267" s="20">
        <f t="shared" si="3667"/>
        <v>188986.4</v>
      </c>
      <c r="N1267" s="20">
        <f t="shared" si="3668"/>
        <v>100502.5</v>
      </c>
      <c r="O1267" s="20">
        <f t="shared" si="3862"/>
        <v>0</v>
      </c>
      <c r="P1267" s="20">
        <f t="shared" si="3862"/>
        <v>0</v>
      </c>
      <c r="Q1267" s="20">
        <f t="shared" si="3862"/>
        <v>0</v>
      </c>
      <c r="R1267" s="20">
        <f t="shared" si="3627"/>
        <v>28590</v>
      </c>
      <c r="S1267" s="20">
        <f t="shared" si="3628"/>
        <v>188986.4</v>
      </c>
      <c r="T1267" s="20">
        <f t="shared" si="3629"/>
        <v>100502.5</v>
      </c>
      <c r="U1267" s="20">
        <f t="shared" si="3862"/>
        <v>0</v>
      </c>
      <c r="V1267" s="20">
        <f t="shared" si="3800"/>
        <v>28590</v>
      </c>
      <c r="W1267" s="20">
        <f t="shared" si="3862"/>
        <v>0</v>
      </c>
      <c r="X1267" s="20">
        <f t="shared" si="3862"/>
        <v>0</v>
      </c>
      <c r="Y1267" s="20">
        <f t="shared" si="3862"/>
        <v>0</v>
      </c>
      <c r="Z1267" s="20">
        <f t="shared" si="3801"/>
        <v>28590</v>
      </c>
      <c r="AA1267" s="20">
        <f t="shared" si="3802"/>
        <v>188986.4</v>
      </c>
      <c r="AB1267" s="20">
        <f t="shared" si="3803"/>
        <v>100502.5</v>
      </c>
      <c r="AC1267" s="20">
        <f t="shared" si="3862"/>
        <v>0</v>
      </c>
      <c r="AD1267" s="20">
        <f t="shared" si="3862"/>
        <v>0</v>
      </c>
      <c r="AE1267" s="20">
        <f t="shared" si="3862"/>
        <v>0</v>
      </c>
      <c r="AF1267" s="20">
        <f t="shared" si="3785"/>
        <v>28590</v>
      </c>
      <c r="AG1267" s="20">
        <f t="shared" si="3786"/>
        <v>188986.4</v>
      </c>
      <c r="AH1267" s="20">
        <f t="shared" si="3787"/>
        <v>100502.5</v>
      </c>
      <c r="AI1267" s="20">
        <f t="shared" si="3862"/>
        <v>0</v>
      </c>
      <c r="AJ1267" s="20">
        <f t="shared" si="3788"/>
        <v>28590</v>
      </c>
      <c r="AK1267" s="20">
        <f t="shared" si="3862"/>
        <v>-23742.7</v>
      </c>
      <c r="AL1267" s="20">
        <f t="shared" si="3862"/>
        <v>0</v>
      </c>
      <c r="AM1267" s="20">
        <f t="shared" si="3862"/>
        <v>0</v>
      </c>
      <c r="AN1267" s="20">
        <f t="shared" si="3717"/>
        <v>4847.2999999999993</v>
      </c>
      <c r="AO1267" s="20">
        <f t="shared" si="3718"/>
        <v>188986.4</v>
      </c>
      <c r="AP1267" s="20">
        <f t="shared" si="3719"/>
        <v>100502.5</v>
      </c>
      <c r="AQ1267" s="20">
        <f t="shared" si="3862"/>
        <v>0</v>
      </c>
      <c r="AR1267" s="20">
        <f t="shared" si="3862"/>
        <v>0</v>
      </c>
      <c r="AS1267" s="20">
        <f t="shared" si="3862"/>
        <v>0</v>
      </c>
      <c r="AT1267" s="20">
        <f t="shared" si="3720"/>
        <v>4847.2999999999993</v>
      </c>
      <c r="AU1267" s="20">
        <f t="shared" si="3721"/>
        <v>188986.4</v>
      </c>
      <c r="AV1267" s="20">
        <f t="shared" si="3722"/>
        <v>100502.5</v>
      </c>
      <c r="AW1267" s="20">
        <f t="shared" si="3862"/>
        <v>0</v>
      </c>
      <c r="AX1267" s="20">
        <f t="shared" si="3862"/>
        <v>0</v>
      </c>
      <c r="AY1267" s="20">
        <f t="shared" si="3862"/>
        <v>0</v>
      </c>
      <c r="AZ1267" s="20">
        <f t="shared" si="3858"/>
        <v>4847.2999999999993</v>
      </c>
      <c r="BA1267" s="20">
        <f t="shared" si="3859"/>
        <v>188986.4</v>
      </c>
      <c r="BB1267" s="20">
        <f t="shared" si="3860"/>
        <v>100502.5</v>
      </c>
      <c r="BC1267" s="20">
        <f t="shared" si="3862"/>
        <v>0</v>
      </c>
      <c r="BD1267" s="20">
        <f t="shared" si="3857"/>
        <v>4847.2999999999993</v>
      </c>
      <c r="BE1267" s="20">
        <f t="shared" si="3862"/>
        <v>0</v>
      </c>
      <c r="BF1267" s="20">
        <f t="shared" si="3862"/>
        <v>0</v>
      </c>
      <c r="BG1267" s="20">
        <f t="shared" si="3862"/>
        <v>0</v>
      </c>
      <c r="BH1267" s="20">
        <f t="shared" si="3789"/>
        <v>4847.2999999999993</v>
      </c>
      <c r="BI1267" s="20">
        <f t="shared" si="3790"/>
        <v>188986.4</v>
      </c>
      <c r="BJ1267" s="20">
        <f t="shared" si="3791"/>
        <v>100502.5</v>
      </c>
      <c r="BK1267" s="20">
        <f t="shared" si="3862"/>
        <v>0</v>
      </c>
      <c r="BL1267" s="20">
        <f t="shared" si="3862"/>
        <v>0</v>
      </c>
      <c r="BM1267" s="20">
        <f t="shared" si="3792"/>
        <v>4847.2999999999993</v>
      </c>
      <c r="BN1267" s="20">
        <f t="shared" si="3793"/>
        <v>188986.4</v>
      </c>
      <c r="BO1267" s="20">
        <f t="shared" si="3862"/>
        <v>-336.47800000000001</v>
      </c>
      <c r="BP1267" s="20">
        <f t="shared" si="3862"/>
        <v>0</v>
      </c>
      <c r="BQ1267" s="20">
        <f t="shared" si="3862"/>
        <v>0</v>
      </c>
      <c r="BR1267" s="20">
        <f t="shared" si="3711"/>
        <v>4510.8219999999992</v>
      </c>
      <c r="BS1267" s="20">
        <f t="shared" si="3712"/>
        <v>188986.4</v>
      </c>
      <c r="BT1267" s="20">
        <f t="shared" si="3713"/>
        <v>100502.5</v>
      </c>
      <c r="BU1267" s="20">
        <f t="shared" si="3862"/>
        <v>0</v>
      </c>
      <c r="BV1267" s="20">
        <f t="shared" si="3714"/>
        <v>4510.8219999999992</v>
      </c>
      <c r="BW1267" s="20">
        <f t="shared" si="3862"/>
        <v>0</v>
      </c>
      <c r="BX1267" s="20">
        <f t="shared" si="3862"/>
        <v>0</v>
      </c>
      <c r="BY1267" s="20">
        <f t="shared" si="3778"/>
        <v>4510.8219999999992</v>
      </c>
      <c r="BZ1267" s="20">
        <f t="shared" si="3779"/>
        <v>188986.4</v>
      </c>
      <c r="CA1267" s="20">
        <f t="shared" si="3862"/>
        <v>0</v>
      </c>
      <c r="CB1267" s="20">
        <f t="shared" si="3780"/>
        <v>4510.8219999999992</v>
      </c>
      <c r="CC1267" s="20">
        <f t="shared" si="3862"/>
        <v>0</v>
      </c>
      <c r="CD1267" s="20">
        <f t="shared" si="3781"/>
        <v>4510.8219999999992</v>
      </c>
      <c r="CE1267" s="20">
        <f t="shared" si="3862"/>
        <v>0</v>
      </c>
    </row>
    <row r="1268" spans="1:83" x14ac:dyDescent="0.25">
      <c r="A1268" s="10" t="s">
        <v>87</v>
      </c>
      <c r="B1268" s="19">
        <v>410</v>
      </c>
      <c r="C1268" s="10"/>
      <c r="D1268" s="10"/>
      <c r="E1268" s="25" t="s">
        <v>612</v>
      </c>
      <c r="F1268" s="20">
        <f>F1269</f>
        <v>28590</v>
      </c>
      <c r="G1268" s="20">
        <f t="shared" si="3862"/>
        <v>188986.4</v>
      </c>
      <c r="H1268" s="20">
        <f t="shared" si="3862"/>
        <v>100502.5</v>
      </c>
      <c r="I1268" s="20">
        <f t="shared" si="3862"/>
        <v>0</v>
      </c>
      <c r="J1268" s="20">
        <f t="shared" si="3862"/>
        <v>0</v>
      </c>
      <c r="K1268" s="20">
        <f t="shared" si="3862"/>
        <v>0</v>
      </c>
      <c r="L1268" s="20">
        <f t="shared" si="3666"/>
        <v>28590</v>
      </c>
      <c r="M1268" s="20">
        <f t="shared" si="3667"/>
        <v>188986.4</v>
      </c>
      <c r="N1268" s="20">
        <f t="shared" si="3668"/>
        <v>100502.5</v>
      </c>
      <c r="O1268" s="20">
        <f t="shared" si="3862"/>
        <v>0</v>
      </c>
      <c r="P1268" s="20">
        <f t="shared" si="3862"/>
        <v>0</v>
      </c>
      <c r="Q1268" s="20">
        <f t="shared" si="3862"/>
        <v>0</v>
      </c>
      <c r="R1268" s="20">
        <f t="shared" ref="R1268:R1340" si="3863">L1268+O1268</f>
        <v>28590</v>
      </c>
      <c r="S1268" s="20">
        <f t="shared" ref="S1268:S1340" si="3864">M1268+P1268</f>
        <v>188986.4</v>
      </c>
      <c r="T1268" s="20">
        <f t="shared" ref="T1268:T1340" si="3865">N1268+Q1268</f>
        <v>100502.5</v>
      </c>
      <c r="U1268" s="20">
        <f t="shared" si="3862"/>
        <v>0</v>
      </c>
      <c r="V1268" s="20">
        <f t="shared" si="3800"/>
        <v>28590</v>
      </c>
      <c r="W1268" s="20">
        <f t="shared" si="3862"/>
        <v>0</v>
      </c>
      <c r="X1268" s="20">
        <f t="shared" si="3862"/>
        <v>0</v>
      </c>
      <c r="Y1268" s="20">
        <f t="shared" si="3862"/>
        <v>0</v>
      </c>
      <c r="Z1268" s="20">
        <f t="shared" si="3801"/>
        <v>28590</v>
      </c>
      <c r="AA1268" s="20">
        <f t="shared" si="3802"/>
        <v>188986.4</v>
      </c>
      <c r="AB1268" s="20">
        <f t="shared" si="3803"/>
        <v>100502.5</v>
      </c>
      <c r="AC1268" s="20">
        <f t="shared" si="3862"/>
        <v>0</v>
      </c>
      <c r="AD1268" s="20">
        <f t="shared" si="3862"/>
        <v>0</v>
      </c>
      <c r="AE1268" s="20">
        <f t="shared" si="3862"/>
        <v>0</v>
      </c>
      <c r="AF1268" s="20">
        <f t="shared" si="3785"/>
        <v>28590</v>
      </c>
      <c r="AG1268" s="20">
        <f t="shared" si="3786"/>
        <v>188986.4</v>
      </c>
      <c r="AH1268" s="20">
        <f t="shared" si="3787"/>
        <v>100502.5</v>
      </c>
      <c r="AI1268" s="20">
        <f t="shared" si="3862"/>
        <v>0</v>
      </c>
      <c r="AJ1268" s="20">
        <f t="shared" si="3788"/>
        <v>28590</v>
      </c>
      <c r="AK1268" s="20">
        <f t="shared" si="3862"/>
        <v>-23742.7</v>
      </c>
      <c r="AL1268" s="20">
        <f t="shared" si="3862"/>
        <v>0</v>
      </c>
      <c r="AM1268" s="20">
        <f t="shared" si="3862"/>
        <v>0</v>
      </c>
      <c r="AN1268" s="20">
        <f t="shared" si="3717"/>
        <v>4847.2999999999993</v>
      </c>
      <c r="AO1268" s="20">
        <f t="shared" si="3718"/>
        <v>188986.4</v>
      </c>
      <c r="AP1268" s="20">
        <f t="shared" si="3719"/>
        <v>100502.5</v>
      </c>
      <c r="AQ1268" s="20">
        <f t="shared" si="3862"/>
        <v>0</v>
      </c>
      <c r="AR1268" s="20">
        <f t="shared" si="3862"/>
        <v>0</v>
      </c>
      <c r="AS1268" s="20">
        <f t="shared" si="3862"/>
        <v>0</v>
      </c>
      <c r="AT1268" s="20">
        <f t="shared" si="3720"/>
        <v>4847.2999999999993</v>
      </c>
      <c r="AU1268" s="20">
        <f t="shared" si="3721"/>
        <v>188986.4</v>
      </c>
      <c r="AV1268" s="20">
        <f t="shared" si="3722"/>
        <v>100502.5</v>
      </c>
      <c r="AW1268" s="20">
        <f t="shared" si="3862"/>
        <v>0</v>
      </c>
      <c r="AX1268" s="20">
        <f t="shared" si="3862"/>
        <v>0</v>
      </c>
      <c r="AY1268" s="20">
        <f t="shared" si="3862"/>
        <v>0</v>
      </c>
      <c r="AZ1268" s="20">
        <f t="shared" si="3858"/>
        <v>4847.2999999999993</v>
      </c>
      <c r="BA1268" s="20">
        <f t="shared" si="3859"/>
        <v>188986.4</v>
      </c>
      <c r="BB1268" s="20">
        <f t="shared" si="3860"/>
        <v>100502.5</v>
      </c>
      <c r="BC1268" s="20">
        <f t="shared" si="3862"/>
        <v>0</v>
      </c>
      <c r="BD1268" s="20">
        <f t="shared" si="3857"/>
        <v>4847.2999999999993</v>
      </c>
      <c r="BE1268" s="20">
        <f t="shared" si="3862"/>
        <v>0</v>
      </c>
      <c r="BF1268" s="20">
        <f t="shared" si="3862"/>
        <v>0</v>
      </c>
      <c r="BG1268" s="20">
        <f t="shared" si="3862"/>
        <v>0</v>
      </c>
      <c r="BH1268" s="20">
        <f t="shared" si="3789"/>
        <v>4847.2999999999993</v>
      </c>
      <c r="BI1268" s="20">
        <f t="shared" si="3790"/>
        <v>188986.4</v>
      </c>
      <c r="BJ1268" s="20">
        <f t="shared" si="3791"/>
        <v>100502.5</v>
      </c>
      <c r="BK1268" s="20">
        <f t="shared" si="3862"/>
        <v>0</v>
      </c>
      <c r="BL1268" s="20">
        <f t="shared" si="3862"/>
        <v>0</v>
      </c>
      <c r="BM1268" s="20">
        <f t="shared" si="3792"/>
        <v>4847.2999999999993</v>
      </c>
      <c r="BN1268" s="20">
        <f t="shared" si="3793"/>
        <v>188986.4</v>
      </c>
      <c r="BO1268" s="20">
        <f t="shared" si="3862"/>
        <v>-336.47800000000001</v>
      </c>
      <c r="BP1268" s="20">
        <f t="shared" si="3862"/>
        <v>0</v>
      </c>
      <c r="BQ1268" s="20">
        <f t="shared" si="3862"/>
        <v>0</v>
      </c>
      <c r="BR1268" s="20">
        <f t="shared" si="3711"/>
        <v>4510.8219999999992</v>
      </c>
      <c r="BS1268" s="20">
        <f t="shared" si="3712"/>
        <v>188986.4</v>
      </c>
      <c r="BT1268" s="20">
        <f t="shared" si="3713"/>
        <v>100502.5</v>
      </c>
      <c r="BU1268" s="20">
        <f t="shared" si="3862"/>
        <v>0</v>
      </c>
      <c r="BV1268" s="20">
        <f t="shared" si="3714"/>
        <v>4510.8219999999992</v>
      </c>
      <c r="BW1268" s="20">
        <f t="shared" si="3862"/>
        <v>0</v>
      </c>
      <c r="BX1268" s="20">
        <f t="shared" si="3862"/>
        <v>0</v>
      </c>
      <c r="BY1268" s="20">
        <f t="shared" si="3778"/>
        <v>4510.8219999999992</v>
      </c>
      <c r="BZ1268" s="20">
        <f t="shared" si="3779"/>
        <v>188986.4</v>
      </c>
      <c r="CA1268" s="20">
        <f t="shared" si="3862"/>
        <v>0</v>
      </c>
      <c r="CB1268" s="20">
        <f t="shared" si="3780"/>
        <v>4510.8219999999992</v>
      </c>
      <c r="CC1268" s="20">
        <f t="shared" si="3862"/>
        <v>0</v>
      </c>
      <c r="CD1268" s="20">
        <f t="shared" si="3781"/>
        <v>4510.8219999999992</v>
      </c>
      <c r="CE1268" s="20">
        <f t="shared" si="3862"/>
        <v>0</v>
      </c>
    </row>
    <row r="1269" spans="1:83" x14ac:dyDescent="0.25">
      <c r="A1269" s="10" t="s">
        <v>87</v>
      </c>
      <c r="B1269" s="19">
        <v>410</v>
      </c>
      <c r="C1269" s="10" t="s">
        <v>345</v>
      </c>
      <c r="D1269" s="10" t="s">
        <v>332</v>
      </c>
      <c r="E1269" s="25" t="s">
        <v>580</v>
      </c>
      <c r="F1269" s="20">
        <v>28590</v>
      </c>
      <c r="G1269" s="20">
        <v>188986.4</v>
      </c>
      <c r="H1269" s="20">
        <v>100502.5</v>
      </c>
      <c r="I1269" s="20"/>
      <c r="J1269" s="20"/>
      <c r="K1269" s="20"/>
      <c r="L1269" s="20">
        <f t="shared" si="3666"/>
        <v>28590</v>
      </c>
      <c r="M1269" s="20">
        <f t="shared" si="3667"/>
        <v>188986.4</v>
      </c>
      <c r="N1269" s="20">
        <f t="shared" si="3668"/>
        <v>100502.5</v>
      </c>
      <c r="O1269" s="20"/>
      <c r="P1269" s="20"/>
      <c r="Q1269" s="20"/>
      <c r="R1269" s="20">
        <f t="shared" si="3863"/>
        <v>28590</v>
      </c>
      <c r="S1269" s="20">
        <f t="shared" si="3864"/>
        <v>188986.4</v>
      </c>
      <c r="T1269" s="20">
        <f t="shared" si="3865"/>
        <v>100502.5</v>
      </c>
      <c r="U1269" s="20"/>
      <c r="V1269" s="20">
        <f t="shared" si="3800"/>
        <v>28590</v>
      </c>
      <c r="W1269" s="20"/>
      <c r="X1269" s="20"/>
      <c r="Y1269" s="20"/>
      <c r="Z1269" s="20">
        <f t="shared" si="3801"/>
        <v>28590</v>
      </c>
      <c r="AA1269" s="20">
        <f t="shared" si="3802"/>
        <v>188986.4</v>
      </c>
      <c r="AB1269" s="20">
        <f t="shared" si="3803"/>
        <v>100502.5</v>
      </c>
      <c r="AC1269" s="20"/>
      <c r="AD1269" s="20"/>
      <c r="AE1269" s="20"/>
      <c r="AF1269" s="20">
        <f t="shared" si="3785"/>
        <v>28590</v>
      </c>
      <c r="AG1269" s="20">
        <f t="shared" si="3786"/>
        <v>188986.4</v>
      </c>
      <c r="AH1269" s="20">
        <f t="shared" si="3787"/>
        <v>100502.5</v>
      </c>
      <c r="AI1269" s="20"/>
      <c r="AJ1269" s="20">
        <f t="shared" si="3788"/>
        <v>28590</v>
      </c>
      <c r="AK1269" s="20">
        <v>-23742.7</v>
      </c>
      <c r="AL1269" s="20"/>
      <c r="AM1269" s="20"/>
      <c r="AN1269" s="20">
        <f t="shared" si="3717"/>
        <v>4847.2999999999993</v>
      </c>
      <c r="AO1269" s="20">
        <f t="shared" si="3718"/>
        <v>188986.4</v>
      </c>
      <c r="AP1269" s="20">
        <f t="shared" si="3719"/>
        <v>100502.5</v>
      </c>
      <c r="AQ1269" s="20"/>
      <c r="AR1269" s="20"/>
      <c r="AS1269" s="20"/>
      <c r="AT1269" s="20">
        <f t="shared" si="3720"/>
        <v>4847.2999999999993</v>
      </c>
      <c r="AU1269" s="20">
        <f t="shared" si="3721"/>
        <v>188986.4</v>
      </c>
      <c r="AV1269" s="20">
        <f t="shared" si="3722"/>
        <v>100502.5</v>
      </c>
      <c r="AW1269" s="20"/>
      <c r="AX1269" s="20"/>
      <c r="AY1269" s="20"/>
      <c r="AZ1269" s="20">
        <f t="shared" si="3858"/>
        <v>4847.2999999999993</v>
      </c>
      <c r="BA1269" s="20">
        <f t="shared" si="3859"/>
        <v>188986.4</v>
      </c>
      <c r="BB1269" s="20">
        <f t="shared" si="3860"/>
        <v>100502.5</v>
      </c>
      <c r="BC1269" s="20"/>
      <c r="BD1269" s="20">
        <f t="shared" si="3857"/>
        <v>4847.2999999999993</v>
      </c>
      <c r="BE1269" s="20"/>
      <c r="BF1269" s="20"/>
      <c r="BG1269" s="20"/>
      <c r="BH1269" s="20">
        <f t="shared" si="3789"/>
        <v>4847.2999999999993</v>
      </c>
      <c r="BI1269" s="20">
        <f t="shared" si="3790"/>
        <v>188986.4</v>
      </c>
      <c r="BJ1269" s="20">
        <f t="shared" si="3791"/>
        <v>100502.5</v>
      </c>
      <c r="BK1269" s="20"/>
      <c r="BL1269" s="20"/>
      <c r="BM1269" s="20">
        <f t="shared" si="3792"/>
        <v>4847.2999999999993</v>
      </c>
      <c r="BN1269" s="20">
        <f t="shared" si="3793"/>
        <v>188986.4</v>
      </c>
      <c r="BO1269" s="20">
        <v>-336.47800000000001</v>
      </c>
      <c r="BP1269" s="20"/>
      <c r="BQ1269" s="20"/>
      <c r="BR1269" s="20">
        <f t="shared" si="3711"/>
        <v>4510.8219999999992</v>
      </c>
      <c r="BS1269" s="20">
        <f t="shared" si="3712"/>
        <v>188986.4</v>
      </c>
      <c r="BT1269" s="20">
        <f t="shared" si="3713"/>
        <v>100502.5</v>
      </c>
      <c r="BU1269" s="20"/>
      <c r="BV1269" s="20">
        <f t="shared" si="3714"/>
        <v>4510.8219999999992</v>
      </c>
      <c r="BW1269" s="20"/>
      <c r="BX1269" s="20"/>
      <c r="BY1269" s="20">
        <f t="shared" si="3778"/>
        <v>4510.8219999999992</v>
      </c>
      <c r="BZ1269" s="20">
        <f t="shared" si="3779"/>
        <v>188986.4</v>
      </c>
      <c r="CA1269" s="20"/>
      <c r="CB1269" s="20">
        <f t="shared" si="3780"/>
        <v>4510.8219999999992</v>
      </c>
      <c r="CC1269" s="20"/>
      <c r="CD1269" s="20">
        <f t="shared" si="3781"/>
        <v>4510.8219999999992</v>
      </c>
      <c r="CE1269" s="20"/>
    </row>
    <row r="1270" spans="1:83" ht="47.25" x14ac:dyDescent="0.25">
      <c r="A1270" s="10" t="s">
        <v>88</v>
      </c>
      <c r="B1270" s="19"/>
      <c r="C1270" s="10"/>
      <c r="D1270" s="10"/>
      <c r="E1270" s="25" t="s">
        <v>881</v>
      </c>
      <c r="F1270" s="20">
        <f>F1271</f>
        <v>7677.3</v>
      </c>
      <c r="G1270" s="20">
        <f t="shared" ref="G1270:CE1272" si="3866">G1271</f>
        <v>46857</v>
      </c>
      <c r="H1270" s="20">
        <f t="shared" si="3866"/>
        <v>54913.3</v>
      </c>
      <c r="I1270" s="20">
        <f t="shared" si="3866"/>
        <v>0</v>
      </c>
      <c r="J1270" s="20">
        <f t="shared" si="3866"/>
        <v>0</v>
      </c>
      <c r="K1270" s="20">
        <f t="shared" si="3866"/>
        <v>0</v>
      </c>
      <c r="L1270" s="20">
        <f t="shared" si="3666"/>
        <v>7677.3</v>
      </c>
      <c r="M1270" s="20">
        <f t="shared" si="3667"/>
        <v>46857</v>
      </c>
      <c r="N1270" s="20">
        <f t="shared" si="3668"/>
        <v>54913.3</v>
      </c>
      <c r="O1270" s="20">
        <f t="shared" si="3866"/>
        <v>0</v>
      </c>
      <c r="P1270" s="20">
        <f t="shared" si="3866"/>
        <v>0</v>
      </c>
      <c r="Q1270" s="20">
        <f t="shared" si="3866"/>
        <v>0</v>
      </c>
      <c r="R1270" s="20">
        <f t="shared" si="3863"/>
        <v>7677.3</v>
      </c>
      <c r="S1270" s="20">
        <f t="shared" si="3864"/>
        <v>46857</v>
      </c>
      <c r="T1270" s="20">
        <f t="shared" si="3865"/>
        <v>54913.3</v>
      </c>
      <c r="U1270" s="20">
        <f t="shared" si="3866"/>
        <v>0</v>
      </c>
      <c r="V1270" s="20">
        <f t="shared" si="3800"/>
        <v>7677.3</v>
      </c>
      <c r="W1270" s="20">
        <f t="shared" si="3866"/>
        <v>0</v>
      </c>
      <c r="X1270" s="20">
        <f t="shared" si="3866"/>
        <v>0</v>
      </c>
      <c r="Y1270" s="20">
        <f t="shared" si="3866"/>
        <v>0</v>
      </c>
      <c r="Z1270" s="20">
        <f t="shared" si="3801"/>
        <v>7677.3</v>
      </c>
      <c r="AA1270" s="20">
        <f t="shared" si="3802"/>
        <v>46857</v>
      </c>
      <c r="AB1270" s="20">
        <f t="shared" si="3803"/>
        <v>54913.3</v>
      </c>
      <c r="AC1270" s="20">
        <f t="shared" si="3866"/>
        <v>0</v>
      </c>
      <c r="AD1270" s="20">
        <f t="shared" si="3866"/>
        <v>0</v>
      </c>
      <c r="AE1270" s="20">
        <f t="shared" si="3866"/>
        <v>0</v>
      </c>
      <c r="AF1270" s="20">
        <f t="shared" si="3785"/>
        <v>7677.3</v>
      </c>
      <c r="AG1270" s="20">
        <f t="shared" si="3786"/>
        <v>46857</v>
      </c>
      <c r="AH1270" s="20">
        <f t="shared" si="3787"/>
        <v>54913.3</v>
      </c>
      <c r="AI1270" s="20">
        <f t="shared" si="3866"/>
        <v>0</v>
      </c>
      <c r="AJ1270" s="20">
        <f t="shared" si="3788"/>
        <v>7677.3</v>
      </c>
      <c r="AK1270" s="20">
        <f t="shared" si="3866"/>
        <v>0</v>
      </c>
      <c r="AL1270" s="20">
        <f t="shared" si="3866"/>
        <v>0</v>
      </c>
      <c r="AM1270" s="20">
        <f t="shared" si="3866"/>
        <v>0</v>
      </c>
      <c r="AN1270" s="20">
        <f t="shared" si="3717"/>
        <v>7677.3</v>
      </c>
      <c r="AO1270" s="20">
        <f t="shared" si="3718"/>
        <v>46857</v>
      </c>
      <c r="AP1270" s="20">
        <f t="shared" si="3719"/>
        <v>54913.3</v>
      </c>
      <c r="AQ1270" s="20">
        <f t="shared" si="3866"/>
        <v>0</v>
      </c>
      <c r="AR1270" s="20">
        <f t="shared" si="3866"/>
        <v>0</v>
      </c>
      <c r="AS1270" s="20">
        <f t="shared" si="3866"/>
        <v>0</v>
      </c>
      <c r="AT1270" s="20">
        <f t="shared" si="3720"/>
        <v>7677.3</v>
      </c>
      <c r="AU1270" s="20">
        <f t="shared" si="3721"/>
        <v>46857</v>
      </c>
      <c r="AV1270" s="20">
        <f t="shared" si="3722"/>
        <v>54913.3</v>
      </c>
      <c r="AW1270" s="20">
        <f t="shared" si="3866"/>
        <v>0</v>
      </c>
      <c r="AX1270" s="20">
        <f t="shared" si="3866"/>
        <v>0</v>
      </c>
      <c r="AY1270" s="20">
        <f t="shared" si="3866"/>
        <v>0</v>
      </c>
      <c r="AZ1270" s="20">
        <f t="shared" si="3858"/>
        <v>7677.3</v>
      </c>
      <c r="BA1270" s="20">
        <f t="shared" si="3859"/>
        <v>46857</v>
      </c>
      <c r="BB1270" s="20">
        <f t="shared" si="3860"/>
        <v>54913.3</v>
      </c>
      <c r="BC1270" s="20">
        <f t="shared" si="3866"/>
        <v>0</v>
      </c>
      <c r="BD1270" s="20">
        <f t="shared" si="3857"/>
        <v>7677.3</v>
      </c>
      <c r="BE1270" s="20">
        <f t="shared" si="3866"/>
        <v>0</v>
      </c>
      <c r="BF1270" s="20">
        <f t="shared" si="3866"/>
        <v>0</v>
      </c>
      <c r="BG1270" s="20">
        <f t="shared" si="3866"/>
        <v>0</v>
      </c>
      <c r="BH1270" s="20">
        <f t="shared" si="3789"/>
        <v>7677.3</v>
      </c>
      <c r="BI1270" s="20">
        <f t="shared" si="3790"/>
        <v>46857</v>
      </c>
      <c r="BJ1270" s="20">
        <f t="shared" si="3791"/>
        <v>54913.3</v>
      </c>
      <c r="BK1270" s="20">
        <f t="shared" si="3866"/>
        <v>0</v>
      </c>
      <c r="BL1270" s="20">
        <f t="shared" si="3866"/>
        <v>0</v>
      </c>
      <c r="BM1270" s="20">
        <f t="shared" si="3792"/>
        <v>7677.3</v>
      </c>
      <c r="BN1270" s="20">
        <f t="shared" si="3793"/>
        <v>46857</v>
      </c>
      <c r="BO1270" s="20">
        <f t="shared" si="3866"/>
        <v>0</v>
      </c>
      <c r="BP1270" s="20">
        <f t="shared" si="3866"/>
        <v>0</v>
      </c>
      <c r="BQ1270" s="20">
        <f t="shared" si="3866"/>
        <v>0</v>
      </c>
      <c r="BR1270" s="20">
        <f t="shared" si="3711"/>
        <v>7677.3</v>
      </c>
      <c r="BS1270" s="20">
        <f t="shared" si="3712"/>
        <v>46857</v>
      </c>
      <c r="BT1270" s="20">
        <f t="shared" si="3713"/>
        <v>54913.3</v>
      </c>
      <c r="BU1270" s="20">
        <f t="shared" si="3866"/>
        <v>0</v>
      </c>
      <c r="BV1270" s="20">
        <f t="shared" si="3714"/>
        <v>7677.3</v>
      </c>
      <c r="BW1270" s="20">
        <f t="shared" si="3866"/>
        <v>0</v>
      </c>
      <c r="BX1270" s="20">
        <f t="shared" si="3866"/>
        <v>0</v>
      </c>
      <c r="BY1270" s="20">
        <f t="shared" si="3778"/>
        <v>7677.3</v>
      </c>
      <c r="BZ1270" s="20">
        <f t="shared" si="3779"/>
        <v>46857</v>
      </c>
      <c r="CA1270" s="20">
        <f t="shared" si="3866"/>
        <v>0</v>
      </c>
      <c r="CB1270" s="20">
        <f t="shared" si="3780"/>
        <v>7677.3</v>
      </c>
      <c r="CC1270" s="20">
        <f t="shared" si="3866"/>
        <v>0</v>
      </c>
      <c r="CD1270" s="20">
        <f t="shared" si="3781"/>
        <v>7677.3</v>
      </c>
      <c r="CE1270" s="20">
        <f t="shared" si="3866"/>
        <v>0</v>
      </c>
    </row>
    <row r="1271" spans="1:83" ht="47.25" x14ac:dyDescent="0.25">
      <c r="A1271" s="10" t="s">
        <v>88</v>
      </c>
      <c r="B1271" s="19">
        <v>400</v>
      </c>
      <c r="C1271" s="10"/>
      <c r="D1271" s="10"/>
      <c r="E1271" s="25" t="s">
        <v>611</v>
      </c>
      <c r="F1271" s="20">
        <f>F1272</f>
        <v>7677.3</v>
      </c>
      <c r="G1271" s="20">
        <f t="shared" si="3866"/>
        <v>46857</v>
      </c>
      <c r="H1271" s="20">
        <f t="shared" si="3866"/>
        <v>54913.3</v>
      </c>
      <c r="I1271" s="20">
        <f t="shared" si="3866"/>
        <v>0</v>
      </c>
      <c r="J1271" s="20">
        <f t="shared" si="3866"/>
        <v>0</v>
      </c>
      <c r="K1271" s="20">
        <f t="shared" si="3866"/>
        <v>0</v>
      </c>
      <c r="L1271" s="20">
        <f t="shared" si="3666"/>
        <v>7677.3</v>
      </c>
      <c r="M1271" s="20">
        <f t="shared" si="3667"/>
        <v>46857</v>
      </c>
      <c r="N1271" s="20">
        <f t="shared" si="3668"/>
        <v>54913.3</v>
      </c>
      <c r="O1271" s="20">
        <f t="shared" si="3866"/>
        <v>0</v>
      </c>
      <c r="P1271" s="20">
        <f t="shared" si="3866"/>
        <v>0</v>
      </c>
      <c r="Q1271" s="20">
        <f t="shared" si="3866"/>
        <v>0</v>
      </c>
      <c r="R1271" s="20">
        <f t="shared" si="3863"/>
        <v>7677.3</v>
      </c>
      <c r="S1271" s="20">
        <f t="shared" si="3864"/>
        <v>46857</v>
      </c>
      <c r="T1271" s="20">
        <f t="shared" si="3865"/>
        <v>54913.3</v>
      </c>
      <c r="U1271" s="20">
        <f t="shared" si="3866"/>
        <v>0</v>
      </c>
      <c r="V1271" s="20">
        <f t="shared" si="3800"/>
        <v>7677.3</v>
      </c>
      <c r="W1271" s="20">
        <f t="shared" si="3866"/>
        <v>0</v>
      </c>
      <c r="X1271" s="20">
        <f t="shared" si="3866"/>
        <v>0</v>
      </c>
      <c r="Y1271" s="20">
        <f t="shared" si="3866"/>
        <v>0</v>
      </c>
      <c r="Z1271" s="20">
        <f t="shared" si="3801"/>
        <v>7677.3</v>
      </c>
      <c r="AA1271" s="20">
        <f t="shared" si="3802"/>
        <v>46857</v>
      </c>
      <c r="AB1271" s="20">
        <f t="shared" si="3803"/>
        <v>54913.3</v>
      </c>
      <c r="AC1271" s="20">
        <f t="shared" si="3866"/>
        <v>0</v>
      </c>
      <c r="AD1271" s="20">
        <f t="shared" si="3866"/>
        <v>0</v>
      </c>
      <c r="AE1271" s="20">
        <f t="shared" si="3866"/>
        <v>0</v>
      </c>
      <c r="AF1271" s="20">
        <f t="shared" si="3785"/>
        <v>7677.3</v>
      </c>
      <c r="AG1271" s="20">
        <f t="shared" si="3786"/>
        <v>46857</v>
      </c>
      <c r="AH1271" s="20">
        <f t="shared" si="3787"/>
        <v>54913.3</v>
      </c>
      <c r="AI1271" s="20">
        <f t="shared" si="3866"/>
        <v>0</v>
      </c>
      <c r="AJ1271" s="20">
        <f t="shared" si="3788"/>
        <v>7677.3</v>
      </c>
      <c r="AK1271" s="20">
        <f t="shared" si="3866"/>
        <v>0</v>
      </c>
      <c r="AL1271" s="20">
        <f t="shared" si="3866"/>
        <v>0</v>
      </c>
      <c r="AM1271" s="20">
        <f t="shared" si="3866"/>
        <v>0</v>
      </c>
      <c r="AN1271" s="20">
        <f t="shared" si="3717"/>
        <v>7677.3</v>
      </c>
      <c r="AO1271" s="20">
        <f t="shared" si="3718"/>
        <v>46857</v>
      </c>
      <c r="AP1271" s="20">
        <f t="shared" si="3719"/>
        <v>54913.3</v>
      </c>
      <c r="AQ1271" s="20">
        <f t="shared" si="3866"/>
        <v>0</v>
      </c>
      <c r="AR1271" s="20">
        <f t="shared" si="3866"/>
        <v>0</v>
      </c>
      <c r="AS1271" s="20">
        <f t="shared" si="3866"/>
        <v>0</v>
      </c>
      <c r="AT1271" s="20">
        <f t="shared" si="3720"/>
        <v>7677.3</v>
      </c>
      <c r="AU1271" s="20">
        <f t="shared" si="3721"/>
        <v>46857</v>
      </c>
      <c r="AV1271" s="20">
        <f t="shared" si="3722"/>
        <v>54913.3</v>
      </c>
      <c r="AW1271" s="20">
        <f t="shared" si="3866"/>
        <v>0</v>
      </c>
      <c r="AX1271" s="20">
        <f t="shared" si="3866"/>
        <v>0</v>
      </c>
      <c r="AY1271" s="20">
        <f t="shared" si="3866"/>
        <v>0</v>
      </c>
      <c r="AZ1271" s="20">
        <f t="shared" si="3858"/>
        <v>7677.3</v>
      </c>
      <c r="BA1271" s="20">
        <f t="shared" si="3859"/>
        <v>46857</v>
      </c>
      <c r="BB1271" s="20">
        <f t="shared" si="3860"/>
        <v>54913.3</v>
      </c>
      <c r="BC1271" s="20">
        <f t="shared" si="3866"/>
        <v>0</v>
      </c>
      <c r="BD1271" s="20">
        <f t="shared" si="3857"/>
        <v>7677.3</v>
      </c>
      <c r="BE1271" s="20">
        <f t="shared" si="3866"/>
        <v>0</v>
      </c>
      <c r="BF1271" s="20">
        <f t="shared" si="3866"/>
        <v>0</v>
      </c>
      <c r="BG1271" s="20">
        <f t="shared" si="3866"/>
        <v>0</v>
      </c>
      <c r="BH1271" s="20">
        <f t="shared" si="3789"/>
        <v>7677.3</v>
      </c>
      <c r="BI1271" s="20">
        <f t="shared" si="3790"/>
        <v>46857</v>
      </c>
      <c r="BJ1271" s="20">
        <f t="shared" si="3791"/>
        <v>54913.3</v>
      </c>
      <c r="BK1271" s="20">
        <f t="shared" si="3866"/>
        <v>0</v>
      </c>
      <c r="BL1271" s="20">
        <f t="shared" si="3866"/>
        <v>0</v>
      </c>
      <c r="BM1271" s="20">
        <f t="shared" si="3792"/>
        <v>7677.3</v>
      </c>
      <c r="BN1271" s="20">
        <f t="shared" si="3793"/>
        <v>46857</v>
      </c>
      <c r="BO1271" s="20">
        <f t="shared" si="3866"/>
        <v>0</v>
      </c>
      <c r="BP1271" s="20">
        <f t="shared" si="3866"/>
        <v>0</v>
      </c>
      <c r="BQ1271" s="20">
        <f t="shared" si="3866"/>
        <v>0</v>
      </c>
      <c r="BR1271" s="20">
        <f t="shared" si="3711"/>
        <v>7677.3</v>
      </c>
      <c r="BS1271" s="20">
        <f t="shared" si="3712"/>
        <v>46857</v>
      </c>
      <c r="BT1271" s="20">
        <f t="shared" si="3713"/>
        <v>54913.3</v>
      </c>
      <c r="BU1271" s="20">
        <f t="shared" si="3866"/>
        <v>0</v>
      </c>
      <c r="BV1271" s="20">
        <f t="shared" si="3714"/>
        <v>7677.3</v>
      </c>
      <c r="BW1271" s="20">
        <f t="shared" si="3866"/>
        <v>0</v>
      </c>
      <c r="BX1271" s="20">
        <f t="shared" si="3866"/>
        <v>0</v>
      </c>
      <c r="BY1271" s="20">
        <f t="shared" si="3778"/>
        <v>7677.3</v>
      </c>
      <c r="BZ1271" s="20">
        <f t="shared" si="3779"/>
        <v>46857</v>
      </c>
      <c r="CA1271" s="20">
        <f t="shared" si="3866"/>
        <v>0</v>
      </c>
      <c r="CB1271" s="20">
        <f t="shared" si="3780"/>
        <v>7677.3</v>
      </c>
      <c r="CC1271" s="20">
        <f t="shared" si="3866"/>
        <v>0</v>
      </c>
      <c r="CD1271" s="20">
        <f t="shared" si="3781"/>
        <v>7677.3</v>
      </c>
      <c r="CE1271" s="20">
        <f t="shared" si="3866"/>
        <v>0</v>
      </c>
    </row>
    <row r="1272" spans="1:83" x14ac:dyDescent="0.25">
      <c r="A1272" s="10" t="s">
        <v>88</v>
      </c>
      <c r="B1272" s="19">
        <v>410</v>
      </c>
      <c r="C1272" s="10"/>
      <c r="D1272" s="10"/>
      <c r="E1272" s="25" t="s">
        <v>612</v>
      </c>
      <c r="F1272" s="20">
        <f>F1273</f>
        <v>7677.3</v>
      </c>
      <c r="G1272" s="20">
        <f t="shared" si="3866"/>
        <v>46857</v>
      </c>
      <c r="H1272" s="20">
        <f t="shared" si="3866"/>
        <v>54913.3</v>
      </c>
      <c r="I1272" s="20">
        <f t="shared" si="3866"/>
        <v>0</v>
      </c>
      <c r="J1272" s="20">
        <f t="shared" si="3866"/>
        <v>0</v>
      </c>
      <c r="K1272" s="20">
        <f t="shared" si="3866"/>
        <v>0</v>
      </c>
      <c r="L1272" s="20">
        <f t="shared" si="3666"/>
        <v>7677.3</v>
      </c>
      <c r="M1272" s="20">
        <f t="shared" si="3667"/>
        <v>46857</v>
      </c>
      <c r="N1272" s="20">
        <f t="shared" si="3668"/>
        <v>54913.3</v>
      </c>
      <c r="O1272" s="20">
        <f t="shared" si="3866"/>
        <v>0</v>
      </c>
      <c r="P1272" s="20">
        <f t="shared" si="3866"/>
        <v>0</v>
      </c>
      <c r="Q1272" s="20">
        <f t="shared" si="3866"/>
        <v>0</v>
      </c>
      <c r="R1272" s="20">
        <f t="shared" si="3863"/>
        <v>7677.3</v>
      </c>
      <c r="S1272" s="20">
        <f t="shared" si="3864"/>
        <v>46857</v>
      </c>
      <c r="T1272" s="20">
        <f t="shared" si="3865"/>
        <v>54913.3</v>
      </c>
      <c r="U1272" s="20">
        <f t="shared" si="3866"/>
        <v>0</v>
      </c>
      <c r="V1272" s="20">
        <f t="shared" si="3800"/>
        <v>7677.3</v>
      </c>
      <c r="W1272" s="20">
        <f t="shared" si="3866"/>
        <v>0</v>
      </c>
      <c r="X1272" s="20">
        <f t="shared" si="3866"/>
        <v>0</v>
      </c>
      <c r="Y1272" s="20">
        <f t="shared" si="3866"/>
        <v>0</v>
      </c>
      <c r="Z1272" s="20">
        <f t="shared" si="3801"/>
        <v>7677.3</v>
      </c>
      <c r="AA1272" s="20">
        <f t="shared" si="3802"/>
        <v>46857</v>
      </c>
      <c r="AB1272" s="20">
        <f t="shared" si="3803"/>
        <v>54913.3</v>
      </c>
      <c r="AC1272" s="20">
        <f t="shared" si="3866"/>
        <v>0</v>
      </c>
      <c r="AD1272" s="20">
        <f t="shared" si="3866"/>
        <v>0</v>
      </c>
      <c r="AE1272" s="20">
        <f t="shared" si="3866"/>
        <v>0</v>
      </c>
      <c r="AF1272" s="20">
        <f t="shared" si="3785"/>
        <v>7677.3</v>
      </c>
      <c r="AG1272" s="20">
        <f t="shared" si="3786"/>
        <v>46857</v>
      </c>
      <c r="AH1272" s="20">
        <f t="shared" si="3787"/>
        <v>54913.3</v>
      </c>
      <c r="AI1272" s="20">
        <f t="shared" si="3866"/>
        <v>0</v>
      </c>
      <c r="AJ1272" s="20">
        <f t="shared" si="3788"/>
        <v>7677.3</v>
      </c>
      <c r="AK1272" s="20">
        <f t="shared" si="3866"/>
        <v>0</v>
      </c>
      <c r="AL1272" s="20">
        <f t="shared" si="3866"/>
        <v>0</v>
      </c>
      <c r="AM1272" s="20">
        <f t="shared" si="3866"/>
        <v>0</v>
      </c>
      <c r="AN1272" s="20">
        <f t="shared" si="3717"/>
        <v>7677.3</v>
      </c>
      <c r="AO1272" s="20">
        <f t="shared" si="3718"/>
        <v>46857</v>
      </c>
      <c r="AP1272" s="20">
        <f t="shared" si="3719"/>
        <v>54913.3</v>
      </c>
      <c r="AQ1272" s="20">
        <f t="shared" si="3866"/>
        <v>0</v>
      </c>
      <c r="AR1272" s="20">
        <f t="shared" si="3866"/>
        <v>0</v>
      </c>
      <c r="AS1272" s="20">
        <f t="shared" si="3866"/>
        <v>0</v>
      </c>
      <c r="AT1272" s="20">
        <f t="shared" si="3720"/>
        <v>7677.3</v>
      </c>
      <c r="AU1272" s="20">
        <f t="shared" si="3721"/>
        <v>46857</v>
      </c>
      <c r="AV1272" s="20">
        <f t="shared" si="3722"/>
        <v>54913.3</v>
      </c>
      <c r="AW1272" s="20">
        <f t="shared" si="3866"/>
        <v>0</v>
      </c>
      <c r="AX1272" s="20">
        <f t="shared" si="3866"/>
        <v>0</v>
      </c>
      <c r="AY1272" s="20">
        <f t="shared" si="3866"/>
        <v>0</v>
      </c>
      <c r="AZ1272" s="20">
        <f t="shared" si="3858"/>
        <v>7677.3</v>
      </c>
      <c r="BA1272" s="20">
        <f t="shared" si="3859"/>
        <v>46857</v>
      </c>
      <c r="BB1272" s="20">
        <f t="shared" si="3860"/>
        <v>54913.3</v>
      </c>
      <c r="BC1272" s="20">
        <f t="shared" si="3866"/>
        <v>0</v>
      </c>
      <c r="BD1272" s="20">
        <f t="shared" si="3857"/>
        <v>7677.3</v>
      </c>
      <c r="BE1272" s="20">
        <f t="shared" si="3866"/>
        <v>0</v>
      </c>
      <c r="BF1272" s="20">
        <f t="shared" si="3866"/>
        <v>0</v>
      </c>
      <c r="BG1272" s="20">
        <f t="shared" si="3866"/>
        <v>0</v>
      </c>
      <c r="BH1272" s="20">
        <f t="shared" si="3789"/>
        <v>7677.3</v>
      </c>
      <c r="BI1272" s="20">
        <f t="shared" si="3790"/>
        <v>46857</v>
      </c>
      <c r="BJ1272" s="20">
        <f t="shared" si="3791"/>
        <v>54913.3</v>
      </c>
      <c r="BK1272" s="20">
        <f t="shared" si="3866"/>
        <v>0</v>
      </c>
      <c r="BL1272" s="20">
        <f t="shared" si="3866"/>
        <v>0</v>
      </c>
      <c r="BM1272" s="20">
        <f t="shared" si="3792"/>
        <v>7677.3</v>
      </c>
      <c r="BN1272" s="20">
        <f t="shared" si="3793"/>
        <v>46857</v>
      </c>
      <c r="BO1272" s="20">
        <f t="shared" si="3866"/>
        <v>0</v>
      </c>
      <c r="BP1272" s="20">
        <f t="shared" si="3866"/>
        <v>0</v>
      </c>
      <c r="BQ1272" s="20">
        <f t="shared" si="3866"/>
        <v>0</v>
      </c>
      <c r="BR1272" s="20">
        <f t="shared" si="3711"/>
        <v>7677.3</v>
      </c>
      <c r="BS1272" s="20">
        <f t="shared" si="3712"/>
        <v>46857</v>
      </c>
      <c r="BT1272" s="20">
        <f t="shared" si="3713"/>
        <v>54913.3</v>
      </c>
      <c r="BU1272" s="20">
        <f t="shared" si="3866"/>
        <v>0</v>
      </c>
      <c r="BV1272" s="20">
        <f t="shared" si="3714"/>
        <v>7677.3</v>
      </c>
      <c r="BW1272" s="20">
        <f t="shared" si="3866"/>
        <v>0</v>
      </c>
      <c r="BX1272" s="20">
        <f t="shared" si="3866"/>
        <v>0</v>
      </c>
      <c r="BY1272" s="20">
        <f t="shared" si="3778"/>
        <v>7677.3</v>
      </c>
      <c r="BZ1272" s="20">
        <f t="shared" si="3779"/>
        <v>46857</v>
      </c>
      <c r="CA1272" s="20">
        <f t="shared" si="3866"/>
        <v>0</v>
      </c>
      <c r="CB1272" s="20">
        <f t="shared" si="3780"/>
        <v>7677.3</v>
      </c>
      <c r="CC1272" s="20">
        <f t="shared" si="3866"/>
        <v>0</v>
      </c>
      <c r="CD1272" s="20">
        <f t="shared" si="3781"/>
        <v>7677.3</v>
      </c>
      <c r="CE1272" s="20">
        <f t="shared" si="3866"/>
        <v>0</v>
      </c>
    </row>
    <row r="1273" spans="1:83" x14ac:dyDescent="0.25">
      <c r="A1273" s="10" t="s">
        <v>88</v>
      </c>
      <c r="B1273" s="19">
        <v>410</v>
      </c>
      <c r="C1273" s="10" t="s">
        <v>345</v>
      </c>
      <c r="D1273" s="10" t="s">
        <v>332</v>
      </c>
      <c r="E1273" s="25" t="s">
        <v>580</v>
      </c>
      <c r="F1273" s="20">
        <v>7677.3</v>
      </c>
      <c r="G1273" s="20">
        <v>46857</v>
      </c>
      <c r="H1273" s="20">
        <v>54913.3</v>
      </c>
      <c r="I1273" s="20"/>
      <c r="J1273" s="20"/>
      <c r="K1273" s="20"/>
      <c r="L1273" s="20">
        <f t="shared" si="3666"/>
        <v>7677.3</v>
      </c>
      <c r="M1273" s="20">
        <f t="shared" si="3667"/>
        <v>46857</v>
      </c>
      <c r="N1273" s="20">
        <f t="shared" si="3668"/>
        <v>54913.3</v>
      </c>
      <c r="O1273" s="20"/>
      <c r="P1273" s="20"/>
      <c r="Q1273" s="20"/>
      <c r="R1273" s="20">
        <f t="shared" si="3863"/>
        <v>7677.3</v>
      </c>
      <c r="S1273" s="20">
        <f t="shared" si="3864"/>
        <v>46857</v>
      </c>
      <c r="T1273" s="20">
        <f t="shared" si="3865"/>
        <v>54913.3</v>
      </c>
      <c r="U1273" s="20"/>
      <c r="V1273" s="20">
        <f t="shared" si="3800"/>
        <v>7677.3</v>
      </c>
      <c r="W1273" s="20"/>
      <c r="X1273" s="20"/>
      <c r="Y1273" s="20"/>
      <c r="Z1273" s="20">
        <f t="shared" si="3801"/>
        <v>7677.3</v>
      </c>
      <c r="AA1273" s="20">
        <f t="shared" si="3802"/>
        <v>46857</v>
      </c>
      <c r="AB1273" s="20">
        <f t="shared" si="3803"/>
        <v>54913.3</v>
      </c>
      <c r="AC1273" s="20"/>
      <c r="AD1273" s="20"/>
      <c r="AE1273" s="20"/>
      <c r="AF1273" s="20">
        <f t="shared" si="3785"/>
        <v>7677.3</v>
      </c>
      <c r="AG1273" s="20">
        <f t="shared" si="3786"/>
        <v>46857</v>
      </c>
      <c r="AH1273" s="20">
        <f t="shared" si="3787"/>
        <v>54913.3</v>
      </c>
      <c r="AI1273" s="20"/>
      <c r="AJ1273" s="20">
        <f t="shared" si="3788"/>
        <v>7677.3</v>
      </c>
      <c r="AK1273" s="20"/>
      <c r="AL1273" s="20"/>
      <c r="AM1273" s="20"/>
      <c r="AN1273" s="20">
        <f t="shared" si="3717"/>
        <v>7677.3</v>
      </c>
      <c r="AO1273" s="20">
        <f t="shared" si="3718"/>
        <v>46857</v>
      </c>
      <c r="AP1273" s="20">
        <f t="shared" si="3719"/>
        <v>54913.3</v>
      </c>
      <c r="AQ1273" s="20"/>
      <c r="AR1273" s="20"/>
      <c r="AS1273" s="20"/>
      <c r="AT1273" s="20">
        <f t="shared" si="3720"/>
        <v>7677.3</v>
      </c>
      <c r="AU1273" s="20">
        <f t="shared" si="3721"/>
        <v>46857</v>
      </c>
      <c r="AV1273" s="20">
        <f t="shared" si="3722"/>
        <v>54913.3</v>
      </c>
      <c r="AW1273" s="20"/>
      <c r="AX1273" s="20"/>
      <c r="AY1273" s="20"/>
      <c r="AZ1273" s="20">
        <f t="shared" si="3858"/>
        <v>7677.3</v>
      </c>
      <c r="BA1273" s="20">
        <f t="shared" si="3859"/>
        <v>46857</v>
      </c>
      <c r="BB1273" s="20">
        <f t="shared" si="3860"/>
        <v>54913.3</v>
      </c>
      <c r="BC1273" s="20"/>
      <c r="BD1273" s="20">
        <f t="shared" si="3857"/>
        <v>7677.3</v>
      </c>
      <c r="BE1273" s="20"/>
      <c r="BF1273" s="20"/>
      <c r="BG1273" s="20"/>
      <c r="BH1273" s="20">
        <f t="shared" si="3789"/>
        <v>7677.3</v>
      </c>
      <c r="BI1273" s="20">
        <f t="shared" si="3790"/>
        <v>46857</v>
      </c>
      <c r="BJ1273" s="20">
        <f t="shared" si="3791"/>
        <v>54913.3</v>
      </c>
      <c r="BK1273" s="20"/>
      <c r="BL1273" s="20"/>
      <c r="BM1273" s="20">
        <f t="shared" si="3792"/>
        <v>7677.3</v>
      </c>
      <c r="BN1273" s="20">
        <f t="shared" si="3793"/>
        <v>46857</v>
      </c>
      <c r="BO1273" s="20"/>
      <c r="BP1273" s="20"/>
      <c r="BQ1273" s="20"/>
      <c r="BR1273" s="20">
        <f t="shared" si="3711"/>
        <v>7677.3</v>
      </c>
      <c r="BS1273" s="20">
        <f t="shared" si="3712"/>
        <v>46857</v>
      </c>
      <c r="BT1273" s="20">
        <f t="shared" si="3713"/>
        <v>54913.3</v>
      </c>
      <c r="BU1273" s="20"/>
      <c r="BV1273" s="20">
        <f t="shared" si="3714"/>
        <v>7677.3</v>
      </c>
      <c r="BW1273" s="20"/>
      <c r="BX1273" s="20"/>
      <c r="BY1273" s="20">
        <f t="shared" si="3778"/>
        <v>7677.3</v>
      </c>
      <c r="BZ1273" s="20">
        <f t="shared" si="3779"/>
        <v>46857</v>
      </c>
      <c r="CA1273" s="20"/>
      <c r="CB1273" s="20">
        <f t="shared" si="3780"/>
        <v>7677.3</v>
      </c>
      <c r="CC1273" s="20"/>
      <c r="CD1273" s="20">
        <f t="shared" si="3781"/>
        <v>7677.3</v>
      </c>
      <c r="CE1273" s="20"/>
    </row>
    <row r="1274" spans="1:83" ht="47.25" x14ac:dyDescent="0.25">
      <c r="A1274" s="10" t="s">
        <v>1190</v>
      </c>
      <c r="B1274" s="19"/>
      <c r="C1274" s="10"/>
      <c r="D1274" s="10"/>
      <c r="E1274" s="31" t="s">
        <v>1191</v>
      </c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>
        <f t="shared" ref="AG1274:AH1276" si="3867">AG1275</f>
        <v>0</v>
      </c>
      <c r="AH1274" s="20">
        <f t="shared" si="3867"/>
        <v>0</v>
      </c>
      <c r="AI1274" s="20"/>
      <c r="AJ1274" s="20">
        <f t="shared" ref="AJ1274:CE1276" si="3868">AJ1275</f>
        <v>0</v>
      </c>
      <c r="AK1274" s="20">
        <f t="shared" si="3868"/>
        <v>15429.664000000001</v>
      </c>
      <c r="AL1274" s="20">
        <f t="shared" si="3868"/>
        <v>0</v>
      </c>
      <c r="AM1274" s="20">
        <f t="shared" si="3868"/>
        <v>0</v>
      </c>
      <c r="AN1274" s="20">
        <f t="shared" si="3717"/>
        <v>15429.664000000001</v>
      </c>
      <c r="AO1274" s="20">
        <f t="shared" si="3718"/>
        <v>0</v>
      </c>
      <c r="AP1274" s="20">
        <f t="shared" si="3719"/>
        <v>0</v>
      </c>
      <c r="AQ1274" s="20">
        <f t="shared" si="3868"/>
        <v>0</v>
      </c>
      <c r="AR1274" s="20">
        <f t="shared" si="3868"/>
        <v>0</v>
      </c>
      <c r="AS1274" s="20">
        <f t="shared" si="3868"/>
        <v>0</v>
      </c>
      <c r="AT1274" s="20">
        <f t="shared" si="3720"/>
        <v>15429.664000000001</v>
      </c>
      <c r="AU1274" s="20">
        <f t="shared" si="3721"/>
        <v>0</v>
      </c>
      <c r="AV1274" s="20">
        <f t="shared" si="3722"/>
        <v>0</v>
      </c>
      <c r="AW1274" s="20">
        <f t="shared" si="3868"/>
        <v>0</v>
      </c>
      <c r="AX1274" s="20">
        <f t="shared" si="3868"/>
        <v>0</v>
      </c>
      <c r="AY1274" s="20">
        <f t="shared" si="3868"/>
        <v>0</v>
      </c>
      <c r="AZ1274" s="20">
        <f t="shared" si="3858"/>
        <v>15429.664000000001</v>
      </c>
      <c r="BA1274" s="20">
        <f t="shared" si="3859"/>
        <v>0</v>
      </c>
      <c r="BB1274" s="20">
        <f t="shared" si="3860"/>
        <v>0</v>
      </c>
      <c r="BC1274" s="20">
        <f t="shared" si="3868"/>
        <v>0</v>
      </c>
      <c r="BD1274" s="20">
        <f t="shared" si="3857"/>
        <v>15429.664000000001</v>
      </c>
      <c r="BE1274" s="20">
        <f t="shared" si="3868"/>
        <v>0</v>
      </c>
      <c r="BF1274" s="20">
        <f t="shared" si="3868"/>
        <v>0</v>
      </c>
      <c r="BG1274" s="20">
        <f t="shared" si="3868"/>
        <v>0</v>
      </c>
      <c r="BH1274" s="20">
        <f t="shared" si="3789"/>
        <v>15429.664000000001</v>
      </c>
      <c r="BI1274" s="20">
        <f t="shared" si="3790"/>
        <v>0</v>
      </c>
      <c r="BJ1274" s="20">
        <f t="shared" si="3791"/>
        <v>0</v>
      </c>
      <c r="BK1274" s="20">
        <f t="shared" si="3868"/>
        <v>0</v>
      </c>
      <c r="BL1274" s="20">
        <f t="shared" si="3868"/>
        <v>0</v>
      </c>
      <c r="BM1274" s="20">
        <f t="shared" si="3792"/>
        <v>15429.664000000001</v>
      </c>
      <c r="BN1274" s="20">
        <f t="shared" si="3793"/>
        <v>0</v>
      </c>
      <c r="BO1274" s="20">
        <f t="shared" si="3868"/>
        <v>0</v>
      </c>
      <c r="BP1274" s="20">
        <f t="shared" si="3868"/>
        <v>0</v>
      </c>
      <c r="BQ1274" s="20">
        <f t="shared" si="3868"/>
        <v>0</v>
      </c>
      <c r="BR1274" s="20">
        <f t="shared" si="3711"/>
        <v>15429.664000000001</v>
      </c>
      <c r="BS1274" s="20">
        <f t="shared" si="3712"/>
        <v>0</v>
      </c>
      <c r="BT1274" s="20">
        <f t="shared" si="3713"/>
        <v>0</v>
      </c>
      <c r="BU1274" s="20">
        <f t="shared" si="3868"/>
        <v>0</v>
      </c>
      <c r="BV1274" s="20">
        <f t="shared" si="3714"/>
        <v>15429.664000000001</v>
      </c>
      <c r="BW1274" s="20">
        <f t="shared" si="3868"/>
        <v>0</v>
      </c>
      <c r="BX1274" s="20">
        <f t="shared" si="3868"/>
        <v>0</v>
      </c>
      <c r="BY1274" s="20">
        <f t="shared" si="3778"/>
        <v>15429.664000000001</v>
      </c>
      <c r="BZ1274" s="20">
        <f t="shared" si="3779"/>
        <v>0</v>
      </c>
      <c r="CA1274" s="20">
        <f t="shared" si="3868"/>
        <v>0</v>
      </c>
      <c r="CB1274" s="20">
        <f t="shared" si="3780"/>
        <v>15429.664000000001</v>
      </c>
      <c r="CC1274" s="20">
        <f t="shared" si="3868"/>
        <v>0</v>
      </c>
      <c r="CD1274" s="20">
        <f t="shared" si="3781"/>
        <v>15429.664000000001</v>
      </c>
      <c r="CE1274" s="20">
        <f t="shared" si="3868"/>
        <v>0</v>
      </c>
    </row>
    <row r="1275" spans="1:83" ht="47.25" x14ac:dyDescent="0.25">
      <c r="A1275" s="10" t="s">
        <v>1190</v>
      </c>
      <c r="B1275" s="19">
        <v>400</v>
      </c>
      <c r="C1275" s="10"/>
      <c r="D1275" s="10"/>
      <c r="E1275" s="25" t="s">
        <v>611</v>
      </c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>
        <f t="shared" si="3867"/>
        <v>0</v>
      </c>
      <c r="AH1275" s="20">
        <f t="shared" si="3867"/>
        <v>0</v>
      </c>
      <c r="AI1275" s="20"/>
      <c r="AJ1275" s="20">
        <f t="shared" si="3868"/>
        <v>0</v>
      </c>
      <c r="AK1275" s="20">
        <f t="shared" si="3868"/>
        <v>15429.664000000001</v>
      </c>
      <c r="AL1275" s="20">
        <f t="shared" si="3868"/>
        <v>0</v>
      </c>
      <c r="AM1275" s="20">
        <f t="shared" si="3868"/>
        <v>0</v>
      </c>
      <c r="AN1275" s="20">
        <f t="shared" si="3717"/>
        <v>15429.664000000001</v>
      </c>
      <c r="AO1275" s="20">
        <f t="shared" si="3718"/>
        <v>0</v>
      </c>
      <c r="AP1275" s="20">
        <f t="shared" si="3719"/>
        <v>0</v>
      </c>
      <c r="AQ1275" s="20">
        <f t="shared" si="3868"/>
        <v>0</v>
      </c>
      <c r="AR1275" s="20">
        <f t="shared" si="3868"/>
        <v>0</v>
      </c>
      <c r="AS1275" s="20">
        <f t="shared" si="3868"/>
        <v>0</v>
      </c>
      <c r="AT1275" s="20">
        <f t="shared" si="3720"/>
        <v>15429.664000000001</v>
      </c>
      <c r="AU1275" s="20">
        <f t="shared" si="3721"/>
        <v>0</v>
      </c>
      <c r="AV1275" s="20">
        <f t="shared" si="3722"/>
        <v>0</v>
      </c>
      <c r="AW1275" s="20">
        <f t="shared" si="3868"/>
        <v>0</v>
      </c>
      <c r="AX1275" s="20">
        <f t="shared" si="3868"/>
        <v>0</v>
      </c>
      <c r="AY1275" s="20">
        <f t="shared" si="3868"/>
        <v>0</v>
      </c>
      <c r="AZ1275" s="20">
        <f t="shared" si="3858"/>
        <v>15429.664000000001</v>
      </c>
      <c r="BA1275" s="20">
        <f t="shared" si="3859"/>
        <v>0</v>
      </c>
      <c r="BB1275" s="20">
        <f t="shared" si="3860"/>
        <v>0</v>
      </c>
      <c r="BC1275" s="20">
        <f t="shared" si="3868"/>
        <v>0</v>
      </c>
      <c r="BD1275" s="20">
        <f t="shared" si="3857"/>
        <v>15429.664000000001</v>
      </c>
      <c r="BE1275" s="20">
        <f t="shared" si="3868"/>
        <v>0</v>
      </c>
      <c r="BF1275" s="20">
        <f t="shared" si="3868"/>
        <v>0</v>
      </c>
      <c r="BG1275" s="20">
        <f t="shared" si="3868"/>
        <v>0</v>
      </c>
      <c r="BH1275" s="20">
        <f t="shared" si="3789"/>
        <v>15429.664000000001</v>
      </c>
      <c r="BI1275" s="20">
        <f t="shared" si="3790"/>
        <v>0</v>
      </c>
      <c r="BJ1275" s="20">
        <f t="shared" si="3791"/>
        <v>0</v>
      </c>
      <c r="BK1275" s="20">
        <f t="shared" si="3868"/>
        <v>0</v>
      </c>
      <c r="BL1275" s="20">
        <f t="shared" si="3868"/>
        <v>0</v>
      </c>
      <c r="BM1275" s="20">
        <f t="shared" si="3792"/>
        <v>15429.664000000001</v>
      </c>
      <c r="BN1275" s="20">
        <f t="shared" si="3793"/>
        <v>0</v>
      </c>
      <c r="BO1275" s="20">
        <f t="shared" si="3868"/>
        <v>0</v>
      </c>
      <c r="BP1275" s="20">
        <f t="shared" si="3868"/>
        <v>0</v>
      </c>
      <c r="BQ1275" s="20">
        <f t="shared" si="3868"/>
        <v>0</v>
      </c>
      <c r="BR1275" s="20">
        <f t="shared" si="3711"/>
        <v>15429.664000000001</v>
      </c>
      <c r="BS1275" s="20">
        <f t="shared" si="3712"/>
        <v>0</v>
      </c>
      <c r="BT1275" s="20">
        <f t="shared" si="3713"/>
        <v>0</v>
      </c>
      <c r="BU1275" s="20">
        <f t="shared" si="3868"/>
        <v>0</v>
      </c>
      <c r="BV1275" s="20">
        <f t="shared" si="3714"/>
        <v>15429.664000000001</v>
      </c>
      <c r="BW1275" s="20">
        <f t="shared" si="3868"/>
        <v>0</v>
      </c>
      <c r="BX1275" s="20">
        <f t="shared" si="3868"/>
        <v>0</v>
      </c>
      <c r="BY1275" s="20">
        <f t="shared" si="3778"/>
        <v>15429.664000000001</v>
      </c>
      <c r="BZ1275" s="20">
        <f t="shared" si="3779"/>
        <v>0</v>
      </c>
      <c r="CA1275" s="20">
        <f t="shared" si="3868"/>
        <v>0</v>
      </c>
      <c r="CB1275" s="20">
        <f t="shared" si="3780"/>
        <v>15429.664000000001</v>
      </c>
      <c r="CC1275" s="20">
        <f t="shared" si="3868"/>
        <v>0</v>
      </c>
      <c r="CD1275" s="20">
        <f t="shared" si="3781"/>
        <v>15429.664000000001</v>
      </c>
      <c r="CE1275" s="20">
        <f t="shared" si="3868"/>
        <v>0</v>
      </c>
    </row>
    <row r="1276" spans="1:83" x14ac:dyDescent="0.25">
      <c r="A1276" s="10" t="s">
        <v>1190</v>
      </c>
      <c r="B1276" s="19">
        <v>410</v>
      </c>
      <c r="C1276" s="10"/>
      <c r="D1276" s="10"/>
      <c r="E1276" s="25" t="s">
        <v>612</v>
      </c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>
        <f t="shared" si="3867"/>
        <v>0</v>
      </c>
      <c r="AH1276" s="20">
        <f t="shared" si="3867"/>
        <v>0</v>
      </c>
      <c r="AI1276" s="20"/>
      <c r="AJ1276" s="20">
        <f t="shared" si="3868"/>
        <v>0</v>
      </c>
      <c r="AK1276" s="20">
        <f t="shared" si="3868"/>
        <v>15429.664000000001</v>
      </c>
      <c r="AL1276" s="20">
        <f t="shared" si="3868"/>
        <v>0</v>
      </c>
      <c r="AM1276" s="20">
        <f t="shared" si="3868"/>
        <v>0</v>
      </c>
      <c r="AN1276" s="20">
        <f t="shared" si="3717"/>
        <v>15429.664000000001</v>
      </c>
      <c r="AO1276" s="20">
        <f t="shared" si="3718"/>
        <v>0</v>
      </c>
      <c r="AP1276" s="20">
        <f t="shared" si="3719"/>
        <v>0</v>
      </c>
      <c r="AQ1276" s="20">
        <f t="shared" si="3868"/>
        <v>0</v>
      </c>
      <c r="AR1276" s="20">
        <f t="shared" si="3868"/>
        <v>0</v>
      </c>
      <c r="AS1276" s="20">
        <f t="shared" si="3868"/>
        <v>0</v>
      </c>
      <c r="AT1276" s="20">
        <f t="shared" si="3720"/>
        <v>15429.664000000001</v>
      </c>
      <c r="AU1276" s="20">
        <f t="shared" si="3721"/>
        <v>0</v>
      </c>
      <c r="AV1276" s="20">
        <f t="shared" si="3722"/>
        <v>0</v>
      </c>
      <c r="AW1276" s="20">
        <f t="shared" si="3868"/>
        <v>0</v>
      </c>
      <c r="AX1276" s="20">
        <f t="shared" si="3868"/>
        <v>0</v>
      </c>
      <c r="AY1276" s="20">
        <f t="shared" si="3868"/>
        <v>0</v>
      </c>
      <c r="AZ1276" s="20">
        <f t="shared" si="3858"/>
        <v>15429.664000000001</v>
      </c>
      <c r="BA1276" s="20">
        <f t="shared" si="3859"/>
        <v>0</v>
      </c>
      <c r="BB1276" s="20">
        <f t="shared" si="3860"/>
        <v>0</v>
      </c>
      <c r="BC1276" s="20">
        <f t="shared" si="3868"/>
        <v>0</v>
      </c>
      <c r="BD1276" s="20">
        <f t="shared" si="3857"/>
        <v>15429.664000000001</v>
      </c>
      <c r="BE1276" s="20">
        <f t="shared" si="3868"/>
        <v>0</v>
      </c>
      <c r="BF1276" s="20">
        <f t="shared" si="3868"/>
        <v>0</v>
      </c>
      <c r="BG1276" s="20">
        <f t="shared" si="3868"/>
        <v>0</v>
      </c>
      <c r="BH1276" s="20">
        <f t="shared" si="3789"/>
        <v>15429.664000000001</v>
      </c>
      <c r="BI1276" s="20">
        <f t="shared" si="3790"/>
        <v>0</v>
      </c>
      <c r="BJ1276" s="20">
        <f t="shared" si="3791"/>
        <v>0</v>
      </c>
      <c r="BK1276" s="20">
        <f t="shared" si="3868"/>
        <v>0</v>
      </c>
      <c r="BL1276" s="20">
        <f t="shared" si="3868"/>
        <v>0</v>
      </c>
      <c r="BM1276" s="20">
        <f t="shared" si="3792"/>
        <v>15429.664000000001</v>
      </c>
      <c r="BN1276" s="20">
        <f t="shared" si="3793"/>
        <v>0</v>
      </c>
      <c r="BO1276" s="20">
        <f t="shared" si="3868"/>
        <v>0</v>
      </c>
      <c r="BP1276" s="20">
        <f t="shared" si="3868"/>
        <v>0</v>
      </c>
      <c r="BQ1276" s="20">
        <f t="shared" si="3868"/>
        <v>0</v>
      </c>
      <c r="BR1276" s="20">
        <f t="shared" ref="BR1276:BR1339" si="3869">BM1276+BO1276</f>
        <v>15429.664000000001</v>
      </c>
      <c r="BS1276" s="20">
        <f t="shared" ref="BS1276:BS1339" si="3870">BN1276+BP1276</f>
        <v>0</v>
      </c>
      <c r="BT1276" s="20">
        <f t="shared" ref="BT1276:BT1339" si="3871">BJ1276+BQ1276</f>
        <v>0</v>
      </c>
      <c r="BU1276" s="20">
        <f t="shared" si="3868"/>
        <v>0</v>
      </c>
      <c r="BV1276" s="20">
        <f t="shared" ref="BV1276:BV1339" si="3872">BR1276+BU1276</f>
        <v>15429.664000000001</v>
      </c>
      <c r="BW1276" s="20">
        <f t="shared" si="3868"/>
        <v>0</v>
      </c>
      <c r="BX1276" s="20">
        <f t="shared" si="3868"/>
        <v>0</v>
      </c>
      <c r="BY1276" s="20">
        <f t="shared" si="3778"/>
        <v>15429.664000000001</v>
      </c>
      <c r="BZ1276" s="20">
        <f t="shared" si="3779"/>
        <v>0</v>
      </c>
      <c r="CA1276" s="20">
        <f t="shared" si="3868"/>
        <v>0</v>
      </c>
      <c r="CB1276" s="20">
        <f t="shared" si="3780"/>
        <v>15429.664000000001</v>
      </c>
      <c r="CC1276" s="20">
        <f t="shared" si="3868"/>
        <v>0</v>
      </c>
      <c r="CD1276" s="20">
        <f t="shared" si="3781"/>
        <v>15429.664000000001</v>
      </c>
      <c r="CE1276" s="20">
        <f t="shared" si="3868"/>
        <v>0</v>
      </c>
    </row>
    <row r="1277" spans="1:83" x14ac:dyDescent="0.25">
      <c r="A1277" s="10" t="s">
        <v>1190</v>
      </c>
      <c r="B1277" s="19">
        <v>410</v>
      </c>
      <c r="C1277" s="10" t="s">
        <v>345</v>
      </c>
      <c r="D1277" s="10" t="s">
        <v>332</v>
      </c>
      <c r="E1277" s="25" t="s">
        <v>580</v>
      </c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>
        <v>0</v>
      </c>
      <c r="AH1277" s="20">
        <v>0</v>
      </c>
      <c r="AI1277" s="20"/>
      <c r="AJ1277" s="20">
        <v>0</v>
      </c>
      <c r="AK1277" s="20">
        <v>15429.664000000001</v>
      </c>
      <c r="AL1277" s="20"/>
      <c r="AM1277" s="20"/>
      <c r="AN1277" s="20">
        <f t="shared" si="3717"/>
        <v>15429.664000000001</v>
      </c>
      <c r="AO1277" s="20">
        <f t="shared" si="3718"/>
        <v>0</v>
      </c>
      <c r="AP1277" s="20">
        <f t="shared" si="3719"/>
        <v>0</v>
      </c>
      <c r="AQ1277" s="20"/>
      <c r="AR1277" s="20"/>
      <c r="AS1277" s="20"/>
      <c r="AT1277" s="20">
        <f t="shared" si="3720"/>
        <v>15429.664000000001</v>
      </c>
      <c r="AU1277" s="20">
        <f t="shared" si="3721"/>
        <v>0</v>
      </c>
      <c r="AV1277" s="20">
        <f t="shared" si="3722"/>
        <v>0</v>
      </c>
      <c r="AW1277" s="20"/>
      <c r="AX1277" s="20"/>
      <c r="AY1277" s="20"/>
      <c r="AZ1277" s="20">
        <f t="shared" si="3858"/>
        <v>15429.664000000001</v>
      </c>
      <c r="BA1277" s="20">
        <f t="shared" si="3859"/>
        <v>0</v>
      </c>
      <c r="BB1277" s="20">
        <f t="shared" si="3860"/>
        <v>0</v>
      </c>
      <c r="BC1277" s="20"/>
      <c r="BD1277" s="20">
        <f t="shared" si="3857"/>
        <v>15429.664000000001</v>
      </c>
      <c r="BE1277" s="20"/>
      <c r="BF1277" s="20"/>
      <c r="BG1277" s="20"/>
      <c r="BH1277" s="20">
        <f t="shared" si="3789"/>
        <v>15429.664000000001</v>
      </c>
      <c r="BI1277" s="20">
        <f t="shared" si="3790"/>
        <v>0</v>
      </c>
      <c r="BJ1277" s="20">
        <f t="shared" si="3791"/>
        <v>0</v>
      </c>
      <c r="BK1277" s="20"/>
      <c r="BL1277" s="20"/>
      <c r="BM1277" s="20">
        <f t="shared" si="3792"/>
        <v>15429.664000000001</v>
      </c>
      <c r="BN1277" s="20">
        <f t="shared" si="3793"/>
        <v>0</v>
      </c>
      <c r="BO1277" s="20"/>
      <c r="BP1277" s="20"/>
      <c r="BQ1277" s="20"/>
      <c r="BR1277" s="20">
        <f t="shared" si="3869"/>
        <v>15429.664000000001</v>
      </c>
      <c r="BS1277" s="20">
        <f t="shared" si="3870"/>
        <v>0</v>
      </c>
      <c r="BT1277" s="20">
        <f t="shared" si="3871"/>
        <v>0</v>
      </c>
      <c r="BU1277" s="20"/>
      <c r="BV1277" s="20">
        <f t="shared" si="3872"/>
        <v>15429.664000000001</v>
      </c>
      <c r="BW1277" s="20"/>
      <c r="BX1277" s="20"/>
      <c r="BY1277" s="20">
        <f t="shared" si="3778"/>
        <v>15429.664000000001</v>
      </c>
      <c r="BZ1277" s="20">
        <f t="shared" si="3779"/>
        <v>0</v>
      </c>
      <c r="CA1277" s="20"/>
      <c r="CB1277" s="20">
        <f t="shared" si="3780"/>
        <v>15429.664000000001</v>
      </c>
      <c r="CC1277" s="20"/>
      <c r="CD1277" s="20">
        <f t="shared" si="3781"/>
        <v>15429.664000000001</v>
      </c>
      <c r="CE1277" s="20"/>
    </row>
    <row r="1278" spans="1:83" ht="47.25" x14ac:dyDescent="0.25">
      <c r="A1278" s="10" t="s">
        <v>89</v>
      </c>
      <c r="B1278" s="19"/>
      <c r="C1278" s="10"/>
      <c r="D1278" s="10"/>
      <c r="E1278" s="25" t="s">
        <v>882</v>
      </c>
      <c r="F1278" s="20">
        <f>F1279</f>
        <v>21305.4</v>
      </c>
      <c r="G1278" s="20">
        <f t="shared" ref="G1278:CE1280" si="3873">G1279</f>
        <v>25000</v>
      </c>
      <c r="H1278" s="20">
        <f t="shared" si="3873"/>
        <v>0</v>
      </c>
      <c r="I1278" s="20">
        <f t="shared" si="3873"/>
        <v>0</v>
      </c>
      <c r="J1278" s="20">
        <f t="shared" si="3873"/>
        <v>0</v>
      </c>
      <c r="K1278" s="20">
        <f t="shared" si="3873"/>
        <v>0</v>
      </c>
      <c r="L1278" s="20">
        <f t="shared" si="3666"/>
        <v>21305.4</v>
      </c>
      <c r="M1278" s="20">
        <f t="shared" si="3667"/>
        <v>25000</v>
      </c>
      <c r="N1278" s="20">
        <f t="shared" si="3668"/>
        <v>0</v>
      </c>
      <c r="O1278" s="20">
        <f t="shared" si="3873"/>
        <v>0</v>
      </c>
      <c r="P1278" s="20">
        <f t="shared" si="3873"/>
        <v>0</v>
      </c>
      <c r="Q1278" s="20">
        <f t="shared" si="3873"/>
        <v>0</v>
      </c>
      <c r="R1278" s="20">
        <f t="shared" si="3863"/>
        <v>21305.4</v>
      </c>
      <c r="S1278" s="20">
        <f t="shared" si="3864"/>
        <v>25000</v>
      </c>
      <c r="T1278" s="20">
        <f t="shared" si="3865"/>
        <v>0</v>
      </c>
      <c r="U1278" s="20">
        <f t="shared" si="3873"/>
        <v>0</v>
      </c>
      <c r="V1278" s="20">
        <f t="shared" si="3800"/>
        <v>21305.4</v>
      </c>
      <c r="W1278" s="20">
        <f t="shared" si="3873"/>
        <v>0</v>
      </c>
      <c r="X1278" s="20">
        <f t="shared" si="3873"/>
        <v>0</v>
      </c>
      <c r="Y1278" s="20">
        <f t="shared" si="3873"/>
        <v>0</v>
      </c>
      <c r="Z1278" s="20">
        <f t="shared" si="3801"/>
        <v>21305.4</v>
      </c>
      <c r="AA1278" s="20">
        <f t="shared" si="3802"/>
        <v>25000</v>
      </c>
      <c r="AB1278" s="20">
        <f t="shared" si="3803"/>
        <v>0</v>
      </c>
      <c r="AC1278" s="20">
        <f t="shared" si="3873"/>
        <v>0</v>
      </c>
      <c r="AD1278" s="20">
        <f t="shared" si="3873"/>
        <v>0</v>
      </c>
      <c r="AE1278" s="20">
        <f t="shared" si="3873"/>
        <v>0</v>
      </c>
      <c r="AF1278" s="20">
        <f t="shared" si="3785"/>
        <v>21305.4</v>
      </c>
      <c r="AG1278" s="20">
        <f t="shared" si="3786"/>
        <v>25000</v>
      </c>
      <c r="AH1278" s="20">
        <f t="shared" si="3787"/>
        <v>0</v>
      </c>
      <c r="AI1278" s="20">
        <f t="shared" si="3873"/>
        <v>0</v>
      </c>
      <c r="AJ1278" s="20">
        <f t="shared" si="3788"/>
        <v>21305.4</v>
      </c>
      <c r="AK1278" s="20">
        <f t="shared" si="3873"/>
        <v>193.24299999999999</v>
      </c>
      <c r="AL1278" s="20">
        <f t="shared" si="3873"/>
        <v>0</v>
      </c>
      <c r="AM1278" s="20">
        <f t="shared" si="3873"/>
        <v>0</v>
      </c>
      <c r="AN1278" s="20">
        <f t="shared" si="3717"/>
        <v>21498.643</v>
      </c>
      <c r="AO1278" s="20">
        <f t="shared" si="3718"/>
        <v>25000</v>
      </c>
      <c r="AP1278" s="20">
        <f t="shared" si="3719"/>
        <v>0</v>
      </c>
      <c r="AQ1278" s="20">
        <f t="shared" si="3873"/>
        <v>0</v>
      </c>
      <c r="AR1278" s="20">
        <f t="shared" si="3873"/>
        <v>0</v>
      </c>
      <c r="AS1278" s="20">
        <f t="shared" si="3873"/>
        <v>0</v>
      </c>
      <c r="AT1278" s="20">
        <f t="shared" si="3720"/>
        <v>21498.643</v>
      </c>
      <c r="AU1278" s="20">
        <f t="shared" si="3721"/>
        <v>25000</v>
      </c>
      <c r="AV1278" s="20">
        <f t="shared" si="3722"/>
        <v>0</v>
      </c>
      <c r="AW1278" s="20">
        <f t="shared" si="3873"/>
        <v>0</v>
      </c>
      <c r="AX1278" s="20">
        <f t="shared" si="3873"/>
        <v>0</v>
      </c>
      <c r="AY1278" s="20">
        <f t="shared" si="3873"/>
        <v>0</v>
      </c>
      <c r="AZ1278" s="20">
        <f t="shared" si="3858"/>
        <v>21498.643</v>
      </c>
      <c r="BA1278" s="20">
        <f t="shared" si="3859"/>
        <v>25000</v>
      </c>
      <c r="BB1278" s="20">
        <f t="shared" si="3860"/>
        <v>0</v>
      </c>
      <c r="BC1278" s="20">
        <f t="shared" si="3873"/>
        <v>0</v>
      </c>
      <c r="BD1278" s="20">
        <f t="shared" si="3857"/>
        <v>21498.643</v>
      </c>
      <c r="BE1278" s="20">
        <f t="shared" si="3873"/>
        <v>0</v>
      </c>
      <c r="BF1278" s="20">
        <f t="shared" si="3873"/>
        <v>0</v>
      </c>
      <c r="BG1278" s="20">
        <f t="shared" si="3873"/>
        <v>0</v>
      </c>
      <c r="BH1278" s="20">
        <f t="shared" si="3789"/>
        <v>21498.643</v>
      </c>
      <c r="BI1278" s="20">
        <f t="shared" si="3790"/>
        <v>25000</v>
      </c>
      <c r="BJ1278" s="20">
        <f t="shared" si="3791"/>
        <v>0</v>
      </c>
      <c r="BK1278" s="20">
        <f t="shared" si="3873"/>
        <v>0</v>
      </c>
      <c r="BL1278" s="20">
        <f t="shared" si="3873"/>
        <v>0</v>
      </c>
      <c r="BM1278" s="20">
        <f t="shared" si="3792"/>
        <v>21498.643</v>
      </c>
      <c r="BN1278" s="20">
        <f t="shared" si="3793"/>
        <v>25000</v>
      </c>
      <c r="BO1278" s="20">
        <f t="shared" si="3873"/>
        <v>0</v>
      </c>
      <c r="BP1278" s="20">
        <f t="shared" si="3873"/>
        <v>0</v>
      </c>
      <c r="BQ1278" s="20">
        <f t="shared" si="3873"/>
        <v>0</v>
      </c>
      <c r="BR1278" s="20">
        <f t="shared" si="3869"/>
        <v>21498.643</v>
      </c>
      <c r="BS1278" s="20">
        <f t="shared" si="3870"/>
        <v>25000</v>
      </c>
      <c r="BT1278" s="20">
        <f t="shared" si="3871"/>
        <v>0</v>
      </c>
      <c r="BU1278" s="20">
        <f t="shared" si="3873"/>
        <v>0</v>
      </c>
      <c r="BV1278" s="20">
        <f t="shared" si="3872"/>
        <v>21498.643</v>
      </c>
      <c r="BW1278" s="20">
        <f t="shared" si="3873"/>
        <v>0</v>
      </c>
      <c r="BX1278" s="20">
        <f t="shared" si="3873"/>
        <v>0</v>
      </c>
      <c r="BY1278" s="20">
        <f t="shared" si="3778"/>
        <v>21498.643</v>
      </c>
      <c r="BZ1278" s="20">
        <f t="shared" si="3779"/>
        <v>25000</v>
      </c>
      <c r="CA1278" s="20">
        <f t="shared" si="3873"/>
        <v>0</v>
      </c>
      <c r="CB1278" s="20">
        <f t="shared" si="3780"/>
        <v>21498.643</v>
      </c>
      <c r="CC1278" s="20">
        <f t="shared" si="3873"/>
        <v>0</v>
      </c>
      <c r="CD1278" s="20">
        <f t="shared" si="3781"/>
        <v>21498.643</v>
      </c>
      <c r="CE1278" s="20">
        <f t="shared" si="3873"/>
        <v>0</v>
      </c>
    </row>
    <row r="1279" spans="1:83" ht="47.25" x14ac:dyDescent="0.25">
      <c r="A1279" s="10" t="s">
        <v>89</v>
      </c>
      <c r="B1279" s="19">
        <v>400</v>
      </c>
      <c r="C1279" s="10"/>
      <c r="D1279" s="10"/>
      <c r="E1279" s="25" t="s">
        <v>611</v>
      </c>
      <c r="F1279" s="20">
        <f>F1280</f>
        <v>21305.4</v>
      </c>
      <c r="G1279" s="20">
        <f t="shared" si="3873"/>
        <v>25000</v>
      </c>
      <c r="H1279" s="20">
        <f t="shared" si="3873"/>
        <v>0</v>
      </c>
      <c r="I1279" s="20">
        <f t="shared" si="3873"/>
        <v>0</v>
      </c>
      <c r="J1279" s="20">
        <f t="shared" si="3873"/>
        <v>0</v>
      </c>
      <c r="K1279" s="20">
        <f t="shared" si="3873"/>
        <v>0</v>
      </c>
      <c r="L1279" s="20">
        <f t="shared" si="3666"/>
        <v>21305.4</v>
      </c>
      <c r="M1279" s="20">
        <f t="shared" si="3667"/>
        <v>25000</v>
      </c>
      <c r="N1279" s="20">
        <f t="shared" si="3668"/>
        <v>0</v>
      </c>
      <c r="O1279" s="20">
        <f t="shared" si="3873"/>
        <v>0</v>
      </c>
      <c r="P1279" s="20">
        <f t="shared" si="3873"/>
        <v>0</v>
      </c>
      <c r="Q1279" s="20">
        <f t="shared" si="3873"/>
        <v>0</v>
      </c>
      <c r="R1279" s="20">
        <f t="shared" si="3863"/>
        <v>21305.4</v>
      </c>
      <c r="S1279" s="20">
        <f t="shared" si="3864"/>
        <v>25000</v>
      </c>
      <c r="T1279" s="20">
        <f t="shared" si="3865"/>
        <v>0</v>
      </c>
      <c r="U1279" s="20">
        <f t="shared" si="3873"/>
        <v>0</v>
      </c>
      <c r="V1279" s="20">
        <f t="shared" si="3800"/>
        <v>21305.4</v>
      </c>
      <c r="W1279" s="20">
        <f t="shared" si="3873"/>
        <v>0</v>
      </c>
      <c r="X1279" s="20">
        <f t="shared" si="3873"/>
        <v>0</v>
      </c>
      <c r="Y1279" s="20">
        <f t="shared" si="3873"/>
        <v>0</v>
      </c>
      <c r="Z1279" s="20">
        <f t="shared" si="3801"/>
        <v>21305.4</v>
      </c>
      <c r="AA1279" s="20">
        <f t="shared" si="3802"/>
        <v>25000</v>
      </c>
      <c r="AB1279" s="20">
        <f t="shared" si="3803"/>
        <v>0</v>
      </c>
      <c r="AC1279" s="20">
        <f t="shared" si="3873"/>
        <v>0</v>
      </c>
      <c r="AD1279" s="20">
        <f t="shared" si="3873"/>
        <v>0</v>
      </c>
      <c r="AE1279" s="20">
        <f t="shared" si="3873"/>
        <v>0</v>
      </c>
      <c r="AF1279" s="20">
        <f t="shared" si="3785"/>
        <v>21305.4</v>
      </c>
      <c r="AG1279" s="20">
        <f t="shared" si="3786"/>
        <v>25000</v>
      </c>
      <c r="AH1279" s="20">
        <f t="shared" si="3787"/>
        <v>0</v>
      </c>
      <c r="AI1279" s="20">
        <f t="shared" si="3873"/>
        <v>0</v>
      </c>
      <c r="AJ1279" s="20">
        <f t="shared" si="3788"/>
        <v>21305.4</v>
      </c>
      <c r="AK1279" s="20">
        <f t="shared" si="3873"/>
        <v>193.24299999999999</v>
      </c>
      <c r="AL1279" s="20">
        <f t="shared" si="3873"/>
        <v>0</v>
      </c>
      <c r="AM1279" s="20">
        <f t="shared" si="3873"/>
        <v>0</v>
      </c>
      <c r="AN1279" s="20">
        <f t="shared" si="3717"/>
        <v>21498.643</v>
      </c>
      <c r="AO1279" s="20">
        <f t="shared" si="3718"/>
        <v>25000</v>
      </c>
      <c r="AP1279" s="20">
        <f t="shared" si="3719"/>
        <v>0</v>
      </c>
      <c r="AQ1279" s="20">
        <f t="shared" si="3873"/>
        <v>0</v>
      </c>
      <c r="AR1279" s="20">
        <f t="shared" si="3873"/>
        <v>0</v>
      </c>
      <c r="AS1279" s="20">
        <f t="shared" si="3873"/>
        <v>0</v>
      </c>
      <c r="AT1279" s="20">
        <f t="shared" si="3720"/>
        <v>21498.643</v>
      </c>
      <c r="AU1279" s="20">
        <f t="shared" si="3721"/>
        <v>25000</v>
      </c>
      <c r="AV1279" s="20">
        <f t="shared" si="3722"/>
        <v>0</v>
      </c>
      <c r="AW1279" s="20">
        <f t="shared" si="3873"/>
        <v>0</v>
      </c>
      <c r="AX1279" s="20">
        <f t="shared" si="3873"/>
        <v>0</v>
      </c>
      <c r="AY1279" s="20">
        <f t="shared" si="3873"/>
        <v>0</v>
      </c>
      <c r="AZ1279" s="20">
        <f t="shared" si="3858"/>
        <v>21498.643</v>
      </c>
      <c r="BA1279" s="20">
        <f t="shared" si="3859"/>
        <v>25000</v>
      </c>
      <c r="BB1279" s="20">
        <f t="shared" si="3860"/>
        <v>0</v>
      </c>
      <c r="BC1279" s="20">
        <f t="shared" si="3873"/>
        <v>0</v>
      </c>
      <c r="BD1279" s="20">
        <f t="shared" si="3857"/>
        <v>21498.643</v>
      </c>
      <c r="BE1279" s="20">
        <f t="shared" si="3873"/>
        <v>0</v>
      </c>
      <c r="BF1279" s="20">
        <f t="shared" si="3873"/>
        <v>0</v>
      </c>
      <c r="BG1279" s="20">
        <f t="shared" si="3873"/>
        <v>0</v>
      </c>
      <c r="BH1279" s="20">
        <f t="shared" si="3789"/>
        <v>21498.643</v>
      </c>
      <c r="BI1279" s="20">
        <f t="shared" si="3790"/>
        <v>25000</v>
      </c>
      <c r="BJ1279" s="20">
        <f t="shared" si="3791"/>
        <v>0</v>
      </c>
      <c r="BK1279" s="20">
        <f t="shared" si="3873"/>
        <v>0</v>
      </c>
      <c r="BL1279" s="20">
        <f t="shared" si="3873"/>
        <v>0</v>
      </c>
      <c r="BM1279" s="20">
        <f t="shared" si="3792"/>
        <v>21498.643</v>
      </c>
      <c r="BN1279" s="20">
        <f t="shared" si="3793"/>
        <v>25000</v>
      </c>
      <c r="BO1279" s="20">
        <f t="shared" si="3873"/>
        <v>0</v>
      </c>
      <c r="BP1279" s="20">
        <f t="shared" si="3873"/>
        <v>0</v>
      </c>
      <c r="BQ1279" s="20">
        <f t="shared" si="3873"/>
        <v>0</v>
      </c>
      <c r="BR1279" s="20">
        <f t="shared" si="3869"/>
        <v>21498.643</v>
      </c>
      <c r="BS1279" s="20">
        <f t="shared" si="3870"/>
        <v>25000</v>
      </c>
      <c r="BT1279" s="20">
        <f t="shared" si="3871"/>
        <v>0</v>
      </c>
      <c r="BU1279" s="20">
        <f t="shared" si="3873"/>
        <v>0</v>
      </c>
      <c r="BV1279" s="20">
        <f t="shared" si="3872"/>
        <v>21498.643</v>
      </c>
      <c r="BW1279" s="20">
        <f t="shared" si="3873"/>
        <v>0</v>
      </c>
      <c r="BX1279" s="20">
        <f t="shared" si="3873"/>
        <v>0</v>
      </c>
      <c r="BY1279" s="20">
        <f t="shared" si="3778"/>
        <v>21498.643</v>
      </c>
      <c r="BZ1279" s="20">
        <f t="shared" si="3779"/>
        <v>25000</v>
      </c>
      <c r="CA1279" s="20">
        <f t="shared" si="3873"/>
        <v>0</v>
      </c>
      <c r="CB1279" s="20">
        <f t="shared" si="3780"/>
        <v>21498.643</v>
      </c>
      <c r="CC1279" s="20">
        <f t="shared" si="3873"/>
        <v>0</v>
      </c>
      <c r="CD1279" s="20">
        <f t="shared" si="3781"/>
        <v>21498.643</v>
      </c>
      <c r="CE1279" s="20">
        <f t="shared" si="3873"/>
        <v>0</v>
      </c>
    </row>
    <row r="1280" spans="1:83" x14ac:dyDescent="0.25">
      <c r="A1280" s="10" t="s">
        <v>89</v>
      </c>
      <c r="B1280" s="19">
        <v>410</v>
      </c>
      <c r="C1280" s="10"/>
      <c r="D1280" s="10"/>
      <c r="E1280" s="25" t="s">
        <v>612</v>
      </c>
      <c r="F1280" s="20">
        <f>F1281</f>
        <v>21305.4</v>
      </c>
      <c r="G1280" s="20">
        <f t="shared" si="3873"/>
        <v>25000</v>
      </c>
      <c r="H1280" s="20">
        <f t="shared" si="3873"/>
        <v>0</v>
      </c>
      <c r="I1280" s="20">
        <f t="shared" si="3873"/>
        <v>0</v>
      </c>
      <c r="J1280" s="20">
        <f t="shared" si="3873"/>
        <v>0</v>
      </c>
      <c r="K1280" s="20">
        <f t="shared" si="3873"/>
        <v>0</v>
      </c>
      <c r="L1280" s="20">
        <f t="shared" si="3666"/>
        <v>21305.4</v>
      </c>
      <c r="M1280" s="20">
        <f t="shared" si="3667"/>
        <v>25000</v>
      </c>
      <c r="N1280" s="20">
        <f t="shared" si="3668"/>
        <v>0</v>
      </c>
      <c r="O1280" s="20">
        <f t="shared" si="3873"/>
        <v>0</v>
      </c>
      <c r="P1280" s="20">
        <f t="shared" si="3873"/>
        <v>0</v>
      </c>
      <c r="Q1280" s="20">
        <f t="shared" si="3873"/>
        <v>0</v>
      </c>
      <c r="R1280" s="20">
        <f t="shared" si="3863"/>
        <v>21305.4</v>
      </c>
      <c r="S1280" s="20">
        <f t="shared" si="3864"/>
        <v>25000</v>
      </c>
      <c r="T1280" s="20">
        <f t="shared" si="3865"/>
        <v>0</v>
      </c>
      <c r="U1280" s="20">
        <f t="shared" si="3873"/>
        <v>0</v>
      </c>
      <c r="V1280" s="20">
        <f t="shared" si="3800"/>
        <v>21305.4</v>
      </c>
      <c r="W1280" s="20">
        <f t="shared" si="3873"/>
        <v>0</v>
      </c>
      <c r="X1280" s="20">
        <f t="shared" si="3873"/>
        <v>0</v>
      </c>
      <c r="Y1280" s="20">
        <f t="shared" si="3873"/>
        <v>0</v>
      </c>
      <c r="Z1280" s="20">
        <f t="shared" si="3801"/>
        <v>21305.4</v>
      </c>
      <c r="AA1280" s="20">
        <f t="shared" si="3802"/>
        <v>25000</v>
      </c>
      <c r="AB1280" s="20">
        <f t="shared" si="3803"/>
        <v>0</v>
      </c>
      <c r="AC1280" s="20">
        <f t="shared" si="3873"/>
        <v>0</v>
      </c>
      <c r="AD1280" s="20">
        <f t="shared" si="3873"/>
        <v>0</v>
      </c>
      <c r="AE1280" s="20">
        <f t="shared" si="3873"/>
        <v>0</v>
      </c>
      <c r="AF1280" s="20">
        <f t="shared" si="3785"/>
        <v>21305.4</v>
      </c>
      <c r="AG1280" s="20">
        <f t="shared" si="3786"/>
        <v>25000</v>
      </c>
      <c r="AH1280" s="20">
        <f t="shared" si="3787"/>
        <v>0</v>
      </c>
      <c r="AI1280" s="20">
        <f t="shared" si="3873"/>
        <v>0</v>
      </c>
      <c r="AJ1280" s="20">
        <f t="shared" si="3788"/>
        <v>21305.4</v>
      </c>
      <c r="AK1280" s="20">
        <f t="shared" si="3873"/>
        <v>193.24299999999999</v>
      </c>
      <c r="AL1280" s="20">
        <f t="shared" si="3873"/>
        <v>0</v>
      </c>
      <c r="AM1280" s="20">
        <f t="shared" si="3873"/>
        <v>0</v>
      </c>
      <c r="AN1280" s="20">
        <f t="shared" si="3717"/>
        <v>21498.643</v>
      </c>
      <c r="AO1280" s="20">
        <f t="shared" si="3718"/>
        <v>25000</v>
      </c>
      <c r="AP1280" s="20">
        <f t="shared" si="3719"/>
        <v>0</v>
      </c>
      <c r="AQ1280" s="20">
        <f t="shared" si="3873"/>
        <v>0</v>
      </c>
      <c r="AR1280" s="20">
        <f t="shared" si="3873"/>
        <v>0</v>
      </c>
      <c r="AS1280" s="20">
        <f t="shared" si="3873"/>
        <v>0</v>
      </c>
      <c r="AT1280" s="20">
        <f t="shared" si="3720"/>
        <v>21498.643</v>
      </c>
      <c r="AU1280" s="20">
        <f t="shared" si="3721"/>
        <v>25000</v>
      </c>
      <c r="AV1280" s="20">
        <f t="shared" si="3722"/>
        <v>0</v>
      </c>
      <c r="AW1280" s="20">
        <f t="shared" si="3873"/>
        <v>0</v>
      </c>
      <c r="AX1280" s="20">
        <f t="shared" si="3873"/>
        <v>0</v>
      </c>
      <c r="AY1280" s="20">
        <f t="shared" si="3873"/>
        <v>0</v>
      </c>
      <c r="AZ1280" s="20">
        <f t="shared" si="3858"/>
        <v>21498.643</v>
      </c>
      <c r="BA1280" s="20">
        <f t="shared" si="3859"/>
        <v>25000</v>
      </c>
      <c r="BB1280" s="20">
        <f t="shared" si="3860"/>
        <v>0</v>
      </c>
      <c r="BC1280" s="20">
        <f t="shared" si="3873"/>
        <v>0</v>
      </c>
      <c r="BD1280" s="20">
        <f t="shared" si="3857"/>
        <v>21498.643</v>
      </c>
      <c r="BE1280" s="20">
        <f t="shared" si="3873"/>
        <v>0</v>
      </c>
      <c r="BF1280" s="20">
        <f t="shared" si="3873"/>
        <v>0</v>
      </c>
      <c r="BG1280" s="20">
        <f t="shared" si="3873"/>
        <v>0</v>
      </c>
      <c r="BH1280" s="20">
        <f t="shared" si="3789"/>
        <v>21498.643</v>
      </c>
      <c r="BI1280" s="20">
        <f t="shared" si="3790"/>
        <v>25000</v>
      </c>
      <c r="BJ1280" s="20">
        <f t="shared" si="3791"/>
        <v>0</v>
      </c>
      <c r="BK1280" s="20">
        <f t="shared" si="3873"/>
        <v>0</v>
      </c>
      <c r="BL1280" s="20">
        <f t="shared" si="3873"/>
        <v>0</v>
      </c>
      <c r="BM1280" s="20">
        <f t="shared" si="3792"/>
        <v>21498.643</v>
      </c>
      <c r="BN1280" s="20">
        <f t="shared" si="3793"/>
        <v>25000</v>
      </c>
      <c r="BO1280" s="20">
        <f t="shared" si="3873"/>
        <v>0</v>
      </c>
      <c r="BP1280" s="20">
        <f t="shared" si="3873"/>
        <v>0</v>
      </c>
      <c r="BQ1280" s="20">
        <f t="shared" si="3873"/>
        <v>0</v>
      </c>
      <c r="BR1280" s="20">
        <f t="shared" si="3869"/>
        <v>21498.643</v>
      </c>
      <c r="BS1280" s="20">
        <f t="shared" si="3870"/>
        <v>25000</v>
      </c>
      <c r="BT1280" s="20">
        <f t="shared" si="3871"/>
        <v>0</v>
      </c>
      <c r="BU1280" s="20">
        <f t="shared" si="3873"/>
        <v>0</v>
      </c>
      <c r="BV1280" s="20">
        <f t="shared" si="3872"/>
        <v>21498.643</v>
      </c>
      <c r="BW1280" s="20">
        <f t="shared" si="3873"/>
        <v>0</v>
      </c>
      <c r="BX1280" s="20">
        <f t="shared" si="3873"/>
        <v>0</v>
      </c>
      <c r="BY1280" s="20">
        <f t="shared" si="3778"/>
        <v>21498.643</v>
      </c>
      <c r="BZ1280" s="20">
        <f t="shared" si="3779"/>
        <v>25000</v>
      </c>
      <c r="CA1280" s="20">
        <f t="shared" si="3873"/>
        <v>0</v>
      </c>
      <c r="CB1280" s="20">
        <f t="shared" si="3780"/>
        <v>21498.643</v>
      </c>
      <c r="CC1280" s="20">
        <f t="shared" si="3873"/>
        <v>0</v>
      </c>
      <c r="CD1280" s="20">
        <f t="shared" si="3781"/>
        <v>21498.643</v>
      </c>
      <c r="CE1280" s="20">
        <f t="shared" si="3873"/>
        <v>0</v>
      </c>
    </row>
    <row r="1281" spans="1:83" x14ac:dyDescent="0.25">
      <c r="A1281" s="10" t="s">
        <v>89</v>
      </c>
      <c r="B1281" s="19">
        <v>410</v>
      </c>
      <c r="C1281" s="10" t="s">
        <v>345</v>
      </c>
      <c r="D1281" s="10" t="s">
        <v>332</v>
      </c>
      <c r="E1281" s="25" t="s">
        <v>580</v>
      </c>
      <c r="F1281" s="20">
        <v>21305.4</v>
      </c>
      <c r="G1281" s="20">
        <v>25000</v>
      </c>
      <c r="H1281" s="20">
        <v>0</v>
      </c>
      <c r="I1281" s="20"/>
      <c r="J1281" s="20"/>
      <c r="K1281" s="20"/>
      <c r="L1281" s="20">
        <f t="shared" si="3666"/>
        <v>21305.4</v>
      </c>
      <c r="M1281" s="20">
        <f t="shared" si="3667"/>
        <v>25000</v>
      </c>
      <c r="N1281" s="20">
        <f t="shared" si="3668"/>
        <v>0</v>
      </c>
      <c r="O1281" s="20"/>
      <c r="P1281" s="20"/>
      <c r="Q1281" s="20"/>
      <c r="R1281" s="20">
        <f t="shared" si="3863"/>
        <v>21305.4</v>
      </c>
      <c r="S1281" s="20">
        <f t="shared" si="3864"/>
        <v>25000</v>
      </c>
      <c r="T1281" s="20">
        <f t="shared" si="3865"/>
        <v>0</v>
      </c>
      <c r="U1281" s="20"/>
      <c r="V1281" s="20">
        <f t="shared" si="3800"/>
        <v>21305.4</v>
      </c>
      <c r="W1281" s="20"/>
      <c r="X1281" s="20"/>
      <c r="Y1281" s="20"/>
      <c r="Z1281" s="20">
        <f t="shared" si="3801"/>
        <v>21305.4</v>
      </c>
      <c r="AA1281" s="20">
        <f t="shared" si="3802"/>
        <v>25000</v>
      </c>
      <c r="AB1281" s="20">
        <f t="shared" si="3803"/>
        <v>0</v>
      </c>
      <c r="AC1281" s="20"/>
      <c r="AD1281" s="20"/>
      <c r="AE1281" s="20"/>
      <c r="AF1281" s="20">
        <f t="shared" si="3785"/>
        <v>21305.4</v>
      </c>
      <c r="AG1281" s="20">
        <f t="shared" si="3786"/>
        <v>25000</v>
      </c>
      <c r="AH1281" s="20">
        <f t="shared" si="3787"/>
        <v>0</v>
      </c>
      <c r="AI1281" s="20"/>
      <c r="AJ1281" s="20">
        <f t="shared" si="3788"/>
        <v>21305.4</v>
      </c>
      <c r="AK1281" s="20">
        <v>193.24299999999999</v>
      </c>
      <c r="AL1281" s="20"/>
      <c r="AM1281" s="20"/>
      <c r="AN1281" s="20">
        <f t="shared" si="3717"/>
        <v>21498.643</v>
      </c>
      <c r="AO1281" s="20">
        <f t="shared" si="3718"/>
        <v>25000</v>
      </c>
      <c r="AP1281" s="20">
        <f t="shared" si="3719"/>
        <v>0</v>
      </c>
      <c r="AQ1281" s="20"/>
      <c r="AR1281" s="20"/>
      <c r="AS1281" s="20"/>
      <c r="AT1281" s="20">
        <f t="shared" si="3720"/>
        <v>21498.643</v>
      </c>
      <c r="AU1281" s="20">
        <f t="shared" si="3721"/>
        <v>25000</v>
      </c>
      <c r="AV1281" s="20">
        <f t="shared" si="3722"/>
        <v>0</v>
      </c>
      <c r="AW1281" s="20"/>
      <c r="AX1281" s="20"/>
      <c r="AY1281" s="20"/>
      <c r="AZ1281" s="20">
        <f t="shared" si="3858"/>
        <v>21498.643</v>
      </c>
      <c r="BA1281" s="20">
        <f t="shared" si="3859"/>
        <v>25000</v>
      </c>
      <c r="BB1281" s="20">
        <f t="shared" si="3860"/>
        <v>0</v>
      </c>
      <c r="BC1281" s="20"/>
      <c r="BD1281" s="20">
        <f t="shared" si="3857"/>
        <v>21498.643</v>
      </c>
      <c r="BE1281" s="20"/>
      <c r="BF1281" s="20"/>
      <c r="BG1281" s="20"/>
      <c r="BH1281" s="20">
        <f t="shared" si="3789"/>
        <v>21498.643</v>
      </c>
      <c r="BI1281" s="20">
        <f t="shared" si="3790"/>
        <v>25000</v>
      </c>
      <c r="BJ1281" s="20">
        <f t="shared" si="3791"/>
        <v>0</v>
      </c>
      <c r="BK1281" s="20"/>
      <c r="BL1281" s="20"/>
      <c r="BM1281" s="20">
        <f t="shared" si="3792"/>
        <v>21498.643</v>
      </c>
      <c r="BN1281" s="20">
        <f t="shared" si="3793"/>
        <v>25000</v>
      </c>
      <c r="BO1281" s="20"/>
      <c r="BP1281" s="20"/>
      <c r="BQ1281" s="20"/>
      <c r="BR1281" s="20">
        <f t="shared" si="3869"/>
        <v>21498.643</v>
      </c>
      <c r="BS1281" s="20">
        <f t="shared" si="3870"/>
        <v>25000</v>
      </c>
      <c r="BT1281" s="20">
        <f t="shared" si="3871"/>
        <v>0</v>
      </c>
      <c r="BU1281" s="20"/>
      <c r="BV1281" s="20">
        <f t="shared" si="3872"/>
        <v>21498.643</v>
      </c>
      <c r="BW1281" s="20"/>
      <c r="BX1281" s="20"/>
      <c r="BY1281" s="20">
        <f t="shared" si="3778"/>
        <v>21498.643</v>
      </c>
      <c r="BZ1281" s="20">
        <f t="shared" si="3779"/>
        <v>25000</v>
      </c>
      <c r="CA1281" s="20"/>
      <c r="CB1281" s="20">
        <f t="shared" si="3780"/>
        <v>21498.643</v>
      </c>
      <c r="CC1281" s="20"/>
      <c r="CD1281" s="20">
        <f t="shared" si="3781"/>
        <v>21498.643</v>
      </c>
      <c r="CE1281" s="20"/>
    </row>
    <row r="1282" spans="1:83" ht="47.25" x14ac:dyDescent="0.25">
      <c r="A1282" s="10" t="s">
        <v>90</v>
      </c>
      <c r="B1282" s="19"/>
      <c r="C1282" s="10"/>
      <c r="D1282" s="10"/>
      <c r="E1282" s="25" t="s">
        <v>883</v>
      </c>
      <c r="F1282" s="20">
        <f>F1283</f>
        <v>0</v>
      </c>
      <c r="G1282" s="20">
        <f t="shared" ref="G1282:CE1284" si="3874">G1283</f>
        <v>34238.1</v>
      </c>
      <c r="H1282" s="20">
        <f t="shared" si="3874"/>
        <v>0</v>
      </c>
      <c r="I1282" s="20">
        <f t="shared" si="3874"/>
        <v>0</v>
      </c>
      <c r="J1282" s="20">
        <f t="shared" si="3874"/>
        <v>0</v>
      </c>
      <c r="K1282" s="20">
        <f t="shared" si="3874"/>
        <v>0</v>
      </c>
      <c r="L1282" s="20">
        <f t="shared" si="3666"/>
        <v>0</v>
      </c>
      <c r="M1282" s="20">
        <f t="shared" si="3667"/>
        <v>34238.1</v>
      </c>
      <c r="N1282" s="20">
        <f t="shared" si="3668"/>
        <v>0</v>
      </c>
      <c r="O1282" s="20">
        <f t="shared" si="3874"/>
        <v>0</v>
      </c>
      <c r="P1282" s="20">
        <f t="shared" si="3874"/>
        <v>0</v>
      </c>
      <c r="Q1282" s="20">
        <f t="shared" si="3874"/>
        <v>0</v>
      </c>
      <c r="R1282" s="20">
        <f t="shared" si="3863"/>
        <v>0</v>
      </c>
      <c r="S1282" s="20">
        <f t="shared" si="3864"/>
        <v>34238.1</v>
      </c>
      <c r="T1282" s="20">
        <f t="shared" si="3865"/>
        <v>0</v>
      </c>
      <c r="U1282" s="20">
        <f t="shared" si="3874"/>
        <v>0</v>
      </c>
      <c r="V1282" s="20">
        <f t="shared" si="3800"/>
        <v>0</v>
      </c>
      <c r="W1282" s="20">
        <f t="shared" si="3874"/>
        <v>0</v>
      </c>
      <c r="X1282" s="20">
        <f t="shared" si="3874"/>
        <v>0</v>
      </c>
      <c r="Y1282" s="20">
        <f t="shared" si="3874"/>
        <v>0</v>
      </c>
      <c r="Z1282" s="20">
        <f t="shared" si="3801"/>
        <v>0</v>
      </c>
      <c r="AA1282" s="20">
        <f t="shared" si="3802"/>
        <v>34238.1</v>
      </c>
      <c r="AB1282" s="20">
        <f t="shared" si="3803"/>
        <v>0</v>
      </c>
      <c r="AC1282" s="20">
        <f t="shared" si="3874"/>
        <v>0</v>
      </c>
      <c r="AD1282" s="20">
        <f t="shared" si="3874"/>
        <v>0</v>
      </c>
      <c r="AE1282" s="20">
        <f t="shared" si="3874"/>
        <v>0</v>
      </c>
      <c r="AF1282" s="20">
        <f t="shared" si="3785"/>
        <v>0</v>
      </c>
      <c r="AG1282" s="20">
        <f t="shared" si="3786"/>
        <v>34238.1</v>
      </c>
      <c r="AH1282" s="20">
        <f t="shared" si="3787"/>
        <v>0</v>
      </c>
      <c r="AI1282" s="20">
        <f t="shared" si="3874"/>
        <v>0</v>
      </c>
      <c r="AJ1282" s="20">
        <f t="shared" si="3788"/>
        <v>0</v>
      </c>
      <c r="AK1282" s="20">
        <f t="shared" si="3874"/>
        <v>1638.9</v>
      </c>
      <c r="AL1282" s="20">
        <f t="shared" si="3874"/>
        <v>0</v>
      </c>
      <c r="AM1282" s="20">
        <f t="shared" si="3874"/>
        <v>0</v>
      </c>
      <c r="AN1282" s="20">
        <f t="shared" si="3717"/>
        <v>1638.9</v>
      </c>
      <c r="AO1282" s="20">
        <f t="shared" si="3718"/>
        <v>34238.1</v>
      </c>
      <c r="AP1282" s="20">
        <f t="shared" si="3719"/>
        <v>0</v>
      </c>
      <c r="AQ1282" s="20">
        <f t="shared" si="3874"/>
        <v>0</v>
      </c>
      <c r="AR1282" s="20">
        <f t="shared" si="3874"/>
        <v>0</v>
      </c>
      <c r="AS1282" s="20">
        <f t="shared" si="3874"/>
        <v>0</v>
      </c>
      <c r="AT1282" s="20">
        <f t="shared" si="3720"/>
        <v>1638.9</v>
      </c>
      <c r="AU1282" s="20">
        <f t="shared" si="3721"/>
        <v>34238.1</v>
      </c>
      <c r="AV1282" s="20">
        <f t="shared" si="3722"/>
        <v>0</v>
      </c>
      <c r="AW1282" s="20">
        <f t="shared" si="3874"/>
        <v>119.04300000000001</v>
      </c>
      <c r="AX1282" s="20">
        <f t="shared" si="3874"/>
        <v>-119.04300000000001</v>
      </c>
      <c r="AY1282" s="20">
        <f t="shared" si="3874"/>
        <v>0</v>
      </c>
      <c r="AZ1282" s="20">
        <f t="shared" si="3858"/>
        <v>1757.9430000000002</v>
      </c>
      <c r="BA1282" s="20">
        <f t="shared" si="3859"/>
        <v>34119.057000000001</v>
      </c>
      <c r="BB1282" s="20">
        <f t="shared" si="3860"/>
        <v>0</v>
      </c>
      <c r="BC1282" s="20">
        <f t="shared" si="3874"/>
        <v>0</v>
      </c>
      <c r="BD1282" s="20">
        <f t="shared" si="3857"/>
        <v>1757.9430000000002</v>
      </c>
      <c r="BE1282" s="20">
        <f t="shared" si="3874"/>
        <v>0</v>
      </c>
      <c r="BF1282" s="20">
        <f t="shared" si="3874"/>
        <v>0</v>
      </c>
      <c r="BG1282" s="20">
        <f t="shared" si="3874"/>
        <v>0</v>
      </c>
      <c r="BH1282" s="20">
        <f t="shared" si="3789"/>
        <v>1757.9430000000002</v>
      </c>
      <c r="BI1282" s="20">
        <f t="shared" si="3790"/>
        <v>34119.057000000001</v>
      </c>
      <c r="BJ1282" s="20">
        <f t="shared" si="3791"/>
        <v>0</v>
      </c>
      <c r="BK1282" s="20">
        <f t="shared" si="3874"/>
        <v>0</v>
      </c>
      <c r="BL1282" s="20">
        <f t="shared" si="3874"/>
        <v>0</v>
      </c>
      <c r="BM1282" s="20">
        <f t="shared" si="3792"/>
        <v>1757.9430000000002</v>
      </c>
      <c r="BN1282" s="20">
        <f t="shared" si="3793"/>
        <v>34119.057000000001</v>
      </c>
      <c r="BO1282" s="20">
        <f t="shared" si="3874"/>
        <v>0</v>
      </c>
      <c r="BP1282" s="20">
        <f t="shared" si="3874"/>
        <v>0</v>
      </c>
      <c r="BQ1282" s="20">
        <f t="shared" si="3874"/>
        <v>0</v>
      </c>
      <c r="BR1282" s="20">
        <f t="shared" si="3869"/>
        <v>1757.9430000000002</v>
      </c>
      <c r="BS1282" s="20">
        <f t="shared" si="3870"/>
        <v>34119.057000000001</v>
      </c>
      <c r="BT1282" s="20">
        <f t="shared" si="3871"/>
        <v>0</v>
      </c>
      <c r="BU1282" s="20">
        <f t="shared" si="3874"/>
        <v>0</v>
      </c>
      <c r="BV1282" s="20">
        <f t="shared" si="3872"/>
        <v>1757.9430000000002</v>
      </c>
      <c r="BW1282" s="20">
        <f t="shared" si="3874"/>
        <v>0</v>
      </c>
      <c r="BX1282" s="20">
        <f t="shared" si="3874"/>
        <v>0</v>
      </c>
      <c r="BY1282" s="20">
        <f t="shared" si="3778"/>
        <v>1757.9430000000002</v>
      </c>
      <c r="BZ1282" s="20">
        <f t="shared" si="3779"/>
        <v>34119.057000000001</v>
      </c>
      <c r="CA1282" s="20">
        <f t="shared" si="3874"/>
        <v>0</v>
      </c>
      <c r="CB1282" s="20">
        <f t="shared" si="3780"/>
        <v>1757.9430000000002</v>
      </c>
      <c r="CC1282" s="20">
        <f t="shared" si="3874"/>
        <v>0</v>
      </c>
      <c r="CD1282" s="20">
        <f t="shared" si="3781"/>
        <v>1757.9430000000002</v>
      </c>
      <c r="CE1282" s="20">
        <f t="shared" si="3874"/>
        <v>0</v>
      </c>
    </row>
    <row r="1283" spans="1:83" ht="47.25" x14ac:dyDescent="0.25">
      <c r="A1283" s="10" t="s">
        <v>90</v>
      </c>
      <c r="B1283" s="19">
        <v>400</v>
      </c>
      <c r="C1283" s="10"/>
      <c r="D1283" s="10"/>
      <c r="E1283" s="25" t="s">
        <v>611</v>
      </c>
      <c r="F1283" s="20">
        <f>F1284</f>
        <v>0</v>
      </c>
      <c r="G1283" s="20">
        <f t="shared" si="3874"/>
        <v>34238.1</v>
      </c>
      <c r="H1283" s="20">
        <f t="shared" si="3874"/>
        <v>0</v>
      </c>
      <c r="I1283" s="20">
        <f t="shared" si="3874"/>
        <v>0</v>
      </c>
      <c r="J1283" s="20">
        <f t="shared" si="3874"/>
        <v>0</v>
      </c>
      <c r="K1283" s="20">
        <f t="shared" si="3874"/>
        <v>0</v>
      </c>
      <c r="L1283" s="20">
        <f t="shared" si="3666"/>
        <v>0</v>
      </c>
      <c r="M1283" s="20">
        <f t="shared" si="3667"/>
        <v>34238.1</v>
      </c>
      <c r="N1283" s="20">
        <f t="shared" si="3668"/>
        <v>0</v>
      </c>
      <c r="O1283" s="20">
        <f t="shared" si="3874"/>
        <v>0</v>
      </c>
      <c r="P1283" s="20">
        <f t="shared" si="3874"/>
        <v>0</v>
      </c>
      <c r="Q1283" s="20">
        <f t="shared" si="3874"/>
        <v>0</v>
      </c>
      <c r="R1283" s="20">
        <f t="shared" si="3863"/>
        <v>0</v>
      </c>
      <c r="S1283" s="20">
        <f t="shared" si="3864"/>
        <v>34238.1</v>
      </c>
      <c r="T1283" s="20">
        <f t="shared" si="3865"/>
        <v>0</v>
      </c>
      <c r="U1283" s="20">
        <f t="shared" si="3874"/>
        <v>0</v>
      </c>
      <c r="V1283" s="20">
        <f t="shared" si="3800"/>
        <v>0</v>
      </c>
      <c r="W1283" s="20">
        <f t="shared" si="3874"/>
        <v>0</v>
      </c>
      <c r="X1283" s="20">
        <f t="shared" si="3874"/>
        <v>0</v>
      </c>
      <c r="Y1283" s="20">
        <f t="shared" si="3874"/>
        <v>0</v>
      </c>
      <c r="Z1283" s="20">
        <f t="shared" si="3801"/>
        <v>0</v>
      </c>
      <c r="AA1283" s="20">
        <f t="shared" si="3802"/>
        <v>34238.1</v>
      </c>
      <c r="AB1283" s="20">
        <f t="shared" si="3803"/>
        <v>0</v>
      </c>
      <c r="AC1283" s="20">
        <f t="shared" si="3874"/>
        <v>0</v>
      </c>
      <c r="AD1283" s="20">
        <f t="shared" si="3874"/>
        <v>0</v>
      </c>
      <c r="AE1283" s="20">
        <f t="shared" si="3874"/>
        <v>0</v>
      </c>
      <c r="AF1283" s="20">
        <f t="shared" si="3785"/>
        <v>0</v>
      </c>
      <c r="AG1283" s="20">
        <f t="shared" si="3786"/>
        <v>34238.1</v>
      </c>
      <c r="AH1283" s="20">
        <f t="shared" si="3787"/>
        <v>0</v>
      </c>
      <c r="AI1283" s="20">
        <f t="shared" si="3874"/>
        <v>0</v>
      </c>
      <c r="AJ1283" s="20">
        <f t="shared" si="3788"/>
        <v>0</v>
      </c>
      <c r="AK1283" s="20">
        <f t="shared" si="3874"/>
        <v>1638.9</v>
      </c>
      <c r="AL1283" s="20">
        <f t="shared" si="3874"/>
        <v>0</v>
      </c>
      <c r="AM1283" s="20">
        <f t="shared" si="3874"/>
        <v>0</v>
      </c>
      <c r="AN1283" s="20">
        <f t="shared" si="3717"/>
        <v>1638.9</v>
      </c>
      <c r="AO1283" s="20">
        <f t="shared" si="3718"/>
        <v>34238.1</v>
      </c>
      <c r="AP1283" s="20">
        <f t="shared" si="3719"/>
        <v>0</v>
      </c>
      <c r="AQ1283" s="20">
        <f t="shared" si="3874"/>
        <v>0</v>
      </c>
      <c r="AR1283" s="20">
        <f t="shared" si="3874"/>
        <v>0</v>
      </c>
      <c r="AS1283" s="20">
        <f t="shared" si="3874"/>
        <v>0</v>
      </c>
      <c r="AT1283" s="20">
        <f t="shared" si="3720"/>
        <v>1638.9</v>
      </c>
      <c r="AU1283" s="20">
        <f t="shared" si="3721"/>
        <v>34238.1</v>
      </c>
      <c r="AV1283" s="20">
        <f t="shared" si="3722"/>
        <v>0</v>
      </c>
      <c r="AW1283" s="20">
        <f t="shared" si="3874"/>
        <v>119.04300000000001</v>
      </c>
      <c r="AX1283" s="20">
        <f t="shared" si="3874"/>
        <v>-119.04300000000001</v>
      </c>
      <c r="AY1283" s="20">
        <f t="shared" si="3874"/>
        <v>0</v>
      </c>
      <c r="AZ1283" s="20">
        <f t="shared" si="3858"/>
        <v>1757.9430000000002</v>
      </c>
      <c r="BA1283" s="20">
        <f t="shared" si="3859"/>
        <v>34119.057000000001</v>
      </c>
      <c r="BB1283" s="20">
        <f t="shared" si="3860"/>
        <v>0</v>
      </c>
      <c r="BC1283" s="20">
        <f t="shared" si="3874"/>
        <v>0</v>
      </c>
      <c r="BD1283" s="20">
        <f t="shared" si="3857"/>
        <v>1757.9430000000002</v>
      </c>
      <c r="BE1283" s="20">
        <f t="shared" si="3874"/>
        <v>0</v>
      </c>
      <c r="BF1283" s="20">
        <f t="shared" si="3874"/>
        <v>0</v>
      </c>
      <c r="BG1283" s="20">
        <f t="shared" si="3874"/>
        <v>0</v>
      </c>
      <c r="BH1283" s="20">
        <f t="shared" si="3789"/>
        <v>1757.9430000000002</v>
      </c>
      <c r="BI1283" s="20">
        <f t="shared" si="3790"/>
        <v>34119.057000000001</v>
      </c>
      <c r="BJ1283" s="20">
        <f t="shared" si="3791"/>
        <v>0</v>
      </c>
      <c r="BK1283" s="20">
        <f t="shared" si="3874"/>
        <v>0</v>
      </c>
      <c r="BL1283" s="20">
        <f t="shared" si="3874"/>
        <v>0</v>
      </c>
      <c r="BM1283" s="20">
        <f t="shared" si="3792"/>
        <v>1757.9430000000002</v>
      </c>
      <c r="BN1283" s="20">
        <f t="shared" si="3793"/>
        <v>34119.057000000001</v>
      </c>
      <c r="BO1283" s="20">
        <f t="shared" si="3874"/>
        <v>0</v>
      </c>
      <c r="BP1283" s="20">
        <f t="shared" si="3874"/>
        <v>0</v>
      </c>
      <c r="BQ1283" s="20">
        <f t="shared" si="3874"/>
        <v>0</v>
      </c>
      <c r="BR1283" s="20">
        <f t="shared" si="3869"/>
        <v>1757.9430000000002</v>
      </c>
      <c r="BS1283" s="20">
        <f t="shared" si="3870"/>
        <v>34119.057000000001</v>
      </c>
      <c r="BT1283" s="20">
        <f t="shared" si="3871"/>
        <v>0</v>
      </c>
      <c r="BU1283" s="20">
        <f t="shared" si="3874"/>
        <v>0</v>
      </c>
      <c r="BV1283" s="20">
        <f t="shared" si="3872"/>
        <v>1757.9430000000002</v>
      </c>
      <c r="BW1283" s="20">
        <f t="shared" si="3874"/>
        <v>0</v>
      </c>
      <c r="BX1283" s="20">
        <f t="shared" si="3874"/>
        <v>0</v>
      </c>
      <c r="BY1283" s="20">
        <f t="shared" si="3778"/>
        <v>1757.9430000000002</v>
      </c>
      <c r="BZ1283" s="20">
        <f t="shared" si="3779"/>
        <v>34119.057000000001</v>
      </c>
      <c r="CA1283" s="20">
        <f t="shared" si="3874"/>
        <v>0</v>
      </c>
      <c r="CB1283" s="20">
        <f t="shared" si="3780"/>
        <v>1757.9430000000002</v>
      </c>
      <c r="CC1283" s="20">
        <f t="shared" si="3874"/>
        <v>0</v>
      </c>
      <c r="CD1283" s="20">
        <f t="shared" si="3781"/>
        <v>1757.9430000000002</v>
      </c>
      <c r="CE1283" s="20">
        <f t="shared" si="3874"/>
        <v>0</v>
      </c>
    </row>
    <row r="1284" spans="1:83" x14ac:dyDescent="0.25">
      <c r="A1284" s="10" t="s">
        <v>90</v>
      </c>
      <c r="B1284" s="19">
        <v>410</v>
      </c>
      <c r="C1284" s="10"/>
      <c r="D1284" s="10"/>
      <c r="E1284" s="25" t="s">
        <v>612</v>
      </c>
      <c r="F1284" s="20">
        <f>F1285</f>
        <v>0</v>
      </c>
      <c r="G1284" s="20">
        <f t="shared" si="3874"/>
        <v>34238.1</v>
      </c>
      <c r="H1284" s="20">
        <f t="shared" si="3874"/>
        <v>0</v>
      </c>
      <c r="I1284" s="20">
        <f t="shared" si="3874"/>
        <v>0</v>
      </c>
      <c r="J1284" s="20">
        <f t="shared" si="3874"/>
        <v>0</v>
      </c>
      <c r="K1284" s="20">
        <f t="shared" si="3874"/>
        <v>0</v>
      </c>
      <c r="L1284" s="20">
        <f t="shared" si="3666"/>
        <v>0</v>
      </c>
      <c r="M1284" s="20">
        <f t="shared" si="3667"/>
        <v>34238.1</v>
      </c>
      <c r="N1284" s="20">
        <f t="shared" si="3668"/>
        <v>0</v>
      </c>
      <c r="O1284" s="20">
        <f t="shared" si="3874"/>
        <v>0</v>
      </c>
      <c r="P1284" s="20">
        <f t="shared" si="3874"/>
        <v>0</v>
      </c>
      <c r="Q1284" s="20">
        <f t="shared" si="3874"/>
        <v>0</v>
      </c>
      <c r="R1284" s="20">
        <f t="shared" si="3863"/>
        <v>0</v>
      </c>
      <c r="S1284" s="20">
        <f t="shared" si="3864"/>
        <v>34238.1</v>
      </c>
      <c r="T1284" s="20">
        <f t="shared" si="3865"/>
        <v>0</v>
      </c>
      <c r="U1284" s="20">
        <f t="shared" si="3874"/>
        <v>0</v>
      </c>
      <c r="V1284" s="20">
        <f t="shared" si="3800"/>
        <v>0</v>
      </c>
      <c r="W1284" s="20">
        <f t="shared" si="3874"/>
        <v>0</v>
      </c>
      <c r="X1284" s="20">
        <f t="shared" si="3874"/>
        <v>0</v>
      </c>
      <c r="Y1284" s="20">
        <f t="shared" si="3874"/>
        <v>0</v>
      </c>
      <c r="Z1284" s="20">
        <f t="shared" si="3801"/>
        <v>0</v>
      </c>
      <c r="AA1284" s="20">
        <f t="shared" si="3802"/>
        <v>34238.1</v>
      </c>
      <c r="AB1284" s="20">
        <f t="shared" si="3803"/>
        <v>0</v>
      </c>
      <c r="AC1284" s="20">
        <f t="shared" si="3874"/>
        <v>0</v>
      </c>
      <c r="AD1284" s="20">
        <f t="shared" si="3874"/>
        <v>0</v>
      </c>
      <c r="AE1284" s="20">
        <f t="shared" si="3874"/>
        <v>0</v>
      </c>
      <c r="AF1284" s="20">
        <f t="shared" si="3785"/>
        <v>0</v>
      </c>
      <c r="AG1284" s="20">
        <f t="shared" si="3786"/>
        <v>34238.1</v>
      </c>
      <c r="AH1284" s="20">
        <f t="shared" si="3787"/>
        <v>0</v>
      </c>
      <c r="AI1284" s="20">
        <f t="shared" si="3874"/>
        <v>0</v>
      </c>
      <c r="AJ1284" s="20">
        <f t="shared" si="3788"/>
        <v>0</v>
      </c>
      <c r="AK1284" s="20">
        <f t="shared" si="3874"/>
        <v>1638.9</v>
      </c>
      <c r="AL1284" s="20">
        <f t="shared" si="3874"/>
        <v>0</v>
      </c>
      <c r="AM1284" s="20">
        <f t="shared" si="3874"/>
        <v>0</v>
      </c>
      <c r="AN1284" s="20">
        <f t="shared" ref="AN1284:AN1352" si="3875">AJ1284+AK1284</f>
        <v>1638.9</v>
      </c>
      <c r="AO1284" s="20">
        <f t="shared" ref="AO1284:AO1352" si="3876">AG1284+AL1284</f>
        <v>34238.1</v>
      </c>
      <c r="AP1284" s="20">
        <f t="shared" ref="AP1284:AP1352" si="3877">AH1284+AM1284</f>
        <v>0</v>
      </c>
      <c r="AQ1284" s="20">
        <f t="shared" si="3874"/>
        <v>0</v>
      </c>
      <c r="AR1284" s="20">
        <f t="shared" si="3874"/>
        <v>0</v>
      </c>
      <c r="AS1284" s="20">
        <f t="shared" si="3874"/>
        <v>0</v>
      </c>
      <c r="AT1284" s="20">
        <f t="shared" ref="AT1284:AT1352" si="3878">AN1284+AQ1284</f>
        <v>1638.9</v>
      </c>
      <c r="AU1284" s="20">
        <f t="shared" ref="AU1284:AU1352" si="3879">AO1284+AR1284</f>
        <v>34238.1</v>
      </c>
      <c r="AV1284" s="20">
        <f t="shared" ref="AV1284:AV1352" si="3880">AP1284+AS1284</f>
        <v>0</v>
      </c>
      <c r="AW1284" s="20">
        <f t="shared" si="3874"/>
        <v>119.04300000000001</v>
      </c>
      <c r="AX1284" s="20">
        <f t="shared" si="3874"/>
        <v>-119.04300000000001</v>
      </c>
      <c r="AY1284" s="20">
        <f t="shared" si="3874"/>
        <v>0</v>
      </c>
      <c r="AZ1284" s="20">
        <f t="shared" si="3858"/>
        <v>1757.9430000000002</v>
      </c>
      <c r="BA1284" s="20">
        <f t="shared" si="3859"/>
        <v>34119.057000000001</v>
      </c>
      <c r="BB1284" s="20">
        <f t="shared" si="3860"/>
        <v>0</v>
      </c>
      <c r="BC1284" s="20">
        <f t="shared" si="3874"/>
        <v>0</v>
      </c>
      <c r="BD1284" s="20">
        <f t="shared" si="3857"/>
        <v>1757.9430000000002</v>
      </c>
      <c r="BE1284" s="20">
        <f t="shared" si="3874"/>
        <v>0</v>
      </c>
      <c r="BF1284" s="20">
        <f t="shared" si="3874"/>
        <v>0</v>
      </c>
      <c r="BG1284" s="20">
        <f t="shared" si="3874"/>
        <v>0</v>
      </c>
      <c r="BH1284" s="20">
        <f t="shared" si="3789"/>
        <v>1757.9430000000002</v>
      </c>
      <c r="BI1284" s="20">
        <f t="shared" si="3790"/>
        <v>34119.057000000001</v>
      </c>
      <c r="BJ1284" s="20">
        <f t="shared" si="3791"/>
        <v>0</v>
      </c>
      <c r="BK1284" s="20">
        <f t="shared" si="3874"/>
        <v>0</v>
      </c>
      <c r="BL1284" s="20">
        <f t="shared" si="3874"/>
        <v>0</v>
      </c>
      <c r="BM1284" s="20">
        <f t="shared" si="3792"/>
        <v>1757.9430000000002</v>
      </c>
      <c r="BN1284" s="20">
        <f t="shared" si="3793"/>
        <v>34119.057000000001</v>
      </c>
      <c r="BO1284" s="20">
        <f t="shared" si="3874"/>
        <v>0</v>
      </c>
      <c r="BP1284" s="20">
        <f t="shared" si="3874"/>
        <v>0</v>
      </c>
      <c r="BQ1284" s="20">
        <f t="shared" si="3874"/>
        <v>0</v>
      </c>
      <c r="BR1284" s="20">
        <f t="shared" si="3869"/>
        <v>1757.9430000000002</v>
      </c>
      <c r="BS1284" s="20">
        <f t="shared" si="3870"/>
        <v>34119.057000000001</v>
      </c>
      <c r="BT1284" s="20">
        <f t="shared" si="3871"/>
        <v>0</v>
      </c>
      <c r="BU1284" s="20">
        <f t="shared" si="3874"/>
        <v>0</v>
      </c>
      <c r="BV1284" s="20">
        <f t="shared" si="3872"/>
        <v>1757.9430000000002</v>
      </c>
      <c r="BW1284" s="20">
        <f t="shared" si="3874"/>
        <v>0</v>
      </c>
      <c r="BX1284" s="20">
        <f t="shared" si="3874"/>
        <v>0</v>
      </c>
      <c r="BY1284" s="20">
        <f t="shared" si="3778"/>
        <v>1757.9430000000002</v>
      </c>
      <c r="BZ1284" s="20">
        <f t="shared" si="3779"/>
        <v>34119.057000000001</v>
      </c>
      <c r="CA1284" s="20">
        <f t="shared" si="3874"/>
        <v>0</v>
      </c>
      <c r="CB1284" s="20">
        <f t="shared" si="3780"/>
        <v>1757.9430000000002</v>
      </c>
      <c r="CC1284" s="20">
        <f t="shared" si="3874"/>
        <v>0</v>
      </c>
      <c r="CD1284" s="20">
        <f t="shared" si="3781"/>
        <v>1757.9430000000002</v>
      </c>
      <c r="CE1284" s="20">
        <f t="shared" si="3874"/>
        <v>0</v>
      </c>
    </row>
    <row r="1285" spans="1:83" x14ac:dyDescent="0.25">
      <c r="A1285" s="10" t="s">
        <v>90</v>
      </c>
      <c r="B1285" s="19">
        <v>410</v>
      </c>
      <c r="C1285" s="10" t="s">
        <v>345</v>
      </c>
      <c r="D1285" s="10" t="s">
        <v>332</v>
      </c>
      <c r="E1285" s="25" t="s">
        <v>580</v>
      </c>
      <c r="F1285" s="20">
        <v>0</v>
      </c>
      <c r="G1285" s="20">
        <v>34238.1</v>
      </c>
      <c r="H1285" s="20">
        <v>0</v>
      </c>
      <c r="I1285" s="20"/>
      <c r="J1285" s="20"/>
      <c r="K1285" s="20"/>
      <c r="L1285" s="20">
        <f t="shared" si="3666"/>
        <v>0</v>
      </c>
      <c r="M1285" s="20">
        <f t="shared" si="3667"/>
        <v>34238.1</v>
      </c>
      <c r="N1285" s="20">
        <f t="shared" si="3668"/>
        <v>0</v>
      </c>
      <c r="O1285" s="20"/>
      <c r="P1285" s="20"/>
      <c r="Q1285" s="20"/>
      <c r="R1285" s="20">
        <f t="shared" si="3863"/>
        <v>0</v>
      </c>
      <c r="S1285" s="20">
        <f t="shared" si="3864"/>
        <v>34238.1</v>
      </c>
      <c r="T1285" s="20">
        <f t="shared" si="3865"/>
        <v>0</v>
      </c>
      <c r="U1285" s="20"/>
      <c r="V1285" s="20">
        <f t="shared" si="3800"/>
        <v>0</v>
      </c>
      <c r="W1285" s="20"/>
      <c r="X1285" s="20"/>
      <c r="Y1285" s="20"/>
      <c r="Z1285" s="20">
        <f t="shared" si="3801"/>
        <v>0</v>
      </c>
      <c r="AA1285" s="20">
        <f t="shared" si="3802"/>
        <v>34238.1</v>
      </c>
      <c r="AB1285" s="20">
        <f t="shared" si="3803"/>
        <v>0</v>
      </c>
      <c r="AC1285" s="20"/>
      <c r="AD1285" s="20"/>
      <c r="AE1285" s="20"/>
      <c r="AF1285" s="20">
        <f t="shared" si="3785"/>
        <v>0</v>
      </c>
      <c r="AG1285" s="20">
        <f t="shared" si="3786"/>
        <v>34238.1</v>
      </c>
      <c r="AH1285" s="20">
        <f t="shared" si="3787"/>
        <v>0</v>
      </c>
      <c r="AI1285" s="20"/>
      <c r="AJ1285" s="20">
        <f t="shared" si="3788"/>
        <v>0</v>
      </c>
      <c r="AK1285" s="20">
        <v>1638.9</v>
      </c>
      <c r="AL1285" s="20"/>
      <c r="AM1285" s="20"/>
      <c r="AN1285" s="20">
        <f t="shared" si="3875"/>
        <v>1638.9</v>
      </c>
      <c r="AO1285" s="20">
        <f t="shared" si="3876"/>
        <v>34238.1</v>
      </c>
      <c r="AP1285" s="20">
        <f t="shared" si="3877"/>
        <v>0</v>
      </c>
      <c r="AQ1285" s="20"/>
      <c r="AR1285" s="20"/>
      <c r="AS1285" s="20"/>
      <c r="AT1285" s="20">
        <f t="shared" si="3878"/>
        <v>1638.9</v>
      </c>
      <c r="AU1285" s="20">
        <f t="shared" si="3879"/>
        <v>34238.1</v>
      </c>
      <c r="AV1285" s="20">
        <f t="shared" si="3880"/>
        <v>0</v>
      </c>
      <c r="AW1285" s="20">
        <v>119.04300000000001</v>
      </c>
      <c r="AX1285" s="20">
        <v>-119.04300000000001</v>
      </c>
      <c r="AY1285" s="20"/>
      <c r="AZ1285" s="20">
        <f t="shared" si="3858"/>
        <v>1757.9430000000002</v>
      </c>
      <c r="BA1285" s="20">
        <f t="shared" si="3859"/>
        <v>34119.057000000001</v>
      </c>
      <c r="BB1285" s="20">
        <f t="shared" si="3860"/>
        <v>0</v>
      </c>
      <c r="BC1285" s="20"/>
      <c r="BD1285" s="20">
        <f t="shared" si="3857"/>
        <v>1757.9430000000002</v>
      </c>
      <c r="BE1285" s="20"/>
      <c r="BF1285" s="20"/>
      <c r="BG1285" s="20"/>
      <c r="BH1285" s="20">
        <f t="shared" si="3789"/>
        <v>1757.9430000000002</v>
      </c>
      <c r="BI1285" s="20">
        <f t="shared" si="3790"/>
        <v>34119.057000000001</v>
      </c>
      <c r="BJ1285" s="20">
        <f t="shared" si="3791"/>
        <v>0</v>
      </c>
      <c r="BK1285" s="20"/>
      <c r="BL1285" s="20"/>
      <c r="BM1285" s="20">
        <f t="shared" si="3792"/>
        <v>1757.9430000000002</v>
      </c>
      <c r="BN1285" s="20">
        <f t="shared" si="3793"/>
        <v>34119.057000000001</v>
      </c>
      <c r="BO1285" s="20"/>
      <c r="BP1285" s="20"/>
      <c r="BQ1285" s="20"/>
      <c r="BR1285" s="20">
        <f t="shared" si="3869"/>
        <v>1757.9430000000002</v>
      </c>
      <c r="BS1285" s="20">
        <f t="shared" si="3870"/>
        <v>34119.057000000001</v>
      </c>
      <c r="BT1285" s="20">
        <f t="shared" si="3871"/>
        <v>0</v>
      </c>
      <c r="BU1285" s="20"/>
      <c r="BV1285" s="20">
        <f t="shared" si="3872"/>
        <v>1757.9430000000002</v>
      </c>
      <c r="BW1285" s="20"/>
      <c r="BX1285" s="20"/>
      <c r="BY1285" s="20">
        <f t="shared" si="3778"/>
        <v>1757.9430000000002</v>
      </c>
      <c r="BZ1285" s="20">
        <f t="shared" si="3779"/>
        <v>34119.057000000001</v>
      </c>
      <c r="CA1285" s="20"/>
      <c r="CB1285" s="20">
        <f t="shared" si="3780"/>
        <v>1757.9430000000002</v>
      </c>
      <c r="CC1285" s="20"/>
      <c r="CD1285" s="20">
        <f t="shared" si="3781"/>
        <v>1757.9430000000002</v>
      </c>
      <c r="CE1285" s="20"/>
    </row>
    <row r="1286" spans="1:83" ht="47.25" x14ac:dyDescent="0.25">
      <c r="A1286" s="10" t="s">
        <v>91</v>
      </c>
      <c r="B1286" s="19"/>
      <c r="C1286" s="10"/>
      <c r="D1286" s="10"/>
      <c r="E1286" s="25" t="s">
        <v>884</v>
      </c>
      <c r="F1286" s="20">
        <f>F1287</f>
        <v>7000</v>
      </c>
      <c r="G1286" s="20">
        <f t="shared" ref="G1286:CE1288" si="3881">G1287</f>
        <v>15381.9</v>
      </c>
      <c r="H1286" s="20">
        <f t="shared" si="3881"/>
        <v>0</v>
      </c>
      <c r="I1286" s="20">
        <f t="shared" si="3881"/>
        <v>0</v>
      </c>
      <c r="J1286" s="20">
        <f t="shared" si="3881"/>
        <v>0</v>
      </c>
      <c r="K1286" s="20">
        <f t="shared" si="3881"/>
        <v>0</v>
      </c>
      <c r="L1286" s="20">
        <f t="shared" si="3666"/>
        <v>7000</v>
      </c>
      <c r="M1286" s="20">
        <f t="shared" si="3667"/>
        <v>15381.9</v>
      </c>
      <c r="N1286" s="20">
        <f t="shared" si="3668"/>
        <v>0</v>
      </c>
      <c r="O1286" s="20">
        <f t="shared" si="3881"/>
        <v>0</v>
      </c>
      <c r="P1286" s="20">
        <f t="shared" si="3881"/>
        <v>0</v>
      </c>
      <c r="Q1286" s="20">
        <f t="shared" si="3881"/>
        <v>0</v>
      </c>
      <c r="R1286" s="20">
        <f t="shared" si="3863"/>
        <v>7000</v>
      </c>
      <c r="S1286" s="20">
        <f t="shared" si="3864"/>
        <v>15381.9</v>
      </c>
      <c r="T1286" s="20">
        <f t="shared" si="3865"/>
        <v>0</v>
      </c>
      <c r="U1286" s="20">
        <f t="shared" si="3881"/>
        <v>0</v>
      </c>
      <c r="V1286" s="20">
        <f t="shared" si="3800"/>
        <v>7000</v>
      </c>
      <c r="W1286" s="20">
        <f t="shared" si="3881"/>
        <v>0</v>
      </c>
      <c r="X1286" s="20">
        <f t="shared" si="3881"/>
        <v>0</v>
      </c>
      <c r="Y1286" s="20">
        <f t="shared" si="3881"/>
        <v>0</v>
      </c>
      <c r="Z1286" s="20">
        <f t="shared" si="3801"/>
        <v>7000</v>
      </c>
      <c r="AA1286" s="20">
        <f t="shared" si="3802"/>
        <v>15381.9</v>
      </c>
      <c r="AB1286" s="20">
        <f t="shared" si="3803"/>
        <v>0</v>
      </c>
      <c r="AC1286" s="20">
        <f t="shared" si="3881"/>
        <v>0</v>
      </c>
      <c r="AD1286" s="20">
        <f t="shared" si="3881"/>
        <v>0</v>
      </c>
      <c r="AE1286" s="20">
        <f t="shared" si="3881"/>
        <v>0</v>
      </c>
      <c r="AF1286" s="20">
        <f t="shared" si="3785"/>
        <v>7000</v>
      </c>
      <c r="AG1286" s="20">
        <f t="shared" si="3786"/>
        <v>15381.9</v>
      </c>
      <c r="AH1286" s="20">
        <f t="shared" si="3787"/>
        <v>0</v>
      </c>
      <c r="AI1286" s="20">
        <f t="shared" si="3881"/>
        <v>0</v>
      </c>
      <c r="AJ1286" s="20">
        <f t="shared" si="3788"/>
        <v>7000</v>
      </c>
      <c r="AK1286" s="20">
        <f t="shared" si="3881"/>
        <v>1384.5219999999999</v>
      </c>
      <c r="AL1286" s="20">
        <f t="shared" si="3881"/>
        <v>0</v>
      </c>
      <c r="AM1286" s="20">
        <f t="shared" si="3881"/>
        <v>0</v>
      </c>
      <c r="AN1286" s="20">
        <f t="shared" si="3875"/>
        <v>8384.5220000000008</v>
      </c>
      <c r="AO1286" s="20">
        <f t="shared" si="3876"/>
        <v>15381.9</v>
      </c>
      <c r="AP1286" s="20">
        <f t="shared" si="3877"/>
        <v>0</v>
      </c>
      <c r="AQ1286" s="20">
        <f t="shared" si="3881"/>
        <v>0</v>
      </c>
      <c r="AR1286" s="20">
        <f t="shared" si="3881"/>
        <v>0</v>
      </c>
      <c r="AS1286" s="20">
        <f t="shared" si="3881"/>
        <v>0</v>
      </c>
      <c r="AT1286" s="20">
        <f t="shared" si="3878"/>
        <v>8384.5220000000008</v>
      </c>
      <c r="AU1286" s="20">
        <f t="shared" si="3879"/>
        <v>15381.9</v>
      </c>
      <c r="AV1286" s="20">
        <f t="shared" si="3880"/>
        <v>0</v>
      </c>
      <c r="AW1286" s="20">
        <f t="shared" si="3881"/>
        <v>-119.04300000000001</v>
      </c>
      <c r="AX1286" s="20">
        <f t="shared" si="3881"/>
        <v>119.04300000000001</v>
      </c>
      <c r="AY1286" s="20">
        <f t="shared" si="3881"/>
        <v>0</v>
      </c>
      <c r="AZ1286" s="20">
        <f t="shared" si="3858"/>
        <v>8265.4790000000012</v>
      </c>
      <c r="BA1286" s="20">
        <f t="shared" si="3859"/>
        <v>15500.942999999999</v>
      </c>
      <c r="BB1286" s="20">
        <f t="shared" si="3860"/>
        <v>0</v>
      </c>
      <c r="BC1286" s="20">
        <f t="shared" si="3881"/>
        <v>0</v>
      </c>
      <c r="BD1286" s="20">
        <f t="shared" si="3857"/>
        <v>8265.4790000000012</v>
      </c>
      <c r="BE1286" s="20">
        <f t="shared" si="3881"/>
        <v>0</v>
      </c>
      <c r="BF1286" s="20">
        <f t="shared" si="3881"/>
        <v>0</v>
      </c>
      <c r="BG1286" s="20">
        <f t="shared" si="3881"/>
        <v>0</v>
      </c>
      <c r="BH1286" s="20">
        <f t="shared" si="3789"/>
        <v>8265.4790000000012</v>
      </c>
      <c r="BI1286" s="20">
        <f t="shared" si="3790"/>
        <v>15500.942999999999</v>
      </c>
      <c r="BJ1286" s="20">
        <f t="shared" si="3791"/>
        <v>0</v>
      </c>
      <c r="BK1286" s="20">
        <f t="shared" si="3881"/>
        <v>0</v>
      </c>
      <c r="BL1286" s="20">
        <f t="shared" si="3881"/>
        <v>0</v>
      </c>
      <c r="BM1286" s="20">
        <f t="shared" si="3792"/>
        <v>8265.4790000000012</v>
      </c>
      <c r="BN1286" s="20">
        <f t="shared" si="3793"/>
        <v>15500.942999999999</v>
      </c>
      <c r="BO1286" s="20">
        <f t="shared" si="3881"/>
        <v>0</v>
      </c>
      <c r="BP1286" s="20">
        <f t="shared" si="3881"/>
        <v>0</v>
      </c>
      <c r="BQ1286" s="20">
        <f t="shared" si="3881"/>
        <v>0</v>
      </c>
      <c r="BR1286" s="20">
        <f t="shared" si="3869"/>
        <v>8265.4790000000012</v>
      </c>
      <c r="BS1286" s="20">
        <f t="shared" si="3870"/>
        <v>15500.942999999999</v>
      </c>
      <c r="BT1286" s="20">
        <f t="shared" si="3871"/>
        <v>0</v>
      </c>
      <c r="BU1286" s="20">
        <f t="shared" si="3881"/>
        <v>0</v>
      </c>
      <c r="BV1286" s="20">
        <f t="shared" si="3872"/>
        <v>8265.4790000000012</v>
      </c>
      <c r="BW1286" s="20">
        <f t="shared" si="3881"/>
        <v>0</v>
      </c>
      <c r="BX1286" s="20">
        <f t="shared" si="3881"/>
        <v>0</v>
      </c>
      <c r="BY1286" s="20">
        <f t="shared" si="3778"/>
        <v>8265.4790000000012</v>
      </c>
      <c r="BZ1286" s="20">
        <f t="shared" si="3779"/>
        <v>15500.942999999999</v>
      </c>
      <c r="CA1286" s="20">
        <f t="shared" si="3881"/>
        <v>0</v>
      </c>
      <c r="CB1286" s="20">
        <f t="shared" si="3780"/>
        <v>8265.4790000000012</v>
      </c>
      <c r="CC1286" s="20">
        <f t="shared" si="3881"/>
        <v>0</v>
      </c>
      <c r="CD1286" s="20">
        <f t="shared" si="3781"/>
        <v>8265.4790000000012</v>
      </c>
      <c r="CE1286" s="20">
        <f t="shared" si="3881"/>
        <v>0</v>
      </c>
    </row>
    <row r="1287" spans="1:83" ht="47.25" x14ac:dyDescent="0.25">
      <c r="A1287" s="10" t="s">
        <v>91</v>
      </c>
      <c r="B1287" s="19">
        <v>400</v>
      </c>
      <c r="C1287" s="10"/>
      <c r="D1287" s="10"/>
      <c r="E1287" s="25" t="s">
        <v>611</v>
      </c>
      <c r="F1287" s="20">
        <f>F1288</f>
        <v>7000</v>
      </c>
      <c r="G1287" s="20">
        <f t="shared" si="3881"/>
        <v>15381.9</v>
      </c>
      <c r="H1287" s="20">
        <f t="shared" si="3881"/>
        <v>0</v>
      </c>
      <c r="I1287" s="20">
        <f t="shared" si="3881"/>
        <v>0</v>
      </c>
      <c r="J1287" s="20">
        <f t="shared" si="3881"/>
        <v>0</v>
      </c>
      <c r="K1287" s="20">
        <f t="shared" si="3881"/>
        <v>0</v>
      </c>
      <c r="L1287" s="20">
        <f t="shared" si="3666"/>
        <v>7000</v>
      </c>
      <c r="M1287" s="20">
        <f t="shared" si="3667"/>
        <v>15381.9</v>
      </c>
      <c r="N1287" s="20">
        <f t="shared" si="3668"/>
        <v>0</v>
      </c>
      <c r="O1287" s="20">
        <f t="shared" si="3881"/>
        <v>0</v>
      </c>
      <c r="P1287" s="20">
        <f t="shared" si="3881"/>
        <v>0</v>
      </c>
      <c r="Q1287" s="20">
        <f t="shared" si="3881"/>
        <v>0</v>
      </c>
      <c r="R1287" s="20">
        <f t="shared" si="3863"/>
        <v>7000</v>
      </c>
      <c r="S1287" s="20">
        <f t="shared" si="3864"/>
        <v>15381.9</v>
      </c>
      <c r="T1287" s="20">
        <f t="shared" si="3865"/>
        <v>0</v>
      </c>
      <c r="U1287" s="20">
        <f t="shared" si="3881"/>
        <v>0</v>
      </c>
      <c r="V1287" s="20">
        <f t="shared" si="3800"/>
        <v>7000</v>
      </c>
      <c r="W1287" s="20">
        <f t="shared" si="3881"/>
        <v>0</v>
      </c>
      <c r="X1287" s="20">
        <f t="shared" si="3881"/>
        <v>0</v>
      </c>
      <c r="Y1287" s="20">
        <f t="shared" si="3881"/>
        <v>0</v>
      </c>
      <c r="Z1287" s="20">
        <f t="shared" si="3801"/>
        <v>7000</v>
      </c>
      <c r="AA1287" s="20">
        <f t="shared" si="3802"/>
        <v>15381.9</v>
      </c>
      <c r="AB1287" s="20">
        <f t="shared" si="3803"/>
        <v>0</v>
      </c>
      <c r="AC1287" s="20">
        <f t="shared" si="3881"/>
        <v>0</v>
      </c>
      <c r="AD1287" s="20">
        <f t="shared" si="3881"/>
        <v>0</v>
      </c>
      <c r="AE1287" s="20">
        <f t="shared" si="3881"/>
        <v>0</v>
      </c>
      <c r="AF1287" s="20">
        <f t="shared" si="3785"/>
        <v>7000</v>
      </c>
      <c r="AG1287" s="20">
        <f t="shared" si="3786"/>
        <v>15381.9</v>
      </c>
      <c r="AH1287" s="20">
        <f t="shared" si="3787"/>
        <v>0</v>
      </c>
      <c r="AI1287" s="20">
        <f t="shared" si="3881"/>
        <v>0</v>
      </c>
      <c r="AJ1287" s="20">
        <f t="shared" si="3788"/>
        <v>7000</v>
      </c>
      <c r="AK1287" s="20">
        <f t="shared" si="3881"/>
        <v>1384.5219999999999</v>
      </c>
      <c r="AL1287" s="20">
        <f t="shared" si="3881"/>
        <v>0</v>
      </c>
      <c r="AM1287" s="20">
        <f t="shared" si="3881"/>
        <v>0</v>
      </c>
      <c r="AN1287" s="20">
        <f t="shared" si="3875"/>
        <v>8384.5220000000008</v>
      </c>
      <c r="AO1287" s="20">
        <f t="shared" si="3876"/>
        <v>15381.9</v>
      </c>
      <c r="AP1287" s="20">
        <f t="shared" si="3877"/>
        <v>0</v>
      </c>
      <c r="AQ1287" s="20">
        <f t="shared" si="3881"/>
        <v>0</v>
      </c>
      <c r="AR1287" s="20">
        <f t="shared" si="3881"/>
        <v>0</v>
      </c>
      <c r="AS1287" s="20">
        <f t="shared" si="3881"/>
        <v>0</v>
      </c>
      <c r="AT1287" s="20">
        <f t="shared" si="3878"/>
        <v>8384.5220000000008</v>
      </c>
      <c r="AU1287" s="20">
        <f t="shared" si="3879"/>
        <v>15381.9</v>
      </c>
      <c r="AV1287" s="20">
        <f t="shared" si="3880"/>
        <v>0</v>
      </c>
      <c r="AW1287" s="20">
        <f t="shared" si="3881"/>
        <v>-119.04300000000001</v>
      </c>
      <c r="AX1287" s="20">
        <f t="shared" si="3881"/>
        <v>119.04300000000001</v>
      </c>
      <c r="AY1287" s="20">
        <f t="shared" si="3881"/>
        <v>0</v>
      </c>
      <c r="AZ1287" s="20">
        <f t="shared" si="3858"/>
        <v>8265.4790000000012</v>
      </c>
      <c r="BA1287" s="20">
        <f t="shared" si="3859"/>
        <v>15500.942999999999</v>
      </c>
      <c r="BB1287" s="20">
        <f t="shared" si="3860"/>
        <v>0</v>
      </c>
      <c r="BC1287" s="20">
        <f t="shared" si="3881"/>
        <v>0</v>
      </c>
      <c r="BD1287" s="20">
        <f t="shared" si="3857"/>
        <v>8265.4790000000012</v>
      </c>
      <c r="BE1287" s="20">
        <f t="shared" si="3881"/>
        <v>0</v>
      </c>
      <c r="BF1287" s="20">
        <f t="shared" si="3881"/>
        <v>0</v>
      </c>
      <c r="BG1287" s="20">
        <f t="shared" si="3881"/>
        <v>0</v>
      </c>
      <c r="BH1287" s="20">
        <f t="shared" si="3789"/>
        <v>8265.4790000000012</v>
      </c>
      <c r="BI1287" s="20">
        <f t="shared" si="3790"/>
        <v>15500.942999999999</v>
      </c>
      <c r="BJ1287" s="20">
        <f t="shared" si="3791"/>
        <v>0</v>
      </c>
      <c r="BK1287" s="20">
        <f t="shared" si="3881"/>
        <v>0</v>
      </c>
      <c r="BL1287" s="20">
        <f t="shared" si="3881"/>
        <v>0</v>
      </c>
      <c r="BM1287" s="20">
        <f t="shared" si="3792"/>
        <v>8265.4790000000012</v>
      </c>
      <c r="BN1287" s="20">
        <f t="shared" si="3793"/>
        <v>15500.942999999999</v>
      </c>
      <c r="BO1287" s="20">
        <f t="shared" si="3881"/>
        <v>0</v>
      </c>
      <c r="BP1287" s="20">
        <f t="shared" si="3881"/>
        <v>0</v>
      </c>
      <c r="BQ1287" s="20">
        <f t="shared" si="3881"/>
        <v>0</v>
      </c>
      <c r="BR1287" s="20">
        <f t="shared" si="3869"/>
        <v>8265.4790000000012</v>
      </c>
      <c r="BS1287" s="20">
        <f t="shared" si="3870"/>
        <v>15500.942999999999</v>
      </c>
      <c r="BT1287" s="20">
        <f t="shared" si="3871"/>
        <v>0</v>
      </c>
      <c r="BU1287" s="20">
        <f t="shared" si="3881"/>
        <v>0</v>
      </c>
      <c r="BV1287" s="20">
        <f t="shared" si="3872"/>
        <v>8265.4790000000012</v>
      </c>
      <c r="BW1287" s="20">
        <f t="shared" si="3881"/>
        <v>0</v>
      </c>
      <c r="BX1287" s="20">
        <f t="shared" si="3881"/>
        <v>0</v>
      </c>
      <c r="BY1287" s="20">
        <f t="shared" si="3778"/>
        <v>8265.4790000000012</v>
      </c>
      <c r="BZ1287" s="20">
        <f t="shared" si="3779"/>
        <v>15500.942999999999</v>
      </c>
      <c r="CA1287" s="20">
        <f t="shared" si="3881"/>
        <v>0</v>
      </c>
      <c r="CB1287" s="20">
        <f t="shared" si="3780"/>
        <v>8265.4790000000012</v>
      </c>
      <c r="CC1287" s="20">
        <f t="shared" si="3881"/>
        <v>0</v>
      </c>
      <c r="CD1287" s="20">
        <f t="shared" si="3781"/>
        <v>8265.4790000000012</v>
      </c>
      <c r="CE1287" s="20">
        <f t="shared" si="3881"/>
        <v>0</v>
      </c>
    </row>
    <row r="1288" spans="1:83" x14ac:dyDescent="0.25">
      <c r="A1288" s="10" t="s">
        <v>91</v>
      </c>
      <c r="B1288" s="19">
        <v>410</v>
      </c>
      <c r="C1288" s="10"/>
      <c r="D1288" s="10"/>
      <c r="E1288" s="25" t="s">
        <v>612</v>
      </c>
      <c r="F1288" s="20">
        <f>F1289</f>
        <v>7000</v>
      </c>
      <c r="G1288" s="20">
        <f t="shared" si="3881"/>
        <v>15381.9</v>
      </c>
      <c r="H1288" s="20">
        <f t="shared" si="3881"/>
        <v>0</v>
      </c>
      <c r="I1288" s="20">
        <f t="shared" si="3881"/>
        <v>0</v>
      </c>
      <c r="J1288" s="20">
        <f t="shared" si="3881"/>
        <v>0</v>
      </c>
      <c r="K1288" s="20">
        <f t="shared" si="3881"/>
        <v>0</v>
      </c>
      <c r="L1288" s="20">
        <f t="shared" si="3666"/>
        <v>7000</v>
      </c>
      <c r="M1288" s="20">
        <f t="shared" si="3667"/>
        <v>15381.9</v>
      </c>
      <c r="N1288" s="20">
        <f t="shared" si="3668"/>
        <v>0</v>
      </c>
      <c r="O1288" s="20">
        <f t="shared" si="3881"/>
        <v>0</v>
      </c>
      <c r="P1288" s="20">
        <f t="shared" si="3881"/>
        <v>0</v>
      </c>
      <c r="Q1288" s="20">
        <f t="shared" si="3881"/>
        <v>0</v>
      </c>
      <c r="R1288" s="20">
        <f t="shared" si="3863"/>
        <v>7000</v>
      </c>
      <c r="S1288" s="20">
        <f t="shared" si="3864"/>
        <v>15381.9</v>
      </c>
      <c r="T1288" s="20">
        <f t="shared" si="3865"/>
        <v>0</v>
      </c>
      <c r="U1288" s="20">
        <f t="shared" si="3881"/>
        <v>0</v>
      </c>
      <c r="V1288" s="20">
        <f t="shared" si="3800"/>
        <v>7000</v>
      </c>
      <c r="W1288" s="20">
        <f t="shared" si="3881"/>
        <v>0</v>
      </c>
      <c r="X1288" s="20">
        <f t="shared" si="3881"/>
        <v>0</v>
      </c>
      <c r="Y1288" s="20">
        <f t="shared" si="3881"/>
        <v>0</v>
      </c>
      <c r="Z1288" s="20">
        <f t="shared" si="3801"/>
        <v>7000</v>
      </c>
      <c r="AA1288" s="20">
        <f t="shared" si="3802"/>
        <v>15381.9</v>
      </c>
      <c r="AB1288" s="20">
        <f t="shared" si="3803"/>
        <v>0</v>
      </c>
      <c r="AC1288" s="20">
        <f t="shared" si="3881"/>
        <v>0</v>
      </c>
      <c r="AD1288" s="20">
        <f t="shared" si="3881"/>
        <v>0</v>
      </c>
      <c r="AE1288" s="20">
        <f t="shared" si="3881"/>
        <v>0</v>
      </c>
      <c r="AF1288" s="20">
        <f t="shared" si="3785"/>
        <v>7000</v>
      </c>
      <c r="AG1288" s="20">
        <f t="shared" si="3786"/>
        <v>15381.9</v>
      </c>
      <c r="AH1288" s="20">
        <f t="shared" si="3787"/>
        <v>0</v>
      </c>
      <c r="AI1288" s="20">
        <f t="shared" si="3881"/>
        <v>0</v>
      </c>
      <c r="AJ1288" s="20">
        <f t="shared" si="3788"/>
        <v>7000</v>
      </c>
      <c r="AK1288" s="20">
        <f t="shared" si="3881"/>
        <v>1384.5219999999999</v>
      </c>
      <c r="AL1288" s="20">
        <f t="shared" si="3881"/>
        <v>0</v>
      </c>
      <c r="AM1288" s="20">
        <f t="shared" si="3881"/>
        <v>0</v>
      </c>
      <c r="AN1288" s="20">
        <f t="shared" si="3875"/>
        <v>8384.5220000000008</v>
      </c>
      <c r="AO1288" s="20">
        <f t="shared" si="3876"/>
        <v>15381.9</v>
      </c>
      <c r="AP1288" s="20">
        <f t="shared" si="3877"/>
        <v>0</v>
      </c>
      <c r="AQ1288" s="20">
        <f t="shared" si="3881"/>
        <v>0</v>
      </c>
      <c r="AR1288" s="20">
        <f t="shared" si="3881"/>
        <v>0</v>
      </c>
      <c r="AS1288" s="20">
        <f t="shared" si="3881"/>
        <v>0</v>
      </c>
      <c r="AT1288" s="20">
        <f t="shared" si="3878"/>
        <v>8384.5220000000008</v>
      </c>
      <c r="AU1288" s="20">
        <f t="shared" si="3879"/>
        <v>15381.9</v>
      </c>
      <c r="AV1288" s="20">
        <f t="shared" si="3880"/>
        <v>0</v>
      </c>
      <c r="AW1288" s="20">
        <f t="shared" si="3881"/>
        <v>-119.04300000000001</v>
      </c>
      <c r="AX1288" s="20">
        <f t="shared" si="3881"/>
        <v>119.04300000000001</v>
      </c>
      <c r="AY1288" s="20">
        <f t="shared" si="3881"/>
        <v>0</v>
      </c>
      <c r="AZ1288" s="20">
        <f t="shared" si="3858"/>
        <v>8265.4790000000012</v>
      </c>
      <c r="BA1288" s="20">
        <f t="shared" si="3859"/>
        <v>15500.942999999999</v>
      </c>
      <c r="BB1288" s="20">
        <f t="shared" si="3860"/>
        <v>0</v>
      </c>
      <c r="BC1288" s="20">
        <f t="shared" si="3881"/>
        <v>0</v>
      </c>
      <c r="BD1288" s="20">
        <f t="shared" si="3857"/>
        <v>8265.4790000000012</v>
      </c>
      <c r="BE1288" s="20">
        <f t="shared" si="3881"/>
        <v>0</v>
      </c>
      <c r="BF1288" s="20">
        <f t="shared" si="3881"/>
        <v>0</v>
      </c>
      <c r="BG1288" s="20">
        <f t="shared" si="3881"/>
        <v>0</v>
      </c>
      <c r="BH1288" s="20">
        <f t="shared" si="3789"/>
        <v>8265.4790000000012</v>
      </c>
      <c r="BI1288" s="20">
        <f t="shared" si="3790"/>
        <v>15500.942999999999</v>
      </c>
      <c r="BJ1288" s="20">
        <f t="shared" si="3791"/>
        <v>0</v>
      </c>
      <c r="BK1288" s="20">
        <f t="shared" si="3881"/>
        <v>0</v>
      </c>
      <c r="BL1288" s="20">
        <f t="shared" si="3881"/>
        <v>0</v>
      </c>
      <c r="BM1288" s="20">
        <f t="shared" si="3792"/>
        <v>8265.4790000000012</v>
      </c>
      <c r="BN1288" s="20">
        <f t="shared" si="3793"/>
        <v>15500.942999999999</v>
      </c>
      <c r="BO1288" s="20">
        <f t="shared" si="3881"/>
        <v>0</v>
      </c>
      <c r="BP1288" s="20">
        <f t="shared" si="3881"/>
        <v>0</v>
      </c>
      <c r="BQ1288" s="20">
        <f t="shared" si="3881"/>
        <v>0</v>
      </c>
      <c r="BR1288" s="20">
        <f t="shared" si="3869"/>
        <v>8265.4790000000012</v>
      </c>
      <c r="BS1288" s="20">
        <f t="shared" si="3870"/>
        <v>15500.942999999999</v>
      </c>
      <c r="BT1288" s="20">
        <f t="shared" si="3871"/>
        <v>0</v>
      </c>
      <c r="BU1288" s="20">
        <f t="shared" si="3881"/>
        <v>0</v>
      </c>
      <c r="BV1288" s="20">
        <f t="shared" si="3872"/>
        <v>8265.4790000000012</v>
      </c>
      <c r="BW1288" s="20">
        <f t="shared" si="3881"/>
        <v>0</v>
      </c>
      <c r="BX1288" s="20">
        <f t="shared" si="3881"/>
        <v>0</v>
      </c>
      <c r="BY1288" s="20">
        <f t="shared" si="3778"/>
        <v>8265.4790000000012</v>
      </c>
      <c r="BZ1288" s="20">
        <f t="shared" si="3779"/>
        <v>15500.942999999999</v>
      </c>
      <c r="CA1288" s="20">
        <f t="shared" si="3881"/>
        <v>0</v>
      </c>
      <c r="CB1288" s="20">
        <f t="shared" si="3780"/>
        <v>8265.4790000000012</v>
      </c>
      <c r="CC1288" s="20">
        <f t="shared" si="3881"/>
        <v>0</v>
      </c>
      <c r="CD1288" s="20">
        <f t="shared" si="3781"/>
        <v>8265.4790000000012</v>
      </c>
      <c r="CE1288" s="20">
        <f t="shared" si="3881"/>
        <v>0</v>
      </c>
    </row>
    <row r="1289" spans="1:83" x14ac:dyDescent="0.25">
      <c r="A1289" s="10" t="s">
        <v>91</v>
      </c>
      <c r="B1289" s="19">
        <v>410</v>
      </c>
      <c r="C1289" s="10" t="s">
        <v>345</v>
      </c>
      <c r="D1289" s="10" t="s">
        <v>332</v>
      </c>
      <c r="E1289" s="25" t="s">
        <v>580</v>
      </c>
      <c r="F1289" s="20">
        <v>7000</v>
      </c>
      <c r="G1289" s="20">
        <v>15381.9</v>
      </c>
      <c r="H1289" s="20">
        <v>0</v>
      </c>
      <c r="I1289" s="20"/>
      <c r="J1289" s="20"/>
      <c r="K1289" s="20"/>
      <c r="L1289" s="20">
        <f t="shared" si="3666"/>
        <v>7000</v>
      </c>
      <c r="M1289" s="20">
        <f t="shared" si="3667"/>
        <v>15381.9</v>
      </c>
      <c r="N1289" s="20">
        <f t="shared" si="3668"/>
        <v>0</v>
      </c>
      <c r="O1289" s="20"/>
      <c r="P1289" s="20"/>
      <c r="Q1289" s="20"/>
      <c r="R1289" s="20">
        <f t="shared" si="3863"/>
        <v>7000</v>
      </c>
      <c r="S1289" s="20">
        <f t="shared" si="3864"/>
        <v>15381.9</v>
      </c>
      <c r="T1289" s="20">
        <f t="shared" si="3865"/>
        <v>0</v>
      </c>
      <c r="U1289" s="20"/>
      <c r="V1289" s="20">
        <f t="shared" si="3800"/>
        <v>7000</v>
      </c>
      <c r="W1289" s="20"/>
      <c r="X1289" s="20"/>
      <c r="Y1289" s="20"/>
      <c r="Z1289" s="20">
        <f t="shared" si="3801"/>
        <v>7000</v>
      </c>
      <c r="AA1289" s="20">
        <f t="shared" si="3802"/>
        <v>15381.9</v>
      </c>
      <c r="AB1289" s="20">
        <f t="shared" si="3803"/>
        <v>0</v>
      </c>
      <c r="AC1289" s="20"/>
      <c r="AD1289" s="20"/>
      <c r="AE1289" s="20"/>
      <c r="AF1289" s="20">
        <f t="shared" si="3785"/>
        <v>7000</v>
      </c>
      <c r="AG1289" s="20">
        <f t="shared" si="3786"/>
        <v>15381.9</v>
      </c>
      <c r="AH1289" s="20">
        <f t="shared" si="3787"/>
        <v>0</v>
      </c>
      <c r="AI1289" s="20"/>
      <c r="AJ1289" s="20">
        <f t="shared" si="3788"/>
        <v>7000</v>
      </c>
      <c r="AK1289" s="20">
        <f>1384.522</f>
        <v>1384.5219999999999</v>
      </c>
      <c r="AL1289" s="20"/>
      <c r="AM1289" s="20"/>
      <c r="AN1289" s="20">
        <f t="shared" si="3875"/>
        <v>8384.5220000000008</v>
      </c>
      <c r="AO1289" s="20">
        <f t="shared" si="3876"/>
        <v>15381.9</v>
      </c>
      <c r="AP1289" s="20">
        <f t="shared" si="3877"/>
        <v>0</v>
      </c>
      <c r="AQ1289" s="20"/>
      <c r="AR1289" s="20"/>
      <c r="AS1289" s="20"/>
      <c r="AT1289" s="20">
        <f t="shared" si="3878"/>
        <v>8384.5220000000008</v>
      </c>
      <c r="AU1289" s="20">
        <f t="shared" si="3879"/>
        <v>15381.9</v>
      </c>
      <c r="AV1289" s="20">
        <f t="shared" si="3880"/>
        <v>0</v>
      </c>
      <c r="AW1289" s="20">
        <v>-119.04300000000001</v>
      </c>
      <c r="AX1289" s="20">
        <v>119.04300000000001</v>
      </c>
      <c r="AY1289" s="20"/>
      <c r="AZ1289" s="20">
        <f t="shared" si="3858"/>
        <v>8265.4790000000012</v>
      </c>
      <c r="BA1289" s="20">
        <f t="shared" si="3859"/>
        <v>15500.942999999999</v>
      </c>
      <c r="BB1289" s="20">
        <f t="shared" si="3860"/>
        <v>0</v>
      </c>
      <c r="BC1289" s="20"/>
      <c r="BD1289" s="20">
        <f t="shared" si="3857"/>
        <v>8265.4790000000012</v>
      </c>
      <c r="BE1289" s="20"/>
      <c r="BF1289" s="20"/>
      <c r="BG1289" s="20"/>
      <c r="BH1289" s="20">
        <f t="shared" si="3789"/>
        <v>8265.4790000000012</v>
      </c>
      <c r="BI1289" s="20">
        <f t="shared" si="3790"/>
        <v>15500.942999999999</v>
      </c>
      <c r="BJ1289" s="20">
        <f t="shared" si="3791"/>
        <v>0</v>
      </c>
      <c r="BK1289" s="20"/>
      <c r="BL1289" s="20"/>
      <c r="BM1289" s="20">
        <f t="shared" si="3792"/>
        <v>8265.4790000000012</v>
      </c>
      <c r="BN1289" s="20">
        <f t="shared" si="3793"/>
        <v>15500.942999999999</v>
      </c>
      <c r="BO1289" s="20"/>
      <c r="BP1289" s="20"/>
      <c r="BQ1289" s="20"/>
      <c r="BR1289" s="20">
        <f t="shared" si="3869"/>
        <v>8265.4790000000012</v>
      </c>
      <c r="BS1289" s="20">
        <f t="shared" si="3870"/>
        <v>15500.942999999999</v>
      </c>
      <c r="BT1289" s="20">
        <f t="shared" si="3871"/>
        <v>0</v>
      </c>
      <c r="BU1289" s="20"/>
      <c r="BV1289" s="20">
        <f t="shared" si="3872"/>
        <v>8265.4790000000012</v>
      </c>
      <c r="BW1289" s="20"/>
      <c r="BX1289" s="20"/>
      <c r="BY1289" s="20">
        <f t="shared" si="3778"/>
        <v>8265.4790000000012</v>
      </c>
      <c r="BZ1289" s="20">
        <f t="shared" si="3779"/>
        <v>15500.942999999999</v>
      </c>
      <c r="CA1289" s="20"/>
      <c r="CB1289" s="20">
        <f t="shared" si="3780"/>
        <v>8265.4790000000012</v>
      </c>
      <c r="CC1289" s="20"/>
      <c r="CD1289" s="20">
        <f t="shared" si="3781"/>
        <v>8265.4790000000012</v>
      </c>
      <c r="CE1289" s="20"/>
    </row>
    <row r="1290" spans="1:83" ht="47.25" x14ac:dyDescent="0.25">
      <c r="A1290" s="10" t="s">
        <v>466</v>
      </c>
      <c r="B1290" s="19"/>
      <c r="C1290" s="10"/>
      <c r="D1290" s="10"/>
      <c r="E1290" s="25" t="s">
        <v>885</v>
      </c>
      <c r="F1290" s="20">
        <f>F1291</f>
        <v>48016.2</v>
      </c>
      <c r="G1290" s="20">
        <f t="shared" ref="G1290:CE1293" si="3882">G1291</f>
        <v>47031.9</v>
      </c>
      <c r="H1290" s="20">
        <f t="shared" si="3882"/>
        <v>66773.3</v>
      </c>
      <c r="I1290" s="20">
        <f t="shared" si="3882"/>
        <v>0</v>
      </c>
      <c r="J1290" s="20">
        <f t="shared" si="3882"/>
        <v>0</v>
      </c>
      <c r="K1290" s="20">
        <f t="shared" si="3882"/>
        <v>0</v>
      </c>
      <c r="L1290" s="20">
        <f t="shared" si="3666"/>
        <v>48016.2</v>
      </c>
      <c r="M1290" s="20">
        <f t="shared" si="3667"/>
        <v>47031.9</v>
      </c>
      <c r="N1290" s="20">
        <f t="shared" si="3668"/>
        <v>66773.3</v>
      </c>
      <c r="O1290" s="20">
        <f t="shared" si="3882"/>
        <v>0</v>
      </c>
      <c r="P1290" s="20">
        <f t="shared" si="3882"/>
        <v>0</v>
      </c>
      <c r="Q1290" s="20">
        <f t="shared" si="3882"/>
        <v>0</v>
      </c>
      <c r="R1290" s="20">
        <f t="shared" si="3863"/>
        <v>48016.2</v>
      </c>
      <c r="S1290" s="20">
        <f t="shared" si="3864"/>
        <v>47031.9</v>
      </c>
      <c r="T1290" s="20">
        <f t="shared" si="3865"/>
        <v>66773.3</v>
      </c>
      <c r="U1290" s="20">
        <f t="shared" si="3882"/>
        <v>0</v>
      </c>
      <c r="V1290" s="20">
        <f t="shared" si="3800"/>
        <v>48016.2</v>
      </c>
      <c r="W1290" s="20">
        <f t="shared" si="3882"/>
        <v>0</v>
      </c>
      <c r="X1290" s="20">
        <f t="shared" si="3882"/>
        <v>0</v>
      </c>
      <c r="Y1290" s="20">
        <f t="shared" si="3882"/>
        <v>0</v>
      </c>
      <c r="Z1290" s="20">
        <f t="shared" si="3801"/>
        <v>48016.2</v>
      </c>
      <c r="AA1290" s="20">
        <f t="shared" si="3802"/>
        <v>47031.9</v>
      </c>
      <c r="AB1290" s="20">
        <f t="shared" si="3803"/>
        <v>66773.3</v>
      </c>
      <c r="AC1290" s="20">
        <f t="shared" si="3882"/>
        <v>0</v>
      </c>
      <c r="AD1290" s="20">
        <f t="shared" si="3882"/>
        <v>0</v>
      </c>
      <c r="AE1290" s="20">
        <f t="shared" si="3882"/>
        <v>0</v>
      </c>
      <c r="AF1290" s="20">
        <f t="shared" si="3785"/>
        <v>48016.2</v>
      </c>
      <c r="AG1290" s="20">
        <f t="shared" si="3786"/>
        <v>47031.9</v>
      </c>
      <c r="AH1290" s="20">
        <f t="shared" si="3787"/>
        <v>66773.3</v>
      </c>
      <c r="AI1290" s="20">
        <f t="shared" si="3882"/>
        <v>0</v>
      </c>
      <c r="AJ1290" s="20">
        <f t="shared" si="3788"/>
        <v>48016.2</v>
      </c>
      <c r="AK1290" s="20">
        <f t="shared" si="3882"/>
        <v>23236.589</v>
      </c>
      <c r="AL1290" s="20">
        <f t="shared" si="3882"/>
        <v>0</v>
      </c>
      <c r="AM1290" s="20">
        <f t="shared" si="3882"/>
        <v>0</v>
      </c>
      <c r="AN1290" s="20">
        <f t="shared" si="3875"/>
        <v>71252.78899999999</v>
      </c>
      <c r="AO1290" s="20">
        <f t="shared" si="3876"/>
        <v>47031.9</v>
      </c>
      <c r="AP1290" s="20">
        <f t="shared" si="3877"/>
        <v>66773.3</v>
      </c>
      <c r="AQ1290" s="20">
        <f t="shared" si="3882"/>
        <v>0</v>
      </c>
      <c r="AR1290" s="20">
        <f t="shared" si="3882"/>
        <v>0</v>
      </c>
      <c r="AS1290" s="20">
        <f t="shared" si="3882"/>
        <v>0</v>
      </c>
      <c r="AT1290" s="20">
        <f t="shared" si="3878"/>
        <v>71252.78899999999</v>
      </c>
      <c r="AU1290" s="20">
        <f t="shared" si="3879"/>
        <v>47031.9</v>
      </c>
      <c r="AV1290" s="20">
        <f t="shared" si="3880"/>
        <v>66773.3</v>
      </c>
      <c r="AW1290" s="20">
        <f t="shared" si="3882"/>
        <v>0</v>
      </c>
      <c r="AX1290" s="20">
        <f t="shared" si="3882"/>
        <v>0</v>
      </c>
      <c r="AY1290" s="20">
        <f t="shared" si="3882"/>
        <v>0</v>
      </c>
      <c r="AZ1290" s="20">
        <f t="shared" si="3858"/>
        <v>71252.78899999999</v>
      </c>
      <c r="BA1290" s="20">
        <f t="shared" si="3859"/>
        <v>47031.9</v>
      </c>
      <c r="BB1290" s="20">
        <f t="shared" si="3860"/>
        <v>66773.3</v>
      </c>
      <c r="BC1290" s="20">
        <f t="shared" si="3882"/>
        <v>0</v>
      </c>
      <c r="BD1290" s="20">
        <f t="shared" si="3857"/>
        <v>71252.78899999999</v>
      </c>
      <c r="BE1290" s="20">
        <f t="shared" si="3882"/>
        <v>-3.3159999999999998</v>
      </c>
      <c r="BF1290" s="20">
        <f t="shared" si="3882"/>
        <v>0</v>
      </c>
      <c r="BG1290" s="20">
        <f t="shared" si="3882"/>
        <v>0</v>
      </c>
      <c r="BH1290" s="20">
        <f t="shared" si="3789"/>
        <v>71249.472999999984</v>
      </c>
      <c r="BI1290" s="20">
        <f t="shared" si="3790"/>
        <v>47031.9</v>
      </c>
      <c r="BJ1290" s="20">
        <f t="shared" si="3791"/>
        <v>66773.3</v>
      </c>
      <c r="BK1290" s="20">
        <f t="shared" si="3882"/>
        <v>0</v>
      </c>
      <c r="BL1290" s="20">
        <f t="shared" si="3882"/>
        <v>0</v>
      </c>
      <c r="BM1290" s="20">
        <f t="shared" si="3792"/>
        <v>71249.472999999984</v>
      </c>
      <c r="BN1290" s="20">
        <f t="shared" si="3793"/>
        <v>47031.9</v>
      </c>
      <c r="BO1290" s="20">
        <f t="shared" si="3882"/>
        <v>-5072.79</v>
      </c>
      <c r="BP1290" s="20">
        <f t="shared" si="3882"/>
        <v>0</v>
      </c>
      <c r="BQ1290" s="20">
        <f t="shared" si="3882"/>
        <v>0</v>
      </c>
      <c r="BR1290" s="20">
        <f t="shared" si="3869"/>
        <v>66176.68299999999</v>
      </c>
      <c r="BS1290" s="20">
        <f t="shared" si="3870"/>
        <v>47031.9</v>
      </c>
      <c r="BT1290" s="20">
        <f t="shared" si="3871"/>
        <v>66773.3</v>
      </c>
      <c r="BU1290" s="20">
        <f t="shared" si="3882"/>
        <v>0</v>
      </c>
      <c r="BV1290" s="20">
        <f t="shared" si="3872"/>
        <v>66176.68299999999</v>
      </c>
      <c r="BW1290" s="20">
        <f t="shared" si="3882"/>
        <v>-2883.5</v>
      </c>
      <c r="BX1290" s="20">
        <f t="shared" si="3882"/>
        <v>0</v>
      </c>
      <c r="BY1290" s="20">
        <f t="shared" si="3778"/>
        <v>63293.18299999999</v>
      </c>
      <c r="BZ1290" s="20">
        <f t="shared" si="3779"/>
        <v>47031.9</v>
      </c>
      <c r="CA1290" s="20">
        <f t="shared" si="3882"/>
        <v>0</v>
      </c>
      <c r="CB1290" s="20">
        <f t="shared" si="3780"/>
        <v>63293.18299999999</v>
      </c>
      <c r="CC1290" s="20">
        <f t="shared" si="3882"/>
        <v>0</v>
      </c>
      <c r="CD1290" s="20">
        <f t="shared" si="3781"/>
        <v>63293.18299999999</v>
      </c>
      <c r="CE1290" s="20">
        <f t="shared" si="3882"/>
        <v>0</v>
      </c>
    </row>
    <row r="1291" spans="1:83" ht="31.5" x14ac:dyDescent="0.25">
      <c r="A1291" s="10" t="s">
        <v>92</v>
      </c>
      <c r="B1291" s="19"/>
      <c r="C1291" s="10"/>
      <c r="D1291" s="10"/>
      <c r="E1291" s="25" t="s">
        <v>886</v>
      </c>
      <c r="F1291" s="20">
        <f>F1292</f>
        <v>48016.2</v>
      </c>
      <c r="G1291" s="20">
        <f t="shared" si="3882"/>
        <v>47031.9</v>
      </c>
      <c r="H1291" s="20">
        <f t="shared" si="3882"/>
        <v>66773.3</v>
      </c>
      <c r="I1291" s="20">
        <f t="shared" si="3882"/>
        <v>0</v>
      </c>
      <c r="J1291" s="20">
        <f t="shared" si="3882"/>
        <v>0</v>
      </c>
      <c r="K1291" s="20">
        <f t="shared" si="3882"/>
        <v>0</v>
      </c>
      <c r="L1291" s="20">
        <f t="shared" si="3666"/>
        <v>48016.2</v>
      </c>
      <c r="M1291" s="20">
        <f t="shared" si="3667"/>
        <v>47031.9</v>
      </c>
      <c r="N1291" s="20">
        <f t="shared" si="3668"/>
        <v>66773.3</v>
      </c>
      <c r="O1291" s="20">
        <f t="shared" si="3882"/>
        <v>0</v>
      </c>
      <c r="P1291" s="20">
        <f t="shared" si="3882"/>
        <v>0</v>
      </c>
      <c r="Q1291" s="20">
        <f t="shared" si="3882"/>
        <v>0</v>
      </c>
      <c r="R1291" s="20">
        <f t="shared" si="3863"/>
        <v>48016.2</v>
      </c>
      <c r="S1291" s="20">
        <f t="shared" si="3864"/>
        <v>47031.9</v>
      </c>
      <c r="T1291" s="20">
        <f t="shared" si="3865"/>
        <v>66773.3</v>
      </c>
      <c r="U1291" s="20">
        <f t="shared" si="3882"/>
        <v>0</v>
      </c>
      <c r="V1291" s="20">
        <f t="shared" si="3800"/>
        <v>48016.2</v>
      </c>
      <c r="W1291" s="20">
        <f t="shared" si="3882"/>
        <v>0</v>
      </c>
      <c r="X1291" s="20">
        <f t="shared" si="3882"/>
        <v>0</v>
      </c>
      <c r="Y1291" s="20">
        <f t="shared" si="3882"/>
        <v>0</v>
      </c>
      <c r="Z1291" s="20">
        <f t="shared" si="3801"/>
        <v>48016.2</v>
      </c>
      <c r="AA1291" s="20">
        <f t="shared" si="3802"/>
        <v>47031.9</v>
      </c>
      <c r="AB1291" s="20">
        <f t="shared" si="3803"/>
        <v>66773.3</v>
      </c>
      <c r="AC1291" s="20">
        <f t="shared" si="3882"/>
        <v>0</v>
      </c>
      <c r="AD1291" s="20">
        <f t="shared" si="3882"/>
        <v>0</v>
      </c>
      <c r="AE1291" s="20">
        <f t="shared" si="3882"/>
        <v>0</v>
      </c>
      <c r="AF1291" s="20">
        <f t="shared" si="3785"/>
        <v>48016.2</v>
      </c>
      <c r="AG1291" s="20">
        <f t="shared" si="3786"/>
        <v>47031.9</v>
      </c>
      <c r="AH1291" s="20">
        <f t="shared" si="3787"/>
        <v>66773.3</v>
      </c>
      <c r="AI1291" s="20">
        <f t="shared" si="3882"/>
        <v>0</v>
      </c>
      <c r="AJ1291" s="20">
        <f t="shared" si="3788"/>
        <v>48016.2</v>
      </c>
      <c r="AK1291" s="20">
        <f t="shared" si="3882"/>
        <v>23236.589</v>
      </c>
      <c r="AL1291" s="20">
        <f t="shared" si="3882"/>
        <v>0</v>
      </c>
      <c r="AM1291" s="20">
        <f t="shared" si="3882"/>
        <v>0</v>
      </c>
      <c r="AN1291" s="20">
        <f t="shared" si="3875"/>
        <v>71252.78899999999</v>
      </c>
      <c r="AO1291" s="20">
        <f t="shared" si="3876"/>
        <v>47031.9</v>
      </c>
      <c r="AP1291" s="20">
        <f t="shared" si="3877"/>
        <v>66773.3</v>
      </c>
      <c r="AQ1291" s="20">
        <f t="shared" si="3882"/>
        <v>0</v>
      </c>
      <c r="AR1291" s="20">
        <f t="shared" si="3882"/>
        <v>0</v>
      </c>
      <c r="AS1291" s="20">
        <f t="shared" si="3882"/>
        <v>0</v>
      </c>
      <c r="AT1291" s="20">
        <f t="shared" si="3878"/>
        <v>71252.78899999999</v>
      </c>
      <c r="AU1291" s="20">
        <f t="shared" si="3879"/>
        <v>47031.9</v>
      </c>
      <c r="AV1291" s="20">
        <f t="shared" si="3880"/>
        <v>66773.3</v>
      </c>
      <c r="AW1291" s="20">
        <f t="shared" si="3882"/>
        <v>0</v>
      </c>
      <c r="AX1291" s="20">
        <f t="shared" si="3882"/>
        <v>0</v>
      </c>
      <c r="AY1291" s="20">
        <f t="shared" si="3882"/>
        <v>0</v>
      </c>
      <c r="AZ1291" s="20">
        <f t="shared" si="3858"/>
        <v>71252.78899999999</v>
      </c>
      <c r="BA1291" s="20">
        <f t="shared" si="3859"/>
        <v>47031.9</v>
      </c>
      <c r="BB1291" s="20">
        <f t="shared" si="3860"/>
        <v>66773.3</v>
      </c>
      <c r="BC1291" s="20">
        <f t="shared" si="3882"/>
        <v>0</v>
      </c>
      <c r="BD1291" s="20">
        <f t="shared" si="3857"/>
        <v>71252.78899999999</v>
      </c>
      <c r="BE1291" s="20">
        <f t="shared" si="3882"/>
        <v>-3.3159999999999998</v>
      </c>
      <c r="BF1291" s="20">
        <f t="shared" si="3882"/>
        <v>0</v>
      </c>
      <c r="BG1291" s="20">
        <f t="shared" si="3882"/>
        <v>0</v>
      </c>
      <c r="BH1291" s="20">
        <f t="shared" si="3789"/>
        <v>71249.472999999984</v>
      </c>
      <c r="BI1291" s="20">
        <f t="shared" si="3790"/>
        <v>47031.9</v>
      </c>
      <c r="BJ1291" s="20">
        <f t="shared" si="3791"/>
        <v>66773.3</v>
      </c>
      <c r="BK1291" s="20">
        <f t="shared" si="3882"/>
        <v>0</v>
      </c>
      <c r="BL1291" s="20">
        <f t="shared" si="3882"/>
        <v>0</v>
      </c>
      <c r="BM1291" s="20">
        <f t="shared" si="3792"/>
        <v>71249.472999999984</v>
      </c>
      <c r="BN1291" s="20">
        <f t="shared" si="3793"/>
        <v>47031.9</v>
      </c>
      <c r="BO1291" s="20">
        <f t="shared" si="3882"/>
        <v>-5072.79</v>
      </c>
      <c r="BP1291" s="20">
        <f t="shared" si="3882"/>
        <v>0</v>
      </c>
      <c r="BQ1291" s="20">
        <f t="shared" si="3882"/>
        <v>0</v>
      </c>
      <c r="BR1291" s="20">
        <f t="shared" si="3869"/>
        <v>66176.68299999999</v>
      </c>
      <c r="BS1291" s="20">
        <f t="shared" si="3870"/>
        <v>47031.9</v>
      </c>
      <c r="BT1291" s="20">
        <f t="shared" si="3871"/>
        <v>66773.3</v>
      </c>
      <c r="BU1291" s="20">
        <f t="shared" si="3882"/>
        <v>0</v>
      </c>
      <c r="BV1291" s="20">
        <f t="shared" si="3872"/>
        <v>66176.68299999999</v>
      </c>
      <c r="BW1291" s="20">
        <f t="shared" si="3882"/>
        <v>-2883.5</v>
      </c>
      <c r="BX1291" s="20">
        <f t="shared" si="3882"/>
        <v>0</v>
      </c>
      <c r="BY1291" s="20">
        <f t="shared" si="3778"/>
        <v>63293.18299999999</v>
      </c>
      <c r="BZ1291" s="20">
        <f t="shared" si="3779"/>
        <v>47031.9</v>
      </c>
      <c r="CA1291" s="20">
        <f t="shared" si="3882"/>
        <v>0</v>
      </c>
      <c r="CB1291" s="20">
        <f t="shared" si="3780"/>
        <v>63293.18299999999</v>
      </c>
      <c r="CC1291" s="20">
        <f t="shared" si="3882"/>
        <v>0</v>
      </c>
      <c r="CD1291" s="20">
        <f t="shared" si="3781"/>
        <v>63293.18299999999</v>
      </c>
      <c r="CE1291" s="20">
        <f t="shared" si="3882"/>
        <v>0</v>
      </c>
    </row>
    <row r="1292" spans="1:83" ht="47.25" x14ac:dyDescent="0.25">
      <c r="A1292" s="10" t="s">
        <v>92</v>
      </c>
      <c r="B1292" s="19">
        <v>400</v>
      </c>
      <c r="C1292" s="10"/>
      <c r="D1292" s="10"/>
      <c r="E1292" s="25" t="s">
        <v>611</v>
      </c>
      <c r="F1292" s="20">
        <f>F1293</f>
        <v>48016.2</v>
      </c>
      <c r="G1292" s="20">
        <f t="shared" si="3882"/>
        <v>47031.9</v>
      </c>
      <c r="H1292" s="20">
        <f t="shared" si="3882"/>
        <v>66773.3</v>
      </c>
      <c r="I1292" s="20">
        <f t="shared" si="3882"/>
        <v>0</v>
      </c>
      <c r="J1292" s="20">
        <f t="shared" si="3882"/>
        <v>0</v>
      </c>
      <c r="K1292" s="20">
        <f t="shared" si="3882"/>
        <v>0</v>
      </c>
      <c r="L1292" s="20">
        <f t="shared" si="3666"/>
        <v>48016.2</v>
      </c>
      <c r="M1292" s="20">
        <f t="shared" si="3667"/>
        <v>47031.9</v>
      </c>
      <c r="N1292" s="20">
        <f t="shared" si="3668"/>
        <v>66773.3</v>
      </c>
      <c r="O1292" s="20">
        <f t="shared" si="3882"/>
        <v>0</v>
      </c>
      <c r="P1292" s="20">
        <f t="shared" si="3882"/>
        <v>0</v>
      </c>
      <c r="Q1292" s="20">
        <f t="shared" si="3882"/>
        <v>0</v>
      </c>
      <c r="R1292" s="20">
        <f t="shared" si="3863"/>
        <v>48016.2</v>
      </c>
      <c r="S1292" s="20">
        <f t="shared" si="3864"/>
        <v>47031.9</v>
      </c>
      <c r="T1292" s="20">
        <f t="shared" si="3865"/>
        <v>66773.3</v>
      </c>
      <c r="U1292" s="20">
        <f t="shared" si="3882"/>
        <v>0</v>
      </c>
      <c r="V1292" s="20">
        <f t="shared" si="3800"/>
        <v>48016.2</v>
      </c>
      <c r="W1292" s="20">
        <f t="shared" si="3882"/>
        <v>0</v>
      </c>
      <c r="X1292" s="20">
        <f t="shared" si="3882"/>
        <v>0</v>
      </c>
      <c r="Y1292" s="20">
        <f t="shared" si="3882"/>
        <v>0</v>
      </c>
      <c r="Z1292" s="20">
        <f t="shared" si="3801"/>
        <v>48016.2</v>
      </c>
      <c r="AA1292" s="20">
        <f t="shared" si="3802"/>
        <v>47031.9</v>
      </c>
      <c r="AB1292" s="20">
        <f t="shared" si="3803"/>
        <v>66773.3</v>
      </c>
      <c r="AC1292" s="20">
        <f t="shared" si="3882"/>
        <v>0</v>
      </c>
      <c r="AD1292" s="20">
        <f t="shared" si="3882"/>
        <v>0</v>
      </c>
      <c r="AE1292" s="20">
        <f t="shared" si="3882"/>
        <v>0</v>
      </c>
      <c r="AF1292" s="20">
        <f t="shared" si="3785"/>
        <v>48016.2</v>
      </c>
      <c r="AG1292" s="20">
        <f t="shared" si="3786"/>
        <v>47031.9</v>
      </c>
      <c r="AH1292" s="20">
        <f t="shared" si="3787"/>
        <v>66773.3</v>
      </c>
      <c r="AI1292" s="20">
        <f t="shared" si="3882"/>
        <v>0</v>
      </c>
      <c r="AJ1292" s="20">
        <f t="shared" si="3788"/>
        <v>48016.2</v>
      </c>
      <c r="AK1292" s="20">
        <f t="shared" si="3882"/>
        <v>23236.589</v>
      </c>
      <c r="AL1292" s="20">
        <f t="shared" si="3882"/>
        <v>0</v>
      </c>
      <c r="AM1292" s="20">
        <f t="shared" si="3882"/>
        <v>0</v>
      </c>
      <c r="AN1292" s="20">
        <f t="shared" si="3875"/>
        <v>71252.78899999999</v>
      </c>
      <c r="AO1292" s="20">
        <f t="shared" si="3876"/>
        <v>47031.9</v>
      </c>
      <c r="AP1292" s="20">
        <f t="shared" si="3877"/>
        <v>66773.3</v>
      </c>
      <c r="AQ1292" s="20">
        <f t="shared" si="3882"/>
        <v>0</v>
      </c>
      <c r="AR1292" s="20">
        <f t="shared" si="3882"/>
        <v>0</v>
      </c>
      <c r="AS1292" s="20">
        <f t="shared" si="3882"/>
        <v>0</v>
      </c>
      <c r="AT1292" s="20">
        <f t="shared" si="3878"/>
        <v>71252.78899999999</v>
      </c>
      <c r="AU1292" s="20">
        <f t="shared" si="3879"/>
        <v>47031.9</v>
      </c>
      <c r="AV1292" s="20">
        <f t="shared" si="3880"/>
        <v>66773.3</v>
      </c>
      <c r="AW1292" s="20">
        <f t="shared" si="3882"/>
        <v>0</v>
      </c>
      <c r="AX1292" s="20">
        <f t="shared" si="3882"/>
        <v>0</v>
      </c>
      <c r="AY1292" s="20">
        <f t="shared" si="3882"/>
        <v>0</v>
      </c>
      <c r="AZ1292" s="20">
        <f t="shared" si="3858"/>
        <v>71252.78899999999</v>
      </c>
      <c r="BA1292" s="20">
        <f t="shared" si="3859"/>
        <v>47031.9</v>
      </c>
      <c r="BB1292" s="20">
        <f t="shared" si="3860"/>
        <v>66773.3</v>
      </c>
      <c r="BC1292" s="20">
        <f t="shared" si="3882"/>
        <v>0</v>
      </c>
      <c r="BD1292" s="20">
        <f t="shared" si="3857"/>
        <v>71252.78899999999</v>
      </c>
      <c r="BE1292" s="20">
        <f t="shared" si="3882"/>
        <v>-3.3159999999999998</v>
      </c>
      <c r="BF1292" s="20">
        <f t="shared" si="3882"/>
        <v>0</v>
      </c>
      <c r="BG1292" s="20">
        <f t="shared" si="3882"/>
        <v>0</v>
      </c>
      <c r="BH1292" s="20">
        <f t="shared" si="3789"/>
        <v>71249.472999999984</v>
      </c>
      <c r="BI1292" s="20">
        <f t="shared" si="3790"/>
        <v>47031.9</v>
      </c>
      <c r="BJ1292" s="20">
        <f t="shared" si="3791"/>
        <v>66773.3</v>
      </c>
      <c r="BK1292" s="20">
        <f t="shared" si="3882"/>
        <v>0</v>
      </c>
      <c r="BL1292" s="20">
        <f t="shared" si="3882"/>
        <v>0</v>
      </c>
      <c r="BM1292" s="20">
        <f t="shared" si="3792"/>
        <v>71249.472999999984</v>
      </c>
      <c r="BN1292" s="20">
        <f t="shared" si="3793"/>
        <v>47031.9</v>
      </c>
      <c r="BO1292" s="20">
        <f t="shared" si="3882"/>
        <v>-5072.79</v>
      </c>
      <c r="BP1292" s="20">
        <f t="shared" si="3882"/>
        <v>0</v>
      </c>
      <c r="BQ1292" s="20">
        <f t="shared" si="3882"/>
        <v>0</v>
      </c>
      <c r="BR1292" s="20">
        <f t="shared" si="3869"/>
        <v>66176.68299999999</v>
      </c>
      <c r="BS1292" s="20">
        <f t="shared" si="3870"/>
        <v>47031.9</v>
      </c>
      <c r="BT1292" s="20">
        <f t="shared" si="3871"/>
        <v>66773.3</v>
      </c>
      <c r="BU1292" s="20">
        <f t="shared" si="3882"/>
        <v>0</v>
      </c>
      <c r="BV1292" s="20">
        <f t="shared" si="3872"/>
        <v>66176.68299999999</v>
      </c>
      <c r="BW1292" s="20">
        <f t="shared" si="3882"/>
        <v>-2883.5</v>
      </c>
      <c r="BX1292" s="20">
        <f t="shared" si="3882"/>
        <v>0</v>
      </c>
      <c r="BY1292" s="20">
        <f t="shared" si="3778"/>
        <v>63293.18299999999</v>
      </c>
      <c r="BZ1292" s="20">
        <f t="shared" si="3779"/>
        <v>47031.9</v>
      </c>
      <c r="CA1292" s="20">
        <f t="shared" si="3882"/>
        <v>0</v>
      </c>
      <c r="CB1292" s="20">
        <f t="shared" si="3780"/>
        <v>63293.18299999999</v>
      </c>
      <c r="CC1292" s="20">
        <f t="shared" si="3882"/>
        <v>0</v>
      </c>
      <c r="CD1292" s="20">
        <f t="shared" si="3781"/>
        <v>63293.18299999999</v>
      </c>
      <c r="CE1292" s="20">
        <f t="shared" si="3882"/>
        <v>0</v>
      </c>
    </row>
    <row r="1293" spans="1:83" x14ac:dyDescent="0.25">
      <c r="A1293" s="10" t="s">
        <v>92</v>
      </c>
      <c r="B1293" s="19">
        <v>410</v>
      </c>
      <c r="C1293" s="10"/>
      <c r="D1293" s="10"/>
      <c r="E1293" s="25" t="s">
        <v>612</v>
      </c>
      <c r="F1293" s="20">
        <f>F1294</f>
        <v>48016.2</v>
      </c>
      <c r="G1293" s="20">
        <f t="shared" si="3882"/>
        <v>47031.9</v>
      </c>
      <c r="H1293" s="20">
        <f t="shared" si="3882"/>
        <v>66773.3</v>
      </c>
      <c r="I1293" s="20">
        <f t="shared" si="3882"/>
        <v>0</v>
      </c>
      <c r="J1293" s="20">
        <f t="shared" si="3882"/>
        <v>0</v>
      </c>
      <c r="K1293" s="20">
        <f t="shared" si="3882"/>
        <v>0</v>
      </c>
      <c r="L1293" s="20">
        <f t="shared" si="3666"/>
        <v>48016.2</v>
      </c>
      <c r="M1293" s="20">
        <f t="shared" si="3667"/>
        <v>47031.9</v>
      </c>
      <c r="N1293" s="20">
        <f t="shared" si="3668"/>
        <v>66773.3</v>
      </c>
      <c r="O1293" s="20">
        <f t="shared" si="3882"/>
        <v>0</v>
      </c>
      <c r="P1293" s="20">
        <f t="shared" si="3882"/>
        <v>0</v>
      </c>
      <c r="Q1293" s="20">
        <f t="shared" si="3882"/>
        <v>0</v>
      </c>
      <c r="R1293" s="20">
        <f t="shared" si="3863"/>
        <v>48016.2</v>
      </c>
      <c r="S1293" s="20">
        <f t="shared" si="3864"/>
        <v>47031.9</v>
      </c>
      <c r="T1293" s="20">
        <f t="shared" si="3865"/>
        <v>66773.3</v>
      </c>
      <c r="U1293" s="20">
        <f t="shared" si="3882"/>
        <v>0</v>
      </c>
      <c r="V1293" s="20">
        <f t="shared" si="3800"/>
        <v>48016.2</v>
      </c>
      <c r="W1293" s="20">
        <f t="shared" si="3882"/>
        <v>0</v>
      </c>
      <c r="X1293" s="20">
        <f t="shared" si="3882"/>
        <v>0</v>
      </c>
      <c r="Y1293" s="20">
        <f t="shared" si="3882"/>
        <v>0</v>
      </c>
      <c r="Z1293" s="20">
        <f t="shared" si="3801"/>
        <v>48016.2</v>
      </c>
      <c r="AA1293" s="20">
        <f t="shared" si="3802"/>
        <v>47031.9</v>
      </c>
      <c r="AB1293" s="20">
        <f t="shared" si="3803"/>
        <v>66773.3</v>
      </c>
      <c r="AC1293" s="20">
        <f t="shared" si="3882"/>
        <v>0</v>
      </c>
      <c r="AD1293" s="20">
        <f t="shared" si="3882"/>
        <v>0</v>
      </c>
      <c r="AE1293" s="20">
        <f t="shared" si="3882"/>
        <v>0</v>
      </c>
      <c r="AF1293" s="20">
        <f t="shared" si="3785"/>
        <v>48016.2</v>
      </c>
      <c r="AG1293" s="20">
        <f t="shared" si="3786"/>
        <v>47031.9</v>
      </c>
      <c r="AH1293" s="20">
        <f t="shared" si="3787"/>
        <v>66773.3</v>
      </c>
      <c r="AI1293" s="20">
        <f t="shared" si="3882"/>
        <v>0</v>
      </c>
      <c r="AJ1293" s="20">
        <f t="shared" si="3788"/>
        <v>48016.2</v>
      </c>
      <c r="AK1293" s="20">
        <f t="shared" si="3882"/>
        <v>23236.589</v>
      </c>
      <c r="AL1293" s="20">
        <f t="shared" si="3882"/>
        <v>0</v>
      </c>
      <c r="AM1293" s="20">
        <f t="shared" si="3882"/>
        <v>0</v>
      </c>
      <c r="AN1293" s="20">
        <f t="shared" si="3875"/>
        <v>71252.78899999999</v>
      </c>
      <c r="AO1293" s="20">
        <f t="shared" si="3876"/>
        <v>47031.9</v>
      </c>
      <c r="AP1293" s="20">
        <f t="shared" si="3877"/>
        <v>66773.3</v>
      </c>
      <c r="AQ1293" s="20">
        <f t="shared" si="3882"/>
        <v>0</v>
      </c>
      <c r="AR1293" s="20">
        <f t="shared" si="3882"/>
        <v>0</v>
      </c>
      <c r="AS1293" s="20">
        <f t="shared" si="3882"/>
        <v>0</v>
      </c>
      <c r="AT1293" s="20">
        <f t="shared" si="3878"/>
        <v>71252.78899999999</v>
      </c>
      <c r="AU1293" s="20">
        <f t="shared" si="3879"/>
        <v>47031.9</v>
      </c>
      <c r="AV1293" s="20">
        <f t="shared" si="3880"/>
        <v>66773.3</v>
      </c>
      <c r="AW1293" s="20">
        <f t="shared" si="3882"/>
        <v>0</v>
      </c>
      <c r="AX1293" s="20">
        <f t="shared" si="3882"/>
        <v>0</v>
      </c>
      <c r="AY1293" s="20">
        <f t="shared" si="3882"/>
        <v>0</v>
      </c>
      <c r="AZ1293" s="20">
        <f t="shared" si="3858"/>
        <v>71252.78899999999</v>
      </c>
      <c r="BA1293" s="20">
        <f t="shared" si="3859"/>
        <v>47031.9</v>
      </c>
      <c r="BB1293" s="20">
        <f t="shared" si="3860"/>
        <v>66773.3</v>
      </c>
      <c r="BC1293" s="20">
        <f t="shared" si="3882"/>
        <v>0</v>
      </c>
      <c r="BD1293" s="20">
        <f t="shared" si="3857"/>
        <v>71252.78899999999</v>
      </c>
      <c r="BE1293" s="20">
        <f t="shared" si="3882"/>
        <v>-3.3159999999999998</v>
      </c>
      <c r="BF1293" s="20">
        <f t="shared" si="3882"/>
        <v>0</v>
      </c>
      <c r="BG1293" s="20">
        <f t="shared" si="3882"/>
        <v>0</v>
      </c>
      <c r="BH1293" s="20">
        <f t="shared" si="3789"/>
        <v>71249.472999999984</v>
      </c>
      <c r="BI1293" s="20">
        <f t="shared" si="3790"/>
        <v>47031.9</v>
      </c>
      <c r="BJ1293" s="20">
        <f t="shared" si="3791"/>
        <v>66773.3</v>
      </c>
      <c r="BK1293" s="20">
        <f t="shared" si="3882"/>
        <v>0</v>
      </c>
      <c r="BL1293" s="20">
        <f t="shared" si="3882"/>
        <v>0</v>
      </c>
      <c r="BM1293" s="20">
        <f t="shared" si="3792"/>
        <v>71249.472999999984</v>
      </c>
      <c r="BN1293" s="20">
        <f t="shared" si="3793"/>
        <v>47031.9</v>
      </c>
      <c r="BO1293" s="20">
        <f t="shared" si="3882"/>
        <v>-5072.79</v>
      </c>
      <c r="BP1293" s="20">
        <f t="shared" si="3882"/>
        <v>0</v>
      </c>
      <c r="BQ1293" s="20">
        <f t="shared" si="3882"/>
        <v>0</v>
      </c>
      <c r="BR1293" s="20">
        <f t="shared" si="3869"/>
        <v>66176.68299999999</v>
      </c>
      <c r="BS1293" s="20">
        <f t="shared" si="3870"/>
        <v>47031.9</v>
      </c>
      <c r="BT1293" s="20">
        <f t="shared" si="3871"/>
        <v>66773.3</v>
      </c>
      <c r="BU1293" s="20">
        <f t="shared" si="3882"/>
        <v>0</v>
      </c>
      <c r="BV1293" s="20">
        <f t="shared" si="3872"/>
        <v>66176.68299999999</v>
      </c>
      <c r="BW1293" s="20">
        <f t="shared" si="3882"/>
        <v>-2883.5</v>
      </c>
      <c r="BX1293" s="20">
        <f t="shared" si="3882"/>
        <v>0</v>
      </c>
      <c r="BY1293" s="20">
        <f t="shared" si="3778"/>
        <v>63293.18299999999</v>
      </c>
      <c r="BZ1293" s="20">
        <f t="shared" si="3779"/>
        <v>47031.9</v>
      </c>
      <c r="CA1293" s="20">
        <f t="shared" si="3882"/>
        <v>0</v>
      </c>
      <c r="CB1293" s="20">
        <f t="shared" si="3780"/>
        <v>63293.18299999999</v>
      </c>
      <c r="CC1293" s="20">
        <f t="shared" si="3882"/>
        <v>0</v>
      </c>
      <c r="CD1293" s="20">
        <f t="shared" si="3781"/>
        <v>63293.18299999999</v>
      </c>
      <c r="CE1293" s="20">
        <f t="shared" si="3882"/>
        <v>0</v>
      </c>
    </row>
    <row r="1294" spans="1:83" x14ac:dyDescent="0.25">
      <c r="A1294" s="10" t="s">
        <v>92</v>
      </c>
      <c r="B1294" s="19">
        <v>410</v>
      </c>
      <c r="C1294" s="10" t="s">
        <v>345</v>
      </c>
      <c r="D1294" s="10" t="s">
        <v>332</v>
      </c>
      <c r="E1294" s="25" t="s">
        <v>580</v>
      </c>
      <c r="F1294" s="20">
        <v>48016.2</v>
      </c>
      <c r="G1294" s="20">
        <v>47031.9</v>
      </c>
      <c r="H1294" s="20">
        <v>66773.3</v>
      </c>
      <c r="I1294" s="20"/>
      <c r="J1294" s="20"/>
      <c r="K1294" s="20"/>
      <c r="L1294" s="20">
        <f t="shared" si="3666"/>
        <v>48016.2</v>
      </c>
      <c r="M1294" s="20">
        <f t="shared" si="3667"/>
        <v>47031.9</v>
      </c>
      <c r="N1294" s="20">
        <f t="shared" si="3668"/>
        <v>66773.3</v>
      </c>
      <c r="O1294" s="20"/>
      <c r="P1294" s="20"/>
      <c r="Q1294" s="20"/>
      <c r="R1294" s="20">
        <f t="shared" si="3863"/>
        <v>48016.2</v>
      </c>
      <c r="S1294" s="20">
        <f t="shared" si="3864"/>
        <v>47031.9</v>
      </c>
      <c r="T1294" s="20">
        <f t="shared" si="3865"/>
        <v>66773.3</v>
      </c>
      <c r="U1294" s="20"/>
      <c r="V1294" s="20">
        <f t="shared" si="3800"/>
        <v>48016.2</v>
      </c>
      <c r="W1294" s="20"/>
      <c r="X1294" s="20"/>
      <c r="Y1294" s="20"/>
      <c r="Z1294" s="20">
        <f t="shared" si="3801"/>
        <v>48016.2</v>
      </c>
      <c r="AA1294" s="20">
        <f t="shared" si="3802"/>
        <v>47031.9</v>
      </c>
      <c r="AB1294" s="20">
        <f t="shared" si="3803"/>
        <v>66773.3</v>
      </c>
      <c r="AC1294" s="20"/>
      <c r="AD1294" s="20"/>
      <c r="AE1294" s="20"/>
      <c r="AF1294" s="20">
        <f t="shared" si="3785"/>
        <v>48016.2</v>
      </c>
      <c r="AG1294" s="20">
        <f t="shared" si="3786"/>
        <v>47031.9</v>
      </c>
      <c r="AH1294" s="20">
        <f t="shared" si="3787"/>
        <v>66773.3</v>
      </c>
      <c r="AI1294" s="20"/>
      <c r="AJ1294" s="20">
        <f t="shared" si="3788"/>
        <v>48016.2</v>
      </c>
      <c r="AK1294" s="20">
        <v>23236.589</v>
      </c>
      <c r="AL1294" s="20"/>
      <c r="AM1294" s="20"/>
      <c r="AN1294" s="20">
        <f t="shared" si="3875"/>
        <v>71252.78899999999</v>
      </c>
      <c r="AO1294" s="20">
        <f t="shared" si="3876"/>
        <v>47031.9</v>
      </c>
      <c r="AP1294" s="20">
        <f t="shared" si="3877"/>
        <v>66773.3</v>
      </c>
      <c r="AQ1294" s="20"/>
      <c r="AR1294" s="20"/>
      <c r="AS1294" s="20"/>
      <c r="AT1294" s="20">
        <f t="shared" si="3878"/>
        <v>71252.78899999999</v>
      </c>
      <c r="AU1294" s="20">
        <f t="shared" si="3879"/>
        <v>47031.9</v>
      </c>
      <c r="AV1294" s="20">
        <f t="shared" si="3880"/>
        <v>66773.3</v>
      </c>
      <c r="AW1294" s="20"/>
      <c r="AX1294" s="20"/>
      <c r="AY1294" s="20"/>
      <c r="AZ1294" s="20">
        <f t="shared" si="3858"/>
        <v>71252.78899999999</v>
      </c>
      <c r="BA1294" s="20">
        <f t="shared" si="3859"/>
        <v>47031.9</v>
      </c>
      <c r="BB1294" s="20">
        <f t="shared" si="3860"/>
        <v>66773.3</v>
      </c>
      <c r="BC1294" s="20"/>
      <c r="BD1294" s="20">
        <f t="shared" si="3857"/>
        <v>71252.78899999999</v>
      </c>
      <c r="BE1294" s="20">
        <v>-3.3159999999999998</v>
      </c>
      <c r="BF1294" s="20"/>
      <c r="BG1294" s="20"/>
      <c r="BH1294" s="20">
        <f t="shared" si="3789"/>
        <v>71249.472999999984</v>
      </c>
      <c r="BI1294" s="20">
        <f t="shared" si="3790"/>
        <v>47031.9</v>
      </c>
      <c r="BJ1294" s="20">
        <f t="shared" si="3791"/>
        <v>66773.3</v>
      </c>
      <c r="BK1294" s="20"/>
      <c r="BL1294" s="20"/>
      <c r="BM1294" s="20">
        <f t="shared" si="3792"/>
        <v>71249.472999999984</v>
      </c>
      <c r="BN1294" s="20">
        <f t="shared" si="3793"/>
        <v>47031.9</v>
      </c>
      <c r="BO1294" s="20">
        <v>-5072.79</v>
      </c>
      <c r="BP1294" s="20"/>
      <c r="BQ1294" s="20"/>
      <c r="BR1294" s="20">
        <f t="shared" si="3869"/>
        <v>66176.68299999999</v>
      </c>
      <c r="BS1294" s="20">
        <f t="shared" si="3870"/>
        <v>47031.9</v>
      </c>
      <c r="BT1294" s="20">
        <f t="shared" si="3871"/>
        <v>66773.3</v>
      </c>
      <c r="BU1294" s="20"/>
      <c r="BV1294" s="20">
        <f t="shared" si="3872"/>
        <v>66176.68299999999</v>
      </c>
      <c r="BW1294" s="20">
        <v>-2883.5</v>
      </c>
      <c r="BX1294" s="20"/>
      <c r="BY1294" s="20">
        <f t="shared" si="3778"/>
        <v>63293.18299999999</v>
      </c>
      <c r="BZ1294" s="20">
        <f t="shared" si="3779"/>
        <v>47031.9</v>
      </c>
      <c r="CA1294" s="20"/>
      <c r="CB1294" s="20">
        <f t="shared" si="3780"/>
        <v>63293.18299999999</v>
      </c>
      <c r="CC1294" s="20"/>
      <c r="CD1294" s="20">
        <f t="shared" si="3781"/>
        <v>63293.18299999999</v>
      </c>
      <c r="CE1294" s="20"/>
    </row>
    <row r="1295" spans="1:83" ht="47.25" x14ac:dyDescent="0.25">
      <c r="A1295" s="10" t="s">
        <v>467</v>
      </c>
      <c r="B1295" s="19"/>
      <c r="C1295" s="10"/>
      <c r="D1295" s="10"/>
      <c r="E1295" s="25" t="s">
        <v>887</v>
      </c>
      <c r="F1295" s="20">
        <f>F1296</f>
        <v>4080</v>
      </c>
      <c r="G1295" s="20">
        <f t="shared" ref="G1295:CE1298" si="3883">G1296</f>
        <v>4080</v>
      </c>
      <c r="H1295" s="20">
        <f t="shared" si="3883"/>
        <v>4080</v>
      </c>
      <c r="I1295" s="20">
        <f t="shared" si="3883"/>
        <v>0</v>
      </c>
      <c r="J1295" s="20">
        <f t="shared" si="3883"/>
        <v>0</v>
      </c>
      <c r="K1295" s="20">
        <f t="shared" si="3883"/>
        <v>0</v>
      </c>
      <c r="L1295" s="20">
        <f t="shared" si="3666"/>
        <v>4080</v>
      </c>
      <c r="M1295" s="20">
        <f t="shared" si="3667"/>
        <v>4080</v>
      </c>
      <c r="N1295" s="20">
        <f t="shared" si="3668"/>
        <v>4080</v>
      </c>
      <c r="O1295" s="20">
        <f t="shared" si="3883"/>
        <v>0</v>
      </c>
      <c r="P1295" s="20">
        <f t="shared" si="3883"/>
        <v>0</v>
      </c>
      <c r="Q1295" s="20">
        <f t="shared" si="3883"/>
        <v>0</v>
      </c>
      <c r="R1295" s="20">
        <f t="shared" si="3863"/>
        <v>4080</v>
      </c>
      <c r="S1295" s="20">
        <f t="shared" si="3864"/>
        <v>4080</v>
      </c>
      <c r="T1295" s="20">
        <f t="shared" si="3865"/>
        <v>4080</v>
      </c>
      <c r="U1295" s="20">
        <f t="shared" si="3883"/>
        <v>0</v>
      </c>
      <c r="V1295" s="20">
        <f t="shared" si="3800"/>
        <v>4080</v>
      </c>
      <c r="W1295" s="20">
        <f t="shared" si="3883"/>
        <v>0</v>
      </c>
      <c r="X1295" s="20">
        <f t="shared" si="3883"/>
        <v>0</v>
      </c>
      <c r="Y1295" s="20">
        <f t="shared" si="3883"/>
        <v>0</v>
      </c>
      <c r="Z1295" s="20">
        <f t="shared" si="3801"/>
        <v>4080</v>
      </c>
      <c r="AA1295" s="20">
        <f t="shared" si="3802"/>
        <v>4080</v>
      </c>
      <c r="AB1295" s="20">
        <f t="shared" si="3803"/>
        <v>4080</v>
      </c>
      <c r="AC1295" s="20">
        <f t="shared" si="3883"/>
        <v>0</v>
      </c>
      <c r="AD1295" s="20">
        <f t="shared" si="3883"/>
        <v>0</v>
      </c>
      <c r="AE1295" s="20">
        <f t="shared" si="3883"/>
        <v>0</v>
      </c>
      <c r="AF1295" s="20">
        <f t="shared" si="3785"/>
        <v>4080</v>
      </c>
      <c r="AG1295" s="20">
        <f t="shared" si="3786"/>
        <v>4080</v>
      </c>
      <c r="AH1295" s="20">
        <f t="shared" si="3787"/>
        <v>4080</v>
      </c>
      <c r="AI1295" s="20">
        <f t="shared" si="3883"/>
        <v>0</v>
      </c>
      <c r="AJ1295" s="20">
        <f t="shared" si="3788"/>
        <v>4080</v>
      </c>
      <c r="AK1295" s="20">
        <f t="shared" si="3883"/>
        <v>-2000</v>
      </c>
      <c r="AL1295" s="20">
        <f t="shared" si="3883"/>
        <v>0</v>
      </c>
      <c r="AM1295" s="20">
        <f t="shared" si="3883"/>
        <v>0</v>
      </c>
      <c r="AN1295" s="20">
        <f t="shared" si="3875"/>
        <v>2080</v>
      </c>
      <c r="AO1295" s="20">
        <f t="shared" si="3876"/>
        <v>4080</v>
      </c>
      <c r="AP1295" s="20">
        <f t="shared" si="3877"/>
        <v>4080</v>
      </c>
      <c r="AQ1295" s="20">
        <f t="shared" si="3883"/>
        <v>0</v>
      </c>
      <c r="AR1295" s="20">
        <f t="shared" si="3883"/>
        <v>0</v>
      </c>
      <c r="AS1295" s="20">
        <f t="shared" si="3883"/>
        <v>0</v>
      </c>
      <c r="AT1295" s="20">
        <f t="shared" si="3878"/>
        <v>2080</v>
      </c>
      <c r="AU1295" s="20">
        <f t="shared" si="3879"/>
        <v>4080</v>
      </c>
      <c r="AV1295" s="20">
        <f t="shared" si="3880"/>
        <v>4080</v>
      </c>
      <c r="AW1295" s="20">
        <f t="shared" si="3883"/>
        <v>0</v>
      </c>
      <c r="AX1295" s="20">
        <f t="shared" si="3883"/>
        <v>0</v>
      </c>
      <c r="AY1295" s="20">
        <f t="shared" si="3883"/>
        <v>0</v>
      </c>
      <c r="AZ1295" s="20">
        <f t="shared" si="3858"/>
        <v>2080</v>
      </c>
      <c r="BA1295" s="20">
        <f t="shared" si="3859"/>
        <v>4080</v>
      </c>
      <c r="BB1295" s="20">
        <f t="shared" si="3860"/>
        <v>4080</v>
      </c>
      <c r="BC1295" s="20">
        <f t="shared" si="3883"/>
        <v>0</v>
      </c>
      <c r="BD1295" s="20">
        <f t="shared" si="3857"/>
        <v>2080</v>
      </c>
      <c r="BE1295" s="20">
        <f t="shared" si="3883"/>
        <v>0</v>
      </c>
      <c r="BF1295" s="20">
        <f t="shared" si="3883"/>
        <v>0</v>
      </c>
      <c r="BG1295" s="20">
        <f t="shared" si="3883"/>
        <v>0</v>
      </c>
      <c r="BH1295" s="20">
        <f t="shared" si="3789"/>
        <v>2080</v>
      </c>
      <c r="BI1295" s="20">
        <f t="shared" si="3790"/>
        <v>4080</v>
      </c>
      <c r="BJ1295" s="20">
        <f t="shared" si="3791"/>
        <v>4080</v>
      </c>
      <c r="BK1295" s="20">
        <f t="shared" si="3883"/>
        <v>0</v>
      </c>
      <c r="BL1295" s="20">
        <f t="shared" si="3883"/>
        <v>0</v>
      </c>
      <c r="BM1295" s="20">
        <f t="shared" si="3792"/>
        <v>2080</v>
      </c>
      <c r="BN1295" s="20">
        <f t="shared" si="3793"/>
        <v>4080</v>
      </c>
      <c r="BO1295" s="20">
        <f t="shared" si="3883"/>
        <v>0</v>
      </c>
      <c r="BP1295" s="20">
        <f t="shared" si="3883"/>
        <v>0</v>
      </c>
      <c r="BQ1295" s="20">
        <f t="shared" si="3883"/>
        <v>0</v>
      </c>
      <c r="BR1295" s="20">
        <f t="shared" si="3869"/>
        <v>2080</v>
      </c>
      <c r="BS1295" s="20">
        <f t="shared" si="3870"/>
        <v>4080</v>
      </c>
      <c r="BT1295" s="20">
        <f t="shared" si="3871"/>
        <v>4080</v>
      </c>
      <c r="BU1295" s="20">
        <f t="shared" si="3883"/>
        <v>0</v>
      </c>
      <c r="BV1295" s="20">
        <f t="shared" si="3872"/>
        <v>2080</v>
      </c>
      <c r="BW1295" s="20">
        <f t="shared" si="3883"/>
        <v>-1840</v>
      </c>
      <c r="BX1295" s="20">
        <f t="shared" si="3883"/>
        <v>0</v>
      </c>
      <c r="BY1295" s="20">
        <f t="shared" si="3778"/>
        <v>240</v>
      </c>
      <c r="BZ1295" s="20">
        <f t="shared" si="3779"/>
        <v>4080</v>
      </c>
      <c r="CA1295" s="20">
        <f t="shared" si="3883"/>
        <v>0</v>
      </c>
      <c r="CB1295" s="20">
        <f t="shared" si="3780"/>
        <v>240</v>
      </c>
      <c r="CC1295" s="20">
        <f t="shared" si="3883"/>
        <v>0</v>
      </c>
      <c r="CD1295" s="20">
        <f t="shared" si="3781"/>
        <v>240</v>
      </c>
      <c r="CE1295" s="20">
        <f t="shared" si="3883"/>
        <v>0</v>
      </c>
    </row>
    <row r="1296" spans="1:83" ht="78.75" x14ac:dyDescent="0.25">
      <c r="A1296" s="10" t="s">
        <v>93</v>
      </c>
      <c r="B1296" s="19"/>
      <c r="C1296" s="10"/>
      <c r="D1296" s="10"/>
      <c r="E1296" s="25" t="s">
        <v>888</v>
      </c>
      <c r="F1296" s="20">
        <f>F1297</f>
        <v>4080</v>
      </c>
      <c r="G1296" s="20">
        <f t="shared" si="3883"/>
        <v>4080</v>
      </c>
      <c r="H1296" s="20">
        <f t="shared" si="3883"/>
        <v>4080</v>
      </c>
      <c r="I1296" s="20">
        <f t="shared" si="3883"/>
        <v>0</v>
      </c>
      <c r="J1296" s="20">
        <f t="shared" si="3883"/>
        <v>0</v>
      </c>
      <c r="K1296" s="20">
        <f t="shared" si="3883"/>
        <v>0</v>
      </c>
      <c r="L1296" s="20">
        <f t="shared" ref="L1296:L1372" si="3884">F1296+I1296</f>
        <v>4080</v>
      </c>
      <c r="M1296" s="20">
        <f t="shared" ref="M1296:M1372" si="3885">G1296+J1296</f>
        <v>4080</v>
      </c>
      <c r="N1296" s="20">
        <f t="shared" ref="N1296:N1372" si="3886">H1296+K1296</f>
        <v>4080</v>
      </c>
      <c r="O1296" s="20">
        <f t="shared" si="3883"/>
        <v>0</v>
      </c>
      <c r="P1296" s="20">
        <f t="shared" si="3883"/>
        <v>0</v>
      </c>
      <c r="Q1296" s="20">
        <f t="shared" si="3883"/>
        <v>0</v>
      </c>
      <c r="R1296" s="20">
        <f t="shared" si="3863"/>
        <v>4080</v>
      </c>
      <c r="S1296" s="20">
        <f t="shared" si="3864"/>
        <v>4080</v>
      </c>
      <c r="T1296" s="20">
        <f t="shared" si="3865"/>
        <v>4080</v>
      </c>
      <c r="U1296" s="20">
        <f t="shared" si="3883"/>
        <v>0</v>
      </c>
      <c r="V1296" s="20">
        <f t="shared" si="3800"/>
        <v>4080</v>
      </c>
      <c r="W1296" s="20">
        <f t="shared" si="3883"/>
        <v>0</v>
      </c>
      <c r="X1296" s="20">
        <f t="shared" si="3883"/>
        <v>0</v>
      </c>
      <c r="Y1296" s="20">
        <f t="shared" si="3883"/>
        <v>0</v>
      </c>
      <c r="Z1296" s="20">
        <f t="shared" si="3801"/>
        <v>4080</v>
      </c>
      <c r="AA1296" s="20">
        <f t="shared" si="3802"/>
        <v>4080</v>
      </c>
      <c r="AB1296" s="20">
        <f t="shared" si="3803"/>
        <v>4080</v>
      </c>
      <c r="AC1296" s="20">
        <f t="shared" si="3883"/>
        <v>0</v>
      </c>
      <c r="AD1296" s="20">
        <f t="shared" si="3883"/>
        <v>0</v>
      </c>
      <c r="AE1296" s="20">
        <f t="shared" si="3883"/>
        <v>0</v>
      </c>
      <c r="AF1296" s="20">
        <f t="shared" si="3785"/>
        <v>4080</v>
      </c>
      <c r="AG1296" s="20">
        <f t="shared" si="3786"/>
        <v>4080</v>
      </c>
      <c r="AH1296" s="20">
        <f t="shared" si="3787"/>
        <v>4080</v>
      </c>
      <c r="AI1296" s="20">
        <f t="shared" si="3883"/>
        <v>0</v>
      </c>
      <c r="AJ1296" s="20">
        <f t="shared" si="3788"/>
        <v>4080</v>
      </c>
      <c r="AK1296" s="20">
        <f t="shared" si="3883"/>
        <v>-2000</v>
      </c>
      <c r="AL1296" s="20">
        <f t="shared" si="3883"/>
        <v>0</v>
      </c>
      <c r="AM1296" s="20">
        <f t="shared" si="3883"/>
        <v>0</v>
      </c>
      <c r="AN1296" s="20">
        <f t="shared" si="3875"/>
        <v>2080</v>
      </c>
      <c r="AO1296" s="20">
        <f t="shared" si="3876"/>
        <v>4080</v>
      </c>
      <c r="AP1296" s="20">
        <f t="shared" si="3877"/>
        <v>4080</v>
      </c>
      <c r="AQ1296" s="20">
        <f t="shared" si="3883"/>
        <v>0</v>
      </c>
      <c r="AR1296" s="20">
        <f t="shared" si="3883"/>
        <v>0</v>
      </c>
      <c r="AS1296" s="20">
        <f t="shared" si="3883"/>
        <v>0</v>
      </c>
      <c r="AT1296" s="20">
        <f t="shared" si="3878"/>
        <v>2080</v>
      </c>
      <c r="AU1296" s="20">
        <f t="shared" si="3879"/>
        <v>4080</v>
      </c>
      <c r="AV1296" s="20">
        <f t="shared" si="3880"/>
        <v>4080</v>
      </c>
      <c r="AW1296" s="20">
        <f t="shared" si="3883"/>
        <v>0</v>
      </c>
      <c r="AX1296" s="20">
        <f t="shared" si="3883"/>
        <v>0</v>
      </c>
      <c r="AY1296" s="20">
        <f t="shared" si="3883"/>
        <v>0</v>
      </c>
      <c r="AZ1296" s="20">
        <f t="shared" si="3858"/>
        <v>2080</v>
      </c>
      <c r="BA1296" s="20">
        <f t="shared" si="3859"/>
        <v>4080</v>
      </c>
      <c r="BB1296" s="20">
        <f t="shared" si="3860"/>
        <v>4080</v>
      </c>
      <c r="BC1296" s="20">
        <f t="shared" si="3883"/>
        <v>0</v>
      </c>
      <c r="BD1296" s="20">
        <f t="shared" si="3857"/>
        <v>2080</v>
      </c>
      <c r="BE1296" s="20">
        <f t="shared" si="3883"/>
        <v>0</v>
      </c>
      <c r="BF1296" s="20">
        <f t="shared" si="3883"/>
        <v>0</v>
      </c>
      <c r="BG1296" s="20">
        <f t="shared" si="3883"/>
        <v>0</v>
      </c>
      <c r="BH1296" s="20">
        <f t="shared" si="3789"/>
        <v>2080</v>
      </c>
      <c r="BI1296" s="20">
        <f t="shared" si="3790"/>
        <v>4080</v>
      </c>
      <c r="BJ1296" s="20">
        <f t="shared" si="3791"/>
        <v>4080</v>
      </c>
      <c r="BK1296" s="20">
        <f t="shared" si="3883"/>
        <v>0</v>
      </c>
      <c r="BL1296" s="20">
        <f t="shared" si="3883"/>
        <v>0</v>
      </c>
      <c r="BM1296" s="20">
        <f t="shared" si="3792"/>
        <v>2080</v>
      </c>
      <c r="BN1296" s="20">
        <f t="shared" si="3793"/>
        <v>4080</v>
      </c>
      <c r="BO1296" s="20">
        <f t="shared" si="3883"/>
        <v>0</v>
      </c>
      <c r="BP1296" s="20">
        <f t="shared" si="3883"/>
        <v>0</v>
      </c>
      <c r="BQ1296" s="20">
        <f t="shared" si="3883"/>
        <v>0</v>
      </c>
      <c r="BR1296" s="20">
        <f t="shared" si="3869"/>
        <v>2080</v>
      </c>
      <c r="BS1296" s="20">
        <f t="shared" si="3870"/>
        <v>4080</v>
      </c>
      <c r="BT1296" s="20">
        <f t="shared" si="3871"/>
        <v>4080</v>
      </c>
      <c r="BU1296" s="20">
        <f t="shared" si="3883"/>
        <v>0</v>
      </c>
      <c r="BV1296" s="20">
        <f t="shared" si="3872"/>
        <v>2080</v>
      </c>
      <c r="BW1296" s="20">
        <f t="shared" si="3883"/>
        <v>-1840</v>
      </c>
      <c r="BX1296" s="20">
        <f t="shared" si="3883"/>
        <v>0</v>
      </c>
      <c r="BY1296" s="20">
        <f t="shared" ref="BY1296:BY1359" si="3887">BV1296+BW1296</f>
        <v>240</v>
      </c>
      <c r="BZ1296" s="20">
        <f t="shared" ref="BZ1296:BZ1359" si="3888">BS1296+BX1296</f>
        <v>4080</v>
      </c>
      <c r="CA1296" s="20">
        <f t="shared" si="3883"/>
        <v>0</v>
      </c>
      <c r="CB1296" s="20">
        <f t="shared" ref="CB1296:CB1359" si="3889">BY1296+CA1296</f>
        <v>240</v>
      </c>
      <c r="CC1296" s="20">
        <f t="shared" si="3883"/>
        <v>0</v>
      </c>
      <c r="CD1296" s="20">
        <f t="shared" ref="CD1296:CD1359" si="3890">CB1296+CC1296</f>
        <v>240</v>
      </c>
      <c r="CE1296" s="20">
        <f t="shared" si="3883"/>
        <v>0</v>
      </c>
    </row>
    <row r="1297" spans="1:83" x14ac:dyDescent="0.25">
      <c r="A1297" s="10" t="s">
        <v>93</v>
      </c>
      <c r="B1297" s="19">
        <v>800</v>
      </c>
      <c r="C1297" s="10"/>
      <c r="D1297" s="10"/>
      <c r="E1297" s="25" t="s">
        <v>618</v>
      </c>
      <c r="F1297" s="20">
        <f>F1298</f>
        <v>4080</v>
      </c>
      <c r="G1297" s="20">
        <f t="shared" si="3883"/>
        <v>4080</v>
      </c>
      <c r="H1297" s="20">
        <f t="shared" si="3883"/>
        <v>4080</v>
      </c>
      <c r="I1297" s="20">
        <f t="shared" si="3883"/>
        <v>0</v>
      </c>
      <c r="J1297" s="20">
        <f t="shared" si="3883"/>
        <v>0</v>
      </c>
      <c r="K1297" s="20">
        <f t="shared" si="3883"/>
        <v>0</v>
      </c>
      <c r="L1297" s="20">
        <f t="shared" si="3884"/>
        <v>4080</v>
      </c>
      <c r="M1297" s="20">
        <f t="shared" si="3885"/>
        <v>4080</v>
      </c>
      <c r="N1297" s="20">
        <f t="shared" si="3886"/>
        <v>4080</v>
      </c>
      <c r="O1297" s="20">
        <f t="shared" si="3883"/>
        <v>0</v>
      </c>
      <c r="P1297" s="20">
        <f t="shared" si="3883"/>
        <v>0</v>
      </c>
      <c r="Q1297" s="20">
        <f t="shared" si="3883"/>
        <v>0</v>
      </c>
      <c r="R1297" s="20">
        <f t="shared" si="3863"/>
        <v>4080</v>
      </c>
      <c r="S1297" s="20">
        <f t="shared" si="3864"/>
        <v>4080</v>
      </c>
      <c r="T1297" s="20">
        <f t="shared" si="3865"/>
        <v>4080</v>
      </c>
      <c r="U1297" s="20">
        <f t="shared" si="3883"/>
        <v>0</v>
      </c>
      <c r="V1297" s="20">
        <f t="shared" si="3800"/>
        <v>4080</v>
      </c>
      <c r="W1297" s="20">
        <f t="shared" si="3883"/>
        <v>0</v>
      </c>
      <c r="X1297" s="20">
        <f t="shared" si="3883"/>
        <v>0</v>
      </c>
      <c r="Y1297" s="20">
        <f t="shared" si="3883"/>
        <v>0</v>
      </c>
      <c r="Z1297" s="20">
        <f t="shared" si="3801"/>
        <v>4080</v>
      </c>
      <c r="AA1297" s="20">
        <f t="shared" si="3802"/>
        <v>4080</v>
      </c>
      <c r="AB1297" s="20">
        <f t="shared" si="3803"/>
        <v>4080</v>
      </c>
      <c r="AC1297" s="20">
        <f t="shared" si="3883"/>
        <v>0</v>
      </c>
      <c r="AD1297" s="20">
        <f t="shared" si="3883"/>
        <v>0</v>
      </c>
      <c r="AE1297" s="20">
        <f t="shared" si="3883"/>
        <v>0</v>
      </c>
      <c r="AF1297" s="20">
        <f t="shared" si="3785"/>
        <v>4080</v>
      </c>
      <c r="AG1297" s="20">
        <f t="shared" si="3786"/>
        <v>4080</v>
      </c>
      <c r="AH1297" s="20">
        <f t="shared" si="3787"/>
        <v>4080</v>
      </c>
      <c r="AI1297" s="20">
        <f t="shared" si="3883"/>
        <v>0</v>
      </c>
      <c r="AJ1297" s="20">
        <f t="shared" si="3788"/>
        <v>4080</v>
      </c>
      <c r="AK1297" s="20">
        <f t="shared" si="3883"/>
        <v>-2000</v>
      </c>
      <c r="AL1297" s="20">
        <f t="shared" si="3883"/>
        <v>0</v>
      </c>
      <c r="AM1297" s="20">
        <f t="shared" si="3883"/>
        <v>0</v>
      </c>
      <c r="AN1297" s="20">
        <f t="shared" si="3875"/>
        <v>2080</v>
      </c>
      <c r="AO1297" s="20">
        <f t="shared" si="3876"/>
        <v>4080</v>
      </c>
      <c r="AP1297" s="20">
        <f t="shared" si="3877"/>
        <v>4080</v>
      </c>
      <c r="AQ1297" s="20">
        <f t="shared" si="3883"/>
        <v>0</v>
      </c>
      <c r="AR1297" s="20">
        <f t="shared" si="3883"/>
        <v>0</v>
      </c>
      <c r="AS1297" s="20">
        <f t="shared" si="3883"/>
        <v>0</v>
      </c>
      <c r="AT1297" s="20">
        <f t="shared" si="3878"/>
        <v>2080</v>
      </c>
      <c r="AU1297" s="20">
        <f t="shared" si="3879"/>
        <v>4080</v>
      </c>
      <c r="AV1297" s="20">
        <f t="shared" si="3880"/>
        <v>4080</v>
      </c>
      <c r="AW1297" s="20">
        <f t="shared" si="3883"/>
        <v>0</v>
      </c>
      <c r="AX1297" s="20">
        <f t="shared" si="3883"/>
        <v>0</v>
      </c>
      <c r="AY1297" s="20">
        <f t="shared" si="3883"/>
        <v>0</v>
      </c>
      <c r="AZ1297" s="20">
        <f t="shared" si="3858"/>
        <v>2080</v>
      </c>
      <c r="BA1297" s="20">
        <f t="shared" si="3859"/>
        <v>4080</v>
      </c>
      <c r="BB1297" s="20">
        <f t="shared" si="3860"/>
        <v>4080</v>
      </c>
      <c r="BC1297" s="20">
        <f t="shared" si="3883"/>
        <v>0</v>
      </c>
      <c r="BD1297" s="20">
        <f t="shared" si="3857"/>
        <v>2080</v>
      </c>
      <c r="BE1297" s="20">
        <f t="shared" si="3883"/>
        <v>0</v>
      </c>
      <c r="BF1297" s="20">
        <f t="shared" si="3883"/>
        <v>0</v>
      </c>
      <c r="BG1297" s="20">
        <f t="shared" si="3883"/>
        <v>0</v>
      </c>
      <c r="BH1297" s="20">
        <f t="shared" si="3789"/>
        <v>2080</v>
      </c>
      <c r="BI1297" s="20">
        <f t="shared" si="3790"/>
        <v>4080</v>
      </c>
      <c r="BJ1297" s="20">
        <f t="shared" si="3791"/>
        <v>4080</v>
      </c>
      <c r="BK1297" s="20">
        <f t="shared" si="3883"/>
        <v>0</v>
      </c>
      <c r="BL1297" s="20">
        <f t="shared" si="3883"/>
        <v>0</v>
      </c>
      <c r="BM1297" s="20">
        <f t="shared" si="3792"/>
        <v>2080</v>
      </c>
      <c r="BN1297" s="20">
        <f t="shared" si="3793"/>
        <v>4080</v>
      </c>
      <c r="BO1297" s="20">
        <f t="shared" si="3883"/>
        <v>0</v>
      </c>
      <c r="BP1297" s="20">
        <f t="shared" si="3883"/>
        <v>0</v>
      </c>
      <c r="BQ1297" s="20">
        <f t="shared" si="3883"/>
        <v>0</v>
      </c>
      <c r="BR1297" s="20">
        <f t="shared" si="3869"/>
        <v>2080</v>
      </c>
      <c r="BS1297" s="20">
        <f t="shared" si="3870"/>
        <v>4080</v>
      </c>
      <c r="BT1297" s="20">
        <f t="shared" si="3871"/>
        <v>4080</v>
      </c>
      <c r="BU1297" s="20">
        <f t="shared" si="3883"/>
        <v>0</v>
      </c>
      <c r="BV1297" s="20">
        <f t="shared" si="3872"/>
        <v>2080</v>
      </c>
      <c r="BW1297" s="20">
        <f t="shared" si="3883"/>
        <v>-1840</v>
      </c>
      <c r="BX1297" s="20">
        <f t="shared" si="3883"/>
        <v>0</v>
      </c>
      <c r="BY1297" s="20">
        <f t="shared" si="3887"/>
        <v>240</v>
      </c>
      <c r="BZ1297" s="20">
        <f t="shared" si="3888"/>
        <v>4080</v>
      </c>
      <c r="CA1297" s="20">
        <f t="shared" si="3883"/>
        <v>0</v>
      </c>
      <c r="CB1297" s="20">
        <f t="shared" si="3889"/>
        <v>240</v>
      </c>
      <c r="CC1297" s="20">
        <f t="shared" si="3883"/>
        <v>0</v>
      </c>
      <c r="CD1297" s="20">
        <f t="shared" si="3890"/>
        <v>240</v>
      </c>
      <c r="CE1297" s="20">
        <f t="shared" si="3883"/>
        <v>0</v>
      </c>
    </row>
    <row r="1298" spans="1:83" ht="78.75" x14ac:dyDescent="0.25">
      <c r="A1298" s="10" t="s">
        <v>93</v>
      </c>
      <c r="B1298" s="19">
        <v>810</v>
      </c>
      <c r="C1298" s="10"/>
      <c r="D1298" s="10"/>
      <c r="E1298" s="25" t="s">
        <v>619</v>
      </c>
      <c r="F1298" s="20">
        <f>F1299</f>
        <v>4080</v>
      </c>
      <c r="G1298" s="20">
        <f t="shared" si="3883"/>
        <v>4080</v>
      </c>
      <c r="H1298" s="20">
        <f t="shared" si="3883"/>
        <v>4080</v>
      </c>
      <c r="I1298" s="20">
        <f t="shared" si="3883"/>
        <v>0</v>
      </c>
      <c r="J1298" s="20">
        <f t="shared" si="3883"/>
        <v>0</v>
      </c>
      <c r="K1298" s="20">
        <f t="shared" si="3883"/>
        <v>0</v>
      </c>
      <c r="L1298" s="20">
        <f t="shared" si="3884"/>
        <v>4080</v>
      </c>
      <c r="M1298" s="20">
        <f t="shared" si="3885"/>
        <v>4080</v>
      </c>
      <c r="N1298" s="20">
        <f t="shared" si="3886"/>
        <v>4080</v>
      </c>
      <c r="O1298" s="20">
        <f t="shared" si="3883"/>
        <v>0</v>
      </c>
      <c r="P1298" s="20">
        <f t="shared" si="3883"/>
        <v>0</v>
      </c>
      <c r="Q1298" s="20">
        <f t="shared" si="3883"/>
        <v>0</v>
      </c>
      <c r="R1298" s="20">
        <f t="shared" si="3863"/>
        <v>4080</v>
      </c>
      <c r="S1298" s="20">
        <f t="shared" si="3864"/>
        <v>4080</v>
      </c>
      <c r="T1298" s="20">
        <f t="shared" si="3865"/>
        <v>4080</v>
      </c>
      <c r="U1298" s="20">
        <f t="shared" si="3883"/>
        <v>0</v>
      </c>
      <c r="V1298" s="20">
        <f t="shared" si="3800"/>
        <v>4080</v>
      </c>
      <c r="W1298" s="20">
        <f t="shared" si="3883"/>
        <v>0</v>
      </c>
      <c r="X1298" s="20">
        <f t="shared" si="3883"/>
        <v>0</v>
      </c>
      <c r="Y1298" s="20">
        <f t="shared" si="3883"/>
        <v>0</v>
      </c>
      <c r="Z1298" s="20">
        <f t="shared" si="3801"/>
        <v>4080</v>
      </c>
      <c r="AA1298" s="20">
        <f t="shared" si="3802"/>
        <v>4080</v>
      </c>
      <c r="AB1298" s="20">
        <f t="shared" si="3803"/>
        <v>4080</v>
      </c>
      <c r="AC1298" s="20">
        <f t="shared" si="3883"/>
        <v>0</v>
      </c>
      <c r="AD1298" s="20">
        <f t="shared" si="3883"/>
        <v>0</v>
      </c>
      <c r="AE1298" s="20">
        <f t="shared" si="3883"/>
        <v>0</v>
      </c>
      <c r="AF1298" s="20">
        <f t="shared" si="3785"/>
        <v>4080</v>
      </c>
      <c r="AG1298" s="20">
        <f t="shared" si="3786"/>
        <v>4080</v>
      </c>
      <c r="AH1298" s="20">
        <f t="shared" si="3787"/>
        <v>4080</v>
      </c>
      <c r="AI1298" s="20">
        <f t="shared" si="3883"/>
        <v>0</v>
      </c>
      <c r="AJ1298" s="20">
        <f t="shared" si="3788"/>
        <v>4080</v>
      </c>
      <c r="AK1298" s="20">
        <f t="shared" si="3883"/>
        <v>-2000</v>
      </c>
      <c r="AL1298" s="20">
        <f t="shared" si="3883"/>
        <v>0</v>
      </c>
      <c r="AM1298" s="20">
        <f t="shared" si="3883"/>
        <v>0</v>
      </c>
      <c r="AN1298" s="20">
        <f t="shared" si="3875"/>
        <v>2080</v>
      </c>
      <c r="AO1298" s="20">
        <f t="shared" si="3876"/>
        <v>4080</v>
      </c>
      <c r="AP1298" s="20">
        <f t="shared" si="3877"/>
        <v>4080</v>
      </c>
      <c r="AQ1298" s="20">
        <f t="shared" si="3883"/>
        <v>0</v>
      </c>
      <c r="AR1298" s="20">
        <f t="shared" si="3883"/>
        <v>0</v>
      </c>
      <c r="AS1298" s="20">
        <f t="shared" si="3883"/>
        <v>0</v>
      </c>
      <c r="AT1298" s="20">
        <f t="shared" si="3878"/>
        <v>2080</v>
      </c>
      <c r="AU1298" s="20">
        <f t="shared" si="3879"/>
        <v>4080</v>
      </c>
      <c r="AV1298" s="20">
        <f t="shared" si="3880"/>
        <v>4080</v>
      </c>
      <c r="AW1298" s="20">
        <f t="shared" si="3883"/>
        <v>0</v>
      </c>
      <c r="AX1298" s="20">
        <f t="shared" si="3883"/>
        <v>0</v>
      </c>
      <c r="AY1298" s="20">
        <f t="shared" si="3883"/>
        <v>0</v>
      </c>
      <c r="AZ1298" s="20">
        <f t="shared" si="3858"/>
        <v>2080</v>
      </c>
      <c r="BA1298" s="20">
        <f t="shared" si="3859"/>
        <v>4080</v>
      </c>
      <c r="BB1298" s="20">
        <f t="shared" si="3860"/>
        <v>4080</v>
      </c>
      <c r="BC1298" s="20">
        <f t="shared" si="3883"/>
        <v>0</v>
      </c>
      <c r="BD1298" s="20">
        <f t="shared" si="3857"/>
        <v>2080</v>
      </c>
      <c r="BE1298" s="20">
        <f t="shared" si="3883"/>
        <v>0</v>
      </c>
      <c r="BF1298" s="20">
        <f t="shared" si="3883"/>
        <v>0</v>
      </c>
      <c r="BG1298" s="20">
        <f t="shared" si="3883"/>
        <v>0</v>
      </c>
      <c r="BH1298" s="20">
        <f t="shared" si="3789"/>
        <v>2080</v>
      </c>
      <c r="BI1298" s="20">
        <f t="shared" si="3790"/>
        <v>4080</v>
      </c>
      <c r="BJ1298" s="20">
        <f t="shared" si="3791"/>
        <v>4080</v>
      </c>
      <c r="BK1298" s="20">
        <f t="shared" si="3883"/>
        <v>0</v>
      </c>
      <c r="BL1298" s="20">
        <f t="shared" si="3883"/>
        <v>0</v>
      </c>
      <c r="BM1298" s="20">
        <f t="shared" si="3792"/>
        <v>2080</v>
      </c>
      <c r="BN1298" s="20">
        <f t="shared" si="3793"/>
        <v>4080</v>
      </c>
      <c r="BO1298" s="20">
        <f t="shared" si="3883"/>
        <v>0</v>
      </c>
      <c r="BP1298" s="20">
        <f t="shared" si="3883"/>
        <v>0</v>
      </c>
      <c r="BQ1298" s="20">
        <f t="shared" si="3883"/>
        <v>0</v>
      </c>
      <c r="BR1298" s="20">
        <f t="shared" si="3869"/>
        <v>2080</v>
      </c>
      <c r="BS1298" s="20">
        <f t="shared" si="3870"/>
        <v>4080</v>
      </c>
      <c r="BT1298" s="20">
        <f t="shared" si="3871"/>
        <v>4080</v>
      </c>
      <c r="BU1298" s="20">
        <f t="shared" si="3883"/>
        <v>0</v>
      </c>
      <c r="BV1298" s="20">
        <f t="shared" si="3872"/>
        <v>2080</v>
      </c>
      <c r="BW1298" s="20">
        <f t="shared" si="3883"/>
        <v>-1840</v>
      </c>
      <c r="BX1298" s="20">
        <f t="shared" si="3883"/>
        <v>0</v>
      </c>
      <c r="BY1298" s="20">
        <f t="shared" si="3887"/>
        <v>240</v>
      </c>
      <c r="BZ1298" s="20">
        <f t="shared" si="3888"/>
        <v>4080</v>
      </c>
      <c r="CA1298" s="20">
        <f t="shared" si="3883"/>
        <v>0</v>
      </c>
      <c r="CB1298" s="20">
        <f t="shared" si="3889"/>
        <v>240</v>
      </c>
      <c r="CC1298" s="20">
        <f t="shared" si="3883"/>
        <v>0</v>
      </c>
      <c r="CD1298" s="20">
        <f t="shared" si="3890"/>
        <v>240</v>
      </c>
      <c r="CE1298" s="20">
        <f t="shared" si="3883"/>
        <v>0</v>
      </c>
    </row>
    <row r="1299" spans="1:83" x14ac:dyDescent="0.25">
      <c r="A1299" s="10" t="s">
        <v>93</v>
      </c>
      <c r="B1299" s="19">
        <v>810</v>
      </c>
      <c r="C1299" s="10" t="s">
        <v>345</v>
      </c>
      <c r="D1299" s="10" t="s">
        <v>332</v>
      </c>
      <c r="E1299" s="25" t="s">
        <v>580</v>
      </c>
      <c r="F1299" s="20">
        <v>4080</v>
      </c>
      <c r="G1299" s="20">
        <v>4080</v>
      </c>
      <c r="H1299" s="20">
        <v>4080</v>
      </c>
      <c r="I1299" s="20"/>
      <c r="J1299" s="20"/>
      <c r="K1299" s="20"/>
      <c r="L1299" s="20">
        <f t="shared" si="3884"/>
        <v>4080</v>
      </c>
      <c r="M1299" s="20">
        <f t="shared" si="3885"/>
        <v>4080</v>
      </c>
      <c r="N1299" s="20">
        <f t="shared" si="3886"/>
        <v>4080</v>
      </c>
      <c r="O1299" s="20"/>
      <c r="P1299" s="20"/>
      <c r="Q1299" s="20"/>
      <c r="R1299" s="20">
        <f t="shared" si="3863"/>
        <v>4080</v>
      </c>
      <c r="S1299" s="20">
        <f t="shared" si="3864"/>
        <v>4080</v>
      </c>
      <c r="T1299" s="20">
        <f t="shared" si="3865"/>
        <v>4080</v>
      </c>
      <c r="U1299" s="20"/>
      <c r="V1299" s="20">
        <f t="shared" si="3800"/>
        <v>4080</v>
      </c>
      <c r="W1299" s="20"/>
      <c r="X1299" s="20"/>
      <c r="Y1299" s="20"/>
      <c r="Z1299" s="20">
        <f t="shared" si="3801"/>
        <v>4080</v>
      </c>
      <c r="AA1299" s="20">
        <f t="shared" si="3802"/>
        <v>4080</v>
      </c>
      <c r="AB1299" s="20">
        <f t="shared" si="3803"/>
        <v>4080</v>
      </c>
      <c r="AC1299" s="20"/>
      <c r="AD1299" s="20"/>
      <c r="AE1299" s="20"/>
      <c r="AF1299" s="20">
        <f t="shared" si="3785"/>
        <v>4080</v>
      </c>
      <c r="AG1299" s="20">
        <f t="shared" si="3786"/>
        <v>4080</v>
      </c>
      <c r="AH1299" s="20">
        <f t="shared" si="3787"/>
        <v>4080</v>
      </c>
      <c r="AI1299" s="20"/>
      <c r="AJ1299" s="20">
        <f t="shared" si="3788"/>
        <v>4080</v>
      </c>
      <c r="AK1299" s="20">
        <v>-2000</v>
      </c>
      <c r="AL1299" s="20"/>
      <c r="AM1299" s="20"/>
      <c r="AN1299" s="20">
        <f t="shared" si="3875"/>
        <v>2080</v>
      </c>
      <c r="AO1299" s="20">
        <f t="shared" si="3876"/>
        <v>4080</v>
      </c>
      <c r="AP1299" s="20">
        <f t="shared" si="3877"/>
        <v>4080</v>
      </c>
      <c r="AQ1299" s="20"/>
      <c r="AR1299" s="20"/>
      <c r="AS1299" s="20"/>
      <c r="AT1299" s="20">
        <f t="shared" si="3878"/>
        <v>2080</v>
      </c>
      <c r="AU1299" s="20">
        <f t="shared" si="3879"/>
        <v>4080</v>
      </c>
      <c r="AV1299" s="20">
        <f t="shared" si="3880"/>
        <v>4080</v>
      </c>
      <c r="AW1299" s="20"/>
      <c r="AX1299" s="20"/>
      <c r="AY1299" s="20"/>
      <c r="AZ1299" s="20">
        <f t="shared" si="3858"/>
        <v>2080</v>
      </c>
      <c r="BA1299" s="20">
        <f t="shared" si="3859"/>
        <v>4080</v>
      </c>
      <c r="BB1299" s="20">
        <f t="shared" si="3860"/>
        <v>4080</v>
      </c>
      <c r="BC1299" s="20"/>
      <c r="BD1299" s="20">
        <f t="shared" si="3857"/>
        <v>2080</v>
      </c>
      <c r="BE1299" s="20"/>
      <c r="BF1299" s="20"/>
      <c r="BG1299" s="20"/>
      <c r="BH1299" s="20">
        <f t="shared" si="3789"/>
        <v>2080</v>
      </c>
      <c r="BI1299" s="20">
        <f t="shared" si="3790"/>
        <v>4080</v>
      </c>
      <c r="BJ1299" s="20">
        <f t="shared" si="3791"/>
        <v>4080</v>
      </c>
      <c r="BK1299" s="20"/>
      <c r="BL1299" s="20"/>
      <c r="BM1299" s="20">
        <f t="shared" si="3792"/>
        <v>2080</v>
      </c>
      <c r="BN1299" s="20">
        <f t="shared" si="3793"/>
        <v>4080</v>
      </c>
      <c r="BO1299" s="20"/>
      <c r="BP1299" s="20"/>
      <c r="BQ1299" s="20"/>
      <c r="BR1299" s="20">
        <f t="shared" si="3869"/>
        <v>2080</v>
      </c>
      <c r="BS1299" s="20">
        <f t="shared" si="3870"/>
        <v>4080</v>
      </c>
      <c r="BT1299" s="20">
        <f t="shared" si="3871"/>
        <v>4080</v>
      </c>
      <c r="BU1299" s="20"/>
      <c r="BV1299" s="20">
        <f t="shared" si="3872"/>
        <v>2080</v>
      </c>
      <c r="BW1299" s="20">
        <v>-1840</v>
      </c>
      <c r="BX1299" s="20"/>
      <c r="BY1299" s="20">
        <f t="shared" si="3887"/>
        <v>240</v>
      </c>
      <c r="BZ1299" s="20">
        <f t="shared" si="3888"/>
        <v>4080</v>
      </c>
      <c r="CA1299" s="20"/>
      <c r="CB1299" s="20">
        <f t="shared" si="3889"/>
        <v>240</v>
      </c>
      <c r="CC1299" s="20"/>
      <c r="CD1299" s="20">
        <f t="shared" si="3890"/>
        <v>240</v>
      </c>
      <c r="CE1299" s="20"/>
    </row>
    <row r="1300" spans="1:83" ht="94.5" x14ac:dyDescent="0.25">
      <c r="A1300" s="10" t="s">
        <v>468</v>
      </c>
      <c r="B1300" s="19"/>
      <c r="C1300" s="10"/>
      <c r="D1300" s="10"/>
      <c r="E1300" s="25" t="s">
        <v>889</v>
      </c>
      <c r="F1300" s="20">
        <f>F1301+F1305</f>
        <v>14301.900000000001</v>
      </c>
      <c r="G1300" s="20">
        <f t="shared" ref="G1300:K1300" si="3891">G1301+G1305</f>
        <v>11156.7</v>
      </c>
      <c r="H1300" s="20">
        <f t="shared" si="3891"/>
        <v>11485.5</v>
      </c>
      <c r="I1300" s="20">
        <f t="shared" si="3891"/>
        <v>0</v>
      </c>
      <c r="J1300" s="20">
        <f t="shared" si="3891"/>
        <v>0</v>
      </c>
      <c r="K1300" s="20">
        <f t="shared" si="3891"/>
        <v>0</v>
      </c>
      <c r="L1300" s="20">
        <f t="shared" si="3884"/>
        <v>14301.900000000001</v>
      </c>
      <c r="M1300" s="20">
        <f t="shared" si="3885"/>
        <v>11156.7</v>
      </c>
      <c r="N1300" s="20">
        <f t="shared" si="3886"/>
        <v>11485.5</v>
      </c>
      <c r="O1300" s="20">
        <f t="shared" ref="O1300:Q1300" si="3892">O1301+O1305</f>
        <v>0</v>
      </c>
      <c r="P1300" s="20">
        <f t="shared" si="3892"/>
        <v>0</v>
      </c>
      <c r="Q1300" s="20">
        <f t="shared" si="3892"/>
        <v>0</v>
      </c>
      <c r="R1300" s="20">
        <f t="shared" si="3863"/>
        <v>14301.900000000001</v>
      </c>
      <c r="S1300" s="20">
        <f t="shared" si="3864"/>
        <v>11156.7</v>
      </c>
      <c r="T1300" s="20">
        <f t="shared" si="3865"/>
        <v>11485.5</v>
      </c>
      <c r="U1300" s="20">
        <f t="shared" ref="U1300:CE1300" si="3893">U1301+U1305</f>
        <v>0</v>
      </c>
      <c r="V1300" s="20">
        <f t="shared" si="3800"/>
        <v>14301.900000000001</v>
      </c>
      <c r="W1300" s="20">
        <f t="shared" ref="W1300:Y1300" si="3894">W1301+W1305</f>
        <v>0</v>
      </c>
      <c r="X1300" s="20">
        <f t="shared" si="3894"/>
        <v>0</v>
      </c>
      <c r="Y1300" s="20">
        <f t="shared" si="3894"/>
        <v>0</v>
      </c>
      <c r="Z1300" s="20">
        <f t="shared" si="3801"/>
        <v>14301.900000000001</v>
      </c>
      <c r="AA1300" s="20">
        <f t="shared" si="3802"/>
        <v>11156.7</v>
      </c>
      <c r="AB1300" s="20">
        <f t="shared" si="3803"/>
        <v>11485.5</v>
      </c>
      <c r="AC1300" s="20">
        <f t="shared" ref="AC1300:AE1300" si="3895">AC1301+AC1305</f>
        <v>0</v>
      </c>
      <c r="AD1300" s="20">
        <f t="shared" si="3895"/>
        <v>0</v>
      </c>
      <c r="AE1300" s="20">
        <f t="shared" si="3895"/>
        <v>0</v>
      </c>
      <c r="AF1300" s="20">
        <f t="shared" si="3785"/>
        <v>14301.900000000001</v>
      </c>
      <c r="AG1300" s="20">
        <f t="shared" si="3786"/>
        <v>11156.7</v>
      </c>
      <c r="AH1300" s="20">
        <f t="shared" si="3787"/>
        <v>11485.5</v>
      </c>
      <c r="AI1300" s="20">
        <f t="shared" ref="AI1300" si="3896">AI1301+AI1305</f>
        <v>0</v>
      </c>
      <c r="AJ1300" s="20">
        <f t="shared" si="3788"/>
        <v>14301.900000000001</v>
      </c>
      <c r="AK1300" s="20">
        <f t="shared" ref="AK1300:AM1300" si="3897">AK1301+AK1305</f>
        <v>0</v>
      </c>
      <c r="AL1300" s="20">
        <f t="shared" si="3897"/>
        <v>0</v>
      </c>
      <c r="AM1300" s="20">
        <f t="shared" si="3897"/>
        <v>0</v>
      </c>
      <c r="AN1300" s="20">
        <f t="shared" si="3875"/>
        <v>14301.900000000001</v>
      </c>
      <c r="AO1300" s="20">
        <f t="shared" si="3876"/>
        <v>11156.7</v>
      </c>
      <c r="AP1300" s="20">
        <f t="shared" si="3877"/>
        <v>11485.5</v>
      </c>
      <c r="AQ1300" s="20">
        <f t="shared" ref="AQ1300:AS1300" si="3898">AQ1301+AQ1305</f>
        <v>0</v>
      </c>
      <c r="AR1300" s="20">
        <f t="shared" si="3898"/>
        <v>0</v>
      </c>
      <c r="AS1300" s="20">
        <f t="shared" si="3898"/>
        <v>0</v>
      </c>
      <c r="AT1300" s="20">
        <f t="shared" si="3878"/>
        <v>14301.900000000001</v>
      </c>
      <c r="AU1300" s="20">
        <f t="shared" si="3879"/>
        <v>11156.7</v>
      </c>
      <c r="AV1300" s="20">
        <f t="shared" si="3880"/>
        <v>11485.5</v>
      </c>
      <c r="AW1300" s="20">
        <f t="shared" ref="AW1300:AY1300" si="3899">AW1301+AW1305</f>
        <v>0</v>
      </c>
      <c r="AX1300" s="20">
        <f t="shared" si="3899"/>
        <v>0</v>
      </c>
      <c r="AY1300" s="20">
        <f t="shared" si="3899"/>
        <v>0</v>
      </c>
      <c r="AZ1300" s="20">
        <f t="shared" si="3858"/>
        <v>14301.900000000001</v>
      </c>
      <c r="BA1300" s="20">
        <f t="shared" si="3859"/>
        <v>11156.7</v>
      </c>
      <c r="BB1300" s="20">
        <f t="shared" si="3860"/>
        <v>11485.5</v>
      </c>
      <c r="BC1300" s="20">
        <f t="shared" ref="BC1300" si="3900">BC1301+BC1305</f>
        <v>0</v>
      </c>
      <c r="BD1300" s="20">
        <f t="shared" si="3857"/>
        <v>14301.900000000001</v>
      </c>
      <c r="BE1300" s="20">
        <f t="shared" ref="BE1300:BG1300" si="3901">BE1301+BE1305</f>
        <v>3.3159999999999998</v>
      </c>
      <c r="BF1300" s="20">
        <f t="shared" si="3901"/>
        <v>0</v>
      </c>
      <c r="BG1300" s="20">
        <f t="shared" si="3901"/>
        <v>0</v>
      </c>
      <c r="BH1300" s="20">
        <f t="shared" si="3789"/>
        <v>14305.216000000002</v>
      </c>
      <c r="BI1300" s="20">
        <f t="shared" si="3790"/>
        <v>11156.7</v>
      </c>
      <c r="BJ1300" s="20">
        <f t="shared" si="3791"/>
        <v>11485.5</v>
      </c>
      <c r="BK1300" s="20">
        <f t="shared" ref="BK1300:BL1300" si="3902">BK1301+BK1305</f>
        <v>0</v>
      </c>
      <c r="BL1300" s="20">
        <f t="shared" si="3902"/>
        <v>0</v>
      </c>
      <c r="BM1300" s="20">
        <f t="shared" si="3792"/>
        <v>14305.216000000002</v>
      </c>
      <c r="BN1300" s="20">
        <f t="shared" si="3793"/>
        <v>11156.7</v>
      </c>
      <c r="BO1300" s="20">
        <f t="shared" ref="BO1300:BQ1300" si="3903">BO1301+BO1305</f>
        <v>258.8</v>
      </c>
      <c r="BP1300" s="20">
        <f t="shared" si="3903"/>
        <v>0</v>
      </c>
      <c r="BQ1300" s="20">
        <f t="shared" si="3903"/>
        <v>0</v>
      </c>
      <c r="BR1300" s="20">
        <f t="shared" si="3869"/>
        <v>14564.016000000001</v>
      </c>
      <c r="BS1300" s="20">
        <f t="shared" si="3870"/>
        <v>11156.7</v>
      </c>
      <c r="BT1300" s="20">
        <f t="shared" si="3871"/>
        <v>11485.5</v>
      </c>
      <c r="BU1300" s="20">
        <f t="shared" ref="BU1300" si="3904">BU1301+BU1305</f>
        <v>0</v>
      </c>
      <c r="BV1300" s="20">
        <f t="shared" si="3872"/>
        <v>14564.016000000001</v>
      </c>
      <c r="BW1300" s="20">
        <f t="shared" ref="BW1300:BX1300" si="3905">BW1301+BW1305</f>
        <v>323.40499999999997</v>
      </c>
      <c r="BX1300" s="20">
        <f t="shared" si="3905"/>
        <v>0</v>
      </c>
      <c r="BY1300" s="20">
        <f t="shared" si="3887"/>
        <v>14887.421000000002</v>
      </c>
      <c r="BZ1300" s="20">
        <f t="shared" si="3888"/>
        <v>11156.7</v>
      </c>
      <c r="CA1300" s="20">
        <f t="shared" ref="CA1300" si="3906">CA1301+CA1305</f>
        <v>0</v>
      </c>
      <c r="CB1300" s="20">
        <f t="shared" si="3889"/>
        <v>14887.421000000002</v>
      </c>
      <c r="CC1300" s="20">
        <f t="shared" ref="CC1300" si="3907">CC1301+CC1305</f>
        <v>0</v>
      </c>
      <c r="CD1300" s="20">
        <f t="shared" si="3890"/>
        <v>14887.421000000002</v>
      </c>
      <c r="CE1300" s="20">
        <f t="shared" si="3893"/>
        <v>0</v>
      </c>
    </row>
    <row r="1301" spans="1:83" ht="78.75" x14ac:dyDescent="0.25">
      <c r="A1301" s="10" t="s">
        <v>94</v>
      </c>
      <c r="B1301" s="19"/>
      <c r="C1301" s="10"/>
      <c r="D1301" s="10"/>
      <c r="E1301" s="25" t="s">
        <v>890</v>
      </c>
      <c r="F1301" s="20">
        <f>F1302</f>
        <v>6113.3</v>
      </c>
      <c r="G1301" s="20">
        <f t="shared" ref="G1301:CE1303" si="3908">G1302</f>
        <v>2968.1</v>
      </c>
      <c r="H1301" s="20">
        <f t="shared" si="3908"/>
        <v>3296.9</v>
      </c>
      <c r="I1301" s="20">
        <f t="shared" si="3908"/>
        <v>0</v>
      </c>
      <c r="J1301" s="20">
        <f t="shared" si="3908"/>
        <v>0</v>
      </c>
      <c r="K1301" s="20">
        <f t="shared" si="3908"/>
        <v>0</v>
      </c>
      <c r="L1301" s="20">
        <f t="shared" si="3884"/>
        <v>6113.3</v>
      </c>
      <c r="M1301" s="20">
        <f t="shared" si="3885"/>
        <v>2968.1</v>
      </c>
      <c r="N1301" s="20">
        <f t="shared" si="3886"/>
        <v>3296.9</v>
      </c>
      <c r="O1301" s="20">
        <f t="shared" si="3908"/>
        <v>0</v>
      </c>
      <c r="P1301" s="20">
        <f t="shared" si="3908"/>
        <v>0</v>
      </c>
      <c r="Q1301" s="20">
        <f t="shared" si="3908"/>
        <v>0</v>
      </c>
      <c r="R1301" s="20">
        <f t="shared" si="3863"/>
        <v>6113.3</v>
      </c>
      <c r="S1301" s="20">
        <f t="shared" si="3864"/>
        <v>2968.1</v>
      </c>
      <c r="T1301" s="20">
        <f t="shared" si="3865"/>
        <v>3296.9</v>
      </c>
      <c r="U1301" s="20">
        <f t="shared" si="3908"/>
        <v>0</v>
      </c>
      <c r="V1301" s="20">
        <f t="shared" si="3800"/>
        <v>6113.3</v>
      </c>
      <c r="W1301" s="20">
        <f t="shared" si="3908"/>
        <v>0</v>
      </c>
      <c r="X1301" s="20">
        <f t="shared" si="3908"/>
        <v>0</v>
      </c>
      <c r="Y1301" s="20">
        <f t="shared" si="3908"/>
        <v>0</v>
      </c>
      <c r="Z1301" s="20">
        <f t="shared" si="3801"/>
        <v>6113.3</v>
      </c>
      <c r="AA1301" s="20">
        <f t="shared" si="3802"/>
        <v>2968.1</v>
      </c>
      <c r="AB1301" s="20">
        <f t="shared" si="3803"/>
        <v>3296.9</v>
      </c>
      <c r="AC1301" s="20">
        <f t="shared" si="3908"/>
        <v>0</v>
      </c>
      <c r="AD1301" s="20">
        <f t="shared" si="3908"/>
        <v>0</v>
      </c>
      <c r="AE1301" s="20">
        <f t="shared" si="3908"/>
        <v>0</v>
      </c>
      <c r="AF1301" s="20">
        <f t="shared" si="3785"/>
        <v>6113.3</v>
      </c>
      <c r="AG1301" s="20">
        <f t="shared" si="3786"/>
        <v>2968.1</v>
      </c>
      <c r="AH1301" s="20">
        <f t="shared" si="3787"/>
        <v>3296.9</v>
      </c>
      <c r="AI1301" s="20">
        <f t="shared" si="3908"/>
        <v>0</v>
      </c>
      <c r="AJ1301" s="20">
        <f t="shared" si="3788"/>
        <v>6113.3</v>
      </c>
      <c r="AK1301" s="20">
        <f t="shared" si="3908"/>
        <v>0</v>
      </c>
      <c r="AL1301" s="20">
        <f t="shared" si="3908"/>
        <v>0</v>
      </c>
      <c r="AM1301" s="20">
        <f t="shared" si="3908"/>
        <v>0</v>
      </c>
      <c r="AN1301" s="20">
        <f t="shared" si="3875"/>
        <v>6113.3</v>
      </c>
      <c r="AO1301" s="20">
        <f t="shared" si="3876"/>
        <v>2968.1</v>
      </c>
      <c r="AP1301" s="20">
        <f t="shared" si="3877"/>
        <v>3296.9</v>
      </c>
      <c r="AQ1301" s="20">
        <f t="shared" si="3908"/>
        <v>0</v>
      </c>
      <c r="AR1301" s="20">
        <f t="shared" si="3908"/>
        <v>0</v>
      </c>
      <c r="AS1301" s="20">
        <f t="shared" si="3908"/>
        <v>0</v>
      </c>
      <c r="AT1301" s="20">
        <f t="shared" si="3878"/>
        <v>6113.3</v>
      </c>
      <c r="AU1301" s="20">
        <f t="shared" si="3879"/>
        <v>2968.1</v>
      </c>
      <c r="AV1301" s="20">
        <f t="shared" si="3880"/>
        <v>3296.9</v>
      </c>
      <c r="AW1301" s="20">
        <f t="shared" si="3908"/>
        <v>0</v>
      </c>
      <c r="AX1301" s="20">
        <f t="shared" si="3908"/>
        <v>0</v>
      </c>
      <c r="AY1301" s="20">
        <f t="shared" si="3908"/>
        <v>0</v>
      </c>
      <c r="AZ1301" s="20">
        <f t="shared" si="3858"/>
        <v>6113.3</v>
      </c>
      <c r="BA1301" s="20">
        <f t="shared" si="3859"/>
        <v>2968.1</v>
      </c>
      <c r="BB1301" s="20">
        <f t="shared" si="3860"/>
        <v>3296.9</v>
      </c>
      <c r="BC1301" s="20">
        <f t="shared" si="3908"/>
        <v>0</v>
      </c>
      <c r="BD1301" s="20">
        <f t="shared" si="3857"/>
        <v>6113.3</v>
      </c>
      <c r="BE1301" s="20">
        <f t="shared" si="3908"/>
        <v>3.3159999999999998</v>
      </c>
      <c r="BF1301" s="20">
        <f t="shared" si="3908"/>
        <v>0</v>
      </c>
      <c r="BG1301" s="20">
        <f t="shared" si="3908"/>
        <v>0</v>
      </c>
      <c r="BH1301" s="20">
        <f t="shared" si="3789"/>
        <v>6116.616</v>
      </c>
      <c r="BI1301" s="20">
        <f t="shared" si="3790"/>
        <v>2968.1</v>
      </c>
      <c r="BJ1301" s="20">
        <f t="shared" si="3791"/>
        <v>3296.9</v>
      </c>
      <c r="BK1301" s="20">
        <f t="shared" si="3908"/>
        <v>0</v>
      </c>
      <c r="BL1301" s="20">
        <f t="shared" si="3908"/>
        <v>0</v>
      </c>
      <c r="BM1301" s="20">
        <f t="shared" si="3792"/>
        <v>6116.616</v>
      </c>
      <c r="BN1301" s="20">
        <f t="shared" si="3793"/>
        <v>2968.1</v>
      </c>
      <c r="BO1301" s="20">
        <f t="shared" si="3908"/>
        <v>258.8</v>
      </c>
      <c r="BP1301" s="20">
        <f t="shared" si="3908"/>
        <v>0</v>
      </c>
      <c r="BQ1301" s="20">
        <f t="shared" si="3908"/>
        <v>0</v>
      </c>
      <c r="BR1301" s="20">
        <f t="shared" si="3869"/>
        <v>6375.4160000000002</v>
      </c>
      <c r="BS1301" s="20">
        <f t="shared" si="3870"/>
        <v>2968.1</v>
      </c>
      <c r="BT1301" s="20">
        <f t="shared" si="3871"/>
        <v>3296.9</v>
      </c>
      <c r="BU1301" s="20">
        <f t="shared" si="3908"/>
        <v>0</v>
      </c>
      <c r="BV1301" s="20">
        <f t="shared" si="3872"/>
        <v>6375.4160000000002</v>
      </c>
      <c r="BW1301" s="20">
        <f t="shared" si="3908"/>
        <v>0</v>
      </c>
      <c r="BX1301" s="20">
        <f t="shared" si="3908"/>
        <v>0</v>
      </c>
      <c r="BY1301" s="20">
        <f t="shared" si="3887"/>
        <v>6375.4160000000002</v>
      </c>
      <c r="BZ1301" s="20">
        <f t="shared" si="3888"/>
        <v>2968.1</v>
      </c>
      <c r="CA1301" s="20">
        <f t="shared" si="3908"/>
        <v>0</v>
      </c>
      <c r="CB1301" s="20">
        <f t="shared" si="3889"/>
        <v>6375.4160000000002</v>
      </c>
      <c r="CC1301" s="20">
        <f t="shared" si="3908"/>
        <v>0</v>
      </c>
      <c r="CD1301" s="20">
        <f t="shared" si="3890"/>
        <v>6375.4160000000002</v>
      </c>
      <c r="CE1301" s="20">
        <f t="shared" si="3908"/>
        <v>0</v>
      </c>
    </row>
    <row r="1302" spans="1:83" ht="47.25" x14ac:dyDescent="0.25">
      <c r="A1302" s="10" t="s">
        <v>94</v>
      </c>
      <c r="B1302" s="19">
        <v>200</v>
      </c>
      <c r="C1302" s="10"/>
      <c r="D1302" s="10"/>
      <c r="E1302" s="25" t="s">
        <v>602</v>
      </c>
      <c r="F1302" s="20">
        <f>F1303</f>
        <v>6113.3</v>
      </c>
      <c r="G1302" s="20">
        <f t="shared" si="3908"/>
        <v>2968.1</v>
      </c>
      <c r="H1302" s="20">
        <f t="shared" si="3908"/>
        <v>3296.9</v>
      </c>
      <c r="I1302" s="20">
        <f t="shared" si="3908"/>
        <v>0</v>
      </c>
      <c r="J1302" s="20">
        <f t="shared" si="3908"/>
        <v>0</v>
      </c>
      <c r="K1302" s="20">
        <f t="shared" si="3908"/>
        <v>0</v>
      </c>
      <c r="L1302" s="20">
        <f t="shared" si="3884"/>
        <v>6113.3</v>
      </c>
      <c r="M1302" s="20">
        <f t="shared" si="3885"/>
        <v>2968.1</v>
      </c>
      <c r="N1302" s="20">
        <f t="shared" si="3886"/>
        <v>3296.9</v>
      </c>
      <c r="O1302" s="20">
        <f t="shared" si="3908"/>
        <v>0</v>
      </c>
      <c r="P1302" s="20">
        <f t="shared" si="3908"/>
        <v>0</v>
      </c>
      <c r="Q1302" s="20">
        <f t="shared" si="3908"/>
        <v>0</v>
      </c>
      <c r="R1302" s="20">
        <f t="shared" si="3863"/>
        <v>6113.3</v>
      </c>
      <c r="S1302" s="20">
        <f t="shared" si="3864"/>
        <v>2968.1</v>
      </c>
      <c r="T1302" s="20">
        <f t="shared" si="3865"/>
        <v>3296.9</v>
      </c>
      <c r="U1302" s="20">
        <f t="shared" si="3908"/>
        <v>0</v>
      </c>
      <c r="V1302" s="20">
        <f t="shared" si="3800"/>
        <v>6113.3</v>
      </c>
      <c r="W1302" s="20">
        <f t="shared" si="3908"/>
        <v>0</v>
      </c>
      <c r="X1302" s="20">
        <f t="shared" si="3908"/>
        <v>0</v>
      </c>
      <c r="Y1302" s="20">
        <f t="shared" si="3908"/>
        <v>0</v>
      </c>
      <c r="Z1302" s="20">
        <f t="shared" si="3801"/>
        <v>6113.3</v>
      </c>
      <c r="AA1302" s="20">
        <f t="shared" si="3802"/>
        <v>2968.1</v>
      </c>
      <c r="AB1302" s="20">
        <f t="shared" si="3803"/>
        <v>3296.9</v>
      </c>
      <c r="AC1302" s="20">
        <f t="shared" si="3908"/>
        <v>0</v>
      </c>
      <c r="AD1302" s="20">
        <f t="shared" si="3908"/>
        <v>0</v>
      </c>
      <c r="AE1302" s="20">
        <f t="shared" si="3908"/>
        <v>0</v>
      </c>
      <c r="AF1302" s="20">
        <f t="shared" si="3785"/>
        <v>6113.3</v>
      </c>
      <c r="AG1302" s="20">
        <f t="shared" si="3786"/>
        <v>2968.1</v>
      </c>
      <c r="AH1302" s="20">
        <f t="shared" si="3787"/>
        <v>3296.9</v>
      </c>
      <c r="AI1302" s="20">
        <f t="shared" si="3908"/>
        <v>0</v>
      </c>
      <c r="AJ1302" s="20">
        <f t="shared" si="3788"/>
        <v>6113.3</v>
      </c>
      <c r="AK1302" s="20">
        <f t="shared" si="3908"/>
        <v>0</v>
      </c>
      <c r="AL1302" s="20">
        <f t="shared" si="3908"/>
        <v>0</v>
      </c>
      <c r="AM1302" s="20">
        <f t="shared" si="3908"/>
        <v>0</v>
      </c>
      <c r="AN1302" s="20">
        <f t="shared" si="3875"/>
        <v>6113.3</v>
      </c>
      <c r="AO1302" s="20">
        <f t="shared" si="3876"/>
        <v>2968.1</v>
      </c>
      <c r="AP1302" s="20">
        <f t="shared" si="3877"/>
        <v>3296.9</v>
      </c>
      <c r="AQ1302" s="20">
        <f t="shared" si="3908"/>
        <v>0</v>
      </c>
      <c r="AR1302" s="20">
        <f t="shared" si="3908"/>
        <v>0</v>
      </c>
      <c r="AS1302" s="20">
        <f t="shared" si="3908"/>
        <v>0</v>
      </c>
      <c r="AT1302" s="20">
        <f t="shared" si="3878"/>
        <v>6113.3</v>
      </c>
      <c r="AU1302" s="20">
        <f t="shared" si="3879"/>
        <v>2968.1</v>
      </c>
      <c r="AV1302" s="20">
        <f t="shared" si="3880"/>
        <v>3296.9</v>
      </c>
      <c r="AW1302" s="20">
        <f t="shared" si="3908"/>
        <v>0</v>
      </c>
      <c r="AX1302" s="20">
        <f t="shared" si="3908"/>
        <v>0</v>
      </c>
      <c r="AY1302" s="20">
        <f t="shared" si="3908"/>
        <v>0</v>
      </c>
      <c r="AZ1302" s="20">
        <f t="shared" si="3858"/>
        <v>6113.3</v>
      </c>
      <c r="BA1302" s="20">
        <f t="shared" si="3859"/>
        <v>2968.1</v>
      </c>
      <c r="BB1302" s="20">
        <f t="shared" si="3860"/>
        <v>3296.9</v>
      </c>
      <c r="BC1302" s="20">
        <f t="shared" si="3908"/>
        <v>0</v>
      </c>
      <c r="BD1302" s="20">
        <f t="shared" si="3857"/>
        <v>6113.3</v>
      </c>
      <c r="BE1302" s="20">
        <f t="shared" si="3908"/>
        <v>3.3159999999999998</v>
      </c>
      <c r="BF1302" s="20">
        <f t="shared" si="3908"/>
        <v>0</v>
      </c>
      <c r="BG1302" s="20">
        <f t="shared" si="3908"/>
        <v>0</v>
      </c>
      <c r="BH1302" s="20">
        <f t="shared" ref="BH1302:BH1374" si="3909">BD1302+BE1302</f>
        <v>6116.616</v>
      </c>
      <c r="BI1302" s="20">
        <f t="shared" ref="BI1302:BI1374" si="3910">BA1302+BF1302</f>
        <v>2968.1</v>
      </c>
      <c r="BJ1302" s="20">
        <f t="shared" ref="BJ1302:BJ1374" si="3911">BB1302+BG1302</f>
        <v>3296.9</v>
      </c>
      <c r="BK1302" s="20">
        <f t="shared" si="3908"/>
        <v>0</v>
      </c>
      <c r="BL1302" s="20">
        <f t="shared" si="3908"/>
        <v>0</v>
      </c>
      <c r="BM1302" s="20">
        <f t="shared" ref="BM1302:BM1374" si="3912">BH1302+BK1302</f>
        <v>6116.616</v>
      </c>
      <c r="BN1302" s="20">
        <f t="shared" ref="BN1302:BN1374" si="3913">BI1302+BL1302</f>
        <v>2968.1</v>
      </c>
      <c r="BO1302" s="20">
        <f t="shared" si="3908"/>
        <v>258.8</v>
      </c>
      <c r="BP1302" s="20">
        <f t="shared" si="3908"/>
        <v>0</v>
      </c>
      <c r="BQ1302" s="20">
        <f t="shared" si="3908"/>
        <v>0</v>
      </c>
      <c r="BR1302" s="20">
        <f t="shared" si="3869"/>
        <v>6375.4160000000002</v>
      </c>
      <c r="BS1302" s="20">
        <f t="shared" si="3870"/>
        <v>2968.1</v>
      </c>
      <c r="BT1302" s="20">
        <f t="shared" si="3871"/>
        <v>3296.9</v>
      </c>
      <c r="BU1302" s="20">
        <f t="shared" si="3908"/>
        <v>0</v>
      </c>
      <c r="BV1302" s="20">
        <f t="shared" si="3872"/>
        <v>6375.4160000000002</v>
      </c>
      <c r="BW1302" s="20">
        <f t="shared" si="3908"/>
        <v>0</v>
      </c>
      <c r="BX1302" s="20">
        <f t="shared" si="3908"/>
        <v>0</v>
      </c>
      <c r="BY1302" s="20">
        <f t="shared" si="3887"/>
        <v>6375.4160000000002</v>
      </c>
      <c r="BZ1302" s="20">
        <f t="shared" si="3888"/>
        <v>2968.1</v>
      </c>
      <c r="CA1302" s="20">
        <f t="shared" si="3908"/>
        <v>0</v>
      </c>
      <c r="CB1302" s="20">
        <f t="shared" si="3889"/>
        <v>6375.4160000000002</v>
      </c>
      <c r="CC1302" s="20">
        <f t="shared" si="3908"/>
        <v>0</v>
      </c>
      <c r="CD1302" s="20">
        <f t="shared" si="3890"/>
        <v>6375.4160000000002</v>
      </c>
      <c r="CE1302" s="20">
        <f t="shared" si="3908"/>
        <v>0</v>
      </c>
    </row>
    <row r="1303" spans="1:83" ht="47.25" x14ac:dyDescent="0.25">
      <c r="A1303" s="10" t="s">
        <v>94</v>
      </c>
      <c r="B1303" s="19">
        <v>240</v>
      </c>
      <c r="C1303" s="10"/>
      <c r="D1303" s="10"/>
      <c r="E1303" s="25" t="s">
        <v>603</v>
      </c>
      <c r="F1303" s="20">
        <f>F1304</f>
        <v>6113.3</v>
      </c>
      <c r="G1303" s="20">
        <f t="shared" si="3908"/>
        <v>2968.1</v>
      </c>
      <c r="H1303" s="20">
        <f t="shared" si="3908"/>
        <v>3296.9</v>
      </c>
      <c r="I1303" s="20">
        <f t="shared" si="3908"/>
        <v>0</v>
      </c>
      <c r="J1303" s="20">
        <f t="shared" si="3908"/>
        <v>0</v>
      </c>
      <c r="K1303" s="20">
        <f t="shared" si="3908"/>
        <v>0</v>
      </c>
      <c r="L1303" s="20">
        <f t="shared" si="3884"/>
        <v>6113.3</v>
      </c>
      <c r="M1303" s="20">
        <f t="shared" si="3885"/>
        <v>2968.1</v>
      </c>
      <c r="N1303" s="20">
        <f t="shared" si="3886"/>
        <v>3296.9</v>
      </c>
      <c r="O1303" s="20">
        <f t="shared" si="3908"/>
        <v>0</v>
      </c>
      <c r="P1303" s="20">
        <f t="shared" si="3908"/>
        <v>0</v>
      </c>
      <c r="Q1303" s="20">
        <f t="shared" si="3908"/>
        <v>0</v>
      </c>
      <c r="R1303" s="20">
        <f t="shared" si="3863"/>
        <v>6113.3</v>
      </c>
      <c r="S1303" s="20">
        <f t="shared" si="3864"/>
        <v>2968.1</v>
      </c>
      <c r="T1303" s="20">
        <f t="shared" si="3865"/>
        <v>3296.9</v>
      </c>
      <c r="U1303" s="20">
        <f t="shared" si="3908"/>
        <v>0</v>
      </c>
      <c r="V1303" s="20">
        <f t="shared" si="3800"/>
        <v>6113.3</v>
      </c>
      <c r="W1303" s="20">
        <f t="shared" si="3908"/>
        <v>0</v>
      </c>
      <c r="X1303" s="20">
        <f t="shared" si="3908"/>
        <v>0</v>
      </c>
      <c r="Y1303" s="20">
        <f t="shared" si="3908"/>
        <v>0</v>
      </c>
      <c r="Z1303" s="20">
        <f t="shared" si="3801"/>
        <v>6113.3</v>
      </c>
      <c r="AA1303" s="20">
        <f t="shared" si="3802"/>
        <v>2968.1</v>
      </c>
      <c r="AB1303" s="20">
        <f t="shared" si="3803"/>
        <v>3296.9</v>
      </c>
      <c r="AC1303" s="20">
        <f t="shared" si="3908"/>
        <v>0</v>
      </c>
      <c r="AD1303" s="20">
        <f t="shared" si="3908"/>
        <v>0</v>
      </c>
      <c r="AE1303" s="20">
        <f t="shared" si="3908"/>
        <v>0</v>
      </c>
      <c r="AF1303" s="20">
        <f t="shared" si="3785"/>
        <v>6113.3</v>
      </c>
      <c r="AG1303" s="20">
        <f t="shared" si="3786"/>
        <v>2968.1</v>
      </c>
      <c r="AH1303" s="20">
        <f t="shared" si="3787"/>
        <v>3296.9</v>
      </c>
      <c r="AI1303" s="20">
        <f t="shared" si="3908"/>
        <v>0</v>
      </c>
      <c r="AJ1303" s="20">
        <f t="shared" si="3788"/>
        <v>6113.3</v>
      </c>
      <c r="AK1303" s="20">
        <f t="shared" si="3908"/>
        <v>0</v>
      </c>
      <c r="AL1303" s="20">
        <f t="shared" si="3908"/>
        <v>0</v>
      </c>
      <c r="AM1303" s="20">
        <f t="shared" si="3908"/>
        <v>0</v>
      </c>
      <c r="AN1303" s="20">
        <f t="shared" si="3875"/>
        <v>6113.3</v>
      </c>
      <c r="AO1303" s="20">
        <f t="shared" si="3876"/>
        <v>2968.1</v>
      </c>
      <c r="AP1303" s="20">
        <f t="shared" si="3877"/>
        <v>3296.9</v>
      </c>
      <c r="AQ1303" s="20">
        <f t="shared" si="3908"/>
        <v>0</v>
      </c>
      <c r="AR1303" s="20">
        <f t="shared" si="3908"/>
        <v>0</v>
      </c>
      <c r="AS1303" s="20">
        <f t="shared" si="3908"/>
        <v>0</v>
      </c>
      <c r="AT1303" s="20">
        <f t="shared" si="3878"/>
        <v>6113.3</v>
      </c>
      <c r="AU1303" s="20">
        <f t="shared" si="3879"/>
        <v>2968.1</v>
      </c>
      <c r="AV1303" s="20">
        <f t="shared" si="3880"/>
        <v>3296.9</v>
      </c>
      <c r="AW1303" s="20">
        <f t="shared" si="3908"/>
        <v>0</v>
      </c>
      <c r="AX1303" s="20">
        <f t="shared" si="3908"/>
        <v>0</v>
      </c>
      <c r="AY1303" s="20">
        <f t="shared" si="3908"/>
        <v>0</v>
      </c>
      <c r="AZ1303" s="20">
        <f t="shared" si="3858"/>
        <v>6113.3</v>
      </c>
      <c r="BA1303" s="20">
        <f t="shared" si="3859"/>
        <v>2968.1</v>
      </c>
      <c r="BB1303" s="20">
        <f t="shared" si="3860"/>
        <v>3296.9</v>
      </c>
      <c r="BC1303" s="20">
        <f t="shared" si="3908"/>
        <v>0</v>
      </c>
      <c r="BD1303" s="20">
        <f t="shared" si="3857"/>
        <v>6113.3</v>
      </c>
      <c r="BE1303" s="20">
        <f t="shared" si="3908"/>
        <v>3.3159999999999998</v>
      </c>
      <c r="BF1303" s="20">
        <f t="shared" si="3908"/>
        <v>0</v>
      </c>
      <c r="BG1303" s="20">
        <f t="shared" si="3908"/>
        <v>0</v>
      </c>
      <c r="BH1303" s="20">
        <f t="shared" si="3909"/>
        <v>6116.616</v>
      </c>
      <c r="BI1303" s="20">
        <f t="shared" si="3910"/>
        <v>2968.1</v>
      </c>
      <c r="BJ1303" s="20">
        <f t="shared" si="3911"/>
        <v>3296.9</v>
      </c>
      <c r="BK1303" s="20">
        <f t="shared" si="3908"/>
        <v>0</v>
      </c>
      <c r="BL1303" s="20">
        <f t="shared" si="3908"/>
        <v>0</v>
      </c>
      <c r="BM1303" s="20">
        <f t="shared" si="3912"/>
        <v>6116.616</v>
      </c>
      <c r="BN1303" s="20">
        <f t="shared" si="3913"/>
        <v>2968.1</v>
      </c>
      <c r="BO1303" s="20">
        <f t="shared" si="3908"/>
        <v>258.8</v>
      </c>
      <c r="BP1303" s="20">
        <f t="shared" si="3908"/>
        <v>0</v>
      </c>
      <c r="BQ1303" s="20">
        <f t="shared" si="3908"/>
        <v>0</v>
      </c>
      <c r="BR1303" s="20">
        <f t="shared" si="3869"/>
        <v>6375.4160000000002</v>
      </c>
      <c r="BS1303" s="20">
        <f t="shared" si="3870"/>
        <v>2968.1</v>
      </c>
      <c r="BT1303" s="20">
        <f t="shared" si="3871"/>
        <v>3296.9</v>
      </c>
      <c r="BU1303" s="20">
        <f t="shared" si="3908"/>
        <v>0</v>
      </c>
      <c r="BV1303" s="20">
        <f t="shared" si="3872"/>
        <v>6375.4160000000002</v>
      </c>
      <c r="BW1303" s="20">
        <f t="shared" si="3908"/>
        <v>0</v>
      </c>
      <c r="BX1303" s="20">
        <f t="shared" si="3908"/>
        <v>0</v>
      </c>
      <c r="BY1303" s="20">
        <f t="shared" si="3887"/>
        <v>6375.4160000000002</v>
      </c>
      <c r="BZ1303" s="20">
        <f t="shared" si="3888"/>
        <v>2968.1</v>
      </c>
      <c r="CA1303" s="20">
        <f t="shared" si="3908"/>
        <v>0</v>
      </c>
      <c r="CB1303" s="20">
        <f t="shared" si="3889"/>
        <v>6375.4160000000002</v>
      </c>
      <c r="CC1303" s="20">
        <f t="shared" si="3908"/>
        <v>0</v>
      </c>
      <c r="CD1303" s="20">
        <f t="shared" si="3890"/>
        <v>6375.4160000000002</v>
      </c>
      <c r="CE1303" s="20">
        <f t="shared" si="3908"/>
        <v>0</v>
      </c>
    </row>
    <row r="1304" spans="1:83" x14ac:dyDescent="0.25">
      <c r="A1304" s="10" t="s">
        <v>94</v>
      </c>
      <c r="B1304" s="19">
        <v>240</v>
      </c>
      <c r="C1304" s="10" t="s">
        <v>345</v>
      </c>
      <c r="D1304" s="10" t="s">
        <v>332</v>
      </c>
      <c r="E1304" s="25" t="s">
        <v>580</v>
      </c>
      <c r="F1304" s="20">
        <v>6113.3</v>
      </c>
      <c r="G1304" s="20">
        <v>2968.1</v>
      </c>
      <c r="H1304" s="20">
        <v>3296.9</v>
      </c>
      <c r="I1304" s="20"/>
      <c r="J1304" s="20"/>
      <c r="K1304" s="20"/>
      <c r="L1304" s="20">
        <f t="shared" si="3884"/>
        <v>6113.3</v>
      </c>
      <c r="M1304" s="20">
        <f t="shared" si="3885"/>
        <v>2968.1</v>
      </c>
      <c r="N1304" s="20">
        <f t="shared" si="3886"/>
        <v>3296.9</v>
      </c>
      <c r="O1304" s="20"/>
      <c r="P1304" s="20"/>
      <c r="Q1304" s="20"/>
      <c r="R1304" s="20">
        <f t="shared" si="3863"/>
        <v>6113.3</v>
      </c>
      <c r="S1304" s="20">
        <f t="shared" si="3864"/>
        <v>2968.1</v>
      </c>
      <c r="T1304" s="20">
        <f t="shared" si="3865"/>
        <v>3296.9</v>
      </c>
      <c r="U1304" s="20"/>
      <c r="V1304" s="20">
        <f t="shared" si="3800"/>
        <v>6113.3</v>
      </c>
      <c r="W1304" s="20"/>
      <c r="X1304" s="20"/>
      <c r="Y1304" s="20"/>
      <c r="Z1304" s="20">
        <f t="shared" si="3801"/>
        <v>6113.3</v>
      </c>
      <c r="AA1304" s="20">
        <f t="shared" si="3802"/>
        <v>2968.1</v>
      </c>
      <c r="AB1304" s="20">
        <f t="shared" si="3803"/>
        <v>3296.9</v>
      </c>
      <c r="AC1304" s="20"/>
      <c r="AD1304" s="20"/>
      <c r="AE1304" s="20"/>
      <c r="AF1304" s="20">
        <f t="shared" si="3785"/>
        <v>6113.3</v>
      </c>
      <c r="AG1304" s="20">
        <f t="shared" si="3786"/>
        <v>2968.1</v>
      </c>
      <c r="AH1304" s="20">
        <f t="shared" si="3787"/>
        <v>3296.9</v>
      </c>
      <c r="AI1304" s="20"/>
      <c r="AJ1304" s="20">
        <f t="shared" si="3788"/>
        <v>6113.3</v>
      </c>
      <c r="AK1304" s="20"/>
      <c r="AL1304" s="20"/>
      <c r="AM1304" s="20"/>
      <c r="AN1304" s="20">
        <f t="shared" si="3875"/>
        <v>6113.3</v>
      </c>
      <c r="AO1304" s="20">
        <f t="shared" si="3876"/>
        <v>2968.1</v>
      </c>
      <c r="AP1304" s="20">
        <f t="shared" si="3877"/>
        <v>3296.9</v>
      </c>
      <c r="AQ1304" s="20"/>
      <c r="AR1304" s="20"/>
      <c r="AS1304" s="20"/>
      <c r="AT1304" s="20">
        <f t="shared" si="3878"/>
        <v>6113.3</v>
      </c>
      <c r="AU1304" s="20">
        <f t="shared" si="3879"/>
        <v>2968.1</v>
      </c>
      <c r="AV1304" s="20">
        <f t="shared" si="3880"/>
        <v>3296.9</v>
      </c>
      <c r="AW1304" s="20"/>
      <c r="AX1304" s="20"/>
      <c r="AY1304" s="20"/>
      <c r="AZ1304" s="20">
        <f t="shared" si="3858"/>
        <v>6113.3</v>
      </c>
      <c r="BA1304" s="20">
        <f t="shared" si="3859"/>
        <v>2968.1</v>
      </c>
      <c r="BB1304" s="20">
        <f t="shared" si="3860"/>
        <v>3296.9</v>
      </c>
      <c r="BC1304" s="20"/>
      <c r="BD1304" s="20">
        <f t="shared" si="3857"/>
        <v>6113.3</v>
      </c>
      <c r="BE1304" s="20">
        <v>3.3159999999999998</v>
      </c>
      <c r="BF1304" s="20"/>
      <c r="BG1304" s="20"/>
      <c r="BH1304" s="20">
        <f t="shared" si="3909"/>
        <v>6116.616</v>
      </c>
      <c r="BI1304" s="20">
        <f t="shared" si="3910"/>
        <v>2968.1</v>
      </c>
      <c r="BJ1304" s="20">
        <f t="shared" si="3911"/>
        <v>3296.9</v>
      </c>
      <c r="BK1304" s="20"/>
      <c r="BL1304" s="20"/>
      <c r="BM1304" s="20">
        <f t="shared" si="3912"/>
        <v>6116.616</v>
      </c>
      <c r="BN1304" s="20">
        <f t="shared" si="3913"/>
        <v>2968.1</v>
      </c>
      <c r="BO1304" s="20">
        <v>258.8</v>
      </c>
      <c r="BP1304" s="20"/>
      <c r="BQ1304" s="20"/>
      <c r="BR1304" s="20">
        <f t="shared" si="3869"/>
        <v>6375.4160000000002</v>
      </c>
      <c r="BS1304" s="20">
        <f t="shared" si="3870"/>
        <v>2968.1</v>
      </c>
      <c r="BT1304" s="20">
        <f t="shared" si="3871"/>
        <v>3296.9</v>
      </c>
      <c r="BU1304" s="20"/>
      <c r="BV1304" s="20">
        <f t="shared" si="3872"/>
        <v>6375.4160000000002</v>
      </c>
      <c r="BW1304" s="20"/>
      <c r="BX1304" s="20"/>
      <c r="BY1304" s="20">
        <f t="shared" si="3887"/>
        <v>6375.4160000000002</v>
      </c>
      <c r="BZ1304" s="20">
        <f t="shared" si="3888"/>
        <v>2968.1</v>
      </c>
      <c r="CA1304" s="20"/>
      <c r="CB1304" s="20">
        <f t="shared" si="3889"/>
        <v>6375.4160000000002</v>
      </c>
      <c r="CC1304" s="20"/>
      <c r="CD1304" s="20">
        <f t="shared" si="3890"/>
        <v>6375.4160000000002</v>
      </c>
      <c r="CE1304" s="20"/>
    </row>
    <row r="1305" spans="1:83" ht="63" x14ac:dyDescent="0.25">
      <c r="A1305" s="10" t="s">
        <v>95</v>
      </c>
      <c r="B1305" s="19"/>
      <c r="C1305" s="10"/>
      <c r="D1305" s="10"/>
      <c r="E1305" s="25" t="s">
        <v>891</v>
      </c>
      <c r="F1305" s="20">
        <f>F1306</f>
        <v>8188.6</v>
      </c>
      <c r="G1305" s="20">
        <f t="shared" ref="G1305:CE1307" si="3914">G1306</f>
        <v>8188.6</v>
      </c>
      <c r="H1305" s="20">
        <f t="shared" si="3914"/>
        <v>8188.6</v>
      </c>
      <c r="I1305" s="20">
        <f t="shared" si="3914"/>
        <v>0</v>
      </c>
      <c r="J1305" s="20">
        <f t="shared" si="3914"/>
        <v>0</v>
      </c>
      <c r="K1305" s="20">
        <f t="shared" si="3914"/>
        <v>0</v>
      </c>
      <c r="L1305" s="20">
        <f t="shared" si="3884"/>
        <v>8188.6</v>
      </c>
      <c r="M1305" s="20">
        <f t="shared" si="3885"/>
        <v>8188.6</v>
      </c>
      <c r="N1305" s="20">
        <f t="shared" si="3886"/>
        <v>8188.6</v>
      </c>
      <c r="O1305" s="20">
        <f t="shared" si="3914"/>
        <v>0</v>
      </c>
      <c r="P1305" s="20">
        <f t="shared" si="3914"/>
        <v>0</v>
      </c>
      <c r="Q1305" s="20">
        <f t="shared" si="3914"/>
        <v>0</v>
      </c>
      <c r="R1305" s="20">
        <f t="shared" si="3863"/>
        <v>8188.6</v>
      </c>
      <c r="S1305" s="20">
        <f t="shared" si="3864"/>
        <v>8188.6</v>
      </c>
      <c r="T1305" s="20">
        <f t="shared" si="3865"/>
        <v>8188.6</v>
      </c>
      <c r="U1305" s="20">
        <f t="shared" si="3914"/>
        <v>0</v>
      </c>
      <c r="V1305" s="20">
        <f t="shared" si="3800"/>
        <v>8188.6</v>
      </c>
      <c r="W1305" s="20">
        <f t="shared" si="3914"/>
        <v>0</v>
      </c>
      <c r="X1305" s="20">
        <f t="shared" si="3914"/>
        <v>0</v>
      </c>
      <c r="Y1305" s="20">
        <f t="shared" si="3914"/>
        <v>0</v>
      </c>
      <c r="Z1305" s="20">
        <f t="shared" si="3801"/>
        <v>8188.6</v>
      </c>
      <c r="AA1305" s="20">
        <f t="shared" si="3802"/>
        <v>8188.6</v>
      </c>
      <c r="AB1305" s="20">
        <f t="shared" si="3803"/>
        <v>8188.6</v>
      </c>
      <c r="AC1305" s="20">
        <f t="shared" si="3914"/>
        <v>0</v>
      </c>
      <c r="AD1305" s="20">
        <f t="shared" si="3914"/>
        <v>0</v>
      </c>
      <c r="AE1305" s="20">
        <f t="shared" si="3914"/>
        <v>0</v>
      </c>
      <c r="AF1305" s="20">
        <f t="shared" si="3785"/>
        <v>8188.6</v>
      </c>
      <c r="AG1305" s="20">
        <f t="shared" si="3786"/>
        <v>8188.6</v>
      </c>
      <c r="AH1305" s="20">
        <f t="shared" si="3787"/>
        <v>8188.6</v>
      </c>
      <c r="AI1305" s="20">
        <f t="shared" si="3914"/>
        <v>0</v>
      </c>
      <c r="AJ1305" s="20">
        <f t="shared" si="3788"/>
        <v>8188.6</v>
      </c>
      <c r="AK1305" s="20">
        <f t="shared" si="3914"/>
        <v>0</v>
      </c>
      <c r="AL1305" s="20">
        <f t="shared" si="3914"/>
        <v>0</v>
      </c>
      <c r="AM1305" s="20">
        <f t="shared" si="3914"/>
        <v>0</v>
      </c>
      <c r="AN1305" s="20">
        <f t="shared" si="3875"/>
        <v>8188.6</v>
      </c>
      <c r="AO1305" s="20">
        <f t="shared" si="3876"/>
        <v>8188.6</v>
      </c>
      <c r="AP1305" s="20">
        <f t="shared" si="3877"/>
        <v>8188.6</v>
      </c>
      <c r="AQ1305" s="20">
        <f t="shared" si="3914"/>
        <v>0</v>
      </c>
      <c r="AR1305" s="20">
        <f t="shared" si="3914"/>
        <v>0</v>
      </c>
      <c r="AS1305" s="20">
        <f t="shared" si="3914"/>
        <v>0</v>
      </c>
      <c r="AT1305" s="20">
        <f t="shared" si="3878"/>
        <v>8188.6</v>
      </c>
      <c r="AU1305" s="20">
        <f t="shared" si="3879"/>
        <v>8188.6</v>
      </c>
      <c r="AV1305" s="20">
        <f t="shared" si="3880"/>
        <v>8188.6</v>
      </c>
      <c r="AW1305" s="20">
        <f t="shared" si="3914"/>
        <v>0</v>
      </c>
      <c r="AX1305" s="20">
        <f t="shared" si="3914"/>
        <v>0</v>
      </c>
      <c r="AY1305" s="20">
        <f t="shared" si="3914"/>
        <v>0</v>
      </c>
      <c r="AZ1305" s="20">
        <f t="shared" si="3858"/>
        <v>8188.6</v>
      </c>
      <c r="BA1305" s="20">
        <f t="shared" si="3859"/>
        <v>8188.6</v>
      </c>
      <c r="BB1305" s="20">
        <f t="shared" si="3860"/>
        <v>8188.6</v>
      </c>
      <c r="BC1305" s="20">
        <f t="shared" si="3914"/>
        <v>0</v>
      </c>
      <c r="BD1305" s="20">
        <f t="shared" si="3857"/>
        <v>8188.6</v>
      </c>
      <c r="BE1305" s="20">
        <f t="shared" si="3914"/>
        <v>0</v>
      </c>
      <c r="BF1305" s="20">
        <f t="shared" si="3914"/>
        <v>0</v>
      </c>
      <c r="BG1305" s="20">
        <f t="shared" si="3914"/>
        <v>0</v>
      </c>
      <c r="BH1305" s="20">
        <f t="shared" si="3909"/>
        <v>8188.6</v>
      </c>
      <c r="BI1305" s="20">
        <f t="shared" si="3910"/>
        <v>8188.6</v>
      </c>
      <c r="BJ1305" s="20">
        <f t="shared" si="3911"/>
        <v>8188.6</v>
      </c>
      <c r="BK1305" s="20">
        <f t="shared" si="3914"/>
        <v>0</v>
      </c>
      <c r="BL1305" s="20">
        <f t="shared" si="3914"/>
        <v>0</v>
      </c>
      <c r="BM1305" s="20">
        <f t="shared" si="3912"/>
        <v>8188.6</v>
      </c>
      <c r="BN1305" s="20">
        <f t="shared" si="3913"/>
        <v>8188.6</v>
      </c>
      <c r="BO1305" s="20">
        <f t="shared" si="3914"/>
        <v>0</v>
      </c>
      <c r="BP1305" s="20">
        <f t="shared" si="3914"/>
        <v>0</v>
      </c>
      <c r="BQ1305" s="20">
        <f t="shared" si="3914"/>
        <v>0</v>
      </c>
      <c r="BR1305" s="20">
        <f t="shared" si="3869"/>
        <v>8188.6</v>
      </c>
      <c r="BS1305" s="20">
        <f t="shared" si="3870"/>
        <v>8188.6</v>
      </c>
      <c r="BT1305" s="20">
        <f t="shared" si="3871"/>
        <v>8188.6</v>
      </c>
      <c r="BU1305" s="20">
        <f t="shared" si="3914"/>
        <v>0</v>
      </c>
      <c r="BV1305" s="20">
        <f t="shared" si="3872"/>
        <v>8188.6</v>
      </c>
      <c r="BW1305" s="20">
        <f t="shared" si="3914"/>
        <v>323.40499999999997</v>
      </c>
      <c r="BX1305" s="20">
        <f t="shared" si="3914"/>
        <v>0</v>
      </c>
      <c r="BY1305" s="20">
        <f t="shared" si="3887"/>
        <v>8512.005000000001</v>
      </c>
      <c r="BZ1305" s="20">
        <f t="shared" si="3888"/>
        <v>8188.6</v>
      </c>
      <c r="CA1305" s="20">
        <f t="shared" si="3914"/>
        <v>0</v>
      </c>
      <c r="CB1305" s="20">
        <f t="shared" si="3889"/>
        <v>8512.005000000001</v>
      </c>
      <c r="CC1305" s="20">
        <f t="shared" si="3914"/>
        <v>0</v>
      </c>
      <c r="CD1305" s="20">
        <f t="shared" si="3890"/>
        <v>8512.005000000001</v>
      </c>
      <c r="CE1305" s="20">
        <f t="shared" si="3914"/>
        <v>0</v>
      </c>
    </row>
    <row r="1306" spans="1:83" x14ac:dyDescent="0.25">
      <c r="A1306" s="10" t="s">
        <v>95</v>
      </c>
      <c r="B1306" s="19">
        <v>800</v>
      </c>
      <c r="C1306" s="10"/>
      <c r="D1306" s="10"/>
      <c r="E1306" s="25" t="s">
        <v>618</v>
      </c>
      <c r="F1306" s="20">
        <f>F1307</f>
        <v>8188.6</v>
      </c>
      <c r="G1306" s="20">
        <f t="shared" si="3914"/>
        <v>8188.6</v>
      </c>
      <c r="H1306" s="20">
        <f t="shared" si="3914"/>
        <v>8188.6</v>
      </c>
      <c r="I1306" s="20">
        <f t="shared" si="3914"/>
        <v>0</v>
      </c>
      <c r="J1306" s="20">
        <f t="shared" si="3914"/>
        <v>0</v>
      </c>
      <c r="K1306" s="20">
        <f t="shared" si="3914"/>
        <v>0</v>
      </c>
      <c r="L1306" s="20">
        <f t="shared" si="3884"/>
        <v>8188.6</v>
      </c>
      <c r="M1306" s="20">
        <f t="shared" si="3885"/>
        <v>8188.6</v>
      </c>
      <c r="N1306" s="20">
        <f t="shared" si="3886"/>
        <v>8188.6</v>
      </c>
      <c r="O1306" s="20">
        <f t="shared" si="3914"/>
        <v>0</v>
      </c>
      <c r="P1306" s="20">
        <f t="shared" si="3914"/>
        <v>0</v>
      </c>
      <c r="Q1306" s="20">
        <f t="shared" si="3914"/>
        <v>0</v>
      </c>
      <c r="R1306" s="20">
        <f t="shared" si="3863"/>
        <v>8188.6</v>
      </c>
      <c r="S1306" s="20">
        <f t="shared" si="3864"/>
        <v>8188.6</v>
      </c>
      <c r="T1306" s="20">
        <f t="shared" si="3865"/>
        <v>8188.6</v>
      </c>
      <c r="U1306" s="20">
        <f t="shared" si="3914"/>
        <v>0</v>
      </c>
      <c r="V1306" s="20">
        <f t="shared" si="3800"/>
        <v>8188.6</v>
      </c>
      <c r="W1306" s="20">
        <f t="shared" si="3914"/>
        <v>0</v>
      </c>
      <c r="X1306" s="20">
        <f t="shared" si="3914"/>
        <v>0</v>
      </c>
      <c r="Y1306" s="20">
        <f t="shared" si="3914"/>
        <v>0</v>
      </c>
      <c r="Z1306" s="20">
        <f t="shared" si="3801"/>
        <v>8188.6</v>
      </c>
      <c r="AA1306" s="20">
        <f t="shared" si="3802"/>
        <v>8188.6</v>
      </c>
      <c r="AB1306" s="20">
        <f t="shared" si="3803"/>
        <v>8188.6</v>
      </c>
      <c r="AC1306" s="20">
        <f t="shared" si="3914"/>
        <v>0</v>
      </c>
      <c r="AD1306" s="20">
        <f t="shared" si="3914"/>
        <v>0</v>
      </c>
      <c r="AE1306" s="20">
        <f t="shared" si="3914"/>
        <v>0</v>
      </c>
      <c r="AF1306" s="20">
        <f t="shared" si="3785"/>
        <v>8188.6</v>
      </c>
      <c r="AG1306" s="20">
        <f t="shared" si="3786"/>
        <v>8188.6</v>
      </c>
      <c r="AH1306" s="20">
        <f t="shared" si="3787"/>
        <v>8188.6</v>
      </c>
      <c r="AI1306" s="20">
        <f t="shared" si="3914"/>
        <v>0</v>
      </c>
      <c r="AJ1306" s="20">
        <f t="shared" si="3788"/>
        <v>8188.6</v>
      </c>
      <c r="AK1306" s="20">
        <f t="shared" si="3914"/>
        <v>0</v>
      </c>
      <c r="AL1306" s="20">
        <f t="shared" si="3914"/>
        <v>0</v>
      </c>
      <c r="AM1306" s="20">
        <f t="shared" si="3914"/>
        <v>0</v>
      </c>
      <c r="AN1306" s="20">
        <f t="shared" si="3875"/>
        <v>8188.6</v>
      </c>
      <c r="AO1306" s="20">
        <f t="shared" si="3876"/>
        <v>8188.6</v>
      </c>
      <c r="AP1306" s="20">
        <f t="shared" si="3877"/>
        <v>8188.6</v>
      </c>
      <c r="AQ1306" s="20">
        <f t="shared" si="3914"/>
        <v>0</v>
      </c>
      <c r="AR1306" s="20">
        <f t="shared" si="3914"/>
        <v>0</v>
      </c>
      <c r="AS1306" s="20">
        <f t="shared" si="3914"/>
        <v>0</v>
      </c>
      <c r="AT1306" s="20">
        <f t="shared" si="3878"/>
        <v>8188.6</v>
      </c>
      <c r="AU1306" s="20">
        <f t="shared" si="3879"/>
        <v>8188.6</v>
      </c>
      <c r="AV1306" s="20">
        <f t="shared" si="3880"/>
        <v>8188.6</v>
      </c>
      <c r="AW1306" s="20">
        <f t="shared" si="3914"/>
        <v>0</v>
      </c>
      <c r="AX1306" s="20">
        <f t="shared" si="3914"/>
        <v>0</v>
      </c>
      <c r="AY1306" s="20">
        <f t="shared" si="3914"/>
        <v>0</v>
      </c>
      <c r="AZ1306" s="20">
        <f t="shared" si="3858"/>
        <v>8188.6</v>
      </c>
      <c r="BA1306" s="20">
        <f t="shared" si="3859"/>
        <v>8188.6</v>
      </c>
      <c r="BB1306" s="20">
        <f t="shared" si="3860"/>
        <v>8188.6</v>
      </c>
      <c r="BC1306" s="20">
        <f t="shared" si="3914"/>
        <v>0</v>
      </c>
      <c r="BD1306" s="20">
        <f t="shared" si="3857"/>
        <v>8188.6</v>
      </c>
      <c r="BE1306" s="20">
        <f t="shared" si="3914"/>
        <v>0</v>
      </c>
      <c r="BF1306" s="20">
        <f t="shared" si="3914"/>
        <v>0</v>
      </c>
      <c r="BG1306" s="20">
        <f t="shared" si="3914"/>
        <v>0</v>
      </c>
      <c r="BH1306" s="20">
        <f t="shared" si="3909"/>
        <v>8188.6</v>
      </c>
      <c r="BI1306" s="20">
        <f t="shared" si="3910"/>
        <v>8188.6</v>
      </c>
      <c r="BJ1306" s="20">
        <f t="shared" si="3911"/>
        <v>8188.6</v>
      </c>
      <c r="BK1306" s="20">
        <f t="shared" si="3914"/>
        <v>0</v>
      </c>
      <c r="BL1306" s="20">
        <f t="shared" si="3914"/>
        <v>0</v>
      </c>
      <c r="BM1306" s="20">
        <f t="shared" si="3912"/>
        <v>8188.6</v>
      </c>
      <c r="BN1306" s="20">
        <f t="shared" si="3913"/>
        <v>8188.6</v>
      </c>
      <c r="BO1306" s="20">
        <f t="shared" si="3914"/>
        <v>0</v>
      </c>
      <c r="BP1306" s="20">
        <f t="shared" si="3914"/>
        <v>0</v>
      </c>
      <c r="BQ1306" s="20">
        <f t="shared" si="3914"/>
        <v>0</v>
      </c>
      <c r="BR1306" s="20">
        <f t="shared" si="3869"/>
        <v>8188.6</v>
      </c>
      <c r="BS1306" s="20">
        <f t="shared" si="3870"/>
        <v>8188.6</v>
      </c>
      <c r="BT1306" s="20">
        <f t="shared" si="3871"/>
        <v>8188.6</v>
      </c>
      <c r="BU1306" s="20">
        <f t="shared" si="3914"/>
        <v>0</v>
      </c>
      <c r="BV1306" s="20">
        <f t="shared" si="3872"/>
        <v>8188.6</v>
      </c>
      <c r="BW1306" s="20">
        <f t="shared" si="3914"/>
        <v>323.40499999999997</v>
      </c>
      <c r="BX1306" s="20">
        <f t="shared" si="3914"/>
        <v>0</v>
      </c>
      <c r="BY1306" s="20">
        <f t="shared" si="3887"/>
        <v>8512.005000000001</v>
      </c>
      <c r="BZ1306" s="20">
        <f t="shared" si="3888"/>
        <v>8188.6</v>
      </c>
      <c r="CA1306" s="20">
        <f t="shared" si="3914"/>
        <v>0</v>
      </c>
      <c r="CB1306" s="20">
        <f t="shared" si="3889"/>
        <v>8512.005000000001</v>
      </c>
      <c r="CC1306" s="20">
        <f t="shared" si="3914"/>
        <v>0</v>
      </c>
      <c r="CD1306" s="20">
        <f t="shared" si="3890"/>
        <v>8512.005000000001</v>
      </c>
      <c r="CE1306" s="20">
        <f t="shared" si="3914"/>
        <v>0</v>
      </c>
    </row>
    <row r="1307" spans="1:83" x14ac:dyDescent="0.25">
      <c r="A1307" s="10" t="s">
        <v>95</v>
      </c>
      <c r="B1307" s="19">
        <v>850</v>
      </c>
      <c r="C1307" s="10"/>
      <c r="D1307" s="10"/>
      <c r="E1307" s="25" t="s">
        <v>621</v>
      </c>
      <c r="F1307" s="20">
        <f>F1308</f>
        <v>8188.6</v>
      </c>
      <c r="G1307" s="20">
        <f t="shared" si="3914"/>
        <v>8188.6</v>
      </c>
      <c r="H1307" s="20">
        <f t="shared" si="3914"/>
        <v>8188.6</v>
      </c>
      <c r="I1307" s="20">
        <f t="shared" si="3914"/>
        <v>0</v>
      </c>
      <c r="J1307" s="20">
        <f t="shared" si="3914"/>
        <v>0</v>
      </c>
      <c r="K1307" s="20">
        <f t="shared" si="3914"/>
        <v>0</v>
      </c>
      <c r="L1307" s="20">
        <f t="shared" si="3884"/>
        <v>8188.6</v>
      </c>
      <c r="M1307" s="20">
        <f t="shared" si="3885"/>
        <v>8188.6</v>
      </c>
      <c r="N1307" s="20">
        <f t="shared" si="3886"/>
        <v>8188.6</v>
      </c>
      <c r="O1307" s="20">
        <f t="shared" si="3914"/>
        <v>0</v>
      </c>
      <c r="P1307" s="20">
        <f t="shared" si="3914"/>
        <v>0</v>
      </c>
      <c r="Q1307" s="20">
        <f t="shared" si="3914"/>
        <v>0</v>
      </c>
      <c r="R1307" s="20">
        <f t="shared" si="3863"/>
        <v>8188.6</v>
      </c>
      <c r="S1307" s="20">
        <f t="shared" si="3864"/>
        <v>8188.6</v>
      </c>
      <c r="T1307" s="20">
        <f t="shared" si="3865"/>
        <v>8188.6</v>
      </c>
      <c r="U1307" s="20">
        <f t="shared" si="3914"/>
        <v>0</v>
      </c>
      <c r="V1307" s="20">
        <f t="shared" si="3800"/>
        <v>8188.6</v>
      </c>
      <c r="W1307" s="20">
        <f t="shared" si="3914"/>
        <v>0</v>
      </c>
      <c r="X1307" s="20">
        <f t="shared" si="3914"/>
        <v>0</v>
      </c>
      <c r="Y1307" s="20">
        <f t="shared" si="3914"/>
        <v>0</v>
      </c>
      <c r="Z1307" s="20">
        <f t="shared" si="3801"/>
        <v>8188.6</v>
      </c>
      <c r="AA1307" s="20">
        <f t="shared" si="3802"/>
        <v>8188.6</v>
      </c>
      <c r="AB1307" s="20">
        <f t="shared" si="3803"/>
        <v>8188.6</v>
      </c>
      <c r="AC1307" s="20">
        <f t="shared" si="3914"/>
        <v>0</v>
      </c>
      <c r="AD1307" s="20">
        <f t="shared" si="3914"/>
        <v>0</v>
      </c>
      <c r="AE1307" s="20">
        <f t="shared" si="3914"/>
        <v>0</v>
      </c>
      <c r="AF1307" s="20">
        <f t="shared" si="3785"/>
        <v>8188.6</v>
      </c>
      <c r="AG1307" s="20">
        <f t="shared" si="3786"/>
        <v>8188.6</v>
      </c>
      <c r="AH1307" s="20">
        <f t="shared" si="3787"/>
        <v>8188.6</v>
      </c>
      <c r="AI1307" s="20">
        <f t="shared" si="3914"/>
        <v>0</v>
      </c>
      <c r="AJ1307" s="20">
        <f t="shared" si="3788"/>
        <v>8188.6</v>
      </c>
      <c r="AK1307" s="20">
        <f t="shared" si="3914"/>
        <v>0</v>
      </c>
      <c r="AL1307" s="20">
        <f t="shared" si="3914"/>
        <v>0</v>
      </c>
      <c r="AM1307" s="20">
        <f t="shared" si="3914"/>
        <v>0</v>
      </c>
      <c r="AN1307" s="20">
        <f t="shared" si="3875"/>
        <v>8188.6</v>
      </c>
      <c r="AO1307" s="20">
        <f t="shared" si="3876"/>
        <v>8188.6</v>
      </c>
      <c r="AP1307" s="20">
        <f t="shared" si="3877"/>
        <v>8188.6</v>
      </c>
      <c r="AQ1307" s="20">
        <f t="shared" si="3914"/>
        <v>0</v>
      </c>
      <c r="AR1307" s="20">
        <f t="shared" si="3914"/>
        <v>0</v>
      </c>
      <c r="AS1307" s="20">
        <f t="shared" si="3914"/>
        <v>0</v>
      </c>
      <c r="AT1307" s="20">
        <f t="shared" si="3878"/>
        <v>8188.6</v>
      </c>
      <c r="AU1307" s="20">
        <f t="shared" si="3879"/>
        <v>8188.6</v>
      </c>
      <c r="AV1307" s="20">
        <f t="shared" si="3880"/>
        <v>8188.6</v>
      </c>
      <c r="AW1307" s="20">
        <f t="shared" si="3914"/>
        <v>0</v>
      </c>
      <c r="AX1307" s="20">
        <f t="shared" si="3914"/>
        <v>0</v>
      </c>
      <c r="AY1307" s="20">
        <f t="shared" si="3914"/>
        <v>0</v>
      </c>
      <c r="AZ1307" s="20">
        <f t="shared" si="3858"/>
        <v>8188.6</v>
      </c>
      <c r="BA1307" s="20">
        <f t="shared" si="3859"/>
        <v>8188.6</v>
      </c>
      <c r="BB1307" s="20">
        <f t="shared" si="3860"/>
        <v>8188.6</v>
      </c>
      <c r="BC1307" s="20">
        <f t="shared" si="3914"/>
        <v>0</v>
      </c>
      <c r="BD1307" s="20">
        <f t="shared" si="3857"/>
        <v>8188.6</v>
      </c>
      <c r="BE1307" s="20">
        <f t="shared" si="3914"/>
        <v>0</v>
      </c>
      <c r="BF1307" s="20">
        <f t="shared" si="3914"/>
        <v>0</v>
      </c>
      <c r="BG1307" s="20">
        <f t="shared" si="3914"/>
        <v>0</v>
      </c>
      <c r="BH1307" s="20">
        <f t="shared" si="3909"/>
        <v>8188.6</v>
      </c>
      <c r="BI1307" s="20">
        <f t="shared" si="3910"/>
        <v>8188.6</v>
      </c>
      <c r="BJ1307" s="20">
        <f t="shared" si="3911"/>
        <v>8188.6</v>
      </c>
      <c r="BK1307" s="20">
        <f t="shared" si="3914"/>
        <v>0</v>
      </c>
      <c r="BL1307" s="20">
        <f t="shared" si="3914"/>
        <v>0</v>
      </c>
      <c r="BM1307" s="20">
        <f t="shared" si="3912"/>
        <v>8188.6</v>
      </c>
      <c r="BN1307" s="20">
        <f t="shared" si="3913"/>
        <v>8188.6</v>
      </c>
      <c r="BO1307" s="20">
        <f t="shared" si="3914"/>
        <v>0</v>
      </c>
      <c r="BP1307" s="20">
        <f t="shared" si="3914"/>
        <v>0</v>
      </c>
      <c r="BQ1307" s="20">
        <f t="shared" si="3914"/>
        <v>0</v>
      </c>
      <c r="BR1307" s="20">
        <f t="shared" si="3869"/>
        <v>8188.6</v>
      </c>
      <c r="BS1307" s="20">
        <f t="shared" si="3870"/>
        <v>8188.6</v>
      </c>
      <c r="BT1307" s="20">
        <f t="shared" si="3871"/>
        <v>8188.6</v>
      </c>
      <c r="BU1307" s="20">
        <f t="shared" si="3914"/>
        <v>0</v>
      </c>
      <c r="BV1307" s="20">
        <f t="shared" si="3872"/>
        <v>8188.6</v>
      </c>
      <c r="BW1307" s="20">
        <f t="shared" si="3914"/>
        <v>323.40499999999997</v>
      </c>
      <c r="BX1307" s="20">
        <f t="shared" si="3914"/>
        <v>0</v>
      </c>
      <c r="BY1307" s="20">
        <f t="shared" si="3887"/>
        <v>8512.005000000001</v>
      </c>
      <c r="BZ1307" s="20">
        <f t="shared" si="3888"/>
        <v>8188.6</v>
      </c>
      <c r="CA1307" s="20">
        <f t="shared" si="3914"/>
        <v>0</v>
      </c>
      <c r="CB1307" s="20">
        <f t="shared" si="3889"/>
        <v>8512.005000000001</v>
      </c>
      <c r="CC1307" s="20">
        <f t="shared" si="3914"/>
        <v>0</v>
      </c>
      <c r="CD1307" s="20">
        <f t="shared" si="3890"/>
        <v>8512.005000000001</v>
      </c>
      <c r="CE1307" s="20">
        <f t="shared" si="3914"/>
        <v>0</v>
      </c>
    </row>
    <row r="1308" spans="1:83" x14ac:dyDescent="0.25">
      <c r="A1308" s="10" t="s">
        <v>95</v>
      </c>
      <c r="B1308" s="19">
        <v>850</v>
      </c>
      <c r="C1308" s="10" t="s">
        <v>345</v>
      </c>
      <c r="D1308" s="10" t="s">
        <v>332</v>
      </c>
      <c r="E1308" s="25" t="s">
        <v>580</v>
      </c>
      <c r="F1308" s="20">
        <v>8188.6</v>
      </c>
      <c r="G1308" s="20">
        <v>8188.6</v>
      </c>
      <c r="H1308" s="20">
        <v>8188.6</v>
      </c>
      <c r="I1308" s="20"/>
      <c r="J1308" s="20"/>
      <c r="K1308" s="20"/>
      <c r="L1308" s="20">
        <f t="shared" si="3884"/>
        <v>8188.6</v>
      </c>
      <c r="M1308" s="20">
        <f t="shared" si="3885"/>
        <v>8188.6</v>
      </c>
      <c r="N1308" s="20">
        <f t="shared" si="3886"/>
        <v>8188.6</v>
      </c>
      <c r="O1308" s="20"/>
      <c r="P1308" s="20"/>
      <c r="Q1308" s="20"/>
      <c r="R1308" s="20">
        <f t="shared" si="3863"/>
        <v>8188.6</v>
      </c>
      <c r="S1308" s="20">
        <f t="shared" si="3864"/>
        <v>8188.6</v>
      </c>
      <c r="T1308" s="20">
        <f t="shared" si="3865"/>
        <v>8188.6</v>
      </c>
      <c r="U1308" s="20"/>
      <c r="V1308" s="20">
        <f t="shared" si="3800"/>
        <v>8188.6</v>
      </c>
      <c r="W1308" s="20"/>
      <c r="X1308" s="20"/>
      <c r="Y1308" s="20"/>
      <c r="Z1308" s="20">
        <f t="shared" si="3801"/>
        <v>8188.6</v>
      </c>
      <c r="AA1308" s="20">
        <f t="shared" si="3802"/>
        <v>8188.6</v>
      </c>
      <c r="AB1308" s="20">
        <f t="shared" si="3803"/>
        <v>8188.6</v>
      </c>
      <c r="AC1308" s="20"/>
      <c r="AD1308" s="20"/>
      <c r="AE1308" s="20"/>
      <c r="AF1308" s="20">
        <f t="shared" si="3785"/>
        <v>8188.6</v>
      </c>
      <c r="AG1308" s="20">
        <f t="shared" si="3786"/>
        <v>8188.6</v>
      </c>
      <c r="AH1308" s="20">
        <f t="shared" si="3787"/>
        <v>8188.6</v>
      </c>
      <c r="AI1308" s="20"/>
      <c r="AJ1308" s="20">
        <f t="shared" si="3788"/>
        <v>8188.6</v>
      </c>
      <c r="AK1308" s="20"/>
      <c r="AL1308" s="20"/>
      <c r="AM1308" s="20"/>
      <c r="AN1308" s="20">
        <f t="shared" si="3875"/>
        <v>8188.6</v>
      </c>
      <c r="AO1308" s="20">
        <f t="shared" si="3876"/>
        <v>8188.6</v>
      </c>
      <c r="AP1308" s="20">
        <f t="shared" si="3877"/>
        <v>8188.6</v>
      </c>
      <c r="AQ1308" s="20"/>
      <c r="AR1308" s="20"/>
      <c r="AS1308" s="20"/>
      <c r="AT1308" s="20">
        <f t="shared" si="3878"/>
        <v>8188.6</v>
      </c>
      <c r="AU1308" s="20">
        <f t="shared" si="3879"/>
        <v>8188.6</v>
      </c>
      <c r="AV1308" s="20">
        <f t="shared" si="3880"/>
        <v>8188.6</v>
      </c>
      <c r="AW1308" s="20"/>
      <c r="AX1308" s="20"/>
      <c r="AY1308" s="20"/>
      <c r="AZ1308" s="20">
        <f t="shared" si="3858"/>
        <v>8188.6</v>
      </c>
      <c r="BA1308" s="20">
        <f t="shared" si="3859"/>
        <v>8188.6</v>
      </c>
      <c r="BB1308" s="20">
        <f t="shared" si="3860"/>
        <v>8188.6</v>
      </c>
      <c r="BC1308" s="20"/>
      <c r="BD1308" s="20">
        <f t="shared" si="3857"/>
        <v>8188.6</v>
      </c>
      <c r="BE1308" s="20"/>
      <c r="BF1308" s="20"/>
      <c r="BG1308" s="20"/>
      <c r="BH1308" s="20">
        <f t="shared" si="3909"/>
        <v>8188.6</v>
      </c>
      <c r="BI1308" s="20">
        <f t="shared" si="3910"/>
        <v>8188.6</v>
      </c>
      <c r="BJ1308" s="20">
        <f t="shared" si="3911"/>
        <v>8188.6</v>
      </c>
      <c r="BK1308" s="20"/>
      <c r="BL1308" s="20"/>
      <c r="BM1308" s="20">
        <f t="shared" si="3912"/>
        <v>8188.6</v>
      </c>
      <c r="BN1308" s="20">
        <f t="shared" si="3913"/>
        <v>8188.6</v>
      </c>
      <c r="BO1308" s="20"/>
      <c r="BP1308" s="20"/>
      <c r="BQ1308" s="20"/>
      <c r="BR1308" s="20">
        <f t="shared" si="3869"/>
        <v>8188.6</v>
      </c>
      <c r="BS1308" s="20">
        <f t="shared" si="3870"/>
        <v>8188.6</v>
      </c>
      <c r="BT1308" s="20">
        <f t="shared" si="3871"/>
        <v>8188.6</v>
      </c>
      <c r="BU1308" s="20"/>
      <c r="BV1308" s="20">
        <f t="shared" si="3872"/>
        <v>8188.6</v>
      </c>
      <c r="BW1308" s="20">
        <v>323.40499999999997</v>
      </c>
      <c r="BX1308" s="20"/>
      <c r="BY1308" s="20">
        <f t="shared" si="3887"/>
        <v>8512.005000000001</v>
      </c>
      <c r="BZ1308" s="20">
        <f t="shared" si="3888"/>
        <v>8188.6</v>
      </c>
      <c r="CA1308" s="20"/>
      <c r="CB1308" s="20">
        <f t="shared" si="3889"/>
        <v>8512.005000000001</v>
      </c>
      <c r="CC1308" s="20"/>
      <c r="CD1308" s="20">
        <f t="shared" si="3890"/>
        <v>8512.005000000001</v>
      </c>
      <c r="CE1308" s="20"/>
    </row>
    <row r="1309" spans="1:83" ht="31.5" x14ac:dyDescent="0.25">
      <c r="A1309" s="10" t="s">
        <v>96</v>
      </c>
      <c r="B1309" s="19"/>
      <c r="C1309" s="10"/>
      <c r="D1309" s="10"/>
      <c r="E1309" s="25" t="s">
        <v>892</v>
      </c>
      <c r="F1309" s="20">
        <f>F1310</f>
        <v>85842.5</v>
      </c>
      <c r="G1309" s="20">
        <f t="shared" ref="G1309:CE1311" si="3915">G1310</f>
        <v>0</v>
      </c>
      <c r="H1309" s="20">
        <f t="shared" si="3915"/>
        <v>0</v>
      </c>
      <c r="I1309" s="20">
        <f t="shared" si="3915"/>
        <v>0</v>
      </c>
      <c r="J1309" s="20">
        <f t="shared" si="3915"/>
        <v>0</v>
      </c>
      <c r="K1309" s="20">
        <f t="shared" si="3915"/>
        <v>0</v>
      </c>
      <c r="L1309" s="20">
        <f t="shared" si="3884"/>
        <v>85842.5</v>
      </c>
      <c r="M1309" s="20">
        <f t="shared" si="3885"/>
        <v>0</v>
      </c>
      <c r="N1309" s="20">
        <f t="shared" si="3886"/>
        <v>0</v>
      </c>
      <c r="O1309" s="20">
        <f t="shared" si="3915"/>
        <v>0</v>
      </c>
      <c r="P1309" s="20">
        <f t="shared" si="3915"/>
        <v>0</v>
      </c>
      <c r="Q1309" s="20">
        <f t="shared" si="3915"/>
        <v>0</v>
      </c>
      <c r="R1309" s="20">
        <f t="shared" si="3863"/>
        <v>85842.5</v>
      </c>
      <c r="S1309" s="20">
        <f t="shared" si="3864"/>
        <v>0</v>
      </c>
      <c r="T1309" s="20">
        <f t="shared" si="3865"/>
        <v>0</v>
      </c>
      <c r="U1309" s="20">
        <f t="shared" si="3915"/>
        <v>0</v>
      </c>
      <c r="V1309" s="20">
        <f t="shared" si="3800"/>
        <v>85842.5</v>
      </c>
      <c r="W1309" s="20">
        <f t="shared" si="3915"/>
        <v>0</v>
      </c>
      <c r="X1309" s="20">
        <f t="shared" si="3915"/>
        <v>0</v>
      </c>
      <c r="Y1309" s="20">
        <f t="shared" si="3915"/>
        <v>0</v>
      </c>
      <c r="Z1309" s="20">
        <f t="shared" si="3801"/>
        <v>85842.5</v>
      </c>
      <c r="AA1309" s="20">
        <f t="shared" si="3802"/>
        <v>0</v>
      </c>
      <c r="AB1309" s="20">
        <f t="shared" si="3803"/>
        <v>0</v>
      </c>
      <c r="AC1309" s="20">
        <f t="shared" si="3915"/>
        <v>0</v>
      </c>
      <c r="AD1309" s="20">
        <f t="shared" si="3915"/>
        <v>0</v>
      </c>
      <c r="AE1309" s="20">
        <f t="shared" si="3915"/>
        <v>0</v>
      </c>
      <c r="AF1309" s="20">
        <f t="shared" si="3785"/>
        <v>85842.5</v>
      </c>
      <c r="AG1309" s="20">
        <f t="shared" si="3786"/>
        <v>0</v>
      </c>
      <c r="AH1309" s="20">
        <f t="shared" si="3787"/>
        <v>0</v>
      </c>
      <c r="AI1309" s="20">
        <f t="shared" si="3915"/>
        <v>0</v>
      </c>
      <c r="AJ1309" s="20">
        <f t="shared" si="3788"/>
        <v>85842.5</v>
      </c>
      <c r="AK1309" s="20">
        <f t="shared" si="3915"/>
        <v>19369.187999999998</v>
      </c>
      <c r="AL1309" s="20">
        <f t="shared" si="3915"/>
        <v>0</v>
      </c>
      <c r="AM1309" s="20">
        <f t="shared" si="3915"/>
        <v>0</v>
      </c>
      <c r="AN1309" s="20">
        <f t="shared" si="3875"/>
        <v>105211.68799999999</v>
      </c>
      <c r="AO1309" s="20">
        <f t="shared" si="3876"/>
        <v>0</v>
      </c>
      <c r="AP1309" s="20">
        <f t="shared" si="3877"/>
        <v>0</v>
      </c>
      <c r="AQ1309" s="20">
        <f t="shared" si="3915"/>
        <v>0</v>
      </c>
      <c r="AR1309" s="20">
        <f t="shared" si="3915"/>
        <v>0</v>
      </c>
      <c r="AS1309" s="20">
        <f t="shared" si="3915"/>
        <v>0</v>
      </c>
      <c r="AT1309" s="20">
        <f t="shared" si="3878"/>
        <v>105211.68799999999</v>
      </c>
      <c r="AU1309" s="20">
        <f t="shared" si="3879"/>
        <v>0</v>
      </c>
      <c r="AV1309" s="20">
        <f t="shared" si="3880"/>
        <v>0</v>
      </c>
      <c r="AW1309" s="20">
        <f t="shared" si="3915"/>
        <v>0</v>
      </c>
      <c r="AX1309" s="20">
        <f t="shared" si="3915"/>
        <v>0</v>
      </c>
      <c r="AY1309" s="20">
        <f t="shared" si="3915"/>
        <v>0</v>
      </c>
      <c r="AZ1309" s="20">
        <f t="shared" si="3858"/>
        <v>105211.68799999999</v>
      </c>
      <c r="BA1309" s="20">
        <f t="shared" si="3859"/>
        <v>0</v>
      </c>
      <c r="BB1309" s="20">
        <f t="shared" si="3860"/>
        <v>0</v>
      </c>
      <c r="BC1309" s="20">
        <f t="shared" si="3915"/>
        <v>0</v>
      </c>
      <c r="BD1309" s="20">
        <f t="shared" si="3857"/>
        <v>105211.68799999999</v>
      </c>
      <c r="BE1309" s="20">
        <f t="shared" si="3915"/>
        <v>0</v>
      </c>
      <c r="BF1309" s="20">
        <f t="shared" si="3915"/>
        <v>0</v>
      </c>
      <c r="BG1309" s="20">
        <f t="shared" si="3915"/>
        <v>0</v>
      </c>
      <c r="BH1309" s="20">
        <f t="shared" si="3909"/>
        <v>105211.68799999999</v>
      </c>
      <c r="BI1309" s="20">
        <f t="shared" si="3910"/>
        <v>0</v>
      </c>
      <c r="BJ1309" s="20">
        <f t="shared" si="3911"/>
        <v>0</v>
      </c>
      <c r="BK1309" s="20">
        <f t="shared" si="3915"/>
        <v>0</v>
      </c>
      <c r="BL1309" s="20">
        <f t="shared" si="3915"/>
        <v>0</v>
      </c>
      <c r="BM1309" s="20">
        <f t="shared" si="3912"/>
        <v>105211.68799999999</v>
      </c>
      <c r="BN1309" s="20">
        <f t="shared" si="3913"/>
        <v>0</v>
      </c>
      <c r="BO1309" s="20">
        <f t="shared" si="3915"/>
        <v>0</v>
      </c>
      <c r="BP1309" s="20">
        <f t="shared" si="3915"/>
        <v>0</v>
      </c>
      <c r="BQ1309" s="20">
        <f t="shared" si="3915"/>
        <v>0</v>
      </c>
      <c r="BR1309" s="20">
        <f t="shared" si="3869"/>
        <v>105211.68799999999</v>
      </c>
      <c r="BS1309" s="20">
        <f t="shared" si="3870"/>
        <v>0</v>
      </c>
      <c r="BT1309" s="20">
        <f t="shared" si="3871"/>
        <v>0</v>
      </c>
      <c r="BU1309" s="20">
        <f t="shared" si="3915"/>
        <v>0</v>
      </c>
      <c r="BV1309" s="20">
        <f t="shared" si="3872"/>
        <v>105211.68799999999</v>
      </c>
      <c r="BW1309" s="20">
        <f t="shared" si="3915"/>
        <v>268.30099999999999</v>
      </c>
      <c r="BX1309" s="20">
        <f t="shared" si="3915"/>
        <v>0</v>
      </c>
      <c r="BY1309" s="20">
        <f t="shared" si="3887"/>
        <v>105479.989</v>
      </c>
      <c r="BZ1309" s="20">
        <f t="shared" si="3888"/>
        <v>0</v>
      </c>
      <c r="CA1309" s="20">
        <f t="shared" si="3915"/>
        <v>0</v>
      </c>
      <c r="CB1309" s="20">
        <f t="shared" si="3889"/>
        <v>105479.989</v>
      </c>
      <c r="CC1309" s="20">
        <f t="shared" si="3915"/>
        <v>0</v>
      </c>
      <c r="CD1309" s="20">
        <f t="shared" si="3890"/>
        <v>105479.989</v>
      </c>
      <c r="CE1309" s="20">
        <f t="shared" si="3915"/>
        <v>0</v>
      </c>
    </row>
    <row r="1310" spans="1:83" ht="47.25" x14ac:dyDescent="0.25">
      <c r="A1310" s="10" t="s">
        <v>96</v>
      </c>
      <c r="B1310" s="19">
        <v>200</v>
      </c>
      <c r="C1310" s="10"/>
      <c r="D1310" s="10"/>
      <c r="E1310" s="25" t="s">
        <v>602</v>
      </c>
      <c r="F1310" s="20">
        <f>F1311</f>
        <v>85842.5</v>
      </c>
      <c r="G1310" s="20">
        <f t="shared" si="3915"/>
        <v>0</v>
      </c>
      <c r="H1310" s="20">
        <f t="shared" si="3915"/>
        <v>0</v>
      </c>
      <c r="I1310" s="20">
        <f t="shared" si="3915"/>
        <v>0</v>
      </c>
      <c r="J1310" s="20">
        <f t="shared" si="3915"/>
        <v>0</v>
      </c>
      <c r="K1310" s="20">
        <f t="shared" si="3915"/>
        <v>0</v>
      </c>
      <c r="L1310" s="20">
        <f t="shared" si="3884"/>
        <v>85842.5</v>
      </c>
      <c r="M1310" s="20">
        <f t="shared" si="3885"/>
        <v>0</v>
      </c>
      <c r="N1310" s="20">
        <f t="shared" si="3886"/>
        <v>0</v>
      </c>
      <c r="O1310" s="20">
        <f t="shared" si="3915"/>
        <v>0</v>
      </c>
      <c r="P1310" s="20">
        <f t="shared" si="3915"/>
        <v>0</v>
      </c>
      <c r="Q1310" s="20">
        <f t="shared" si="3915"/>
        <v>0</v>
      </c>
      <c r="R1310" s="20">
        <f t="shared" si="3863"/>
        <v>85842.5</v>
      </c>
      <c r="S1310" s="20">
        <f t="shared" si="3864"/>
        <v>0</v>
      </c>
      <c r="T1310" s="20">
        <f t="shared" si="3865"/>
        <v>0</v>
      </c>
      <c r="U1310" s="20">
        <f t="shared" si="3915"/>
        <v>0</v>
      </c>
      <c r="V1310" s="20">
        <f t="shared" si="3800"/>
        <v>85842.5</v>
      </c>
      <c r="W1310" s="20">
        <f t="shared" si="3915"/>
        <v>0</v>
      </c>
      <c r="X1310" s="20">
        <f t="shared" si="3915"/>
        <v>0</v>
      </c>
      <c r="Y1310" s="20">
        <f t="shared" si="3915"/>
        <v>0</v>
      </c>
      <c r="Z1310" s="20">
        <f t="shared" si="3801"/>
        <v>85842.5</v>
      </c>
      <c r="AA1310" s="20">
        <f t="shared" si="3802"/>
        <v>0</v>
      </c>
      <c r="AB1310" s="20">
        <f t="shared" si="3803"/>
        <v>0</v>
      </c>
      <c r="AC1310" s="20">
        <f t="shared" si="3915"/>
        <v>0</v>
      </c>
      <c r="AD1310" s="20">
        <f t="shared" si="3915"/>
        <v>0</v>
      </c>
      <c r="AE1310" s="20">
        <f t="shared" si="3915"/>
        <v>0</v>
      </c>
      <c r="AF1310" s="20">
        <f t="shared" si="3785"/>
        <v>85842.5</v>
      </c>
      <c r="AG1310" s="20">
        <f t="shared" si="3786"/>
        <v>0</v>
      </c>
      <c r="AH1310" s="20">
        <f t="shared" si="3787"/>
        <v>0</v>
      </c>
      <c r="AI1310" s="20">
        <f t="shared" si="3915"/>
        <v>0</v>
      </c>
      <c r="AJ1310" s="20">
        <f t="shared" si="3788"/>
        <v>85842.5</v>
      </c>
      <c r="AK1310" s="20">
        <f t="shared" si="3915"/>
        <v>19369.187999999998</v>
      </c>
      <c r="AL1310" s="20">
        <f t="shared" si="3915"/>
        <v>0</v>
      </c>
      <c r="AM1310" s="20">
        <f t="shared" si="3915"/>
        <v>0</v>
      </c>
      <c r="AN1310" s="20">
        <f t="shared" si="3875"/>
        <v>105211.68799999999</v>
      </c>
      <c r="AO1310" s="20">
        <f t="shared" si="3876"/>
        <v>0</v>
      </c>
      <c r="AP1310" s="20">
        <f t="shared" si="3877"/>
        <v>0</v>
      </c>
      <c r="AQ1310" s="20">
        <f t="shared" si="3915"/>
        <v>0</v>
      </c>
      <c r="AR1310" s="20">
        <f t="shared" si="3915"/>
        <v>0</v>
      </c>
      <c r="AS1310" s="20">
        <f t="shared" si="3915"/>
        <v>0</v>
      </c>
      <c r="AT1310" s="20">
        <f t="shared" si="3878"/>
        <v>105211.68799999999</v>
      </c>
      <c r="AU1310" s="20">
        <f t="shared" si="3879"/>
        <v>0</v>
      </c>
      <c r="AV1310" s="20">
        <f t="shared" si="3880"/>
        <v>0</v>
      </c>
      <c r="AW1310" s="20">
        <f t="shared" si="3915"/>
        <v>0</v>
      </c>
      <c r="AX1310" s="20">
        <f t="shared" si="3915"/>
        <v>0</v>
      </c>
      <c r="AY1310" s="20">
        <f t="shared" si="3915"/>
        <v>0</v>
      </c>
      <c r="AZ1310" s="20">
        <f t="shared" si="3858"/>
        <v>105211.68799999999</v>
      </c>
      <c r="BA1310" s="20">
        <f t="shared" si="3859"/>
        <v>0</v>
      </c>
      <c r="BB1310" s="20">
        <f t="shared" si="3860"/>
        <v>0</v>
      </c>
      <c r="BC1310" s="20">
        <f t="shared" si="3915"/>
        <v>0</v>
      </c>
      <c r="BD1310" s="20">
        <f t="shared" si="3857"/>
        <v>105211.68799999999</v>
      </c>
      <c r="BE1310" s="20">
        <f t="shared" si="3915"/>
        <v>0</v>
      </c>
      <c r="BF1310" s="20">
        <f t="shared" si="3915"/>
        <v>0</v>
      </c>
      <c r="BG1310" s="20">
        <f t="shared" si="3915"/>
        <v>0</v>
      </c>
      <c r="BH1310" s="20">
        <f t="shared" si="3909"/>
        <v>105211.68799999999</v>
      </c>
      <c r="BI1310" s="20">
        <f t="shared" si="3910"/>
        <v>0</v>
      </c>
      <c r="BJ1310" s="20">
        <f t="shared" si="3911"/>
        <v>0</v>
      </c>
      <c r="BK1310" s="20">
        <f t="shared" si="3915"/>
        <v>0</v>
      </c>
      <c r="BL1310" s="20">
        <f t="shared" si="3915"/>
        <v>0</v>
      </c>
      <c r="BM1310" s="20">
        <f t="shared" si="3912"/>
        <v>105211.68799999999</v>
      </c>
      <c r="BN1310" s="20">
        <f t="shared" si="3913"/>
        <v>0</v>
      </c>
      <c r="BO1310" s="20">
        <f t="shared" si="3915"/>
        <v>0</v>
      </c>
      <c r="BP1310" s="20">
        <f t="shared" si="3915"/>
        <v>0</v>
      </c>
      <c r="BQ1310" s="20">
        <f t="shared" si="3915"/>
        <v>0</v>
      </c>
      <c r="BR1310" s="20">
        <f t="shared" si="3869"/>
        <v>105211.68799999999</v>
      </c>
      <c r="BS1310" s="20">
        <f t="shared" si="3870"/>
        <v>0</v>
      </c>
      <c r="BT1310" s="20">
        <f t="shared" si="3871"/>
        <v>0</v>
      </c>
      <c r="BU1310" s="20">
        <f t="shared" si="3915"/>
        <v>0</v>
      </c>
      <c r="BV1310" s="20">
        <f t="shared" si="3872"/>
        <v>105211.68799999999</v>
      </c>
      <c r="BW1310" s="20">
        <f t="shared" si="3915"/>
        <v>268.30099999999999</v>
      </c>
      <c r="BX1310" s="20">
        <f t="shared" si="3915"/>
        <v>0</v>
      </c>
      <c r="BY1310" s="20">
        <f t="shared" si="3887"/>
        <v>105479.989</v>
      </c>
      <c r="BZ1310" s="20">
        <f t="shared" si="3888"/>
        <v>0</v>
      </c>
      <c r="CA1310" s="20">
        <f t="shared" si="3915"/>
        <v>0</v>
      </c>
      <c r="CB1310" s="20">
        <f t="shared" si="3889"/>
        <v>105479.989</v>
      </c>
      <c r="CC1310" s="20">
        <f t="shared" si="3915"/>
        <v>0</v>
      </c>
      <c r="CD1310" s="20">
        <f t="shared" si="3890"/>
        <v>105479.989</v>
      </c>
      <c r="CE1310" s="20">
        <f t="shared" si="3915"/>
        <v>0</v>
      </c>
    </row>
    <row r="1311" spans="1:83" ht="47.25" x14ac:dyDescent="0.25">
      <c r="A1311" s="10" t="s">
        <v>96</v>
      </c>
      <c r="B1311" s="19">
        <v>240</v>
      </c>
      <c r="C1311" s="10"/>
      <c r="D1311" s="10"/>
      <c r="E1311" s="25" t="s">
        <v>603</v>
      </c>
      <c r="F1311" s="20">
        <f>F1312</f>
        <v>85842.5</v>
      </c>
      <c r="G1311" s="20">
        <f t="shared" si="3915"/>
        <v>0</v>
      </c>
      <c r="H1311" s="20">
        <f t="shared" si="3915"/>
        <v>0</v>
      </c>
      <c r="I1311" s="20">
        <f t="shared" si="3915"/>
        <v>0</v>
      </c>
      <c r="J1311" s="20">
        <f t="shared" si="3915"/>
        <v>0</v>
      </c>
      <c r="K1311" s="20">
        <f t="shared" si="3915"/>
        <v>0</v>
      </c>
      <c r="L1311" s="20">
        <f t="shared" si="3884"/>
        <v>85842.5</v>
      </c>
      <c r="M1311" s="20">
        <f t="shared" si="3885"/>
        <v>0</v>
      </c>
      <c r="N1311" s="20">
        <f t="shared" si="3886"/>
        <v>0</v>
      </c>
      <c r="O1311" s="20">
        <f t="shared" si="3915"/>
        <v>0</v>
      </c>
      <c r="P1311" s="20">
        <f t="shared" si="3915"/>
        <v>0</v>
      </c>
      <c r="Q1311" s="20">
        <f t="shared" si="3915"/>
        <v>0</v>
      </c>
      <c r="R1311" s="20">
        <f t="shared" si="3863"/>
        <v>85842.5</v>
      </c>
      <c r="S1311" s="20">
        <f t="shared" si="3864"/>
        <v>0</v>
      </c>
      <c r="T1311" s="20">
        <f t="shared" si="3865"/>
        <v>0</v>
      </c>
      <c r="U1311" s="20">
        <f t="shared" si="3915"/>
        <v>0</v>
      </c>
      <c r="V1311" s="20">
        <f t="shared" si="3800"/>
        <v>85842.5</v>
      </c>
      <c r="W1311" s="20">
        <f t="shared" si="3915"/>
        <v>0</v>
      </c>
      <c r="X1311" s="20">
        <f t="shared" si="3915"/>
        <v>0</v>
      </c>
      <c r="Y1311" s="20">
        <f t="shared" si="3915"/>
        <v>0</v>
      </c>
      <c r="Z1311" s="20">
        <f t="shared" si="3801"/>
        <v>85842.5</v>
      </c>
      <c r="AA1311" s="20">
        <f t="shared" si="3802"/>
        <v>0</v>
      </c>
      <c r="AB1311" s="20">
        <f t="shared" si="3803"/>
        <v>0</v>
      </c>
      <c r="AC1311" s="20">
        <f t="shared" si="3915"/>
        <v>0</v>
      </c>
      <c r="AD1311" s="20">
        <f t="shared" si="3915"/>
        <v>0</v>
      </c>
      <c r="AE1311" s="20">
        <f t="shared" si="3915"/>
        <v>0</v>
      </c>
      <c r="AF1311" s="20">
        <f t="shared" ref="AF1311:AF1394" si="3916">Z1311+AC1311</f>
        <v>85842.5</v>
      </c>
      <c r="AG1311" s="20">
        <f t="shared" ref="AG1311:AG1394" si="3917">AA1311+AD1311</f>
        <v>0</v>
      </c>
      <c r="AH1311" s="20">
        <f t="shared" ref="AH1311:AH1394" si="3918">AB1311+AE1311</f>
        <v>0</v>
      </c>
      <c r="AI1311" s="20">
        <f t="shared" si="3915"/>
        <v>0</v>
      </c>
      <c r="AJ1311" s="20">
        <f t="shared" ref="AJ1311:AJ1394" si="3919">AF1311+AI1311</f>
        <v>85842.5</v>
      </c>
      <c r="AK1311" s="20">
        <f t="shared" si="3915"/>
        <v>19369.187999999998</v>
      </c>
      <c r="AL1311" s="20">
        <f t="shared" si="3915"/>
        <v>0</v>
      </c>
      <c r="AM1311" s="20">
        <f t="shared" si="3915"/>
        <v>0</v>
      </c>
      <c r="AN1311" s="20">
        <f t="shared" si="3875"/>
        <v>105211.68799999999</v>
      </c>
      <c r="AO1311" s="20">
        <f t="shared" si="3876"/>
        <v>0</v>
      </c>
      <c r="AP1311" s="20">
        <f t="shared" si="3877"/>
        <v>0</v>
      </c>
      <c r="AQ1311" s="20">
        <f t="shared" si="3915"/>
        <v>0</v>
      </c>
      <c r="AR1311" s="20">
        <f t="shared" si="3915"/>
        <v>0</v>
      </c>
      <c r="AS1311" s="20">
        <f t="shared" si="3915"/>
        <v>0</v>
      </c>
      <c r="AT1311" s="20">
        <f t="shared" si="3878"/>
        <v>105211.68799999999</v>
      </c>
      <c r="AU1311" s="20">
        <f t="shared" si="3879"/>
        <v>0</v>
      </c>
      <c r="AV1311" s="20">
        <f t="shared" si="3880"/>
        <v>0</v>
      </c>
      <c r="AW1311" s="20">
        <f t="shared" si="3915"/>
        <v>0</v>
      </c>
      <c r="AX1311" s="20">
        <f t="shared" si="3915"/>
        <v>0</v>
      </c>
      <c r="AY1311" s="20">
        <f t="shared" si="3915"/>
        <v>0</v>
      </c>
      <c r="AZ1311" s="20">
        <f t="shared" si="3858"/>
        <v>105211.68799999999</v>
      </c>
      <c r="BA1311" s="20">
        <f t="shared" si="3859"/>
        <v>0</v>
      </c>
      <c r="BB1311" s="20">
        <f t="shared" si="3860"/>
        <v>0</v>
      </c>
      <c r="BC1311" s="20">
        <f t="shared" si="3915"/>
        <v>0</v>
      </c>
      <c r="BD1311" s="20">
        <f t="shared" si="3857"/>
        <v>105211.68799999999</v>
      </c>
      <c r="BE1311" s="20">
        <f t="shared" si="3915"/>
        <v>0</v>
      </c>
      <c r="BF1311" s="20">
        <f t="shared" si="3915"/>
        <v>0</v>
      </c>
      <c r="BG1311" s="20">
        <f t="shared" si="3915"/>
        <v>0</v>
      </c>
      <c r="BH1311" s="20">
        <f t="shared" si="3909"/>
        <v>105211.68799999999</v>
      </c>
      <c r="BI1311" s="20">
        <f t="shared" si="3910"/>
        <v>0</v>
      </c>
      <c r="BJ1311" s="20">
        <f t="shared" si="3911"/>
        <v>0</v>
      </c>
      <c r="BK1311" s="20">
        <f t="shared" si="3915"/>
        <v>0</v>
      </c>
      <c r="BL1311" s="20">
        <f t="shared" si="3915"/>
        <v>0</v>
      </c>
      <c r="BM1311" s="20">
        <f t="shared" si="3912"/>
        <v>105211.68799999999</v>
      </c>
      <c r="BN1311" s="20">
        <f t="shared" si="3913"/>
        <v>0</v>
      </c>
      <c r="BO1311" s="20">
        <f t="shared" si="3915"/>
        <v>0</v>
      </c>
      <c r="BP1311" s="20">
        <f t="shared" si="3915"/>
        <v>0</v>
      </c>
      <c r="BQ1311" s="20">
        <f t="shared" si="3915"/>
        <v>0</v>
      </c>
      <c r="BR1311" s="20">
        <f t="shared" si="3869"/>
        <v>105211.68799999999</v>
      </c>
      <c r="BS1311" s="20">
        <f t="shared" si="3870"/>
        <v>0</v>
      </c>
      <c r="BT1311" s="20">
        <f t="shared" si="3871"/>
        <v>0</v>
      </c>
      <c r="BU1311" s="20">
        <f t="shared" si="3915"/>
        <v>0</v>
      </c>
      <c r="BV1311" s="20">
        <f t="shared" si="3872"/>
        <v>105211.68799999999</v>
      </c>
      <c r="BW1311" s="20">
        <f t="shared" si="3915"/>
        <v>268.30099999999999</v>
      </c>
      <c r="BX1311" s="20">
        <f t="shared" si="3915"/>
        <v>0</v>
      </c>
      <c r="BY1311" s="20">
        <f t="shared" si="3887"/>
        <v>105479.989</v>
      </c>
      <c r="BZ1311" s="20">
        <f t="shared" si="3888"/>
        <v>0</v>
      </c>
      <c r="CA1311" s="20">
        <f t="shared" si="3915"/>
        <v>0</v>
      </c>
      <c r="CB1311" s="20">
        <f t="shared" si="3889"/>
        <v>105479.989</v>
      </c>
      <c r="CC1311" s="20">
        <f t="shared" si="3915"/>
        <v>0</v>
      </c>
      <c r="CD1311" s="20">
        <f t="shared" si="3890"/>
        <v>105479.989</v>
      </c>
      <c r="CE1311" s="20">
        <f t="shared" si="3915"/>
        <v>0</v>
      </c>
    </row>
    <row r="1312" spans="1:83" x14ac:dyDescent="0.25">
      <c r="A1312" s="10" t="s">
        <v>96</v>
      </c>
      <c r="B1312" s="19">
        <v>240</v>
      </c>
      <c r="C1312" s="10" t="s">
        <v>345</v>
      </c>
      <c r="D1312" s="10" t="s">
        <v>334</v>
      </c>
      <c r="E1312" s="25" t="s">
        <v>581</v>
      </c>
      <c r="F1312" s="20">
        <v>85842.5</v>
      </c>
      <c r="G1312" s="20">
        <v>0</v>
      </c>
      <c r="H1312" s="20">
        <v>0</v>
      </c>
      <c r="I1312" s="20"/>
      <c r="J1312" s="20"/>
      <c r="K1312" s="20"/>
      <c r="L1312" s="20">
        <f t="shared" si="3884"/>
        <v>85842.5</v>
      </c>
      <c r="M1312" s="20">
        <f t="shared" si="3885"/>
        <v>0</v>
      </c>
      <c r="N1312" s="20">
        <f t="shared" si="3886"/>
        <v>0</v>
      </c>
      <c r="O1312" s="20"/>
      <c r="P1312" s="20"/>
      <c r="Q1312" s="20"/>
      <c r="R1312" s="20">
        <f t="shared" si="3863"/>
        <v>85842.5</v>
      </c>
      <c r="S1312" s="20">
        <f t="shared" si="3864"/>
        <v>0</v>
      </c>
      <c r="T1312" s="20">
        <f t="shared" si="3865"/>
        <v>0</v>
      </c>
      <c r="U1312" s="20"/>
      <c r="V1312" s="20">
        <f t="shared" si="3800"/>
        <v>85842.5</v>
      </c>
      <c r="W1312" s="20"/>
      <c r="X1312" s="20"/>
      <c r="Y1312" s="20"/>
      <c r="Z1312" s="20">
        <f t="shared" si="3801"/>
        <v>85842.5</v>
      </c>
      <c r="AA1312" s="20">
        <f t="shared" si="3802"/>
        <v>0</v>
      </c>
      <c r="AB1312" s="20">
        <f t="shared" si="3803"/>
        <v>0</v>
      </c>
      <c r="AC1312" s="20"/>
      <c r="AD1312" s="20"/>
      <c r="AE1312" s="20"/>
      <c r="AF1312" s="20">
        <f t="shared" si="3916"/>
        <v>85842.5</v>
      </c>
      <c r="AG1312" s="20">
        <f t="shared" si="3917"/>
        <v>0</v>
      </c>
      <c r="AH1312" s="20">
        <f t="shared" si="3918"/>
        <v>0</v>
      </c>
      <c r="AI1312" s="20"/>
      <c r="AJ1312" s="20">
        <f t="shared" si="3919"/>
        <v>85842.5</v>
      </c>
      <c r="AK1312" s="20">
        <v>19369.187999999998</v>
      </c>
      <c r="AL1312" s="20"/>
      <c r="AM1312" s="20"/>
      <c r="AN1312" s="20">
        <f t="shared" si="3875"/>
        <v>105211.68799999999</v>
      </c>
      <c r="AO1312" s="20">
        <f t="shared" si="3876"/>
        <v>0</v>
      </c>
      <c r="AP1312" s="20">
        <f t="shared" si="3877"/>
        <v>0</v>
      </c>
      <c r="AQ1312" s="20"/>
      <c r="AR1312" s="20"/>
      <c r="AS1312" s="20"/>
      <c r="AT1312" s="20">
        <f t="shared" si="3878"/>
        <v>105211.68799999999</v>
      </c>
      <c r="AU1312" s="20">
        <f t="shared" si="3879"/>
        <v>0</v>
      </c>
      <c r="AV1312" s="20">
        <f t="shared" si="3880"/>
        <v>0</v>
      </c>
      <c r="AW1312" s="20"/>
      <c r="AX1312" s="20"/>
      <c r="AY1312" s="20"/>
      <c r="AZ1312" s="20">
        <f t="shared" si="3858"/>
        <v>105211.68799999999</v>
      </c>
      <c r="BA1312" s="20">
        <f t="shared" si="3859"/>
        <v>0</v>
      </c>
      <c r="BB1312" s="20">
        <f t="shared" si="3860"/>
        <v>0</v>
      </c>
      <c r="BC1312" s="20"/>
      <c r="BD1312" s="20">
        <f t="shared" si="3857"/>
        <v>105211.68799999999</v>
      </c>
      <c r="BE1312" s="20"/>
      <c r="BF1312" s="20"/>
      <c r="BG1312" s="20"/>
      <c r="BH1312" s="20">
        <f t="shared" si="3909"/>
        <v>105211.68799999999</v>
      </c>
      <c r="BI1312" s="20">
        <f t="shared" si="3910"/>
        <v>0</v>
      </c>
      <c r="BJ1312" s="20">
        <f t="shared" si="3911"/>
        <v>0</v>
      </c>
      <c r="BK1312" s="20"/>
      <c r="BL1312" s="20"/>
      <c r="BM1312" s="20">
        <f t="shared" si="3912"/>
        <v>105211.68799999999</v>
      </c>
      <c r="BN1312" s="20">
        <f t="shared" si="3913"/>
        <v>0</v>
      </c>
      <c r="BO1312" s="20"/>
      <c r="BP1312" s="20"/>
      <c r="BQ1312" s="20"/>
      <c r="BR1312" s="20">
        <f t="shared" si="3869"/>
        <v>105211.68799999999</v>
      </c>
      <c r="BS1312" s="20">
        <f t="shared" si="3870"/>
        <v>0</v>
      </c>
      <c r="BT1312" s="20">
        <f t="shared" si="3871"/>
        <v>0</v>
      </c>
      <c r="BU1312" s="20"/>
      <c r="BV1312" s="20">
        <f t="shared" si="3872"/>
        <v>105211.68799999999</v>
      </c>
      <c r="BW1312" s="20">
        <v>268.30099999999999</v>
      </c>
      <c r="BX1312" s="20"/>
      <c r="BY1312" s="20">
        <f t="shared" si="3887"/>
        <v>105479.989</v>
      </c>
      <c r="BZ1312" s="20">
        <f t="shared" si="3888"/>
        <v>0</v>
      </c>
      <c r="CA1312" s="20"/>
      <c r="CB1312" s="20">
        <f t="shared" si="3889"/>
        <v>105479.989</v>
      </c>
      <c r="CC1312" s="20"/>
      <c r="CD1312" s="20">
        <f t="shared" si="3890"/>
        <v>105479.989</v>
      </c>
      <c r="CE1312" s="20"/>
    </row>
    <row r="1313" spans="1:84" ht="47.25" x14ac:dyDescent="0.25">
      <c r="A1313" s="10" t="s">
        <v>1263</v>
      </c>
      <c r="B1313" s="19"/>
      <c r="C1313" s="10"/>
      <c r="D1313" s="10"/>
      <c r="E1313" s="31" t="s">
        <v>1266</v>
      </c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>
        <f>BJ1314</f>
        <v>0</v>
      </c>
      <c r="BK1313" s="20">
        <f t="shared" ref="BK1313:CE1316" si="3920">BK1314</f>
        <v>0</v>
      </c>
      <c r="BL1313" s="20">
        <f t="shared" si="3920"/>
        <v>0</v>
      </c>
      <c r="BM1313" s="20">
        <f t="shared" si="3920"/>
        <v>0</v>
      </c>
      <c r="BN1313" s="20">
        <f t="shared" si="3920"/>
        <v>0</v>
      </c>
      <c r="BO1313" s="20">
        <f t="shared" si="3920"/>
        <v>15569.536</v>
      </c>
      <c r="BP1313" s="20">
        <f t="shared" si="3920"/>
        <v>0</v>
      </c>
      <c r="BQ1313" s="20">
        <f t="shared" si="3920"/>
        <v>0</v>
      </c>
      <c r="BR1313" s="20">
        <f t="shared" si="3869"/>
        <v>15569.536</v>
      </c>
      <c r="BS1313" s="20">
        <f t="shared" si="3870"/>
        <v>0</v>
      </c>
      <c r="BT1313" s="20">
        <f t="shared" si="3871"/>
        <v>0</v>
      </c>
      <c r="BU1313" s="20">
        <f t="shared" si="3920"/>
        <v>0</v>
      </c>
      <c r="BV1313" s="20">
        <f t="shared" si="3872"/>
        <v>15569.536</v>
      </c>
      <c r="BW1313" s="20">
        <f t="shared" si="3920"/>
        <v>0</v>
      </c>
      <c r="BX1313" s="20">
        <f t="shared" si="3920"/>
        <v>0</v>
      </c>
      <c r="BY1313" s="20">
        <f t="shared" si="3887"/>
        <v>15569.536</v>
      </c>
      <c r="BZ1313" s="20">
        <f t="shared" si="3888"/>
        <v>0</v>
      </c>
      <c r="CA1313" s="20">
        <f t="shared" si="3920"/>
        <v>0</v>
      </c>
      <c r="CB1313" s="20">
        <f t="shared" si="3889"/>
        <v>15569.536</v>
      </c>
      <c r="CC1313" s="20">
        <f t="shared" si="3920"/>
        <v>0</v>
      </c>
      <c r="CD1313" s="20">
        <f t="shared" si="3890"/>
        <v>15569.536</v>
      </c>
      <c r="CE1313" s="20">
        <f t="shared" si="3920"/>
        <v>0</v>
      </c>
    </row>
    <row r="1314" spans="1:84" ht="31.5" x14ac:dyDescent="0.25">
      <c r="A1314" s="10" t="s">
        <v>1264</v>
      </c>
      <c r="B1314" s="19"/>
      <c r="C1314" s="10"/>
      <c r="D1314" s="10"/>
      <c r="E1314" s="31" t="s">
        <v>1265</v>
      </c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>
        <f>BJ1315</f>
        <v>0</v>
      </c>
      <c r="BK1314" s="20">
        <f t="shared" si="3920"/>
        <v>0</v>
      </c>
      <c r="BL1314" s="20">
        <f t="shared" si="3920"/>
        <v>0</v>
      </c>
      <c r="BM1314" s="20">
        <f t="shared" si="3920"/>
        <v>0</v>
      </c>
      <c r="BN1314" s="20">
        <f t="shared" si="3920"/>
        <v>0</v>
      </c>
      <c r="BO1314" s="20">
        <f t="shared" si="3920"/>
        <v>15569.536</v>
      </c>
      <c r="BP1314" s="20">
        <f t="shared" si="3920"/>
        <v>0</v>
      </c>
      <c r="BQ1314" s="20">
        <f t="shared" si="3920"/>
        <v>0</v>
      </c>
      <c r="BR1314" s="20">
        <f t="shared" si="3869"/>
        <v>15569.536</v>
      </c>
      <c r="BS1314" s="20">
        <f t="shared" si="3870"/>
        <v>0</v>
      </c>
      <c r="BT1314" s="20">
        <f t="shared" si="3871"/>
        <v>0</v>
      </c>
      <c r="BU1314" s="20">
        <f t="shared" si="3920"/>
        <v>0</v>
      </c>
      <c r="BV1314" s="20">
        <f t="shared" si="3872"/>
        <v>15569.536</v>
      </c>
      <c r="BW1314" s="20">
        <f t="shared" si="3920"/>
        <v>0</v>
      </c>
      <c r="BX1314" s="20">
        <f t="shared" si="3920"/>
        <v>0</v>
      </c>
      <c r="BY1314" s="20">
        <f t="shared" si="3887"/>
        <v>15569.536</v>
      </c>
      <c r="BZ1314" s="20">
        <f t="shared" si="3888"/>
        <v>0</v>
      </c>
      <c r="CA1314" s="20">
        <f t="shared" si="3920"/>
        <v>0</v>
      </c>
      <c r="CB1314" s="20">
        <f t="shared" si="3889"/>
        <v>15569.536</v>
      </c>
      <c r="CC1314" s="20">
        <f t="shared" si="3920"/>
        <v>0</v>
      </c>
      <c r="CD1314" s="20">
        <f t="shared" si="3890"/>
        <v>15569.536</v>
      </c>
      <c r="CE1314" s="20">
        <f t="shared" si="3920"/>
        <v>0</v>
      </c>
    </row>
    <row r="1315" spans="1:84" x14ac:dyDescent="0.25">
      <c r="A1315" s="10" t="s">
        <v>1264</v>
      </c>
      <c r="B1315" s="19">
        <v>800</v>
      </c>
      <c r="C1315" s="10"/>
      <c r="D1315" s="10"/>
      <c r="E1315" s="25" t="s">
        <v>618</v>
      </c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>
        <f>BJ1316</f>
        <v>0</v>
      </c>
      <c r="BK1315" s="20">
        <f t="shared" si="3920"/>
        <v>0</v>
      </c>
      <c r="BL1315" s="20">
        <f t="shared" si="3920"/>
        <v>0</v>
      </c>
      <c r="BM1315" s="20">
        <f t="shared" si="3920"/>
        <v>0</v>
      </c>
      <c r="BN1315" s="20">
        <f t="shared" si="3920"/>
        <v>0</v>
      </c>
      <c r="BO1315" s="20">
        <f t="shared" si="3920"/>
        <v>15569.536</v>
      </c>
      <c r="BP1315" s="20">
        <f t="shared" si="3920"/>
        <v>0</v>
      </c>
      <c r="BQ1315" s="20">
        <f t="shared" si="3920"/>
        <v>0</v>
      </c>
      <c r="BR1315" s="20">
        <f t="shared" si="3869"/>
        <v>15569.536</v>
      </c>
      <c r="BS1315" s="20">
        <f t="shared" si="3870"/>
        <v>0</v>
      </c>
      <c r="BT1315" s="20">
        <f t="shared" si="3871"/>
        <v>0</v>
      </c>
      <c r="BU1315" s="20">
        <f t="shared" si="3920"/>
        <v>0</v>
      </c>
      <c r="BV1315" s="20">
        <f t="shared" si="3872"/>
        <v>15569.536</v>
      </c>
      <c r="BW1315" s="20">
        <f t="shared" si="3920"/>
        <v>0</v>
      </c>
      <c r="BX1315" s="20">
        <f t="shared" si="3920"/>
        <v>0</v>
      </c>
      <c r="BY1315" s="20">
        <f t="shared" si="3887"/>
        <v>15569.536</v>
      </c>
      <c r="BZ1315" s="20">
        <f t="shared" si="3888"/>
        <v>0</v>
      </c>
      <c r="CA1315" s="20">
        <f t="shared" si="3920"/>
        <v>0</v>
      </c>
      <c r="CB1315" s="20">
        <f t="shared" si="3889"/>
        <v>15569.536</v>
      </c>
      <c r="CC1315" s="20">
        <f t="shared" si="3920"/>
        <v>0</v>
      </c>
      <c r="CD1315" s="20">
        <f t="shared" si="3890"/>
        <v>15569.536</v>
      </c>
      <c r="CE1315" s="20">
        <f t="shared" si="3920"/>
        <v>0</v>
      </c>
    </row>
    <row r="1316" spans="1:84" ht="78.75" x14ac:dyDescent="0.25">
      <c r="A1316" s="10" t="s">
        <v>1264</v>
      </c>
      <c r="B1316" s="19">
        <v>810</v>
      </c>
      <c r="C1316" s="10"/>
      <c r="D1316" s="10"/>
      <c r="E1316" s="25" t="s">
        <v>619</v>
      </c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>
        <f>BJ1317</f>
        <v>0</v>
      </c>
      <c r="BK1316" s="20">
        <f t="shared" si="3920"/>
        <v>0</v>
      </c>
      <c r="BL1316" s="20">
        <f t="shared" si="3920"/>
        <v>0</v>
      </c>
      <c r="BM1316" s="20">
        <f t="shared" si="3920"/>
        <v>0</v>
      </c>
      <c r="BN1316" s="20">
        <f t="shared" si="3920"/>
        <v>0</v>
      </c>
      <c r="BO1316" s="20">
        <f t="shared" si="3920"/>
        <v>15569.536</v>
      </c>
      <c r="BP1316" s="20">
        <f t="shared" si="3920"/>
        <v>0</v>
      </c>
      <c r="BQ1316" s="20">
        <f t="shared" si="3920"/>
        <v>0</v>
      </c>
      <c r="BR1316" s="20">
        <f t="shared" si="3869"/>
        <v>15569.536</v>
      </c>
      <c r="BS1316" s="20">
        <f t="shared" si="3870"/>
        <v>0</v>
      </c>
      <c r="BT1316" s="20">
        <f t="shared" si="3871"/>
        <v>0</v>
      </c>
      <c r="BU1316" s="20">
        <f t="shared" si="3920"/>
        <v>0</v>
      </c>
      <c r="BV1316" s="20">
        <f t="shared" si="3872"/>
        <v>15569.536</v>
      </c>
      <c r="BW1316" s="20">
        <f t="shared" si="3920"/>
        <v>0</v>
      </c>
      <c r="BX1316" s="20">
        <f t="shared" si="3920"/>
        <v>0</v>
      </c>
      <c r="BY1316" s="20">
        <f t="shared" si="3887"/>
        <v>15569.536</v>
      </c>
      <c r="BZ1316" s="20">
        <f t="shared" si="3888"/>
        <v>0</v>
      </c>
      <c r="CA1316" s="20">
        <f t="shared" si="3920"/>
        <v>0</v>
      </c>
      <c r="CB1316" s="20">
        <f t="shared" si="3889"/>
        <v>15569.536</v>
      </c>
      <c r="CC1316" s="20">
        <f t="shared" si="3920"/>
        <v>0</v>
      </c>
      <c r="CD1316" s="20">
        <f t="shared" si="3890"/>
        <v>15569.536</v>
      </c>
      <c r="CE1316" s="20">
        <f t="shared" si="3920"/>
        <v>0</v>
      </c>
    </row>
    <row r="1317" spans="1:84" x14ac:dyDescent="0.25">
      <c r="A1317" s="10" t="s">
        <v>1264</v>
      </c>
      <c r="B1317" s="19">
        <v>810</v>
      </c>
      <c r="C1317" s="10" t="s">
        <v>345</v>
      </c>
      <c r="D1317" s="10" t="s">
        <v>332</v>
      </c>
      <c r="E1317" s="25" t="s">
        <v>580</v>
      </c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>
        <v>0</v>
      </c>
      <c r="BK1317" s="20"/>
      <c r="BL1317" s="20"/>
      <c r="BM1317" s="20">
        <v>0</v>
      </c>
      <c r="BN1317" s="20">
        <v>0</v>
      </c>
      <c r="BO1317" s="20">
        <v>15569.536</v>
      </c>
      <c r="BP1317" s="20"/>
      <c r="BQ1317" s="20"/>
      <c r="BR1317" s="20">
        <f t="shared" si="3869"/>
        <v>15569.536</v>
      </c>
      <c r="BS1317" s="20">
        <f t="shared" si="3870"/>
        <v>0</v>
      </c>
      <c r="BT1317" s="20">
        <f t="shared" si="3871"/>
        <v>0</v>
      </c>
      <c r="BU1317" s="20"/>
      <c r="BV1317" s="20">
        <f t="shared" si="3872"/>
        <v>15569.536</v>
      </c>
      <c r="BW1317" s="20"/>
      <c r="BX1317" s="20"/>
      <c r="BY1317" s="20">
        <f t="shared" si="3887"/>
        <v>15569.536</v>
      </c>
      <c r="BZ1317" s="20">
        <f t="shared" si="3888"/>
        <v>0</v>
      </c>
      <c r="CA1317" s="20"/>
      <c r="CB1317" s="20">
        <f t="shared" si="3889"/>
        <v>15569.536</v>
      </c>
      <c r="CC1317" s="20"/>
      <c r="CD1317" s="20">
        <f t="shared" si="3890"/>
        <v>15569.536</v>
      </c>
      <c r="CE1317" s="20"/>
    </row>
    <row r="1318" spans="1:84" s="17" customFormat="1" ht="47.25" x14ac:dyDescent="0.25">
      <c r="A1318" s="21" t="s">
        <v>469</v>
      </c>
      <c r="B1318" s="22"/>
      <c r="C1318" s="21"/>
      <c r="D1318" s="21"/>
      <c r="E1318" s="27" t="s">
        <v>893</v>
      </c>
      <c r="F1318" s="23">
        <f>F1319+F1324+F1329</f>
        <v>23306.9</v>
      </c>
      <c r="G1318" s="23">
        <f t="shared" ref="G1318:K1318" si="3921">G1319+G1324+G1329</f>
        <v>23306.9</v>
      </c>
      <c r="H1318" s="23">
        <f t="shared" si="3921"/>
        <v>23306.9</v>
      </c>
      <c r="I1318" s="23">
        <f t="shared" si="3921"/>
        <v>-763.4</v>
      </c>
      <c r="J1318" s="23">
        <f t="shared" si="3921"/>
        <v>-763.4</v>
      </c>
      <c r="K1318" s="23">
        <f t="shared" si="3921"/>
        <v>-763.4</v>
      </c>
      <c r="L1318" s="23">
        <f t="shared" si="3884"/>
        <v>22543.5</v>
      </c>
      <c r="M1318" s="23">
        <f t="shared" si="3885"/>
        <v>22543.5</v>
      </c>
      <c r="N1318" s="23">
        <f t="shared" si="3886"/>
        <v>22543.5</v>
      </c>
      <c r="O1318" s="23">
        <f t="shared" ref="O1318:Q1318" si="3922">O1319+O1324+O1329</f>
        <v>0</v>
      </c>
      <c r="P1318" s="23">
        <f t="shared" si="3922"/>
        <v>0</v>
      </c>
      <c r="Q1318" s="23">
        <f t="shared" si="3922"/>
        <v>0</v>
      </c>
      <c r="R1318" s="23">
        <f t="shared" si="3863"/>
        <v>22543.5</v>
      </c>
      <c r="S1318" s="23">
        <f t="shared" si="3864"/>
        <v>22543.5</v>
      </c>
      <c r="T1318" s="23">
        <f t="shared" si="3865"/>
        <v>22543.5</v>
      </c>
      <c r="U1318" s="23">
        <f t="shared" ref="U1318:CE1318" si="3923">U1319+U1324+U1329</f>
        <v>0</v>
      </c>
      <c r="V1318" s="23">
        <f t="shared" si="3800"/>
        <v>22543.5</v>
      </c>
      <c r="W1318" s="23">
        <f t="shared" ref="W1318:Y1318" si="3924">W1319+W1324+W1329</f>
        <v>0</v>
      </c>
      <c r="X1318" s="23">
        <f t="shared" si="3924"/>
        <v>0</v>
      </c>
      <c r="Y1318" s="23">
        <f t="shared" si="3924"/>
        <v>0</v>
      </c>
      <c r="Z1318" s="20">
        <f t="shared" si="3801"/>
        <v>22543.5</v>
      </c>
      <c r="AA1318" s="20">
        <f t="shared" si="3802"/>
        <v>22543.5</v>
      </c>
      <c r="AB1318" s="20">
        <f t="shared" si="3803"/>
        <v>22543.5</v>
      </c>
      <c r="AC1318" s="23">
        <f t="shared" ref="AC1318:AE1318" si="3925">AC1319+AC1324+AC1329</f>
        <v>0</v>
      </c>
      <c r="AD1318" s="23">
        <f t="shared" si="3925"/>
        <v>0</v>
      </c>
      <c r="AE1318" s="23">
        <f t="shared" si="3925"/>
        <v>0</v>
      </c>
      <c r="AF1318" s="20">
        <f t="shared" si="3916"/>
        <v>22543.5</v>
      </c>
      <c r="AG1318" s="20">
        <f t="shared" si="3917"/>
        <v>22543.5</v>
      </c>
      <c r="AH1318" s="20">
        <f t="shared" si="3918"/>
        <v>22543.5</v>
      </c>
      <c r="AI1318" s="23">
        <f t="shared" ref="AI1318" si="3926">AI1319+AI1324+AI1329</f>
        <v>0</v>
      </c>
      <c r="AJ1318" s="20">
        <f t="shared" si="3919"/>
        <v>22543.5</v>
      </c>
      <c r="AK1318" s="23">
        <f t="shared" ref="AK1318:AM1318" si="3927">AK1319+AK1324+AK1329</f>
        <v>-3000</v>
      </c>
      <c r="AL1318" s="23">
        <f t="shared" si="3927"/>
        <v>0</v>
      </c>
      <c r="AM1318" s="23">
        <f t="shared" si="3927"/>
        <v>0</v>
      </c>
      <c r="AN1318" s="20">
        <f t="shared" si="3875"/>
        <v>19543.5</v>
      </c>
      <c r="AO1318" s="20">
        <f t="shared" si="3876"/>
        <v>22543.5</v>
      </c>
      <c r="AP1318" s="20">
        <f t="shared" si="3877"/>
        <v>22543.5</v>
      </c>
      <c r="AQ1318" s="23">
        <f t="shared" ref="AQ1318:AS1318" si="3928">AQ1319+AQ1324+AQ1329</f>
        <v>0</v>
      </c>
      <c r="AR1318" s="23">
        <f t="shared" si="3928"/>
        <v>0</v>
      </c>
      <c r="AS1318" s="23">
        <f t="shared" si="3928"/>
        <v>0</v>
      </c>
      <c r="AT1318" s="20">
        <f t="shared" si="3878"/>
        <v>19543.5</v>
      </c>
      <c r="AU1318" s="20">
        <f t="shared" si="3879"/>
        <v>22543.5</v>
      </c>
      <c r="AV1318" s="20">
        <f t="shared" si="3880"/>
        <v>22543.5</v>
      </c>
      <c r="AW1318" s="23">
        <f t="shared" ref="AW1318:AY1318" si="3929">AW1319+AW1324+AW1329</f>
        <v>0</v>
      </c>
      <c r="AX1318" s="23">
        <f t="shared" si="3929"/>
        <v>0</v>
      </c>
      <c r="AY1318" s="23">
        <f t="shared" si="3929"/>
        <v>0</v>
      </c>
      <c r="AZ1318" s="20">
        <f t="shared" si="3858"/>
        <v>19543.5</v>
      </c>
      <c r="BA1318" s="20">
        <f t="shared" si="3859"/>
        <v>22543.5</v>
      </c>
      <c r="BB1318" s="20">
        <f t="shared" si="3860"/>
        <v>22543.5</v>
      </c>
      <c r="BC1318" s="23">
        <f t="shared" ref="BC1318" si="3930">BC1319+BC1324+BC1329</f>
        <v>0</v>
      </c>
      <c r="BD1318" s="20">
        <f t="shared" si="3857"/>
        <v>19543.5</v>
      </c>
      <c r="BE1318" s="23">
        <f t="shared" ref="BE1318:BG1318" si="3931">BE1319+BE1324+BE1329</f>
        <v>-2000</v>
      </c>
      <c r="BF1318" s="23">
        <f t="shared" si="3931"/>
        <v>0</v>
      </c>
      <c r="BG1318" s="23">
        <f t="shared" si="3931"/>
        <v>0</v>
      </c>
      <c r="BH1318" s="20">
        <f t="shared" si="3909"/>
        <v>17543.5</v>
      </c>
      <c r="BI1318" s="20">
        <f t="shared" si="3910"/>
        <v>22543.5</v>
      </c>
      <c r="BJ1318" s="20">
        <f t="shared" si="3911"/>
        <v>22543.5</v>
      </c>
      <c r="BK1318" s="23">
        <f t="shared" ref="BK1318:BL1318" si="3932">BK1319+BK1324+BK1329</f>
        <v>0</v>
      </c>
      <c r="BL1318" s="23">
        <f t="shared" si="3932"/>
        <v>0</v>
      </c>
      <c r="BM1318" s="20">
        <f t="shared" si="3912"/>
        <v>17543.5</v>
      </c>
      <c r="BN1318" s="20">
        <f t="shared" si="3913"/>
        <v>22543.5</v>
      </c>
      <c r="BO1318" s="23">
        <f t="shared" ref="BO1318:BQ1318" si="3933">BO1319+BO1324+BO1329</f>
        <v>-9.0309999999999899</v>
      </c>
      <c r="BP1318" s="23">
        <f t="shared" si="3933"/>
        <v>0</v>
      </c>
      <c r="BQ1318" s="23">
        <f t="shared" si="3933"/>
        <v>0</v>
      </c>
      <c r="BR1318" s="20">
        <f t="shared" si="3869"/>
        <v>17534.469000000001</v>
      </c>
      <c r="BS1318" s="20">
        <f t="shared" si="3870"/>
        <v>22543.5</v>
      </c>
      <c r="BT1318" s="20">
        <f t="shared" si="3871"/>
        <v>22543.5</v>
      </c>
      <c r="BU1318" s="23">
        <f t="shared" ref="BU1318" si="3934">BU1319+BU1324+BU1329</f>
        <v>0</v>
      </c>
      <c r="BV1318" s="20">
        <f t="shared" si="3872"/>
        <v>17534.469000000001</v>
      </c>
      <c r="BW1318" s="23">
        <f t="shared" ref="BW1318:BX1318" si="3935">BW1319+BW1324+BW1329</f>
        <v>-9.032</v>
      </c>
      <c r="BX1318" s="23">
        <f t="shared" si="3935"/>
        <v>0</v>
      </c>
      <c r="BY1318" s="20">
        <f t="shared" si="3887"/>
        <v>17525.437000000002</v>
      </c>
      <c r="BZ1318" s="20">
        <f t="shared" si="3888"/>
        <v>22543.5</v>
      </c>
      <c r="CA1318" s="23">
        <f t="shared" ref="CA1318" si="3936">CA1319+CA1324+CA1329</f>
        <v>0</v>
      </c>
      <c r="CB1318" s="20">
        <f t="shared" si="3889"/>
        <v>17525.437000000002</v>
      </c>
      <c r="CC1318" s="23">
        <f t="shared" ref="CC1318" si="3937">CC1319+CC1324+CC1329</f>
        <v>0</v>
      </c>
      <c r="CD1318" s="23">
        <f t="shared" si="3890"/>
        <v>17525.437000000002</v>
      </c>
      <c r="CE1318" s="23">
        <f t="shared" si="3923"/>
        <v>0</v>
      </c>
      <c r="CF1318" s="32"/>
    </row>
    <row r="1319" spans="1:84" ht="47.25" hidden="1" x14ac:dyDescent="0.25">
      <c r="A1319" s="10" t="s">
        <v>470</v>
      </c>
      <c r="B1319" s="19"/>
      <c r="C1319" s="10"/>
      <c r="D1319" s="10"/>
      <c r="E1319" s="25" t="s">
        <v>894</v>
      </c>
      <c r="F1319" s="20">
        <f>F1320</f>
        <v>5000</v>
      </c>
      <c r="G1319" s="20">
        <f t="shared" ref="G1319:CE1322" si="3938">G1320</f>
        <v>5000</v>
      </c>
      <c r="H1319" s="20">
        <f t="shared" si="3938"/>
        <v>5000</v>
      </c>
      <c r="I1319" s="20">
        <f t="shared" si="3938"/>
        <v>0</v>
      </c>
      <c r="J1319" s="20">
        <f t="shared" si="3938"/>
        <v>0</v>
      </c>
      <c r="K1319" s="20">
        <f t="shared" si="3938"/>
        <v>0</v>
      </c>
      <c r="L1319" s="20">
        <f t="shared" si="3884"/>
        <v>5000</v>
      </c>
      <c r="M1319" s="20">
        <f t="shared" si="3885"/>
        <v>5000</v>
      </c>
      <c r="N1319" s="20">
        <f t="shared" si="3886"/>
        <v>5000</v>
      </c>
      <c r="O1319" s="20">
        <f t="shared" si="3938"/>
        <v>0</v>
      </c>
      <c r="P1319" s="20">
        <f t="shared" si="3938"/>
        <v>0</v>
      </c>
      <c r="Q1319" s="20">
        <f t="shared" si="3938"/>
        <v>0</v>
      </c>
      <c r="R1319" s="20">
        <f t="shared" si="3863"/>
        <v>5000</v>
      </c>
      <c r="S1319" s="20">
        <f t="shared" si="3864"/>
        <v>5000</v>
      </c>
      <c r="T1319" s="20">
        <f t="shared" si="3865"/>
        <v>5000</v>
      </c>
      <c r="U1319" s="20">
        <f t="shared" si="3938"/>
        <v>0</v>
      </c>
      <c r="V1319" s="20">
        <f t="shared" si="3800"/>
        <v>5000</v>
      </c>
      <c r="W1319" s="20">
        <f t="shared" si="3938"/>
        <v>0</v>
      </c>
      <c r="X1319" s="20">
        <f t="shared" si="3938"/>
        <v>0</v>
      </c>
      <c r="Y1319" s="20">
        <f t="shared" si="3938"/>
        <v>0</v>
      </c>
      <c r="Z1319" s="20">
        <f t="shared" si="3801"/>
        <v>5000</v>
      </c>
      <c r="AA1319" s="20">
        <f t="shared" si="3802"/>
        <v>5000</v>
      </c>
      <c r="AB1319" s="20">
        <f t="shared" si="3803"/>
        <v>5000</v>
      </c>
      <c r="AC1319" s="20">
        <f t="shared" si="3938"/>
        <v>0</v>
      </c>
      <c r="AD1319" s="20">
        <f t="shared" si="3938"/>
        <v>0</v>
      </c>
      <c r="AE1319" s="20">
        <f t="shared" si="3938"/>
        <v>0</v>
      </c>
      <c r="AF1319" s="20">
        <f t="shared" si="3916"/>
        <v>5000</v>
      </c>
      <c r="AG1319" s="20">
        <f t="shared" si="3917"/>
        <v>5000</v>
      </c>
      <c r="AH1319" s="20">
        <f t="shared" si="3918"/>
        <v>5000</v>
      </c>
      <c r="AI1319" s="20">
        <f t="shared" si="3938"/>
        <v>0</v>
      </c>
      <c r="AJ1319" s="20">
        <f t="shared" si="3919"/>
        <v>5000</v>
      </c>
      <c r="AK1319" s="20">
        <f t="shared" si="3938"/>
        <v>-3000</v>
      </c>
      <c r="AL1319" s="20">
        <f t="shared" si="3938"/>
        <v>0</v>
      </c>
      <c r="AM1319" s="20">
        <f t="shared" si="3938"/>
        <v>0</v>
      </c>
      <c r="AN1319" s="20">
        <f t="shared" si="3875"/>
        <v>2000</v>
      </c>
      <c r="AO1319" s="20">
        <f t="shared" si="3876"/>
        <v>5000</v>
      </c>
      <c r="AP1319" s="20">
        <f t="shared" si="3877"/>
        <v>5000</v>
      </c>
      <c r="AQ1319" s="20">
        <f t="shared" si="3938"/>
        <v>0</v>
      </c>
      <c r="AR1319" s="20">
        <f t="shared" si="3938"/>
        <v>0</v>
      </c>
      <c r="AS1319" s="20">
        <f t="shared" si="3938"/>
        <v>0</v>
      </c>
      <c r="AT1319" s="20">
        <f t="shared" si="3878"/>
        <v>2000</v>
      </c>
      <c r="AU1319" s="20">
        <f t="shared" si="3879"/>
        <v>5000</v>
      </c>
      <c r="AV1319" s="20">
        <f t="shared" si="3880"/>
        <v>5000</v>
      </c>
      <c r="AW1319" s="20">
        <f t="shared" si="3938"/>
        <v>0</v>
      </c>
      <c r="AX1319" s="20">
        <f t="shared" si="3938"/>
        <v>0</v>
      </c>
      <c r="AY1319" s="20">
        <f t="shared" si="3938"/>
        <v>0</v>
      </c>
      <c r="AZ1319" s="20">
        <f t="shared" si="3858"/>
        <v>2000</v>
      </c>
      <c r="BA1319" s="20">
        <f t="shared" si="3859"/>
        <v>5000</v>
      </c>
      <c r="BB1319" s="20">
        <f t="shared" si="3860"/>
        <v>5000</v>
      </c>
      <c r="BC1319" s="20">
        <f t="shared" si="3938"/>
        <v>0</v>
      </c>
      <c r="BD1319" s="20">
        <f t="shared" si="3857"/>
        <v>2000</v>
      </c>
      <c r="BE1319" s="20">
        <f t="shared" si="3938"/>
        <v>-2000</v>
      </c>
      <c r="BF1319" s="20">
        <f t="shared" si="3938"/>
        <v>0</v>
      </c>
      <c r="BG1319" s="20">
        <f t="shared" si="3938"/>
        <v>0</v>
      </c>
      <c r="BH1319" s="20">
        <f t="shared" si="3909"/>
        <v>0</v>
      </c>
      <c r="BI1319" s="20">
        <f t="shared" si="3910"/>
        <v>5000</v>
      </c>
      <c r="BJ1319" s="20">
        <f t="shared" si="3911"/>
        <v>5000</v>
      </c>
      <c r="BK1319" s="20">
        <f t="shared" si="3938"/>
        <v>0</v>
      </c>
      <c r="BL1319" s="20">
        <f t="shared" si="3938"/>
        <v>0</v>
      </c>
      <c r="BM1319" s="20">
        <f t="shared" si="3912"/>
        <v>0</v>
      </c>
      <c r="BN1319" s="20">
        <f t="shared" si="3913"/>
        <v>5000</v>
      </c>
      <c r="BO1319" s="20">
        <f t="shared" si="3938"/>
        <v>0</v>
      </c>
      <c r="BP1319" s="20">
        <f t="shared" si="3938"/>
        <v>0</v>
      </c>
      <c r="BQ1319" s="20">
        <f t="shared" si="3938"/>
        <v>0</v>
      </c>
      <c r="BR1319" s="20">
        <f t="shared" si="3869"/>
        <v>0</v>
      </c>
      <c r="BS1319" s="20">
        <f t="shared" si="3870"/>
        <v>5000</v>
      </c>
      <c r="BT1319" s="20">
        <f t="shared" si="3871"/>
        <v>5000</v>
      </c>
      <c r="BU1319" s="20">
        <f t="shared" si="3938"/>
        <v>0</v>
      </c>
      <c r="BV1319" s="20">
        <f t="shared" si="3872"/>
        <v>0</v>
      </c>
      <c r="BW1319" s="20">
        <f t="shared" si="3938"/>
        <v>0</v>
      </c>
      <c r="BX1319" s="20">
        <f t="shared" si="3938"/>
        <v>0</v>
      </c>
      <c r="BY1319" s="20">
        <f t="shared" si="3887"/>
        <v>0</v>
      </c>
      <c r="BZ1319" s="20">
        <f t="shared" si="3888"/>
        <v>5000</v>
      </c>
      <c r="CA1319" s="20">
        <f t="shared" si="3938"/>
        <v>0</v>
      </c>
      <c r="CB1319" s="20">
        <f t="shared" si="3889"/>
        <v>0</v>
      </c>
      <c r="CC1319" s="20">
        <f t="shared" si="3938"/>
        <v>0</v>
      </c>
      <c r="CD1319" s="20">
        <f t="shared" si="3890"/>
        <v>0</v>
      </c>
      <c r="CE1319" s="20">
        <f t="shared" si="3938"/>
        <v>0</v>
      </c>
      <c r="CF1319" s="1">
        <v>0</v>
      </c>
    </row>
    <row r="1320" spans="1:84" ht="47.25" hidden="1" x14ac:dyDescent="0.25">
      <c r="A1320" s="10" t="s">
        <v>97</v>
      </c>
      <c r="B1320" s="19"/>
      <c r="C1320" s="10"/>
      <c r="D1320" s="10"/>
      <c r="E1320" s="25" t="s">
        <v>895</v>
      </c>
      <c r="F1320" s="20">
        <f>F1321</f>
        <v>5000</v>
      </c>
      <c r="G1320" s="20">
        <f t="shared" si="3938"/>
        <v>5000</v>
      </c>
      <c r="H1320" s="20">
        <f t="shared" si="3938"/>
        <v>5000</v>
      </c>
      <c r="I1320" s="20">
        <f t="shared" si="3938"/>
        <v>0</v>
      </c>
      <c r="J1320" s="20">
        <f t="shared" si="3938"/>
        <v>0</v>
      </c>
      <c r="K1320" s="20">
        <f t="shared" si="3938"/>
        <v>0</v>
      </c>
      <c r="L1320" s="20">
        <f t="shared" si="3884"/>
        <v>5000</v>
      </c>
      <c r="M1320" s="20">
        <f t="shared" si="3885"/>
        <v>5000</v>
      </c>
      <c r="N1320" s="20">
        <f t="shared" si="3886"/>
        <v>5000</v>
      </c>
      <c r="O1320" s="20">
        <f t="shared" si="3938"/>
        <v>0</v>
      </c>
      <c r="P1320" s="20">
        <f t="shared" si="3938"/>
        <v>0</v>
      </c>
      <c r="Q1320" s="20">
        <f t="shared" si="3938"/>
        <v>0</v>
      </c>
      <c r="R1320" s="20">
        <f t="shared" si="3863"/>
        <v>5000</v>
      </c>
      <c r="S1320" s="20">
        <f t="shared" si="3864"/>
        <v>5000</v>
      </c>
      <c r="T1320" s="20">
        <f t="shared" si="3865"/>
        <v>5000</v>
      </c>
      <c r="U1320" s="20">
        <f t="shared" si="3938"/>
        <v>0</v>
      </c>
      <c r="V1320" s="20">
        <f t="shared" si="3800"/>
        <v>5000</v>
      </c>
      <c r="W1320" s="20">
        <f t="shared" si="3938"/>
        <v>0</v>
      </c>
      <c r="X1320" s="20">
        <f t="shared" si="3938"/>
        <v>0</v>
      </c>
      <c r="Y1320" s="20">
        <f t="shared" si="3938"/>
        <v>0</v>
      </c>
      <c r="Z1320" s="20">
        <f t="shared" si="3801"/>
        <v>5000</v>
      </c>
      <c r="AA1320" s="20">
        <f t="shared" si="3802"/>
        <v>5000</v>
      </c>
      <c r="AB1320" s="20">
        <f t="shared" si="3803"/>
        <v>5000</v>
      </c>
      <c r="AC1320" s="20">
        <f t="shared" si="3938"/>
        <v>0</v>
      </c>
      <c r="AD1320" s="20">
        <f t="shared" si="3938"/>
        <v>0</v>
      </c>
      <c r="AE1320" s="20">
        <f t="shared" si="3938"/>
        <v>0</v>
      </c>
      <c r="AF1320" s="20">
        <f t="shared" si="3916"/>
        <v>5000</v>
      </c>
      <c r="AG1320" s="20">
        <f t="shared" si="3917"/>
        <v>5000</v>
      </c>
      <c r="AH1320" s="20">
        <f t="shared" si="3918"/>
        <v>5000</v>
      </c>
      <c r="AI1320" s="20">
        <f t="shared" si="3938"/>
        <v>0</v>
      </c>
      <c r="AJ1320" s="20">
        <f t="shared" si="3919"/>
        <v>5000</v>
      </c>
      <c r="AK1320" s="20">
        <f t="shared" si="3938"/>
        <v>-3000</v>
      </c>
      <c r="AL1320" s="20">
        <f t="shared" si="3938"/>
        <v>0</v>
      </c>
      <c r="AM1320" s="20">
        <f t="shared" si="3938"/>
        <v>0</v>
      </c>
      <c r="AN1320" s="20">
        <f t="shared" si="3875"/>
        <v>2000</v>
      </c>
      <c r="AO1320" s="20">
        <f t="shared" si="3876"/>
        <v>5000</v>
      </c>
      <c r="AP1320" s="20">
        <f t="shared" si="3877"/>
        <v>5000</v>
      </c>
      <c r="AQ1320" s="20">
        <f t="shared" si="3938"/>
        <v>0</v>
      </c>
      <c r="AR1320" s="20">
        <f t="shared" si="3938"/>
        <v>0</v>
      </c>
      <c r="AS1320" s="20">
        <f t="shared" si="3938"/>
        <v>0</v>
      </c>
      <c r="AT1320" s="20">
        <f t="shared" si="3878"/>
        <v>2000</v>
      </c>
      <c r="AU1320" s="20">
        <f t="shared" si="3879"/>
        <v>5000</v>
      </c>
      <c r="AV1320" s="20">
        <f t="shared" si="3880"/>
        <v>5000</v>
      </c>
      <c r="AW1320" s="20">
        <f t="shared" si="3938"/>
        <v>0</v>
      </c>
      <c r="AX1320" s="20">
        <f t="shared" si="3938"/>
        <v>0</v>
      </c>
      <c r="AY1320" s="20">
        <f t="shared" si="3938"/>
        <v>0</v>
      </c>
      <c r="AZ1320" s="20">
        <f t="shared" si="3858"/>
        <v>2000</v>
      </c>
      <c r="BA1320" s="20">
        <f t="shared" si="3859"/>
        <v>5000</v>
      </c>
      <c r="BB1320" s="20">
        <f t="shared" si="3860"/>
        <v>5000</v>
      </c>
      <c r="BC1320" s="20">
        <f t="shared" si="3938"/>
        <v>0</v>
      </c>
      <c r="BD1320" s="20">
        <f t="shared" si="3857"/>
        <v>2000</v>
      </c>
      <c r="BE1320" s="20">
        <f t="shared" si="3938"/>
        <v>-2000</v>
      </c>
      <c r="BF1320" s="20">
        <f t="shared" si="3938"/>
        <v>0</v>
      </c>
      <c r="BG1320" s="20">
        <f t="shared" si="3938"/>
        <v>0</v>
      </c>
      <c r="BH1320" s="20">
        <f t="shared" si="3909"/>
        <v>0</v>
      </c>
      <c r="BI1320" s="20">
        <f t="shared" si="3910"/>
        <v>5000</v>
      </c>
      <c r="BJ1320" s="20">
        <f t="shared" si="3911"/>
        <v>5000</v>
      </c>
      <c r="BK1320" s="20">
        <f t="shared" si="3938"/>
        <v>0</v>
      </c>
      <c r="BL1320" s="20">
        <f t="shared" si="3938"/>
        <v>0</v>
      </c>
      <c r="BM1320" s="20">
        <f t="shared" si="3912"/>
        <v>0</v>
      </c>
      <c r="BN1320" s="20">
        <f t="shared" si="3913"/>
        <v>5000</v>
      </c>
      <c r="BO1320" s="20">
        <f t="shared" si="3938"/>
        <v>0</v>
      </c>
      <c r="BP1320" s="20">
        <f t="shared" si="3938"/>
        <v>0</v>
      </c>
      <c r="BQ1320" s="20">
        <f t="shared" si="3938"/>
        <v>0</v>
      </c>
      <c r="BR1320" s="20">
        <f t="shared" si="3869"/>
        <v>0</v>
      </c>
      <c r="BS1320" s="20">
        <f t="shared" si="3870"/>
        <v>5000</v>
      </c>
      <c r="BT1320" s="20">
        <f t="shared" si="3871"/>
        <v>5000</v>
      </c>
      <c r="BU1320" s="20">
        <f t="shared" si="3938"/>
        <v>0</v>
      </c>
      <c r="BV1320" s="20">
        <f t="shared" si="3872"/>
        <v>0</v>
      </c>
      <c r="BW1320" s="20">
        <f t="shared" si="3938"/>
        <v>0</v>
      </c>
      <c r="BX1320" s="20">
        <f t="shared" si="3938"/>
        <v>0</v>
      </c>
      <c r="BY1320" s="20">
        <f t="shared" si="3887"/>
        <v>0</v>
      </c>
      <c r="BZ1320" s="20">
        <f t="shared" si="3888"/>
        <v>5000</v>
      </c>
      <c r="CA1320" s="20">
        <f t="shared" si="3938"/>
        <v>0</v>
      </c>
      <c r="CB1320" s="20">
        <f t="shared" si="3889"/>
        <v>0</v>
      </c>
      <c r="CC1320" s="20">
        <f t="shared" si="3938"/>
        <v>0</v>
      </c>
      <c r="CD1320" s="20">
        <f t="shared" si="3890"/>
        <v>0</v>
      </c>
      <c r="CE1320" s="20">
        <f t="shared" si="3938"/>
        <v>0</v>
      </c>
      <c r="CF1320" s="1">
        <v>0</v>
      </c>
    </row>
    <row r="1321" spans="1:84" hidden="1" x14ac:dyDescent="0.25">
      <c r="A1321" s="10" t="s">
        <v>97</v>
      </c>
      <c r="B1321" s="19">
        <v>800</v>
      </c>
      <c r="C1321" s="10"/>
      <c r="D1321" s="10"/>
      <c r="E1321" s="25" t="s">
        <v>618</v>
      </c>
      <c r="F1321" s="20">
        <f>F1322</f>
        <v>5000</v>
      </c>
      <c r="G1321" s="20">
        <f t="shared" si="3938"/>
        <v>5000</v>
      </c>
      <c r="H1321" s="20">
        <f t="shared" si="3938"/>
        <v>5000</v>
      </c>
      <c r="I1321" s="20">
        <f t="shared" si="3938"/>
        <v>0</v>
      </c>
      <c r="J1321" s="20">
        <f t="shared" si="3938"/>
        <v>0</v>
      </c>
      <c r="K1321" s="20">
        <f t="shared" si="3938"/>
        <v>0</v>
      </c>
      <c r="L1321" s="20">
        <f t="shared" si="3884"/>
        <v>5000</v>
      </c>
      <c r="M1321" s="20">
        <f t="shared" si="3885"/>
        <v>5000</v>
      </c>
      <c r="N1321" s="20">
        <f t="shared" si="3886"/>
        <v>5000</v>
      </c>
      <c r="O1321" s="20">
        <f t="shared" si="3938"/>
        <v>0</v>
      </c>
      <c r="P1321" s="20">
        <f t="shared" si="3938"/>
        <v>0</v>
      </c>
      <c r="Q1321" s="20">
        <f t="shared" si="3938"/>
        <v>0</v>
      </c>
      <c r="R1321" s="20">
        <f t="shared" si="3863"/>
        <v>5000</v>
      </c>
      <c r="S1321" s="20">
        <f t="shared" si="3864"/>
        <v>5000</v>
      </c>
      <c r="T1321" s="20">
        <f t="shared" si="3865"/>
        <v>5000</v>
      </c>
      <c r="U1321" s="20">
        <f t="shared" si="3938"/>
        <v>0</v>
      </c>
      <c r="V1321" s="20">
        <f t="shared" si="3800"/>
        <v>5000</v>
      </c>
      <c r="W1321" s="20">
        <f t="shared" si="3938"/>
        <v>0</v>
      </c>
      <c r="X1321" s="20">
        <f t="shared" si="3938"/>
        <v>0</v>
      </c>
      <c r="Y1321" s="20">
        <f t="shared" si="3938"/>
        <v>0</v>
      </c>
      <c r="Z1321" s="20">
        <f t="shared" si="3801"/>
        <v>5000</v>
      </c>
      <c r="AA1321" s="20">
        <f t="shared" si="3802"/>
        <v>5000</v>
      </c>
      <c r="AB1321" s="20">
        <f t="shared" si="3803"/>
        <v>5000</v>
      </c>
      <c r="AC1321" s="20">
        <f t="shared" si="3938"/>
        <v>0</v>
      </c>
      <c r="AD1321" s="20">
        <f t="shared" si="3938"/>
        <v>0</v>
      </c>
      <c r="AE1321" s="20">
        <f t="shared" si="3938"/>
        <v>0</v>
      </c>
      <c r="AF1321" s="20">
        <f t="shared" si="3916"/>
        <v>5000</v>
      </c>
      <c r="AG1321" s="20">
        <f t="shared" si="3917"/>
        <v>5000</v>
      </c>
      <c r="AH1321" s="20">
        <f t="shared" si="3918"/>
        <v>5000</v>
      </c>
      <c r="AI1321" s="20">
        <f t="shared" si="3938"/>
        <v>0</v>
      </c>
      <c r="AJ1321" s="20">
        <f t="shared" si="3919"/>
        <v>5000</v>
      </c>
      <c r="AK1321" s="20">
        <f t="shared" si="3938"/>
        <v>-3000</v>
      </c>
      <c r="AL1321" s="20">
        <f t="shared" si="3938"/>
        <v>0</v>
      </c>
      <c r="AM1321" s="20">
        <f t="shared" si="3938"/>
        <v>0</v>
      </c>
      <c r="AN1321" s="20">
        <f t="shared" si="3875"/>
        <v>2000</v>
      </c>
      <c r="AO1321" s="20">
        <f t="shared" si="3876"/>
        <v>5000</v>
      </c>
      <c r="AP1321" s="20">
        <f t="shared" si="3877"/>
        <v>5000</v>
      </c>
      <c r="AQ1321" s="20">
        <f t="shared" si="3938"/>
        <v>0</v>
      </c>
      <c r="AR1321" s="20">
        <f t="shared" si="3938"/>
        <v>0</v>
      </c>
      <c r="AS1321" s="20">
        <f t="shared" si="3938"/>
        <v>0</v>
      </c>
      <c r="AT1321" s="20">
        <f t="shared" si="3878"/>
        <v>2000</v>
      </c>
      <c r="AU1321" s="20">
        <f t="shared" si="3879"/>
        <v>5000</v>
      </c>
      <c r="AV1321" s="20">
        <f t="shared" si="3880"/>
        <v>5000</v>
      </c>
      <c r="AW1321" s="20">
        <f t="shared" si="3938"/>
        <v>0</v>
      </c>
      <c r="AX1321" s="20">
        <f t="shared" si="3938"/>
        <v>0</v>
      </c>
      <c r="AY1321" s="20">
        <f t="shared" si="3938"/>
        <v>0</v>
      </c>
      <c r="AZ1321" s="20">
        <f t="shared" si="3858"/>
        <v>2000</v>
      </c>
      <c r="BA1321" s="20">
        <f t="shared" si="3859"/>
        <v>5000</v>
      </c>
      <c r="BB1321" s="20">
        <f t="shared" si="3860"/>
        <v>5000</v>
      </c>
      <c r="BC1321" s="20">
        <f t="shared" si="3938"/>
        <v>0</v>
      </c>
      <c r="BD1321" s="20">
        <f t="shared" si="3857"/>
        <v>2000</v>
      </c>
      <c r="BE1321" s="20">
        <f t="shared" si="3938"/>
        <v>-2000</v>
      </c>
      <c r="BF1321" s="20">
        <f t="shared" si="3938"/>
        <v>0</v>
      </c>
      <c r="BG1321" s="20">
        <f t="shared" si="3938"/>
        <v>0</v>
      </c>
      <c r="BH1321" s="20">
        <f t="shared" si="3909"/>
        <v>0</v>
      </c>
      <c r="BI1321" s="20">
        <f t="shared" si="3910"/>
        <v>5000</v>
      </c>
      <c r="BJ1321" s="20">
        <f t="shared" si="3911"/>
        <v>5000</v>
      </c>
      <c r="BK1321" s="20">
        <f t="shared" si="3938"/>
        <v>0</v>
      </c>
      <c r="BL1321" s="20">
        <f t="shared" si="3938"/>
        <v>0</v>
      </c>
      <c r="BM1321" s="20">
        <f t="shared" si="3912"/>
        <v>0</v>
      </c>
      <c r="BN1321" s="20">
        <f t="shared" si="3913"/>
        <v>5000</v>
      </c>
      <c r="BO1321" s="20">
        <f t="shared" si="3938"/>
        <v>0</v>
      </c>
      <c r="BP1321" s="20">
        <f t="shared" si="3938"/>
        <v>0</v>
      </c>
      <c r="BQ1321" s="20">
        <f t="shared" si="3938"/>
        <v>0</v>
      </c>
      <c r="BR1321" s="20">
        <f t="shared" si="3869"/>
        <v>0</v>
      </c>
      <c r="BS1321" s="20">
        <f t="shared" si="3870"/>
        <v>5000</v>
      </c>
      <c r="BT1321" s="20">
        <f t="shared" si="3871"/>
        <v>5000</v>
      </c>
      <c r="BU1321" s="20">
        <f t="shared" si="3938"/>
        <v>0</v>
      </c>
      <c r="BV1321" s="20">
        <f t="shared" si="3872"/>
        <v>0</v>
      </c>
      <c r="BW1321" s="20">
        <f t="shared" si="3938"/>
        <v>0</v>
      </c>
      <c r="BX1321" s="20">
        <f t="shared" si="3938"/>
        <v>0</v>
      </c>
      <c r="BY1321" s="20">
        <f t="shared" si="3887"/>
        <v>0</v>
      </c>
      <c r="BZ1321" s="20">
        <f t="shared" si="3888"/>
        <v>5000</v>
      </c>
      <c r="CA1321" s="20">
        <f t="shared" si="3938"/>
        <v>0</v>
      </c>
      <c r="CB1321" s="20">
        <f t="shared" si="3889"/>
        <v>0</v>
      </c>
      <c r="CC1321" s="20">
        <f t="shared" si="3938"/>
        <v>0</v>
      </c>
      <c r="CD1321" s="20">
        <f t="shared" si="3890"/>
        <v>0</v>
      </c>
      <c r="CE1321" s="20">
        <f t="shared" si="3938"/>
        <v>0</v>
      </c>
      <c r="CF1321" s="1">
        <v>0</v>
      </c>
    </row>
    <row r="1322" spans="1:84" ht="78.75" hidden="1" x14ac:dyDescent="0.25">
      <c r="A1322" s="10" t="s">
        <v>97</v>
      </c>
      <c r="B1322" s="19">
        <v>810</v>
      </c>
      <c r="C1322" s="10"/>
      <c r="D1322" s="10"/>
      <c r="E1322" s="25" t="s">
        <v>619</v>
      </c>
      <c r="F1322" s="20">
        <f>F1323</f>
        <v>5000</v>
      </c>
      <c r="G1322" s="20">
        <f t="shared" si="3938"/>
        <v>5000</v>
      </c>
      <c r="H1322" s="20">
        <f t="shared" si="3938"/>
        <v>5000</v>
      </c>
      <c r="I1322" s="20">
        <f t="shared" si="3938"/>
        <v>0</v>
      </c>
      <c r="J1322" s="20">
        <f t="shared" si="3938"/>
        <v>0</v>
      </c>
      <c r="K1322" s="20">
        <f t="shared" si="3938"/>
        <v>0</v>
      </c>
      <c r="L1322" s="20">
        <f t="shared" si="3884"/>
        <v>5000</v>
      </c>
      <c r="M1322" s="20">
        <f t="shared" si="3885"/>
        <v>5000</v>
      </c>
      <c r="N1322" s="20">
        <f t="shared" si="3886"/>
        <v>5000</v>
      </c>
      <c r="O1322" s="20">
        <f t="shared" si="3938"/>
        <v>0</v>
      </c>
      <c r="P1322" s="20">
        <f t="shared" si="3938"/>
        <v>0</v>
      </c>
      <c r="Q1322" s="20">
        <f t="shared" si="3938"/>
        <v>0</v>
      </c>
      <c r="R1322" s="20">
        <f t="shared" si="3863"/>
        <v>5000</v>
      </c>
      <c r="S1322" s="20">
        <f t="shared" si="3864"/>
        <v>5000</v>
      </c>
      <c r="T1322" s="20">
        <f t="shared" si="3865"/>
        <v>5000</v>
      </c>
      <c r="U1322" s="20">
        <f t="shared" si="3938"/>
        <v>0</v>
      </c>
      <c r="V1322" s="20">
        <f t="shared" si="3800"/>
        <v>5000</v>
      </c>
      <c r="W1322" s="20">
        <f t="shared" si="3938"/>
        <v>0</v>
      </c>
      <c r="X1322" s="20">
        <f t="shared" si="3938"/>
        <v>0</v>
      </c>
      <c r="Y1322" s="20">
        <f t="shared" si="3938"/>
        <v>0</v>
      </c>
      <c r="Z1322" s="20">
        <f t="shared" ref="Z1322:Z1400" si="3939">W1322+V1322</f>
        <v>5000</v>
      </c>
      <c r="AA1322" s="20">
        <f t="shared" ref="AA1322:AA1400" si="3940">X1322+S1322</f>
        <v>5000</v>
      </c>
      <c r="AB1322" s="20">
        <f t="shared" ref="AB1322:AB1400" si="3941">Y1322+T1322</f>
        <v>5000</v>
      </c>
      <c r="AC1322" s="20">
        <f t="shared" si="3938"/>
        <v>0</v>
      </c>
      <c r="AD1322" s="20">
        <f t="shared" si="3938"/>
        <v>0</v>
      </c>
      <c r="AE1322" s="20">
        <f t="shared" si="3938"/>
        <v>0</v>
      </c>
      <c r="AF1322" s="20">
        <f t="shared" si="3916"/>
        <v>5000</v>
      </c>
      <c r="AG1322" s="20">
        <f t="shared" si="3917"/>
        <v>5000</v>
      </c>
      <c r="AH1322" s="20">
        <f t="shared" si="3918"/>
        <v>5000</v>
      </c>
      <c r="AI1322" s="20">
        <f t="shared" si="3938"/>
        <v>0</v>
      </c>
      <c r="AJ1322" s="20">
        <f t="shared" si="3919"/>
        <v>5000</v>
      </c>
      <c r="AK1322" s="20">
        <f t="shared" si="3938"/>
        <v>-3000</v>
      </c>
      <c r="AL1322" s="20">
        <f t="shared" si="3938"/>
        <v>0</v>
      </c>
      <c r="AM1322" s="20">
        <f t="shared" si="3938"/>
        <v>0</v>
      </c>
      <c r="AN1322" s="20">
        <f t="shared" si="3875"/>
        <v>2000</v>
      </c>
      <c r="AO1322" s="20">
        <f t="shared" si="3876"/>
        <v>5000</v>
      </c>
      <c r="AP1322" s="20">
        <f t="shared" si="3877"/>
        <v>5000</v>
      </c>
      <c r="AQ1322" s="20">
        <f t="shared" si="3938"/>
        <v>0</v>
      </c>
      <c r="AR1322" s="20">
        <f t="shared" si="3938"/>
        <v>0</v>
      </c>
      <c r="AS1322" s="20">
        <f t="shared" si="3938"/>
        <v>0</v>
      </c>
      <c r="AT1322" s="20">
        <f t="shared" si="3878"/>
        <v>2000</v>
      </c>
      <c r="AU1322" s="20">
        <f t="shared" si="3879"/>
        <v>5000</v>
      </c>
      <c r="AV1322" s="20">
        <f t="shared" si="3880"/>
        <v>5000</v>
      </c>
      <c r="AW1322" s="20">
        <f t="shared" si="3938"/>
        <v>0</v>
      </c>
      <c r="AX1322" s="20">
        <f t="shared" si="3938"/>
        <v>0</v>
      </c>
      <c r="AY1322" s="20">
        <f t="shared" si="3938"/>
        <v>0</v>
      </c>
      <c r="AZ1322" s="20">
        <f t="shared" si="3858"/>
        <v>2000</v>
      </c>
      <c r="BA1322" s="20">
        <f t="shared" si="3859"/>
        <v>5000</v>
      </c>
      <c r="BB1322" s="20">
        <f t="shared" si="3860"/>
        <v>5000</v>
      </c>
      <c r="BC1322" s="20">
        <f t="shared" si="3938"/>
        <v>0</v>
      </c>
      <c r="BD1322" s="20">
        <f t="shared" si="3857"/>
        <v>2000</v>
      </c>
      <c r="BE1322" s="20">
        <f t="shared" si="3938"/>
        <v>-2000</v>
      </c>
      <c r="BF1322" s="20">
        <f t="shared" si="3938"/>
        <v>0</v>
      </c>
      <c r="BG1322" s="20">
        <f t="shared" si="3938"/>
        <v>0</v>
      </c>
      <c r="BH1322" s="20">
        <f t="shared" si="3909"/>
        <v>0</v>
      </c>
      <c r="BI1322" s="20">
        <f t="shared" si="3910"/>
        <v>5000</v>
      </c>
      <c r="BJ1322" s="20">
        <f t="shared" si="3911"/>
        <v>5000</v>
      </c>
      <c r="BK1322" s="20">
        <f t="shared" si="3938"/>
        <v>0</v>
      </c>
      <c r="BL1322" s="20">
        <f t="shared" si="3938"/>
        <v>0</v>
      </c>
      <c r="BM1322" s="20">
        <f t="shared" si="3912"/>
        <v>0</v>
      </c>
      <c r="BN1322" s="20">
        <f t="shared" si="3913"/>
        <v>5000</v>
      </c>
      <c r="BO1322" s="20">
        <f t="shared" si="3938"/>
        <v>0</v>
      </c>
      <c r="BP1322" s="20">
        <f t="shared" si="3938"/>
        <v>0</v>
      </c>
      <c r="BQ1322" s="20">
        <f t="shared" si="3938"/>
        <v>0</v>
      </c>
      <c r="BR1322" s="20">
        <f t="shared" si="3869"/>
        <v>0</v>
      </c>
      <c r="BS1322" s="20">
        <f t="shared" si="3870"/>
        <v>5000</v>
      </c>
      <c r="BT1322" s="20">
        <f t="shared" si="3871"/>
        <v>5000</v>
      </c>
      <c r="BU1322" s="20">
        <f t="shared" si="3938"/>
        <v>0</v>
      </c>
      <c r="BV1322" s="20">
        <f t="shared" si="3872"/>
        <v>0</v>
      </c>
      <c r="BW1322" s="20">
        <f t="shared" si="3938"/>
        <v>0</v>
      </c>
      <c r="BX1322" s="20">
        <f t="shared" si="3938"/>
        <v>0</v>
      </c>
      <c r="BY1322" s="20">
        <f t="shared" si="3887"/>
        <v>0</v>
      </c>
      <c r="BZ1322" s="20">
        <f t="shared" si="3888"/>
        <v>5000</v>
      </c>
      <c r="CA1322" s="20">
        <f t="shared" si="3938"/>
        <v>0</v>
      </c>
      <c r="CB1322" s="20">
        <f t="shared" si="3889"/>
        <v>0</v>
      </c>
      <c r="CC1322" s="20">
        <f t="shared" si="3938"/>
        <v>0</v>
      </c>
      <c r="CD1322" s="20">
        <f t="shared" si="3890"/>
        <v>0</v>
      </c>
      <c r="CE1322" s="20">
        <f t="shared" si="3938"/>
        <v>0</v>
      </c>
      <c r="CF1322" s="1">
        <v>0</v>
      </c>
    </row>
    <row r="1323" spans="1:84" hidden="1" x14ac:dyDescent="0.25">
      <c r="A1323" s="10" t="s">
        <v>97</v>
      </c>
      <c r="B1323" s="19">
        <v>810</v>
      </c>
      <c r="C1323" s="10" t="s">
        <v>345</v>
      </c>
      <c r="D1323" s="10" t="s">
        <v>334</v>
      </c>
      <c r="E1323" s="25" t="s">
        <v>581</v>
      </c>
      <c r="F1323" s="20">
        <v>5000</v>
      </c>
      <c r="G1323" s="20">
        <v>5000</v>
      </c>
      <c r="H1323" s="20">
        <v>5000</v>
      </c>
      <c r="I1323" s="20"/>
      <c r="J1323" s="20"/>
      <c r="K1323" s="20"/>
      <c r="L1323" s="20">
        <f t="shared" si="3884"/>
        <v>5000</v>
      </c>
      <c r="M1323" s="20">
        <f t="shared" si="3885"/>
        <v>5000</v>
      </c>
      <c r="N1323" s="20">
        <f t="shared" si="3886"/>
        <v>5000</v>
      </c>
      <c r="O1323" s="20"/>
      <c r="P1323" s="20"/>
      <c r="Q1323" s="20"/>
      <c r="R1323" s="20">
        <f t="shared" si="3863"/>
        <v>5000</v>
      </c>
      <c r="S1323" s="20">
        <f t="shared" si="3864"/>
        <v>5000</v>
      </c>
      <c r="T1323" s="20">
        <f t="shared" si="3865"/>
        <v>5000</v>
      </c>
      <c r="U1323" s="20"/>
      <c r="V1323" s="20">
        <f t="shared" si="3800"/>
        <v>5000</v>
      </c>
      <c r="W1323" s="20"/>
      <c r="X1323" s="20"/>
      <c r="Y1323" s="20"/>
      <c r="Z1323" s="20">
        <f t="shared" si="3939"/>
        <v>5000</v>
      </c>
      <c r="AA1323" s="20">
        <f t="shared" si="3940"/>
        <v>5000</v>
      </c>
      <c r="AB1323" s="20">
        <f t="shared" si="3941"/>
        <v>5000</v>
      </c>
      <c r="AC1323" s="20"/>
      <c r="AD1323" s="20"/>
      <c r="AE1323" s="20"/>
      <c r="AF1323" s="20">
        <f t="shared" si="3916"/>
        <v>5000</v>
      </c>
      <c r="AG1323" s="20">
        <f t="shared" si="3917"/>
        <v>5000</v>
      </c>
      <c r="AH1323" s="20">
        <f t="shared" si="3918"/>
        <v>5000</v>
      </c>
      <c r="AI1323" s="20"/>
      <c r="AJ1323" s="20">
        <f t="shared" si="3919"/>
        <v>5000</v>
      </c>
      <c r="AK1323" s="20">
        <v>-3000</v>
      </c>
      <c r="AL1323" s="20"/>
      <c r="AM1323" s="20"/>
      <c r="AN1323" s="20">
        <f t="shared" si="3875"/>
        <v>2000</v>
      </c>
      <c r="AO1323" s="20">
        <f t="shared" si="3876"/>
        <v>5000</v>
      </c>
      <c r="AP1323" s="20">
        <f t="shared" si="3877"/>
        <v>5000</v>
      </c>
      <c r="AQ1323" s="20"/>
      <c r="AR1323" s="20"/>
      <c r="AS1323" s="20"/>
      <c r="AT1323" s="20">
        <f t="shared" si="3878"/>
        <v>2000</v>
      </c>
      <c r="AU1323" s="20">
        <f t="shared" si="3879"/>
        <v>5000</v>
      </c>
      <c r="AV1323" s="20">
        <f t="shared" si="3880"/>
        <v>5000</v>
      </c>
      <c r="AW1323" s="20"/>
      <c r="AX1323" s="20"/>
      <c r="AY1323" s="20"/>
      <c r="AZ1323" s="20">
        <f t="shared" si="3858"/>
        <v>2000</v>
      </c>
      <c r="BA1323" s="20">
        <f t="shared" si="3859"/>
        <v>5000</v>
      </c>
      <c r="BB1323" s="20">
        <f t="shared" si="3860"/>
        <v>5000</v>
      </c>
      <c r="BC1323" s="20"/>
      <c r="BD1323" s="20">
        <f t="shared" si="3857"/>
        <v>2000</v>
      </c>
      <c r="BE1323" s="20">
        <v>-2000</v>
      </c>
      <c r="BF1323" s="20"/>
      <c r="BG1323" s="20"/>
      <c r="BH1323" s="20">
        <f t="shared" si="3909"/>
        <v>0</v>
      </c>
      <c r="BI1323" s="20">
        <f t="shared" si="3910"/>
        <v>5000</v>
      </c>
      <c r="BJ1323" s="20">
        <f t="shared" si="3911"/>
        <v>5000</v>
      </c>
      <c r="BK1323" s="20"/>
      <c r="BL1323" s="20"/>
      <c r="BM1323" s="20">
        <f t="shared" si="3912"/>
        <v>0</v>
      </c>
      <c r="BN1323" s="20">
        <f t="shared" si="3913"/>
        <v>5000</v>
      </c>
      <c r="BO1323" s="20"/>
      <c r="BP1323" s="20"/>
      <c r="BQ1323" s="20"/>
      <c r="BR1323" s="20">
        <f t="shared" si="3869"/>
        <v>0</v>
      </c>
      <c r="BS1323" s="20">
        <f t="shared" si="3870"/>
        <v>5000</v>
      </c>
      <c r="BT1323" s="20">
        <f t="shared" si="3871"/>
        <v>5000</v>
      </c>
      <c r="BU1323" s="20"/>
      <c r="BV1323" s="20">
        <f t="shared" si="3872"/>
        <v>0</v>
      </c>
      <c r="BW1323" s="20"/>
      <c r="BX1323" s="20"/>
      <c r="BY1323" s="20">
        <f t="shared" si="3887"/>
        <v>0</v>
      </c>
      <c r="BZ1323" s="20">
        <f t="shared" si="3888"/>
        <v>5000</v>
      </c>
      <c r="CA1323" s="20"/>
      <c r="CB1323" s="20">
        <f t="shared" si="3889"/>
        <v>0</v>
      </c>
      <c r="CC1323" s="20"/>
      <c r="CD1323" s="20">
        <f t="shared" si="3890"/>
        <v>0</v>
      </c>
      <c r="CE1323" s="20"/>
      <c r="CF1323" s="1">
        <v>0</v>
      </c>
    </row>
    <row r="1324" spans="1:84" ht="94.5" hidden="1" x14ac:dyDescent="0.25">
      <c r="A1324" s="10" t="s">
        <v>471</v>
      </c>
      <c r="B1324" s="19"/>
      <c r="C1324" s="10"/>
      <c r="D1324" s="10"/>
      <c r="E1324" s="25" t="s">
        <v>896</v>
      </c>
      <c r="F1324" s="20">
        <f>F1325</f>
        <v>763.4</v>
      </c>
      <c r="G1324" s="20">
        <f t="shared" ref="G1324:CE1327" si="3942">G1325</f>
        <v>763.4</v>
      </c>
      <c r="H1324" s="20">
        <f t="shared" si="3942"/>
        <v>763.4</v>
      </c>
      <c r="I1324" s="20">
        <f t="shared" si="3942"/>
        <v>-763.4</v>
      </c>
      <c r="J1324" s="20">
        <f t="shared" si="3942"/>
        <v>-763.4</v>
      </c>
      <c r="K1324" s="20">
        <f t="shared" si="3942"/>
        <v>-763.4</v>
      </c>
      <c r="L1324" s="20">
        <f t="shared" si="3884"/>
        <v>0</v>
      </c>
      <c r="M1324" s="20">
        <f t="shared" si="3885"/>
        <v>0</v>
      </c>
      <c r="N1324" s="20">
        <f t="shared" si="3886"/>
        <v>0</v>
      </c>
      <c r="O1324" s="20">
        <f t="shared" si="3942"/>
        <v>0</v>
      </c>
      <c r="P1324" s="20">
        <f t="shared" si="3942"/>
        <v>0</v>
      </c>
      <c r="Q1324" s="20">
        <f t="shared" si="3942"/>
        <v>0</v>
      </c>
      <c r="R1324" s="20">
        <f t="shared" si="3863"/>
        <v>0</v>
      </c>
      <c r="S1324" s="20">
        <f t="shared" si="3864"/>
        <v>0</v>
      </c>
      <c r="T1324" s="20">
        <f t="shared" si="3865"/>
        <v>0</v>
      </c>
      <c r="U1324" s="20">
        <f t="shared" si="3942"/>
        <v>0</v>
      </c>
      <c r="V1324" s="20">
        <f t="shared" si="3800"/>
        <v>0</v>
      </c>
      <c r="W1324" s="20">
        <f t="shared" si="3942"/>
        <v>0</v>
      </c>
      <c r="X1324" s="20">
        <f t="shared" si="3942"/>
        <v>0</v>
      </c>
      <c r="Y1324" s="20">
        <f t="shared" si="3942"/>
        <v>0</v>
      </c>
      <c r="Z1324" s="20">
        <f t="shared" si="3939"/>
        <v>0</v>
      </c>
      <c r="AA1324" s="20">
        <f t="shared" si="3940"/>
        <v>0</v>
      </c>
      <c r="AB1324" s="20">
        <f t="shared" si="3941"/>
        <v>0</v>
      </c>
      <c r="AC1324" s="20">
        <f t="shared" si="3942"/>
        <v>0</v>
      </c>
      <c r="AD1324" s="20">
        <f t="shared" si="3942"/>
        <v>0</v>
      </c>
      <c r="AE1324" s="20">
        <f t="shared" si="3942"/>
        <v>0</v>
      </c>
      <c r="AF1324" s="20">
        <f t="shared" si="3916"/>
        <v>0</v>
      </c>
      <c r="AG1324" s="20">
        <f t="shared" si="3917"/>
        <v>0</v>
      </c>
      <c r="AH1324" s="20">
        <f t="shared" si="3918"/>
        <v>0</v>
      </c>
      <c r="AI1324" s="20">
        <f t="shared" si="3942"/>
        <v>0</v>
      </c>
      <c r="AJ1324" s="20">
        <f t="shared" si="3919"/>
        <v>0</v>
      </c>
      <c r="AK1324" s="20">
        <f t="shared" si="3942"/>
        <v>0</v>
      </c>
      <c r="AL1324" s="20">
        <f t="shared" si="3942"/>
        <v>0</v>
      </c>
      <c r="AM1324" s="20">
        <f t="shared" si="3942"/>
        <v>0</v>
      </c>
      <c r="AN1324" s="20">
        <f t="shared" si="3875"/>
        <v>0</v>
      </c>
      <c r="AO1324" s="20">
        <f t="shared" si="3876"/>
        <v>0</v>
      </c>
      <c r="AP1324" s="20">
        <f t="shared" si="3877"/>
        <v>0</v>
      </c>
      <c r="AQ1324" s="20">
        <f t="shared" si="3942"/>
        <v>0</v>
      </c>
      <c r="AR1324" s="20">
        <f t="shared" si="3942"/>
        <v>0</v>
      </c>
      <c r="AS1324" s="20">
        <f t="shared" si="3942"/>
        <v>0</v>
      </c>
      <c r="AT1324" s="20">
        <f t="shared" si="3878"/>
        <v>0</v>
      </c>
      <c r="AU1324" s="20">
        <f t="shared" si="3879"/>
        <v>0</v>
      </c>
      <c r="AV1324" s="20">
        <f t="shared" si="3880"/>
        <v>0</v>
      </c>
      <c r="AW1324" s="20">
        <f t="shared" si="3942"/>
        <v>0</v>
      </c>
      <c r="AX1324" s="20">
        <f t="shared" si="3942"/>
        <v>0</v>
      </c>
      <c r="AY1324" s="20">
        <f t="shared" si="3942"/>
        <v>0</v>
      </c>
      <c r="AZ1324" s="20">
        <f t="shared" si="3858"/>
        <v>0</v>
      </c>
      <c r="BA1324" s="20">
        <f t="shared" si="3859"/>
        <v>0</v>
      </c>
      <c r="BB1324" s="20">
        <f t="shared" si="3860"/>
        <v>0</v>
      </c>
      <c r="BC1324" s="20">
        <f t="shared" si="3942"/>
        <v>0</v>
      </c>
      <c r="BD1324" s="20">
        <f t="shared" si="3857"/>
        <v>0</v>
      </c>
      <c r="BE1324" s="20">
        <f t="shared" si="3942"/>
        <v>0</v>
      </c>
      <c r="BF1324" s="20">
        <f t="shared" si="3942"/>
        <v>0</v>
      </c>
      <c r="BG1324" s="20">
        <f t="shared" si="3942"/>
        <v>0</v>
      </c>
      <c r="BH1324" s="20">
        <f t="shared" si="3909"/>
        <v>0</v>
      </c>
      <c r="BI1324" s="20">
        <f t="shared" si="3910"/>
        <v>0</v>
      </c>
      <c r="BJ1324" s="20">
        <f t="shared" si="3911"/>
        <v>0</v>
      </c>
      <c r="BK1324" s="20">
        <f t="shared" si="3942"/>
        <v>0</v>
      </c>
      <c r="BL1324" s="20">
        <f t="shared" si="3942"/>
        <v>0</v>
      </c>
      <c r="BM1324" s="20">
        <f t="shared" si="3912"/>
        <v>0</v>
      </c>
      <c r="BN1324" s="20">
        <f t="shared" si="3913"/>
        <v>0</v>
      </c>
      <c r="BO1324" s="20">
        <f t="shared" si="3942"/>
        <v>0</v>
      </c>
      <c r="BP1324" s="20">
        <f t="shared" si="3942"/>
        <v>0</v>
      </c>
      <c r="BQ1324" s="20">
        <f t="shared" si="3942"/>
        <v>0</v>
      </c>
      <c r="BR1324" s="20">
        <f t="shared" si="3869"/>
        <v>0</v>
      </c>
      <c r="BS1324" s="20">
        <f t="shared" si="3870"/>
        <v>0</v>
      </c>
      <c r="BT1324" s="20">
        <f t="shared" si="3871"/>
        <v>0</v>
      </c>
      <c r="BU1324" s="20">
        <f t="shared" si="3942"/>
        <v>0</v>
      </c>
      <c r="BV1324" s="20">
        <f t="shared" si="3872"/>
        <v>0</v>
      </c>
      <c r="BW1324" s="20">
        <f t="shared" si="3942"/>
        <v>0</v>
      </c>
      <c r="BX1324" s="20">
        <f t="shared" si="3942"/>
        <v>0</v>
      </c>
      <c r="BY1324" s="20">
        <f t="shared" si="3887"/>
        <v>0</v>
      </c>
      <c r="BZ1324" s="20">
        <f t="shared" si="3888"/>
        <v>0</v>
      </c>
      <c r="CA1324" s="20">
        <f t="shared" si="3942"/>
        <v>0</v>
      </c>
      <c r="CB1324" s="20">
        <f t="shared" si="3889"/>
        <v>0</v>
      </c>
      <c r="CC1324" s="20">
        <f t="shared" si="3942"/>
        <v>0</v>
      </c>
      <c r="CD1324" s="20">
        <f t="shared" si="3890"/>
        <v>0</v>
      </c>
      <c r="CE1324" s="20">
        <f t="shared" si="3942"/>
        <v>0</v>
      </c>
      <c r="CF1324" s="1">
        <v>0</v>
      </c>
    </row>
    <row r="1325" spans="1:84" ht="63" hidden="1" x14ac:dyDescent="0.25">
      <c r="A1325" s="10" t="s">
        <v>98</v>
      </c>
      <c r="B1325" s="19"/>
      <c r="C1325" s="10"/>
      <c r="D1325" s="10"/>
      <c r="E1325" s="25" t="s">
        <v>897</v>
      </c>
      <c r="F1325" s="20">
        <f>F1326</f>
        <v>763.4</v>
      </c>
      <c r="G1325" s="20">
        <f t="shared" si="3942"/>
        <v>763.4</v>
      </c>
      <c r="H1325" s="20">
        <f t="shared" si="3942"/>
        <v>763.4</v>
      </c>
      <c r="I1325" s="20">
        <f t="shared" si="3942"/>
        <v>-763.4</v>
      </c>
      <c r="J1325" s="20">
        <f t="shared" si="3942"/>
        <v>-763.4</v>
      </c>
      <c r="K1325" s="20">
        <f t="shared" si="3942"/>
        <v>-763.4</v>
      </c>
      <c r="L1325" s="20">
        <f t="shared" si="3884"/>
        <v>0</v>
      </c>
      <c r="M1325" s="20">
        <f t="shared" si="3885"/>
        <v>0</v>
      </c>
      <c r="N1325" s="20">
        <f t="shared" si="3886"/>
        <v>0</v>
      </c>
      <c r="O1325" s="20">
        <f t="shared" si="3942"/>
        <v>0</v>
      </c>
      <c r="P1325" s="20">
        <f t="shared" si="3942"/>
        <v>0</v>
      </c>
      <c r="Q1325" s="20">
        <f t="shared" si="3942"/>
        <v>0</v>
      </c>
      <c r="R1325" s="20">
        <f t="shared" si="3863"/>
        <v>0</v>
      </c>
      <c r="S1325" s="20">
        <f t="shared" si="3864"/>
        <v>0</v>
      </c>
      <c r="T1325" s="20">
        <f t="shared" si="3865"/>
        <v>0</v>
      </c>
      <c r="U1325" s="20">
        <f t="shared" si="3942"/>
        <v>0</v>
      </c>
      <c r="V1325" s="20">
        <f t="shared" si="3800"/>
        <v>0</v>
      </c>
      <c r="W1325" s="20">
        <f t="shared" si="3942"/>
        <v>0</v>
      </c>
      <c r="X1325" s="20">
        <f t="shared" si="3942"/>
        <v>0</v>
      </c>
      <c r="Y1325" s="20">
        <f t="shared" si="3942"/>
        <v>0</v>
      </c>
      <c r="Z1325" s="20">
        <f t="shared" si="3939"/>
        <v>0</v>
      </c>
      <c r="AA1325" s="20">
        <f t="shared" si="3940"/>
        <v>0</v>
      </c>
      <c r="AB1325" s="20">
        <f t="shared" si="3941"/>
        <v>0</v>
      </c>
      <c r="AC1325" s="20">
        <f t="shared" si="3942"/>
        <v>0</v>
      </c>
      <c r="AD1325" s="20">
        <f t="shared" si="3942"/>
        <v>0</v>
      </c>
      <c r="AE1325" s="20">
        <f t="shared" si="3942"/>
        <v>0</v>
      </c>
      <c r="AF1325" s="20">
        <f t="shared" si="3916"/>
        <v>0</v>
      </c>
      <c r="AG1325" s="20">
        <f t="shared" si="3917"/>
        <v>0</v>
      </c>
      <c r="AH1325" s="20">
        <f t="shared" si="3918"/>
        <v>0</v>
      </c>
      <c r="AI1325" s="20">
        <f t="shared" si="3942"/>
        <v>0</v>
      </c>
      <c r="AJ1325" s="20">
        <f t="shared" si="3919"/>
        <v>0</v>
      </c>
      <c r="AK1325" s="20">
        <f t="shared" si="3942"/>
        <v>0</v>
      </c>
      <c r="AL1325" s="20">
        <f t="shared" si="3942"/>
        <v>0</v>
      </c>
      <c r="AM1325" s="20">
        <f t="shared" si="3942"/>
        <v>0</v>
      </c>
      <c r="AN1325" s="20">
        <f t="shared" si="3875"/>
        <v>0</v>
      </c>
      <c r="AO1325" s="20">
        <f t="shared" si="3876"/>
        <v>0</v>
      </c>
      <c r="AP1325" s="20">
        <f t="shared" si="3877"/>
        <v>0</v>
      </c>
      <c r="AQ1325" s="20">
        <f t="shared" si="3942"/>
        <v>0</v>
      </c>
      <c r="AR1325" s="20">
        <f t="shared" si="3942"/>
        <v>0</v>
      </c>
      <c r="AS1325" s="20">
        <f t="shared" si="3942"/>
        <v>0</v>
      </c>
      <c r="AT1325" s="20">
        <f t="shared" si="3878"/>
        <v>0</v>
      </c>
      <c r="AU1325" s="20">
        <f t="shared" si="3879"/>
        <v>0</v>
      </c>
      <c r="AV1325" s="20">
        <f t="shared" si="3880"/>
        <v>0</v>
      </c>
      <c r="AW1325" s="20">
        <f t="shared" si="3942"/>
        <v>0</v>
      </c>
      <c r="AX1325" s="20">
        <f t="shared" si="3942"/>
        <v>0</v>
      </c>
      <c r="AY1325" s="20">
        <f t="shared" si="3942"/>
        <v>0</v>
      </c>
      <c r="AZ1325" s="20">
        <f t="shared" si="3858"/>
        <v>0</v>
      </c>
      <c r="BA1325" s="20">
        <f t="shared" si="3859"/>
        <v>0</v>
      </c>
      <c r="BB1325" s="20">
        <f t="shared" si="3860"/>
        <v>0</v>
      </c>
      <c r="BC1325" s="20">
        <f t="shared" si="3942"/>
        <v>0</v>
      </c>
      <c r="BD1325" s="20">
        <f t="shared" si="3857"/>
        <v>0</v>
      </c>
      <c r="BE1325" s="20">
        <f t="shared" si="3942"/>
        <v>0</v>
      </c>
      <c r="BF1325" s="20">
        <f t="shared" si="3942"/>
        <v>0</v>
      </c>
      <c r="BG1325" s="20">
        <f t="shared" si="3942"/>
        <v>0</v>
      </c>
      <c r="BH1325" s="20">
        <f t="shared" si="3909"/>
        <v>0</v>
      </c>
      <c r="BI1325" s="20">
        <f t="shared" si="3910"/>
        <v>0</v>
      </c>
      <c r="BJ1325" s="20">
        <f t="shared" si="3911"/>
        <v>0</v>
      </c>
      <c r="BK1325" s="20">
        <f t="shared" si="3942"/>
        <v>0</v>
      </c>
      <c r="BL1325" s="20">
        <f t="shared" si="3942"/>
        <v>0</v>
      </c>
      <c r="BM1325" s="20">
        <f t="shared" si="3912"/>
        <v>0</v>
      </c>
      <c r="BN1325" s="20">
        <f t="shared" si="3913"/>
        <v>0</v>
      </c>
      <c r="BO1325" s="20">
        <f t="shared" si="3942"/>
        <v>0</v>
      </c>
      <c r="BP1325" s="20">
        <f t="shared" si="3942"/>
        <v>0</v>
      </c>
      <c r="BQ1325" s="20">
        <f t="shared" si="3942"/>
        <v>0</v>
      </c>
      <c r="BR1325" s="20">
        <f t="shared" si="3869"/>
        <v>0</v>
      </c>
      <c r="BS1325" s="20">
        <f t="shared" si="3870"/>
        <v>0</v>
      </c>
      <c r="BT1325" s="20">
        <f t="shared" si="3871"/>
        <v>0</v>
      </c>
      <c r="BU1325" s="20">
        <f t="shared" si="3942"/>
        <v>0</v>
      </c>
      <c r="BV1325" s="20">
        <f t="shared" si="3872"/>
        <v>0</v>
      </c>
      <c r="BW1325" s="20">
        <f t="shared" si="3942"/>
        <v>0</v>
      </c>
      <c r="BX1325" s="20">
        <f t="shared" si="3942"/>
        <v>0</v>
      </c>
      <c r="BY1325" s="20">
        <f t="shared" si="3887"/>
        <v>0</v>
      </c>
      <c r="BZ1325" s="20">
        <f t="shared" si="3888"/>
        <v>0</v>
      </c>
      <c r="CA1325" s="20">
        <f t="shared" si="3942"/>
        <v>0</v>
      </c>
      <c r="CB1325" s="20">
        <f t="shared" si="3889"/>
        <v>0</v>
      </c>
      <c r="CC1325" s="20">
        <f t="shared" si="3942"/>
        <v>0</v>
      </c>
      <c r="CD1325" s="20">
        <f t="shared" si="3890"/>
        <v>0</v>
      </c>
      <c r="CE1325" s="20">
        <f t="shared" si="3942"/>
        <v>0</v>
      </c>
      <c r="CF1325" s="1">
        <v>0</v>
      </c>
    </row>
    <row r="1326" spans="1:84" hidden="1" x14ac:dyDescent="0.25">
      <c r="A1326" s="10" t="s">
        <v>98</v>
      </c>
      <c r="B1326" s="19">
        <v>800</v>
      </c>
      <c r="C1326" s="10"/>
      <c r="D1326" s="10"/>
      <c r="E1326" s="25" t="s">
        <v>618</v>
      </c>
      <c r="F1326" s="20">
        <f>F1327</f>
        <v>763.4</v>
      </c>
      <c r="G1326" s="20">
        <f t="shared" si="3942"/>
        <v>763.4</v>
      </c>
      <c r="H1326" s="20">
        <f t="shared" si="3942"/>
        <v>763.4</v>
      </c>
      <c r="I1326" s="20">
        <f t="shared" si="3942"/>
        <v>-763.4</v>
      </c>
      <c r="J1326" s="20">
        <f t="shared" si="3942"/>
        <v>-763.4</v>
      </c>
      <c r="K1326" s="20">
        <f t="shared" si="3942"/>
        <v>-763.4</v>
      </c>
      <c r="L1326" s="20">
        <f t="shared" si="3884"/>
        <v>0</v>
      </c>
      <c r="M1326" s="20">
        <f t="shared" si="3885"/>
        <v>0</v>
      </c>
      <c r="N1326" s="20">
        <f t="shared" si="3886"/>
        <v>0</v>
      </c>
      <c r="O1326" s="20">
        <f t="shared" si="3942"/>
        <v>0</v>
      </c>
      <c r="P1326" s="20">
        <f t="shared" si="3942"/>
        <v>0</v>
      </c>
      <c r="Q1326" s="20">
        <f t="shared" si="3942"/>
        <v>0</v>
      </c>
      <c r="R1326" s="20">
        <f t="shared" si="3863"/>
        <v>0</v>
      </c>
      <c r="S1326" s="20">
        <f t="shared" si="3864"/>
        <v>0</v>
      </c>
      <c r="T1326" s="20">
        <f t="shared" si="3865"/>
        <v>0</v>
      </c>
      <c r="U1326" s="20">
        <f t="shared" si="3942"/>
        <v>0</v>
      </c>
      <c r="V1326" s="20">
        <f t="shared" ref="V1326:V1408" si="3943">R1326+U1326</f>
        <v>0</v>
      </c>
      <c r="W1326" s="20">
        <f t="shared" si="3942"/>
        <v>0</v>
      </c>
      <c r="X1326" s="20">
        <f t="shared" si="3942"/>
        <v>0</v>
      </c>
      <c r="Y1326" s="20">
        <f t="shared" si="3942"/>
        <v>0</v>
      </c>
      <c r="Z1326" s="20">
        <f t="shared" si="3939"/>
        <v>0</v>
      </c>
      <c r="AA1326" s="20">
        <f t="shared" si="3940"/>
        <v>0</v>
      </c>
      <c r="AB1326" s="20">
        <f t="shared" si="3941"/>
        <v>0</v>
      </c>
      <c r="AC1326" s="20">
        <f t="shared" si="3942"/>
        <v>0</v>
      </c>
      <c r="AD1326" s="20">
        <f t="shared" si="3942"/>
        <v>0</v>
      </c>
      <c r="AE1326" s="20">
        <f t="shared" si="3942"/>
        <v>0</v>
      </c>
      <c r="AF1326" s="20">
        <f t="shared" si="3916"/>
        <v>0</v>
      </c>
      <c r="AG1326" s="20">
        <f t="shared" si="3917"/>
        <v>0</v>
      </c>
      <c r="AH1326" s="20">
        <f t="shared" si="3918"/>
        <v>0</v>
      </c>
      <c r="AI1326" s="20">
        <f t="shared" si="3942"/>
        <v>0</v>
      </c>
      <c r="AJ1326" s="20">
        <f t="shared" si="3919"/>
        <v>0</v>
      </c>
      <c r="AK1326" s="20">
        <f t="shared" si="3942"/>
        <v>0</v>
      </c>
      <c r="AL1326" s="20">
        <f t="shared" si="3942"/>
        <v>0</v>
      </c>
      <c r="AM1326" s="20">
        <f t="shared" si="3942"/>
        <v>0</v>
      </c>
      <c r="AN1326" s="20">
        <f t="shared" si="3875"/>
        <v>0</v>
      </c>
      <c r="AO1326" s="20">
        <f t="shared" si="3876"/>
        <v>0</v>
      </c>
      <c r="AP1326" s="20">
        <f t="shared" si="3877"/>
        <v>0</v>
      </c>
      <c r="AQ1326" s="20">
        <f t="shared" si="3942"/>
        <v>0</v>
      </c>
      <c r="AR1326" s="20">
        <f t="shared" si="3942"/>
        <v>0</v>
      </c>
      <c r="AS1326" s="20">
        <f t="shared" si="3942"/>
        <v>0</v>
      </c>
      <c r="AT1326" s="20">
        <f t="shared" si="3878"/>
        <v>0</v>
      </c>
      <c r="AU1326" s="20">
        <f t="shared" si="3879"/>
        <v>0</v>
      </c>
      <c r="AV1326" s="20">
        <f t="shared" si="3880"/>
        <v>0</v>
      </c>
      <c r="AW1326" s="20">
        <f t="shared" si="3942"/>
        <v>0</v>
      </c>
      <c r="AX1326" s="20">
        <f t="shared" si="3942"/>
        <v>0</v>
      </c>
      <c r="AY1326" s="20">
        <f t="shared" si="3942"/>
        <v>0</v>
      </c>
      <c r="AZ1326" s="20">
        <f t="shared" si="3858"/>
        <v>0</v>
      </c>
      <c r="BA1326" s="20">
        <f t="shared" si="3859"/>
        <v>0</v>
      </c>
      <c r="BB1326" s="20">
        <f t="shared" si="3860"/>
        <v>0</v>
      </c>
      <c r="BC1326" s="20">
        <f t="shared" si="3942"/>
        <v>0</v>
      </c>
      <c r="BD1326" s="20">
        <f t="shared" si="3857"/>
        <v>0</v>
      </c>
      <c r="BE1326" s="20">
        <f t="shared" si="3942"/>
        <v>0</v>
      </c>
      <c r="BF1326" s="20">
        <f t="shared" si="3942"/>
        <v>0</v>
      </c>
      <c r="BG1326" s="20">
        <f t="shared" si="3942"/>
        <v>0</v>
      </c>
      <c r="BH1326" s="20">
        <f t="shared" si="3909"/>
        <v>0</v>
      </c>
      <c r="BI1326" s="20">
        <f t="shared" si="3910"/>
        <v>0</v>
      </c>
      <c r="BJ1326" s="20">
        <f t="shared" si="3911"/>
        <v>0</v>
      </c>
      <c r="BK1326" s="20">
        <f t="shared" si="3942"/>
        <v>0</v>
      </c>
      <c r="BL1326" s="20">
        <f t="shared" si="3942"/>
        <v>0</v>
      </c>
      <c r="BM1326" s="20">
        <f t="shared" si="3912"/>
        <v>0</v>
      </c>
      <c r="BN1326" s="20">
        <f t="shared" si="3913"/>
        <v>0</v>
      </c>
      <c r="BO1326" s="20">
        <f t="shared" si="3942"/>
        <v>0</v>
      </c>
      <c r="BP1326" s="20">
        <f t="shared" si="3942"/>
        <v>0</v>
      </c>
      <c r="BQ1326" s="20">
        <f t="shared" si="3942"/>
        <v>0</v>
      </c>
      <c r="BR1326" s="20">
        <f t="shared" si="3869"/>
        <v>0</v>
      </c>
      <c r="BS1326" s="20">
        <f t="shared" si="3870"/>
        <v>0</v>
      </c>
      <c r="BT1326" s="20">
        <f t="shared" si="3871"/>
        <v>0</v>
      </c>
      <c r="BU1326" s="20">
        <f t="shared" si="3942"/>
        <v>0</v>
      </c>
      <c r="BV1326" s="20">
        <f t="shared" si="3872"/>
        <v>0</v>
      </c>
      <c r="BW1326" s="20">
        <f t="shared" si="3942"/>
        <v>0</v>
      </c>
      <c r="BX1326" s="20">
        <f t="shared" si="3942"/>
        <v>0</v>
      </c>
      <c r="BY1326" s="20">
        <f t="shared" si="3887"/>
        <v>0</v>
      </c>
      <c r="BZ1326" s="20">
        <f t="shared" si="3888"/>
        <v>0</v>
      </c>
      <c r="CA1326" s="20">
        <f t="shared" si="3942"/>
        <v>0</v>
      </c>
      <c r="CB1326" s="20">
        <f t="shared" si="3889"/>
        <v>0</v>
      </c>
      <c r="CC1326" s="20">
        <f t="shared" si="3942"/>
        <v>0</v>
      </c>
      <c r="CD1326" s="20">
        <f t="shared" si="3890"/>
        <v>0</v>
      </c>
      <c r="CE1326" s="20">
        <f t="shared" si="3942"/>
        <v>0</v>
      </c>
      <c r="CF1326" s="1">
        <v>0</v>
      </c>
    </row>
    <row r="1327" spans="1:84" hidden="1" x14ac:dyDescent="0.25">
      <c r="A1327" s="10" t="s">
        <v>98</v>
      </c>
      <c r="B1327" s="19">
        <v>850</v>
      </c>
      <c r="C1327" s="10"/>
      <c r="D1327" s="10"/>
      <c r="E1327" s="25" t="s">
        <v>621</v>
      </c>
      <c r="F1327" s="20">
        <f>F1328</f>
        <v>763.4</v>
      </c>
      <c r="G1327" s="20">
        <f t="shared" si="3942"/>
        <v>763.4</v>
      </c>
      <c r="H1327" s="20">
        <f t="shared" si="3942"/>
        <v>763.4</v>
      </c>
      <c r="I1327" s="20">
        <f t="shared" si="3942"/>
        <v>-763.4</v>
      </c>
      <c r="J1327" s="20">
        <f t="shared" si="3942"/>
        <v>-763.4</v>
      </c>
      <c r="K1327" s="20">
        <f t="shared" si="3942"/>
        <v>-763.4</v>
      </c>
      <c r="L1327" s="20">
        <f t="shared" si="3884"/>
        <v>0</v>
      </c>
      <c r="M1327" s="20">
        <f t="shared" si="3885"/>
        <v>0</v>
      </c>
      <c r="N1327" s="20">
        <f t="shared" si="3886"/>
        <v>0</v>
      </c>
      <c r="O1327" s="20">
        <f t="shared" si="3942"/>
        <v>0</v>
      </c>
      <c r="P1327" s="20">
        <f t="shared" si="3942"/>
        <v>0</v>
      </c>
      <c r="Q1327" s="20">
        <f t="shared" si="3942"/>
        <v>0</v>
      </c>
      <c r="R1327" s="20">
        <f t="shared" si="3863"/>
        <v>0</v>
      </c>
      <c r="S1327" s="20">
        <f t="shared" si="3864"/>
        <v>0</v>
      </c>
      <c r="T1327" s="20">
        <f t="shared" si="3865"/>
        <v>0</v>
      </c>
      <c r="U1327" s="20">
        <f t="shared" si="3942"/>
        <v>0</v>
      </c>
      <c r="V1327" s="20">
        <f t="shared" si="3943"/>
        <v>0</v>
      </c>
      <c r="W1327" s="20">
        <f t="shared" si="3942"/>
        <v>0</v>
      </c>
      <c r="X1327" s="20">
        <f t="shared" si="3942"/>
        <v>0</v>
      </c>
      <c r="Y1327" s="20">
        <f t="shared" si="3942"/>
        <v>0</v>
      </c>
      <c r="Z1327" s="20">
        <f t="shared" si="3939"/>
        <v>0</v>
      </c>
      <c r="AA1327" s="20">
        <f t="shared" si="3940"/>
        <v>0</v>
      </c>
      <c r="AB1327" s="20">
        <f t="shared" si="3941"/>
        <v>0</v>
      </c>
      <c r="AC1327" s="20">
        <f t="shared" si="3942"/>
        <v>0</v>
      </c>
      <c r="AD1327" s="20">
        <f t="shared" si="3942"/>
        <v>0</v>
      </c>
      <c r="AE1327" s="20">
        <f t="shared" si="3942"/>
        <v>0</v>
      </c>
      <c r="AF1327" s="20">
        <f t="shared" si="3916"/>
        <v>0</v>
      </c>
      <c r="AG1327" s="20">
        <f t="shared" si="3917"/>
        <v>0</v>
      </c>
      <c r="AH1327" s="20">
        <f t="shared" si="3918"/>
        <v>0</v>
      </c>
      <c r="AI1327" s="20">
        <f t="shared" si="3942"/>
        <v>0</v>
      </c>
      <c r="AJ1327" s="20">
        <f t="shared" si="3919"/>
        <v>0</v>
      </c>
      <c r="AK1327" s="20">
        <f t="shared" si="3942"/>
        <v>0</v>
      </c>
      <c r="AL1327" s="20">
        <f t="shared" si="3942"/>
        <v>0</v>
      </c>
      <c r="AM1327" s="20">
        <f t="shared" si="3942"/>
        <v>0</v>
      </c>
      <c r="AN1327" s="20">
        <f t="shared" si="3875"/>
        <v>0</v>
      </c>
      <c r="AO1327" s="20">
        <f t="shared" si="3876"/>
        <v>0</v>
      </c>
      <c r="AP1327" s="20">
        <f t="shared" si="3877"/>
        <v>0</v>
      </c>
      <c r="AQ1327" s="20">
        <f t="shared" si="3942"/>
        <v>0</v>
      </c>
      <c r="AR1327" s="20">
        <f t="shared" si="3942"/>
        <v>0</v>
      </c>
      <c r="AS1327" s="20">
        <f t="shared" si="3942"/>
        <v>0</v>
      </c>
      <c r="AT1327" s="20">
        <f t="shared" si="3878"/>
        <v>0</v>
      </c>
      <c r="AU1327" s="20">
        <f t="shared" si="3879"/>
        <v>0</v>
      </c>
      <c r="AV1327" s="20">
        <f t="shared" si="3880"/>
        <v>0</v>
      </c>
      <c r="AW1327" s="20">
        <f t="shared" si="3942"/>
        <v>0</v>
      </c>
      <c r="AX1327" s="20">
        <f t="shared" si="3942"/>
        <v>0</v>
      </c>
      <c r="AY1327" s="20">
        <f t="shared" si="3942"/>
        <v>0</v>
      </c>
      <c r="AZ1327" s="20">
        <f t="shared" si="3858"/>
        <v>0</v>
      </c>
      <c r="BA1327" s="20">
        <f t="shared" si="3859"/>
        <v>0</v>
      </c>
      <c r="BB1327" s="20">
        <f t="shared" si="3860"/>
        <v>0</v>
      </c>
      <c r="BC1327" s="20">
        <f t="shared" si="3942"/>
        <v>0</v>
      </c>
      <c r="BD1327" s="20">
        <f t="shared" si="3857"/>
        <v>0</v>
      </c>
      <c r="BE1327" s="20">
        <f t="shared" si="3942"/>
        <v>0</v>
      </c>
      <c r="BF1327" s="20">
        <f t="shared" si="3942"/>
        <v>0</v>
      </c>
      <c r="BG1327" s="20">
        <f t="shared" si="3942"/>
        <v>0</v>
      </c>
      <c r="BH1327" s="20">
        <f t="shared" si="3909"/>
        <v>0</v>
      </c>
      <c r="BI1327" s="20">
        <f t="shared" si="3910"/>
        <v>0</v>
      </c>
      <c r="BJ1327" s="20">
        <f t="shared" si="3911"/>
        <v>0</v>
      </c>
      <c r="BK1327" s="20">
        <f t="shared" si="3942"/>
        <v>0</v>
      </c>
      <c r="BL1327" s="20">
        <f t="shared" si="3942"/>
        <v>0</v>
      </c>
      <c r="BM1327" s="20">
        <f t="shared" si="3912"/>
        <v>0</v>
      </c>
      <c r="BN1327" s="20">
        <f t="shared" si="3913"/>
        <v>0</v>
      </c>
      <c r="BO1327" s="20">
        <f t="shared" si="3942"/>
        <v>0</v>
      </c>
      <c r="BP1327" s="20">
        <f t="shared" si="3942"/>
        <v>0</v>
      </c>
      <c r="BQ1327" s="20">
        <f t="shared" si="3942"/>
        <v>0</v>
      </c>
      <c r="BR1327" s="20">
        <f t="shared" si="3869"/>
        <v>0</v>
      </c>
      <c r="BS1327" s="20">
        <f t="shared" si="3870"/>
        <v>0</v>
      </c>
      <c r="BT1327" s="20">
        <f t="shared" si="3871"/>
        <v>0</v>
      </c>
      <c r="BU1327" s="20">
        <f t="shared" si="3942"/>
        <v>0</v>
      </c>
      <c r="BV1327" s="20">
        <f t="shared" si="3872"/>
        <v>0</v>
      </c>
      <c r="BW1327" s="20">
        <f t="shared" si="3942"/>
        <v>0</v>
      </c>
      <c r="BX1327" s="20">
        <f t="shared" si="3942"/>
        <v>0</v>
      </c>
      <c r="BY1327" s="20">
        <f t="shared" si="3887"/>
        <v>0</v>
      </c>
      <c r="BZ1327" s="20">
        <f t="shared" si="3888"/>
        <v>0</v>
      </c>
      <c r="CA1327" s="20">
        <f t="shared" si="3942"/>
        <v>0</v>
      </c>
      <c r="CB1327" s="20">
        <f t="shared" si="3889"/>
        <v>0</v>
      </c>
      <c r="CC1327" s="20">
        <f t="shared" si="3942"/>
        <v>0</v>
      </c>
      <c r="CD1327" s="20">
        <f t="shared" si="3890"/>
        <v>0</v>
      </c>
      <c r="CE1327" s="20">
        <f t="shared" si="3942"/>
        <v>0</v>
      </c>
      <c r="CF1327" s="1">
        <v>0</v>
      </c>
    </row>
    <row r="1328" spans="1:84" hidden="1" x14ac:dyDescent="0.25">
      <c r="A1328" s="10" t="s">
        <v>98</v>
      </c>
      <c r="B1328" s="19">
        <v>850</v>
      </c>
      <c r="C1328" s="10" t="s">
        <v>345</v>
      </c>
      <c r="D1328" s="10" t="s">
        <v>334</v>
      </c>
      <c r="E1328" s="25" t="s">
        <v>581</v>
      </c>
      <c r="F1328" s="20">
        <v>763.4</v>
      </c>
      <c r="G1328" s="20">
        <v>763.4</v>
      </c>
      <c r="H1328" s="20">
        <v>763.4</v>
      </c>
      <c r="I1328" s="20">
        <v>-763.4</v>
      </c>
      <c r="J1328" s="20">
        <v>-763.4</v>
      </c>
      <c r="K1328" s="20">
        <v>-763.4</v>
      </c>
      <c r="L1328" s="20">
        <f t="shared" si="3884"/>
        <v>0</v>
      </c>
      <c r="M1328" s="20">
        <f t="shared" si="3885"/>
        <v>0</v>
      </c>
      <c r="N1328" s="20">
        <f t="shared" si="3886"/>
        <v>0</v>
      </c>
      <c r="O1328" s="20"/>
      <c r="P1328" s="20"/>
      <c r="Q1328" s="20"/>
      <c r="R1328" s="20">
        <f t="shared" si="3863"/>
        <v>0</v>
      </c>
      <c r="S1328" s="20">
        <f t="shared" si="3864"/>
        <v>0</v>
      </c>
      <c r="T1328" s="20">
        <f t="shared" si="3865"/>
        <v>0</v>
      </c>
      <c r="U1328" s="20"/>
      <c r="V1328" s="20">
        <f t="shared" si="3943"/>
        <v>0</v>
      </c>
      <c r="W1328" s="20"/>
      <c r="X1328" s="20"/>
      <c r="Y1328" s="20"/>
      <c r="Z1328" s="20">
        <f t="shared" si="3939"/>
        <v>0</v>
      </c>
      <c r="AA1328" s="20">
        <f t="shared" si="3940"/>
        <v>0</v>
      </c>
      <c r="AB1328" s="20">
        <f t="shared" si="3941"/>
        <v>0</v>
      </c>
      <c r="AC1328" s="20"/>
      <c r="AD1328" s="20"/>
      <c r="AE1328" s="20"/>
      <c r="AF1328" s="20">
        <f t="shared" si="3916"/>
        <v>0</v>
      </c>
      <c r="AG1328" s="20">
        <f t="shared" si="3917"/>
        <v>0</v>
      </c>
      <c r="AH1328" s="20">
        <f t="shared" si="3918"/>
        <v>0</v>
      </c>
      <c r="AI1328" s="20"/>
      <c r="AJ1328" s="20">
        <f t="shared" si="3919"/>
        <v>0</v>
      </c>
      <c r="AK1328" s="20"/>
      <c r="AL1328" s="20"/>
      <c r="AM1328" s="20"/>
      <c r="AN1328" s="20">
        <f t="shared" si="3875"/>
        <v>0</v>
      </c>
      <c r="AO1328" s="20">
        <f t="shared" si="3876"/>
        <v>0</v>
      </c>
      <c r="AP1328" s="20">
        <f t="shared" si="3877"/>
        <v>0</v>
      </c>
      <c r="AQ1328" s="20"/>
      <c r="AR1328" s="20"/>
      <c r="AS1328" s="20"/>
      <c r="AT1328" s="20">
        <f t="shared" si="3878"/>
        <v>0</v>
      </c>
      <c r="AU1328" s="20">
        <f t="shared" si="3879"/>
        <v>0</v>
      </c>
      <c r="AV1328" s="20">
        <f t="shared" si="3880"/>
        <v>0</v>
      </c>
      <c r="AW1328" s="20"/>
      <c r="AX1328" s="20"/>
      <c r="AY1328" s="20"/>
      <c r="AZ1328" s="20">
        <f t="shared" si="3858"/>
        <v>0</v>
      </c>
      <c r="BA1328" s="20">
        <f t="shared" si="3859"/>
        <v>0</v>
      </c>
      <c r="BB1328" s="20">
        <f t="shared" si="3860"/>
        <v>0</v>
      </c>
      <c r="BC1328" s="20"/>
      <c r="BD1328" s="20">
        <f t="shared" ref="BD1328:BD1403" si="3944">AZ1328+BC1328</f>
        <v>0</v>
      </c>
      <c r="BE1328" s="20"/>
      <c r="BF1328" s="20"/>
      <c r="BG1328" s="20"/>
      <c r="BH1328" s="20">
        <f t="shared" si="3909"/>
        <v>0</v>
      </c>
      <c r="BI1328" s="20">
        <f t="shared" si="3910"/>
        <v>0</v>
      </c>
      <c r="BJ1328" s="20">
        <f t="shared" si="3911"/>
        <v>0</v>
      </c>
      <c r="BK1328" s="20"/>
      <c r="BL1328" s="20"/>
      <c r="BM1328" s="20">
        <f t="shared" si="3912"/>
        <v>0</v>
      </c>
      <c r="BN1328" s="20">
        <f t="shared" si="3913"/>
        <v>0</v>
      </c>
      <c r="BO1328" s="20"/>
      <c r="BP1328" s="20"/>
      <c r="BQ1328" s="20"/>
      <c r="BR1328" s="20">
        <f t="shared" si="3869"/>
        <v>0</v>
      </c>
      <c r="BS1328" s="20">
        <f t="shared" si="3870"/>
        <v>0</v>
      </c>
      <c r="BT1328" s="20">
        <f t="shared" si="3871"/>
        <v>0</v>
      </c>
      <c r="BU1328" s="20"/>
      <c r="BV1328" s="20">
        <f t="shared" si="3872"/>
        <v>0</v>
      </c>
      <c r="BW1328" s="20"/>
      <c r="BX1328" s="20"/>
      <c r="BY1328" s="20">
        <f t="shared" si="3887"/>
        <v>0</v>
      </c>
      <c r="BZ1328" s="20">
        <f t="shared" si="3888"/>
        <v>0</v>
      </c>
      <c r="CA1328" s="20"/>
      <c r="CB1328" s="20">
        <f t="shared" si="3889"/>
        <v>0</v>
      </c>
      <c r="CC1328" s="20"/>
      <c r="CD1328" s="20">
        <f t="shared" si="3890"/>
        <v>0</v>
      </c>
      <c r="CE1328" s="20"/>
      <c r="CF1328" s="1">
        <v>0</v>
      </c>
    </row>
    <row r="1329" spans="1:84" ht="47.25" x14ac:dyDescent="0.25">
      <c r="A1329" s="10" t="s">
        <v>472</v>
      </c>
      <c r="B1329" s="19"/>
      <c r="C1329" s="10"/>
      <c r="D1329" s="10"/>
      <c r="E1329" s="25" t="s">
        <v>898</v>
      </c>
      <c r="F1329" s="20">
        <f>F1330</f>
        <v>17543.500000000004</v>
      </c>
      <c r="G1329" s="20">
        <f t="shared" ref="G1329:CE1332" si="3945">G1330</f>
        <v>17543.500000000004</v>
      </c>
      <c r="H1329" s="20">
        <f t="shared" si="3945"/>
        <v>17543.500000000004</v>
      </c>
      <c r="I1329" s="20">
        <f t="shared" si="3945"/>
        <v>0</v>
      </c>
      <c r="J1329" s="20">
        <f t="shared" si="3945"/>
        <v>0</v>
      </c>
      <c r="K1329" s="20">
        <f t="shared" si="3945"/>
        <v>0</v>
      </c>
      <c r="L1329" s="20">
        <f t="shared" si="3884"/>
        <v>17543.500000000004</v>
      </c>
      <c r="M1329" s="20">
        <f t="shared" si="3885"/>
        <v>17543.500000000004</v>
      </c>
      <c r="N1329" s="20">
        <f t="shared" si="3886"/>
        <v>17543.500000000004</v>
      </c>
      <c r="O1329" s="20">
        <f t="shared" si="3945"/>
        <v>0</v>
      </c>
      <c r="P1329" s="20">
        <f t="shared" si="3945"/>
        <v>0</v>
      </c>
      <c r="Q1329" s="20">
        <f t="shared" si="3945"/>
        <v>0</v>
      </c>
      <c r="R1329" s="20">
        <f t="shared" si="3863"/>
        <v>17543.500000000004</v>
      </c>
      <c r="S1329" s="20">
        <f t="shared" si="3864"/>
        <v>17543.500000000004</v>
      </c>
      <c r="T1329" s="20">
        <f t="shared" si="3865"/>
        <v>17543.500000000004</v>
      </c>
      <c r="U1329" s="20">
        <f t="shared" si="3945"/>
        <v>0</v>
      </c>
      <c r="V1329" s="20">
        <f t="shared" si="3943"/>
        <v>17543.500000000004</v>
      </c>
      <c r="W1329" s="20">
        <f t="shared" si="3945"/>
        <v>0</v>
      </c>
      <c r="X1329" s="20">
        <f t="shared" si="3945"/>
        <v>0</v>
      </c>
      <c r="Y1329" s="20">
        <f t="shared" si="3945"/>
        <v>0</v>
      </c>
      <c r="Z1329" s="20">
        <f t="shared" si="3939"/>
        <v>17543.500000000004</v>
      </c>
      <c r="AA1329" s="20">
        <f t="shared" si="3940"/>
        <v>17543.500000000004</v>
      </c>
      <c r="AB1329" s="20">
        <f t="shared" si="3941"/>
        <v>17543.500000000004</v>
      </c>
      <c r="AC1329" s="20">
        <f t="shared" si="3945"/>
        <v>0</v>
      </c>
      <c r="AD1329" s="20">
        <f t="shared" si="3945"/>
        <v>0</v>
      </c>
      <c r="AE1329" s="20">
        <f t="shared" si="3945"/>
        <v>0</v>
      </c>
      <c r="AF1329" s="20">
        <f t="shared" si="3916"/>
        <v>17543.500000000004</v>
      </c>
      <c r="AG1329" s="20">
        <f t="shared" si="3917"/>
        <v>17543.500000000004</v>
      </c>
      <c r="AH1329" s="20">
        <f t="shared" si="3918"/>
        <v>17543.500000000004</v>
      </c>
      <c r="AI1329" s="20">
        <f t="shared" si="3945"/>
        <v>0</v>
      </c>
      <c r="AJ1329" s="20">
        <f t="shared" si="3919"/>
        <v>17543.500000000004</v>
      </c>
      <c r="AK1329" s="20">
        <f t="shared" si="3945"/>
        <v>0</v>
      </c>
      <c r="AL1329" s="20">
        <f t="shared" si="3945"/>
        <v>0</v>
      </c>
      <c r="AM1329" s="20">
        <f t="shared" si="3945"/>
        <v>0</v>
      </c>
      <c r="AN1329" s="20">
        <f t="shared" si="3875"/>
        <v>17543.500000000004</v>
      </c>
      <c r="AO1329" s="20">
        <f t="shared" si="3876"/>
        <v>17543.500000000004</v>
      </c>
      <c r="AP1329" s="20">
        <f t="shared" si="3877"/>
        <v>17543.500000000004</v>
      </c>
      <c r="AQ1329" s="20">
        <f t="shared" si="3945"/>
        <v>0</v>
      </c>
      <c r="AR1329" s="20">
        <f t="shared" si="3945"/>
        <v>0</v>
      </c>
      <c r="AS1329" s="20">
        <f t="shared" si="3945"/>
        <v>0</v>
      </c>
      <c r="AT1329" s="20">
        <f t="shared" si="3878"/>
        <v>17543.500000000004</v>
      </c>
      <c r="AU1329" s="20">
        <f t="shared" si="3879"/>
        <v>17543.500000000004</v>
      </c>
      <c r="AV1329" s="20">
        <f t="shared" si="3880"/>
        <v>17543.500000000004</v>
      </c>
      <c r="AW1329" s="20">
        <f t="shared" si="3945"/>
        <v>0</v>
      </c>
      <c r="AX1329" s="20">
        <f t="shared" si="3945"/>
        <v>0</v>
      </c>
      <c r="AY1329" s="20">
        <f t="shared" si="3945"/>
        <v>0</v>
      </c>
      <c r="AZ1329" s="20">
        <f t="shared" si="3858"/>
        <v>17543.500000000004</v>
      </c>
      <c r="BA1329" s="20">
        <f t="shared" si="3859"/>
        <v>17543.500000000004</v>
      </c>
      <c r="BB1329" s="20">
        <f t="shared" si="3860"/>
        <v>17543.500000000004</v>
      </c>
      <c r="BC1329" s="20">
        <f t="shared" si="3945"/>
        <v>0</v>
      </c>
      <c r="BD1329" s="20">
        <f t="shared" si="3944"/>
        <v>17543.500000000004</v>
      </c>
      <c r="BE1329" s="20">
        <f t="shared" si="3945"/>
        <v>0</v>
      </c>
      <c r="BF1329" s="20">
        <f t="shared" si="3945"/>
        <v>0</v>
      </c>
      <c r="BG1329" s="20">
        <f t="shared" si="3945"/>
        <v>0</v>
      </c>
      <c r="BH1329" s="20">
        <f t="shared" si="3909"/>
        <v>17543.500000000004</v>
      </c>
      <c r="BI1329" s="20">
        <f t="shared" si="3910"/>
        <v>17543.500000000004</v>
      </c>
      <c r="BJ1329" s="20">
        <f t="shared" si="3911"/>
        <v>17543.500000000004</v>
      </c>
      <c r="BK1329" s="20">
        <f t="shared" si="3945"/>
        <v>0</v>
      </c>
      <c r="BL1329" s="20">
        <f t="shared" si="3945"/>
        <v>0</v>
      </c>
      <c r="BM1329" s="20">
        <f t="shared" si="3912"/>
        <v>17543.500000000004</v>
      </c>
      <c r="BN1329" s="20">
        <f t="shared" si="3913"/>
        <v>17543.500000000004</v>
      </c>
      <c r="BO1329" s="20">
        <f t="shared" si="3945"/>
        <v>-9.0309999999999899</v>
      </c>
      <c r="BP1329" s="20">
        <f t="shared" si="3945"/>
        <v>0</v>
      </c>
      <c r="BQ1329" s="20">
        <f t="shared" si="3945"/>
        <v>0</v>
      </c>
      <c r="BR1329" s="20">
        <f t="shared" si="3869"/>
        <v>17534.469000000005</v>
      </c>
      <c r="BS1329" s="20">
        <f t="shared" si="3870"/>
        <v>17543.500000000004</v>
      </c>
      <c r="BT1329" s="20">
        <f t="shared" si="3871"/>
        <v>17543.500000000004</v>
      </c>
      <c r="BU1329" s="20">
        <f t="shared" si="3945"/>
        <v>0</v>
      </c>
      <c r="BV1329" s="20">
        <f t="shared" si="3872"/>
        <v>17534.469000000005</v>
      </c>
      <c r="BW1329" s="20">
        <f t="shared" si="3945"/>
        <v>-9.032</v>
      </c>
      <c r="BX1329" s="20">
        <f t="shared" si="3945"/>
        <v>0</v>
      </c>
      <c r="BY1329" s="20">
        <f t="shared" si="3887"/>
        <v>17525.437000000005</v>
      </c>
      <c r="BZ1329" s="20">
        <f t="shared" si="3888"/>
        <v>17543.500000000004</v>
      </c>
      <c r="CA1329" s="20">
        <f t="shared" si="3945"/>
        <v>0</v>
      </c>
      <c r="CB1329" s="20">
        <f t="shared" si="3889"/>
        <v>17525.437000000005</v>
      </c>
      <c r="CC1329" s="20">
        <f t="shared" si="3945"/>
        <v>0</v>
      </c>
      <c r="CD1329" s="20">
        <f t="shared" si="3890"/>
        <v>17525.437000000005</v>
      </c>
      <c r="CE1329" s="20">
        <f t="shared" si="3945"/>
        <v>0</v>
      </c>
    </row>
    <row r="1330" spans="1:84" ht="31.5" x14ac:dyDescent="0.25">
      <c r="A1330" s="10" t="s">
        <v>99</v>
      </c>
      <c r="B1330" s="19"/>
      <c r="C1330" s="10"/>
      <c r="D1330" s="10"/>
      <c r="E1330" s="25" t="s">
        <v>899</v>
      </c>
      <c r="F1330" s="20">
        <f>F1331</f>
        <v>17543.500000000004</v>
      </c>
      <c r="G1330" s="20">
        <f t="shared" si="3945"/>
        <v>17543.500000000004</v>
      </c>
      <c r="H1330" s="20">
        <f t="shared" si="3945"/>
        <v>17543.500000000004</v>
      </c>
      <c r="I1330" s="20">
        <f t="shared" si="3945"/>
        <v>0</v>
      </c>
      <c r="J1330" s="20">
        <f t="shared" si="3945"/>
        <v>0</v>
      </c>
      <c r="K1330" s="20">
        <f t="shared" si="3945"/>
        <v>0</v>
      </c>
      <c r="L1330" s="20">
        <f t="shared" si="3884"/>
        <v>17543.500000000004</v>
      </c>
      <c r="M1330" s="20">
        <f t="shared" si="3885"/>
        <v>17543.500000000004</v>
      </c>
      <c r="N1330" s="20">
        <f t="shared" si="3886"/>
        <v>17543.500000000004</v>
      </c>
      <c r="O1330" s="20">
        <f t="shared" si="3945"/>
        <v>0</v>
      </c>
      <c r="P1330" s="20">
        <f t="shared" si="3945"/>
        <v>0</v>
      </c>
      <c r="Q1330" s="20">
        <f t="shared" si="3945"/>
        <v>0</v>
      </c>
      <c r="R1330" s="20">
        <f t="shared" si="3863"/>
        <v>17543.500000000004</v>
      </c>
      <c r="S1330" s="20">
        <f t="shared" si="3864"/>
        <v>17543.500000000004</v>
      </c>
      <c r="T1330" s="20">
        <f t="shared" si="3865"/>
        <v>17543.500000000004</v>
      </c>
      <c r="U1330" s="20">
        <f t="shared" si="3945"/>
        <v>0</v>
      </c>
      <c r="V1330" s="20">
        <f t="shared" si="3943"/>
        <v>17543.500000000004</v>
      </c>
      <c r="W1330" s="20">
        <f t="shared" si="3945"/>
        <v>0</v>
      </c>
      <c r="X1330" s="20">
        <f t="shared" si="3945"/>
        <v>0</v>
      </c>
      <c r="Y1330" s="20">
        <f t="shared" si="3945"/>
        <v>0</v>
      </c>
      <c r="Z1330" s="20">
        <f t="shared" si="3939"/>
        <v>17543.500000000004</v>
      </c>
      <c r="AA1330" s="20">
        <f t="shared" si="3940"/>
        <v>17543.500000000004</v>
      </c>
      <c r="AB1330" s="20">
        <f t="shared" si="3941"/>
        <v>17543.500000000004</v>
      </c>
      <c r="AC1330" s="20">
        <f t="shared" si="3945"/>
        <v>0</v>
      </c>
      <c r="AD1330" s="20">
        <f t="shared" si="3945"/>
        <v>0</v>
      </c>
      <c r="AE1330" s="20">
        <f t="shared" si="3945"/>
        <v>0</v>
      </c>
      <c r="AF1330" s="20">
        <f t="shared" si="3916"/>
        <v>17543.500000000004</v>
      </c>
      <c r="AG1330" s="20">
        <f t="shared" si="3917"/>
        <v>17543.500000000004</v>
      </c>
      <c r="AH1330" s="20">
        <f t="shared" si="3918"/>
        <v>17543.500000000004</v>
      </c>
      <c r="AI1330" s="20">
        <f t="shared" si="3945"/>
        <v>0</v>
      </c>
      <c r="AJ1330" s="20">
        <f t="shared" si="3919"/>
        <v>17543.500000000004</v>
      </c>
      <c r="AK1330" s="20">
        <f t="shared" si="3945"/>
        <v>0</v>
      </c>
      <c r="AL1330" s="20">
        <f t="shared" si="3945"/>
        <v>0</v>
      </c>
      <c r="AM1330" s="20">
        <f t="shared" si="3945"/>
        <v>0</v>
      </c>
      <c r="AN1330" s="20">
        <f t="shared" si="3875"/>
        <v>17543.500000000004</v>
      </c>
      <c r="AO1330" s="20">
        <f t="shared" si="3876"/>
        <v>17543.500000000004</v>
      </c>
      <c r="AP1330" s="20">
        <f t="shared" si="3877"/>
        <v>17543.500000000004</v>
      </c>
      <c r="AQ1330" s="20">
        <f t="shared" si="3945"/>
        <v>0</v>
      </c>
      <c r="AR1330" s="20">
        <f t="shared" si="3945"/>
        <v>0</v>
      </c>
      <c r="AS1330" s="20">
        <f t="shared" si="3945"/>
        <v>0</v>
      </c>
      <c r="AT1330" s="20">
        <f t="shared" si="3878"/>
        <v>17543.500000000004</v>
      </c>
      <c r="AU1330" s="20">
        <f t="shared" si="3879"/>
        <v>17543.500000000004</v>
      </c>
      <c r="AV1330" s="20">
        <f t="shared" si="3880"/>
        <v>17543.500000000004</v>
      </c>
      <c r="AW1330" s="20">
        <f t="shared" si="3945"/>
        <v>0</v>
      </c>
      <c r="AX1330" s="20">
        <f t="shared" si="3945"/>
        <v>0</v>
      </c>
      <c r="AY1330" s="20">
        <f t="shared" si="3945"/>
        <v>0</v>
      </c>
      <c r="AZ1330" s="20">
        <f t="shared" ref="AZ1330:AZ1405" si="3946">AT1330+AW1330</f>
        <v>17543.500000000004</v>
      </c>
      <c r="BA1330" s="20">
        <f t="shared" ref="BA1330:BA1405" si="3947">AU1330+AX1330</f>
        <v>17543.500000000004</v>
      </c>
      <c r="BB1330" s="20">
        <f t="shared" ref="BB1330:BB1405" si="3948">AV1330+AY1330</f>
        <v>17543.500000000004</v>
      </c>
      <c r="BC1330" s="20">
        <f t="shared" si="3945"/>
        <v>0</v>
      </c>
      <c r="BD1330" s="20">
        <f t="shared" si="3944"/>
        <v>17543.500000000004</v>
      </c>
      <c r="BE1330" s="20">
        <f t="shared" si="3945"/>
        <v>0</v>
      </c>
      <c r="BF1330" s="20">
        <f t="shared" si="3945"/>
        <v>0</v>
      </c>
      <c r="BG1330" s="20">
        <f t="shared" si="3945"/>
        <v>0</v>
      </c>
      <c r="BH1330" s="20">
        <f t="shared" si="3909"/>
        <v>17543.500000000004</v>
      </c>
      <c r="BI1330" s="20">
        <f t="shared" si="3910"/>
        <v>17543.500000000004</v>
      </c>
      <c r="BJ1330" s="20">
        <f t="shared" si="3911"/>
        <v>17543.500000000004</v>
      </c>
      <c r="BK1330" s="20">
        <f t="shared" si="3945"/>
        <v>0</v>
      </c>
      <c r="BL1330" s="20">
        <f t="shared" si="3945"/>
        <v>0</v>
      </c>
      <c r="BM1330" s="20">
        <f t="shared" si="3912"/>
        <v>17543.500000000004</v>
      </c>
      <c r="BN1330" s="20">
        <f t="shared" si="3913"/>
        <v>17543.500000000004</v>
      </c>
      <c r="BO1330" s="20">
        <f t="shared" si="3945"/>
        <v>-9.0309999999999899</v>
      </c>
      <c r="BP1330" s="20">
        <f t="shared" si="3945"/>
        <v>0</v>
      </c>
      <c r="BQ1330" s="20">
        <f t="shared" si="3945"/>
        <v>0</v>
      </c>
      <c r="BR1330" s="20">
        <f t="shared" si="3869"/>
        <v>17534.469000000005</v>
      </c>
      <c r="BS1330" s="20">
        <f t="shared" si="3870"/>
        <v>17543.500000000004</v>
      </c>
      <c r="BT1330" s="20">
        <f t="shared" si="3871"/>
        <v>17543.500000000004</v>
      </c>
      <c r="BU1330" s="20">
        <f t="shared" si="3945"/>
        <v>0</v>
      </c>
      <c r="BV1330" s="20">
        <f t="shared" si="3872"/>
        <v>17534.469000000005</v>
      </c>
      <c r="BW1330" s="20">
        <f t="shared" si="3945"/>
        <v>-9.032</v>
      </c>
      <c r="BX1330" s="20">
        <f t="shared" si="3945"/>
        <v>0</v>
      </c>
      <c r="BY1330" s="20">
        <f t="shared" si="3887"/>
        <v>17525.437000000005</v>
      </c>
      <c r="BZ1330" s="20">
        <f t="shared" si="3888"/>
        <v>17543.500000000004</v>
      </c>
      <c r="CA1330" s="20">
        <f t="shared" si="3945"/>
        <v>0</v>
      </c>
      <c r="CB1330" s="20">
        <f t="shared" si="3889"/>
        <v>17525.437000000005</v>
      </c>
      <c r="CC1330" s="20">
        <f t="shared" si="3945"/>
        <v>0</v>
      </c>
      <c r="CD1330" s="20">
        <f t="shared" si="3890"/>
        <v>17525.437000000005</v>
      </c>
      <c r="CE1330" s="20">
        <f t="shared" si="3945"/>
        <v>0</v>
      </c>
    </row>
    <row r="1331" spans="1:84" ht="47.25" x14ac:dyDescent="0.25">
      <c r="A1331" s="10" t="s">
        <v>99</v>
      </c>
      <c r="B1331" s="19">
        <v>200</v>
      </c>
      <c r="C1331" s="10"/>
      <c r="D1331" s="10"/>
      <c r="E1331" s="25" t="s">
        <v>602</v>
      </c>
      <c r="F1331" s="20">
        <f>F1332</f>
        <v>17543.500000000004</v>
      </c>
      <c r="G1331" s="20">
        <f t="shared" si="3945"/>
        <v>17543.500000000004</v>
      </c>
      <c r="H1331" s="20">
        <f t="shared" si="3945"/>
        <v>17543.500000000004</v>
      </c>
      <c r="I1331" s="20">
        <f t="shared" si="3945"/>
        <v>0</v>
      </c>
      <c r="J1331" s="20">
        <f t="shared" si="3945"/>
        <v>0</v>
      </c>
      <c r="K1331" s="20">
        <f t="shared" si="3945"/>
        <v>0</v>
      </c>
      <c r="L1331" s="20">
        <f t="shared" si="3884"/>
        <v>17543.500000000004</v>
      </c>
      <c r="M1331" s="20">
        <f t="shared" si="3885"/>
        <v>17543.500000000004</v>
      </c>
      <c r="N1331" s="20">
        <f t="shared" si="3886"/>
        <v>17543.500000000004</v>
      </c>
      <c r="O1331" s="20">
        <f t="shared" si="3945"/>
        <v>0</v>
      </c>
      <c r="P1331" s="20">
        <f t="shared" si="3945"/>
        <v>0</v>
      </c>
      <c r="Q1331" s="20">
        <f t="shared" si="3945"/>
        <v>0</v>
      </c>
      <c r="R1331" s="20">
        <f t="shared" si="3863"/>
        <v>17543.500000000004</v>
      </c>
      <c r="S1331" s="20">
        <f t="shared" si="3864"/>
        <v>17543.500000000004</v>
      </c>
      <c r="T1331" s="20">
        <f t="shared" si="3865"/>
        <v>17543.500000000004</v>
      </c>
      <c r="U1331" s="20">
        <f t="shared" si="3945"/>
        <v>0</v>
      </c>
      <c r="V1331" s="20">
        <f t="shared" si="3943"/>
        <v>17543.500000000004</v>
      </c>
      <c r="W1331" s="20">
        <f t="shared" si="3945"/>
        <v>0</v>
      </c>
      <c r="X1331" s="20">
        <f t="shared" si="3945"/>
        <v>0</v>
      </c>
      <c r="Y1331" s="20">
        <f t="shared" si="3945"/>
        <v>0</v>
      </c>
      <c r="Z1331" s="20">
        <f t="shared" si="3939"/>
        <v>17543.500000000004</v>
      </c>
      <c r="AA1331" s="20">
        <f t="shared" si="3940"/>
        <v>17543.500000000004</v>
      </c>
      <c r="AB1331" s="20">
        <f t="shared" si="3941"/>
        <v>17543.500000000004</v>
      </c>
      <c r="AC1331" s="20">
        <f t="shared" si="3945"/>
        <v>0</v>
      </c>
      <c r="AD1331" s="20">
        <f t="shared" si="3945"/>
        <v>0</v>
      </c>
      <c r="AE1331" s="20">
        <f t="shared" si="3945"/>
        <v>0</v>
      </c>
      <c r="AF1331" s="20">
        <f t="shared" si="3916"/>
        <v>17543.500000000004</v>
      </c>
      <c r="AG1331" s="20">
        <f t="shared" si="3917"/>
        <v>17543.500000000004</v>
      </c>
      <c r="AH1331" s="20">
        <f t="shared" si="3918"/>
        <v>17543.500000000004</v>
      </c>
      <c r="AI1331" s="20">
        <f t="shared" si="3945"/>
        <v>0</v>
      </c>
      <c r="AJ1331" s="20">
        <f t="shared" si="3919"/>
        <v>17543.500000000004</v>
      </c>
      <c r="AK1331" s="20">
        <f t="shared" si="3945"/>
        <v>0</v>
      </c>
      <c r="AL1331" s="20">
        <f t="shared" si="3945"/>
        <v>0</v>
      </c>
      <c r="AM1331" s="20">
        <f t="shared" si="3945"/>
        <v>0</v>
      </c>
      <c r="AN1331" s="20">
        <f t="shared" si="3875"/>
        <v>17543.500000000004</v>
      </c>
      <c r="AO1331" s="20">
        <f t="shared" si="3876"/>
        <v>17543.500000000004</v>
      </c>
      <c r="AP1331" s="20">
        <f t="shared" si="3877"/>
        <v>17543.500000000004</v>
      </c>
      <c r="AQ1331" s="20">
        <f t="shared" si="3945"/>
        <v>0</v>
      </c>
      <c r="AR1331" s="20">
        <f t="shared" si="3945"/>
        <v>0</v>
      </c>
      <c r="AS1331" s="20">
        <f t="shared" si="3945"/>
        <v>0</v>
      </c>
      <c r="AT1331" s="20">
        <f t="shared" si="3878"/>
        <v>17543.500000000004</v>
      </c>
      <c r="AU1331" s="20">
        <f t="shared" si="3879"/>
        <v>17543.500000000004</v>
      </c>
      <c r="AV1331" s="20">
        <f t="shared" si="3880"/>
        <v>17543.500000000004</v>
      </c>
      <c r="AW1331" s="20">
        <f t="shared" si="3945"/>
        <v>0</v>
      </c>
      <c r="AX1331" s="20">
        <f t="shared" si="3945"/>
        <v>0</v>
      </c>
      <c r="AY1331" s="20">
        <f t="shared" si="3945"/>
        <v>0</v>
      </c>
      <c r="AZ1331" s="20">
        <f t="shared" si="3946"/>
        <v>17543.500000000004</v>
      </c>
      <c r="BA1331" s="20">
        <f t="shared" si="3947"/>
        <v>17543.500000000004</v>
      </c>
      <c r="BB1331" s="20">
        <f t="shared" si="3948"/>
        <v>17543.500000000004</v>
      </c>
      <c r="BC1331" s="20">
        <f t="shared" si="3945"/>
        <v>0</v>
      </c>
      <c r="BD1331" s="20">
        <f t="shared" si="3944"/>
        <v>17543.500000000004</v>
      </c>
      <c r="BE1331" s="20">
        <f t="shared" si="3945"/>
        <v>0</v>
      </c>
      <c r="BF1331" s="20">
        <f t="shared" si="3945"/>
        <v>0</v>
      </c>
      <c r="BG1331" s="20">
        <f t="shared" si="3945"/>
        <v>0</v>
      </c>
      <c r="BH1331" s="20">
        <f t="shared" si="3909"/>
        <v>17543.500000000004</v>
      </c>
      <c r="BI1331" s="20">
        <f t="shared" si="3910"/>
        <v>17543.500000000004</v>
      </c>
      <c r="BJ1331" s="20">
        <f t="shared" si="3911"/>
        <v>17543.500000000004</v>
      </c>
      <c r="BK1331" s="20">
        <f t="shared" si="3945"/>
        <v>0</v>
      </c>
      <c r="BL1331" s="20">
        <f t="shared" si="3945"/>
        <v>0</v>
      </c>
      <c r="BM1331" s="20">
        <f t="shared" si="3912"/>
        <v>17543.500000000004</v>
      </c>
      <c r="BN1331" s="20">
        <f t="shared" si="3913"/>
        <v>17543.500000000004</v>
      </c>
      <c r="BO1331" s="20">
        <f t="shared" si="3945"/>
        <v>-9.0309999999999899</v>
      </c>
      <c r="BP1331" s="20">
        <f t="shared" si="3945"/>
        <v>0</v>
      </c>
      <c r="BQ1331" s="20">
        <f t="shared" si="3945"/>
        <v>0</v>
      </c>
      <c r="BR1331" s="20">
        <f t="shared" si="3869"/>
        <v>17534.469000000005</v>
      </c>
      <c r="BS1331" s="20">
        <f t="shared" si="3870"/>
        <v>17543.500000000004</v>
      </c>
      <c r="BT1331" s="20">
        <f t="shared" si="3871"/>
        <v>17543.500000000004</v>
      </c>
      <c r="BU1331" s="20">
        <f t="shared" si="3945"/>
        <v>0</v>
      </c>
      <c r="BV1331" s="20">
        <f t="shared" si="3872"/>
        <v>17534.469000000005</v>
      </c>
      <c r="BW1331" s="20">
        <f t="shared" si="3945"/>
        <v>-9.032</v>
      </c>
      <c r="BX1331" s="20">
        <f t="shared" si="3945"/>
        <v>0</v>
      </c>
      <c r="BY1331" s="20">
        <f t="shared" si="3887"/>
        <v>17525.437000000005</v>
      </c>
      <c r="BZ1331" s="20">
        <f t="shared" si="3888"/>
        <v>17543.500000000004</v>
      </c>
      <c r="CA1331" s="20">
        <f t="shared" si="3945"/>
        <v>0</v>
      </c>
      <c r="CB1331" s="20">
        <f t="shared" si="3889"/>
        <v>17525.437000000005</v>
      </c>
      <c r="CC1331" s="20">
        <f t="shared" si="3945"/>
        <v>0</v>
      </c>
      <c r="CD1331" s="20">
        <f t="shared" si="3890"/>
        <v>17525.437000000005</v>
      </c>
      <c r="CE1331" s="20">
        <f t="shared" si="3945"/>
        <v>0</v>
      </c>
    </row>
    <row r="1332" spans="1:84" ht="47.25" x14ac:dyDescent="0.25">
      <c r="A1332" s="10" t="s">
        <v>99</v>
      </c>
      <c r="B1332" s="19">
        <v>240</v>
      </c>
      <c r="C1332" s="10"/>
      <c r="D1332" s="10"/>
      <c r="E1332" s="25" t="s">
        <v>603</v>
      </c>
      <c r="F1332" s="20">
        <f>F1333</f>
        <v>17543.500000000004</v>
      </c>
      <c r="G1332" s="20">
        <f t="shared" si="3945"/>
        <v>17543.500000000004</v>
      </c>
      <c r="H1332" s="20">
        <f t="shared" si="3945"/>
        <v>17543.500000000004</v>
      </c>
      <c r="I1332" s="20">
        <f t="shared" si="3945"/>
        <v>0</v>
      </c>
      <c r="J1332" s="20">
        <f t="shared" si="3945"/>
        <v>0</v>
      </c>
      <c r="K1332" s="20">
        <f t="shared" si="3945"/>
        <v>0</v>
      </c>
      <c r="L1332" s="20">
        <f t="shared" si="3884"/>
        <v>17543.500000000004</v>
      </c>
      <c r="M1332" s="20">
        <f t="shared" si="3885"/>
        <v>17543.500000000004</v>
      </c>
      <c r="N1332" s="20">
        <f t="shared" si="3886"/>
        <v>17543.500000000004</v>
      </c>
      <c r="O1332" s="20">
        <f t="shared" si="3945"/>
        <v>0</v>
      </c>
      <c r="P1332" s="20">
        <f t="shared" si="3945"/>
        <v>0</v>
      </c>
      <c r="Q1332" s="20">
        <f t="shared" si="3945"/>
        <v>0</v>
      </c>
      <c r="R1332" s="20">
        <f t="shared" si="3863"/>
        <v>17543.500000000004</v>
      </c>
      <c r="S1332" s="20">
        <f t="shared" si="3864"/>
        <v>17543.500000000004</v>
      </c>
      <c r="T1332" s="20">
        <f t="shared" si="3865"/>
        <v>17543.500000000004</v>
      </c>
      <c r="U1332" s="20">
        <f t="shared" si="3945"/>
        <v>0</v>
      </c>
      <c r="V1332" s="20">
        <f t="shared" si="3943"/>
        <v>17543.500000000004</v>
      </c>
      <c r="W1332" s="20">
        <f t="shared" si="3945"/>
        <v>0</v>
      </c>
      <c r="X1332" s="20">
        <f t="shared" si="3945"/>
        <v>0</v>
      </c>
      <c r="Y1332" s="20">
        <f t="shared" si="3945"/>
        <v>0</v>
      </c>
      <c r="Z1332" s="20">
        <f t="shared" si="3939"/>
        <v>17543.500000000004</v>
      </c>
      <c r="AA1332" s="20">
        <f t="shared" si="3940"/>
        <v>17543.500000000004</v>
      </c>
      <c r="AB1332" s="20">
        <f t="shared" si="3941"/>
        <v>17543.500000000004</v>
      </c>
      <c r="AC1332" s="20">
        <f t="shared" si="3945"/>
        <v>0</v>
      </c>
      <c r="AD1332" s="20">
        <f t="shared" si="3945"/>
        <v>0</v>
      </c>
      <c r="AE1332" s="20">
        <f t="shared" si="3945"/>
        <v>0</v>
      </c>
      <c r="AF1332" s="20">
        <f t="shared" si="3916"/>
        <v>17543.500000000004</v>
      </c>
      <c r="AG1332" s="20">
        <f t="shared" si="3917"/>
        <v>17543.500000000004</v>
      </c>
      <c r="AH1332" s="20">
        <f t="shared" si="3918"/>
        <v>17543.500000000004</v>
      </c>
      <c r="AI1332" s="20">
        <f t="shared" si="3945"/>
        <v>0</v>
      </c>
      <c r="AJ1332" s="20">
        <f t="shared" si="3919"/>
        <v>17543.500000000004</v>
      </c>
      <c r="AK1332" s="20">
        <f t="shared" si="3945"/>
        <v>0</v>
      </c>
      <c r="AL1332" s="20">
        <f t="shared" si="3945"/>
        <v>0</v>
      </c>
      <c r="AM1332" s="20">
        <f t="shared" si="3945"/>
        <v>0</v>
      </c>
      <c r="AN1332" s="20">
        <f t="shared" si="3875"/>
        <v>17543.500000000004</v>
      </c>
      <c r="AO1332" s="20">
        <f t="shared" si="3876"/>
        <v>17543.500000000004</v>
      </c>
      <c r="AP1332" s="20">
        <f t="shared" si="3877"/>
        <v>17543.500000000004</v>
      </c>
      <c r="AQ1332" s="20">
        <f t="shared" si="3945"/>
        <v>0</v>
      </c>
      <c r="AR1332" s="20">
        <f t="shared" si="3945"/>
        <v>0</v>
      </c>
      <c r="AS1332" s="20">
        <f t="shared" si="3945"/>
        <v>0</v>
      </c>
      <c r="AT1332" s="20">
        <f t="shared" si="3878"/>
        <v>17543.500000000004</v>
      </c>
      <c r="AU1332" s="20">
        <f t="shared" si="3879"/>
        <v>17543.500000000004</v>
      </c>
      <c r="AV1332" s="20">
        <f t="shared" si="3880"/>
        <v>17543.500000000004</v>
      </c>
      <c r="AW1332" s="20">
        <f t="shared" si="3945"/>
        <v>0</v>
      </c>
      <c r="AX1332" s="20">
        <f t="shared" si="3945"/>
        <v>0</v>
      </c>
      <c r="AY1332" s="20">
        <f t="shared" si="3945"/>
        <v>0</v>
      </c>
      <c r="AZ1332" s="20">
        <f t="shared" si="3946"/>
        <v>17543.500000000004</v>
      </c>
      <c r="BA1332" s="20">
        <f t="shared" si="3947"/>
        <v>17543.500000000004</v>
      </c>
      <c r="BB1332" s="20">
        <f t="shared" si="3948"/>
        <v>17543.500000000004</v>
      </c>
      <c r="BC1332" s="20">
        <f t="shared" si="3945"/>
        <v>0</v>
      </c>
      <c r="BD1332" s="20">
        <f t="shared" si="3944"/>
        <v>17543.500000000004</v>
      </c>
      <c r="BE1332" s="20">
        <f t="shared" si="3945"/>
        <v>0</v>
      </c>
      <c r="BF1332" s="20">
        <f t="shared" si="3945"/>
        <v>0</v>
      </c>
      <c r="BG1332" s="20">
        <f t="shared" si="3945"/>
        <v>0</v>
      </c>
      <c r="BH1332" s="20">
        <f t="shared" si="3909"/>
        <v>17543.500000000004</v>
      </c>
      <c r="BI1332" s="20">
        <f t="shared" si="3910"/>
        <v>17543.500000000004</v>
      </c>
      <c r="BJ1332" s="20">
        <f t="shared" si="3911"/>
        <v>17543.500000000004</v>
      </c>
      <c r="BK1332" s="20">
        <f t="shared" si="3945"/>
        <v>0</v>
      </c>
      <c r="BL1332" s="20">
        <f t="shared" si="3945"/>
        <v>0</v>
      </c>
      <c r="BM1332" s="20">
        <f t="shared" si="3912"/>
        <v>17543.500000000004</v>
      </c>
      <c r="BN1332" s="20">
        <f t="shared" si="3913"/>
        <v>17543.500000000004</v>
      </c>
      <c r="BO1332" s="20">
        <f t="shared" si="3945"/>
        <v>-9.0309999999999899</v>
      </c>
      <c r="BP1332" s="20">
        <f t="shared" si="3945"/>
        <v>0</v>
      </c>
      <c r="BQ1332" s="20">
        <f t="shared" si="3945"/>
        <v>0</v>
      </c>
      <c r="BR1332" s="20">
        <f t="shared" si="3869"/>
        <v>17534.469000000005</v>
      </c>
      <c r="BS1332" s="20">
        <f t="shared" si="3870"/>
        <v>17543.500000000004</v>
      </c>
      <c r="BT1332" s="20">
        <f t="shared" si="3871"/>
        <v>17543.500000000004</v>
      </c>
      <c r="BU1332" s="20">
        <f t="shared" si="3945"/>
        <v>0</v>
      </c>
      <c r="BV1332" s="20">
        <f t="shared" si="3872"/>
        <v>17534.469000000005</v>
      </c>
      <c r="BW1332" s="20">
        <f t="shared" si="3945"/>
        <v>-9.032</v>
      </c>
      <c r="BX1332" s="20">
        <f t="shared" si="3945"/>
        <v>0</v>
      </c>
      <c r="BY1332" s="20">
        <f t="shared" si="3887"/>
        <v>17525.437000000005</v>
      </c>
      <c r="BZ1332" s="20">
        <f t="shared" si="3888"/>
        <v>17543.500000000004</v>
      </c>
      <c r="CA1332" s="20">
        <f t="shared" si="3945"/>
        <v>0</v>
      </c>
      <c r="CB1332" s="20">
        <f t="shared" si="3889"/>
        <v>17525.437000000005</v>
      </c>
      <c r="CC1332" s="20">
        <f t="shared" si="3945"/>
        <v>0</v>
      </c>
      <c r="CD1332" s="20">
        <f t="shared" si="3890"/>
        <v>17525.437000000005</v>
      </c>
      <c r="CE1332" s="20">
        <f t="shared" si="3945"/>
        <v>0</v>
      </c>
    </row>
    <row r="1333" spans="1:84" x14ac:dyDescent="0.25">
      <c r="A1333" s="10" t="s">
        <v>99</v>
      </c>
      <c r="B1333" s="19">
        <v>240</v>
      </c>
      <c r="C1333" s="10" t="s">
        <v>345</v>
      </c>
      <c r="D1333" s="10" t="s">
        <v>334</v>
      </c>
      <c r="E1333" s="25" t="s">
        <v>581</v>
      </c>
      <c r="F1333" s="20">
        <v>17543.500000000004</v>
      </c>
      <c r="G1333" s="20">
        <v>17543.500000000004</v>
      </c>
      <c r="H1333" s="20">
        <v>17543.500000000004</v>
      </c>
      <c r="I1333" s="20"/>
      <c r="J1333" s="20"/>
      <c r="K1333" s="20"/>
      <c r="L1333" s="20">
        <f t="shared" si="3884"/>
        <v>17543.500000000004</v>
      </c>
      <c r="M1333" s="20">
        <f t="shared" si="3885"/>
        <v>17543.500000000004</v>
      </c>
      <c r="N1333" s="20">
        <f t="shared" si="3886"/>
        <v>17543.500000000004</v>
      </c>
      <c r="O1333" s="20"/>
      <c r="P1333" s="20"/>
      <c r="Q1333" s="20"/>
      <c r="R1333" s="20">
        <f t="shared" si="3863"/>
        <v>17543.500000000004</v>
      </c>
      <c r="S1333" s="20">
        <f t="shared" si="3864"/>
        <v>17543.500000000004</v>
      </c>
      <c r="T1333" s="20">
        <f t="shared" si="3865"/>
        <v>17543.500000000004</v>
      </c>
      <c r="U1333" s="20"/>
      <c r="V1333" s="20">
        <f t="shared" si="3943"/>
        <v>17543.500000000004</v>
      </c>
      <c r="W1333" s="20"/>
      <c r="X1333" s="20"/>
      <c r="Y1333" s="20"/>
      <c r="Z1333" s="20">
        <f t="shared" si="3939"/>
        <v>17543.500000000004</v>
      </c>
      <c r="AA1333" s="20">
        <f t="shared" si="3940"/>
        <v>17543.500000000004</v>
      </c>
      <c r="AB1333" s="20">
        <f t="shared" si="3941"/>
        <v>17543.500000000004</v>
      </c>
      <c r="AC1333" s="20"/>
      <c r="AD1333" s="20"/>
      <c r="AE1333" s="20"/>
      <c r="AF1333" s="20">
        <f t="shared" si="3916"/>
        <v>17543.500000000004</v>
      </c>
      <c r="AG1333" s="20">
        <f t="shared" si="3917"/>
        <v>17543.500000000004</v>
      </c>
      <c r="AH1333" s="20">
        <f t="shared" si="3918"/>
        <v>17543.500000000004</v>
      </c>
      <c r="AI1333" s="20"/>
      <c r="AJ1333" s="20">
        <f t="shared" si="3919"/>
        <v>17543.500000000004</v>
      </c>
      <c r="AK1333" s="20"/>
      <c r="AL1333" s="20"/>
      <c r="AM1333" s="20"/>
      <c r="AN1333" s="20">
        <f t="shared" si="3875"/>
        <v>17543.500000000004</v>
      </c>
      <c r="AO1333" s="20">
        <f t="shared" si="3876"/>
        <v>17543.500000000004</v>
      </c>
      <c r="AP1333" s="20">
        <f t="shared" si="3877"/>
        <v>17543.500000000004</v>
      </c>
      <c r="AQ1333" s="20"/>
      <c r="AR1333" s="20"/>
      <c r="AS1333" s="20"/>
      <c r="AT1333" s="20">
        <f t="shared" si="3878"/>
        <v>17543.500000000004</v>
      </c>
      <c r="AU1333" s="20">
        <f t="shared" si="3879"/>
        <v>17543.500000000004</v>
      </c>
      <c r="AV1333" s="20">
        <f t="shared" si="3880"/>
        <v>17543.500000000004</v>
      </c>
      <c r="AW1333" s="20"/>
      <c r="AX1333" s="20"/>
      <c r="AY1333" s="20"/>
      <c r="AZ1333" s="20">
        <f t="shared" si="3946"/>
        <v>17543.500000000004</v>
      </c>
      <c r="BA1333" s="20">
        <f t="shared" si="3947"/>
        <v>17543.500000000004</v>
      </c>
      <c r="BB1333" s="20">
        <f t="shared" si="3948"/>
        <v>17543.500000000004</v>
      </c>
      <c r="BC1333" s="20"/>
      <c r="BD1333" s="20">
        <f t="shared" si="3944"/>
        <v>17543.500000000004</v>
      </c>
      <c r="BE1333" s="20"/>
      <c r="BF1333" s="20"/>
      <c r="BG1333" s="20"/>
      <c r="BH1333" s="20">
        <f t="shared" si="3909"/>
        <v>17543.500000000004</v>
      </c>
      <c r="BI1333" s="20">
        <f t="shared" si="3910"/>
        <v>17543.500000000004</v>
      </c>
      <c r="BJ1333" s="20">
        <f t="shared" si="3911"/>
        <v>17543.500000000004</v>
      </c>
      <c r="BK1333" s="20"/>
      <c r="BL1333" s="20"/>
      <c r="BM1333" s="20">
        <f t="shared" si="3912"/>
        <v>17543.500000000004</v>
      </c>
      <c r="BN1333" s="20">
        <f t="shared" si="3913"/>
        <v>17543.500000000004</v>
      </c>
      <c r="BO1333" s="20">
        <f>-4.678-136.136-14.736-7.368+166.956-13.069</f>
        <v>-9.0309999999999899</v>
      </c>
      <c r="BP1333" s="20"/>
      <c r="BQ1333" s="20"/>
      <c r="BR1333" s="20">
        <f t="shared" si="3869"/>
        <v>17534.469000000005</v>
      </c>
      <c r="BS1333" s="20">
        <f t="shared" si="3870"/>
        <v>17543.500000000004</v>
      </c>
      <c r="BT1333" s="20">
        <f t="shared" si="3871"/>
        <v>17543.500000000004</v>
      </c>
      <c r="BU1333" s="20"/>
      <c r="BV1333" s="20">
        <f t="shared" si="3872"/>
        <v>17534.469000000005</v>
      </c>
      <c r="BW1333" s="20">
        <v>-9.032</v>
      </c>
      <c r="BX1333" s="20"/>
      <c r="BY1333" s="20">
        <f t="shared" si="3887"/>
        <v>17525.437000000005</v>
      </c>
      <c r="BZ1333" s="20">
        <f t="shared" si="3888"/>
        <v>17543.500000000004</v>
      </c>
      <c r="CA1333" s="20"/>
      <c r="CB1333" s="20">
        <f t="shared" si="3889"/>
        <v>17525.437000000005</v>
      </c>
      <c r="CC1333" s="20"/>
      <c r="CD1333" s="20">
        <f t="shared" si="3890"/>
        <v>17525.437000000005</v>
      </c>
      <c r="CE1333" s="20"/>
    </row>
    <row r="1334" spans="1:84" s="17" customFormat="1" ht="47.25" x14ac:dyDescent="0.25">
      <c r="A1334" s="21" t="s">
        <v>473</v>
      </c>
      <c r="B1334" s="22"/>
      <c r="C1334" s="21"/>
      <c r="D1334" s="21"/>
      <c r="E1334" s="27" t="s">
        <v>900</v>
      </c>
      <c r="F1334" s="23">
        <f t="shared" ref="F1334:K1334" si="3949">F1335+F1344+F1348+F1363+F1367+F1372</f>
        <v>173057.4</v>
      </c>
      <c r="G1334" s="23">
        <f t="shared" si="3949"/>
        <v>173058.6</v>
      </c>
      <c r="H1334" s="23">
        <f t="shared" si="3949"/>
        <v>173058.6</v>
      </c>
      <c r="I1334" s="23">
        <f t="shared" si="3949"/>
        <v>5042.0370000000003</v>
      </c>
      <c r="J1334" s="23">
        <f t="shared" si="3949"/>
        <v>-3611.4</v>
      </c>
      <c r="K1334" s="23">
        <f t="shared" si="3949"/>
        <v>-3611.4</v>
      </c>
      <c r="L1334" s="23">
        <f t="shared" si="3884"/>
        <v>178099.43700000001</v>
      </c>
      <c r="M1334" s="23">
        <f t="shared" si="3885"/>
        <v>169447.2</v>
      </c>
      <c r="N1334" s="23">
        <f t="shared" si="3886"/>
        <v>169447.2</v>
      </c>
      <c r="O1334" s="23">
        <f>O1335+O1344+O1348+O1363+O1367+O1372</f>
        <v>0</v>
      </c>
      <c r="P1334" s="23">
        <f>P1335+P1344+P1348+P1363+P1367+P1372</f>
        <v>0</v>
      </c>
      <c r="Q1334" s="23">
        <f>Q1335+Q1344+Q1348+Q1363+Q1367+Q1372</f>
        <v>0</v>
      </c>
      <c r="R1334" s="23">
        <f t="shared" si="3863"/>
        <v>178099.43700000001</v>
      </c>
      <c r="S1334" s="23">
        <f t="shared" si="3864"/>
        <v>169447.2</v>
      </c>
      <c r="T1334" s="23">
        <f t="shared" si="3865"/>
        <v>169447.2</v>
      </c>
      <c r="U1334" s="23">
        <f>U1335+U1344+U1348+U1363+U1367+U1372</f>
        <v>0</v>
      </c>
      <c r="V1334" s="23">
        <f t="shared" si="3943"/>
        <v>178099.43700000001</v>
      </c>
      <c r="W1334" s="23">
        <f>W1335+W1344+W1348+W1363+W1367+W1372</f>
        <v>0</v>
      </c>
      <c r="X1334" s="23">
        <f>X1335+X1344+X1348+X1363+X1367+X1372</f>
        <v>0</v>
      </c>
      <c r="Y1334" s="23">
        <f>Y1335+Y1344+Y1348+Y1363+Y1367+Y1372</f>
        <v>0</v>
      </c>
      <c r="Z1334" s="20">
        <f t="shared" si="3939"/>
        <v>178099.43700000001</v>
      </c>
      <c r="AA1334" s="20">
        <f t="shared" si="3940"/>
        <v>169447.2</v>
      </c>
      <c r="AB1334" s="20">
        <f t="shared" si="3941"/>
        <v>169447.2</v>
      </c>
      <c r="AC1334" s="23">
        <f>AC1335+AC1344+AC1348+AC1363+AC1367+AC1372</f>
        <v>0</v>
      </c>
      <c r="AD1334" s="23">
        <f>AD1335+AD1344+AD1348+AD1363+AD1367+AD1372</f>
        <v>0</v>
      </c>
      <c r="AE1334" s="23">
        <f>AE1335+AE1344+AE1348+AE1363+AE1367+AE1372</f>
        <v>0</v>
      </c>
      <c r="AF1334" s="20">
        <f t="shared" si="3916"/>
        <v>178099.43700000001</v>
      </c>
      <c r="AG1334" s="20">
        <f t="shared" si="3917"/>
        <v>169447.2</v>
      </c>
      <c r="AH1334" s="20">
        <f t="shared" si="3918"/>
        <v>169447.2</v>
      </c>
      <c r="AI1334" s="23">
        <f>AI1335+AI1344+AI1348+AI1363+AI1367+AI1372</f>
        <v>0</v>
      </c>
      <c r="AJ1334" s="20">
        <f t="shared" si="3919"/>
        <v>178099.43700000001</v>
      </c>
      <c r="AK1334" s="23">
        <f>AK1335+AK1344+AK1348+AK1363+AK1367+AK1372</f>
        <v>9606.242000000002</v>
      </c>
      <c r="AL1334" s="23">
        <f>AL1335+AL1344+AL1348+AL1363+AL1367+AL1372</f>
        <v>0</v>
      </c>
      <c r="AM1334" s="23">
        <f>AM1335+AM1344+AM1348+AM1363+AM1367+AM1372</f>
        <v>0</v>
      </c>
      <c r="AN1334" s="20">
        <f t="shared" si="3875"/>
        <v>187705.679</v>
      </c>
      <c r="AO1334" s="20">
        <f t="shared" si="3876"/>
        <v>169447.2</v>
      </c>
      <c r="AP1334" s="20">
        <f t="shared" si="3877"/>
        <v>169447.2</v>
      </c>
      <c r="AQ1334" s="23">
        <f>AQ1335+AQ1344+AQ1348+AQ1363+AQ1367+AQ1372</f>
        <v>-731.6</v>
      </c>
      <c r="AR1334" s="23">
        <f>AR1335+AR1344+AR1348+AR1363+AR1367+AR1372</f>
        <v>0</v>
      </c>
      <c r="AS1334" s="23">
        <f>AS1335+AS1344+AS1348+AS1363+AS1367+AS1372</f>
        <v>0</v>
      </c>
      <c r="AT1334" s="20">
        <f t="shared" si="3878"/>
        <v>186974.079</v>
      </c>
      <c r="AU1334" s="20">
        <f t="shared" si="3879"/>
        <v>169447.2</v>
      </c>
      <c r="AV1334" s="20">
        <f t="shared" si="3880"/>
        <v>169447.2</v>
      </c>
      <c r="AW1334" s="23">
        <f>AW1335+AW1344+AW1348+AW1363+AW1367+AW1372</f>
        <v>0</v>
      </c>
      <c r="AX1334" s="23">
        <f>AX1335+AX1344+AX1348+AX1363+AX1367+AX1372</f>
        <v>0</v>
      </c>
      <c r="AY1334" s="23">
        <f>AY1335+AY1344+AY1348+AY1363+AY1367+AY1372</f>
        <v>0</v>
      </c>
      <c r="AZ1334" s="20">
        <f t="shared" si="3946"/>
        <v>186974.079</v>
      </c>
      <c r="BA1334" s="20">
        <f t="shared" si="3947"/>
        <v>169447.2</v>
      </c>
      <c r="BB1334" s="20">
        <f t="shared" si="3948"/>
        <v>169447.2</v>
      </c>
      <c r="BC1334" s="23">
        <f>BC1335+BC1344+BC1348+BC1363+BC1367+BC1372</f>
        <v>0</v>
      </c>
      <c r="BD1334" s="20">
        <f t="shared" si="3944"/>
        <v>186974.079</v>
      </c>
      <c r="BE1334" s="23">
        <f>BE1335+BE1344+BE1348+BE1363+BE1367+BE1372</f>
        <v>-43.067</v>
      </c>
      <c r="BF1334" s="23">
        <f>BF1335+BF1344+BF1348+BF1363+BF1367+BF1372</f>
        <v>0</v>
      </c>
      <c r="BG1334" s="23">
        <f>BG1335+BG1344+BG1348+BG1363+BG1367+BG1372</f>
        <v>0</v>
      </c>
      <c r="BH1334" s="20">
        <f t="shared" si="3909"/>
        <v>186931.01199999999</v>
      </c>
      <c r="BI1334" s="20">
        <f t="shared" si="3910"/>
        <v>169447.2</v>
      </c>
      <c r="BJ1334" s="20">
        <f t="shared" si="3911"/>
        <v>169447.2</v>
      </c>
      <c r="BK1334" s="23">
        <f>BK1335+BK1344+BK1348+BK1363+BK1367+BK1372</f>
        <v>0</v>
      </c>
      <c r="BL1334" s="23">
        <f>BL1335+BL1344+BL1348+BL1363+BL1367+BL1372</f>
        <v>0</v>
      </c>
      <c r="BM1334" s="20">
        <f t="shared" si="3912"/>
        <v>186931.01199999999</v>
      </c>
      <c r="BN1334" s="20">
        <f t="shared" si="3913"/>
        <v>169447.2</v>
      </c>
      <c r="BO1334" s="23">
        <f>BO1335+BO1344+BO1348+BO1363+BO1367+BO1372+BO1384</f>
        <v>1313.1979999999999</v>
      </c>
      <c r="BP1334" s="23">
        <f t="shared" ref="BP1334:CE1334" si="3950">BP1335+BP1344+BP1348+BP1363+BP1367+BP1372+BP1384</f>
        <v>0</v>
      </c>
      <c r="BQ1334" s="23">
        <f t="shared" si="3950"/>
        <v>0</v>
      </c>
      <c r="BR1334" s="20">
        <f t="shared" si="3869"/>
        <v>188244.21</v>
      </c>
      <c r="BS1334" s="20">
        <f t="shared" si="3870"/>
        <v>169447.2</v>
      </c>
      <c r="BT1334" s="20">
        <f t="shared" si="3871"/>
        <v>169447.2</v>
      </c>
      <c r="BU1334" s="23">
        <f t="shared" ref="BU1334" si="3951">BU1335+BU1344+BU1348+BU1363+BU1367+BU1372+BU1384</f>
        <v>0</v>
      </c>
      <c r="BV1334" s="20">
        <f t="shared" si="3872"/>
        <v>188244.21</v>
      </c>
      <c r="BW1334" s="23">
        <f t="shared" ref="BW1334:BX1334" si="3952">BW1335+BW1344+BW1348+BW1363+BW1367+BW1372+BW1384</f>
        <v>-618.4</v>
      </c>
      <c r="BX1334" s="23">
        <f t="shared" si="3952"/>
        <v>0</v>
      </c>
      <c r="BY1334" s="20">
        <f t="shared" si="3887"/>
        <v>187625.81</v>
      </c>
      <c r="BZ1334" s="20">
        <f t="shared" si="3888"/>
        <v>169447.2</v>
      </c>
      <c r="CA1334" s="23">
        <f t="shared" ref="CA1334" si="3953">CA1335+CA1344+CA1348+CA1363+CA1367+CA1372+CA1384</f>
        <v>0</v>
      </c>
      <c r="CB1334" s="20">
        <f t="shared" si="3889"/>
        <v>187625.81</v>
      </c>
      <c r="CC1334" s="23">
        <f t="shared" ref="CC1334" si="3954">CC1335+CC1344+CC1348+CC1363+CC1367+CC1372+CC1384</f>
        <v>1750.5619999999999</v>
      </c>
      <c r="CD1334" s="23">
        <f t="shared" si="3890"/>
        <v>189376.372</v>
      </c>
      <c r="CE1334" s="23">
        <f t="shared" si="3950"/>
        <v>0</v>
      </c>
      <c r="CF1334" s="32"/>
    </row>
    <row r="1335" spans="1:84" ht="47.25" x14ac:dyDescent="0.25">
      <c r="A1335" s="10" t="s">
        <v>474</v>
      </c>
      <c r="B1335" s="19"/>
      <c r="C1335" s="10"/>
      <c r="D1335" s="10"/>
      <c r="E1335" s="25" t="s">
        <v>901</v>
      </c>
      <c r="F1335" s="20">
        <f>F1340+F1336</f>
        <v>40853.300000000003</v>
      </c>
      <c r="G1335" s="20">
        <f t="shared" ref="G1335:K1335" si="3955">G1340+G1336</f>
        <v>40853.300000000003</v>
      </c>
      <c r="H1335" s="20">
        <f t="shared" si="3955"/>
        <v>40853.300000000003</v>
      </c>
      <c r="I1335" s="20">
        <f t="shared" si="3955"/>
        <v>8093.2870000000003</v>
      </c>
      <c r="J1335" s="20">
        <f t="shared" si="3955"/>
        <v>0</v>
      </c>
      <c r="K1335" s="20">
        <f t="shared" si="3955"/>
        <v>0</v>
      </c>
      <c r="L1335" s="20">
        <f t="shared" si="3884"/>
        <v>48946.587</v>
      </c>
      <c r="M1335" s="20">
        <f t="shared" si="3885"/>
        <v>40853.300000000003</v>
      </c>
      <c r="N1335" s="20">
        <f t="shared" si="3886"/>
        <v>40853.300000000003</v>
      </c>
      <c r="O1335" s="20">
        <f t="shared" ref="O1335:Q1335" si="3956">O1340+O1336</f>
        <v>0</v>
      </c>
      <c r="P1335" s="20">
        <f t="shared" si="3956"/>
        <v>0</v>
      </c>
      <c r="Q1335" s="20">
        <f t="shared" si="3956"/>
        <v>0</v>
      </c>
      <c r="R1335" s="20">
        <f t="shared" si="3863"/>
        <v>48946.587</v>
      </c>
      <c r="S1335" s="20">
        <f t="shared" si="3864"/>
        <v>40853.300000000003</v>
      </c>
      <c r="T1335" s="20">
        <f t="shared" si="3865"/>
        <v>40853.300000000003</v>
      </c>
      <c r="U1335" s="20">
        <f t="shared" ref="U1335:CE1335" si="3957">U1340+U1336</f>
        <v>0</v>
      </c>
      <c r="V1335" s="20">
        <f t="shared" si="3943"/>
        <v>48946.587</v>
      </c>
      <c r="W1335" s="20">
        <f t="shared" ref="W1335:Y1335" si="3958">W1340+W1336</f>
        <v>0</v>
      </c>
      <c r="X1335" s="20">
        <f t="shared" si="3958"/>
        <v>0</v>
      </c>
      <c r="Y1335" s="20">
        <f t="shared" si="3958"/>
        <v>0</v>
      </c>
      <c r="Z1335" s="20">
        <f t="shared" si="3939"/>
        <v>48946.587</v>
      </c>
      <c r="AA1335" s="20">
        <f t="shared" si="3940"/>
        <v>40853.300000000003</v>
      </c>
      <c r="AB1335" s="20">
        <f t="shared" si="3941"/>
        <v>40853.300000000003</v>
      </c>
      <c r="AC1335" s="20">
        <f t="shared" ref="AC1335:AE1335" si="3959">AC1340+AC1336</f>
        <v>0</v>
      </c>
      <c r="AD1335" s="20">
        <f t="shared" si="3959"/>
        <v>0</v>
      </c>
      <c r="AE1335" s="20">
        <f t="shared" si="3959"/>
        <v>0</v>
      </c>
      <c r="AF1335" s="20">
        <f t="shared" si="3916"/>
        <v>48946.587</v>
      </c>
      <c r="AG1335" s="20">
        <f t="shared" si="3917"/>
        <v>40853.300000000003</v>
      </c>
      <c r="AH1335" s="20">
        <f t="shared" si="3918"/>
        <v>40853.300000000003</v>
      </c>
      <c r="AI1335" s="20">
        <f t="shared" ref="AI1335" si="3960">AI1340+AI1336</f>
        <v>0</v>
      </c>
      <c r="AJ1335" s="20">
        <f t="shared" si="3919"/>
        <v>48946.587</v>
      </c>
      <c r="AK1335" s="20">
        <f t="shared" ref="AK1335:AM1335" si="3961">AK1340+AK1336</f>
        <v>4500</v>
      </c>
      <c r="AL1335" s="20">
        <f t="shared" si="3961"/>
        <v>0</v>
      </c>
      <c r="AM1335" s="20">
        <f t="shared" si="3961"/>
        <v>0</v>
      </c>
      <c r="AN1335" s="20">
        <f t="shared" si="3875"/>
        <v>53446.587</v>
      </c>
      <c r="AO1335" s="20">
        <f t="shared" si="3876"/>
        <v>40853.300000000003</v>
      </c>
      <c r="AP1335" s="20">
        <f t="shared" si="3877"/>
        <v>40853.300000000003</v>
      </c>
      <c r="AQ1335" s="20">
        <f t="shared" ref="AQ1335:AS1335" si="3962">AQ1340+AQ1336</f>
        <v>0</v>
      </c>
      <c r="AR1335" s="20">
        <f t="shared" si="3962"/>
        <v>0</v>
      </c>
      <c r="AS1335" s="20">
        <f t="shared" si="3962"/>
        <v>0</v>
      </c>
      <c r="AT1335" s="20">
        <f t="shared" si="3878"/>
        <v>53446.587</v>
      </c>
      <c r="AU1335" s="20">
        <f t="shared" si="3879"/>
        <v>40853.300000000003</v>
      </c>
      <c r="AV1335" s="20">
        <f t="shared" si="3880"/>
        <v>40853.300000000003</v>
      </c>
      <c r="AW1335" s="20">
        <f t="shared" ref="AW1335:AY1335" si="3963">AW1340+AW1336</f>
        <v>0</v>
      </c>
      <c r="AX1335" s="20">
        <f t="shared" si="3963"/>
        <v>0</v>
      </c>
      <c r="AY1335" s="20">
        <f t="shared" si="3963"/>
        <v>0</v>
      </c>
      <c r="AZ1335" s="20">
        <f t="shared" si="3946"/>
        <v>53446.587</v>
      </c>
      <c r="BA1335" s="20">
        <f t="shared" si="3947"/>
        <v>40853.300000000003</v>
      </c>
      <c r="BB1335" s="20">
        <f t="shared" si="3948"/>
        <v>40853.300000000003</v>
      </c>
      <c r="BC1335" s="20">
        <f t="shared" ref="BC1335" si="3964">BC1340+BC1336</f>
        <v>0</v>
      </c>
      <c r="BD1335" s="20">
        <f t="shared" si="3944"/>
        <v>53446.587</v>
      </c>
      <c r="BE1335" s="20">
        <f t="shared" ref="BE1335:BG1335" si="3965">BE1340+BE1336</f>
        <v>0</v>
      </c>
      <c r="BF1335" s="20">
        <f t="shared" si="3965"/>
        <v>0</v>
      </c>
      <c r="BG1335" s="20">
        <f t="shared" si="3965"/>
        <v>0</v>
      </c>
      <c r="BH1335" s="20">
        <f t="shared" si="3909"/>
        <v>53446.587</v>
      </c>
      <c r="BI1335" s="20">
        <f t="shared" si="3910"/>
        <v>40853.300000000003</v>
      </c>
      <c r="BJ1335" s="20">
        <f t="shared" si="3911"/>
        <v>40853.300000000003</v>
      </c>
      <c r="BK1335" s="20">
        <f t="shared" ref="BK1335:BL1335" si="3966">BK1340+BK1336</f>
        <v>0</v>
      </c>
      <c r="BL1335" s="20">
        <f t="shared" si="3966"/>
        <v>0</v>
      </c>
      <c r="BM1335" s="20">
        <f t="shared" si="3912"/>
        <v>53446.587</v>
      </c>
      <c r="BN1335" s="20">
        <f t="shared" si="3913"/>
        <v>40853.300000000003</v>
      </c>
      <c r="BO1335" s="20">
        <f t="shared" ref="BO1335:BQ1335" si="3967">BO1340+BO1336</f>
        <v>0</v>
      </c>
      <c r="BP1335" s="20">
        <f t="shared" si="3967"/>
        <v>0</v>
      </c>
      <c r="BQ1335" s="20">
        <f t="shared" si="3967"/>
        <v>0</v>
      </c>
      <c r="BR1335" s="20">
        <f t="shared" si="3869"/>
        <v>53446.587</v>
      </c>
      <c r="BS1335" s="20">
        <f t="shared" si="3870"/>
        <v>40853.300000000003</v>
      </c>
      <c r="BT1335" s="20">
        <f t="shared" si="3871"/>
        <v>40853.300000000003</v>
      </c>
      <c r="BU1335" s="20">
        <f t="shared" ref="BU1335" si="3968">BU1340+BU1336</f>
        <v>0</v>
      </c>
      <c r="BV1335" s="20">
        <f t="shared" si="3872"/>
        <v>53446.587</v>
      </c>
      <c r="BW1335" s="20">
        <f t="shared" ref="BW1335:BX1335" si="3969">BW1340+BW1336</f>
        <v>0</v>
      </c>
      <c r="BX1335" s="20">
        <f t="shared" si="3969"/>
        <v>0</v>
      </c>
      <c r="BY1335" s="20">
        <f t="shared" si="3887"/>
        <v>53446.587</v>
      </c>
      <c r="BZ1335" s="20">
        <f t="shared" si="3888"/>
        <v>40853.300000000003</v>
      </c>
      <c r="CA1335" s="20">
        <f t="shared" ref="CA1335" si="3970">CA1340+CA1336</f>
        <v>0</v>
      </c>
      <c r="CB1335" s="20">
        <f t="shared" si="3889"/>
        <v>53446.587</v>
      </c>
      <c r="CC1335" s="20">
        <f t="shared" ref="CC1335" si="3971">CC1340+CC1336</f>
        <v>1804.8969999999999</v>
      </c>
      <c r="CD1335" s="20">
        <f t="shared" si="3890"/>
        <v>55251.483999999997</v>
      </c>
      <c r="CE1335" s="20">
        <f t="shared" si="3957"/>
        <v>0</v>
      </c>
    </row>
    <row r="1336" spans="1:84" ht="63" x14ac:dyDescent="0.25">
      <c r="A1336" s="10" t="s">
        <v>1128</v>
      </c>
      <c r="B1336" s="19"/>
      <c r="C1336" s="10"/>
      <c r="D1336" s="10"/>
      <c r="E1336" s="29" t="s">
        <v>1129</v>
      </c>
      <c r="F1336" s="20">
        <f>F1337</f>
        <v>0</v>
      </c>
      <c r="G1336" s="20">
        <f t="shared" ref="G1336:K1338" si="3972">G1337</f>
        <v>0</v>
      </c>
      <c r="H1336" s="20">
        <f t="shared" si="3972"/>
        <v>0</v>
      </c>
      <c r="I1336" s="20">
        <f t="shared" si="3972"/>
        <v>8093.2870000000003</v>
      </c>
      <c r="J1336" s="20">
        <f t="shared" si="3972"/>
        <v>0</v>
      </c>
      <c r="K1336" s="20">
        <f t="shared" si="3972"/>
        <v>0</v>
      </c>
      <c r="L1336" s="20">
        <f t="shared" ref="L1336:L1339" si="3973">F1336+I1336</f>
        <v>8093.2870000000003</v>
      </c>
      <c r="M1336" s="20">
        <f t="shared" ref="M1336:M1339" si="3974">G1336+J1336</f>
        <v>0</v>
      </c>
      <c r="N1336" s="20">
        <f t="shared" ref="N1336:N1339" si="3975">H1336+K1336</f>
        <v>0</v>
      </c>
      <c r="O1336" s="20">
        <f t="shared" ref="O1336:Q1338" si="3976">O1337</f>
        <v>0</v>
      </c>
      <c r="P1336" s="20">
        <f t="shared" si="3976"/>
        <v>0</v>
      </c>
      <c r="Q1336" s="20">
        <f t="shared" si="3976"/>
        <v>0</v>
      </c>
      <c r="R1336" s="20">
        <f t="shared" si="3863"/>
        <v>8093.2870000000003</v>
      </c>
      <c r="S1336" s="20">
        <f t="shared" si="3864"/>
        <v>0</v>
      </c>
      <c r="T1336" s="20">
        <f t="shared" si="3865"/>
        <v>0</v>
      </c>
      <c r="U1336" s="20">
        <f t="shared" ref="U1336:CE1338" si="3977">U1337</f>
        <v>0</v>
      </c>
      <c r="V1336" s="20">
        <f t="shared" si="3943"/>
        <v>8093.2870000000003</v>
      </c>
      <c r="W1336" s="20">
        <f t="shared" si="3977"/>
        <v>0</v>
      </c>
      <c r="X1336" s="20">
        <f t="shared" si="3977"/>
        <v>0</v>
      </c>
      <c r="Y1336" s="20">
        <f t="shared" si="3977"/>
        <v>0</v>
      </c>
      <c r="Z1336" s="20">
        <f t="shared" si="3939"/>
        <v>8093.2870000000003</v>
      </c>
      <c r="AA1336" s="20">
        <f t="shared" si="3940"/>
        <v>0</v>
      </c>
      <c r="AB1336" s="20">
        <f t="shared" si="3941"/>
        <v>0</v>
      </c>
      <c r="AC1336" s="20">
        <f t="shared" si="3977"/>
        <v>0</v>
      </c>
      <c r="AD1336" s="20">
        <f t="shared" si="3977"/>
        <v>0</v>
      </c>
      <c r="AE1336" s="20">
        <f t="shared" si="3977"/>
        <v>0</v>
      </c>
      <c r="AF1336" s="20">
        <f t="shared" si="3916"/>
        <v>8093.2870000000003</v>
      </c>
      <c r="AG1336" s="20">
        <f t="shared" si="3917"/>
        <v>0</v>
      </c>
      <c r="AH1336" s="20">
        <f t="shared" si="3918"/>
        <v>0</v>
      </c>
      <c r="AI1336" s="20">
        <f t="shared" si="3977"/>
        <v>0</v>
      </c>
      <c r="AJ1336" s="20">
        <f t="shared" si="3919"/>
        <v>8093.2870000000003</v>
      </c>
      <c r="AK1336" s="20">
        <f t="shared" si="3977"/>
        <v>4500</v>
      </c>
      <c r="AL1336" s="20">
        <f t="shared" si="3977"/>
        <v>0</v>
      </c>
      <c r="AM1336" s="20">
        <f t="shared" si="3977"/>
        <v>0</v>
      </c>
      <c r="AN1336" s="20">
        <f t="shared" si="3875"/>
        <v>12593.287</v>
      </c>
      <c r="AO1336" s="20">
        <f t="shared" si="3876"/>
        <v>0</v>
      </c>
      <c r="AP1336" s="20">
        <f t="shared" si="3877"/>
        <v>0</v>
      </c>
      <c r="AQ1336" s="20">
        <f t="shared" si="3977"/>
        <v>0</v>
      </c>
      <c r="AR1336" s="20">
        <f t="shared" si="3977"/>
        <v>0</v>
      </c>
      <c r="AS1336" s="20">
        <f t="shared" si="3977"/>
        <v>0</v>
      </c>
      <c r="AT1336" s="20">
        <f t="shared" si="3878"/>
        <v>12593.287</v>
      </c>
      <c r="AU1336" s="20">
        <f t="shared" si="3879"/>
        <v>0</v>
      </c>
      <c r="AV1336" s="20">
        <f t="shared" si="3880"/>
        <v>0</v>
      </c>
      <c r="AW1336" s="20">
        <f t="shared" si="3977"/>
        <v>0</v>
      </c>
      <c r="AX1336" s="20">
        <f t="shared" si="3977"/>
        <v>0</v>
      </c>
      <c r="AY1336" s="20">
        <f t="shared" si="3977"/>
        <v>0</v>
      </c>
      <c r="AZ1336" s="20">
        <f t="shared" si="3946"/>
        <v>12593.287</v>
      </c>
      <c r="BA1336" s="20">
        <f t="shared" si="3947"/>
        <v>0</v>
      </c>
      <c r="BB1336" s="20">
        <f t="shared" si="3948"/>
        <v>0</v>
      </c>
      <c r="BC1336" s="20">
        <f t="shared" si="3977"/>
        <v>0</v>
      </c>
      <c r="BD1336" s="20">
        <f t="shared" si="3944"/>
        <v>12593.287</v>
      </c>
      <c r="BE1336" s="20">
        <f t="shared" si="3977"/>
        <v>0</v>
      </c>
      <c r="BF1336" s="20">
        <f t="shared" si="3977"/>
        <v>0</v>
      </c>
      <c r="BG1336" s="20">
        <f t="shared" si="3977"/>
        <v>0</v>
      </c>
      <c r="BH1336" s="20">
        <f t="shared" si="3909"/>
        <v>12593.287</v>
      </c>
      <c r="BI1336" s="20">
        <f t="shared" si="3910"/>
        <v>0</v>
      </c>
      <c r="BJ1336" s="20">
        <f t="shared" si="3911"/>
        <v>0</v>
      </c>
      <c r="BK1336" s="20">
        <f t="shared" si="3977"/>
        <v>0</v>
      </c>
      <c r="BL1336" s="20">
        <f t="shared" si="3977"/>
        <v>0</v>
      </c>
      <c r="BM1336" s="20">
        <f t="shared" si="3912"/>
        <v>12593.287</v>
      </c>
      <c r="BN1336" s="20">
        <f t="shared" si="3913"/>
        <v>0</v>
      </c>
      <c r="BO1336" s="20">
        <f t="shared" si="3977"/>
        <v>0</v>
      </c>
      <c r="BP1336" s="20">
        <f t="shared" si="3977"/>
        <v>0</v>
      </c>
      <c r="BQ1336" s="20">
        <f t="shared" si="3977"/>
        <v>0</v>
      </c>
      <c r="BR1336" s="20">
        <f t="shared" si="3869"/>
        <v>12593.287</v>
      </c>
      <c r="BS1336" s="20">
        <f t="shared" si="3870"/>
        <v>0</v>
      </c>
      <c r="BT1336" s="20">
        <f t="shared" si="3871"/>
        <v>0</v>
      </c>
      <c r="BU1336" s="20">
        <f t="shared" si="3977"/>
        <v>0</v>
      </c>
      <c r="BV1336" s="20">
        <f t="shared" si="3872"/>
        <v>12593.287</v>
      </c>
      <c r="BW1336" s="20">
        <f t="shared" si="3977"/>
        <v>0</v>
      </c>
      <c r="BX1336" s="20">
        <f t="shared" si="3977"/>
        <v>0</v>
      </c>
      <c r="BY1336" s="20">
        <f t="shared" si="3887"/>
        <v>12593.287</v>
      </c>
      <c r="BZ1336" s="20">
        <f t="shared" si="3888"/>
        <v>0</v>
      </c>
      <c r="CA1336" s="20">
        <f t="shared" si="3977"/>
        <v>0</v>
      </c>
      <c r="CB1336" s="20">
        <f t="shared" si="3889"/>
        <v>12593.287</v>
      </c>
      <c r="CC1336" s="20">
        <f t="shared" si="3977"/>
        <v>-4273.6000000000004</v>
      </c>
      <c r="CD1336" s="20">
        <f t="shared" si="3890"/>
        <v>8319.6869999999999</v>
      </c>
      <c r="CE1336" s="20">
        <f t="shared" si="3977"/>
        <v>0</v>
      </c>
    </row>
    <row r="1337" spans="1:84" x14ac:dyDescent="0.25">
      <c r="A1337" s="10" t="s">
        <v>1128</v>
      </c>
      <c r="B1337" s="19">
        <v>800</v>
      </c>
      <c r="C1337" s="10"/>
      <c r="D1337" s="10"/>
      <c r="E1337" s="25" t="s">
        <v>618</v>
      </c>
      <c r="F1337" s="20">
        <f>F1338</f>
        <v>0</v>
      </c>
      <c r="G1337" s="20">
        <f t="shared" si="3972"/>
        <v>0</v>
      </c>
      <c r="H1337" s="20">
        <f t="shared" si="3972"/>
        <v>0</v>
      </c>
      <c r="I1337" s="20">
        <f t="shared" si="3972"/>
        <v>8093.2870000000003</v>
      </c>
      <c r="J1337" s="20">
        <f t="shared" si="3972"/>
        <v>0</v>
      </c>
      <c r="K1337" s="20">
        <f t="shared" si="3972"/>
        <v>0</v>
      </c>
      <c r="L1337" s="20">
        <f t="shared" si="3973"/>
        <v>8093.2870000000003</v>
      </c>
      <c r="M1337" s="20">
        <f t="shared" si="3974"/>
        <v>0</v>
      </c>
      <c r="N1337" s="20">
        <f t="shared" si="3975"/>
        <v>0</v>
      </c>
      <c r="O1337" s="20">
        <f t="shared" si="3976"/>
        <v>0</v>
      </c>
      <c r="P1337" s="20">
        <f t="shared" si="3976"/>
        <v>0</v>
      </c>
      <c r="Q1337" s="20">
        <f t="shared" si="3976"/>
        <v>0</v>
      </c>
      <c r="R1337" s="20">
        <f t="shared" si="3863"/>
        <v>8093.2870000000003</v>
      </c>
      <c r="S1337" s="20">
        <f t="shared" si="3864"/>
        <v>0</v>
      </c>
      <c r="T1337" s="20">
        <f t="shared" si="3865"/>
        <v>0</v>
      </c>
      <c r="U1337" s="20">
        <f t="shared" si="3977"/>
        <v>0</v>
      </c>
      <c r="V1337" s="20">
        <f t="shared" si="3943"/>
        <v>8093.2870000000003</v>
      </c>
      <c r="W1337" s="20">
        <f t="shared" si="3977"/>
        <v>0</v>
      </c>
      <c r="X1337" s="20">
        <f t="shared" si="3977"/>
        <v>0</v>
      </c>
      <c r="Y1337" s="20">
        <f t="shared" si="3977"/>
        <v>0</v>
      </c>
      <c r="Z1337" s="20">
        <f t="shared" si="3939"/>
        <v>8093.2870000000003</v>
      </c>
      <c r="AA1337" s="20">
        <f t="shared" si="3940"/>
        <v>0</v>
      </c>
      <c r="AB1337" s="20">
        <f t="shared" si="3941"/>
        <v>0</v>
      </c>
      <c r="AC1337" s="20">
        <f t="shared" si="3977"/>
        <v>0</v>
      </c>
      <c r="AD1337" s="20">
        <f t="shared" si="3977"/>
        <v>0</v>
      </c>
      <c r="AE1337" s="20">
        <f t="shared" si="3977"/>
        <v>0</v>
      </c>
      <c r="AF1337" s="20">
        <f t="shared" si="3916"/>
        <v>8093.2870000000003</v>
      </c>
      <c r="AG1337" s="20">
        <f t="shared" si="3917"/>
        <v>0</v>
      </c>
      <c r="AH1337" s="20">
        <f t="shared" si="3918"/>
        <v>0</v>
      </c>
      <c r="AI1337" s="20">
        <f t="shared" si="3977"/>
        <v>0</v>
      </c>
      <c r="AJ1337" s="20">
        <f t="shared" si="3919"/>
        <v>8093.2870000000003</v>
      </c>
      <c r="AK1337" s="20">
        <f t="shared" si="3977"/>
        <v>4500</v>
      </c>
      <c r="AL1337" s="20">
        <f t="shared" si="3977"/>
        <v>0</v>
      </c>
      <c r="AM1337" s="20">
        <f t="shared" si="3977"/>
        <v>0</v>
      </c>
      <c r="AN1337" s="20">
        <f t="shared" si="3875"/>
        <v>12593.287</v>
      </c>
      <c r="AO1337" s="20">
        <f t="shared" si="3876"/>
        <v>0</v>
      </c>
      <c r="AP1337" s="20">
        <f t="shared" si="3877"/>
        <v>0</v>
      </c>
      <c r="AQ1337" s="20">
        <f t="shared" si="3977"/>
        <v>0</v>
      </c>
      <c r="AR1337" s="20">
        <f t="shared" si="3977"/>
        <v>0</v>
      </c>
      <c r="AS1337" s="20">
        <f t="shared" si="3977"/>
        <v>0</v>
      </c>
      <c r="AT1337" s="20">
        <f t="shared" si="3878"/>
        <v>12593.287</v>
      </c>
      <c r="AU1337" s="20">
        <f t="shared" si="3879"/>
        <v>0</v>
      </c>
      <c r="AV1337" s="20">
        <f t="shared" si="3880"/>
        <v>0</v>
      </c>
      <c r="AW1337" s="20">
        <f t="shared" si="3977"/>
        <v>0</v>
      </c>
      <c r="AX1337" s="20">
        <f t="shared" si="3977"/>
        <v>0</v>
      </c>
      <c r="AY1337" s="20">
        <f t="shared" si="3977"/>
        <v>0</v>
      </c>
      <c r="AZ1337" s="20">
        <f t="shared" si="3946"/>
        <v>12593.287</v>
      </c>
      <c r="BA1337" s="20">
        <f t="shared" si="3947"/>
        <v>0</v>
      </c>
      <c r="BB1337" s="20">
        <f t="shared" si="3948"/>
        <v>0</v>
      </c>
      <c r="BC1337" s="20">
        <f t="shared" si="3977"/>
        <v>0</v>
      </c>
      <c r="BD1337" s="20">
        <f t="shared" si="3944"/>
        <v>12593.287</v>
      </c>
      <c r="BE1337" s="20">
        <f t="shared" si="3977"/>
        <v>0</v>
      </c>
      <c r="BF1337" s="20">
        <f t="shared" si="3977"/>
        <v>0</v>
      </c>
      <c r="BG1337" s="20">
        <f t="shared" si="3977"/>
        <v>0</v>
      </c>
      <c r="BH1337" s="20">
        <f t="shared" si="3909"/>
        <v>12593.287</v>
      </c>
      <c r="BI1337" s="20">
        <f t="shared" si="3910"/>
        <v>0</v>
      </c>
      <c r="BJ1337" s="20">
        <f t="shared" si="3911"/>
        <v>0</v>
      </c>
      <c r="BK1337" s="20">
        <f t="shared" si="3977"/>
        <v>0</v>
      </c>
      <c r="BL1337" s="20">
        <f t="shared" si="3977"/>
        <v>0</v>
      </c>
      <c r="BM1337" s="20">
        <f t="shared" si="3912"/>
        <v>12593.287</v>
      </c>
      <c r="BN1337" s="20">
        <f t="shared" si="3913"/>
        <v>0</v>
      </c>
      <c r="BO1337" s="20">
        <f t="shared" si="3977"/>
        <v>0</v>
      </c>
      <c r="BP1337" s="20">
        <f t="shared" si="3977"/>
        <v>0</v>
      </c>
      <c r="BQ1337" s="20">
        <f t="shared" si="3977"/>
        <v>0</v>
      </c>
      <c r="BR1337" s="20">
        <f t="shared" si="3869"/>
        <v>12593.287</v>
      </c>
      <c r="BS1337" s="20">
        <f t="shared" si="3870"/>
        <v>0</v>
      </c>
      <c r="BT1337" s="20">
        <f t="shared" si="3871"/>
        <v>0</v>
      </c>
      <c r="BU1337" s="20">
        <f t="shared" si="3977"/>
        <v>0</v>
      </c>
      <c r="BV1337" s="20">
        <f t="shared" si="3872"/>
        <v>12593.287</v>
      </c>
      <c r="BW1337" s="20">
        <f t="shared" si="3977"/>
        <v>0</v>
      </c>
      <c r="BX1337" s="20">
        <f t="shared" si="3977"/>
        <v>0</v>
      </c>
      <c r="BY1337" s="20">
        <f t="shared" si="3887"/>
        <v>12593.287</v>
      </c>
      <c r="BZ1337" s="20">
        <f t="shared" si="3888"/>
        <v>0</v>
      </c>
      <c r="CA1337" s="20">
        <f t="shared" si="3977"/>
        <v>0</v>
      </c>
      <c r="CB1337" s="20">
        <f t="shared" si="3889"/>
        <v>12593.287</v>
      </c>
      <c r="CC1337" s="20">
        <f t="shared" si="3977"/>
        <v>-4273.6000000000004</v>
      </c>
      <c r="CD1337" s="20">
        <f t="shared" si="3890"/>
        <v>8319.6869999999999</v>
      </c>
      <c r="CE1337" s="20">
        <f t="shared" si="3977"/>
        <v>0</v>
      </c>
    </row>
    <row r="1338" spans="1:84" ht="78.75" x14ac:dyDescent="0.25">
      <c r="A1338" s="10" t="s">
        <v>1128</v>
      </c>
      <c r="B1338" s="19">
        <v>810</v>
      </c>
      <c r="C1338" s="10"/>
      <c r="D1338" s="10"/>
      <c r="E1338" s="25" t="s">
        <v>619</v>
      </c>
      <c r="F1338" s="20">
        <f>F1339</f>
        <v>0</v>
      </c>
      <c r="G1338" s="20">
        <f t="shared" si="3972"/>
        <v>0</v>
      </c>
      <c r="H1338" s="20">
        <f t="shared" si="3972"/>
        <v>0</v>
      </c>
      <c r="I1338" s="20">
        <f t="shared" si="3972"/>
        <v>8093.2870000000003</v>
      </c>
      <c r="J1338" s="20">
        <f t="shared" si="3972"/>
        <v>0</v>
      </c>
      <c r="K1338" s="20">
        <f t="shared" si="3972"/>
        <v>0</v>
      </c>
      <c r="L1338" s="20">
        <f t="shared" si="3973"/>
        <v>8093.2870000000003</v>
      </c>
      <c r="M1338" s="20">
        <f t="shared" si="3974"/>
        <v>0</v>
      </c>
      <c r="N1338" s="20">
        <f t="shared" si="3975"/>
        <v>0</v>
      </c>
      <c r="O1338" s="20">
        <f t="shared" si="3976"/>
        <v>0</v>
      </c>
      <c r="P1338" s="20">
        <f t="shared" si="3976"/>
        <v>0</v>
      </c>
      <c r="Q1338" s="20">
        <f t="shared" si="3976"/>
        <v>0</v>
      </c>
      <c r="R1338" s="20">
        <f t="shared" si="3863"/>
        <v>8093.2870000000003</v>
      </c>
      <c r="S1338" s="20">
        <f t="shared" si="3864"/>
        <v>0</v>
      </c>
      <c r="T1338" s="20">
        <f t="shared" si="3865"/>
        <v>0</v>
      </c>
      <c r="U1338" s="20">
        <f t="shared" si="3977"/>
        <v>0</v>
      </c>
      <c r="V1338" s="20">
        <f t="shared" si="3943"/>
        <v>8093.2870000000003</v>
      </c>
      <c r="W1338" s="20">
        <f t="shared" si="3977"/>
        <v>0</v>
      </c>
      <c r="X1338" s="20">
        <f t="shared" si="3977"/>
        <v>0</v>
      </c>
      <c r="Y1338" s="20">
        <f t="shared" si="3977"/>
        <v>0</v>
      </c>
      <c r="Z1338" s="20">
        <f t="shared" si="3939"/>
        <v>8093.2870000000003</v>
      </c>
      <c r="AA1338" s="20">
        <f t="shared" si="3940"/>
        <v>0</v>
      </c>
      <c r="AB1338" s="20">
        <f t="shared" si="3941"/>
        <v>0</v>
      </c>
      <c r="AC1338" s="20">
        <f t="shared" si="3977"/>
        <v>0</v>
      </c>
      <c r="AD1338" s="20">
        <f t="shared" si="3977"/>
        <v>0</v>
      </c>
      <c r="AE1338" s="20">
        <f t="shared" si="3977"/>
        <v>0</v>
      </c>
      <c r="AF1338" s="20">
        <f t="shared" si="3916"/>
        <v>8093.2870000000003</v>
      </c>
      <c r="AG1338" s="20">
        <f t="shared" si="3917"/>
        <v>0</v>
      </c>
      <c r="AH1338" s="20">
        <f t="shared" si="3918"/>
        <v>0</v>
      </c>
      <c r="AI1338" s="20">
        <f t="shared" si="3977"/>
        <v>0</v>
      </c>
      <c r="AJ1338" s="20">
        <f t="shared" si="3919"/>
        <v>8093.2870000000003</v>
      </c>
      <c r="AK1338" s="20">
        <f t="shared" si="3977"/>
        <v>4500</v>
      </c>
      <c r="AL1338" s="20">
        <f t="shared" si="3977"/>
        <v>0</v>
      </c>
      <c r="AM1338" s="20">
        <f t="shared" si="3977"/>
        <v>0</v>
      </c>
      <c r="AN1338" s="20">
        <f t="shared" si="3875"/>
        <v>12593.287</v>
      </c>
      <c r="AO1338" s="20">
        <f t="shared" si="3876"/>
        <v>0</v>
      </c>
      <c r="AP1338" s="20">
        <f t="shared" si="3877"/>
        <v>0</v>
      </c>
      <c r="AQ1338" s="20">
        <f t="shared" si="3977"/>
        <v>0</v>
      </c>
      <c r="AR1338" s="20">
        <f t="shared" si="3977"/>
        <v>0</v>
      </c>
      <c r="AS1338" s="20">
        <f t="shared" si="3977"/>
        <v>0</v>
      </c>
      <c r="AT1338" s="20">
        <f t="shared" si="3878"/>
        <v>12593.287</v>
      </c>
      <c r="AU1338" s="20">
        <f t="shared" si="3879"/>
        <v>0</v>
      </c>
      <c r="AV1338" s="20">
        <f t="shared" si="3880"/>
        <v>0</v>
      </c>
      <c r="AW1338" s="20">
        <f t="shared" si="3977"/>
        <v>0</v>
      </c>
      <c r="AX1338" s="20">
        <f t="shared" si="3977"/>
        <v>0</v>
      </c>
      <c r="AY1338" s="20">
        <f t="shared" si="3977"/>
        <v>0</v>
      </c>
      <c r="AZ1338" s="20">
        <f t="shared" si="3946"/>
        <v>12593.287</v>
      </c>
      <c r="BA1338" s="20">
        <f t="shared" si="3947"/>
        <v>0</v>
      </c>
      <c r="BB1338" s="20">
        <f t="shared" si="3948"/>
        <v>0</v>
      </c>
      <c r="BC1338" s="20">
        <f t="shared" si="3977"/>
        <v>0</v>
      </c>
      <c r="BD1338" s="20">
        <f t="shared" si="3944"/>
        <v>12593.287</v>
      </c>
      <c r="BE1338" s="20">
        <f t="shared" si="3977"/>
        <v>0</v>
      </c>
      <c r="BF1338" s="20">
        <f t="shared" si="3977"/>
        <v>0</v>
      </c>
      <c r="BG1338" s="20">
        <f t="shared" si="3977"/>
        <v>0</v>
      </c>
      <c r="BH1338" s="20">
        <f t="shared" si="3909"/>
        <v>12593.287</v>
      </c>
      <c r="BI1338" s="20">
        <f t="shared" si="3910"/>
        <v>0</v>
      </c>
      <c r="BJ1338" s="20">
        <f t="shared" si="3911"/>
        <v>0</v>
      </c>
      <c r="BK1338" s="20">
        <f t="shared" si="3977"/>
        <v>0</v>
      </c>
      <c r="BL1338" s="20">
        <f t="shared" si="3977"/>
        <v>0</v>
      </c>
      <c r="BM1338" s="20">
        <f t="shared" si="3912"/>
        <v>12593.287</v>
      </c>
      <c r="BN1338" s="20">
        <f t="shared" si="3913"/>
        <v>0</v>
      </c>
      <c r="BO1338" s="20">
        <f t="shared" si="3977"/>
        <v>0</v>
      </c>
      <c r="BP1338" s="20">
        <f t="shared" si="3977"/>
        <v>0</v>
      </c>
      <c r="BQ1338" s="20">
        <f t="shared" si="3977"/>
        <v>0</v>
      </c>
      <c r="BR1338" s="20">
        <f t="shared" si="3869"/>
        <v>12593.287</v>
      </c>
      <c r="BS1338" s="20">
        <f t="shared" si="3870"/>
        <v>0</v>
      </c>
      <c r="BT1338" s="20">
        <f t="shared" si="3871"/>
        <v>0</v>
      </c>
      <c r="BU1338" s="20">
        <f t="shared" si="3977"/>
        <v>0</v>
      </c>
      <c r="BV1338" s="20">
        <f t="shared" si="3872"/>
        <v>12593.287</v>
      </c>
      <c r="BW1338" s="20">
        <f t="shared" si="3977"/>
        <v>0</v>
      </c>
      <c r="BX1338" s="20">
        <f t="shared" si="3977"/>
        <v>0</v>
      </c>
      <c r="BY1338" s="20">
        <f t="shared" si="3887"/>
        <v>12593.287</v>
      </c>
      <c r="BZ1338" s="20">
        <f t="shared" si="3888"/>
        <v>0</v>
      </c>
      <c r="CA1338" s="20">
        <f t="shared" si="3977"/>
        <v>0</v>
      </c>
      <c r="CB1338" s="20">
        <f t="shared" si="3889"/>
        <v>12593.287</v>
      </c>
      <c r="CC1338" s="20">
        <f t="shared" si="3977"/>
        <v>-4273.6000000000004</v>
      </c>
      <c r="CD1338" s="20">
        <f t="shared" si="3890"/>
        <v>8319.6869999999999</v>
      </c>
      <c r="CE1338" s="20">
        <f t="shared" si="3977"/>
        <v>0</v>
      </c>
    </row>
    <row r="1339" spans="1:84" ht="31.5" x14ac:dyDescent="0.25">
      <c r="A1339" s="10" t="s">
        <v>1128</v>
      </c>
      <c r="B1339" s="19">
        <v>810</v>
      </c>
      <c r="C1339" s="10" t="s">
        <v>346</v>
      </c>
      <c r="D1339" s="10" t="s">
        <v>337</v>
      </c>
      <c r="E1339" s="25" t="s">
        <v>594</v>
      </c>
      <c r="F1339" s="20">
        <v>0</v>
      </c>
      <c r="G1339" s="20">
        <v>0</v>
      </c>
      <c r="H1339" s="20">
        <v>0</v>
      </c>
      <c r="I1339" s="20">
        <v>8093.2870000000003</v>
      </c>
      <c r="J1339" s="20"/>
      <c r="K1339" s="20"/>
      <c r="L1339" s="20">
        <f t="shared" si="3973"/>
        <v>8093.2870000000003</v>
      </c>
      <c r="M1339" s="20">
        <f t="shared" si="3974"/>
        <v>0</v>
      </c>
      <c r="N1339" s="20">
        <f t="shared" si="3975"/>
        <v>0</v>
      </c>
      <c r="O1339" s="20"/>
      <c r="P1339" s="20"/>
      <c r="Q1339" s="20"/>
      <c r="R1339" s="20">
        <f t="shared" si="3863"/>
        <v>8093.2870000000003</v>
      </c>
      <c r="S1339" s="20">
        <f t="shared" si="3864"/>
        <v>0</v>
      </c>
      <c r="T1339" s="20">
        <f t="shared" si="3865"/>
        <v>0</v>
      </c>
      <c r="U1339" s="20"/>
      <c r="V1339" s="20">
        <f t="shared" si="3943"/>
        <v>8093.2870000000003</v>
      </c>
      <c r="W1339" s="20"/>
      <c r="X1339" s="20"/>
      <c r="Y1339" s="20"/>
      <c r="Z1339" s="20">
        <f t="shared" si="3939"/>
        <v>8093.2870000000003</v>
      </c>
      <c r="AA1339" s="20">
        <f t="shared" si="3940"/>
        <v>0</v>
      </c>
      <c r="AB1339" s="20">
        <f t="shared" si="3941"/>
        <v>0</v>
      </c>
      <c r="AC1339" s="20"/>
      <c r="AD1339" s="20"/>
      <c r="AE1339" s="20"/>
      <c r="AF1339" s="20">
        <f t="shared" si="3916"/>
        <v>8093.2870000000003</v>
      </c>
      <c r="AG1339" s="20">
        <f t="shared" si="3917"/>
        <v>0</v>
      </c>
      <c r="AH1339" s="20">
        <f t="shared" si="3918"/>
        <v>0</v>
      </c>
      <c r="AI1339" s="20"/>
      <c r="AJ1339" s="20">
        <f t="shared" si="3919"/>
        <v>8093.2870000000003</v>
      </c>
      <c r="AK1339" s="20">
        <v>4500</v>
      </c>
      <c r="AL1339" s="20"/>
      <c r="AM1339" s="20"/>
      <c r="AN1339" s="20">
        <f t="shared" si="3875"/>
        <v>12593.287</v>
      </c>
      <c r="AO1339" s="20">
        <f t="shared" si="3876"/>
        <v>0</v>
      </c>
      <c r="AP1339" s="20">
        <f t="shared" si="3877"/>
        <v>0</v>
      </c>
      <c r="AQ1339" s="20"/>
      <c r="AR1339" s="20"/>
      <c r="AS1339" s="20"/>
      <c r="AT1339" s="20">
        <f t="shared" si="3878"/>
        <v>12593.287</v>
      </c>
      <c r="AU1339" s="20">
        <f t="shared" si="3879"/>
        <v>0</v>
      </c>
      <c r="AV1339" s="20">
        <f t="shared" si="3880"/>
        <v>0</v>
      </c>
      <c r="AW1339" s="20"/>
      <c r="AX1339" s="20"/>
      <c r="AY1339" s="20"/>
      <c r="AZ1339" s="20">
        <f t="shared" si="3946"/>
        <v>12593.287</v>
      </c>
      <c r="BA1339" s="20">
        <f t="shared" si="3947"/>
        <v>0</v>
      </c>
      <c r="BB1339" s="20">
        <f t="shared" si="3948"/>
        <v>0</v>
      </c>
      <c r="BC1339" s="20"/>
      <c r="BD1339" s="20">
        <f t="shared" si="3944"/>
        <v>12593.287</v>
      </c>
      <c r="BE1339" s="20"/>
      <c r="BF1339" s="20"/>
      <c r="BG1339" s="20"/>
      <c r="BH1339" s="20">
        <f t="shared" si="3909"/>
        <v>12593.287</v>
      </c>
      <c r="BI1339" s="20">
        <f t="shared" si="3910"/>
        <v>0</v>
      </c>
      <c r="BJ1339" s="20">
        <f t="shared" si="3911"/>
        <v>0</v>
      </c>
      <c r="BK1339" s="20"/>
      <c r="BL1339" s="20"/>
      <c r="BM1339" s="20">
        <f t="shared" si="3912"/>
        <v>12593.287</v>
      </c>
      <c r="BN1339" s="20">
        <f t="shared" si="3913"/>
        <v>0</v>
      </c>
      <c r="BO1339" s="20"/>
      <c r="BP1339" s="20"/>
      <c r="BQ1339" s="20"/>
      <c r="BR1339" s="20">
        <f t="shared" si="3869"/>
        <v>12593.287</v>
      </c>
      <c r="BS1339" s="20">
        <f t="shared" si="3870"/>
        <v>0</v>
      </c>
      <c r="BT1339" s="20">
        <f t="shared" si="3871"/>
        <v>0</v>
      </c>
      <c r="BU1339" s="20"/>
      <c r="BV1339" s="20">
        <f t="shared" si="3872"/>
        <v>12593.287</v>
      </c>
      <c r="BW1339" s="20"/>
      <c r="BX1339" s="20"/>
      <c r="BY1339" s="20">
        <f t="shared" si="3887"/>
        <v>12593.287</v>
      </c>
      <c r="BZ1339" s="20">
        <f t="shared" si="3888"/>
        <v>0</v>
      </c>
      <c r="CA1339" s="20"/>
      <c r="CB1339" s="20">
        <f t="shared" si="3889"/>
        <v>12593.287</v>
      </c>
      <c r="CC1339" s="20">
        <v>-4273.6000000000004</v>
      </c>
      <c r="CD1339" s="20">
        <f t="shared" si="3890"/>
        <v>8319.6869999999999</v>
      </c>
      <c r="CE1339" s="20"/>
    </row>
    <row r="1340" spans="1:84" ht="47.25" x14ac:dyDescent="0.25">
      <c r="A1340" s="10" t="s">
        <v>100</v>
      </c>
      <c r="B1340" s="19"/>
      <c r="C1340" s="10"/>
      <c r="D1340" s="10"/>
      <c r="E1340" s="25" t="s">
        <v>902</v>
      </c>
      <c r="F1340" s="20">
        <f>F1341</f>
        <v>40853.300000000003</v>
      </c>
      <c r="G1340" s="20">
        <f t="shared" ref="G1340:CE1342" si="3978">G1341</f>
        <v>40853.300000000003</v>
      </c>
      <c r="H1340" s="20">
        <f t="shared" si="3978"/>
        <v>40853.300000000003</v>
      </c>
      <c r="I1340" s="20">
        <f t="shared" si="3978"/>
        <v>0</v>
      </c>
      <c r="J1340" s="20">
        <f t="shared" si="3978"/>
        <v>0</v>
      </c>
      <c r="K1340" s="20">
        <f t="shared" si="3978"/>
        <v>0</v>
      </c>
      <c r="L1340" s="20">
        <f t="shared" si="3884"/>
        <v>40853.300000000003</v>
      </c>
      <c r="M1340" s="20">
        <f t="shared" si="3885"/>
        <v>40853.300000000003</v>
      </c>
      <c r="N1340" s="20">
        <f t="shared" si="3886"/>
        <v>40853.300000000003</v>
      </c>
      <c r="O1340" s="20">
        <f t="shared" si="3978"/>
        <v>0</v>
      </c>
      <c r="P1340" s="20">
        <f t="shared" si="3978"/>
        <v>0</v>
      </c>
      <c r="Q1340" s="20">
        <f t="shared" si="3978"/>
        <v>0</v>
      </c>
      <c r="R1340" s="20">
        <f t="shared" si="3863"/>
        <v>40853.300000000003</v>
      </c>
      <c r="S1340" s="20">
        <f t="shared" si="3864"/>
        <v>40853.300000000003</v>
      </c>
      <c r="T1340" s="20">
        <f t="shared" si="3865"/>
        <v>40853.300000000003</v>
      </c>
      <c r="U1340" s="20">
        <f t="shared" si="3978"/>
        <v>0</v>
      </c>
      <c r="V1340" s="20">
        <f t="shared" si="3943"/>
        <v>40853.300000000003</v>
      </c>
      <c r="W1340" s="20">
        <f t="shared" si="3978"/>
        <v>0</v>
      </c>
      <c r="X1340" s="20">
        <f t="shared" si="3978"/>
        <v>0</v>
      </c>
      <c r="Y1340" s="20">
        <f t="shared" si="3978"/>
        <v>0</v>
      </c>
      <c r="Z1340" s="20">
        <f t="shared" si="3939"/>
        <v>40853.300000000003</v>
      </c>
      <c r="AA1340" s="20">
        <f t="shared" si="3940"/>
        <v>40853.300000000003</v>
      </c>
      <c r="AB1340" s="20">
        <f t="shared" si="3941"/>
        <v>40853.300000000003</v>
      </c>
      <c r="AC1340" s="20">
        <f t="shared" si="3978"/>
        <v>0</v>
      </c>
      <c r="AD1340" s="20">
        <f t="shared" si="3978"/>
        <v>0</v>
      </c>
      <c r="AE1340" s="20">
        <f t="shared" si="3978"/>
        <v>0</v>
      </c>
      <c r="AF1340" s="20">
        <f t="shared" si="3916"/>
        <v>40853.300000000003</v>
      </c>
      <c r="AG1340" s="20">
        <f t="shared" si="3917"/>
        <v>40853.300000000003</v>
      </c>
      <c r="AH1340" s="20">
        <f t="shared" si="3918"/>
        <v>40853.300000000003</v>
      </c>
      <c r="AI1340" s="20">
        <f t="shared" si="3978"/>
        <v>0</v>
      </c>
      <c r="AJ1340" s="20">
        <f t="shared" si="3919"/>
        <v>40853.300000000003</v>
      </c>
      <c r="AK1340" s="20">
        <f t="shared" si="3978"/>
        <v>0</v>
      </c>
      <c r="AL1340" s="20">
        <f t="shared" si="3978"/>
        <v>0</v>
      </c>
      <c r="AM1340" s="20">
        <f t="shared" si="3978"/>
        <v>0</v>
      </c>
      <c r="AN1340" s="20">
        <f t="shared" si="3875"/>
        <v>40853.300000000003</v>
      </c>
      <c r="AO1340" s="20">
        <f t="shared" si="3876"/>
        <v>40853.300000000003</v>
      </c>
      <c r="AP1340" s="20">
        <f t="shared" si="3877"/>
        <v>40853.300000000003</v>
      </c>
      <c r="AQ1340" s="20">
        <f t="shared" si="3978"/>
        <v>0</v>
      </c>
      <c r="AR1340" s="20">
        <f t="shared" si="3978"/>
        <v>0</v>
      </c>
      <c r="AS1340" s="20">
        <f t="shared" si="3978"/>
        <v>0</v>
      </c>
      <c r="AT1340" s="20">
        <f t="shared" si="3878"/>
        <v>40853.300000000003</v>
      </c>
      <c r="AU1340" s="20">
        <f t="shared" si="3879"/>
        <v>40853.300000000003</v>
      </c>
      <c r="AV1340" s="20">
        <f t="shared" si="3880"/>
        <v>40853.300000000003</v>
      </c>
      <c r="AW1340" s="20">
        <f t="shared" si="3978"/>
        <v>0</v>
      </c>
      <c r="AX1340" s="20">
        <f t="shared" si="3978"/>
        <v>0</v>
      </c>
      <c r="AY1340" s="20">
        <f t="shared" si="3978"/>
        <v>0</v>
      </c>
      <c r="AZ1340" s="20">
        <f t="shared" si="3946"/>
        <v>40853.300000000003</v>
      </c>
      <c r="BA1340" s="20">
        <f t="shared" si="3947"/>
        <v>40853.300000000003</v>
      </c>
      <c r="BB1340" s="20">
        <f t="shared" si="3948"/>
        <v>40853.300000000003</v>
      </c>
      <c r="BC1340" s="20">
        <f t="shared" si="3978"/>
        <v>0</v>
      </c>
      <c r="BD1340" s="20">
        <f t="shared" si="3944"/>
        <v>40853.300000000003</v>
      </c>
      <c r="BE1340" s="20">
        <f t="shared" si="3978"/>
        <v>0</v>
      </c>
      <c r="BF1340" s="20">
        <f t="shared" si="3978"/>
        <v>0</v>
      </c>
      <c r="BG1340" s="20">
        <f t="shared" si="3978"/>
        <v>0</v>
      </c>
      <c r="BH1340" s="20">
        <f t="shared" si="3909"/>
        <v>40853.300000000003</v>
      </c>
      <c r="BI1340" s="20">
        <f t="shared" si="3910"/>
        <v>40853.300000000003</v>
      </c>
      <c r="BJ1340" s="20">
        <f t="shared" si="3911"/>
        <v>40853.300000000003</v>
      </c>
      <c r="BK1340" s="20">
        <f t="shared" si="3978"/>
        <v>0</v>
      </c>
      <c r="BL1340" s="20">
        <f t="shared" si="3978"/>
        <v>0</v>
      </c>
      <c r="BM1340" s="20">
        <f t="shared" si="3912"/>
        <v>40853.300000000003</v>
      </c>
      <c r="BN1340" s="20">
        <f t="shared" si="3913"/>
        <v>40853.300000000003</v>
      </c>
      <c r="BO1340" s="20">
        <f t="shared" si="3978"/>
        <v>0</v>
      </c>
      <c r="BP1340" s="20">
        <f t="shared" si="3978"/>
        <v>0</v>
      </c>
      <c r="BQ1340" s="20">
        <f t="shared" si="3978"/>
        <v>0</v>
      </c>
      <c r="BR1340" s="20">
        <f t="shared" ref="BR1340:BR1407" si="3979">BM1340+BO1340</f>
        <v>40853.300000000003</v>
      </c>
      <c r="BS1340" s="20">
        <f t="shared" ref="BS1340:BS1407" si="3980">BN1340+BP1340</f>
        <v>40853.300000000003</v>
      </c>
      <c r="BT1340" s="20">
        <f t="shared" ref="BT1340:BT1407" si="3981">BJ1340+BQ1340</f>
        <v>40853.300000000003</v>
      </c>
      <c r="BU1340" s="20">
        <f t="shared" si="3978"/>
        <v>0</v>
      </c>
      <c r="BV1340" s="20">
        <f t="shared" ref="BV1340:BV1407" si="3982">BR1340+BU1340</f>
        <v>40853.300000000003</v>
      </c>
      <c r="BW1340" s="20">
        <f t="shared" si="3978"/>
        <v>0</v>
      </c>
      <c r="BX1340" s="20">
        <f t="shared" si="3978"/>
        <v>0</v>
      </c>
      <c r="BY1340" s="20">
        <f t="shared" si="3887"/>
        <v>40853.300000000003</v>
      </c>
      <c r="BZ1340" s="20">
        <f t="shared" si="3888"/>
        <v>40853.300000000003</v>
      </c>
      <c r="CA1340" s="20">
        <f t="shared" si="3978"/>
        <v>0</v>
      </c>
      <c r="CB1340" s="20">
        <f t="shared" si="3889"/>
        <v>40853.300000000003</v>
      </c>
      <c r="CC1340" s="20">
        <f t="shared" si="3978"/>
        <v>6078.4970000000003</v>
      </c>
      <c r="CD1340" s="20">
        <f t="shared" si="3890"/>
        <v>46931.797000000006</v>
      </c>
      <c r="CE1340" s="20">
        <f t="shared" si="3978"/>
        <v>0</v>
      </c>
    </row>
    <row r="1341" spans="1:84" x14ac:dyDescent="0.25">
      <c r="A1341" s="10" t="s">
        <v>100</v>
      </c>
      <c r="B1341" s="19">
        <v>800</v>
      </c>
      <c r="C1341" s="10"/>
      <c r="D1341" s="10"/>
      <c r="E1341" s="25" t="s">
        <v>618</v>
      </c>
      <c r="F1341" s="20">
        <f>F1342</f>
        <v>40853.300000000003</v>
      </c>
      <c r="G1341" s="20">
        <f t="shared" si="3978"/>
        <v>40853.300000000003</v>
      </c>
      <c r="H1341" s="20">
        <f t="shared" si="3978"/>
        <v>40853.300000000003</v>
      </c>
      <c r="I1341" s="20">
        <f t="shared" si="3978"/>
        <v>0</v>
      </c>
      <c r="J1341" s="20">
        <f t="shared" si="3978"/>
        <v>0</v>
      </c>
      <c r="K1341" s="20">
        <f t="shared" si="3978"/>
        <v>0</v>
      </c>
      <c r="L1341" s="20">
        <f t="shared" si="3884"/>
        <v>40853.300000000003</v>
      </c>
      <c r="M1341" s="20">
        <f t="shared" si="3885"/>
        <v>40853.300000000003</v>
      </c>
      <c r="N1341" s="20">
        <f t="shared" si="3886"/>
        <v>40853.300000000003</v>
      </c>
      <c r="O1341" s="20">
        <f t="shared" si="3978"/>
        <v>0</v>
      </c>
      <c r="P1341" s="20">
        <f t="shared" si="3978"/>
        <v>0</v>
      </c>
      <c r="Q1341" s="20">
        <f t="shared" si="3978"/>
        <v>0</v>
      </c>
      <c r="R1341" s="20">
        <f t="shared" ref="R1341:R1423" si="3983">L1341+O1341</f>
        <v>40853.300000000003</v>
      </c>
      <c r="S1341" s="20">
        <f t="shared" ref="S1341:S1423" si="3984">M1341+P1341</f>
        <v>40853.300000000003</v>
      </c>
      <c r="T1341" s="20">
        <f t="shared" ref="T1341:T1423" si="3985">N1341+Q1341</f>
        <v>40853.300000000003</v>
      </c>
      <c r="U1341" s="20">
        <f t="shared" si="3978"/>
        <v>0</v>
      </c>
      <c r="V1341" s="20">
        <f t="shared" si="3943"/>
        <v>40853.300000000003</v>
      </c>
      <c r="W1341" s="20">
        <f t="shared" si="3978"/>
        <v>0</v>
      </c>
      <c r="X1341" s="20">
        <f t="shared" si="3978"/>
        <v>0</v>
      </c>
      <c r="Y1341" s="20">
        <f t="shared" si="3978"/>
        <v>0</v>
      </c>
      <c r="Z1341" s="20">
        <f t="shared" si="3939"/>
        <v>40853.300000000003</v>
      </c>
      <c r="AA1341" s="20">
        <f t="shared" si="3940"/>
        <v>40853.300000000003</v>
      </c>
      <c r="AB1341" s="20">
        <f t="shared" si="3941"/>
        <v>40853.300000000003</v>
      </c>
      <c r="AC1341" s="20">
        <f t="shared" si="3978"/>
        <v>0</v>
      </c>
      <c r="AD1341" s="20">
        <f t="shared" si="3978"/>
        <v>0</v>
      </c>
      <c r="AE1341" s="20">
        <f t="shared" si="3978"/>
        <v>0</v>
      </c>
      <c r="AF1341" s="20">
        <f t="shared" si="3916"/>
        <v>40853.300000000003</v>
      </c>
      <c r="AG1341" s="20">
        <f t="shared" si="3917"/>
        <v>40853.300000000003</v>
      </c>
      <c r="AH1341" s="20">
        <f t="shared" si="3918"/>
        <v>40853.300000000003</v>
      </c>
      <c r="AI1341" s="20">
        <f t="shared" si="3978"/>
        <v>0</v>
      </c>
      <c r="AJ1341" s="20">
        <f t="shared" si="3919"/>
        <v>40853.300000000003</v>
      </c>
      <c r="AK1341" s="20">
        <f t="shared" si="3978"/>
        <v>0</v>
      </c>
      <c r="AL1341" s="20">
        <f t="shared" si="3978"/>
        <v>0</v>
      </c>
      <c r="AM1341" s="20">
        <f t="shared" si="3978"/>
        <v>0</v>
      </c>
      <c r="AN1341" s="20">
        <f t="shared" si="3875"/>
        <v>40853.300000000003</v>
      </c>
      <c r="AO1341" s="20">
        <f t="shared" si="3876"/>
        <v>40853.300000000003</v>
      </c>
      <c r="AP1341" s="20">
        <f t="shared" si="3877"/>
        <v>40853.300000000003</v>
      </c>
      <c r="AQ1341" s="20">
        <f t="shared" si="3978"/>
        <v>0</v>
      </c>
      <c r="AR1341" s="20">
        <f t="shared" si="3978"/>
        <v>0</v>
      </c>
      <c r="AS1341" s="20">
        <f t="shared" si="3978"/>
        <v>0</v>
      </c>
      <c r="AT1341" s="20">
        <f t="shared" si="3878"/>
        <v>40853.300000000003</v>
      </c>
      <c r="AU1341" s="20">
        <f t="shared" si="3879"/>
        <v>40853.300000000003</v>
      </c>
      <c r="AV1341" s="20">
        <f t="shared" si="3880"/>
        <v>40853.300000000003</v>
      </c>
      <c r="AW1341" s="20">
        <f t="shared" si="3978"/>
        <v>0</v>
      </c>
      <c r="AX1341" s="20">
        <f t="shared" si="3978"/>
        <v>0</v>
      </c>
      <c r="AY1341" s="20">
        <f t="shared" si="3978"/>
        <v>0</v>
      </c>
      <c r="AZ1341" s="20">
        <f t="shared" si="3946"/>
        <v>40853.300000000003</v>
      </c>
      <c r="BA1341" s="20">
        <f t="shared" si="3947"/>
        <v>40853.300000000003</v>
      </c>
      <c r="BB1341" s="20">
        <f t="shared" si="3948"/>
        <v>40853.300000000003</v>
      </c>
      <c r="BC1341" s="20">
        <f t="shared" si="3978"/>
        <v>0</v>
      </c>
      <c r="BD1341" s="20">
        <f t="shared" si="3944"/>
        <v>40853.300000000003</v>
      </c>
      <c r="BE1341" s="20">
        <f t="shared" si="3978"/>
        <v>0</v>
      </c>
      <c r="BF1341" s="20">
        <f t="shared" si="3978"/>
        <v>0</v>
      </c>
      <c r="BG1341" s="20">
        <f t="shared" si="3978"/>
        <v>0</v>
      </c>
      <c r="BH1341" s="20">
        <f t="shared" si="3909"/>
        <v>40853.300000000003</v>
      </c>
      <c r="BI1341" s="20">
        <f t="shared" si="3910"/>
        <v>40853.300000000003</v>
      </c>
      <c r="BJ1341" s="20">
        <f t="shared" si="3911"/>
        <v>40853.300000000003</v>
      </c>
      <c r="BK1341" s="20">
        <f t="shared" si="3978"/>
        <v>0</v>
      </c>
      <c r="BL1341" s="20">
        <f t="shared" si="3978"/>
        <v>0</v>
      </c>
      <c r="BM1341" s="20">
        <f t="shared" si="3912"/>
        <v>40853.300000000003</v>
      </c>
      <c r="BN1341" s="20">
        <f t="shared" si="3913"/>
        <v>40853.300000000003</v>
      </c>
      <c r="BO1341" s="20">
        <f t="shared" si="3978"/>
        <v>0</v>
      </c>
      <c r="BP1341" s="20">
        <f t="shared" si="3978"/>
        <v>0</v>
      </c>
      <c r="BQ1341" s="20">
        <f t="shared" si="3978"/>
        <v>0</v>
      </c>
      <c r="BR1341" s="20">
        <f t="shared" si="3979"/>
        <v>40853.300000000003</v>
      </c>
      <c r="BS1341" s="20">
        <f t="shared" si="3980"/>
        <v>40853.300000000003</v>
      </c>
      <c r="BT1341" s="20">
        <f t="shared" si="3981"/>
        <v>40853.300000000003</v>
      </c>
      <c r="BU1341" s="20">
        <f t="shared" si="3978"/>
        <v>0</v>
      </c>
      <c r="BV1341" s="20">
        <f t="shared" si="3982"/>
        <v>40853.300000000003</v>
      </c>
      <c r="BW1341" s="20">
        <f t="shared" si="3978"/>
        <v>0</v>
      </c>
      <c r="BX1341" s="20">
        <f t="shared" si="3978"/>
        <v>0</v>
      </c>
      <c r="BY1341" s="20">
        <f t="shared" si="3887"/>
        <v>40853.300000000003</v>
      </c>
      <c r="BZ1341" s="20">
        <f t="shared" si="3888"/>
        <v>40853.300000000003</v>
      </c>
      <c r="CA1341" s="20">
        <f t="shared" si="3978"/>
        <v>0</v>
      </c>
      <c r="CB1341" s="20">
        <f t="shared" si="3889"/>
        <v>40853.300000000003</v>
      </c>
      <c r="CC1341" s="20">
        <f t="shared" si="3978"/>
        <v>6078.4970000000003</v>
      </c>
      <c r="CD1341" s="20">
        <f t="shared" si="3890"/>
        <v>46931.797000000006</v>
      </c>
      <c r="CE1341" s="20">
        <f t="shared" si="3978"/>
        <v>0</v>
      </c>
    </row>
    <row r="1342" spans="1:84" ht="78.75" x14ac:dyDescent="0.25">
      <c r="A1342" s="10" t="s">
        <v>100</v>
      </c>
      <c r="B1342" s="19">
        <v>810</v>
      </c>
      <c r="C1342" s="10"/>
      <c r="D1342" s="10"/>
      <c r="E1342" s="25" t="s">
        <v>619</v>
      </c>
      <c r="F1342" s="20">
        <f>F1343</f>
        <v>40853.300000000003</v>
      </c>
      <c r="G1342" s="20">
        <f t="shared" si="3978"/>
        <v>40853.300000000003</v>
      </c>
      <c r="H1342" s="20">
        <f t="shared" si="3978"/>
        <v>40853.300000000003</v>
      </c>
      <c r="I1342" s="20">
        <f t="shared" si="3978"/>
        <v>0</v>
      </c>
      <c r="J1342" s="20">
        <f t="shared" si="3978"/>
        <v>0</v>
      </c>
      <c r="K1342" s="20">
        <f t="shared" si="3978"/>
        <v>0</v>
      </c>
      <c r="L1342" s="20">
        <f t="shared" si="3884"/>
        <v>40853.300000000003</v>
      </c>
      <c r="M1342" s="20">
        <f t="shared" si="3885"/>
        <v>40853.300000000003</v>
      </c>
      <c r="N1342" s="20">
        <f t="shared" si="3886"/>
        <v>40853.300000000003</v>
      </c>
      <c r="O1342" s="20">
        <f t="shared" si="3978"/>
        <v>0</v>
      </c>
      <c r="P1342" s="20">
        <f t="shared" si="3978"/>
        <v>0</v>
      </c>
      <c r="Q1342" s="20">
        <f t="shared" si="3978"/>
        <v>0</v>
      </c>
      <c r="R1342" s="20">
        <f t="shared" si="3983"/>
        <v>40853.300000000003</v>
      </c>
      <c r="S1342" s="20">
        <f t="shared" si="3984"/>
        <v>40853.300000000003</v>
      </c>
      <c r="T1342" s="20">
        <f t="shared" si="3985"/>
        <v>40853.300000000003</v>
      </c>
      <c r="U1342" s="20">
        <f t="shared" si="3978"/>
        <v>0</v>
      </c>
      <c r="V1342" s="20">
        <f t="shared" si="3943"/>
        <v>40853.300000000003</v>
      </c>
      <c r="W1342" s="20">
        <f t="shared" si="3978"/>
        <v>0</v>
      </c>
      <c r="X1342" s="20">
        <f t="shared" si="3978"/>
        <v>0</v>
      </c>
      <c r="Y1342" s="20">
        <f t="shared" si="3978"/>
        <v>0</v>
      </c>
      <c r="Z1342" s="20">
        <f t="shared" si="3939"/>
        <v>40853.300000000003</v>
      </c>
      <c r="AA1342" s="20">
        <f t="shared" si="3940"/>
        <v>40853.300000000003</v>
      </c>
      <c r="AB1342" s="20">
        <f t="shared" si="3941"/>
        <v>40853.300000000003</v>
      </c>
      <c r="AC1342" s="20">
        <f t="shared" si="3978"/>
        <v>0</v>
      </c>
      <c r="AD1342" s="20">
        <f t="shared" si="3978"/>
        <v>0</v>
      </c>
      <c r="AE1342" s="20">
        <f t="shared" si="3978"/>
        <v>0</v>
      </c>
      <c r="AF1342" s="20">
        <f t="shared" si="3916"/>
        <v>40853.300000000003</v>
      </c>
      <c r="AG1342" s="20">
        <f t="shared" si="3917"/>
        <v>40853.300000000003</v>
      </c>
      <c r="AH1342" s="20">
        <f t="shared" si="3918"/>
        <v>40853.300000000003</v>
      </c>
      <c r="AI1342" s="20">
        <f t="shared" si="3978"/>
        <v>0</v>
      </c>
      <c r="AJ1342" s="20">
        <f t="shared" si="3919"/>
        <v>40853.300000000003</v>
      </c>
      <c r="AK1342" s="20">
        <f t="shared" si="3978"/>
        <v>0</v>
      </c>
      <c r="AL1342" s="20">
        <f t="shared" si="3978"/>
        <v>0</v>
      </c>
      <c r="AM1342" s="20">
        <f t="shared" si="3978"/>
        <v>0</v>
      </c>
      <c r="AN1342" s="20">
        <f t="shared" si="3875"/>
        <v>40853.300000000003</v>
      </c>
      <c r="AO1342" s="20">
        <f t="shared" si="3876"/>
        <v>40853.300000000003</v>
      </c>
      <c r="AP1342" s="20">
        <f t="shared" si="3877"/>
        <v>40853.300000000003</v>
      </c>
      <c r="AQ1342" s="20">
        <f t="shared" si="3978"/>
        <v>0</v>
      </c>
      <c r="AR1342" s="20">
        <f t="shared" si="3978"/>
        <v>0</v>
      </c>
      <c r="AS1342" s="20">
        <f t="shared" si="3978"/>
        <v>0</v>
      </c>
      <c r="AT1342" s="20">
        <f t="shared" si="3878"/>
        <v>40853.300000000003</v>
      </c>
      <c r="AU1342" s="20">
        <f t="shared" si="3879"/>
        <v>40853.300000000003</v>
      </c>
      <c r="AV1342" s="20">
        <f t="shared" si="3880"/>
        <v>40853.300000000003</v>
      </c>
      <c r="AW1342" s="20">
        <f t="shared" si="3978"/>
        <v>0</v>
      </c>
      <c r="AX1342" s="20">
        <f t="shared" si="3978"/>
        <v>0</v>
      </c>
      <c r="AY1342" s="20">
        <f t="shared" si="3978"/>
        <v>0</v>
      </c>
      <c r="AZ1342" s="20">
        <f t="shared" si="3946"/>
        <v>40853.300000000003</v>
      </c>
      <c r="BA1342" s="20">
        <f t="shared" si="3947"/>
        <v>40853.300000000003</v>
      </c>
      <c r="BB1342" s="20">
        <f t="shared" si="3948"/>
        <v>40853.300000000003</v>
      </c>
      <c r="BC1342" s="20">
        <f t="shared" si="3978"/>
        <v>0</v>
      </c>
      <c r="BD1342" s="20">
        <f t="shared" si="3944"/>
        <v>40853.300000000003</v>
      </c>
      <c r="BE1342" s="20">
        <f t="shared" si="3978"/>
        <v>0</v>
      </c>
      <c r="BF1342" s="20">
        <f t="shared" si="3978"/>
        <v>0</v>
      </c>
      <c r="BG1342" s="20">
        <f t="shared" si="3978"/>
        <v>0</v>
      </c>
      <c r="BH1342" s="20">
        <f t="shared" si="3909"/>
        <v>40853.300000000003</v>
      </c>
      <c r="BI1342" s="20">
        <f t="shared" si="3910"/>
        <v>40853.300000000003</v>
      </c>
      <c r="BJ1342" s="20">
        <f t="shared" si="3911"/>
        <v>40853.300000000003</v>
      </c>
      <c r="BK1342" s="20">
        <f t="shared" si="3978"/>
        <v>0</v>
      </c>
      <c r="BL1342" s="20">
        <f t="shared" si="3978"/>
        <v>0</v>
      </c>
      <c r="BM1342" s="20">
        <f t="shared" si="3912"/>
        <v>40853.300000000003</v>
      </c>
      <c r="BN1342" s="20">
        <f t="shared" si="3913"/>
        <v>40853.300000000003</v>
      </c>
      <c r="BO1342" s="20">
        <f t="shared" si="3978"/>
        <v>0</v>
      </c>
      <c r="BP1342" s="20">
        <f t="shared" si="3978"/>
        <v>0</v>
      </c>
      <c r="BQ1342" s="20">
        <f t="shared" si="3978"/>
        <v>0</v>
      </c>
      <c r="BR1342" s="20">
        <f t="shared" si="3979"/>
        <v>40853.300000000003</v>
      </c>
      <c r="BS1342" s="20">
        <f t="shared" si="3980"/>
        <v>40853.300000000003</v>
      </c>
      <c r="BT1342" s="20">
        <f t="shared" si="3981"/>
        <v>40853.300000000003</v>
      </c>
      <c r="BU1342" s="20">
        <f t="shared" si="3978"/>
        <v>0</v>
      </c>
      <c r="BV1342" s="20">
        <f t="shared" si="3982"/>
        <v>40853.300000000003</v>
      </c>
      <c r="BW1342" s="20">
        <f t="shared" si="3978"/>
        <v>0</v>
      </c>
      <c r="BX1342" s="20">
        <f t="shared" si="3978"/>
        <v>0</v>
      </c>
      <c r="BY1342" s="20">
        <f t="shared" si="3887"/>
        <v>40853.300000000003</v>
      </c>
      <c r="BZ1342" s="20">
        <f t="shared" si="3888"/>
        <v>40853.300000000003</v>
      </c>
      <c r="CA1342" s="20">
        <f t="shared" si="3978"/>
        <v>0</v>
      </c>
      <c r="CB1342" s="20">
        <f t="shared" si="3889"/>
        <v>40853.300000000003</v>
      </c>
      <c r="CC1342" s="20">
        <f t="shared" si="3978"/>
        <v>6078.4970000000003</v>
      </c>
      <c r="CD1342" s="20">
        <f t="shared" si="3890"/>
        <v>46931.797000000006</v>
      </c>
      <c r="CE1342" s="20">
        <f t="shared" si="3978"/>
        <v>0</v>
      </c>
    </row>
    <row r="1343" spans="1:84" ht="31.5" x14ac:dyDescent="0.25">
      <c r="A1343" s="10" t="s">
        <v>100</v>
      </c>
      <c r="B1343" s="19">
        <v>810</v>
      </c>
      <c r="C1343" s="10" t="s">
        <v>346</v>
      </c>
      <c r="D1343" s="10" t="s">
        <v>337</v>
      </c>
      <c r="E1343" s="25" t="s">
        <v>594</v>
      </c>
      <c r="F1343" s="20">
        <v>40853.300000000003</v>
      </c>
      <c r="G1343" s="20">
        <v>40853.300000000003</v>
      </c>
      <c r="H1343" s="20">
        <v>40853.300000000003</v>
      </c>
      <c r="I1343" s="20"/>
      <c r="J1343" s="20"/>
      <c r="K1343" s="20"/>
      <c r="L1343" s="20">
        <f t="shared" si="3884"/>
        <v>40853.300000000003</v>
      </c>
      <c r="M1343" s="20">
        <f t="shared" si="3885"/>
        <v>40853.300000000003</v>
      </c>
      <c r="N1343" s="20">
        <f t="shared" si="3886"/>
        <v>40853.300000000003</v>
      </c>
      <c r="O1343" s="20"/>
      <c r="P1343" s="20"/>
      <c r="Q1343" s="20"/>
      <c r="R1343" s="20">
        <f t="shared" si="3983"/>
        <v>40853.300000000003</v>
      </c>
      <c r="S1343" s="20">
        <f t="shared" si="3984"/>
        <v>40853.300000000003</v>
      </c>
      <c r="T1343" s="20">
        <f t="shared" si="3985"/>
        <v>40853.300000000003</v>
      </c>
      <c r="U1343" s="20"/>
      <c r="V1343" s="20">
        <f t="shared" si="3943"/>
        <v>40853.300000000003</v>
      </c>
      <c r="W1343" s="20"/>
      <c r="X1343" s="20"/>
      <c r="Y1343" s="20"/>
      <c r="Z1343" s="20">
        <f t="shared" si="3939"/>
        <v>40853.300000000003</v>
      </c>
      <c r="AA1343" s="20">
        <f t="shared" si="3940"/>
        <v>40853.300000000003</v>
      </c>
      <c r="AB1343" s="20">
        <f t="shared" si="3941"/>
        <v>40853.300000000003</v>
      </c>
      <c r="AC1343" s="20"/>
      <c r="AD1343" s="20"/>
      <c r="AE1343" s="20"/>
      <c r="AF1343" s="20">
        <f t="shared" si="3916"/>
        <v>40853.300000000003</v>
      </c>
      <c r="AG1343" s="20">
        <f t="shared" si="3917"/>
        <v>40853.300000000003</v>
      </c>
      <c r="AH1343" s="20">
        <f t="shared" si="3918"/>
        <v>40853.300000000003</v>
      </c>
      <c r="AI1343" s="20"/>
      <c r="AJ1343" s="20">
        <f t="shared" si="3919"/>
        <v>40853.300000000003</v>
      </c>
      <c r="AK1343" s="20"/>
      <c r="AL1343" s="20"/>
      <c r="AM1343" s="20"/>
      <c r="AN1343" s="20">
        <f t="shared" si="3875"/>
        <v>40853.300000000003</v>
      </c>
      <c r="AO1343" s="20">
        <f t="shared" si="3876"/>
        <v>40853.300000000003</v>
      </c>
      <c r="AP1343" s="20">
        <f t="shared" si="3877"/>
        <v>40853.300000000003</v>
      </c>
      <c r="AQ1343" s="20"/>
      <c r="AR1343" s="20"/>
      <c r="AS1343" s="20"/>
      <c r="AT1343" s="20">
        <f t="shared" si="3878"/>
        <v>40853.300000000003</v>
      </c>
      <c r="AU1343" s="20">
        <f t="shared" si="3879"/>
        <v>40853.300000000003</v>
      </c>
      <c r="AV1343" s="20">
        <f t="shared" si="3880"/>
        <v>40853.300000000003</v>
      </c>
      <c r="AW1343" s="20"/>
      <c r="AX1343" s="20"/>
      <c r="AY1343" s="20"/>
      <c r="AZ1343" s="20">
        <f t="shared" si="3946"/>
        <v>40853.300000000003</v>
      </c>
      <c r="BA1343" s="20">
        <f t="shared" si="3947"/>
        <v>40853.300000000003</v>
      </c>
      <c r="BB1343" s="20">
        <f t="shared" si="3948"/>
        <v>40853.300000000003</v>
      </c>
      <c r="BC1343" s="20"/>
      <c r="BD1343" s="20">
        <f t="shared" si="3944"/>
        <v>40853.300000000003</v>
      </c>
      <c r="BE1343" s="20"/>
      <c r="BF1343" s="20"/>
      <c r="BG1343" s="20"/>
      <c r="BH1343" s="20">
        <f t="shared" si="3909"/>
        <v>40853.300000000003</v>
      </c>
      <c r="BI1343" s="20">
        <f t="shared" si="3910"/>
        <v>40853.300000000003</v>
      </c>
      <c r="BJ1343" s="20">
        <f t="shared" si="3911"/>
        <v>40853.300000000003</v>
      </c>
      <c r="BK1343" s="20"/>
      <c r="BL1343" s="20"/>
      <c r="BM1343" s="20">
        <f t="shared" si="3912"/>
        <v>40853.300000000003</v>
      </c>
      <c r="BN1343" s="20">
        <f t="shared" si="3913"/>
        <v>40853.300000000003</v>
      </c>
      <c r="BO1343" s="20"/>
      <c r="BP1343" s="20"/>
      <c r="BQ1343" s="20"/>
      <c r="BR1343" s="20">
        <f t="shared" si="3979"/>
        <v>40853.300000000003</v>
      </c>
      <c r="BS1343" s="20">
        <f t="shared" si="3980"/>
        <v>40853.300000000003</v>
      </c>
      <c r="BT1343" s="20">
        <f t="shared" si="3981"/>
        <v>40853.300000000003</v>
      </c>
      <c r="BU1343" s="20"/>
      <c r="BV1343" s="20">
        <f t="shared" si="3982"/>
        <v>40853.300000000003</v>
      </c>
      <c r="BW1343" s="20"/>
      <c r="BX1343" s="20"/>
      <c r="BY1343" s="20">
        <f t="shared" si="3887"/>
        <v>40853.300000000003</v>
      </c>
      <c r="BZ1343" s="20">
        <f t="shared" si="3888"/>
        <v>40853.300000000003</v>
      </c>
      <c r="CA1343" s="20"/>
      <c r="CB1343" s="20">
        <f t="shared" si="3889"/>
        <v>40853.300000000003</v>
      </c>
      <c r="CC1343" s="20">
        <v>6078.4970000000003</v>
      </c>
      <c r="CD1343" s="20">
        <f t="shared" si="3890"/>
        <v>46931.797000000006</v>
      </c>
      <c r="CE1343" s="20"/>
    </row>
    <row r="1344" spans="1:84" ht="63" x14ac:dyDescent="0.25">
      <c r="A1344" s="10" t="s">
        <v>101</v>
      </c>
      <c r="B1344" s="19"/>
      <c r="C1344" s="10"/>
      <c r="D1344" s="10"/>
      <c r="E1344" s="25" t="s">
        <v>903</v>
      </c>
      <c r="F1344" s="20">
        <f>F1345</f>
        <v>4373.1000000000004</v>
      </c>
      <c r="G1344" s="20">
        <f t="shared" ref="G1344:CE1346" si="3986">G1345</f>
        <v>4373.1000000000004</v>
      </c>
      <c r="H1344" s="20">
        <f t="shared" si="3986"/>
        <v>4373.1000000000004</v>
      </c>
      <c r="I1344" s="20">
        <f t="shared" si="3986"/>
        <v>-2359.9</v>
      </c>
      <c r="J1344" s="20">
        <f t="shared" si="3986"/>
        <v>-2359.9</v>
      </c>
      <c r="K1344" s="20">
        <f t="shared" si="3986"/>
        <v>-2359.9</v>
      </c>
      <c r="L1344" s="20">
        <f t="shared" si="3884"/>
        <v>2013.2000000000003</v>
      </c>
      <c r="M1344" s="20">
        <f t="shared" si="3885"/>
        <v>2013.2000000000003</v>
      </c>
      <c r="N1344" s="20">
        <f t="shared" si="3886"/>
        <v>2013.2000000000003</v>
      </c>
      <c r="O1344" s="20">
        <f t="shared" si="3986"/>
        <v>0</v>
      </c>
      <c r="P1344" s="20">
        <f t="shared" si="3986"/>
        <v>0</v>
      </c>
      <c r="Q1344" s="20">
        <f t="shared" si="3986"/>
        <v>0</v>
      </c>
      <c r="R1344" s="20">
        <f t="shared" si="3983"/>
        <v>2013.2000000000003</v>
      </c>
      <c r="S1344" s="20">
        <f t="shared" si="3984"/>
        <v>2013.2000000000003</v>
      </c>
      <c r="T1344" s="20">
        <f t="shared" si="3985"/>
        <v>2013.2000000000003</v>
      </c>
      <c r="U1344" s="20">
        <f t="shared" si="3986"/>
        <v>0</v>
      </c>
      <c r="V1344" s="20">
        <f t="shared" si="3943"/>
        <v>2013.2000000000003</v>
      </c>
      <c r="W1344" s="20">
        <f t="shared" si="3986"/>
        <v>0</v>
      </c>
      <c r="X1344" s="20">
        <f t="shared" si="3986"/>
        <v>0</v>
      </c>
      <c r="Y1344" s="20">
        <f t="shared" si="3986"/>
        <v>0</v>
      </c>
      <c r="Z1344" s="20">
        <f t="shared" si="3939"/>
        <v>2013.2000000000003</v>
      </c>
      <c r="AA1344" s="20">
        <f t="shared" si="3940"/>
        <v>2013.2000000000003</v>
      </c>
      <c r="AB1344" s="20">
        <f t="shared" si="3941"/>
        <v>2013.2000000000003</v>
      </c>
      <c r="AC1344" s="20">
        <f t="shared" si="3986"/>
        <v>0</v>
      </c>
      <c r="AD1344" s="20">
        <f t="shared" si="3986"/>
        <v>0</v>
      </c>
      <c r="AE1344" s="20">
        <f t="shared" si="3986"/>
        <v>0</v>
      </c>
      <c r="AF1344" s="20">
        <f t="shared" si="3916"/>
        <v>2013.2000000000003</v>
      </c>
      <c r="AG1344" s="20">
        <f t="shared" si="3917"/>
        <v>2013.2000000000003</v>
      </c>
      <c r="AH1344" s="20">
        <f t="shared" si="3918"/>
        <v>2013.2000000000003</v>
      </c>
      <c r="AI1344" s="20">
        <f t="shared" si="3986"/>
        <v>0</v>
      </c>
      <c r="AJ1344" s="20">
        <f t="shared" si="3919"/>
        <v>2013.2000000000003</v>
      </c>
      <c r="AK1344" s="20">
        <f t="shared" si="3986"/>
        <v>731.6</v>
      </c>
      <c r="AL1344" s="20">
        <f t="shared" si="3986"/>
        <v>0</v>
      </c>
      <c r="AM1344" s="20">
        <f t="shared" si="3986"/>
        <v>0</v>
      </c>
      <c r="AN1344" s="20">
        <f t="shared" si="3875"/>
        <v>2744.8</v>
      </c>
      <c r="AO1344" s="20">
        <f t="shared" si="3876"/>
        <v>2013.2000000000003</v>
      </c>
      <c r="AP1344" s="20">
        <f t="shared" si="3877"/>
        <v>2013.2000000000003</v>
      </c>
      <c r="AQ1344" s="20">
        <f t="shared" si="3986"/>
        <v>-731.6</v>
      </c>
      <c r="AR1344" s="20">
        <f t="shared" si="3986"/>
        <v>0</v>
      </c>
      <c r="AS1344" s="20">
        <f t="shared" si="3986"/>
        <v>0</v>
      </c>
      <c r="AT1344" s="20">
        <f t="shared" si="3878"/>
        <v>2013.2000000000003</v>
      </c>
      <c r="AU1344" s="20">
        <f t="shared" si="3879"/>
        <v>2013.2000000000003</v>
      </c>
      <c r="AV1344" s="20">
        <f t="shared" si="3880"/>
        <v>2013.2000000000003</v>
      </c>
      <c r="AW1344" s="20">
        <f t="shared" si="3986"/>
        <v>0</v>
      </c>
      <c r="AX1344" s="20">
        <f t="shared" si="3986"/>
        <v>0</v>
      </c>
      <c r="AY1344" s="20">
        <f t="shared" si="3986"/>
        <v>0</v>
      </c>
      <c r="AZ1344" s="20">
        <f t="shared" si="3946"/>
        <v>2013.2000000000003</v>
      </c>
      <c r="BA1344" s="20">
        <f t="shared" si="3947"/>
        <v>2013.2000000000003</v>
      </c>
      <c r="BB1344" s="20">
        <f t="shared" si="3948"/>
        <v>2013.2000000000003</v>
      </c>
      <c r="BC1344" s="20">
        <f t="shared" si="3986"/>
        <v>0</v>
      </c>
      <c r="BD1344" s="20">
        <f t="shared" si="3944"/>
        <v>2013.2000000000003</v>
      </c>
      <c r="BE1344" s="20">
        <f t="shared" si="3986"/>
        <v>-43.067</v>
      </c>
      <c r="BF1344" s="20">
        <f t="shared" si="3986"/>
        <v>0</v>
      </c>
      <c r="BG1344" s="20">
        <f t="shared" si="3986"/>
        <v>0</v>
      </c>
      <c r="BH1344" s="20">
        <f t="shared" si="3909"/>
        <v>1970.1330000000003</v>
      </c>
      <c r="BI1344" s="20">
        <f t="shared" si="3910"/>
        <v>2013.2000000000003</v>
      </c>
      <c r="BJ1344" s="20">
        <f t="shared" si="3911"/>
        <v>2013.2000000000003</v>
      </c>
      <c r="BK1344" s="20">
        <f t="shared" si="3986"/>
        <v>0</v>
      </c>
      <c r="BL1344" s="20">
        <f t="shared" si="3986"/>
        <v>0</v>
      </c>
      <c r="BM1344" s="20">
        <f t="shared" si="3912"/>
        <v>1970.1330000000003</v>
      </c>
      <c r="BN1344" s="20">
        <f t="shared" si="3913"/>
        <v>2013.2000000000003</v>
      </c>
      <c r="BO1344" s="20">
        <f t="shared" si="3986"/>
        <v>0</v>
      </c>
      <c r="BP1344" s="20">
        <f t="shared" si="3986"/>
        <v>0</v>
      </c>
      <c r="BQ1344" s="20">
        <f t="shared" si="3986"/>
        <v>0</v>
      </c>
      <c r="BR1344" s="20">
        <f t="shared" si="3979"/>
        <v>1970.1330000000003</v>
      </c>
      <c r="BS1344" s="20">
        <f t="shared" si="3980"/>
        <v>2013.2000000000003</v>
      </c>
      <c r="BT1344" s="20">
        <f t="shared" si="3981"/>
        <v>2013.2000000000003</v>
      </c>
      <c r="BU1344" s="20">
        <f t="shared" si="3986"/>
        <v>0</v>
      </c>
      <c r="BV1344" s="20">
        <f t="shared" si="3982"/>
        <v>1970.1330000000003</v>
      </c>
      <c r="BW1344" s="20">
        <f t="shared" si="3986"/>
        <v>-118.4</v>
      </c>
      <c r="BX1344" s="20">
        <f t="shared" si="3986"/>
        <v>0</v>
      </c>
      <c r="BY1344" s="20">
        <f t="shared" si="3887"/>
        <v>1851.7330000000002</v>
      </c>
      <c r="BZ1344" s="20">
        <f t="shared" si="3888"/>
        <v>2013.2000000000003</v>
      </c>
      <c r="CA1344" s="20">
        <f t="shared" si="3986"/>
        <v>0</v>
      </c>
      <c r="CB1344" s="20">
        <f t="shared" si="3889"/>
        <v>1851.7330000000002</v>
      </c>
      <c r="CC1344" s="20">
        <f t="shared" si="3986"/>
        <v>0</v>
      </c>
      <c r="CD1344" s="20">
        <f t="shared" si="3890"/>
        <v>1851.7330000000002</v>
      </c>
      <c r="CE1344" s="20">
        <f t="shared" si="3986"/>
        <v>0</v>
      </c>
    </row>
    <row r="1345" spans="1:83" ht="47.25" x14ac:dyDescent="0.25">
      <c r="A1345" s="10" t="s">
        <v>101</v>
      </c>
      <c r="B1345" s="19">
        <v>200</v>
      </c>
      <c r="C1345" s="10"/>
      <c r="D1345" s="10"/>
      <c r="E1345" s="25" t="s">
        <v>602</v>
      </c>
      <c r="F1345" s="20">
        <f>F1346</f>
        <v>4373.1000000000004</v>
      </c>
      <c r="G1345" s="20">
        <f t="shared" si="3986"/>
        <v>4373.1000000000004</v>
      </c>
      <c r="H1345" s="20">
        <f t="shared" si="3986"/>
        <v>4373.1000000000004</v>
      </c>
      <c r="I1345" s="20">
        <f t="shared" si="3986"/>
        <v>-2359.9</v>
      </c>
      <c r="J1345" s="20">
        <f t="shared" si="3986"/>
        <v>-2359.9</v>
      </c>
      <c r="K1345" s="20">
        <f t="shared" si="3986"/>
        <v>-2359.9</v>
      </c>
      <c r="L1345" s="20">
        <f t="shared" si="3884"/>
        <v>2013.2000000000003</v>
      </c>
      <c r="M1345" s="20">
        <f t="shared" si="3885"/>
        <v>2013.2000000000003</v>
      </c>
      <c r="N1345" s="20">
        <f t="shared" si="3886"/>
        <v>2013.2000000000003</v>
      </c>
      <c r="O1345" s="20">
        <f t="shared" si="3986"/>
        <v>0</v>
      </c>
      <c r="P1345" s="20">
        <f t="shared" si="3986"/>
        <v>0</v>
      </c>
      <c r="Q1345" s="20">
        <f t="shared" si="3986"/>
        <v>0</v>
      </c>
      <c r="R1345" s="20">
        <f t="shared" si="3983"/>
        <v>2013.2000000000003</v>
      </c>
      <c r="S1345" s="20">
        <f t="shared" si="3984"/>
        <v>2013.2000000000003</v>
      </c>
      <c r="T1345" s="20">
        <f t="shared" si="3985"/>
        <v>2013.2000000000003</v>
      </c>
      <c r="U1345" s="20">
        <f t="shared" si="3986"/>
        <v>0</v>
      </c>
      <c r="V1345" s="20">
        <f t="shared" si="3943"/>
        <v>2013.2000000000003</v>
      </c>
      <c r="W1345" s="20">
        <f t="shared" si="3986"/>
        <v>0</v>
      </c>
      <c r="X1345" s="20">
        <f t="shared" si="3986"/>
        <v>0</v>
      </c>
      <c r="Y1345" s="20">
        <f t="shared" si="3986"/>
        <v>0</v>
      </c>
      <c r="Z1345" s="20">
        <f t="shared" si="3939"/>
        <v>2013.2000000000003</v>
      </c>
      <c r="AA1345" s="20">
        <f t="shared" si="3940"/>
        <v>2013.2000000000003</v>
      </c>
      <c r="AB1345" s="20">
        <f t="shared" si="3941"/>
        <v>2013.2000000000003</v>
      </c>
      <c r="AC1345" s="20">
        <f t="shared" si="3986"/>
        <v>0</v>
      </c>
      <c r="AD1345" s="20">
        <f t="shared" si="3986"/>
        <v>0</v>
      </c>
      <c r="AE1345" s="20">
        <f t="shared" si="3986"/>
        <v>0</v>
      </c>
      <c r="AF1345" s="20">
        <f t="shared" si="3916"/>
        <v>2013.2000000000003</v>
      </c>
      <c r="AG1345" s="20">
        <f t="shared" si="3917"/>
        <v>2013.2000000000003</v>
      </c>
      <c r="AH1345" s="20">
        <f t="shared" si="3918"/>
        <v>2013.2000000000003</v>
      </c>
      <c r="AI1345" s="20">
        <f t="shared" si="3986"/>
        <v>0</v>
      </c>
      <c r="AJ1345" s="20">
        <f t="shared" si="3919"/>
        <v>2013.2000000000003</v>
      </c>
      <c r="AK1345" s="20">
        <f t="shared" si="3986"/>
        <v>731.6</v>
      </c>
      <c r="AL1345" s="20">
        <f t="shared" si="3986"/>
        <v>0</v>
      </c>
      <c r="AM1345" s="20">
        <f t="shared" si="3986"/>
        <v>0</v>
      </c>
      <c r="AN1345" s="20">
        <f t="shared" si="3875"/>
        <v>2744.8</v>
      </c>
      <c r="AO1345" s="20">
        <f t="shared" si="3876"/>
        <v>2013.2000000000003</v>
      </c>
      <c r="AP1345" s="20">
        <f t="shared" si="3877"/>
        <v>2013.2000000000003</v>
      </c>
      <c r="AQ1345" s="20">
        <f t="shared" si="3986"/>
        <v>-731.6</v>
      </c>
      <c r="AR1345" s="20">
        <f t="shared" si="3986"/>
        <v>0</v>
      </c>
      <c r="AS1345" s="20">
        <f t="shared" si="3986"/>
        <v>0</v>
      </c>
      <c r="AT1345" s="20">
        <f t="shared" si="3878"/>
        <v>2013.2000000000003</v>
      </c>
      <c r="AU1345" s="20">
        <f t="shared" si="3879"/>
        <v>2013.2000000000003</v>
      </c>
      <c r="AV1345" s="20">
        <f t="shared" si="3880"/>
        <v>2013.2000000000003</v>
      </c>
      <c r="AW1345" s="20">
        <f t="shared" si="3986"/>
        <v>0</v>
      </c>
      <c r="AX1345" s="20">
        <f t="shared" si="3986"/>
        <v>0</v>
      </c>
      <c r="AY1345" s="20">
        <f t="shared" si="3986"/>
        <v>0</v>
      </c>
      <c r="AZ1345" s="20">
        <f t="shared" si="3946"/>
        <v>2013.2000000000003</v>
      </c>
      <c r="BA1345" s="20">
        <f t="shared" si="3947"/>
        <v>2013.2000000000003</v>
      </c>
      <c r="BB1345" s="20">
        <f t="shared" si="3948"/>
        <v>2013.2000000000003</v>
      </c>
      <c r="BC1345" s="20">
        <f t="shared" si="3986"/>
        <v>0</v>
      </c>
      <c r="BD1345" s="20">
        <f t="shared" si="3944"/>
        <v>2013.2000000000003</v>
      </c>
      <c r="BE1345" s="20">
        <f t="shared" si="3986"/>
        <v>-43.067</v>
      </c>
      <c r="BF1345" s="20">
        <f t="shared" si="3986"/>
        <v>0</v>
      </c>
      <c r="BG1345" s="20">
        <f t="shared" si="3986"/>
        <v>0</v>
      </c>
      <c r="BH1345" s="20">
        <f t="shared" si="3909"/>
        <v>1970.1330000000003</v>
      </c>
      <c r="BI1345" s="20">
        <f t="shared" si="3910"/>
        <v>2013.2000000000003</v>
      </c>
      <c r="BJ1345" s="20">
        <f t="shared" si="3911"/>
        <v>2013.2000000000003</v>
      </c>
      <c r="BK1345" s="20">
        <f t="shared" si="3986"/>
        <v>0</v>
      </c>
      <c r="BL1345" s="20">
        <f t="shared" si="3986"/>
        <v>0</v>
      </c>
      <c r="BM1345" s="20">
        <f t="shared" si="3912"/>
        <v>1970.1330000000003</v>
      </c>
      <c r="BN1345" s="20">
        <f t="shared" si="3913"/>
        <v>2013.2000000000003</v>
      </c>
      <c r="BO1345" s="20">
        <f t="shared" si="3986"/>
        <v>0</v>
      </c>
      <c r="BP1345" s="20">
        <f t="shared" si="3986"/>
        <v>0</v>
      </c>
      <c r="BQ1345" s="20">
        <f t="shared" si="3986"/>
        <v>0</v>
      </c>
      <c r="BR1345" s="20">
        <f t="shared" si="3979"/>
        <v>1970.1330000000003</v>
      </c>
      <c r="BS1345" s="20">
        <f t="shared" si="3980"/>
        <v>2013.2000000000003</v>
      </c>
      <c r="BT1345" s="20">
        <f t="shared" si="3981"/>
        <v>2013.2000000000003</v>
      </c>
      <c r="BU1345" s="20">
        <f t="shared" si="3986"/>
        <v>0</v>
      </c>
      <c r="BV1345" s="20">
        <f t="shared" si="3982"/>
        <v>1970.1330000000003</v>
      </c>
      <c r="BW1345" s="20">
        <f t="shared" si="3986"/>
        <v>-118.4</v>
      </c>
      <c r="BX1345" s="20">
        <f t="shared" si="3986"/>
        <v>0</v>
      </c>
      <c r="BY1345" s="20">
        <f t="shared" si="3887"/>
        <v>1851.7330000000002</v>
      </c>
      <c r="BZ1345" s="20">
        <f t="shared" si="3888"/>
        <v>2013.2000000000003</v>
      </c>
      <c r="CA1345" s="20">
        <f t="shared" si="3986"/>
        <v>0</v>
      </c>
      <c r="CB1345" s="20">
        <f t="shared" si="3889"/>
        <v>1851.7330000000002</v>
      </c>
      <c r="CC1345" s="20">
        <f t="shared" si="3986"/>
        <v>0</v>
      </c>
      <c r="CD1345" s="20">
        <f t="shared" si="3890"/>
        <v>1851.7330000000002</v>
      </c>
      <c r="CE1345" s="20">
        <f t="shared" si="3986"/>
        <v>0</v>
      </c>
    </row>
    <row r="1346" spans="1:83" ht="47.25" x14ac:dyDescent="0.25">
      <c r="A1346" s="10" t="s">
        <v>101</v>
      </c>
      <c r="B1346" s="19">
        <v>240</v>
      </c>
      <c r="C1346" s="10"/>
      <c r="D1346" s="10"/>
      <c r="E1346" s="25" t="s">
        <v>603</v>
      </c>
      <c r="F1346" s="20">
        <f>F1347</f>
        <v>4373.1000000000004</v>
      </c>
      <c r="G1346" s="20">
        <f t="shared" si="3986"/>
        <v>4373.1000000000004</v>
      </c>
      <c r="H1346" s="20">
        <f t="shared" si="3986"/>
        <v>4373.1000000000004</v>
      </c>
      <c r="I1346" s="20">
        <f t="shared" si="3986"/>
        <v>-2359.9</v>
      </c>
      <c r="J1346" s="20">
        <f t="shared" si="3986"/>
        <v>-2359.9</v>
      </c>
      <c r="K1346" s="20">
        <f t="shared" si="3986"/>
        <v>-2359.9</v>
      </c>
      <c r="L1346" s="20">
        <f t="shared" si="3884"/>
        <v>2013.2000000000003</v>
      </c>
      <c r="M1346" s="20">
        <f t="shared" si="3885"/>
        <v>2013.2000000000003</v>
      </c>
      <c r="N1346" s="20">
        <f t="shared" si="3886"/>
        <v>2013.2000000000003</v>
      </c>
      <c r="O1346" s="20">
        <f t="shared" si="3986"/>
        <v>0</v>
      </c>
      <c r="P1346" s="20">
        <f t="shared" si="3986"/>
        <v>0</v>
      </c>
      <c r="Q1346" s="20">
        <f t="shared" si="3986"/>
        <v>0</v>
      </c>
      <c r="R1346" s="20">
        <f t="shared" si="3983"/>
        <v>2013.2000000000003</v>
      </c>
      <c r="S1346" s="20">
        <f t="shared" si="3984"/>
        <v>2013.2000000000003</v>
      </c>
      <c r="T1346" s="20">
        <f t="shared" si="3985"/>
        <v>2013.2000000000003</v>
      </c>
      <c r="U1346" s="20">
        <f t="shared" si="3986"/>
        <v>0</v>
      </c>
      <c r="V1346" s="20">
        <f t="shared" si="3943"/>
        <v>2013.2000000000003</v>
      </c>
      <c r="W1346" s="20">
        <f t="shared" si="3986"/>
        <v>0</v>
      </c>
      <c r="X1346" s="20">
        <f t="shared" si="3986"/>
        <v>0</v>
      </c>
      <c r="Y1346" s="20">
        <f t="shared" si="3986"/>
        <v>0</v>
      </c>
      <c r="Z1346" s="20">
        <f t="shared" si="3939"/>
        <v>2013.2000000000003</v>
      </c>
      <c r="AA1346" s="20">
        <f t="shared" si="3940"/>
        <v>2013.2000000000003</v>
      </c>
      <c r="AB1346" s="20">
        <f t="shared" si="3941"/>
        <v>2013.2000000000003</v>
      </c>
      <c r="AC1346" s="20">
        <f t="shared" si="3986"/>
        <v>0</v>
      </c>
      <c r="AD1346" s="20">
        <f t="shared" si="3986"/>
        <v>0</v>
      </c>
      <c r="AE1346" s="20">
        <f t="shared" si="3986"/>
        <v>0</v>
      </c>
      <c r="AF1346" s="20">
        <f t="shared" si="3916"/>
        <v>2013.2000000000003</v>
      </c>
      <c r="AG1346" s="20">
        <f t="shared" si="3917"/>
        <v>2013.2000000000003</v>
      </c>
      <c r="AH1346" s="20">
        <f t="shared" si="3918"/>
        <v>2013.2000000000003</v>
      </c>
      <c r="AI1346" s="20">
        <f t="shared" si="3986"/>
        <v>0</v>
      </c>
      <c r="AJ1346" s="20">
        <f t="shared" si="3919"/>
        <v>2013.2000000000003</v>
      </c>
      <c r="AK1346" s="20">
        <f t="shared" si="3986"/>
        <v>731.6</v>
      </c>
      <c r="AL1346" s="20">
        <f t="shared" si="3986"/>
        <v>0</v>
      </c>
      <c r="AM1346" s="20">
        <f t="shared" si="3986"/>
        <v>0</v>
      </c>
      <c r="AN1346" s="20">
        <f t="shared" si="3875"/>
        <v>2744.8</v>
      </c>
      <c r="AO1346" s="20">
        <f t="shared" si="3876"/>
        <v>2013.2000000000003</v>
      </c>
      <c r="AP1346" s="20">
        <f t="shared" si="3877"/>
        <v>2013.2000000000003</v>
      </c>
      <c r="AQ1346" s="20">
        <f t="shared" si="3986"/>
        <v>-731.6</v>
      </c>
      <c r="AR1346" s="20">
        <f t="shared" si="3986"/>
        <v>0</v>
      </c>
      <c r="AS1346" s="20">
        <f t="shared" si="3986"/>
        <v>0</v>
      </c>
      <c r="AT1346" s="20">
        <f t="shared" si="3878"/>
        <v>2013.2000000000003</v>
      </c>
      <c r="AU1346" s="20">
        <f t="shared" si="3879"/>
        <v>2013.2000000000003</v>
      </c>
      <c r="AV1346" s="20">
        <f t="shared" si="3880"/>
        <v>2013.2000000000003</v>
      </c>
      <c r="AW1346" s="20">
        <f t="shared" si="3986"/>
        <v>0</v>
      </c>
      <c r="AX1346" s="20">
        <f t="shared" si="3986"/>
        <v>0</v>
      </c>
      <c r="AY1346" s="20">
        <f t="shared" si="3986"/>
        <v>0</v>
      </c>
      <c r="AZ1346" s="20">
        <f t="shared" si="3946"/>
        <v>2013.2000000000003</v>
      </c>
      <c r="BA1346" s="20">
        <f t="shared" si="3947"/>
        <v>2013.2000000000003</v>
      </c>
      <c r="BB1346" s="20">
        <f t="shared" si="3948"/>
        <v>2013.2000000000003</v>
      </c>
      <c r="BC1346" s="20">
        <f t="shared" si="3986"/>
        <v>0</v>
      </c>
      <c r="BD1346" s="20">
        <f t="shared" si="3944"/>
        <v>2013.2000000000003</v>
      </c>
      <c r="BE1346" s="20">
        <f t="shared" si="3986"/>
        <v>-43.067</v>
      </c>
      <c r="BF1346" s="20">
        <f t="shared" si="3986"/>
        <v>0</v>
      </c>
      <c r="BG1346" s="20">
        <f t="shared" si="3986"/>
        <v>0</v>
      </c>
      <c r="BH1346" s="20">
        <f t="shared" si="3909"/>
        <v>1970.1330000000003</v>
      </c>
      <c r="BI1346" s="20">
        <f t="shared" si="3910"/>
        <v>2013.2000000000003</v>
      </c>
      <c r="BJ1346" s="20">
        <f t="shared" si="3911"/>
        <v>2013.2000000000003</v>
      </c>
      <c r="BK1346" s="20">
        <f t="shared" si="3986"/>
        <v>0</v>
      </c>
      <c r="BL1346" s="20">
        <f t="shared" si="3986"/>
        <v>0</v>
      </c>
      <c r="BM1346" s="20">
        <f t="shared" si="3912"/>
        <v>1970.1330000000003</v>
      </c>
      <c r="BN1346" s="20">
        <f t="shared" si="3913"/>
        <v>2013.2000000000003</v>
      </c>
      <c r="BO1346" s="20">
        <f t="shared" si="3986"/>
        <v>0</v>
      </c>
      <c r="BP1346" s="20">
        <f t="shared" si="3986"/>
        <v>0</v>
      </c>
      <c r="BQ1346" s="20">
        <f t="shared" si="3986"/>
        <v>0</v>
      </c>
      <c r="BR1346" s="20">
        <f t="shared" si="3979"/>
        <v>1970.1330000000003</v>
      </c>
      <c r="BS1346" s="20">
        <f t="shared" si="3980"/>
        <v>2013.2000000000003</v>
      </c>
      <c r="BT1346" s="20">
        <f t="shared" si="3981"/>
        <v>2013.2000000000003</v>
      </c>
      <c r="BU1346" s="20">
        <f t="shared" si="3986"/>
        <v>0</v>
      </c>
      <c r="BV1346" s="20">
        <f t="shared" si="3982"/>
        <v>1970.1330000000003</v>
      </c>
      <c r="BW1346" s="20">
        <f t="shared" si="3986"/>
        <v>-118.4</v>
      </c>
      <c r="BX1346" s="20">
        <f t="shared" si="3986"/>
        <v>0</v>
      </c>
      <c r="BY1346" s="20">
        <f t="shared" si="3887"/>
        <v>1851.7330000000002</v>
      </c>
      <c r="BZ1346" s="20">
        <f t="shared" si="3888"/>
        <v>2013.2000000000003</v>
      </c>
      <c r="CA1346" s="20">
        <f t="shared" si="3986"/>
        <v>0</v>
      </c>
      <c r="CB1346" s="20">
        <f t="shared" si="3889"/>
        <v>1851.7330000000002</v>
      </c>
      <c r="CC1346" s="20">
        <f t="shared" si="3986"/>
        <v>0</v>
      </c>
      <c r="CD1346" s="20">
        <f t="shared" si="3890"/>
        <v>1851.7330000000002</v>
      </c>
      <c r="CE1346" s="20">
        <f t="shared" si="3986"/>
        <v>0</v>
      </c>
    </row>
    <row r="1347" spans="1:83" ht="31.5" x14ac:dyDescent="0.25">
      <c r="A1347" s="10" t="s">
        <v>101</v>
      </c>
      <c r="B1347" s="19">
        <v>240</v>
      </c>
      <c r="C1347" s="10" t="s">
        <v>345</v>
      </c>
      <c r="D1347" s="10" t="s">
        <v>345</v>
      </c>
      <c r="E1347" s="25" t="s">
        <v>582</v>
      </c>
      <c r="F1347" s="20">
        <v>4373.1000000000004</v>
      </c>
      <c r="G1347" s="20">
        <v>4373.1000000000004</v>
      </c>
      <c r="H1347" s="20">
        <v>4373.1000000000004</v>
      </c>
      <c r="I1347" s="20">
        <v>-2359.9</v>
      </c>
      <c r="J1347" s="20">
        <v>-2359.9</v>
      </c>
      <c r="K1347" s="20">
        <v>-2359.9</v>
      </c>
      <c r="L1347" s="20">
        <f t="shared" si="3884"/>
        <v>2013.2000000000003</v>
      </c>
      <c r="M1347" s="20">
        <f t="shared" si="3885"/>
        <v>2013.2000000000003</v>
      </c>
      <c r="N1347" s="20">
        <f t="shared" si="3886"/>
        <v>2013.2000000000003</v>
      </c>
      <c r="O1347" s="20"/>
      <c r="P1347" s="20"/>
      <c r="Q1347" s="20"/>
      <c r="R1347" s="20">
        <f t="shared" si="3983"/>
        <v>2013.2000000000003</v>
      </c>
      <c r="S1347" s="20">
        <f t="shared" si="3984"/>
        <v>2013.2000000000003</v>
      </c>
      <c r="T1347" s="20">
        <f t="shared" si="3985"/>
        <v>2013.2000000000003</v>
      </c>
      <c r="U1347" s="20"/>
      <c r="V1347" s="20">
        <f t="shared" si="3943"/>
        <v>2013.2000000000003</v>
      </c>
      <c r="W1347" s="20"/>
      <c r="X1347" s="20"/>
      <c r="Y1347" s="20"/>
      <c r="Z1347" s="20">
        <f t="shared" si="3939"/>
        <v>2013.2000000000003</v>
      </c>
      <c r="AA1347" s="20">
        <f t="shared" si="3940"/>
        <v>2013.2000000000003</v>
      </c>
      <c r="AB1347" s="20">
        <f t="shared" si="3941"/>
        <v>2013.2000000000003</v>
      </c>
      <c r="AC1347" s="20"/>
      <c r="AD1347" s="20"/>
      <c r="AE1347" s="20"/>
      <c r="AF1347" s="20">
        <f t="shared" si="3916"/>
        <v>2013.2000000000003</v>
      </c>
      <c r="AG1347" s="20">
        <f t="shared" si="3917"/>
        <v>2013.2000000000003</v>
      </c>
      <c r="AH1347" s="20">
        <f t="shared" si="3918"/>
        <v>2013.2000000000003</v>
      </c>
      <c r="AI1347" s="20"/>
      <c r="AJ1347" s="20">
        <f t="shared" si="3919"/>
        <v>2013.2000000000003</v>
      </c>
      <c r="AK1347" s="20">
        <v>731.6</v>
      </c>
      <c r="AL1347" s="20"/>
      <c r="AM1347" s="20"/>
      <c r="AN1347" s="20">
        <f t="shared" si="3875"/>
        <v>2744.8</v>
      </c>
      <c r="AO1347" s="20">
        <f t="shared" si="3876"/>
        <v>2013.2000000000003</v>
      </c>
      <c r="AP1347" s="20">
        <f t="shared" si="3877"/>
        <v>2013.2000000000003</v>
      </c>
      <c r="AQ1347" s="20">
        <v>-731.6</v>
      </c>
      <c r="AR1347" s="20"/>
      <c r="AS1347" s="20"/>
      <c r="AT1347" s="20">
        <f t="shared" si="3878"/>
        <v>2013.2000000000003</v>
      </c>
      <c r="AU1347" s="20">
        <f t="shared" si="3879"/>
        <v>2013.2000000000003</v>
      </c>
      <c r="AV1347" s="20">
        <f t="shared" si="3880"/>
        <v>2013.2000000000003</v>
      </c>
      <c r="AW1347" s="20"/>
      <c r="AX1347" s="20"/>
      <c r="AY1347" s="20"/>
      <c r="AZ1347" s="20">
        <f t="shared" si="3946"/>
        <v>2013.2000000000003</v>
      </c>
      <c r="BA1347" s="20">
        <f t="shared" si="3947"/>
        <v>2013.2000000000003</v>
      </c>
      <c r="BB1347" s="20">
        <f t="shared" si="3948"/>
        <v>2013.2000000000003</v>
      </c>
      <c r="BC1347" s="20"/>
      <c r="BD1347" s="20">
        <f t="shared" si="3944"/>
        <v>2013.2000000000003</v>
      </c>
      <c r="BE1347" s="20">
        <v>-43.067</v>
      </c>
      <c r="BF1347" s="20"/>
      <c r="BG1347" s="20"/>
      <c r="BH1347" s="20">
        <f t="shared" si="3909"/>
        <v>1970.1330000000003</v>
      </c>
      <c r="BI1347" s="20">
        <f t="shared" si="3910"/>
        <v>2013.2000000000003</v>
      </c>
      <c r="BJ1347" s="20">
        <f t="shared" si="3911"/>
        <v>2013.2000000000003</v>
      </c>
      <c r="BK1347" s="20"/>
      <c r="BL1347" s="20"/>
      <c r="BM1347" s="20">
        <f t="shared" si="3912"/>
        <v>1970.1330000000003</v>
      </c>
      <c r="BN1347" s="20">
        <f t="shared" si="3913"/>
        <v>2013.2000000000003</v>
      </c>
      <c r="BO1347" s="20"/>
      <c r="BP1347" s="20"/>
      <c r="BQ1347" s="20"/>
      <c r="BR1347" s="20">
        <f t="shared" si="3979"/>
        <v>1970.1330000000003</v>
      </c>
      <c r="BS1347" s="20">
        <f t="shared" si="3980"/>
        <v>2013.2000000000003</v>
      </c>
      <c r="BT1347" s="20">
        <f t="shared" si="3981"/>
        <v>2013.2000000000003</v>
      </c>
      <c r="BU1347" s="20"/>
      <c r="BV1347" s="20">
        <f t="shared" si="3982"/>
        <v>1970.1330000000003</v>
      </c>
      <c r="BW1347" s="20">
        <f>-26.694-91.706</f>
        <v>-118.4</v>
      </c>
      <c r="BX1347" s="20"/>
      <c r="BY1347" s="20">
        <f t="shared" si="3887"/>
        <v>1851.7330000000002</v>
      </c>
      <c r="BZ1347" s="20">
        <f t="shared" si="3888"/>
        <v>2013.2000000000003</v>
      </c>
      <c r="CA1347" s="20"/>
      <c r="CB1347" s="20">
        <f t="shared" si="3889"/>
        <v>1851.7330000000002</v>
      </c>
      <c r="CC1347" s="20"/>
      <c r="CD1347" s="20">
        <f t="shared" si="3890"/>
        <v>1851.7330000000002</v>
      </c>
      <c r="CE1347" s="20"/>
    </row>
    <row r="1348" spans="1:83" ht="63" x14ac:dyDescent="0.25">
      <c r="A1348" s="10" t="s">
        <v>475</v>
      </c>
      <c r="B1348" s="19"/>
      <c r="C1348" s="10"/>
      <c r="D1348" s="10"/>
      <c r="E1348" s="25" t="s">
        <v>904</v>
      </c>
      <c r="F1348" s="20">
        <f>F1349</f>
        <v>18079.5</v>
      </c>
      <c r="G1348" s="20">
        <f t="shared" ref="G1348:BL1348" si="3987">G1349</f>
        <v>18080.7</v>
      </c>
      <c r="H1348" s="20">
        <f t="shared" si="3987"/>
        <v>18080.7</v>
      </c>
      <c r="I1348" s="20">
        <f t="shared" si="3987"/>
        <v>0</v>
      </c>
      <c r="J1348" s="20">
        <f t="shared" si="3987"/>
        <v>0</v>
      </c>
      <c r="K1348" s="20">
        <f t="shared" si="3987"/>
        <v>0</v>
      </c>
      <c r="L1348" s="20">
        <f t="shared" si="3884"/>
        <v>18079.5</v>
      </c>
      <c r="M1348" s="20">
        <f t="shared" si="3885"/>
        <v>18080.7</v>
      </c>
      <c r="N1348" s="20">
        <f t="shared" si="3886"/>
        <v>18080.7</v>
      </c>
      <c r="O1348" s="20">
        <f t="shared" si="3987"/>
        <v>0</v>
      </c>
      <c r="P1348" s="20">
        <f t="shared" si="3987"/>
        <v>0</v>
      </c>
      <c r="Q1348" s="20">
        <f t="shared" si="3987"/>
        <v>0</v>
      </c>
      <c r="R1348" s="20">
        <f t="shared" si="3983"/>
        <v>18079.5</v>
      </c>
      <c r="S1348" s="20">
        <f t="shared" si="3984"/>
        <v>18080.7</v>
      </c>
      <c r="T1348" s="20">
        <f t="shared" si="3985"/>
        <v>18080.7</v>
      </c>
      <c r="U1348" s="20">
        <f t="shared" si="3987"/>
        <v>0</v>
      </c>
      <c r="V1348" s="20">
        <f t="shared" si="3943"/>
        <v>18079.5</v>
      </c>
      <c r="W1348" s="20">
        <f t="shared" si="3987"/>
        <v>0</v>
      </c>
      <c r="X1348" s="20">
        <f t="shared" si="3987"/>
        <v>0</v>
      </c>
      <c r="Y1348" s="20">
        <f t="shared" si="3987"/>
        <v>0</v>
      </c>
      <c r="Z1348" s="20">
        <f t="shared" si="3939"/>
        <v>18079.5</v>
      </c>
      <c r="AA1348" s="20">
        <f t="shared" si="3940"/>
        <v>18080.7</v>
      </c>
      <c r="AB1348" s="20">
        <f t="shared" si="3941"/>
        <v>18080.7</v>
      </c>
      <c r="AC1348" s="20">
        <f t="shared" si="3987"/>
        <v>0</v>
      </c>
      <c r="AD1348" s="20">
        <f t="shared" si="3987"/>
        <v>0</v>
      </c>
      <c r="AE1348" s="20">
        <f t="shared" si="3987"/>
        <v>0</v>
      </c>
      <c r="AF1348" s="20">
        <f t="shared" si="3916"/>
        <v>18079.5</v>
      </c>
      <c r="AG1348" s="20">
        <f t="shared" si="3917"/>
        <v>18080.7</v>
      </c>
      <c r="AH1348" s="20">
        <f t="shared" si="3918"/>
        <v>18080.7</v>
      </c>
      <c r="AI1348" s="20">
        <f t="shared" si="3987"/>
        <v>0</v>
      </c>
      <c r="AJ1348" s="20">
        <f t="shared" si="3919"/>
        <v>18079.5</v>
      </c>
      <c r="AK1348" s="20">
        <f t="shared" si="3987"/>
        <v>-32.880000000000003</v>
      </c>
      <c r="AL1348" s="20">
        <f t="shared" si="3987"/>
        <v>0</v>
      </c>
      <c r="AM1348" s="20">
        <f t="shared" si="3987"/>
        <v>0</v>
      </c>
      <c r="AN1348" s="20">
        <f t="shared" si="3875"/>
        <v>18046.62</v>
      </c>
      <c r="AO1348" s="20">
        <f t="shared" si="3876"/>
        <v>18080.7</v>
      </c>
      <c r="AP1348" s="20">
        <f t="shared" si="3877"/>
        <v>18080.7</v>
      </c>
      <c r="AQ1348" s="20">
        <f t="shared" si="3987"/>
        <v>0</v>
      </c>
      <c r="AR1348" s="20">
        <f t="shared" si="3987"/>
        <v>0</v>
      </c>
      <c r="AS1348" s="20">
        <f t="shared" si="3987"/>
        <v>0</v>
      </c>
      <c r="AT1348" s="20">
        <f t="shared" si="3878"/>
        <v>18046.62</v>
      </c>
      <c r="AU1348" s="20">
        <f t="shared" si="3879"/>
        <v>18080.7</v>
      </c>
      <c r="AV1348" s="20">
        <f t="shared" si="3880"/>
        <v>18080.7</v>
      </c>
      <c r="AW1348" s="20">
        <f t="shared" si="3987"/>
        <v>0</v>
      </c>
      <c r="AX1348" s="20">
        <f t="shared" si="3987"/>
        <v>0</v>
      </c>
      <c r="AY1348" s="20">
        <f t="shared" si="3987"/>
        <v>0</v>
      </c>
      <c r="AZ1348" s="20">
        <f t="shared" si="3946"/>
        <v>18046.62</v>
      </c>
      <c r="BA1348" s="20">
        <f t="shared" si="3947"/>
        <v>18080.7</v>
      </c>
      <c r="BB1348" s="20">
        <f t="shared" si="3948"/>
        <v>18080.7</v>
      </c>
      <c r="BC1348" s="20">
        <f t="shared" si="3987"/>
        <v>0</v>
      </c>
      <c r="BD1348" s="20">
        <f t="shared" si="3944"/>
        <v>18046.62</v>
      </c>
      <c r="BE1348" s="20">
        <f t="shared" si="3987"/>
        <v>0</v>
      </c>
      <c r="BF1348" s="20">
        <f t="shared" si="3987"/>
        <v>0</v>
      </c>
      <c r="BG1348" s="20">
        <f t="shared" si="3987"/>
        <v>0</v>
      </c>
      <c r="BH1348" s="20">
        <f t="shared" si="3909"/>
        <v>18046.62</v>
      </c>
      <c r="BI1348" s="20">
        <f t="shared" si="3910"/>
        <v>18080.7</v>
      </c>
      <c r="BJ1348" s="20">
        <f t="shared" si="3911"/>
        <v>18080.7</v>
      </c>
      <c r="BK1348" s="20">
        <f t="shared" si="3987"/>
        <v>0</v>
      </c>
      <c r="BL1348" s="20">
        <f t="shared" si="3987"/>
        <v>0</v>
      </c>
      <c r="BM1348" s="20">
        <f t="shared" si="3912"/>
        <v>18046.62</v>
      </c>
      <c r="BN1348" s="20">
        <f t="shared" si="3913"/>
        <v>18080.7</v>
      </c>
      <c r="BO1348" s="20">
        <f>BO1349+BO1359</f>
        <v>251.19799999999998</v>
      </c>
      <c r="BP1348" s="20">
        <f t="shared" ref="BP1348:CE1348" si="3988">BP1349+BP1359</f>
        <v>0</v>
      </c>
      <c r="BQ1348" s="20">
        <f t="shared" si="3988"/>
        <v>0</v>
      </c>
      <c r="BR1348" s="20">
        <f t="shared" si="3979"/>
        <v>18297.817999999999</v>
      </c>
      <c r="BS1348" s="20">
        <f t="shared" si="3980"/>
        <v>18080.7</v>
      </c>
      <c r="BT1348" s="20">
        <f t="shared" si="3981"/>
        <v>18080.7</v>
      </c>
      <c r="BU1348" s="20">
        <f t="shared" ref="BU1348" si="3989">BU1349+BU1359</f>
        <v>0</v>
      </c>
      <c r="BV1348" s="20">
        <f t="shared" si="3982"/>
        <v>18297.817999999999</v>
      </c>
      <c r="BW1348" s="20">
        <f t="shared" ref="BW1348:BX1348" si="3990">BW1349+BW1359</f>
        <v>0</v>
      </c>
      <c r="BX1348" s="20">
        <f t="shared" si="3990"/>
        <v>0</v>
      </c>
      <c r="BY1348" s="20">
        <f t="shared" si="3887"/>
        <v>18297.817999999999</v>
      </c>
      <c r="BZ1348" s="20">
        <f t="shared" si="3888"/>
        <v>18080.7</v>
      </c>
      <c r="CA1348" s="20">
        <f t="shared" ref="CA1348" si="3991">CA1349+CA1359</f>
        <v>0</v>
      </c>
      <c r="CB1348" s="20">
        <f t="shared" si="3889"/>
        <v>18297.817999999999</v>
      </c>
      <c r="CC1348" s="20">
        <f t="shared" ref="CC1348" si="3992">CC1349+CC1359</f>
        <v>0</v>
      </c>
      <c r="CD1348" s="20">
        <f t="shared" si="3890"/>
        <v>18297.817999999999</v>
      </c>
      <c r="CE1348" s="20">
        <f t="shared" si="3988"/>
        <v>0</v>
      </c>
    </row>
    <row r="1349" spans="1:83" ht="78.75" x14ac:dyDescent="0.25">
      <c r="A1349" s="10" t="s">
        <v>102</v>
      </c>
      <c r="B1349" s="19"/>
      <c r="C1349" s="10"/>
      <c r="D1349" s="10"/>
      <c r="E1349" s="25" t="s">
        <v>657</v>
      </c>
      <c r="F1349" s="20">
        <f>F1350+F1353+F1356</f>
        <v>18079.5</v>
      </c>
      <c r="G1349" s="20">
        <f t="shared" ref="G1349:K1349" si="3993">G1350+G1353+G1356</f>
        <v>18080.7</v>
      </c>
      <c r="H1349" s="20">
        <f t="shared" si="3993"/>
        <v>18080.7</v>
      </c>
      <c r="I1349" s="20">
        <f t="shared" si="3993"/>
        <v>0</v>
      </c>
      <c r="J1349" s="20">
        <f t="shared" si="3993"/>
        <v>0</v>
      </c>
      <c r="K1349" s="20">
        <f t="shared" si="3993"/>
        <v>0</v>
      </c>
      <c r="L1349" s="20">
        <f t="shared" si="3884"/>
        <v>18079.5</v>
      </c>
      <c r="M1349" s="20">
        <f t="shared" si="3885"/>
        <v>18080.7</v>
      </c>
      <c r="N1349" s="20">
        <f t="shared" si="3886"/>
        <v>18080.7</v>
      </c>
      <c r="O1349" s="20">
        <f t="shared" ref="O1349:Q1349" si="3994">O1350+O1353+O1356</f>
        <v>0</v>
      </c>
      <c r="P1349" s="20">
        <f t="shared" si="3994"/>
        <v>0</v>
      </c>
      <c r="Q1349" s="20">
        <f t="shared" si="3994"/>
        <v>0</v>
      </c>
      <c r="R1349" s="20">
        <f t="shared" si="3983"/>
        <v>18079.5</v>
      </c>
      <c r="S1349" s="20">
        <f t="shared" si="3984"/>
        <v>18080.7</v>
      </c>
      <c r="T1349" s="20">
        <f t="shared" si="3985"/>
        <v>18080.7</v>
      </c>
      <c r="U1349" s="20">
        <f t="shared" ref="U1349:CE1349" si="3995">U1350+U1353+U1356</f>
        <v>0</v>
      </c>
      <c r="V1349" s="20">
        <f t="shared" si="3943"/>
        <v>18079.5</v>
      </c>
      <c r="W1349" s="20">
        <f t="shared" ref="W1349:Y1349" si="3996">W1350+W1353+W1356</f>
        <v>0</v>
      </c>
      <c r="X1349" s="20">
        <f t="shared" si="3996"/>
        <v>0</v>
      </c>
      <c r="Y1349" s="20">
        <f t="shared" si="3996"/>
        <v>0</v>
      </c>
      <c r="Z1349" s="20">
        <f t="shared" si="3939"/>
        <v>18079.5</v>
      </c>
      <c r="AA1349" s="20">
        <f t="shared" si="3940"/>
        <v>18080.7</v>
      </c>
      <c r="AB1349" s="20">
        <f t="shared" si="3941"/>
        <v>18080.7</v>
      </c>
      <c r="AC1349" s="20">
        <f t="shared" ref="AC1349:AE1349" si="3997">AC1350+AC1353+AC1356</f>
        <v>0</v>
      </c>
      <c r="AD1349" s="20">
        <f t="shared" si="3997"/>
        <v>0</v>
      </c>
      <c r="AE1349" s="20">
        <f t="shared" si="3997"/>
        <v>0</v>
      </c>
      <c r="AF1349" s="20">
        <f t="shared" si="3916"/>
        <v>18079.5</v>
      </c>
      <c r="AG1349" s="20">
        <f t="shared" si="3917"/>
        <v>18080.7</v>
      </c>
      <c r="AH1349" s="20">
        <f t="shared" si="3918"/>
        <v>18080.7</v>
      </c>
      <c r="AI1349" s="20">
        <f t="shared" ref="AI1349" si="3998">AI1350+AI1353+AI1356</f>
        <v>0</v>
      </c>
      <c r="AJ1349" s="20">
        <f t="shared" si="3919"/>
        <v>18079.5</v>
      </c>
      <c r="AK1349" s="20">
        <f t="shared" ref="AK1349:AM1349" si="3999">AK1350+AK1353+AK1356</f>
        <v>-32.880000000000003</v>
      </c>
      <c r="AL1349" s="20">
        <f t="shared" si="3999"/>
        <v>0</v>
      </c>
      <c r="AM1349" s="20">
        <f t="shared" si="3999"/>
        <v>0</v>
      </c>
      <c r="AN1349" s="20">
        <f t="shared" si="3875"/>
        <v>18046.62</v>
      </c>
      <c r="AO1349" s="20">
        <f t="shared" si="3876"/>
        <v>18080.7</v>
      </c>
      <c r="AP1349" s="20">
        <f t="shared" si="3877"/>
        <v>18080.7</v>
      </c>
      <c r="AQ1349" s="20">
        <f t="shared" ref="AQ1349:AS1349" si="4000">AQ1350+AQ1353+AQ1356</f>
        <v>0</v>
      </c>
      <c r="AR1349" s="20">
        <f t="shared" si="4000"/>
        <v>0</v>
      </c>
      <c r="AS1349" s="20">
        <f t="shared" si="4000"/>
        <v>0</v>
      </c>
      <c r="AT1349" s="20">
        <f t="shared" si="3878"/>
        <v>18046.62</v>
      </c>
      <c r="AU1349" s="20">
        <f t="shared" si="3879"/>
        <v>18080.7</v>
      </c>
      <c r="AV1349" s="20">
        <f t="shared" si="3880"/>
        <v>18080.7</v>
      </c>
      <c r="AW1349" s="20">
        <f t="shared" ref="AW1349:AY1349" si="4001">AW1350+AW1353+AW1356</f>
        <v>0</v>
      </c>
      <c r="AX1349" s="20">
        <f t="shared" si="4001"/>
        <v>0</v>
      </c>
      <c r="AY1349" s="20">
        <f t="shared" si="4001"/>
        <v>0</v>
      </c>
      <c r="AZ1349" s="20">
        <f t="shared" si="3946"/>
        <v>18046.62</v>
      </c>
      <c r="BA1349" s="20">
        <f t="shared" si="3947"/>
        <v>18080.7</v>
      </c>
      <c r="BB1349" s="20">
        <f t="shared" si="3948"/>
        <v>18080.7</v>
      </c>
      <c r="BC1349" s="20">
        <f t="shared" ref="BC1349" si="4002">BC1350+BC1353+BC1356</f>
        <v>0</v>
      </c>
      <c r="BD1349" s="20">
        <f t="shared" si="3944"/>
        <v>18046.62</v>
      </c>
      <c r="BE1349" s="20">
        <f t="shared" ref="BE1349:BG1349" si="4003">BE1350+BE1353+BE1356</f>
        <v>0</v>
      </c>
      <c r="BF1349" s="20">
        <f t="shared" si="4003"/>
        <v>0</v>
      </c>
      <c r="BG1349" s="20">
        <f t="shared" si="4003"/>
        <v>0</v>
      </c>
      <c r="BH1349" s="20">
        <f t="shared" si="3909"/>
        <v>18046.62</v>
      </c>
      <c r="BI1349" s="20">
        <f t="shared" si="3910"/>
        <v>18080.7</v>
      </c>
      <c r="BJ1349" s="20">
        <f t="shared" si="3911"/>
        <v>18080.7</v>
      </c>
      <c r="BK1349" s="20">
        <f t="shared" ref="BK1349:BL1349" si="4004">BK1350+BK1353+BK1356</f>
        <v>0</v>
      </c>
      <c r="BL1349" s="20">
        <f t="shared" si="4004"/>
        <v>0</v>
      </c>
      <c r="BM1349" s="20">
        <f t="shared" si="3912"/>
        <v>18046.62</v>
      </c>
      <c r="BN1349" s="20">
        <f t="shared" si="3913"/>
        <v>18080.7</v>
      </c>
      <c r="BO1349" s="20">
        <f t="shared" ref="BO1349:BQ1349" si="4005">BO1350+BO1353+BO1356</f>
        <v>98.597999999999999</v>
      </c>
      <c r="BP1349" s="20">
        <f t="shared" si="4005"/>
        <v>0</v>
      </c>
      <c r="BQ1349" s="20">
        <f t="shared" si="4005"/>
        <v>0</v>
      </c>
      <c r="BR1349" s="20">
        <f t="shared" si="3979"/>
        <v>18145.218000000001</v>
      </c>
      <c r="BS1349" s="20">
        <f t="shared" si="3980"/>
        <v>18080.7</v>
      </c>
      <c r="BT1349" s="20">
        <f t="shared" si="3981"/>
        <v>18080.7</v>
      </c>
      <c r="BU1349" s="20">
        <f t="shared" ref="BU1349" si="4006">BU1350+BU1353+BU1356</f>
        <v>0</v>
      </c>
      <c r="BV1349" s="20">
        <f t="shared" si="3982"/>
        <v>18145.218000000001</v>
      </c>
      <c r="BW1349" s="20">
        <f t="shared" ref="BW1349:BX1349" si="4007">BW1350+BW1353+BW1356</f>
        <v>0</v>
      </c>
      <c r="BX1349" s="20">
        <f t="shared" si="4007"/>
        <v>0</v>
      </c>
      <c r="BY1349" s="20">
        <f t="shared" si="3887"/>
        <v>18145.218000000001</v>
      </c>
      <c r="BZ1349" s="20">
        <f t="shared" si="3888"/>
        <v>18080.7</v>
      </c>
      <c r="CA1349" s="20">
        <f t="shared" ref="CA1349" si="4008">CA1350+CA1353+CA1356</f>
        <v>0</v>
      </c>
      <c r="CB1349" s="20">
        <f t="shared" si="3889"/>
        <v>18145.218000000001</v>
      </c>
      <c r="CC1349" s="20">
        <f t="shared" ref="CC1349" si="4009">CC1350+CC1353+CC1356</f>
        <v>0</v>
      </c>
      <c r="CD1349" s="20">
        <f t="shared" si="3890"/>
        <v>18145.218000000001</v>
      </c>
      <c r="CE1349" s="20">
        <f t="shared" si="3995"/>
        <v>0</v>
      </c>
    </row>
    <row r="1350" spans="1:83" ht="94.5" x14ac:dyDescent="0.25">
      <c r="A1350" s="10" t="s">
        <v>102</v>
      </c>
      <c r="B1350" s="19">
        <v>100</v>
      </c>
      <c r="C1350" s="10"/>
      <c r="D1350" s="10"/>
      <c r="E1350" s="25" t="s">
        <v>599</v>
      </c>
      <c r="F1350" s="20">
        <f>F1351</f>
        <v>15547.1</v>
      </c>
      <c r="G1350" s="20">
        <f t="shared" ref="G1350:CE1351" si="4010">G1351</f>
        <v>15547.1</v>
      </c>
      <c r="H1350" s="20">
        <f t="shared" si="4010"/>
        <v>15547.1</v>
      </c>
      <c r="I1350" s="20">
        <f t="shared" si="4010"/>
        <v>0</v>
      </c>
      <c r="J1350" s="20">
        <f t="shared" si="4010"/>
        <v>0</v>
      </c>
      <c r="K1350" s="20">
        <f t="shared" si="4010"/>
        <v>0</v>
      </c>
      <c r="L1350" s="20">
        <f t="shared" si="3884"/>
        <v>15547.1</v>
      </c>
      <c r="M1350" s="20">
        <f t="shared" si="3885"/>
        <v>15547.1</v>
      </c>
      <c r="N1350" s="20">
        <f t="shared" si="3886"/>
        <v>15547.1</v>
      </c>
      <c r="O1350" s="20">
        <f t="shared" si="4010"/>
        <v>0</v>
      </c>
      <c r="P1350" s="20">
        <f t="shared" si="4010"/>
        <v>0</v>
      </c>
      <c r="Q1350" s="20">
        <f t="shared" si="4010"/>
        <v>0</v>
      </c>
      <c r="R1350" s="20">
        <f t="shared" si="3983"/>
        <v>15547.1</v>
      </c>
      <c r="S1350" s="20">
        <f t="shared" si="3984"/>
        <v>15547.1</v>
      </c>
      <c r="T1350" s="20">
        <f t="shared" si="3985"/>
        <v>15547.1</v>
      </c>
      <c r="U1350" s="20">
        <f t="shared" si="4010"/>
        <v>0</v>
      </c>
      <c r="V1350" s="20">
        <f t="shared" si="3943"/>
        <v>15547.1</v>
      </c>
      <c r="W1350" s="20">
        <f t="shared" si="4010"/>
        <v>0</v>
      </c>
      <c r="X1350" s="20">
        <f t="shared" si="4010"/>
        <v>0</v>
      </c>
      <c r="Y1350" s="20">
        <f t="shared" si="4010"/>
        <v>0</v>
      </c>
      <c r="Z1350" s="20">
        <f t="shared" si="3939"/>
        <v>15547.1</v>
      </c>
      <c r="AA1350" s="20">
        <f t="shared" si="3940"/>
        <v>15547.1</v>
      </c>
      <c r="AB1350" s="20">
        <f t="shared" si="3941"/>
        <v>15547.1</v>
      </c>
      <c r="AC1350" s="20">
        <f t="shared" si="4010"/>
        <v>0</v>
      </c>
      <c r="AD1350" s="20">
        <f t="shared" si="4010"/>
        <v>0</v>
      </c>
      <c r="AE1350" s="20">
        <f t="shared" si="4010"/>
        <v>0</v>
      </c>
      <c r="AF1350" s="20">
        <f t="shared" si="3916"/>
        <v>15547.1</v>
      </c>
      <c r="AG1350" s="20">
        <f t="shared" si="3917"/>
        <v>15547.1</v>
      </c>
      <c r="AH1350" s="20">
        <f t="shared" si="3918"/>
        <v>15547.1</v>
      </c>
      <c r="AI1350" s="20">
        <f t="shared" si="4010"/>
        <v>0</v>
      </c>
      <c r="AJ1350" s="20">
        <f t="shared" si="3919"/>
        <v>15547.1</v>
      </c>
      <c r="AK1350" s="20">
        <f t="shared" si="4010"/>
        <v>0</v>
      </c>
      <c r="AL1350" s="20">
        <f t="shared" si="4010"/>
        <v>0</v>
      </c>
      <c r="AM1350" s="20">
        <f t="shared" si="4010"/>
        <v>0</v>
      </c>
      <c r="AN1350" s="20">
        <f t="shared" si="3875"/>
        <v>15547.1</v>
      </c>
      <c r="AO1350" s="20">
        <f t="shared" si="3876"/>
        <v>15547.1</v>
      </c>
      <c r="AP1350" s="20">
        <f t="shared" si="3877"/>
        <v>15547.1</v>
      </c>
      <c r="AQ1350" s="20">
        <f t="shared" si="4010"/>
        <v>0</v>
      </c>
      <c r="AR1350" s="20">
        <f t="shared" si="4010"/>
        <v>0</v>
      </c>
      <c r="AS1350" s="20">
        <f t="shared" si="4010"/>
        <v>0</v>
      </c>
      <c r="AT1350" s="20">
        <f t="shared" si="3878"/>
        <v>15547.1</v>
      </c>
      <c r="AU1350" s="20">
        <f t="shared" si="3879"/>
        <v>15547.1</v>
      </c>
      <c r="AV1350" s="20">
        <f t="shared" si="3880"/>
        <v>15547.1</v>
      </c>
      <c r="AW1350" s="20">
        <f t="shared" si="4010"/>
        <v>0</v>
      </c>
      <c r="AX1350" s="20">
        <f t="shared" si="4010"/>
        <v>0</v>
      </c>
      <c r="AY1350" s="20">
        <f t="shared" si="4010"/>
        <v>0</v>
      </c>
      <c r="AZ1350" s="20">
        <f t="shared" si="3946"/>
        <v>15547.1</v>
      </c>
      <c r="BA1350" s="20">
        <f t="shared" si="3947"/>
        <v>15547.1</v>
      </c>
      <c r="BB1350" s="20">
        <f t="shared" si="3948"/>
        <v>15547.1</v>
      </c>
      <c r="BC1350" s="20">
        <f t="shared" si="4010"/>
        <v>0</v>
      </c>
      <c r="BD1350" s="20">
        <f t="shared" si="3944"/>
        <v>15547.1</v>
      </c>
      <c r="BE1350" s="20">
        <f t="shared" si="4010"/>
        <v>0</v>
      </c>
      <c r="BF1350" s="20">
        <f t="shared" si="4010"/>
        <v>0</v>
      </c>
      <c r="BG1350" s="20">
        <f t="shared" si="4010"/>
        <v>0</v>
      </c>
      <c r="BH1350" s="20">
        <f t="shared" si="3909"/>
        <v>15547.1</v>
      </c>
      <c r="BI1350" s="20">
        <f t="shared" si="3910"/>
        <v>15547.1</v>
      </c>
      <c r="BJ1350" s="20">
        <f t="shared" si="3911"/>
        <v>15547.1</v>
      </c>
      <c r="BK1350" s="20">
        <f t="shared" si="4010"/>
        <v>0</v>
      </c>
      <c r="BL1350" s="20">
        <f t="shared" si="4010"/>
        <v>0</v>
      </c>
      <c r="BM1350" s="20">
        <f t="shared" si="3912"/>
        <v>15547.1</v>
      </c>
      <c r="BN1350" s="20">
        <f t="shared" si="3913"/>
        <v>15547.1</v>
      </c>
      <c r="BO1350" s="20">
        <f t="shared" si="4010"/>
        <v>28.872</v>
      </c>
      <c r="BP1350" s="20">
        <f t="shared" si="4010"/>
        <v>0</v>
      </c>
      <c r="BQ1350" s="20">
        <f t="shared" si="4010"/>
        <v>0</v>
      </c>
      <c r="BR1350" s="20">
        <f t="shared" si="3979"/>
        <v>15575.972</v>
      </c>
      <c r="BS1350" s="20">
        <f t="shared" si="3980"/>
        <v>15547.1</v>
      </c>
      <c r="BT1350" s="20">
        <f t="shared" si="3981"/>
        <v>15547.1</v>
      </c>
      <c r="BU1350" s="20">
        <f t="shared" si="4010"/>
        <v>0</v>
      </c>
      <c r="BV1350" s="20">
        <f t="shared" si="3982"/>
        <v>15575.972</v>
      </c>
      <c r="BW1350" s="20">
        <f t="shared" si="4010"/>
        <v>0</v>
      </c>
      <c r="BX1350" s="20">
        <f t="shared" si="4010"/>
        <v>0</v>
      </c>
      <c r="BY1350" s="20">
        <f t="shared" si="3887"/>
        <v>15575.972</v>
      </c>
      <c r="BZ1350" s="20">
        <f t="shared" si="3888"/>
        <v>15547.1</v>
      </c>
      <c r="CA1350" s="20">
        <f t="shared" si="4010"/>
        <v>0</v>
      </c>
      <c r="CB1350" s="20">
        <f t="shared" si="3889"/>
        <v>15575.972</v>
      </c>
      <c r="CC1350" s="20">
        <f t="shared" si="4010"/>
        <v>0</v>
      </c>
      <c r="CD1350" s="20">
        <f t="shared" si="3890"/>
        <v>15575.972</v>
      </c>
      <c r="CE1350" s="20">
        <f t="shared" si="4010"/>
        <v>0</v>
      </c>
    </row>
    <row r="1351" spans="1:83" ht="31.5" x14ac:dyDescent="0.25">
      <c r="A1351" s="10" t="s">
        <v>102</v>
      </c>
      <c r="B1351" s="19">
        <v>110</v>
      </c>
      <c r="C1351" s="10"/>
      <c r="D1351" s="10"/>
      <c r="E1351" s="25" t="s">
        <v>600</v>
      </c>
      <c r="F1351" s="20">
        <f>F1352</f>
        <v>15547.1</v>
      </c>
      <c r="G1351" s="20">
        <f t="shared" si="4010"/>
        <v>15547.1</v>
      </c>
      <c r="H1351" s="20">
        <f t="shared" si="4010"/>
        <v>15547.1</v>
      </c>
      <c r="I1351" s="20">
        <f t="shared" si="4010"/>
        <v>0</v>
      </c>
      <c r="J1351" s="20">
        <f t="shared" si="4010"/>
        <v>0</v>
      </c>
      <c r="K1351" s="20">
        <f t="shared" si="4010"/>
        <v>0</v>
      </c>
      <c r="L1351" s="20">
        <f t="shared" si="3884"/>
        <v>15547.1</v>
      </c>
      <c r="M1351" s="20">
        <f t="shared" si="3885"/>
        <v>15547.1</v>
      </c>
      <c r="N1351" s="20">
        <f t="shared" si="3886"/>
        <v>15547.1</v>
      </c>
      <c r="O1351" s="20">
        <f t="shared" si="4010"/>
        <v>0</v>
      </c>
      <c r="P1351" s="20">
        <f t="shared" si="4010"/>
        <v>0</v>
      </c>
      <c r="Q1351" s="20">
        <f t="shared" si="4010"/>
        <v>0</v>
      </c>
      <c r="R1351" s="20">
        <f t="shared" si="3983"/>
        <v>15547.1</v>
      </c>
      <c r="S1351" s="20">
        <f t="shared" si="3984"/>
        <v>15547.1</v>
      </c>
      <c r="T1351" s="20">
        <f t="shared" si="3985"/>
        <v>15547.1</v>
      </c>
      <c r="U1351" s="20">
        <f t="shared" si="4010"/>
        <v>0</v>
      </c>
      <c r="V1351" s="20">
        <f t="shared" si="3943"/>
        <v>15547.1</v>
      </c>
      <c r="W1351" s="20">
        <f t="shared" si="4010"/>
        <v>0</v>
      </c>
      <c r="X1351" s="20">
        <f t="shared" si="4010"/>
        <v>0</v>
      </c>
      <c r="Y1351" s="20">
        <f t="shared" si="4010"/>
        <v>0</v>
      </c>
      <c r="Z1351" s="20">
        <f t="shared" si="3939"/>
        <v>15547.1</v>
      </c>
      <c r="AA1351" s="20">
        <f t="shared" si="3940"/>
        <v>15547.1</v>
      </c>
      <c r="AB1351" s="20">
        <f t="shared" si="3941"/>
        <v>15547.1</v>
      </c>
      <c r="AC1351" s="20">
        <f t="shared" si="4010"/>
        <v>0</v>
      </c>
      <c r="AD1351" s="20">
        <f t="shared" si="4010"/>
        <v>0</v>
      </c>
      <c r="AE1351" s="20">
        <f t="shared" si="4010"/>
        <v>0</v>
      </c>
      <c r="AF1351" s="20">
        <f t="shared" si="3916"/>
        <v>15547.1</v>
      </c>
      <c r="AG1351" s="20">
        <f t="shared" si="3917"/>
        <v>15547.1</v>
      </c>
      <c r="AH1351" s="20">
        <f t="shared" si="3918"/>
        <v>15547.1</v>
      </c>
      <c r="AI1351" s="20">
        <f t="shared" si="4010"/>
        <v>0</v>
      </c>
      <c r="AJ1351" s="20">
        <f t="shared" si="3919"/>
        <v>15547.1</v>
      </c>
      <c r="AK1351" s="20">
        <f t="shared" si="4010"/>
        <v>0</v>
      </c>
      <c r="AL1351" s="20">
        <f t="shared" si="4010"/>
        <v>0</v>
      </c>
      <c r="AM1351" s="20">
        <f t="shared" si="4010"/>
        <v>0</v>
      </c>
      <c r="AN1351" s="20">
        <f t="shared" si="3875"/>
        <v>15547.1</v>
      </c>
      <c r="AO1351" s="20">
        <f t="shared" si="3876"/>
        <v>15547.1</v>
      </c>
      <c r="AP1351" s="20">
        <f t="shared" si="3877"/>
        <v>15547.1</v>
      </c>
      <c r="AQ1351" s="20">
        <f t="shared" si="4010"/>
        <v>0</v>
      </c>
      <c r="AR1351" s="20">
        <f t="shared" si="4010"/>
        <v>0</v>
      </c>
      <c r="AS1351" s="20">
        <f t="shared" si="4010"/>
        <v>0</v>
      </c>
      <c r="AT1351" s="20">
        <f t="shared" si="3878"/>
        <v>15547.1</v>
      </c>
      <c r="AU1351" s="20">
        <f t="shared" si="3879"/>
        <v>15547.1</v>
      </c>
      <c r="AV1351" s="20">
        <f t="shared" si="3880"/>
        <v>15547.1</v>
      </c>
      <c r="AW1351" s="20">
        <f t="shared" si="4010"/>
        <v>0</v>
      </c>
      <c r="AX1351" s="20">
        <f t="shared" si="4010"/>
        <v>0</v>
      </c>
      <c r="AY1351" s="20">
        <f t="shared" si="4010"/>
        <v>0</v>
      </c>
      <c r="AZ1351" s="20">
        <f t="shared" si="3946"/>
        <v>15547.1</v>
      </c>
      <c r="BA1351" s="20">
        <f t="shared" si="3947"/>
        <v>15547.1</v>
      </c>
      <c r="BB1351" s="20">
        <f t="shared" si="3948"/>
        <v>15547.1</v>
      </c>
      <c r="BC1351" s="20">
        <f t="shared" si="4010"/>
        <v>0</v>
      </c>
      <c r="BD1351" s="20">
        <f t="shared" si="3944"/>
        <v>15547.1</v>
      </c>
      <c r="BE1351" s="20">
        <f t="shared" si="4010"/>
        <v>0</v>
      </c>
      <c r="BF1351" s="20">
        <f t="shared" si="4010"/>
        <v>0</v>
      </c>
      <c r="BG1351" s="20">
        <f t="shared" si="4010"/>
        <v>0</v>
      </c>
      <c r="BH1351" s="20">
        <f t="shared" si="3909"/>
        <v>15547.1</v>
      </c>
      <c r="BI1351" s="20">
        <f t="shared" si="3910"/>
        <v>15547.1</v>
      </c>
      <c r="BJ1351" s="20">
        <f t="shared" si="3911"/>
        <v>15547.1</v>
      </c>
      <c r="BK1351" s="20">
        <f t="shared" si="4010"/>
        <v>0</v>
      </c>
      <c r="BL1351" s="20">
        <f t="shared" si="4010"/>
        <v>0</v>
      </c>
      <c r="BM1351" s="20">
        <f t="shared" si="3912"/>
        <v>15547.1</v>
      </c>
      <c r="BN1351" s="20">
        <f t="shared" si="3913"/>
        <v>15547.1</v>
      </c>
      <c r="BO1351" s="20">
        <f t="shared" si="4010"/>
        <v>28.872</v>
      </c>
      <c r="BP1351" s="20">
        <f t="shared" si="4010"/>
        <v>0</v>
      </c>
      <c r="BQ1351" s="20">
        <f t="shared" si="4010"/>
        <v>0</v>
      </c>
      <c r="BR1351" s="20">
        <f t="shared" si="3979"/>
        <v>15575.972</v>
      </c>
      <c r="BS1351" s="20">
        <f t="shared" si="3980"/>
        <v>15547.1</v>
      </c>
      <c r="BT1351" s="20">
        <f t="shared" si="3981"/>
        <v>15547.1</v>
      </c>
      <c r="BU1351" s="20">
        <f t="shared" si="4010"/>
        <v>0</v>
      </c>
      <c r="BV1351" s="20">
        <f t="shared" si="3982"/>
        <v>15575.972</v>
      </c>
      <c r="BW1351" s="20">
        <f t="shared" si="4010"/>
        <v>0</v>
      </c>
      <c r="BX1351" s="20">
        <f t="shared" si="4010"/>
        <v>0</v>
      </c>
      <c r="BY1351" s="20">
        <f t="shared" si="3887"/>
        <v>15575.972</v>
      </c>
      <c r="BZ1351" s="20">
        <f t="shared" si="3888"/>
        <v>15547.1</v>
      </c>
      <c r="CA1351" s="20">
        <f t="shared" si="4010"/>
        <v>0</v>
      </c>
      <c r="CB1351" s="20">
        <f t="shared" si="3889"/>
        <v>15575.972</v>
      </c>
      <c r="CC1351" s="20">
        <f t="shared" si="4010"/>
        <v>0</v>
      </c>
      <c r="CD1351" s="20">
        <f t="shared" si="3890"/>
        <v>15575.972</v>
      </c>
      <c r="CE1351" s="20">
        <f t="shared" si="4010"/>
        <v>0</v>
      </c>
    </row>
    <row r="1352" spans="1:83" ht="31.5" x14ac:dyDescent="0.25">
      <c r="A1352" s="10" t="s">
        <v>102</v>
      </c>
      <c r="B1352" s="19">
        <v>110</v>
      </c>
      <c r="C1352" s="10" t="s">
        <v>345</v>
      </c>
      <c r="D1352" s="10" t="s">
        <v>345</v>
      </c>
      <c r="E1352" s="25" t="s">
        <v>582</v>
      </c>
      <c r="F1352" s="20">
        <v>15547.1</v>
      </c>
      <c r="G1352" s="20">
        <v>15547.1</v>
      </c>
      <c r="H1352" s="20">
        <v>15547.1</v>
      </c>
      <c r="I1352" s="20"/>
      <c r="J1352" s="20"/>
      <c r="K1352" s="20"/>
      <c r="L1352" s="20">
        <f t="shared" si="3884"/>
        <v>15547.1</v>
      </c>
      <c r="M1352" s="20">
        <f t="shared" si="3885"/>
        <v>15547.1</v>
      </c>
      <c r="N1352" s="20">
        <f t="shared" si="3886"/>
        <v>15547.1</v>
      </c>
      <c r="O1352" s="20"/>
      <c r="P1352" s="20"/>
      <c r="Q1352" s="20"/>
      <c r="R1352" s="20">
        <f t="shared" si="3983"/>
        <v>15547.1</v>
      </c>
      <c r="S1352" s="20">
        <f t="shared" si="3984"/>
        <v>15547.1</v>
      </c>
      <c r="T1352" s="20">
        <f t="shared" si="3985"/>
        <v>15547.1</v>
      </c>
      <c r="U1352" s="20"/>
      <c r="V1352" s="20">
        <f t="shared" si="3943"/>
        <v>15547.1</v>
      </c>
      <c r="W1352" s="20"/>
      <c r="X1352" s="20"/>
      <c r="Y1352" s="20"/>
      <c r="Z1352" s="20">
        <f t="shared" si="3939"/>
        <v>15547.1</v>
      </c>
      <c r="AA1352" s="20">
        <f t="shared" si="3940"/>
        <v>15547.1</v>
      </c>
      <c r="AB1352" s="20">
        <f t="shared" si="3941"/>
        <v>15547.1</v>
      </c>
      <c r="AC1352" s="20"/>
      <c r="AD1352" s="20"/>
      <c r="AE1352" s="20"/>
      <c r="AF1352" s="20">
        <f t="shared" si="3916"/>
        <v>15547.1</v>
      </c>
      <c r="AG1352" s="20">
        <f t="shared" si="3917"/>
        <v>15547.1</v>
      </c>
      <c r="AH1352" s="20">
        <f t="shared" si="3918"/>
        <v>15547.1</v>
      </c>
      <c r="AI1352" s="20"/>
      <c r="AJ1352" s="20">
        <f t="shared" si="3919"/>
        <v>15547.1</v>
      </c>
      <c r="AK1352" s="20"/>
      <c r="AL1352" s="20"/>
      <c r="AM1352" s="20"/>
      <c r="AN1352" s="20">
        <f t="shared" si="3875"/>
        <v>15547.1</v>
      </c>
      <c r="AO1352" s="20">
        <f t="shared" si="3876"/>
        <v>15547.1</v>
      </c>
      <c r="AP1352" s="20">
        <f t="shared" si="3877"/>
        <v>15547.1</v>
      </c>
      <c r="AQ1352" s="20"/>
      <c r="AR1352" s="20"/>
      <c r="AS1352" s="20"/>
      <c r="AT1352" s="20">
        <f t="shared" si="3878"/>
        <v>15547.1</v>
      </c>
      <c r="AU1352" s="20">
        <f t="shared" si="3879"/>
        <v>15547.1</v>
      </c>
      <c r="AV1352" s="20">
        <f t="shared" si="3880"/>
        <v>15547.1</v>
      </c>
      <c r="AW1352" s="20"/>
      <c r="AX1352" s="20"/>
      <c r="AY1352" s="20"/>
      <c r="AZ1352" s="20">
        <f t="shared" si="3946"/>
        <v>15547.1</v>
      </c>
      <c r="BA1352" s="20">
        <f t="shared" si="3947"/>
        <v>15547.1</v>
      </c>
      <c r="BB1352" s="20">
        <f t="shared" si="3948"/>
        <v>15547.1</v>
      </c>
      <c r="BC1352" s="20"/>
      <c r="BD1352" s="20">
        <f t="shared" si="3944"/>
        <v>15547.1</v>
      </c>
      <c r="BE1352" s="20"/>
      <c r="BF1352" s="20"/>
      <c r="BG1352" s="20"/>
      <c r="BH1352" s="20">
        <f t="shared" si="3909"/>
        <v>15547.1</v>
      </c>
      <c r="BI1352" s="20">
        <f t="shared" si="3910"/>
        <v>15547.1</v>
      </c>
      <c r="BJ1352" s="20">
        <f t="shared" si="3911"/>
        <v>15547.1</v>
      </c>
      <c r="BK1352" s="20"/>
      <c r="BL1352" s="20"/>
      <c r="BM1352" s="20">
        <f t="shared" si="3912"/>
        <v>15547.1</v>
      </c>
      <c r="BN1352" s="20">
        <f t="shared" si="3913"/>
        <v>15547.1</v>
      </c>
      <c r="BO1352" s="20">
        <v>28.872</v>
      </c>
      <c r="BP1352" s="20"/>
      <c r="BQ1352" s="20"/>
      <c r="BR1352" s="20">
        <f t="shared" si="3979"/>
        <v>15575.972</v>
      </c>
      <c r="BS1352" s="20">
        <f t="shared" si="3980"/>
        <v>15547.1</v>
      </c>
      <c r="BT1352" s="20">
        <f t="shared" si="3981"/>
        <v>15547.1</v>
      </c>
      <c r="BU1352" s="20"/>
      <c r="BV1352" s="20">
        <f t="shared" si="3982"/>
        <v>15575.972</v>
      </c>
      <c r="BW1352" s="20"/>
      <c r="BX1352" s="20"/>
      <c r="BY1352" s="20">
        <f t="shared" si="3887"/>
        <v>15575.972</v>
      </c>
      <c r="BZ1352" s="20">
        <f t="shared" si="3888"/>
        <v>15547.1</v>
      </c>
      <c r="CA1352" s="20"/>
      <c r="CB1352" s="20">
        <f t="shared" si="3889"/>
        <v>15575.972</v>
      </c>
      <c r="CC1352" s="20"/>
      <c r="CD1352" s="20">
        <f t="shared" si="3890"/>
        <v>15575.972</v>
      </c>
      <c r="CE1352" s="20"/>
    </row>
    <row r="1353" spans="1:83" ht="47.25" x14ac:dyDescent="0.25">
      <c r="A1353" s="10" t="s">
        <v>102</v>
      </c>
      <c r="B1353" s="19">
        <v>200</v>
      </c>
      <c r="C1353" s="10"/>
      <c r="D1353" s="10"/>
      <c r="E1353" s="25" t="s">
        <v>602</v>
      </c>
      <c r="F1353" s="20">
        <f>F1354</f>
        <v>2503.1000000000004</v>
      </c>
      <c r="G1353" s="20">
        <f t="shared" ref="G1353:CE1354" si="4011">G1354</f>
        <v>2503.1000000000004</v>
      </c>
      <c r="H1353" s="20">
        <f t="shared" si="4011"/>
        <v>2503.1000000000004</v>
      </c>
      <c r="I1353" s="20">
        <f t="shared" si="4011"/>
        <v>0</v>
      </c>
      <c r="J1353" s="20">
        <f t="shared" si="4011"/>
        <v>0</v>
      </c>
      <c r="K1353" s="20">
        <f t="shared" si="4011"/>
        <v>0</v>
      </c>
      <c r="L1353" s="20">
        <f t="shared" si="3884"/>
        <v>2503.1000000000004</v>
      </c>
      <c r="M1353" s="20">
        <f t="shared" si="3885"/>
        <v>2503.1000000000004</v>
      </c>
      <c r="N1353" s="20">
        <f t="shared" si="3886"/>
        <v>2503.1000000000004</v>
      </c>
      <c r="O1353" s="20">
        <f t="shared" si="4011"/>
        <v>0</v>
      </c>
      <c r="P1353" s="20">
        <f t="shared" si="4011"/>
        <v>0</v>
      </c>
      <c r="Q1353" s="20">
        <f t="shared" si="4011"/>
        <v>0</v>
      </c>
      <c r="R1353" s="20">
        <f t="shared" si="3983"/>
        <v>2503.1000000000004</v>
      </c>
      <c r="S1353" s="20">
        <f t="shared" si="3984"/>
        <v>2503.1000000000004</v>
      </c>
      <c r="T1353" s="20">
        <f t="shared" si="3985"/>
        <v>2503.1000000000004</v>
      </c>
      <c r="U1353" s="20">
        <f t="shared" si="4011"/>
        <v>0</v>
      </c>
      <c r="V1353" s="20">
        <f t="shared" si="3943"/>
        <v>2503.1000000000004</v>
      </c>
      <c r="W1353" s="20">
        <f t="shared" si="4011"/>
        <v>0</v>
      </c>
      <c r="X1353" s="20">
        <f t="shared" si="4011"/>
        <v>0</v>
      </c>
      <c r="Y1353" s="20">
        <f t="shared" si="4011"/>
        <v>0</v>
      </c>
      <c r="Z1353" s="20">
        <f t="shared" si="3939"/>
        <v>2503.1000000000004</v>
      </c>
      <c r="AA1353" s="20">
        <f t="shared" si="3940"/>
        <v>2503.1000000000004</v>
      </c>
      <c r="AB1353" s="20">
        <f t="shared" si="3941"/>
        <v>2503.1000000000004</v>
      </c>
      <c r="AC1353" s="20">
        <f t="shared" si="4011"/>
        <v>0</v>
      </c>
      <c r="AD1353" s="20">
        <f t="shared" si="4011"/>
        <v>0</v>
      </c>
      <c r="AE1353" s="20">
        <f t="shared" si="4011"/>
        <v>0</v>
      </c>
      <c r="AF1353" s="20">
        <f t="shared" si="3916"/>
        <v>2503.1000000000004</v>
      </c>
      <c r="AG1353" s="20">
        <f t="shared" si="3917"/>
        <v>2503.1000000000004</v>
      </c>
      <c r="AH1353" s="20">
        <f t="shared" si="3918"/>
        <v>2503.1000000000004</v>
      </c>
      <c r="AI1353" s="20">
        <f t="shared" si="4011"/>
        <v>0</v>
      </c>
      <c r="AJ1353" s="20">
        <f t="shared" si="3919"/>
        <v>2503.1000000000004</v>
      </c>
      <c r="AK1353" s="20">
        <f t="shared" si="4011"/>
        <v>-32.880000000000003</v>
      </c>
      <c r="AL1353" s="20">
        <f t="shared" si="4011"/>
        <v>0</v>
      </c>
      <c r="AM1353" s="20">
        <f t="shared" si="4011"/>
        <v>0</v>
      </c>
      <c r="AN1353" s="20">
        <f t="shared" ref="AN1353:AN1428" si="4012">AJ1353+AK1353</f>
        <v>2470.2200000000003</v>
      </c>
      <c r="AO1353" s="20">
        <f t="shared" ref="AO1353:AO1428" si="4013">AG1353+AL1353</f>
        <v>2503.1000000000004</v>
      </c>
      <c r="AP1353" s="20">
        <f t="shared" ref="AP1353:AP1428" si="4014">AH1353+AM1353</f>
        <v>2503.1000000000004</v>
      </c>
      <c r="AQ1353" s="20">
        <f t="shared" si="4011"/>
        <v>0</v>
      </c>
      <c r="AR1353" s="20">
        <f t="shared" si="4011"/>
        <v>0</v>
      </c>
      <c r="AS1353" s="20">
        <f t="shared" si="4011"/>
        <v>0</v>
      </c>
      <c r="AT1353" s="20">
        <f t="shared" ref="AT1353:AT1428" si="4015">AN1353+AQ1353</f>
        <v>2470.2200000000003</v>
      </c>
      <c r="AU1353" s="20">
        <f t="shared" ref="AU1353:AU1428" si="4016">AO1353+AR1353</f>
        <v>2503.1000000000004</v>
      </c>
      <c r="AV1353" s="20">
        <f t="shared" ref="AV1353:AV1428" si="4017">AP1353+AS1353</f>
        <v>2503.1000000000004</v>
      </c>
      <c r="AW1353" s="20">
        <f t="shared" si="4011"/>
        <v>0</v>
      </c>
      <c r="AX1353" s="20">
        <f t="shared" si="4011"/>
        <v>0</v>
      </c>
      <c r="AY1353" s="20">
        <f t="shared" si="4011"/>
        <v>0</v>
      </c>
      <c r="AZ1353" s="20">
        <f t="shared" si="3946"/>
        <v>2470.2200000000003</v>
      </c>
      <c r="BA1353" s="20">
        <f t="shared" si="3947"/>
        <v>2503.1000000000004</v>
      </c>
      <c r="BB1353" s="20">
        <f t="shared" si="3948"/>
        <v>2503.1000000000004</v>
      </c>
      <c r="BC1353" s="20">
        <f t="shared" si="4011"/>
        <v>0</v>
      </c>
      <c r="BD1353" s="20">
        <f t="shared" si="3944"/>
        <v>2470.2200000000003</v>
      </c>
      <c r="BE1353" s="20">
        <f t="shared" si="4011"/>
        <v>0</v>
      </c>
      <c r="BF1353" s="20">
        <f t="shared" si="4011"/>
        <v>0</v>
      </c>
      <c r="BG1353" s="20">
        <f t="shared" si="4011"/>
        <v>0</v>
      </c>
      <c r="BH1353" s="20">
        <f t="shared" si="3909"/>
        <v>2470.2200000000003</v>
      </c>
      <c r="BI1353" s="20">
        <f t="shared" si="3910"/>
        <v>2503.1000000000004</v>
      </c>
      <c r="BJ1353" s="20">
        <f t="shared" si="3911"/>
        <v>2503.1000000000004</v>
      </c>
      <c r="BK1353" s="20">
        <f t="shared" si="4011"/>
        <v>0</v>
      </c>
      <c r="BL1353" s="20">
        <f t="shared" si="4011"/>
        <v>0</v>
      </c>
      <c r="BM1353" s="20">
        <f t="shared" si="3912"/>
        <v>2470.2200000000003</v>
      </c>
      <c r="BN1353" s="20">
        <f t="shared" si="3913"/>
        <v>2503.1000000000004</v>
      </c>
      <c r="BO1353" s="20">
        <f t="shared" si="4011"/>
        <v>-16.707999999999998</v>
      </c>
      <c r="BP1353" s="20">
        <f t="shared" si="4011"/>
        <v>0</v>
      </c>
      <c r="BQ1353" s="20">
        <f t="shared" si="4011"/>
        <v>0</v>
      </c>
      <c r="BR1353" s="20">
        <f t="shared" si="3979"/>
        <v>2453.5120000000002</v>
      </c>
      <c r="BS1353" s="20">
        <f t="shared" si="3980"/>
        <v>2503.1000000000004</v>
      </c>
      <c r="BT1353" s="20">
        <f t="shared" si="3981"/>
        <v>2503.1000000000004</v>
      </c>
      <c r="BU1353" s="20">
        <f t="shared" si="4011"/>
        <v>0</v>
      </c>
      <c r="BV1353" s="20">
        <f t="shared" si="3982"/>
        <v>2453.5120000000002</v>
      </c>
      <c r="BW1353" s="20">
        <f t="shared" si="4011"/>
        <v>0</v>
      </c>
      <c r="BX1353" s="20">
        <f t="shared" si="4011"/>
        <v>0</v>
      </c>
      <c r="BY1353" s="20">
        <f t="shared" si="3887"/>
        <v>2453.5120000000002</v>
      </c>
      <c r="BZ1353" s="20">
        <f t="shared" si="3888"/>
        <v>2503.1000000000004</v>
      </c>
      <c r="CA1353" s="20">
        <f t="shared" si="4011"/>
        <v>0</v>
      </c>
      <c r="CB1353" s="20">
        <f t="shared" si="3889"/>
        <v>2453.5120000000002</v>
      </c>
      <c r="CC1353" s="20">
        <f t="shared" si="4011"/>
        <v>0</v>
      </c>
      <c r="CD1353" s="20">
        <f t="shared" si="3890"/>
        <v>2453.5120000000002</v>
      </c>
      <c r="CE1353" s="20">
        <f t="shared" si="4011"/>
        <v>0</v>
      </c>
    </row>
    <row r="1354" spans="1:83" ht="47.25" x14ac:dyDescent="0.25">
      <c r="A1354" s="10" t="s">
        <v>102</v>
      </c>
      <c r="B1354" s="19">
        <v>240</v>
      </c>
      <c r="C1354" s="10"/>
      <c r="D1354" s="10"/>
      <c r="E1354" s="25" t="s">
        <v>603</v>
      </c>
      <c r="F1354" s="20">
        <f>F1355</f>
        <v>2503.1000000000004</v>
      </c>
      <c r="G1354" s="20">
        <f t="shared" si="4011"/>
        <v>2503.1000000000004</v>
      </c>
      <c r="H1354" s="20">
        <f t="shared" si="4011"/>
        <v>2503.1000000000004</v>
      </c>
      <c r="I1354" s="20">
        <f t="shared" si="4011"/>
        <v>0</v>
      </c>
      <c r="J1354" s="20">
        <f t="shared" si="4011"/>
        <v>0</v>
      </c>
      <c r="K1354" s="20">
        <f t="shared" si="4011"/>
        <v>0</v>
      </c>
      <c r="L1354" s="20">
        <f t="shared" si="3884"/>
        <v>2503.1000000000004</v>
      </c>
      <c r="M1354" s="20">
        <f t="shared" si="3885"/>
        <v>2503.1000000000004</v>
      </c>
      <c r="N1354" s="20">
        <f t="shared" si="3886"/>
        <v>2503.1000000000004</v>
      </c>
      <c r="O1354" s="20">
        <f t="shared" si="4011"/>
        <v>0</v>
      </c>
      <c r="P1354" s="20">
        <f t="shared" si="4011"/>
        <v>0</v>
      </c>
      <c r="Q1354" s="20">
        <f t="shared" si="4011"/>
        <v>0</v>
      </c>
      <c r="R1354" s="20">
        <f t="shared" si="3983"/>
        <v>2503.1000000000004</v>
      </c>
      <c r="S1354" s="20">
        <f t="shared" si="3984"/>
        <v>2503.1000000000004</v>
      </c>
      <c r="T1354" s="20">
        <f t="shared" si="3985"/>
        <v>2503.1000000000004</v>
      </c>
      <c r="U1354" s="20">
        <f t="shared" si="4011"/>
        <v>0</v>
      </c>
      <c r="V1354" s="20">
        <f t="shared" si="3943"/>
        <v>2503.1000000000004</v>
      </c>
      <c r="W1354" s="20">
        <f t="shared" si="4011"/>
        <v>0</v>
      </c>
      <c r="X1354" s="20">
        <f t="shared" si="4011"/>
        <v>0</v>
      </c>
      <c r="Y1354" s="20">
        <f t="shared" si="4011"/>
        <v>0</v>
      </c>
      <c r="Z1354" s="20">
        <f t="shared" si="3939"/>
        <v>2503.1000000000004</v>
      </c>
      <c r="AA1354" s="20">
        <f t="shared" si="3940"/>
        <v>2503.1000000000004</v>
      </c>
      <c r="AB1354" s="20">
        <f t="shared" si="3941"/>
        <v>2503.1000000000004</v>
      </c>
      <c r="AC1354" s="20">
        <f t="shared" si="4011"/>
        <v>0</v>
      </c>
      <c r="AD1354" s="20">
        <f t="shared" si="4011"/>
        <v>0</v>
      </c>
      <c r="AE1354" s="20">
        <f t="shared" si="4011"/>
        <v>0</v>
      </c>
      <c r="AF1354" s="20">
        <f t="shared" si="3916"/>
        <v>2503.1000000000004</v>
      </c>
      <c r="AG1354" s="20">
        <f t="shared" si="3917"/>
        <v>2503.1000000000004</v>
      </c>
      <c r="AH1354" s="20">
        <f t="shared" si="3918"/>
        <v>2503.1000000000004</v>
      </c>
      <c r="AI1354" s="20">
        <f t="shared" si="4011"/>
        <v>0</v>
      </c>
      <c r="AJ1354" s="20">
        <f t="shared" si="3919"/>
        <v>2503.1000000000004</v>
      </c>
      <c r="AK1354" s="20">
        <f t="shared" si="4011"/>
        <v>-32.880000000000003</v>
      </c>
      <c r="AL1354" s="20">
        <f t="shared" si="4011"/>
        <v>0</v>
      </c>
      <c r="AM1354" s="20">
        <f t="shared" si="4011"/>
        <v>0</v>
      </c>
      <c r="AN1354" s="20">
        <f t="shared" si="4012"/>
        <v>2470.2200000000003</v>
      </c>
      <c r="AO1354" s="20">
        <f t="shared" si="4013"/>
        <v>2503.1000000000004</v>
      </c>
      <c r="AP1354" s="20">
        <f t="shared" si="4014"/>
        <v>2503.1000000000004</v>
      </c>
      <c r="AQ1354" s="20">
        <f t="shared" si="4011"/>
        <v>0</v>
      </c>
      <c r="AR1354" s="20">
        <f t="shared" si="4011"/>
        <v>0</v>
      </c>
      <c r="AS1354" s="20">
        <f t="shared" si="4011"/>
        <v>0</v>
      </c>
      <c r="AT1354" s="20">
        <f t="shared" si="4015"/>
        <v>2470.2200000000003</v>
      </c>
      <c r="AU1354" s="20">
        <f t="shared" si="4016"/>
        <v>2503.1000000000004</v>
      </c>
      <c r="AV1354" s="20">
        <f t="shared" si="4017"/>
        <v>2503.1000000000004</v>
      </c>
      <c r="AW1354" s="20">
        <f t="shared" si="4011"/>
        <v>0</v>
      </c>
      <c r="AX1354" s="20">
        <f t="shared" si="4011"/>
        <v>0</v>
      </c>
      <c r="AY1354" s="20">
        <f t="shared" si="4011"/>
        <v>0</v>
      </c>
      <c r="AZ1354" s="20">
        <f t="shared" si="3946"/>
        <v>2470.2200000000003</v>
      </c>
      <c r="BA1354" s="20">
        <f t="shared" si="3947"/>
        <v>2503.1000000000004</v>
      </c>
      <c r="BB1354" s="20">
        <f t="shared" si="3948"/>
        <v>2503.1000000000004</v>
      </c>
      <c r="BC1354" s="20">
        <f t="shared" si="4011"/>
        <v>0</v>
      </c>
      <c r="BD1354" s="20">
        <f t="shared" si="3944"/>
        <v>2470.2200000000003</v>
      </c>
      <c r="BE1354" s="20">
        <f t="shared" si="4011"/>
        <v>0</v>
      </c>
      <c r="BF1354" s="20">
        <f t="shared" si="4011"/>
        <v>0</v>
      </c>
      <c r="BG1354" s="20">
        <f t="shared" si="4011"/>
        <v>0</v>
      </c>
      <c r="BH1354" s="20">
        <f t="shared" si="3909"/>
        <v>2470.2200000000003</v>
      </c>
      <c r="BI1354" s="20">
        <f t="shared" si="3910"/>
        <v>2503.1000000000004</v>
      </c>
      <c r="BJ1354" s="20">
        <f t="shared" si="3911"/>
        <v>2503.1000000000004</v>
      </c>
      <c r="BK1354" s="20">
        <f t="shared" si="4011"/>
        <v>0</v>
      </c>
      <c r="BL1354" s="20">
        <f t="shared" si="4011"/>
        <v>0</v>
      </c>
      <c r="BM1354" s="20">
        <f t="shared" si="3912"/>
        <v>2470.2200000000003</v>
      </c>
      <c r="BN1354" s="20">
        <f t="shared" si="3913"/>
        <v>2503.1000000000004</v>
      </c>
      <c r="BO1354" s="20">
        <f t="shared" si="4011"/>
        <v>-16.707999999999998</v>
      </c>
      <c r="BP1354" s="20">
        <f t="shared" si="4011"/>
        <v>0</v>
      </c>
      <c r="BQ1354" s="20">
        <f t="shared" si="4011"/>
        <v>0</v>
      </c>
      <c r="BR1354" s="20">
        <f t="shared" si="3979"/>
        <v>2453.5120000000002</v>
      </c>
      <c r="BS1354" s="20">
        <f t="shared" si="3980"/>
        <v>2503.1000000000004</v>
      </c>
      <c r="BT1354" s="20">
        <f t="shared" si="3981"/>
        <v>2503.1000000000004</v>
      </c>
      <c r="BU1354" s="20">
        <f t="shared" si="4011"/>
        <v>0</v>
      </c>
      <c r="BV1354" s="20">
        <f t="shared" si="3982"/>
        <v>2453.5120000000002</v>
      </c>
      <c r="BW1354" s="20">
        <f t="shared" si="4011"/>
        <v>0</v>
      </c>
      <c r="BX1354" s="20">
        <f t="shared" si="4011"/>
        <v>0</v>
      </c>
      <c r="BY1354" s="20">
        <f t="shared" si="3887"/>
        <v>2453.5120000000002</v>
      </c>
      <c r="BZ1354" s="20">
        <f t="shared" si="3888"/>
        <v>2503.1000000000004</v>
      </c>
      <c r="CA1354" s="20">
        <f t="shared" si="4011"/>
        <v>0</v>
      </c>
      <c r="CB1354" s="20">
        <f t="shared" si="3889"/>
        <v>2453.5120000000002</v>
      </c>
      <c r="CC1354" s="20">
        <f t="shared" si="4011"/>
        <v>0</v>
      </c>
      <c r="CD1354" s="20">
        <f t="shared" si="3890"/>
        <v>2453.5120000000002</v>
      </c>
      <c r="CE1354" s="20">
        <f t="shared" si="4011"/>
        <v>0</v>
      </c>
    </row>
    <row r="1355" spans="1:83" ht="31.5" x14ac:dyDescent="0.25">
      <c r="A1355" s="10" t="s">
        <v>102</v>
      </c>
      <c r="B1355" s="19">
        <v>240</v>
      </c>
      <c r="C1355" s="10" t="s">
        <v>345</v>
      </c>
      <c r="D1355" s="10" t="s">
        <v>345</v>
      </c>
      <c r="E1355" s="25" t="s">
        <v>582</v>
      </c>
      <c r="F1355" s="20">
        <v>2503.1000000000004</v>
      </c>
      <c r="G1355" s="20">
        <v>2503.1000000000004</v>
      </c>
      <c r="H1355" s="20">
        <v>2503.1000000000004</v>
      </c>
      <c r="I1355" s="20"/>
      <c r="J1355" s="20"/>
      <c r="K1355" s="20"/>
      <c r="L1355" s="20">
        <f t="shared" si="3884"/>
        <v>2503.1000000000004</v>
      </c>
      <c r="M1355" s="20">
        <f t="shared" si="3885"/>
        <v>2503.1000000000004</v>
      </c>
      <c r="N1355" s="20">
        <f t="shared" si="3886"/>
        <v>2503.1000000000004</v>
      </c>
      <c r="O1355" s="20"/>
      <c r="P1355" s="20"/>
      <c r="Q1355" s="20"/>
      <c r="R1355" s="20">
        <f t="shared" si="3983"/>
        <v>2503.1000000000004</v>
      </c>
      <c r="S1355" s="20">
        <f t="shared" si="3984"/>
        <v>2503.1000000000004</v>
      </c>
      <c r="T1355" s="20">
        <f t="shared" si="3985"/>
        <v>2503.1000000000004</v>
      </c>
      <c r="U1355" s="20"/>
      <c r="V1355" s="20">
        <f t="shared" si="3943"/>
        <v>2503.1000000000004</v>
      </c>
      <c r="W1355" s="20"/>
      <c r="X1355" s="20"/>
      <c r="Y1355" s="20"/>
      <c r="Z1355" s="20">
        <f t="shared" si="3939"/>
        <v>2503.1000000000004</v>
      </c>
      <c r="AA1355" s="20">
        <f t="shared" si="3940"/>
        <v>2503.1000000000004</v>
      </c>
      <c r="AB1355" s="20">
        <f t="shared" si="3941"/>
        <v>2503.1000000000004</v>
      </c>
      <c r="AC1355" s="20"/>
      <c r="AD1355" s="20"/>
      <c r="AE1355" s="20"/>
      <c r="AF1355" s="20">
        <f t="shared" si="3916"/>
        <v>2503.1000000000004</v>
      </c>
      <c r="AG1355" s="20">
        <f t="shared" si="3917"/>
        <v>2503.1000000000004</v>
      </c>
      <c r="AH1355" s="20">
        <f t="shared" si="3918"/>
        <v>2503.1000000000004</v>
      </c>
      <c r="AI1355" s="20"/>
      <c r="AJ1355" s="20">
        <f t="shared" si="3919"/>
        <v>2503.1000000000004</v>
      </c>
      <c r="AK1355" s="20">
        <v>-32.880000000000003</v>
      </c>
      <c r="AL1355" s="20"/>
      <c r="AM1355" s="20"/>
      <c r="AN1355" s="20">
        <f t="shared" si="4012"/>
        <v>2470.2200000000003</v>
      </c>
      <c r="AO1355" s="20">
        <f t="shared" si="4013"/>
        <v>2503.1000000000004</v>
      </c>
      <c r="AP1355" s="20">
        <f t="shared" si="4014"/>
        <v>2503.1000000000004</v>
      </c>
      <c r="AQ1355" s="20"/>
      <c r="AR1355" s="20"/>
      <c r="AS1355" s="20"/>
      <c r="AT1355" s="20">
        <f t="shared" si="4015"/>
        <v>2470.2200000000003</v>
      </c>
      <c r="AU1355" s="20">
        <f t="shared" si="4016"/>
        <v>2503.1000000000004</v>
      </c>
      <c r="AV1355" s="20">
        <f t="shared" si="4017"/>
        <v>2503.1000000000004</v>
      </c>
      <c r="AW1355" s="20"/>
      <c r="AX1355" s="20"/>
      <c r="AY1355" s="20"/>
      <c r="AZ1355" s="20">
        <f t="shared" si="3946"/>
        <v>2470.2200000000003</v>
      </c>
      <c r="BA1355" s="20">
        <f t="shared" si="3947"/>
        <v>2503.1000000000004</v>
      </c>
      <c r="BB1355" s="20">
        <f t="shared" si="3948"/>
        <v>2503.1000000000004</v>
      </c>
      <c r="BC1355" s="20"/>
      <c r="BD1355" s="20">
        <f t="shared" si="3944"/>
        <v>2470.2200000000003</v>
      </c>
      <c r="BE1355" s="20"/>
      <c r="BF1355" s="20"/>
      <c r="BG1355" s="20"/>
      <c r="BH1355" s="20">
        <f t="shared" si="3909"/>
        <v>2470.2200000000003</v>
      </c>
      <c r="BI1355" s="20">
        <f t="shared" si="3910"/>
        <v>2503.1000000000004</v>
      </c>
      <c r="BJ1355" s="20">
        <f t="shared" si="3911"/>
        <v>2503.1000000000004</v>
      </c>
      <c r="BK1355" s="20"/>
      <c r="BL1355" s="20"/>
      <c r="BM1355" s="20">
        <f t="shared" si="3912"/>
        <v>2470.2200000000003</v>
      </c>
      <c r="BN1355" s="20">
        <f t="shared" si="3913"/>
        <v>2503.1000000000004</v>
      </c>
      <c r="BO1355" s="20">
        <v>-16.707999999999998</v>
      </c>
      <c r="BP1355" s="20"/>
      <c r="BQ1355" s="20"/>
      <c r="BR1355" s="20">
        <f t="shared" si="3979"/>
        <v>2453.5120000000002</v>
      </c>
      <c r="BS1355" s="20">
        <f t="shared" si="3980"/>
        <v>2503.1000000000004</v>
      </c>
      <c r="BT1355" s="20">
        <f t="shared" si="3981"/>
        <v>2503.1000000000004</v>
      </c>
      <c r="BU1355" s="20"/>
      <c r="BV1355" s="20">
        <f t="shared" si="3982"/>
        <v>2453.5120000000002</v>
      </c>
      <c r="BW1355" s="20"/>
      <c r="BX1355" s="20"/>
      <c r="BY1355" s="20">
        <f t="shared" si="3887"/>
        <v>2453.5120000000002</v>
      </c>
      <c r="BZ1355" s="20">
        <f t="shared" si="3888"/>
        <v>2503.1000000000004</v>
      </c>
      <c r="CA1355" s="20"/>
      <c r="CB1355" s="20">
        <f t="shared" si="3889"/>
        <v>2453.5120000000002</v>
      </c>
      <c r="CC1355" s="20"/>
      <c r="CD1355" s="20">
        <f t="shared" si="3890"/>
        <v>2453.5120000000002</v>
      </c>
      <c r="CE1355" s="20"/>
    </row>
    <row r="1356" spans="1:83" x14ac:dyDescent="0.25">
      <c r="A1356" s="10" t="s">
        <v>102</v>
      </c>
      <c r="B1356" s="19">
        <v>800</v>
      </c>
      <c r="C1356" s="10"/>
      <c r="D1356" s="10"/>
      <c r="E1356" s="25" t="s">
        <v>618</v>
      </c>
      <c r="F1356" s="20">
        <f>F1357</f>
        <v>29.3</v>
      </c>
      <c r="G1356" s="20">
        <f t="shared" ref="G1356:CE1357" si="4018">G1357</f>
        <v>30.500000000000004</v>
      </c>
      <c r="H1356" s="20">
        <f t="shared" si="4018"/>
        <v>30.500000000000004</v>
      </c>
      <c r="I1356" s="20">
        <f t="shared" si="4018"/>
        <v>0</v>
      </c>
      <c r="J1356" s="20">
        <f t="shared" si="4018"/>
        <v>0</v>
      </c>
      <c r="K1356" s="20">
        <f t="shared" si="4018"/>
        <v>0</v>
      </c>
      <c r="L1356" s="20">
        <f t="shared" si="3884"/>
        <v>29.3</v>
      </c>
      <c r="M1356" s="20">
        <f t="shared" si="3885"/>
        <v>30.500000000000004</v>
      </c>
      <c r="N1356" s="20">
        <f t="shared" si="3886"/>
        <v>30.500000000000004</v>
      </c>
      <c r="O1356" s="20">
        <f t="shared" si="4018"/>
        <v>0</v>
      </c>
      <c r="P1356" s="20">
        <f t="shared" si="4018"/>
        <v>0</v>
      </c>
      <c r="Q1356" s="20">
        <f t="shared" si="4018"/>
        <v>0</v>
      </c>
      <c r="R1356" s="20">
        <f t="shared" si="3983"/>
        <v>29.3</v>
      </c>
      <c r="S1356" s="20">
        <f t="shared" si="3984"/>
        <v>30.500000000000004</v>
      </c>
      <c r="T1356" s="20">
        <f t="shared" si="3985"/>
        <v>30.500000000000004</v>
      </c>
      <c r="U1356" s="20">
        <f t="shared" si="4018"/>
        <v>0</v>
      </c>
      <c r="V1356" s="20">
        <f t="shared" si="3943"/>
        <v>29.3</v>
      </c>
      <c r="W1356" s="20">
        <f t="shared" si="4018"/>
        <v>0</v>
      </c>
      <c r="X1356" s="20">
        <f t="shared" si="4018"/>
        <v>0</v>
      </c>
      <c r="Y1356" s="20">
        <f t="shared" si="4018"/>
        <v>0</v>
      </c>
      <c r="Z1356" s="20">
        <f t="shared" si="3939"/>
        <v>29.3</v>
      </c>
      <c r="AA1356" s="20">
        <f t="shared" si="3940"/>
        <v>30.500000000000004</v>
      </c>
      <c r="AB1356" s="20">
        <f t="shared" si="3941"/>
        <v>30.500000000000004</v>
      </c>
      <c r="AC1356" s="20">
        <f t="shared" si="4018"/>
        <v>0</v>
      </c>
      <c r="AD1356" s="20">
        <f t="shared" si="4018"/>
        <v>0</v>
      </c>
      <c r="AE1356" s="20">
        <f t="shared" si="4018"/>
        <v>0</v>
      </c>
      <c r="AF1356" s="20">
        <f t="shared" si="3916"/>
        <v>29.3</v>
      </c>
      <c r="AG1356" s="20">
        <f t="shared" si="3917"/>
        <v>30.500000000000004</v>
      </c>
      <c r="AH1356" s="20">
        <f t="shared" si="3918"/>
        <v>30.500000000000004</v>
      </c>
      <c r="AI1356" s="20">
        <f t="shared" si="4018"/>
        <v>0</v>
      </c>
      <c r="AJ1356" s="20">
        <f t="shared" si="3919"/>
        <v>29.3</v>
      </c>
      <c r="AK1356" s="20">
        <f t="shared" si="4018"/>
        <v>0</v>
      </c>
      <c r="AL1356" s="20">
        <f t="shared" si="4018"/>
        <v>0</v>
      </c>
      <c r="AM1356" s="20">
        <f t="shared" si="4018"/>
        <v>0</v>
      </c>
      <c r="AN1356" s="20">
        <f t="shared" si="4012"/>
        <v>29.3</v>
      </c>
      <c r="AO1356" s="20">
        <f t="shared" si="4013"/>
        <v>30.500000000000004</v>
      </c>
      <c r="AP1356" s="20">
        <f t="shared" si="4014"/>
        <v>30.500000000000004</v>
      </c>
      <c r="AQ1356" s="20">
        <f t="shared" si="4018"/>
        <v>0</v>
      </c>
      <c r="AR1356" s="20">
        <f t="shared" si="4018"/>
        <v>0</v>
      </c>
      <c r="AS1356" s="20">
        <f t="shared" si="4018"/>
        <v>0</v>
      </c>
      <c r="AT1356" s="20">
        <f t="shared" si="4015"/>
        <v>29.3</v>
      </c>
      <c r="AU1356" s="20">
        <f t="shared" si="4016"/>
        <v>30.500000000000004</v>
      </c>
      <c r="AV1356" s="20">
        <f t="shared" si="4017"/>
        <v>30.500000000000004</v>
      </c>
      <c r="AW1356" s="20">
        <f t="shared" si="4018"/>
        <v>0</v>
      </c>
      <c r="AX1356" s="20">
        <f t="shared" si="4018"/>
        <v>0</v>
      </c>
      <c r="AY1356" s="20">
        <f t="shared" si="4018"/>
        <v>0</v>
      </c>
      <c r="AZ1356" s="20">
        <f t="shared" si="3946"/>
        <v>29.3</v>
      </c>
      <c r="BA1356" s="20">
        <f t="shared" si="3947"/>
        <v>30.500000000000004</v>
      </c>
      <c r="BB1356" s="20">
        <f t="shared" si="3948"/>
        <v>30.500000000000004</v>
      </c>
      <c r="BC1356" s="20">
        <f t="shared" si="4018"/>
        <v>0</v>
      </c>
      <c r="BD1356" s="20">
        <f t="shared" si="3944"/>
        <v>29.3</v>
      </c>
      <c r="BE1356" s="20">
        <f t="shared" si="4018"/>
        <v>0</v>
      </c>
      <c r="BF1356" s="20">
        <f t="shared" si="4018"/>
        <v>0</v>
      </c>
      <c r="BG1356" s="20">
        <f t="shared" si="4018"/>
        <v>0</v>
      </c>
      <c r="BH1356" s="20">
        <f t="shared" si="3909"/>
        <v>29.3</v>
      </c>
      <c r="BI1356" s="20">
        <f t="shared" si="3910"/>
        <v>30.500000000000004</v>
      </c>
      <c r="BJ1356" s="20">
        <f t="shared" si="3911"/>
        <v>30.500000000000004</v>
      </c>
      <c r="BK1356" s="20">
        <f t="shared" si="4018"/>
        <v>0</v>
      </c>
      <c r="BL1356" s="20">
        <f t="shared" si="4018"/>
        <v>0</v>
      </c>
      <c r="BM1356" s="20">
        <f t="shared" si="3912"/>
        <v>29.3</v>
      </c>
      <c r="BN1356" s="20">
        <f t="shared" si="3913"/>
        <v>30.500000000000004</v>
      </c>
      <c r="BO1356" s="20">
        <f t="shared" si="4018"/>
        <v>86.433999999999997</v>
      </c>
      <c r="BP1356" s="20">
        <f t="shared" si="4018"/>
        <v>0</v>
      </c>
      <c r="BQ1356" s="20">
        <f t="shared" si="4018"/>
        <v>0</v>
      </c>
      <c r="BR1356" s="20">
        <f t="shared" si="3979"/>
        <v>115.73399999999999</v>
      </c>
      <c r="BS1356" s="20">
        <f t="shared" si="3980"/>
        <v>30.500000000000004</v>
      </c>
      <c r="BT1356" s="20">
        <f t="shared" si="3981"/>
        <v>30.500000000000004</v>
      </c>
      <c r="BU1356" s="20">
        <f t="shared" si="4018"/>
        <v>0</v>
      </c>
      <c r="BV1356" s="20">
        <f t="shared" si="3982"/>
        <v>115.73399999999999</v>
      </c>
      <c r="BW1356" s="20">
        <f t="shared" si="4018"/>
        <v>0</v>
      </c>
      <c r="BX1356" s="20">
        <f t="shared" si="4018"/>
        <v>0</v>
      </c>
      <c r="BY1356" s="20">
        <f t="shared" si="3887"/>
        <v>115.73399999999999</v>
      </c>
      <c r="BZ1356" s="20">
        <f t="shared" si="3888"/>
        <v>30.500000000000004</v>
      </c>
      <c r="CA1356" s="20">
        <f t="shared" si="4018"/>
        <v>0</v>
      </c>
      <c r="CB1356" s="20">
        <f t="shared" si="3889"/>
        <v>115.73399999999999</v>
      </c>
      <c r="CC1356" s="20">
        <f t="shared" si="4018"/>
        <v>0</v>
      </c>
      <c r="CD1356" s="20">
        <f t="shared" si="3890"/>
        <v>115.73399999999999</v>
      </c>
      <c r="CE1356" s="20">
        <f t="shared" si="4018"/>
        <v>0</v>
      </c>
    </row>
    <row r="1357" spans="1:83" x14ac:dyDescent="0.25">
      <c r="A1357" s="10" t="s">
        <v>102</v>
      </c>
      <c r="B1357" s="19">
        <v>850</v>
      </c>
      <c r="C1357" s="10"/>
      <c r="D1357" s="10"/>
      <c r="E1357" s="25" t="s">
        <v>621</v>
      </c>
      <c r="F1357" s="20">
        <f>F1358</f>
        <v>29.3</v>
      </c>
      <c r="G1357" s="20">
        <f t="shared" si="4018"/>
        <v>30.500000000000004</v>
      </c>
      <c r="H1357" s="20">
        <f t="shared" si="4018"/>
        <v>30.500000000000004</v>
      </c>
      <c r="I1357" s="20">
        <f t="shared" si="4018"/>
        <v>0</v>
      </c>
      <c r="J1357" s="20">
        <f t="shared" si="4018"/>
        <v>0</v>
      </c>
      <c r="K1357" s="20">
        <f t="shared" si="4018"/>
        <v>0</v>
      </c>
      <c r="L1357" s="20">
        <f t="shared" si="3884"/>
        <v>29.3</v>
      </c>
      <c r="M1357" s="20">
        <f t="shared" si="3885"/>
        <v>30.500000000000004</v>
      </c>
      <c r="N1357" s="20">
        <f t="shared" si="3886"/>
        <v>30.500000000000004</v>
      </c>
      <c r="O1357" s="20">
        <f t="shared" si="4018"/>
        <v>0</v>
      </c>
      <c r="P1357" s="20">
        <f t="shared" si="4018"/>
        <v>0</v>
      </c>
      <c r="Q1357" s="20">
        <f t="shared" si="4018"/>
        <v>0</v>
      </c>
      <c r="R1357" s="20">
        <f t="shared" si="3983"/>
        <v>29.3</v>
      </c>
      <c r="S1357" s="20">
        <f t="shared" si="3984"/>
        <v>30.500000000000004</v>
      </c>
      <c r="T1357" s="20">
        <f t="shared" si="3985"/>
        <v>30.500000000000004</v>
      </c>
      <c r="U1357" s="20">
        <f t="shared" si="4018"/>
        <v>0</v>
      </c>
      <c r="V1357" s="20">
        <f t="shared" si="3943"/>
        <v>29.3</v>
      </c>
      <c r="W1357" s="20">
        <f t="shared" si="4018"/>
        <v>0</v>
      </c>
      <c r="X1357" s="20">
        <f t="shared" si="4018"/>
        <v>0</v>
      </c>
      <c r="Y1357" s="20">
        <f t="shared" si="4018"/>
        <v>0</v>
      </c>
      <c r="Z1357" s="20">
        <f t="shared" si="3939"/>
        <v>29.3</v>
      </c>
      <c r="AA1357" s="20">
        <f t="shared" si="3940"/>
        <v>30.500000000000004</v>
      </c>
      <c r="AB1357" s="20">
        <f t="shared" si="3941"/>
        <v>30.500000000000004</v>
      </c>
      <c r="AC1357" s="20">
        <f t="shared" si="4018"/>
        <v>0</v>
      </c>
      <c r="AD1357" s="20">
        <f t="shared" si="4018"/>
        <v>0</v>
      </c>
      <c r="AE1357" s="20">
        <f t="shared" si="4018"/>
        <v>0</v>
      </c>
      <c r="AF1357" s="20">
        <f t="shared" si="3916"/>
        <v>29.3</v>
      </c>
      <c r="AG1357" s="20">
        <f t="shared" si="3917"/>
        <v>30.500000000000004</v>
      </c>
      <c r="AH1357" s="20">
        <f t="shared" si="3918"/>
        <v>30.500000000000004</v>
      </c>
      <c r="AI1357" s="20">
        <f t="shared" si="4018"/>
        <v>0</v>
      </c>
      <c r="AJ1357" s="20">
        <f t="shared" si="3919"/>
        <v>29.3</v>
      </c>
      <c r="AK1357" s="20">
        <f t="shared" si="4018"/>
        <v>0</v>
      </c>
      <c r="AL1357" s="20">
        <f t="shared" si="4018"/>
        <v>0</v>
      </c>
      <c r="AM1357" s="20">
        <f t="shared" si="4018"/>
        <v>0</v>
      </c>
      <c r="AN1357" s="20">
        <f t="shared" si="4012"/>
        <v>29.3</v>
      </c>
      <c r="AO1357" s="20">
        <f t="shared" si="4013"/>
        <v>30.500000000000004</v>
      </c>
      <c r="AP1357" s="20">
        <f t="shared" si="4014"/>
        <v>30.500000000000004</v>
      </c>
      <c r="AQ1357" s="20">
        <f t="shared" si="4018"/>
        <v>0</v>
      </c>
      <c r="AR1357" s="20">
        <f t="shared" si="4018"/>
        <v>0</v>
      </c>
      <c r="AS1357" s="20">
        <f t="shared" si="4018"/>
        <v>0</v>
      </c>
      <c r="AT1357" s="20">
        <f t="shared" si="4015"/>
        <v>29.3</v>
      </c>
      <c r="AU1357" s="20">
        <f t="shared" si="4016"/>
        <v>30.500000000000004</v>
      </c>
      <c r="AV1357" s="20">
        <f t="shared" si="4017"/>
        <v>30.500000000000004</v>
      </c>
      <c r="AW1357" s="20">
        <f t="shared" si="4018"/>
        <v>0</v>
      </c>
      <c r="AX1357" s="20">
        <f t="shared" si="4018"/>
        <v>0</v>
      </c>
      <c r="AY1357" s="20">
        <f t="shared" si="4018"/>
        <v>0</v>
      </c>
      <c r="AZ1357" s="20">
        <f t="shared" si="3946"/>
        <v>29.3</v>
      </c>
      <c r="BA1357" s="20">
        <f t="shared" si="3947"/>
        <v>30.500000000000004</v>
      </c>
      <c r="BB1357" s="20">
        <f t="shared" si="3948"/>
        <v>30.500000000000004</v>
      </c>
      <c r="BC1357" s="20">
        <f t="shared" si="4018"/>
        <v>0</v>
      </c>
      <c r="BD1357" s="20">
        <f t="shared" si="3944"/>
        <v>29.3</v>
      </c>
      <c r="BE1357" s="20">
        <f t="shared" si="4018"/>
        <v>0</v>
      </c>
      <c r="BF1357" s="20">
        <f t="shared" si="4018"/>
        <v>0</v>
      </c>
      <c r="BG1357" s="20">
        <f t="shared" si="4018"/>
        <v>0</v>
      </c>
      <c r="BH1357" s="20">
        <f t="shared" si="3909"/>
        <v>29.3</v>
      </c>
      <c r="BI1357" s="20">
        <f t="shared" si="3910"/>
        <v>30.500000000000004</v>
      </c>
      <c r="BJ1357" s="20">
        <f t="shared" si="3911"/>
        <v>30.500000000000004</v>
      </c>
      <c r="BK1357" s="20">
        <f t="shared" si="4018"/>
        <v>0</v>
      </c>
      <c r="BL1357" s="20">
        <f t="shared" si="4018"/>
        <v>0</v>
      </c>
      <c r="BM1357" s="20">
        <f t="shared" si="3912"/>
        <v>29.3</v>
      </c>
      <c r="BN1357" s="20">
        <f t="shared" si="3913"/>
        <v>30.500000000000004</v>
      </c>
      <c r="BO1357" s="20">
        <f t="shared" si="4018"/>
        <v>86.433999999999997</v>
      </c>
      <c r="BP1357" s="20">
        <f t="shared" si="4018"/>
        <v>0</v>
      </c>
      <c r="BQ1357" s="20">
        <f t="shared" si="4018"/>
        <v>0</v>
      </c>
      <c r="BR1357" s="20">
        <f t="shared" si="3979"/>
        <v>115.73399999999999</v>
      </c>
      <c r="BS1357" s="20">
        <f t="shared" si="3980"/>
        <v>30.500000000000004</v>
      </c>
      <c r="BT1357" s="20">
        <f t="shared" si="3981"/>
        <v>30.500000000000004</v>
      </c>
      <c r="BU1357" s="20">
        <f t="shared" si="4018"/>
        <v>0</v>
      </c>
      <c r="BV1357" s="20">
        <f t="shared" si="3982"/>
        <v>115.73399999999999</v>
      </c>
      <c r="BW1357" s="20">
        <f t="shared" si="4018"/>
        <v>0</v>
      </c>
      <c r="BX1357" s="20">
        <f t="shared" si="4018"/>
        <v>0</v>
      </c>
      <c r="BY1357" s="20">
        <f t="shared" si="3887"/>
        <v>115.73399999999999</v>
      </c>
      <c r="BZ1357" s="20">
        <f t="shared" si="3888"/>
        <v>30.500000000000004</v>
      </c>
      <c r="CA1357" s="20">
        <f t="shared" si="4018"/>
        <v>0</v>
      </c>
      <c r="CB1357" s="20">
        <f t="shared" si="3889"/>
        <v>115.73399999999999</v>
      </c>
      <c r="CC1357" s="20">
        <f t="shared" si="4018"/>
        <v>0</v>
      </c>
      <c r="CD1357" s="20">
        <f t="shared" si="3890"/>
        <v>115.73399999999999</v>
      </c>
      <c r="CE1357" s="20">
        <f t="shared" si="4018"/>
        <v>0</v>
      </c>
    </row>
    <row r="1358" spans="1:83" ht="31.5" x14ac:dyDescent="0.25">
      <c r="A1358" s="10" t="s">
        <v>102</v>
      </c>
      <c r="B1358" s="19">
        <v>850</v>
      </c>
      <c r="C1358" s="10" t="s">
        <v>345</v>
      </c>
      <c r="D1358" s="10" t="s">
        <v>345</v>
      </c>
      <c r="E1358" s="25" t="s">
        <v>582</v>
      </c>
      <c r="F1358" s="20">
        <v>29.3</v>
      </c>
      <c r="G1358" s="20">
        <v>30.500000000000004</v>
      </c>
      <c r="H1358" s="20">
        <v>30.500000000000004</v>
      </c>
      <c r="I1358" s="20"/>
      <c r="J1358" s="20"/>
      <c r="K1358" s="20"/>
      <c r="L1358" s="20">
        <f t="shared" si="3884"/>
        <v>29.3</v>
      </c>
      <c r="M1358" s="20">
        <f t="shared" si="3885"/>
        <v>30.500000000000004</v>
      </c>
      <c r="N1358" s="20">
        <f t="shared" si="3886"/>
        <v>30.500000000000004</v>
      </c>
      <c r="O1358" s="20"/>
      <c r="P1358" s="20"/>
      <c r="Q1358" s="20"/>
      <c r="R1358" s="20">
        <f t="shared" si="3983"/>
        <v>29.3</v>
      </c>
      <c r="S1358" s="20">
        <f t="shared" si="3984"/>
        <v>30.500000000000004</v>
      </c>
      <c r="T1358" s="20">
        <f t="shared" si="3985"/>
        <v>30.500000000000004</v>
      </c>
      <c r="U1358" s="20"/>
      <c r="V1358" s="20">
        <f t="shared" si="3943"/>
        <v>29.3</v>
      </c>
      <c r="W1358" s="20"/>
      <c r="X1358" s="20"/>
      <c r="Y1358" s="20"/>
      <c r="Z1358" s="20">
        <f t="shared" si="3939"/>
        <v>29.3</v>
      </c>
      <c r="AA1358" s="20">
        <f t="shared" si="3940"/>
        <v>30.500000000000004</v>
      </c>
      <c r="AB1358" s="20">
        <f t="shared" si="3941"/>
        <v>30.500000000000004</v>
      </c>
      <c r="AC1358" s="20"/>
      <c r="AD1358" s="20"/>
      <c r="AE1358" s="20"/>
      <c r="AF1358" s="20">
        <f t="shared" si="3916"/>
        <v>29.3</v>
      </c>
      <c r="AG1358" s="20">
        <f t="shared" si="3917"/>
        <v>30.500000000000004</v>
      </c>
      <c r="AH1358" s="20">
        <f t="shared" si="3918"/>
        <v>30.500000000000004</v>
      </c>
      <c r="AI1358" s="20"/>
      <c r="AJ1358" s="20">
        <f t="shared" si="3919"/>
        <v>29.3</v>
      </c>
      <c r="AK1358" s="20"/>
      <c r="AL1358" s="20"/>
      <c r="AM1358" s="20"/>
      <c r="AN1358" s="20">
        <f t="shared" si="4012"/>
        <v>29.3</v>
      </c>
      <c r="AO1358" s="20">
        <f t="shared" si="4013"/>
        <v>30.500000000000004</v>
      </c>
      <c r="AP1358" s="20">
        <f t="shared" si="4014"/>
        <v>30.500000000000004</v>
      </c>
      <c r="AQ1358" s="20"/>
      <c r="AR1358" s="20"/>
      <c r="AS1358" s="20"/>
      <c r="AT1358" s="20">
        <f t="shared" si="4015"/>
        <v>29.3</v>
      </c>
      <c r="AU1358" s="20">
        <f t="shared" si="4016"/>
        <v>30.500000000000004</v>
      </c>
      <c r="AV1358" s="20">
        <f t="shared" si="4017"/>
        <v>30.500000000000004</v>
      </c>
      <c r="AW1358" s="20"/>
      <c r="AX1358" s="20"/>
      <c r="AY1358" s="20"/>
      <c r="AZ1358" s="20">
        <f t="shared" si="3946"/>
        <v>29.3</v>
      </c>
      <c r="BA1358" s="20">
        <f t="shared" si="3947"/>
        <v>30.500000000000004</v>
      </c>
      <c r="BB1358" s="20">
        <f t="shared" si="3948"/>
        <v>30.500000000000004</v>
      </c>
      <c r="BC1358" s="20"/>
      <c r="BD1358" s="20">
        <f t="shared" si="3944"/>
        <v>29.3</v>
      </c>
      <c r="BE1358" s="20"/>
      <c r="BF1358" s="20"/>
      <c r="BG1358" s="20"/>
      <c r="BH1358" s="20">
        <f t="shared" si="3909"/>
        <v>29.3</v>
      </c>
      <c r="BI1358" s="20">
        <f t="shared" si="3910"/>
        <v>30.500000000000004</v>
      </c>
      <c r="BJ1358" s="20">
        <f t="shared" si="3911"/>
        <v>30.500000000000004</v>
      </c>
      <c r="BK1358" s="20"/>
      <c r="BL1358" s="20"/>
      <c r="BM1358" s="20">
        <f t="shared" si="3912"/>
        <v>29.3</v>
      </c>
      <c r="BN1358" s="20">
        <f t="shared" si="3913"/>
        <v>30.500000000000004</v>
      </c>
      <c r="BO1358" s="20">
        <v>86.433999999999997</v>
      </c>
      <c r="BP1358" s="20"/>
      <c r="BQ1358" s="20"/>
      <c r="BR1358" s="20">
        <f t="shared" si="3979"/>
        <v>115.73399999999999</v>
      </c>
      <c r="BS1358" s="20">
        <f t="shared" si="3980"/>
        <v>30.500000000000004</v>
      </c>
      <c r="BT1358" s="20">
        <f t="shared" si="3981"/>
        <v>30.500000000000004</v>
      </c>
      <c r="BU1358" s="20"/>
      <c r="BV1358" s="20">
        <f t="shared" si="3982"/>
        <v>115.73399999999999</v>
      </c>
      <c r="BW1358" s="20"/>
      <c r="BX1358" s="20"/>
      <c r="BY1358" s="20">
        <f t="shared" si="3887"/>
        <v>115.73399999999999</v>
      </c>
      <c r="BZ1358" s="20">
        <f t="shared" si="3888"/>
        <v>30.500000000000004</v>
      </c>
      <c r="CA1358" s="20"/>
      <c r="CB1358" s="20">
        <f t="shared" si="3889"/>
        <v>115.73399999999999</v>
      </c>
      <c r="CC1358" s="20"/>
      <c r="CD1358" s="20">
        <f t="shared" si="3890"/>
        <v>115.73399999999999</v>
      </c>
      <c r="CE1358" s="20"/>
    </row>
    <row r="1359" spans="1:83" ht="47.25" x14ac:dyDescent="0.25">
      <c r="A1359" s="10" t="s">
        <v>1267</v>
      </c>
      <c r="B1359" s="19"/>
      <c r="C1359" s="10"/>
      <c r="D1359" s="10"/>
      <c r="E1359" s="25" t="s">
        <v>1268</v>
      </c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>
        <f>BJ1360</f>
        <v>0</v>
      </c>
      <c r="BK1359" s="20">
        <f t="shared" ref="BK1359:CE1361" si="4019">BK1360</f>
        <v>0</v>
      </c>
      <c r="BL1359" s="20">
        <f t="shared" si="4019"/>
        <v>0</v>
      </c>
      <c r="BM1359" s="20">
        <f t="shared" si="4019"/>
        <v>0</v>
      </c>
      <c r="BN1359" s="20">
        <f t="shared" si="4019"/>
        <v>0</v>
      </c>
      <c r="BO1359" s="20">
        <f t="shared" si="4019"/>
        <v>152.6</v>
      </c>
      <c r="BP1359" s="20">
        <f t="shared" si="4019"/>
        <v>0</v>
      </c>
      <c r="BQ1359" s="20">
        <f t="shared" si="4019"/>
        <v>0</v>
      </c>
      <c r="BR1359" s="20">
        <f t="shared" si="3979"/>
        <v>152.6</v>
      </c>
      <c r="BS1359" s="20">
        <f t="shared" si="3980"/>
        <v>0</v>
      </c>
      <c r="BT1359" s="20">
        <f t="shared" si="3981"/>
        <v>0</v>
      </c>
      <c r="BU1359" s="20">
        <f t="shared" si="4019"/>
        <v>0</v>
      </c>
      <c r="BV1359" s="20">
        <f t="shared" si="3982"/>
        <v>152.6</v>
      </c>
      <c r="BW1359" s="20">
        <f t="shared" si="4019"/>
        <v>0</v>
      </c>
      <c r="BX1359" s="20">
        <f t="shared" si="4019"/>
        <v>0</v>
      </c>
      <c r="BY1359" s="20">
        <f t="shared" si="3887"/>
        <v>152.6</v>
      </c>
      <c r="BZ1359" s="20">
        <f t="shared" si="3888"/>
        <v>0</v>
      </c>
      <c r="CA1359" s="20">
        <f t="shared" si="4019"/>
        <v>0</v>
      </c>
      <c r="CB1359" s="20">
        <f t="shared" si="3889"/>
        <v>152.6</v>
      </c>
      <c r="CC1359" s="20">
        <f t="shared" si="4019"/>
        <v>0</v>
      </c>
      <c r="CD1359" s="20">
        <f t="shared" si="3890"/>
        <v>152.6</v>
      </c>
      <c r="CE1359" s="20">
        <f t="shared" si="4019"/>
        <v>0</v>
      </c>
    </row>
    <row r="1360" spans="1:83" x14ac:dyDescent="0.25">
      <c r="A1360" s="10" t="s">
        <v>1267</v>
      </c>
      <c r="B1360" s="19">
        <v>800</v>
      </c>
      <c r="C1360" s="10"/>
      <c r="D1360" s="10"/>
      <c r="E1360" s="25" t="s">
        <v>618</v>
      </c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>
        <f>BJ1361</f>
        <v>0</v>
      </c>
      <c r="BK1360" s="20">
        <f t="shared" si="4019"/>
        <v>0</v>
      </c>
      <c r="BL1360" s="20">
        <f t="shared" si="4019"/>
        <v>0</v>
      </c>
      <c r="BM1360" s="20">
        <f t="shared" si="4019"/>
        <v>0</v>
      </c>
      <c r="BN1360" s="20">
        <f t="shared" si="4019"/>
        <v>0</v>
      </c>
      <c r="BO1360" s="20">
        <f t="shared" si="4019"/>
        <v>152.6</v>
      </c>
      <c r="BP1360" s="20">
        <f t="shared" si="4019"/>
        <v>0</v>
      </c>
      <c r="BQ1360" s="20">
        <f t="shared" si="4019"/>
        <v>0</v>
      </c>
      <c r="BR1360" s="20">
        <f t="shared" si="3979"/>
        <v>152.6</v>
      </c>
      <c r="BS1360" s="20">
        <f t="shared" si="3980"/>
        <v>0</v>
      </c>
      <c r="BT1360" s="20">
        <f t="shared" si="3981"/>
        <v>0</v>
      </c>
      <c r="BU1360" s="20">
        <f t="shared" si="4019"/>
        <v>0</v>
      </c>
      <c r="BV1360" s="20">
        <f t="shared" si="3982"/>
        <v>152.6</v>
      </c>
      <c r="BW1360" s="20">
        <f t="shared" si="4019"/>
        <v>0</v>
      </c>
      <c r="BX1360" s="20">
        <f t="shared" si="4019"/>
        <v>0</v>
      </c>
      <c r="BY1360" s="20">
        <f t="shared" ref="BY1360:BY1423" si="4020">BV1360+BW1360</f>
        <v>152.6</v>
      </c>
      <c r="BZ1360" s="20">
        <f t="shared" ref="BZ1360:BZ1423" si="4021">BS1360+BX1360</f>
        <v>0</v>
      </c>
      <c r="CA1360" s="20">
        <f t="shared" si="4019"/>
        <v>0</v>
      </c>
      <c r="CB1360" s="20">
        <f t="shared" ref="CB1360:CB1423" si="4022">BY1360+CA1360</f>
        <v>152.6</v>
      </c>
      <c r="CC1360" s="20">
        <f t="shared" si="4019"/>
        <v>0</v>
      </c>
      <c r="CD1360" s="20">
        <f t="shared" ref="CD1360:CD1423" si="4023">CB1360+CC1360</f>
        <v>152.6</v>
      </c>
      <c r="CE1360" s="20">
        <f t="shared" si="4019"/>
        <v>0</v>
      </c>
    </row>
    <row r="1361" spans="1:84" x14ac:dyDescent="0.25">
      <c r="A1361" s="10" t="s">
        <v>1267</v>
      </c>
      <c r="B1361" s="19">
        <v>850</v>
      </c>
      <c r="C1361" s="10"/>
      <c r="D1361" s="10"/>
      <c r="E1361" s="25" t="s">
        <v>621</v>
      </c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>
        <f>BJ1362</f>
        <v>0</v>
      </c>
      <c r="BK1361" s="20">
        <f t="shared" si="4019"/>
        <v>0</v>
      </c>
      <c r="BL1361" s="20">
        <f t="shared" si="4019"/>
        <v>0</v>
      </c>
      <c r="BM1361" s="20">
        <f t="shared" si="4019"/>
        <v>0</v>
      </c>
      <c r="BN1361" s="20">
        <f t="shared" si="4019"/>
        <v>0</v>
      </c>
      <c r="BO1361" s="20">
        <f t="shared" si="4019"/>
        <v>152.6</v>
      </c>
      <c r="BP1361" s="20">
        <f t="shared" si="4019"/>
        <v>0</v>
      </c>
      <c r="BQ1361" s="20">
        <f t="shared" si="4019"/>
        <v>0</v>
      </c>
      <c r="BR1361" s="20">
        <f t="shared" si="3979"/>
        <v>152.6</v>
      </c>
      <c r="BS1361" s="20">
        <f t="shared" si="3980"/>
        <v>0</v>
      </c>
      <c r="BT1361" s="20">
        <f t="shared" si="3981"/>
        <v>0</v>
      </c>
      <c r="BU1361" s="20">
        <f t="shared" si="4019"/>
        <v>0</v>
      </c>
      <c r="BV1361" s="20">
        <f t="shared" si="3982"/>
        <v>152.6</v>
      </c>
      <c r="BW1361" s="20">
        <f t="shared" si="4019"/>
        <v>0</v>
      </c>
      <c r="BX1361" s="20">
        <f t="shared" si="4019"/>
        <v>0</v>
      </c>
      <c r="BY1361" s="20">
        <f t="shared" si="4020"/>
        <v>152.6</v>
      </c>
      <c r="BZ1361" s="20">
        <f t="shared" si="4021"/>
        <v>0</v>
      </c>
      <c r="CA1361" s="20">
        <f t="shared" si="4019"/>
        <v>0</v>
      </c>
      <c r="CB1361" s="20">
        <f t="shared" si="4022"/>
        <v>152.6</v>
      </c>
      <c r="CC1361" s="20">
        <f t="shared" si="4019"/>
        <v>0</v>
      </c>
      <c r="CD1361" s="20">
        <f t="shared" si="4023"/>
        <v>152.6</v>
      </c>
      <c r="CE1361" s="20">
        <f t="shared" si="4019"/>
        <v>0</v>
      </c>
    </row>
    <row r="1362" spans="1:84" ht="31.5" x14ac:dyDescent="0.25">
      <c r="A1362" s="10" t="s">
        <v>1267</v>
      </c>
      <c r="B1362" s="19">
        <v>850</v>
      </c>
      <c r="C1362" s="10" t="s">
        <v>345</v>
      </c>
      <c r="D1362" s="10" t="s">
        <v>345</v>
      </c>
      <c r="E1362" s="25" t="s">
        <v>582</v>
      </c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>
        <v>0</v>
      </c>
      <c r="BK1362" s="20"/>
      <c r="BL1362" s="20"/>
      <c r="BM1362" s="20">
        <v>0</v>
      </c>
      <c r="BN1362" s="20">
        <v>0</v>
      </c>
      <c r="BO1362" s="20">
        <v>152.6</v>
      </c>
      <c r="BP1362" s="20"/>
      <c r="BQ1362" s="20"/>
      <c r="BR1362" s="20">
        <f t="shared" si="3979"/>
        <v>152.6</v>
      </c>
      <c r="BS1362" s="20">
        <f t="shared" si="3980"/>
        <v>0</v>
      </c>
      <c r="BT1362" s="20">
        <f t="shared" si="3981"/>
        <v>0</v>
      </c>
      <c r="BU1362" s="20"/>
      <c r="BV1362" s="20">
        <f t="shared" si="3982"/>
        <v>152.6</v>
      </c>
      <c r="BW1362" s="20"/>
      <c r="BX1362" s="20"/>
      <c r="BY1362" s="20">
        <f t="shared" si="4020"/>
        <v>152.6</v>
      </c>
      <c r="BZ1362" s="20">
        <f t="shared" si="4021"/>
        <v>0</v>
      </c>
      <c r="CA1362" s="20"/>
      <c r="CB1362" s="20">
        <f t="shared" si="4022"/>
        <v>152.6</v>
      </c>
      <c r="CC1362" s="20"/>
      <c r="CD1362" s="20">
        <f t="shared" si="4023"/>
        <v>152.6</v>
      </c>
      <c r="CE1362" s="20"/>
    </row>
    <row r="1363" spans="1:84" ht="31.5" hidden="1" x14ac:dyDescent="0.25">
      <c r="A1363" s="10" t="s">
        <v>103</v>
      </c>
      <c r="B1363" s="19"/>
      <c r="C1363" s="10"/>
      <c r="D1363" s="10"/>
      <c r="E1363" s="25" t="s">
        <v>905</v>
      </c>
      <c r="F1363" s="20">
        <f>F1364</f>
        <v>660</v>
      </c>
      <c r="G1363" s="20">
        <f t="shared" ref="G1363:CE1365" si="4024">G1364</f>
        <v>660</v>
      </c>
      <c r="H1363" s="20">
        <f t="shared" si="4024"/>
        <v>660</v>
      </c>
      <c r="I1363" s="20">
        <f t="shared" si="4024"/>
        <v>-160</v>
      </c>
      <c r="J1363" s="20">
        <f t="shared" si="4024"/>
        <v>-160</v>
      </c>
      <c r="K1363" s="20">
        <f t="shared" si="4024"/>
        <v>-160</v>
      </c>
      <c r="L1363" s="20">
        <f t="shared" si="3884"/>
        <v>500</v>
      </c>
      <c r="M1363" s="20">
        <f t="shared" si="3885"/>
        <v>500</v>
      </c>
      <c r="N1363" s="20">
        <f t="shared" si="3886"/>
        <v>500</v>
      </c>
      <c r="O1363" s="20">
        <f t="shared" si="4024"/>
        <v>0</v>
      </c>
      <c r="P1363" s="20">
        <f t="shared" si="4024"/>
        <v>0</v>
      </c>
      <c r="Q1363" s="20">
        <f t="shared" si="4024"/>
        <v>0</v>
      </c>
      <c r="R1363" s="20">
        <f t="shared" si="3983"/>
        <v>500</v>
      </c>
      <c r="S1363" s="20">
        <f t="shared" si="3984"/>
        <v>500</v>
      </c>
      <c r="T1363" s="20">
        <f t="shared" si="3985"/>
        <v>500</v>
      </c>
      <c r="U1363" s="20">
        <f t="shared" si="4024"/>
        <v>0</v>
      </c>
      <c r="V1363" s="20">
        <f t="shared" si="3943"/>
        <v>500</v>
      </c>
      <c r="W1363" s="20">
        <f t="shared" si="4024"/>
        <v>0</v>
      </c>
      <c r="X1363" s="20">
        <f t="shared" si="4024"/>
        <v>0</v>
      </c>
      <c r="Y1363" s="20">
        <f t="shared" si="4024"/>
        <v>0</v>
      </c>
      <c r="Z1363" s="20">
        <f t="shared" si="3939"/>
        <v>500</v>
      </c>
      <c r="AA1363" s="20">
        <f t="shared" si="3940"/>
        <v>500</v>
      </c>
      <c r="AB1363" s="20">
        <f t="shared" si="3941"/>
        <v>500</v>
      </c>
      <c r="AC1363" s="20">
        <f t="shared" si="4024"/>
        <v>0</v>
      </c>
      <c r="AD1363" s="20">
        <f t="shared" si="4024"/>
        <v>0</v>
      </c>
      <c r="AE1363" s="20">
        <f t="shared" si="4024"/>
        <v>0</v>
      </c>
      <c r="AF1363" s="20">
        <f t="shared" si="3916"/>
        <v>500</v>
      </c>
      <c r="AG1363" s="20">
        <f t="shared" si="3917"/>
        <v>500</v>
      </c>
      <c r="AH1363" s="20">
        <f t="shared" si="3918"/>
        <v>500</v>
      </c>
      <c r="AI1363" s="20">
        <f t="shared" si="4024"/>
        <v>0</v>
      </c>
      <c r="AJ1363" s="20">
        <f t="shared" si="3919"/>
        <v>500</v>
      </c>
      <c r="AK1363" s="20">
        <f t="shared" si="4024"/>
        <v>0</v>
      </c>
      <c r="AL1363" s="20">
        <f t="shared" si="4024"/>
        <v>0</v>
      </c>
      <c r="AM1363" s="20">
        <f t="shared" si="4024"/>
        <v>0</v>
      </c>
      <c r="AN1363" s="20">
        <f t="shared" si="4012"/>
        <v>500</v>
      </c>
      <c r="AO1363" s="20">
        <f t="shared" si="4013"/>
        <v>500</v>
      </c>
      <c r="AP1363" s="20">
        <f t="shared" si="4014"/>
        <v>500</v>
      </c>
      <c r="AQ1363" s="20">
        <f t="shared" si="4024"/>
        <v>0</v>
      </c>
      <c r="AR1363" s="20">
        <f t="shared" si="4024"/>
        <v>0</v>
      </c>
      <c r="AS1363" s="20">
        <f t="shared" si="4024"/>
        <v>0</v>
      </c>
      <c r="AT1363" s="20">
        <f t="shared" si="4015"/>
        <v>500</v>
      </c>
      <c r="AU1363" s="20">
        <f t="shared" si="4016"/>
        <v>500</v>
      </c>
      <c r="AV1363" s="20">
        <f t="shared" si="4017"/>
        <v>500</v>
      </c>
      <c r="AW1363" s="20">
        <f t="shared" si="4024"/>
        <v>0</v>
      </c>
      <c r="AX1363" s="20">
        <f t="shared" si="4024"/>
        <v>0</v>
      </c>
      <c r="AY1363" s="20">
        <f t="shared" si="4024"/>
        <v>0</v>
      </c>
      <c r="AZ1363" s="20">
        <f t="shared" si="3946"/>
        <v>500</v>
      </c>
      <c r="BA1363" s="20">
        <f t="shared" si="3947"/>
        <v>500</v>
      </c>
      <c r="BB1363" s="20">
        <f t="shared" si="3948"/>
        <v>500</v>
      </c>
      <c r="BC1363" s="20">
        <f t="shared" si="4024"/>
        <v>0</v>
      </c>
      <c r="BD1363" s="20">
        <f t="shared" si="3944"/>
        <v>500</v>
      </c>
      <c r="BE1363" s="20">
        <f t="shared" si="4024"/>
        <v>0</v>
      </c>
      <c r="BF1363" s="20">
        <f t="shared" si="4024"/>
        <v>0</v>
      </c>
      <c r="BG1363" s="20">
        <f t="shared" si="4024"/>
        <v>0</v>
      </c>
      <c r="BH1363" s="20">
        <f t="shared" si="3909"/>
        <v>500</v>
      </c>
      <c r="BI1363" s="20">
        <f t="shared" si="3910"/>
        <v>500</v>
      </c>
      <c r="BJ1363" s="20">
        <f t="shared" si="3911"/>
        <v>500</v>
      </c>
      <c r="BK1363" s="20">
        <f t="shared" si="4024"/>
        <v>0</v>
      </c>
      <c r="BL1363" s="20">
        <f t="shared" si="4024"/>
        <v>0</v>
      </c>
      <c r="BM1363" s="20">
        <f t="shared" si="3912"/>
        <v>500</v>
      </c>
      <c r="BN1363" s="20">
        <f t="shared" si="3913"/>
        <v>500</v>
      </c>
      <c r="BO1363" s="20">
        <f t="shared" si="4024"/>
        <v>0</v>
      </c>
      <c r="BP1363" s="20">
        <f t="shared" si="4024"/>
        <v>0</v>
      </c>
      <c r="BQ1363" s="20">
        <f t="shared" si="4024"/>
        <v>0</v>
      </c>
      <c r="BR1363" s="20">
        <f t="shared" si="3979"/>
        <v>500</v>
      </c>
      <c r="BS1363" s="20">
        <f t="shared" si="3980"/>
        <v>500</v>
      </c>
      <c r="BT1363" s="20">
        <f t="shared" si="3981"/>
        <v>500</v>
      </c>
      <c r="BU1363" s="20">
        <f t="shared" si="4024"/>
        <v>0</v>
      </c>
      <c r="BV1363" s="20">
        <f t="shared" si="3982"/>
        <v>500</v>
      </c>
      <c r="BW1363" s="20">
        <f t="shared" si="4024"/>
        <v>-500</v>
      </c>
      <c r="BX1363" s="20">
        <f t="shared" si="4024"/>
        <v>0</v>
      </c>
      <c r="BY1363" s="20">
        <f t="shared" si="4020"/>
        <v>0</v>
      </c>
      <c r="BZ1363" s="20">
        <f t="shared" si="4021"/>
        <v>500</v>
      </c>
      <c r="CA1363" s="20">
        <f t="shared" si="4024"/>
        <v>0</v>
      </c>
      <c r="CB1363" s="20">
        <f t="shared" si="4022"/>
        <v>0</v>
      </c>
      <c r="CC1363" s="20">
        <f t="shared" si="4024"/>
        <v>0</v>
      </c>
      <c r="CD1363" s="20">
        <f t="shared" si="4023"/>
        <v>0</v>
      </c>
      <c r="CE1363" s="20">
        <f t="shared" si="4024"/>
        <v>0</v>
      </c>
      <c r="CF1363" s="1">
        <v>0</v>
      </c>
    </row>
    <row r="1364" spans="1:84" ht="47.25" hidden="1" x14ac:dyDescent="0.25">
      <c r="A1364" s="10" t="s">
        <v>103</v>
      </c>
      <c r="B1364" s="19">
        <v>200</v>
      </c>
      <c r="C1364" s="10"/>
      <c r="D1364" s="10"/>
      <c r="E1364" s="25" t="s">
        <v>602</v>
      </c>
      <c r="F1364" s="20">
        <f>F1365</f>
        <v>660</v>
      </c>
      <c r="G1364" s="20">
        <f t="shared" si="4024"/>
        <v>660</v>
      </c>
      <c r="H1364" s="20">
        <f t="shared" si="4024"/>
        <v>660</v>
      </c>
      <c r="I1364" s="20">
        <f t="shared" si="4024"/>
        <v>-160</v>
      </c>
      <c r="J1364" s="20">
        <f t="shared" si="4024"/>
        <v>-160</v>
      </c>
      <c r="K1364" s="20">
        <f t="shared" si="4024"/>
        <v>-160</v>
      </c>
      <c r="L1364" s="20">
        <f t="shared" si="3884"/>
        <v>500</v>
      </c>
      <c r="M1364" s="20">
        <f t="shared" si="3885"/>
        <v>500</v>
      </c>
      <c r="N1364" s="20">
        <f t="shared" si="3886"/>
        <v>500</v>
      </c>
      <c r="O1364" s="20">
        <f t="shared" si="4024"/>
        <v>0</v>
      </c>
      <c r="P1364" s="20">
        <f t="shared" si="4024"/>
        <v>0</v>
      </c>
      <c r="Q1364" s="20">
        <f t="shared" si="4024"/>
        <v>0</v>
      </c>
      <c r="R1364" s="20">
        <f t="shared" si="3983"/>
        <v>500</v>
      </c>
      <c r="S1364" s="20">
        <f t="shared" si="3984"/>
        <v>500</v>
      </c>
      <c r="T1364" s="20">
        <f t="shared" si="3985"/>
        <v>500</v>
      </c>
      <c r="U1364" s="20">
        <f t="shared" si="4024"/>
        <v>0</v>
      </c>
      <c r="V1364" s="20">
        <f t="shared" si="3943"/>
        <v>500</v>
      </c>
      <c r="W1364" s="20">
        <f t="shared" si="4024"/>
        <v>0</v>
      </c>
      <c r="X1364" s="20">
        <f t="shared" si="4024"/>
        <v>0</v>
      </c>
      <c r="Y1364" s="20">
        <f t="shared" si="4024"/>
        <v>0</v>
      </c>
      <c r="Z1364" s="20">
        <f t="shared" si="3939"/>
        <v>500</v>
      </c>
      <c r="AA1364" s="20">
        <f t="shared" si="3940"/>
        <v>500</v>
      </c>
      <c r="AB1364" s="20">
        <f t="shared" si="3941"/>
        <v>500</v>
      </c>
      <c r="AC1364" s="20">
        <f t="shared" si="4024"/>
        <v>0</v>
      </c>
      <c r="AD1364" s="20">
        <f t="shared" si="4024"/>
        <v>0</v>
      </c>
      <c r="AE1364" s="20">
        <f t="shared" si="4024"/>
        <v>0</v>
      </c>
      <c r="AF1364" s="20">
        <f t="shared" si="3916"/>
        <v>500</v>
      </c>
      <c r="AG1364" s="20">
        <f t="shared" si="3917"/>
        <v>500</v>
      </c>
      <c r="AH1364" s="20">
        <f t="shared" si="3918"/>
        <v>500</v>
      </c>
      <c r="AI1364" s="20">
        <f t="shared" si="4024"/>
        <v>0</v>
      </c>
      <c r="AJ1364" s="20">
        <f t="shared" si="3919"/>
        <v>500</v>
      </c>
      <c r="AK1364" s="20">
        <f t="shared" si="4024"/>
        <v>0</v>
      </c>
      <c r="AL1364" s="20">
        <f t="shared" si="4024"/>
        <v>0</v>
      </c>
      <c r="AM1364" s="20">
        <f t="shared" si="4024"/>
        <v>0</v>
      </c>
      <c r="AN1364" s="20">
        <f t="shared" si="4012"/>
        <v>500</v>
      </c>
      <c r="AO1364" s="20">
        <f t="shared" si="4013"/>
        <v>500</v>
      </c>
      <c r="AP1364" s="20">
        <f t="shared" si="4014"/>
        <v>500</v>
      </c>
      <c r="AQ1364" s="20">
        <f t="shared" si="4024"/>
        <v>0</v>
      </c>
      <c r="AR1364" s="20">
        <f t="shared" si="4024"/>
        <v>0</v>
      </c>
      <c r="AS1364" s="20">
        <f t="shared" si="4024"/>
        <v>0</v>
      </c>
      <c r="AT1364" s="20">
        <f t="shared" si="4015"/>
        <v>500</v>
      </c>
      <c r="AU1364" s="20">
        <f t="shared" si="4016"/>
        <v>500</v>
      </c>
      <c r="AV1364" s="20">
        <f t="shared" si="4017"/>
        <v>500</v>
      </c>
      <c r="AW1364" s="20">
        <f t="shared" si="4024"/>
        <v>0</v>
      </c>
      <c r="AX1364" s="20">
        <f t="shared" si="4024"/>
        <v>0</v>
      </c>
      <c r="AY1364" s="20">
        <f t="shared" si="4024"/>
        <v>0</v>
      </c>
      <c r="AZ1364" s="20">
        <f t="shared" si="3946"/>
        <v>500</v>
      </c>
      <c r="BA1364" s="20">
        <f t="shared" si="3947"/>
        <v>500</v>
      </c>
      <c r="BB1364" s="20">
        <f t="shared" si="3948"/>
        <v>500</v>
      </c>
      <c r="BC1364" s="20">
        <f t="shared" si="4024"/>
        <v>0</v>
      </c>
      <c r="BD1364" s="20">
        <f t="shared" si="3944"/>
        <v>500</v>
      </c>
      <c r="BE1364" s="20">
        <f t="shared" si="4024"/>
        <v>0</v>
      </c>
      <c r="BF1364" s="20">
        <f t="shared" si="4024"/>
        <v>0</v>
      </c>
      <c r="BG1364" s="20">
        <f t="shared" si="4024"/>
        <v>0</v>
      </c>
      <c r="BH1364" s="20">
        <f t="shared" si="3909"/>
        <v>500</v>
      </c>
      <c r="BI1364" s="20">
        <f t="shared" si="3910"/>
        <v>500</v>
      </c>
      <c r="BJ1364" s="20">
        <f t="shared" si="3911"/>
        <v>500</v>
      </c>
      <c r="BK1364" s="20">
        <f t="shared" si="4024"/>
        <v>0</v>
      </c>
      <c r="BL1364" s="20">
        <f t="shared" si="4024"/>
        <v>0</v>
      </c>
      <c r="BM1364" s="20">
        <f t="shared" si="3912"/>
        <v>500</v>
      </c>
      <c r="BN1364" s="20">
        <f t="shared" si="3913"/>
        <v>500</v>
      </c>
      <c r="BO1364" s="20">
        <f t="shared" si="4024"/>
        <v>0</v>
      </c>
      <c r="BP1364" s="20">
        <f t="shared" si="4024"/>
        <v>0</v>
      </c>
      <c r="BQ1364" s="20">
        <f t="shared" si="4024"/>
        <v>0</v>
      </c>
      <c r="BR1364" s="20">
        <f t="shared" si="3979"/>
        <v>500</v>
      </c>
      <c r="BS1364" s="20">
        <f t="shared" si="3980"/>
        <v>500</v>
      </c>
      <c r="BT1364" s="20">
        <f t="shared" si="3981"/>
        <v>500</v>
      </c>
      <c r="BU1364" s="20">
        <f t="shared" si="4024"/>
        <v>0</v>
      </c>
      <c r="BV1364" s="20">
        <f t="shared" si="3982"/>
        <v>500</v>
      </c>
      <c r="BW1364" s="20">
        <f t="shared" si="4024"/>
        <v>-500</v>
      </c>
      <c r="BX1364" s="20">
        <f t="shared" si="4024"/>
        <v>0</v>
      </c>
      <c r="BY1364" s="20">
        <f t="shared" si="4020"/>
        <v>0</v>
      </c>
      <c r="BZ1364" s="20">
        <f t="shared" si="4021"/>
        <v>500</v>
      </c>
      <c r="CA1364" s="20">
        <f t="shared" si="4024"/>
        <v>0</v>
      </c>
      <c r="CB1364" s="20">
        <f t="shared" si="4022"/>
        <v>0</v>
      </c>
      <c r="CC1364" s="20">
        <f t="shared" si="4024"/>
        <v>0</v>
      </c>
      <c r="CD1364" s="20">
        <f t="shared" si="4023"/>
        <v>0</v>
      </c>
      <c r="CE1364" s="20">
        <f t="shared" si="4024"/>
        <v>0</v>
      </c>
      <c r="CF1364" s="1">
        <v>0</v>
      </c>
    </row>
    <row r="1365" spans="1:84" ht="47.25" hidden="1" x14ac:dyDescent="0.25">
      <c r="A1365" s="10" t="s">
        <v>103</v>
      </c>
      <c r="B1365" s="19">
        <v>240</v>
      </c>
      <c r="C1365" s="10"/>
      <c r="D1365" s="10"/>
      <c r="E1365" s="25" t="s">
        <v>603</v>
      </c>
      <c r="F1365" s="20">
        <f>F1366</f>
        <v>660</v>
      </c>
      <c r="G1365" s="20">
        <f t="shared" si="4024"/>
        <v>660</v>
      </c>
      <c r="H1365" s="20">
        <f t="shared" si="4024"/>
        <v>660</v>
      </c>
      <c r="I1365" s="20">
        <f t="shared" si="4024"/>
        <v>-160</v>
      </c>
      <c r="J1365" s="20">
        <f t="shared" si="4024"/>
        <v>-160</v>
      </c>
      <c r="K1365" s="20">
        <f t="shared" si="4024"/>
        <v>-160</v>
      </c>
      <c r="L1365" s="20">
        <f t="shared" si="3884"/>
        <v>500</v>
      </c>
      <c r="M1365" s="20">
        <f t="shared" si="3885"/>
        <v>500</v>
      </c>
      <c r="N1365" s="20">
        <f t="shared" si="3886"/>
        <v>500</v>
      </c>
      <c r="O1365" s="20">
        <f t="shared" si="4024"/>
        <v>0</v>
      </c>
      <c r="P1365" s="20">
        <f t="shared" si="4024"/>
        <v>0</v>
      </c>
      <c r="Q1365" s="20">
        <f t="shared" si="4024"/>
        <v>0</v>
      </c>
      <c r="R1365" s="20">
        <f t="shared" si="3983"/>
        <v>500</v>
      </c>
      <c r="S1365" s="20">
        <f t="shared" si="3984"/>
        <v>500</v>
      </c>
      <c r="T1365" s="20">
        <f t="shared" si="3985"/>
        <v>500</v>
      </c>
      <c r="U1365" s="20">
        <f t="shared" si="4024"/>
        <v>0</v>
      </c>
      <c r="V1365" s="20">
        <f t="shared" si="3943"/>
        <v>500</v>
      </c>
      <c r="W1365" s="20">
        <f t="shared" si="4024"/>
        <v>0</v>
      </c>
      <c r="X1365" s="20">
        <f t="shared" si="4024"/>
        <v>0</v>
      </c>
      <c r="Y1365" s="20">
        <f t="shared" si="4024"/>
        <v>0</v>
      </c>
      <c r="Z1365" s="20">
        <f t="shared" si="3939"/>
        <v>500</v>
      </c>
      <c r="AA1365" s="20">
        <f t="shared" si="3940"/>
        <v>500</v>
      </c>
      <c r="AB1365" s="20">
        <f t="shared" si="3941"/>
        <v>500</v>
      </c>
      <c r="AC1365" s="20">
        <f t="shared" si="4024"/>
        <v>0</v>
      </c>
      <c r="AD1365" s="20">
        <f t="shared" si="4024"/>
        <v>0</v>
      </c>
      <c r="AE1365" s="20">
        <f t="shared" si="4024"/>
        <v>0</v>
      </c>
      <c r="AF1365" s="20">
        <f t="shared" si="3916"/>
        <v>500</v>
      </c>
      <c r="AG1365" s="20">
        <f t="shared" si="3917"/>
        <v>500</v>
      </c>
      <c r="AH1365" s="20">
        <f t="shared" si="3918"/>
        <v>500</v>
      </c>
      <c r="AI1365" s="20">
        <f t="shared" si="4024"/>
        <v>0</v>
      </c>
      <c r="AJ1365" s="20">
        <f t="shared" si="3919"/>
        <v>500</v>
      </c>
      <c r="AK1365" s="20">
        <f t="shared" si="4024"/>
        <v>0</v>
      </c>
      <c r="AL1365" s="20">
        <f t="shared" si="4024"/>
        <v>0</v>
      </c>
      <c r="AM1365" s="20">
        <f t="shared" si="4024"/>
        <v>0</v>
      </c>
      <c r="AN1365" s="20">
        <f t="shared" si="4012"/>
        <v>500</v>
      </c>
      <c r="AO1365" s="20">
        <f t="shared" si="4013"/>
        <v>500</v>
      </c>
      <c r="AP1365" s="20">
        <f t="shared" si="4014"/>
        <v>500</v>
      </c>
      <c r="AQ1365" s="20">
        <f t="shared" si="4024"/>
        <v>0</v>
      </c>
      <c r="AR1365" s="20">
        <f t="shared" si="4024"/>
        <v>0</v>
      </c>
      <c r="AS1365" s="20">
        <f t="shared" si="4024"/>
        <v>0</v>
      </c>
      <c r="AT1365" s="20">
        <f t="shared" si="4015"/>
        <v>500</v>
      </c>
      <c r="AU1365" s="20">
        <f t="shared" si="4016"/>
        <v>500</v>
      </c>
      <c r="AV1365" s="20">
        <f t="shared" si="4017"/>
        <v>500</v>
      </c>
      <c r="AW1365" s="20">
        <f t="shared" si="4024"/>
        <v>0</v>
      </c>
      <c r="AX1365" s="20">
        <f t="shared" si="4024"/>
        <v>0</v>
      </c>
      <c r="AY1365" s="20">
        <f t="shared" si="4024"/>
        <v>0</v>
      </c>
      <c r="AZ1365" s="20">
        <f t="shared" si="3946"/>
        <v>500</v>
      </c>
      <c r="BA1365" s="20">
        <f t="shared" si="3947"/>
        <v>500</v>
      </c>
      <c r="BB1365" s="20">
        <f t="shared" si="3948"/>
        <v>500</v>
      </c>
      <c r="BC1365" s="20">
        <f t="shared" si="4024"/>
        <v>0</v>
      </c>
      <c r="BD1365" s="20">
        <f t="shared" si="3944"/>
        <v>500</v>
      </c>
      <c r="BE1365" s="20">
        <f t="shared" si="4024"/>
        <v>0</v>
      </c>
      <c r="BF1365" s="20">
        <f t="shared" si="4024"/>
        <v>0</v>
      </c>
      <c r="BG1365" s="20">
        <f t="shared" si="4024"/>
        <v>0</v>
      </c>
      <c r="BH1365" s="20">
        <f t="shared" si="3909"/>
        <v>500</v>
      </c>
      <c r="BI1365" s="20">
        <f t="shared" si="3910"/>
        <v>500</v>
      </c>
      <c r="BJ1365" s="20">
        <f t="shared" si="3911"/>
        <v>500</v>
      </c>
      <c r="BK1365" s="20">
        <f t="shared" si="4024"/>
        <v>0</v>
      </c>
      <c r="BL1365" s="20">
        <f t="shared" si="4024"/>
        <v>0</v>
      </c>
      <c r="BM1365" s="20">
        <f t="shared" si="3912"/>
        <v>500</v>
      </c>
      <c r="BN1365" s="20">
        <f t="shared" si="3913"/>
        <v>500</v>
      </c>
      <c r="BO1365" s="20">
        <f t="shared" si="4024"/>
        <v>0</v>
      </c>
      <c r="BP1365" s="20">
        <f t="shared" si="4024"/>
        <v>0</v>
      </c>
      <c r="BQ1365" s="20">
        <f t="shared" si="4024"/>
        <v>0</v>
      </c>
      <c r="BR1365" s="20">
        <f t="shared" si="3979"/>
        <v>500</v>
      </c>
      <c r="BS1365" s="20">
        <f t="shared" si="3980"/>
        <v>500</v>
      </c>
      <c r="BT1365" s="20">
        <f t="shared" si="3981"/>
        <v>500</v>
      </c>
      <c r="BU1365" s="20">
        <f t="shared" si="4024"/>
        <v>0</v>
      </c>
      <c r="BV1365" s="20">
        <f t="shared" si="3982"/>
        <v>500</v>
      </c>
      <c r="BW1365" s="20">
        <f t="shared" si="4024"/>
        <v>-500</v>
      </c>
      <c r="BX1365" s="20">
        <f t="shared" si="4024"/>
        <v>0</v>
      </c>
      <c r="BY1365" s="20">
        <f t="shared" si="4020"/>
        <v>0</v>
      </c>
      <c r="BZ1365" s="20">
        <f t="shared" si="4021"/>
        <v>500</v>
      </c>
      <c r="CA1365" s="20">
        <f t="shared" si="4024"/>
        <v>0</v>
      </c>
      <c r="CB1365" s="20">
        <f t="shared" si="4022"/>
        <v>0</v>
      </c>
      <c r="CC1365" s="20">
        <f t="shared" si="4024"/>
        <v>0</v>
      </c>
      <c r="CD1365" s="20">
        <f t="shared" si="4023"/>
        <v>0</v>
      </c>
      <c r="CE1365" s="20">
        <f t="shared" si="4024"/>
        <v>0</v>
      </c>
      <c r="CF1365" s="1">
        <v>0</v>
      </c>
    </row>
    <row r="1366" spans="1:84" ht="31.5" hidden="1" x14ac:dyDescent="0.25">
      <c r="A1366" s="10" t="s">
        <v>103</v>
      </c>
      <c r="B1366" s="19">
        <v>240</v>
      </c>
      <c r="C1366" s="10" t="s">
        <v>345</v>
      </c>
      <c r="D1366" s="10" t="s">
        <v>345</v>
      </c>
      <c r="E1366" s="25" t="s">
        <v>582</v>
      </c>
      <c r="F1366" s="20">
        <v>660</v>
      </c>
      <c r="G1366" s="20">
        <v>660</v>
      </c>
      <c r="H1366" s="20">
        <v>660</v>
      </c>
      <c r="I1366" s="20">
        <v>-160</v>
      </c>
      <c r="J1366" s="20">
        <v>-160</v>
      </c>
      <c r="K1366" s="20">
        <v>-160</v>
      </c>
      <c r="L1366" s="20">
        <f t="shared" si="3884"/>
        <v>500</v>
      </c>
      <c r="M1366" s="20">
        <f t="shared" si="3885"/>
        <v>500</v>
      </c>
      <c r="N1366" s="20">
        <f t="shared" si="3886"/>
        <v>500</v>
      </c>
      <c r="O1366" s="20"/>
      <c r="P1366" s="20"/>
      <c r="Q1366" s="20"/>
      <c r="R1366" s="20">
        <f t="shared" si="3983"/>
        <v>500</v>
      </c>
      <c r="S1366" s="20">
        <f t="shared" si="3984"/>
        <v>500</v>
      </c>
      <c r="T1366" s="20">
        <f t="shared" si="3985"/>
        <v>500</v>
      </c>
      <c r="U1366" s="20"/>
      <c r="V1366" s="20">
        <f t="shared" si="3943"/>
        <v>500</v>
      </c>
      <c r="W1366" s="20"/>
      <c r="X1366" s="20"/>
      <c r="Y1366" s="20"/>
      <c r="Z1366" s="20">
        <f t="shared" si="3939"/>
        <v>500</v>
      </c>
      <c r="AA1366" s="20">
        <f t="shared" si="3940"/>
        <v>500</v>
      </c>
      <c r="AB1366" s="20">
        <f t="shared" si="3941"/>
        <v>500</v>
      </c>
      <c r="AC1366" s="20"/>
      <c r="AD1366" s="20"/>
      <c r="AE1366" s="20"/>
      <c r="AF1366" s="20">
        <f t="shared" si="3916"/>
        <v>500</v>
      </c>
      <c r="AG1366" s="20">
        <f t="shared" si="3917"/>
        <v>500</v>
      </c>
      <c r="AH1366" s="20">
        <f t="shared" si="3918"/>
        <v>500</v>
      </c>
      <c r="AI1366" s="20"/>
      <c r="AJ1366" s="20">
        <f t="shared" si="3919"/>
        <v>500</v>
      </c>
      <c r="AK1366" s="20"/>
      <c r="AL1366" s="20"/>
      <c r="AM1366" s="20"/>
      <c r="AN1366" s="20">
        <f t="shared" si="4012"/>
        <v>500</v>
      </c>
      <c r="AO1366" s="20">
        <f t="shared" si="4013"/>
        <v>500</v>
      </c>
      <c r="AP1366" s="20">
        <f t="shared" si="4014"/>
        <v>500</v>
      </c>
      <c r="AQ1366" s="20"/>
      <c r="AR1366" s="20"/>
      <c r="AS1366" s="20"/>
      <c r="AT1366" s="20">
        <f t="shared" si="4015"/>
        <v>500</v>
      </c>
      <c r="AU1366" s="20">
        <f t="shared" si="4016"/>
        <v>500</v>
      </c>
      <c r="AV1366" s="20">
        <f t="shared" si="4017"/>
        <v>500</v>
      </c>
      <c r="AW1366" s="20"/>
      <c r="AX1366" s="20"/>
      <c r="AY1366" s="20"/>
      <c r="AZ1366" s="20">
        <f t="shared" si="3946"/>
        <v>500</v>
      </c>
      <c r="BA1366" s="20">
        <f t="shared" si="3947"/>
        <v>500</v>
      </c>
      <c r="BB1366" s="20">
        <f t="shared" si="3948"/>
        <v>500</v>
      </c>
      <c r="BC1366" s="20"/>
      <c r="BD1366" s="20">
        <f t="shared" si="3944"/>
        <v>500</v>
      </c>
      <c r="BE1366" s="20"/>
      <c r="BF1366" s="20"/>
      <c r="BG1366" s="20"/>
      <c r="BH1366" s="20">
        <f t="shared" si="3909"/>
        <v>500</v>
      </c>
      <c r="BI1366" s="20">
        <f t="shared" si="3910"/>
        <v>500</v>
      </c>
      <c r="BJ1366" s="20">
        <f t="shared" si="3911"/>
        <v>500</v>
      </c>
      <c r="BK1366" s="20"/>
      <c r="BL1366" s="20"/>
      <c r="BM1366" s="20">
        <f t="shared" si="3912"/>
        <v>500</v>
      </c>
      <c r="BN1366" s="20">
        <f t="shared" si="3913"/>
        <v>500</v>
      </c>
      <c r="BO1366" s="20"/>
      <c r="BP1366" s="20"/>
      <c r="BQ1366" s="20"/>
      <c r="BR1366" s="20">
        <f t="shared" si="3979"/>
        <v>500</v>
      </c>
      <c r="BS1366" s="20">
        <f t="shared" si="3980"/>
        <v>500</v>
      </c>
      <c r="BT1366" s="20">
        <f t="shared" si="3981"/>
        <v>500</v>
      </c>
      <c r="BU1366" s="20"/>
      <c r="BV1366" s="20">
        <f t="shared" si="3982"/>
        <v>500</v>
      </c>
      <c r="BW1366" s="20">
        <v>-500</v>
      </c>
      <c r="BX1366" s="20"/>
      <c r="BY1366" s="20">
        <f t="shared" si="4020"/>
        <v>0</v>
      </c>
      <c r="BZ1366" s="20">
        <f t="shared" si="4021"/>
        <v>500</v>
      </c>
      <c r="CA1366" s="20"/>
      <c r="CB1366" s="20">
        <f t="shared" si="4022"/>
        <v>0</v>
      </c>
      <c r="CC1366" s="20"/>
      <c r="CD1366" s="20">
        <f t="shared" si="4023"/>
        <v>0</v>
      </c>
      <c r="CE1366" s="20"/>
      <c r="CF1366" s="1">
        <v>0</v>
      </c>
    </row>
    <row r="1367" spans="1:84" ht="47.25" x14ac:dyDescent="0.25">
      <c r="A1367" s="10" t="s">
        <v>476</v>
      </c>
      <c r="B1367" s="19"/>
      <c r="C1367" s="10"/>
      <c r="D1367" s="10"/>
      <c r="E1367" s="25" t="s">
        <v>906</v>
      </c>
      <c r="F1367" s="20">
        <f>F1368</f>
        <v>1091.5</v>
      </c>
      <c r="G1367" s="20">
        <f t="shared" ref="G1367:CE1370" si="4025">G1368</f>
        <v>1091.5</v>
      </c>
      <c r="H1367" s="20">
        <f t="shared" si="4025"/>
        <v>1091.5</v>
      </c>
      <c r="I1367" s="20">
        <f t="shared" si="4025"/>
        <v>-531.35</v>
      </c>
      <c r="J1367" s="20">
        <f t="shared" si="4025"/>
        <v>-1091.5</v>
      </c>
      <c r="K1367" s="20">
        <f t="shared" si="4025"/>
        <v>-1091.5</v>
      </c>
      <c r="L1367" s="20">
        <f t="shared" si="3884"/>
        <v>560.15</v>
      </c>
      <c r="M1367" s="20">
        <f t="shared" si="3885"/>
        <v>0</v>
      </c>
      <c r="N1367" s="20">
        <f t="shared" si="3886"/>
        <v>0</v>
      </c>
      <c r="O1367" s="20">
        <f t="shared" si="4025"/>
        <v>0</v>
      </c>
      <c r="P1367" s="20">
        <f t="shared" si="4025"/>
        <v>0</v>
      </c>
      <c r="Q1367" s="20">
        <f t="shared" si="4025"/>
        <v>0</v>
      </c>
      <c r="R1367" s="20">
        <f t="shared" si="3983"/>
        <v>560.15</v>
      </c>
      <c r="S1367" s="20">
        <f t="shared" si="3984"/>
        <v>0</v>
      </c>
      <c r="T1367" s="20">
        <f t="shared" si="3985"/>
        <v>0</v>
      </c>
      <c r="U1367" s="20">
        <f t="shared" si="4025"/>
        <v>0</v>
      </c>
      <c r="V1367" s="20">
        <f t="shared" si="3943"/>
        <v>560.15</v>
      </c>
      <c r="W1367" s="20">
        <f t="shared" si="4025"/>
        <v>0</v>
      </c>
      <c r="X1367" s="20">
        <f t="shared" si="4025"/>
        <v>0</v>
      </c>
      <c r="Y1367" s="20">
        <f t="shared" si="4025"/>
        <v>0</v>
      </c>
      <c r="Z1367" s="20">
        <f t="shared" si="3939"/>
        <v>560.15</v>
      </c>
      <c r="AA1367" s="20">
        <f t="shared" si="3940"/>
        <v>0</v>
      </c>
      <c r="AB1367" s="20">
        <f t="shared" si="3941"/>
        <v>0</v>
      </c>
      <c r="AC1367" s="20">
        <f t="shared" si="4025"/>
        <v>0</v>
      </c>
      <c r="AD1367" s="20">
        <f t="shared" si="4025"/>
        <v>0</v>
      </c>
      <c r="AE1367" s="20">
        <f t="shared" si="4025"/>
        <v>0</v>
      </c>
      <c r="AF1367" s="20">
        <f t="shared" si="3916"/>
        <v>560.15</v>
      </c>
      <c r="AG1367" s="20">
        <f t="shared" si="3917"/>
        <v>0</v>
      </c>
      <c r="AH1367" s="20">
        <f t="shared" si="3918"/>
        <v>0</v>
      </c>
      <c r="AI1367" s="20">
        <f t="shared" si="4025"/>
        <v>0</v>
      </c>
      <c r="AJ1367" s="20">
        <f t="shared" si="3919"/>
        <v>560.15</v>
      </c>
      <c r="AK1367" s="20">
        <f t="shared" si="4025"/>
        <v>0</v>
      </c>
      <c r="AL1367" s="20">
        <f t="shared" si="4025"/>
        <v>0</v>
      </c>
      <c r="AM1367" s="20">
        <f t="shared" si="4025"/>
        <v>0</v>
      </c>
      <c r="AN1367" s="20">
        <f t="shared" si="4012"/>
        <v>560.15</v>
      </c>
      <c r="AO1367" s="20">
        <f t="shared" si="4013"/>
        <v>0</v>
      </c>
      <c r="AP1367" s="20">
        <f t="shared" si="4014"/>
        <v>0</v>
      </c>
      <c r="AQ1367" s="20">
        <f t="shared" si="4025"/>
        <v>0</v>
      </c>
      <c r="AR1367" s="20">
        <f t="shared" si="4025"/>
        <v>0</v>
      </c>
      <c r="AS1367" s="20">
        <f t="shared" si="4025"/>
        <v>0</v>
      </c>
      <c r="AT1367" s="20">
        <f t="shared" si="4015"/>
        <v>560.15</v>
      </c>
      <c r="AU1367" s="20">
        <f t="shared" si="4016"/>
        <v>0</v>
      </c>
      <c r="AV1367" s="20">
        <f t="shared" si="4017"/>
        <v>0</v>
      </c>
      <c r="AW1367" s="20">
        <f t="shared" si="4025"/>
        <v>0</v>
      </c>
      <c r="AX1367" s="20">
        <f t="shared" si="4025"/>
        <v>0</v>
      </c>
      <c r="AY1367" s="20">
        <f t="shared" si="4025"/>
        <v>0</v>
      </c>
      <c r="AZ1367" s="20">
        <f t="shared" si="3946"/>
        <v>560.15</v>
      </c>
      <c r="BA1367" s="20">
        <f t="shared" si="3947"/>
        <v>0</v>
      </c>
      <c r="BB1367" s="20">
        <f t="shared" si="3948"/>
        <v>0</v>
      </c>
      <c r="BC1367" s="20">
        <f t="shared" si="4025"/>
        <v>0</v>
      </c>
      <c r="BD1367" s="20">
        <f t="shared" si="3944"/>
        <v>560.15</v>
      </c>
      <c r="BE1367" s="20">
        <f t="shared" si="4025"/>
        <v>0</v>
      </c>
      <c r="BF1367" s="20">
        <f t="shared" si="4025"/>
        <v>0</v>
      </c>
      <c r="BG1367" s="20">
        <f t="shared" si="4025"/>
        <v>0</v>
      </c>
      <c r="BH1367" s="20">
        <f t="shared" si="3909"/>
        <v>560.15</v>
      </c>
      <c r="BI1367" s="20">
        <f t="shared" si="3910"/>
        <v>0</v>
      </c>
      <c r="BJ1367" s="20">
        <f t="shared" si="3911"/>
        <v>0</v>
      </c>
      <c r="BK1367" s="20">
        <f t="shared" si="4025"/>
        <v>0</v>
      </c>
      <c r="BL1367" s="20">
        <f t="shared" si="4025"/>
        <v>0</v>
      </c>
      <c r="BM1367" s="20">
        <f t="shared" si="3912"/>
        <v>560.15</v>
      </c>
      <c r="BN1367" s="20">
        <f t="shared" si="3913"/>
        <v>0</v>
      </c>
      <c r="BO1367" s="20">
        <f t="shared" si="4025"/>
        <v>0</v>
      </c>
      <c r="BP1367" s="20">
        <f t="shared" si="4025"/>
        <v>0</v>
      </c>
      <c r="BQ1367" s="20">
        <f t="shared" si="4025"/>
        <v>0</v>
      </c>
      <c r="BR1367" s="20">
        <f t="shared" si="3979"/>
        <v>560.15</v>
      </c>
      <c r="BS1367" s="20">
        <f t="shared" si="3980"/>
        <v>0</v>
      </c>
      <c r="BT1367" s="20">
        <f t="shared" si="3981"/>
        <v>0</v>
      </c>
      <c r="BU1367" s="20">
        <f t="shared" si="4025"/>
        <v>0</v>
      </c>
      <c r="BV1367" s="20">
        <f t="shared" si="3982"/>
        <v>560.15</v>
      </c>
      <c r="BW1367" s="20">
        <f t="shared" si="4025"/>
        <v>0</v>
      </c>
      <c r="BX1367" s="20">
        <f t="shared" si="4025"/>
        <v>0</v>
      </c>
      <c r="BY1367" s="20">
        <f t="shared" si="4020"/>
        <v>560.15</v>
      </c>
      <c r="BZ1367" s="20">
        <f t="shared" si="4021"/>
        <v>0</v>
      </c>
      <c r="CA1367" s="20">
        <f t="shared" si="4025"/>
        <v>0</v>
      </c>
      <c r="CB1367" s="20">
        <f t="shared" si="4022"/>
        <v>560.15</v>
      </c>
      <c r="CC1367" s="20">
        <f t="shared" si="4025"/>
        <v>0</v>
      </c>
      <c r="CD1367" s="20">
        <f t="shared" si="4023"/>
        <v>560.15</v>
      </c>
      <c r="CE1367" s="20">
        <f t="shared" si="4025"/>
        <v>0</v>
      </c>
    </row>
    <row r="1368" spans="1:84" ht="63" x14ac:dyDescent="0.25">
      <c r="A1368" s="10" t="s">
        <v>104</v>
      </c>
      <c r="B1368" s="19"/>
      <c r="C1368" s="10"/>
      <c r="D1368" s="10"/>
      <c r="E1368" s="25" t="s">
        <v>907</v>
      </c>
      <c r="F1368" s="20">
        <f>F1369</f>
        <v>1091.5</v>
      </c>
      <c r="G1368" s="20">
        <f t="shared" si="4025"/>
        <v>1091.5</v>
      </c>
      <c r="H1368" s="20">
        <f t="shared" si="4025"/>
        <v>1091.5</v>
      </c>
      <c r="I1368" s="20">
        <f t="shared" si="4025"/>
        <v>-531.35</v>
      </c>
      <c r="J1368" s="20">
        <f t="shared" si="4025"/>
        <v>-1091.5</v>
      </c>
      <c r="K1368" s="20">
        <f t="shared" si="4025"/>
        <v>-1091.5</v>
      </c>
      <c r="L1368" s="20">
        <f t="shared" si="3884"/>
        <v>560.15</v>
      </c>
      <c r="M1368" s="20">
        <f t="shared" si="3885"/>
        <v>0</v>
      </c>
      <c r="N1368" s="20">
        <f t="shared" si="3886"/>
        <v>0</v>
      </c>
      <c r="O1368" s="20">
        <f t="shared" si="4025"/>
        <v>0</v>
      </c>
      <c r="P1368" s="20">
        <f t="shared" si="4025"/>
        <v>0</v>
      </c>
      <c r="Q1368" s="20">
        <f t="shared" si="4025"/>
        <v>0</v>
      </c>
      <c r="R1368" s="20">
        <f t="shared" si="3983"/>
        <v>560.15</v>
      </c>
      <c r="S1368" s="20">
        <f t="shared" si="3984"/>
        <v>0</v>
      </c>
      <c r="T1368" s="20">
        <f t="shared" si="3985"/>
        <v>0</v>
      </c>
      <c r="U1368" s="20">
        <f t="shared" si="4025"/>
        <v>0</v>
      </c>
      <c r="V1368" s="20">
        <f t="shared" si="3943"/>
        <v>560.15</v>
      </c>
      <c r="W1368" s="20">
        <f t="shared" si="4025"/>
        <v>0</v>
      </c>
      <c r="X1368" s="20">
        <f t="shared" si="4025"/>
        <v>0</v>
      </c>
      <c r="Y1368" s="20">
        <f t="shared" si="4025"/>
        <v>0</v>
      </c>
      <c r="Z1368" s="20">
        <f t="shared" si="3939"/>
        <v>560.15</v>
      </c>
      <c r="AA1368" s="20">
        <f t="shared" si="3940"/>
        <v>0</v>
      </c>
      <c r="AB1368" s="20">
        <f t="shared" si="3941"/>
        <v>0</v>
      </c>
      <c r="AC1368" s="20">
        <f t="shared" si="4025"/>
        <v>0</v>
      </c>
      <c r="AD1368" s="20">
        <f t="shared" si="4025"/>
        <v>0</v>
      </c>
      <c r="AE1368" s="20">
        <f t="shared" si="4025"/>
        <v>0</v>
      </c>
      <c r="AF1368" s="20">
        <f t="shared" si="3916"/>
        <v>560.15</v>
      </c>
      <c r="AG1368" s="20">
        <f t="shared" si="3917"/>
        <v>0</v>
      </c>
      <c r="AH1368" s="20">
        <f t="shared" si="3918"/>
        <v>0</v>
      </c>
      <c r="AI1368" s="20">
        <f t="shared" si="4025"/>
        <v>0</v>
      </c>
      <c r="AJ1368" s="20">
        <f t="shared" si="3919"/>
        <v>560.15</v>
      </c>
      <c r="AK1368" s="20">
        <f t="shared" si="4025"/>
        <v>0</v>
      </c>
      <c r="AL1368" s="20">
        <f t="shared" si="4025"/>
        <v>0</v>
      </c>
      <c r="AM1368" s="20">
        <f t="shared" si="4025"/>
        <v>0</v>
      </c>
      <c r="AN1368" s="20">
        <f t="shared" si="4012"/>
        <v>560.15</v>
      </c>
      <c r="AO1368" s="20">
        <f t="shared" si="4013"/>
        <v>0</v>
      </c>
      <c r="AP1368" s="20">
        <f t="shared" si="4014"/>
        <v>0</v>
      </c>
      <c r="AQ1368" s="20">
        <f t="shared" si="4025"/>
        <v>0</v>
      </c>
      <c r="AR1368" s="20">
        <f t="shared" si="4025"/>
        <v>0</v>
      </c>
      <c r="AS1368" s="20">
        <f t="shared" si="4025"/>
        <v>0</v>
      </c>
      <c r="AT1368" s="20">
        <f t="shared" si="4015"/>
        <v>560.15</v>
      </c>
      <c r="AU1368" s="20">
        <f t="shared" si="4016"/>
        <v>0</v>
      </c>
      <c r="AV1368" s="20">
        <f t="shared" si="4017"/>
        <v>0</v>
      </c>
      <c r="AW1368" s="20">
        <f t="shared" si="4025"/>
        <v>0</v>
      </c>
      <c r="AX1368" s="20">
        <f t="shared" si="4025"/>
        <v>0</v>
      </c>
      <c r="AY1368" s="20">
        <f t="shared" si="4025"/>
        <v>0</v>
      </c>
      <c r="AZ1368" s="20">
        <f t="shared" si="3946"/>
        <v>560.15</v>
      </c>
      <c r="BA1368" s="20">
        <f t="shared" si="3947"/>
        <v>0</v>
      </c>
      <c r="BB1368" s="20">
        <f t="shared" si="3948"/>
        <v>0</v>
      </c>
      <c r="BC1368" s="20">
        <f t="shared" si="4025"/>
        <v>0</v>
      </c>
      <c r="BD1368" s="20">
        <f t="shared" si="3944"/>
        <v>560.15</v>
      </c>
      <c r="BE1368" s="20">
        <f t="shared" si="4025"/>
        <v>0</v>
      </c>
      <c r="BF1368" s="20">
        <f t="shared" si="4025"/>
        <v>0</v>
      </c>
      <c r="BG1368" s="20">
        <f t="shared" si="4025"/>
        <v>0</v>
      </c>
      <c r="BH1368" s="20">
        <f t="shared" si="3909"/>
        <v>560.15</v>
      </c>
      <c r="BI1368" s="20">
        <f t="shared" si="3910"/>
        <v>0</v>
      </c>
      <c r="BJ1368" s="20">
        <f t="shared" si="3911"/>
        <v>0</v>
      </c>
      <c r="BK1368" s="20">
        <f t="shared" si="4025"/>
        <v>0</v>
      </c>
      <c r="BL1368" s="20">
        <f t="shared" si="4025"/>
        <v>0</v>
      </c>
      <c r="BM1368" s="20">
        <f t="shared" si="3912"/>
        <v>560.15</v>
      </c>
      <c r="BN1368" s="20">
        <f t="shared" si="3913"/>
        <v>0</v>
      </c>
      <c r="BO1368" s="20">
        <f t="shared" si="4025"/>
        <v>0</v>
      </c>
      <c r="BP1368" s="20">
        <f t="shared" si="4025"/>
        <v>0</v>
      </c>
      <c r="BQ1368" s="20">
        <f t="shared" si="4025"/>
        <v>0</v>
      </c>
      <c r="BR1368" s="20">
        <f t="shared" si="3979"/>
        <v>560.15</v>
      </c>
      <c r="BS1368" s="20">
        <f t="shared" si="3980"/>
        <v>0</v>
      </c>
      <c r="BT1368" s="20">
        <f t="shared" si="3981"/>
        <v>0</v>
      </c>
      <c r="BU1368" s="20">
        <f t="shared" si="4025"/>
        <v>0</v>
      </c>
      <c r="BV1368" s="20">
        <f t="shared" si="3982"/>
        <v>560.15</v>
      </c>
      <c r="BW1368" s="20">
        <f t="shared" si="4025"/>
        <v>0</v>
      </c>
      <c r="BX1368" s="20">
        <f t="shared" si="4025"/>
        <v>0</v>
      </c>
      <c r="BY1368" s="20">
        <f t="shared" si="4020"/>
        <v>560.15</v>
      </c>
      <c r="BZ1368" s="20">
        <f t="shared" si="4021"/>
        <v>0</v>
      </c>
      <c r="CA1368" s="20">
        <f t="shared" si="4025"/>
        <v>0</v>
      </c>
      <c r="CB1368" s="20">
        <f t="shared" si="4022"/>
        <v>560.15</v>
      </c>
      <c r="CC1368" s="20">
        <f t="shared" si="4025"/>
        <v>0</v>
      </c>
      <c r="CD1368" s="20">
        <f t="shared" si="4023"/>
        <v>560.15</v>
      </c>
      <c r="CE1368" s="20">
        <f t="shared" si="4025"/>
        <v>0</v>
      </c>
    </row>
    <row r="1369" spans="1:84" x14ac:dyDescent="0.25">
      <c r="A1369" s="10" t="s">
        <v>104</v>
      </c>
      <c r="B1369" s="19">
        <v>800</v>
      </c>
      <c r="C1369" s="10"/>
      <c r="D1369" s="10"/>
      <c r="E1369" s="25" t="s">
        <v>618</v>
      </c>
      <c r="F1369" s="20">
        <f>F1370</f>
        <v>1091.5</v>
      </c>
      <c r="G1369" s="20">
        <f t="shared" si="4025"/>
        <v>1091.5</v>
      </c>
      <c r="H1369" s="20">
        <f t="shared" si="4025"/>
        <v>1091.5</v>
      </c>
      <c r="I1369" s="20">
        <f t="shared" si="4025"/>
        <v>-531.35</v>
      </c>
      <c r="J1369" s="20">
        <f t="shared" si="4025"/>
        <v>-1091.5</v>
      </c>
      <c r="K1369" s="20">
        <f t="shared" si="4025"/>
        <v>-1091.5</v>
      </c>
      <c r="L1369" s="20">
        <f t="shared" si="3884"/>
        <v>560.15</v>
      </c>
      <c r="M1369" s="20">
        <f t="shared" si="3885"/>
        <v>0</v>
      </c>
      <c r="N1369" s="20">
        <f t="shared" si="3886"/>
        <v>0</v>
      </c>
      <c r="O1369" s="20">
        <f t="shared" si="4025"/>
        <v>0</v>
      </c>
      <c r="P1369" s="20">
        <f t="shared" si="4025"/>
        <v>0</v>
      </c>
      <c r="Q1369" s="20">
        <f t="shared" si="4025"/>
        <v>0</v>
      </c>
      <c r="R1369" s="20">
        <f t="shared" si="3983"/>
        <v>560.15</v>
      </c>
      <c r="S1369" s="20">
        <f t="shared" si="3984"/>
        <v>0</v>
      </c>
      <c r="T1369" s="20">
        <f t="shared" si="3985"/>
        <v>0</v>
      </c>
      <c r="U1369" s="20">
        <f t="shared" si="4025"/>
        <v>0</v>
      </c>
      <c r="V1369" s="20">
        <f t="shared" si="3943"/>
        <v>560.15</v>
      </c>
      <c r="W1369" s="20">
        <f t="shared" si="4025"/>
        <v>0</v>
      </c>
      <c r="X1369" s="20">
        <f t="shared" si="4025"/>
        <v>0</v>
      </c>
      <c r="Y1369" s="20">
        <f t="shared" si="4025"/>
        <v>0</v>
      </c>
      <c r="Z1369" s="20">
        <f t="shared" si="3939"/>
        <v>560.15</v>
      </c>
      <c r="AA1369" s="20">
        <f t="shared" si="3940"/>
        <v>0</v>
      </c>
      <c r="AB1369" s="20">
        <f t="shared" si="3941"/>
        <v>0</v>
      </c>
      <c r="AC1369" s="20">
        <f t="shared" si="4025"/>
        <v>0</v>
      </c>
      <c r="AD1369" s="20">
        <f t="shared" si="4025"/>
        <v>0</v>
      </c>
      <c r="AE1369" s="20">
        <f t="shared" si="4025"/>
        <v>0</v>
      </c>
      <c r="AF1369" s="20">
        <f t="shared" si="3916"/>
        <v>560.15</v>
      </c>
      <c r="AG1369" s="20">
        <f t="shared" si="3917"/>
        <v>0</v>
      </c>
      <c r="AH1369" s="20">
        <f t="shared" si="3918"/>
        <v>0</v>
      </c>
      <c r="AI1369" s="20">
        <f t="shared" si="4025"/>
        <v>0</v>
      </c>
      <c r="AJ1369" s="20">
        <f t="shared" si="3919"/>
        <v>560.15</v>
      </c>
      <c r="AK1369" s="20">
        <f t="shared" si="4025"/>
        <v>0</v>
      </c>
      <c r="AL1369" s="20">
        <f t="shared" si="4025"/>
        <v>0</v>
      </c>
      <c r="AM1369" s="20">
        <f t="shared" si="4025"/>
        <v>0</v>
      </c>
      <c r="AN1369" s="20">
        <f t="shared" si="4012"/>
        <v>560.15</v>
      </c>
      <c r="AO1369" s="20">
        <f t="shared" si="4013"/>
        <v>0</v>
      </c>
      <c r="AP1369" s="20">
        <f t="shared" si="4014"/>
        <v>0</v>
      </c>
      <c r="AQ1369" s="20">
        <f t="shared" si="4025"/>
        <v>0</v>
      </c>
      <c r="AR1369" s="20">
        <f t="shared" si="4025"/>
        <v>0</v>
      </c>
      <c r="AS1369" s="20">
        <f t="shared" si="4025"/>
        <v>0</v>
      </c>
      <c r="AT1369" s="20">
        <f t="shared" si="4015"/>
        <v>560.15</v>
      </c>
      <c r="AU1369" s="20">
        <f t="shared" si="4016"/>
        <v>0</v>
      </c>
      <c r="AV1369" s="20">
        <f t="shared" si="4017"/>
        <v>0</v>
      </c>
      <c r="AW1369" s="20">
        <f t="shared" si="4025"/>
        <v>0</v>
      </c>
      <c r="AX1369" s="20">
        <f t="shared" si="4025"/>
        <v>0</v>
      </c>
      <c r="AY1369" s="20">
        <f t="shared" si="4025"/>
        <v>0</v>
      </c>
      <c r="AZ1369" s="20">
        <f t="shared" si="3946"/>
        <v>560.15</v>
      </c>
      <c r="BA1369" s="20">
        <f t="shared" si="3947"/>
        <v>0</v>
      </c>
      <c r="BB1369" s="20">
        <f t="shared" si="3948"/>
        <v>0</v>
      </c>
      <c r="BC1369" s="20">
        <f t="shared" si="4025"/>
        <v>0</v>
      </c>
      <c r="BD1369" s="20">
        <f t="shared" si="3944"/>
        <v>560.15</v>
      </c>
      <c r="BE1369" s="20">
        <f t="shared" si="4025"/>
        <v>0</v>
      </c>
      <c r="BF1369" s="20">
        <f t="shared" si="4025"/>
        <v>0</v>
      </c>
      <c r="BG1369" s="20">
        <f t="shared" si="4025"/>
        <v>0</v>
      </c>
      <c r="BH1369" s="20">
        <f t="shared" si="3909"/>
        <v>560.15</v>
      </c>
      <c r="BI1369" s="20">
        <f t="shared" si="3910"/>
        <v>0</v>
      </c>
      <c r="BJ1369" s="20">
        <f t="shared" si="3911"/>
        <v>0</v>
      </c>
      <c r="BK1369" s="20">
        <f t="shared" si="4025"/>
        <v>0</v>
      </c>
      <c r="BL1369" s="20">
        <f t="shared" si="4025"/>
        <v>0</v>
      </c>
      <c r="BM1369" s="20">
        <f t="shared" si="3912"/>
        <v>560.15</v>
      </c>
      <c r="BN1369" s="20">
        <f t="shared" si="3913"/>
        <v>0</v>
      </c>
      <c r="BO1369" s="20">
        <f t="shared" si="4025"/>
        <v>0</v>
      </c>
      <c r="BP1369" s="20">
        <f t="shared" si="4025"/>
        <v>0</v>
      </c>
      <c r="BQ1369" s="20">
        <f t="shared" si="4025"/>
        <v>0</v>
      </c>
      <c r="BR1369" s="20">
        <f t="shared" si="3979"/>
        <v>560.15</v>
      </c>
      <c r="BS1369" s="20">
        <f t="shared" si="3980"/>
        <v>0</v>
      </c>
      <c r="BT1369" s="20">
        <f t="shared" si="3981"/>
        <v>0</v>
      </c>
      <c r="BU1369" s="20">
        <f t="shared" si="4025"/>
        <v>0</v>
      </c>
      <c r="BV1369" s="20">
        <f t="shared" si="3982"/>
        <v>560.15</v>
      </c>
      <c r="BW1369" s="20">
        <f t="shared" si="4025"/>
        <v>0</v>
      </c>
      <c r="BX1369" s="20">
        <f t="shared" si="4025"/>
        <v>0</v>
      </c>
      <c r="BY1369" s="20">
        <f t="shared" si="4020"/>
        <v>560.15</v>
      </c>
      <c r="BZ1369" s="20">
        <f t="shared" si="4021"/>
        <v>0</v>
      </c>
      <c r="CA1369" s="20">
        <f t="shared" si="4025"/>
        <v>0</v>
      </c>
      <c r="CB1369" s="20">
        <f t="shared" si="4022"/>
        <v>560.15</v>
      </c>
      <c r="CC1369" s="20">
        <f t="shared" si="4025"/>
        <v>0</v>
      </c>
      <c r="CD1369" s="20">
        <f t="shared" si="4023"/>
        <v>560.15</v>
      </c>
      <c r="CE1369" s="20">
        <f t="shared" si="4025"/>
        <v>0</v>
      </c>
    </row>
    <row r="1370" spans="1:84" ht="78.75" x14ac:dyDescent="0.25">
      <c r="A1370" s="10" t="s">
        <v>104</v>
      </c>
      <c r="B1370" s="19">
        <v>810</v>
      </c>
      <c r="C1370" s="10"/>
      <c r="D1370" s="10"/>
      <c r="E1370" s="25" t="s">
        <v>619</v>
      </c>
      <c r="F1370" s="20">
        <f>F1371</f>
        <v>1091.5</v>
      </c>
      <c r="G1370" s="20">
        <f t="shared" si="4025"/>
        <v>1091.5</v>
      </c>
      <c r="H1370" s="20">
        <f t="shared" si="4025"/>
        <v>1091.5</v>
      </c>
      <c r="I1370" s="20">
        <f t="shared" si="4025"/>
        <v>-531.35</v>
      </c>
      <c r="J1370" s="20">
        <f t="shared" si="4025"/>
        <v>-1091.5</v>
      </c>
      <c r="K1370" s="20">
        <f t="shared" si="4025"/>
        <v>-1091.5</v>
      </c>
      <c r="L1370" s="20">
        <f t="shared" si="3884"/>
        <v>560.15</v>
      </c>
      <c r="M1370" s="20">
        <f t="shared" si="3885"/>
        <v>0</v>
      </c>
      <c r="N1370" s="20">
        <f t="shared" si="3886"/>
        <v>0</v>
      </c>
      <c r="O1370" s="20">
        <f t="shared" si="4025"/>
        <v>0</v>
      </c>
      <c r="P1370" s="20">
        <f t="shared" si="4025"/>
        <v>0</v>
      </c>
      <c r="Q1370" s="20">
        <f t="shared" si="4025"/>
        <v>0</v>
      </c>
      <c r="R1370" s="20">
        <f t="shared" si="3983"/>
        <v>560.15</v>
      </c>
      <c r="S1370" s="20">
        <f t="shared" si="3984"/>
        <v>0</v>
      </c>
      <c r="T1370" s="20">
        <f t="shared" si="3985"/>
        <v>0</v>
      </c>
      <c r="U1370" s="20">
        <f t="shared" si="4025"/>
        <v>0</v>
      </c>
      <c r="V1370" s="20">
        <f t="shared" si="3943"/>
        <v>560.15</v>
      </c>
      <c r="W1370" s="20">
        <f t="shared" si="4025"/>
        <v>0</v>
      </c>
      <c r="X1370" s="20">
        <f t="shared" si="4025"/>
        <v>0</v>
      </c>
      <c r="Y1370" s="20">
        <f t="shared" si="4025"/>
        <v>0</v>
      </c>
      <c r="Z1370" s="20">
        <f t="shared" si="3939"/>
        <v>560.15</v>
      </c>
      <c r="AA1370" s="20">
        <f t="shared" si="3940"/>
        <v>0</v>
      </c>
      <c r="AB1370" s="20">
        <f t="shared" si="3941"/>
        <v>0</v>
      </c>
      <c r="AC1370" s="20">
        <f t="shared" si="4025"/>
        <v>0</v>
      </c>
      <c r="AD1370" s="20">
        <f t="shared" si="4025"/>
        <v>0</v>
      </c>
      <c r="AE1370" s="20">
        <f t="shared" si="4025"/>
        <v>0</v>
      </c>
      <c r="AF1370" s="20">
        <f t="shared" si="3916"/>
        <v>560.15</v>
      </c>
      <c r="AG1370" s="20">
        <f t="shared" si="3917"/>
        <v>0</v>
      </c>
      <c r="AH1370" s="20">
        <f t="shared" si="3918"/>
        <v>0</v>
      </c>
      <c r="AI1370" s="20">
        <f t="shared" si="4025"/>
        <v>0</v>
      </c>
      <c r="AJ1370" s="20">
        <f t="shared" si="3919"/>
        <v>560.15</v>
      </c>
      <c r="AK1370" s="20">
        <f t="shared" si="4025"/>
        <v>0</v>
      </c>
      <c r="AL1370" s="20">
        <f t="shared" si="4025"/>
        <v>0</v>
      </c>
      <c r="AM1370" s="20">
        <f t="shared" si="4025"/>
        <v>0</v>
      </c>
      <c r="AN1370" s="20">
        <f t="shared" si="4012"/>
        <v>560.15</v>
      </c>
      <c r="AO1370" s="20">
        <f t="shared" si="4013"/>
        <v>0</v>
      </c>
      <c r="AP1370" s="20">
        <f t="shared" si="4014"/>
        <v>0</v>
      </c>
      <c r="AQ1370" s="20">
        <f t="shared" si="4025"/>
        <v>0</v>
      </c>
      <c r="AR1370" s="20">
        <f t="shared" si="4025"/>
        <v>0</v>
      </c>
      <c r="AS1370" s="20">
        <f t="shared" si="4025"/>
        <v>0</v>
      </c>
      <c r="AT1370" s="20">
        <f t="shared" si="4015"/>
        <v>560.15</v>
      </c>
      <c r="AU1370" s="20">
        <f t="shared" si="4016"/>
        <v>0</v>
      </c>
      <c r="AV1370" s="20">
        <f t="shared" si="4017"/>
        <v>0</v>
      </c>
      <c r="AW1370" s="20">
        <f t="shared" si="4025"/>
        <v>0</v>
      </c>
      <c r="AX1370" s="20">
        <f t="shared" si="4025"/>
        <v>0</v>
      </c>
      <c r="AY1370" s="20">
        <f t="shared" si="4025"/>
        <v>0</v>
      </c>
      <c r="AZ1370" s="20">
        <f t="shared" si="3946"/>
        <v>560.15</v>
      </c>
      <c r="BA1370" s="20">
        <f t="shared" si="3947"/>
        <v>0</v>
      </c>
      <c r="BB1370" s="20">
        <f t="shared" si="3948"/>
        <v>0</v>
      </c>
      <c r="BC1370" s="20">
        <f t="shared" si="4025"/>
        <v>0</v>
      </c>
      <c r="BD1370" s="20">
        <f t="shared" si="3944"/>
        <v>560.15</v>
      </c>
      <c r="BE1370" s="20">
        <f t="shared" si="4025"/>
        <v>0</v>
      </c>
      <c r="BF1370" s="20">
        <f t="shared" si="4025"/>
        <v>0</v>
      </c>
      <c r="BG1370" s="20">
        <f t="shared" si="4025"/>
        <v>0</v>
      </c>
      <c r="BH1370" s="20">
        <f t="shared" si="3909"/>
        <v>560.15</v>
      </c>
      <c r="BI1370" s="20">
        <f t="shared" si="3910"/>
        <v>0</v>
      </c>
      <c r="BJ1370" s="20">
        <f t="shared" si="3911"/>
        <v>0</v>
      </c>
      <c r="BK1370" s="20">
        <f t="shared" si="4025"/>
        <v>0</v>
      </c>
      <c r="BL1370" s="20">
        <f t="shared" si="4025"/>
        <v>0</v>
      </c>
      <c r="BM1370" s="20">
        <f t="shared" si="3912"/>
        <v>560.15</v>
      </c>
      <c r="BN1370" s="20">
        <f t="shared" si="3913"/>
        <v>0</v>
      </c>
      <c r="BO1370" s="20">
        <f t="shared" si="4025"/>
        <v>0</v>
      </c>
      <c r="BP1370" s="20">
        <f t="shared" si="4025"/>
        <v>0</v>
      </c>
      <c r="BQ1370" s="20">
        <f t="shared" si="4025"/>
        <v>0</v>
      </c>
      <c r="BR1370" s="20">
        <f t="shared" si="3979"/>
        <v>560.15</v>
      </c>
      <c r="BS1370" s="20">
        <f t="shared" si="3980"/>
        <v>0</v>
      </c>
      <c r="BT1370" s="20">
        <f t="shared" si="3981"/>
        <v>0</v>
      </c>
      <c r="BU1370" s="20">
        <f t="shared" si="4025"/>
        <v>0</v>
      </c>
      <c r="BV1370" s="20">
        <f t="shared" si="3982"/>
        <v>560.15</v>
      </c>
      <c r="BW1370" s="20">
        <f t="shared" si="4025"/>
        <v>0</v>
      </c>
      <c r="BX1370" s="20">
        <f t="shared" si="4025"/>
        <v>0</v>
      </c>
      <c r="BY1370" s="20">
        <f t="shared" si="4020"/>
        <v>560.15</v>
      </c>
      <c r="BZ1370" s="20">
        <f t="shared" si="4021"/>
        <v>0</v>
      </c>
      <c r="CA1370" s="20">
        <f t="shared" si="4025"/>
        <v>0</v>
      </c>
      <c r="CB1370" s="20">
        <f t="shared" si="4022"/>
        <v>560.15</v>
      </c>
      <c r="CC1370" s="20">
        <f t="shared" si="4025"/>
        <v>0</v>
      </c>
      <c r="CD1370" s="20">
        <f t="shared" si="4023"/>
        <v>560.15</v>
      </c>
      <c r="CE1370" s="20">
        <f t="shared" si="4025"/>
        <v>0</v>
      </c>
    </row>
    <row r="1371" spans="1:84" x14ac:dyDescent="0.25">
      <c r="A1371" s="10" t="s">
        <v>104</v>
      </c>
      <c r="B1371" s="19">
        <v>810</v>
      </c>
      <c r="C1371" s="10" t="s">
        <v>345</v>
      </c>
      <c r="D1371" s="10" t="s">
        <v>336</v>
      </c>
      <c r="E1371" s="25" t="s">
        <v>579</v>
      </c>
      <c r="F1371" s="20">
        <v>1091.5</v>
      </c>
      <c r="G1371" s="20">
        <v>1091.5</v>
      </c>
      <c r="H1371" s="20">
        <v>1091.5</v>
      </c>
      <c r="I1371" s="20">
        <v>-531.35</v>
      </c>
      <c r="J1371" s="20">
        <v>-1091.5</v>
      </c>
      <c r="K1371" s="20">
        <v>-1091.5</v>
      </c>
      <c r="L1371" s="20">
        <f t="shared" si="3884"/>
        <v>560.15</v>
      </c>
      <c r="M1371" s="20">
        <f t="shared" si="3885"/>
        <v>0</v>
      </c>
      <c r="N1371" s="20">
        <f t="shared" si="3886"/>
        <v>0</v>
      </c>
      <c r="O1371" s="20"/>
      <c r="P1371" s="20"/>
      <c r="Q1371" s="20"/>
      <c r="R1371" s="20">
        <f t="shared" si="3983"/>
        <v>560.15</v>
      </c>
      <c r="S1371" s="20">
        <f t="shared" si="3984"/>
        <v>0</v>
      </c>
      <c r="T1371" s="20">
        <f t="shared" si="3985"/>
        <v>0</v>
      </c>
      <c r="U1371" s="20"/>
      <c r="V1371" s="20">
        <f t="shared" si="3943"/>
        <v>560.15</v>
      </c>
      <c r="W1371" s="20"/>
      <c r="X1371" s="20"/>
      <c r="Y1371" s="20"/>
      <c r="Z1371" s="20">
        <f t="shared" si="3939"/>
        <v>560.15</v>
      </c>
      <c r="AA1371" s="20">
        <f t="shared" si="3940"/>
        <v>0</v>
      </c>
      <c r="AB1371" s="20">
        <f t="shared" si="3941"/>
        <v>0</v>
      </c>
      <c r="AC1371" s="20"/>
      <c r="AD1371" s="20"/>
      <c r="AE1371" s="20"/>
      <c r="AF1371" s="20">
        <f t="shared" si="3916"/>
        <v>560.15</v>
      </c>
      <c r="AG1371" s="20">
        <f t="shared" si="3917"/>
        <v>0</v>
      </c>
      <c r="AH1371" s="20">
        <f t="shared" si="3918"/>
        <v>0</v>
      </c>
      <c r="AI1371" s="20"/>
      <c r="AJ1371" s="20">
        <f t="shared" si="3919"/>
        <v>560.15</v>
      </c>
      <c r="AK1371" s="20"/>
      <c r="AL1371" s="20"/>
      <c r="AM1371" s="20"/>
      <c r="AN1371" s="20">
        <f t="shared" si="4012"/>
        <v>560.15</v>
      </c>
      <c r="AO1371" s="20">
        <f t="shared" si="4013"/>
        <v>0</v>
      </c>
      <c r="AP1371" s="20">
        <f t="shared" si="4014"/>
        <v>0</v>
      </c>
      <c r="AQ1371" s="20"/>
      <c r="AR1371" s="20"/>
      <c r="AS1371" s="20"/>
      <c r="AT1371" s="20">
        <f t="shared" si="4015"/>
        <v>560.15</v>
      </c>
      <c r="AU1371" s="20">
        <f t="shared" si="4016"/>
        <v>0</v>
      </c>
      <c r="AV1371" s="20">
        <f t="shared" si="4017"/>
        <v>0</v>
      </c>
      <c r="AW1371" s="20"/>
      <c r="AX1371" s="20"/>
      <c r="AY1371" s="20"/>
      <c r="AZ1371" s="20">
        <f t="shared" si="3946"/>
        <v>560.15</v>
      </c>
      <c r="BA1371" s="20">
        <f t="shared" si="3947"/>
        <v>0</v>
      </c>
      <c r="BB1371" s="20">
        <f t="shared" si="3948"/>
        <v>0</v>
      </c>
      <c r="BC1371" s="20"/>
      <c r="BD1371" s="20">
        <f t="shared" si="3944"/>
        <v>560.15</v>
      </c>
      <c r="BE1371" s="20"/>
      <c r="BF1371" s="20"/>
      <c r="BG1371" s="20"/>
      <c r="BH1371" s="20">
        <f t="shared" si="3909"/>
        <v>560.15</v>
      </c>
      <c r="BI1371" s="20">
        <f t="shared" si="3910"/>
        <v>0</v>
      </c>
      <c r="BJ1371" s="20">
        <f t="shared" si="3911"/>
        <v>0</v>
      </c>
      <c r="BK1371" s="20"/>
      <c r="BL1371" s="20"/>
      <c r="BM1371" s="20">
        <f t="shared" si="3912"/>
        <v>560.15</v>
      </c>
      <c r="BN1371" s="20">
        <f t="shared" si="3913"/>
        <v>0</v>
      </c>
      <c r="BO1371" s="20"/>
      <c r="BP1371" s="20"/>
      <c r="BQ1371" s="20"/>
      <c r="BR1371" s="20">
        <f t="shared" si="3979"/>
        <v>560.15</v>
      </c>
      <c r="BS1371" s="20">
        <f t="shared" si="3980"/>
        <v>0</v>
      </c>
      <c r="BT1371" s="20">
        <f t="shared" si="3981"/>
        <v>0</v>
      </c>
      <c r="BU1371" s="20"/>
      <c r="BV1371" s="20">
        <f t="shared" si="3982"/>
        <v>560.15</v>
      </c>
      <c r="BW1371" s="20"/>
      <c r="BX1371" s="20"/>
      <c r="BY1371" s="20">
        <f t="shared" si="4020"/>
        <v>560.15</v>
      </c>
      <c r="BZ1371" s="20">
        <f t="shared" si="4021"/>
        <v>0</v>
      </c>
      <c r="CA1371" s="20"/>
      <c r="CB1371" s="20">
        <f t="shared" si="4022"/>
        <v>560.15</v>
      </c>
      <c r="CC1371" s="20"/>
      <c r="CD1371" s="20">
        <f t="shared" si="4023"/>
        <v>560.15</v>
      </c>
      <c r="CE1371" s="20"/>
    </row>
    <row r="1372" spans="1:84" ht="63" x14ac:dyDescent="0.25">
      <c r="A1372" s="10" t="s">
        <v>477</v>
      </c>
      <c r="B1372" s="19"/>
      <c r="C1372" s="10"/>
      <c r="D1372" s="10"/>
      <c r="E1372" s="25" t="s">
        <v>908</v>
      </c>
      <c r="F1372" s="20">
        <f>F1373</f>
        <v>108000</v>
      </c>
      <c r="G1372" s="20">
        <f t="shared" ref="G1372:CE1379" si="4026">G1373</f>
        <v>108000</v>
      </c>
      <c r="H1372" s="20">
        <f t="shared" si="4026"/>
        <v>108000</v>
      </c>
      <c r="I1372" s="20">
        <f t="shared" si="4026"/>
        <v>0</v>
      </c>
      <c r="J1372" s="20">
        <f t="shared" si="4026"/>
        <v>0</v>
      </c>
      <c r="K1372" s="20">
        <f t="shared" si="4026"/>
        <v>0</v>
      </c>
      <c r="L1372" s="20">
        <f t="shared" si="3884"/>
        <v>108000</v>
      </c>
      <c r="M1372" s="20">
        <f t="shared" si="3885"/>
        <v>108000</v>
      </c>
      <c r="N1372" s="20">
        <f t="shared" si="3886"/>
        <v>108000</v>
      </c>
      <c r="O1372" s="20">
        <f t="shared" si="4026"/>
        <v>0</v>
      </c>
      <c r="P1372" s="20">
        <f t="shared" si="4026"/>
        <v>0</v>
      </c>
      <c r="Q1372" s="20">
        <f t="shared" si="4026"/>
        <v>0</v>
      </c>
      <c r="R1372" s="20">
        <f t="shared" si="3983"/>
        <v>108000</v>
      </c>
      <c r="S1372" s="20">
        <f t="shared" si="3984"/>
        <v>108000</v>
      </c>
      <c r="T1372" s="20">
        <f t="shared" si="3985"/>
        <v>108000</v>
      </c>
      <c r="U1372" s="20">
        <f t="shared" si="4026"/>
        <v>0</v>
      </c>
      <c r="V1372" s="20">
        <f t="shared" si="3943"/>
        <v>108000</v>
      </c>
      <c r="W1372" s="20">
        <f t="shared" si="4026"/>
        <v>0</v>
      </c>
      <c r="X1372" s="20">
        <f t="shared" si="4026"/>
        <v>0</v>
      </c>
      <c r="Y1372" s="20">
        <f t="shared" si="4026"/>
        <v>0</v>
      </c>
      <c r="Z1372" s="20">
        <f t="shared" si="3939"/>
        <v>108000</v>
      </c>
      <c r="AA1372" s="20">
        <f t="shared" si="3940"/>
        <v>108000</v>
      </c>
      <c r="AB1372" s="20">
        <f t="shared" si="3941"/>
        <v>108000</v>
      </c>
      <c r="AC1372" s="20">
        <f t="shared" si="4026"/>
        <v>0</v>
      </c>
      <c r="AD1372" s="20">
        <f t="shared" si="4026"/>
        <v>0</v>
      </c>
      <c r="AE1372" s="20">
        <f t="shared" si="4026"/>
        <v>0</v>
      </c>
      <c r="AF1372" s="20">
        <f t="shared" si="3916"/>
        <v>108000</v>
      </c>
      <c r="AG1372" s="20">
        <f t="shared" si="3917"/>
        <v>108000</v>
      </c>
      <c r="AH1372" s="20">
        <f t="shared" si="3918"/>
        <v>108000</v>
      </c>
      <c r="AI1372" s="20">
        <f t="shared" si="4026"/>
        <v>0</v>
      </c>
      <c r="AJ1372" s="20">
        <f t="shared" si="3919"/>
        <v>108000</v>
      </c>
      <c r="AK1372" s="20">
        <f t="shared" si="4026"/>
        <v>4407.5220000000008</v>
      </c>
      <c r="AL1372" s="20">
        <f t="shared" si="4026"/>
        <v>0</v>
      </c>
      <c r="AM1372" s="20">
        <f t="shared" si="4026"/>
        <v>0</v>
      </c>
      <c r="AN1372" s="20">
        <f t="shared" si="4012"/>
        <v>112407.522</v>
      </c>
      <c r="AO1372" s="20">
        <f t="shared" si="4013"/>
        <v>108000</v>
      </c>
      <c r="AP1372" s="20">
        <f t="shared" si="4014"/>
        <v>108000</v>
      </c>
      <c r="AQ1372" s="20">
        <f t="shared" si="4026"/>
        <v>0</v>
      </c>
      <c r="AR1372" s="20">
        <f t="shared" si="4026"/>
        <v>0</v>
      </c>
      <c r="AS1372" s="20">
        <f t="shared" si="4026"/>
        <v>0</v>
      </c>
      <c r="AT1372" s="20">
        <f t="shared" si="4015"/>
        <v>112407.522</v>
      </c>
      <c r="AU1372" s="20">
        <f t="shared" si="4016"/>
        <v>108000</v>
      </c>
      <c r="AV1372" s="20">
        <f t="shared" si="4017"/>
        <v>108000</v>
      </c>
      <c r="AW1372" s="20">
        <f t="shared" si="4026"/>
        <v>0</v>
      </c>
      <c r="AX1372" s="20">
        <f t="shared" si="4026"/>
        <v>0</v>
      </c>
      <c r="AY1372" s="20">
        <f t="shared" si="4026"/>
        <v>0</v>
      </c>
      <c r="AZ1372" s="20">
        <f t="shared" si="3946"/>
        <v>112407.522</v>
      </c>
      <c r="BA1372" s="20">
        <f t="shared" si="3947"/>
        <v>108000</v>
      </c>
      <c r="BB1372" s="20">
        <f t="shared" si="3948"/>
        <v>108000</v>
      </c>
      <c r="BC1372" s="20">
        <f t="shared" si="4026"/>
        <v>0</v>
      </c>
      <c r="BD1372" s="20">
        <f t="shared" si="3944"/>
        <v>112407.522</v>
      </c>
      <c r="BE1372" s="20">
        <f t="shared" si="4026"/>
        <v>0</v>
      </c>
      <c r="BF1372" s="20">
        <f t="shared" si="4026"/>
        <v>0</v>
      </c>
      <c r="BG1372" s="20">
        <f t="shared" si="4026"/>
        <v>0</v>
      </c>
      <c r="BH1372" s="20">
        <f t="shared" si="3909"/>
        <v>112407.522</v>
      </c>
      <c r="BI1372" s="20">
        <f t="shared" si="3910"/>
        <v>108000</v>
      </c>
      <c r="BJ1372" s="20">
        <f t="shared" si="3911"/>
        <v>108000</v>
      </c>
      <c r="BK1372" s="20">
        <f t="shared" si="4026"/>
        <v>0</v>
      </c>
      <c r="BL1372" s="20">
        <f t="shared" si="4026"/>
        <v>0</v>
      </c>
      <c r="BM1372" s="20">
        <f t="shared" si="3912"/>
        <v>112407.522</v>
      </c>
      <c r="BN1372" s="20">
        <f t="shared" si="3913"/>
        <v>108000</v>
      </c>
      <c r="BO1372" s="20">
        <f t="shared" si="4026"/>
        <v>0</v>
      </c>
      <c r="BP1372" s="20">
        <f t="shared" si="4026"/>
        <v>0</v>
      </c>
      <c r="BQ1372" s="20">
        <f t="shared" si="4026"/>
        <v>0</v>
      </c>
      <c r="BR1372" s="20">
        <f t="shared" si="3979"/>
        <v>112407.522</v>
      </c>
      <c r="BS1372" s="20">
        <f t="shared" si="3980"/>
        <v>108000</v>
      </c>
      <c r="BT1372" s="20">
        <f t="shared" si="3981"/>
        <v>108000</v>
      </c>
      <c r="BU1372" s="20">
        <f t="shared" si="4026"/>
        <v>0</v>
      </c>
      <c r="BV1372" s="20">
        <f t="shared" si="3982"/>
        <v>112407.522</v>
      </c>
      <c r="BW1372" s="20">
        <f t="shared" si="4026"/>
        <v>0</v>
      </c>
      <c r="BX1372" s="20">
        <f t="shared" si="4026"/>
        <v>0</v>
      </c>
      <c r="BY1372" s="20">
        <f t="shared" si="4020"/>
        <v>112407.522</v>
      </c>
      <c r="BZ1372" s="20">
        <f t="shared" si="4021"/>
        <v>108000</v>
      </c>
      <c r="CA1372" s="20">
        <f t="shared" si="4026"/>
        <v>0</v>
      </c>
      <c r="CB1372" s="20">
        <f t="shared" si="4022"/>
        <v>112407.522</v>
      </c>
      <c r="CC1372" s="20">
        <f t="shared" si="4026"/>
        <v>-54.335000000000001</v>
      </c>
      <c r="CD1372" s="20">
        <f t="shared" si="4023"/>
        <v>112353.18699999999</v>
      </c>
      <c r="CE1372" s="20">
        <f t="shared" si="4026"/>
        <v>0</v>
      </c>
    </row>
    <row r="1373" spans="1:84" ht="78.75" x14ac:dyDescent="0.25">
      <c r="A1373" s="10" t="s">
        <v>105</v>
      </c>
      <c r="B1373" s="19"/>
      <c r="C1373" s="10"/>
      <c r="D1373" s="10"/>
      <c r="E1373" s="25" t="s">
        <v>909</v>
      </c>
      <c r="F1373" s="20">
        <f t="shared" ref="F1373:K1373" si="4027">F1379</f>
        <v>108000</v>
      </c>
      <c r="G1373" s="20">
        <f t="shared" si="4027"/>
        <v>108000</v>
      </c>
      <c r="H1373" s="20">
        <f t="shared" si="4027"/>
        <v>108000</v>
      </c>
      <c r="I1373" s="20">
        <f t="shared" si="4027"/>
        <v>0</v>
      </c>
      <c r="J1373" s="20">
        <f t="shared" si="4027"/>
        <v>0</v>
      </c>
      <c r="K1373" s="20">
        <f t="shared" si="4027"/>
        <v>0</v>
      </c>
      <c r="L1373" s="20">
        <f t="shared" ref="L1373:L1455" si="4028">F1373+I1373</f>
        <v>108000</v>
      </c>
      <c r="M1373" s="20">
        <f t="shared" ref="M1373:M1455" si="4029">G1373+J1373</f>
        <v>108000</v>
      </c>
      <c r="N1373" s="20">
        <f t="shared" ref="N1373:N1455" si="4030">H1373+K1373</f>
        <v>108000</v>
      </c>
      <c r="O1373" s="20">
        <f>O1379</f>
        <v>0</v>
      </c>
      <c r="P1373" s="20">
        <f>P1379</f>
        <v>0</v>
      </c>
      <c r="Q1373" s="20">
        <f>Q1379</f>
        <v>0</v>
      </c>
      <c r="R1373" s="20">
        <f t="shared" si="3983"/>
        <v>108000</v>
      </c>
      <c r="S1373" s="20">
        <f t="shared" si="3984"/>
        <v>108000</v>
      </c>
      <c r="T1373" s="20">
        <f t="shared" si="3985"/>
        <v>108000</v>
      </c>
      <c r="U1373" s="20">
        <f>U1379</f>
        <v>0</v>
      </c>
      <c r="V1373" s="20">
        <f t="shared" si="3943"/>
        <v>108000</v>
      </c>
      <c r="W1373" s="20">
        <f>W1379</f>
        <v>0</v>
      </c>
      <c r="X1373" s="20">
        <f>X1379</f>
        <v>0</v>
      </c>
      <c r="Y1373" s="20">
        <f>Y1379</f>
        <v>0</v>
      </c>
      <c r="Z1373" s="20">
        <f t="shared" si="3939"/>
        <v>108000</v>
      </c>
      <c r="AA1373" s="20">
        <f t="shared" si="3940"/>
        <v>108000</v>
      </c>
      <c r="AB1373" s="20">
        <f t="shared" si="3941"/>
        <v>108000</v>
      </c>
      <c r="AC1373" s="20">
        <f>AC1379</f>
        <v>0</v>
      </c>
      <c r="AD1373" s="20">
        <f>AD1379</f>
        <v>0</v>
      </c>
      <c r="AE1373" s="20">
        <f>AE1379</f>
        <v>0</v>
      </c>
      <c r="AF1373" s="20">
        <f t="shared" si="3916"/>
        <v>108000</v>
      </c>
      <c r="AG1373" s="20">
        <f t="shared" si="3917"/>
        <v>108000</v>
      </c>
      <c r="AH1373" s="20">
        <f t="shared" si="3918"/>
        <v>108000</v>
      </c>
      <c r="AI1373" s="20">
        <f>AI1379</f>
        <v>0</v>
      </c>
      <c r="AJ1373" s="20">
        <f t="shared" si="3919"/>
        <v>108000</v>
      </c>
      <c r="AK1373" s="20">
        <f>AK1379+AK1374</f>
        <v>4407.5220000000008</v>
      </c>
      <c r="AL1373" s="20">
        <f t="shared" ref="AL1373:AM1373" si="4031">AL1379+AL1374</f>
        <v>0</v>
      </c>
      <c r="AM1373" s="20">
        <f t="shared" si="4031"/>
        <v>0</v>
      </c>
      <c r="AN1373" s="20">
        <f t="shared" si="4012"/>
        <v>112407.522</v>
      </c>
      <c r="AO1373" s="20">
        <f t="shared" si="4013"/>
        <v>108000</v>
      </c>
      <c r="AP1373" s="20">
        <f t="shared" si="4014"/>
        <v>108000</v>
      </c>
      <c r="AQ1373" s="20">
        <f t="shared" ref="AQ1373:AS1373" si="4032">AQ1379+AQ1374</f>
        <v>0</v>
      </c>
      <c r="AR1373" s="20">
        <f t="shared" si="4032"/>
        <v>0</v>
      </c>
      <c r="AS1373" s="20">
        <f t="shared" si="4032"/>
        <v>0</v>
      </c>
      <c r="AT1373" s="20">
        <f t="shared" si="4015"/>
        <v>112407.522</v>
      </c>
      <c r="AU1373" s="20">
        <f t="shared" si="4016"/>
        <v>108000</v>
      </c>
      <c r="AV1373" s="20">
        <f t="shared" si="4017"/>
        <v>108000</v>
      </c>
      <c r="AW1373" s="20">
        <f t="shared" ref="AW1373:AY1373" si="4033">AW1379+AW1374</f>
        <v>0</v>
      </c>
      <c r="AX1373" s="20">
        <f t="shared" si="4033"/>
        <v>0</v>
      </c>
      <c r="AY1373" s="20">
        <f t="shared" si="4033"/>
        <v>0</v>
      </c>
      <c r="AZ1373" s="20">
        <f t="shared" si="3946"/>
        <v>112407.522</v>
      </c>
      <c r="BA1373" s="20">
        <f t="shared" si="3947"/>
        <v>108000</v>
      </c>
      <c r="BB1373" s="20">
        <f t="shared" si="3948"/>
        <v>108000</v>
      </c>
      <c r="BC1373" s="20">
        <f>BC1379+BC1374</f>
        <v>0</v>
      </c>
      <c r="BD1373" s="20">
        <f t="shared" si="3944"/>
        <v>112407.522</v>
      </c>
      <c r="BE1373" s="20">
        <f t="shared" ref="BE1373:BG1373" si="4034">BE1379+BE1374</f>
        <v>0</v>
      </c>
      <c r="BF1373" s="20">
        <f t="shared" si="4034"/>
        <v>0</v>
      </c>
      <c r="BG1373" s="20">
        <f t="shared" si="4034"/>
        <v>0</v>
      </c>
      <c r="BH1373" s="20">
        <f t="shared" si="3909"/>
        <v>112407.522</v>
      </c>
      <c r="BI1373" s="20">
        <f t="shared" si="3910"/>
        <v>108000</v>
      </c>
      <c r="BJ1373" s="20">
        <f t="shared" si="3911"/>
        <v>108000</v>
      </c>
      <c r="BK1373" s="20">
        <f t="shared" ref="BK1373:BL1373" si="4035">BK1379+BK1374</f>
        <v>0</v>
      </c>
      <c r="BL1373" s="20">
        <f t="shared" si="4035"/>
        <v>0</v>
      </c>
      <c r="BM1373" s="20">
        <f t="shared" si="3912"/>
        <v>112407.522</v>
      </c>
      <c r="BN1373" s="20">
        <f t="shared" si="3913"/>
        <v>108000</v>
      </c>
      <c r="BO1373" s="20">
        <f t="shared" ref="BO1373:BQ1373" si="4036">BO1379+BO1374</f>
        <v>0</v>
      </c>
      <c r="BP1373" s="20">
        <f t="shared" si="4036"/>
        <v>0</v>
      </c>
      <c r="BQ1373" s="20">
        <f t="shared" si="4036"/>
        <v>0</v>
      </c>
      <c r="BR1373" s="20">
        <f t="shared" si="3979"/>
        <v>112407.522</v>
      </c>
      <c r="BS1373" s="20">
        <f t="shared" si="3980"/>
        <v>108000</v>
      </c>
      <c r="BT1373" s="20">
        <f t="shared" si="3981"/>
        <v>108000</v>
      </c>
      <c r="BU1373" s="20">
        <f t="shared" ref="BU1373" si="4037">BU1379+BU1374</f>
        <v>0</v>
      </c>
      <c r="BV1373" s="20">
        <f t="shared" si="3982"/>
        <v>112407.522</v>
      </c>
      <c r="BW1373" s="20">
        <f t="shared" ref="BW1373:BX1373" si="4038">BW1379+BW1374</f>
        <v>0</v>
      </c>
      <c r="BX1373" s="20">
        <f t="shared" si="4038"/>
        <v>0</v>
      </c>
      <c r="BY1373" s="20">
        <f t="shared" si="4020"/>
        <v>112407.522</v>
      </c>
      <c r="BZ1373" s="20">
        <f t="shared" si="4021"/>
        <v>108000</v>
      </c>
      <c r="CA1373" s="20">
        <f>CA1379+CA1374</f>
        <v>0</v>
      </c>
      <c r="CB1373" s="20">
        <f t="shared" si="4022"/>
        <v>112407.522</v>
      </c>
      <c r="CC1373" s="20">
        <f>CC1379+CC1374</f>
        <v>-54.335000000000001</v>
      </c>
      <c r="CD1373" s="20">
        <f t="shared" si="4023"/>
        <v>112353.18699999999</v>
      </c>
      <c r="CE1373" s="20">
        <f>CE1379+CE1374</f>
        <v>0</v>
      </c>
    </row>
    <row r="1374" spans="1:84" ht="47.25" x14ac:dyDescent="0.25">
      <c r="A1374" s="10" t="s">
        <v>105</v>
      </c>
      <c r="B1374" s="19">
        <v>600</v>
      </c>
      <c r="C1374" s="10"/>
      <c r="D1374" s="10"/>
      <c r="E1374" s="25" t="s">
        <v>614</v>
      </c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>
        <f>AG1375</f>
        <v>0</v>
      </c>
      <c r="AH1374" s="20">
        <f>AH1375</f>
        <v>0</v>
      </c>
      <c r="AI1374" s="20"/>
      <c r="AJ1374" s="20">
        <f t="shared" ref="AJ1374:CE1374" si="4039">AJ1375</f>
        <v>0</v>
      </c>
      <c r="AK1374" s="20">
        <f t="shared" si="4039"/>
        <v>215.601</v>
      </c>
      <c r="AL1374" s="20">
        <f t="shared" si="4039"/>
        <v>0</v>
      </c>
      <c r="AM1374" s="20">
        <f t="shared" si="4039"/>
        <v>0</v>
      </c>
      <c r="AN1374" s="20">
        <f t="shared" si="4012"/>
        <v>215.601</v>
      </c>
      <c r="AO1374" s="20">
        <f t="shared" si="4013"/>
        <v>0</v>
      </c>
      <c r="AP1374" s="20">
        <f t="shared" si="4014"/>
        <v>0</v>
      </c>
      <c r="AQ1374" s="20">
        <f t="shared" si="4039"/>
        <v>0</v>
      </c>
      <c r="AR1374" s="20">
        <f t="shared" si="4039"/>
        <v>0</v>
      </c>
      <c r="AS1374" s="20">
        <f t="shared" si="4039"/>
        <v>0</v>
      </c>
      <c r="AT1374" s="20">
        <f t="shared" si="4015"/>
        <v>215.601</v>
      </c>
      <c r="AU1374" s="20">
        <f t="shared" si="4016"/>
        <v>0</v>
      </c>
      <c r="AV1374" s="20">
        <f t="shared" si="4017"/>
        <v>0</v>
      </c>
      <c r="AW1374" s="20">
        <f t="shared" si="4039"/>
        <v>0</v>
      </c>
      <c r="AX1374" s="20">
        <f t="shared" si="4039"/>
        <v>0</v>
      </c>
      <c r="AY1374" s="20">
        <f t="shared" si="4039"/>
        <v>0</v>
      </c>
      <c r="AZ1374" s="20">
        <f t="shared" si="3946"/>
        <v>215.601</v>
      </c>
      <c r="BA1374" s="20">
        <f t="shared" si="3947"/>
        <v>0</v>
      </c>
      <c r="BB1374" s="20">
        <f t="shared" si="3948"/>
        <v>0</v>
      </c>
      <c r="BC1374" s="20">
        <f t="shared" si="4039"/>
        <v>0</v>
      </c>
      <c r="BD1374" s="20">
        <f t="shared" si="3944"/>
        <v>215.601</v>
      </c>
      <c r="BE1374" s="20">
        <f t="shared" si="4039"/>
        <v>0</v>
      </c>
      <c r="BF1374" s="20">
        <f t="shared" si="4039"/>
        <v>0</v>
      </c>
      <c r="BG1374" s="20">
        <f t="shared" si="4039"/>
        <v>0</v>
      </c>
      <c r="BH1374" s="20">
        <f t="shared" si="3909"/>
        <v>215.601</v>
      </c>
      <c r="BI1374" s="20">
        <f t="shared" si="3910"/>
        <v>0</v>
      </c>
      <c r="BJ1374" s="20">
        <f t="shared" si="3911"/>
        <v>0</v>
      </c>
      <c r="BK1374" s="20">
        <f t="shared" si="4039"/>
        <v>0</v>
      </c>
      <c r="BL1374" s="20">
        <f t="shared" si="4039"/>
        <v>0</v>
      </c>
      <c r="BM1374" s="20">
        <f t="shared" si="3912"/>
        <v>215.601</v>
      </c>
      <c r="BN1374" s="20">
        <f t="shared" si="3913"/>
        <v>0</v>
      </c>
      <c r="BO1374" s="20">
        <f t="shared" si="4039"/>
        <v>0</v>
      </c>
      <c r="BP1374" s="20">
        <f t="shared" si="4039"/>
        <v>0</v>
      </c>
      <c r="BQ1374" s="20">
        <f t="shared" si="4039"/>
        <v>0</v>
      </c>
      <c r="BR1374" s="20">
        <f t="shared" si="3979"/>
        <v>215.601</v>
      </c>
      <c r="BS1374" s="20">
        <f t="shared" si="3980"/>
        <v>0</v>
      </c>
      <c r="BT1374" s="20">
        <f t="shared" si="3981"/>
        <v>0</v>
      </c>
      <c r="BU1374" s="20">
        <f t="shared" si="4039"/>
        <v>0</v>
      </c>
      <c r="BV1374" s="20">
        <f t="shared" si="3982"/>
        <v>215.601</v>
      </c>
      <c r="BW1374" s="20">
        <f t="shared" si="4039"/>
        <v>18999.482</v>
      </c>
      <c r="BX1374" s="20">
        <f t="shared" si="4039"/>
        <v>0</v>
      </c>
      <c r="BY1374" s="20">
        <f t="shared" si="4020"/>
        <v>19215.082999999999</v>
      </c>
      <c r="BZ1374" s="20">
        <f t="shared" si="4021"/>
        <v>0</v>
      </c>
      <c r="CA1374" s="20">
        <f t="shared" si="4039"/>
        <v>0</v>
      </c>
      <c r="CB1374" s="20">
        <f t="shared" si="4022"/>
        <v>19215.082999999999</v>
      </c>
      <c r="CC1374" s="20">
        <f t="shared" si="4039"/>
        <v>0</v>
      </c>
      <c r="CD1374" s="20">
        <f t="shared" si="4023"/>
        <v>19215.082999999999</v>
      </c>
      <c r="CE1374" s="20">
        <f t="shared" si="4039"/>
        <v>0</v>
      </c>
    </row>
    <row r="1375" spans="1:84" ht="47.25" x14ac:dyDescent="0.25">
      <c r="A1375" s="10" t="s">
        <v>105</v>
      </c>
      <c r="B1375" s="19">
        <v>630</v>
      </c>
      <c r="C1375" s="10"/>
      <c r="D1375" s="10"/>
      <c r="E1375" s="25" t="s">
        <v>617</v>
      </c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>
        <f>AG1377</f>
        <v>0</v>
      </c>
      <c r="AH1375" s="20">
        <f>AH1377</f>
        <v>0</v>
      </c>
      <c r="AI1375" s="20"/>
      <c r="AJ1375" s="20">
        <f>AJ1377</f>
        <v>0</v>
      </c>
      <c r="AK1375" s="20">
        <f>AK1377</f>
        <v>215.601</v>
      </c>
      <c r="AL1375" s="20">
        <f>AL1377</f>
        <v>0</v>
      </c>
      <c r="AM1375" s="20">
        <f>AM1377</f>
        <v>0</v>
      </c>
      <c r="AN1375" s="20">
        <f t="shared" si="4012"/>
        <v>215.601</v>
      </c>
      <c r="AO1375" s="20">
        <f t="shared" si="4013"/>
        <v>0</v>
      </c>
      <c r="AP1375" s="20">
        <f t="shared" si="4014"/>
        <v>0</v>
      </c>
      <c r="AQ1375" s="20">
        <f>AQ1377</f>
        <v>0</v>
      </c>
      <c r="AR1375" s="20">
        <f>AR1377</f>
        <v>0</v>
      </c>
      <c r="AS1375" s="20">
        <f>AS1377</f>
        <v>0</v>
      </c>
      <c r="AT1375" s="20">
        <f t="shared" si="4015"/>
        <v>215.601</v>
      </c>
      <c r="AU1375" s="20">
        <f t="shared" si="4016"/>
        <v>0</v>
      </c>
      <c r="AV1375" s="20">
        <f t="shared" si="4017"/>
        <v>0</v>
      </c>
      <c r="AW1375" s="20">
        <f>AW1377</f>
        <v>0</v>
      </c>
      <c r="AX1375" s="20">
        <f>AX1377</f>
        <v>0</v>
      </c>
      <c r="AY1375" s="20">
        <f>AY1377</f>
        <v>0</v>
      </c>
      <c r="AZ1375" s="20">
        <f t="shared" si="3946"/>
        <v>215.601</v>
      </c>
      <c r="BA1375" s="20">
        <f t="shared" si="3947"/>
        <v>0</v>
      </c>
      <c r="BB1375" s="20">
        <f t="shared" si="3948"/>
        <v>0</v>
      </c>
      <c r="BC1375" s="20">
        <f>BC1377</f>
        <v>0</v>
      </c>
      <c r="BD1375" s="20">
        <f t="shared" si="3944"/>
        <v>215.601</v>
      </c>
      <c r="BE1375" s="20">
        <f>BE1377</f>
        <v>0</v>
      </c>
      <c r="BF1375" s="20">
        <f>BF1377</f>
        <v>0</v>
      </c>
      <c r="BG1375" s="20">
        <f>BG1377</f>
        <v>0</v>
      </c>
      <c r="BH1375" s="20">
        <f t="shared" ref="BH1375:BH1446" si="4040">BD1375+BE1375</f>
        <v>215.601</v>
      </c>
      <c r="BI1375" s="20">
        <f t="shared" ref="BI1375:BI1446" si="4041">BA1375+BF1375</f>
        <v>0</v>
      </c>
      <c r="BJ1375" s="20">
        <f t="shared" ref="BJ1375:BJ1446" si="4042">BB1375+BG1375</f>
        <v>0</v>
      </c>
      <c r="BK1375" s="20">
        <f>BK1377</f>
        <v>0</v>
      </c>
      <c r="BL1375" s="20">
        <f>BL1377</f>
        <v>0</v>
      </c>
      <c r="BM1375" s="20">
        <f t="shared" ref="BM1375:BM1446" si="4043">BH1375+BK1375</f>
        <v>215.601</v>
      </c>
      <c r="BN1375" s="20">
        <f t="shared" ref="BN1375:BN1446" si="4044">BI1375+BL1375</f>
        <v>0</v>
      </c>
      <c r="BO1375" s="20">
        <f>BO1377</f>
        <v>0</v>
      </c>
      <c r="BP1375" s="20">
        <f>BP1377</f>
        <v>0</v>
      </c>
      <c r="BQ1375" s="20">
        <f>BQ1377</f>
        <v>0</v>
      </c>
      <c r="BR1375" s="20">
        <f t="shared" si="3979"/>
        <v>215.601</v>
      </c>
      <c r="BS1375" s="20">
        <f t="shared" si="3980"/>
        <v>0</v>
      </c>
      <c r="BT1375" s="20">
        <f t="shared" si="3981"/>
        <v>0</v>
      </c>
      <c r="BU1375" s="20">
        <f>BU1377</f>
        <v>0</v>
      </c>
      <c r="BV1375" s="20">
        <f t="shared" si="3982"/>
        <v>215.601</v>
      </c>
      <c r="BW1375" s="20">
        <f>BW1377+BW1376+BW1378</f>
        <v>18999.482</v>
      </c>
      <c r="BX1375" s="20">
        <f t="shared" ref="BX1375:CE1375" si="4045">BX1377+BX1376+BX1378</f>
        <v>0</v>
      </c>
      <c r="BY1375" s="20">
        <f t="shared" si="4020"/>
        <v>19215.082999999999</v>
      </c>
      <c r="BZ1375" s="20">
        <f t="shared" si="4021"/>
        <v>0</v>
      </c>
      <c r="CA1375" s="20">
        <f t="shared" ref="CA1375" si="4046">CA1377+CA1376+CA1378</f>
        <v>0</v>
      </c>
      <c r="CB1375" s="20">
        <f t="shared" si="4022"/>
        <v>19215.082999999999</v>
      </c>
      <c r="CC1375" s="20">
        <f t="shared" ref="CC1375" si="4047">CC1377+CC1376+CC1378</f>
        <v>0</v>
      </c>
      <c r="CD1375" s="20">
        <f t="shared" si="4023"/>
        <v>19215.082999999999</v>
      </c>
      <c r="CE1375" s="20">
        <f t="shared" si="4045"/>
        <v>0</v>
      </c>
    </row>
    <row r="1376" spans="1:84" x14ac:dyDescent="0.25">
      <c r="A1376" s="10" t="s">
        <v>105</v>
      </c>
      <c r="B1376" s="19">
        <v>630</v>
      </c>
      <c r="C1376" s="10" t="s">
        <v>335</v>
      </c>
      <c r="D1376" s="10" t="s">
        <v>341</v>
      </c>
      <c r="E1376" s="25" t="s">
        <v>577</v>
      </c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>
        <v>0</v>
      </c>
      <c r="BT1376" s="20">
        <v>0</v>
      </c>
      <c r="BU1376" s="20"/>
      <c r="BV1376" s="20">
        <v>0</v>
      </c>
      <c r="BW1376" s="20">
        <f>840+3467.28+3931.848+4517.363+2232.514+855.031+2502.501+600.145</f>
        <v>18946.682000000001</v>
      </c>
      <c r="BX1376" s="20"/>
      <c r="BY1376" s="20">
        <f t="shared" si="4020"/>
        <v>18946.682000000001</v>
      </c>
      <c r="BZ1376" s="20">
        <f t="shared" si="4021"/>
        <v>0</v>
      </c>
      <c r="CA1376" s="20"/>
      <c r="CB1376" s="20">
        <f t="shared" si="4022"/>
        <v>18946.682000000001</v>
      </c>
      <c r="CC1376" s="20"/>
      <c r="CD1376" s="20">
        <f t="shared" si="4023"/>
        <v>18946.682000000001</v>
      </c>
      <c r="CE1376" s="20"/>
    </row>
    <row r="1377" spans="1:84" x14ac:dyDescent="0.25">
      <c r="A1377" s="10" t="s">
        <v>105</v>
      </c>
      <c r="B1377" s="19">
        <v>630</v>
      </c>
      <c r="C1377" s="10" t="s">
        <v>345</v>
      </c>
      <c r="D1377" s="10" t="s">
        <v>336</v>
      </c>
      <c r="E1377" s="25" t="s">
        <v>579</v>
      </c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>
        <v>0</v>
      </c>
      <c r="AH1377" s="20">
        <v>0</v>
      </c>
      <c r="AI1377" s="20"/>
      <c r="AJ1377" s="20">
        <v>0</v>
      </c>
      <c r="AK1377" s="20">
        <v>215.601</v>
      </c>
      <c r="AL1377" s="20"/>
      <c r="AM1377" s="20"/>
      <c r="AN1377" s="20">
        <f t="shared" si="4012"/>
        <v>215.601</v>
      </c>
      <c r="AO1377" s="20">
        <f t="shared" si="4013"/>
        <v>0</v>
      </c>
      <c r="AP1377" s="20">
        <f t="shared" si="4014"/>
        <v>0</v>
      </c>
      <c r="AQ1377" s="20"/>
      <c r="AR1377" s="20"/>
      <c r="AS1377" s="20"/>
      <c r="AT1377" s="20">
        <f t="shared" si="4015"/>
        <v>215.601</v>
      </c>
      <c r="AU1377" s="20">
        <f t="shared" si="4016"/>
        <v>0</v>
      </c>
      <c r="AV1377" s="20">
        <f t="shared" si="4017"/>
        <v>0</v>
      </c>
      <c r="AW1377" s="20"/>
      <c r="AX1377" s="20"/>
      <c r="AY1377" s="20"/>
      <c r="AZ1377" s="20">
        <f t="shared" si="3946"/>
        <v>215.601</v>
      </c>
      <c r="BA1377" s="20">
        <f t="shared" si="3947"/>
        <v>0</v>
      </c>
      <c r="BB1377" s="20">
        <f t="shared" si="3948"/>
        <v>0</v>
      </c>
      <c r="BC1377" s="20"/>
      <c r="BD1377" s="20">
        <f t="shared" si="3944"/>
        <v>215.601</v>
      </c>
      <c r="BE1377" s="20"/>
      <c r="BF1377" s="20"/>
      <c r="BG1377" s="20"/>
      <c r="BH1377" s="20">
        <f t="shared" si="4040"/>
        <v>215.601</v>
      </c>
      <c r="BI1377" s="20">
        <f t="shared" si="4041"/>
        <v>0</v>
      </c>
      <c r="BJ1377" s="20">
        <f t="shared" si="4042"/>
        <v>0</v>
      </c>
      <c r="BK1377" s="20"/>
      <c r="BL1377" s="20"/>
      <c r="BM1377" s="20">
        <f t="shared" si="4043"/>
        <v>215.601</v>
      </c>
      <c r="BN1377" s="20">
        <f t="shared" si="4044"/>
        <v>0</v>
      </c>
      <c r="BO1377" s="20"/>
      <c r="BP1377" s="20"/>
      <c r="BQ1377" s="20"/>
      <c r="BR1377" s="20">
        <f t="shared" si="3979"/>
        <v>215.601</v>
      </c>
      <c r="BS1377" s="20">
        <f t="shared" si="3980"/>
        <v>0</v>
      </c>
      <c r="BT1377" s="20">
        <f t="shared" si="3981"/>
        <v>0</v>
      </c>
      <c r="BU1377" s="20"/>
      <c r="BV1377" s="20">
        <f t="shared" si="3982"/>
        <v>215.601</v>
      </c>
      <c r="BW1377" s="20"/>
      <c r="BX1377" s="20"/>
      <c r="BY1377" s="20">
        <f t="shared" si="4020"/>
        <v>215.601</v>
      </c>
      <c r="BZ1377" s="20">
        <f t="shared" si="4021"/>
        <v>0</v>
      </c>
      <c r="CA1377" s="20"/>
      <c r="CB1377" s="20">
        <f t="shared" si="4022"/>
        <v>215.601</v>
      </c>
      <c r="CC1377" s="20"/>
      <c r="CD1377" s="20">
        <f t="shared" si="4023"/>
        <v>215.601</v>
      </c>
      <c r="CE1377" s="20"/>
    </row>
    <row r="1378" spans="1:84" x14ac:dyDescent="0.25">
      <c r="A1378" s="10" t="s">
        <v>105</v>
      </c>
      <c r="B1378" s="19">
        <v>630</v>
      </c>
      <c r="C1378" s="10" t="s">
        <v>345</v>
      </c>
      <c r="D1378" s="10" t="s">
        <v>334</v>
      </c>
      <c r="E1378" s="25" t="s">
        <v>581</v>
      </c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>
        <v>0</v>
      </c>
      <c r="BT1378" s="20">
        <v>0</v>
      </c>
      <c r="BU1378" s="20"/>
      <c r="BV1378" s="20">
        <v>0</v>
      </c>
      <c r="BW1378" s="20">
        <v>52.8</v>
      </c>
      <c r="BX1378" s="20"/>
      <c r="BY1378" s="20">
        <f t="shared" si="4020"/>
        <v>52.8</v>
      </c>
      <c r="BZ1378" s="20">
        <f t="shared" si="4021"/>
        <v>0</v>
      </c>
      <c r="CA1378" s="20"/>
      <c r="CB1378" s="20">
        <f t="shared" si="4022"/>
        <v>52.8</v>
      </c>
      <c r="CC1378" s="20"/>
      <c r="CD1378" s="20">
        <f t="shared" si="4023"/>
        <v>52.8</v>
      </c>
      <c r="CE1378" s="20"/>
    </row>
    <row r="1379" spans="1:84" x14ac:dyDescent="0.25">
      <c r="A1379" s="10" t="s">
        <v>105</v>
      </c>
      <c r="B1379" s="19">
        <v>800</v>
      </c>
      <c r="C1379" s="10"/>
      <c r="D1379" s="10"/>
      <c r="E1379" s="25" t="s">
        <v>618</v>
      </c>
      <c r="F1379" s="20">
        <f>F1380</f>
        <v>108000</v>
      </c>
      <c r="G1379" s="20">
        <f t="shared" si="4026"/>
        <v>108000</v>
      </c>
      <c r="H1379" s="20">
        <f t="shared" si="4026"/>
        <v>108000</v>
      </c>
      <c r="I1379" s="20">
        <f t="shared" si="4026"/>
        <v>0</v>
      </c>
      <c r="J1379" s="20">
        <f t="shared" si="4026"/>
        <v>0</v>
      </c>
      <c r="K1379" s="20">
        <f t="shared" si="4026"/>
        <v>0</v>
      </c>
      <c r="L1379" s="20">
        <f t="shared" si="4028"/>
        <v>108000</v>
      </c>
      <c r="M1379" s="20">
        <f t="shared" si="4029"/>
        <v>108000</v>
      </c>
      <c r="N1379" s="20">
        <f t="shared" si="4030"/>
        <v>108000</v>
      </c>
      <c r="O1379" s="20">
        <f t="shared" si="4026"/>
        <v>0</v>
      </c>
      <c r="P1379" s="20">
        <f t="shared" si="4026"/>
        <v>0</v>
      </c>
      <c r="Q1379" s="20">
        <f t="shared" si="4026"/>
        <v>0</v>
      </c>
      <c r="R1379" s="20">
        <f t="shared" si="3983"/>
        <v>108000</v>
      </c>
      <c r="S1379" s="20">
        <f t="shared" si="3984"/>
        <v>108000</v>
      </c>
      <c r="T1379" s="20">
        <f t="shared" si="3985"/>
        <v>108000</v>
      </c>
      <c r="U1379" s="20">
        <f t="shared" si="4026"/>
        <v>0</v>
      </c>
      <c r="V1379" s="20">
        <f t="shared" si="3943"/>
        <v>108000</v>
      </c>
      <c r="W1379" s="20">
        <f t="shared" si="4026"/>
        <v>0</v>
      </c>
      <c r="X1379" s="20">
        <f t="shared" si="4026"/>
        <v>0</v>
      </c>
      <c r="Y1379" s="20">
        <f t="shared" si="4026"/>
        <v>0</v>
      </c>
      <c r="Z1379" s="20">
        <f t="shared" si="3939"/>
        <v>108000</v>
      </c>
      <c r="AA1379" s="20">
        <f t="shared" si="3940"/>
        <v>108000</v>
      </c>
      <c r="AB1379" s="20">
        <f t="shared" si="3941"/>
        <v>108000</v>
      </c>
      <c r="AC1379" s="20">
        <f t="shared" si="4026"/>
        <v>0</v>
      </c>
      <c r="AD1379" s="20">
        <f t="shared" si="4026"/>
        <v>0</v>
      </c>
      <c r="AE1379" s="20">
        <f t="shared" si="4026"/>
        <v>0</v>
      </c>
      <c r="AF1379" s="20">
        <f t="shared" si="3916"/>
        <v>108000</v>
      </c>
      <c r="AG1379" s="20">
        <f t="shared" si="3917"/>
        <v>108000</v>
      </c>
      <c r="AH1379" s="20">
        <f t="shared" si="3918"/>
        <v>108000</v>
      </c>
      <c r="AI1379" s="20">
        <f t="shared" si="4026"/>
        <v>0</v>
      </c>
      <c r="AJ1379" s="20">
        <f t="shared" si="3919"/>
        <v>108000</v>
      </c>
      <c r="AK1379" s="20">
        <f t="shared" si="4026"/>
        <v>4191.9210000000012</v>
      </c>
      <c r="AL1379" s="20">
        <f t="shared" si="4026"/>
        <v>0</v>
      </c>
      <c r="AM1379" s="20">
        <f t="shared" si="4026"/>
        <v>0</v>
      </c>
      <c r="AN1379" s="20">
        <f t="shared" si="4012"/>
        <v>112191.921</v>
      </c>
      <c r="AO1379" s="20">
        <f t="shared" si="4013"/>
        <v>108000</v>
      </c>
      <c r="AP1379" s="20">
        <f t="shared" si="4014"/>
        <v>108000</v>
      </c>
      <c r="AQ1379" s="20">
        <f t="shared" si="4026"/>
        <v>0</v>
      </c>
      <c r="AR1379" s="20">
        <f t="shared" si="4026"/>
        <v>0</v>
      </c>
      <c r="AS1379" s="20">
        <f t="shared" si="4026"/>
        <v>0</v>
      </c>
      <c r="AT1379" s="20">
        <f t="shared" si="4015"/>
        <v>112191.921</v>
      </c>
      <c r="AU1379" s="20">
        <f t="shared" si="4016"/>
        <v>108000</v>
      </c>
      <c r="AV1379" s="20">
        <f t="shared" si="4017"/>
        <v>108000</v>
      </c>
      <c r="AW1379" s="20">
        <f t="shared" si="4026"/>
        <v>0</v>
      </c>
      <c r="AX1379" s="20">
        <f t="shared" si="4026"/>
        <v>0</v>
      </c>
      <c r="AY1379" s="20">
        <f t="shared" si="4026"/>
        <v>0</v>
      </c>
      <c r="AZ1379" s="20">
        <f t="shared" si="3946"/>
        <v>112191.921</v>
      </c>
      <c r="BA1379" s="20">
        <f t="shared" si="3947"/>
        <v>108000</v>
      </c>
      <c r="BB1379" s="20">
        <f t="shared" si="3948"/>
        <v>108000</v>
      </c>
      <c r="BC1379" s="20">
        <f t="shared" si="4026"/>
        <v>0</v>
      </c>
      <c r="BD1379" s="20">
        <f t="shared" si="3944"/>
        <v>112191.921</v>
      </c>
      <c r="BE1379" s="20">
        <f t="shared" si="4026"/>
        <v>0</v>
      </c>
      <c r="BF1379" s="20">
        <f t="shared" si="4026"/>
        <v>0</v>
      </c>
      <c r="BG1379" s="20">
        <f t="shared" si="4026"/>
        <v>0</v>
      </c>
      <c r="BH1379" s="20">
        <f t="shared" si="4040"/>
        <v>112191.921</v>
      </c>
      <c r="BI1379" s="20">
        <f t="shared" si="4041"/>
        <v>108000</v>
      </c>
      <c r="BJ1379" s="20">
        <f t="shared" si="4042"/>
        <v>108000</v>
      </c>
      <c r="BK1379" s="20">
        <f t="shared" si="4026"/>
        <v>0</v>
      </c>
      <c r="BL1379" s="20">
        <f t="shared" si="4026"/>
        <v>0</v>
      </c>
      <c r="BM1379" s="20">
        <f t="shared" si="4043"/>
        <v>112191.921</v>
      </c>
      <c r="BN1379" s="20">
        <f t="shared" si="4044"/>
        <v>108000</v>
      </c>
      <c r="BO1379" s="20">
        <f t="shared" si="4026"/>
        <v>0</v>
      </c>
      <c r="BP1379" s="20">
        <f t="shared" si="4026"/>
        <v>0</v>
      </c>
      <c r="BQ1379" s="20">
        <f t="shared" si="4026"/>
        <v>0</v>
      </c>
      <c r="BR1379" s="20">
        <f t="shared" si="3979"/>
        <v>112191.921</v>
      </c>
      <c r="BS1379" s="20">
        <f t="shared" si="3980"/>
        <v>108000</v>
      </c>
      <c r="BT1379" s="20">
        <f t="shared" si="3981"/>
        <v>108000</v>
      </c>
      <c r="BU1379" s="20">
        <f t="shared" si="4026"/>
        <v>0</v>
      </c>
      <c r="BV1379" s="20">
        <f t="shared" si="3982"/>
        <v>112191.921</v>
      </c>
      <c r="BW1379" s="20">
        <f t="shared" si="4026"/>
        <v>-18999.482000000004</v>
      </c>
      <c r="BX1379" s="20">
        <f t="shared" si="4026"/>
        <v>0</v>
      </c>
      <c r="BY1379" s="20">
        <f t="shared" si="4020"/>
        <v>93192.438999999998</v>
      </c>
      <c r="BZ1379" s="20">
        <f t="shared" si="4021"/>
        <v>108000</v>
      </c>
      <c r="CA1379" s="20">
        <f t="shared" si="4026"/>
        <v>0</v>
      </c>
      <c r="CB1379" s="20">
        <f t="shared" si="4022"/>
        <v>93192.438999999998</v>
      </c>
      <c r="CC1379" s="20">
        <f t="shared" si="4026"/>
        <v>-54.335000000000001</v>
      </c>
      <c r="CD1379" s="20">
        <f t="shared" si="4023"/>
        <v>93138.103999999992</v>
      </c>
      <c r="CE1379" s="20">
        <f t="shared" si="4026"/>
        <v>0</v>
      </c>
    </row>
    <row r="1380" spans="1:84" ht="78.75" x14ac:dyDescent="0.25">
      <c r="A1380" s="10" t="s">
        <v>105</v>
      </c>
      <c r="B1380" s="19">
        <v>810</v>
      </c>
      <c r="C1380" s="10"/>
      <c r="D1380" s="10"/>
      <c r="E1380" s="25" t="s">
        <v>619</v>
      </c>
      <c r="F1380" s="20">
        <f t="shared" ref="F1380:K1380" si="4048">F1382</f>
        <v>108000</v>
      </c>
      <c r="G1380" s="20">
        <f t="shared" si="4048"/>
        <v>108000</v>
      </c>
      <c r="H1380" s="20">
        <f t="shared" si="4048"/>
        <v>108000</v>
      </c>
      <c r="I1380" s="20">
        <f t="shared" si="4048"/>
        <v>0</v>
      </c>
      <c r="J1380" s="20">
        <f t="shared" si="4048"/>
        <v>0</v>
      </c>
      <c r="K1380" s="20">
        <f t="shared" si="4048"/>
        <v>0</v>
      </c>
      <c r="L1380" s="20">
        <f t="shared" si="4028"/>
        <v>108000</v>
      </c>
      <c r="M1380" s="20">
        <f t="shared" si="4029"/>
        <v>108000</v>
      </c>
      <c r="N1380" s="20">
        <f t="shared" si="4030"/>
        <v>108000</v>
      </c>
      <c r="O1380" s="20">
        <f>O1382</f>
        <v>0</v>
      </c>
      <c r="P1380" s="20">
        <f>P1382</f>
        <v>0</v>
      </c>
      <c r="Q1380" s="20">
        <f>Q1382</f>
        <v>0</v>
      </c>
      <c r="R1380" s="20">
        <f t="shared" si="3983"/>
        <v>108000</v>
      </c>
      <c r="S1380" s="20">
        <f t="shared" si="3984"/>
        <v>108000</v>
      </c>
      <c r="T1380" s="20">
        <f t="shared" si="3985"/>
        <v>108000</v>
      </c>
      <c r="U1380" s="20">
        <f>U1382</f>
        <v>0</v>
      </c>
      <c r="V1380" s="20">
        <f t="shared" si="3943"/>
        <v>108000</v>
      </c>
      <c r="W1380" s="20">
        <f>W1382</f>
        <v>0</v>
      </c>
      <c r="X1380" s="20">
        <f>X1382</f>
        <v>0</v>
      </c>
      <c r="Y1380" s="20">
        <f>Y1382</f>
        <v>0</v>
      </c>
      <c r="Z1380" s="20">
        <f t="shared" si="3939"/>
        <v>108000</v>
      </c>
      <c r="AA1380" s="20">
        <f t="shared" si="3940"/>
        <v>108000</v>
      </c>
      <c r="AB1380" s="20">
        <f t="shared" si="3941"/>
        <v>108000</v>
      </c>
      <c r="AC1380" s="20">
        <f>AC1382</f>
        <v>0</v>
      </c>
      <c r="AD1380" s="20">
        <f>AD1382</f>
        <v>0</v>
      </c>
      <c r="AE1380" s="20">
        <f>AE1382</f>
        <v>0</v>
      </c>
      <c r="AF1380" s="20">
        <f t="shared" si="3916"/>
        <v>108000</v>
      </c>
      <c r="AG1380" s="20">
        <f t="shared" si="3917"/>
        <v>108000</v>
      </c>
      <c r="AH1380" s="20">
        <f t="shared" si="3918"/>
        <v>108000</v>
      </c>
      <c r="AI1380" s="20">
        <f>AI1382</f>
        <v>0</v>
      </c>
      <c r="AJ1380" s="20">
        <f t="shared" si="3919"/>
        <v>108000</v>
      </c>
      <c r="AK1380" s="20">
        <f>AK1382</f>
        <v>4191.9210000000012</v>
      </c>
      <c r="AL1380" s="20">
        <f>AL1382</f>
        <v>0</v>
      </c>
      <c r="AM1380" s="20">
        <f>AM1382</f>
        <v>0</v>
      </c>
      <c r="AN1380" s="20">
        <f t="shared" si="4012"/>
        <v>112191.921</v>
      </c>
      <c r="AO1380" s="20">
        <f t="shared" si="4013"/>
        <v>108000</v>
      </c>
      <c r="AP1380" s="20">
        <f t="shared" si="4014"/>
        <v>108000</v>
      </c>
      <c r="AQ1380" s="20">
        <f>AQ1382</f>
        <v>0</v>
      </c>
      <c r="AR1380" s="20">
        <f>AR1382</f>
        <v>0</v>
      </c>
      <c r="AS1380" s="20">
        <f>AS1382</f>
        <v>0</v>
      </c>
      <c r="AT1380" s="20">
        <f t="shared" si="4015"/>
        <v>112191.921</v>
      </c>
      <c r="AU1380" s="20">
        <f t="shared" si="4016"/>
        <v>108000</v>
      </c>
      <c r="AV1380" s="20">
        <f t="shared" si="4017"/>
        <v>108000</v>
      </c>
      <c r="AW1380" s="20">
        <f>AW1382</f>
        <v>0</v>
      </c>
      <c r="AX1380" s="20">
        <f>AX1382</f>
        <v>0</v>
      </c>
      <c r="AY1380" s="20">
        <f>AY1382</f>
        <v>0</v>
      </c>
      <c r="AZ1380" s="20">
        <f t="shared" si="3946"/>
        <v>112191.921</v>
      </c>
      <c r="BA1380" s="20">
        <f t="shared" si="3947"/>
        <v>108000</v>
      </c>
      <c r="BB1380" s="20">
        <f t="shared" si="3948"/>
        <v>108000</v>
      </c>
      <c r="BC1380" s="20">
        <f>BC1382</f>
        <v>0</v>
      </c>
      <c r="BD1380" s="20">
        <f t="shared" si="3944"/>
        <v>112191.921</v>
      </c>
      <c r="BE1380" s="20">
        <f>BE1382</f>
        <v>0</v>
      </c>
      <c r="BF1380" s="20">
        <f>BF1382</f>
        <v>0</v>
      </c>
      <c r="BG1380" s="20">
        <f>BG1382</f>
        <v>0</v>
      </c>
      <c r="BH1380" s="20">
        <f t="shared" si="4040"/>
        <v>112191.921</v>
      </c>
      <c r="BI1380" s="20">
        <f t="shared" si="4041"/>
        <v>108000</v>
      </c>
      <c r="BJ1380" s="20">
        <f t="shared" si="4042"/>
        <v>108000</v>
      </c>
      <c r="BK1380" s="20">
        <f>BK1382</f>
        <v>0</v>
      </c>
      <c r="BL1380" s="20">
        <f>BL1382</f>
        <v>0</v>
      </c>
      <c r="BM1380" s="20">
        <f t="shared" si="4043"/>
        <v>112191.921</v>
      </c>
      <c r="BN1380" s="20">
        <f t="shared" si="4044"/>
        <v>108000</v>
      </c>
      <c r="BO1380" s="20">
        <f>BO1382</f>
        <v>0</v>
      </c>
      <c r="BP1380" s="20">
        <f>BP1382</f>
        <v>0</v>
      </c>
      <c r="BQ1380" s="20">
        <f>BQ1382</f>
        <v>0</v>
      </c>
      <c r="BR1380" s="20">
        <f t="shared" si="3979"/>
        <v>112191.921</v>
      </c>
      <c r="BS1380" s="20">
        <f t="shared" si="3980"/>
        <v>108000</v>
      </c>
      <c r="BT1380" s="20">
        <f t="shared" si="3981"/>
        <v>108000</v>
      </c>
      <c r="BU1380" s="20">
        <f>BU1382</f>
        <v>0</v>
      </c>
      <c r="BV1380" s="20">
        <f t="shared" si="3982"/>
        <v>112191.921</v>
      </c>
      <c r="BW1380" s="20">
        <f>BW1382+BW1381+BW1383</f>
        <v>-18999.482000000004</v>
      </c>
      <c r="BX1380" s="20">
        <f t="shared" ref="BX1380:CE1380" si="4049">BX1382+BX1381+BX1383</f>
        <v>0</v>
      </c>
      <c r="BY1380" s="20">
        <f t="shared" si="4020"/>
        <v>93192.438999999998</v>
      </c>
      <c r="BZ1380" s="20">
        <f t="shared" si="4021"/>
        <v>108000</v>
      </c>
      <c r="CA1380" s="20">
        <f t="shared" ref="CA1380" si="4050">CA1382+CA1381+CA1383</f>
        <v>0</v>
      </c>
      <c r="CB1380" s="20">
        <f t="shared" si="4022"/>
        <v>93192.438999999998</v>
      </c>
      <c r="CC1380" s="20">
        <f t="shared" ref="CC1380" si="4051">CC1382+CC1381+CC1383</f>
        <v>-54.335000000000001</v>
      </c>
      <c r="CD1380" s="20">
        <f t="shared" si="4023"/>
        <v>93138.103999999992</v>
      </c>
      <c r="CE1380" s="20">
        <f t="shared" si="4049"/>
        <v>0</v>
      </c>
    </row>
    <row r="1381" spans="1:84" x14ac:dyDescent="0.25">
      <c r="A1381" s="10" t="s">
        <v>105</v>
      </c>
      <c r="B1381" s="19">
        <v>810</v>
      </c>
      <c r="C1381" s="10" t="s">
        <v>335</v>
      </c>
      <c r="D1381" s="10" t="s">
        <v>341</v>
      </c>
      <c r="E1381" s="25" t="s">
        <v>577</v>
      </c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>
        <v>0</v>
      </c>
      <c r="BT1381" s="20">
        <v>0</v>
      </c>
      <c r="BU1381" s="20"/>
      <c r="BV1381" s="20">
        <v>0</v>
      </c>
      <c r="BW1381" s="20">
        <f>4031.653+19573.48+11195.152+10482.627+15660.815+1161.566+9426.884+1349.855</f>
        <v>72882.031999999992</v>
      </c>
      <c r="BX1381" s="20"/>
      <c r="BY1381" s="20">
        <f t="shared" si="4020"/>
        <v>72882.031999999992</v>
      </c>
      <c r="BZ1381" s="20">
        <f t="shared" si="4021"/>
        <v>0</v>
      </c>
      <c r="CA1381" s="20"/>
      <c r="CB1381" s="20">
        <f t="shared" si="4022"/>
        <v>72882.031999999992</v>
      </c>
      <c r="CC1381" s="20"/>
      <c r="CD1381" s="20">
        <f t="shared" si="4023"/>
        <v>72882.031999999992</v>
      </c>
      <c r="CE1381" s="20"/>
    </row>
    <row r="1382" spans="1:84" x14ac:dyDescent="0.25">
      <c r="A1382" s="10" t="s">
        <v>105</v>
      </c>
      <c r="B1382" s="19">
        <v>810</v>
      </c>
      <c r="C1382" s="10" t="s">
        <v>345</v>
      </c>
      <c r="D1382" s="10" t="s">
        <v>336</v>
      </c>
      <c r="E1382" s="25" t="s">
        <v>579</v>
      </c>
      <c r="F1382" s="20">
        <v>108000</v>
      </c>
      <c r="G1382" s="20">
        <v>108000</v>
      </c>
      <c r="H1382" s="20">
        <v>108000</v>
      </c>
      <c r="I1382" s="20"/>
      <c r="J1382" s="20"/>
      <c r="K1382" s="20"/>
      <c r="L1382" s="20">
        <f t="shared" si="4028"/>
        <v>108000</v>
      </c>
      <c r="M1382" s="20">
        <f t="shared" si="4029"/>
        <v>108000</v>
      </c>
      <c r="N1382" s="20">
        <f t="shared" si="4030"/>
        <v>108000</v>
      </c>
      <c r="O1382" s="20"/>
      <c r="P1382" s="20"/>
      <c r="Q1382" s="20"/>
      <c r="R1382" s="20">
        <f t="shared" si="3983"/>
        <v>108000</v>
      </c>
      <c r="S1382" s="20">
        <f t="shared" si="3984"/>
        <v>108000</v>
      </c>
      <c r="T1382" s="20">
        <f t="shared" si="3985"/>
        <v>108000</v>
      </c>
      <c r="U1382" s="20"/>
      <c r="V1382" s="20">
        <f t="shared" si="3943"/>
        <v>108000</v>
      </c>
      <c r="W1382" s="20"/>
      <c r="X1382" s="20"/>
      <c r="Y1382" s="20"/>
      <c r="Z1382" s="20">
        <f t="shared" si="3939"/>
        <v>108000</v>
      </c>
      <c r="AA1382" s="20">
        <f t="shared" si="3940"/>
        <v>108000</v>
      </c>
      <c r="AB1382" s="20">
        <f t="shared" si="3941"/>
        <v>108000</v>
      </c>
      <c r="AC1382" s="20"/>
      <c r="AD1382" s="20"/>
      <c r="AE1382" s="20"/>
      <c r="AF1382" s="20">
        <f t="shared" si="3916"/>
        <v>108000</v>
      </c>
      <c r="AG1382" s="20">
        <f t="shared" si="3917"/>
        <v>108000</v>
      </c>
      <c r="AH1382" s="20">
        <f t="shared" si="3918"/>
        <v>108000</v>
      </c>
      <c r="AI1382" s="20"/>
      <c r="AJ1382" s="20">
        <f t="shared" si="3919"/>
        <v>108000</v>
      </c>
      <c r="AK1382" s="20">
        <f>1.438+3275.849+562.973+0.003+347.281+4.377</f>
        <v>4191.9210000000012</v>
      </c>
      <c r="AL1382" s="20"/>
      <c r="AM1382" s="20"/>
      <c r="AN1382" s="20">
        <f t="shared" si="4012"/>
        <v>112191.921</v>
      </c>
      <c r="AO1382" s="20">
        <f t="shared" si="4013"/>
        <v>108000</v>
      </c>
      <c r="AP1382" s="20">
        <f t="shared" si="4014"/>
        <v>108000</v>
      </c>
      <c r="AQ1382" s="20"/>
      <c r="AR1382" s="20"/>
      <c r="AS1382" s="20"/>
      <c r="AT1382" s="20">
        <f t="shared" si="4015"/>
        <v>112191.921</v>
      </c>
      <c r="AU1382" s="20">
        <f t="shared" si="4016"/>
        <v>108000</v>
      </c>
      <c r="AV1382" s="20">
        <f t="shared" si="4017"/>
        <v>108000</v>
      </c>
      <c r="AW1382" s="20"/>
      <c r="AX1382" s="20"/>
      <c r="AY1382" s="20"/>
      <c r="AZ1382" s="20">
        <f t="shared" si="3946"/>
        <v>112191.921</v>
      </c>
      <c r="BA1382" s="20">
        <f t="shared" si="3947"/>
        <v>108000</v>
      </c>
      <c r="BB1382" s="20">
        <f t="shared" si="3948"/>
        <v>108000</v>
      </c>
      <c r="BC1382" s="20"/>
      <c r="BD1382" s="20">
        <f t="shared" si="3944"/>
        <v>112191.921</v>
      </c>
      <c r="BE1382" s="20"/>
      <c r="BF1382" s="20"/>
      <c r="BG1382" s="20"/>
      <c r="BH1382" s="20">
        <f t="shared" si="4040"/>
        <v>112191.921</v>
      </c>
      <c r="BI1382" s="20">
        <f t="shared" si="4041"/>
        <v>108000</v>
      </c>
      <c r="BJ1382" s="20">
        <f t="shared" si="4042"/>
        <v>108000</v>
      </c>
      <c r="BK1382" s="20"/>
      <c r="BL1382" s="20"/>
      <c r="BM1382" s="20">
        <f t="shared" si="4043"/>
        <v>112191.921</v>
      </c>
      <c r="BN1382" s="20">
        <f t="shared" si="4044"/>
        <v>108000</v>
      </c>
      <c r="BO1382" s="20"/>
      <c r="BP1382" s="20"/>
      <c r="BQ1382" s="20"/>
      <c r="BR1382" s="20">
        <f t="shared" si="3979"/>
        <v>112191.921</v>
      </c>
      <c r="BS1382" s="20">
        <f t="shared" si="3980"/>
        <v>108000</v>
      </c>
      <c r="BT1382" s="20">
        <f t="shared" si="3981"/>
        <v>108000</v>
      </c>
      <c r="BU1382" s="20"/>
      <c r="BV1382" s="20">
        <f t="shared" si="3982"/>
        <v>112191.921</v>
      </c>
      <c r="BW1382" s="20">
        <f>-4871.653-15127-23040.76-14999.99-17893.329-2148.522-11929.385-1950</f>
        <v>-91960.638999999996</v>
      </c>
      <c r="BX1382" s="20"/>
      <c r="BY1382" s="20">
        <f t="shared" si="4020"/>
        <v>20231.282000000007</v>
      </c>
      <c r="BZ1382" s="20">
        <f t="shared" si="4021"/>
        <v>108000</v>
      </c>
      <c r="CA1382" s="20"/>
      <c r="CB1382" s="20">
        <f t="shared" si="4022"/>
        <v>20231.282000000007</v>
      </c>
      <c r="CC1382" s="20">
        <v>-54.335000000000001</v>
      </c>
      <c r="CD1382" s="20">
        <f t="shared" si="4023"/>
        <v>20176.947000000007</v>
      </c>
      <c r="CE1382" s="20"/>
    </row>
    <row r="1383" spans="1:84" x14ac:dyDescent="0.25">
      <c r="A1383" s="10" t="s">
        <v>105</v>
      </c>
      <c r="B1383" s="19">
        <v>810</v>
      </c>
      <c r="C1383" s="10" t="s">
        <v>345</v>
      </c>
      <c r="D1383" s="10" t="s">
        <v>334</v>
      </c>
      <c r="E1383" s="25" t="s">
        <v>581</v>
      </c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>
        <v>0</v>
      </c>
      <c r="BT1383" s="20">
        <v>0</v>
      </c>
      <c r="BU1383" s="20"/>
      <c r="BV1383" s="20">
        <v>0</v>
      </c>
      <c r="BW1383" s="20">
        <v>79.125</v>
      </c>
      <c r="BX1383" s="20"/>
      <c r="BY1383" s="20">
        <f t="shared" si="4020"/>
        <v>79.125</v>
      </c>
      <c r="BZ1383" s="20">
        <f t="shared" si="4021"/>
        <v>0</v>
      </c>
      <c r="CA1383" s="20"/>
      <c r="CB1383" s="20">
        <f t="shared" si="4022"/>
        <v>79.125</v>
      </c>
      <c r="CC1383" s="20"/>
      <c r="CD1383" s="20">
        <f t="shared" si="4023"/>
        <v>79.125</v>
      </c>
      <c r="CE1383" s="20"/>
    </row>
    <row r="1384" spans="1:84" ht="63" x14ac:dyDescent="0.25">
      <c r="A1384" s="10" t="s">
        <v>1269</v>
      </c>
      <c r="B1384" s="19"/>
      <c r="C1384" s="10"/>
      <c r="D1384" s="10"/>
      <c r="E1384" s="31" t="s">
        <v>1270</v>
      </c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>
        <f>BJ1385</f>
        <v>0</v>
      </c>
      <c r="BK1384" s="20">
        <f t="shared" ref="BK1384:CE1386" si="4052">BK1385</f>
        <v>0</v>
      </c>
      <c r="BL1384" s="20">
        <f t="shared" si="4052"/>
        <v>0</v>
      </c>
      <c r="BM1384" s="20">
        <f t="shared" si="4052"/>
        <v>0</v>
      </c>
      <c r="BN1384" s="20">
        <f t="shared" si="4052"/>
        <v>0</v>
      </c>
      <c r="BO1384" s="20">
        <f t="shared" si="4052"/>
        <v>1062</v>
      </c>
      <c r="BP1384" s="20">
        <f t="shared" si="4052"/>
        <v>0</v>
      </c>
      <c r="BQ1384" s="20">
        <f t="shared" si="4052"/>
        <v>0</v>
      </c>
      <c r="BR1384" s="20">
        <f t="shared" si="3979"/>
        <v>1062</v>
      </c>
      <c r="BS1384" s="20">
        <f t="shared" si="3980"/>
        <v>0</v>
      </c>
      <c r="BT1384" s="20">
        <f t="shared" si="3981"/>
        <v>0</v>
      </c>
      <c r="BU1384" s="20">
        <f t="shared" si="4052"/>
        <v>0</v>
      </c>
      <c r="BV1384" s="20">
        <f t="shared" si="3982"/>
        <v>1062</v>
      </c>
      <c r="BW1384" s="20">
        <f t="shared" si="4052"/>
        <v>0</v>
      </c>
      <c r="BX1384" s="20">
        <f t="shared" si="4052"/>
        <v>0</v>
      </c>
      <c r="BY1384" s="20">
        <f t="shared" si="4020"/>
        <v>1062</v>
      </c>
      <c r="BZ1384" s="20">
        <f t="shared" si="4021"/>
        <v>0</v>
      </c>
      <c r="CA1384" s="20">
        <f t="shared" si="4052"/>
        <v>0</v>
      </c>
      <c r="CB1384" s="20">
        <f t="shared" si="4022"/>
        <v>1062</v>
      </c>
      <c r="CC1384" s="20">
        <f t="shared" si="4052"/>
        <v>0</v>
      </c>
      <c r="CD1384" s="20">
        <f t="shared" si="4023"/>
        <v>1062</v>
      </c>
      <c r="CE1384" s="20">
        <f t="shared" si="4052"/>
        <v>0</v>
      </c>
    </row>
    <row r="1385" spans="1:84" ht="47.25" x14ac:dyDescent="0.25">
      <c r="A1385" s="10" t="s">
        <v>1269</v>
      </c>
      <c r="B1385" s="19">
        <v>200</v>
      </c>
      <c r="C1385" s="10"/>
      <c r="D1385" s="10"/>
      <c r="E1385" s="25" t="s">
        <v>602</v>
      </c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>
        <f>BJ1386</f>
        <v>0</v>
      </c>
      <c r="BK1385" s="20">
        <f t="shared" si="4052"/>
        <v>0</v>
      </c>
      <c r="BL1385" s="20">
        <f t="shared" si="4052"/>
        <v>0</v>
      </c>
      <c r="BM1385" s="20">
        <f t="shared" si="4052"/>
        <v>0</v>
      </c>
      <c r="BN1385" s="20">
        <f t="shared" si="4052"/>
        <v>0</v>
      </c>
      <c r="BO1385" s="20">
        <f t="shared" si="4052"/>
        <v>1062</v>
      </c>
      <c r="BP1385" s="20">
        <f t="shared" si="4052"/>
        <v>0</v>
      </c>
      <c r="BQ1385" s="20">
        <f t="shared" si="4052"/>
        <v>0</v>
      </c>
      <c r="BR1385" s="20">
        <f t="shared" si="3979"/>
        <v>1062</v>
      </c>
      <c r="BS1385" s="20">
        <f t="shared" si="3980"/>
        <v>0</v>
      </c>
      <c r="BT1385" s="20">
        <f t="shared" si="3981"/>
        <v>0</v>
      </c>
      <c r="BU1385" s="20">
        <f t="shared" si="4052"/>
        <v>0</v>
      </c>
      <c r="BV1385" s="20">
        <f t="shared" si="3982"/>
        <v>1062</v>
      </c>
      <c r="BW1385" s="20">
        <f t="shared" si="4052"/>
        <v>0</v>
      </c>
      <c r="BX1385" s="20">
        <f t="shared" si="4052"/>
        <v>0</v>
      </c>
      <c r="BY1385" s="20">
        <f t="shared" si="4020"/>
        <v>1062</v>
      </c>
      <c r="BZ1385" s="20">
        <f t="shared" si="4021"/>
        <v>0</v>
      </c>
      <c r="CA1385" s="20">
        <f t="shared" si="4052"/>
        <v>0</v>
      </c>
      <c r="CB1385" s="20">
        <f t="shared" si="4022"/>
        <v>1062</v>
      </c>
      <c r="CC1385" s="20">
        <f t="shared" si="4052"/>
        <v>0</v>
      </c>
      <c r="CD1385" s="20">
        <f t="shared" si="4023"/>
        <v>1062</v>
      </c>
      <c r="CE1385" s="20">
        <f t="shared" si="4052"/>
        <v>0</v>
      </c>
    </row>
    <row r="1386" spans="1:84" ht="47.25" x14ac:dyDescent="0.25">
      <c r="A1386" s="10" t="s">
        <v>1269</v>
      </c>
      <c r="B1386" s="19">
        <v>240</v>
      </c>
      <c r="C1386" s="10"/>
      <c r="D1386" s="10"/>
      <c r="E1386" s="25" t="s">
        <v>603</v>
      </c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>
        <f>BJ1387</f>
        <v>0</v>
      </c>
      <c r="BK1386" s="20">
        <f t="shared" si="4052"/>
        <v>0</v>
      </c>
      <c r="BL1386" s="20">
        <f t="shared" si="4052"/>
        <v>0</v>
      </c>
      <c r="BM1386" s="20">
        <f t="shared" si="4052"/>
        <v>0</v>
      </c>
      <c r="BN1386" s="20">
        <f t="shared" si="4052"/>
        <v>0</v>
      </c>
      <c r="BO1386" s="20">
        <f t="shared" si="4052"/>
        <v>1062</v>
      </c>
      <c r="BP1386" s="20">
        <f t="shared" si="4052"/>
        <v>0</v>
      </c>
      <c r="BQ1386" s="20">
        <f t="shared" si="4052"/>
        <v>0</v>
      </c>
      <c r="BR1386" s="20">
        <f t="shared" si="3979"/>
        <v>1062</v>
      </c>
      <c r="BS1386" s="20">
        <f t="shared" si="3980"/>
        <v>0</v>
      </c>
      <c r="BT1386" s="20">
        <f t="shared" si="3981"/>
        <v>0</v>
      </c>
      <c r="BU1386" s="20">
        <f t="shared" si="4052"/>
        <v>0</v>
      </c>
      <c r="BV1386" s="20">
        <f t="shared" si="3982"/>
        <v>1062</v>
      </c>
      <c r="BW1386" s="20">
        <f t="shared" si="4052"/>
        <v>0</v>
      </c>
      <c r="BX1386" s="20">
        <f t="shared" si="4052"/>
        <v>0</v>
      </c>
      <c r="BY1386" s="20">
        <f t="shared" si="4020"/>
        <v>1062</v>
      </c>
      <c r="BZ1386" s="20">
        <f t="shared" si="4021"/>
        <v>0</v>
      </c>
      <c r="CA1386" s="20">
        <f t="shared" si="4052"/>
        <v>0</v>
      </c>
      <c r="CB1386" s="20">
        <f t="shared" si="4022"/>
        <v>1062</v>
      </c>
      <c r="CC1386" s="20">
        <f t="shared" si="4052"/>
        <v>0</v>
      </c>
      <c r="CD1386" s="20">
        <f t="shared" si="4023"/>
        <v>1062</v>
      </c>
      <c r="CE1386" s="20">
        <f t="shared" si="4052"/>
        <v>0</v>
      </c>
    </row>
    <row r="1387" spans="1:84" ht="31.5" x14ac:dyDescent="0.25">
      <c r="A1387" s="10" t="s">
        <v>1269</v>
      </c>
      <c r="B1387" s="19">
        <v>240</v>
      </c>
      <c r="C1387" s="10" t="s">
        <v>345</v>
      </c>
      <c r="D1387" s="10" t="s">
        <v>345</v>
      </c>
      <c r="E1387" s="25" t="s">
        <v>582</v>
      </c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>
        <v>0</v>
      </c>
      <c r="BK1387" s="20"/>
      <c r="BL1387" s="20"/>
      <c r="BM1387" s="20">
        <v>0</v>
      </c>
      <c r="BN1387" s="20">
        <v>0</v>
      </c>
      <c r="BO1387" s="20">
        <v>1062</v>
      </c>
      <c r="BP1387" s="20"/>
      <c r="BQ1387" s="20"/>
      <c r="BR1387" s="20">
        <f t="shared" si="3979"/>
        <v>1062</v>
      </c>
      <c r="BS1387" s="20">
        <f t="shared" si="3980"/>
        <v>0</v>
      </c>
      <c r="BT1387" s="20">
        <f t="shared" si="3981"/>
        <v>0</v>
      </c>
      <c r="BU1387" s="20"/>
      <c r="BV1387" s="20">
        <f t="shared" si="3982"/>
        <v>1062</v>
      </c>
      <c r="BW1387" s="20"/>
      <c r="BX1387" s="20"/>
      <c r="BY1387" s="20">
        <f t="shared" si="4020"/>
        <v>1062</v>
      </c>
      <c r="BZ1387" s="20">
        <f t="shared" si="4021"/>
        <v>0</v>
      </c>
      <c r="CA1387" s="20"/>
      <c r="CB1387" s="20">
        <f t="shared" si="4022"/>
        <v>1062</v>
      </c>
      <c r="CC1387" s="20"/>
      <c r="CD1387" s="20">
        <f t="shared" si="4023"/>
        <v>1062</v>
      </c>
      <c r="CE1387" s="20"/>
    </row>
    <row r="1388" spans="1:84" s="17" customFormat="1" ht="31.5" x14ac:dyDescent="0.25">
      <c r="A1388" s="21" t="s">
        <v>478</v>
      </c>
      <c r="B1388" s="22"/>
      <c r="C1388" s="21"/>
      <c r="D1388" s="21"/>
      <c r="E1388" s="27" t="s">
        <v>910</v>
      </c>
      <c r="F1388" s="23">
        <f>F1389</f>
        <v>42956.800000000003</v>
      </c>
      <c r="G1388" s="23">
        <f t="shared" ref="G1388:CE1388" si="4053">G1389</f>
        <v>42956.800000000003</v>
      </c>
      <c r="H1388" s="23">
        <f t="shared" si="4053"/>
        <v>42956.800000000003</v>
      </c>
      <c r="I1388" s="23">
        <f t="shared" si="4053"/>
        <v>0</v>
      </c>
      <c r="J1388" s="23">
        <f t="shared" si="4053"/>
        <v>0</v>
      </c>
      <c r="K1388" s="23">
        <f t="shared" si="4053"/>
        <v>0</v>
      </c>
      <c r="L1388" s="23">
        <f t="shared" si="4028"/>
        <v>42956.800000000003</v>
      </c>
      <c r="M1388" s="23">
        <f t="shared" si="4029"/>
        <v>42956.800000000003</v>
      </c>
      <c r="N1388" s="23">
        <f t="shared" si="4030"/>
        <v>42956.800000000003</v>
      </c>
      <c r="O1388" s="23">
        <f t="shared" si="4053"/>
        <v>0</v>
      </c>
      <c r="P1388" s="23">
        <f t="shared" si="4053"/>
        <v>0</v>
      </c>
      <c r="Q1388" s="23">
        <f t="shared" si="4053"/>
        <v>0</v>
      </c>
      <c r="R1388" s="23">
        <f t="shared" si="3983"/>
        <v>42956.800000000003</v>
      </c>
      <c r="S1388" s="23">
        <f t="shared" si="3984"/>
        <v>42956.800000000003</v>
      </c>
      <c r="T1388" s="23">
        <f t="shared" si="3985"/>
        <v>42956.800000000003</v>
      </c>
      <c r="U1388" s="23">
        <f t="shared" si="4053"/>
        <v>0</v>
      </c>
      <c r="V1388" s="23">
        <f t="shared" si="3943"/>
        <v>42956.800000000003</v>
      </c>
      <c r="W1388" s="23">
        <f t="shared" si="4053"/>
        <v>0</v>
      </c>
      <c r="X1388" s="23">
        <f t="shared" si="4053"/>
        <v>0</v>
      </c>
      <c r="Y1388" s="23">
        <f t="shared" si="4053"/>
        <v>0</v>
      </c>
      <c r="Z1388" s="20">
        <f t="shared" si="3939"/>
        <v>42956.800000000003</v>
      </c>
      <c r="AA1388" s="20">
        <f t="shared" si="3940"/>
        <v>42956.800000000003</v>
      </c>
      <c r="AB1388" s="20">
        <f t="shared" si="3941"/>
        <v>42956.800000000003</v>
      </c>
      <c r="AC1388" s="23">
        <f t="shared" si="4053"/>
        <v>588.14</v>
      </c>
      <c r="AD1388" s="23">
        <f t="shared" si="4053"/>
        <v>0</v>
      </c>
      <c r="AE1388" s="23">
        <f t="shared" si="4053"/>
        <v>0</v>
      </c>
      <c r="AF1388" s="20">
        <f t="shared" si="3916"/>
        <v>43544.94</v>
      </c>
      <c r="AG1388" s="20">
        <f t="shared" si="3917"/>
        <v>42956.800000000003</v>
      </c>
      <c r="AH1388" s="20">
        <f t="shared" si="3918"/>
        <v>42956.800000000003</v>
      </c>
      <c r="AI1388" s="23">
        <f t="shared" si="4053"/>
        <v>0</v>
      </c>
      <c r="AJ1388" s="20">
        <f t="shared" si="3919"/>
        <v>43544.94</v>
      </c>
      <c r="AK1388" s="23">
        <f t="shared" si="4053"/>
        <v>-62.225000000000009</v>
      </c>
      <c r="AL1388" s="23">
        <f t="shared" si="4053"/>
        <v>0</v>
      </c>
      <c r="AM1388" s="23">
        <f t="shared" si="4053"/>
        <v>0</v>
      </c>
      <c r="AN1388" s="20">
        <f t="shared" si="4012"/>
        <v>43482.715000000004</v>
      </c>
      <c r="AO1388" s="20">
        <f t="shared" si="4013"/>
        <v>42956.800000000003</v>
      </c>
      <c r="AP1388" s="20">
        <f t="shared" si="4014"/>
        <v>42956.800000000003</v>
      </c>
      <c r="AQ1388" s="23">
        <f t="shared" si="4053"/>
        <v>0</v>
      </c>
      <c r="AR1388" s="23">
        <f t="shared" si="4053"/>
        <v>0</v>
      </c>
      <c r="AS1388" s="23">
        <f t="shared" si="4053"/>
        <v>0</v>
      </c>
      <c r="AT1388" s="20">
        <f t="shared" si="4015"/>
        <v>43482.715000000004</v>
      </c>
      <c r="AU1388" s="20">
        <f t="shared" si="4016"/>
        <v>42956.800000000003</v>
      </c>
      <c r="AV1388" s="20">
        <f t="shared" si="4017"/>
        <v>42956.800000000003</v>
      </c>
      <c r="AW1388" s="23">
        <f t="shared" si="4053"/>
        <v>4938.576</v>
      </c>
      <c r="AX1388" s="23">
        <f t="shared" si="4053"/>
        <v>0</v>
      </c>
      <c r="AY1388" s="23">
        <f t="shared" si="4053"/>
        <v>0</v>
      </c>
      <c r="AZ1388" s="20">
        <f t="shared" si="3946"/>
        <v>48421.291000000005</v>
      </c>
      <c r="BA1388" s="20">
        <f t="shared" si="3947"/>
        <v>42956.800000000003</v>
      </c>
      <c r="BB1388" s="20">
        <f t="shared" si="3948"/>
        <v>42956.800000000003</v>
      </c>
      <c r="BC1388" s="23">
        <f t="shared" si="4053"/>
        <v>0</v>
      </c>
      <c r="BD1388" s="20">
        <f t="shared" si="3944"/>
        <v>48421.291000000005</v>
      </c>
      <c r="BE1388" s="23">
        <f t="shared" si="4053"/>
        <v>-279.04300000000001</v>
      </c>
      <c r="BF1388" s="23">
        <f t="shared" si="4053"/>
        <v>0</v>
      </c>
      <c r="BG1388" s="23">
        <f t="shared" si="4053"/>
        <v>0</v>
      </c>
      <c r="BH1388" s="20">
        <f t="shared" si="4040"/>
        <v>48142.248000000007</v>
      </c>
      <c r="BI1388" s="20">
        <f t="shared" si="4041"/>
        <v>42956.800000000003</v>
      </c>
      <c r="BJ1388" s="20">
        <f t="shared" si="4042"/>
        <v>42956.800000000003</v>
      </c>
      <c r="BK1388" s="23">
        <f t="shared" si="4053"/>
        <v>0</v>
      </c>
      <c r="BL1388" s="23">
        <f t="shared" si="4053"/>
        <v>0</v>
      </c>
      <c r="BM1388" s="20">
        <f t="shared" si="4043"/>
        <v>48142.248000000007</v>
      </c>
      <c r="BN1388" s="20">
        <f t="shared" si="4044"/>
        <v>42956.800000000003</v>
      </c>
      <c r="BO1388" s="23">
        <f t="shared" si="4053"/>
        <v>162.05000000000001</v>
      </c>
      <c r="BP1388" s="23">
        <f t="shared" si="4053"/>
        <v>0</v>
      </c>
      <c r="BQ1388" s="23">
        <f t="shared" si="4053"/>
        <v>0</v>
      </c>
      <c r="BR1388" s="20">
        <f t="shared" si="3979"/>
        <v>48304.29800000001</v>
      </c>
      <c r="BS1388" s="20">
        <f t="shared" si="3980"/>
        <v>42956.800000000003</v>
      </c>
      <c r="BT1388" s="20">
        <f t="shared" si="3981"/>
        <v>42956.800000000003</v>
      </c>
      <c r="BU1388" s="23">
        <f t="shared" si="4053"/>
        <v>0</v>
      </c>
      <c r="BV1388" s="20">
        <f t="shared" si="3982"/>
        <v>48304.29800000001</v>
      </c>
      <c r="BW1388" s="23">
        <f t="shared" si="4053"/>
        <v>-2955.5750000000003</v>
      </c>
      <c r="BX1388" s="23">
        <f t="shared" si="4053"/>
        <v>0</v>
      </c>
      <c r="BY1388" s="20">
        <f t="shared" si="4020"/>
        <v>45348.723000000013</v>
      </c>
      <c r="BZ1388" s="20">
        <f t="shared" si="4021"/>
        <v>42956.800000000003</v>
      </c>
      <c r="CA1388" s="23">
        <f t="shared" si="4053"/>
        <v>0</v>
      </c>
      <c r="CB1388" s="20">
        <f t="shared" si="4022"/>
        <v>45348.723000000013</v>
      </c>
      <c r="CC1388" s="23">
        <f t="shared" si="4053"/>
        <v>-263.39400000000001</v>
      </c>
      <c r="CD1388" s="23">
        <f t="shared" si="4023"/>
        <v>45085.329000000012</v>
      </c>
      <c r="CE1388" s="23">
        <f t="shared" si="4053"/>
        <v>0</v>
      </c>
      <c r="CF1388" s="32"/>
    </row>
    <row r="1389" spans="1:84" ht="78.75" x14ac:dyDescent="0.25">
      <c r="A1389" s="10" t="s">
        <v>479</v>
      </c>
      <c r="B1389" s="19"/>
      <c r="C1389" s="10"/>
      <c r="D1389" s="10"/>
      <c r="E1389" s="25" t="s">
        <v>911</v>
      </c>
      <c r="F1389" s="20">
        <f>F1390+F1400</f>
        <v>42956.800000000003</v>
      </c>
      <c r="G1389" s="20">
        <f t="shared" ref="G1389:K1389" si="4054">G1390+G1400</f>
        <v>42956.800000000003</v>
      </c>
      <c r="H1389" s="20">
        <f t="shared" si="4054"/>
        <v>42956.800000000003</v>
      </c>
      <c r="I1389" s="20">
        <f t="shared" si="4054"/>
        <v>0</v>
      </c>
      <c r="J1389" s="20">
        <f t="shared" si="4054"/>
        <v>0</v>
      </c>
      <c r="K1389" s="20">
        <f t="shared" si="4054"/>
        <v>0</v>
      </c>
      <c r="L1389" s="20">
        <f t="shared" si="4028"/>
        <v>42956.800000000003</v>
      </c>
      <c r="M1389" s="20">
        <f t="shared" si="4029"/>
        <v>42956.800000000003</v>
      </c>
      <c r="N1389" s="20">
        <f t="shared" si="4030"/>
        <v>42956.800000000003</v>
      </c>
      <c r="O1389" s="20">
        <f t="shared" ref="O1389:Q1389" si="4055">O1390+O1400</f>
        <v>0</v>
      </c>
      <c r="P1389" s="20">
        <f t="shared" si="4055"/>
        <v>0</v>
      </c>
      <c r="Q1389" s="20">
        <f t="shared" si="4055"/>
        <v>0</v>
      </c>
      <c r="R1389" s="20">
        <f t="shared" si="3983"/>
        <v>42956.800000000003</v>
      </c>
      <c r="S1389" s="20">
        <f t="shared" si="3984"/>
        <v>42956.800000000003</v>
      </c>
      <c r="T1389" s="20">
        <f t="shared" si="3985"/>
        <v>42956.800000000003</v>
      </c>
      <c r="U1389" s="20">
        <f t="shared" ref="U1389" si="4056">U1390+U1400</f>
        <v>0</v>
      </c>
      <c r="V1389" s="20">
        <f t="shared" si="3943"/>
        <v>42956.800000000003</v>
      </c>
      <c r="W1389" s="20">
        <f t="shared" ref="W1389:Y1389" si="4057">W1390+W1400</f>
        <v>0</v>
      </c>
      <c r="X1389" s="20">
        <f t="shared" si="4057"/>
        <v>0</v>
      </c>
      <c r="Y1389" s="20">
        <f t="shared" si="4057"/>
        <v>0</v>
      </c>
      <c r="Z1389" s="20">
        <f t="shared" si="3939"/>
        <v>42956.800000000003</v>
      </c>
      <c r="AA1389" s="20">
        <f t="shared" si="3940"/>
        <v>42956.800000000003</v>
      </c>
      <c r="AB1389" s="20">
        <f t="shared" si="3941"/>
        <v>42956.800000000003</v>
      </c>
      <c r="AC1389" s="20">
        <f>AC1390+AC1400+AC1404</f>
        <v>588.14</v>
      </c>
      <c r="AD1389" s="20">
        <f t="shared" ref="AD1389:CE1389" si="4058">AD1390+AD1400+AD1404</f>
        <v>0</v>
      </c>
      <c r="AE1389" s="20">
        <f t="shared" si="4058"/>
        <v>0</v>
      </c>
      <c r="AF1389" s="20">
        <f t="shared" si="3916"/>
        <v>43544.94</v>
      </c>
      <c r="AG1389" s="20">
        <f t="shared" si="3917"/>
        <v>42956.800000000003</v>
      </c>
      <c r="AH1389" s="20">
        <f t="shared" si="3918"/>
        <v>42956.800000000003</v>
      </c>
      <c r="AI1389" s="20">
        <f t="shared" ref="AI1389" si="4059">AI1390+AI1400+AI1404</f>
        <v>0</v>
      </c>
      <c r="AJ1389" s="20">
        <f t="shared" si="3919"/>
        <v>43544.94</v>
      </c>
      <c r="AK1389" s="20">
        <f t="shared" ref="AK1389:AM1389" si="4060">AK1390+AK1400+AK1404</f>
        <v>-62.225000000000009</v>
      </c>
      <c r="AL1389" s="20">
        <f t="shared" si="4060"/>
        <v>0</v>
      </c>
      <c r="AM1389" s="20">
        <f t="shared" si="4060"/>
        <v>0</v>
      </c>
      <c r="AN1389" s="20">
        <f t="shared" si="4012"/>
        <v>43482.715000000004</v>
      </c>
      <c r="AO1389" s="20">
        <f t="shared" si="4013"/>
        <v>42956.800000000003</v>
      </c>
      <c r="AP1389" s="20">
        <f t="shared" si="4014"/>
        <v>42956.800000000003</v>
      </c>
      <c r="AQ1389" s="20">
        <f t="shared" ref="AQ1389:AS1389" si="4061">AQ1390+AQ1400+AQ1404</f>
        <v>0</v>
      </c>
      <c r="AR1389" s="20">
        <f t="shared" si="4061"/>
        <v>0</v>
      </c>
      <c r="AS1389" s="20">
        <f t="shared" si="4061"/>
        <v>0</v>
      </c>
      <c r="AT1389" s="20">
        <f t="shared" si="4015"/>
        <v>43482.715000000004</v>
      </c>
      <c r="AU1389" s="20">
        <f t="shared" si="4016"/>
        <v>42956.800000000003</v>
      </c>
      <c r="AV1389" s="20">
        <f t="shared" si="4017"/>
        <v>42956.800000000003</v>
      </c>
      <c r="AW1389" s="20">
        <f t="shared" ref="AW1389:AY1389" si="4062">AW1390+AW1400+AW1404</f>
        <v>4938.576</v>
      </c>
      <c r="AX1389" s="20">
        <f t="shared" si="4062"/>
        <v>0</v>
      </c>
      <c r="AY1389" s="20">
        <f t="shared" si="4062"/>
        <v>0</v>
      </c>
      <c r="AZ1389" s="20">
        <f t="shared" si="3946"/>
        <v>48421.291000000005</v>
      </c>
      <c r="BA1389" s="20">
        <f t="shared" si="3947"/>
        <v>42956.800000000003</v>
      </c>
      <c r="BB1389" s="20">
        <f t="shared" si="3948"/>
        <v>42956.800000000003</v>
      </c>
      <c r="BC1389" s="20">
        <f t="shared" ref="BC1389" si="4063">BC1390+BC1400+BC1404</f>
        <v>0</v>
      </c>
      <c r="BD1389" s="20">
        <f t="shared" si="3944"/>
        <v>48421.291000000005</v>
      </c>
      <c r="BE1389" s="20">
        <f t="shared" ref="BE1389:BG1389" si="4064">BE1390+BE1400+BE1404</f>
        <v>-279.04300000000001</v>
      </c>
      <c r="BF1389" s="20">
        <f t="shared" si="4064"/>
        <v>0</v>
      </c>
      <c r="BG1389" s="20">
        <f t="shared" si="4064"/>
        <v>0</v>
      </c>
      <c r="BH1389" s="20">
        <f t="shared" si="4040"/>
        <v>48142.248000000007</v>
      </c>
      <c r="BI1389" s="20">
        <f t="shared" si="4041"/>
        <v>42956.800000000003</v>
      </c>
      <c r="BJ1389" s="20">
        <f t="shared" si="4042"/>
        <v>42956.800000000003</v>
      </c>
      <c r="BK1389" s="20">
        <f t="shared" ref="BK1389:BL1389" si="4065">BK1390+BK1400+BK1404</f>
        <v>0</v>
      </c>
      <c r="BL1389" s="20">
        <f t="shared" si="4065"/>
        <v>0</v>
      </c>
      <c r="BM1389" s="20">
        <f t="shared" si="4043"/>
        <v>48142.248000000007</v>
      </c>
      <c r="BN1389" s="20">
        <f t="shared" si="4044"/>
        <v>42956.800000000003</v>
      </c>
      <c r="BO1389" s="20">
        <f t="shared" ref="BO1389:BQ1389" si="4066">BO1390+BO1400+BO1404</f>
        <v>162.05000000000001</v>
      </c>
      <c r="BP1389" s="20">
        <f t="shared" si="4066"/>
        <v>0</v>
      </c>
      <c r="BQ1389" s="20">
        <f t="shared" si="4066"/>
        <v>0</v>
      </c>
      <c r="BR1389" s="20">
        <f t="shared" si="3979"/>
        <v>48304.29800000001</v>
      </c>
      <c r="BS1389" s="20">
        <f t="shared" si="3980"/>
        <v>42956.800000000003</v>
      </c>
      <c r="BT1389" s="20">
        <f t="shared" si="3981"/>
        <v>42956.800000000003</v>
      </c>
      <c r="BU1389" s="20">
        <f t="shared" ref="BU1389" si="4067">BU1390+BU1400+BU1404</f>
        <v>0</v>
      </c>
      <c r="BV1389" s="20">
        <f t="shared" si="3982"/>
        <v>48304.29800000001</v>
      </c>
      <c r="BW1389" s="20">
        <f t="shared" ref="BW1389:BX1389" si="4068">BW1390+BW1400+BW1404</f>
        <v>-2955.5750000000003</v>
      </c>
      <c r="BX1389" s="20">
        <f t="shared" si="4068"/>
        <v>0</v>
      </c>
      <c r="BY1389" s="20">
        <f t="shared" si="4020"/>
        <v>45348.723000000013</v>
      </c>
      <c r="BZ1389" s="20">
        <f t="shared" si="4021"/>
        <v>42956.800000000003</v>
      </c>
      <c r="CA1389" s="20">
        <f t="shared" ref="CA1389" si="4069">CA1390+CA1400+CA1404</f>
        <v>0</v>
      </c>
      <c r="CB1389" s="20">
        <f t="shared" si="4022"/>
        <v>45348.723000000013</v>
      </c>
      <c r="CC1389" s="20">
        <f t="shared" ref="CC1389" si="4070">CC1390+CC1400+CC1404</f>
        <v>-263.39400000000001</v>
      </c>
      <c r="CD1389" s="20">
        <f t="shared" si="4023"/>
        <v>45085.329000000012</v>
      </c>
      <c r="CE1389" s="20">
        <f t="shared" si="4058"/>
        <v>0</v>
      </c>
    </row>
    <row r="1390" spans="1:84" ht="78.75" x14ac:dyDescent="0.25">
      <c r="A1390" s="10" t="s">
        <v>106</v>
      </c>
      <c r="B1390" s="19"/>
      <c r="C1390" s="10"/>
      <c r="D1390" s="10"/>
      <c r="E1390" s="25" t="s">
        <v>657</v>
      </c>
      <c r="F1390" s="20">
        <f>F1391+F1394+F1397</f>
        <v>11226.599999999999</v>
      </c>
      <c r="G1390" s="20">
        <f t="shared" ref="G1390:K1390" si="4071">G1391+G1394+G1397</f>
        <v>11226.6</v>
      </c>
      <c r="H1390" s="20">
        <f t="shared" si="4071"/>
        <v>11226.599999999999</v>
      </c>
      <c r="I1390" s="20">
        <f t="shared" si="4071"/>
        <v>0</v>
      </c>
      <c r="J1390" s="20">
        <f t="shared" si="4071"/>
        <v>0</v>
      </c>
      <c r="K1390" s="20">
        <f t="shared" si="4071"/>
        <v>0</v>
      </c>
      <c r="L1390" s="20">
        <f t="shared" si="4028"/>
        <v>11226.599999999999</v>
      </c>
      <c r="M1390" s="20">
        <f t="shared" si="4029"/>
        <v>11226.6</v>
      </c>
      <c r="N1390" s="20">
        <f t="shared" si="4030"/>
        <v>11226.599999999999</v>
      </c>
      <c r="O1390" s="20">
        <f t="shared" ref="O1390:Q1390" si="4072">O1391+O1394+O1397</f>
        <v>0</v>
      </c>
      <c r="P1390" s="20">
        <f t="shared" si="4072"/>
        <v>0</v>
      </c>
      <c r="Q1390" s="20">
        <f t="shared" si="4072"/>
        <v>0</v>
      </c>
      <c r="R1390" s="20">
        <f t="shared" si="3983"/>
        <v>11226.599999999999</v>
      </c>
      <c r="S1390" s="20">
        <f t="shared" si="3984"/>
        <v>11226.6</v>
      </c>
      <c r="T1390" s="20">
        <f t="shared" si="3985"/>
        <v>11226.599999999999</v>
      </c>
      <c r="U1390" s="20">
        <f t="shared" ref="U1390:CE1390" si="4073">U1391+U1394+U1397</f>
        <v>0</v>
      </c>
      <c r="V1390" s="20">
        <f t="shared" si="3943"/>
        <v>11226.599999999999</v>
      </c>
      <c r="W1390" s="20">
        <f t="shared" ref="W1390:Y1390" si="4074">W1391+W1394+W1397</f>
        <v>0</v>
      </c>
      <c r="X1390" s="20">
        <f t="shared" si="4074"/>
        <v>0</v>
      </c>
      <c r="Y1390" s="20">
        <f t="shared" si="4074"/>
        <v>0</v>
      </c>
      <c r="Z1390" s="20">
        <f t="shared" si="3939"/>
        <v>11226.599999999999</v>
      </c>
      <c r="AA1390" s="20">
        <f t="shared" si="3940"/>
        <v>11226.6</v>
      </c>
      <c r="AB1390" s="20">
        <f t="shared" si="3941"/>
        <v>11226.599999999999</v>
      </c>
      <c r="AC1390" s="20">
        <f t="shared" ref="AC1390:AE1390" si="4075">AC1391+AC1394+AC1397</f>
        <v>0</v>
      </c>
      <c r="AD1390" s="20">
        <f t="shared" si="4075"/>
        <v>0</v>
      </c>
      <c r="AE1390" s="20">
        <f t="shared" si="4075"/>
        <v>0</v>
      </c>
      <c r="AF1390" s="20">
        <f t="shared" si="3916"/>
        <v>11226.599999999999</v>
      </c>
      <c r="AG1390" s="20">
        <f t="shared" si="3917"/>
        <v>11226.6</v>
      </c>
      <c r="AH1390" s="20">
        <f t="shared" si="3918"/>
        <v>11226.599999999999</v>
      </c>
      <c r="AI1390" s="20">
        <f t="shared" ref="AI1390" si="4076">AI1391+AI1394+AI1397</f>
        <v>0</v>
      </c>
      <c r="AJ1390" s="20">
        <f t="shared" si="3919"/>
        <v>11226.599999999999</v>
      </c>
      <c r="AK1390" s="20">
        <f t="shared" ref="AK1390:AM1390" si="4077">AK1391+AK1394+AK1397</f>
        <v>-5.7809999999999997</v>
      </c>
      <c r="AL1390" s="20">
        <f t="shared" si="4077"/>
        <v>0</v>
      </c>
      <c r="AM1390" s="20">
        <f t="shared" si="4077"/>
        <v>0</v>
      </c>
      <c r="AN1390" s="20">
        <f t="shared" si="4012"/>
        <v>11220.818999999998</v>
      </c>
      <c r="AO1390" s="20">
        <f t="shared" si="4013"/>
        <v>11226.6</v>
      </c>
      <c r="AP1390" s="20">
        <f t="shared" si="4014"/>
        <v>11226.599999999999</v>
      </c>
      <c r="AQ1390" s="20">
        <f t="shared" ref="AQ1390:AS1390" si="4078">AQ1391+AQ1394+AQ1397</f>
        <v>0</v>
      </c>
      <c r="AR1390" s="20">
        <f t="shared" si="4078"/>
        <v>0</v>
      </c>
      <c r="AS1390" s="20">
        <f t="shared" si="4078"/>
        <v>0</v>
      </c>
      <c r="AT1390" s="20">
        <f t="shared" si="4015"/>
        <v>11220.818999999998</v>
      </c>
      <c r="AU1390" s="20">
        <f t="shared" si="4016"/>
        <v>11226.6</v>
      </c>
      <c r="AV1390" s="20">
        <f t="shared" si="4017"/>
        <v>11226.599999999999</v>
      </c>
      <c r="AW1390" s="20">
        <f t="shared" ref="AW1390:AY1390" si="4079">AW1391+AW1394+AW1397</f>
        <v>0</v>
      </c>
      <c r="AX1390" s="20">
        <f t="shared" si="4079"/>
        <v>0</v>
      </c>
      <c r="AY1390" s="20">
        <f t="shared" si="4079"/>
        <v>0</v>
      </c>
      <c r="AZ1390" s="20">
        <f t="shared" si="3946"/>
        <v>11220.818999999998</v>
      </c>
      <c r="BA1390" s="20">
        <f t="shared" si="3947"/>
        <v>11226.6</v>
      </c>
      <c r="BB1390" s="20">
        <f t="shared" si="3948"/>
        <v>11226.599999999999</v>
      </c>
      <c r="BC1390" s="20">
        <f t="shared" ref="BC1390" si="4080">BC1391+BC1394+BC1397</f>
        <v>0</v>
      </c>
      <c r="BD1390" s="20">
        <f t="shared" si="3944"/>
        <v>11220.818999999998</v>
      </c>
      <c r="BE1390" s="20">
        <f t="shared" ref="BE1390:BG1390" si="4081">BE1391+BE1394+BE1397</f>
        <v>0</v>
      </c>
      <c r="BF1390" s="20">
        <f t="shared" si="4081"/>
        <v>0</v>
      </c>
      <c r="BG1390" s="20">
        <f t="shared" si="4081"/>
        <v>0</v>
      </c>
      <c r="BH1390" s="20">
        <f t="shared" si="4040"/>
        <v>11220.818999999998</v>
      </c>
      <c r="BI1390" s="20">
        <f t="shared" si="4041"/>
        <v>11226.6</v>
      </c>
      <c r="BJ1390" s="20">
        <f t="shared" si="4042"/>
        <v>11226.599999999999</v>
      </c>
      <c r="BK1390" s="20">
        <f t="shared" ref="BK1390:BL1390" si="4082">BK1391+BK1394+BK1397</f>
        <v>0</v>
      </c>
      <c r="BL1390" s="20">
        <f t="shared" si="4082"/>
        <v>0</v>
      </c>
      <c r="BM1390" s="20">
        <f t="shared" si="4043"/>
        <v>11220.818999999998</v>
      </c>
      <c r="BN1390" s="20">
        <f t="shared" si="4044"/>
        <v>11226.6</v>
      </c>
      <c r="BO1390" s="20">
        <f t="shared" ref="BO1390:BQ1390" si="4083">BO1391+BO1394+BO1397</f>
        <v>248.48400000000001</v>
      </c>
      <c r="BP1390" s="20">
        <f t="shared" si="4083"/>
        <v>0</v>
      </c>
      <c r="BQ1390" s="20">
        <f t="shared" si="4083"/>
        <v>0</v>
      </c>
      <c r="BR1390" s="20">
        <f t="shared" si="3979"/>
        <v>11469.302999999998</v>
      </c>
      <c r="BS1390" s="20">
        <f t="shared" si="3980"/>
        <v>11226.6</v>
      </c>
      <c r="BT1390" s="20">
        <f t="shared" si="3981"/>
        <v>11226.599999999999</v>
      </c>
      <c r="BU1390" s="20">
        <f t="shared" ref="BU1390" si="4084">BU1391+BU1394+BU1397</f>
        <v>0</v>
      </c>
      <c r="BV1390" s="20">
        <f t="shared" si="3982"/>
        <v>11469.302999999998</v>
      </c>
      <c r="BW1390" s="20">
        <f t="shared" ref="BW1390:BX1390" si="4085">BW1391+BW1394+BW1397</f>
        <v>0</v>
      </c>
      <c r="BX1390" s="20">
        <f t="shared" si="4085"/>
        <v>0</v>
      </c>
      <c r="BY1390" s="20">
        <f t="shared" si="4020"/>
        <v>11469.302999999998</v>
      </c>
      <c r="BZ1390" s="20">
        <f t="shared" si="4021"/>
        <v>11226.6</v>
      </c>
      <c r="CA1390" s="20">
        <f t="shared" ref="CA1390" si="4086">CA1391+CA1394+CA1397</f>
        <v>0</v>
      </c>
      <c r="CB1390" s="20">
        <f t="shared" si="4022"/>
        <v>11469.302999999998</v>
      </c>
      <c r="CC1390" s="20">
        <f t="shared" ref="CC1390" si="4087">CC1391+CC1394+CC1397</f>
        <v>0</v>
      </c>
      <c r="CD1390" s="20">
        <f t="shared" si="4023"/>
        <v>11469.302999999998</v>
      </c>
      <c r="CE1390" s="20">
        <f t="shared" si="4073"/>
        <v>0</v>
      </c>
    </row>
    <row r="1391" spans="1:84" ht="94.5" x14ac:dyDescent="0.25">
      <c r="A1391" s="10" t="s">
        <v>106</v>
      </c>
      <c r="B1391" s="19">
        <v>100</v>
      </c>
      <c r="C1391" s="10"/>
      <c r="D1391" s="10"/>
      <c r="E1391" s="25" t="s">
        <v>599</v>
      </c>
      <c r="F1391" s="20">
        <f>F1392</f>
        <v>9382.2999999999993</v>
      </c>
      <c r="G1391" s="20">
        <f t="shared" ref="G1391:CE1392" si="4088">G1392</f>
        <v>9379.6</v>
      </c>
      <c r="H1391" s="20">
        <f t="shared" si="4088"/>
        <v>9379.5</v>
      </c>
      <c r="I1391" s="20">
        <f t="shared" si="4088"/>
        <v>0</v>
      </c>
      <c r="J1391" s="20">
        <f t="shared" si="4088"/>
        <v>0</v>
      </c>
      <c r="K1391" s="20">
        <f t="shared" si="4088"/>
        <v>0</v>
      </c>
      <c r="L1391" s="20">
        <f t="shared" si="4028"/>
        <v>9382.2999999999993</v>
      </c>
      <c r="M1391" s="20">
        <f t="shared" si="4029"/>
        <v>9379.6</v>
      </c>
      <c r="N1391" s="20">
        <f t="shared" si="4030"/>
        <v>9379.5</v>
      </c>
      <c r="O1391" s="20">
        <f t="shared" si="4088"/>
        <v>0</v>
      </c>
      <c r="P1391" s="20">
        <f t="shared" si="4088"/>
        <v>0</v>
      </c>
      <c r="Q1391" s="20">
        <f t="shared" si="4088"/>
        <v>0</v>
      </c>
      <c r="R1391" s="20">
        <f t="shared" si="3983"/>
        <v>9382.2999999999993</v>
      </c>
      <c r="S1391" s="20">
        <f t="shared" si="3984"/>
        <v>9379.6</v>
      </c>
      <c r="T1391" s="20">
        <f t="shared" si="3985"/>
        <v>9379.5</v>
      </c>
      <c r="U1391" s="20">
        <f t="shared" si="4088"/>
        <v>0</v>
      </c>
      <c r="V1391" s="20">
        <f t="shared" si="3943"/>
        <v>9382.2999999999993</v>
      </c>
      <c r="W1391" s="20">
        <f t="shared" si="4088"/>
        <v>0</v>
      </c>
      <c r="X1391" s="20">
        <f t="shared" si="4088"/>
        <v>0</v>
      </c>
      <c r="Y1391" s="20">
        <f t="shared" si="4088"/>
        <v>0</v>
      </c>
      <c r="Z1391" s="20">
        <f t="shared" si="3939"/>
        <v>9382.2999999999993</v>
      </c>
      <c r="AA1391" s="20">
        <f t="shared" si="3940"/>
        <v>9379.6</v>
      </c>
      <c r="AB1391" s="20">
        <f t="shared" si="3941"/>
        <v>9379.5</v>
      </c>
      <c r="AC1391" s="20">
        <f t="shared" si="4088"/>
        <v>0</v>
      </c>
      <c r="AD1391" s="20">
        <f t="shared" si="4088"/>
        <v>0</v>
      </c>
      <c r="AE1391" s="20">
        <f t="shared" si="4088"/>
        <v>0</v>
      </c>
      <c r="AF1391" s="20">
        <f t="shared" si="3916"/>
        <v>9382.2999999999993</v>
      </c>
      <c r="AG1391" s="20">
        <f t="shared" si="3917"/>
        <v>9379.6</v>
      </c>
      <c r="AH1391" s="20">
        <f t="shared" si="3918"/>
        <v>9379.5</v>
      </c>
      <c r="AI1391" s="20">
        <f t="shared" si="4088"/>
        <v>0</v>
      </c>
      <c r="AJ1391" s="20">
        <f t="shared" si="3919"/>
        <v>9382.2999999999993</v>
      </c>
      <c r="AK1391" s="20">
        <f t="shared" si="4088"/>
        <v>0</v>
      </c>
      <c r="AL1391" s="20">
        <f t="shared" si="4088"/>
        <v>0</v>
      </c>
      <c r="AM1391" s="20">
        <f t="shared" si="4088"/>
        <v>0</v>
      </c>
      <c r="AN1391" s="20">
        <f t="shared" si="4012"/>
        <v>9382.2999999999993</v>
      </c>
      <c r="AO1391" s="20">
        <f t="shared" si="4013"/>
        <v>9379.6</v>
      </c>
      <c r="AP1391" s="20">
        <f t="shared" si="4014"/>
        <v>9379.5</v>
      </c>
      <c r="AQ1391" s="20">
        <f t="shared" si="4088"/>
        <v>0</v>
      </c>
      <c r="AR1391" s="20">
        <f t="shared" si="4088"/>
        <v>0</v>
      </c>
      <c r="AS1391" s="20">
        <f t="shared" si="4088"/>
        <v>0</v>
      </c>
      <c r="AT1391" s="20">
        <f t="shared" si="4015"/>
        <v>9382.2999999999993</v>
      </c>
      <c r="AU1391" s="20">
        <f t="shared" si="4016"/>
        <v>9379.6</v>
      </c>
      <c r="AV1391" s="20">
        <f t="shared" si="4017"/>
        <v>9379.5</v>
      </c>
      <c r="AW1391" s="20">
        <f t="shared" si="4088"/>
        <v>0</v>
      </c>
      <c r="AX1391" s="20">
        <f t="shared" si="4088"/>
        <v>0</v>
      </c>
      <c r="AY1391" s="20">
        <f t="shared" si="4088"/>
        <v>0</v>
      </c>
      <c r="AZ1391" s="20">
        <f t="shared" si="3946"/>
        <v>9382.2999999999993</v>
      </c>
      <c r="BA1391" s="20">
        <f t="shared" si="3947"/>
        <v>9379.6</v>
      </c>
      <c r="BB1391" s="20">
        <f t="shared" si="3948"/>
        <v>9379.5</v>
      </c>
      <c r="BC1391" s="20">
        <f t="shared" si="4088"/>
        <v>0</v>
      </c>
      <c r="BD1391" s="20">
        <f t="shared" si="3944"/>
        <v>9382.2999999999993</v>
      </c>
      <c r="BE1391" s="20">
        <f t="shared" si="4088"/>
        <v>0</v>
      </c>
      <c r="BF1391" s="20">
        <f t="shared" si="4088"/>
        <v>0</v>
      </c>
      <c r="BG1391" s="20">
        <f t="shared" si="4088"/>
        <v>0</v>
      </c>
      <c r="BH1391" s="20">
        <f t="shared" si="4040"/>
        <v>9382.2999999999993</v>
      </c>
      <c r="BI1391" s="20">
        <f t="shared" si="4041"/>
        <v>9379.6</v>
      </c>
      <c r="BJ1391" s="20">
        <f t="shared" si="4042"/>
        <v>9379.5</v>
      </c>
      <c r="BK1391" s="20">
        <f t="shared" si="4088"/>
        <v>0</v>
      </c>
      <c r="BL1391" s="20">
        <f t="shared" si="4088"/>
        <v>0</v>
      </c>
      <c r="BM1391" s="20">
        <f t="shared" si="4043"/>
        <v>9382.2999999999993</v>
      </c>
      <c r="BN1391" s="20">
        <f t="shared" si="4044"/>
        <v>9379.6</v>
      </c>
      <c r="BO1391" s="20">
        <f t="shared" si="4088"/>
        <v>37.584000000000003</v>
      </c>
      <c r="BP1391" s="20">
        <f t="shared" si="4088"/>
        <v>0</v>
      </c>
      <c r="BQ1391" s="20">
        <f t="shared" si="4088"/>
        <v>0</v>
      </c>
      <c r="BR1391" s="20">
        <f t="shared" si="3979"/>
        <v>9419.884</v>
      </c>
      <c r="BS1391" s="20">
        <f t="shared" si="3980"/>
        <v>9379.6</v>
      </c>
      <c r="BT1391" s="20">
        <f t="shared" si="3981"/>
        <v>9379.5</v>
      </c>
      <c r="BU1391" s="20">
        <f t="shared" si="4088"/>
        <v>0</v>
      </c>
      <c r="BV1391" s="20">
        <f t="shared" si="3982"/>
        <v>9419.884</v>
      </c>
      <c r="BW1391" s="20">
        <f t="shared" si="4088"/>
        <v>0</v>
      </c>
      <c r="BX1391" s="20">
        <f t="shared" si="4088"/>
        <v>0</v>
      </c>
      <c r="BY1391" s="20">
        <f t="shared" si="4020"/>
        <v>9419.884</v>
      </c>
      <c r="BZ1391" s="20">
        <f t="shared" si="4021"/>
        <v>9379.6</v>
      </c>
      <c r="CA1391" s="20">
        <f t="shared" si="4088"/>
        <v>0</v>
      </c>
      <c r="CB1391" s="20">
        <f t="shared" si="4022"/>
        <v>9419.884</v>
      </c>
      <c r="CC1391" s="20">
        <f t="shared" si="4088"/>
        <v>0</v>
      </c>
      <c r="CD1391" s="20">
        <f t="shared" si="4023"/>
        <v>9419.884</v>
      </c>
      <c r="CE1391" s="20">
        <f t="shared" si="4088"/>
        <v>0</v>
      </c>
    </row>
    <row r="1392" spans="1:84" ht="31.5" x14ac:dyDescent="0.25">
      <c r="A1392" s="10" t="s">
        <v>106</v>
      </c>
      <c r="B1392" s="19">
        <v>110</v>
      </c>
      <c r="C1392" s="10"/>
      <c r="D1392" s="10"/>
      <c r="E1392" s="25" t="s">
        <v>600</v>
      </c>
      <c r="F1392" s="20">
        <f>F1393</f>
        <v>9382.2999999999993</v>
      </c>
      <c r="G1392" s="20">
        <f t="shared" si="4088"/>
        <v>9379.6</v>
      </c>
      <c r="H1392" s="20">
        <f t="shared" si="4088"/>
        <v>9379.5</v>
      </c>
      <c r="I1392" s="20">
        <f t="shared" si="4088"/>
        <v>0</v>
      </c>
      <c r="J1392" s="20">
        <f t="shared" si="4088"/>
        <v>0</v>
      </c>
      <c r="K1392" s="20">
        <f t="shared" si="4088"/>
        <v>0</v>
      </c>
      <c r="L1392" s="20">
        <f t="shared" si="4028"/>
        <v>9382.2999999999993</v>
      </c>
      <c r="M1392" s="20">
        <f t="shared" si="4029"/>
        <v>9379.6</v>
      </c>
      <c r="N1392" s="20">
        <f t="shared" si="4030"/>
        <v>9379.5</v>
      </c>
      <c r="O1392" s="20">
        <f t="shared" si="4088"/>
        <v>0</v>
      </c>
      <c r="P1392" s="20">
        <f t="shared" si="4088"/>
        <v>0</v>
      </c>
      <c r="Q1392" s="20">
        <f t="shared" si="4088"/>
        <v>0</v>
      </c>
      <c r="R1392" s="20">
        <f t="shared" si="3983"/>
        <v>9382.2999999999993</v>
      </c>
      <c r="S1392" s="20">
        <f t="shared" si="3984"/>
        <v>9379.6</v>
      </c>
      <c r="T1392" s="20">
        <f t="shared" si="3985"/>
        <v>9379.5</v>
      </c>
      <c r="U1392" s="20">
        <f t="shared" si="4088"/>
        <v>0</v>
      </c>
      <c r="V1392" s="20">
        <f t="shared" si="3943"/>
        <v>9382.2999999999993</v>
      </c>
      <c r="W1392" s="20">
        <f t="shared" si="4088"/>
        <v>0</v>
      </c>
      <c r="X1392" s="20">
        <f t="shared" si="4088"/>
        <v>0</v>
      </c>
      <c r="Y1392" s="20">
        <f t="shared" si="4088"/>
        <v>0</v>
      </c>
      <c r="Z1392" s="20">
        <f t="shared" si="3939"/>
        <v>9382.2999999999993</v>
      </c>
      <c r="AA1392" s="20">
        <f t="shared" si="3940"/>
        <v>9379.6</v>
      </c>
      <c r="AB1392" s="20">
        <f t="shared" si="3941"/>
        <v>9379.5</v>
      </c>
      <c r="AC1392" s="20">
        <f t="shared" si="4088"/>
        <v>0</v>
      </c>
      <c r="AD1392" s="20">
        <f t="shared" si="4088"/>
        <v>0</v>
      </c>
      <c r="AE1392" s="20">
        <f t="shared" si="4088"/>
        <v>0</v>
      </c>
      <c r="AF1392" s="20">
        <f t="shared" si="3916"/>
        <v>9382.2999999999993</v>
      </c>
      <c r="AG1392" s="20">
        <f t="shared" si="3917"/>
        <v>9379.6</v>
      </c>
      <c r="AH1392" s="20">
        <f t="shared" si="3918"/>
        <v>9379.5</v>
      </c>
      <c r="AI1392" s="20">
        <f t="shared" si="4088"/>
        <v>0</v>
      </c>
      <c r="AJ1392" s="20">
        <f t="shared" si="3919"/>
        <v>9382.2999999999993</v>
      </c>
      <c r="AK1392" s="20">
        <f t="shared" si="4088"/>
        <v>0</v>
      </c>
      <c r="AL1392" s="20">
        <f t="shared" si="4088"/>
        <v>0</v>
      </c>
      <c r="AM1392" s="20">
        <f t="shared" si="4088"/>
        <v>0</v>
      </c>
      <c r="AN1392" s="20">
        <f t="shared" si="4012"/>
        <v>9382.2999999999993</v>
      </c>
      <c r="AO1392" s="20">
        <f t="shared" si="4013"/>
        <v>9379.6</v>
      </c>
      <c r="AP1392" s="20">
        <f t="shared" si="4014"/>
        <v>9379.5</v>
      </c>
      <c r="AQ1392" s="20">
        <f t="shared" si="4088"/>
        <v>0</v>
      </c>
      <c r="AR1392" s="20">
        <f t="shared" si="4088"/>
        <v>0</v>
      </c>
      <c r="AS1392" s="20">
        <f t="shared" si="4088"/>
        <v>0</v>
      </c>
      <c r="AT1392" s="20">
        <f t="shared" si="4015"/>
        <v>9382.2999999999993</v>
      </c>
      <c r="AU1392" s="20">
        <f t="shared" si="4016"/>
        <v>9379.6</v>
      </c>
      <c r="AV1392" s="20">
        <f t="shared" si="4017"/>
        <v>9379.5</v>
      </c>
      <c r="AW1392" s="20">
        <f t="shared" si="4088"/>
        <v>0</v>
      </c>
      <c r="AX1392" s="20">
        <f t="shared" si="4088"/>
        <v>0</v>
      </c>
      <c r="AY1392" s="20">
        <f t="shared" si="4088"/>
        <v>0</v>
      </c>
      <c r="AZ1392" s="20">
        <f t="shared" si="3946"/>
        <v>9382.2999999999993</v>
      </c>
      <c r="BA1392" s="20">
        <f t="shared" si="3947"/>
        <v>9379.6</v>
      </c>
      <c r="BB1392" s="20">
        <f t="shared" si="3948"/>
        <v>9379.5</v>
      </c>
      <c r="BC1392" s="20">
        <f t="shared" si="4088"/>
        <v>0</v>
      </c>
      <c r="BD1392" s="20">
        <f t="shared" si="3944"/>
        <v>9382.2999999999993</v>
      </c>
      <c r="BE1392" s="20">
        <f t="shared" si="4088"/>
        <v>0</v>
      </c>
      <c r="BF1392" s="20">
        <f t="shared" si="4088"/>
        <v>0</v>
      </c>
      <c r="BG1392" s="20">
        <f t="shared" si="4088"/>
        <v>0</v>
      </c>
      <c r="BH1392" s="20">
        <f t="shared" si="4040"/>
        <v>9382.2999999999993</v>
      </c>
      <c r="BI1392" s="20">
        <f t="shared" si="4041"/>
        <v>9379.6</v>
      </c>
      <c r="BJ1392" s="20">
        <f t="shared" si="4042"/>
        <v>9379.5</v>
      </c>
      <c r="BK1392" s="20">
        <f t="shared" si="4088"/>
        <v>0</v>
      </c>
      <c r="BL1392" s="20">
        <f t="shared" si="4088"/>
        <v>0</v>
      </c>
      <c r="BM1392" s="20">
        <f t="shared" si="4043"/>
        <v>9382.2999999999993</v>
      </c>
      <c r="BN1392" s="20">
        <f t="shared" si="4044"/>
        <v>9379.6</v>
      </c>
      <c r="BO1392" s="20">
        <f t="shared" si="4088"/>
        <v>37.584000000000003</v>
      </c>
      <c r="BP1392" s="20">
        <f t="shared" si="4088"/>
        <v>0</v>
      </c>
      <c r="BQ1392" s="20">
        <f t="shared" si="4088"/>
        <v>0</v>
      </c>
      <c r="BR1392" s="20">
        <f t="shared" si="3979"/>
        <v>9419.884</v>
      </c>
      <c r="BS1392" s="20">
        <f t="shared" si="3980"/>
        <v>9379.6</v>
      </c>
      <c r="BT1392" s="20">
        <f t="shared" si="3981"/>
        <v>9379.5</v>
      </c>
      <c r="BU1392" s="20">
        <f t="shared" si="4088"/>
        <v>0</v>
      </c>
      <c r="BV1392" s="20">
        <f t="shared" si="3982"/>
        <v>9419.884</v>
      </c>
      <c r="BW1392" s="20">
        <f t="shared" si="4088"/>
        <v>0</v>
      </c>
      <c r="BX1392" s="20">
        <f t="shared" si="4088"/>
        <v>0</v>
      </c>
      <c r="BY1392" s="20">
        <f t="shared" si="4020"/>
        <v>9419.884</v>
      </c>
      <c r="BZ1392" s="20">
        <f t="shared" si="4021"/>
        <v>9379.6</v>
      </c>
      <c r="CA1392" s="20">
        <f t="shared" si="4088"/>
        <v>0</v>
      </c>
      <c r="CB1392" s="20">
        <f t="shared" si="4022"/>
        <v>9419.884</v>
      </c>
      <c r="CC1392" s="20">
        <f t="shared" si="4088"/>
        <v>0</v>
      </c>
      <c r="CD1392" s="20">
        <f t="shared" si="4023"/>
        <v>9419.884</v>
      </c>
      <c r="CE1392" s="20">
        <f t="shared" si="4088"/>
        <v>0</v>
      </c>
    </row>
    <row r="1393" spans="1:84" ht="31.5" x14ac:dyDescent="0.25">
      <c r="A1393" s="10" t="s">
        <v>106</v>
      </c>
      <c r="B1393" s="19">
        <v>110</v>
      </c>
      <c r="C1393" s="10" t="s">
        <v>345</v>
      </c>
      <c r="D1393" s="10" t="s">
        <v>345</v>
      </c>
      <c r="E1393" s="25" t="s">
        <v>582</v>
      </c>
      <c r="F1393" s="20">
        <v>9382.2999999999993</v>
      </c>
      <c r="G1393" s="20">
        <v>9379.6</v>
      </c>
      <c r="H1393" s="20">
        <v>9379.5</v>
      </c>
      <c r="I1393" s="20"/>
      <c r="J1393" s="20"/>
      <c r="K1393" s="20"/>
      <c r="L1393" s="20">
        <f t="shared" si="4028"/>
        <v>9382.2999999999993</v>
      </c>
      <c r="M1393" s="20">
        <f t="shared" si="4029"/>
        <v>9379.6</v>
      </c>
      <c r="N1393" s="20">
        <f t="shared" si="4030"/>
        <v>9379.5</v>
      </c>
      <c r="O1393" s="20"/>
      <c r="P1393" s="20"/>
      <c r="Q1393" s="20"/>
      <c r="R1393" s="20">
        <f t="shared" si="3983"/>
        <v>9382.2999999999993</v>
      </c>
      <c r="S1393" s="20">
        <f t="shared" si="3984"/>
        <v>9379.6</v>
      </c>
      <c r="T1393" s="20">
        <f t="shared" si="3985"/>
        <v>9379.5</v>
      </c>
      <c r="U1393" s="20"/>
      <c r="V1393" s="20">
        <f t="shared" si="3943"/>
        <v>9382.2999999999993</v>
      </c>
      <c r="W1393" s="20"/>
      <c r="X1393" s="20"/>
      <c r="Y1393" s="20"/>
      <c r="Z1393" s="20">
        <f t="shared" si="3939"/>
        <v>9382.2999999999993</v>
      </c>
      <c r="AA1393" s="20">
        <f t="shared" si="3940"/>
        <v>9379.6</v>
      </c>
      <c r="AB1393" s="20">
        <f t="shared" si="3941"/>
        <v>9379.5</v>
      </c>
      <c r="AC1393" s="20"/>
      <c r="AD1393" s="20"/>
      <c r="AE1393" s="20"/>
      <c r="AF1393" s="20">
        <f t="shared" si="3916"/>
        <v>9382.2999999999993</v>
      </c>
      <c r="AG1393" s="20">
        <f t="shared" si="3917"/>
        <v>9379.6</v>
      </c>
      <c r="AH1393" s="20">
        <f t="shared" si="3918"/>
        <v>9379.5</v>
      </c>
      <c r="AI1393" s="20"/>
      <c r="AJ1393" s="20">
        <f t="shared" si="3919"/>
        <v>9382.2999999999993</v>
      </c>
      <c r="AK1393" s="20"/>
      <c r="AL1393" s="20"/>
      <c r="AM1393" s="20"/>
      <c r="AN1393" s="20">
        <f t="shared" si="4012"/>
        <v>9382.2999999999993</v>
      </c>
      <c r="AO1393" s="20">
        <f t="shared" si="4013"/>
        <v>9379.6</v>
      </c>
      <c r="AP1393" s="20">
        <f t="shared" si="4014"/>
        <v>9379.5</v>
      </c>
      <c r="AQ1393" s="20"/>
      <c r="AR1393" s="20"/>
      <c r="AS1393" s="20"/>
      <c r="AT1393" s="20">
        <f t="shared" si="4015"/>
        <v>9382.2999999999993</v>
      </c>
      <c r="AU1393" s="20">
        <f t="shared" si="4016"/>
        <v>9379.6</v>
      </c>
      <c r="AV1393" s="20">
        <f t="shared" si="4017"/>
        <v>9379.5</v>
      </c>
      <c r="AW1393" s="20"/>
      <c r="AX1393" s="20"/>
      <c r="AY1393" s="20"/>
      <c r="AZ1393" s="20">
        <f t="shared" si="3946"/>
        <v>9382.2999999999993</v>
      </c>
      <c r="BA1393" s="20">
        <f t="shared" si="3947"/>
        <v>9379.6</v>
      </c>
      <c r="BB1393" s="20">
        <f t="shared" si="3948"/>
        <v>9379.5</v>
      </c>
      <c r="BC1393" s="20"/>
      <c r="BD1393" s="20">
        <f t="shared" si="3944"/>
        <v>9382.2999999999993</v>
      </c>
      <c r="BE1393" s="20"/>
      <c r="BF1393" s="20"/>
      <c r="BG1393" s="20"/>
      <c r="BH1393" s="20">
        <f t="shared" si="4040"/>
        <v>9382.2999999999993</v>
      </c>
      <c r="BI1393" s="20">
        <f t="shared" si="4041"/>
        <v>9379.6</v>
      </c>
      <c r="BJ1393" s="20">
        <f t="shared" si="4042"/>
        <v>9379.5</v>
      </c>
      <c r="BK1393" s="20"/>
      <c r="BL1393" s="20"/>
      <c r="BM1393" s="20">
        <f t="shared" si="4043"/>
        <v>9382.2999999999993</v>
      </c>
      <c r="BN1393" s="20">
        <f t="shared" si="4044"/>
        <v>9379.6</v>
      </c>
      <c r="BO1393" s="20">
        <v>37.584000000000003</v>
      </c>
      <c r="BP1393" s="20"/>
      <c r="BQ1393" s="20"/>
      <c r="BR1393" s="20">
        <f t="shared" si="3979"/>
        <v>9419.884</v>
      </c>
      <c r="BS1393" s="20">
        <f t="shared" si="3980"/>
        <v>9379.6</v>
      </c>
      <c r="BT1393" s="20">
        <f t="shared" si="3981"/>
        <v>9379.5</v>
      </c>
      <c r="BU1393" s="20"/>
      <c r="BV1393" s="20">
        <f t="shared" si="3982"/>
        <v>9419.884</v>
      </c>
      <c r="BW1393" s="20"/>
      <c r="BX1393" s="20"/>
      <c r="BY1393" s="20">
        <f t="shared" si="4020"/>
        <v>9419.884</v>
      </c>
      <c r="BZ1393" s="20">
        <f t="shared" si="4021"/>
        <v>9379.6</v>
      </c>
      <c r="CA1393" s="20"/>
      <c r="CB1393" s="20">
        <f t="shared" si="4022"/>
        <v>9419.884</v>
      </c>
      <c r="CC1393" s="20"/>
      <c r="CD1393" s="20">
        <f t="shared" si="4023"/>
        <v>9419.884</v>
      </c>
      <c r="CE1393" s="20"/>
    </row>
    <row r="1394" spans="1:84" ht="47.25" x14ac:dyDescent="0.25">
      <c r="A1394" s="10" t="s">
        <v>106</v>
      </c>
      <c r="B1394" s="19">
        <v>200</v>
      </c>
      <c r="C1394" s="10"/>
      <c r="D1394" s="10"/>
      <c r="E1394" s="25" t="s">
        <v>602</v>
      </c>
      <c r="F1394" s="20">
        <f>F1395</f>
        <v>1782.5</v>
      </c>
      <c r="G1394" s="20">
        <f t="shared" ref="G1394:CE1395" si="4089">G1395</f>
        <v>1785.2</v>
      </c>
      <c r="H1394" s="20">
        <f t="shared" si="4089"/>
        <v>1785.3</v>
      </c>
      <c r="I1394" s="20">
        <f t="shared" si="4089"/>
        <v>0</v>
      </c>
      <c r="J1394" s="20">
        <f t="shared" si="4089"/>
        <v>0</v>
      </c>
      <c r="K1394" s="20">
        <f t="shared" si="4089"/>
        <v>0</v>
      </c>
      <c r="L1394" s="20">
        <f t="shared" si="4028"/>
        <v>1782.5</v>
      </c>
      <c r="M1394" s="20">
        <f t="shared" si="4029"/>
        <v>1785.2</v>
      </c>
      <c r="N1394" s="20">
        <f t="shared" si="4030"/>
        <v>1785.3</v>
      </c>
      <c r="O1394" s="20">
        <f t="shared" si="4089"/>
        <v>0</v>
      </c>
      <c r="P1394" s="20">
        <f t="shared" si="4089"/>
        <v>0</v>
      </c>
      <c r="Q1394" s="20">
        <f t="shared" si="4089"/>
        <v>0</v>
      </c>
      <c r="R1394" s="20">
        <f t="shared" si="3983"/>
        <v>1782.5</v>
      </c>
      <c r="S1394" s="20">
        <f t="shared" si="3984"/>
        <v>1785.2</v>
      </c>
      <c r="T1394" s="20">
        <f t="shared" si="3985"/>
        <v>1785.3</v>
      </c>
      <c r="U1394" s="20">
        <f t="shared" si="4089"/>
        <v>0</v>
      </c>
      <c r="V1394" s="20">
        <f t="shared" si="3943"/>
        <v>1782.5</v>
      </c>
      <c r="W1394" s="20">
        <f t="shared" si="4089"/>
        <v>0</v>
      </c>
      <c r="X1394" s="20">
        <f t="shared" si="4089"/>
        <v>0</v>
      </c>
      <c r="Y1394" s="20">
        <f t="shared" si="4089"/>
        <v>0</v>
      </c>
      <c r="Z1394" s="20">
        <f t="shared" si="3939"/>
        <v>1782.5</v>
      </c>
      <c r="AA1394" s="20">
        <f t="shared" si="3940"/>
        <v>1785.2</v>
      </c>
      <c r="AB1394" s="20">
        <f t="shared" si="3941"/>
        <v>1785.3</v>
      </c>
      <c r="AC1394" s="20">
        <f t="shared" si="4089"/>
        <v>0</v>
      </c>
      <c r="AD1394" s="20">
        <f t="shared" si="4089"/>
        <v>0</v>
      </c>
      <c r="AE1394" s="20">
        <f t="shared" si="4089"/>
        <v>0</v>
      </c>
      <c r="AF1394" s="20">
        <f t="shared" si="3916"/>
        <v>1782.5</v>
      </c>
      <c r="AG1394" s="20">
        <f t="shared" si="3917"/>
        <v>1785.2</v>
      </c>
      <c r="AH1394" s="20">
        <f t="shared" si="3918"/>
        <v>1785.3</v>
      </c>
      <c r="AI1394" s="20">
        <f t="shared" si="4089"/>
        <v>0</v>
      </c>
      <c r="AJ1394" s="20">
        <f t="shared" si="3919"/>
        <v>1782.5</v>
      </c>
      <c r="AK1394" s="20">
        <f t="shared" si="4089"/>
        <v>-5.7809999999999997</v>
      </c>
      <c r="AL1394" s="20">
        <f t="shared" si="4089"/>
        <v>0</v>
      </c>
      <c r="AM1394" s="20">
        <f t="shared" si="4089"/>
        <v>0</v>
      </c>
      <c r="AN1394" s="20">
        <f t="shared" si="4012"/>
        <v>1776.7190000000001</v>
      </c>
      <c r="AO1394" s="20">
        <f t="shared" si="4013"/>
        <v>1785.2</v>
      </c>
      <c r="AP1394" s="20">
        <f t="shared" si="4014"/>
        <v>1785.3</v>
      </c>
      <c r="AQ1394" s="20">
        <f t="shared" si="4089"/>
        <v>0</v>
      </c>
      <c r="AR1394" s="20">
        <f t="shared" si="4089"/>
        <v>0</v>
      </c>
      <c r="AS1394" s="20">
        <f t="shared" si="4089"/>
        <v>0</v>
      </c>
      <c r="AT1394" s="20">
        <f t="shared" si="4015"/>
        <v>1776.7190000000001</v>
      </c>
      <c r="AU1394" s="20">
        <f t="shared" si="4016"/>
        <v>1785.2</v>
      </c>
      <c r="AV1394" s="20">
        <f t="shared" si="4017"/>
        <v>1785.3</v>
      </c>
      <c r="AW1394" s="20">
        <f t="shared" si="4089"/>
        <v>0</v>
      </c>
      <c r="AX1394" s="20">
        <f t="shared" si="4089"/>
        <v>0</v>
      </c>
      <c r="AY1394" s="20">
        <f t="shared" si="4089"/>
        <v>0</v>
      </c>
      <c r="AZ1394" s="20">
        <f t="shared" si="3946"/>
        <v>1776.7190000000001</v>
      </c>
      <c r="BA1394" s="20">
        <f t="shared" si="3947"/>
        <v>1785.2</v>
      </c>
      <c r="BB1394" s="20">
        <f t="shared" si="3948"/>
        <v>1785.3</v>
      </c>
      <c r="BC1394" s="20">
        <f t="shared" si="4089"/>
        <v>0</v>
      </c>
      <c r="BD1394" s="20">
        <f t="shared" si="3944"/>
        <v>1776.7190000000001</v>
      </c>
      <c r="BE1394" s="20">
        <f t="shared" si="4089"/>
        <v>0</v>
      </c>
      <c r="BF1394" s="20">
        <f t="shared" si="4089"/>
        <v>0</v>
      </c>
      <c r="BG1394" s="20">
        <f t="shared" si="4089"/>
        <v>0</v>
      </c>
      <c r="BH1394" s="20">
        <f t="shared" si="4040"/>
        <v>1776.7190000000001</v>
      </c>
      <c r="BI1394" s="20">
        <f t="shared" si="4041"/>
        <v>1785.2</v>
      </c>
      <c r="BJ1394" s="20">
        <f t="shared" si="4042"/>
        <v>1785.3</v>
      </c>
      <c r="BK1394" s="20">
        <f t="shared" si="4089"/>
        <v>0</v>
      </c>
      <c r="BL1394" s="20">
        <f t="shared" si="4089"/>
        <v>0</v>
      </c>
      <c r="BM1394" s="20">
        <f t="shared" si="4043"/>
        <v>1776.7190000000001</v>
      </c>
      <c r="BN1394" s="20">
        <f t="shared" si="4044"/>
        <v>1785.2</v>
      </c>
      <c r="BO1394" s="20">
        <f t="shared" si="4089"/>
        <v>0</v>
      </c>
      <c r="BP1394" s="20">
        <f t="shared" si="4089"/>
        <v>0</v>
      </c>
      <c r="BQ1394" s="20">
        <f t="shared" si="4089"/>
        <v>0</v>
      </c>
      <c r="BR1394" s="20">
        <f t="shared" si="3979"/>
        <v>1776.7190000000001</v>
      </c>
      <c r="BS1394" s="20">
        <f t="shared" si="3980"/>
        <v>1785.2</v>
      </c>
      <c r="BT1394" s="20">
        <f t="shared" si="3981"/>
        <v>1785.3</v>
      </c>
      <c r="BU1394" s="20">
        <f t="shared" si="4089"/>
        <v>0</v>
      </c>
      <c r="BV1394" s="20">
        <f t="shared" si="3982"/>
        <v>1776.7190000000001</v>
      </c>
      <c r="BW1394" s="20">
        <f t="shared" si="4089"/>
        <v>0</v>
      </c>
      <c r="BX1394" s="20">
        <f t="shared" si="4089"/>
        <v>0</v>
      </c>
      <c r="BY1394" s="20">
        <f t="shared" si="4020"/>
        <v>1776.7190000000001</v>
      </c>
      <c r="BZ1394" s="20">
        <f t="shared" si="4021"/>
        <v>1785.2</v>
      </c>
      <c r="CA1394" s="20">
        <f t="shared" si="4089"/>
        <v>0</v>
      </c>
      <c r="CB1394" s="20">
        <f t="shared" si="4022"/>
        <v>1776.7190000000001</v>
      </c>
      <c r="CC1394" s="20">
        <f t="shared" si="4089"/>
        <v>0</v>
      </c>
      <c r="CD1394" s="20">
        <f t="shared" si="4023"/>
        <v>1776.7190000000001</v>
      </c>
      <c r="CE1394" s="20">
        <f t="shared" si="4089"/>
        <v>0</v>
      </c>
    </row>
    <row r="1395" spans="1:84" ht="47.25" x14ac:dyDescent="0.25">
      <c r="A1395" s="10" t="s">
        <v>106</v>
      </c>
      <c r="B1395" s="19">
        <v>240</v>
      </c>
      <c r="C1395" s="10"/>
      <c r="D1395" s="10"/>
      <c r="E1395" s="25" t="s">
        <v>603</v>
      </c>
      <c r="F1395" s="20">
        <f>F1396</f>
        <v>1782.5</v>
      </c>
      <c r="G1395" s="20">
        <f t="shared" si="4089"/>
        <v>1785.2</v>
      </c>
      <c r="H1395" s="20">
        <f t="shared" si="4089"/>
        <v>1785.3</v>
      </c>
      <c r="I1395" s="20">
        <f t="shared" si="4089"/>
        <v>0</v>
      </c>
      <c r="J1395" s="20">
        <f t="shared" si="4089"/>
        <v>0</v>
      </c>
      <c r="K1395" s="20">
        <f t="shared" si="4089"/>
        <v>0</v>
      </c>
      <c r="L1395" s="20">
        <f t="shared" si="4028"/>
        <v>1782.5</v>
      </c>
      <c r="M1395" s="20">
        <f t="shared" si="4029"/>
        <v>1785.2</v>
      </c>
      <c r="N1395" s="20">
        <f t="shared" si="4030"/>
        <v>1785.3</v>
      </c>
      <c r="O1395" s="20">
        <f t="shared" si="4089"/>
        <v>0</v>
      </c>
      <c r="P1395" s="20">
        <f t="shared" si="4089"/>
        <v>0</v>
      </c>
      <c r="Q1395" s="20">
        <f t="shared" si="4089"/>
        <v>0</v>
      </c>
      <c r="R1395" s="20">
        <f t="shared" si="3983"/>
        <v>1782.5</v>
      </c>
      <c r="S1395" s="20">
        <f t="shared" si="3984"/>
        <v>1785.2</v>
      </c>
      <c r="T1395" s="20">
        <f t="shared" si="3985"/>
        <v>1785.3</v>
      </c>
      <c r="U1395" s="20">
        <f t="shared" si="4089"/>
        <v>0</v>
      </c>
      <c r="V1395" s="20">
        <f t="shared" si="3943"/>
        <v>1782.5</v>
      </c>
      <c r="W1395" s="20">
        <f t="shared" si="4089"/>
        <v>0</v>
      </c>
      <c r="X1395" s="20">
        <f t="shared" si="4089"/>
        <v>0</v>
      </c>
      <c r="Y1395" s="20">
        <f t="shared" si="4089"/>
        <v>0</v>
      </c>
      <c r="Z1395" s="20">
        <f t="shared" si="3939"/>
        <v>1782.5</v>
      </c>
      <c r="AA1395" s="20">
        <f t="shared" si="3940"/>
        <v>1785.2</v>
      </c>
      <c r="AB1395" s="20">
        <f t="shared" si="3941"/>
        <v>1785.3</v>
      </c>
      <c r="AC1395" s="20">
        <f t="shared" si="4089"/>
        <v>0</v>
      </c>
      <c r="AD1395" s="20">
        <f t="shared" si="4089"/>
        <v>0</v>
      </c>
      <c r="AE1395" s="20">
        <f t="shared" si="4089"/>
        <v>0</v>
      </c>
      <c r="AF1395" s="20">
        <f t="shared" ref="AF1395:AF1462" si="4090">Z1395+AC1395</f>
        <v>1782.5</v>
      </c>
      <c r="AG1395" s="20">
        <f t="shared" ref="AG1395:AG1462" si="4091">AA1395+AD1395</f>
        <v>1785.2</v>
      </c>
      <c r="AH1395" s="20">
        <f t="shared" ref="AH1395:AH1462" si="4092">AB1395+AE1395</f>
        <v>1785.3</v>
      </c>
      <c r="AI1395" s="20">
        <f t="shared" si="4089"/>
        <v>0</v>
      </c>
      <c r="AJ1395" s="20">
        <f t="shared" ref="AJ1395:AJ1462" si="4093">AF1395+AI1395</f>
        <v>1782.5</v>
      </c>
      <c r="AK1395" s="20">
        <f t="shared" si="4089"/>
        <v>-5.7809999999999997</v>
      </c>
      <c r="AL1395" s="20">
        <f t="shared" si="4089"/>
        <v>0</v>
      </c>
      <c r="AM1395" s="20">
        <f t="shared" si="4089"/>
        <v>0</v>
      </c>
      <c r="AN1395" s="20">
        <f t="shared" si="4012"/>
        <v>1776.7190000000001</v>
      </c>
      <c r="AO1395" s="20">
        <f t="shared" si="4013"/>
        <v>1785.2</v>
      </c>
      <c r="AP1395" s="20">
        <f t="shared" si="4014"/>
        <v>1785.3</v>
      </c>
      <c r="AQ1395" s="20">
        <f t="shared" si="4089"/>
        <v>0</v>
      </c>
      <c r="AR1395" s="20">
        <f t="shared" si="4089"/>
        <v>0</v>
      </c>
      <c r="AS1395" s="20">
        <f t="shared" si="4089"/>
        <v>0</v>
      </c>
      <c r="AT1395" s="20">
        <f t="shared" si="4015"/>
        <v>1776.7190000000001</v>
      </c>
      <c r="AU1395" s="20">
        <f t="shared" si="4016"/>
        <v>1785.2</v>
      </c>
      <c r="AV1395" s="20">
        <f t="shared" si="4017"/>
        <v>1785.3</v>
      </c>
      <c r="AW1395" s="20">
        <f t="shared" si="4089"/>
        <v>0</v>
      </c>
      <c r="AX1395" s="20">
        <f t="shared" si="4089"/>
        <v>0</v>
      </c>
      <c r="AY1395" s="20">
        <f t="shared" si="4089"/>
        <v>0</v>
      </c>
      <c r="AZ1395" s="20">
        <f t="shared" si="3946"/>
        <v>1776.7190000000001</v>
      </c>
      <c r="BA1395" s="20">
        <f t="shared" si="3947"/>
        <v>1785.2</v>
      </c>
      <c r="BB1395" s="20">
        <f t="shared" si="3948"/>
        <v>1785.3</v>
      </c>
      <c r="BC1395" s="20">
        <f t="shared" si="4089"/>
        <v>0</v>
      </c>
      <c r="BD1395" s="20">
        <f t="shared" si="3944"/>
        <v>1776.7190000000001</v>
      </c>
      <c r="BE1395" s="20">
        <f t="shared" si="4089"/>
        <v>0</v>
      </c>
      <c r="BF1395" s="20">
        <f t="shared" si="4089"/>
        <v>0</v>
      </c>
      <c r="BG1395" s="20">
        <f t="shared" si="4089"/>
        <v>0</v>
      </c>
      <c r="BH1395" s="20">
        <f t="shared" si="4040"/>
        <v>1776.7190000000001</v>
      </c>
      <c r="BI1395" s="20">
        <f t="shared" si="4041"/>
        <v>1785.2</v>
      </c>
      <c r="BJ1395" s="20">
        <f t="shared" si="4042"/>
        <v>1785.3</v>
      </c>
      <c r="BK1395" s="20">
        <f t="shared" si="4089"/>
        <v>0</v>
      </c>
      <c r="BL1395" s="20">
        <f t="shared" si="4089"/>
        <v>0</v>
      </c>
      <c r="BM1395" s="20">
        <f t="shared" si="4043"/>
        <v>1776.7190000000001</v>
      </c>
      <c r="BN1395" s="20">
        <f t="shared" si="4044"/>
        <v>1785.2</v>
      </c>
      <c r="BO1395" s="20">
        <f t="shared" si="4089"/>
        <v>0</v>
      </c>
      <c r="BP1395" s="20">
        <f t="shared" si="4089"/>
        <v>0</v>
      </c>
      <c r="BQ1395" s="20">
        <f t="shared" si="4089"/>
        <v>0</v>
      </c>
      <c r="BR1395" s="20">
        <f t="shared" si="3979"/>
        <v>1776.7190000000001</v>
      </c>
      <c r="BS1395" s="20">
        <f t="shared" si="3980"/>
        <v>1785.2</v>
      </c>
      <c r="BT1395" s="20">
        <f t="shared" si="3981"/>
        <v>1785.3</v>
      </c>
      <c r="BU1395" s="20">
        <f t="shared" si="4089"/>
        <v>0</v>
      </c>
      <c r="BV1395" s="20">
        <f t="shared" si="3982"/>
        <v>1776.7190000000001</v>
      </c>
      <c r="BW1395" s="20">
        <f t="shared" si="4089"/>
        <v>0</v>
      </c>
      <c r="BX1395" s="20">
        <f t="shared" si="4089"/>
        <v>0</v>
      </c>
      <c r="BY1395" s="20">
        <f t="shared" si="4020"/>
        <v>1776.7190000000001</v>
      </c>
      <c r="BZ1395" s="20">
        <f t="shared" si="4021"/>
        <v>1785.2</v>
      </c>
      <c r="CA1395" s="20">
        <f t="shared" si="4089"/>
        <v>0</v>
      </c>
      <c r="CB1395" s="20">
        <f t="shared" si="4022"/>
        <v>1776.7190000000001</v>
      </c>
      <c r="CC1395" s="20">
        <f t="shared" si="4089"/>
        <v>0</v>
      </c>
      <c r="CD1395" s="20">
        <f t="shared" si="4023"/>
        <v>1776.7190000000001</v>
      </c>
      <c r="CE1395" s="20">
        <f t="shared" si="4089"/>
        <v>0</v>
      </c>
    </row>
    <row r="1396" spans="1:84" ht="31.5" x14ac:dyDescent="0.25">
      <c r="A1396" s="10" t="s">
        <v>106</v>
      </c>
      <c r="B1396" s="19">
        <v>240</v>
      </c>
      <c r="C1396" s="10" t="s">
        <v>345</v>
      </c>
      <c r="D1396" s="10" t="s">
        <v>345</v>
      </c>
      <c r="E1396" s="25" t="s">
        <v>582</v>
      </c>
      <c r="F1396" s="20">
        <v>1782.5</v>
      </c>
      <c r="G1396" s="20">
        <v>1785.2</v>
      </c>
      <c r="H1396" s="20">
        <v>1785.3</v>
      </c>
      <c r="I1396" s="20"/>
      <c r="J1396" s="20"/>
      <c r="K1396" s="20"/>
      <c r="L1396" s="20">
        <f t="shared" si="4028"/>
        <v>1782.5</v>
      </c>
      <c r="M1396" s="20">
        <f t="shared" si="4029"/>
        <v>1785.2</v>
      </c>
      <c r="N1396" s="20">
        <f t="shared" si="4030"/>
        <v>1785.3</v>
      </c>
      <c r="O1396" s="20"/>
      <c r="P1396" s="20"/>
      <c r="Q1396" s="20"/>
      <c r="R1396" s="20">
        <f t="shared" si="3983"/>
        <v>1782.5</v>
      </c>
      <c r="S1396" s="20">
        <f t="shared" si="3984"/>
        <v>1785.2</v>
      </c>
      <c r="T1396" s="20">
        <f t="shared" si="3985"/>
        <v>1785.3</v>
      </c>
      <c r="U1396" s="20"/>
      <c r="V1396" s="20">
        <f t="shared" si="3943"/>
        <v>1782.5</v>
      </c>
      <c r="W1396" s="20"/>
      <c r="X1396" s="20"/>
      <c r="Y1396" s="20"/>
      <c r="Z1396" s="20">
        <f t="shared" si="3939"/>
        <v>1782.5</v>
      </c>
      <c r="AA1396" s="20">
        <f t="shared" si="3940"/>
        <v>1785.2</v>
      </c>
      <c r="AB1396" s="20">
        <f t="shared" si="3941"/>
        <v>1785.3</v>
      </c>
      <c r="AC1396" s="20"/>
      <c r="AD1396" s="20"/>
      <c r="AE1396" s="20"/>
      <c r="AF1396" s="20">
        <f t="shared" si="4090"/>
        <v>1782.5</v>
      </c>
      <c r="AG1396" s="20">
        <f t="shared" si="4091"/>
        <v>1785.2</v>
      </c>
      <c r="AH1396" s="20">
        <f t="shared" si="4092"/>
        <v>1785.3</v>
      </c>
      <c r="AI1396" s="20"/>
      <c r="AJ1396" s="20">
        <f t="shared" si="4093"/>
        <v>1782.5</v>
      </c>
      <c r="AK1396" s="20">
        <v>-5.7809999999999997</v>
      </c>
      <c r="AL1396" s="20"/>
      <c r="AM1396" s="20"/>
      <c r="AN1396" s="20">
        <f t="shared" si="4012"/>
        <v>1776.7190000000001</v>
      </c>
      <c r="AO1396" s="20">
        <f t="shared" si="4013"/>
        <v>1785.2</v>
      </c>
      <c r="AP1396" s="20">
        <f t="shared" si="4014"/>
        <v>1785.3</v>
      </c>
      <c r="AQ1396" s="20"/>
      <c r="AR1396" s="20"/>
      <c r="AS1396" s="20"/>
      <c r="AT1396" s="20">
        <f t="shared" si="4015"/>
        <v>1776.7190000000001</v>
      </c>
      <c r="AU1396" s="20">
        <f t="shared" si="4016"/>
        <v>1785.2</v>
      </c>
      <c r="AV1396" s="20">
        <f t="shared" si="4017"/>
        <v>1785.3</v>
      </c>
      <c r="AW1396" s="20"/>
      <c r="AX1396" s="20"/>
      <c r="AY1396" s="20"/>
      <c r="AZ1396" s="20">
        <f t="shared" si="3946"/>
        <v>1776.7190000000001</v>
      </c>
      <c r="BA1396" s="20">
        <f t="shared" si="3947"/>
        <v>1785.2</v>
      </c>
      <c r="BB1396" s="20">
        <f t="shared" si="3948"/>
        <v>1785.3</v>
      </c>
      <c r="BC1396" s="20"/>
      <c r="BD1396" s="20">
        <f t="shared" si="3944"/>
        <v>1776.7190000000001</v>
      </c>
      <c r="BE1396" s="20"/>
      <c r="BF1396" s="20"/>
      <c r="BG1396" s="20"/>
      <c r="BH1396" s="20">
        <f t="shared" si="4040"/>
        <v>1776.7190000000001</v>
      </c>
      <c r="BI1396" s="20">
        <f t="shared" si="4041"/>
        <v>1785.2</v>
      </c>
      <c r="BJ1396" s="20">
        <f t="shared" si="4042"/>
        <v>1785.3</v>
      </c>
      <c r="BK1396" s="20"/>
      <c r="BL1396" s="20"/>
      <c r="BM1396" s="20">
        <f t="shared" si="4043"/>
        <v>1776.7190000000001</v>
      </c>
      <c r="BN1396" s="20">
        <f t="shared" si="4044"/>
        <v>1785.2</v>
      </c>
      <c r="BO1396" s="20"/>
      <c r="BP1396" s="20"/>
      <c r="BQ1396" s="20"/>
      <c r="BR1396" s="20">
        <f t="shared" si="3979"/>
        <v>1776.7190000000001</v>
      </c>
      <c r="BS1396" s="20">
        <f t="shared" si="3980"/>
        <v>1785.2</v>
      </c>
      <c r="BT1396" s="20">
        <f t="shared" si="3981"/>
        <v>1785.3</v>
      </c>
      <c r="BU1396" s="20"/>
      <c r="BV1396" s="20">
        <f t="shared" si="3982"/>
        <v>1776.7190000000001</v>
      </c>
      <c r="BW1396" s="20"/>
      <c r="BX1396" s="20"/>
      <c r="BY1396" s="20">
        <f t="shared" si="4020"/>
        <v>1776.7190000000001</v>
      </c>
      <c r="BZ1396" s="20">
        <f t="shared" si="4021"/>
        <v>1785.2</v>
      </c>
      <c r="CA1396" s="20"/>
      <c r="CB1396" s="20">
        <f t="shared" si="4022"/>
        <v>1776.7190000000001</v>
      </c>
      <c r="CC1396" s="20"/>
      <c r="CD1396" s="20">
        <f t="shared" si="4023"/>
        <v>1776.7190000000001</v>
      </c>
      <c r="CE1396" s="20"/>
    </row>
    <row r="1397" spans="1:84" x14ac:dyDescent="0.25">
      <c r="A1397" s="10" t="s">
        <v>106</v>
      </c>
      <c r="B1397" s="19">
        <v>800</v>
      </c>
      <c r="C1397" s="10"/>
      <c r="D1397" s="10"/>
      <c r="E1397" s="25" t="s">
        <v>618</v>
      </c>
      <c r="F1397" s="20">
        <f>F1398</f>
        <v>61.8</v>
      </c>
      <c r="G1397" s="20">
        <f t="shared" ref="G1397:CE1398" si="4094">G1398</f>
        <v>61.8</v>
      </c>
      <c r="H1397" s="20">
        <f t="shared" si="4094"/>
        <v>61.8</v>
      </c>
      <c r="I1397" s="20">
        <f t="shared" si="4094"/>
        <v>0</v>
      </c>
      <c r="J1397" s="20">
        <f t="shared" si="4094"/>
        <v>0</v>
      </c>
      <c r="K1397" s="20">
        <f t="shared" si="4094"/>
        <v>0</v>
      </c>
      <c r="L1397" s="20">
        <f t="shared" si="4028"/>
        <v>61.8</v>
      </c>
      <c r="M1397" s="20">
        <f t="shared" si="4029"/>
        <v>61.8</v>
      </c>
      <c r="N1397" s="20">
        <f t="shared" si="4030"/>
        <v>61.8</v>
      </c>
      <c r="O1397" s="20">
        <f t="shared" si="4094"/>
        <v>0</v>
      </c>
      <c r="P1397" s="20">
        <f t="shared" si="4094"/>
        <v>0</v>
      </c>
      <c r="Q1397" s="20">
        <f t="shared" si="4094"/>
        <v>0</v>
      </c>
      <c r="R1397" s="20">
        <f t="shared" si="3983"/>
        <v>61.8</v>
      </c>
      <c r="S1397" s="20">
        <f t="shared" si="3984"/>
        <v>61.8</v>
      </c>
      <c r="T1397" s="20">
        <f t="shared" si="3985"/>
        <v>61.8</v>
      </c>
      <c r="U1397" s="20">
        <f t="shared" si="4094"/>
        <v>0</v>
      </c>
      <c r="V1397" s="20">
        <f t="shared" si="3943"/>
        <v>61.8</v>
      </c>
      <c r="W1397" s="20">
        <f t="shared" si="4094"/>
        <v>0</v>
      </c>
      <c r="X1397" s="20">
        <f t="shared" si="4094"/>
        <v>0</v>
      </c>
      <c r="Y1397" s="20">
        <f t="shared" si="4094"/>
        <v>0</v>
      </c>
      <c r="Z1397" s="20">
        <f t="shared" si="3939"/>
        <v>61.8</v>
      </c>
      <c r="AA1397" s="20">
        <f t="shared" si="3940"/>
        <v>61.8</v>
      </c>
      <c r="AB1397" s="20">
        <f t="shared" si="3941"/>
        <v>61.8</v>
      </c>
      <c r="AC1397" s="20">
        <f t="shared" si="4094"/>
        <v>0</v>
      </c>
      <c r="AD1397" s="20">
        <f t="shared" si="4094"/>
        <v>0</v>
      </c>
      <c r="AE1397" s="20">
        <f t="shared" si="4094"/>
        <v>0</v>
      </c>
      <c r="AF1397" s="20">
        <f t="shared" si="4090"/>
        <v>61.8</v>
      </c>
      <c r="AG1397" s="20">
        <f t="shared" si="4091"/>
        <v>61.8</v>
      </c>
      <c r="AH1397" s="20">
        <f t="shared" si="4092"/>
        <v>61.8</v>
      </c>
      <c r="AI1397" s="20">
        <f t="shared" si="4094"/>
        <v>0</v>
      </c>
      <c r="AJ1397" s="20">
        <f t="shared" si="4093"/>
        <v>61.8</v>
      </c>
      <c r="AK1397" s="20">
        <f t="shared" si="4094"/>
        <v>0</v>
      </c>
      <c r="AL1397" s="20">
        <f t="shared" si="4094"/>
        <v>0</v>
      </c>
      <c r="AM1397" s="20">
        <f t="shared" si="4094"/>
        <v>0</v>
      </c>
      <c r="AN1397" s="20">
        <f t="shared" si="4012"/>
        <v>61.8</v>
      </c>
      <c r="AO1397" s="20">
        <f t="shared" si="4013"/>
        <v>61.8</v>
      </c>
      <c r="AP1397" s="20">
        <f t="shared" si="4014"/>
        <v>61.8</v>
      </c>
      <c r="AQ1397" s="20">
        <f t="shared" si="4094"/>
        <v>0</v>
      </c>
      <c r="AR1397" s="20">
        <f t="shared" si="4094"/>
        <v>0</v>
      </c>
      <c r="AS1397" s="20">
        <f t="shared" si="4094"/>
        <v>0</v>
      </c>
      <c r="AT1397" s="20">
        <f t="shared" si="4015"/>
        <v>61.8</v>
      </c>
      <c r="AU1397" s="20">
        <f t="shared" si="4016"/>
        <v>61.8</v>
      </c>
      <c r="AV1397" s="20">
        <f t="shared" si="4017"/>
        <v>61.8</v>
      </c>
      <c r="AW1397" s="20">
        <f t="shared" si="4094"/>
        <v>0</v>
      </c>
      <c r="AX1397" s="20">
        <f t="shared" si="4094"/>
        <v>0</v>
      </c>
      <c r="AY1397" s="20">
        <f t="shared" si="4094"/>
        <v>0</v>
      </c>
      <c r="AZ1397" s="20">
        <f t="shared" si="3946"/>
        <v>61.8</v>
      </c>
      <c r="BA1397" s="20">
        <f t="shared" si="3947"/>
        <v>61.8</v>
      </c>
      <c r="BB1397" s="20">
        <f t="shared" si="3948"/>
        <v>61.8</v>
      </c>
      <c r="BC1397" s="20">
        <f t="shared" si="4094"/>
        <v>0</v>
      </c>
      <c r="BD1397" s="20">
        <f t="shared" si="3944"/>
        <v>61.8</v>
      </c>
      <c r="BE1397" s="20">
        <f t="shared" si="4094"/>
        <v>0</v>
      </c>
      <c r="BF1397" s="20">
        <f t="shared" si="4094"/>
        <v>0</v>
      </c>
      <c r="BG1397" s="20">
        <f t="shared" si="4094"/>
        <v>0</v>
      </c>
      <c r="BH1397" s="20">
        <f t="shared" si="4040"/>
        <v>61.8</v>
      </c>
      <c r="BI1397" s="20">
        <f t="shared" si="4041"/>
        <v>61.8</v>
      </c>
      <c r="BJ1397" s="20">
        <f t="shared" si="4042"/>
        <v>61.8</v>
      </c>
      <c r="BK1397" s="20">
        <f t="shared" si="4094"/>
        <v>0</v>
      </c>
      <c r="BL1397" s="20">
        <f t="shared" si="4094"/>
        <v>0</v>
      </c>
      <c r="BM1397" s="20">
        <f t="shared" si="4043"/>
        <v>61.8</v>
      </c>
      <c r="BN1397" s="20">
        <f t="shared" si="4044"/>
        <v>61.8</v>
      </c>
      <c r="BO1397" s="20">
        <f t="shared" si="4094"/>
        <v>210.9</v>
      </c>
      <c r="BP1397" s="20">
        <f t="shared" si="4094"/>
        <v>0</v>
      </c>
      <c r="BQ1397" s="20">
        <f t="shared" si="4094"/>
        <v>0</v>
      </c>
      <c r="BR1397" s="20">
        <f t="shared" si="3979"/>
        <v>272.7</v>
      </c>
      <c r="BS1397" s="20">
        <f t="shared" si="3980"/>
        <v>61.8</v>
      </c>
      <c r="BT1397" s="20">
        <f t="shared" si="3981"/>
        <v>61.8</v>
      </c>
      <c r="BU1397" s="20">
        <f t="shared" si="4094"/>
        <v>0</v>
      </c>
      <c r="BV1397" s="20">
        <f t="shared" si="3982"/>
        <v>272.7</v>
      </c>
      <c r="BW1397" s="20">
        <f t="shared" si="4094"/>
        <v>0</v>
      </c>
      <c r="BX1397" s="20">
        <f t="shared" si="4094"/>
        <v>0</v>
      </c>
      <c r="BY1397" s="20">
        <f t="shared" si="4020"/>
        <v>272.7</v>
      </c>
      <c r="BZ1397" s="20">
        <f t="shared" si="4021"/>
        <v>61.8</v>
      </c>
      <c r="CA1397" s="20">
        <f t="shared" si="4094"/>
        <v>0</v>
      </c>
      <c r="CB1397" s="20">
        <f t="shared" si="4022"/>
        <v>272.7</v>
      </c>
      <c r="CC1397" s="20">
        <f t="shared" si="4094"/>
        <v>0</v>
      </c>
      <c r="CD1397" s="20">
        <f t="shared" si="4023"/>
        <v>272.7</v>
      </c>
      <c r="CE1397" s="20">
        <f t="shared" si="4094"/>
        <v>0</v>
      </c>
    </row>
    <row r="1398" spans="1:84" x14ac:dyDescent="0.25">
      <c r="A1398" s="10" t="s">
        <v>106</v>
      </c>
      <c r="B1398" s="19">
        <v>850</v>
      </c>
      <c r="C1398" s="10"/>
      <c r="D1398" s="10"/>
      <c r="E1398" s="25" t="s">
        <v>621</v>
      </c>
      <c r="F1398" s="20">
        <f>F1399</f>
        <v>61.8</v>
      </c>
      <c r="G1398" s="20">
        <f t="shared" si="4094"/>
        <v>61.8</v>
      </c>
      <c r="H1398" s="20">
        <f t="shared" si="4094"/>
        <v>61.8</v>
      </c>
      <c r="I1398" s="20">
        <f t="shared" si="4094"/>
        <v>0</v>
      </c>
      <c r="J1398" s="20">
        <f t="shared" si="4094"/>
        <v>0</v>
      </c>
      <c r="K1398" s="20">
        <f t="shared" si="4094"/>
        <v>0</v>
      </c>
      <c r="L1398" s="20">
        <f t="shared" si="4028"/>
        <v>61.8</v>
      </c>
      <c r="M1398" s="20">
        <f t="shared" si="4029"/>
        <v>61.8</v>
      </c>
      <c r="N1398" s="20">
        <f t="shared" si="4030"/>
        <v>61.8</v>
      </c>
      <c r="O1398" s="20">
        <f t="shared" si="4094"/>
        <v>0</v>
      </c>
      <c r="P1398" s="20">
        <f t="shared" si="4094"/>
        <v>0</v>
      </c>
      <c r="Q1398" s="20">
        <f t="shared" si="4094"/>
        <v>0</v>
      </c>
      <c r="R1398" s="20">
        <f t="shared" si="3983"/>
        <v>61.8</v>
      </c>
      <c r="S1398" s="20">
        <f t="shared" si="3984"/>
        <v>61.8</v>
      </c>
      <c r="T1398" s="20">
        <f t="shared" si="3985"/>
        <v>61.8</v>
      </c>
      <c r="U1398" s="20">
        <f t="shared" si="4094"/>
        <v>0</v>
      </c>
      <c r="V1398" s="20">
        <f t="shared" si="3943"/>
        <v>61.8</v>
      </c>
      <c r="W1398" s="20">
        <f t="shared" si="4094"/>
        <v>0</v>
      </c>
      <c r="X1398" s="20">
        <f t="shared" si="4094"/>
        <v>0</v>
      </c>
      <c r="Y1398" s="20">
        <f t="shared" si="4094"/>
        <v>0</v>
      </c>
      <c r="Z1398" s="20">
        <f t="shared" si="3939"/>
        <v>61.8</v>
      </c>
      <c r="AA1398" s="20">
        <f t="shared" si="3940"/>
        <v>61.8</v>
      </c>
      <c r="AB1398" s="20">
        <f t="shared" si="3941"/>
        <v>61.8</v>
      </c>
      <c r="AC1398" s="20">
        <f t="shared" si="4094"/>
        <v>0</v>
      </c>
      <c r="AD1398" s="20">
        <f t="shared" si="4094"/>
        <v>0</v>
      </c>
      <c r="AE1398" s="20">
        <f t="shared" si="4094"/>
        <v>0</v>
      </c>
      <c r="AF1398" s="20">
        <f t="shared" si="4090"/>
        <v>61.8</v>
      </c>
      <c r="AG1398" s="20">
        <f t="shared" si="4091"/>
        <v>61.8</v>
      </c>
      <c r="AH1398" s="20">
        <f t="shared" si="4092"/>
        <v>61.8</v>
      </c>
      <c r="AI1398" s="20">
        <f t="shared" si="4094"/>
        <v>0</v>
      </c>
      <c r="AJ1398" s="20">
        <f t="shared" si="4093"/>
        <v>61.8</v>
      </c>
      <c r="AK1398" s="20">
        <f t="shared" si="4094"/>
        <v>0</v>
      </c>
      <c r="AL1398" s="20">
        <f t="shared" si="4094"/>
        <v>0</v>
      </c>
      <c r="AM1398" s="20">
        <f t="shared" si="4094"/>
        <v>0</v>
      </c>
      <c r="AN1398" s="20">
        <f t="shared" si="4012"/>
        <v>61.8</v>
      </c>
      <c r="AO1398" s="20">
        <f t="shared" si="4013"/>
        <v>61.8</v>
      </c>
      <c r="AP1398" s="20">
        <f t="shared" si="4014"/>
        <v>61.8</v>
      </c>
      <c r="AQ1398" s="20">
        <f t="shared" si="4094"/>
        <v>0</v>
      </c>
      <c r="AR1398" s="20">
        <f t="shared" si="4094"/>
        <v>0</v>
      </c>
      <c r="AS1398" s="20">
        <f t="shared" si="4094"/>
        <v>0</v>
      </c>
      <c r="AT1398" s="20">
        <f t="shared" si="4015"/>
        <v>61.8</v>
      </c>
      <c r="AU1398" s="20">
        <f t="shared" si="4016"/>
        <v>61.8</v>
      </c>
      <c r="AV1398" s="20">
        <f t="shared" si="4017"/>
        <v>61.8</v>
      </c>
      <c r="AW1398" s="20">
        <f t="shared" si="4094"/>
        <v>0</v>
      </c>
      <c r="AX1398" s="20">
        <f t="shared" si="4094"/>
        <v>0</v>
      </c>
      <c r="AY1398" s="20">
        <f t="shared" si="4094"/>
        <v>0</v>
      </c>
      <c r="AZ1398" s="20">
        <f t="shared" si="3946"/>
        <v>61.8</v>
      </c>
      <c r="BA1398" s="20">
        <f t="shared" si="3947"/>
        <v>61.8</v>
      </c>
      <c r="BB1398" s="20">
        <f t="shared" si="3948"/>
        <v>61.8</v>
      </c>
      <c r="BC1398" s="20">
        <f t="shared" si="4094"/>
        <v>0</v>
      </c>
      <c r="BD1398" s="20">
        <f t="shared" si="3944"/>
        <v>61.8</v>
      </c>
      <c r="BE1398" s="20">
        <f t="shared" si="4094"/>
        <v>0</v>
      </c>
      <c r="BF1398" s="20">
        <f t="shared" si="4094"/>
        <v>0</v>
      </c>
      <c r="BG1398" s="20">
        <f t="shared" si="4094"/>
        <v>0</v>
      </c>
      <c r="BH1398" s="20">
        <f t="shared" si="4040"/>
        <v>61.8</v>
      </c>
      <c r="BI1398" s="20">
        <f t="shared" si="4041"/>
        <v>61.8</v>
      </c>
      <c r="BJ1398" s="20">
        <f t="shared" si="4042"/>
        <v>61.8</v>
      </c>
      <c r="BK1398" s="20">
        <f t="shared" si="4094"/>
        <v>0</v>
      </c>
      <c r="BL1398" s="20">
        <f t="shared" si="4094"/>
        <v>0</v>
      </c>
      <c r="BM1398" s="20">
        <f t="shared" si="4043"/>
        <v>61.8</v>
      </c>
      <c r="BN1398" s="20">
        <f t="shared" si="4044"/>
        <v>61.8</v>
      </c>
      <c r="BO1398" s="20">
        <f t="shared" si="4094"/>
        <v>210.9</v>
      </c>
      <c r="BP1398" s="20">
        <f t="shared" si="4094"/>
        <v>0</v>
      </c>
      <c r="BQ1398" s="20">
        <f t="shared" si="4094"/>
        <v>0</v>
      </c>
      <c r="BR1398" s="20">
        <f t="shared" si="3979"/>
        <v>272.7</v>
      </c>
      <c r="BS1398" s="20">
        <f t="shared" si="3980"/>
        <v>61.8</v>
      </c>
      <c r="BT1398" s="20">
        <f t="shared" si="3981"/>
        <v>61.8</v>
      </c>
      <c r="BU1398" s="20">
        <f t="shared" si="4094"/>
        <v>0</v>
      </c>
      <c r="BV1398" s="20">
        <f t="shared" si="3982"/>
        <v>272.7</v>
      </c>
      <c r="BW1398" s="20">
        <f t="shared" si="4094"/>
        <v>0</v>
      </c>
      <c r="BX1398" s="20">
        <f t="shared" si="4094"/>
        <v>0</v>
      </c>
      <c r="BY1398" s="20">
        <f t="shared" si="4020"/>
        <v>272.7</v>
      </c>
      <c r="BZ1398" s="20">
        <f t="shared" si="4021"/>
        <v>61.8</v>
      </c>
      <c r="CA1398" s="20">
        <f t="shared" si="4094"/>
        <v>0</v>
      </c>
      <c r="CB1398" s="20">
        <f t="shared" si="4022"/>
        <v>272.7</v>
      </c>
      <c r="CC1398" s="20">
        <f t="shared" si="4094"/>
        <v>0</v>
      </c>
      <c r="CD1398" s="20">
        <f t="shared" si="4023"/>
        <v>272.7</v>
      </c>
      <c r="CE1398" s="20">
        <f t="shared" si="4094"/>
        <v>0</v>
      </c>
    </row>
    <row r="1399" spans="1:84" ht="31.5" x14ac:dyDescent="0.25">
      <c r="A1399" s="10" t="s">
        <v>106</v>
      </c>
      <c r="B1399" s="19">
        <v>850</v>
      </c>
      <c r="C1399" s="10" t="s">
        <v>345</v>
      </c>
      <c r="D1399" s="10" t="s">
        <v>345</v>
      </c>
      <c r="E1399" s="25" t="s">
        <v>582</v>
      </c>
      <c r="F1399" s="20">
        <v>61.8</v>
      </c>
      <c r="G1399" s="20">
        <v>61.8</v>
      </c>
      <c r="H1399" s="20">
        <v>61.8</v>
      </c>
      <c r="I1399" s="20"/>
      <c r="J1399" s="20"/>
      <c r="K1399" s="20"/>
      <c r="L1399" s="20">
        <f t="shared" si="4028"/>
        <v>61.8</v>
      </c>
      <c r="M1399" s="20">
        <f t="shared" si="4029"/>
        <v>61.8</v>
      </c>
      <c r="N1399" s="20">
        <f t="shared" si="4030"/>
        <v>61.8</v>
      </c>
      <c r="O1399" s="20"/>
      <c r="P1399" s="20"/>
      <c r="Q1399" s="20"/>
      <c r="R1399" s="20">
        <f t="shared" si="3983"/>
        <v>61.8</v>
      </c>
      <c r="S1399" s="20">
        <f t="shared" si="3984"/>
        <v>61.8</v>
      </c>
      <c r="T1399" s="20">
        <f t="shared" si="3985"/>
        <v>61.8</v>
      </c>
      <c r="U1399" s="20"/>
      <c r="V1399" s="20">
        <f t="shared" si="3943"/>
        <v>61.8</v>
      </c>
      <c r="W1399" s="20"/>
      <c r="X1399" s="20"/>
      <c r="Y1399" s="20"/>
      <c r="Z1399" s="20">
        <f t="shared" si="3939"/>
        <v>61.8</v>
      </c>
      <c r="AA1399" s="20">
        <f t="shared" si="3940"/>
        <v>61.8</v>
      </c>
      <c r="AB1399" s="20">
        <f t="shared" si="3941"/>
        <v>61.8</v>
      </c>
      <c r="AC1399" s="20"/>
      <c r="AD1399" s="20"/>
      <c r="AE1399" s="20"/>
      <c r="AF1399" s="20">
        <f t="shared" si="4090"/>
        <v>61.8</v>
      </c>
      <c r="AG1399" s="20">
        <f t="shared" si="4091"/>
        <v>61.8</v>
      </c>
      <c r="AH1399" s="20">
        <f t="shared" si="4092"/>
        <v>61.8</v>
      </c>
      <c r="AI1399" s="20"/>
      <c r="AJ1399" s="20">
        <f t="shared" si="4093"/>
        <v>61.8</v>
      </c>
      <c r="AK1399" s="20"/>
      <c r="AL1399" s="20"/>
      <c r="AM1399" s="20"/>
      <c r="AN1399" s="20">
        <f t="shared" si="4012"/>
        <v>61.8</v>
      </c>
      <c r="AO1399" s="20">
        <f t="shared" si="4013"/>
        <v>61.8</v>
      </c>
      <c r="AP1399" s="20">
        <f t="shared" si="4014"/>
        <v>61.8</v>
      </c>
      <c r="AQ1399" s="20"/>
      <c r="AR1399" s="20"/>
      <c r="AS1399" s="20"/>
      <c r="AT1399" s="20">
        <f t="shared" si="4015"/>
        <v>61.8</v>
      </c>
      <c r="AU1399" s="20">
        <f t="shared" si="4016"/>
        <v>61.8</v>
      </c>
      <c r="AV1399" s="20">
        <f t="shared" si="4017"/>
        <v>61.8</v>
      </c>
      <c r="AW1399" s="20"/>
      <c r="AX1399" s="20"/>
      <c r="AY1399" s="20"/>
      <c r="AZ1399" s="20">
        <f t="shared" si="3946"/>
        <v>61.8</v>
      </c>
      <c r="BA1399" s="20">
        <f t="shared" si="3947"/>
        <v>61.8</v>
      </c>
      <c r="BB1399" s="20">
        <f t="shared" si="3948"/>
        <v>61.8</v>
      </c>
      <c r="BC1399" s="20"/>
      <c r="BD1399" s="20">
        <f t="shared" si="3944"/>
        <v>61.8</v>
      </c>
      <c r="BE1399" s="20"/>
      <c r="BF1399" s="20"/>
      <c r="BG1399" s="20"/>
      <c r="BH1399" s="20">
        <f t="shared" si="4040"/>
        <v>61.8</v>
      </c>
      <c r="BI1399" s="20">
        <f t="shared" si="4041"/>
        <v>61.8</v>
      </c>
      <c r="BJ1399" s="20">
        <f t="shared" si="4042"/>
        <v>61.8</v>
      </c>
      <c r="BK1399" s="20"/>
      <c r="BL1399" s="20"/>
      <c r="BM1399" s="20">
        <f t="shared" si="4043"/>
        <v>61.8</v>
      </c>
      <c r="BN1399" s="20">
        <f t="shared" si="4044"/>
        <v>61.8</v>
      </c>
      <c r="BO1399" s="20">
        <v>210.9</v>
      </c>
      <c r="BP1399" s="20"/>
      <c r="BQ1399" s="20"/>
      <c r="BR1399" s="20">
        <f t="shared" si="3979"/>
        <v>272.7</v>
      </c>
      <c r="BS1399" s="20">
        <f t="shared" si="3980"/>
        <v>61.8</v>
      </c>
      <c r="BT1399" s="20">
        <f t="shared" si="3981"/>
        <v>61.8</v>
      </c>
      <c r="BU1399" s="20"/>
      <c r="BV1399" s="20">
        <f t="shared" si="3982"/>
        <v>272.7</v>
      </c>
      <c r="BW1399" s="20"/>
      <c r="BX1399" s="20"/>
      <c r="BY1399" s="20">
        <f t="shared" si="4020"/>
        <v>272.7</v>
      </c>
      <c r="BZ1399" s="20">
        <f t="shared" si="4021"/>
        <v>61.8</v>
      </c>
      <c r="CA1399" s="20"/>
      <c r="CB1399" s="20">
        <f t="shared" si="4022"/>
        <v>272.7</v>
      </c>
      <c r="CC1399" s="20"/>
      <c r="CD1399" s="20">
        <f t="shared" si="4023"/>
        <v>272.7</v>
      </c>
      <c r="CE1399" s="20"/>
    </row>
    <row r="1400" spans="1:84" ht="31.5" x14ac:dyDescent="0.25">
      <c r="A1400" s="10" t="s">
        <v>107</v>
      </c>
      <c r="B1400" s="19"/>
      <c r="C1400" s="10"/>
      <c r="D1400" s="10"/>
      <c r="E1400" s="25" t="s">
        <v>912</v>
      </c>
      <c r="F1400" s="20">
        <f>F1401</f>
        <v>31730.2</v>
      </c>
      <c r="G1400" s="20">
        <f t="shared" ref="G1400:CE1402" si="4095">G1401</f>
        <v>31730.2</v>
      </c>
      <c r="H1400" s="20">
        <f t="shared" si="4095"/>
        <v>31730.2</v>
      </c>
      <c r="I1400" s="20">
        <f t="shared" si="4095"/>
        <v>0</v>
      </c>
      <c r="J1400" s="20">
        <f t="shared" si="4095"/>
        <v>0</v>
      </c>
      <c r="K1400" s="20">
        <f t="shared" si="4095"/>
        <v>0</v>
      </c>
      <c r="L1400" s="20">
        <f t="shared" si="4028"/>
        <v>31730.2</v>
      </c>
      <c r="M1400" s="20">
        <f t="shared" si="4029"/>
        <v>31730.2</v>
      </c>
      <c r="N1400" s="20">
        <f t="shared" si="4030"/>
        <v>31730.2</v>
      </c>
      <c r="O1400" s="20">
        <f t="shared" si="4095"/>
        <v>0</v>
      </c>
      <c r="P1400" s="20">
        <f t="shared" si="4095"/>
        <v>0</v>
      </c>
      <c r="Q1400" s="20">
        <f t="shared" si="4095"/>
        <v>0</v>
      </c>
      <c r="R1400" s="20">
        <f t="shared" si="3983"/>
        <v>31730.2</v>
      </c>
      <c r="S1400" s="20">
        <f t="shared" si="3984"/>
        <v>31730.2</v>
      </c>
      <c r="T1400" s="20">
        <f t="shared" si="3985"/>
        <v>31730.2</v>
      </c>
      <c r="U1400" s="20">
        <f t="shared" si="4095"/>
        <v>0</v>
      </c>
      <c r="V1400" s="20">
        <f t="shared" si="3943"/>
        <v>31730.2</v>
      </c>
      <c r="W1400" s="20">
        <f t="shared" si="4095"/>
        <v>0</v>
      </c>
      <c r="X1400" s="20">
        <f t="shared" si="4095"/>
        <v>0</v>
      </c>
      <c r="Y1400" s="20">
        <f t="shared" si="4095"/>
        <v>0</v>
      </c>
      <c r="Z1400" s="20">
        <f t="shared" si="3939"/>
        <v>31730.2</v>
      </c>
      <c r="AA1400" s="20">
        <f t="shared" si="3940"/>
        <v>31730.2</v>
      </c>
      <c r="AB1400" s="20">
        <f t="shared" si="3941"/>
        <v>31730.2</v>
      </c>
      <c r="AC1400" s="20">
        <f t="shared" si="4095"/>
        <v>0</v>
      </c>
      <c r="AD1400" s="20">
        <f t="shared" si="4095"/>
        <v>0</v>
      </c>
      <c r="AE1400" s="20">
        <f t="shared" si="4095"/>
        <v>0</v>
      </c>
      <c r="AF1400" s="20">
        <f t="shared" si="4090"/>
        <v>31730.2</v>
      </c>
      <c r="AG1400" s="20">
        <f t="shared" si="4091"/>
        <v>31730.2</v>
      </c>
      <c r="AH1400" s="20">
        <f t="shared" si="4092"/>
        <v>31730.2</v>
      </c>
      <c r="AI1400" s="20">
        <f t="shared" si="4095"/>
        <v>0</v>
      </c>
      <c r="AJ1400" s="20">
        <f t="shared" si="4093"/>
        <v>31730.2</v>
      </c>
      <c r="AK1400" s="20">
        <f t="shared" si="4095"/>
        <v>-105</v>
      </c>
      <c r="AL1400" s="20">
        <f t="shared" si="4095"/>
        <v>0</v>
      </c>
      <c r="AM1400" s="20">
        <f t="shared" si="4095"/>
        <v>0</v>
      </c>
      <c r="AN1400" s="20">
        <f t="shared" si="4012"/>
        <v>31625.200000000001</v>
      </c>
      <c r="AO1400" s="20">
        <f t="shared" si="4013"/>
        <v>31730.2</v>
      </c>
      <c r="AP1400" s="20">
        <f t="shared" si="4014"/>
        <v>31730.2</v>
      </c>
      <c r="AQ1400" s="20">
        <f t="shared" si="4095"/>
        <v>0</v>
      </c>
      <c r="AR1400" s="20">
        <f t="shared" si="4095"/>
        <v>0</v>
      </c>
      <c r="AS1400" s="20">
        <f t="shared" si="4095"/>
        <v>0</v>
      </c>
      <c r="AT1400" s="20">
        <f t="shared" si="4015"/>
        <v>31625.200000000001</v>
      </c>
      <c r="AU1400" s="20">
        <f t="shared" si="4016"/>
        <v>31730.2</v>
      </c>
      <c r="AV1400" s="20">
        <f t="shared" si="4017"/>
        <v>31730.2</v>
      </c>
      <c r="AW1400" s="20">
        <f t="shared" si="4095"/>
        <v>0</v>
      </c>
      <c r="AX1400" s="20">
        <f t="shared" si="4095"/>
        <v>0</v>
      </c>
      <c r="AY1400" s="20">
        <f t="shared" si="4095"/>
        <v>0</v>
      </c>
      <c r="AZ1400" s="20">
        <f t="shared" si="3946"/>
        <v>31625.200000000001</v>
      </c>
      <c r="BA1400" s="20">
        <f t="shared" si="3947"/>
        <v>31730.2</v>
      </c>
      <c r="BB1400" s="20">
        <f t="shared" si="3948"/>
        <v>31730.2</v>
      </c>
      <c r="BC1400" s="20">
        <f t="shared" si="4095"/>
        <v>0</v>
      </c>
      <c r="BD1400" s="20">
        <f t="shared" si="3944"/>
        <v>31625.200000000001</v>
      </c>
      <c r="BE1400" s="20">
        <f t="shared" si="4095"/>
        <v>-279.04300000000001</v>
      </c>
      <c r="BF1400" s="20">
        <f t="shared" si="4095"/>
        <v>0</v>
      </c>
      <c r="BG1400" s="20">
        <f t="shared" si="4095"/>
        <v>0</v>
      </c>
      <c r="BH1400" s="20">
        <f t="shared" si="4040"/>
        <v>31346.156999999999</v>
      </c>
      <c r="BI1400" s="20">
        <f t="shared" si="4041"/>
        <v>31730.2</v>
      </c>
      <c r="BJ1400" s="20">
        <f t="shared" si="4042"/>
        <v>31730.2</v>
      </c>
      <c r="BK1400" s="20">
        <f t="shared" si="4095"/>
        <v>0</v>
      </c>
      <c r="BL1400" s="20">
        <f t="shared" si="4095"/>
        <v>0</v>
      </c>
      <c r="BM1400" s="20">
        <f t="shared" si="4043"/>
        <v>31346.156999999999</v>
      </c>
      <c r="BN1400" s="20">
        <f t="shared" si="4044"/>
        <v>31730.2</v>
      </c>
      <c r="BO1400" s="20">
        <f t="shared" si="4095"/>
        <v>-86.433999999999997</v>
      </c>
      <c r="BP1400" s="20">
        <f t="shared" si="4095"/>
        <v>0</v>
      </c>
      <c r="BQ1400" s="20">
        <f t="shared" si="4095"/>
        <v>0</v>
      </c>
      <c r="BR1400" s="20">
        <f t="shared" si="3979"/>
        <v>31259.722999999998</v>
      </c>
      <c r="BS1400" s="20">
        <f t="shared" si="3980"/>
        <v>31730.2</v>
      </c>
      <c r="BT1400" s="20">
        <f t="shared" si="3981"/>
        <v>31730.2</v>
      </c>
      <c r="BU1400" s="20">
        <f t="shared" si="4095"/>
        <v>0</v>
      </c>
      <c r="BV1400" s="20">
        <f t="shared" si="3982"/>
        <v>31259.722999999998</v>
      </c>
      <c r="BW1400" s="20">
        <f t="shared" si="4095"/>
        <v>0</v>
      </c>
      <c r="BX1400" s="20">
        <f t="shared" si="4095"/>
        <v>0</v>
      </c>
      <c r="BY1400" s="20">
        <f t="shared" si="4020"/>
        <v>31259.722999999998</v>
      </c>
      <c r="BZ1400" s="20">
        <f t="shared" si="4021"/>
        <v>31730.2</v>
      </c>
      <c r="CA1400" s="20">
        <f t="shared" si="4095"/>
        <v>0</v>
      </c>
      <c r="CB1400" s="20">
        <f t="shared" si="4022"/>
        <v>31259.722999999998</v>
      </c>
      <c r="CC1400" s="20">
        <f t="shared" si="4095"/>
        <v>0</v>
      </c>
      <c r="CD1400" s="20">
        <f t="shared" si="4023"/>
        <v>31259.722999999998</v>
      </c>
      <c r="CE1400" s="20">
        <f t="shared" si="4095"/>
        <v>0</v>
      </c>
    </row>
    <row r="1401" spans="1:84" ht="47.25" x14ac:dyDescent="0.25">
      <c r="A1401" s="10" t="s">
        <v>107</v>
      </c>
      <c r="B1401" s="19">
        <v>200</v>
      </c>
      <c r="C1401" s="10"/>
      <c r="D1401" s="10"/>
      <c r="E1401" s="25" t="s">
        <v>602</v>
      </c>
      <c r="F1401" s="20">
        <f>F1402</f>
        <v>31730.2</v>
      </c>
      <c r="G1401" s="20">
        <f t="shared" si="4095"/>
        <v>31730.2</v>
      </c>
      <c r="H1401" s="20">
        <f t="shared" si="4095"/>
        <v>31730.2</v>
      </c>
      <c r="I1401" s="20">
        <f t="shared" si="4095"/>
        <v>0</v>
      </c>
      <c r="J1401" s="20">
        <f t="shared" si="4095"/>
        <v>0</v>
      </c>
      <c r="K1401" s="20">
        <f t="shared" si="4095"/>
        <v>0</v>
      </c>
      <c r="L1401" s="20">
        <f t="shared" si="4028"/>
        <v>31730.2</v>
      </c>
      <c r="M1401" s="20">
        <f t="shared" si="4029"/>
        <v>31730.2</v>
      </c>
      <c r="N1401" s="20">
        <f t="shared" si="4030"/>
        <v>31730.2</v>
      </c>
      <c r="O1401" s="20">
        <f t="shared" si="4095"/>
        <v>0</v>
      </c>
      <c r="P1401" s="20">
        <f t="shared" si="4095"/>
        <v>0</v>
      </c>
      <c r="Q1401" s="20">
        <f t="shared" si="4095"/>
        <v>0</v>
      </c>
      <c r="R1401" s="20">
        <f t="shared" si="3983"/>
        <v>31730.2</v>
      </c>
      <c r="S1401" s="20">
        <f t="shared" si="3984"/>
        <v>31730.2</v>
      </c>
      <c r="T1401" s="20">
        <f t="shared" si="3985"/>
        <v>31730.2</v>
      </c>
      <c r="U1401" s="20">
        <f t="shared" si="4095"/>
        <v>0</v>
      </c>
      <c r="V1401" s="20">
        <f t="shared" si="3943"/>
        <v>31730.2</v>
      </c>
      <c r="W1401" s="20">
        <f t="shared" si="4095"/>
        <v>0</v>
      </c>
      <c r="X1401" s="20">
        <f t="shared" si="4095"/>
        <v>0</v>
      </c>
      <c r="Y1401" s="20">
        <f t="shared" si="4095"/>
        <v>0</v>
      </c>
      <c r="Z1401" s="20">
        <f t="shared" ref="Z1401:Z1472" si="4096">W1401+V1401</f>
        <v>31730.2</v>
      </c>
      <c r="AA1401" s="20">
        <f t="shared" ref="AA1401:AA1472" si="4097">X1401+S1401</f>
        <v>31730.2</v>
      </c>
      <c r="AB1401" s="20">
        <f t="shared" ref="AB1401:AB1472" si="4098">Y1401+T1401</f>
        <v>31730.2</v>
      </c>
      <c r="AC1401" s="20">
        <f t="shared" si="4095"/>
        <v>0</v>
      </c>
      <c r="AD1401" s="20">
        <f t="shared" si="4095"/>
        <v>0</v>
      </c>
      <c r="AE1401" s="20">
        <f t="shared" si="4095"/>
        <v>0</v>
      </c>
      <c r="AF1401" s="20">
        <f t="shared" si="4090"/>
        <v>31730.2</v>
      </c>
      <c r="AG1401" s="20">
        <f t="shared" si="4091"/>
        <v>31730.2</v>
      </c>
      <c r="AH1401" s="20">
        <f t="shared" si="4092"/>
        <v>31730.2</v>
      </c>
      <c r="AI1401" s="20">
        <f t="shared" si="4095"/>
        <v>0</v>
      </c>
      <c r="AJ1401" s="20">
        <f t="shared" si="4093"/>
        <v>31730.2</v>
      </c>
      <c r="AK1401" s="20">
        <f t="shared" si="4095"/>
        <v>-105</v>
      </c>
      <c r="AL1401" s="20">
        <f t="shared" si="4095"/>
        <v>0</v>
      </c>
      <c r="AM1401" s="20">
        <f t="shared" si="4095"/>
        <v>0</v>
      </c>
      <c r="AN1401" s="20">
        <f t="shared" si="4012"/>
        <v>31625.200000000001</v>
      </c>
      <c r="AO1401" s="20">
        <f t="shared" si="4013"/>
        <v>31730.2</v>
      </c>
      <c r="AP1401" s="20">
        <f t="shared" si="4014"/>
        <v>31730.2</v>
      </c>
      <c r="AQ1401" s="20">
        <f t="shared" si="4095"/>
        <v>0</v>
      </c>
      <c r="AR1401" s="20">
        <f t="shared" si="4095"/>
        <v>0</v>
      </c>
      <c r="AS1401" s="20">
        <f t="shared" si="4095"/>
        <v>0</v>
      </c>
      <c r="AT1401" s="20">
        <f t="shared" si="4015"/>
        <v>31625.200000000001</v>
      </c>
      <c r="AU1401" s="20">
        <f t="shared" si="4016"/>
        <v>31730.2</v>
      </c>
      <c r="AV1401" s="20">
        <f t="shared" si="4017"/>
        <v>31730.2</v>
      </c>
      <c r="AW1401" s="20">
        <f t="shared" si="4095"/>
        <v>0</v>
      </c>
      <c r="AX1401" s="20">
        <f t="shared" si="4095"/>
        <v>0</v>
      </c>
      <c r="AY1401" s="20">
        <f t="shared" si="4095"/>
        <v>0</v>
      </c>
      <c r="AZ1401" s="20">
        <f t="shared" si="3946"/>
        <v>31625.200000000001</v>
      </c>
      <c r="BA1401" s="20">
        <f t="shared" si="3947"/>
        <v>31730.2</v>
      </c>
      <c r="BB1401" s="20">
        <f t="shared" si="3948"/>
        <v>31730.2</v>
      </c>
      <c r="BC1401" s="20">
        <f t="shared" si="4095"/>
        <v>0</v>
      </c>
      <c r="BD1401" s="20">
        <f t="shared" si="3944"/>
        <v>31625.200000000001</v>
      </c>
      <c r="BE1401" s="20">
        <f t="shared" si="4095"/>
        <v>-279.04300000000001</v>
      </c>
      <c r="BF1401" s="20">
        <f t="shared" si="4095"/>
        <v>0</v>
      </c>
      <c r="BG1401" s="20">
        <f t="shared" si="4095"/>
        <v>0</v>
      </c>
      <c r="BH1401" s="20">
        <f t="shared" si="4040"/>
        <v>31346.156999999999</v>
      </c>
      <c r="BI1401" s="20">
        <f t="shared" si="4041"/>
        <v>31730.2</v>
      </c>
      <c r="BJ1401" s="20">
        <f t="shared" si="4042"/>
        <v>31730.2</v>
      </c>
      <c r="BK1401" s="20">
        <f t="shared" si="4095"/>
        <v>0</v>
      </c>
      <c r="BL1401" s="20">
        <f t="shared" si="4095"/>
        <v>0</v>
      </c>
      <c r="BM1401" s="20">
        <f t="shared" si="4043"/>
        <v>31346.156999999999</v>
      </c>
      <c r="BN1401" s="20">
        <f t="shared" si="4044"/>
        <v>31730.2</v>
      </c>
      <c r="BO1401" s="20">
        <f t="shared" si="4095"/>
        <v>-86.433999999999997</v>
      </c>
      <c r="BP1401" s="20">
        <f t="shared" si="4095"/>
        <v>0</v>
      </c>
      <c r="BQ1401" s="20">
        <f t="shared" si="4095"/>
        <v>0</v>
      </c>
      <c r="BR1401" s="20">
        <f t="shared" si="3979"/>
        <v>31259.722999999998</v>
      </c>
      <c r="BS1401" s="20">
        <f t="shared" si="3980"/>
        <v>31730.2</v>
      </c>
      <c r="BT1401" s="20">
        <f t="shared" si="3981"/>
        <v>31730.2</v>
      </c>
      <c r="BU1401" s="20">
        <f t="shared" si="4095"/>
        <v>0</v>
      </c>
      <c r="BV1401" s="20">
        <f t="shared" si="3982"/>
        <v>31259.722999999998</v>
      </c>
      <c r="BW1401" s="20">
        <f t="shared" si="4095"/>
        <v>0</v>
      </c>
      <c r="BX1401" s="20">
        <f t="shared" si="4095"/>
        <v>0</v>
      </c>
      <c r="BY1401" s="20">
        <f t="shared" si="4020"/>
        <v>31259.722999999998</v>
      </c>
      <c r="BZ1401" s="20">
        <f t="shared" si="4021"/>
        <v>31730.2</v>
      </c>
      <c r="CA1401" s="20">
        <f t="shared" si="4095"/>
        <v>0</v>
      </c>
      <c r="CB1401" s="20">
        <f t="shared" si="4022"/>
        <v>31259.722999999998</v>
      </c>
      <c r="CC1401" s="20">
        <f t="shared" si="4095"/>
        <v>0</v>
      </c>
      <c r="CD1401" s="20">
        <f t="shared" si="4023"/>
        <v>31259.722999999998</v>
      </c>
      <c r="CE1401" s="20">
        <f t="shared" si="4095"/>
        <v>0</v>
      </c>
    </row>
    <row r="1402" spans="1:84" ht="47.25" x14ac:dyDescent="0.25">
      <c r="A1402" s="10" t="s">
        <v>107</v>
      </c>
      <c r="B1402" s="19">
        <v>240</v>
      </c>
      <c r="C1402" s="10"/>
      <c r="D1402" s="10"/>
      <c r="E1402" s="25" t="s">
        <v>603</v>
      </c>
      <c r="F1402" s="20">
        <f>F1403</f>
        <v>31730.2</v>
      </c>
      <c r="G1402" s="20">
        <f t="shared" si="4095"/>
        <v>31730.2</v>
      </c>
      <c r="H1402" s="20">
        <f t="shared" si="4095"/>
        <v>31730.2</v>
      </c>
      <c r="I1402" s="20">
        <f t="shared" si="4095"/>
        <v>0</v>
      </c>
      <c r="J1402" s="20">
        <f t="shared" si="4095"/>
        <v>0</v>
      </c>
      <c r="K1402" s="20">
        <f t="shared" si="4095"/>
        <v>0</v>
      </c>
      <c r="L1402" s="20">
        <f t="shared" si="4028"/>
        <v>31730.2</v>
      </c>
      <c r="M1402" s="20">
        <f t="shared" si="4029"/>
        <v>31730.2</v>
      </c>
      <c r="N1402" s="20">
        <f t="shared" si="4030"/>
        <v>31730.2</v>
      </c>
      <c r="O1402" s="20">
        <f t="shared" si="4095"/>
        <v>0</v>
      </c>
      <c r="P1402" s="20">
        <f t="shared" si="4095"/>
        <v>0</v>
      </c>
      <c r="Q1402" s="20">
        <f t="shared" si="4095"/>
        <v>0</v>
      </c>
      <c r="R1402" s="20">
        <f t="shared" si="3983"/>
        <v>31730.2</v>
      </c>
      <c r="S1402" s="20">
        <f t="shared" si="3984"/>
        <v>31730.2</v>
      </c>
      <c r="T1402" s="20">
        <f t="shared" si="3985"/>
        <v>31730.2</v>
      </c>
      <c r="U1402" s="20">
        <f t="shared" si="4095"/>
        <v>0</v>
      </c>
      <c r="V1402" s="20">
        <f t="shared" si="3943"/>
        <v>31730.2</v>
      </c>
      <c r="W1402" s="20">
        <f t="shared" si="4095"/>
        <v>0</v>
      </c>
      <c r="X1402" s="20">
        <f t="shared" si="4095"/>
        <v>0</v>
      </c>
      <c r="Y1402" s="20">
        <f t="shared" si="4095"/>
        <v>0</v>
      </c>
      <c r="Z1402" s="20">
        <f t="shared" si="4096"/>
        <v>31730.2</v>
      </c>
      <c r="AA1402" s="20">
        <f t="shared" si="4097"/>
        <v>31730.2</v>
      </c>
      <c r="AB1402" s="20">
        <f t="shared" si="4098"/>
        <v>31730.2</v>
      </c>
      <c r="AC1402" s="20">
        <f t="shared" si="4095"/>
        <v>0</v>
      </c>
      <c r="AD1402" s="20">
        <f t="shared" si="4095"/>
        <v>0</v>
      </c>
      <c r="AE1402" s="20">
        <f t="shared" si="4095"/>
        <v>0</v>
      </c>
      <c r="AF1402" s="20">
        <f t="shared" si="4090"/>
        <v>31730.2</v>
      </c>
      <c r="AG1402" s="20">
        <f t="shared" si="4091"/>
        <v>31730.2</v>
      </c>
      <c r="AH1402" s="20">
        <f t="shared" si="4092"/>
        <v>31730.2</v>
      </c>
      <c r="AI1402" s="20">
        <f t="shared" si="4095"/>
        <v>0</v>
      </c>
      <c r="AJ1402" s="20">
        <f t="shared" si="4093"/>
        <v>31730.2</v>
      </c>
      <c r="AK1402" s="20">
        <f t="shared" si="4095"/>
        <v>-105</v>
      </c>
      <c r="AL1402" s="20">
        <f t="shared" si="4095"/>
        <v>0</v>
      </c>
      <c r="AM1402" s="20">
        <f t="shared" si="4095"/>
        <v>0</v>
      </c>
      <c r="AN1402" s="20">
        <f t="shared" si="4012"/>
        <v>31625.200000000001</v>
      </c>
      <c r="AO1402" s="20">
        <f t="shared" si="4013"/>
        <v>31730.2</v>
      </c>
      <c r="AP1402" s="20">
        <f t="shared" si="4014"/>
        <v>31730.2</v>
      </c>
      <c r="AQ1402" s="20">
        <f t="shared" si="4095"/>
        <v>0</v>
      </c>
      <c r="AR1402" s="20">
        <f t="shared" si="4095"/>
        <v>0</v>
      </c>
      <c r="AS1402" s="20">
        <f t="shared" si="4095"/>
        <v>0</v>
      </c>
      <c r="AT1402" s="20">
        <f t="shared" si="4015"/>
        <v>31625.200000000001</v>
      </c>
      <c r="AU1402" s="20">
        <f t="shared" si="4016"/>
        <v>31730.2</v>
      </c>
      <c r="AV1402" s="20">
        <f t="shared" si="4017"/>
        <v>31730.2</v>
      </c>
      <c r="AW1402" s="20">
        <f t="shared" si="4095"/>
        <v>0</v>
      </c>
      <c r="AX1402" s="20">
        <f t="shared" si="4095"/>
        <v>0</v>
      </c>
      <c r="AY1402" s="20">
        <f t="shared" si="4095"/>
        <v>0</v>
      </c>
      <c r="AZ1402" s="20">
        <f t="shared" si="3946"/>
        <v>31625.200000000001</v>
      </c>
      <c r="BA1402" s="20">
        <f t="shared" si="3947"/>
        <v>31730.2</v>
      </c>
      <c r="BB1402" s="20">
        <f t="shared" si="3948"/>
        <v>31730.2</v>
      </c>
      <c r="BC1402" s="20">
        <f t="shared" si="4095"/>
        <v>0</v>
      </c>
      <c r="BD1402" s="20">
        <f t="shared" si="3944"/>
        <v>31625.200000000001</v>
      </c>
      <c r="BE1402" s="20">
        <f t="shared" si="4095"/>
        <v>-279.04300000000001</v>
      </c>
      <c r="BF1402" s="20">
        <f t="shared" si="4095"/>
        <v>0</v>
      </c>
      <c r="BG1402" s="20">
        <f t="shared" si="4095"/>
        <v>0</v>
      </c>
      <c r="BH1402" s="20">
        <f t="shared" si="4040"/>
        <v>31346.156999999999</v>
      </c>
      <c r="BI1402" s="20">
        <f t="shared" si="4041"/>
        <v>31730.2</v>
      </c>
      <c r="BJ1402" s="20">
        <f t="shared" si="4042"/>
        <v>31730.2</v>
      </c>
      <c r="BK1402" s="20">
        <f t="shared" si="4095"/>
        <v>0</v>
      </c>
      <c r="BL1402" s="20">
        <f t="shared" si="4095"/>
        <v>0</v>
      </c>
      <c r="BM1402" s="20">
        <f t="shared" si="4043"/>
        <v>31346.156999999999</v>
      </c>
      <c r="BN1402" s="20">
        <f t="shared" si="4044"/>
        <v>31730.2</v>
      </c>
      <c r="BO1402" s="20">
        <f t="shared" si="4095"/>
        <v>-86.433999999999997</v>
      </c>
      <c r="BP1402" s="20">
        <f t="shared" si="4095"/>
        <v>0</v>
      </c>
      <c r="BQ1402" s="20">
        <f t="shared" si="4095"/>
        <v>0</v>
      </c>
      <c r="BR1402" s="20">
        <f t="shared" si="3979"/>
        <v>31259.722999999998</v>
      </c>
      <c r="BS1402" s="20">
        <f t="shared" si="3980"/>
        <v>31730.2</v>
      </c>
      <c r="BT1402" s="20">
        <f t="shared" si="3981"/>
        <v>31730.2</v>
      </c>
      <c r="BU1402" s="20">
        <f t="shared" si="4095"/>
        <v>0</v>
      </c>
      <c r="BV1402" s="20">
        <f t="shared" si="3982"/>
        <v>31259.722999999998</v>
      </c>
      <c r="BW1402" s="20">
        <f t="shared" si="4095"/>
        <v>0</v>
      </c>
      <c r="BX1402" s="20">
        <f t="shared" si="4095"/>
        <v>0</v>
      </c>
      <c r="BY1402" s="20">
        <f t="shared" si="4020"/>
        <v>31259.722999999998</v>
      </c>
      <c r="BZ1402" s="20">
        <f t="shared" si="4021"/>
        <v>31730.2</v>
      </c>
      <c r="CA1402" s="20">
        <f t="shared" si="4095"/>
        <v>0</v>
      </c>
      <c r="CB1402" s="20">
        <f t="shared" si="4022"/>
        <v>31259.722999999998</v>
      </c>
      <c r="CC1402" s="20">
        <f t="shared" si="4095"/>
        <v>0</v>
      </c>
      <c r="CD1402" s="20">
        <f t="shared" si="4023"/>
        <v>31259.722999999998</v>
      </c>
      <c r="CE1402" s="20">
        <f t="shared" si="4095"/>
        <v>0</v>
      </c>
    </row>
    <row r="1403" spans="1:84" x14ac:dyDescent="0.25">
      <c r="A1403" s="10" t="s">
        <v>107</v>
      </c>
      <c r="B1403" s="19">
        <v>240</v>
      </c>
      <c r="C1403" s="10" t="s">
        <v>345</v>
      </c>
      <c r="D1403" s="10" t="s">
        <v>332</v>
      </c>
      <c r="E1403" s="25" t="s">
        <v>580</v>
      </c>
      <c r="F1403" s="20">
        <v>31730.2</v>
      </c>
      <c r="G1403" s="20">
        <v>31730.2</v>
      </c>
      <c r="H1403" s="20">
        <v>31730.2</v>
      </c>
      <c r="I1403" s="20"/>
      <c r="J1403" s="20"/>
      <c r="K1403" s="20"/>
      <c r="L1403" s="20">
        <f t="shared" si="4028"/>
        <v>31730.2</v>
      </c>
      <c r="M1403" s="20">
        <f t="shared" si="4029"/>
        <v>31730.2</v>
      </c>
      <c r="N1403" s="20">
        <f t="shared" si="4030"/>
        <v>31730.2</v>
      </c>
      <c r="O1403" s="20"/>
      <c r="P1403" s="20"/>
      <c r="Q1403" s="20"/>
      <c r="R1403" s="20">
        <f t="shared" si="3983"/>
        <v>31730.2</v>
      </c>
      <c r="S1403" s="20">
        <f t="shared" si="3984"/>
        <v>31730.2</v>
      </c>
      <c r="T1403" s="20">
        <f t="shared" si="3985"/>
        <v>31730.2</v>
      </c>
      <c r="U1403" s="20"/>
      <c r="V1403" s="20">
        <f t="shared" si="3943"/>
        <v>31730.2</v>
      </c>
      <c r="W1403" s="20"/>
      <c r="X1403" s="20"/>
      <c r="Y1403" s="20"/>
      <c r="Z1403" s="20">
        <f t="shared" si="4096"/>
        <v>31730.2</v>
      </c>
      <c r="AA1403" s="20">
        <f t="shared" si="4097"/>
        <v>31730.2</v>
      </c>
      <c r="AB1403" s="20">
        <f t="shared" si="4098"/>
        <v>31730.2</v>
      </c>
      <c r="AC1403" s="20"/>
      <c r="AD1403" s="20"/>
      <c r="AE1403" s="20"/>
      <c r="AF1403" s="20">
        <f t="shared" si="4090"/>
        <v>31730.2</v>
      </c>
      <c r="AG1403" s="20">
        <f t="shared" si="4091"/>
        <v>31730.2</v>
      </c>
      <c r="AH1403" s="20">
        <f t="shared" si="4092"/>
        <v>31730.2</v>
      </c>
      <c r="AI1403" s="20"/>
      <c r="AJ1403" s="20">
        <f t="shared" si="4093"/>
        <v>31730.2</v>
      </c>
      <c r="AK1403" s="20">
        <v>-105</v>
      </c>
      <c r="AL1403" s="20"/>
      <c r="AM1403" s="20"/>
      <c r="AN1403" s="20">
        <f t="shared" si="4012"/>
        <v>31625.200000000001</v>
      </c>
      <c r="AO1403" s="20">
        <f t="shared" si="4013"/>
        <v>31730.2</v>
      </c>
      <c r="AP1403" s="20">
        <f t="shared" si="4014"/>
        <v>31730.2</v>
      </c>
      <c r="AQ1403" s="20"/>
      <c r="AR1403" s="20"/>
      <c r="AS1403" s="20"/>
      <c r="AT1403" s="20">
        <f t="shared" si="4015"/>
        <v>31625.200000000001</v>
      </c>
      <c r="AU1403" s="20">
        <f t="shared" si="4016"/>
        <v>31730.2</v>
      </c>
      <c r="AV1403" s="20">
        <f t="shared" si="4017"/>
        <v>31730.2</v>
      </c>
      <c r="AW1403" s="20"/>
      <c r="AX1403" s="20"/>
      <c r="AY1403" s="20"/>
      <c r="AZ1403" s="20">
        <f t="shared" si="3946"/>
        <v>31625.200000000001</v>
      </c>
      <c r="BA1403" s="20">
        <f t="shared" si="3947"/>
        <v>31730.2</v>
      </c>
      <c r="BB1403" s="20">
        <f t="shared" si="3948"/>
        <v>31730.2</v>
      </c>
      <c r="BC1403" s="20"/>
      <c r="BD1403" s="20">
        <f t="shared" si="3944"/>
        <v>31625.200000000001</v>
      </c>
      <c r="BE1403" s="20">
        <v>-279.04300000000001</v>
      </c>
      <c r="BF1403" s="20"/>
      <c r="BG1403" s="20"/>
      <c r="BH1403" s="20">
        <f t="shared" si="4040"/>
        <v>31346.156999999999</v>
      </c>
      <c r="BI1403" s="20">
        <f t="shared" si="4041"/>
        <v>31730.2</v>
      </c>
      <c r="BJ1403" s="20">
        <f t="shared" si="4042"/>
        <v>31730.2</v>
      </c>
      <c r="BK1403" s="20"/>
      <c r="BL1403" s="20"/>
      <c r="BM1403" s="20">
        <f t="shared" si="4043"/>
        <v>31346.156999999999</v>
      </c>
      <c r="BN1403" s="20">
        <f t="shared" si="4044"/>
        <v>31730.2</v>
      </c>
      <c r="BO1403" s="20">
        <v>-86.433999999999997</v>
      </c>
      <c r="BP1403" s="20"/>
      <c r="BQ1403" s="20"/>
      <c r="BR1403" s="20">
        <f t="shared" si="3979"/>
        <v>31259.722999999998</v>
      </c>
      <c r="BS1403" s="20">
        <f t="shared" si="3980"/>
        <v>31730.2</v>
      </c>
      <c r="BT1403" s="20">
        <f t="shared" si="3981"/>
        <v>31730.2</v>
      </c>
      <c r="BU1403" s="20"/>
      <c r="BV1403" s="20">
        <f t="shared" si="3982"/>
        <v>31259.722999999998</v>
      </c>
      <c r="BW1403" s="20"/>
      <c r="BX1403" s="20"/>
      <c r="BY1403" s="20">
        <f t="shared" si="4020"/>
        <v>31259.722999999998</v>
      </c>
      <c r="BZ1403" s="20">
        <f t="shared" si="4021"/>
        <v>31730.2</v>
      </c>
      <c r="CA1403" s="20"/>
      <c r="CB1403" s="20">
        <f t="shared" si="4022"/>
        <v>31259.722999999998</v>
      </c>
      <c r="CC1403" s="20"/>
      <c r="CD1403" s="20">
        <f t="shared" si="4023"/>
        <v>31259.722999999998</v>
      </c>
      <c r="CE1403" s="20"/>
    </row>
    <row r="1404" spans="1:84" ht="31.5" x14ac:dyDescent="0.25">
      <c r="A1404" s="10" t="s">
        <v>1173</v>
      </c>
      <c r="B1404" s="19"/>
      <c r="C1404" s="10"/>
      <c r="D1404" s="10"/>
      <c r="E1404" s="25" t="s">
        <v>1174</v>
      </c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>
        <f>Z1405</f>
        <v>0</v>
      </c>
      <c r="AA1404" s="20">
        <f t="shared" ref="AA1404:CE1406" si="4099">AA1405</f>
        <v>0</v>
      </c>
      <c r="AB1404" s="20">
        <f t="shared" si="4099"/>
        <v>0</v>
      </c>
      <c r="AC1404" s="20">
        <f t="shared" si="4099"/>
        <v>588.14</v>
      </c>
      <c r="AD1404" s="20">
        <f t="shared" si="4099"/>
        <v>0</v>
      </c>
      <c r="AE1404" s="20">
        <f t="shared" si="4099"/>
        <v>0</v>
      </c>
      <c r="AF1404" s="20">
        <f t="shared" si="4090"/>
        <v>588.14</v>
      </c>
      <c r="AG1404" s="20">
        <f t="shared" si="4091"/>
        <v>0</v>
      </c>
      <c r="AH1404" s="20">
        <f t="shared" si="4092"/>
        <v>0</v>
      </c>
      <c r="AI1404" s="20">
        <f t="shared" si="4099"/>
        <v>0</v>
      </c>
      <c r="AJ1404" s="20">
        <f t="shared" si="4093"/>
        <v>588.14</v>
      </c>
      <c r="AK1404" s="20">
        <f t="shared" si="4099"/>
        <v>48.555999999999997</v>
      </c>
      <c r="AL1404" s="20">
        <f t="shared" si="4099"/>
        <v>0</v>
      </c>
      <c r="AM1404" s="20">
        <f t="shared" si="4099"/>
        <v>0</v>
      </c>
      <c r="AN1404" s="20">
        <f t="shared" si="4012"/>
        <v>636.69600000000003</v>
      </c>
      <c r="AO1404" s="20">
        <f t="shared" si="4013"/>
        <v>0</v>
      </c>
      <c r="AP1404" s="20">
        <f t="shared" si="4014"/>
        <v>0</v>
      </c>
      <c r="AQ1404" s="20">
        <f t="shared" si="4099"/>
        <v>0</v>
      </c>
      <c r="AR1404" s="20">
        <f t="shared" si="4099"/>
        <v>0</v>
      </c>
      <c r="AS1404" s="20">
        <f t="shared" si="4099"/>
        <v>0</v>
      </c>
      <c r="AT1404" s="20">
        <f t="shared" si="4015"/>
        <v>636.69600000000003</v>
      </c>
      <c r="AU1404" s="20">
        <f t="shared" si="4016"/>
        <v>0</v>
      </c>
      <c r="AV1404" s="20">
        <f t="shared" si="4017"/>
        <v>0</v>
      </c>
      <c r="AW1404" s="20">
        <f t="shared" si="4099"/>
        <v>4938.576</v>
      </c>
      <c r="AX1404" s="20">
        <f t="shared" si="4099"/>
        <v>0</v>
      </c>
      <c r="AY1404" s="20">
        <f t="shared" si="4099"/>
        <v>0</v>
      </c>
      <c r="AZ1404" s="20">
        <f t="shared" si="3946"/>
        <v>5575.2719999999999</v>
      </c>
      <c r="BA1404" s="20">
        <f t="shared" si="3947"/>
        <v>0</v>
      </c>
      <c r="BB1404" s="20">
        <f t="shared" si="3948"/>
        <v>0</v>
      </c>
      <c r="BC1404" s="20">
        <f t="shared" si="4099"/>
        <v>0</v>
      </c>
      <c r="BD1404" s="20">
        <f t="shared" ref="BD1404:BD1467" si="4100">AZ1404+BC1404</f>
        <v>5575.2719999999999</v>
      </c>
      <c r="BE1404" s="20">
        <f t="shared" si="4099"/>
        <v>0</v>
      </c>
      <c r="BF1404" s="20">
        <f t="shared" si="4099"/>
        <v>0</v>
      </c>
      <c r="BG1404" s="20">
        <f t="shared" si="4099"/>
        <v>0</v>
      </c>
      <c r="BH1404" s="20">
        <f t="shared" si="4040"/>
        <v>5575.2719999999999</v>
      </c>
      <c r="BI1404" s="20">
        <f t="shared" si="4041"/>
        <v>0</v>
      </c>
      <c r="BJ1404" s="20">
        <f t="shared" si="4042"/>
        <v>0</v>
      </c>
      <c r="BK1404" s="20">
        <f t="shared" si="4099"/>
        <v>0</v>
      </c>
      <c r="BL1404" s="20">
        <f t="shared" si="4099"/>
        <v>0</v>
      </c>
      <c r="BM1404" s="20">
        <f t="shared" si="4043"/>
        <v>5575.2719999999999</v>
      </c>
      <c r="BN1404" s="20">
        <f t="shared" si="4044"/>
        <v>0</v>
      </c>
      <c r="BO1404" s="20">
        <f t="shared" si="4099"/>
        <v>0</v>
      </c>
      <c r="BP1404" s="20">
        <f t="shared" si="4099"/>
        <v>0</v>
      </c>
      <c r="BQ1404" s="20">
        <f t="shared" si="4099"/>
        <v>0</v>
      </c>
      <c r="BR1404" s="20">
        <f t="shared" si="3979"/>
        <v>5575.2719999999999</v>
      </c>
      <c r="BS1404" s="20">
        <f t="shared" si="3980"/>
        <v>0</v>
      </c>
      <c r="BT1404" s="20">
        <f t="shared" si="3981"/>
        <v>0</v>
      </c>
      <c r="BU1404" s="20">
        <f t="shared" si="4099"/>
        <v>0</v>
      </c>
      <c r="BV1404" s="20">
        <f t="shared" si="3982"/>
        <v>5575.2719999999999</v>
      </c>
      <c r="BW1404" s="20">
        <f t="shared" si="4099"/>
        <v>-2955.5750000000003</v>
      </c>
      <c r="BX1404" s="20">
        <f t="shared" si="4099"/>
        <v>0</v>
      </c>
      <c r="BY1404" s="20">
        <f t="shared" si="4020"/>
        <v>2619.6969999999997</v>
      </c>
      <c r="BZ1404" s="20">
        <f t="shared" si="4021"/>
        <v>0</v>
      </c>
      <c r="CA1404" s="20">
        <f t="shared" si="4099"/>
        <v>0</v>
      </c>
      <c r="CB1404" s="20">
        <f t="shared" si="4022"/>
        <v>2619.6969999999997</v>
      </c>
      <c r="CC1404" s="20">
        <f t="shared" si="4099"/>
        <v>-263.39400000000001</v>
      </c>
      <c r="CD1404" s="20">
        <f t="shared" si="4023"/>
        <v>2356.3029999999999</v>
      </c>
      <c r="CE1404" s="20">
        <f t="shared" si="4099"/>
        <v>0</v>
      </c>
    </row>
    <row r="1405" spans="1:84" ht="47.25" x14ac:dyDescent="0.25">
      <c r="A1405" s="10" t="s">
        <v>1173</v>
      </c>
      <c r="B1405" s="19">
        <v>200</v>
      </c>
      <c r="C1405" s="10"/>
      <c r="D1405" s="10"/>
      <c r="E1405" s="25" t="s">
        <v>602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>
        <f>Z1406</f>
        <v>0</v>
      </c>
      <c r="AA1405" s="20">
        <f t="shared" si="4099"/>
        <v>0</v>
      </c>
      <c r="AB1405" s="20">
        <f t="shared" si="4099"/>
        <v>0</v>
      </c>
      <c r="AC1405" s="20">
        <f t="shared" si="4099"/>
        <v>588.14</v>
      </c>
      <c r="AD1405" s="20">
        <f t="shared" si="4099"/>
        <v>0</v>
      </c>
      <c r="AE1405" s="20">
        <f t="shared" si="4099"/>
        <v>0</v>
      </c>
      <c r="AF1405" s="20">
        <f t="shared" si="4090"/>
        <v>588.14</v>
      </c>
      <c r="AG1405" s="20">
        <f t="shared" si="4091"/>
        <v>0</v>
      </c>
      <c r="AH1405" s="20">
        <f t="shared" si="4092"/>
        <v>0</v>
      </c>
      <c r="AI1405" s="20">
        <f t="shared" si="4099"/>
        <v>0</v>
      </c>
      <c r="AJ1405" s="20">
        <f t="shared" si="4093"/>
        <v>588.14</v>
      </c>
      <c r="AK1405" s="20">
        <f t="shared" si="4099"/>
        <v>48.555999999999997</v>
      </c>
      <c r="AL1405" s="20">
        <f t="shared" si="4099"/>
        <v>0</v>
      </c>
      <c r="AM1405" s="20">
        <f t="shared" si="4099"/>
        <v>0</v>
      </c>
      <c r="AN1405" s="20">
        <f t="shared" si="4012"/>
        <v>636.69600000000003</v>
      </c>
      <c r="AO1405" s="20">
        <f t="shared" si="4013"/>
        <v>0</v>
      </c>
      <c r="AP1405" s="20">
        <f t="shared" si="4014"/>
        <v>0</v>
      </c>
      <c r="AQ1405" s="20">
        <f t="shared" si="4099"/>
        <v>0</v>
      </c>
      <c r="AR1405" s="20">
        <f t="shared" si="4099"/>
        <v>0</v>
      </c>
      <c r="AS1405" s="20">
        <f t="shared" si="4099"/>
        <v>0</v>
      </c>
      <c r="AT1405" s="20">
        <f t="shared" si="4015"/>
        <v>636.69600000000003</v>
      </c>
      <c r="AU1405" s="20">
        <f t="shared" si="4016"/>
        <v>0</v>
      </c>
      <c r="AV1405" s="20">
        <f t="shared" si="4017"/>
        <v>0</v>
      </c>
      <c r="AW1405" s="20">
        <f t="shared" si="4099"/>
        <v>4938.576</v>
      </c>
      <c r="AX1405" s="20">
        <f t="shared" si="4099"/>
        <v>0</v>
      </c>
      <c r="AY1405" s="20">
        <f t="shared" si="4099"/>
        <v>0</v>
      </c>
      <c r="AZ1405" s="20">
        <f t="shared" si="3946"/>
        <v>5575.2719999999999</v>
      </c>
      <c r="BA1405" s="20">
        <f t="shared" si="3947"/>
        <v>0</v>
      </c>
      <c r="BB1405" s="20">
        <f t="shared" si="3948"/>
        <v>0</v>
      </c>
      <c r="BC1405" s="20">
        <f t="shared" si="4099"/>
        <v>0</v>
      </c>
      <c r="BD1405" s="20">
        <f t="shared" si="4100"/>
        <v>5575.2719999999999</v>
      </c>
      <c r="BE1405" s="20">
        <f t="shared" si="4099"/>
        <v>0</v>
      </c>
      <c r="BF1405" s="20">
        <f t="shared" si="4099"/>
        <v>0</v>
      </c>
      <c r="BG1405" s="20">
        <f t="shared" si="4099"/>
        <v>0</v>
      </c>
      <c r="BH1405" s="20">
        <f t="shared" si="4040"/>
        <v>5575.2719999999999</v>
      </c>
      <c r="BI1405" s="20">
        <f t="shared" si="4041"/>
        <v>0</v>
      </c>
      <c r="BJ1405" s="20">
        <f t="shared" si="4042"/>
        <v>0</v>
      </c>
      <c r="BK1405" s="20">
        <f t="shared" si="4099"/>
        <v>0</v>
      </c>
      <c r="BL1405" s="20">
        <f t="shared" si="4099"/>
        <v>0</v>
      </c>
      <c r="BM1405" s="20">
        <f t="shared" si="4043"/>
        <v>5575.2719999999999</v>
      </c>
      <c r="BN1405" s="20">
        <f t="shared" si="4044"/>
        <v>0</v>
      </c>
      <c r="BO1405" s="20">
        <f t="shared" si="4099"/>
        <v>0</v>
      </c>
      <c r="BP1405" s="20">
        <f t="shared" si="4099"/>
        <v>0</v>
      </c>
      <c r="BQ1405" s="20">
        <f t="shared" si="4099"/>
        <v>0</v>
      </c>
      <c r="BR1405" s="20">
        <f t="shared" si="3979"/>
        <v>5575.2719999999999</v>
      </c>
      <c r="BS1405" s="20">
        <f t="shared" si="3980"/>
        <v>0</v>
      </c>
      <c r="BT1405" s="20">
        <f t="shared" si="3981"/>
        <v>0</v>
      </c>
      <c r="BU1405" s="20">
        <f t="shared" si="4099"/>
        <v>0</v>
      </c>
      <c r="BV1405" s="20">
        <f t="shared" si="3982"/>
        <v>5575.2719999999999</v>
      </c>
      <c r="BW1405" s="20">
        <f t="shared" si="4099"/>
        <v>-2955.5750000000003</v>
      </c>
      <c r="BX1405" s="20">
        <f t="shared" si="4099"/>
        <v>0</v>
      </c>
      <c r="BY1405" s="20">
        <f t="shared" si="4020"/>
        <v>2619.6969999999997</v>
      </c>
      <c r="BZ1405" s="20">
        <f t="shared" si="4021"/>
        <v>0</v>
      </c>
      <c r="CA1405" s="20">
        <f t="shared" si="4099"/>
        <v>0</v>
      </c>
      <c r="CB1405" s="20">
        <f t="shared" si="4022"/>
        <v>2619.6969999999997</v>
      </c>
      <c r="CC1405" s="20">
        <f t="shared" si="4099"/>
        <v>-263.39400000000001</v>
      </c>
      <c r="CD1405" s="20">
        <f t="shared" si="4023"/>
        <v>2356.3029999999999</v>
      </c>
      <c r="CE1405" s="20">
        <f t="shared" si="4099"/>
        <v>0</v>
      </c>
    </row>
    <row r="1406" spans="1:84" ht="47.25" x14ac:dyDescent="0.25">
      <c r="A1406" s="10" t="s">
        <v>1173</v>
      </c>
      <c r="B1406" s="19">
        <v>240</v>
      </c>
      <c r="C1406" s="10"/>
      <c r="D1406" s="10"/>
      <c r="E1406" s="25" t="s">
        <v>603</v>
      </c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>
        <f>Z1407</f>
        <v>0</v>
      </c>
      <c r="AA1406" s="20">
        <f t="shared" si="4099"/>
        <v>0</v>
      </c>
      <c r="AB1406" s="20">
        <f t="shared" si="4099"/>
        <v>0</v>
      </c>
      <c r="AC1406" s="20">
        <f t="shared" si="4099"/>
        <v>588.14</v>
      </c>
      <c r="AD1406" s="20">
        <f t="shared" si="4099"/>
        <v>0</v>
      </c>
      <c r="AE1406" s="20">
        <f t="shared" si="4099"/>
        <v>0</v>
      </c>
      <c r="AF1406" s="20">
        <f t="shared" si="4090"/>
        <v>588.14</v>
      </c>
      <c r="AG1406" s="20">
        <f t="shared" si="4091"/>
        <v>0</v>
      </c>
      <c r="AH1406" s="20">
        <f t="shared" si="4092"/>
        <v>0</v>
      </c>
      <c r="AI1406" s="20">
        <f t="shared" si="4099"/>
        <v>0</v>
      </c>
      <c r="AJ1406" s="20">
        <f t="shared" si="4093"/>
        <v>588.14</v>
      </c>
      <c r="AK1406" s="20">
        <f t="shared" si="4099"/>
        <v>48.555999999999997</v>
      </c>
      <c r="AL1406" s="20">
        <f t="shared" si="4099"/>
        <v>0</v>
      </c>
      <c r="AM1406" s="20">
        <f t="shared" si="4099"/>
        <v>0</v>
      </c>
      <c r="AN1406" s="20">
        <f t="shared" si="4012"/>
        <v>636.69600000000003</v>
      </c>
      <c r="AO1406" s="20">
        <f t="shared" si="4013"/>
        <v>0</v>
      </c>
      <c r="AP1406" s="20">
        <f t="shared" si="4014"/>
        <v>0</v>
      </c>
      <c r="AQ1406" s="20">
        <f t="shared" si="4099"/>
        <v>0</v>
      </c>
      <c r="AR1406" s="20">
        <f t="shared" si="4099"/>
        <v>0</v>
      </c>
      <c r="AS1406" s="20">
        <f t="shared" si="4099"/>
        <v>0</v>
      </c>
      <c r="AT1406" s="20">
        <f t="shared" si="4015"/>
        <v>636.69600000000003</v>
      </c>
      <c r="AU1406" s="20">
        <f t="shared" si="4016"/>
        <v>0</v>
      </c>
      <c r="AV1406" s="20">
        <f t="shared" si="4017"/>
        <v>0</v>
      </c>
      <c r="AW1406" s="20">
        <f t="shared" si="4099"/>
        <v>4938.576</v>
      </c>
      <c r="AX1406" s="20">
        <f t="shared" si="4099"/>
        <v>0</v>
      </c>
      <c r="AY1406" s="20">
        <f t="shared" si="4099"/>
        <v>0</v>
      </c>
      <c r="AZ1406" s="20">
        <f t="shared" ref="AZ1406:AZ1469" si="4101">AT1406+AW1406</f>
        <v>5575.2719999999999</v>
      </c>
      <c r="BA1406" s="20">
        <f t="shared" ref="BA1406:BA1469" si="4102">AU1406+AX1406</f>
        <v>0</v>
      </c>
      <c r="BB1406" s="20">
        <f t="shared" ref="BB1406:BB1469" si="4103">AV1406+AY1406</f>
        <v>0</v>
      </c>
      <c r="BC1406" s="20">
        <f t="shared" si="4099"/>
        <v>0</v>
      </c>
      <c r="BD1406" s="20">
        <f t="shared" si="4100"/>
        <v>5575.2719999999999</v>
      </c>
      <c r="BE1406" s="20">
        <f t="shared" si="4099"/>
        <v>0</v>
      </c>
      <c r="BF1406" s="20">
        <f t="shared" si="4099"/>
        <v>0</v>
      </c>
      <c r="BG1406" s="20">
        <f t="shared" si="4099"/>
        <v>0</v>
      </c>
      <c r="BH1406" s="20">
        <f t="shared" si="4040"/>
        <v>5575.2719999999999</v>
      </c>
      <c r="BI1406" s="20">
        <f t="shared" si="4041"/>
        <v>0</v>
      </c>
      <c r="BJ1406" s="20">
        <f t="shared" si="4042"/>
        <v>0</v>
      </c>
      <c r="BK1406" s="20">
        <f t="shared" si="4099"/>
        <v>0</v>
      </c>
      <c r="BL1406" s="20">
        <f t="shared" si="4099"/>
        <v>0</v>
      </c>
      <c r="BM1406" s="20">
        <f t="shared" si="4043"/>
        <v>5575.2719999999999</v>
      </c>
      <c r="BN1406" s="20">
        <f t="shared" si="4044"/>
        <v>0</v>
      </c>
      <c r="BO1406" s="20">
        <f t="shared" si="4099"/>
        <v>0</v>
      </c>
      <c r="BP1406" s="20">
        <f t="shared" si="4099"/>
        <v>0</v>
      </c>
      <c r="BQ1406" s="20">
        <f t="shared" si="4099"/>
        <v>0</v>
      </c>
      <c r="BR1406" s="20">
        <f t="shared" si="3979"/>
        <v>5575.2719999999999</v>
      </c>
      <c r="BS1406" s="20">
        <f t="shared" si="3980"/>
        <v>0</v>
      </c>
      <c r="BT1406" s="20">
        <f t="shared" si="3981"/>
        <v>0</v>
      </c>
      <c r="BU1406" s="20">
        <f t="shared" si="4099"/>
        <v>0</v>
      </c>
      <c r="BV1406" s="20">
        <f t="shared" si="3982"/>
        <v>5575.2719999999999</v>
      </c>
      <c r="BW1406" s="20">
        <f t="shared" si="4099"/>
        <v>-2955.5750000000003</v>
      </c>
      <c r="BX1406" s="20">
        <f t="shared" si="4099"/>
        <v>0</v>
      </c>
      <c r="BY1406" s="20">
        <f t="shared" si="4020"/>
        <v>2619.6969999999997</v>
      </c>
      <c r="BZ1406" s="20">
        <f t="shared" si="4021"/>
        <v>0</v>
      </c>
      <c r="CA1406" s="20">
        <f t="shared" si="4099"/>
        <v>0</v>
      </c>
      <c r="CB1406" s="20">
        <f t="shared" si="4022"/>
        <v>2619.6969999999997</v>
      </c>
      <c r="CC1406" s="20">
        <f t="shared" si="4099"/>
        <v>-263.39400000000001</v>
      </c>
      <c r="CD1406" s="20">
        <f t="shared" si="4023"/>
        <v>2356.3029999999999</v>
      </c>
      <c r="CE1406" s="20">
        <f t="shared" si="4099"/>
        <v>0</v>
      </c>
    </row>
    <row r="1407" spans="1:84" x14ac:dyDescent="0.25">
      <c r="A1407" s="10" t="s">
        <v>1173</v>
      </c>
      <c r="B1407" s="19">
        <v>240</v>
      </c>
      <c r="C1407" s="10" t="s">
        <v>345</v>
      </c>
      <c r="D1407" s="10" t="s">
        <v>332</v>
      </c>
      <c r="E1407" s="25" t="s">
        <v>580</v>
      </c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>
        <v>0</v>
      </c>
      <c r="AA1407" s="20">
        <v>0</v>
      </c>
      <c r="AB1407" s="20">
        <v>0</v>
      </c>
      <c r="AC1407" s="20">
        <f>111.6+206.54+270</f>
        <v>588.14</v>
      </c>
      <c r="AD1407" s="20"/>
      <c r="AE1407" s="20"/>
      <c r="AF1407" s="20">
        <f t="shared" si="4090"/>
        <v>588.14</v>
      </c>
      <c r="AG1407" s="20">
        <f t="shared" si="4091"/>
        <v>0</v>
      </c>
      <c r="AH1407" s="20">
        <f t="shared" si="4092"/>
        <v>0</v>
      </c>
      <c r="AI1407" s="20"/>
      <c r="AJ1407" s="20">
        <f t="shared" si="4093"/>
        <v>588.14</v>
      </c>
      <c r="AK1407" s="20">
        <v>48.555999999999997</v>
      </c>
      <c r="AL1407" s="20"/>
      <c r="AM1407" s="20"/>
      <c r="AN1407" s="20">
        <f t="shared" si="4012"/>
        <v>636.69600000000003</v>
      </c>
      <c r="AO1407" s="20">
        <f t="shared" si="4013"/>
        <v>0</v>
      </c>
      <c r="AP1407" s="20">
        <f t="shared" si="4014"/>
        <v>0</v>
      </c>
      <c r="AQ1407" s="20"/>
      <c r="AR1407" s="20"/>
      <c r="AS1407" s="20"/>
      <c r="AT1407" s="20">
        <f t="shared" si="4015"/>
        <v>636.69600000000003</v>
      </c>
      <c r="AU1407" s="20">
        <f t="shared" si="4016"/>
        <v>0</v>
      </c>
      <c r="AV1407" s="20">
        <f t="shared" si="4017"/>
        <v>0</v>
      </c>
      <c r="AW1407" s="20">
        <f>540.847+927.966+376.466+970+902.544+753.774+466.979</f>
        <v>4938.576</v>
      </c>
      <c r="AX1407" s="20"/>
      <c r="AY1407" s="20"/>
      <c r="AZ1407" s="20">
        <f t="shared" si="4101"/>
        <v>5575.2719999999999</v>
      </c>
      <c r="BA1407" s="20">
        <f t="shared" si="4102"/>
        <v>0</v>
      </c>
      <c r="BB1407" s="20">
        <f t="shared" si="4103"/>
        <v>0</v>
      </c>
      <c r="BC1407" s="20"/>
      <c r="BD1407" s="20">
        <f t="shared" si="4100"/>
        <v>5575.2719999999999</v>
      </c>
      <c r="BE1407" s="20"/>
      <c r="BF1407" s="20"/>
      <c r="BG1407" s="20"/>
      <c r="BH1407" s="20">
        <f t="shared" si="4040"/>
        <v>5575.2719999999999</v>
      </c>
      <c r="BI1407" s="20">
        <f t="shared" si="4041"/>
        <v>0</v>
      </c>
      <c r="BJ1407" s="20">
        <f t="shared" si="4042"/>
        <v>0</v>
      </c>
      <c r="BK1407" s="20"/>
      <c r="BL1407" s="20"/>
      <c r="BM1407" s="20">
        <f t="shared" si="4043"/>
        <v>5575.2719999999999</v>
      </c>
      <c r="BN1407" s="20">
        <f t="shared" si="4044"/>
        <v>0</v>
      </c>
      <c r="BO1407" s="20"/>
      <c r="BP1407" s="20"/>
      <c r="BQ1407" s="20"/>
      <c r="BR1407" s="20">
        <f t="shared" si="3979"/>
        <v>5575.2719999999999</v>
      </c>
      <c r="BS1407" s="20">
        <f t="shared" si="3980"/>
        <v>0</v>
      </c>
      <c r="BT1407" s="20">
        <f t="shared" si="3981"/>
        <v>0</v>
      </c>
      <c r="BU1407" s="20"/>
      <c r="BV1407" s="20">
        <f t="shared" si="3982"/>
        <v>5575.2719999999999</v>
      </c>
      <c r="BW1407" s="20">
        <f>-190.982-353.047-231.819-1018.086-438.011-723.63</f>
        <v>-2955.5750000000003</v>
      </c>
      <c r="BX1407" s="20"/>
      <c r="BY1407" s="20">
        <f t="shared" si="4020"/>
        <v>2619.6969999999997</v>
      </c>
      <c r="BZ1407" s="20">
        <f t="shared" si="4021"/>
        <v>0</v>
      </c>
      <c r="CA1407" s="20"/>
      <c r="CB1407" s="20">
        <f t="shared" si="4022"/>
        <v>2619.6969999999997</v>
      </c>
      <c r="CC1407" s="20">
        <f>-14.248-249.146</f>
        <v>-263.39400000000001</v>
      </c>
      <c r="CD1407" s="20">
        <f t="shared" si="4023"/>
        <v>2356.3029999999999</v>
      </c>
      <c r="CE1407" s="20"/>
    </row>
    <row r="1408" spans="1:84" s="4" customFormat="1" ht="47.25" x14ac:dyDescent="0.25">
      <c r="A1408" s="8" t="s">
        <v>480</v>
      </c>
      <c r="B1408" s="7"/>
      <c r="C1408" s="8"/>
      <c r="D1408" s="8"/>
      <c r="E1408" s="26" t="s">
        <v>913</v>
      </c>
      <c r="F1408" s="9">
        <f>F1409+F1433+F1443+F1457</f>
        <v>86049.7</v>
      </c>
      <c r="G1408" s="9">
        <f t="shared" ref="G1408:K1408" si="4104">G1409+G1433+G1443+G1457</f>
        <v>78601.3</v>
      </c>
      <c r="H1408" s="9">
        <f t="shared" si="4104"/>
        <v>60623.8</v>
      </c>
      <c r="I1408" s="9">
        <f t="shared" si="4104"/>
        <v>-210.84999999999991</v>
      </c>
      <c r="J1408" s="9">
        <f t="shared" si="4104"/>
        <v>-258.14999999999998</v>
      </c>
      <c r="K1408" s="9">
        <f t="shared" si="4104"/>
        <v>-347.65</v>
      </c>
      <c r="L1408" s="9">
        <f t="shared" si="4028"/>
        <v>85838.849999999991</v>
      </c>
      <c r="M1408" s="9">
        <f t="shared" si="4029"/>
        <v>78343.150000000009</v>
      </c>
      <c r="N1408" s="9">
        <f t="shared" si="4030"/>
        <v>60276.15</v>
      </c>
      <c r="O1408" s="9">
        <f t="shared" ref="O1408:Q1408" si="4105">O1409+O1433+O1443+O1457</f>
        <v>0</v>
      </c>
      <c r="P1408" s="9">
        <f t="shared" si="4105"/>
        <v>0</v>
      </c>
      <c r="Q1408" s="9">
        <f t="shared" si="4105"/>
        <v>0</v>
      </c>
      <c r="R1408" s="9">
        <f t="shared" si="3983"/>
        <v>85838.849999999991</v>
      </c>
      <c r="S1408" s="9">
        <f t="shared" si="3984"/>
        <v>78343.150000000009</v>
      </c>
      <c r="T1408" s="9">
        <f t="shared" si="3985"/>
        <v>60276.15</v>
      </c>
      <c r="U1408" s="9">
        <f t="shared" ref="U1408:CE1408" si="4106">U1409+U1433+U1443+U1457</f>
        <v>0</v>
      </c>
      <c r="V1408" s="9">
        <f t="shared" si="3943"/>
        <v>85838.849999999991</v>
      </c>
      <c r="W1408" s="9">
        <f t="shared" ref="W1408:Y1408" si="4107">W1409+W1433+W1443+W1457</f>
        <v>0</v>
      </c>
      <c r="X1408" s="9">
        <f t="shared" si="4107"/>
        <v>0</v>
      </c>
      <c r="Y1408" s="9">
        <f t="shared" si="4107"/>
        <v>0</v>
      </c>
      <c r="Z1408" s="20">
        <f t="shared" si="4096"/>
        <v>85838.849999999991</v>
      </c>
      <c r="AA1408" s="20">
        <f t="shared" si="4097"/>
        <v>78343.150000000009</v>
      </c>
      <c r="AB1408" s="20">
        <f t="shared" si="4098"/>
        <v>60276.15</v>
      </c>
      <c r="AC1408" s="9">
        <f t="shared" ref="AC1408:AE1408" si="4108">AC1409+AC1433+AC1443+AC1457</f>
        <v>0</v>
      </c>
      <c r="AD1408" s="9">
        <f t="shared" si="4108"/>
        <v>0</v>
      </c>
      <c r="AE1408" s="9">
        <f t="shared" si="4108"/>
        <v>0</v>
      </c>
      <c r="AF1408" s="20">
        <f t="shared" si="4090"/>
        <v>85838.849999999991</v>
      </c>
      <c r="AG1408" s="20">
        <f t="shared" si="4091"/>
        <v>78343.150000000009</v>
      </c>
      <c r="AH1408" s="20">
        <f t="shared" si="4092"/>
        <v>60276.15</v>
      </c>
      <c r="AI1408" s="9">
        <f t="shared" ref="AI1408" si="4109">AI1409+AI1433+AI1443+AI1457</f>
        <v>0</v>
      </c>
      <c r="AJ1408" s="20">
        <f t="shared" si="4093"/>
        <v>85838.849999999991</v>
      </c>
      <c r="AK1408" s="9">
        <f t="shared" ref="AK1408:AM1408" si="4110">AK1409+AK1433+AK1443+AK1457</f>
        <v>-5052.4199999999992</v>
      </c>
      <c r="AL1408" s="9">
        <f t="shared" si="4110"/>
        <v>0</v>
      </c>
      <c r="AM1408" s="9">
        <f t="shared" si="4110"/>
        <v>0</v>
      </c>
      <c r="AN1408" s="20">
        <f t="shared" si="4012"/>
        <v>80786.429999999993</v>
      </c>
      <c r="AO1408" s="20">
        <f t="shared" si="4013"/>
        <v>78343.150000000009</v>
      </c>
      <c r="AP1408" s="20">
        <f t="shared" si="4014"/>
        <v>60276.15</v>
      </c>
      <c r="AQ1408" s="9">
        <f t="shared" ref="AQ1408:AS1408" si="4111">AQ1409+AQ1433+AQ1443+AQ1457</f>
        <v>0</v>
      </c>
      <c r="AR1408" s="9">
        <f t="shared" si="4111"/>
        <v>0</v>
      </c>
      <c r="AS1408" s="9">
        <f t="shared" si="4111"/>
        <v>0</v>
      </c>
      <c r="AT1408" s="20">
        <f t="shared" si="4015"/>
        <v>80786.429999999993</v>
      </c>
      <c r="AU1408" s="20">
        <f t="shared" si="4016"/>
        <v>78343.150000000009</v>
      </c>
      <c r="AV1408" s="20">
        <f t="shared" si="4017"/>
        <v>60276.15</v>
      </c>
      <c r="AW1408" s="9">
        <f t="shared" ref="AW1408:AY1408" si="4112">AW1409+AW1433+AW1443+AW1457</f>
        <v>-266.77199999999999</v>
      </c>
      <c r="AX1408" s="9">
        <f t="shared" si="4112"/>
        <v>0</v>
      </c>
      <c r="AY1408" s="9">
        <f t="shared" si="4112"/>
        <v>0</v>
      </c>
      <c r="AZ1408" s="20">
        <f t="shared" si="4101"/>
        <v>80519.657999999996</v>
      </c>
      <c r="BA1408" s="20">
        <f t="shared" si="4102"/>
        <v>78343.150000000009</v>
      </c>
      <c r="BB1408" s="20">
        <f t="shared" si="4103"/>
        <v>60276.15</v>
      </c>
      <c r="BC1408" s="9">
        <f t="shared" ref="BC1408" si="4113">BC1409+BC1433+BC1443+BC1457</f>
        <v>0</v>
      </c>
      <c r="BD1408" s="20">
        <f t="shared" si="4100"/>
        <v>80519.657999999996</v>
      </c>
      <c r="BE1408" s="9">
        <f t="shared" ref="BE1408:BG1408" si="4114">BE1409+BE1433+BE1443+BE1457</f>
        <v>-2086.6320000000001</v>
      </c>
      <c r="BF1408" s="9">
        <f t="shared" si="4114"/>
        <v>0</v>
      </c>
      <c r="BG1408" s="9">
        <f t="shared" si="4114"/>
        <v>0</v>
      </c>
      <c r="BH1408" s="20">
        <f t="shared" si="4040"/>
        <v>78433.025999999998</v>
      </c>
      <c r="BI1408" s="20">
        <f t="shared" si="4041"/>
        <v>78343.150000000009</v>
      </c>
      <c r="BJ1408" s="20">
        <f t="shared" si="4042"/>
        <v>60276.15</v>
      </c>
      <c r="BK1408" s="9">
        <f t="shared" ref="BK1408:BL1408" si="4115">BK1409+BK1433+BK1443+BK1457</f>
        <v>0</v>
      </c>
      <c r="BL1408" s="9">
        <f t="shared" si="4115"/>
        <v>0</v>
      </c>
      <c r="BM1408" s="20">
        <f t="shared" si="4043"/>
        <v>78433.025999999998</v>
      </c>
      <c r="BN1408" s="20">
        <f t="shared" si="4044"/>
        <v>78343.150000000009</v>
      </c>
      <c r="BO1408" s="9">
        <f t="shared" ref="BO1408:BQ1408" si="4116">BO1409+BO1433+BO1443+BO1457</f>
        <v>-2768.402</v>
      </c>
      <c r="BP1408" s="9">
        <f t="shared" si="4116"/>
        <v>0</v>
      </c>
      <c r="BQ1408" s="9">
        <f t="shared" si="4116"/>
        <v>0</v>
      </c>
      <c r="BR1408" s="20">
        <f t="shared" ref="BR1408:BR1471" si="4117">BM1408+BO1408</f>
        <v>75664.623999999996</v>
      </c>
      <c r="BS1408" s="20">
        <f t="shared" ref="BS1408:BS1471" si="4118">BN1408+BP1408</f>
        <v>78343.150000000009</v>
      </c>
      <c r="BT1408" s="20">
        <f t="shared" ref="BT1408:BT1471" si="4119">BJ1408+BQ1408</f>
        <v>60276.15</v>
      </c>
      <c r="BU1408" s="9">
        <f t="shared" ref="BU1408" si="4120">BU1409+BU1433+BU1443+BU1457</f>
        <v>0</v>
      </c>
      <c r="BV1408" s="20">
        <f t="shared" ref="BV1408:BV1471" si="4121">BR1408+BU1408</f>
        <v>75664.623999999996</v>
      </c>
      <c r="BW1408" s="9">
        <f t="shared" ref="BW1408:BX1408" si="4122">BW1409+BW1433+BW1443+BW1457</f>
        <v>-1533.3280000000002</v>
      </c>
      <c r="BX1408" s="9">
        <f t="shared" si="4122"/>
        <v>0</v>
      </c>
      <c r="BY1408" s="20">
        <f t="shared" si="4020"/>
        <v>74131.296000000002</v>
      </c>
      <c r="BZ1408" s="20">
        <f t="shared" si="4021"/>
        <v>78343.150000000009</v>
      </c>
      <c r="CA1408" s="9">
        <f t="shared" ref="CA1408" si="4123">CA1409+CA1433+CA1443+CA1457</f>
        <v>0</v>
      </c>
      <c r="CB1408" s="20">
        <f t="shared" si="4022"/>
        <v>74131.296000000002</v>
      </c>
      <c r="CC1408" s="9">
        <f t="shared" ref="CC1408" si="4124">CC1409+CC1433+CC1443+CC1457</f>
        <v>-2571.3889999999997</v>
      </c>
      <c r="CD1408" s="9">
        <f t="shared" si="4023"/>
        <v>71559.907000000007</v>
      </c>
      <c r="CE1408" s="9">
        <f t="shared" si="4106"/>
        <v>0</v>
      </c>
      <c r="CF1408" s="40"/>
    </row>
    <row r="1409" spans="1:84" s="17" customFormat="1" ht="63" x14ac:dyDescent="0.25">
      <c r="A1409" s="21" t="s">
        <v>481</v>
      </c>
      <c r="B1409" s="22"/>
      <c r="C1409" s="21"/>
      <c r="D1409" s="21"/>
      <c r="E1409" s="27" t="s">
        <v>914</v>
      </c>
      <c r="F1409" s="23">
        <f>F1410+F1414+F1429</f>
        <v>50029.9</v>
      </c>
      <c r="G1409" s="23">
        <f t="shared" ref="G1409:K1409" si="4125">G1410+G1414+G1429</f>
        <v>49619.9</v>
      </c>
      <c r="H1409" s="23">
        <f t="shared" si="4125"/>
        <v>34795.800000000003</v>
      </c>
      <c r="I1409" s="23">
        <f t="shared" si="4125"/>
        <v>-968.14999999999986</v>
      </c>
      <c r="J1409" s="23">
        <f t="shared" si="4125"/>
        <v>-961.05</v>
      </c>
      <c r="K1409" s="23">
        <f t="shared" si="4125"/>
        <v>-968.05</v>
      </c>
      <c r="L1409" s="23">
        <f t="shared" si="4028"/>
        <v>49061.75</v>
      </c>
      <c r="M1409" s="23">
        <f t="shared" si="4029"/>
        <v>48658.85</v>
      </c>
      <c r="N1409" s="23">
        <f t="shared" si="4030"/>
        <v>33827.75</v>
      </c>
      <c r="O1409" s="23">
        <f t="shared" ref="O1409:Q1409" si="4126">O1410+O1414+O1429</f>
        <v>0</v>
      </c>
      <c r="P1409" s="23">
        <f t="shared" si="4126"/>
        <v>0</v>
      </c>
      <c r="Q1409" s="23">
        <f t="shared" si="4126"/>
        <v>0</v>
      </c>
      <c r="R1409" s="23">
        <f t="shared" si="3983"/>
        <v>49061.75</v>
      </c>
      <c r="S1409" s="23">
        <f t="shared" si="3984"/>
        <v>48658.85</v>
      </c>
      <c r="T1409" s="23">
        <f t="shared" si="3985"/>
        <v>33827.75</v>
      </c>
      <c r="U1409" s="23">
        <f t="shared" ref="U1409:CE1409" si="4127">U1410+U1414+U1429</f>
        <v>0</v>
      </c>
      <c r="V1409" s="23">
        <f t="shared" ref="V1409:V1476" si="4128">R1409+U1409</f>
        <v>49061.75</v>
      </c>
      <c r="W1409" s="23">
        <f t="shared" ref="W1409:Y1409" si="4129">W1410+W1414+W1429</f>
        <v>0</v>
      </c>
      <c r="X1409" s="23">
        <f t="shared" si="4129"/>
        <v>0</v>
      </c>
      <c r="Y1409" s="23">
        <f t="shared" si="4129"/>
        <v>0</v>
      </c>
      <c r="Z1409" s="20">
        <f t="shared" si="4096"/>
        <v>49061.75</v>
      </c>
      <c r="AA1409" s="20">
        <f t="shared" si="4097"/>
        <v>48658.85</v>
      </c>
      <c r="AB1409" s="20">
        <f t="shared" si="4098"/>
        <v>33827.75</v>
      </c>
      <c r="AC1409" s="23">
        <f t="shared" ref="AC1409:AE1409" si="4130">AC1410+AC1414+AC1429</f>
        <v>0</v>
      </c>
      <c r="AD1409" s="23">
        <f t="shared" si="4130"/>
        <v>0</v>
      </c>
      <c r="AE1409" s="23">
        <f t="shared" si="4130"/>
        <v>0</v>
      </c>
      <c r="AF1409" s="20">
        <f t="shared" si="4090"/>
        <v>49061.75</v>
      </c>
      <c r="AG1409" s="20">
        <f t="shared" si="4091"/>
        <v>48658.85</v>
      </c>
      <c r="AH1409" s="20">
        <f t="shared" si="4092"/>
        <v>33827.75</v>
      </c>
      <c r="AI1409" s="23">
        <f t="shared" ref="AI1409" si="4131">AI1410+AI1414+AI1429</f>
        <v>0</v>
      </c>
      <c r="AJ1409" s="20">
        <f t="shared" si="4093"/>
        <v>49061.75</v>
      </c>
      <c r="AK1409" s="23">
        <f t="shared" ref="AK1409:AM1409" si="4132">AK1410+AK1414+AK1429</f>
        <v>-5040.2239999999993</v>
      </c>
      <c r="AL1409" s="23">
        <f t="shared" si="4132"/>
        <v>0</v>
      </c>
      <c r="AM1409" s="23">
        <f t="shared" si="4132"/>
        <v>0</v>
      </c>
      <c r="AN1409" s="20">
        <f t="shared" si="4012"/>
        <v>44021.525999999998</v>
      </c>
      <c r="AO1409" s="20">
        <f t="shared" si="4013"/>
        <v>48658.85</v>
      </c>
      <c r="AP1409" s="20">
        <f t="shared" si="4014"/>
        <v>33827.75</v>
      </c>
      <c r="AQ1409" s="23">
        <f t="shared" ref="AQ1409:AS1409" si="4133">AQ1410+AQ1414+AQ1429</f>
        <v>0</v>
      </c>
      <c r="AR1409" s="23">
        <f t="shared" si="4133"/>
        <v>0</v>
      </c>
      <c r="AS1409" s="23">
        <f t="shared" si="4133"/>
        <v>0</v>
      </c>
      <c r="AT1409" s="20">
        <f t="shared" si="4015"/>
        <v>44021.525999999998</v>
      </c>
      <c r="AU1409" s="20">
        <f t="shared" si="4016"/>
        <v>48658.85</v>
      </c>
      <c r="AV1409" s="20">
        <f t="shared" si="4017"/>
        <v>33827.75</v>
      </c>
      <c r="AW1409" s="23">
        <f t="shared" ref="AW1409:AY1409" si="4134">AW1410+AW1414+AW1429</f>
        <v>-172.27199999999999</v>
      </c>
      <c r="AX1409" s="23">
        <f t="shared" si="4134"/>
        <v>0</v>
      </c>
      <c r="AY1409" s="23">
        <f t="shared" si="4134"/>
        <v>0</v>
      </c>
      <c r="AZ1409" s="20">
        <f t="shared" si="4101"/>
        <v>43849.254000000001</v>
      </c>
      <c r="BA1409" s="20">
        <f t="shared" si="4102"/>
        <v>48658.85</v>
      </c>
      <c r="BB1409" s="20">
        <f t="shared" si="4103"/>
        <v>33827.75</v>
      </c>
      <c r="BC1409" s="23">
        <f t="shared" ref="BC1409" si="4135">BC1410+BC1414+BC1429</f>
        <v>0</v>
      </c>
      <c r="BD1409" s="20">
        <f t="shared" si="4100"/>
        <v>43849.254000000001</v>
      </c>
      <c r="BE1409" s="23">
        <f t="shared" ref="BE1409:BG1409" si="4136">BE1410+BE1414+BE1429</f>
        <v>-1317.7059999999999</v>
      </c>
      <c r="BF1409" s="23">
        <f t="shared" si="4136"/>
        <v>0</v>
      </c>
      <c r="BG1409" s="23">
        <f t="shared" si="4136"/>
        <v>0</v>
      </c>
      <c r="BH1409" s="20">
        <f t="shared" si="4040"/>
        <v>42531.548000000003</v>
      </c>
      <c r="BI1409" s="20">
        <f t="shared" si="4041"/>
        <v>48658.85</v>
      </c>
      <c r="BJ1409" s="20">
        <f t="shared" si="4042"/>
        <v>33827.75</v>
      </c>
      <c r="BK1409" s="23">
        <f t="shared" ref="BK1409:BL1409" si="4137">BK1410+BK1414+BK1429</f>
        <v>0</v>
      </c>
      <c r="BL1409" s="23">
        <f t="shared" si="4137"/>
        <v>0</v>
      </c>
      <c r="BM1409" s="20">
        <f t="shared" si="4043"/>
        <v>42531.548000000003</v>
      </c>
      <c r="BN1409" s="20">
        <f t="shared" si="4044"/>
        <v>48658.85</v>
      </c>
      <c r="BO1409" s="23">
        <f t="shared" ref="BO1409:BQ1409" si="4138">BO1410+BO1414+BO1429</f>
        <v>-938.82500000000005</v>
      </c>
      <c r="BP1409" s="23">
        <f t="shared" si="4138"/>
        <v>0</v>
      </c>
      <c r="BQ1409" s="23">
        <f t="shared" si="4138"/>
        <v>0</v>
      </c>
      <c r="BR1409" s="20">
        <f t="shared" si="4117"/>
        <v>41592.723000000005</v>
      </c>
      <c r="BS1409" s="20">
        <f t="shared" si="4118"/>
        <v>48658.85</v>
      </c>
      <c r="BT1409" s="20">
        <f t="shared" si="4119"/>
        <v>33827.75</v>
      </c>
      <c r="BU1409" s="23">
        <f t="shared" ref="BU1409" si="4139">BU1410+BU1414+BU1429</f>
        <v>0</v>
      </c>
      <c r="BV1409" s="20">
        <f t="shared" si="4121"/>
        <v>41592.723000000005</v>
      </c>
      <c r="BW1409" s="23">
        <f t="shared" ref="BW1409:BX1409" si="4140">BW1410+BW1414+BW1429</f>
        <v>-36.024000000000001</v>
      </c>
      <c r="BX1409" s="23">
        <f t="shared" si="4140"/>
        <v>0</v>
      </c>
      <c r="BY1409" s="20">
        <f t="shared" si="4020"/>
        <v>41556.699000000008</v>
      </c>
      <c r="BZ1409" s="20">
        <f t="shared" si="4021"/>
        <v>48658.85</v>
      </c>
      <c r="CA1409" s="23">
        <f t="shared" ref="CA1409" si="4141">CA1410+CA1414+CA1429</f>
        <v>0</v>
      </c>
      <c r="CB1409" s="20">
        <f t="shared" si="4022"/>
        <v>41556.699000000008</v>
      </c>
      <c r="CC1409" s="23">
        <f t="shared" ref="CC1409" si="4142">CC1410+CC1414+CC1429</f>
        <v>-112.986</v>
      </c>
      <c r="CD1409" s="23">
        <f t="shared" si="4023"/>
        <v>41443.713000000011</v>
      </c>
      <c r="CE1409" s="23">
        <f t="shared" si="4127"/>
        <v>0</v>
      </c>
      <c r="CF1409" s="32"/>
    </row>
    <row r="1410" spans="1:84" ht="63" x14ac:dyDescent="0.25">
      <c r="A1410" s="10" t="s">
        <v>108</v>
      </c>
      <c r="B1410" s="19"/>
      <c r="C1410" s="10"/>
      <c r="D1410" s="10"/>
      <c r="E1410" s="25" t="s">
        <v>915</v>
      </c>
      <c r="F1410" s="20">
        <f>F1411</f>
        <v>1131</v>
      </c>
      <c r="G1410" s="20">
        <f t="shared" ref="G1410:CE1412" si="4143">G1411</f>
        <v>1131</v>
      </c>
      <c r="H1410" s="20">
        <f t="shared" si="4143"/>
        <v>1131</v>
      </c>
      <c r="I1410" s="20">
        <f t="shared" si="4143"/>
        <v>-197.2</v>
      </c>
      <c r="J1410" s="20">
        <f t="shared" si="4143"/>
        <v>-197.2</v>
      </c>
      <c r="K1410" s="20">
        <f t="shared" si="4143"/>
        <v>-197.2</v>
      </c>
      <c r="L1410" s="20">
        <f t="shared" si="4028"/>
        <v>933.8</v>
      </c>
      <c r="M1410" s="20">
        <f t="shared" si="4029"/>
        <v>933.8</v>
      </c>
      <c r="N1410" s="20">
        <f t="shared" si="4030"/>
        <v>933.8</v>
      </c>
      <c r="O1410" s="20">
        <f t="shared" si="4143"/>
        <v>0</v>
      </c>
      <c r="P1410" s="20">
        <f t="shared" si="4143"/>
        <v>0</v>
      </c>
      <c r="Q1410" s="20">
        <f t="shared" si="4143"/>
        <v>0</v>
      </c>
      <c r="R1410" s="20">
        <f t="shared" si="3983"/>
        <v>933.8</v>
      </c>
      <c r="S1410" s="20">
        <f t="shared" si="3984"/>
        <v>933.8</v>
      </c>
      <c r="T1410" s="20">
        <f t="shared" si="3985"/>
        <v>933.8</v>
      </c>
      <c r="U1410" s="20">
        <f t="shared" si="4143"/>
        <v>0</v>
      </c>
      <c r="V1410" s="20">
        <f t="shared" si="4128"/>
        <v>933.8</v>
      </c>
      <c r="W1410" s="20">
        <f t="shared" si="4143"/>
        <v>0</v>
      </c>
      <c r="X1410" s="20">
        <f t="shared" si="4143"/>
        <v>0</v>
      </c>
      <c r="Y1410" s="20">
        <f t="shared" si="4143"/>
        <v>0</v>
      </c>
      <c r="Z1410" s="20">
        <f t="shared" si="4096"/>
        <v>933.8</v>
      </c>
      <c r="AA1410" s="20">
        <f t="shared" si="4097"/>
        <v>933.8</v>
      </c>
      <c r="AB1410" s="20">
        <f t="shared" si="4098"/>
        <v>933.8</v>
      </c>
      <c r="AC1410" s="20">
        <f t="shared" si="4143"/>
        <v>0</v>
      </c>
      <c r="AD1410" s="20">
        <f t="shared" si="4143"/>
        <v>0</v>
      </c>
      <c r="AE1410" s="20">
        <f t="shared" si="4143"/>
        <v>0</v>
      </c>
      <c r="AF1410" s="20">
        <f t="shared" si="4090"/>
        <v>933.8</v>
      </c>
      <c r="AG1410" s="20">
        <f t="shared" si="4091"/>
        <v>933.8</v>
      </c>
      <c r="AH1410" s="20">
        <f t="shared" si="4092"/>
        <v>933.8</v>
      </c>
      <c r="AI1410" s="20">
        <f t="shared" si="4143"/>
        <v>0</v>
      </c>
      <c r="AJ1410" s="20">
        <f t="shared" si="4093"/>
        <v>933.8</v>
      </c>
      <c r="AK1410" s="20">
        <f t="shared" si="4143"/>
        <v>627.56700000000001</v>
      </c>
      <c r="AL1410" s="20">
        <f t="shared" si="4143"/>
        <v>0</v>
      </c>
      <c r="AM1410" s="20">
        <f t="shared" si="4143"/>
        <v>0</v>
      </c>
      <c r="AN1410" s="20">
        <f t="shared" si="4012"/>
        <v>1561.367</v>
      </c>
      <c r="AO1410" s="20">
        <f t="shared" si="4013"/>
        <v>933.8</v>
      </c>
      <c r="AP1410" s="20">
        <f t="shared" si="4014"/>
        <v>933.8</v>
      </c>
      <c r="AQ1410" s="20">
        <f t="shared" si="4143"/>
        <v>0</v>
      </c>
      <c r="AR1410" s="20">
        <f t="shared" si="4143"/>
        <v>0</v>
      </c>
      <c r="AS1410" s="20">
        <f t="shared" si="4143"/>
        <v>0</v>
      </c>
      <c r="AT1410" s="20">
        <f t="shared" si="4015"/>
        <v>1561.367</v>
      </c>
      <c r="AU1410" s="20">
        <f t="shared" si="4016"/>
        <v>933.8</v>
      </c>
      <c r="AV1410" s="20">
        <f t="shared" si="4017"/>
        <v>933.8</v>
      </c>
      <c r="AW1410" s="20">
        <f t="shared" si="4143"/>
        <v>0</v>
      </c>
      <c r="AX1410" s="20">
        <f t="shared" si="4143"/>
        <v>0</v>
      </c>
      <c r="AY1410" s="20">
        <f t="shared" si="4143"/>
        <v>0</v>
      </c>
      <c r="AZ1410" s="20">
        <f t="shared" si="4101"/>
        <v>1561.367</v>
      </c>
      <c r="BA1410" s="20">
        <f t="shared" si="4102"/>
        <v>933.8</v>
      </c>
      <c r="BB1410" s="20">
        <f t="shared" si="4103"/>
        <v>933.8</v>
      </c>
      <c r="BC1410" s="20">
        <f t="shared" si="4143"/>
        <v>0</v>
      </c>
      <c r="BD1410" s="20">
        <f t="shared" si="4100"/>
        <v>1561.367</v>
      </c>
      <c r="BE1410" s="20">
        <f t="shared" si="4143"/>
        <v>-933.8</v>
      </c>
      <c r="BF1410" s="20">
        <f t="shared" si="4143"/>
        <v>0</v>
      </c>
      <c r="BG1410" s="20">
        <f t="shared" si="4143"/>
        <v>0</v>
      </c>
      <c r="BH1410" s="20">
        <f t="shared" si="4040"/>
        <v>627.56700000000001</v>
      </c>
      <c r="BI1410" s="20">
        <f t="shared" si="4041"/>
        <v>933.8</v>
      </c>
      <c r="BJ1410" s="20">
        <f t="shared" si="4042"/>
        <v>933.8</v>
      </c>
      <c r="BK1410" s="20">
        <f t="shared" si="4143"/>
        <v>0</v>
      </c>
      <c r="BL1410" s="20">
        <f t="shared" si="4143"/>
        <v>0</v>
      </c>
      <c r="BM1410" s="20">
        <f t="shared" si="4043"/>
        <v>627.56700000000001</v>
      </c>
      <c r="BN1410" s="20">
        <f t="shared" si="4044"/>
        <v>933.8</v>
      </c>
      <c r="BO1410" s="20">
        <f t="shared" si="4143"/>
        <v>0</v>
      </c>
      <c r="BP1410" s="20">
        <f t="shared" si="4143"/>
        <v>0</v>
      </c>
      <c r="BQ1410" s="20">
        <f t="shared" si="4143"/>
        <v>0</v>
      </c>
      <c r="BR1410" s="20">
        <f t="shared" si="4117"/>
        <v>627.56700000000001</v>
      </c>
      <c r="BS1410" s="20">
        <f t="shared" si="4118"/>
        <v>933.8</v>
      </c>
      <c r="BT1410" s="20">
        <f t="shared" si="4119"/>
        <v>933.8</v>
      </c>
      <c r="BU1410" s="20">
        <f t="shared" si="4143"/>
        <v>0</v>
      </c>
      <c r="BV1410" s="20">
        <f t="shared" si="4121"/>
        <v>627.56700000000001</v>
      </c>
      <c r="BW1410" s="20">
        <f t="shared" si="4143"/>
        <v>0</v>
      </c>
      <c r="BX1410" s="20">
        <f t="shared" si="4143"/>
        <v>0</v>
      </c>
      <c r="BY1410" s="20">
        <f t="shared" si="4020"/>
        <v>627.56700000000001</v>
      </c>
      <c r="BZ1410" s="20">
        <f t="shared" si="4021"/>
        <v>933.8</v>
      </c>
      <c r="CA1410" s="20">
        <f t="shared" si="4143"/>
        <v>0</v>
      </c>
      <c r="CB1410" s="20">
        <f t="shared" si="4022"/>
        <v>627.56700000000001</v>
      </c>
      <c r="CC1410" s="20">
        <f t="shared" si="4143"/>
        <v>0</v>
      </c>
      <c r="CD1410" s="20">
        <f t="shared" si="4023"/>
        <v>627.56700000000001</v>
      </c>
      <c r="CE1410" s="20">
        <f t="shared" si="4143"/>
        <v>0</v>
      </c>
    </row>
    <row r="1411" spans="1:84" ht="47.25" x14ac:dyDescent="0.25">
      <c r="A1411" s="10" t="s">
        <v>108</v>
      </c>
      <c r="B1411" s="19">
        <v>200</v>
      </c>
      <c r="C1411" s="10"/>
      <c r="D1411" s="10"/>
      <c r="E1411" s="25" t="s">
        <v>602</v>
      </c>
      <c r="F1411" s="20">
        <f>F1412</f>
        <v>1131</v>
      </c>
      <c r="G1411" s="20">
        <f t="shared" si="4143"/>
        <v>1131</v>
      </c>
      <c r="H1411" s="20">
        <f t="shared" si="4143"/>
        <v>1131</v>
      </c>
      <c r="I1411" s="20">
        <f t="shared" si="4143"/>
        <v>-197.2</v>
      </c>
      <c r="J1411" s="20">
        <f t="shared" si="4143"/>
        <v>-197.2</v>
      </c>
      <c r="K1411" s="20">
        <f t="shared" si="4143"/>
        <v>-197.2</v>
      </c>
      <c r="L1411" s="20">
        <f t="shared" si="4028"/>
        <v>933.8</v>
      </c>
      <c r="M1411" s="20">
        <f t="shared" si="4029"/>
        <v>933.8</v>
      </c>
      <c r="N1411" s="20">
        <f t="shared" si="4030"/>
        <v>933.8</v>
      </c>
      <c r="O1411" s="20">
        <f t="shared" si="4143"/>
        <v>0</v>
      </c>
      <c r="P1411" s="20">
        <f t="shared" si="4143"/>
        <v>0</v>
      </c>
      <c r="Q1411" s="20">
        <f t="shared" si="4143"/>
        <v>0</v>
      </c>
      <c r="R1411" s="20">
        <f t="shared" si="3983"/>
        <v>933.8</v>
      </c>
      <c r="S1411" s="20">
        <f t="shared" si="3984"/>
        <v>933.8</v>
      </c>
      <c r="T1411" s="20">
        <f t="shared" si="3985"/>
        <v>933.8</v>
      </c>
      <c r="U1411" s="20">
        <f t="shared" si="4143"/>
        <v>0</v>
      </c>
      <c r="V1411" s="20">
        <f t="shared" si="4128"/>
        <v>933.8</v>
      </c>
      <c r="W1411" s="20">
        <f t="shared" si="4143"/>
        <v>0</v>
      </c>
      <c r="X1411" s="20">
        <f t="shared" si="4143"/>
        <v>0</v>
      </c>
      <c r="Y1411" s="20">
        <f t="shared" si="4143"/>
        <v>0</v>
      </c>
      <c r="Z1411" s="20">
        <f t="shared" si="4096"/>
        <v>933.8</v>
      </c>
      <c r="AA1411" s="20">
        <f t="shared" si="4097"/>
        <v>933.8</v>
      </c>
      <c r="AB1411" s="20">
        <f t="shared" si="4098"/>
        <v>933.8</v>
      </c>
      <c r="AC1411" s="20">
        <f t="shared" si="4143"/>
        <v>0</v>
      </c>
      <c r="AD1411" s="20">
        <f t="shared" si="4143"/>
        <v>0</v>
      </c>
      <c r="AE1411" s="20">
        <f t="shared" si="4143"/>
        <v>0</v>
      </c>
      <c r="AF1411" s="20">
        <f t="shared" si="4090"/>
        <v>933.8</v>
      </c>
      <c r="AG1411" s="20">
        <f t="shared" si="4091"/>
        <v>933.8</v>
      </c>
      <c r="AH1411" s="20">
        <f t="shared" si="4092"/>
        <v>933.8</v>
      </c>
      <c r="AI1411" s="20">
        <f t="shared" si="4143"/>
        <v>0</v>
      </c>
      <c r="AJ1411" s="20">
        <f t="shared" si="4093"/>
        <v>933.8</v>
      </c>
      <c r="AK1411" s="20">
        <f t="shared" si="4143"/>
        <v>627.56700000000001</v>
      </c>
      <c r="AL1411" s="20">
        <f t="shared" si="4143"/>
        <v>0</v>
      </c>
      <c r="AM1411" s="20">
        <f t="shared" si="4143"/>
        <v>0</v>
      </c>
      <c r="AN1411" s="20">
        <f t="shared" si="4012"/>
        <v>1561.367</v>
      </c>
      <c r="AO1411" s="20">
        <f t="shared" si="4013"/>
        <v>933.8</v>
      </c>
      <c r="AP1411" s="20">
        <f t="shared" si="4014"/>
        <v>933.8</v>
      </c>
      <c r="AQ1411" s="20">
        <f t="shared" si="4143"/>
        <v>0</v>
      </c>
      <c r="AR1411" s="20">
        <f t="shared" si="4143"/>
        <v>0</v>
      </c>
      <c r="AS1411" s="20">
        <f t="shared" si="4143"/>
        <v>0</v>
      </c>
      <c r="AT1411" s="20">
        <f t="shared" si="4015"/>
        <v>1561.367</v>
      </c>
      <c r="AU1411" s="20">
        <f t="shared" si="4016"/>
        <v>933.8</v>
      </c>
      <c r="AV1411" s="20">
        <f t="shared" si="4017"/>
        <v>933.8</v>
      </c>
      <c r="AW1411" s="20">
        <f t="shared" si="4143"/>
        <v>0</v>
      </c>
      <c r="AX1411" s="20">
        <f t="shared" si="4143"/>
        <v>0</v>
      </c>
      <c r="AY1411" s="20">
        <f t="shared" si="4143"/>
        <v>0</v>
      </c>
      <c r="AZ1411" s="20">
        <f t="shared" si="4101"/>
        <v>1561.367</v>
      </c>
      <c r="BA1411" s="20">
        <f t="shared" si="4102"/>
        <v>933.8</v>
      </c>
      <c r="BB1411" s="20">
        <f t="shared" si="4103"/>
        <v>933.8</v>
      </c>
      <c r="BC1411" s="20">
        <f t="shared" si="4143"/>
        <v>0</v>
      </c>
      <c r="BD1411" s="20">
        <f t="shared" si="4100"/>
        <v>1561.367</v>
      </c>
      <c r="BE1411" s="20">
        <f t="shared" si="4143"/>
        <v>-933.8</v>
      </c>
      <c r="BF1411" s="20">
        <f t="shared" si="4143"/>
        <v>0</v>
      </c>
      <c r="BG1411" s="20">
        <f t="shared" si="4143"/>
        <v>0</v>
      </c>
      <c r="BH1411" s="20">
        <f t="shared" si="4040"/>
        <v>627.56700000000001</v>
      </c>
      <c r="BI1411" s="20">
        <f t="shared" si="4041"/>
        <v>933.8</v>
      </c>
      <c r="BJ1411" s="20">
        <f t="shared" si="4042"/>
        <v>933.8</v>
      </c>
      <c r="BK1411" s="20">
        <f t="shared" si="4143"/>
        <v>0</v>
      </c>
      <c r="BL1411" s="20">
        <f t="shared" si="4143"/>
        <v>0</v>
      </c>
      <c r="BM1411" s="20">
        <f t="shared" si="4043"/>
        <v>627.56700000000001</v>
      </c>
      <c r="BN1411" s="20">
        <f t="shared" si="4044"/>
        <v>933.8</v>
      </c>
      <c r="BO1411" s="20">
        <f t="shared" si="4143"/>
        <v>0</v>
      </c>
      <c r="BP1411" s="20">
        <f t="shared" si="4143"/>
        <v>0</v>
      </c>
      <c r="BQ1411" s="20">
        <f t="shared" si="4143"/>
        <v>0</v>
      </c>
      <c r="BR1411" s="20">
        <f t="shared" si="4117"/>
        <v>627.56700000000001</v>
      </c>
      <c r="BS1411" s="20">
        <f t="shared" si="4118"/>
        <v>933.8</v>
      </c>
      <c r="BT1411" s="20">
        <f t="shared" si="4119"/>
        <v>933.8</v>
      </c>
      <c r="BU1411" s="20">
        <f t="shared" si="4143"/>
        <v>0</v>
      </c>
      <c r="BV1411" s="20">
        <f t="shared" si="4121"/>
        <v>627.56700000000001</v>
      </c>
      <c r="BW1411" s="20">
        <f t="shared" si="4143"/>
        <v>0</v>
      </c>
      <c r="BX1411" s="20">
        <f t="shared" si="4143"/>
        <v>0</v>
      </c>
      <c r="BY1411" s="20">
        <f t="shared" si="4020"/>
        <v>627.56700000000001</v>
      </c>
      <c r="BZ1411" s="20">
        <f t="shared" si="4021"/>
        <v>933.8</v>
      </c>
      <c r="CA1411" s="20">
        <f t="shared" si="4143"/>
        <v>0</v>
      </c>
      <c r="CB1411" s="20">
        <f t="shared" si="4022"/>
        <v>627.56700000000001</v>
      </c>
      <c r="CC1411" s="20">
        <f t="shared" si="4143"/>
        <v>0</v>
      </c>
      <c r="CD1411" s="20">
        <f t="shared" si="4023"/>
        <v>627.56700000000001</v>
      </c>
      <c r="CE1411" s="20">
        <f t="shared" si="4143"/>
        <v>0</v>
      </c>
    </row>
    <row r="1412" spans="1:84" ht="47.25" x14ac:dyDescent="0.25">
      <c r="A1412" s="10" t="s">
        <v>108</v>
      </c>
      <c r="B1412" s="19">
        <v>240</v>
      </c>
      <c r="C1412" s="10"/>
      <c r="D1412" s="10"/>
      <c r="E1412" s="25" t="s">
        <v>603</v>
      </c>
      <c r="F1412" s="20">
        <f>F1413</f>
        <v>1131</v>
      </c>
      <c r="G1412" s="20">
        <f t="shared" si="4143"/>
        <v>1131</v>
      </c>
      <c r="H1412" s="20">
        <f t="shared" si="4143"/>
        <v>1131</v>
      </c>
      <c r="I1412" s="20">
        <f t="shared" si="4143"/>
        <v>-197.2</v>
      </c>
      <c r="J1412" s="20">
        <f t="shared" si="4143"/>
        <v>-197.2</v>
      </c>
      <c r="K1412" s="20">
        <f t="shared" si="4143"/>
        <v>-197.2</v>
      </c>
      <c r="L1412" s="20">
        <f t="shared" si="4028"/>
        <v>933.8</v>
      </c>
      <c r="M1412" s="20">
        <f t="shared" si="4029"/>
        <v>933.8</v>
      </c>
      <c r="N1412" s="20">
        <f t="shared" si="4030"/>
        <v>933.8</v>
      </c>
      <c r="O1412" s="20">
        <f t="shared" si="4143"/>
        <v>0</v>
      </c>
      <c r="P1412" s="20">
        <f t="shared" si="4143"/>
        <v>0</v>
      </c>
      <c r="Q1412" s="20">
        <f t="shared" si="4143"/>
        <v>0</v>
      </c>
      <c r="R1412" s="20">
        <f t="shared" si="3983"/>
        <v>933.8</v>
      </c>
      <c r="S1412" s="20">
        <f t="shared" si="3984"/>
        <v>933.8</v>
      </c>
      <c r="T1412" s="20">
        <f t="shared" si="3985"/>
        <v>933.8</v>
      </c>
      <c r="U1412" s="20">
        <f t="shared" si="4143"/>
        <v>0</v>
      </c>
      <c r="V1412" s="20">
        <f t="shared" si="4128"/>
        <v>933.8</v>
      </c>
      <c r="W1412" s="20">
        <f t="shared" si="4143"/>
        <v>0</v>
      </c>
      <c r="X1412" s="20">
        <f t="shared" si="4143"/>
        <v>0</v>
      </c>
      <c r="Y1412" s="20">
        <f t="shared" si="4143"/>
        <v>0</v>
      </c>
      <c r="Z1412" s="20">
        <f t="shared" si="4096"/>
        <v>933.8</v>
      </c>
      <c r="AA1412" s="20">
        <f t="shared" si="4097"/>
        <v>933.8</v>
      </c>
      <c r="AB1412" s="20">
        <f t="shared" si="4098"/>
        <v>933.8</v>
      </c>
      <c r="AC1412" s="20">
        <f t="shared" si="4143"/>
        <v>0</v>
      </c>
      <c r="AD1412" s="20">
        <f t="shared" si="4143"/>
        <v>0</v>
      </c>
      <c r="AE1412" s="20">
        <f t="shared" si="4143"/>
        <v>0</v>
      </c>
      <c r="AF1412" s="20">
        <f t="shared" si="4090"/>
        <v>933.8</v>
      </c>
      <c r="AG1412" s="20">
        <f t="shared" si="4091"/>
        <v>933.8</v>
      </c>
      <c r="AH1412" s="20">
        <f t="shared" si="4092"/>
        <v>933.8</v>
      </c>
      <c r="AI1412" s="20">
        <f t="shared" si="4143"/>
        <v>0</v>
      </c>
      <c r="AJ1412" s="20">
        <f t="shared" si="4093"/>
        <v>933.8</v>
      </c>
      <c r="AK1412" s="20">
        <f t="shared" si="4143"/>
        <v>627.56700000000001</v>
      </c>
      <c r="AL1412" s="20">
        <f t="shared" si="4143"/>
        <v>0</v>
      </c>
      <c r="AM1412" s="20">
        <f t="shared" si="4143"/>
        <v>0</v>
      </c>
      <c r="AN1412" s="20">
        <f t="shared" si="4012"/>
        <v>1561.367</v>
      </c>
      <c r="AO1412" s="20">
        <f t="shared" si="4013"/>
        <v>933.8</v>
      </c>
      <c r="AP1412" s="20">
        <f t="shared" si="4014"/>
        <v>933.8</v>
      </c>
      <c r="AQ1412" s="20">
        <f t="shared" si="4143"/>
        <v>0</v>
      </c>
      <c r="AR1412" s="20">
        <f t="shared" si="4143"/>
        <v>0</v>
      </c>
      <c r="AS1412" s="20">
        <f t="shared" si="4143"/>
        <v>0</v>
      </c>
      <c r="AT1412" s="20">
        <f t="shared" si="4015"/>
        <v>1561.367</v>
      </c>
      <c r="AU1412" s="20">
        <f t="shared" si="4016"/>
        <v>933.8</v>
      </c>
      <c r="AV1412" s="20">
        <f t="shared" si="4017"/>
        <v>933.8</v>
      </c>
      <c r="AW1412" s="20">
        <f t="shared" si="4143"/>
        <v>0</v>
      </c>
      <c r="AX1412" s="20">
        <f t="shared" si="4143"/>
        <v>0</v>
      </c>
      <c r="AY1412" s="20">
        <f t="shared" si="4143"/>
        <v>0</v>
      </c>
      <c r="AZ1412" s="20">
        <f t="shared" si="4101"/>
        <v>1561.367</v>
      </c>
      <c r="BA1412" s="20">
        <f t="shared" si="4102"/>
        <v>933.8</v>
      </c>
      <c r="BB1412" s="20">
        <f t="shared" si="4103"/>
        <v>933.8</v>
      </c>
      <c r="BC1412" s="20">
        <f t="shared" si="4143"/>
        <v>0</v>
      </c>
      <c r="BD1412" s="20">
        <f t="shared" si="4100"/>
        <v>1561.367</v>
      </c>
      <c r="BE1412" s="20">
        <f t="shared" si="4143"/>
        <v>-933.8</v>
      </c>
      <c r="BF1412" s="20">
        <f t="shared" si="4143"/>
        <v>0</v>
      </c>
      <c r="BG1412" s="20">
        <f t="shared" si="4143"/>
        <v>0</v>
      </c>
      <c r="BH1412" s="20">
        <f t="shared" si="4040"/>
        <v>627.56700000000001</v>
      </c>
      <c r="BI1412" s="20">
        <f t="shared" si="4041"/>
        <v>933.8</v>
      </c>
      <c r="BJ1412" s="20">
        <f t="shared" si="4042"/>
        <v>933.8</v>
      </c>
      <c r="BK1412" s="20">
        <f t="shared" si="4143"/>
        <v>0</v>
      </c>
      <c r="BL1412" s="20">
        <f t="shared" si="4143"/>
        <v>0</v>
      </c>
      <c r="BM1412" s="20">
        <f t="shared" si="4043"/>
        <v>627.56700000000001</v>
      </c>
      <c r="BN1412" s="20">
        <f t="shared" si="4044"/>
        <v>933.8</v>
      </c>
      <c r="BO1412" s="20">
        <f t="shared" si="4143"/>
        <v>0</v>
      </c>
      <c r="BP1412" s="20">
        <f t="shared" si="4143"/>
        <v>0</v>
      </c>
      <c r="BQ1412" s="20">
        <f t="shared" si="4143"/>
        <v>0</v>
      </c>
      <c r="BR1412" s="20">
        <f t="shared" si="4117"/>
        <v>627.56700000000001</v>
      </c>
      <c r="BS1412" s="20">
        <f t="shared" si="4118"/>
        <v>933.8</v>
      </c>
      <c r="BT1412" s="20">
        <f t="shared" si="4119"/>
        <v>933.8</v>
      </c>
      <c r="BU1412" s="20">
        <f t="shared" si="4143"/>
        <v>0</v>
      </c>
      <c r="BV1412" s="20">
        <f t="shared" si="4121"/>
        <v>627.56700000000001</v>
      </c>
      <c r="BW1412" s="20">
        <f t="shared" si="4143"/>
        <v>0</v>
      </c>
      <c r="BX1412" s="20">
        <f t="shared" si="4143"/>
        <v>0</v>
      </c>
      <c r="BY1412" s="20">
        <f t="shared" si="4020"/>
        <v>627.56700000000001</v>
      </c>
      <c r="BZ1412" s="20">
        <f t="shared" si="4021"/>
        <v>933.8</v>
      </c>
      <c r="CA1412" s="20">
        <f t="shared" si="4143"/>
        <v>0</v>
      </c>
      <c r="CB1412" s="20">
        <f t="shared" si="4022"/>
        <v>627.56700000000001</v>
      </c>
      <c r="CC1412" s="20">
        <f t="shared" si="4143"/>
        <v>0</v>
      </c>
      <c r="CD1412" s="20">
        <f t="shared" si="4023"/>
        <v>627.56700000000001</v>
      </c>
      <c r="CE1412" s="20">
        <f t="shared" si="4143"/>
        <v>0</v>
      </c>
    </row>
    <row r="1413" spans="1:84" ht="31.5" x14ac:dyDescent="0.25">
      <c r="A1413" s="10" t="s">
        <v>108</v>
      </c>
      <c r="B1413" s="19">
        <v>240</v>
      </c>
      <c r="C1413" s="10" t="s">
        <v>335</v>
      </c>
      <c r="D1413" s="10" t="s">
        <v>344</v>
      </c>
      <c r="E1413" s="25" t="s">
        <v>578</v>
      </c>
      <c r="F1413" s="20">
        <v>1131</v>
      </c>
      <c r="G1413" s="20">
        <v>1131</v>
      </c>
      <c r="H1413" s="20">
        <v>1131</v>
      </c>
      <c r="I1413" s="20">
        <v>-197.2</v>
      </c>
      <c r="J1413" s="20">
        <v>-197.2</v>
      </c>
      <c r="K1413" s="20">
        <v>-197.2</v>
      </c>
      <c r="L1413" s="20">
        <f t="shared" si="4028"/>
        <v>933.8</v>
      </c>
      <c r="M1413" s="20">
        <f t="shared" si="4029"/>
        <v>933.8</v>
      </c>
      <c r="N1413" s="20">
        <f t="shared" si="4030"/>
        <v>933.8</v>
      </c>
      <c r="O1413" s="20"/>
      <c r="P1413" s="20"/>
      <c r="Q1413" s="20"/>
      <c r="R1413" s="20">
        <f t="shared" si="3983"/>
        <v>933.8</v>
      </c>
      <c r="S1413" s="20">
        <f t="shared" si="3984"/>
        <v>933.8</v>
      </c>
      <c r="T1413" s="20">
        <f t="shared" si="3985"/>
        <v>933.8</v>
      </c>
      <c r="U1413" s="20"/>
      <c r="V1413" s="20">
        <f t="shared" si="4128"/>
        <v>933.8</v>
      </c>
      <c r="W1413" s="20"/>
      <c r="X1413" s="20"/>
      <c r="Y1413" s="20"/>
      <c r="Z1413" s="20">
        <f t="shared" si="4096"/>
        <v>933.8</v>
      </c>
      <c r="AA1413" s="20">
        <f t="shared" si="4097"/>
        <v>933.8</v>
      </c>
      <c r="AB1413" s="20">
        <f t="shared" si="4098"/>
        <v>933.8</v>
      </c>
      <c r="AC1413" s="20"/>
      <c r="AD1413" s="20"/>
      <c r="AE1413" s="20"/>
      <c r="AF1413" s="20">
        <f t="shared" si="4090"/>
        <v>933.8</v>
      </c>
      <c r="AG1413" s="20">
        <f t="shared" si="4091"/>
        <v>933.8</v>
      </c>
      <c r="AH1413" s="20">
        <f t="shared" si="4092"/>
        <v>933.8</v>
      </c>
      <c r="AI1413" s="20"/>
      <c r="AJ1413" s="20">
        <f t="shared" si="4093"/>
        <v>933.8</v>
      </c>
      <c r="AK1413" s="20">
        <v>627.56700000000001</v>
      </c>
      <c r="AL1413" s="20"/>
      <c r="AM1413" s="20"/>
      <c r="AN1413" s="20">
        <f t="shared" si="4012"/>
        <v>1561.367</v>
      </c>
      <c r="AO1413" s="20">
        <f t="shared" si="4013"/>
        <v>933.8</v>
      </c>
      <c r="AP1413" s="20">
        <f t="shared" si="4014"/>
        <v>933.8</v>
      </c>
      <c r="AQ1413" s="20"/>
      <c r="AR1413" s="20"/>
      <c r="AS1413" s="20"/>
      <c r="AT1413" s="20">
        <f t="shared" si="4015"/>
        <v>1561.367</v>
      </c>
      <c r="AU1413" s="20">
        <f t="shared" si="4016"/>
        <v>933.8</v>
      </c>
      <c r="AV1413" s="20">
        <f t="shared" si="4017"/>
        <v>933.8</v>
      </c>
      <c r="AW1413" s="20"/>
      <c r="AX1413" s="20"/>
      <c r="AY1413" s="20"/>
      <c r="AZ1413" s="20">
        <f t="shared" si="4101"/>
        <v>1561.367</v>
      </c>
      <c r="BA1413" s="20">
        <f t="shared" si="4102"/>
        <v>933.8</v>
      </c>
      <c r="BB1413" s="20">
        <f t="shared" si="4103"/>
        <v>933.8</v>
      </c>
      <c r="BC1413" s="20"/>
      <c r="BD1413" s="20">
        <f t="shared" si="4100"/>
        <v>1561.367</v>
      </c>
      <c r="BE1413" s="20">
        <v>-933.8</v>
      </c>
      <c r="BF1413" s="20"/>
      <c r="BG1413" s="20"/>
      <c r="BH1413" s="20">
        <f t="shared" si="4040"/>
        <v>627.56700000000001</v>
      </c>
      <c r="BI1413" s="20">
        <f t="shared" si="4041"/>
        <v>933.8</v>
      </c>
      <c r="BJ1413" s="20">
        <f t="shared" si="4042"/>
        <v>933.8</v>
      </c>
      <c r="BK1413" s="20"/>
      <c r="BL1413" s="20"/>
      <c r="BM1413" s="20">
        <f t="shared" si="4043"/>
        <v>627.56700000000001</v>
      </c>
      <c r="BN1413" s="20">
        <f t="shared" si="4044"/>
        <v>933.8</v>
      </c>
      <c r="BO1413" s="20"/>
      <c r="BP1413" s="20"/>
      <c r="BQ1413" s="20"/>
      <c r="BR1413" s="20">
        <f t="shared" si="4117"/>
        <v>627.56700000000001</v>
      </c>
      <c r="BS1413" s="20">
        <f t="shared" si="4118"/>
        <v>933.8</v>
      </c>
      <c r="BT1413" s="20">
        <f t="shared" si="4119"/>
        <v>933.8</v>
      </c>
      <c r="BU1413" s="20"/>
      <c r="BV1413" s="20">
        <f t="shared" si="4121"/>
        <v>627.56700000000001</v>
      </c>
      <c r="BW1413" s="20"/>
      <c r="BX1413" s="20"/>
      <c r="BY1413" s="20">
        <f t="shared" si="4020"/>
        <v>627.56700000000001</v>
      </c>
      <c r="BZ1413" s="20">
        <f t="shared" si="4021"/>
        <v>933.8</v>
      </c>
      <c r="CA1413" s="20"/>
      <c r="CB1413" s="20">
        <f t="shared" si="4022"/>
        <v>627.56700000000001</v>
      </c>
      <c r="CC1413" s="20"/>
      <c r="CD1413" s="20">
        <f t="shared" si="4023"/>
        <v>627.56700000000001</v>
      </c>
      <c r="CE1413" s="20"/>
    </row>
    <row r="1414" spans="1:84" ht="78.75" x14ac:dyDescent="0.25">
      <c r="A1414" s="10" t="s">
        <v>482</v>
      </c>
      <c r="B1414" s="19"/>
      <c r="C1414" s="10"/>
      <c r="D1414" s="10"/>
      <c r="E1414" s="25" t="s">
        <v>916</v>
      </c>
      <c r="F1414" s="20">
        <f>F1415+F1425</f>
        <v>47727.9</v>
      </c>
      <c r="G1414" s="20">
        <f t="shared" ref="G1414:K1414" si="4144">G1415+G1425</f>
        <v>47317.9</v>
      </c>
      <c r="H1414" s="20">
        <f t="shared" si="4144"/>
        <v>32493.800000000003</v>
      </c>
      <c r="I1414" s="20">
        <f t="shared" si="4144"/>
        <v>-770.94999999999993</v>
      </c>
      <c r="J1414" s="20">
        <f t="shared" si="4144"/>
        <v>-763.84999999999991</v>
      </c>
      <c r="K1414" s="20">
        <f t="shared" si="4144"/>
        <v>-770.84999999999991</v>
      </c>
      <c r="L1414" s="20">
        <f t="shared" si="4028"/>
        <v>46956.950000000004</v>
      </c>
      <c r="M1414" s="20">
        <f t="shared" si="4029"/>
        <v>46554.05</v>
      </c>
      <c r="N1414" s="20">
        <f t="shared" si="4030"/>
        <v>31722.950000000004</v>
      </c>
      <c r="O1414" s="20">
        <f t="shared" ref="O1414:Q1414" si="4145">O1415+O1425</f>
        <v>0</v>
      </c>
      <c r="P1414" s="20">
        <f t="shared" si="4145"/>
        <v>0</v>
      </c>
      <c r="Q1414" s="20">
        <f t="shared" si="4145"/>
        <v>0</v>
      </c>
      <c r="R1414" s="20">
        <f t="shared" si="3983"/>
        <v>46956.950000000004</v>
      </c>
      <c r="S1414" s="20">
        <f t="shared" si="3984"/>
        <v>46554.05</v>
      </c>
      <c r="T1414" s="20">
        <f t="shared" si="3985"/>
        <v>31722.950000000004</v>
      </c>
      <c r="U1414" s="20">
        <f t="shared" ref="U1414:CE1414" si="4146">U1415+U1425</f>
        <v>0</v>
      </c>
      <c r="V1414" s="20">
        <f t="shared" si="4128"/>
        <v>46956.950000000004</v>
      </c>
      <c r="W1414" s="20">
        <f t="shared" ref="W1414:Y1414" si="4147">W1415+W1425</f>
        <v>0</v>
      </c>
      <c r="X1414" s="20">
        <f t="shared" si="4147"/>
        <v>0</v>
      </c>
      <c r="Y1414" s="20">
        <f t="shared" si="4147"/>
        <v>0</v>
      </c>
      <c r="Z1414" s="20">
        <f t="shared" si="4096"/>
        <v>46956.950000000004</v>
      </c>
      <c r="AA1414" s="20">
        <f t="shared" si="4097"/>
        <v>46554.05</v>
      </c>
      <c r="AB1414" s="20">
        <f t="shared" si="4098"/>
        <v>31722.950000000004</v>
      </c>
      <c r="AC1414" s="20">
        <f t="shared" ref="AC1414:AE1414" si="4148">AC1415+AC1425</f>
        <v>0</v>
      </c>
      <c r="AD1414" s="20">
        <f t="shared" si="4148"/>
        <v>0</v>
      </c>
      <c r="AE1414" s="20">
        <f t="shared" si="4148"/>
        <v>0</v>
      </c>
      <c r="AF1414" s="20">
        <f t="shared" si="4090"/>
        <v>46956.950000000004</v>
      </c>
      <c r="AG1414" s="20">
        <f t="shared" si="4091"/>
        <v>46554.05</v>
      </c>
      <c r="AH1414" s="20">
        <f t="shared" si="4092"/>
        <v>31722.950000000004</v>
      </c>
      <c r="AI1414" s="20">
        <f t="shared" ref="AI1414" si="4149">AI1415+AI1425</f>
        <v>0</v>
      </c>
      <c r="AJ1414" s="20">
        <f t="shared" si="4093"/>
        <v>46956.950000000004</v>
      </c>
      <c r="AK1414" s="20">
        <f t="shared" ref="AK1414:AM1414" si="4150">AK1415+AK1425</f>
        <v>-5701.1589999999997</v>
      </c>
      <c r="AL1414" s="20">
        <f t="shared" si="4150"/>
        <v>0</v>
      </c>
      <c r="AM1414" s="20">
        <f t="shared" si="4150"/>
        <v>0</v>
      </c>
      <c r="AN1414" s="20">
        <f t="shared" si="4012"/>
        <v>41255.791000000005</v>
      </c>
      <c r="AO1414" s="20">
        <f t="shared" si="4013"/>
        <v>46554.05</v>
      </c>
      <c r="AP1414" s="20">
        <f t="shared" si="4014"/>
        <v>31722.950000000004</v>
      </c>
      <c r="AQ1414" s="20">
        <f t="shared" ref="AQ1414:AS1414" si="4151">AQ1415+AQ1425</f>
        <v>0</v>
      </c>
      <c r="AR1414" s="20">
        <f t="shared" si="4151"/>
        <v>0</v>
      </c>
      <c r="AS1414" s="20">
        <f t="shared" si="4151"/>
        <v>0</v>
      </c>
      <c r="AT1414" s="20">
        <f t="shared" si="4015"/>
        <v>41255.791000000005</v>
      </c>
      <c r="AU1414" s="20">
        <f t="shared" si="4016"/>
        <v>46554.05</v>
      </c>
      <c r="AV1414" s="20">
        <f t="shared" si="4017"/>
        <v>31722.950000000004</v>
      </c>
      <c r="AW1414" s="20">
        <f t="shared" ref="AW1414:AY1414" si="4152">AW1415+AW1425</f>
        <v>-172.27199999999999</v>
      </c>
      <c r="AX1414" s="20">
        <f t="shared" si="4152"/>
        <v>0</v>
      </c>
      <c r="AY1414" s="20">
        <f t="shared" si="4152"/>
        <v>0</v>
      </c>
      <c r="AZ1414" s="20">
        <f t="shared" si="4101"/>
        <v>41083.519000000008</v>
      </c>
      <c r="BA1414" s="20">
        <f t="shared" si="4102"/>
        <v>46554.05</v>
      </c>
      <c r="BB1414" s="20">
        <f t="shared" si="4103"/>
        <v>31722.950000000004</v>
      </c>
      <c r="BC1414" s="20">
        <f t="shared" ref="BC1414" si="4153">BC1415+BC1425</f>
        <v>0</v>
      </c>
      <c r="BD1414" s="20">
        <f t="shared" si="4100"/>
        <v>41083.519000000008</v>
      </c>
      <c r="BE1414" s="20">
        <f t="shared" ref="BE1414:BG1414" si="4154">BE1415+BE1425</f>
        <v>-355.15600000000001</v>
      </c>
      <c r="BF1414" s="20">
        <f t="shared" si="4154"/>
        <v>0</v>
      </c>
      <c r="BG1414" s="20">
        <f t="shared" si="4154"/>
        <v>0</v>
      </c>
      <c r="BH1414" s="20">
        <f t="shared" si="4040"/>
        <v>40728.363000000005</v>
      </c>
      <c r="BI1414" s="20">
        <f t="shared" si="4041"/>
        <v>46554.05</v>
      </c>
      <c r="BJ1414" s="20">
        <f t="shared" si="4042"/>
        <v>31722.950000000004</v>
      </c>
      <c r="BK1414" s="20">
        <f t="shared" ref="BK1414:BL1414" si="4155">BK1415+BK1425</f>
        <v>0</v>
      </c>
      <c r="BL1414" s="20">
        <f t="shared" si="4155"/>
        <v>0</v>
      </c>
      <c r="BM1414" s="20">
        <f t="shared" si="4043"/>
        <v>40728.363000000005</v>
      </c>
      <c r="BN1414" s="20">
        <f t="shared" si="4044"/>
        <v>46554.05</v>
      </c>
      <c r="BO1414" s="20">
        <f t="shared" ref="BO1414:BQ1414" si="4156">BO1415+BO1425</f>
        <v>-938.82500000000005</v>
      </c>
      <c r="BP1414" s="20">
        <f t="shared" si="4156"/>
        <v>0</v>
      </c>
      <c r="BQ1414" s="20">
        <f t="shared" si="4156"/>
        <v>0</v>
      </c>
      <c r="BR1414" s="20">
        <f t="shared" si="4117"/>
        <v>39789.538000000008</v>
      </c>
      <c r="BS1414" s="20">
        <f t="shared" si="4118"/>
        <v>46554.05</v>
      </c>
      <c r="BT1414" s="20">
        <f t="shared" si="4119"/>
        <v>31722.950000000004</v>
      </c>
      <c r="BU1414" s="20">
        <f t="shared" ref="BU1414" si="4157">BU1415+BU1425</f>
        <v>0</v>
      </c>
      <c r="BV1414" s="20">
        <f t="shared" si="4121"/>
        <v>39789.538000000008</v>
      </c>
      <c r="BW1414" s="20">
        <f t="shared" ref="BW1414:BX1414" si="4158">BW1415+BW1425</f>
        <v>-35.08</v>
      </c>
      <c r="BX1414" s="20">
        <f t="shared" si="4158"/>
        <v>0</v>
      </c>
      <c r="BY1414" s="20">
        <f t="shared" si="4020"/>
        <v>39754.458000000006</v>
      </c>
      <c r="BZ1414" s="20">
        <f t="shared" si="4021"/>
        <v>46554.05</v>
      </c>
      <c r="CA1414" s="20">
        <f t="shared" ref="CA1414" si="4159">CA1415+CA1425</f>
        <v>0</v>
      </c>
      <c r="CB1414" s="20">
        <f t="shared" si="4022"/>
        <v>39754.458000000006</v>
      </c>
      <c r="CC1414" s="20">
        <f t="shared" ref="CC1414" si="4160">CC1415+CC1425</f>
        <v>0</v>
      </c>
      <c r="CD1414" s="20">
        <f t="shared" si="4023"/>
        <v>39754.458000000006</v>
      </c>
      <c r="CE1414" s="20">
        <f t="shared" si="4146"/>
        <v>0</v>
      </c>
    </row>
    <row r="1415" spans="1:84" ht="78.75" x14ac:dyDescent="0.25">
      <c r="A1415" s="10" t="s">
        <v>109</v>
      </c>
      <c r="B1415" s="19"/>
      <c r="C1415" s="10"/>
      <c r="D1415" s="10"/>
      <c r="E1415" s="25" t="s">
        <v>657</v>
      </c>
      <c r="F1415" s="20">
        <f>F1416+F1419+F1422</f>
        <v>22172.1</v>
      </c>
      <c r="G1415" s="20">
        <f t="shared" ref="G1415:K1415" si="4161">G1416+G1419+G1422</f>
        <v>21862.5</v>
      </c>
      <c r="H1415" s="20">
        <f t="shared" si="4161"/>
        <v>21862.5</v>
      </c>
      <c r="I1415" s="20">
        <f t="shared" si="4161"/>
        <v>-770.94999999999993</v>
      </c>
      <c r="J1415" s="20">
        <f t="shared" si="4161"/>
        <v>-763.84999999999991</v>
      </c>
      <c r="K1415" s="20">
        <f t="shared" si="4161"/>
        <v>-770.84999999999991</v>
      </c>
      <c r="L1415" s="20">
        <f t="shared" si="4028"/>
        <v>21401.149999999998</v>
      </c>
      <c r="M1415" s="20">
        <f t="shared" si="4029"/>
        <v>21098.65</v>
      </c>
      <c r="N1415" s="20">
        <f t="shared" si="4030"/>
        <v>21091.65</v>
      </c>
      <c r="O1415" s="20">
        <f t="shared" ref="O1415:Q1415" si="4162">O1416+O1419+O1422</f>
        <v>0</v>
      </c>
      <c r="P1415" s="20">
        <f t="shared" si="4162"/>
        <v>0</v>
      </c>
      <c r="Q1415" s="20">
        <f t="shared" si="4162"/>
        <v>0</v>
      </c>
      <c r="R1415" s="20">
        <f t="shared" si="3983"/>
        <v>21401.149999999998</v>
      </c>
      <c r="S1415" s="20">
        <f t="shared" si="3984"/>
        <v>21098.65</v>
      </c>
      <c r="T1415" s="20">
        <f t="shared" si="3985"/>
        <v>21091.65</v>
      </c>
      <c r="U1415" s="20">
        <f t="shared" ref="U1415:CE1415" si="4163">U1416+U1419+U1422</f>
        <v>0</v>
      </c>
      <c r="V1415" s="20">
        <f t="shared" si="4128"/>
        <v>21401.149999999998</v>
      </c>
      <c r="W1415" s="20">
        <f t="shared" ref="W1415:Y1415" si="4164">W1416+W1419+W1422</f>
        <v>0</v>
      </c>
      <c r="X1415" s="20">
        <f t="shared" si="4164"/>
        <v>0</v>
      </c>
      <c r="Y1415" s="20">
        <f t="shared" si="4164"/>
        <v>0</v>
      </c>
      <c r="Z1415" s="20">
        <f t="shared" si="4096"/>
        <v>21401.149999999998</v>
      </c>
      <c r="AA1415" s="20">
        <f t="shared" si="4097"/>
        <v>21098.65</v>
      </c>
      <c r="AB1415" s="20">
        <f t="shared" si="4098"/>
        <v>21091.65</v>
      </c>
      <c r="AC1415" s="20">
        <f t="shared" ref="AC1415:AE1415" si="4165">AC1416+AC1419+AC1422</f>
        <v>0</v>
      </c>
      <c r="AD1415" s="20">
        <f t="shared" si="4165"/>
        <v>0</v>
      </c>
      <c r="AE1415" s="20">
        <f t="shared" si="4165"/>
        <v>0</v>
      </c>
      <c r="AF1415" s="20">
        <f t="shared" si="4090"/>
        <v>21401.149999999998</v>
      </c>
      <c r="AG1415" s="20">
        <f t="shared" si="4091"/>
        <v>21098.65</v>
      </c>
      <c r="AH1415" s="20">
        <f t="shared" si="4092"/>
        <v>21091.65</v>
      </c>
      <c r="AI1415" s="20">
        <f t="shared" ref="AI1415" si="4166">AI1416+AI1419+AI1422</f>
        <v>0</v>
      </c>
      <c r="AJ1415" s="20">
        <f t="shared" si="4093"/>
        <v>21401.149999999998</v>
      </c>
      <c r="AK1415" s="20">
        <f t="shared" ref="AK1415:AM1415" si="4167">AK1416+AK1419+AK1422</f>
        <v>-110.931</v>
      </c>
      <c r="AL1415" s="20">
        <f t="shared" si="4167"/>
        <v>0</v>
      </c>
      <c r="AM1415" s="20">
        <f t="shared" si="4167"/>
        <v>0</v>
      </c>
      <c r="AN1415" s="20">
        <f t="shared" si="4012"/>
        <v>21290.218999999997</v>
      </c>
      <c r="AO1415" s="20">
        <f t="shared" si="4013"/>
        <v>21098.65</v>
      </c>
      <c r="AP1415" s="20">
        <f t="shared" si="4014"/>
        <v>21091.65</v>
      </c>
      <c r="AQ1415" s="20">
        <f t="shared" ref="AQ1415:AS1415" si="4168">AQ1416+AQ1419+AQ1422</f>
        <v>0</v>
      </c>
      <c r="AR1415" s="20">
        <f t="shared" si="4168"/>
        <v>0</v>
      </c>
      <c r="AS1415" s="20">
        <f t="shared" si="4168"/>
        <v>0</v>
      </c>
      <c r="AT1415" s="20">
        <f t="shared" si="4015"/>
        <v>21290.218999999997</v>
      </c>
      <c r="AU1415" s="20">
        <f t="shared" si="4016"/>
        <v>21098.65</v>
      </c>
      <c r="AV1415" s="20">
        <f t="shared" si="4017"/>
        <v>21091.65</v>
      </c>
      <c r="AW1415" s="20">
        <f t="shared" ref="AW1415:AY1415" si="4169">AW1416+AW1419+AW1422</f>
        <v>-172.27199999999999</v>
      </c>
      <c r="AX1415" s="20">
        <f t="shared" si="4169"/>
        <v>0</v>
      </c>
      <c r="AY1415" s="20">
        <f t="shared" si="4169"/>
        <v>0</v>
      </c>
      <c r="AZ1415" s="20">
        <f t="shared" si="4101"/>
        <v>21117.946999999996</v>
      </c>
      <c r="BA1415" s="20">
        <f t="shared" si="4102"/>
        <v>21098.65</v>
      </c>
      <c r="BB1415" s="20">
        <f t="shared" si="4103"/>
        <v>21091.65</v>
      </c>
      <c r="BC1415" s="20">
        <f t="shared" ref="BC1415" si="4170">BC1416+BC1419+BC1422</f>
        <v>0</v>
      </c>
      <c r="BD1415" s="20">
        <f t="shared" si="4100"/>
        <v>21117.946999999996</v>
      </c>
      <c r="BE1415" s="20">
        <f t="shared" ref="BE1415:BG1415" si="4171">BE1416+BE1419+BE1422</f>
        <v>-104.61199999999999</v>
      </c>
      <c r="BF1415" s="20">
        <f t="shared" si="4171"/>
        <v>0</v>
      </c>
      <c r="BG1415" s="20">
        <f t="shared" si="4171"/>
        <v>0</v>
      </c>
      <c r="BH1415" s="20">
        <f t="shared" si="4040"/>
        <v>21013.334999999995</v>
      </c>
      <c r="BI1415" s="20">
        <f t="shared" si="4041"/>
        <v>21098.65</v>
      </c>
      <c r="BJ1415" s="20">
        <f t="shared" si="4042"/>
        <v>21091.65</v>
      </c>
      <c r="BK1415" s="20">
        <f t="shared" ref="BK1415:BL1415" si="4172">BK1416+BK1419+BK1422</f>
        <v>0</v>
      </c>
      <c r="BL1415" s="20">
        <f t="shared" si="4172"/>
        <v>0</v>
      </c>
      <c r="BM1415" s="20">
        <f t="shared" si="4043"/>
        <v>21013.334999999995</v>
      </c>
      <c r="BN1415" s="20">
        <f t="shared" si="4044"/>
        <v>21098.65</v>
      </c>
      <c r="BO1415" s="20">
        <f t="shared" ref="BO1415:BQ1415" si="4173">BO1416+BO1419+BO1422</f>
        <v>-230.78800000000001</v>
      </c>
      <c r="BP1415" s="20">
        <f t="shared" si="4173"/>
        <v>0</v>
      </c>
      <c r="BQ1415" s="20">
        <f t="shared" si="4173"/>
        <v>0</v>
      </c>
      <c r="BR1415" s="20">
        <f t="shared" si="4117"/>
        <v>20782.546999999995</v>
      </c>
      <c r="BS1415" s="20">
        <f t="shared" si="4118"/>
        <v>21098.65</v>
      </c>
      <c r="BT1415" s="20">
        <f t="shared" si="4119"/>
        <v>21091.65</v>
      </c>
      <c r="BU1415" s="20">
        <f t="shared" ref="BU1415" si="4174">BU1416+BU1419+BU1422</f>
        <v>0</v>
      </c>
      <c r="BV1415" s="20">
        <f t="shared" si="4121"/>
        <v>20782.546999999995</v>
      </c>
      <c r="BW1415" s="20">
        <f t="shared" ref="BW1415:BX1415" si="4175">BW1416+BW1419+BW1422</f>
        <v>0</v>
      </c>
      <c r="BX1415" s="20">
        <f t="shared" si="4175"/>
        <v>0</v>
      </c>
      <c r="BY1415" s="20">
        <f t="shared" si="4020"/>
        <v>20782.546999999995</v>
      </c>
      <c r="BZ1415" s="20">
        <f t="shared" si="4021"/>
        <v>21098.65</v>
      </c>
      <c r="CA1415" s="20">
        <f t="shared" ref="CA1415" si="4176">CA1416+CA1419+CA1422</f>
        <v>0</v>
      </c>
      <c r="CB1415" s="20">
        <f t="shared" si="4022"/>
        <v>20782.546999999995</v>
      </c>
      <c r="CC1415" s="20">
        <f t="shared" ref="CC1415" si="4177">CC1416+CC1419+CC1422</f>
        <v>0</v>
      </c>
      <c r="CD1415" s="20">
        <f t="shared" si="4023"/>
        <v>20782.546999999995</v>
      </c>
      <c r="CE1415" s="20">
        <f t="shared" si="4163"/>
        <v>0</v>
      </c>
    </row>
    <row r="1416" spans="1:84" ht="94.5" x14ac:dyDescent="0.25">
      <c r="A1416" s="10" t="s">
        <v>109</v>
      </c>
      <c r="B1416" s="19">
        <v>100</v>
      </c>
      <c r="C1416" s="10"/>
      <c r="D1416" s="10"/>
      <c r="E1416" s="25" t="s">
        <v>599</v>
      </c>
      <c r="F1416" s="20">
        <f>F1417</f>
        <v>15768.4</v>
      </c>
      <c r="G1416" s="20">
        <f t="shared" ref="G1416:CE1417" si="4178">G1417</f>
        <v>15768.4</v>
      </c>
      <c r="H1416" s="20">
        <f t="shared" si="4178"/>
        <v>15768.4</v>
      </c>
      <c r="I1416" s="20">
        <f t="shared" si="4178"/>
        <v>-256.2</v>
      </c>
      <c r="J1416" s="20">
        <f t="shared" si="4178"/>
        <v>-256.2</v>
      </c>
      <c r="K1416" s="20">
        <f t="shared" si="4178"/>
        <v>-256.2</v>
      </c>
      <c r="L1416" s="20">
        <f t="shared" si="4028"/>
        <v>15512.199999999999</v>
      </c>
      <c r="M1416" s="20">
        <f t="shared" si="4029"/>
        <v>15512.199999999999</v>
      </c>
      <c r="N1416" s="20">
        <f t="shared" si="4030"/>
        <v>15512.199999999999</v>
      </c>
      <c r="O1416" s="20">
        <f t="shared" si="4178"/>
        <v>0</v>
      </c>
      <c r="P1416" s="20">
        <f t="shared" si="4178"/>
        <v>0</v>
      </c>
      <c r="Q1416" s="20">
        <f t="shared" si="4178"/>
        <v>0</v>
      </c>
      <c r="R1416" s="20">
        <f t="shared" si="3983"/>
        <v>15512.199999999999</v>
      </c>
      <c r="S1416" s="20">
        <f t="shared" si="3984"/>
        <v>15512.199999999999</v>
      </c>
      <c r="T1416" s="20">
        <f t="shared" si="3985"/>
        <v>15512.199999999999</v>
      </c>
      <c r="U1416" s="20">
        <f t="shared" si="4178"/>
        <v>0</v>
      </c>
      <c r="V1416" s="20">
        <f t="shared" si="4128"/>
        <v>15512.199999999999</v>
      </c>
      <c r="W1416" s="20">
        <f t="shared" si="4178"/>
        <v>0</v>
      </c>
      <c r="X1416" s="20">
        <f t="shared" si="4178"/>
        <v>0</v>
      </c>
      <c r="Y1416" s="20">
        <f t="shared" si="4178"/>
        <v>0</v>
      </c>
      <c r="Z1416" s="20">
        <f t="shared" si="4096"/>
        <v>15512.199999999999</v>
      </c>
      <c r="AA1416" s="20">
        <f t="shared" si="4097"/>
        <v>15512.199999999999</v>
      </c>
      <c r="AB1416" s="20">
        <f t="shared" si="4098"/>
        <v>15512.199999999999</v>
      </c>
      <c r="AC1416" s="20">
        <f t="shared" si="4178"/>
        <v>0</v>
      </c>
      <c r="AD1416" s="20">
        <f t="shared" si="4178"/>
        <v>0</v>
      </c>
      <c r="AE1416" s="20">
        <f t="shared" si="4178"/>
        <v>0</v>
      </c>
      <c r="AF1416" s="20">
        <f t="shared" si="4090"/>
        <v>15512.199999999999</v>
      </c>
      <c r="AG1416" s="20">
        <f t="shared" si="4091"/>
        <v>15512.199999999999</v>
      </c>
      <c r="AH1416" s="20">
        <f t="shared" si="4092"/>
        <v>15512.199999999999</v>
      </c>
      <c r="AI1416" s="20">
        <f t="shared" si="4178"/>
        <v>0</v>
      </c>
      <c r="AJ1416" s="20">
        <f t="shared" si="4093"/>
        <v>15512.199999999999</v>
      </c>
      <c r="AK1416" s="20">
        <f t="shared" si="4178"/>
        <v>0</v>
      </c>
      <c r="AL1416" s="20">
        <f t="shared" si="4178"/>
        <v>0</v>
      </c>
      <c r="AM1416" s="20">
        <f t="shared" si="4178"/>
        <v>0</v>
      </c>
      <c r="AN1416" s="20">
        <f t="shared" si="4012"/>
        <v>15512.199999999999</v>
      </c>
      <c r="AO1416" s="20">
        <f t="shared" si="4013"/>
        <v>15512.199999999999</v>
      </c>
      <c r="AP1416" s="20">
        <f t="shared" si="4014"/>
        <v>15512.199999999999</v>
      </c>
      <c r="AQ1416" s="20">
        <f t="shared" si="4178"/>
        <v>0</v>
      </c>
      <c r="AR1416" s="20">
        <f t="shared" si="4178"/>
        <v>0</v>
      </c>
      <c r="AS1416" s="20">
        <f t="shared" si="4178"/>
        <v>0</v>
      </c>
      <c r="AT1416" s="20">
        <f t="shared" si="4015"/>
        <v>15512.199999999999</v>
      </c>
      <c r="AU1416" s="20">
        <f t="shared" si="4016"/>
        <v>15512.199999999999</v>
      </c>
      <c r="AV1416" s="20">
        <f t="shared" si="4017"/>
        <v>15512.199999999999</v>
      </c>
      <c r="AW1416" s="20">
        <f t="shared" si="4178"/>
        <v>0</v>
      </c>
      <c r="AX1416" s="20">
        <f t="shared" si="4178"/>
        <v>0</v>
      </c>
      <c r="AY1416" s="20">
        <f t="shared" si="4178"/>
        <v>0</v>
      </c>
      <c r="AZ1416" s="20">
        <f t="shared" si="4101"/>
        <v>15512.199999999999</v>
      </c>
      <c r="BA1416" s="20">
        <f t="shared" si="4102"/>
        <v>15512.199999999999</v>
      </c>
      <c r="BB1416" s="20">
        <f t="shared" si="4103"/>
        <v>15512.199999999999</v>
      </c>
      <c r="BC1416" s="20">
        <f t="shared" si="4178"/>
        <v>0</v>
      </c>
      <c r="BD1416" s="20">
        <f t="shared" si="4100"/>
        <v>15512.199999999999</v>
      </c>
      <c r="BE1416" s="20">
        <f t="shared" si="4178"/>
        <v>0</v>
      </c>
      <c r="BF1416" s="20">
        <f t="shared" si="4178"/>
        <v>0</v>
      </c>
      <c r="BG1416" s="20">
        <f t="shared" si="4178"/>
        <v>0</v>
      </c>
      <c r="BH1416" s="20">
        <f t="shared" si="4040"/>
        <v>15512.199999999999</v>
      </c>
      <c r="BI1416" s="20">
        <f t="shared" si="4041"/>
        <v>15512.199999999999</v>
      </c>
      <c r="BJ1416" s="20">
        <f t="shared" si="4042"/>
        <v>15512.199999999999</v>
      </c>
      <c r="BK1416" s="20">
        <f t="shared" si="4178"/>
        <v>0</v>
      </c>
      <c r="BL1416" s="20">
        <f t="shared" si="4178"/>
        <v>0</v>
      </c>
      <c r="BM1416" s="20">
        <f t="shared" si="4043"/>
        <v>15512.199999999999</v>
      </c>
      <c r="BN1416" s="20">
        <f t="shared" si="4044"/>
        <v>15512.199999999999</v>
      </c>
      <c r="BO1416" s="20">
        <f t="shared" si="4178"/>
        <v>0</v>
      </c>
      <c r="BP1416" s="20">
        <f t="shared" si="4178"/>
        <v>0</v>
      </c>
      <c r="BQ1416" s="20">
        <f t="shared" si="4178"/>
        <v>0</v>
      </c>
      <c r="BR1416" s="20">
        <f t="shared" si="4117"/>
        <v>15512.199999999999</v>
      </c>
      <c r="BS1416" s="20">
        <f t="shared" si="4118"/>
        <v>15512.199999999999</v>
      </c>
      <c r="BT1416" s="20">
        <f t="shared" si="4119"/>
        <v>15512.199999999999</v>
      </c>
      <c r="BU1416" s="20">
        <f t="shared" si="4178"/>
        <v>0</v>
      </c>
      <c r="BV1416" s="20">
        <f t="shared" si="4121"/>
        <v>15512.199999999999</v>
      </c>
      <c r="BW1416" s="20">
        <f t="shared" si="4178"/>
        <v>0</v>
      </c>
      <c r="BX1416" s="20">
        <f t="shared" si="4178"/>
        <v>0</v>
      </c>
      <c r="BY1416" s="20">
        <f t="shared" si="4020"/>
        <v>15512.199999999999</v>
      </c>
      <c r="BZ1416" s="20">
        <f t="shared" si="4021"/>
        <v>15512.199999999999</v>
      </c>
      <c r="CA1416" s="20">
        <f t="shared" si="4178"/>
        <v>0</v>
      </c>
      <c r="CB1416" s="20">
        <f t="shared" si="4022"/>
        <v>15512.199999999999</v>
      </c>
      <c r="CC1416" s="20">
        <f t="shared" si="4178"/>
        <v>0</v>
      </c>
      <c r="CD1416" s="20">
        <f t="shared" si="4023"/>
        <v>15512.199999999999</v>
      </c>
      <c r="CE1416" s="20">
        <f t="shared" si="4178"/>
        <v>0</v>
      </c>
    </row>
    <row r="1417" spans="1:84" ht="31.5" x14ac:dyDescent="0.25">
      <c r="A1417" s="10" t="s">
        <v>109</v>
      </c>
      <c r="B1417" s="19">
        <v>110</v>
      </c>
      <c r="C1417" s="10"/>
      <c r="D1417" s="10"/>
      <c r="E1417" s="25" t="s">
        <v>600</v>
      </c>
      <c r="F1417" s="20">
        <f>F1418</f>
        <v>15768.4</v>
      </c>
      <c r="G1417" s="20">
        <f t="shared" si="4178"/>
        <v>15768.4</v>
      </c>
      <c r="H1417" s="20">
        <f t="shared" si="4178"/>
        <v>15768.4</v>
      </c>
      <c r="I1417" s="20">
        <f t="shared" si="4178"/>
        <v>-256.2</v>
      </c>
      <c r="J1417" s="20">
        <f t="shared" si="4178"/>
        <v>-256.2</v>
      </c>
      <c r="K1417" s="20">
        <f t="shared" si="4178"/>
        <v>-256.2</v>
      </c>
      <c r="L1417" s="20">
        <f t="shared" si="4028"/>
        <v>15512.199999999999</v>
      </c>
      <c r="M1417" s="20">
        <f t="shared" si="4029"/>
        <v>15512.199999999999</v>
      </c>
      <c r="N1417" s="20">
        <f t="shared" si="4030"/>
        <v>15512.199999999999</v>
      </c>
      <c r="O1417" s="20">
        <f t="shared" si="4178"/>
        <v>0</v>
      </c>
      <c r="P1417" s="20">
        <f t="shared" si="4178"/>
        <v>0</v>
      </c>
      <c r="Q1417" s="20">
        <f t="shared" si="4178"/>
        <v>0</v>
      </c>
      <c r="R1417" s="20">
        <f t="shared" si="3983"/>
        <v>15512.199999999999</v>
      </c>
      <c r="S1417" s="20">
        <f t="shared" si="3984"/>
        <v>15512.199999999999</v>
      </c>
      <c r="T1417" s="20">
        <f t="shared" si="3985"/>
        <v>15512.199999999999</v>
      </c>
      <c r="U1417" s="20">
        <f t="shared" si="4178"/>
        <v>0</v>
      </c>
      <c r="V1417" s="20">
        <f t="shared" si="4128"/>
        <v>15512.199999999999</v>
      </c>
      <c r="W1417" s="20">
        <f t="shared" si="4178"/>
        <v>0</v>
      </c>
      <c r="X1417" s="20">
        <f t="shared" si="4178"/>
        <v>0</v>
      </c>
      <c r="Y1417" s="20">
        <f t="shared" si="4178"/>
        <v>0</v>
      </c>
      <c r="Z1417" s="20">
        <f t="shared" si="4096"/>
        <v>15512.199999999999</v>
      </c>
      <c r="AA1417" s="20">
        <f t="shared" si="4097"/>
        <v>15512.199999999999</v>
      </c>
      <c r="AB1417" s="20">
        <f t="shared" si="4098"/>
        <v>15512.199999999999</v>
      </c>
      <c r="AC1417" s="20">
        <f t="shared" si="4178"/>
        <v>0</v>
      </c>
      <c r="AD1417" s="20">
        <f t="shared" si="4178"/>
        <v>0</v>
      </c>
      <c r="AE1417" s="20">
        <f t="shared" si="4178"/>
        <v>0</v>
      </c>
      <c r="AF1417" s="20">
        <f t="shared" si="4090"/>
        <v>15512.199999999999</v>
      </c>
      <c r="AG1417" s="20">
        <f t="shared" si="4091"/>
        <v>15512.199999999999</v>
      </c>
      <c r="AH1417" s="20">
        <f t="shared" si="4092"/>
        <v>15512.199999999999</v>
      </c>
      <c r="AI1417" s="20">
        <f t="shared" si="4178"/>
        <v>0</v>
      </c>
      <c r="AJ1417" s="20">
        <f t="shared" si="4093"/>
        <v>15512.199999999999</v>
      </c>
      <c r="AK1417" s="20">
        <f t="shared" si="4178"/>
        <v>0</v>
      </c>
      <c r="AL1417" s="20">
        <f t="shared" si="4178"/>
        <v>0</v>
      </c>
      <c r="AM1417" s="20">
        <f t="shared" si="4178"/>
        <v>0</v>
      </c>
      <c r="AN1417" s="20">
        <f t="shared" si="4012"/>
        <v>15512.199999999999</v>
      </c>
      <c r="AO1417" s="20">
        <f t="shared" si="4013"/>
        <v>15512.199999999999</v>
      </c>
      <c r="AP1417" s="20">
        <f t="shared" si="4014"/>
        <v>15512.199999999999</v>
      </c>
      <c r="AQ1417" s="20">
        <f t="shared" si="4178"/>
        <v>0</v>
      </c>
      <c r="AR1417" s="20">
        <f t="shared" si="4178"/>
        <v>0</v>
      </c>
      <c r="AS1417" s="20">
        <f t="shared" si="4178"/>
        <v>0</v>
      </c>
      <c r="AT1417" s="20">
        <f t="shared" si="4015"/>
        <v>15512.199999999999</v>
      </c>
      <c r="AU1417" s="20">
        <f t="shared" si="4016"/>
        <v>15512.199999999999</v>
      </c>
      <c r="AV1417" s="20">
        <f t="shared" si="4017"/>
        <v>15512.199999999999</v>
      </c>
      <c r="AW1417" s="20">
        <f t="shared" si="4178"/>
        <v>0</v>
      </c>
      <c r="AX1417" s="20">
        <f t="shared" si="4178"/>
        <v>0</v>
      </c>
      <c r="AY1417" s="20">
        <f t="shared" si="4178"/>
        <v>0</v>
      </c>
      <c r="AZ1417" s="20">
        <f t="shared" si="4101"/>
        <v>15512.199999999999</v>
      </c>
      <c r="BA1417" s="20">
        <f t="shared" si="4102"/>
        <v>15512.199999999999</v>
      </c>
      <c r="BB1417" s="20">
        <f t="shared" si="4103"/>
        <v>15512.199999999999</v>
      </c>
      <c r="BC1417" s="20">
        <f t="shared" si="4178"/>
        <v>0</v>
      </c>
      <c r="BD1417" s="20">
        <f t="shared" si="4100"/>
        <v>15512.199999999999</v>
      </c>
      <c r="BE1417" s="20">
        <f t="shared" si="4178"/>
        <v>0</v>
      </c>
      <c r="BF1417" s="20">
        <f t="shared" si="4178"/>
        <v>0</v>
      </c>
      <c r="BG1417" s="20">
        <f t="shared" si="4178"/>
        <v>0</v>
      </c>
      <c r="BH1417" s="20">
        <f t="shared" si="4040"/>
        <v>15512.199999999999</v>
      </c>
      <c r="BI1417" s="20">
        <f t="shared" si="4041"/>
        <v>15512.199999999999</v>
      </c>
      <c r="BJ1417" s="20">
        <f t="shared" si="4042"/>
        <v>15512.199999999999</v>
      </c>
      <c r="BK1417" s="20">
        <f t="shared" si="4178"/>
        <v>0</v>
      </c>
      <c r="BL1417" s="20">
        <f t="shared" si="4178"/>
        <v>0</v>
      </c>
      <c r="BM1417" s="20">
        <f t="shared" si="4043"/>
        <v>15512.199999999999</v>
      </c>
      <c r="BN1417" s="20">
        <f t="shared" si="4044"/>
        <v>15512.199999999999</v>
      </c>
      <c r="BO1417" s="20">
        <f t="shared" si="4178"/>
        <v>0</v>
      </c>
      <c r="BP1417" s="20">
        <f t="shared" si="4178"/>
        <v>0</v>
      </c>
      <c r="BQ1417" s="20">
        <f t="shared" si="4178"/>
        <v>0</v>
      </c>
      <c r="BR1417" s="20">
        <f t="shared" si="4117"/>
        <v>15512.199999999999</v>
      </c>
      <c r="BS1417" s="20">
        <f t="shared" si="4118"/>
        <v>15512.199999999999</v>
      </c>
      <c r="BT1417" s="20">
        <f t="shared" si="4119"/>
        <v>15512.199999999999</v>
      </c>
      <c r="BU1417" s="20">
        <f t="shared" si="4178"/>
        <v>0</v>
      </c>
      <c r="BV1417" s="20">
        <f t="shared" si="4121"/>
        <v>15512.199999999999</v>
      </c>
      <c r="BW1417" s="20">
        <f t="shared" si="4178"/>
        <v>0</v>
      </c>
      <c r="BX1417" s="20">
        <f t="shared" si="4178"/>
        <v>0</v>
      </c>
      <c r="BY1417" s="20">
        <f t="shared" si="4020"/>
        <v>15512.199999999999</v>
      </c>
      <c r="BZ1417" s="20">
        <f t="shared" si="4021"/>
        <v>15512.199999999999</v>
      </c>
      <c r="CA1417" s="20">
        <f t="shared" si="4178"/>
        <v>0</v>
      </c>
      <c r="CB1417" s="20">
        <f t="shared" si="4022"/>
        <v>15512.199999999999</v>
      </c>
      <c r="CC1417" s="20">
        <f t="shared" si="4178"/>
        <v>0</v>
      </c>
      <c r="CD1417" s="20">
        <f t="shared" si="4023"/>
        <v>15512.199999999999</v>
      </c>
      <c r="CE1417" s="20">
        <f t="shared" si="4178"/>
        <v>0</v>
      </c>
    </row>
    <row r="1418" spans="1:84" ht="31.5" x14ac:dyDescent="0.25">
      <c r="A1418" s="10" t="s">
        <v>109</v>
      </c>
      <c r="B1418" s="19">
        <v>110</v>
      </c>
      <c r="C1418" s="10" t="s">
        <v>335</v>
      </c>
      <c r="D1418" s="10" t="s">
        <v>344</v>
      </c>
      <c r="E1418" s="25" t="s">
        <v>578</v>
      </c>
      <c r="F1418" s="20">
        <v>15768.4</v>
      </c>
      <c r="G1418" s="20">
        <v>15768.4</v>
      </c>
      <c r="H1418" s="20">
        <v>15768.4</v>
      </c>
      <c r="I1418" s="20">
        <v>-256.2</v>
      </c>
      <c r="J1418" s="20">
        <v>-256.2</v>
      </c>
      <c r="K1418" s="20">
        <v>-256.2</v>
      </c>
      <c r="L1418" s="20">
        <f t="shared" si="4028"/>
        <v>15512.199999999999</v>
      </c>
      <c r="M1418" s="20">
        <f t="shared" si="4029"/>
        <v>15512.199999999999</v>
      </c>
      <c r="N1418" s="20">
        <f t="shared" si="4030"/>
        <v>15512.199999999999</v>
      </c>
      <c r="O1418" s="20"/>
      <c r="P1418" s="20"/>
      <c r="Q1418" s="20"/>
      <c r="R1418" s="20">
        <f t="shared" si="3983"/>
        <v>15512.199999999999</v>
      </c>
      <c r="S1418" s="20">
        <f t="shared" si="3984"/>
        <v>15512.199999999999</v>
      </c>
      <c r="T1418" s="20">
        <f t="shared" si="3985"/>
        <v>15512.199999999999</v>
      </c>
      <c r="U1418" s="20"/>
      <c r="V1418" s="20">
        <f t="shared" si="4128"/>
        <v>15512.199999999999</v>
      </c>
      <c r="W1418" s="20"/>
      <c r="X1418" s="20"/>
      <c r="Y1418" s="20"/>
      <c r="Z1418" s="20">
        <f t="shared" si="4096"/>
        <v>15512.199999999999</v>
      </c>
      <c r="AA1418" s="20">
        <f t="shared" si="4097"/>
        <v>15512.199999999999</v>
      </c>
      <c r="AB1418" s="20">
        <f t="shared" si="4098"/>
        <v>15512.199999999999</v>
      </c>
      <c r="AC1418" s="20"/>
      <c r="AD1418" s="20"/>
      <c r="AE1418" s="20"/>
      <c r="AF1418" s="20">
        <f t="shared" si="4090"/>
        <v>15512.199999999999</v>
      </c>
      <c r="AG1418" s="20">
        <f t="shared" si="4091"/>
        <v>15512.199999999999</v>
      </c>
      <c r="AH1418" s="20">
        <f t="shared" si="4092"/>
        <v>15512.199999999999</v>
      </c>
      <c r="AI1418" s="20"/>
      <c r="AJ1418" s="20">
        <f t="shared" si="4093"/>
        <v>15512.199999999999</v>
      </c>
      <c r="AK1418" s="20"/>
      <c r="AL1418" s="20"/>
      <c r="AM1418" s="20"/>
      <c r="AN1418" s="20">
        <f t="shared" si="4012"/>
        <v>15512.199999999999</v>
      </c>
      <c r="AO1418" s="20">
        <f t="shared" si="4013"/>
        <v>15512.199999999999</v>
      </c>
      <c r="AP1418" s="20">
        <f t="shared" si="4014"/>
        <v>15512.199999999999</v>
      </c>
      <c r="AQ1418" s="20"/>
      <c r="AR1418" s="20"/>
      <c r="AS1418" s="20"/>
      <c r="AT1418" s="20">
        <f t="shared" si="4015"/>
        <v>15512.199999999999</v>
      </c>
      <c r="AU1418" s="20">
        <f t="shared" si="4016"/>
        <v>15512.199999999999</v>
      </c>
      <c r="AV1418" s="20">
        <f t="shared" si="4017"/>
        <v>15512.199999999999</v>
      </c>
      <c r="AW1418" s="20"/>
      <c r="AX1418" s="20"/>
      <c r="AY1418" s="20"/>
      <c r="AZ1418" s="20">
        <f t="shared" si="4101"/>
        <v>15512.199999999999</v>
      </c>
      <c r="BA1418" s="20">
        <f t="shared" si="4102"/>
        <v>15512.199999999999</v>
      </c>
      <c r="BB1418" s="20">
        <f t="shared" si="4103"/>
        <v>15512.199999999999</v>
      </c>
      <c r="BC1418" s="20"/>
      <c r="BD1418" s="20">
        <f t="shared" si="4100"/>
        <v>15512.199999999999</v>
      </c>
      <c r="BE1418" s="20"/>
      <c r="BF1418" s="20"/>
      <c r="BG1418" s="20"/>
      <c r="BH1418" s="20">
        <f t="shared" si="4040"/>
        <v>15512.199999999999</v>
      </c>
      <c r="BI1418" s="20">
        <f t="shared" si="4041"/>
        <v>15512.199999999999</v>
      </c>
      <c r="BJ1418" s="20">
        <f t="shared" si="4042"/>
        <v>15512.199999999999</v>
      </c>
      <c r="BK1418" s="20"/>
      <c r="BL1418" s="20"/>
      <c r="BM1418" s="20">
        <f t="shared" si="4043"/>
        <v>15512.199999999999</v>
      </c>
      <c r="BN1418" s="20">
        <f t="shared" si="4044"/>
        <v>15512.199999999999</v>
      </c>
      <c r="BO1418" s="20"/>
      <c r="BP1418" s="20"/>
      <c r="BQ1418" s="20"/>
      <c r="BR1418" s="20">
        <f t="shared" si="4117"/>
        <v>15512.199999999999</v>
      </c>
      <c r="BS1418" s="20">
        <f t="shared" si="4118"/>
        <v>15512.199999999999</v>
      </c>
      <c r="BT1418" s="20">
        <f t="shared" si="4119"/>
        <v>15512.199999999999</v>
      </c>
      <c r="BU1418" s="20"/>
      <c r="BV1418" s="20">
        <f t="shared" si="4121"/>
        <v>15512.199999999999</v>
      </c>
      <c r="BW1418" s="20"/>
      <c r="BX1418" s="20"/>
      <c r="BY1418" s="20">
        <f t="shared" si="4020"/>
        <v>15512.199999999999</v>
      </c>
      <c r="BZ1418" s="20">
        <f t="shared" si="4021"/>
        <v>15512.199999999999</v>
      </c>
      <c r="CA1418" s="20"/>
      <c r="CB1418" s="20">
        <f t="shared" si="4022"/>
        <v>15512.199999999999</v>
      </c>
      <c r="CC1418" s="20"/>
      <c r="CD1418" s="20">
        <f t="shared" si="4023"/>
        <v>15512.199999999999</v>
      </c>
      <c r="CE1418" s="20"/>
    </row>
    <row r="1419" spans="1:84" ht="47.25" x14ac:dyDescent="0.25">
      <c r="A1419" s="10" t="s">
        <v>109</v>
      </c>
      <c r="B1419" s="19">
        <v>200</v>
      </c>
      <c r="C1419" s="10"/>
      <c r="D1419" s="10"/>
      <c r="E1419" s="25" t="s">
        <v>602</v>
      </c>
      <c r="F1419" s="20">
        <f>F1420</f>
        <v>6333.7000000000007</v>
      </c>
      <c r="G1419" s="20">
        <f t="shared" ref="G1419:CE1420" si="4179">G1420</f>
        <v>6024.1</v>
      </c>
      <c r="H1419" s="20">
        <f t="shared" si="4179"/>
        <v>6024.1</v>
      </c>
      <c r="I1419" s="20">
        <f t="shared" si="4179"/>
        <v>-507.65</v>
      </c>
      <c r="J1419" s="20">
        <f t="shared" si="4179"/>
        <v>-507.65</v>
      </c>
      <c r="K1419" s="20">
        <f t="shared" si="4179"/>
        <v>-507.65</v>
      </c>
      <c r="L1419" s="20">
        <f t="shared" si="4028"/>
        <v>5826.0500000000011</v>
      </c>
      <c r="M1419" s="20">
        <f t="shared" si="4029"/>
        <v>5516.4500000000007</v>
      </c>
      <c r="N1419" s="20">
        <f t="shared" si="4030"/>
        <v>5516.4500000000007</v>
      </c>
      <c r="O1419" s="20">
        <f t="shared" si="4179"/>
        <v>0</v>
      </c>
      <c r="P1419" s="20">
        <f t="shared" si="4179"/>
        <v>0</v>
      </c>
      <c r="Q1419" s="20">
        <f t="shared" si="4179"/>
        <v>0</v>
      </c>
      <c r="R1419" s="20">
        <f t="shared" si="3983"/>
        <v>5826.0500000000011</v>
      </c>
      <c r="S1419" s="20">
        <f t="shared" si="3984"/>
        <v>5516.4500000000007</v>
      </c>
      <c r="T1419" s="20">
        <f t="shared" si="3985"/>
        <v>5516.4500000000007</v>
      </c>
      <c r="U1419" s="20">
        <f t="shared" si="4179"/>
        <v>0</v>
      </c>
      <c r="V1419" s="20">
        <f t="shared" si="4128"/>
        <v>5826.0500000000011</v>
      </c>
      <c r="W1419" s="20">
        <f t="shared" si="4179"/>
        <v>0</v>
      </c>
      <c r="X1419" s="20">
        <f t="shared" si="4179"/>
        <v>0</v>
      </c>
      <c r="Y1419" s="20">
        <f t="shared" si="4179"/>
        <v>0</v>
      </c>
      <c r="Z1419" s="20">
        <f t="shared" si="4096"/>
        <v>5826.0500000000011</v>
      </c>
      <c r="AA1419" s="20">
        <f t="shared" si="4097"/>
        <v>5516.4500000000007</v>
      </c>
      <c r="AB1419" s="20">
        <f t="shared" si="4098"/>
        <v>5516.4500000000007</v>
      </c>
      <c r="AC1419" s="20">
        <f t="shared" si="4179"/>
        <v>0</v>
      </c>
      <c r="AD1419" s="20">
        <f t="shared" si="4179"/>
        <v>0</v>
      </c>
      <c r="AE1419" s="20">
        <f t="shared" si="4179"/>
        <v>0</v>
      </c>
      <c r="AF1419" s="20">
        <f t="shared" si="4090"/>
        <v>5826.0500000000011</v>
      </c>
      <c r="AG1419" s="20">
        <f t="shared" si="4091"/>
        <v>5516.4500000000007</v>
      </c>
      <c r="AH1419" s="20">
        <f t="shared" si="4092"/>
        <v>5516.4500000000007</v>
      </c>
      <c r="AI1419" s="20">
        <f t="shared" si="4179"/>
        <v>0</v>
      </c>
      <c r="AJ1419" s="20">
        <f t="shared" si="4093"/>
        <v>5826.0500000000011</v>
      </c>
      <c r="AK1419" s="20">
        <f t="shared" si="4179"/>
        <v>-110.931</v>
      </c>
      <c r="AL1419" s="20">
        <f t="shared" si="4179"/>
        <v>0</v>
      </c>
      <c r="AM1419" s="20">
        <f t="shared" si="4179"/>
        <v>0</v>
      </c>
      <c r="AN1419" s="20">
        <f t="shared" si="4012"/>
        <v>5715.1190000000015</v>
      </c>
      <c r="AO1419" s="20">
        <f t="shared" si="4013"/>
        <v>5516.4500000000007</v>
      </c>
      <c r="AP1419" s="20">
        <f t="shared" si="4014"/>
        <v>5516.4500000000007</v>
      </c>
      <c r="AQ1419" s="20">
        <f t="shared" si="4179"/>
        <v>0</v>
      </c>
      <c r="AR1419" s="20">
        <f t="shared" si="4179"/>
        <v>0</v>
      </c>
      <c r="AS1419" s="20">
        <f t="shared" si="4179"/>
        <v>0</v>
      </c>
      <c r="AT1419" s="20">
        <f t="shared" si="4015"/>
        <v>5715.1190000000015</v>
      </c>
      <c r="AU1419" s="20">
        <f t="shared" si="4016"/>
        <v>5516.4500000000007</v>
      </c>
      <c r="AV1419" s="20">
        <f t="shared" si="4017"/>
        <v>5516.4500000000007</v>
      </c>
      <c r="AW1419" s="20">
        <f t="shared" si="4179"/>
        <v>-172.27199999999999</v>
      </c>
      <c r="AX1419" s="20">
        <f t="shared" si="4179"/>
        <v>0</v>
      </c>
      <c r="AY1419" s="20">
        <f t="shared" si="4179"/>
        <v>0</v>
      </c>
      <c r="AZ1419" s="20">
        <f t="shared" si="4101"/>
        <v>5542.8470000000016</v>
      </c>
      <c r="BA1419" s="20">
        <f t="shared" si="4102"/>
        <v>5516.4500000000007</v>
      </c>
      <c r="BB1419" s="20">
        <f t="shared" si="4103"/>
        <v>5516.4500000000007</v>
      </c>
      <c r="BC1419" s="20">
        <f t="shared" si="4179"/>
        <v>0</v>
      </c>
      <c r="BD1419" s="20">
        <f t="shared" si="4100"/>
        <v>5542.8470000000016</v>
      </c>
      <c r="BE1419" s="20">
        <f t="shared" si="4179"/>
        <v>-104.61199999999999</v>
      </c>
      <c r="BF1419" s="20">
        <f t="shared" si="4179"/>
        <v>0</v>
      </c>
      <c r="BG1419" s="20">
        <f t="shared" si="4179"/>
        <v>0</v>
      </c>
      <c r="BH1419" s="20">
        <f t="shared" si="4040"/>
        <v>5438.2350000000015</v>
      </c>
      <c r="BI1419" s="20">
        <f t="shared" si="4041"/>
        <v>5516.4500000000007</v>
      </c>
      <c r="BJ1419" s="20">
        <f t="shared" si="4042"/>
        <v>5516.4500000000007</v>
      </c>
      <c r="BK1419" s="20">
        <f t="shared" si="4179"/>
        <v>0</v>
      </c>
      <c r="BL1419" s="20">
        <f t="shared" si="4179"/>
        <v>0</v>
      </c>
      <c r="BM1419" s="20">
        <f t="shared" si="4043"/>
        <v>5438.2350000000015</v>
      </c>
      <c r="BN1419" s="20">
        <f t="shared" si="4044"/>
        <v>5516.4500000000007</v>
      </c>
      <c r="BO1419" s="20">
        <f t="shared" si="4179"/>
        <v>-230.78800000000001</v>
      </c>
      <c r="BP1419" s="20">
        <f t="shared" si="4179"/>
        <v>0</v>
      </c>
      <c r="BQ1419" s="20">
        <f t="shared" si="4179"/>
        <v>0</v>
      </c>
      <c r="BR1419" s="20">
        <f t="shared" si="4117"/>
        <v>5207.4470000000019</v>
      </c>
      <c r="BS1419" s="20">
        <f t="shared" si="4118"/>
        <v>5516.4500000000007</v>
      </c>
      <c r="BT1419" s="20">
        <f t="shared" si="4119"/>
        <v>5516.4500000000007</v>
      </c>
      <c r="BU1419" s="20">
        <f t="shared" si="4179"/>
        <v>0</v>
      </c>
      <c r="BV1419" s="20">
        <f t="shared" si="4121"/>
        <v>5207.4470000000019</v>
      </c>
      <c r="BW1419" s="20">
        <f t="shared" si="4179"/>
        <v>0</v>
      </c>
      <c r="BX1419" s="20">
        <f t="shared" si="4179"/>
        <v>0</v>
      </c>
      <c r="BY1419" s="20">
        <f t="shared" si="4020"/>
        <v>5207.4470000000019</v>
      </c>
      <c r="BZ1419" s="20">
        <f t="shared" si="4021"/>
        <v>5516.4500000000007</v>
      </c>
      <c r="CA1419" s="20">
        <f t="shared" si="4179"/>
        <v>0</v>
      </c>
      <c r="CB1419" s="20">
        <f t="shared" si="4022"/>
        <v>5207.4470000000019</v>
      </c>
      <c r="CC1419" s="20">
        <f t="shared" si="4179"/>
        <v>0</v>
      </c>
      <c r="CD1419" s="20">
        <f t="shared" si="4023"/>
        <v>5207.4470000000019</v>
      </c>
      <c r="CE1419" s="20">
        <f t="shared" si="4179"/>
        <v>0</v>
      </c>
    </row>
    <row r="1420" spans="1:84" ht="47.25" x14ac:dyDescent="0.25">
      <c r="A1420" s="10" t="s">
        <v>109</v>
      </c>
      <c r="B1420" s="19">
        <v>240</v>
      </c>
      <c r="C1420" s="10"/>
      <c r="D1420" s="10"/>
      <c r="E1420" s="25" t="s">
        <v>603</v>
      </c>
      <c r="F1420" s="20">
        <f>F1421</f>
        <v>6333.7000000000007</v>
      </c>
      <c r="G1420" s="20">
        <f t="shared" si="4179"/>
        <v>6024.1</v>
      </c>
      <c r="H1420" s="20">
        <f t="shared" si="4179"/>
        <v>6024.1</v>
      </c>
      <c r="I1420" s="20">
        <f t="shared" si="4179"/>
        <v>-507.65</v>
      </c>
      <c r="J1420" s="20">
        <f t="shared" si="4179"/>
        <v>-507.65</v>
      </c>
      <c r="K1420" s="20">
        <f t="shared" si="4179"/>
        <v>-507.65</v>
      </c>
      <c r="L1420" s="20">
        <f t="shared" si="4028"/>
        <v>5826.0500000000011</v>
      </c>
      <c r="M1420" s="20">
        <f t="shared" si="4029"/>
        <v>5516.4500000000007</v>
      </c>
      <c r="N1420" s="20">
        <f t="shared" si="4030"/>
        <v>5516.4500000000007</v>
      </c>
      <c r="O1420" s="20">
        <f t="shared" si="4179"/>
        <v>0</v>
      </c>
      <c r="P1420" s="20">
        <f t="shared" si="4179"/>
        <v>0</v>
      </c>
      <c r="Q1420" s="20">
        <f t="shared" si="4179"/>
        <v>0</v>
      </c>
      <c r="R1420" s="20">
        <f t="shared" si="3983"/>
        <v>5826.0500000000011</v>
      </c>
      <c r="S1420" s="20">
        <f t="shared" si="3984"/>
        <v>5516.4500000000007</v>
      </c>
      <c r="T1420" s="20">
        <f t="shared" si="3985"/>
        <v>5516.4500000000007</v>
      </c>
      <c r="U1420" s="20">
        <f t="shared" si="4179"/>
        <v>0</v>
      </c>
      <c r="V1420" s="20">
        <f t="shared" si="4128"/>
        <v>5826.0500000000011</v>
      </c>
      <c r="W1420" s="20">
        <f t="shared" si="4179"/>
        <v>0</v>
      </c>
      <c r="X1420" s="20">
        <f t="shared" si="4179"/>
        <v>0</v>
      </c>
      <c r="Y1420" s="20">
        <f t="shared" si="4179"/>
        <v>0</v>
      </c>
      <c r="Z1420" s="20">
        <f t="shared" si="4096"/>
        <v>5826.0500000000011</v>
      </c>
      <c r="AA1420" s="20">
        <f t="shared" si="4097"/>
        <v>5516.4500000000007</v>
      </c>
      <c r="AB1420" s="20">
        <f t="shared" si="4098"/>
        <v>5516.4500000000007</v>
      </c>
      <c r="AC1420" s="20">
        <f t="shared" si="4179"/>
        <v>0</v>
      </c>
      <c r="AD1420" s="20">
        <f t="shared" si="4179"/>
        <v>0</v>
      </c>
      <c r="AE1420" s="20">
        <f t="shared" si="4179"/>
        <v>0</v>
      </c>
      <c r="AF1420" s="20">
        <f t="shared" si="4090"/>
        <v>5826.0500000000011</v>
      </c>
      <c r="AG1420" s="20">
        <f t="shared" si="4091"/>
        <v>5516.4500000000007</v>
      </c>
      <c r="AH1420" s="20">
        <f t="shared" si="4092"/>
        <v>5516.4500000000007</v>
      </c>
      <c r="AI1420" s="20">
        <f t="shared" si="4179"/>
        <v>0</v>
      </c>
      <c r="AJ1420" s="20">
        <f t="shared" si="4093"/>
        <v>5826.0500000000011</v>
      </c>
      <c r="AK1420" s="20">
        <f t="shared" si="4179"/>
        <v>-110.931</v>
      </c>
      <c r="AL1420" s="20">
        <f t="shared" si="4179"/>
        <v>0</v>
      </c>
      <c r="AM1420" s="20">
        <f t="shared" si="4179"/>
        <v>0</v>
      </c>
      <c r="AN1420" s="20">
        <f t="shared" si="4012"/>
        <v>5715.1190000000015</v>
      </c>
      <c r="AO1420" s="20">
        <f t="shared" si="4013"/>
        <v>5516.4500000000007</v>
      </c>
      <c r="AP1420" s="20">
        <f t="shared" si="4014"/>
        <v>5516.4500000000007</v>
      </c>
      <c r="AQ1420" s="20">
        <f t="shared" si="4179"/>
        <v>0</v>
      </c>
      <c r="AR1420" s="20">
        <f t="shared" si="4179"/>
        <v>0</v>
      </c>
      <c r="AS1420" s="20">
        <f t="shared" si="4179"/>
        <v>0</v>
      </c>
      <c r="AT1420" s="20">
        <f t="shared" si="4015"/>
        <v>5715.1190000000015</v>
      </c>
      <c r="AU1420" s="20">
        <f t="shared" si="4016"/>
        <v>5516.4500000000007</v>
      </c>
      <c r="AV1420" s="20">
        <f t="shared" si="4017"/>
        <v>5516.4500000000007</v>
      </c>
      <c r="AW1420" s="20">
        <f t="shared" si="4179"/>
        <v>-172.27199999999999</v>
      </c>
      <c r="AX1420" s="20">
        <f t="shared" si="4179"/>
        <v>0</v>
      </c>
      <c r="AY1420" s="20">
        <f t="shared" si="4179"/>
        <v>0</v>
      </c>
      <c r="AZ1420" s="20">
        <f t="shared" si="4101"/>
        <v>5542.8470000000016</v>
      </c>
      <c r="BA1420" s="20">
        <f t="shared" si="4102"/>
        <v>5516.4500000000007</v>
      </c>
      <c r="BB1420" s="20">
        <f t="shared" si="4103"/>
        <v>5516.4500000000007</v>
      </c>
      <c r="BC1420" s="20">
        <f t="shared" si="4179"/>
        <v>0</v>
      </c>
      <c r="BD1420" s="20">
        <f t="shared" si="4100"/>
        <v>5542.8470000000016</v>
      </c>
      <c r="BE1420" s="20">
        <f t="shared" si="4179"/>
        <v>-104.61199999999999</v>
      </c>
      <c r="BF1420" s="20">
        <f t="shared" si="4179"/>
        <v>0</v>
      </c>
      <c r="BG1420" s="20">
        <f t="shared" si="4179"/>
        <v>0</v>
      </c>
      <c r="BH1420" s="20">
        <f t="shared" si="4040"/>
        <v>5438.2350000000015</v>
      </c>
      <c r="BI1420" s="20">
        <f t="shared" si="4041"/>
        <v>5516.4500000000007</v>
      </c>
      <c r="BJ1420" s="20">
        <f t="shared" si="4042"/>
        <v>5516.4500000000007</v>
      </c>
      <c r="BK1420" s="20">
        <f t="shared" si="4179"/>
        <v>0</v>
      </c>
      <c r="BL1420" s="20">
        <f t="shared" si="4179"/>
        <v>0</v>
      </c>
      <c r="BM1420" s="20">
        <f t="shared" si="4043"/>
        <v>5438.2350000000015</v>
      </c>
      <c r="BN1420" s="20">
        <f t="shared" si="4044"/>
        <v>5516.4500000000007</v>
      </c>
      <c r="BO1420" s="20">
        <f t="shared" si="4179"/>
        <v>-230.78800000000001</v>
      </c>
      <c r="BP1420" s="20">
        <f t="shared" si="4179"/>
        <v>0</v>
      </c>
      <c r="BQ1420" s="20">
        <f t="shared" si="4179"/>
        <v>0</v>
      </c>
      <c r="BR1420" s="20">
        <f t="shared" si="4117"/>
        <v>5207.4470000000019</v>
      </c>
      <c r="BS1420" s="20">
        <f t="shared" si="4118"/>
        <v>5516.4500000000007</v>
      </c>
      <c r="BT1420" s="20">
        <f t="shared" si="4119"/>
        <v>5516.4500000000007</v>
      </c>
      <c r="BU1420" s="20">
        <f t="shared" si="4179"/>
        <v>0</v>
      </c>
      <c r="BV1420" s="20">
        <f t="shared" si="4121"/>
        <v>5207.4470000000019</v>
      </c>
      <c r="BW1420" s="20">
        <f t="shared" si="4179"/>
        <v>0</v>
      </c>
      <c r="BX1420" s="20">
        <f t="shared" si="4179"/>
        <v>0</v>
      </c>
      <c r="BY1420" s="20">
        <f t="shared" si="4020"/>
        <v>5207.4470000000019</v>
      </c>
      <c r="BZ1420" s="20">
        <f t="shared" si="4021"/>
        <v>5516.4500000000007</v>
      </c>
      <c r="CA1420" s="20">
        <f t="shared" si="4179"/>
        <v>0</v>
      </c>
      <c r="CB1420" s="20">
        <f t="shared" si="4022"/>
        <v>5207.4470000000019</v>
      </c>
      <c r="CC1420" s="20">
        <f t="shared" si="4179"/>
        <v>0</v>
      </c>
      <c r="CD1420" s="20">
        <f t="shared" si="4023"/>
        <v>5207.4470000000019</v>
      </c>
      <c r="CE1420" s="20">
        <f t="shared" si="4179"/>
        <v>0</v>
      </c>
    </row>
    <row r="1421" spans="1:84" ht="31.5" x14ac:dyDescent="0.25">
      <c r="A1421" s="10" t="s">
        <v>109</v>
      </c>
      <c r="B1421" s="19">
        <v>240</v>
      </c>
      <c r="C1421" s="10" t="s">
        <v>335</v>
      </c>
      <c r="D1421" s="10" t="s">
        <v>344</v>
      </c>
      <c r="E1421" s="25" t="s">
        <v>578</v>
      </c>
      <c r="F1421" s="20">
        <v>6333.7000000000007</v>
      </c>
      <c r="G1421" s="20">
        <v>6024.1</v>
      </c>
      <c r="H1421" s="20">
        <v>6024.1</v>
      </c>
      <c r="I1421" s="20">
        <f>-13.65-494</f>
        <v>-507.65</v>
      </c>
      <c r="J1421" s="20">
        <f>-13.65-494</f>
        <v>-507.65</v>
      </c>
      <c r="K1421" s="20">
        <f>-13.65-494</f>
        <v>-507.65</v>
      </c>
      <c r="L1421" s="20">
        <f t="shared" si="4028"/>
        <v>5826.0500000000011</v>
      </c>
      <c r="M1421" s="20">
        <f t="shared" si="4029"/>
        <v>5516.4500000000007</v>
      </c>
      <c r="N1421" s="20">
        <f t="shared" si="4030"/>
        <v>5516.4500000000007</v>
      </c>
      <c r="O1421" s="20"/>
      <c r="P1421" s="20"/>
      <c r="Q1421" s="20"/>
      <c r="R1421" s="20">
        <f t="shared" si="3983"/>
        <v>5826.0500000000011</v>
      </c>
      <c r="S1421" s="20">
        <f t="shared" si="3984"/>
        <v>5516.4500000000007</v>
      </c>
      <c r="T1421" s="20">
        <f t="shared" si="3985"/>
        <v>5516.4500000000007</v>
      </c>
      <c r="U1421" s="20"/>
      <c r="V1421" s="20">
        <f t="shared" si="4128"/>
        <v>5826.0500000000011</v>
      </c>
      <c r="W1421" s="20"/>
      <c r="X1421" s="20"/>
      <c r="Y1421" s="20"/>
      <c r="Z1421" s="20">
        <f t="shared" si="4096"/>
        <v>5826.0500000000011</v>
      </c>
      <c r="AA1421" s="20">
        <f t="shared" si="4097"/>
        <v>5516.4500000000007</v>
      </c>
      <c r="AB1421" s="20">
        <f t="shared" si="4098"/>
        <v>5516.4500000000007</v>
      </c>
      <c r="AC1421" s="20"/>
      <c r="AD1421" s="20"/>
      <c r="AE1421" s="20"/>
      <c r="AF1421" s="20">
        <f t="shared" si="4090"/>
        <v>5826.0500000000011</v>
      </c>
      <c r="AG1421" s="20">
        <f t="shared" si="4091"/>
        <v>5516.4500000000007</v>
      </c>
      <c r="AH1421" s="20">
        <f t="shared" si="4092"/>
        <v>5516.4500000000007</v>
      </c>
      <c r="AI1421" s="20"/>
      <c r="AJ1421" s="20">
        <f t="shared" si="4093"/>
        <v>5826.0500000000011</v>
      </c>
      <c r="AK1421" s="20">
        <v>-110.931</v>
      </c>
      <c r="AL1421" s="20"/>
      <c r="AM1421" s="20"/>
      <c r="AN1421" s="20">
        <f t="shared" si="4012"/>
        <v>5715.1190000000015</v>
      </c>
      <c r="AO1421" s="20">
        <f t="shared" si="4013"/>
        <v>5516.4500000000007</v>
      </c>
      <c r="AP1421" s="20">
        <f t="shared" si="4014"/>
        <v>5516.4500000000007</v>
      </c>
      <c r="AQ1421" s="20"/>
      <c r="AR1421" s="20"/>
      <c r="AS1421" s="20"/>
      <c r="AT1421" s="20">
        <f t="shared" si="4015"/>
        <v>5715.1190000000015</v>
      </c>
      <c r="AU1421" s="20">
        <f t="shared" si="4016"/>
        <v>5516.4500000000007</v>
      </c>
      <c r="AV1421" s="20">
        <f t="shared" si="4017"/>
        <v>5516.4500000000007</v>
      </c>
      <c r="AW1421" s="20">
        <v>-172.27199999999999</v>
      </c>
      <c r="AX1421" s="20"/>
      <c r="AY1421" s="20"/>
      <c r="AZ1421" s="20">
        <f t="shared" si="4101"/>
        <v>5542.8470000000016</v>
      </c>
      <c r="BA1421" s="20">
        <f t="shared" si="4102"/>
        <v>5516.4500000000007</v>
      </c>
      <c r="BB1421" s="20">
        <f t="shared" si="4103"/>
        <v>5516.4500000000007</v>
      </c>
      <c r="BC1421" s="20"/>
      <c r="BD1421" s="20">
        <f t="shared" si="4100"/>
        <v>5542.8470000000016</v>
      </c>
      <c r="BE1421" s="20">
        <v>-104.61199999999999</v>
      </c>
      <c r="BF1421" s="20"/>
      <c r="BG1421" s="20"/>
      <c r="BH1421" s="20">
        <f t="shared" si="4040"/>
        <v>5438.2350000000015</v>
      </c>
      <c r="BI1421" s="20">
        <f t="shared" si="4041"/>
        <v>5516.4500000000007</v>
      </c>
      <c r="BJ1421" s="20">
        <f t="shared" si="4042"/>
        <v>5516.4500000000007</v>
      </c>
      <c r="BK1421" s="20"/>
      <c r="BL1421" s="20"/>
      <c r="BM1421" s="20">
        <f t="shared" si="4043"/>
        <v>5438.2350000000015</v>
      </c>
      <c r="BN1421" s="20">
        <f t="shared" si="4044"/>
        <v>5516.4500000000007</v>
      </c>
      <c r="BO1421" s="20">
        <v>-230.78800000000001</v>
      </c>
      <c r="BP1421" s="20"/>
      <c r="BQ1421" s="20"/>
      <c r="BR1421" s="20">
        <f t="shared" si="4117"/>
        <v>5207.4470000000019</v>
      </c>
      <c r="BS1421" s="20">
        <f t="shared" si="4118"/>
        <v>5516.4500000000007</v>
      </c>
      <c r="BT1421" s="20">
        <f t="shared" si="4119"/>
        <v>5516.4500000000007</v>
      </c>
      <c r="BU1421" s="20"/>
      <c r="BV1421" s="20">
        <f t="shared" si="4121"/>
        <v>5207.4470000000019</v>
      </c>
      <c r="BW1421" s="20"/>
      <c r="BX1421" s="20"/>
      <c r="BY1421" s="20">
        <f t="shared" si="4020"/>
        <v>5207.4470000000019</v>
      </c>
      <c r="BZ1421" s="20">
        <f t="shared" si="4021"/>
        <v>5516.4500000000007</v>
      </c>
      <c r="CA1421" s="20"/>
      <c r="CB1421" s="20">
        <f t="shared" si="4022"/>
        <v>5207.4470000000019</v>
      </c>
      <c r="CC1421" s="20"/>
      <c r="CD1421" s="20">
        <f t="shared" si="4023"/>
        <v>5207.4470000000019</v>
      </c>
      <c r="CE1421" s="20"/>
    </row>
    <row r="1422" spans="1:84" x14ac:dyDescent="0.25">
      <c r="A1422" s="10" t="s">
        <v>109</v>
      </c>
      <c r="B1422" s="19">
        <v>800</v>
      </c>
      <c r="C1422" s="10"/>
      <c r="D1422" s="10"/>
      <c r="E1422" s="25" t="s">
        <v>618</v>
      </c>
      <c r="F1422" s="20">
        <f>F1423</f>
        <v>70</v>
      </c>
      <c r="G1422" s="20">
        <f t="shared" ref="G1422:CE1423" si="4180">G1423</f>
        <v>70</v>
      </c>
      <c r="H1422" s="20">
        <f t="shared" si="4180"/>
        <v>70</v>
      </c>
      <c r="I1422" s="20">
        <f t="shared" si="4180"/>
        <v>-7.1</v>
      </c>
      <c r="J1422" s="20">
        <f t="shared" si="4180"/>
        <v>0</v>
      </c>
      <c r="K1422" s="20">
        <f t="shared" si="4180"/>
        <v>-7</v>
      </c>
      <c r="L1422" s="20">
        <f t="shared" si="4028"/>
        <v>62.9</v>
      </c>
      <c r="M1422" s="20">
        <f t="shared" si="4029"/>
        <v>70</v>
      </c>
      <c r="N1422" s="20">
        <f t="shared" si="4030"/>
        <v>63</v>
      </c>
      <c r="O1422" s="20">
        <f t="shared" si="4180"/>
        <v>0</v>
      </c>
      <c r="P1422" s="20">
        <f t="shared" si="4180"/>
        <v>0</v>
      </c>
      <c r="Q1422" s="20">
        <f t="shared" si="4180"/>
        <v>0</v>
      </c>
      <c r="R1422" s="20">
        <f t="shared" si="3983"/>
        <v>62.9</v>
      </c>
      <c r="S1422" s="20">
        <f t="shared" si="3984"/>
        <v>70</v>
      </c>
      <c r="T1422" s="20">
        <f t="shared" si="3985"/>
        <v>63</v>
      </c>
      <c r="U1422" s="20">
        <f t="shared" si="4180"/>
        <v>0</v>
      </c>
      <c r="V1422" s="20">
        <f t="shared" si="4128"/>
        <v>62.9</v>
      </c>
      <c r="W1422" s="20">
        <f t="shared" si="4180"/>
        <v>0</v>
      </c>
      <c r="X1422" s="20">
        <f t="shared" si="4180"/>
        <v>0</v>
      </c>
      <c r="Y1422" s="20">
        <f t="shared" si="4180"/>
        <v>0</v>
      </c>
      <c r="Z1422" s="20">
        <f t="shared" si="4096"/>
        <v>62.9</v>
      </c>
      <c r="AA1422" s="20">
        <f t="shared" si="4097"/>
        <v>70</v>
      </c>
      <c r="AB1422" s="20">
        <f t="shared" si="4098"/>
        <v>63</v>
      </c>
      <c r="AC1422" s="20">
        <f t="shared" si="4180"/>
        <v>0</v>
      </c>
      <c r="AD1422" s="20">
        <f t="shared" si="4180"/>
        <v>0</v>
      </c>
      <c r="AE1422" s="20">
        <f t="shared" si="4180"/>
        <v>0</v>
      </c>
      <c r="AF1422" s="20">
        <f t="shared" si="4090"/>
        <v>62.9</v>
      </c>
      <c r="AG1422" s="20">
        <f t="shared" si="4091"/>
        <v>70</v>
      </c>
      <c r="AH1422" s="20">
        <f t="shared" si="4092"/>
        <v>63</v>
      </c>
      <c r="AI1422" s="20">
        <f t="shared" si="4180"/>
        <v>0</v>
      </c>
      <c r="AJ1422" s="20">
        <f t="shared" si="4093"/>
        <v>62.9</v>
      </c>
      <c r="AK1422" s="20">
        <f t="shared" si="4180"/>
        <v>0</v>
      </c>
      <c r="AL1422" s="20">
        <f t="shared" si="4180"/>
        <v>0</v>
      </c>
      <c r="AM1422" s="20">
        <f t="shared" si="4180"/>
        <v>0</v>
      </c>
      <c r="AN1422" s="20">
        <f t="shared" si="4012"/>
        <v>62.9</v>
      </c>
      <c r="AO1422" s="20">
        <f t="shared" si="4013"/>
        <v>70</v>
      </c>
      <c r="AP1422" s="20">
        <f t="shared" si="4014"/>
        <v>63</v>
      </c>
      <c r="AQ1422" s="20">
        <f t="shared" si="4180"/>
        <v>0</v>
      </c>
      <c r="AR1422" s="20">
        <f t="shared" si="4180"/>
        <v>0</v>
      </c>
      <c r="AS1422" s="20">
        <f t="shared" si="4180"/>
        <v>0</v>
      </c>
      <c r="AT1422" s="20">
        <f t="shared" si="4015"/>
        <v>62.9</v>
      </c>
      <c r="AU1422" s="20">
        <f t="shared" si="4016"/>
        <v>70</v>
      </c>
      <c r="AV1422" s="20">
        <f t="shared" si="4017"/>
        <v>63</v>
      </c>
      <c r="AW1422" s="20">
        <f t="shared" si="4180"/>
        <v>0</v>
      </c>
      <c r="AX1422" s="20">
        <f t="shared" si="4180"/>
        <v>0</v>
      </c>
      <c r="AY1422" s="20">
        <f t="shared" si="4180"/>
        <v>0</v>
      </c>
      <c r="AZ1422" s="20">
        <f t="shared" si="4101"/>
        <v>62.9</v>
      </c>
      <c r="BA1422" s="20">
        <f t="shared" si="4102"/>
        <v>70</v>
      </c>
      <c r="BB1422" s="20">
        <f t="shared" si="4103"/>
        <v>63</v>
      </c>
      <c r="BC1422" s="20">
        <f t="shared" si="4180"/>
        <v>0</v>
      </c>
      <c r="BD1422" s="20">
        <f t="shared" si="4100"/>
        <v>62.9</v>
      </c>
      <c r="BE1422" s="20">
        <f t="shared" si="4180"/>
        <v>0</v>
      </c>
      <c r="BF1422" s="20">
        <f t="shared" si="4180"/>
        <v>0</v>
      </c>
      <c r="BG1422" s="20">
        <f t="shared" si="4180"/>
        <v>0</v>
      </c>
      <c r="BH1422" s="20">
        <f t="shared" si="4040"/>
        <v>62.9</v>
      </c>
      <c r="BI1422" s="20">
        <f t="shared" si="4041"/>
        <v>70</v>
      </c>
      <c r="BJ1422" s="20">
        <f t="shared" si="4042"/>
        <v>63</v>
      </c>
      <c r="BK1422" s="20">
        <f t="shared" si="4180"/>
        <v>0</v>
      </c>
      <c r="BL1422" s="20">
        <f t="shared" si="4180"/>
        <v>0</v>
      </c>
      <c r="BM1422" s="20">
        <f t="shared" si="4043"/>
        <v>62.9</v>
      </c>
      <c r="BN1422" s="20">
        <f t="shared" si="4044"/>
        <v>70</v>
      </c>
      <c r="BO1422" s="20">
        <f t="shared" si="4180"/>
        <v>0</v>
      </c>
      <c r="BP1422" s="20">
        <f t="shared" si="4180"/>
        <v>0</v>
      </c>
      <c r="BQ1422" s="20">
        <f t="shared" si="4180"/>
        <v>0</v>
      </c>
      <c r="BR1422" s="20">
        <f t="shared" si="4117"/>
        <v>62.9</v>
      </c>
      <c r="BS1422" s="20">
        <f t="shared" si="4118"/>
        <v>70</v>
      </c>
      <c r="BT1422" s="20">
        <f t="shared" si="4119"/>
        <v>63</v>
      </c>
      <c r="BU1422" s="20">
        <f t="shared" si="4180"/>
        <v>0</v>
      </c>
      <c r="BV1422" s="20">
        <f t="shared" si="4121"/>
        <v>62.9</v>
      </c>
      <c r="BW1422" s="20">
        <f t="shared" si="4180"/>
        <v>0</v>
      </c>
      <c r="BX1422" s="20">
        <f t="shared" si="4180"/>
        <v>0</v>
      </c>
      <c r="BY1422" s="20">
        <f t="shared" si="4020"/>
        <v>62.9</v>
      </c>
      <c r="BZ1422" s="20">
        <f t="shared" si="4021"/>
        <v>70</v>
      </c>
      <c r="CA1422" s="20">
        <f t="shared" si="4180"/>
        <v>0</v>
      </c>
      <c r="CB1422" s="20">
        <f t="shared" si="4022"/>
        <v>62.9</v>
      </c>
      <c r="CC1422" s="20">
        <f t="shared" si="4180"/>
        <v>0</v>
      </c>
      <c r="CD1422" s="20">
        <f t="shared" si="4023"/>
        <v>62.9</v>
      </c>
      <c r="CE1422" s="20">
        <f t="shared" si="4180"/>
        <v>0</v>
      </c>
    </row>
    <row r="1423" spans="1:84" x14ac:dyDescent="0.25">
      <c r="A1423" s="10" t="s">
        <v>109</v>
      </c>
      <c r="B1423" s="19">
        <v>850</v>
      </c>
      <c r="C1423" s="10"/>
      <c r="D1423" s="10"/>
      <c r="E1423" s="25" t="s">
        <v>621</v>
      </c>
      <c r="F1423" s="20">
        <f>F1424</f>
        <v>70</v>
      </c>
      <c r="G1423" s="20">
        <f t="shared" si="4180"/>
        <v>70</v>
      </c>
      <c r="H1423" s="20">
        <f t="shared" si="4180"/>
        <v>70</v>
      </c>
      <c r="I1423" s="20">
        <f t="shared" si="4180"/>
        <v>-7.1</v>
      </c>
      <c r="J1423" s="20">
        <f t="shared" si="4180"/>
        <v>0</v>
      </c>
      <c r="K1423" s="20">
        <f t="shared" si="4180"/>
        <v>-7</v>
      </c>
      <c r="L1423" s="20">
        <f t="shared" si="4028"/>
        <v>62.9</v>
      </c>
      <c r="M1423" s="20">
        <f t="shared" si="4029"/>
        <v>70</v>
      </c>
      <c r="N1423" s="20">
        <f t="shared" si="4030"/>
        <v>63</v>
      </c>
      <c r="O1423" s="20">
        <f t="shared" si="4180"/>
        <v>0</v>
      </c>
      <c r="P1423" s="20">
        <f t="shared" si="4180"/>
        <v>0</v>
      </c>
      <c r="Q1423" s="20">
        <f t="shared" si="4180"/>
        <v>0</v>
      </c>
      <c r="R1423" s="20">
        <f t="shared" si="3983"/>
        <v>62.9</v>
      </c>
      <c r="S1423" s="20">
        <f t="shared" si="3984"/>
        <v>70</v>
      </c>
      <c r="T1423" s="20">
        <f t="shared" si="3985"/>
        <v>63</v>
      </c>
      <c r="U1423" s="20">
        <f t="shared" si="4180"/>
        <v>0</v>
      </c>
      <c r="V1423" s="20">
        <f t="shared" si="4128"/>
        <v>62.9</v>
      </c>
      <c r="W1423" s="20">
        <f t="shared" si="4180"/>
        <v>0</v>
      </c>
      <c r="X1423" s="20">
        <f t="shared" si="4180"/>
        <v>0</v>
      </c>
      <c r="Y1423" s="20">
        <f t="shared" si="4180"/>
        <v>0</v>
      </c>
      <c r="Z1423" s="20">
        <f t="shared" si="4096"/>
        <v>62.9</v>
      </c>
      <c r="AA1423" s="20">
        <f t="shared" si="4097"/>
        <v>70</v>
      </c>
      <c r="AB1423" s="20">
        <f t="shared" si="4098"/>
        <v>63</v>
      </c>
      <c r="AC1423" s="20">
        <f t="shared" si="4180"/>
        <v>0</v>
      </c>
      <c r="AD1423" s="20">
        <f t="shared" si="4180"/>
        <v>0</v>
      </c>
      <c r="AE1423" s="20">
        <f t="shared" si="4180"/>
        <v>0</v>
      </c>
      <c r="AF1423" s="20">
        <f t="shared" si="4090"/>
        <v>62.9</v>
      </c>
      <c r="AG1423" s="20">
        <f t="shared" si="4091"/>
        <v>70</v>
      </c>
      <c r="AH1423" s="20">
        <f t="shared" si="4092"/>
        <v>63</v>
      </c>
      <c r="AI1423" s="20">
        <f t="shared" si="4180"/>
        <v>0</v>
      </c>
      <c r="AJ1423" s="20">
        <f t="shared" si="4093"/>
        <v>62.9</v>
      </c>
      <c r="AK1423" s="20">
        <f t="shared" si="4180"/>
        <v>0</v>
      </c>
      <c r="AL1423" s="20">
        <f t="shared" si="4180"/>
        <v>0</v>
      </c>
      <c r="AM1423" s="20">
        <f t="shared" si="4180"/>
        <v>0</v>
      </c>
      <c r="AN1423" s="20">
        <f t="shared" si="4012"/>
        <v>62.9</v>
      </c>
      <c r="AO1423" s="20">
        <f t="shared" si="4013"/>
        <v>70</v>
      </c>
      <c r="AP1423" s="20">
        <f t="shared" si="4014"/>
        <v>63</v>
      </c>
      <c r="AQ1423" s="20">
        <f t="shared" si="4180"/>
        <v>0</v>
      </c>
      <c r="AR1423" s="20">
        <f t="shared" si="4180"/>
        <v>0</v>
      </c>
      <c r="AS1423" s="20">
        <f t="shared" si="4180"/>
        <v>0</v>
      </c>
      <c r="AT1423" s="20">
        <f t="shared" si="4015"/>
        <v>62.9</v>
      </c>
      <c r="AU1423" s="20">
        <f t="shared" si="4016"/>
        <v>70</v>
      </c>
      <c r="AV1423" s="20">
        <f t="shared" si="4017"/>
        <v>63</v>
      </c>
      <c r="AW1423" s="20">
        <f t="shared" si="4180"/>
        <v>0</v>
      </c>
      <c r="AX1423" s="20">
        <f t="shared" si="4180"/>
        <v>0</v>
      </c>
      <c r="AY1423" s="20">
        <f t="shared" si="4180"/>
        <v>0</v>
      </c>
      <c r="AZ1423" s="20">
        <f t="shared" si="4101"/>
        <v>62.9</v>
      </c>
      <c r="BA1423" s="20">
        <f t="shared" si="4102"/>
        <v>70</v>
      </c>
      <c r="BB1423" s="20">
        <f t="shared" si="4103"/>
        <v>63</v>
      </c>
      <c r="BC1423" s="20">
        <f t="shared" si="4180"/>
        <v>0</v>
      </c>
      <c r="BD1423" s="20">
        <f t="shared" si="4100"/>
        <v>62.9</v>
      </c>
      <c r="BE1423" s="20">
        <f t="shared" si="4180"/>
        <v>0</v>
      </c>
      <c r="BF1423" s="20">
        <f t="shared" si="4180"/>
        <v>0</v>
      </c>
      <c r="BG1423" s="20">
        <f t="shared" si="4180"/>
        <v>0</v>
      </c>
      <c r="BH1423" s="20">
        <f t="shared" si="4040"/>
        <v>62.9</v>
      </c>
      <c r="BI1423" s="20">
        <f t="shared" si="4041"/>
        <v>70</v>
      </c>
      <c r="BJ1423" s="20">
        <f t="shared" si="4042"/>
        <v>63</v>
      </c>
      <c r="BK1423" s="20">
        <f t="shared" si="4180"/>
        <v>0</v>
      </c>
      <c r="BL1423" s="20">
        <f t="shared" si="4180"/>
        <v>0</v>
      </c>
      <c r="BM1423" s="20">
        <f t="shared" si="4043"/>
        <v>62.9</v>
      </c>
      <c r="BN1423" s="20">
        <f t="shared" si="4044"/>
        <v>70</v>
      </c>
      <c r="BO1423" s="20">
        <f t="shared" si="4180"/>
        <v>0</v>
      </c>
      <c r="BP1423" s="20">
        <f t="shared" si="4180"/>
        <v>0</v>
      </c>
      <c r="BQ1423" s="20">
        <f t="shared" si="4180"/>
        <v>0</v>
      </c>
      <c r="BR1423" s="20">
        <f t="shared" si="4117"/>
        <v>62.9</v>
      </c>
      <c r="BS1423" s="20">
        <f t="shared" si="4118"/>
        <v>70</v>
      </c>
      <c r="BT1423" s="20">
        <f t="shared" si="4119"/>
        <v>63</v>
      </c>
      <c r="BU1423" s="20">
        <f t="shared" si="4180"/>
        <v>0</v>
      </c>
      <c r="BV1423" s="20">
        <f t="shared" si="4121"/>
        <v>62.9</v>
      </c>
      <c r="BW1423" s="20">
        <f t="shared" si="4180"/>
        <v>0</v>
      </c>
      <c r="BX1423" s="20">
        <f t="shared" si="4180"/>
        <v>0</v>
      </c>
      <c r="BY1423" s="20">
        <f t="shared" si="4020"/>
        <v>62.9</v>
      </c>
      <c r="BZ1423" s="20">
        <f t="shared" si="4021"/>
        <v>70</v>
      </c>
      <c r="CA1423" s="20">
        <f t="shared" si="4180"/>
        <v>0</v>
      </c>
      <c r="CB1423" s="20">
        <f t="shared" si="4022"/>
        <v>62.9</v>
      </c>
      <c r="CC1423" s="20">
        <f t="shared" si="4180"/>
        <v>0</v>
      </c>
      <c r="CD1423" s="20">
        <f t="shared" si="4023"/>
        <v>62.9</v>
      </c>
      <c r="CE1423" s="20">
        <f t="shared" si="4180"/>
        <v>0</v>
      </c>
    </row>
    <row r="1424" spans="1:84" ht="31.5" x14ac:dyDescent="0.25">
      <c r="A1424" s="10" t="s">
        <v>109</v>
      </c>
      <c r="B1424" s="19">
        <v>850</v>
      </c>
      <c r="C1424" s="10" t="s">
        <v>335</v>
      </c>
      <c r="D1424" s="10" t="s">
        <v>344</v>
      </c>
      <c r="E1424" s="25" t="s">
        <v>578</v>
      </c>
      <c r="F1424" s="20">
        <v>70</v>
      </c>
      <c r="G1424" s="20">
        <v>70</v>
      </c>
      <c r="H1424" s="20">
        <v>70</v>
      </c>
      <c r="I1424" s="20">
        <v>-7.1</v>
      </c>
      <c r="J1424" s="20"/>
      <c r="K1424" s="20">
        <v>-7</v>
      </c>
      <c r="L1424" s="20">
        <f t="shared" si="4028"/>
        <v>62.9</v>
      </c>
      <c r="M1424" s="20">
        <f t="shared" si="4029"/>
        <v>70</v>
      </c>
      <c r="N1424" s="20">
        <f t="shared" si="4030"/>
        <v>63</v>
      </c>
      <c r="O1424" s="20"/>
      <c r="P1424" s="20"/>
      <c r="Q1424" s="20"/>
      <c r="R1424" s="20">
        <f t="shared" ref="R1424:R1491" si="4181">L1424+O1424</f>
        <v>62.9</v>
      </c>
      <c r="S1424" s="20">
        <f t="shared" ref="S1424:S1491" si="4182">M1424+P1424</f>
        <v>70</v>
      </c>
      <c r="T1424" s="20">
        <f t="shared" ref="T1424:T1491" si="4183">N1424+Q1424</f>
        <v>63</v>
      </c>
      <c r="U1424" s="20"/>
      <c r="V1424" s="20">
        <f t="shared" si="4128"/>
        <v>62.9</v>
      </c>
      <c r="W1424" s="20"/>
      <c r="X1424" s="20"/>
      <c r="Y1424" s="20"/>
      <c r="Z1424" s="20">
        <f t="shared" si="4096"/>
        <v>62.9</v>
      </c>
      <c r="AA1424" s="20">
        <f t="shared" si="4097"/>
        <v>70</v>
      </c>
      <c r="AB1424" s="20">
        <f t="shared" si="4098"/>
        <v>63</v>
      </c>
      <c r="AC1424" s="20"/>
      <c r="AD1424" s="20"/>
      <c r="AE1424" s="20"/>
      <c r="AF1424" s="20">
        <f t="shared" si="4090"/>
        <v>62.9</v>
      </c>
      <c r="AG1424" s="20">
        <f t="shared" si="4091"/>
        <v>70</v>
      </c>
      <c r="AH1424" s="20">
        <f t="shared" si="4092"/>
        <v>63</v>
      </c>
      <c r="AI1424" s="20"/>
      <c r="AJ1424" s="20">
        <f t="shared" si="4093"/>
        <v>62.9</v>
      </c>
      <c r="AK1424" s="20"/>
      <c r="AL1424" s="20"/>
      <c r="AM1424" s="20"/>
      <c r="AN1424" s="20">
        <f t="shared" si="4012"/>
        <v>62.9</v>
      </c>
      <c r="AO1424" s="20">
        <f t="shared" si="4013"/>
        <v>70</v>
      </c>
      <c r="AP1424" s="20">
        <f t="shared" si="4014"/>
        <v>63</v>
      </c>
      <c r="AQ1424" s="20"/>
      <c r="AR1424" s="20"/>
      <c r="AS1424" s="20"/>
      <c r="AT1424" s="20">
        <f t="shared" si="4015"/>
        <v>62.9</v>
      </c>
      <c r="AU1424" s="20">
        <f t="shared" si="4016"/>
        <v>70</v>
      </c>
      <c r="AV1424" s="20">
        <f t="shared" si="4017"/>
        <v>63</v>
      </c>
      <c r="AW1424" s="20"/>
      <c r="AX1424" s="20"/>
      <c r="AY1424" s="20"/>
      <c r="AZ1424" s="20">
        <f t="shared" si="4101"/>
        <v>62.9</v>
      </c>
      <c r="BA1424" s="20">
        <f t="shared" si="4102"/>
        <v>70</v>
      </c>
      <c r="BB1424" s="20">
        <f t="shared" si="4103"/>
        <v>63</v>
      </c>
      <c r="BC1424" s="20"/>
      <c r="BD1424" s="20">
        <f t="shared" si="4100"/>
        <v>62.9</v>
      </c>
      <c r="BE1424" s="20"/>
      <c r="BF1424" s="20"/>
      <c r="BG1424" s="20"/>
      <c r="BH1424" s="20">
        <f t="shared" si="4040"/>
        <v>62.9</v>
      </c>
      <c r="BI1424" s="20">
        <f t="shared" si="4041"/>
        <v>70</v>
      </c>
      <c r="BJ1424" s="20">
        <f t="shared" si="4042"/>
        <v>63</v>
      </c>
      <c r="BK1424" s="20"/>
      <c r="BL1424" s="20"/>
      <c r="BM1424" s="20">
        <f t="shared" si="4043"/>
        <v>62.9</v>
      </c>
      <c r="BN1424" s="20">
        <f t="shared" si="4044"/>
        <v>70</v>
      </c>
      <c r="BO1424" s="20"/>
      <c r="BP1424" s="20"/>
      <c r="BQ1424" s="20"/>
      <c r="BR1424" s="20">
        <f t="shared" si="4117"/>
        <v>62.9</v>
      </c>
      <c r="BS1424" s="20">
        <f t="shared" si="4118"/>
        <v>70</v>
      </c>
      <c r="BT1424" s="20">
        <f t="shared" si="4119"/>
        <v>63</v>
      </c>
      <c r="BU1424" s="20"/>
      <c r="BV1424" s="20">
        <f t="shared" si="4121"/>
        <v>62.9</v>
      </c>
      <c r="BW1424" s="20"/>
      <c r="BX1424" s="20"/>
      <c r="BY1424" s="20">
        <f t="shared" ref="BY1424:BY1487" si="4184">BV1424+BW1424</f>
        <v>62.9</v>
      </c>
      <c r="BZ1424" s="20">
        <f t="shared" ref="BZ1424:BZ1487" si="4185">BS1424+BX1424</f>
        <v>70</v>
      </c>
      <c r="CA1424" s="20"/>
      <c r="CB1424" s="20">
        <f t="shared" ref="CB1424:CB1487" si="4186">BY1424+CA1424</f>
        <v>62.9</v>
      </c>
      <c r="CC1424" s="20"/>
      <c r="CD1424" s="20">
        <f t="shared" ref="CD1424:CD1487" si="4187">CB1424+CC1424</f>
        <v>62.9</v>
      </c>
      <c r="CE1424" s="20"/>
    </row>
    <row r="1425" spans="1:84" ht="31.5" x14ac:dyDescent="0.25">
      <c r="A1425" s="10" t="s">
        <v>110</v>
      </c>
      <c r="B1425" s="19"/>
      <c r="C1425" s="10"/>
      <c r="D1425" s="10"/>
      <c r="E1425" s="25" t="s">
        <v>917</v>
      </c>
      <c r="F1425" s="20">
        <f>F1426</f>
        <v>25555.800000000003</v>
      </c>
      <c r="G1425" s="20">
        <f t="shared" ref="G1425:CE1427" si="4188">G1426</f>
        <v>25455.4</v>
      </c>
      <c r="H1425" s="20">
        <f t="shared" si="4188"/>
        <v>10631.300000000001</v>
      </c>
      <c r="I1425" s="20">
        <f t="shared" si="4188"/>
        <v>0</v>
      </c>
      <c r="J1425" s="20">
        <f t="shared" si="4188"/>
        <v>0</v>
      </c>
      <c r="K1425" s="20">
        <f t="shared" si="4188"/>
        <v>0</v>
      </c>
      <c r="L1425" s="20">
        <f t="shared" si="4028"/>
        <v>25555.800000000003</v>
      </c>
      <c r="M1425" s="20">
        <f t="shared" si="4029"/>
        <v>25455.4</v>
      </c>
      <c r="N1425" s="20">
        <f t="shared" si="4030"/>
        <v>10631.300000000001</v>
      </c>
      <c r="O1425" s="20">
        <f t="shared" si="4188"/>
        <v>0</v>
      </c>
      <c r="P1425" s="20">
        <f t="shared" si="4188"/>
        <v>0</v>
      </c>
      <c r="Q1425" s="20">
        <f t="shared" si="4188"/>
        <v>0</v>
      </c>
      <c r="R1425" s="20">
        <f t="shared" si="4181"/>
        <v>25555.800000000003</v>
      </c>
      <c r="S1425" s="20">
        <f t="shared" si="4182"/>
        <v>25455.4</v>
      </c>
      <c r="T1425" s="20">
        <f t="shared" si="4183"/>
        <v>10631.300000000001</v>
      </c>
      <c r="U1425" s="20">
        <f t="shared" si="4188"/>
        <v>0</v>
      </c>
      <c r="V1425" s="20">
        <f t="shared" si="4128"/>
        <v>25555.800000000003</v>
      </c>
      <c r="W1425" s="20">
        <f t="shared" si="4188"/>
        <v>0</v>
      </c>
      <c r="X1425" s="20">
        <f t="shared" si="4188"/>
        <v>0</v>
      </c>
      <c r="Y1425" s="20">
        <f t="shared" si="4188"/>
        <v>0</v>
      </c>
      <c r="Z1425" s="20">
        <f t="shared" si="4096"/>
        <v>25555.800000000003</v>
      </c>
      <c r="AA1425" s="20">
        <f t="shared" si="4097"/>
        <v>25455.4</v>
      </c>
      <c r="AB1425" s="20">
        <f t="shared" si="4098"/>
        <v>10631.300000000001</v>
      </c>
      <c r="AC1425" s="20">
        <f t="shared" si="4188"/>
        <v>0</v>
      </c>
      <c r="AD1425" s="20">
        <f t="shared" si="4188"/>
        <v>0</v>
      </c>
      <c r="AE1425" s="20">
        <f t="shared" si="4188"/>
        <v>0</v>
      </c>
      <c r="AF1425" s="20">
        <f t="shared" si="4090"/>
        <v>25555.800000000003</v>
      </c>
      <c r="AG1425" s="20">
        <f t="shared" si="4091"/>
        <v>25455.4</v>
      </c>
      <c r="AH1425" s="20">
        <f t="shared" si="4092"/>
        <v>10631.300000000001</v>
      </c>
      <c r="AI1425" s="20">
        <f t="shared" si="4188"/>
        <v>0</v>
      </c>
      <c r="AJ1425" s="20">
        <f t="shared" si="4093"/>
        <v>25555.800000000003</v>
      </c>
      <c r="AK1425" s="20">
        <f t="shared" si="4188"/>
        <v>-5590.2280000000001</v>
      </c>
      <c r="AL1425" s="20">
        <f t="shared" si="4188"/>
        <v>0</v>
      </c>
      <c r="AM1425" s="20">
        <f t="shared" si="4188"/>
        <v>0</v>
      </c>
      <c r="AN1425" s="20">
        <f t="shared" si="4012"/>
        <v>19965.572000000004</v>
      </c>
      <c r="AO1425" s="20">
        <f t="shared" si="4013"/>
        <v>25455.4</v>
      </c>
      <c r="AP1425" s="20">
        <f t="shared" si="4014"/>
        <v>10631.300000000001</v>
      </c>
      <c r="AQ1425" s="20">
        <f t="shared" si="4188"/>
        <v>0</v>
      </c>
      <c r="AR1425" s="20">
        <f t="shared" si="4188"/>
        <v>0</v>
      </c>
      <c r="AS1425" s="20">
        <f t="shared" si="4188"/>
        <v>0</v>
      </c>
      <c r="AT1425" s="20">
        <f t="shared" si="4015"/>
        <v>19965.572000000004</v>
      </c>
      <c r="AU1425" s="20">
        <f t="shared" si="4016"/>
        <v>25455.4</v>
      </c>
      <c r="AV1425" s="20">
        <f t="shared" si="4017"/>
        <v>10631.300000000001</v>
      </c>
      <c r="AW1425" s="20">
        <f t="shared" si="4188"/>
        <v>0</v>
      </c>
      <c r="AX1425" s="20">
        <f t="shared" si="4188"/>
        <v>0</v>
      </c>
      <c r="AY1425" s="20">
        <f t="shared" si="4188"/>
        <v>0</v>
      </c>
      <c r="AZ1425" s="20">
        <f t="shared" si="4101"/>
        <v>19965.572000000004</v>
      </c>
      <c r="BA1425" s="20">
        <f t="shared" si="4102"/>
        <v>25455.4</v>
      </c>
      <c r="BB1425" s="20">
        <f t="shared" si="4103"/>
        <v>10631.300000000001</v>
      </c>
      <c r="BC1425" s="20">
        <f t="shared" si="4188"/>
        <v>0</v>
      </c>
      <c r="BD1425" s="20">
        <f t="shared" si="4100"/>
        <v>19965.572000000004</v>
      </c>
      <c r="BE1425" s="20">
        <f t="shared" si="4188"/>
        <v>-250.54400000000001</v>
      </c>
      <c r="BF1425" s="20">
        <f t="shared" si="4188"/>
        <v>0</v>
      </c>
      <c r="BG1425" s="20">
        <f t="shared" si="4188"/>
        <v>0</v>
      </c>
      <c r="BH1425" s="20">
        <f t="shared" si="4040"/>
        <v>19715.028000000002</v>
      </c>
      <c r="BI1425" s="20">
        <f t="shared" si="4041"/>
        <v>25455.4</v>
      </c>
      <c r="BJ1425" s="20">
        <f t="shared" si="4042"/>
        <v>10631.300000000001</v>
      </c>
      <c r="BK1425" s="20">
        <f t="shared" si="4188"/>
        <v>0</v>
      </c>
      <c r="BL1425" s="20">
        <f t="shared" si="4188"/>
        <v>0</v>
      </c>
      <c r="BM1425" s="20">
        <f t="shared" si="4043"/>
        <v>19715.028000000002</v>
      </c>
      <c r="BN1425" s="20">
        <f t="shared" si="4044"/>
        <v>25455.4</v>
      </c>
      <c r="BO1425" s="20">
        <f t="shared" si="4188"/>
        <v>-708.03700000000003</v>
      </c>
      <c r="BP1425" s="20">
        <f t="shared" si="4188"/>
        <v>0</v>
      </c>
      <c r="BQ1425" s="20">
        <f t="shared" si="4188"/>
        <v>0</v>
      </c>
      <c r="BR1425" s="20">
        <f t="shared" si="4117"/>
        <v>19006.991000000002</v>
      </c>
      <c r="BS1425" s="20">
        <f t="shared" si="4118"/>
        <v>25455.4</v>
      </c>
      <c r="BT1425" s="20">
        <f t="shared" si="4119"/>
        <v>10631.300000000001</v>
      </c>
      <c r="BU1425" s="20">
        <f t="shared" si="4188"/>
        <v>0</v>
      </c>
      <c r="BV1425" s="20">
        <f t="shared" si="4121"/>
        <v>19006.991000000002</v>
      </c>
      <c r="BW1425" s="20">
        <f t="shared" si="4188"/>
        <v>-35.08</v>
      </c>
      <c r="BX1425" s="20">
        <f t="shared" si="4188"/>
        <v>0</v>
      </c>
      <c r="BY1425" s="20">
        <f t="shared" si="4184"/>
        <v>18971.911</v>
      </c>
      <c r="BZ1425" s="20">
        <f t="shared" si="4185"/>
        <v>25455.4</v>
      </c>
      <c r="CA1425" s="20">
        <f t="shared" si="4188"/>
        <v>0</v>
      </c>
      <c r="CB1425" s="20">
        <f t="shared" si="4186"/>
        <v>18971.911</v>
      </c>
      <c r="CC1425" s="20">
        <f t="shared" si="4188"/>
        <v>0</v>
      </c>
      <c r="CD1425" s="20">
        <f t="shared" si="4187"/>
        <v>18971.911</v>
      </c>
      <c r="CE1425" s="20">
        <f t="shared" si="4188"/>
        <v>0</v>
      </c>
    </row>
    <row r="1426" spans="1:84" ht="47.25" x14ac:dyDescent="0.25">
      <c r="A1426" s="10" t="s">
        <v>110</v>
      </c>
      <c r="B1426" s="19">
        <v>200</v>
      </c>
      <c r="C1426" s="10"/>
      <c r="D1426" s="10"/>
      <c r="E1426" s="25" t="s">
        <v>602</v>
      </c>
      <c r="F1426" s="20">
        <f>F1427</f>
        <v>25555.800000000003</v>
      </c>
      <c r="G1426" s="20">
        <f t="shared" si="4188"/>
        <v>25455.4</v>
      </c>
      <c r="H1426" s="20">
        <f t="shared" si="4188"/>
        <v>10631.300000000001</v>
      </c>
      <c r="I1426" s="20">
        <f t="shared" si="4188"/>
        <v>0</v>
      </c>
      <c r="J1426" s="20">
        <f t="shared" si="4188"/>
        <v>0</v>
      </c>
      <c r="K1426" s="20">
        <f t="shared" si="4188"/>
        <v>0</v>
      </c>
      <c r="L1426" s="20">
        <f t="shared" si="4028"/>
        <v>25555.800000000003</v>
      </c>
      <c r="M1426" s="20">
        <f t="shared" si="4029"/>
        <v>25455.4</v>
      </c>
      <c r="N1426" s="20">
        <f t="shared" si="4030"/>
        <v>10631.300000000001</v>
      </c>
      <c r="O1426" s="20">
        <f t="shared" si="4188"/>
        <v>0</v>
      </c>
      <c r="P1426" s="20">
        <f t="shared" si="4188"/>
        <v>0</v>
      </c>
      <c r="Q1426" s="20">
        <f t="shared" si="4188"/>
        <v>0</v>
      </c>
      <c r="R1426" s="20">
        <f t="shared" si="4181"/>
        <v>25555.800000000003</v>
      </c>
      <c r="S1426" s="20">
        <f t="shared" si="4182"/>
        <v>25455.4</v>
      </c>
      <c r="T1426" s="20">
        <f t="shared" si="4183"/>
        <v>10631.300000000001</v>
      </c>
      <c r="U1426" s="20">
        <f t="shared" si="4188"/>
        <v>0</v>
      </c>
      <c r="V1426" s="20">
        <f t="shared" si="4128"/>
        <v>25555.800000000003</v>
      </c>
      <c r="W1426" s="20">
        <f t="shared" si="4188"/>
        <v>0</v>
      </c>
      <c r="X1426" s="20">
        <f t="shared" si="4188"/>
        <v>0</v>
      </c>
      <c r="Y1426" s="20">
        <f t="shared" si="4188"/>
        <v>0</v>
      </c>
      <c r="Z1426" s="20">
        <f t="shared" si="4096"/>
        <v>25555.800000000003</v>
      </c>
      <c r="AA1426" s="20">
        <f t="shared" si="4097"/>
        <v>25455.4</v>
      </c>
      <c r="AB1426" s="20">
        <f t="shared" si="4098"/>
        <v>10631.300000000001</v>
      </c>
      <c r="AC1426" s="20">
        <f t="shared" si="4188"/>
        <v>0</v>
      </c>
      <c r="AD1426" s="20">
        <f t="shared" si="4188"/>
        <v>0</v>
      </c>
      <c r="AE1426" s="20">
        <f t="shared" si="4188"/>
        <v>0</v>
      </c>
      <c r="AF1426" s="20">
        <f t="shared" si="4090"/>
        <v>25555.800000000003</v>
      </c>
      <c r="AG1426" s="20">
        <f t="shared" si="4091"/>
        <v>25455.4</v>
      </c>
      <c r="AH1426" s="20">
        <f t="shared" si="4092"/>
        <v>10631.300000000001</v>
      </c>
      <c r="AI1426" s="20">
        <f t="shared" si="4188"/>
        <v>0</v>
      </c>
      <c r="AJ1426" s="20">
        <f t="shared" si="4093"/>
        <v>25555.800000000003</v>
      </c>
      <c r="AK1426" s="20">
        <f t="shared" si="4188"/>
        <v>-5590.2280000000001</v>
      </c>
      <c r="AL1426" s="20">
        <f t="shared" si="4188"/>
        <v>0</v>
      </c>
      <c r="AM1426" s="20">
        <f t="shared" si="4188"/>
        <v>0</v>
      </c>
      <c r="AN1426" s="20">
        <f t="shared" si="4012"/>
        <v>19965.572000000004</v>
      </c>
      <c r="AO1426" s="20">
        <f t="shared" si="4013"/>
        <v>25455.4</v>
      </c>
      <c r="AP1426" s="20">
        <f t="shared" si="4014"/>
        <v>10631.300000000001</v>
      </c>
      <c r="AQ1426" s="20">
        <f t="shared" si="4188"/>
        <v>0</v>
      </c>
      <c r="AR1426" s="20">
        <f t="shared" si="4188"/>
        <v>0</v>
      </c>
      <c r="AS1426" s="20">
        <f t="shared" si="4188"/>
        <v>0</v>
      </c>
      <c r="AT1426" s="20">
        <f t="shared" si="4015"/>
        <v>19965.572000000004</v>
      </c>
      <c r="AU1426" s="20">
        <f t="shared" si="4016"/>
        <v>25455.4</v>
      </c>
      <c r="AV1426" s="20">
        <f t="shared" si="4017"/>
        <v>10631.300000000001</v>
      </c>
      <c r="AW1426" s="20">
        <f t="shared" si="4188"/>
        <v>0</v>
      </c>
      <c r="AX1426" s="20">
        <f t="shared" si="4188"/>
        <v>0</v>
      </c>
      <c r="AY1426" s="20">
        <f t="shared" si="4188"/>
        <v>0</v>
      </c>
      <c r="AZ1426" s="20">
        <f t="shared" si="4101"/>
        <v>19965.572000000004</v>
      </c>
      <c r="BA1426" s="20">
        <f t="shared" si="4102"/>
        <v>25455.4</v>
      </c>
      <c r="BB1426" s="20">
        <f t="shared" si="4103"/>
        <v>10631.300000000001</v>
      </c>
      <c r="BC1426" s="20">
        <f t="shared" si="4188"/>
        <v>0</v>
      </c>
      <c r="BD1426" s="20">
        <f t="shared" si="4100"/>
        <v>19965.572000000004</v>
      </c>
      <c r="BE1426" s="20">
        <f t="shared" si="4188"/>
        <v>-250.54400000000001</v>
      </c>
      <c r="BF1426" s="20">
        <f t="shared" si="4188"/>
        <v>0</v>
      </c>
      <c r="BG1426" s="20">
        <f t="shared" si="4188"/>
        <v>0</v>
      </c>
      <c r="BH1426" s="20">
        <f t="shared" si="4040"/>
        <v>19715.028000000002</v>
      </c>
      <c r="BI1426" s="20">
        <f t="shared" si="4041"/>
        <v>25455.4</v>
      </c>
      <c r="BJ1426" s="20">
        <f t="shared" si="4042"/>
        <v>10631.300000000001</v>
      </c>
      <c r="BK1426" s="20">
        <f t="shared" si="4188"/>
        <v>0</v>
      </c>
      <c r="BL1426" s="20">
        <f t="shared" si="4188"/>
        <v>0</v>
      </c>
      <c r="BM1426" s="20">
        <f t="shared" si="4043"/>
        <v>19715.028000000002</v>
      </c>
      <c r="BN1426" s="20">
        <f t="shared" si="4044"/>
        <v>25455.4</v>
      </c>
      <c r="BO1426" s="20">
        <f t="shared" si="4188"/>
        <v>-708.03700000000003</v>
      </c>
      <c r="BP1426" s="20">
        <f t="shared" si="4188"/>
        <v>0</v>
      </c>
      <c r="BQ1426" s="20">
        <f t="shared" si="4188"/>
        <v>0</v>
      </c>
      <c r="BR1426" s="20">
        <f t="shared" si="4117"/>
        <v>19006.991000000002</v>
      </c>
      <c r="BS1426" s="20">
        <f t="shared" si="4118"/>
        <v>25455.4</v>
      </c>
      <c r="BT1426" s="20">
        <f t="shared" si="4119"/>
        <v>10631.300000000001</v>
      </c>
      <c r="BU1426" s="20">
        <f t="shared" si="4188"/>
        <v>0</v>
      </c>
      <c r="BV1426" s="20">
        <f t="shared" si="4121"/>
        <v>19006.991000000002</v>
      </c>
      <c r="BW1426" s="20">
        <f t="shared" si="4188"/>
        <v>-35.08</v>
      </c>
      <c r="BX1426" s="20">
        <f t="shared" si="4188"/>
        <v>0</v>
      </c>
      <c r="BY1426" s="20">
        <f t="shared" si="4184"/>
        <v>18971.911</v>
      </c>
      <c r="BZ1426" s="20">
        <f t="shared" si="4185"/>
        <v>25455.4</v>
      </c>
      <c r="CA1426" s="20">
        <f t="shared" si="4188"/>
        <v>0</v>
      </c>
      <c r="CB1426" s="20">
        <f t="shared" si="4186"/>
        <v>18971.911</v>
      </c>
      <c r="CC1426" s="20">
        <f t="shared" si="4188"/>
        <v>0</v>
      </c>
      <c r="CD1426" s="20">
        <f t="shared" si="4187"/>
        <v>18971.911</v>
      </c>
      <c r="CE1426" s="20">
        <f t="shared" si="4188"/>
        <v>0</v>
      </c>
    </row>
    <row r="1427" spans="1:84" ht="47.25" x14ac:dyDescent="0.25">
      <c r="A1427" s="10" t="s">
        <v>110</v>
      </c>
      <c r="B1427" s="19">
        <v>240</v>
      </c>
      <c r="C1427" s="10"/>
      <c r="D1427" s="10"/>
      <c r="E1427" s="25" t="s">
        <v>603</v>
      </c>
      <c r="F1427" s="20">
        <f>F1428</f>
        <v>25555.800000000003</v>
      </c>
      <c r="G1427" s="20">
        <f t="shared" si="4188"/>
        <v>25455.4</v>
      </c>
      <c r="H1427" s="20">
        <f t="shared" si="4188"/>
        <v>10631.300000000001</v>
      </c>
      <c r="I1427" s="20">
        <f t="shared" si="4188"/>
        <v>0</v>
      </c>
      <c r="J1427" s="20">
        <f t="shared" si="4188"/>
        <v>0</v>
      </c>
      <c r="K1427" s="20">
        <f t="shared" si="4188"/>
        <v>0</v>
      </c>
      <c r="L1427" s="20">
        <f t="shared" si="4028"/>
        <v>25555.800000000003</v>
      </c>
      <c r="M1427" s="20">
        <f t="shared" si="4029"/>
        <v>25455.4</v>
      </c>
      <c r="N1427" s="20">
        <f t="shared" si="4030"/>
        <v>10631.300000000001</v>
      </c>
      <c r="O1427" s="20">
        <f t="shared" si="4188"/>
        <v>0</v>
      </c>
      <c r="P1427" s="20">
        <f t="shared" si="4188"/>
        <v>0</v>
      </c>
      <c r="Q1427" s="20">
        <f t="shared" si="4188"/>
        <v>0</v>
      </c>
      <c r="R1427" s="20">
        <f t="shared" si="4181"/>
        <v>25555.800000000003</v>
      </c>
      <c r="S1427" s="20">
        <f t="shared" si="4182"/>
        <v>25455.4</v>
      </c>
      <c r="T1427" s="20">
        <f t="shared" si="4183"/>
        <v>10631.300000000001</v>
      </c>
      <c r="U1427" s="20">
        <f t="shared" si="4188"/>
        <v>0</v>
      </c>
      <c r="V1427" s="20">
        <f t="shared" si="4128"/>
        <v>25555.800000000003</v>
      </c>
      <c r="W1427" s="20">
        <f t="shared" si="4188"/>
        <v>0</v>
      </c>
      <c r="X1427" s="20">
        <f t="shared" si="4188"/>
        <v>0</v>
      </c>
      <c r="Y1427" s="20">
        <f t="shared" si="4188"/>
        <v>0</v>
      </c>
      <c r="Z1427" s="20">
        <f t="shared" si="4096"/>
        <v>25555.800000000003</v>
      </c>
      <c r="AA1427" s="20">
        <f t="shared" si="4097"/>
        <v>25455.4</v>
      </c>
      <c r="AB1427" s="20">
        <f t="shared" si="4098"/>
        <v>10631.300000000001</v>
      </c>
      <c r="AC1427" s="20">
        <f t="shared" si="4188"/>
        <v>0</v>
      </c>
      <c r="AD1427" s="20">
        <f t="shared" si="4188"/>
        <v>0</v>
      </c>
      <c r="AE1427" s="20">
        <f t="shared" si="4188"/>
        <v>0</v>
      </c>
      <c r="AF1427" s="20">
        <f t="shared" si="4090"/>
        <v>25555.800000000003</v>
      </c>
      <c r="AG1427" s="20">
        <f t="shared" si="4091"/>
        <v>25455.4</v>
      </c>
      <c r="AH1427" s="20">
        <f t="shared" si="4092"/>
        <v>10631.300000000001</v>
      </c>
      <c r="AI1427" s="20">
        <f t="shared" si="4188"/>
        <v>0</v>
      </c>
      <c r="AJ1427" s="20">
        <f t="shared" si="4093"/>
        <v>25555.800000000003</v>
      </c>
      <c r="AK1427" s="20">
        <f t="shared" si="4188"/>
        <v>-5590.2280000000001</v>
      </c>
      <c r="AL1427" s="20">
        <f t="shared" si="4188"/>
        <v>0</v>
      </c>
      <c r="AM1427" s="20">
        <f t="shared" si="4188"/>
        <v>0</v>
      </c>
      <c r="AN1427" s="20">
        <f t="shared" si="4012"/>
        <v>19965.572000000004</v>
      </c>
      <c r="AO1427" s="20">
        <f t="shared" si="4013"/>
        <v>25455.4</v>
      </c>
      <c r="AP1427" s="20">
        <f t="shared" si="4014"/>
        <v>10631.300000000001</v>
      </c>
      <c r="AQ1427" s="20">
        <f t="shared" si="4188"/>
        <v>0</v>
      </c>
      <c r="AR1427" s="20">
        <f t="shared" si="4188"/>
        <v>0</v>
      </c>
      <c r="AS1427" s="20">
        <f t="shared" si="4188"/>
        <v>0</v>
      </c>
      <c r="AT1427" s="20">
        <f t="shared" si="4015"/>
        <v>19965.572000000004</v>
      </c>
      <c r="AU1427" s="20">
        <f t="shared" si="4016"/>
        <v>25455.4</v>
      </c>
      <c r="AV1427" s="20">
        <f t="shared" si="4017"/>
        <v>10631.300000000001</v>
      </c>
      <c r="AW1427" s="20">
        <f t="shared" si="4188"/>
        <v>0</v>
      </c>
      <c r="AX1427" s="20">
        <f t="shared" si="4188"/>
        <v>0</v>
      </c>
      <c r="AY1427" s="20">
        <f t="shared" si="4188"/>
        <v>0</v>
      </c>
      <c r="AZ1427" s="20">
        <f t="shared" si="4101"/>
        <v>19965.572000000004</v>
      </c>
      <c r="BA1427" s="20">
        <f t="shared" si="4102"/>
        <v>25455.4</v>
      </c>
      <c r="BB1427" s="20">
        <f t="shared" si="4103"/>
        <v>10631.300000000001</v>
      </c>
      <c r="BC1427" s="20">
        <f t="shared" si="4188"/>
        <v>0</v>
      </c>
      <c r="BD1427" s="20">
        <f t="shared" si="4100"/>
        <v>19965.572000000004</v>
      </c>
      <c r="BE1427" s="20">
        <f t="shared" si="4188"/>
        <v>-250.54400000000001</v>
      </c>
      <c r="BF1427" s="20">
        <f t="shared" si="4188"/>
        <v>0</v>
      </c>
      <c r="BG1427" s="20">
        <f t="shared" si="4188"/>
        <v>0</v>
      </c>
      <c r="BH1427" s="20">
        <f t="shared" si="4040"/>
        <v>19715.028000000002</v>
      </c>
      <c r="BI1427" s="20">
        <f t="shared" si="4041"/>
        <v>25455.4</v>
      </c>
      <c r="BJ1427" s="20">
        <f t="shared" si="4042"/>
        <v>10631.300000000001</v>
      </c>
      <c r="BK1427" s="20">
        <f t="shared" si="4188"/>
        <v>0</v>
      </c>
      <c r="BL1427" s="20">
        <f t="shared" si="4188"/>
        <v>0</v>
      </c>
      <c r="BM1427" s="20">
        <f t="shared" si="4043"/>
        <v>19715.028000000002</v>
      </c>
      <c r="BN1427" s="20">
        <f t="shared" si="4044"/>
        <v>25455.4</v>
      </c>
      <c r="BO1427" s="20">
        <f t="shared" si="4188"/>
        <v>-708.03700000000003</v>
      </c>
      <c r="BP1427" s="20">
        <f t="shared" si="4188"/>
        <v>0</v>
      </c>
      <c r="BQ1427" s="20">
        <f t="shared" si="4188"/>
        <v>0</v>
      </c>
      <c r="BR1427" s="20">
        <f t="shared" si="4117"/>
        <v>19006.991000000002</v>
      </c>
      <c r="BS1427" s="20">
        <f t="shared" si="4118"/>
        <v>25455.4</v>
      </c>
      <c r="BT1427" s="20">
        <f t="shared" si="4119"/>
        <v>10631.300000000001</v>
      </c>
      <c r="BU1427" s="20">
        <f t="shared" si="4188"/>
        <v>0</v>
      </c>
      <c r="BV1427" s="20">
        <f t="shared" si="4121"/>
        <v>19006.991000000002</v>
      </c>
      <c r="BW1427" s="20">
        <f t="shared" si="4188"/>
        <v>-35.08</v>
      </c>
      <c r="BX1427" s="20">
        <f t="shared" si="4188"/>
        <v>0</v>
      </c>
      <c r="BY1427" s="20">
        <f t="shared" si="4184"/>
        <v>18971.911</v>
      </c>
      <c r="BZ1427" s="20">
        <f t="shared" si="4185"/>
        <v>25455.4</v>
      </c>
      <c r="CA1427" s="20">
        <f t="shared" si="4188"/>
        <v>0</v>
      </c>
      <c r="CB1427" s="20">
        <f t="shared" si="4186"/>
        <v>18971.911</v>
      </c>
      <c r="CC1427" s="20">
        <f t="shared" si="4188"/>
        <v>0</v>
      </c>
      <c r="CD1427" s="20">
        <f t="shared" si="4187"/>
        <v>18971.911</v>
      </c>
      <c r="CE1427" s="20">
        <f t="shared" si="4188"/>
        <v>0</v>
      </c>
    </row>
    <row r="1428" spans="1:84" ht="31.5" x14ac:dyDescent="0.25">
      <c r="A1428" s="10" t="s">
        <v>110</v>
      </c>
      <c r="B1428" s="19">
        <v>240</v>
      </c>
      <c r="C1428" s="10" t="s">
        <v>335</v>
      </c>
      <c r="D1428" s="10" t="s">
        <v>344</v>
      </c>
      <c r="E1428" s="25" t="s">
        <v>578</v>
      </c>
      <c r="F1428" s="20">
        <v>25555.800000000003</v>
      </c>
      <c r="G1428" s="20">
        <v>25455.4</v>
      </c>
      <c r="H1428" s="20">
        <v>10631.300000000001</v>
      </c>
      <c r="I1428" s="20"/>
      <c r="J1428" s="20"/>
      <c r="K1428" s="20"/>
      <c r="L1428" s="20">
        <f t="shared" si="4028"/>
        <v>25555.800000000003</v>
      </c>
      <c r="M1428" s="20">
        <f t="shared" si="4029"/>
        <v>25455.4</v>
      </c>
      <c r="N1428" s="20">
        <f t="shared" si="4030"/>
        <v>10631.300000000001</v>
      </c>
      <c r="O1428" s="20"/>
      <c r="P1428" s="20"/>
      <c r="Q1428" s="20"/>
      <c r="R1428" s="20">
        <f t="shared" si="4181"/>
        <v>25555.800000000003</v>
      </c>
      <c r="S1428" s="20">
        <f t="shared" si="4182"/>
        <v>25455.4</v>
      </c>
      <c r="T1428" s="20">
        <f t="shared" si="4183"/>
        <v>10631.300000000001</v>
      </c>
      <c r="U1428" s="20"/>
      <c r="V1428" s="20">
        <f t="shared" si="4128"/>
        <v>25555.800000000003</v>
      </c>
      <c r="W1428" s="20"/>
      <c r="X1428" s="20"/>
      <c r="Y1428" s="20"/>
      <c r="Z1428" s="20">
        <f t="shared" si="4096"/>
        <v>25555.800000000003</v>
      </c>
      <c r="AA1428" s="20">
        <f t="shared" si="4097"/>
        <v>25455.4</v>
      </c>
      <c r="AB1428" s="20">
        <f t="shared" si="4098"/>
        <v>10631.300000000001</v>
      </c>
      <c r="AC1428" s="20"/>
      <c r="AD1428" s="20"/>
      <c r="AE1428" s="20"/>
      <c r="AF1428" s="20">
        <f t="shared" si="4090"/>
        <v>25555.800000000003</v>
      </c>
      <c r="AG1428" s="20">
        <f t="shared" si="4091"/>
        <v>25455.4</v>
      </c>
      <c r="AH1428" s="20">
        <f t="shared" si="4092"/>
        <v>10631.300000000001</v>
      </c>
      <c r="AI1428" s="20"/>
      <c r="AJ1428" s="20">
        <f t="shared" si="4093"/>
        <v>25555.800000000003</v>
      </c>
      <c r="AK1428" s="20">
        <v>-5590.2280000000001</v>
      </c>
      <c r="AL1428" s="20"/>
      <c r="AM1428" s="20"/>
      <c r="AN1428" s="20">
        <f t="shared" si="4012"/>
        <v>19965.572000000004</v>
      </c>
      <c r="AO1428" s="20">
        <f t="shared" si="4013"/>
        <v>25455.4</v>
      </c>
      <c r="AP1428" s="20">
        <f t="shared" si="4014"/>
        <v>10631.300000000001</v>
      </c>
      <c r="AQ1428" s="20"/>
      <c r="AR1428" s="20"/>
      <c r="AS1428" s="20"/>
      <c r="AT1428" s="20">
        <f t="shared" si="4015"/>
        <v>19965.572000000004</v>
      </c>
      <c r="AU1428" s="20">
        <f t="shared" si="4016"/>
        <v>25455.4</v>
      </c>
      <c r="AV1428" s="20">
        <f t="shared" si="4017"/>
        <v>10631.300000000001</v>
      </c>
      <c r="AW1428" s="20"/>
      <c r="AX1428" s="20"/>
      <c r="AY1428" s="20"/>
      <c r="AZ1428" s="20">
        <f t="shared" si="4101"/>
        <v>19965.572000000004</v>
      </c>
      <c r="BA1428" s="20">
        <f t="shared" si="4102"/>
        <v>25455.4</v>
      </c>
      <c r="BB1428" s="20">
        <f t="shared" si="4103"/>
        <v>10631.300000000001</v>
      </c>
      <c r="BC1428" s="20"/>
      <c r="BD1428" s="20">
        <f t="shared" si="4100"/>
        <v>19965.572000000004</v>
      </c>
      <c r="BE1428" s="20">
        <v>-250.54400000000001</v>
      </c>
      <c r="BF1428" s="20"/>
      <c r="BG1428" s="20"/>
      <c r="BH1428" s="20">
        <f t="shared" si="4040"/>
        <v>19715.028000000002</v>
      </c>
      <c r="BI1428" s="20">
        <f t="shared" si="4041"/>
        <v>25455.4</v>
      </c>
      <c r="BJ1428" s="20">
        <f t="shared" si="4042"/>
        <v>10631.300000000001</v>
      </c>
      <c r="BK1428" s="20"/>
      <c r="BL1428" s="20"/>
      <c r="BM1428" s="20">
        <f t="shared" si="4043"/>
        <v>19715.028000000002</v>
      </c>
      <c r="BN1428" s="20">
        <f t="shared" si="4044"/>
        <v>25455.4</v>
      </c>
      <c r="BO1428" s="20">
        <v>-708.03700000000003</v>
      </c>
      <c r="BP1428" s="20"/>
      <c r="BQ1428" s="20"/>
      <c r="BR1428" s="20">
        <f t="shared" si="4117"/>
        <v>19006.991000000002</v>
      </c>
      <c r="BS1428" s="20">
        <f t="shared" si="4118"/>
        <v>25455.4</v>
      </c>
      <c r="BT1428" s="20">
        <f t="shared" si="4119"/>
        <v>10631.300000000001</v>
      </c>
      <c r="BU1428" s="20"/>
      <c r="BV1428" s="20">
        <f t="shared" si="4121"/>
        <v>19006.991000000002</v>
      </c>
      <c r="BW1428" s="20">
        <v>-35.08</v>
      </c>
      <c r="BX1428" s="20"/>
      <c r="BY1428" s="20">
        <f t="shared" si="4184"/>
        <v>18971.911</v>
      </c>
      <c r="BZ1428" s="20">
        <f t="shared" si="4185"/>
        <v>25455.4</v>
      </c>
      <c r="CA1428" s="20"/>
      <c r="CB1428" s="20">
        <f t="shared" si="4186"/>
        <v>18971.911</v>
      </c>
      <c r="CC1428" s="20"/>
      <c r="CD1428" s="20">
        <f t="shared" si="4187"/>
        <v>18971.911</v>
      </c>
      <c r="CE1428" s="20"/>
    </row>
    <row r="1429" spans="1:84" ht="63" x14ac:dyDescent="0.25">
      <c r="A1429" s="10" t="s">
        <v>111</v>
      </c>
      <c r="B1429" s="19"/>
      <c r="C1429" s="10"/>
      <c r="D1429" s="10"/>
      <c r="E1429" s="25" t="s">
        <v>918</v>
      </c>
      <c r="F1429" s="20">
        <f>F1430</f>
        <v>1171</v>
      </c>
      <c r="G1429" s="20">
        <f t="shared" ref="G1429:CE1431" si="4189">G1430</f>
        <v>1171</v>
      </c>
      <c r="H1429" s="20">
        <f t="shared" si="4189"/>
        <v>1171</v>
      </c>
      <c r="I1429" s="20">
        <f t="shared" si="4189"/>
        <v>0</v>
      </c>
      <c r="J1429" s="20">
        <f t="shared" si="4189"/>
        <v>0</v>
      </c>
      <c r="K1429" s="20">
        <f t="shared" si="4189"/>
        <v>0</v>
      </c>
      <c r="L1429" s="20">
        <f t="shared" si="4028"/>
        <v>1171</v>
      </c>
      <c r="M1429" s="20">
        <f t="shared" si="4029"/>
        <v>1171</v>
      </c>
      <c r="N1429" s="20">
        <f t="shared" si="4030"/>
        <v>1171</v>
      </c>
      <c r="O1429" s="20">
        <f t="shared" si="4189"/>
        <v>0</v>
      </c>
      <c r="P1429" s="20">
        <f t="shared" si="4189"/>
        <v>0</v>
      </c>
      <c r="Q1429" s="20">
        <f t="shared" si="4189"/>
        <v>0</v>
      </c>
      <c r="R1429" s="20">
        <f t="shared" si="4181"/>
        <v>1171</v>
      </c>
      <c r="S1429" s="20">
        <f t="shared" si="4182"/>
        <v>1171</v>
      </c>
      <c r="T1429" s="20">
        <f t="shared" si="4183"/>
        <v>1171</v>
      </c>
      <c r="U1429" s="20">
        <f t="shared" si="4189"/>
        <v>0</v>
      </c>
      <c r="V1429" s="20">
        <f t="shared" si="4128"/>
        <v>1171</v>
      </c>
      <c r="W1429" s="20">
        <f t="shared" si="4189"/>
        <v>0</v>
      </c>
      <c r="X1429" s="20">
        <f t="shared" si="4189"/>
        <v>0</v>
      </c>
      <c r="Y1429" s="20">
        <f t="shared" si="4189"/>
        <v>0</v>
      </c>
      <c r="Z1429" s="20">
        <f t="shared" si="4096"/>
        <v>1171</v>
      </c>
      <c r="AA1429" s="20">
        <f t="shared" si="4097"/>
        <v>1171</v>
      </c>
      <c r="AB1429" s="20">
        <f t="shared" si="4098"/>
        <v>1171</v>
      </c>
      <c r="AC1429" s="20">
        <f t="shared" si="4189"/>
        <v>0</v>
      </c>
      <c r="AD1429" s="20">
        <f t="shared" si="4189"/>
        <v>0</v>
      </c>
      <c r="AE1429" s="20">
        <f t="shared" si="4189"/>
        <v>0</v>
      </c>
      <c r="AF1429" s="20">
        <f t="shared" si="4090"/>
        <v>1171</v>
      </c>
      <c r="AG1429" s="20">
        <f t="shared" si="4091"/>
        <v>1171</v>
      </c>
      <c r="AH1429" s="20">
        <f t="shared" si="4092"/>
        <v>1171</v>
      </c>
      <c r="AI1429" s="20">
        <f t="shared" si="4189"/>
        <v>0</v>
      </c>
      <c r="AJ1429" s="20">
        <f t="shared" si="4093"/>
        <v>1171</v>
      </c>
      <c r="AK1429" s="20">
        <f t="shared" si="4189"/>
        <v>33.367999999999995</v>
      </c>
      <c r="AL1429" s="20">
        <f t="shared" si="4189"/>
        <v>0</v>
      </c>
      <c r="AM1429" s="20">
        <f t="shared" si="4189"/>
        <v>0</v>
      </c>
      <c r="AN1429" s="20">
        <f t="shared" ref="AN1429:AN1492" si="4190">AJ1429+AK1429</f>
        <v>1204.3679999999999</v>
      </c>
      <c r="AO1429" s="20">
        <f t="shared" ref="AO1429:AO1492" si="4191">AG1429+AL1429</f>
        <v>1171</v>
      </c>
      <c r="AP1429" s="20">
        <f t="shared" ref="AP1429:AP1492" si="4192">AH1429+AM1429</f>
        <v>1171</v>
      </c>
      <c r="AQ1429" s="20">
        <f t="shared" si="4189"/>
        <v>0</v>
      </c>
      <c r="AR1429" s="20">
        <f t="shared" si="4189"/>
        <v>0</v>
      </c>
      <c r="AS1429" s="20">
        <f t="shared" si="4189"/>
        <v>0</v>
      </c>
      <c r="AT1429" s="20">
        <f t="shared" ref="AT1429:AT1492" si="4193">AN1429+AQ1429</f>
        <v>1204.3679999999999</v>
      </c>
      <c r="AU1429" s="20">
        <f t="shared" ref="AU1429:AU1492" si="4194">AO1429+AR1429</f>
        <v>1171</v>
      </c>
      <c r="AV1429" s="20">
        <f t="shared" ref="AV1429:AV1492" si="4195">AP1429+AS1429</f>
        <v>1171</v>
      </c>
      <c r="AW1429" s="20">
        <f t="shared" si="4189"/>
        <v>0</v>
      </c>
      <c r="AX1429" s="20">
        <f t="shared" si="4189"/>
        <v>0</v>
      </c>
      <c r="AY1429" s="20">
        <f t="shared" si="4189"/>
        <v>0</v>
      </c>
      <c r="AZ1429" s="20">
        <f t="shared" si="4101"/>
        <v>1204.3679999999999</v>
      </c>
      <c r="BA1429" s="20">
        <f t="shared" si="4102"/>
        <v>1171</v>
      </c>
      <c r="BB1429" s="20">
        <f t="shared" si="4103"/>
        <v>1171</v>
      </c>
      <c r="BC1429" s="20">
        <f t="shared" si="4189"/>
        <v>0</v>
      </c>
      <c r="BD1429" s="20">
        <f t="shared" si="4100"/>
        <v>1204.3679999999999</v>
      </c>
      <c r="BE1429" s="20">
        <f t="shared" si="4189"/>
        <v>-28.75</v>
      </c>
      <c r="BF1429" s="20">
        <f t="shared" si="4189"/>
        <v>0</v>
      </c>
      <c r="BG1429" s="20">
        <f t="shared" si="4189"/>
        <v>0</v>
      </c>
      <c r="BH1429" s="20">
        <f t="shared" si="4040"/>
        <v>1175.6179999999999</v>
      </c>
      <c r="BI1429" s="20">
        <f t="shared" si="4041"/>
        <v>1171</v>
      </c>
      <c r="BJ1429" s="20">
        <f t="shared" si="4042"/>
        <v>1171</v>
      </c>
      <c r="BK1429" s="20">
        <f t="shared" si="4189"/>
        <v>0</v>
      </c>
      <c r="BL1429" s="20">
        <f t="shared" si="4189"/>
        <v>0</v>
      </c>
      <c r="BM1429" s="20">
        <f t="shared" si="4043"/>
        <v>1175.6179999999999</v>
      </c>
      <c r="BN1429" s="20">
        <f t="shared" si="4044"/>
        <v>1171</v>
      </c>
      <c r="BO1429" s="20">
        <f t="shared" si="4189"/>
        <v>0</v>
      </c>
      <c r="BP1429" s="20">
        <f t="shared" si="4189"/>
        <v>0</v>
      </c>
      <c r="BQ1429" s="20">
        <f t="shared" si="4189"/>
        <v>0</v>
      </c>
      <c r="BR1429" s="20">
        <f t="shared" si="4117"/>
        <v>1175.6179999999999</v>
      </c>
      <c r="BS1429" s="20">
        <f t="shared" si="4118"/>
        <v>1171</v>
      </c>
      <c r="BT1429" s="20">
        <f t="shared" si="4119"/>
        <v>1171</v>
      </c>
      <c r="BU1429" s="20">
        <f t="shared" si="4189"/>
        <v>0</v>
      </c>
      <c r="BV1429" s="20">
        <f t="shared" si="4121"/>
        <v>1175.6179999999999</v>
      </c>
      <c r="BW1429" s="20">
        <f t="shared" si="4189"/>
        <v>-0.94399999999999995</v>
      </c>
      <c r="BX1429" s="20">
        <f t="shared" si="4189"/>
        <v>0</v>
      </c>
      <c r="BY1429" s="20">
        <f t="shared" si="4184"/>
        <v>1174.674</v>
      </c>
      <c r="BZ1429" s="20">
        <f t="shared" si="4185"/>
        <v>1171</v>
      </c>
      <c r="CA1429" s="20">
        <f t="shared" si="4189"/>
        <v>0</v>
      </c>
      <c r="CB1429" s="20">
        <f t="shared" si="4186"/>
        <v>1174.674</v>
      </c>
      <c r="CC1429" s="20">
        <f t="shared" si="4189"/>
        <v>-112.986</v>
      </c>
      <c r="CD1429" s="20">
        <f t="shared" si="4187"/>
        <v>1061.6879999999999</v>
      </c>
      <c r="CE1429" s="20">
        <f t="shared" si="4189"/>
        <v>0</v>
      </c>
    </row>
    <row r="1430" spans="1:84" ht="47.25" x14ac:dyDescent="0.25">
      <c r="A1430" s="10" t="s">
        <v>111</v>
      </c>
      <c r="B1430" s="19">
        <v>200</v>
      </c>
      <c r="C1430" s="10"/>
      <c r="D1430" s="10"/>
      <c r="E1430" s="25" t="s">
        <v>602</v>
      </c>
      <c r="F1430" s="20">
        <f>F1431</f>
        <v>1171</v>
      </c>
      <c r="G1430" s="20">
        <f t="shared" si="4189"/>
        <v>1171</v>
      </c>
      <c r="H1430" s="20">
        <f t="shared" si="4189"/>
        <v>1171</v>
      </c>
      <c r="I1430" s="20">
        <f t="shared" si="4189"/>
        <v>0</v>
      </c>
      <c r="J1430" s="20">
        <f t="shared" si="4189"/>
        <v>0</v>
      </c>
      <c r="K1430" s="20">
        <f t="shared" si="4189"/>
        <v>0</v>
      </c>
      <c r="L1430" s="20">
        <f t="shared" si="4028"/>
        <v>1171</v>
      </c>
      <c r="M1430" s="20">
        <f t="shared" si="4029"/>
        <v>1171</v>
      </c>
      <c r="N1430" s="20">
        <f t="shared" si="4030"/>
        <v>1171</v>
      </c>
      <c r="O1430" s="20">
        <f t="shared" si="4189"/>
        <v>0</v>
      </c>
      <c r="P1430" s="20">
        <f t="shared" si="4189"/>
        <v>0</v>
      </c>
      <c r="Q1430" s="20">
        <f t="shared" si="4189"/>
        <v>0</v>
      </c>
      <c r="R1430" s="20">
        <f t="shared" si="4181"/>
        <v>1171</v>
      </c>
      <c r="S1430" s="20">
        <f t="shared" si="4182"/>
        <v>1171</v>
      </c>
      <c r="T1430" s="20">
        <f t="shared" si="4183"/>
        <v>1171</v>
      </c>
      <c r="U1430" s="20">
        <f t="shared" si="4189"/>
        <v>0</v>
      </c>
      <c r="V1430" s="20">
        <f t="shared" si="4128"/>
        <v>1171</v>
      </c>
      <c r="W1430" s="20">
        <f t="shared" si="4189"/>
        <v>0</v>
      </c>
      <c r="X1430" s="20">
        <f t="shared" si="4189"/>
        <v>0</v>
      </c>
      <c r="Y1430" s="20">
        <f t="shared" si="4189"/>
        <v>0</v>
      </c>
      <c r="Z1430" s="20">
        <f t="shared" si="4096"/>
        <v>1171</v>
      </c>
      <c r="AA1430" s="20">
        <f t="shared" si="4097"/>
        <v>1171</v>
      </c>
      <c r="AB1430" s="20">
        <f t="shared" si="4098"/>
        <v>1171</v>
      </c>
      <c r="AC1430" s="20">
        <f t="shared" si="4189"/>
        <v>0</v>
      </c>
      <c r="AD1430" s="20">
        <f t="shared" si="4189"/>
        <v>0</v>
      </c>
      <c r="AE1430" s="20">
        <f t="shared" si="4189"/>
        <v>0</v>
      </c>
      <c r="AF1430" s="20">
        <f t="shared" si="4090"/>
        <v>1171</v>
      </c>
      <c r="AG1430" s="20">
        <f t="shared" si="4091"/>
        <v>1171</v>
      </c>
      <c r="AH1430" s="20">
        <f t="shared" si="4092"/>
        <v>1171</v>
      </c>
      <c r="AI1430" s="20">
        <f t="shared" si="4189"/>
        <v>0</v>
      </c>
      <c r="AJ1430" s="20">
        <f t="shared" si="4093"/>
        <v>1171</v>
      </c>
      <c r="AK1430" s="20">
        <f t="shared" si="4189"/>
        <v>33.367999999999995</v>
      </c>
      <c r="AL1430" s="20">
        <f t="shared" si="4189"/>
        <v>0</v>
      </c>
      <c r="AM1430" s="20">
        <f t="shared" si="4189"/>
        <v>0</v>
      </c>
      <c r="AN1430" s="20">
        <f t="shared" si="4190"/>
        <v>1204.3679999999999</v>
      </c>
      <c r="AO1430" s="20">
        <f t="shared" si="4191"/>
        <v>1171</v>
      </c>
      <c r="AP1430" s="20">
        <f t="shared" si="4192"/>
        <v>1171</v>
      </c>
      <c r="AQ1430" s="20">
        <f t="shared" si="4189"/>
        <v>0</v>
      </c>
      <c r="AR1430" s="20">
        <f t="shared" si="4189"/>
        <v>0</v>
      </c>
      <c r="AS1430" s="20">
        <f t="shared" si="4189"/>
        <v>0</v>
      </c>
      <c r="AT1430" s="20">
        <f t="shared" si="4193"/>
        <v>1204.3679999999999</v>
      </c>
      <c r="AU1430" s="20">
        <f t="shared" si="4194"/>
        <v>1171</v>
      </c>
      <c r="AV1430" s="20">
        <f t="shared" si="4195"/>
        <v>1171</v>
      </c>
      <c r="AW1430" s="20">
        <f t="shared" si="4189"/>
        <v>0</v>
      </c>
      <c r="AX1430" s="20">
        <f t="shared" si="4189"/>
        <v>0</v>
      </c>
      <c r="AY1430" s="20">
        <f t="shared" si="4189"/>
        <v>0</v>
      </c>
      <c r="AZ1430" s="20">
        <f t="shared" si="4101"/>
        <v>1204.3679999999999</v>
      </c>
      <c r="BA1430" s="20">
        <f t="shared" si="4102"/>
        <v>1171</v>
      </c>
      <c r="BB1430" s="20">
        <f t="shared" si="4103"/>
        <v>1171</v>
      </c>
      <c r="BC1430" s="20">
        <f t="shared" si="4189"/>
        <v>0</v>
      </c>
      <c r="BD1430" s="20">
        <f t="shared" si="4100"/>
        <v>1204.3679999999999</v>
      </c>
      <c r="BE1430" s="20">
        <f t="shared" si="4189"/>
        <v>-28.75</v>
      </c>
      <c r="BF1430" s="20">
        <f t="shared" si="4189"/>
        <v>0</v>
      </c>
      <c r="BG1430" s="20">
        <f t="shared" si="4189"/>
        <v>0</v>
      </c>
      <c r="BH1430" s="20">
        <f t="shared" si="4040"/>
        <v>1175.6179999999999</v>
      </c>
      <c r="BI1430" s="20">
        <f t="shared" si="4041"/>
        <v>1171</v>
      </c>
      <c r="BJ1430" s="20">
        <f t="shared" si="4042"/>
        <v>1171</v>
      </c>
      <c r="BK1430" s="20">
        <f t="shared" si="4189"/>
        <v>0</v>
      </c>
      <c r="BL1430" s="20">
        <f t="shared" si="4189"/>
        <v>0</v>
      </c>
      <c r="BM1430" s="20">
        <f t="shared" si="4043"/>
        <v>1175.6179999999999</v>
      </c>
      <c r="BN1430" s="20">
        <f t="shared" si="4044"/>
        <v>1171</v>
      </c>
      <c r="BO1430" s="20">
        <f t="shared" si="4189"/>
        <v>0</v>
      </c>
      <c r="BP1430" s="20">
        <f t="shared" si="4189"/>
        <v>0</v>
      </c>
      <c r="BQ1430" s="20">
        <f t="shared" si="4189"/>
        <v>0</v>
      </c>
      <c r="BR1430" s="20">
        <f t="shared" si="4117"/>
        <v>1175.6179999999999</v>
      </c>
      <c r="BS1430" s="20">
        <f t="shared" si="4118"/>
        <v>1171</v>
      </c>
      <c r="BT1430" s="20">
        <f t="shared" si="4119"/>
        <v>1171</v>
      </c>
      <c r="BU1430" s="20">
        <f t="shared" si="4189"/>
        <v>0</v>
      </c>
      <c r="BV1430" s="20">
        <f t="shared" si="4121"/>
        <v>1175.6179999999999</v>
      </c>
      <c r="BW1430" s="20">
        <f t="shared" si="4189"/>
        <v>-0.94399999999999995</v>
      </c>
      <c r="BX1430" s="20">
        <f t="shared" si="4189"/>
        <v>0</v>
      </c>
      <c r="BY1430" s="20">
        <f t="shared" si="4184"/>
        <v>1174.674</v>
      </c>
      <c r="BZ1430" s="20">
        <f t="shared" si="4185"/>
        <v>1171</v>
      </c>
      <c r="CA1430" s="20">
        <f t="shared" si="4189"/>
        <v>0</v>
      </c>
      <c r="CB1430" s="20">
        <f t="shared" si="4186"/>
        <v>1174.674</v>
      </c>
      <c r="CC1430" s="20">
        <f t="shared" si="4189"/>
        <v>-112.986</v>
      </c>
      <c r="CD1430" s="20">
        <f t="shared" si="4187"/>
        <v>1061.6879999999999</v>
      </c>
      <c r="CE1430" s="20">
        <f t="shared" si="4189"/>
        <v>0</v>
      </c>
    </row>
    <row r="1431" spans="1:84" ht="47.25" x14ac:dyDescent="0.25">
      <c r="A1431" s="10" t="s">
        <v>111</v>
      </c>
      <c r="B1431" s="19">
        <v>240</v>
      </c>
      <c r="C1431" s="10"/>
      <c r="D1431" s="10"/>
      <c r="E1431" s="25" t="s">
        <v>603</v>
      </c>
      <c r="F1431" s="20">
        <f>F1432</f>
        <v>1171</v>
      </c>
      <c r="G1431" s="20">
        <f t="shared" si="4189"/>
        <v>1171</v>
      </c>
      <c r="H1431" s="20">
        <f t="shared" si="4189"/>
        <v>1171</v>
      </c>
      <c r="I1431" s="20">
        <f t="shared" si="4189"/>
        <v>0</v>
      </c>
      <c r="J1431" s="20">
        <f t="shared" si="4189"/>
        <v>0</v>
      </c>
      <c r="K1431" s="20">
        <f t="shared" si="4189"/>
        <v>0</v>
      </c>
      <c r="L1431" s="20">
        <f t="shared" si="4028"/>
        <v>1171</v>
      </c>
      <c r="M1431" s="20">
        <f t="shared" si="4029"/>
        <v>1171</v>
      </c>
      <c r="N1431" s="20">
        <f t="shared" si="4030"/>
        <v>1171</v>
      </c>
      <c r="O1431" s="20">
        <f t="shared" si="4189"/>
        <v>0</v>
      </c>
      <c r="P1431" s="20">
        <f t="shared" si="4189"/>
        <v>0</v>
      </c>
      <c r="Q1431" s="20">
        <f t="shared" si="4189"/>
        <v>0</v>
      </c>
      <c r="R1431" s="20">
        <f t="shared" si="4181"/>
        <v>1171</v>
      </c>
      <c r="S1431" s="20">
        <f t="shared" si="4182"/>
        <v>1171</v>
      </c>
      <c r="T1431" s="20">
        <f t="shared" si="4183"/>
        <v>1171</v>
      </c>
      <c r="U1431" s="20">
        <f t="shared" si="4189"/>
        <v>0</v>
      </c>
      <c r="V1431" s="20">
        <f t="shared" si="4128"/>
        <v>1171</v>
      </c>
      <c r="W1431" s="20">
        <f t="shared" si="4189"/>
        <v>0</v>
      </c>
      <c r="X1431" s="20">
        <f t="shared" si="4189"/>
        <v>0</v>
      </c>
      <c r="Y1431" s="20">
        <f t="shared" si="4189"/>
        <v>0</v>
      </c>
      <c r="Z1431" s="20">
        <f t="shared" si="4096"/>
        <v>1171</v>
      </c>
      <c r="AA1431" s="20">
        <f t="shared" si="4097"/>
        <v>1171</v>
      </c>
      <c r="AB1431" s="20">
        <f t="shared" si="4098"/>
        <v>1171</v>
      </c>
      <c r="AC1431" s="20">
        <f t="shared" si="4189"/>
        <v>0</v>
      </c>
      <c r="AD1431" s="20">
        <f t="shared" si="4189"/>
        <v>0</v>
      </c>
      <c r="AE1431" s="20">
        <f t="shared" si="4189"/>
        <v>0</v>
      </c>
      <c r="AF1431" s="20">
        <f t="shared" si="4090"/>
        <v>1171</v>
      </c>
      <c r="AG1431" s="20">
        <f t="shared" si="4091"/>
        <v>1171</v>
      </c>
      <c r="AH1431" s="20">
        <f t="shared" si="4092"/>
        <v>1171</v>
      </c>
      <c r="AI1431" s="20">
        <f t="shared" si="4189"/>
        <v>0</v>
      </c>
      <c r="AJ1431" s="20">
        <f t="shared" si="4093"/>
        <v>1171</v>
      </c>
      <c r="AK1431" s="20">
        <f t="shared" si="4189"/>
        <v>33.367999999999995</v>
      </c>
      <c r="AL1431" s="20">
        <f t="shared" si="4189"/>
        <v>0</v>
      </c>
      <c r="AM1431" s="20">
        <f t="shared" si="4189"/>
        <v>0</v>
      </c>
      <c r="AN1431" s="20">
        <f t="shared" si="4190"/>
        <v>1204.3679999999999</v>
      </c>
      <c r="AO1431" s="20">
        <f t="shared" si="4191"/>
        <v>1171</v>
      </c>
      <c r="AP1431" s="20">
        <f t="shared" si="4192"/>
        <v>1171</v>
      </c>
      <c r="AQ1431" s="20">
        <f t="shared" si="4189"/>
        <v>0</v>
      </c>
      <c r="AR1431" s="20">
        <f t="shared" si="4189"/>
        <v>0</v>
      </c>
      <c r="AS1431" s="20">
        <f t="shared" si="4189"/>
        <v>0</v>
      </c>
      <c r="AT1431" s="20">
        <f t="shared" si="4193"/>
        <v>1204.3679999999999</v>
      </c>
      <c r="AU1431" s="20">
        <f t="shared" si="4194"/>
        <v>1171</v>
      </c>
      <c r="AV1431" s="20">
        <f t="shared" si="4195"/>
        <v>1171</v>
      </c>
      <c r="AW1431" s="20">
        <f t="shared" si="4189"/>
        <v>0</v>
      </c>
      <c r="AX1431" s="20">
        <f t="shared" si="4189"/>
        <v>0</v>
      </c>
      <c r="AY1431" s="20">
        <f t="shared" si="4189"/>
        <v>0</v>
      </c>
      <c r="AZ1431" s="20">
        <f t="shared" si="4101"/>
        <v>1204.3679999999999</v>
      </c>
      <c r="BA1431" s="20">
        <f t="shared" si="4102"/>
        <v>1171</v>
      </c>
      <c r="BB1431" s="20">
        <f t="shared" si="4103"/>
        <v>1171</v>
      </c>
      <c r="BC1431" s="20">
        <f t="shared" si="4189"/>
        <v>0</v>
      </c>
      <c r="BD1431" s="20">
        <f t="shared" si="4100"/>
        <v>1204.3679999999999</v>
      </c>
      <c r="BE1431" s="20">
        <f t="shared" si="4189"/>
        <v>-28.75</v>
      </c>
      <c r="BF1431" s="20">
        <f t="shared" si="4189"/>
        <v>0</v>
      </c>
      <c r="BG1431" s="20">
        <f t="shared" si="4189"/>
        <v>0</v>
      </c>
      <c r="BH1431" s="20">
        <f t="shared" si="4040"/>
        <v>1175.6179999999999</v>
      </c>
      <c r="BI1431" s="20">
        <f t="shared" si="4041"/>
        <v>1171</v>
      </c>
      <c r="BJ1431" s="20">
        <f t="shared" si="4042"/>
        <v>1171</v>
      </c>
      <c r="BK1431" s="20">
        <f t="shared" si="4189"/>
        <v>0</v>
      </c>
      <c r="BL1431" s="20">
        <f t="shared" si="4189"/>
        <v>0</v>
      </c>
      <c r="BM1431" s="20">
        <f t="shared" si="4043"/>
        <v>1175.6179999999999</v>
      </c>
      <c r="BN1431" s="20">
        <f t="shared" si="4044"/>
        <v>1171</v>
      </c>
      <c r="BO1431" s="20">
        <f t="shared" si="4189"/>
        <v>0</v>
      </c>
      <c r="BP1431" s="20">
        <f t="shared" si="4189"/>
        <v>0</v>
      </c>
      <c r="BQ1431" s="20">
        <f t="shared" si="4189"/>
        <v>0</v>
      </c>
      <c r="BR1431" s="20">
        <f t="shared" si="4117"/>
        <v>1175.6179999999999</v>
      </c>
      <c r="BS1431" s="20">
        <f t="shared" si="4118"/>
        <v>1171</v>
      </c>
      <c r="BT1431" s="20">
        <f t="shared" si="4119"/>
        <v>1171</v>
      </c>
      <c r="BU1431" s="20">
        <f t="shared" si="4189"/>
        <v>0</v>
      </c>
      <c r="BV1431" s="20">
        <f t="shared" si="4121"/>
        <v>1175.6179999999999</v>
      </c>
      <c r="BW1431" s="20">
        <f t="shared" si="4189"/>
        <v>-0.94399999999999995</v>
      </c>
      <c r="BX1431" s="20">
        <f t="shared" si="4189"/>
        <v>0</v>
      </c>
      <c r="BY1431" s="20">
        <f t="shared" si="4184"/>
        <v>1174.674</v>
      </c>
      <c r="BZ1431" s="20">
        <f t="shared" si="4185"/>
        <v>1171</v>
      </c>
      <c r="CA1431" s="20">
        <f t="shared" si="4189"/>
        <v>0</v>
      </c>
      <c r="CB1431" s="20">
        <f t="shared" si="4186"/>
        <v>1174.674</v>
      </c>
      <c r="CC1431" s="20">
        <f t="shared" si="4189"/>
        <v>-112.986</v>
      </c>
      <c r="CD1431" s="20">
        <f t="shared" si="4187"/>
        <v>1061.6879999999999</v>
      </c>
      <c r="CE1431" s="20">
        <f t="shared" si="4189"/>
        <v>0</v>
      </c>
    </row>
    <row r="1432" spans="1:84" ht="31.5" x14ac:dyDescent="0.25">
      <c r="A1432" s="10" t="s">
        <v>111</v>
      </c>
      <c r="B1432" s="19">
        <v>240</v>
      </c>
      <c r="C1432" s="10" t="s">
        <v>335</v>
      </c>
      <c r="D1432" s="10" t="s">
        <v>344</v>
      </c>
      <c r="E1432" s="25" t="s">
        <v>578</v>
      </c>
      <c r="F1432" s="20">
        <v>1171</v>
      </c>
      <c r="G1432" s="20">
        <v>1171</v>
      </c>
      <c r="H1432" s="20">
        <v>1171</v>
      </c>
      <c r="I1432" s="20"/>
      <c r="J1432" s="20"/>
      <c r="K1432" s="20"/>
      <c r="L1432" s="20">
        <f t="shared" si="4028"/>
        <v>1171</v>
      </c>
      <c r="M1432" s="20">
        <f t="shared" si="4029"/>
        <v>1171</v>
      </c>
      <c r="N1432" s="20">
        <f t="shared" si="4030"/>
        <v>1171</v>
      </c>
      <c r="O1432" s="20"/>
      <c r="P1432" s="20"/>
      <c r="Q1432" s="20"/>
      <c r="R1432" s="20">
        <f t="shared" si="4181"/>
        <v>1171</v>
      </c>
      <c r="S1432" s="20">
        <f t="shared" si="4182"/>
        <v>1171</v>
      </c>
      <c r="T1432" s="20">
        <f t="shared" si="4183"/>
        <v>1171</v>
      </c>
      <c r="U1432" s="20"/>
      <c r="V1432" s="20">
        <f t="shared" si="4128"/>
        <v>1171</v>
      </c>
      <c r="W1432" s="20"/>
      <c r="X1432" s="20"/>
      <c r="Y1432" s="20"/>
      <c r="Z1432" s="20">
        <f t="shared" si="4096"/>
        <v>1171</v>
      </c>
      <c r="AA1432" s="20">
        <f t="shared" si="4097"/>
        <v>1171</v>
      </c>
      <c r="AB1432" s="20">
        <f t="shared" si="4098"/>
        <v>1171</v>
      </c>
      <c r="AC1432" s="20"/>
      <c r="AD1432" s="20"/>
      <c r="AE1432" s="20"/>
      <c r="AF1432" s="20">
        <f t="shared" si="4090"/>
        <v>1171</v>
      </c>
      <c r="AG1432" s="20">
        <f t="shared" si="4091"/>
        <v>1171</v>
      </c>
      <c r="AH1432" s="20">
        <f t="shared" si="4092"/>
        <v>1171</v>
      </c>
      <c r="AI1432" s="20"/>
      <c r="AJ1432" s="20">
        <f t="shared" si="4093"/>
        <v>1171</v>
      </c>
      <c r="AK1432" s="20">
        <f>58.75-25.382</f>
        <v>33.367999999999995</v>
      </c>
      <c r="AL1432" s="20"/>
      <c r="AM1432" s="20"/>
      <c r="AN1432" s="20">
        <f t="shared" si="4190"/>
        <v>1204.3679999999999</v>
      </c>
      <c r="AO1432" s="20">
        <f t="shared" si="4191"/>
        <v>1171</v>
      </c>
      <c r="AP1432" s="20">
        <f t="shared" si="4192"/>
        <v>1171</v>
      </c>
      <c r="AQ1432" s="20"/>
      <c r="AR1432" s="20"/>
      <c r="AS1432" s="20"/>
      <c r="AT1432" s="20">
        <f t="shared" si="4193"/>
        <v>1204.3679999999999</v>
      </c>
      <c r="AU1432" s="20">
        <f t="shared" si="4194"/>
        <v>1171</v>
      </c>
      <c r="AV1432" s="20">
        <f t="shared" si="4195"/>
        <v>1171</v>
      </c>
      <c r="AW1432" s="20"/>
      <c r="AX1432" s="20"/>
      <c r="AY1432" s="20"/>
      <c r="AZ1432" s="20">
        <f t="shared" si="4101"/>
        <v>1204.3679999999999</v>
      </c>
      <c r="BA1432" s="20">
        <f t="shared" si="4102"/>
        <v>1171</v>
      </c>
      <c r="BB1432" s="20">
        <f t="shared" si="4103"/>
        <v>1171</v>
      </c>
      <c r="BC1432" s="20"/>
      <c r="BD1432" s="20">
        <f t="shared" si="4100"/>
        <v>1204.3679999999999</v>
      </c>
      <c r="BE1432" s="20">
        <v>-28.75</v>
      </c>
      <c r="BF1432" s="20"/>
      <c r="BG1432" s="20"/>
      <c r="BH1432" s="20">
        <f t="shared" si="4040"/>
        <v>1175.6179999999999</v>
      </c>
      <c r="BI1432" s="20">
        <f t="shared" si="4041"/>
        <v>1171</v>
      </c>
      <c r="BJ1432" s="20">
        <f t="shared" si="4042"/>
        <v>1171</v>
      </c>
      <c r="BK1432" s="20"/>
      <c r="BL1432" s="20"/>
      <c r="BM1432" s="20">
        <f t="shared" si="4043"/>
        <v>1175.6179999999999</v>
      </c>
      <c r="BN1432" s="20">
        <f t="shared" si="4044"/>
        <v>1171</v>
      </c>
      <c r="BO1432" s="20"/>
      <c r="BP1432" s="20"/>
      <c r="BQ1432" s="20"/>
      <c r="BR1432" s="20">
        <f t="shared" si="4117"/>
        <v>1175.6179999999999</v>
      </c>
      <c r="BS1432" s="20">
        <f t="shared" si="4118"/>
        <v>1171</v>
      </c>
      <c r="BT1432" s="20">
        <f t="shared" si="4119"/>
        <v>1171</v>
      </c>
      <c r="BU1432" s="20"/>
      <c r="BV1432" s="20">
        <f t="shared" si="4121"/>
        <v>1175.6179999999999</v>
      </c>
      <c r="BW1432" s="20">
        <v>-0.94399999999999995</v>
      </c>
      <c r="BX1432" s="20"/>
      <c r="BY1432" s="20">
        <f t="shared" si="4184"/>
        <v>1174.674</v>
      </c>
      <c r="BZ1432" s="20">
        <f t="shared" si="4185"/>
        <v>1171</v>
      </c>
      <c r="CA1432" s="20"/>
      <c r="CB1432" s="20">
        <f t="shared" si="4186"/>
        <v>1174.674</v>
      </c>
      <c r="CC1432" s="20">
        <v>-112.986</v>
      </c>
      <c r="CD1432" s="20">
        <f t="shared" si="4187"/>
        <v>1061.6879999999999</v>
      </c>
      <c r="CE1432" s="20"/>
    </row>
    <row r="1433" spans="1:84" s="17" customFormat="1" ht="31.5" x14ac:dyDescent="0.25">
      <c r="A1433" s="21" t="s">
        <v>483</v>
      </c>
      <c r="B1433" s="22"/>
      <c r="C1433" s="21"/>
      <c r="D1433" s="21"/>
      <c r="E1433" s="27" t="s">
        <v>919</v>
      </c>
      <c r="F1433" s="23">
        <f>F1434+F1439</f>
        <v>7262.2</v>
      </c>
      <c r="G1433" s="23">
        <f t="shared" ref="G1433:K1433" si="4196">G1434+G1439</f>
        <v>890.09999999999991</v>
      </c>
      <c r="H1433" s="23">
        <f t="shared" si="4196"/>
        <v>1006.2</v>
      </c>
      <c r="I1433" s="23">
        <f t="shared" si="4196"/>
        <v>757.3</v>
      </c>
      <c r="J1433" s="23">
        <f t="shared" si="4196"/>
        <v>702.9</v>
      </c>
      <c r="K1433" s="23">
        <f t="shared" si="4196"/>
        <v>620.4</v>
      </c>
      <c r="L1433" s="23">
        <f t="shared" si="4028"/>
        <v>8019.5</v>
      </c>
      <c r="M1433" s="23">
        <f t="shared" si="4029"/>
        <v>1593</v>
      </c>
      <c r="N1433" s="23">
        <f t="shared" si="4030"/>
        <v>1626.6</v>
      </c>
      <c r="O1433" s="23">
        <f t="shared" ref="O1433:Q1433" si="4197">O1434+O1439</f>
        <v>0</v>
      </c>
      <c r="P1433" s="23">
        <f t="shared" si="4197"/>
        <v>0</v>
      </c>
      <c r="Q1433" s="23">
        <f t="shared" si="4197"/>
        <v>0</v>
      </c>
      <c r="R1433" s="23">
        <f t="shared" si="4181"/>
        <v>8019.5</v>
      </c>
      <c r="S1433" s="23">
        <f t="shared" si="4182"/>
        <v>1593</v>
      </c>
      <c r="T1433" s="23">
        <f t="shared" si="4183"/>
        <v>1626.6</v>
      </c>
      <c r="U1433" s="23">
        <f t="shared" ref="U1433:CE1433" si="4198">U1434+U1439</f>
        <v>0</v>
      </c>
      <c r="V1433" s="23">
        <f t="shared" si="4128"/>
        <v>8019.5</v>
      </c>
      <c r="W1433" s="23">
        <f t="shared" ref="W1433:Y1433" si="4199">W1434+W1439</f>
        <v>0</v>
      </c>
      <c r="X1433" s="23">
        <f t="shared" si="4199"/>
        <v>0</v>
      </c>
      <c r="Y1433" s="23">
        <f t="shared" si="4199"/>
        <v>0</v>
      </c>
      <c r="Z1433" s="20">
        <f t="shared" si="4096"/>
        <v>8019.5</v>
      </c>
      <c r="AA1433" s="20">
        <f t="shared" si="4097"/>
        <v>1593</v>
      </c>
      <c r="AB1433" s="20">
        <f t="shared" si="4098"/>
        <v>1626.6</v>
      </c>
      <c r="AC1433" s="23">
        <f t="shared" ref="AC1433:AE1433" si="4200">AC1434+AC1439</f>
        <v>0</v>
      </c>
      <c r="AD1433" s="23">
        <f t="shared" si="4200"/>
        <v>0</v>
      </c>
      <c r="AE1433" s="23">
        <f t="shared" si="4200"/>
        <v>0</v>
      </c>
      <c r="AF1433" s="20">
        <f t="shared" si="4090"/>
        <v>8019.5</v>
      </c>
      <c r="AG1433" s="20">
        <f t="shared" si="4091"/>
        <v>1593</v>
      </c>
      <c r="AH1433" s="20">
        <f t="shared" si="4092"/>
        <v>1626.6</v>
      </c>
      <c r="AI1433" s="23">
        <f t="shared" ref="AI1433" si="4201">AI1434+AI1439</f>
        <v>0</v>
      </c>
      <c r="AJ1433" s="20">
        <f t="shared" si="4093"/>
        <v>8019.5</v>
      </c>
      <c r="AK1433" s="23">
        <f t="shared" ref="AK1433:AM1433" si="4202">AK1434+AK1439</f>
        <v>-43.04</v>
      </c>
      <c r="AL1433" s="23">
        <f t="shared" si="4202"/>
        <v>0</v>
      </c>
      <c r="AM1433" s="23">
        <f t="shared" si="4202"/>
        <v>0</v>
      </c>
      <c r="AN1433" s="20">
        <f t="shared" si="4190"/>
        <v>7976.46</v>
      </c>
      <c r="AO1433" s="20">
        <f t="shared" si="4191"/>
        <v>1593</v>
      </c>
      <c r="AP1433" s="20">
        <f t="shared" si="4192"/>
        <v>1626.6</v>
      </c>
      <c r="AQ1433" s="23">
        <f t="shared" ref="AQ1433:AS1433" si="4203">AQ1434+AQ1439</f>
        <v>0</v>
      </c>
      <c r="AR1433" s="23">
        <f t="shared" si="4203"/>
        <v>0</v>
      </c>
      <c r="AS1433" s="23">
        <f t="shared" si="4203"/>
        <v>0</v>
      </c>
      <c r="AT1433" s="20">
        <f t="shared" si="4193"/>
        <v>7976.46</v>
      </c>
      <c r="AU1433" s="20">
        <f t="shared" si="4194"/>
        <v>1593</v>
      </c>
      <c r="AV1433" s="20">
        <f t="shared" si="4195"/>
        <v>1626.6</v>
      </c>
      <c r="AW1433" s="23">
        <f t="shared" ref="AW1433:AY1433" si="4204">AW1434+AW1439</f>
        <v>-53.414000000000001</v>
      </c>
      <c r="AX1433" s="23">
        <f t="shared" si="4204"/>
        <v>0</v>
      </c>
      <c r="AY1433" s="23">
        <f t="shared" si="4204"/>
        <v>0</v>
      </c>
      <c r="AZ1433" s="20">
        <f t="shared" si="4101"/>
        <v>7923.0460000000003</v>
      </c>
      <c r="BA1433" s="20">
        <f t="shared" si="4102"/>
        <v>1593</v>
      </c>
      <c r="BB1433" s="20">
        <f t="shared" si="4103"/>
        <v>1626.6</v>
      </c>
      <c r="BC1433" s="23">
        <f t="shared" ref="BC1433" si="4205">BC1434+BC1439</f>
        <v>0</v>
      </c>
      <c r="BD1433" s="20">
        <f t="shared" si="4100"/>
        <v>7923.0460000000003</v>
      </c>
      <c r="BE1433" s="23">
        <f t="shared" ref="BE1433:BG1433" si="4206">BE1434+BE1439</f>
        <v>-289.20699999999999</v>
      </c>
      <c r="BF1433" s="23">
        <f t="shared" si="4206"/>
        <v>0</v>
      </c>
      <c r="BG1433" s="23">
        <f t="shared" si="4206"/>
        <v>0</v>
      </c>
      <c r="BH1433" s="20">
        <f t="shared" si="4040"/>
        <v>7633.8389999999999</v>
      </c>
      <c r="BI1433" s="20">
        <f t="shared" si="4041"/>
        <v>1593</v>
      </c>
      <c r="BJ1433" s="20">
        <f t="shared" si="4042"/>
        <v>1626.6</v>
      </c>
      <c r="BK1433" s="23">
        <f t="shared" ref="BK1433:BL1433" si="4207">BK1434+BK1439</f>
        <v>0</v>
      </c>
      <c r="BL1433" s="23">
        <f t="shared" si="4207"/>
        <v>0</v>
      </c>
      <c r="BM1433" s="20">
        <f t="shared" si="4043"/>
        <v>7633.8389999999999</v>
      </c>
      <c r="BN1433" s="20">
        <f t="shared" si="4044"/>
        <v>1593</v>
      </c>
      <c r="BO1433" s="23">
        <f t="shared" ref="BO1433:BQ1433" si="4208">BO1434+BO1439</f>
        <v>-1607.4779999999998</v>
      </c>
      <c r="BP1433" s="23">
        <f t="shared" si="4208"/>
        <v>0</v>
      </c>
      <c r="BQ1433" s="23">
        <f t="shared" si="4208"/>
        <v>0</v>
      </c>
      <c r="BR1433" s="20">
        <f t="shared" si="4117"/>
        <v>6026.3609999999999</v>
      </c>
      <c r="BS1433" s="20">
        <f t="shared" si="4118"/>
        <v>1593</v>
      </c>
      <c r="BT1433" s="20">
        <f t="shared" si="4119"/>
        <v>1626.6</v>
      </c>
      <c r="BU1433" s="23">
        <f t="shared" ref="BU1433" si="4209">BU1434+BU1439</f>
        <v>0</v>
      </c>
      <c r="BV1433" s="20">
        <f t="shared" si="4121"/>
        <v>6026.3609999999999</v>
      </c>
      <c r="BW1433" s="23">
        <f t="shared" ref="BW1433:BX1433" si="4210">BW1434+BW1439</f>
        <v>-423.97</v>
      </c>
      <c r="BX1433" s="23">
        <f t="shared" si="4210"/>
        <v>0</v>
      </c>
      <c r="BY1433" s="20">
        <f t="shared" si="4184"/>
        <v>5602.3909999999996</v>
      </c>
      <c r="BZ1433" s="20">
        <f t="shared" si="4185"/>
        <v>1593</v>
      </c>
      <c r="CA1433" s="23">
        <f t="shared" ref="CA1433" si="4211">CA1434+CA1439</f>
        <v>0</v>
      </c>
      <c r="CB1433" s="20">
        <f t="shared" si="4186"/>
        <v>5602.3909999999996</v>
      </c>
      <c r="CC1433" s="23">
        <f t="shared" ref="CC1433" si="4212">CC1434+CC1439</f>
        <v>-2313.1979999999999</v>
      </c>
      <c r="CD1433" s="23">
        <f t="shared" si="4187"/>
        <v>3289.1929999999998</v>
      </c>
      <c r="CE1433" s="23">
        <f t="shared" si="4198"/>
        <v>0</v>
      </c>
      <c r="CF1433" s="32"/>
    </row>
    <row r="1434" spans="1:84" ht="47.25" x14ac:dyDescent="0.25">
      <c r="A1434" s="10" t="s">
        <v>484</v>
      </c>
      <c r="B1434" s="19"/>
      <c r="C1434" s="10"/>
      <c r="D1434" s="10"/>
      <c r="E1434" s="25" t="s">
        <v>920</v>
      </c>
      <c r="F1434" s="20">
        <f>F1435</f>
        <v>992</v>
      </c>
      <c r="G1434" s="20">
        <f t="shared" ref="G1434:CE1437" si="4213">G1435</f>
        <v>0</v>
      </c>
      <c r="H1434" s="20">
        <f t="shared" si="4213"/>
        <v>0</v>
      </c>
      <c r="I1434" s="20">
        <f t="shared" si="4213"/>
        <v>0</v>
      </c>
      <c r="J1434" s="20">
        <f t="shared" si="4213"/>
        <v>0</v>
      </c>
      <c r="K1434" s="20">
        <f t="shared" si="4213"/>
        <v>0</v>
      </c>
      <c r="L1434" s="20">
        <f t="shared" si="4028"/>
        <v>992</v>
      </c>
      <c r="M1434" s="20">
        <f t="shared" si="4029"/>
        <v>0</v>
      </c>
      <c r="N1434" s="20">
        <f t="shared" si="4030"/>
        <v>0</v>
      </c>
      <c r="O1434" s="20">
        <f t="shared" si="4213"/>
        <v>0</v>
      </c>
      <c r="P1434" s="20">
        <f t="shared" si="4213"/>
        <v>0</v>
      </c>
      <c r="Q1434" s="20">
        <f t="shared" si="4213"/>
        <v>0</v>
      </c>
      <c r="R1434" s="20">
        <f t="shared" si="4181"/>
        <v>992</v>
      </c>
      <c r="S1434" s="20">
        <f t="shared" si="4182"/>
        <v>0</v>
      </c>
      <c r="T1434" s="20">
        <f t="shared" si="4183"/>
        <v>0</v>
      </c>
      <c r="U1434" s="20">
        <f t="shared" si="4213"/>
        <v>0</v>
      </c>
      <c r="V1434" s="20">
        <f t="shared" si="4128"/>
        <v>992</v>
      </c>
      <c r="W1434" s="20">
        <f t="shared" si="4213"/>
        <v>0</v>
      </c>
      <c r="X1434" s="20">
        <f t="shared" si="4213"/>
        <v>0</v>
      </c>
      <c r="Y1434" s="20">
        <f t="shared" si="4213"/>
        <v>0</v>
      </c>
      <c r="Z1434" s="20">
        <f t="shared" si="4096"/>
        <v>992</v>
      </c>
      <c r="AA1434" s="20">
        <f t="shared" si="4097"/>
        <v>0</v>
      </c>
      <c r="AB1434" s="20">
        <f t="shared" si="4098"/>
        <v>0</v>
      </c>
      <c r="AC1434" s="20">
        <f t="shared" si="4213"/>
        <v>0</v>
      </c>
      <c r="AD1434" s="20">
        <f t="shared" si="4213"/>
        <v>0</v>
      </c>
      <c r="AE1434" s="20">
        <f t="shared" si="4213"/>
        <v>0</v>
      </c>
      <c r="AF1434" s="20">
        <f t="shared" si="4090"/>
        <v>992</v>
      </c>
      <c r="AG1434" s="20">
        <f t="shared" si="4091"/>
        <v>0</v>
      </c>
      <c r="AH1434" s="20">
        <f t="shared" si="4092"/>
        <v>0</v>
      </c>
      <c r="AI1434" s="20">
        <f t="shared" si="4213"/>
        <v>0</v>
      </c>
      <c r="AJ1434" s="20">
        <f t="shared" si="4093"/>
        <v>992</v>
      </c>
      <c r="AK1434" s="20">
        <f t="shared" si="4213"/>
        <v>-43.04</v>
      </c>
      <c r="AL1434" s="20">
        <f t="shared" si="4213"/>
        <v>0</v>
      </c>
      <c r="AM1434" s="20">
        <f t="shared" si="4213"/>
        <v>0</v>
      </c>
      <c r="AN1434" s="20">
        <f t="shared" si="4190"/>
        <v>948.96</v>
      </c>
      <c r="AO1434" s="20">
        <f t="shared" si="4191"/>
        <v>0</v>
      </c>
      <c r="AP1434" s="20">
        <f t="shared" si="4192"/>
        <v>0</v>
      </c>
      <c r="AQ1434" s="20">
        <f t="shared" si="4213"/>
        <v>0</v>
      </c>
      <c r="AR1434" s="20">
        <f t="shared" si="4213"/>
        <v>0</v>
      </c>
      <c r="AS1434" s="20">
        <f t="shared" si="4213"/>
        <v>0</v>
      </c>
      <c r="AT1434" s="20">
        <f t="shared" si="4193"/>
        <v>948.96</v>
      </c>
      <c r="AU1434" s="20">
        <f t="shared" si="4194"/>
        <v>0</v>
      </c>
      <c r="AV1434" s="20">
        <f t="shared" si="4195"/>
        <v>0</v>
      </c>
      <c r="AW1434" s="20">
        <f t="shared" si="4213"/>
        <v>-53.414000000000001</v>
      </c>
      <c r="AX1434" s="20">
        <f t="shared" si="4213"/>
        <v>0</v>
      </c>
      <c r="AY1434" s="20">
        <f t="shared" si="4213"/>
        <v>0</v>
      </c>
      <c r="AZ1434" s="20">
        <f t="shared" si="4101"/>
        <v>895.54600000000005</v>
      </c>
      <c r="BA1434" s="20">
        <f t="shared" si="4102"/>
        <v>0</v>
      </c>
      <c r="BB1434" s="20">
        <f t="shared" si="4103"/>
        <v>0</v>
      </c>
      <c r="BC1434" s="20">
        <f t="shared" si="4213"/>
        <v>0</v>
      </c>
      <c r="BD1434" s="20">
        <f t="shared" si="4100"/>
        <v>895.54600000000005</v>
      </c>
      <c r="BE1434" s="20">
        <f t="shared" si="4213"/>
        <v>-172.703</v>
      </c>
      <c r="BF1434" s="20">
        <f t="shared" si="4213"/>
        <v>0</v>
      </c>
      <c r="BG1434" s="20">
        <f t="shared" si="4213"/>
        <v>0</v>
      </c>
      <c r="BH1434" s="20">
        <f t="shared" si="4040"/>
        <v>722.84300000000007</v>
      </c>
      <c r="BI1434" s="20">
        <f t="shared" si="4041"/>
        <v>0</v>
      </c>
      <c r="BJ1434" s="20">
        <f t="shared" si="4042"/>
        <v>0</v>
      </c>
      <c r="BK1434" s="20">
        <f t="shared" si="4213"/>
        <v>0</v>
      </c>
      <c r="BL1434" s="20">
        <f t="shared" si="4213"/>
        <v>0</v>
      </c>
      <c r="BM1434" s="20">
        <f t="shared" si="4043"/>
        <v>722.84300000000007</v>
      </c>
      <c r="BN1434" s="20">
        <f t="shared" si="4044"/>
        <v>0</v>
      </c>
      <c r="BO1434" s="20">
        <f t="shared" si="4213"/>
        <v>0</v>
      </c>
      <c r="BP1434" s="20">
        <f t="shared" si="4213"/>
        <v>0</v>
      </c>
      <c r="BQ1434" s="20">
        <f t="shared" si="4213"/>
        <v>0</v>
      </c>
      <c r="BR1434" s="20">
        <f t="shared" si="4117"/>
        <v>722.84300000000007</v>
      </c>
      <c r="BS1434" s="20">
        <f t="shared" si="4118"/>
        <v>0</v>
      </c>
      <c r="BT1434" s="20">
        <f t="shared" si="4119"/>
        <v>0</v>
      </c>
      <c r="BU1434" s="20">
        <f t="shared" si="4213"/>
        <v>0</v>
      </c>
      <c r="BV1434" s="20">
        <f t="shared" si="4121"/>
        <v>722.84300000000007</v>
      </c>
      <c r="BW1434" s="20">
        <f t="shared" si="4213"/>
        <v>0</v>
      </c>
      <c r="BX1434" s="20">
        <f t="shared" si="4213"/>
        <v>0</v>
      </c>
      <c r="BY1434" s="20">
        <f t="shared" si="4184"/>
        <v>722.84300000000007</v>
      </c>
      <c r="BZ1434" s="20">
        <f t="shared" si="4185"/>
        <v>0</v>
      </c>
      <c r="CA1434" s="20">
        <f t="shared" si="4213"/>
        <v>0</v>
      </c>
      <c r="CB1434" s="20">
        <f t="shared" si="4186"/>
        <v>722.84300000000007</v>
      </c>
      <c r="CC1434" s="20">
        <f t="shared" si="4213"/>
        <v>0</v>
      </c>
      <c r="CD1434" s="20">
        <f t="shared" si="4187"/>
        <v>722.84300000000007</v>
      </c>
      <c r="CE1434" s="20">
        <f t="shared" si="4213"/>
        <v>0</v>
      </c>
    </row>
    <row r="1435" spans="1:84" ht="31.5" x14ac:dyDescent="0.25">
      <c r="A1435" s="10" t="s">
        <v>112</v>
      </c>
      <c r="B1435" s="19"/>
      <c r="C1435" s="10"/>
      <c r="D1435" s="10"/>
      <c r="E1435" s="25" t="s">
        <v>921</v>
      </c>
      <c r="F1435" s="20">
        <f>F1436</f>
        <v>992</v>
      </c>
      <c r="G1435" s="20">
        <f t="shared" si="4213"/>
        <v>0</v>
      </c>
      <c r="H1435" s="20">
        <f t="shared" si="4213"/>
        <v>0</v>
      </c>
      <c r="I1435" s="20">
        <f t="shared" si="4213"/>
        <v>0</v>
      </c>
      <c r="J1435" s="20">
        <f t="shared" si="4213"/>
        <v>0</v>
      </c>
      <c r="K1435" s="20">
        <f t="shared" si="4213"/>
        <v>0</v>
      </c>
      <c r="L1435" s="20">
        <f t="shared" si="4028"/>
        <v>992</v>
      </c>
      <c r="M1435" s="20">
        <f t="shared" si="4029"/>
        <v>0</v>
      </c>
      <c r="N1435" s="20">
        <f t="shared" si="4030"/>
        <v>0</v>
      </c>
      <c r="O1435" s="20">
        <f t="shared" si="4213"/>
        <v>0</v>
      </c>
      <c r="P1435" s="20">
        <f t="shared" si="4213"/>
        <v>0</v>
      </c>
      <c r="Q1435" s="20">
        <f t="shared" si="4213"/>
        <v>0</v>
      </c>
      <c r="R1435" s="20">
        <f t="shared" si="4181"/>
        <v>992</v>
      </c>
      <c r="S1435" s="20">
        <f t="shared" si="4182"/>
        <v>0</v>
      </c>
      <c r="T1435" s="20">
        <f t="shared" si="4183"/>
        <v>0</v>
      </c>
      <c r="U1435" s="20">
        <f t="shared" si="4213"/>
        <v>0</v>
      </c>
      <c r="V1435" s="20">
        <f t="shared" si="4128"/>
        <v>992</v>
      </c>
      <c r="W1435" s="20">
        <f t="shared" si="4213"/>
        <v>0</v>
      </c>
      <c r="X1435" s="20">
        <f t="shared" si="4213"/>
        <v>0</v>
      </c>
      <c r="Y1435" s="20">
        <f t="shared" si="4213"/>
        <v>0</v>
      </c>
      <c r="Z1435" s="20">
        <f t="shared" si="4096"/>
        <v>992</v>
      </c>
      <c r="AA1435" s="20">
        <f t="shared" si="4097"/>
        <v>0</v>
      </c>
      <c r="AB1435" s="20">
        <f t="shared" si="4098"/>
        <v>0</v>
      </c>
      <c r="AC1435" s="20">
        <f t="shared" si="4213"/>
        <v>0</v>
      </c>
      <c r="AD1435" s="20">
        <f t="shared" si="4213"/>
        <v>0</v>
      </c>
      <c r="AE1435" s="20">
        <f t="shared" si="4213"/>
        <v>0</v>
      </c>
      <c r="AF1435" s="20">
        <f t="shared" si="4090"/>
        <v>992</v>
      </c>
      <c r="AG1435" s="20">
        <f t="shared" si="4091"/>
        <v>0</v>
      </c>
      <c r="AH1435" s="20">
        <f t="shared" si="4092"/>
        <v>0</v>
      </c>
      <c r="AI1435" s="20">
        <f t="shared" si="4213"/>
        <v>0</v>
      </c>
      <c r="AJ1435" s="20">
        <f t="shared" si="4093"/>
        <v>992</v>
      </c>
      <c r="AK1435" s="20">
        <f t="shared" si="4213"/>
        <v>-43.04</v>
      </c>
      <c r="AL1435" s="20">
        <f t="shared" si="4213"/>
        <v>0</v>
      </c>
      <c r="AM1435" s="20">
        <f t="shared" si="4213"/>
        <v>0</v>
      </c>
      <c r="AN1435" s="20">
        <f t="shared" si="4190"/>
        <v>948.96</v>
      </c>
      <c r="AO1435" s="20">
        <f t="shared" si="4191"/>
        <v>0</v>
      </c>
      <c r="AP1435" s="20">
        <f t="shared" si="4192"/>
        <v>0</v>
      </c>
      <c r="AQ1435" s="20">
        <f t="shared" si="4213"/>
        <v>0</v>
      </c>
      <c r="AR1435" s="20">
        <f t="shared" si="4213"/>
        <v>0</v>
      </c>
      <c r="AS1435" s="20">
        <f t="shared" si="4213"/>
        <v>0</v>
      </c>
      <c r="AT1435" s="20">
        <f t="shared" si="4193"/>
        <v>948.96</v>
      </c>
      <c r="AU1435" s="20">
        <f t="shared" si="4194"/>
        <v>0</v>
      </c>
      <c r="AV1435" s="20">
        <f t="shared" si="4195"/>
        <v>0</v>
      </c>
      <c r="AW1435" s="20">
        <f t="shared" si="4213"/>
        <v>-53.414000000000001</v>
      </c>
      <c r="AX1435" s="20">
        <f t="shared" si="4213"/>
        <v>0</v>
      </c>
      <c r="AY1435" s="20">
        <f t="shared" si="4213"/>
        <v>0</v>
      </c>
      <c r="AZ1435" s="20">
        <f t="shared" si="4101"/>
        <v>895.54600000000005</v>
      </c>
      <c r="BA1435" s="20">
        <f t="shared" si="4102"/>
        <v>0</v>
      </c>
      <c r="BB1435" s="20">
        <f t="shared" si="4103"/>
        <v>0</v>
      </c>
      <c r="BC1435" s="20">
        <f t="shared" si="4213"/>
        <v>0</v>
      </c>
      <c r="BD1435" s="20">
        <f t="shared" si="4100"/>
        <v>895.54600000000005</v>
      </c>
      <c r="BE1435" s="20">
        <f t="shared" si="4213"/>
        <v>-172.703</v>
      </c>
      <c r="BF1435" s="20">
        <f t="shared" si="4213"/>
        <v>0</v>
      </c>
      <c r="BG1435" s="20">
        <f t="shared" si="4213"/>
        <v>0</v>
      </c>
      <c r="BH1435" s="20">
        <f t="shared" si="4040"/>
        <v>722.84300000000007</v>
      </c>
      <c r="BI1435" s="20">
        <f t="shared" si="4041"/>
        <v>0</v>
      </c>
      <c r="BJ1435" s="20">
        <f t="shared" si="4042"/>
        <v>0</v>
      </c>
      <c r="BK1435" s="20">
        <f t="shared" si="4213"/>
        <v>0</v>
      </c>
      <c r="BL1435" s="20">
        <f t="shared" si="4213"/>
        <v>0</v>
      </c>
      <c r="BM1435" s="20">
        <f t="shared" si="4043"/>
        <v>722.84300000000007</v>
      </c>
      <c r="BN1435" s="20">
        <f t="shared" si="4044"/>
        <v>0</v>
      </c>
      <c r="BO1435" s="20">
        <f t="shared" si="4213"/>
        <v>0</v>
      </c>
      <c r="BP1435" s="20">
        <f t="shared" si="4213"/>
        <v>0</v>
      </c>
      <c r="BQ1435" s="20">
        <f t="shared" si="4213"/>
        <v>0</v>
      </c>
      <c r="BR1435" s="20">
        <f t="shared" si="4117"/>
        <v>722.84300000000007</v>
      </c>
      <c r="BS1435" s="20">
        <f t="shared" si="4118"/>
        <v>0</v>
      </c>
      <c r="BT1435" s="20">
        <f t="shared" si="4119"/>
        <v>0</v>
      </c>
      <c r="BU1435" s="20">
        <f t="shared" si="4213"/>
        <v>0</v>
      </c>
      <c r="BV1435" s="20">
        <f t="shared" si="4121"/>
        <v>722.84300000000007</v>
      </c>
      <c r="BW1435" s="20">
        <f t="shared" si="4213"/>
        <v>0</v>
      </c>
      <c r="BX1435" s="20">
        <f t="shared" si="4213"/>
        <v>0</v>
      </c>
      <c r="BY1435" s="20">
        <f t="shared" si="4184"/>
        <v>722.84300000000007</v>
      </c>
      <c r="BZ1435" s="20">
        <f t="shared" si="4185"/>
        <v>0</v>
      </c>
      <c r="CA1435" s="20">
        <f t="shared" si="4213"/>
        <v>0</v>
      </c>
      <c r="CB1435" s="20">
        <f t="shared" si="4186"/>
        <v>722.84300000000007</v>
      </c>
      <c r="CC1435" s="20">
        <f t="shared" si="4213"/>
        <v>0</v>
      </c>
      <c r="CD1435" s="20">
        <f t="shared" si="4187"/>
        <v>722.84300000000007</v>
      </c>
      <c r="CE1435" s="20">
        <f t="shared" si="4213"/>
        <v>0</v>
      </c>
    </row>
    <row r="1436" spans="1:84" ht="47.25" x14ac:dyDescent="0.25">
      <c r="A1436" s="10" t="s">
        <v>112</v>
      </c>
      <c r="B1436" s="19">
        <v>200</v>
      </c>
      <c r="C1436" s="10"/>
      <c r="D1436" s="10"/>
      <c r="E1436" s="25" t="s">
        <v>602</v>
      </c>
      <c r="F1436" s="20">
        <f>F1437</f>
        <v>992</v>
      </c>
      <c r="G1436" s="20">
        <f t="shared" si="4213"/>
        <v>0</v>
      </c>
      <c r="H1436" s="20">
        <f t="shared" si="4213"/>
        <v>0</v>
      </c>
      <c r="I1436" s="20">
        <f t="shared" si="4213"/>
        <v>0</v>
      </c>
      <c r="J1436" s="20">
        <f t="shared" si="4213"/>
        <v>0</v>
      </c>
      <c r="K1436" s="20">
        <f t="shared" si="4213"/>
        <v>0</v>
      </c>
      <c r="L1436" s="20">
        <f t="shared" si="4028"/>
        <v>992</v>
      </c>
      <c r="M1436" s="20">
        <f t="shared" si="4029"/>
        <v>0</v>
      </c>
      <c r="N1436" s="20">
        <f t="shared" si="4030"/>
        <v>0</v>
      </c>
      <c r="O1436" s="20">
        <f t="shared" si="4213"/>
        <v>0</v>
      </c>
      <c r="P1436" s="20">
        <f t="shared" si="4213"/>
        <v>0</v>
      </c>
      <c r="Q1436" s="20">
        <f t="shared" si="4213"/>
        <v>0</v>
      </c>
      <c r="R1436" s="20">
        <f t="shared" si="4181"/>
        <v>992</v>
      </c>
      <c r="S1436" s="20">
        <f t="shared" si="4182"/>
        <v>0</v>
      </c>
      <c r="T1436" s="20">
        <f t="shared" si="4183"/>
        <v>0</v>
      </c>
      <c r="U1436" s="20">
        <f t="shared" si="4213"/>
        <v>0</v>
      </c>
      <c r="V1436" s="20">
        <f t="shared" si="4128"/>
        <v>992</v>
      </c>
      <c r="W1436" s="20">
        <f t="shared" si="4213"/>
        <v>0</v>
      </c>
      <c r="X1436" s="20">
        <f t="shared" si="4213"/>
        <v>0</v>
      </c>
      <c r="Y1436" s="20">
        <f t="shared" si="4213"/>
        <v>0</v>
      </c>
      <c r="Z1436" s="20">
        <f t="shared" si="4096"/>
        <v>992</v>
      </c>
      <c r="AA1436" s="20">
        <f t="shared" si="4097"/>
        <v>0</v>
      </c>
      <c r="AB1436" s="20">
        <f t="shared" si="4098"/>
        <v>0</v>
      </c>
      <c r="AC1436" s="20">
        <f t="shared" si="4213"/>
        <v>0</v>
      </c>
      <c r="AD1436" s="20">
        <f t="shared" si="4213"/>
        <v>0</v>
      </c>
      <c r="AE1436" s="20">
        <f t="shared" si="4213"/>
        <v>0</v>
      </c>
      <c r="AF1436" s="20">
        <f t="shared" si="4090"/>
        <v>992</v>
      </c>
      <c r="AG1436" s="20">
        <f t="shared" si="4091"/>
        <v>0</v>
      </c>
      <c r="AH1436" s="20">
        <f t="shared" si="4092"/>
        <v>0</v>
      </c>
      <c r="AI1436" s="20">
        <f t="shared" si="4213"/>
        <v>0</v>
      </c>
      <c r="AJ1436" s="20">
        <f t="shared" si="4093"/>
        <v>992</v>
      </c>
      <c r="AK1436" s="20">
        <f t="shared" si="4213"/>
        <v>-43.04</v>
      </c>
      <c r="AL1436" s="20">
        <f t="shared" si="4213"/>
        <v>0</v>
      </c>
      <c r="AM1436" s="20">
        <f t="shared" si="4213"/>
        <v>0</v>
      </c>
      <c r="AN1436" s="20">
        <f t="shared" si="4190"/>
        <v>948.96</v>
      </c>
      <c r="AO1436" s="20">
        <f t="shared" si="4191"/>
        <v>0</v>
      </c>
      <c r="AP1436" s="20">
        <f t="shared" si="4192"/>
        <v>0</v>
      </c>
      <c r="AQ1436" s="20">
        <f t="shared" si="4213"/>
        <v>0</v>
      </c>
      <c r="AR1436" s="20">
        <f t="shared" si="4213"/>
        <v>0</v>
      </c>
      <c r="AS1436" s="20">
        <f t="shared" si="4213"/>
        <v>0</v>
      </c>
      <c r="AT1436" s="20">
        <f t="shared" si="4193"/>
        <v>948.96</v>
      </c>
      <c r="AU1436" s="20">
        <f t="shared" si="4194"/>
        <v>0</v>
      </c>
      <c r="AV1436" s="20">
        <f t="shared" si="4195"/>
        <v>0</v>
      </c>
      <c r="AW1436" s="20">
        <f t="shared" si="4213"/>
        <v>-53.414000000000001</v>
      </c>
      <c r="AX1436" s="20">
        <f t="shared" si="4213"/>
        <v>0</v>
      </c>
      <c r="AY1436" s="20">
        <f t="shared" si="4213"/>
        <v>0</v>
      </c>
      <c r="AZ1436" s="20">
        <f t="shared" si="4101"/>
        <v>895.54600000000005</v>
      </c>
      <c r="BA1436" s="20">
        <f t="shared" si="4102"/>
        <v>0</v>
      </c>
      <c r="BB1436" s="20">
        <f t="shared" si="4103"/>
        <v>0</v>
      </c>
      <c r="BC1436" s="20">
        <f t="shared" si="4213"/>
        <v>0</v>
      </c>
      <c r="BD1436" s="20">
        <f t="shared" si="4100"/>
        <v>895.54600000000005</v>
      </c>
      <c r="BE1436" s="20">
        <f t="shared" si="4213"/>
        <v>-172.703</v>
      </c>
      <c r="BF1436" s="20">
        <f t="shared" si="4213"/>
        <v>0</v>
      </c>
      <c r="BG1436" s="20">
        <f t="shared" si="4213"/>
        <v>0</v>
      </c>
      <c r="BH1436" s="20">
        <f t="shared" si="4040"/>
        <v>722.84300000000007</v>
      </c>
      <c r="BI1436" s="20">
        <f t="shared" si="4041"/>
        <v>0</v>
      </c>
      <c r="BJ1436" s="20">
        <f t="shared" si="4042"/>
        <v>0</v>
      </c>
      <c r="BK1436" s="20">
        <f t="shared" si="4213"/>
        <v>0</v>
      </c>
      <c r="BL1436" s="20">
        <f t="shared" si="4213"/>
        <v>0</v>
      </c>
      <c r="BM1436" s="20">
        <f t="shared" si="4043"/>
        <v>722.84300000000007</v>
      </c>
      <c r="BN1436" s="20">
        <f t="shared" si="4044"/>
        <v>0</v>
      </c>
      <c r="BO1436" s="20">
        <f t="shared" si="4213"/>
        <v>0</v>
      </c>
      <c r="BP1436" s="20">
        <f t="shared" si="4213"/>
        <v>0</v>
      </c>
      <c r="BQ1436" s="20">
        <f t="shared" si="4213"/>
        <v>0</v>
      </c>
      <c r="BR1436" s="20">
        <f t="shared" si="4117"/>
        <v>722.84300000000007</v>
      </c>
      <c r="BS1436" s="20">
        <f t="shared" si="4118"/>
        <v>0</v>
      </c>
      <c r="BT1436" s="20">
        <f t="shared" si="4119"/>
        <v>0</v>
      </c>
      <c r="BU1436" s="20">
        <f t="shared" si="4213"/>
        <v>0</v>
      </c>
      <c r="BV1436" s="20">
        <f t="shared" si="4121"/>
        <v>722.84300000000007</v>
      </c>
      <c r="BW1436" s="20">
        <f t="shared" si="4213"/>
        <v>0</v>
      </c>
      <c r="BX1436" s="20">
        <f t="shared" si="4213"/>
        <v>0</v>
      </c>
      <c r="BY1436" s="20">
        <f t="shared" si="4184"/>
        <v>722.84300000000007</v>
      </c>
      <c r="BZ1436" s="20">
        <f t="shared" si="4185"/>
        <v>0</v>
      </c>
      <c r="CA1436" s="20">
        <f t="shared" si="4213"/>
        <v>0</v>
      </c>
      <c r="CB1436" s="20">
        <f t="shared" si="4186"/>
        <v>722.84300000000007</v>
      </c>
      <c r="CC1436" s="20">
        <f t="shared" si="4213"/>
        <v>0</v>
      </c>
      <c r="CD1436" s="20">
        <f t="shared" si="4187"/>
        <v>722.84300000000007</v>
      </c>
      <c r="CE1436" s="20">
        <f t="shared" si="4213"/>
        <v>0</v>
      </c>
    </row>
    <row r="1437" spans="1:84" ht="47.25" x14ac:dyDescent="0.25">
      <c r="A1437" s="10" t="s">
        <v>112</v>
      </c>
      <c r="B1437" s="19">
        <v>240</v>
      </c>
      <c r="C1437" s="10"/>
      <c r="D1437" s="10"/>
      <c r="E1437" s="25" t="s">
        <v>603</v>
      </c>
      <c r="F1437" s="20">
        <f>F1438</f>
        <v>992</v>
      </c>
      <c r="G1437" s="20">
        <f t="shared" si="4213"/>
        <v>0</v>
      </c>
      <c r="H1437" s="20">
        <f t="shared" si="4213"/>
        <v>0</v>
      </c>
      <c r="I1437" s="20">
        <f t="shared" si="4213"/>
        <v>0</v>
      </c>
      <c r="J1437" s="20">
        <f t="shared" si="4213"/>
        <v>0</v>
      </c>
      <c r="K1437" s="20">
        <f t="shared" si="4213"/>
        <v>0</v>
      </c>
      <c r="L1437" s="20">
        <f t="shared" si="4028"/>
        <v>992</v>
      </c>
      <c r="M1437" s="20">
        <f t="shared" si="4029"/>
        <v>0</v>
      </c>
      <c r="N1437" s="20">
        <f t="shared" si="4030"/>
        <v>0</v>
      </c>
      <c r="O1437" s="20">
        <f t="shared" si="4213"/>
        <v>0</v>
      </c>
      <c r="P1437" s="20">
        <f t="shared" si="4213"/>
        <v>0</v>
      </c>
      <c r="Q1437" s="20">
        <f t="shared" si="4213"/>
        <v>0</v>
      </c>
      <c r="R1437" s="20">
        <f t="shared" si="4181"/>
        <v>992</v>
      </c>
      <c r="S1437" s="20">
        <f t="shared" si="4182"/>
        <v>0</v>
      </c>
      <c r="T1437" s="20">
        <f t="shared" si="4183"/>
        <v>0</v>
      </c>
      <c r="U1437" s="20">
        <f t="shared" si="4213"/>
        <v>0</v>
      </c>
      <c r="V1437" s="20">
        <f t="shared" si="4128"/>
        <v>992</v>
      </c>
      <c r="W1437" s="20">
        <f t="shared" si="4213"/>
        <v>0</v>
      </c>
      <c r="X1437" s="20">
        <f t="shared" si="4213"/>
        <v>0</v>
      </c>
      <c r="Y1437" s="20">
        <f t="shared" si="4213"/>
        <v>0</v>
      </c>
      <c r="Z1437" s="20">
        <f t="shared" si="4096"/>
        <v>992</v>
      </c>
      <c r="AA1437" s="20">
        <f t="shared" si="4097"/>
        <v>0</v>
      </c>
      <c r="AB1437" s="20">
        <f t="shared" si="4098"/>
        <v>0</v>
      </c>
      <c r="AC1437" s="20">
        <f t="shared" si="4213"/>
        <v>0</v>
      </c>
      <c r="AD1437" s="20">
        <f t="shared" si="4213"/>
        <v>0</v>
      </c>
      <c r="AE1437" s="20">
        <f t="shared" si="4213"/>
        <v>0</v>
      </c>
      <c r="AF1437" s="20">
        <f t="shared" si="4090"/>
        <v>992</v>
      </c>
      <c r="AG1437" s="20">
        <f t="shared" si="4091"/>
        <v>0</v>
      </c>
      <c r="AH1437" s="20">
        <f t="shared" si="4092"/>
        <v>0</v>
      </c>
      <c r="AI1437" s="20">
        <f t="shared" si="4213"/>
        <v>0</v>
      </c>
      <c r="AJ1437" s="20">
        <f t="shared" si="4093"/>
        <v>992</v>
      </c>
      <c r="AK1437" s="20">
        <f t="shared" si="4213"/>
        <v>-43.04</v>
      </c>
      <c r="AL1437" s="20">
        <f t="shared" si="4213"/>
        <v>0</v>
      </c>
      <c r="AM1437" s="20">
        <f t="shared" si="4213"/>
        <v>0</v>
      </c>
      <c r="AN1437" s="20">
        <f t="shared" si="4190"/>
        <v>948.96</v>
      </c>
      <c r="AO1437" s="20">
        <f t="shared" si="4191"/>
        <v>0</v>
      </c>
      <c r="AP1437" s="20">
        <f t="shared" si="4192"/>
        <v>0</v>
      </c>
      <c r="AQ1437" s="20">
        <f t="shared" si="4213"/>
        <v>0</v>
      </c>
      <c r="AR1437" s="20">
        <f t="shared" si="4213"/>
        <v>0</v>
      </c>
      <c r="AS1437" s="20">
        <f t="shared" si="4213"/>
        <v>0</v>
      </c>
      <c r="AT1437" s="20">
        <f t="shared" si="4193"/>
        <v>948.96</v>
      </c>
      <c r="AU1437" s="20">
        <f t="shared" si="4194"/>
        <v>0</v>
      </c>
      <c r="AV1437" s="20">
        <f t="shared" si="4195"/>
        <v>0</v>
      </c>
      <c r="AW1437" s="20">
        <f t="shared" si="4213"/>
        <v>-53.414000000000001</v>
      </c>
      <c r="AX1437" s="20">
        <f t="shared" si="4213"/>
        <v>0</v>
      </c>
      <c r="AY1437" s="20">
        <f t="shared" si="4213"/>
        <v>0</v>
      </c>
      <c r="AZ1437" s="20">
        <f t="shared" si="4101"/>
        <v>895.54600000000005</v>
      </c>
      <c r="BA1437" s="20">
        <f t="shared" si="4102"/>
        <v>0</v>
      </c>
      <c r="BB1437" s="20">
        <f t="shared" si="4103"/>
        <v>0</v>
      </c>
      <c r="BC1437" s="20">
        <f t="shared" si="4213"/>
        <v>0</v>
      </c>
      <c r="BD1437" s="20">
        <f t="shared" si="4100"/>
        <v>895.54600000000005</v>
      </c>
      <c r="BE1437" s="20">
        <f t="shared" si="4213"/>
        <v>-172.703</v>
      </c>
      <c r="BF1437" s="20">
        <f t="shared" si="4213"/>
        <v>0</v>
      </c>
      <c r="BG1437" s="20">
        <f t="shared" si="4213"/>
        <v>0</v>
      </c>
      <c r="BH1437" s="20">
        <f t="shared" si="4040"/>
        <v>722.84300000000007</v>
      </c>
      <c r="BI1437" s="20">
        <f t="shared" si="4041"/>
        <v>0</v>
      </c>
      <c r="BJ1437" s="20">
        <f t="shared" si="4042"/>
        <v>0</v>
      </c>
      <c r="BK1437" s="20">
        <f t="shared" si="4213"/>
        <v>0</v>
      </c>
      <c r="BL1437" s="20">
        <f t="shared" si="4213"/>
        <v>0</v>
      </c>
      <c r="BM1437" s="20">
        <f t="shared" si="4043"/>
        <v>722.84300000000007</v>
      </c>
      <c r="BN1437" s="20">
        <f t="shared" si="4044"/>
        <v>0</v>
      </c>
      <c r="BO1437" s="20">
        <f t="shared" si="4213"/>
        <v>0</v>
      </c>
      <c r="BP1437" s="20">
        <f t="shared" si="4213"/>
        <v>0</v>
      </c>
      <c r="BQ1437" s="20">
        <f t="shared" si="4213"/>
        <v>0</v>
      </c>
      <c r="BR1437" s="20">
        <f t="shared" si="4117"/>
        <v>722.84300000000007</v>
      </c>
      <c r="BS1437" s="20">
        <f t="shared" si="4118"/>
        <v>0</v>
      </c>
      <c r="BT1437" s="20">
        <f t="shared" si="4119"/>
        <v>0</v>
      </c>
      <c r="BU1437" s="20">
        <f t="shared" si="4213"/>
        <v>0</v>
      </c>
      <c r="BV1437" s="20">
        <f t="shared" si="4121"/>
        <v>722.84300000000007</v>
      </c>
      <c r="BW1437" s="20">
        <f t="shared" si="4213"/>
        <v>0</v>
      </c>
      <c r="BX1437" s="20">
        <f t="shared" si="4213"/>
        <v>0</v>
      </c>
      <c r="BY1437" s="20">
        <f t="shared" si="4184"/>
        <v>722.84300000000007</v>
      </c>
      <c r="BZ1437" s="20">
        <f t="shared" si="4185"/>
        <v>0</v>
      </c>
      <c r="CA1437" s="20">
        <f t="shared" si="4213"/>
        <v>0</v>
      </c>
      <c r="CB1437" s="20">
        <f t="shared" si="4186"/>
        <v>722.84300000000007</v>
      </c>
      <c r="CC1437" s="20">
        <f t="shared" si="4213"/>
        <v>0</v>
      </c>
      <c r="CD1437" s="20">
        <f t="shared" si="4187"/>
        <v>722.84300000000007</v>
      </c>
      <c r="CE1437" s="20">
        <f t="shared" si="4213"/>
        <v>0</v>
      </c>
    </row>
    <row r="1438" spans="1:84" ht="31.5" x14ac:dyDescent="0.25">
      <c r="A1438" s="10" t="s">
        <v>112</v>
      </c>
      <c r="B1438" s="19">
        <v>240</v>
      </c>
      <c r="C1438" s="10" t="s">
        <v>335</v>
      </c>
      <c r="D1438" s="10" t="s">
        <v>344</v>
      </c>
      <c r="E1438" s="25" t="s">
        <v>578</v>
      </c>
      <c r="F1438" s="20">
        <v>992</v>
      </c>
      <c r="G1438" s="20">
        <v>0</v>
      </c>
      <c r="H1438" s="20">
        <v>0</v>
      </c>
      <c r="I1438" s="20"/>
      <c r="J1438" s="20"/>
      <c r="K1438" s="20"/>
      <c r="L1438" s="20">
        <f t="shared" si="4028"/>
        <v>992</v>
      </c>
      <c r="M1438" s="20">
        <f t="shared" si="4029"/>
        <v>0</v>
      </c>
      <c r="N1438" s="20">
        <f t="shared" si="4030"/>
        <v>0</v>
      </c>
      <c r="O1438" s="20"/>
      <c r="P1438" s="20"/>
      <c r="Q1438" s="20"/>
      <c r="R1438" s="20">
        <f t="shared" si="4181"/>
        <v>992</v>
      </c>
      <c r="S1438" s="20">
        <f t="shared" si="4182"/>
        <v>0</v>
      </c>
      <c r="T1438" s="20">
        <f t="shared" si="4183"/>
        <v>0</v>
      </c>
      <c r="U1438" s="20"/>
      <c r="V1438" s="20">
        <f t="shared" si="4128"/>
        <v>992</v>
      </c>
      <c r="W1438" s="20"/>
      <c r="X1438" s="20"/>
      <c r="Y1438" s="20"/>
      <c r="Z1438" s="20">
        <f t="shared" si="4096"/>
        <v>992</v>
      </c>
      <c r="AA1438" s="20">
        <f t="shared" si="4097"/>
        <v>0</v>
      </c>
      <c r="AB1438" s="20">
        <f t="shared" si="4098"/>
        <v>0</v>
      </c>
      <c r="AC1438" s="20"/>
      <c r="AD1438" s="20"/>
      <c r="AE1438" s="20"/>
      <c r="AF1438" s="20">
        <f t="shared" si="4090"/>
        <v>992</v>
      </c>
      <c r="AG1438" s="20">
        <f t="shared" si="4091"/>
        <v>0</v>
      </c>
      <c r="AH1438" s="20">
        <f t="shared" si="4092"/>
        <v>0</v>
      </c>
      <c r="AI1438" s="20"/>
      <c r="AJ1438" s="20">
        <f t="shared" si="4093"/>
        <v>992</v>
      </c>
      <c r="AK1438" s="20">
        <v>-43.04</v>
      </c>
      <c r="AL1438" s="20"/>
      <c r="AM1438" s="20"/>
      <c r="AN1438" s="20">
        <f t="shared" si="4190"/>
        <v>948.96</v>
      </c>
      <c r="AO1438" s="20">
        <f t="shared" si="4191"/>
        <v>0</v>
      </c>
      <c r="AP1438" s="20">
        <f t="shared" si="4192"/>
        <v>0</v>
      </c>
      <c r="AQ1438" s="20"/>
      <c r="AR1438" s="20"/>
      <c r="AS1438" s="20"/>
      <c r="AT1438" s="20">
        <f t="shared" si="4193"/>
        <v>948.96</v>
      </c>
      <c r="AU1438" s="20">
        <f t="shared" si="4194"/>
        <v>0</v>
      </c>
      <c r="AV1438" s="20">
        <f t="shared" si="4195"/>
        <v>0</v>
      </c>
      <c r="AW1438" s="20">
        <v>-53.414000000000001</v>
      </c>
      <c r="AX1438" s="20"/>
      <c r="AY1438" s="20"/>
      <c r="AZ1438" s="20">
        <f t="shared" si="4101"/>
        <v>895.54600000000005</v>
      </c>
      <c r="BA1438" s="20">
        <f t="shared" si="4102"/>
        <v>0</v>
      </c>
      <c r="BB1438" s="20">
        <f t="shared" si="4103"/>
        <v>0</v>
      </c>
      <c r="BC1438" s="20"/>
      <c r="BD1438" s="20">
        <f t="shared" si="4100"/>
        <v>895.54600000000005</v>
      </c>
      <c r="BE1438" s="20">
        <v>-172.703</v>
      </c>
      <c r="BF1438" s="20"/>
      <c r="BG1438" s="20"/>
      <c r="BH1438" s="20">
        <f t="shared" si="4040"/>
        <v>722.84300000000007</v>
      </c>
      <c r="BI1438" s="20">
        <f t="shared" si="4041"/>
        <v>0</v>
      </c>
      <c r="BJ1438" s="20">
        <f t="shared" si="4042"/>
        <v>0</v>
      </c>
      <c r="BK1438" s="20"/>
      <c r="BL1438" s="20"/>
      <c r="BM1438" s="20">
        <f t="shared" si="4043"/>
        <v>722.84300000000007</v>
      </c>
      <c r="BN1438" s="20">
        <f t="shared" si="4044"/>
        <v>0</v>
      </c>
      <c r="BO1438" s="20"/>
      <c r="BP1438" s="20"/>
      <c r="BQ1438" s="20"/>
      <c r="BR1438" s="20">
        <f t="shared" si="4117"/>
        <v>722.84300000000007</v>
      </c>
      <c r="BS1438" s="20">
        <f t="shared" si="4118"/>
        <v>0</v>
      </c>
      <c r="BT1438" s="20">
        <f t="shared" si="4119"/>
        <v>0</v>
      </c>
      <c r="BU1438" s="20"/>
      <c r="BV1438" s="20">
        <f t="shared" si="4121"/>
        <v>722.84300000000007</v>
      </c>
      <c r="BW1438" s="20"/>
      <c r="BX1438" s="20"/>
      <c r="BY1438" s="20">
        <f t="shared" si="4184"/>
        <v>722.84300000000007</v>
      </c>
      <c r="BZ1438" s="20">
        <f t="shared" si="4185"/>
        <v>0</v>
      </c>
      <c r="CA1438" s="20"/>
      <c r="CB1438" s="20">
        <f t="shared" si="4186"/>
        <v>722.84300000000007</v>
      </c>
      <c r="CC1438" s="20"/>
      <c r="CD1438" s="20">
        <f t="shared" si="4187"/>
        <v>722.84300000000007</v>
      </c>
      <c r="CE1438" s="20"/>
    </row>
    <row r="1439" spans="1:84" ht="47.25" x14ac:dyDescent="0.25">
      <c r="A1439" s="10" t="s">
        <v>113</v>
      </c>
      <c r="B1439" s="19"/>
      <c r="C1439" s="10"/>
      <c r="D1439" s="10"/>
      <c r="E1439" s="29" t="s">
        <v>1176</v>
      </c>
      <c r="F1439" s="20">
        <f>F1440</f>
        <v>6270.2</v>
      </c>
      <c r="G1439" s="20">
        <f t="shared" ref="G1439:CE1441" si="4214">G1440</f>
        <v>890.09999999999991</v>
      </c>
      <c r="H1439" s="20">
        <f t="shared" si="4214"/>
        <v>1006.2</v>
      </c>
      <c r="I1439" s="20">
        <f t="shared" si="4214"/>
        <v>757.3</v>
      </c>
      <c r="J1439" s="20">
        <f t="shared" si="4214"/>
        <v>702.9</v>
      </c>
      <c r="K1439" s="20">
        <f t="shared" si="4214"/>
        <v>620.4</v>
      </c>
      <c r="L1439" s="20">
        <f t="shared" si="4028"/>
        <v>7027.5</v>
      </c>
      <c r="M1439" s="20">
        <f t="shared" si="4029"/>
        <v>1593</v>
      </c>
      <c r="N1439" s="20">
        <f t="shared" si="4030"/>
        <v>1626.6</v>
      </c>
      <c r="O1439" s="20">
        <f t="shared" si="4214"/>
        <v>0</v>
      </c>
      <c r="P1439" s="20">
        <f t="shared" si="4214"/>
        <v>0</v>
      </c>
      <c r="Q1439" s="20">
        <f t="shared" si="4214"/>
        <v>0</v>
      </c>
      <c r="R1439" s="20">
        <f t="shared" si="4181"/>
        <v>7027.5</v>
      </c>
      <c r="S1439" s="20">
        <f t="shared" si="4182"/>
        <v>1593</v>
      </c>
      <c r="T1439" s="20">
        <f t="shared" si="4183"/>
        <v>1626.6</v>
      </c>
      <c r="U1439" s="20">
        <f t="shared" si="4214"/>
        <v>0</v>
      </c>
      <c r="V1439" s="20">
        <f t="shared" si="4128"/>
        <v>7027.5</v>
      </c>
      <c r="W1439" s="20">
        <f t="shared" si="4214"/>
        <v>0</v>
      </c>
      <c r="X1439" s="20">
        <f t="shared" si="4214"/>
        <v>0</v>
      </c>
      <c r="Y1439" s="20">
        <f t="shared" si="4214"/>
        <v>0</v>
      </c>
      <c r="Z1439" s="20">
        <f t="shared" si="4096"/>
        <v>7027.5</v>
      </c>
      <c r="AA1439" s="20">
        <f t="shared" si="4097"/>
        <v>1593</v>
      </c>
      <c r="AB1439" s="20">
        <f t="shared" si="4098"/>
        <v>1626.6</v>
      </c>
      <c r="AC1439" s="20">
        <f t="shared" si="4214"/>
        <v>0</v>
      </c>
      <c r="AD1439" s="20">
        <f t="shared" si="4214"/>
        <v>0</v>
      </c>
      <c r="AE1439" s="20">
        <f t="shared" si="4214"/>
        <v>0</v>
      </c>
      <c r="AF1439" s="20">
        <f t="shared" si="4090"/>
        <v>7027.5</v>
      </c>
      <c r="AG1439" s="20">
        <f t="shared" si="4091"/>
        <v>1593</v>
      </c>
      <c r="AH1439" s="20">
        <f t="shared" si="4092"/>
        <v>1626.6</v>
      </c>
      <c r="AI1439" s="20">
        <f t="shared" si="4214"/>
        <v>0</v>
      </c>
      <c r="AJ1439" s="20">
        <f t="shared" si="4093"/>
        <v>7027.5</v>
      </c>
      <c r="AK1439" s="20">
        <f t="shared" si="4214"/>
        <v>0</v>
      </c>
      <c r="AL1439" s="20">
        <f t="shared" si="4214"/>
        <v>0</v>
      </c>
      <c r="AM1439" s="20">
        <f t="shared" si="4214"/>
        <v>0</v>
      </c>
      <c r="AN1439" s="20">
        <f t="shared" si="4190"/>
        <v>7027.5</v>
      </c>
      <c r="AO1439" s="20">
        <f t="shared" si="4191"/>
        <v>1593</v>
      </c>
      <c r="AP1439" s="20">
        <f t="shared" si="4192"/>
        <v>1626.6</v>
      </c>
      <c r="AQ1439" s="20">
        <f t="shared" si="4214"/>
        <v>0</v>
      </c>
      <c r="AR1439" s="20">
        <f t="shared" si="4214"/>
        <v>0</v>
      </c>
      <c r="AS1439" s="20">
        <f t="shared" si="4214"/>
        <v>0</v>
      </c>
      <c r="AT1439" s="20">
        <f t="shared" si="4193"/>
        <v>7027.5</v>
      </c>
      <c r="AU1439" s="20">
        <f t="shared" si="4194"/>
        <v>1593</v>
      </c>
      <c r="AV1439" s="20">
        <f t="shared" si="4195"/>
        <v>1626.6</v>
      </c>
      <c r="AW1439" s="20">
        <f t="shared" si="4214"/>
        <v>0</v>
      </c>
      <c r="AX1439" s="20">
        <f t="shared" si="4214"/>
        <v>0</v>
      </c>
      <c r="AY1439" s="20">
        <f t="shared" si="4214"/>
        <v>0</v>
      </c>
      <c r="AZ1439" s="20">
        <f t="shared" si="4101"/>
        <v>7027.5</v>
      </c>
      <c r="BA1439" s="20">
        <f t="shared" si="4102"/>
        <v>1593</v>
      </c>
      <c r="BB1439" s="20">
        <f t="shared" si="4103"/>
        <v>1626.6</v>
      </c>
      <c r="BC1439" s="20">
        <f t="shared" si="4214"/>
        <v>0</v>
      </c>
      <c r="BD1439" s="20">
        <f t="shared" si="4100"/>
        <v>7027.5</v>
      </c>
      <c r="BE1439" s="20">
        <f t="shared" si="4214"/>
        <v>-116.504</v>
      </c>
      <c r="BF1439" s="20">
        <f t="shared" si="4214"/>
        <v>0</v>
      </c>
      <c r="BG1439" s="20">
        <f t="shared" si="4214"/>
        <v>0</v>
      </c>
      <c r="BH1439" s="20">
        <f t="shared" si="4040"/>
        <v>6910.9960000000001</v>
      </c>
      <c r="BI1439" s="20">
        <f t="shared" si="4041"/>
        <v>1593</v>
      </c>
      <c r="BJ1439" s="20">
        <f t="shared" si="4042"/>
        <v>1626.6</v>
      </c>
      <c r="BK1439" s="20">
        <f t="shared" si="4214"/>
        <v>0</v>
      </c>
      <c r="BL1439" s="20">
        <f t="shared" si="4214"/>
        <v>0</v>
      </c>
      <c r="BM1439" s="20">
        <f t="shared" si="4043"/>
        <v>6910.9960000000001</v>
      </c>
      <c r="BN1439" s="20">
        <f t="shared" si="4044"/>
        <v>1593</v>
      </c>
      <c r="BO1439" s="20">
        <f t="shared" si="4214"/>
        <v>-1607.4779999999998</v>
      </c>
      <c r="BP1439" s="20">
        <f t="shared" si="4214"/>
        <v>0</v>
      </c>
      <c r="BQ1439" s="20">
        <f t="shared" si="4214"/>
        <v>0</v>
      </c>
      <c r="BR1439" s="20">
        <f t="shared" si="4117"/>
        <v>5303.518</v>
      </c>
      <c r="BS1439" s="20">
        <f t="shared" si="4118"/>
        <v>1593</v>
      </c>
      <c r="BT1439" s="20">
        <f t="shared" si="4119"/>
        <v>1626.6</v>
      </c>
      <c r="BU1439" s="20">
        <f t="shared" si="4214"/>
        <v>0</v>
      </c>
      <c r="BV1439" s="20">
        <f t="shared" si="4121"/>
        <v>5303.518</v>
      </c>
      <c r="BW1439" s="20">
        <f t="shared" si="4214"/>
        <v>-423.97</v>
      </c>
      <c r="BX1439" s="20">
        <f t="shared" si="4214"/>
        <v>0</v>
      </c>
      <c r="BY1439" s="20">
        <f t="shared" si="4184"/>
        <v>4879.5479999999998</v>
      </c>
      <c r="BZ1439" s="20">
        <f t="shared" si="4185"/>
        <v>1593</v>
      </c>
      <c r="CA1439" s="20">
        <f t="shared" si="4214"/>
        <v>0</v>
      </c>
      <c r="CB1439" s="20">
        <f t="shared" si="4186"/>
        <v>4879.5479999999998</v>
      </c>
      <c r="CC1439" s="20">
        <f t="shared" si="4214"/>
        <v>-2313.1979999999999</v>
      </c>
      <c r="CD1439" s="20">
        <f t="shared" si="4187"/>
        <v>2566.35</v>
      </c>
      <c r="CE1439" s="20">
        <f t="shared" si="4214"/>
        <v>0</v>
      </c>
    </row>
    <row r="1440" spans="1:84" ht="47.25" x14ac:dyDescent="0.25">
      <c r="A1440" s="10" t="s">
        <v>113</v>
      </c>
      <c r="B1440" s="19">
        <v>200</v>
      </c>
      <c r="C1440" s="10"/>
      <c r="D1440" s="10"/>
      <c r="E1440" s="25" t="s">
        <v>602</v>
      </c>
      <c r="F1440" s="20">
        <f>F1441</f>
        <v>6270.2</v>
      </c>
      <c r="G1440" s="20">
        <f t="shared" si="4214"/>
        <v>890.09999999999991</v>
      </c>
      <c r="H1440" s="20">
        <f t="shared" si="4214"/>
        <v>1006.2</v>
      </c>
      <c r="I1440" s="20">
        <f t="shared" si="4214"/>
        <v>757.3</v>
      </c>
      <c r="J1440" s="20">
        <f t="shared" si="4214"/>
        <v>702.9</v>
      </c>
      <c r="K1440" s="20">
        <f t="shared" si="4214"/>
        <v>620.4</v>
      </c>
      <c r="L1440" s="20">
        <f t="shared" si="4028"/>
        <v>7027.5</v>
      </c>
      <c r="M1440" s="20">
        <f t="shared" si="4029"/>
        <v>1593</v>
      </c>
      <c r="N1440" s="20">
        <f t="shared" si="4030"/>
        <v>1626.6</v>
      </c>
      <c r="O1440" s="20">
        <f t="shared" si="4214"/>
        <v>0</v>
      </c>
      <c r="P1440" s="20">
        <f t="shared" si="4214"/>
        <v>0</v>
      </c>
      <c r="Q1440" s="20">
        <f t="shared" si="4214"/>
        <v>0</v>
      </c>
      <c r="R1440" s="20">
        <f t="shared" si="4181"/>
        <v>7027.5</v>
      </c>
      <c r="S1440" s="20">
        <f t="shared" si="4182"/>
        <v>1593</v>
      </c>
      <c r="T1440" s="20">
        <f t="shared" si="4183"/>
        <v>1626.6</v>
      </c>
      <c r="U1440" s="20">
        <f t="shared" si="4214"/>
        <v>0</v>
      </c>
      <c r="V1440" s="20">
        <f t="shared" si="4128"/>
        <v>7027.5</v>
      </c>
      <c r="W1440" s="20">
        <f t="shared" si="4214"/>
        <v>0</v>
      </c>
      <c r="X1440" s="20">
        <f t="shared" si="4214"/>
        <v>0</v>
      </c>
      <c r="Y1440" s="20">
        <f t="shared" si="4214"/>
        <v>0</v>
      </c>
      <c r="Z1440" s="20">
        <f t="shared" si="4096"/>
        <v>7027.5</v>
      </c>
      <c r="AA1440" s="20">
        <f t="shared" si="4097"/>
        <v>1593</v>
      </c>
      <c r="AB1440" s="20">
        <f t="shared" si="4098"/>
        <v>1626.6</v>
      </c>
      <c r="AC1440" s="20">
        <f t="shared" si="4214"/>
        <v>0</v>
      </c>
      <c r="AD1440" s="20">
        <f t="shared" si="4214"/>
        <v>0</v>
      </c>
      <c r="AE1440" s="20">
        <f t="shared" si="4214"/>
        <v>0</v>
      </c>
      <c r="AF1440" s="20">
        <f t="shared" si="4090"/>
        <v>7027.5</v>
      </c>
      <c r="AG1440" s="20">
        <f t="shared" si="4091"/>
        <v>1593</v>
      </c>
      <c r="AH1440" s="20">
        <f t="shared" si="4092"/>
        <v>1626.6</v>
      </c>
      <c r="AI1440" s="20">
        <f t="shared" si="4214"/>
        <v>0</v>
      </c>
      <c r="AJ1440" s="20">
        <f t="shared" si="4093"/>
        <v>7027.5</v>
      </c>
      <c r="AK1440" s="20">
        <f t="shared" si="4214"/>
        <v>0</v>
      </c>
      <c r="AL1440" s="20">
        <f t="shared" si="4214"/>
        <v>0</v>
      </c>
      <c r="AM1440" s="20">
        <f t="shared" si="4214"/>
        <v>0</v>
      </c>
      <c r="AN1440" s="20">
        <f t="shared" si="4190"/>
        <v>7027.5</v>
      </c>
      <c r="AO1440" s="20">
        <f t="shared" si="4191"/>
        <v>1593</v>
      </c>
      <c r="AP1440" s="20">
        <f t="shared" si="4192"/>
        <v>1626.6</v>
      </c>
      <c r="AQ1440" s="20">
        <f t="shared" si="4214"/>
        <v>0</v>
      </c>
      <c r="AR1440" s="20">
        <f t="shared" si="4214"/>
        <v>0</v>
      </c>
      <c r="AS1440" s="20">
        <f t="shared" si="4214"/>
        <v>0</v>
      </c>
      <c r="AT1440" s="20">
        <f t="shared" si="4193"/>
        <v>7027.5</v>
      </c>
      <c r="AU1440" s="20">
        <f t="shared" si="4194"/>
        <v>1593</v>
      </c>
      <c r="AV1440" s="20">
        <f t="shared" si="4195"/>
        <v>1626.6</v>
      </c>
      <c r="AW1440" s="20">
        <f t="shared" si="4214"/>
        <v>0</v>
      </c>
      <c r="AX1440" s="20">
        <f t="shared" si="4214"/>
        <v>0</v>
      </c>
      <c r="AY1440" s="20">
        <f t="shared" si="4214"/>
        <v>0</v>
      </c>
      <c r="AZ1440" s="20">
        <f t="shared" si="4101"/>
        <v>7027.5</v>
      </c>
      <c r="BA1440" s="20">
        <f t="shared" si="4102"/>
        <v>1593</v>
      </c>
      <c r="BB1440" s="20">
        <f t="shared" si="4103"/>
        <v>1626.6</v>
      </c>
      <c r="BC1440" s="20">
        <f t="shared" si="4214"/>
        <v>0</v>
      </c>
      <c r="BD1440" s="20">
        <f t="shared" si="4100"/>
        <v>7027.5</v>
      </c>
      <c r="BE1440" s="20">
        <f t="shared" si="4214"/>
        <v>-116.504</v>
      </c>
      <c r="BF1440" s="20">
        <f t="shared" si="4214"/>
        <v>0</v>
      </c>
      <c r="BG1440" s="20">
        <f t="shared" si="4214"/>
        <v>0</v>
      </c>
      <c r="BH1440" s="20">
        <f t="shared" si="4040"/>
        <v>6910.9960000000001</v>
      </c>
      <c r="BI1440" s="20">
        <f t="shared" si="4041"/>
        <v>1593</v>
      </c>
      <c r="BJ1440" s="20">
        <f t="shared" si="4042"/>
        <v>1626.6</v>
      </c>
      <c r="BK1440" s="20">
        <f t="shared" si="4214"/>
        <v>0</v>
      </c>
      <c r="BL1440" s="20">
        <f t="shared" si="4214"/>
        <v>0</v>
      </c>
      <c r="BM1440" s="20">
        <f t="shared" si="4043"/>
        <v>6910.9960000000001</v>
      </c>
      <c r="BN1440" s="20">
        <f t="shared" si="4044"/>
        <v>1593</v>
      </c>
      <c r="BO1440" s="20">
        <f t="shared" si="4214"/>
        <v>-1607.4779999999998</v>
      </c>
      <c r="BP1440" s="20">
        <f t="shared" si="4214"/>
        <v>0</v>
      </c>
      <c r="BQ1440" s="20">
        <f t="shared" si="4214"/>
        <v>0</v>
      </c>
      <c r="BR1440" s="20">
        <f t="shared" si="4117"/>
        <v>5303.518</v>
      </c>
      <c r="BS1440" s="20">
        <f t="shared" si="4118"/>
        <v>1593</v>
      </c>
      <c r="BT1440" s="20">
        <f t="shared" si="4119"/>
        <v>1626.6</v>
      </c>
      <c r="BU1440" s="20">
        <f t="shared" si="4214"/>
        <v>0</v>
      </c>
      <c r="BV1440" s="20">
        <f t="shared" si="4121"/>
        <v>5303.518</v>
      </c>
      <c r="BW1440" s="20">
        <f t="shared" si="4214"/>
        <v>-423.97</v>
      </c>
      <c r="BX1440" s="20">
        <f t="shared" si="4214"/>
        <v>0</v>
      </c>
      <c r="BY1440" s="20">
        <f t="shared" si="4184"/>
        <v>4879.5479999999998</v>
      </c>
      <c r="BZ1440" s="20">
        <f t="shared" si="4185"/>
        <v>1593</v>
      </c>
      <c r="CA1440" s="20">
        <f t="shared" si="4214"/>
        <v>0</v>
      </c>
      <c r="CB1440" s="20">
        <f t="shared" si="4186"/>
        <v>4879.5479999999998</v>
      </c>
      <c r="CC1440" s="20">
        <f t="shared" si="4214"/>
        <v>-2313.1979999999999</v>
      </c>
      <c r="CD1440" s="20">
        <f t="shared" si="4187"/>
        <v>2566.35</v>
      </c>
      <c r="CE1440" s="20">
        <f t="shared" si="4214"/>
        <v>0</v>
      </c>
    </row>
    <row r="1441" spans="1:84" ht="47.25" x14ac:dyDescent="0.25">
      <c r="A1441" s="10" t="s">
        <v>113</v>
      </c>
      <c r="B1441" s="19">
        <v>240</v>
      </c>
      <c r="C1441" s="10"/>
      <c r="D1441" s="10"/>
      <c r="E1441" s="25" t="s">
        <v>603</v>
      </c>
      <c r="F1441" s="20">
        <f>F1442</f>
        <v>6270.2</v>
      </c>
      <c r="G1441" s="20">
        <f t="shared" si="4214"/>
        <v>890.09999999999991</v>
      </c>
      <c r="H1441" s="20">
        <f t="shared" si="4214"/>
        <v>1006.2</v>
      </c>
      <c r="I1441" s="20">
        <f t="shared" si="4214"/>
        <v>757.3</v>
      </c>
      <c r="J1441" s="20">
        <f t="shared" si="4214"/>
        <v>702.9</v>
      </c>
      <c r="K1441" s="20">
        <f t="shared" si="4214"/>
        <v>620.4</v>
      </c>
      <c r="L1441" s="20">
        <f t="shared" si="4028"/>
        <v>7027.5</v>
      </c>
      <c r="M1441" s="20">
        <f t="shared" si="4029"/>
        <v>1593</v>
      </c>
      <c r="N1441" s="20">
        <f t="shared" si="4030"/>
        <v>1626.6</v>
      </c>
      <c r="O1441" s="20">
        <f t="shared" si="4214"/>
        <v>0</v>
      </c>
      <c r="P1441" s="20">
        <f t="shared" si="4214"/>
        <v>0</v>
      </c>
      <c r="Q1441" s="20">
        <f t="shared" si="4214"/>
        <v>0</v>
      </c>
      <c r="R1441" s="20">
        <f t="shared" si="4181"/>
        <v>7027.5</v>
      </c>
      <c r="S1441" s="20">
        <f t="shared" si="4182"/>
        <v>1593</v>
      </c>
      <c r="T1441" s="20">
        <f t="shared" si="4183"/>
        <v>1626.6</v>
      </c>
      <c r="U1441" s="20">
        <f t="shared" si="4214"/>
        <v>0</v>
      </c>
      <c r="V1441" s="20">
        <f t="shared" si="4128"/>
        <v>7027.5</v>
      </c>
      <c r="W1441" s="20">
        <f t="shared" si="4214"/>
        <v>0</v>
      </c>
      <c r="X1441" s="20">
        <f t="shared" si="4214"/>
        <v>0</v>
      </c>
      <c r="Y1441" s="20">
        <f t="shared" si="4214"/>
        <v>0</v>
      </c>
      <c r="Z1441" s="20">
        <f t="shared" si="4096"/>
        <v>7027.5</v>
      </c>
      <c r="AA1441" s="20">
        <f t="shared" si="4097"/>
        <v>1593</v>
      </c>
      <c r="AB1441" s="20">
        <f t="shared" si="4098"/>
        <v>1626.6</v>
      </c>
      <c r="AC1441" s="20">
        <f t="shared" si="4214"/>
        <v>0</v>
      </c>
      <c r="AD1441" s="20">
        <f t="shared" si="4214"/>
        <v>0</v>
      </c>
      <c r="AE1441" s="20">
        <f t="shared" si="4214"/>
        <v>0</v>
      </c>
      <c r="AF1441" s="20">
        <f t="shared" si="4090"/>
        <v>7027.5</v>
      </c>
      <c r="AG1441" s="20">
        <f t="shared" si="4091"/>
        <v>1593</v>
      </c>
      <c r="AH1441" s="20">
        <f t="shared" si="4092"/>
        <v>1626.6</v>
      </c>
      <c r="AI1441" s="20">
        <f t="shared" si="4214"/>
        <v>0</v>
      </c>
      <c r="AJ1441" s="20">
        <f t="shared" si="4093"/>
        <v>7027.5</v>
      </c>
      <c r="AK1441" s="20">
        <f t="shared" si="4214"/>
        <v>0</v>
      </c>
      <c r="AL1441" s="20">
        <f t="shared" si="4214"/>
        <v>0</v>
      </c>
      <c r="AM1441" s="20">
        <f t="shared" si="4214"/>
        <v>0</v>
      </c>
      <c r="AN1441" s="20">
        <f t="shared" si="4190"/>
        <v>7027.5</v>
      </c>
      <c r="AO1441" s="20">
        <f t="shared" si="4191"/>
        <v>1593</v>
      </c>
      <c r="AP1441" s="20">
        <f t="shared" si="4192"/>
        <v>1626.6</v>
      </c>
      <c r="AQ1441" s="20">
        <f t="shared" si="4214"/>
        <v>0</v>
      </c>
      <c r="AR1441" s="20">
        <f t="shared" si="4214"/>
        <v>0</v>
      </c>
      <c r="AS1441" s="20">
        <f t="shared" si="4214"/>
        <v>0</v>
      </c>
      <c r="AT1441" s="20">
        <f t="shared" si="4193"/>
        <v>7027.5</v>
      </c>
      <c r="AU1441" s="20">
        <f t="shared" si="4194"/>
        <v>1593</v>
      </c>
      <c r="AV1441" s="20">
        <f t="shared" si="4195"/>
        <v>1626.6</v>
      </c>
      <c r="AW1441" s="20">
        <f t="shared" si="4214"/>
        <v>0</v>
      </c>
      <c r="AX1441" s="20">
        <f t="shared" si="4214"/>
        <v>0</v>
      </c>
      <c r="AY1441" s="20">
        <f t="shared" si="4214"/>
        <v>0</v>
      </c>
      <c r="AZ1441" s="20">
        <f t="shared" si="4101"/>
        <v>7027.5</v>
      </c>
      <c r="BA1441" s="20">
        <f t="shared" si="4102"/>
        <v>1593</v>
      </c>
      <c r="BB1441" s="20">
        <f t="shared" si="4103"/>
        <v>1626.6</v>
      </c>
      <c r="BC1441" s="20">
        <f t="shared" si="4214"/>
        <v>0</v>
      </c>
      <c r="BD1441" s="20">
        <f t="shared" si="4100"/>
        <v>7027.5</v>
      </c>
      <c r="BE1441" s="20">
        <f t="shared" si="4214"/>
        <v>-116.504</v>
      </c>
      <c r="BF1441" s="20">
        <f t="shared" si="4214"/>
        <v>0</v>
      </c>
      <c r="BG1441" s="20">
        <f t="shared" si="4214"/>
        <v>0</v>
      </c>
      <c r="BH1441" s="20">
        <f t="shared" si="4040"/>
        <v>6910.9960000000001</v>
      </c>
      <c r="BI1441" s="20">
        <f t="shared" si="4041"/>
        <v>1593</v>
      </c>
      <c r="BJ1441" s="20">
        <f t="shared" si="4042"/>
        <v>1626.6</v>
      </c>
      <c r="BK1441" s="20">
        <f t="shared" si="4214"/>
        <v>0</v>
      </c>
      <c r="BL1441" s="20">
        <f t="shared" si="4214"/>
        <v>0</v>
      </c>
      <c r="BM1441" s="20">
        <f t="shared" si="4043"/>
        <v>6910.9960000000001</v>
      </c>
      <c r="BN1441" s="20">
        <f t="shared" si="4044"/>
        <v>1593</v>
      </c>
      <c r="BO1441" s="20">
        <f t="shared" si="4214"/>
        <v>-1607.4779999999998</v>
      </c>
      <c r="BP1441" s="20">
        <f t="shared" si="4214"/>
        <v>0</v>
      </c>
      <c r="BQ1441" s="20">
        <f t="shared" si="4214"/>
        <v>0</v>
      </c>
      <c r="BR1441" s="20">
        <f t="shared" si="4117"/>
        <v>5303.518</v>
      </c>
      <c r="BS1441" s="20">
        <f t="shared" si="4118"/>
        <v>1593</v>
      </c>
      <c r="BT1441" s="20">
        <f t="shared" si="4119"/>
        <v>1626.6</v>
      </c>
      <c r="BU1441" s="20">
        <f t="shared" si="4214"/>
        <v>0</v>
      </c>
      <c r="BV1441" s="20">
        <f t="shared" si="4121"/>
        <v>5303.518</v>
      </c>
      <c r="BW1441" s="20">
        <f t="shared" si="4214"/>
        <v>-423.97</v>
      </c>
      <c r="BX1441" s="20">
        <f t="shared" si="4214"/>
        <v>0</v>
      </c>
      <c r="BY1441" s="20">
        <f t="shared" si="4184"/>
        <v>4879.5479999999998</v>
      </c>
      <c r="BZ1441" s="20">
        <f t="shared" si="4185"/>
        <v>1593</v>
      </c>
      <c r="CA1441" s="20">
        <f t="shared" si="4214"/>
        <v>0</v>
      </c>
      <c r="CB1441" s="20">
        <f t="shared" si="4186"/>
        <v>4879.5479999999998</v>
      </c>
      <c r="CC1441" s="20">
        <f t="shared" si="4214"/>
        <v>-2313.1979999999999</v>
      </c>
      <c r="CD1441" s="20">
        <f t="shared" si="4187"/>
        <v>2566.35</v>
      </c>
      <c r="CE1441" s="20">
        <f t="shared" si="4214"/>
        <v>0</v>
      </c>
    </row>
    <row r="1442" spans="1:84" ht="31.5" x14ac:dyDescent="0.25">
      <c r="A1442" s="10" t="s">
        <v>113</v>
      </c>
      <c r="B1442" s="19">
        <v>240</v>
      </c>
      <c r="C1442" s="10" t="s">
        <v>335</v>
      </c>
      <c r="D1442" s="10" t="s">
        <v>344</v>
      </c>
      <c r="E1442" s="25" t="s">
        <v>578</v>
      </c>
      <c r="F1442" s="20">
        <v>6270.2</v>
      </c>
      <c r="G1442" s="20">
        <v>890.09999999999991</v>
      </c>
      <c r="H1442" s="20">
        <v>1006.2</v>
      </c>
      <c r="I1442" s="20">
        <v>757.3</v>
      </c>
      <c r="J1442" s="20">
        <f>99.3+603.6</f>
        <v>702.9</v>
      </c>
      <c r="K1442" s="20">
        <v>620.4</v>
      </c>
      <c r="L1442" s="20">
        <f t="shared" si="4028"/>
        <v>7027.5</v>
      </c>
      <c r="M1442" s="20">
        <f t="shared" si="4029"/>
        <v>1593</v>
      </c>
      <c r="N1442" s="20">
        <f t="shared" si="4030"/>
        <v>1626.6</v>
      </c>
      <c r="O1442" s="20"/>
      <c r="P1442" s="20"/>
      <c r="Q1442" s="20"/>
      <c r="R1442" s="20">
        <f t="shared" si="4181"/>
        <v>7027.5</v>
      </c>
      <c r="S1442" s="20">
        <f t="shared" si="4182"/>
        <v>1593</v>
      </c>
      <c r="T1442" s="20">
        <f t="shared" si="4183"/>
        <v>1626.6</v>
      </c>
      <c r="U1442" s="20"/>
      <c r="V1442" s="20">
        <f t="shared" si="4128"/>
        <v>7027.5</v>
      </c>
      <c r="W1442" s="20"/>
      <c r="X1442" s="20"/>
      <c r="Y1442" s="20"/>
      <c r="Z1442" s="20">
        <f t="shared" si="4096"/>
        <v>7027.5</v>
      </c>
      <c r="AA1442" s="20">
        <f t="shared" si="4097"/>
        <v>1593</v>
      </c>
      <c r="AB1442" s="20">
        <f t="shared" si="4098"/>
        <v>1626.6</v>
      </c>
      <c r="AC1442" s="20"/>
      <c r="AD1442" s="20"/>
      <c r="AE1442" s="20"/>
      <c r="AF1442" s="20">
        <f t="shared" si="4090"/>
        <v>7027.5</v>
      </c>
      <c r="AG1442" s="20">
        <f t="shared" si="4091"/>
        <v>1593</v>
      </c>
      <c r="AH1442" s="20">
        <f t="shared" si="4092"/>
        <v>1626.6</v>
      </c>
      <c r="AI1442" s="20"/>
      <c r="AJ1442" s="20">
        <f t="shared" si="4093"/>
        <v>7027.5</v>
      </c>
      <c r="AK1442" s="20"/>
      <c r="AL1442" s="20"/>
      <c r="AM1442" s="20"/>
      <c r="AN1442" s="20">
        <f t="shared" si="4190"/>
        <v>7027.5</v>
      </c>
      <c r="AO1442" s="20">
        <f t="shared" si="4191"/>
        <v>1593</v>
      </c>
      <c r="AP1442" s="20">
        <f t="shared" si="4192"/>
        <v>1626.6</v>
      </c>
      <c r="AQ1442" s="20"/>
      <c r="AR1442" s="20"/>
      <c r="AS1442" s="20"/>
      <c r="AT1442" s="20">
        <f t="shared" si="4193"/>
        <v>7027.5</v>
      </c>
      <c r="AU1442" s="20">
        <f t="shared" si="4194"/>
        <v>1593</v>
      </c>
      <c r="AV1442" s="20">
        <f t="shared" si="4195"/>
        <v>1626.6</v>
      </c>
      <c r="AW1442" s="20"/>
      <c r="AX1442" s="20"/>
      <c r="AY1442" s="20"/>
      <c r="AZ1442" s="20">
        <f t="shared" si="4101"/>
        <v>7027.5</v>
      </c>
      <c r="BA1442" s="20">
        <f t="shared" si="4102"/>
        <v>1593</v>
      </c>
      <c r="BB1442" s="20">
        <f t="shared" si="4103"/>
        <v>1626.6</v>
      </c>
      <c r="BC1442" s="20"/>
      <c r="BD1442" s="20">
        <f t="shared" si="4100"/>
        <v>7027.5</v>
      </c>
      <c r="BE1442" s="20">
        <v>-116.504</v>
      </c>
      <c r="BF1442" s="20"/>
      <c r="BG1442" s="20"/>
      <c r="BH1442" s="20">
        <f t="shared" si="4040"/>
        <v>6910.9960000000001</v>
      </c>
      <c r="BI1442" s="20">
        <f t="shared" si="4041"/>
        <v>1593</v>
      </c>
      <c r="BJ1442" s="20">
        <f t="shared" si="4042"/>
        <v>1626.6</v>
      </c>
      <c r="BK1442" s="20"/>
      <c r="BL1442" s="20"/>
      <c r="BM1442" s="20">
        <f t="shared" si="4043"/>
        <v>6910.9960000000001</v>
      </c>
      <c r="BN1442" s="20">
        <f t="shared" si="4044"/>
        <v>1593</v>
      </c>
      <c r="BO1442" s="20">
        <f>-1464.1-143.378</f>
        <v>-1607.4779999999998</v>
      </c>
      <c r="BP1442" s="20"/>
      <c r="BQ1442" s="20"/>
      <c r="BR1442" s="20">
        <f t="shared" si="4117"/>
        <v>5303.518</v>
      </c>
      <c r="BS1442" s="20">
        <f t="shared" si="4118"/>
        <v>1593</v>
      </c>
      <c r="BT1442" s="20">
        <f t="shared" si="4119"/>
        <v>1626.6</v>
      </c>
      <c r="BU1442" s="20"/>
      <c r="BV1442" s="20">
        <f t="shared" si="4121"/>
        <v>5303.518</v>
      </c>
      <c r="BW1442" s="20">
        <v>-423.97</v>
      </c>
      <c r="BX1442" s="20"/>
      <c r="BY1442" s="20">
        <f t="shared" si="4184"/>
        <v>4879.5479999999998</v>
      </c>
      <c r="BZ1442" s="20">
        <f t="shared" si="4185"/>
        <v>1593</v>
      </c>
      <c r="CA1442" s="20"/>
      <c r="CB1442" s="20">
        <f t="shared" si="4186"/>
        <v>4879.5479999999998</v>
      </c>
      <c r="CC1442" s="20">
        <f>-23.4-2289.798</f>
        <v>-2313.1979999999999</v>
      </c>
      <c r="CD1442" s="20">
        <f t="shared" si="4187"/>
        <v>2566.35</v>
      </c>
      <c r="CE1442" s="20"/>
    </row>
    <row r="1443" spans="1:84" s="17" customFormat="1" ht="31.5" x14ac:dyDescent="0.25">
      <c r="A1443" s="21" t="s">
        <v>485</v>
      </c>
      <c r="B1443" s="22"/>
      <c r="C1443" s="21"/>
      <c r="D1443" s="21"/>
      <c r="E1443" s="27" t="s">
        <v>922</v>
      </c>
      <c r="F1443" s="23">
        <f>F1444+F1453</f>
        <v>2029.6000000000001</v>
      </c>
      <c r="G1443" s="23">
        <f t="shared" ref="G1443:K1443" si="4215">G1444+G1453</f>
        <v>4385.6000000000004</v>
      </c>
      <c r="H1443" s="23">
        <f t="shared" si="4215"/>
        <v>1116.5999999999999</v>
      </c>
      <c r="I1443" s="23">
        <f t="shared" si="4215"/>
        <v>0</v>
      </c>
      <c r="J1443" s="23">
        <f t="shared" si="4215"/>
        <v>0</v>
      </c>
      <c r="K1443" s="23">
        <f t="shared" si="4215"/>
        <v>0</v>
      </c>
      <c r="L1443" s="23">
        <f t="shared" si="4028"/>
        <v>2029.6000000000001</v>
      </c>
      <c r="M1443" s="23">
        <f t="shared" si="4029"/>
        <v>4385.6000000000004</v>
      </c>
      <c r="N1443" s="23">
        <f t="shared" si="4030"/>
        <v>1116.5999999999999</v>
      </c>
      <c r="O1443" s="23">
        <f t="shared" ref="O1443:Q1443" si="4216">O1444+O1453</f>
        <v>0</v>
      </c>
      <c r="P1443" s="23">
        <f t="shared" si="4216"/>
        <v>0</v>
      </c>
      <c r="Q1443" s="23">
        <f t="shared" si="4216"/>
        <v>0</v>
      </c>
      <c r="R1443" s="23">
        <f t="shared" si="4181"/>
        <v>2029.6000000000001</v>
      </c>
      <c r="S1443" s="23">
        <f t="shared" si="4182"/>
        <v>4385.6000000000004</v>
      </c>
      <c r="T1443" s="23">
        <f t="shared" si="4183"/>
        <v>1116.5999999999999</v>
      </c>
      <c r="U1443" s="23">
        <f t="shared" ref="U1443:CE1443" si="4217">U1444+U1453</f>
        <v>0</v>
      </c>
      <c r="V1443" s="23">
        <f t="shared" si="4128"/>
        <v>2029.6000000000001</v>
      </c>
      <c r="W1443" s="23">
        <f t="shared" ref="W1443:Y1443" si="4218">W1444+W1453</f>
        <v>0</v>
      </c>
      <c r="X1443" s="23">
        <f t="shared" si="4218"/>
        <v>0</v>
      </c>
      <c r="Y1443" s="23">
        <f t="shared" si="4218"/>
        <v>0</v>
      </c>
      <c r="Z1443" s="20">
        <f t="shared" si="4096"/>
        <v>2029.6000000000001</v>
      </c>
      <c r="AA1443" s="20">
        <f t="shared" si="4097"/>
        <v>4385.6000000000004</v>
      </c>
      <c r="AB1443" s="20">
        <f t="shared" si="4098"/>
        <v>1116.5999999999999</v>
      </c>
      <c r="AC1443" s="23">
        <f t="shared" ref="AC1443:AE1443" si="4219">AC1444+AC1453</f>
        <v>0</v>
      </c>
      <c r="AD1443" s="23">
        <f t="shared" si="4219"/>
        <v>0</v>
      </c>
      <c r="AE1443" s="23">
        <f t="shared" si="4219"/>
        <v>0</v>
      </c>
      <c r="AF1443" s="20">
        <f t="shared" si="4090"/>
        <v>2029.6000000000001</v>
      </c>
      <c r="AG1443" s="20">
        <f t="shared" si="4091"/>
        <v>4385.6000000000004</v>
      </c>
      <c r="AH1443" s="20">
        <f t="shared" si="4092"/>
        <v>1116.5999999999999</v>
      </c>
      <c r="AI1443" s="23">
        <f t="shared" ref="AI1443" si="4220">AI1444+AI1453</f>
        <v>0</v>
      </c>
      <c r="AJ1443" s="20">
        <f t="shared" si="4093"/>
        <v>2029.6000000000001</v>
      </c>
      <c r="AK1443" s="23">
        <f t="shared" ref="AK1443:AM1443" si="4221">AK1444+AK1453</f>
        <v>345.69500000000005</v>
      </c>
      <c r="AL1443" s="23">
        <f t="shared" si="4221"/>
        <v>0</v>
      </c>
      <c r="AM1443" s="23">
        <f t="shared" si="4221"/>
        <v>0</v>
      </c>
      <c r="AN1443" s="20">
        <f t="shared" si="4190"/>
        <v>2375.2950000000001</v>
      </c>
      <c r="AO1443" s="20">
        <f t="shared" si="4191"/>
        <v>4385.6000000000004</v>
      </c>
      <c r="AP1443" s="20">
        <f t="shared" si="4192"/>
        <v>1116.5999999999999</v>
      </c>
      <c r="AQ1443" s="23">
        <f t="shared" ref="AQ1443:AS1443" si="4222">AQ1444+AQ1453</f>
        <v>0</v>
      </c>
      <c r="AR1443" s="23">
        <f t="shared" si="4222"/>
        <v>0</v>
      </c>
      <c r="AS1443" s="23">
        <f t="shared" si="4222"/>
        <v>0</v>
      </c>
      <c r="AT1443" s="20">
        <f t="shared" si="4193"/>
        <v>2375.2950000000001</v>
      </c>
      <c r="AU1443" s="20">
        <f t="shared" si="4194"/>
        <v>4385.6000000000004</v>
      </c>
      <c r="AV1443" s="20">
        <f t="shared" si="4195"/>
        <v>1116.5999999999999</v>
      </c>
      <c r="AW1443" s="23">
        <f t="shared" ref="AW1443:AY1443" si="4223">AW1444+AW1453</f>
        <v>0</v>
      </c>
      <c r="AX1443" s="23">
        <f t="shared" si="4223"/>
        <v>0</v>
      </c>
      <c r="AY1443" s="23">
        <f t="shared" si="4223"/>
        <v>0</v>
      </c>
      <c r="AZ1443" s="20">
        <f t="shared" si="4101"/>
        <v>2375.2950000000001</v>
      </c>
      <c r="BA1443" s="20">
        <f t="shared" si="4102"/>
        <v>4385.6000000000004</v>
      </c>
      <c r="BB1443" s="20">
        <f t="shared" si="4103"/>
        <v>1116.5999999999999</v>
      </c>
      <c r="BC1443" s="23">
        <f t="shared" ref="BC1443" si="4224">BC1444+BC1453</f>
        <v>0</v>
      </c>
      <c r="BD1443" s="20">
        <f t="shared" si="4100"/>
        <v>2375.2950000000001</v>
      </c>
      <c r="BE1443" s="23">
        <f t="shared" ref="BE1443:BG1443" si="4225">BE1444+BE1453</f>
        <v>-479.71900000000005</v>
      </c>
      <c r="BF1443" s="23">
        <f t="shared" si="4225"/>
        <v>0</v>
      </c>
      <c r="BG1443" s="23">
        <f t="shared" si="4225"/>
        <v>0</v>
      </c>
      <c r="BH1443" s="20">
        <f t="shared" si="4040"/>
        <v>1895.576</v>
      </c>
      <c r="BI1443" s="20">
        <f t="shared" si="4041"/>
        <v>4385.6000000000004</v>
      </c>
      <c r="BJ1443" s="20">
        <f t="shared" si="4042"/>
        <v>1116.5999999999999</v>
      </c>
      <c r="BK1443" s="23">
        <f t="shared" ref="BK1443:BL1443" si="4226">BK1444+BK1453</f>
        <v>0</v>
      </c>
      <c r="BL1443" s="23">
        <f t="shared" si="4226"/>
        <v>0</v>
      </c>
      <c r="BM1443" s="20">
        <f t="shared" si="4043"/>
        <v>1895.576</v>
      </c>
      <c r="BN1443" s="20">
        <f t="shared" si="4044"/>
        <v>4385.6000000000004</v>
      </c>
      <c r="BO1443" s="23">
        <f t="shared" ref="BO1443:BQ1443" si="4227">BO1444+BO1453</f>
        <v>0</v>
      </c>
      <c r="BP1443" s="23">
        <f t="shared" si="4227"/>
        <v>0</v>
      </c>
      <c r="BQ1443" s="23">
        <f t="shared" si="4227"/>
        <v>0</v>
      </c>
      <c r="BR1443" s="20">
        <f t="shared" si="4117"/>
        <v>1895.576</v>
      </c>
      <c r="BS1443" s="20">
        <f t="shared" si="4118"/>
        <v>4385.6000000000004</v>
      </c>
      <c r="BT1443" s="20">
        <f t="shared" si="4119"/>
        <v>1116.5999999999999</v>
      </c>
      <c r="BU1443" s="23">
        <f t="shared" ref="BU1443" si="4228">BU1444+BU1453</f>
        <v>0</v>
      </c>
      <c r="BV1443" s="20">
        <f t="shared" si="4121"/>
        <v>1895.576</v>
      </c>
      <c r="BW1443" s="23">
        <f t="shared" ref="BW1443:BX1443" si="4229">BW1444+BW1453</f>
        <v>-1068.2350000000001</v>
      </c>
      <c r="BX1443" s="23">
        <f t="shared" si="4229"/>
        <v>0</v>
      </c>
      <c r="BY1443" s="20">
        <f t="shared" si="4184"/>
        <v>827.34099999999989</v>
      </c>
      <c r="BZ1443" s="20">
        <f t="shared" si="4185"/>
        <v>4385.6000000000004</v>
      </c>
      <c r="CA1443" s="23">
        <f t="shared" ref="CA1443" si="4230">CA1444+CA1453</f>
        <v>0</v>
      </c>
      <c r="CB1443" s="20">
        <f t="shared" si="4186"/>
        <v>827.34099999999989</v>
      </c>
      <c r="CC1443" s="23">
        <f t="shared" ref="CC1443" si="4231">CC1444+CC1453</f>
        <v>-1.984</v>
      </c>
      <c r="CD1443" s="23">
        <f t="shared" si="4187"/>
        <v>825.35699999999986</v>
      </c>
      <c r="CE1443" s="23">
        <f t="shared" si="4217"/>
        <v>0</v>
      </c>
      <c r="CF1443" s="32"/>
    </row>
    <row r="1444" spans="1:84" ht="63" x14ac:dyDescent="0.25">
      <c r="A1444" s="10" t="s">
        <v>486</v>
      </c>
      <c r="B1444" s="19"/>
      <c r="C1444" s="10"/>
      <c r="D1444" s="10"/>
      <c r="E1444" s="29" t="s">
        <v>1083</v>
      </c>
      <c r="F1444" s="20">
        <f t="shared" ref="F1444:K1444" si="4232">F1449</f>
        <v>660.2</v>
      </c>
      <c r="G1444" s="20">
        <f t="shared" si="4232"/>
        <v>660.2</v>
      </c>
      <c r="H1444" s="20">
        <f t="shared" si="4232"/>
        <v>665.3</v>
      </c>
      <c r="I1444" s="20">
        <f t="shared" si="4232"/>
        <v>0</v>
      </c>
      <c r="J1444" s="20">
        <f t="shared" si="4232"/>
        <v>0</v>
      </c>
      <c r="K1444" s="20">
        <f t="shared" si="4232"/>
        <v>0</v>
      </c>
      <c r="L1444" s="20">
        <f t="shared" si="4028"/>
        <v>660.2</v>
      </c>
      <c r="M1444" s="20">
        <f t="shared" si="4029"/>
        <v>660.2</v>
      </c>
      <c r="N1444" s="20">
        <f t="shared" si="4030"/>
        <v>665.3</v>
      </c>
      <c r="O1444" s="20">
        <f>O1449</f>
        <v>0</v>
      </c>
      <c r="P1444" s="20">
        <f>P1449</f>
        <v>0</v>
      </c>
      <c r="Q1444" s="20">
        <f>Q1449</f>
        <v>0</v>
      </c>
      <c r="R1444" s="20">
        <f t="shared" si="4181"/>
        <v>660.2</v>
      </c>
      <c r="S1444" s="20">
        <f t="shared" si="4182"/>
        <v>660.2</v>
      </c>
      <c r="T1444" s="20">
        <f t="shared" si="4183"/>
        <v>665.3</v>
      </c>
      <c r="U1444" s="20">
        <f>U1449</f>
        <v>0</v>
      </c>
      <c r="V1444" s="20">
        <f t="shared" si="4128"/>
        <v>660.2</v>
      </c>
      <c r="W1444" s="20">
        <f>W1449</f>
        <v>0</v>
      </c>
      <c r="X1444" s="20">
        <f>X1449</f>
        <v>0</v>
      </c>
      <c r="Y1444" s="20">
        <f>Y1449</f>
        <v>0</v>
      </c>
      <c r="Z1444" s="20">
        <f t="shared" si="4096"/>
        <v>660.2</v>
      </c>
      <c r="AA1444" s="20">
        <f t="shared" si="4097"/>
        <v>660.2</v>
      </c>
      <c r="AB1444" s="20">
        <f t="shared" si="4098"/>
        <v>665.3</v>
      </c>
      <c r="AC1444" s="20">
        <f>AC1449</f>
        <v>0</v>
      </c>
      <c r="AD1444" s="20">
        <f>AD1449</f>
        <v>0</v>
      </c>
      <c r="AE1444" s="20">
        <f>AE1449</f>
        <v>0</v>
      </c>
      <c r="AF1444" s="20">
        <f t="shared" si="4090"/>
        <v>660.2</v>
      </c>
      <c r="AG1444" s="20">
        <f t="shared" si="4091"/>
        <v>660.2</v>
      </c>
      <c r="AH1444" s="20">
        <f t="shared" si="4092"/>
        <v>665.3</v>
      </c>
      <c r="AI1444" s="20">
        <f>AI1449</f>
        <v>0</v>
      </c>
      <c r="AJ1444" s="20">
        <f t="shared" si="4093"/>
        <v>660.2</v>
      </c>
      <c r="AK1444" s="20">
        <f>AK1449+AK1445</f>
        <v>447.93</v>
      </c>
      <c r="AL1444" s="20">
        <f t="shared" ref="AL1444:CE1444" si="4233">AL1449+AL1445</f>
        <v>0</v>
      </c>
      <c r="AM1444" s="20">
        <f t="shared" si="4233"/>
        <v>0</v>
      </c>
      <c r="AN1444" s="20">
        <f t="shared" si="4190"/>
        <v>1108.1300000000001</v>
      </c>
      <c r="AO1444" s="20">
        <f t="shared" si="4191"/>
        <v>660.2</v>
      </c>
      <c r="AP1444" s="20">
        <f t="shared" si="4192"/>
        <v>665.3</v>
      </c>
      <c r="AQ1444" s="20">
        <f t="shared" ref="AQ1444:AS1444" si="4234">AQ1449+AQ1445</f>
        <v>0</v>
      </c>
      <c r="AR1444" s="20">
        <f t="shared" si="4234"/>
        <v>0</v>
      </c>
      <c r="AS1444" s="20">
        <f t="shared" si="4234"/>
        <v>0</v>
      </c>
      <c r="AT1444" s="20">
        <f t="shared" si="4193"/>
        <v>1108.1300000000001</v>
      </c>
      <c r="AU1444" s="20">
        <f t="shared" si="4194"/>
        <v>660.2</v>
      </c>
      <c r="AV1444" s="20">
        <f t="shared" si="4195"/>
        <v>665.3</v>
      </c>
      <c r="AW1444" s="20">
        <f t="shared" ref="AW1444:AY1444" si="4235">AW1449+AW1445</f>
        <v>0</v>
      </c>
      <c r="AX1444" s="20">
        <f t="shared" si="4235"/>
        <v>0</v>
      </c>
      <c r="AY1444" s="20">
        <f t="shared" si="4235"/>
        <v>0</v>
      </c>
      <c r="AZ1444" s="20">
        <f t="shared" si="4101"/>
        <v>1108.1300000000001</v>
      </c>
      <c r="BA1444" s="20">
        <f t="shared" si="4102"/>
        <v>660.2</v>
      </c>
      <c r="BB1444" s="20">
        <f t="shared" si="4103"/>
        <v>665.3</v>
      </c>
      <c r="BC1444" s="20">
        <f t="shared" ref="BC1444" si="4236">BC1449+BC1445</f>
        <v>0</v>
      </c>
      <c r="BD1444" s="20">
        <f t="shared" si="4100"/>
        <v>1108.1300000000001</v>
      </c>
      <c r="BE1444" s="20">
        <f t="shared" ref="BE1444:BG1444" si="4237">BE1449+BE1445</f>
        <v>-219.506</v>
      </c>
      <c r="BF1444" s="20">
        <f t="shared" si="4237"/>
        <v>0</v>
      </c>
      <c r="BG1444" s="20">
        <f t="shared" si="4237"/>
        <v>0</v>
      </c>
      <c r="BH1444" s="20">
        <f t="shared" si="4040"/>
        <v>888.62400000000014</v>
      </c>
      <c r="BI1444" s="20">
        <f t="shared" si="4041"/>
        <v>660.2</v>
      </c>
      <c r="BJ1444" s="20">
        <f t="shared" si="4042"/>
        <v>665.3</v>
      </c>
      <c r="BK1444" s="20">
        <f t="shared" ref="BK1444:BL1444" si="4238">BK1449+BK1445</f>
        <v>0</v>
      </c>
      <c r="BL1444" s="20">
        <f t="shared" si="4238"/>
        <v>0</v>
      </c>
      <c r="BM1444" s="20">
        <f t="shared" si="4043"/>
        <v>888.62400000000014</v>
      </c>
      <c r="BN1444" s="20">
        <f t="shared" si="4044"/>
        <v>660.2</v>
      </c>
      <c r="BO1444" s="20">
        <f t="shared" ref="BO1444:BQ1444" si="4239">BO1449+BO1445</f>
        <v>0</v>
      </c>
      <c r="BP1444" s="20">
        <f t="shared" si="4239"/>
        <v>0</v>
      </c>
      <c r="BQ1444" s="20">
        <f t="shared" si="4239"/>
        <v>0</v>
      </c>
      <c r="BR1444" s="20">
        <f t="shared" si="4117"/>
        <v>888.62400000000014</v>
      </c>
      <c r="BS1444" s="20">
        <f t="shared" si="4118"/>
        <v>660.2</v>
      </c>
      <c r="BT1444" s="20">
        <f t="shared" si="4119"/>
        <v>665.3</v>
      </c>
      <c r="BU1444" s="20">
        <f t="shared" ref="BU1444" si="4240">BU1449+BU1445</f>
        <v>0</v>
      </c>
      <c r="BV1444" s="20">
        <f t="shared" si="4121"/>
        <v>888.62400000000014</v>
      </c>
      <c r="BW1444" s="20">
        <f t="shared" ref="BW1444:BX1444" si="4241">BW1449+BW1445</f>
        <v>-760.37200000000007</v>
      </c>
      <c r="BX1444" s="20">
        <f t="shared" si="4241"/>
        <v>0</v>
      </c>
      <c r="BY1444" s="20">
        <f t="shared" si="4184"/>
        <v>128.25200000000007</v>
      </c>
      <c r="BZ1444" s="20">
        <f t="shared" si="4185"/>
        <v>660.2</v>
      </c>
      <c r="CA1444" s="20">
        <f t="shared" ref="CA1444" si="4242">CA1449+CA1445</f>
        <v>0</v>
      </c>
      <c r="CB1444" s="20">
        <f t="shared" si="4186"/>
        <v>128.25200000000007</v>
      </c>
      <c r="CC1444" s="20">
        <f t="shared" ref="CC1444" si="4243">CC1449+CC1445</f>
        <v>-1.984</v>
      </c>
      <c r="CD1444" s="20">
        <f t="shared" si="4187"/>
        <v>126.26800000000007</v>
      </c>
      <c r="CE1444" s="20">
        <f t="shared" si="4233"/>
        <v>0</v>
      </c>
    </row>
    <row r="1445" spans="1:84" ht="31.5" x14ac:dyDescent="0.25">
      <c r="A1445" s="10" t="s">
        <v>1199</v>
      </c>
      <c r="B1445" s="19"/>
      <c r="C1445" s="10"/>
      <c r="D1445" s="10"/>
      <c r="E1445" s="29" t="s">
        <v>1203</v>
      </c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>
        <f>AG1446</f>
        <v>0</v>
      </c>
      <c r="AH1445" s="20">
        <f t="shared" ref="AH1445:CE1447" si="4244">AH1446</f>
        <v>0</v>
      </c>
      <c r="AI1445" s="20">
        <f t="shared" si="4244"/>
        <v>0</v>
      </c>
      <c r="AJ1445" s="20">
        <f t="shared" si="4244"/>
        <v>0</v>
      </c>
      <c r="AK1445" s="20">
        <f t="shared" si="4244"/>
        <v>447.93</v>
      </c>
      <c r="AL1445" s="20">
        <f t="shared" si="4244"/>
        <v>0</v>
      </c>
      <c r="AM1445" s="20">
        <f t="shared" si="4244"/>
        <v>0</v>
      </c>
      <c r="AN1445" s="20">
        <f t="shared" si="4190"/>
        <v>447.93</v>
      </c>
      <c r="AO1445" s="20">
        <f t="shared" si="4191"/>
        <v>0</v>
      </c>
      <c r="AP1445" s="20">
        <f t="shared" si="4192"/>
        <v>0</v>
      </c>
      <c r="AQ1445" s="20">
        <f t="shared" si="4244"/>
        <v>0</v>
      </c>
      <c r="AR1445" s="20">
        <f t="shared" si="4244"/>
        <v>0</v>
      </c>
      <c r="AS1445" s="20">
        <f t="shared" si="4244"/>
        <v>0</v>
      </c>
      <c r="AT1445" s="20">
        <f t="shared" si="4193"/>
        <v>447.93</v>
      </c>
      <c r="AU1445" s="20">
        <f t="shared" si="4194"/>
        <v>0</v>
      </c>
      <c r="AV1445" s="20">
        <f t="shared" si="4195"/>
        <v>0</v>
      </c>
      <c r="AW1445" s="20">
        <f t="shared" si="4244"/>
        <v>0</v>
      </c>
      <c r="AX1445" s="20">
        <f t="shared" si="4244"/>
        <v>0</v>
      </c>
      <c r="AY1445" s="20">
        <f t="shared" si="4244"/>
        <v>0</v>
      </c>
      <c r="AZ1445" s="20">
        <f t="shared" si="4101"/>
        <v>447.93</v>
      </c>
      <c r="BA1445" s="20">
        <f t="shared" si="4102"/>
        <v>0</v>
      </c>
      <c r="BB1445" s="20">
        <f t="shared" si="4103"/>
        <v>0</v>
      </c>
      <c r="BC1445" s="20">
        <f t="shared" si="4244"/>
        <v>0</v>
      </c>
      <c r="BD1445" s="20">
        <f t="shared" si="4100"/>
        <v>447.93</v>
      </c>
      <c r="BE1445" s="20">
        <f t="shared" si="4244"/>
        <v>0</v>
      </c>
      <c r="BF1445" s="20">
        <f t="shared" si="4244"/>
        <v>0</v>
      </c>
      <c r="BG1445" s="20">
        <f t="shared" si="4244"/>
        <v>0</v>
      </c>
      <c r="BH1445" s="20">
        <f t="shared" si="4040"/>
        <v>447.93</v>
      </c>
      <c r="BI1445" s="20">
        <f t="shared" si="4041"/>
        <v>0</v>
      </c>
      <c r="BJ1445" s="20">
        <f t="shared" si="4042"/>
        <v>0</v>
      </c>
      <c r="BK1445" s="20">
        <f t="shared" si="4244"/>
        <v>0</v>
      </c>
      <c r="BL1445" s="20">
        <f t="shared" si="4244"/>
        <v>0</v>
      </c>
      <c r="BM1445" s="20">
        <f t="shared" si="4043"/>
        <v>447.93</v>
      </c>
      <c r="BN1445" s="20">
        <f t="shared" si="4044"/>
        <v>0</v>
      </c>
      <c r="BO1445" s="20">
        <f t="shared" si="4244"/>
        <v>0</v>
      </c>
      <c r="BP1445" s="20">
        <f t="shared" si="4244"/>
        <v>0</v>
      </c>
      <c r="BQ1445" s="20">
        <f t="shared" si="4244"/>
        <v>0</v>
      </c>
      <c r="BR1445" s="20">
        <f t="shared" si="4117"/>
        <v>447.93</v>
      </c>
      <c r="BS1445" s="20">
        <f t="shared" si="4118"/>
        <v>0</v>
      </c>
      <c r="BT1445" s="20">
        <f t="shared" si="4119"/>
        <v>0</v>
      </c>
      <c r="BU1445" s="20">
        <f t="shared" si="4244"/>
        <v>0</v>
      </c>
      <c r="BV1445" s="20">
        <f t="shared" si="4121"/>
        <v>447.93</v>
      </c>
      <c r="BW1445" s="20">
        <f t="shared" si="4244"/>
        <v>-352.17200000000003</v>
      </c>
      <c r="BX1445" s="20">
        <f t="shared" si="4244"/>
        <v>0</v>
      </c>
      <c r="BY1445" s="20">
        <f t="shared" si="4184"/>
        <v>95.757999999999981</v>
      </c>
      <c r="BZ1445" s="20">
        <f t="shared" si="4185"/>
        <v>0</v>
      </c>
      <c r="CA1445" s="20">
        <f t="shared" si="4244"/>
        <v>0</v>
      </c>
      <c r="CB1445" s="20">
        <f t="shared" si="4186"/>
        <v>95.757999999999981</v>
      </c>
      <c r="CC1445" s="20">
        <f t="shared" si="4244"/>
        <v>-1.984</v>
      </c>
      <c r="CD1445" s="20">
        <f t="shared" si="4187"/>
        <v>93.773999999999987</v>
      </c>
      <c r="CE1445" s="20">
        <f t="shared" si="4244"/>
        <v>0</v>
      </c>
    </row>
    <row r="1446" spans="1:84" ht="47.25" x14ac:dyDescent="0.25">
      <c r="A1446" s="10" t="s">
        <v>1199</v>
      </c>
      <c r="B1446" s="19">
        <v>200</v>
      </c>
      <c r="C1446" s="10"/>
      <c r="D1446" s="10"/>
      <c r="E1446" s="25" t="s">
        <v>602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>
        <f>AG1447</f>
        <v>0</v>
      </c>
      <c r="AH1446" s="20">
        <f t="shared" si="4244"/>
        <v>0</v>
      </c>
      <c r="AI1446" s="20">
        <f t="shared" si="4244"/>
        <v>0</v>
      </c>
      <c r="AJ1446" s="20">
        <f t="shared" si="4244"/>
        <v>0</v>
      </c>
      <c r="AK1446" s="20">
        <f t="shared" si="4244"/>
        <v>447.93</v>
      </c>
      <c r="AL1446" s="20">
        <f t="shared" si="4244"/>
        <v>0</v>
      </c>
      <c r="AM1446" s="20">
        <f t="shared" si="4244"/>
        <v>0</v>
      </c>
      <c r="AN1446" s="20">
        <f t="shared" si="4190"/>
        <v>447.93</v>
      </c>
      <c r="AO1446" s="20">
        <f t="shared" si="4191"/>
        <v>0</v>
      </c>
      <c r="AP1446" s="20">
        <f t="shared" si="4192"/>
        <v>0</v>
      </c>
      <c r="AQ1446" s="20">
        <f t="shared" si="4244"/>
        <v>0</v>
      </c>
      <c r="AR1446" s="20">
        <f t="shared" si="4244"/>
        <v>0</v>
      </c>
      <c r="AS1446" s="20">
        <f t="shared" si="4244"/>
        <v>0</v>
      </c>
      <c r="AT1446" s="20">
        <f t="shared" si="4193"/>
        <v>447.93</v>
      </c>
      <c r="AU1446" s="20">
        <f t="shared" si="4194"/>
        <v>0</v>
      </c>
      <c r="AV1446" s="20">
        <f t="shared" si="4195"/>
        <v>0</v>
      </c>
      <c r="AW1446" s="20">
        <f t="shared" si="4244"/>
        <v>0</v>
      </c>
      <c r="AX1446" s="20">
        <f t="shared" si="4244"/>
        <v>0</v>
      </c>
      <c r="AY1446" s="20">
        <f t="shared" si="4244"/>
        <v>0</v>
      </c>
      <c r="AZ1446" s="20">
        <f t="shared" si="4101"/>
        <v>447.93</v>
      </c>
      <c r="BA1446" s="20">
        <f t="shared" si="4102"/>
        <v>0</v>
      </c>
      <c r="BB1446" s="20">
        <f t="shared" si="4103"/>
        <v>0</v>
      </c>
      <c r="BC1446" s="20">
        <f t="shared" si="4244"/>
        <v>0</v>
      </c>
      <c r="BD1446" s="20">
        <f t="shared" si="4100"/>
        <v>447.93</v>
      </c>
      <c r="BE1446" s="20">
        <f t="shared" si="4244"/>
        <v>0</v>
      </c>
      <c r="BF1446" s="20">
        <f t="shared" si="4244"/>
        <v>0</v>
      </c>
      <c r="BG1446" s="20">
        <f t="shared" si="4244"/>
        <v>0</v>
      </c>
      <c r="BH1446" s="20">
        <f t="shared" si="4040"/>
        <v>447.93</v>
      </c>
      <c r="BI1446" s="20">
        <f t="shared" si="4041"/>
        <v>0</v>
      </c>
      <c r="BJ1446" s="20">
        <f t="shared" si="4042"/>
        <v>0</v>
      </c>
      <c r="BK1446" s="20">
        <f t="shared" si="4244"/>
        <v>0</v>
      </c>
      <c r="BL1446" s="20">
        <f t="shared" si="4244"/>
        <v>0</v>
      </c>
      <c r="BM1446" s="20">
        <f t="shared" si="4043"/>
        <v>447.93</v>
      </c>
      <c r="BN1446" s="20">
        <f t="shared" si="4044"/>
        <v>0</v>
      </c>
      <c r="BO1446" s="20">
        <f t="shared" si="4244"/>
        <v>0</v>
      </c>
      <c r="BP1446" s="20">
        <f t="shared" si="4244"/>
        <v>0</v>
      </c>
      <c r="BQ1446" s="20">
        <f t="shared" si="4244"/>
        <v>0</v>
      </c>
      <c r="BR1446" s="20">
        <f t="shared" si="4117"/>
        <v>447.93</v>
      </c>
      <c r="BS1446" s="20">
        <f t="shared" si="4118"/>
        <v>0</v>
      </c>
      <c r="BT1446" s="20">
        <f t="shared" si="4119"/>
        <v>0</v>
      </c>
      <c r="BU1446" s="20">
        <f t="shared" si="4244"/>
        <v>0</v>
      </c>
      <c r="BV1446" s="20">
        <f t="shared" si="4121"/>
        <v>447.93</v>
      </c>
      <c r="BW1446" s="20">
        <f t="shared" si="4244"/>
        <v>-352.17200000000003</v>
      </c>
      <c r="BX1446" s="20">
        <f t="shared" si="4244"/>
        <v>0</v>
      </c>
      <c r="BY1446" s="20">
        <f t="shared" si="4184"/>
        <v>95.757999999999981</v>
      </c>
      <c r="BZ1446" s="20">
        <f t="shared" si="4185"/>
        <v>0</v>
      </c>
      <c r="CA1446" s="20">
        <f t="shared" si="4244"/>
        <v>0</v>
      </c>
      <c r="CB1446" s="20">
        <f t="shared" si="4186"/>
        <v>95.757999999999981</v>
      </c>
      <c r="CC1446" s="20">
        <f t="shared" si="4244"/>
        <v>-1.984</v>
      </c>
      <c r="CD1446" s="20">
        <f t="shared" si="4187"/>
        <v>93.773999999999987</v>
      </c>
      <c r="CE1446" s="20">
        <f t="shared" si="4244"/>
        <v>0</v>
      </c>
    </row>
    <row r="1447" spans="1:84" ht="47.25" x14ac:dyDescent="0.25">
      <c r="A1447" s="10" t="s">
        <v>1199</v>
      </c>
      <c r="B1447" s="19">
        <v>240</v>
      </c>
      <c r="C1447" s="10"/>
      <c r="D1447" s="10"/>
      <c r="E1447" s="25" t="s">
        <v>603</v>
      </c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>
        <f>AG1448</f>
        <v>0</v>
      </c>
      <c r="AH1447" s="20">
        <f t="shared" si="4244"/>
        <v>0</v>
      </c>
      <c r="AI1447" s="20">
        <f t="shared" si="4244"/>
        <v>0</v>
      </c>
      <c r="AJ1447" s="20">
        <f t="shared" si="4244"/>
        <v>0</v>
      </c>
      <c r="AK1447" s="20">
        <f t="shared" si="4244"/>
        <v>447.93</v>
      </c>
      <c r="AL1447" s="20">
        <f t="shared" si="4244"/>
        <v>0</v>
      </c>
      <c r="AM1447" s="20">
        <f t="shared" si="4244"/>
        <v>0</v>
      </c>
      <c r="AN1447" s="20">
        <f t="shared" si="4190"/>
        <v>447.93</v>
      </c>
      <c r="AO1447" s="20">
        <f t="shared" si="4191"/>
        <v>0</v>
      </c>
      <c r="AP1447" s="20">
        <f t="shared" si="4192"/>
        <v>0</v>
      </c>
      <c r="AQ1447" s="20">
        <f t="shared" si="4244"/>
        <v>0</v>
      </c>
      <c r="AR1447" s="20">
        <f t="shared" si="4244"/>
        <v>0</v>
      </c>
      <c r="AS1447" s="20">
        <f t="shared" si="4244"/>
        <v>0</v>
      </c>
      <c r="AT1447" s="20">
        <f t="shared" si="4193"/>
        <v>447.93</v>
      </c>
      <c r="AU1447" s="20">
        <f t="shared" si="4194"/>
        <v>0</v>
      </c>
      <c r="AV1447" s="20">
        <f t="shared" si="4195"/>
        <v>0</v>
      </c>
      <c r="AW1447" s="20">
        <f t="shared" si="4244"/>
        <v>0</v>
      </c>
      <c r="AX1447" s="20">
        <f t="shared" si="4244"/>
        <v>0</v>
      </c>
      <c r="AY1447" s="20">
        <f t="shared" si="4244"/>
        <v>0</v>
      </c>
      <c r="AZ1447" s="20">
        <f t="shared" si="4101"/>
        <v>447.93</v>
      </c>
      <c r="BA1447" s="20">
        <f t="shared" si="4102"/>
        <v>0</v>
      </c>
      <c r="BB1447" s="20">
        <f t="shared" si="4103"/>
        <v>0</v>
      </c>
      <c r="BC1447" s="20">
        <f t="shared" si="4244"/>
        <v>0</v>
      </c>
      <c r="BD1447" s="20">
        <f t="shared" si="4100"/>
        <v>447.93</v>
      </c>
      <c r="BE1447" s="20">
        <f t="shared" si="4244"/>
        <v>0</v>
      </c>
      <c r="BF1447" s="20">
        <f t="shared" si="4244"/>
        <v>0</v>
      </c>
      <c r="BG1447" s="20">
        <f t="shared" si="4244"/>
        <v>0</v>
      </c>
      <c r="BH1447" s="20">
        <f t="shared" ref="BH1447:BH1510" si="4245">BD1447+BE1447</f>
        <v>447.93</v>
      </c>
      <c r="BI1447" s="20">
        <f t="shared" ref="BI1447:BI1510" si="4246">BA1447+BF1447</f>
        <v>0</v>
      </c>
      <c r="BJ1447" s="20">
        <f t="shared" ref="BJ1447:BJ1510" si="4247">BB1447+BG1447</f>
        <v>0</v>
      </c>
      <c r="BK1447" s="20">
        <f t="shared" si="4244"/>
        <v>0</v>
      </c>
      <c r="BL1447" s="20">
        <f t="shared" si="4244"/>
        <v>0</v>
      </c>
      <c r="BM1447" s="20">
        <f t="shared" ref="BM1447:BM1510" si="4248">BH1447+BK1447</f>
        <v>447.93</v>
      </c>
      <c r="BN1447" s="20">
        <f t="shared" ref="BN1447:BN1510" si="4249">BI1447+BL1447</f>
        <v>0</v>
      </c>
      <c r="BO1447" s="20">
        <f t="shared" si="4244"/>
        <v>0</v>
      </c>
      <c r="BP1447" s="20">
        <f t="shared" si="4244"/>
        <v>0</v>
      </c>
      <c r="BQ1447" s="20">
        <f t="shared" si="4244"/>
        <v>0</v>
      </c>
      <c r="BR1447" s="20">
        <f t="shared" si="4117"/>
        <v>447.93</v>
      </c>
      <c r="BS1447" s="20">
        <f t="shared" si="4118"/>
        <v>0</v>
      </c>
      <c r="BT1447" s="20">
        <f t="shared" si="4119"/>
        <v>0</v>
      </c>
      <c r="BU1447" s="20">
        <f t="shared" si="4244"/>
        <v>0</v>
      </c>
      <c r="BV1447" s="20">
        <f t="shared" si="4121"/>
        <v>447.93</v>
      </c>
      <c r="BW1447" s="20">
        <f t="shared" si="4244"/>
        <v>-352.17200000000003</v>
      </c>
      <c r="BX1447" s="20">
        <f t="shared" si="4244"/>
        <v>0</v>
      </c>
      <c r="BY1447" s="20">
        <f t="shared" si="4184"/>
        <v>95.757999999999981</v>
      </c>
      <c r="BZ1447" s="20">
        <f t="shared" si="4185"/>
        <v>0</v>
      </c>
      <c r="CA1447" s="20">
        <f t="shared" si="4244"/>
        <v>0</v>
      </c>
      <c r="CB1447" s="20">
        <f t="shared" si="4186"/>
        <v>95.757999999999981</v>
      </c>
      <c r="CC1447" s="20">
        <f t="shared" si="4244"/>
        <v>-1.984</v>
      </c>
      <c r="CD1447" s="20">
        <f t="shared" si="4187"/>
        <v>93.773999999999987</v>
      </c>
      <c r="CE1447" s="20">
        <f t="shared" si="4244"/>
        <v>0</v>
      </c>
    </row>
    <row r="1448" spans="1:84" ht="31.5" x14ac:dyDescent="0.25">
      <c r="A1448" s="10" t="s">
        <v>1199</v>
      </c>
      <c r="B1448" s="19">
        <v>240</v>
      </c>
      <c r="C1448" s="10" t="s">
        <v>335</v>
      </c>
      <c r="D1448" s="10" t="s">
        <v>344</v>
      </c>
      <c r="E1448" s="25" t="s">
        <v>578</v>
      </c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>
        <v>0</v>
      </c>
      <c r="AH1448" s="20">
        <v>0</v>
      </c>
      <c r="AI1448" s="20"/>
      <c r="AJ1448" s="20">
        <v>0</v>
      </c>
      <c r="AK1448" s="20">
        <v>447.93</v>
      </c>
      <c r="AL1448" s="20"/>
      <c r="AM1448" s="20"/>
      <c r="AN1448" s="20">
        <f t="shared" si="4190"/>
        <v>447.93</v>
      </c>
      <c r="AO1448" s="20">
        <f t="shared" si="4191"/>
        <v>0</v>
      </c>
      <c r="AP1448" s="20">
        <f t="shared" si="4192"/>
        <v>0</v>
      </c>
      <c r="AQ1448" s="20"/>
      <c r="AR1448" s="20"/>
      <c r="AS1448" s="20"/>
      <c r="AT1448" s="20">
        <f t="shared" si="4193"/>
        <v>447.93</v>
      </c>
      <c r="AU1448" s="20">
        <f t="shared" si="4194"/>
        <v>0</v>
      </c>
      <c r="AV1448" s="20">
        <f t="shared" si="4195"/>
        <v>0</v>
      </c>
      <c r="AW1448" s="20"/>
      <c r="AX1448" s="20"/>
      <c r="AY1448" s="20"/>
      <c r="AZ1448" s="20">
        <f t="shared" si="4101"/>
        <v>447.93</v>
      </c>
      <c r="BA1448" s="20">
        <f t="shared" si="4102"/>
        <v>0</v>
      </c>
      <c r="BB1448" s="20">
        <f t="shared" si="4103"/>
        <v>0</v>
      </c>
      <c r="BC1448" s="20"/>
      <c r="BD1448" s="20">
        <f t="shared" si="4100"/>
        <v>447.93</v>
      </c>
      <c r="BE1448" s="20"/>
      <c r="BF1448" s="20"/>
      <c r="BG1448" s="20"/>
      <c r="BH1448" s="20">
        <f t="shared" si="4245"/>
        <v>447.93</v>
      </c>
      <c r="BI1448" s="20">
        <f t="shared" si="4246"/>
        <v>0</v>
      </c>
      <c r="BJ1448" s="20">
        <f t="shared" si="4247"/>
        <v>0</v>
      </c>
      <c r="BK1448" s="20"/>
      <c r="BL1448" s="20"/>
      <c r="BM1448" s="20">
        <f t="shared" si="4248"/>
        <v>447.93</v>
      </c>
      <c r="BN1448" s="20">
        <f t="shared" si="4249"/>
        <v>0</v>
      </c>
      <c r="BO1448" s="20"/>
      <c r="BP1448" s="20"/>
      <c r="BQ1448" s="20"/>
      <c r="BR1448" s="20">
        <f t="shared" si="4117"/>
        <v>447.93</v>
      </c>
      <c r="BS1448" s="20">
        <f t="shared" si="4118"/>
        <v>0</v>
      </c>
      <c r="BT1448" s="20">
        <f t="shared" si="4119"/>
        <v>0</v>
      </c>
      <c r="BU1448" s="20"/>
      <c r="BV1448" s="20">
        <f t="shared" si="4121"/>
        <v>447.93</v>
      </c>
      <c r="BW1448" s="20">
        <v>-352.17200000000003</v>
      </c>
      <c r="BX1448" s="20"/>
      <c r="BY1448" s="20">
        <f t="shared" si="4184"/>
        <v>95.757999999999981</v>
      </c>
      <c r="BZ1448" s="20">
        <f t="shared" si="4185"/>
        <v>0</v>
      </c>
      <c r="CA1448" s="20"/>
      <c r="CB1448" s="20">
        <f t="shared" si="4186"/>
        <v>95.757999999999981</v>
      </c>
      <c r="CC1448" s="20">
        <v>-1.984</v>
      </c>
      <c r="CD1448" s="20">
        <f t="shared" si="4187"/>
        <v>93.773999999999987</v>
      </c>
      <c r="CE1448" s="20"/>
    </row>
    <row r="1449" spans="1:84" ht="78.75" x14ac:dyDescent="0.25">
      <c r="A1449" s="10" t="s">
        <v>114</v>
      </c>
      <c r="B1449" s="19"/>
      <c r="C1449" s="10"/>
      <c r="D1449" s="10"/>
      <c r="E1449" s="25" t="s">
        <v>923</v>
      </c>
      <c r="F1449" s="20">
        <f>F1450</f>
        <v>660.2</v>
      </c>
      <c r="G1449" s="20">
        <f t="shared" ref="G1449:CE1451" si="4250">G1450</f>
        <v>660.2</v>
      </c>
      <c r="H1449" s="20">
        <f t="shared" si="4250"/>
        <v>665.3</v>
      </c>
      <c r="I1449" s="20">
        <f t="shared" si="4250"/>
        <v>0</v>
      </c>
      <c r="J1449" s="20">
        <f t="shared" si="4250"/>
        <v>0</v>
      </c>
      <c r="K1449" s="20">
        <f t="shared" si="4250"/>
        <v>0</v>
      </c>
      <c r="L1449" s="20">
        <f t="shared" si="4028"/>
        <v>660.2</v>
      </c>
      <c r="M1449" s="20">
        <f t="shared" si="4029"/>
        <v>660.2</v>
      </c>
      <c r="N1449" s="20">
        <f t="shared" si="4030"/>
        <v>665.3</v>
      </c>
      <c r="O1449" s="20">
        <f t="shared" si="4250"/>
        <v>0</v>
      </c>
      <c r="P1449" s="20">
        <f t="shared" si="4250"/>
        <v>0</v>
      </c>
      <c r="Q1449" s="20">
        <f t="shared" si="4250"/>
        <v>0</v>
      </c>
      <c r="R1449" s="20">
        <f t="shared" si="4181"/>
        <v>660.2</v>
      </c>
      <c r="S1449" s="20">
        <f t="shared" si="4182"/>
        <v>660.2</v>
      </c>
      <c r="T1449" s="20">
        <f t="shared" si="4183"/>
        <v>665.3</v>
      </c>
      <c r="U1449" s="20">
        <f t="shared" si="4250"/>
        <v>0</v>
      </c>
      <c r="V1449" s="20">
        <f t="shared" si="4128"/>
        <v>660.2</v>
      </c>
      <c r="W1449" s="20">
        <f t="shared" si="4250"/>
        <v>0</v>
      </c>
      <c r="X1449" s="20">
        <f t="shared" si="4250"/>
        <v>0</v>
      </c>
      <c r="Y1449" s="20">
        <f t="shared" si="4250"/>
        <v>0</v>
      </c>
      <c r="Z1449" s="20">
        <f t="shared" si="4096"/>
        <v>660.2</v>
      </c>
      <c r="AA1449" s="20">
        <f t="shared" si="4097"/>
        <v>660.2</v>
      </c>
      <c r="AB1449" s="20">
        <f t="shared" si="4098"/>
        <v>665.3</v>
      </c>
      <c r="AC1449" s="20">
        <f t="shared" si="4250"/>
        <v>0</v>
      </c>
      <c r="AD1449" s="20">
        <f t="shared" si="4250"/>
        <v>0</v>
      </c>
      <c r="AE1449" s="20">
        <f t="shared" si="4250"/>
        <v>0</v>
      </c>
      <c r="AF1449" s="20">
        <f t="shared" si="4090"/>
        <v>660.2</v>
      </c>
      <c r="AG1449" s="20">
        <f t="shared" si="4091"/>
        <v>660.2</v>
      </c>
      <c r="AH1449" s="20">
        <f t="shared" si="4092"/>
        <v>665.3</v>
      </c>
      <c r="AI1449" s="20">
        <f t="shared" si="4250"/>
        <v>0</v>
      </c>
      <c r="AJ1449" s="20">
        <f t="shared" si="4093"/>
        <v>660.2</v>
      </c>
      <c r="AK1449" s="20">
        <f t="shared" si="4250"/>
        <v>0</v>
      </c>
      <c r="AL1449" s="20">
        <f t="shared" si="4250"/>
        <v>0</v>
      </c>
      <c r="AM1449" s="20">
        <f t="shared" si="4250"/>
        <v>0</v>
      </c>
      <c r="AN1449" s="20">
        <f t="shared" si="4190"/>
        <v>660.2</v>
      </c>
      <c r="AO1449" s="20">
        <f t="shared" si="4191"/>
        <v>660.2</v>
      </c>
      <c r="AP1449" s="20">
        <f t="shared" si="4192"/>
        <v>665.3</v>
      </c>
      <c r="AQ1449" s="20">
        <f t="shared" si="4250"/>
        <v>0</v>
      </c>
      <c r="AR1449" s="20">
        <f t="shared" si="4250"/>
        <v>0</v>
      </c>
      <c r="AS1449" s="20">
        <f t="shared" si="4250"/>
        <v>0</v>
      </c>
      <c r="AT1449" s="20">
        <f t="shared" si="4193"/>
        <v>660.2</v>
      </c>
      <c r="AU1449" s="20">
        <f t="shared" si="4194"/>
        <v>660.2</v>
      </c>
      <c r="AV1449" s="20">
        <f t="shared" si="4195"/>
        <v>665.3</v>
      </c>
      <c r="AW1449" s="20">
        <f t="shared" si="4250"/>
        <v>0</v>
      </c>
      <c r="AX1449" s="20">
        <f t="shared" si="4250"/>
        <v>0</v>
      </c>
      <c r="AY1449" s="20">
        <f t="shared" si="4250"/>
        <v>0</v>
      </c>
      <c r="AZ1449" s="20">
        <f t="shared" si="4101"/>
        <v>660.2</v>
      </c>
      <c r="BA1449" s="20">
        <f t="shared" si="4102"/>
        <v>660.2</v>
      </c>
      <c r="BB1449" s="20">
        <f t="shared" si="4103"/>
        <v>665.3</v>
      </c>
      <c r="BC1449" s="20">
        <f t="shared" si="4250"/>
        <v>0</v>
      </c>
      <c r="BD1449" s="20">
        <f t="shared" si="4100"/>
        <v>660.2</v>
      </c>
      <c r="BE1449" s="20">
        <f t="shared" si="4250"/>
        <v>-219.506</v>
      </c>
      <c r="BF1449" s="20">
        <f t="shared" si="4250"/>
        <v>0</v>
      </c>
      <c r="BG1449" s="20">
        <f t="shared" si="4250"/>
        <v>0</v>
      </c>
      <c r="BH1449" s="20">
        <f t="shared" si="4245"/>
        <v>440.69400000000007</v>
      </c>
      <c r="BI1449" s="20">
        <f t="shared" si="4246"/>
        <v>660.2</v>
      </c>
      <c r="BJ1449" s="20">
        <f t="shared" si="4247"/>
        <v>665.3</v>
      </c>
      <c r="BK1449" s="20">
        <f t="shared" si="4250"/>
        <v>0</v>
      </c>
      <c r="BL1449" s="20">
        <f t="shared" si="4250"/>
        <v>0</v>
      </c>
      <c r="BM1449" s="20">
        <f t="shared" si="4248"/>
        <v>440.69400000000007</v>
      </c>
      <c r="BN1449" s="20">
        <f t="shared" si="4249"/>
        <v>660.2</v>
      </c>
      <c r="BO1449" s="20">
        <f t="shared" si="4250"/>
        <v>0</v>
      </c>
      <c r="BP1449" s="20">
        <f t="shared" si="4250"/>
        <v>0</v>
      </c>
      <c r="BQ1449" s="20">
        <f t="shared" si="4250"/>
        <v>0</v>
      </c>
      <c r="BR1449" s="20">
        <f t="shared" si="4117"/>
        <v>440.69400000000007</v>
      </c>
      <c r="BS1449" s="20">
        <f t="shared" si="4118"/>
        <v>660.2</v>
      </c>
      <c r="BT1449" s="20">
        <f t="shared" si="4119"/>
        <v>665.3</v>
      </c>
      <c r="BU1449" s="20">
        <f t="shared" si="4250"/>
        <v>0</v>
      </c>
      <c r="BV1449" s="20">
        <f t="shared" si="4121"/>
        <v>440.69400000000007</v>
      </c>
      <c r="BW1449" s="20">
        <f t="shared" si="4250"/>
        <v>-408.2</v>
      </c>
      <c r="BX1449" s="20">
        <f t="shared" si="4250"/>
        <v>0</v>
      </c>
      <c r="BY1449" s="20">
        <f t="shared" si="4184"/>
        <v>32.494000000000085</v>
      </c>
      <c r="BZ1449" s="20">
        <f t="shared" si="4185"/>
        <v>660.2</v>
      </c>
      <c r="CA1449" s="20">
        <f t="shared" si="4250"/>
        <v>0</v>
      </c>
      <c r="CB1449" s="20">
        <f t="shared" si="4186"/>
        <v>32.494000000000085</v>
      </c>
      <c r="CC1449" s="20">
        <f t="shared" si="4250"/>
        <v>0</v>
      </c>
      <c r="CD1449" s="20">
        <f t="shared" si="4187"/>
        <v>32.494000000000085</v>
      </c>
      <c r="CE1449" s="20">
        <f t="shared" si="4250"/>
        <v>0</v>
      </c>
    </row>
    <row r="1450" spans="1:84" ht="47.25" x14ac:dyDescent="0.25">
      <c r="A1450" s="10" t="s">
        <v>114</v>
      </c>
      <c r="B1450" s="19">
        <v>200</v>
      </c>
      <c r="C1450" s="10"/>
      <c r="D1450" s="10"/>
      <c r="E1450" s="25" t="s">
        <v>602</v>
      </c>
      <c r="F1450" s="20">
        <f>F1451</f>
        <v>660.2</v>
      </c>
      <c r="G1450" s="20">
        <f t="shared" si="4250"/>
        <v>660.2</v>
      </c>
      <c r="H1450" s="20">
        <f t="shared" si="4250"/>
        <v>665.3</v>
      </c>
      <c r="I1450" s="20">
        <f t="shared" si="4250"/>
        <v>0</v>
      </c>
      <c r="J1450" s="20">
        <f t="shared" si="4250"/>
        <v>0</v>
      </c>
      <c r="K1450" s="20">
        <f t="shared" si="4250"/>
        <v>0</v>
      </c>
      <c r="L1450" s="20">
        <f t="shared" si="4028"/>
        <v>660.2</v>
      </c>
      <c r="M1450" s="20">
        <f t="shared" si="4029"/>
        <v>660.2</v>
      </c>
      <c r="N1450" s="20">
        <f t="shared" si="4030"/>
        <v>665.3</v>
      </c>
      <c r="O1450" s="20">
        <f t="shared" si="4250"/>
        <v>0</v>
      </c>
      <c r="P1450" s="20">
        <f t="shared" si="4250"/>
        <v>0</v>
      </c>
      <c r="Q1450" s="20">
        <f t="shared" si="4250"/>
        <v>0</v>
      </c>
      <c r="R1450" s="20">
        <f t="shared" si="4181"/>
        <v>660.2</v>
      </c>
      <c r="S1450" s="20">
        <f t="shared" si="4182"/>
        <v>660.2</v>
      </c>
      <c r="T1450" s="20">
        <f t="shared" si="4183"/>
        <v>665.3</v>
      </c>
      <c r="U1450" s="20">
        <f t="shared" si="4250"/>
        <v>0</v>
      </c>
      <c r="V1450" s="20">
        <f t="shared" si="4128"/>
        <v>660.2</v>
      </c>
      <c r="W1450" s="20">
        <f t="shared" si="4250"/>
        <v>0</v>
      </c>
      <c r="X1450" s="20">
        <f t="shared" si="4250"/>
        <v>0</v>
      </c>
      <c r="Y1450" s="20">
        <f t="shared" si="4250"/>
        <v>0</v>
      </c>
      <c r="Z1450" s="20">
        <f t="shared" si="4096"/>
        <v>660.2</v>
      </c>
      <c r="AA1450" s="20">
        <f t="shared" si="4097"/>
        <v>660.2</v>
      </c>
      <c r="AB1450" s="20">
        <f t="shared" si="4098"/>
        <v>665.3</v>
      </c>
      <c r="AC1450" s="20">
        <f t="shared" si="4250"/>
        <v>0</v>
      </c>
      <c r="AD1450" s="20">
        <f t="shared" si="4250"/>
        <v>0</v>
      </c>
      <c r="AE1450" s="20">
        <f t="shared" si="4250"/>
        <v>0</v>
      </c>
      <c r="AF1450" s="20">
        <f t="shared" si="4090"/>
        <v>660.2</v>
      </c>
      <c r="AG1450" s="20">
        <f t="shared" si="4091"/>
        <v>660.2</v>
      </c>
      <c r="AH1450" s="20">
        <f t="shared" si="4092"/>
        <v>665.3</v>
      </c>
      <c r="AI1450" s="20">
        <f t="shared" si="4250"/>
        <v>0</v>
      </c>
      <c r="AJ1450" s="20">
        <f t="shared" si="4093"/>
        <v>660.2</v>
      </c>
      <c r="AK1450" s="20">
        <f t="shared" si="4250"/>
        <v>0</v>
      </c>
      <c r="AL1450" s="20">
        <f t="shared" si="4250"/>
        <v>0</v>
      </c>
      <c r="AM1450" s="20">
        <f t="shared" si="4250"/>
        <v>0</v>
      </c>
      <c r="AN1450" s="20">
        <f t="shared" si="4190"/>
        <v>660.2</v>
      </c>
      <c r="AO1450" s="20">
        <f t="shared" si="4191"/>
        <v>660.2</v>
      </c>
      <c r="AP1450" s="20">
        <f t="shared" si="4192"/>
        <v>665.3</v>
      </c>
      <c r="AQ1450" s="20">
        <f t="shared" si="4250"/>
        <v>0</v>
      </c>
      <c r="AR1450" s="20">
        <f t="shared" si="4250"/>
        <v>0</v>
      </c>
      <c r="AS1450" s="20">
        <f t="shared" si="4250"/>
        <v>0</v>
      </c>
      <c r="AT1450" s="20">
        <f t="shared" si="4193"/>
        <v>660.2</v>
      </c>
      <c r="AU1450" s="20">
        <f t="shared" si="4194"/>
        <v>660.2</v>
      </c>
      <c r="AV1450" s="20">
        <f t="shared" si="4195"/>
        <v>665.3</v>
      </c>
      <c r="AW1450" s="20">
        <f t="shared" si="4250"/>
        <v>0</v>
      </c>
      <c r="AX1450" s="20">
        <f t="shared" si="4250"/>
        <v>0</v>
      </c>
      <c r="AY1450" s="20">
        <f t="shared" si="4250"/>
        <v>0</v>
      </c>
      <c r="AZ1450" s="20">
        <f t="shared" si="4101"/>
        <v>660.2</v>
      </c>
      <c r="BA1450" s="20">
        <f t="shared" si="4102"/>
        <v>660.2</v>
      </c>
      <c r="BB1450" s="20">
        <f t="shared" si="4103"/>
        <v>665.3</v>
      </c>
      <c r="BC1450" s="20">
        <f t="shared" si="4250"/>
        <v>0</v>
      </c>
      <c r="BD1450" s="20">
        <f t="shared" si="4100"/>
        <v>660.2</v>
      </c>
      <c r="BE1450" s="20">
        <f t="shared" si="4250"/>
        <v>-219.506</v>
      </c>
      <c r="BF1450" s="20">
        <f t="shared" si="4250"/>
        <v>0</v>
      </c>
      <c r="BG1450" s="20">
        <f t="shared" si="4250"/>
        <v>0</v>
      </c>
      <c r="BH1450" s="20">
        <f t="shared" si="4245"/>
        <v>440.69400000000007</v>
      </c>
      <c r="BI1450" s="20">
        <f t="shared" si="4246"/>
        <v>660.2</v>
      </c>
      <c r="BJ1450" s="20">
        <f t="shared" si="4247"/>
        <v>665.3</v>
      </c>
      <c r="BK1450" s="20">
        <f t="shared" si="4250"/>
        <v>0</v>
      </c>
      <c r="BL1450" s="20">
        <f t="shared" si="4250"/>
        <v>0</v>
      </c>
      <c r="BM1450" s="20">
        <f t="shared" si="4248"/>
        <v>440.69400000000007</v>
      </c>
      <c r="BN1450" s="20">
        <f t="shared" si="4249"/>
        <v>660.2</v>
      </c>
      <c r="BO1450" s="20">
        <f t="shared" si="4250"/>
        <v>0</v>
      </c>
      <c r="BP1450" s="20">
        <f t="shared" si="4250"/>
        <v>0</v>
      </c>
      <c r="BQ1450" s="20">
        <f t="shared" si="4250"/>
        <v>0</v>
      </c>
      <c r="BR1450" s="20">
        <f t="shared" si="4117"/>
        <v>440.69400000000007</v>
      </c>
      <c r="BS1450" s="20">
        <f t="shared" si="4118"/>
        <v>660.2</v>
      </c>
      <c r="BT1450" s="20">
        <f t="shared" si="4119"/>
        <v>665.3</v>
      </c>
      <c r="BU1450" s="20">
        <f t="shared" si="4250"/>
        <v>0</v>
      </c>
      <c r="BV1450" s="20">
        <f t="shared" si="4121"/>
        <v>440.69400000000007</v>
      </c>
      <c r="BW1450" s="20">
        <f t="shared" si="4250"/>
        <v>-408.2</v>
      </c>
      <c r="BX1450" s="20">
        <f t="shared" si="4250"/>
        <v>0</v>
      </c>
      <c r="BY1450" s="20">
        <f t="shared" si="4184"/>
        <v>32.494000000000085</v>
      </c>
      <c r="BZ1450" s="20">
        <f t="shared" si="4185"/>
        <v>660.2</v>
      </c>
      <c r="CA1450" s="20">
        <f t="shared" si="4250"/>
        <v>0</v>
      </c>
      <c r="CB1450" s="20">
        <f t="shared" si="4186"/>
        <v>32.494000000000085</v>
      </c>
      <c r="CC1450" s="20">
        <f t="shared" si="4250"/>
        <v>0</v>
      </c>
      <c r="CD1450" s="20">
        <f t="shared" si="4187"/>
        <v>32.494000000000085</v>
      </c>
      <c r="CE1450" s="20">
        <f t="shared" si="4250"/>
        <v>0</v>
      </c>
    </row>
    <row r="1451" spans="1:84" ht="47.25" x14ac:dyDescent="0.25">
      <c r="A1451" s="10" t="s">
        <v>114</v>
      </c>
      <c r="B1451" s="19">
        <v>240</v>
      </c>
      <c r="C1451" s="10"/>
      <c r="D1451" s="10"/>
      <c r="E1451" s="25" t="s">
        <v>603</v>
      </c>
      <c r="F1451" s="20">
        <f>F1452</f>
        <v>660.2</v>
      </c>
      <c r="G1451" s="20">
        <f t="shared" si="4250"/>
        <v>660.2</v>
      </c>
      <c r="H1451" s="20">
        <f t="shared" si="4250"/>
        <v>665.3</v>
      </c>
      <c r="I1451" s="20">
        <f t="shared" si="4250"/>
        <v>0</v>
      </c>
      <c r="J1451" s="20">
        <f t="shared" si="4250"/>
        <v>0</v>
      </c>
      <c r="K1451" s="20">
        <f t="shared" si="4250"/>
        <v>0</v>
      </c>
      <c r="L1451" s="20">
        <f t="shared" si="4028"/>
        <v>660.2</v>
      </c>
      <c r="M1451" s="20">
        <f t="shared" si="4029"/>
        <v>660.2</v>
      </c>
      <c r="N1451" s="20">
        <f t="shared" si="4030"/>
        <v>665.3</v>
      </c>
      <c r="O1451" s="20">
        <f t="shared" si="4250"/>
        <v>0</v>
      </c>
      <c r="P1451" s="20">
        <f t="shared" si="4250"/>
        <v>0</v>
      </c>
      <c r="Q1451" s="20">
        <f t="shared" si="4250"/>
        <v>0</v>
      </c>
      <c r="R1451" s="20">
        <f t="shared" si="4181"/>
        <v>660.2</v>
      </c>
      <c r="S1451" s="20">
        <f t="shared" si="4182"/>
        <v>660.2</v>
      </c>
      <c r="T1451" s="20">
        <f t="shared" si="4183"/>
        <v>665.3</v>
      </c>
      <c r="U1451" s="20">
        <f t="shared" si="4250"/>
        <v>0</v>
      </c>
      <c r="V1451" s="20">
        <f t="shared" si="4128"/>
        <v>660.2</v>
      </c>
      <c r="W1451" s="20">
        <f t="shared" si="4250"/>
        <v>0</v>
      </c>
      <c r="X1451" s="20">
        <f t="shared" si="4250"/>
        <v>0</v>
      </c>
      <c r="Y1451" s="20">
        <f t="shared" si="4250"/>
        <v>0</v>
      </c>
      <c r="Z1451" s="20">
        <f t="shared" si="4096"/>
        <v>660.2</v>
      </c>
      <c r="AA1451" s="20">
        <f t="shared" si="4097"/>
        <v>660.2</v>
      </c>
      <c r="AB1451" s="20">
        <f t="shared" si="4098"/>
        <v>665.3</v>
      </c>
      <c r="AC1451" s="20">
        <f t="shared" si="4250"/>
        <v>0</v>
      </c>
      <c r="AD1451" s="20">
        <f t="shared" si="4250"/>
        <v>0</v>
      </c>
      <c r="AE1451" s="20">
        <f t="shared" si="4250"/>
        <v>0</v>
      </c>
      <c r="AF1451" s="20">
        <f t="shared" si="4090"/>
        <v>660.2</v>
      </c>
      <c r="AG1451" s="20">
        <f t="shared" si="4091"/>
        <v>660.2</v>
      </c>
      <c r="AH1451" s="20">
        <f t="shared" si="4092"/>
        <v>665.3</v>
      </c>
      <c r="AI1451" s="20">
        <f t="shared" si="4250"/>
        <v>0</v>
      </c>
      <c r="AJ1451" s="20">
        <f t="shared" si="4093"/>
        <v>660.2</v>
      </c>
      <c r="AK1451" s="20">
        <f t="shared" si="4250"/>
        <v>0</v>
      </c>
      <c r="AL1451" s="20">
        <f t="shared" si="4250"/>
        <v>0</v>
      </c>
      <c r="AM1451" s="20">
        <f t="shared" si="4250"/>
        <v>0</v>
      </c>
      <c r="AN1451" s="20">
        <f t="shared" si="4190"/>
        <v>660.2</v>
      </c>
      <c r="AO1451" s="20">
        <f t="shared" si="4191"/>
        <v>660.2</v>
      </c>
      <c r="AP1451" s="20">
        <f t="shared" si="4192"/>
        <v>665.3</v>
      </c>
      <c r="AQ1451" s="20">
        <f t="shared" si="4250"/>
        <v>0</v>
      </c>
      <c r="AR1451" s="20">
        <f t="shared" si="4250"/>
        <v>0</v>
      </c>
      <c r="AS1451" s="20">
        <f t="shared" si="4250"/>
        <v>0</v>
      </c>
      <c r="AT1451" s="20">
        <f t="shared" si="4193"/>
        <v>660.2</v>
      </c>
      <c r="AU1451" s="20">
        <f t="shared" si="4194"/>
        <v>660.2</v>
      </c>
      <c r="AV1451" s="20">
        <f t="shared" si="4195"/>
        <v>665.3</v>
      </c>
      <c r="AW1451" s="20">
        <f t="shared" si="4250"/>
        <v>0</v>
      </c>
      <c r="AX1451" s="20">
        <f t="shared" si="4250"/>
        <v>0</v>
      </c>
      <c r="AY1451" s="20">
        <f t="shared" si="4250"/>
        <v>0</v>
      </c>
      <c r="AZ1451" s="20">
        <f t="shared" si="4101"/>
        <v>660.2</v>
      </c>
      <c r="BA1451" s="20">
        <f t="shared" si="4102"/>
        <v>660.2</v>
      </c>
      <c r="BB1451" s="20">
        <f t="shared" si="4103"/>
        <v>665.3</v>
      </c>
      <c r="BC1451" s="20">
        <f t="shared" si="4250"/>
        <v>0</v>
      </c>
      <c r="BD1451" s="20">
        <f t="shared" si="4100"/>
        <v>660.2</v>
      </c>
      <c r="BE1451" s="20">
        <f t="shared" si="4250"/>
        <v>-219.506</v>
      </c>
      <c r="BF1451" s="20">
        <f t="shared" si="4250"/>
        <v>0</v>
      </c>
      <c r="BG1451" s="20">
        <f t="shared" si="4250"/>
        <v>0</v>
      </c>
      <c r="BH1451" s="20">
        <f t="shared" si="4245"/>
        <v>440.69400000000007</v>
      </c>
      <c r="BI1451" s="20">
        <f t="shared" si="4246"/>
        <v>660.2</v>
      </c>
      <c r="BJ1451" s="20">
        <f t="shared" si="4247"/>
        <v>665.3</v>
      </c>
      <c r="BK1451" s="20">
        <f t="shared" si="4250"/>
        <v>0</v>
      </c>
      <c r="BL1451" s="20">
        <f t="shared" si="4250"/>
        <v>0</v>
      </c>
      <c r="BM1451" s="20">
        <f t="shared" si="4248"/>
        <v>440.69400000000007</v>
      </c>
      <c r="BN1451" s="20">
        <f t="shared" si="4249"/>
        <v>660.2</v>
      </c>
      <c r="BO1451" s="20">
        <f t="shared" si="4250"/>
        <v>0</v>
      </c>
      <c r="BP1451" s="20">
        <f t="shared" si="4250"/>
        <v>0</v>
      </c>
      <c r="BQ1451" s="20">
        <f t="shared" si="4250"/>
        <v>0</v>
      </c>
      <c r="BR1451" s="20">
        <f t="shared" si="4117"/>
        <v>440.69400000000007</v>
      </c>
      <c r="BS1451" s="20">
        <f t="shared" si="4118"/>
        <v>660.2</v>
      </c>
      <c r="BT1451" s="20">
        <f t="shared" si="4119"/>
        <v>665.3</v>
      </c>
      <c r="BU1451" s="20">
        <f t="shared" si="4250"/>
        <v>0</v>
      </c>
      <c r="BV1451" s="20">
        <f t="shared" si="4121"/>
        <v>440.69400000000007</v>
      </c>
      <c r="BW1451" s="20">
        <f t="shared" si="4250"/>
        <v>-408.2</v>
      </c>
      <c r="BX1451" s="20">
        <f t="shared" si="4250"/>
        <v>0</v>
      </c>
      <c r="BY1451" s="20">
        <f t="shared" si="4184"/>
        <v>32.494000000000085</v>
      </c>
      <c r="BZ1451" s="20">
        <f t="shared" si="4185"/>
        <v>660.2</v>
      </c>
      <c r="CA1451" s="20">
        <f t="shared" si="4250"/>
        <v>0</v>
      </c>
      <c r="CB1451" s="20">
        <f t="shared" si="4186"/>
        <v>32.494000000000085</v>
      </c>
      <c r="CC1451" s="20">
        <f t="shared" si="4250"/>
        <v>0</v>
      </c>
      <c r="CD1451" s="20">
        <f t="shared" si="4187"/>
        <v>32.494000000000085</v>
      </c>
      <c r="CE1451" s="20">
        <f t="shared" si="4250"/>
        <v>0</v>
      </c>
    </row>
    <row r="1452" spans="1:84" ht="31.5" x14ac:dyDescent="0.25">
      <c r="A1452" s="10" t="s">
        <v>114</v>
      </c>
      <c r="B1452" s="19">
        <v>240</v>
      </c>
      <c r="C1452" s="10" t="s">
        <v>335</v>
      </c>
      <c r="D1452" s="10" t="s">
        <v>344</v>
      </c>
      <c r="E1452" s="25" t="s">
        <v>578</v>
      </c>
      <c r="F1452" s="20">
        <v>660.2</v>
      </c>
      <c r="G1452" s="20">
        <v>660.2</v>
      </c>
      <c r="H1452" s="20">
        <v>665.3</v>
      </c>
      <c r="I1452" s="20"/>
      <c r="J1452" s="20"/>
      <c r="K1452" s="20"/>
      <c r="L1452" s="20">
        <f t="shared" si="4028"/>
        <v>660.2</v>
      </c>
      <c r="M1452" s="20">
        <f t="shared" si="4029"/>
        <v>660.2</v>
      </c>
      <c r="N1452" s="20">
        <f t="shared" si="4030"/>
        <v>665.3</v>
      </c>
      <c r="O1452" s="20"/>
      <c r="P1452" s="20"/>
      <c r="Q1452" s="20"/>
      <c r="R1452" s="20">
        <f t="shared" si="4181"/>
        <v>660.2</v>
      </c>
      <c r="S1452" s="20">
        <f t="shared" si="4182"/>
        <v>660.2</v>
      </c>
      <c r="T1452" s="20">
        <f t="shared" si="4183"/>
        <v>665.3</v>
      </c>
      <c r="U1452" s="20"/>
      <c r="V1452" s="20">
        <f t="shared" si="4128"/>
        <v>660.2</v>
      </c>
      <c r="W1452" s="20"/>
      <c r="X1452" s="20"/>
      <c r="Y1452" s="20"/>
      <c r="Z1452" s="20">
        <f t="shared" si="4096"/>
        <v>660.2</v>
      </c>
      <c r="AA1452" s="20">
        <f t="shared" si="4097"/>
        <v>660.2</v>
      </c>
      <c r="AB1452" s="20">
        <f t="shared" si="4098"/>
        <v>665.3</v>
      </c>
      <c r="AC1452" s="20"/>
      <c r="AD1452" s="20"/>
      <c r="AE1452" s="20"/>
      <c r="AF1452" s="20">
        <f t="shared" si="4090"/>
        <v>660.2</v>
      </c>
      <c r="AG1452" s="20">
        <f t="shared" si="4091"/>
        <v>660.2</v>
      </c>
      <c r="AH1452" s="20">
        <f t="shared" si="4092"/>
        <v>665.3</v>
      </c>
      <c r="AI1452" s="20"/>
      <c r="AJ1452" s="20">
        <f t="shared" si="4093"/>
        <v>660.2</v>
      </c>
      <c r="AK1452" s="20"/>
      <c r="AL1452" s="20"/>
      <c r="AM1452" s="20"/>
      <c r="AN1452" s="20">
        <f t="shared" si="4190"/>
        <v>660.2</v>
      </c>
      <c r="AO1452" s="20">
        <f t="shared" si="4191"/>
        <v>660.2</v>
      </c>
      <c r="AP1452" s="20">
        <f t="shared" si="4192"/>
        <v>665.3</v>
      </c>
      <c r="AQ1452" s="20"/>
      <c r="AR1452" s="20"/>
      <c r="AS1452" s="20"/>
      <c r="AT1452" s="20">
        <f t="shared" si="4193"/>
        <v>660.2</v>
      </c>
      <c r="AU1452" s="20">
        <f t="shared" si="4194"/>
        <v>660.2</v>
      </c>
      <c r="AV1452" s="20">
        <f t="shared" si="4195"/>
        <v>665.3</v>
      </c>
      <c r="AW1452" s="20"/>
      <c r="AX1452" s="20"/>
      <c r="AY1452" s="20"/>
      <c r="AZ1452" s="20">
        <f t="shared" si="4101"/>
        <v>660.2</v>
      </c>
      <c r="BA1452" s="20">
        <f t="shared" si="4102"/>
        <v>660.2</v>
      </c>
      <c r="BB1452" s="20">
        <f t="shared" si="4103"/>
        <v>665.3</v>
      </c>
      <c r="BC1452" s="20"/>
      <c r="BD1452" s="20">
        <f t="shared" si="4100"/>
        <v>660.2</v>
      </c>
      <c r="BE1452" s="20">
        <v>-219.506</v>
      </c>
      <c r="BF1452" s="20"/>
      <c r="BG1452" s="20"/>
      <c r="BH1452" s="20">
        <f t="shared" si="4245"/>
        <v>440.69400000000007</v>
      </c>
      <c r="BI1452" s="20">
        <f t="shared" si="4246"/>
        <v>660.2</v>
      </c>
      <c r="BJ1452" s="20">
        <f t="shared" si="4247"/>
        <v>665.3</v>
      </c>
      <c r="BK1452" s="20"/>
      <c r="BL1452" s="20"/>
      <c r="BM1452" s="20">
        <f t="shared" si="4248"/>
        <v>440.69400000000007</v>
      </c>
      <c r="BN1452" s="20">
        <f t="shared" si="4249"/>
        <v>660.2</v>
      </c>
      <c r="BO1452" s="20"/>
      <c r="BP1452" s="20"/>
      <c r="BQ1452" s="20"/>
      <c r="BR1452" s="20">
        <f t="shared" si="4117"/>
        <v>440.69400000000007</v>
      </c>
      <c r="BS1452" s="20">
        <f t="shared" si="4118"/>
        <v>660.2</v>
      </c>
      <c r="BT1452" s="20">
        <f t="shared" si="4119"/>
        <v>665.3</v>
      </c>
      <c r="BU1452" s="20"/>
      <c r="BV1452" s="20">
        <f t="shared" si="4121"/>
        <v>440.69400000000007</v>
      </c>
      <c r="BW1452" s="20">
        <v>-408.2</v>
      </c>
      <c r="BX1452" s="20"/>
      <c r="BY1452" s="20">
        <f t="shared" si="4184"/>
        <v>32.494000000000085</v>
      </c>
      <c r="BZ1452" s="20">
        <f t="shared" si="4185"/>
        <v>660.2</v>
      </c>
      <c r="CA1452" s="20"/>
      <c r="CB1452" s="20">
        <f t="shared" si="4186"/>
        <v>32.494000000000085</v>
      </c>
      <c r="CC1452" s="20"/>
      <c r="CD1452" s="20">
        <f t="shared" si="4187"/>
        <v>32.494000000000085</v>
      </c>
      <c r="CE1452" s="20"/>
    </row>
    <row r="1453" spans="1:84" ht="47.25" x14ac:dyDescent="0.25">
      <c r="A1453" s="10" t="s">
        <v>115</v>
      </c>
      <c r="B1453" s="19"/>
      <c r="C1453" s="10"/>
      <c r="D1453" s="10"/>
      <c r="E1453" s="25" t="s">
        <v>924</v>
      </c>
      <c r="F1453" s="20">
        <f>F1454</f>
        <v>1369.4</v>
      </c>
      <c r="G1453" s="20">
        <f t="shared" ref="G1453:CE1455" si="4251">G1454</f>
        <v>3725.4</v>
      </c>
      <c r="H1453" s="20">
        <f t="shared" si="4251"/>
        <v>451.3</v>
      </c>
      <c r="I1453" s="20">
        <f t="shared" si="4251"/>
        <v>0</v>
      </c>
      <c r="J1453" s="20">
        <f t="shared" si="4251"/>
        <v>0</v>
      </c>
      <c r="K1453" s="20">
        <f t="shared" si="4251"/>
        <v>0</v>
      </c>
      <c r="L1453" s="20">
        <f t="shared" si="4028"/>
        <v>1369.4</v>
      </c>
      <c r="M1453" s="20">
        <f t="shared" si="4029"/>
        <v>3725.4</v>
      </c>
      <c r="N1453" s="20">
        <f t="shared" si="4030"/>
        <v>451.3</v>
      </c>
      <c r="O1453" s="20">
        <f t="shared" si="4251"/>
        <v>0</v>
      </c>
      <c r="P1453" s="20">
        <f t="shared" si="4251"/>
        <v>0</v>
      </c>
      <c r="Q1453" s="20">
        <f t="shared" si="4251"/>
        <v>0</v>
      </c>
      <c r="R1453" s="20">
        <f t="shared" si="4181"/>
        <v>1369.4</v>
      </c>
      <c r="S1453" s="20">
        <f t="shared" si="4182"/>
        <v>3725.4</v>
      </c>
      <c r="T1453" s="20">
        <f t="shared" si="4183"/>
        <v>451.3</v>
      </c>
      <c r="U1453" s="20">
        <f t="shared" si="4251"/>
        <v>0</v>
      </c>
      <c r="V1453" s="20">
        <f t="shared" si="4128"/>
        <v>1369.4</v>
      </c>
      <c r="W1453" s="20">
        <f t="shared" si="4251"/>
        <v>0</v>
      </c>
      <c r="X1453" s="20">
        <f t="shared" si="4251"/>
        <v>0</v>
      </c>
      <c r="Y1453" s="20">
        <f t="shared" si="4251"/>
        <v>0</v>
      </c>
      <c r="Z1453" s="20">
        <f t="shared" si="4096"/>
        <v>1369.4</v>
      </c>
      <c r="AA1453" s="20">
        <f t="shared" si="4097"/>
        <v>3725.4</v>
      </c>
      <c r="AB1453" s="20">
        <f t="shared" si="4098"/>
        <v>451.3</v>
      </c>
      <c r="AC1453" s="20">
        <f t="shared" si="4251"/>
        <v>0</v>
      </c>
      <c r="AD1453" s="20">
        <f t="shared" si="4251"/>
        <v>0</v>
      </c>
      <c r="AE1453" s="20">
        <f t="shared" si="4251"/>
        <v>0</v>
      </c>
      <c r="AF1453" s="20">
        <f t="shared" si="4090"/>
        <v>1369.4</v>
      </c>
      <c r="AG1453" s="20">
        <f t="shared" si="4091"/>
        <v>3725.4</v>
      </c>
      <c r="AH1453" s="20">
        <f t="shared" si="4092"/>
        <v>451.3</v>
      </c>
      <c r="AI1453" s="20">
        <f t="shared" si="4251"/>
        <v>0</v>
      </c>
      <c r="AJ1453" s="20">
        <f t="shared" si="4093"/>
        <v>1369.4</v>
      </c>
      <c r="AK1453" s="20">
        <f t="shared" si="4251"/>
        <v>-102.23499999999999</v>
      </c>
      <c r="AL1453" s="20">
        <f t="shared" si="4251"/>
        <v>0</v>
      </c>
      <c r="AM1453" s="20">
        <f t="shared" si="4251"/>
        <v>0</v>
      </c>
      <c r="AN1453" s="20">
        <f t="shared" si="4190"/>
        <v>1267.1650000000002</v>
      </c>
      <c r="AO1453" s="20">
        <f t="shared" si="4191"/>
        <v>3725.4</v>
      </c>
      <c r="AP1453" s="20">
        <f t="shared" si="4192"/>
        <v>451.3</v>
      </c>
      <c r="AQ1453" s="20">
        <f t="shared" si="4251"/>
        <v>0</v>
      </c>
      <c r="AR1453" s="20">
        <f t="shared" si="4251"/>
        <v>0</v>
      </c>
      <c r="AS1453" s="20">
        <f t="shared" si="4251"/>
        <v>0</v>
      </c>
      <c r="AT1453" s="20">
        <f t="shared" si="4193"/>
        <v>1267.1650000000002</v>
      </c>
      <c r="AU1453" s="20">
        <f t="shared" si="4194"/>
        <v>3725.4</v>
      </c>
      <c r="AV1453" s="20">
        <f t="shared" si="4195"/>
        <v>451.3</v>
      </c>
      <c r="AW1453" s="20">
        <f t="shared" si="4251"/>
        <v>0</v>
      </c>
      <c r="AX1453" s="20">
        <f t="shared" si="4251"/>
        <v>0</v>
      </c>
      <c r="AY1453" s="20">
        <f t="shared" si="4251"/>
        <v>0</v>
      </c>
      <c r="AZ1453" s="20">
        <f t="shared" si="4101"/>
        <v>1267.1650000000002</v>
      </c>
      <c r="BA1453" s="20">
        <f t="shared" si="4102"/>
        <v>3725.4</v>
      </c>
      <c r="BB1453" s="20">
        <f t="shared" si="4103"/>
        <v>451.3</v>
      </c>
      <c r="BC1453" s="20">
        <f t="shared" si="4251"/>
        <v>0</v>
      </c>
      <c r="BD1453" s="20">
        <f t="shared" si="4100"/>
        <v>1267.1650000000002</v>
      </c>
      <c r="BE1453" s="20">
        <f t="shared" si="4251"/>
        <v>-260.21300000000002</v>
      </c>
      <c r="BF1453" s="20">
        <f t="shared" si="4251"/>
        <v>0</v>
      </c>
      <c r="BG1453" s="20">
        <f t="shared" si="4251"/>
        <v>0</v>
      </c>
      <c r="BH1453" s="20">
        <f t="shared" si="4245"/>
        <v>1006.9520000000002</v>
      </c>
      <c r="BI1453" s="20">
        <f t="shared" si="4246"/>
        <v>3725.4</v>
      </c>
      <c r="BJ1453" s="20">
        <f t="shared" si="4247"/>
        <v>451.3</v>
      </c>
      <c r="BK1453" s="20">
        <f t="shared" si="4251"/>
        <v>0</v>
      </c>
      <c r="BL1453" s="20">
        <f t="shared" si="4251"/>
        <v>0</v>
      </c>
      <c r="BM1453" s="20">
        <f t="shared" si="4248"/>
        <v>1006.9520000000002</v>
      </c>
      <c r="BN1453" s="20">
        <f t="shared" si="4249"/>
        <v>3725.4</v>
      </c>
      <c r="BO1453" s="20">
        <f t="shared" si="4251"/>
        <v>0</v>
      </c>
      <c r="BP1453" s="20">
        <f t="shared" si="4251"/>
        <v>0</v>
      </c>
      <c r="BQ1453" s="20">
        <f t="shared" si="4251"/>
        <v>0</v>
      </c>
      <c r="BR1453" s="20">
        <f t="shared" si="4117"/>
        <v>1006.9520000000002</v>
      </c>
      <c r="BS1453" s="20">
        <f t="shared" si="4118"/>
        <v>3725.4</v>
      </c>
      <c r="BT1453" s="20">
        <f t="shared" si="4119"/>
        <v>451.3</v>
      </c>
      <c r="BU1453" s="20">
        <f t="shared" si="4251"/>
        <v>0</v>
      </c>
      <c r="BV1453" s="20">
        <f t="shared" si="4121"/>
        <v>1006.9520000000002</v>
      </c>
      <c r="BW1453" s="20">
        <f t="shared" si="4251"/>
        <v>-307.863</v>
      </c>
      <c r="BX1453" s="20">
        <f t="shared" si="4251"/>
        <v>0</v>
      </c>
      <c r="BY1453" s="20">
        <f t="shared" si="4184"/>
        <v>699.08900000000017</v>
      </c>
      <c r="BZ1453" s="20">
        <f t="shared" si="4185"/>
        <v>3725.4</v>
      </c>
      <c r="CA1453" s="20">
        <f t="shared" si="4251"/>
        <v>0</v>
      </c>
      <c r="CB1453" s="20">
        <f t="shared" si="4186"/>
        <v>699.08900000000017</v>
      </c>
      <c r="CC1453" s="20">
        <f t="shared" si="4251"/>
        <v>0</v>
      </c>
      <c r="CD1453" s="20">
        <f t="shared" si="4187"/>
        <v>699.08900000000017</v>
      </c>
      <c r="CE1453" s="20">
        <f t="shared" si="4251"/>
        <v>0</v>
      </c>
    </row>
    <row r="1454" spans="1:84" ht="47.25" x14ac:dyDescent="0.25">
      <c r="A1454" s="10" t="s">
        <v>115</v>
      </c>
      <c r="B1454" s="19">
        <v>200</v>
      </c>
      <c r="C1454" s="10"/>
      <c r="D1454" s="10"/>
      <c r="E1454" s="25" t="s">
        <v>602</v>
      </c>
      <c r="F1454" s="20">
        <f>F1455</f>
        <v>1369.4</v>
      </c>
      <c r="G1454" s="20">
        <f t="shared" si="4251"/>
        <v>3725.4</v>
      </c>
      <c r="H1454" s="20">
        <f t="shared" si="4251"/>
        <v>451.3</v>
      </c>
      <c r="I1454" s="20">
        <f t="shared" si="4251"/>
        <v>0</v>
      </c>
      <c r="J1454" s="20">
        <f t="shared" si="4251"/>
        <v>0</v>
      </c>
      <c r="K1454" s="20">
        <f t="shared" si="4251"/>
        <v>0</v>
      </c>
      <c r="L1454" s="20">
        <f t="shared" si="4028"/>
        <v>1369.4</v>
      </c>
      <c r="M1454" s="20">
        <f t="shared" si="4029"/>
        <v>3725.4</v>
      </c>
      <c r="N1454" s="20">
        <f t="shared" si="4030"/>
        <v>451.3</v>
      </c>
      <c r="O1454" s="20">
        <f t="shared" si="4251"/>
        <v>0</v>
      </c>
      <c r="P1454" s="20">
        <f t="shared" si="4251"/>
        <v>0</v>
      </c>
      <c r="Q1454" s="20">
        <f t="shared" si="4251"/>
        <v>0</v>
      </c>
      <c r="R1454" s="20">
        <f t="shared" si="4181"/>
        <v>1369.4</v>
      </c>
      <c r="S1454" s="20">
        <f t="shared" si="4182"/>
        <v>3725.4</v>
      </c>
      <c r="T1454" s="20">
        <f t="shared" si="4183"/>
        <v>451.3</v>
      </c>
      <c r="U1454" s="20">
        <f t="shared" si="4251"/>
        <v>0</v>
      </c>
      <c r="V1454" s="20">
        <f t="shared" si="4128"/>
        <v>1369.4</v>
      </c>
      <c r="W1454" s="20">
        <f t="shared" si="4251"/>
        <v>0</v>
      </c>
      <c r="X1454" s="20">
        <f t="shared" si="4251"/>
        <v>0</v>
      </c>
      <c r="Y1454" s="20">
        <f t="shared" si="4251"/>
        <v>0</v>
      </c>
      <c r="Z1454" s="20">
        <f t="shared" si="4096"/>
        <v>1369.4</v>
      </c>
      <c r="AA1454" s="20">
        <f t="shared" si="4097"/>
        <v>3725.4</v>
      </c>
      <c r="AB1454" s="20">
        <f t="shared" si="4098"/>
        <v>451.3</v>
      </c>
      <c r="AC1454" s="20">
        <f t="shared" si="4251"/>
        <v>0</v>
      </c>
      <c r="AD1454" s="20">
        <f t="shared" si="4251"/>
        <v>0</v>
      </c>
      <c r="AE1454" s="20">
        <f t="shared" si="4251"/>
        <v>0</v>
      </c>
      <c r="AF1454" s="20">
        <f t="shared" si="4090"/>
        <v>1369.4</v>
      </c>
      <c r="AG1454" s="20">
        <f t="shared" si="4091"/>
        <v>3725.4</v>
      </c>
      <c r="AH1454" s="20">
        <f t="shared" si="4092"/>
        <v>451.3</v>
      </c>
      <c r="AI1454" s="20">
        <f t="shared" si="4251"/>
        <v>0</v>
      </c>
      <c r="AJ1454" s="20">
        <f t="shared" si="4093"/>
        <v>1369.4</v>
      </c>
      <c r="AK1454" s="20">
        <f t="shared" si="4251"/>
        <v>-102.23499999999999</v>
      </c>
      <c r="AL1454" s="20">
        <f t="shared" si="4251"/>
        <v>0</v>
      </c>
      <c r="AM1454" s="20">
        <f t="shared" si="4251"/>
        <v>0</v>
      </c>
      <c r="AN1454" s="20">
        <f t="shared" si="4190"/>
        <v>1267.1650000000002</v>
      </c>
      <c r="AO1454" s="20">
        <f t="shared" si="4191"/>
        <v>3725.4</v>
      </c>
      <c r="AP1454" s="20">
        <f t="shared" si="4192"/>
        <v>451.3</v>
      </c>
      <c r="AQ1454" s="20">
        <f t="shared" si="4251"/>
        <v>0</v>
      </c>
      <c r="AR1454" s="20">
        <f t="shared" si="4251"/>
        <v>0</v>
      </c>
      <c r="AS1454" s="20">
        <f t="shared" si="4251"/>
        <v>0</v>
      </c>
      <c r="AT1454" s="20">
        <f t="shared" si="4193"/>
        <v>1267.1650000000002</v>
      </c>
      <c r="AU1454" s="20">
        <f t="shared" si="4194"/>
        <v>3725.4</v>
      </c>
      <c r="AV1454" s="20">
        <f t="shared" si="4195"/>
        <v>451.3</v>
      </c>
      <c r="AW1454" s="20">
        <f t="shared" si="4251"/>
        <v>0</v>
      </c>
      <c r="AX1454" s="20">
        <f t="shared" si="4251"/>
        <v>0</v>
      </c>
      <c r="AY1454" s="20">
        <f t="shared" si="4251"/>
        <v>0</v>
      </c>
      <c r="AZ1454" s="20">
        <f t="shared" si="4101"/>
        <v>1267.1650000000002</v>
      </c>
      <c r="BA1454" s="20">
        <f t="shared" si="4102"/>
        <v>3725.4</v>
      </c>
      <c r="BB1454" s="20">
        <f t="shared" si="4103"/>
        <v>451.3</v>
      </c>
      <c r="BC1454" s="20">
        <f t="shared" si="4251"/>
        <v>0</v>
      </c>
      <c r="BD1454" s="20">
        <f t="shared" si="4100"/>
        <v>1267.1650000000002</v>
      </c>
      <c r="BE1454" s="20">
        <f t="shared" si="4251"/>
        <v>-260.21300000000002</v>
      </c>
      <c r="BF1454" s="20">
        <f t="shared" si="4251"/>
        <v>0</v>
      </c>
      <c r="BG1454" s="20">
        <f t="shared" si="4251"/>
        <v>0</v>
      </c>
      <c r="BH1454" s="20">
        <f t="shared" si="4245"/>
        <v>1006.9520000000002</v>
      </c>
      <c r="BI1454" s="20">
        <f t="shared" si="4246"/>
        <v>3725.4</v>
      </c>
      <c r="BJ1454" s="20">
        <f t="shared" si="4247"/>
        <v>451.3</v>
      </c>
      <c r="BK1454" s="20">
        <f t="shared" si="4251"/>
        <v>0</v>
      </c>
      <c r="BL1454" s="20">
        <f t="shared" si="4251"/>
        <v>0</v>
      </c>
      <c r="BM1454" s="20">
        <f t="shared" si="4248"/>
        <v>1006.9520000000002</v>
      </c>
      <c r="BN1454" s="20">
        <f t="shared" si="4249"/>
        <v>3725.4</v>
      </c>
      <c r="BO1454" s="20">
        <f t="shared" si="4251"/>
        <v>0</v>
      </c>
      <c r="BP1454" s="20">
        <f t="shared" si="4251"/>
        <v>0</v>
      </c>
      <c r="BQ1454" s="20">
        <f t="shared" si="4251"/>
        <v>0</v>
      </c>
      <c r="BR1454" s="20">
        <f t="shared" si="4117"/>
        <v>1006.9520000000002</v>
      </c>
      <c r="BS1454" s="20">
        <f t="shared" si="4118"/>
        <v>3725.4</v>
      </c>
      <c r="BT1454" s="20">
        <f t="shared" si="4119"/>
        <v>451.3</v>
      </c>
      <c r="BU1454" s="20">
        <f t="shared" si="4251"/>
        <v>0</v>
      </c>
      <c r="BV1454" s="20">
        <f t="shared" si="4121"/>
        <v>1006.9520000000002</v>
      </c>
      <c r="BW1454" s="20">
        <f t="shared" si="4251"/>
        <v>-307.863</v>
      </c>
      <c r="BX1454" s="20">
        <f t="shared" si="4251"/>
        <v>0</v>
      </c>
      <c r="BY1454" s="20">
        <f t="shared" si="4184"/>
        <v>699.08900000000017</v>
      </c>
      <c r="BZ1454" s="20">
        <f t="shared" si="4185"/>
        <v>3725.4</v>
      </c>
      <c r="CA1454" s="20">
        <f t="shared" si="4251"/>
        <v>0</v>
      </c>
      <c r="CB1454" s="20">
        <f t="shared" si="4186"/>
        <v>699.08900000000017</v>
      </c>
      <c r="CC1454" s="20">
        <f t="shared" si="4251"/>
        <v>0</v>
      </c>
      <c r="CD1454" s="20">
        <f t="shared" si="4187"/>
        <v>699.08900000000017</v>
      </c>
      <c r="CE1454" s="20">
        <f t="shared" si="4251"/>
        <v>0</v>
      </c>
    </row>
    <row r="1455" spans="1:84" ht="47.25" x14ac:dyDescent="0.25">
      <c r="A1455" s="10" t="s">
        <v>115</v>
      </c>
      <c r="B1455" s="19">
        <v>240</v>
      </c>
      <c r="C1455" s="10"/>
      <c r="D1455" s="10"/>
      <c r="E1455" s="25" t="s">
        <v>603</v>
      </c>
      <c r="F1455" s="20">
        <f>F1456</f>
        <v>1369.4</v>
      </c>
      <c r="G1455" s="20">
        <f t="shared" si="4251"/>
        <v>3725.4</v>
      </c>
      <c r="H1455" s="20">
        <f t="shared" si="4251"/>
        <v>451.3</v>
      </c>
      <c r="I1455" s="20">
        <f t="shared" si="4251"/>
        <v>0</v>
      </c>
      <c r="J1455" s="20">
        <f t="shared" si="4251"/>
        <v>0</v>
      </c>
      <c r="K1455" s="20">
        <f t="shared" si="4251"/>
        <v>0</v>
      </c>
      <c r="L1455" s="20">
        <f t="shared" si="4028"/>
        <v>1369.4</v>
      </c>
      <c r="M1455" s="20">
        <f t="shared" si="4029"/>
        <v>3725.4</v>
      </c>
      <c r="N1455" s="20">
        <f t="shared" si="4030"/>
        <v>451.3</v>
      </c>
      <c r="O1455" s="20">
        <f t="shared" si="4251"/>
        <v>0</v>
      </c>
      <c r="P1455" s="20">
        <f t="shared" si="4251"/>
        <v>0</v>
      </c>
      <c r="Q1455" s="20">
        <f t="shared" si="4251"/>
        <v>0</v>
      </c>
      <c r="R1455" s="20">
        <f t="shared" si="4181"/>
        <v>1369.4</v>
      </c>
      <c r="S1455" s="20">
        <f t="shared" si="4182"/>
        <v>3725.4</v>
      </c>
      <c r="T1455" s="20">
        <f t="shared" si="4183"/>
        <v>451.3</v>
      </c>
      <c r="U1455" s="20">
        <f t="shared" si="4251"/>
        <v>0</v>
      </c>
      <c r="V1455" s="20">
        <f t="shared" si="4128"/>
        <v>1369.4</v>
      </c>
      <c r="W1455" s="20">
        <f t="shared" si="4251"/>
        <v>0</v>
      </c>
      <c r="X1455" s="20">
        <f t="shared" si="4251"/>
        <v>0</v>
      </c>
      <c r="Y1455" s="20">
        <f t="shared" si="4251"/>
        <v>0</v>
      </c>
      <c r="Z1455" s="20">
        <f t="shared" si="4096"/>
        <v>1369.4</v>
      </c>
      <c r="AA1455" s="20">
        <f t="shared" si="4097"/>
        <v>3725.4</v>
      </c>
      <c r="AB1455" s="20">
        <f t="shared" si="4098"/>
        <v>451.3</v>
      </c>
      <c r="AC1455" s="20">
        <f t="shared" si="4251"/>
        <v>0</v>
      </c>
      <c r="AD1455" s="20">
        <f t="shared" si="4251"/>
        <v>0</v>
      </c>
      <c r="AE1455" s="20">
        <f t="shared" si="4251"/>
        <v>0</v>
      </c>
      <c r="AF1455" s="20">
        <f t="shared" si="4090"/>
        <v>1369.4</v>
      </c>
      <c r="AG1455" s="20">
        <f t="shared" si="4091"/>
        <v>3725.4</v>
      </c>
      <c r="AH1455" s="20">
        <f t="shared" si="4092"/>
        <v>451.3</v>
      </c>
      <c r="AI1455" s="20">
        <f t="shared" si="4251"/>
        <v>0</v>
      </c>
      <c r="AJ1455" s="20">
        <f t="shared" si="4093"/>
        <v>1369.4</v>
      </c>
      <c r="AK1455" s="20">
        <f t="shared" si="4251"/>
        <v>-102.23499999999999</v>
      </c>
      <c r="AL1455" s="20">
        <f t="shared" si="4251"/>
        <v>0</v>
      </c>
      <c r="AM1455" s="20">
        <f t="shared" si="4251"/>
        <v>0</v>
      </c>
      <c r="AN1455" s="20">
        <f t="shared" si="4190"/>
        <v>1267.1650000000002</v>
      </c>
      <c r="AO1455" s="20">
        <f t="shared" si="4191"/>
        <v>3725.4</v>
      </c>
      <c r="AP1455" s="20">
        <f t="shared" si="4192"/>
        <v>451.3</v>
      </c>
      <c r="AQ1455" s="20">
        <f t="shared" si="4251"/>
        <v>0</v>
      </c>
      <c r="AR1455" s="20">
        <f t="shared" si="4251"/>
        <v>0</v>
      </c>
      <c r="AS1455" s="20">
        <f t="shared" si="4251"/>
        <v>0</v>
      </c>
      <c r="AT1455" s="20">
        <f t="shared" si="4193"/>
        <v>1267.1650000000002</v>
      </c>
      <c r="AU1455" s="20">
        <f t="shared" si="4194"/>
        <v>3725.4</v>
      </c>
      <c r="AV1455" s="20">
        <f t="shared" si="4195"/>
        <v>451.3</v>
      </c>
      <c r="AW1455" s="20">
        <f t="shared" si="4251"/>
        <v>0</v>
      </c>
      <c r="AX1455" s="20">
        <f t="shared" si="4251"/>
        <v>0</v>
      </c>
      <c r="AY1455" s="20">
        <f t="shared" si="4251"/>
        <v>0</v>
      </c>
      <c r="AZ1455" s="20">
        <f t="shared" si="4101"/>
        <v>1267.1650000000002</v>
      </c>
      <c r="BA1455" s="20">
        <f t="shared" si="4102"/>
        <v>3725.4</v>
      </c>
      <c r="BB1455" s="20">
        <f t="shared" si="4103"/>
        <v>451.3</v>
      </c>
      <c r="BC1455" s="20">
        <f t="shared" si="4251"/>
        <v>0</v>
      </c>
      <c r="BD1455" s="20">
        <f t="shared" si="4100"/>
        <v>1267.1650000000002</v>
      </c>
      <c r="BE1455" s="20">
        <f t="shared" si="4251"/>
        <v>-260.21300000000002</v>
      </c>
      <c r="BF1455" s="20">
        <f t="shared" si="4251"/>
        <v>0</v>
      </c>
      <c r="BG1455" s="20">
        <f t="shared" si="4251"/>
        <v>0</v>
      </c>
      <c r="BH1455" s="20">
        <f t="shared" si="4245"/>
        <v>1006.9520000000002</v>
      </c>
      <c r="BI1455" s="20">
        <f t="shared" si="4246"/>
        <v>3725.4</v>
      </c>
      <c r="BJ1455" s="20">
        <f t="shared" si="4247"/>
        <v>451.3</v>
      </c>
      <c r="BK1455" s="20">
        <f t="shared" si="4251"/>
        <v>0</v>
      </c>
      <c r="BL1455" s="20">
        <f t="shared" si="4251"/>
        <v>0</v>
      </c>
      <c r="BM1455" s="20">
        <f t="shared" si="4248"/>
        <v>1006.9520000000002</v>
      </c>
      <c r="BN1455" s="20">
        <f t="shared" si="4249"/>
        <v>3725.4</v>
      </c>
      <c r="BO1455" s="20">
        <f t="shared" si="4251"/>
        <v>0</v>
      </c>
      <c r="BP1455" s="20">
        <f t="shared" si="4251"/>
        <v>0</v>
      </c>
      <c r="BQ1455" s="20">
        <f t="shared" si="4251"/>
        <v>0</v>
      </c>
      <c r="BR1455" s="20">
        <f t="shared" si="4117"/>
        <v>1006.9520000000002</v>
      </c>
      <c r="BS1455" s="20">
        <f t="shared" si="4118"/>
        <v>3725.4</v>
      </c>
      <c r="BT1455" s="20">
        <f t="shared" si="4119"/>
        <v>451.3</v>
      </c>
      <c r="BU1455" s="20">
        <f t="shared" si="4251"/>
        <v>0</v>
      </c>
      <c r="BV1455" s="20">
        <f t="shared" si="4121"/>
        <v>1006.9520000000002</v>
      </c>
      <c r="BW1455" s="20">
        <f t="shared" si="4251"/>
        <v>-307.863</v>
      </c>
      <c r="BX1455" s="20">
        <f t="shared" si="4251"/>
        <v>0</v>
      </c>
      <c r="BY1455" s="20">
        <f t="shared" si="4184"/>
        <v>699.08900000000017</v>
      </c>
      <c r="BZ1455" s="20">
        <f t="shared" si="4185"/>
        <v>3725.4</v>
      </c>
      <c r="CA1455" s="20">
        <f t="shared" si="4251"/>
        <v>0</v>
      </c>
      <c r="CB1455" s="20">
        <f t="shared" si="4186"/>
        <v>699.08900000000017</v>
      </c>
      <c r="CC1455" s="20">
        <f t="shared" si="4251"/>
        <v>0</v>
      </c>
      <c r="CD1455" s="20">
        <f t="shared" si="4187"/>
        <v>699.08900000000017</v>
      </c>
      <c r="CE1455" s="20">
        <f t="shared" si="4251"/>
        <v>0</v>
      </c>
    </row>
    <row r="1456" spans="1:84" ht="31.5" x14ac:dyDescent="0.25">
      <c r="A1456" s="10" t="s">
        <v>115</v>
      </c>
      <c r="B1456" s="19">
        <v>240</v>
      </c>
      <c r="C1456" s="10" t="s">
        <v>335</v>
      </c>
      <c r="D1456" s="10" t="s">
        <v>344</v>
      </c>
      <c r="E1456" s="25" t="s">
        <v>578</v>
      </c>
      <c r="F1456" s="20">
        <v>1369.4</v>
      </c>
      <c r="G1456" s="20">
        <v>3725.4</v>
      </c>
      <c r="H1456" s="20">
        <v>451.3</v>
      </c>
      <c r="I1456" s="20"/>
      <c r="J1456" s="20"/>
      <c r="K1456" s="20"/>
      <c r="L1456" s="20">
        <f t="shared" ref="L1456:L1519" si="4252">F1456+I1456</f>
        <v>1369.4</v>
      </c>
      <c r="M1456" s="20">
        <f t="shared" ref="M1456:M1519" si="4253">G1456+J1456</f>
        <v>3725.4</v>
      </c>
      <c r="N1456" s="20">
        <f t="shared" ref="N1456:N1519" si="4254">H1456+K1456</f>
        <v>451.3</v>
      </c>
      <c r="O1456" s="20"/>
      <c r="P1456" s="20"/>
      <c r="Q1456" s="20"/>
      <c r="R1456" s="20">
        <f t="shared" si="4181"/>
        <v>1369.4</v>
      </c>
      <c r="S1456" s="20">
        <f t="shared" si="4182"/>
        <v>3725.4</v>
      </c>
      <c r="T1456" s="20">
        <f t="shared" si="4183"/>
        <v>451.3</v>
      </c>
      <c r="U1456" s="20"/>
      <c r="V1456" s="20">
        <f t="shared" si="4128"/>
        <v>1369.4</v>
      </c>
      <c r="W1456" s="20"/>
      <c r="X1456" s="20"/>
      <c r="Y1456" s="20"/>
      <c r="Z1456" s="20">
        <f t="shared" si="4096"/>
        <v>1369.4</v>
      </c>
      <c r="AA1456" s="20">
        <f t="shared" si="4097"/>
        <v>3725.4</v>
      </c>
      <c r="AB1456" s="20">
        <f t="shared" si="4098"/>
        <v>451.3</v>
      </c>
      <c r="AC1456" s="20"/>
      <c r="AD1456" s="20"/>
      <c r="AE1456" s="20"/>
      <c r="AF1456" s="20">
        <f t="shared" si="4090"/>
        <v>1369.4</v>
      </c>
      <c r="AG1456" s="20">
        <f t="shared" si="4091"/>
        <v>3725.4</v>
      </c>
      <c r="AH1456" s="20">
        <f t="shared" si="4092"/>
        <v>451.3</v>
      </c>
      <c r="AI1456" s="20"/>
      <c r="AJ1456" s="20">
        <f t="shared" si="4093"/>
        <v>1369.4</v>
      </c>
      <c r="AK1456" s="20">
        <f>43.965-146.2</f>
        <v>-102.23499999999999</v>
      </c>
      <c r="AL1456" s="20"/>
      <c r="AM1456" s="20"/>
      <c r="AN1456" s="20">
        <f t="shared" si="4190"/>
        <v>1267.1650000000002</v>
      </c>
      <c r="AO1456" s="20">
        <f t="shared" si="4191"/>
        <v>3725.4</v>
      </c>
      <c r="AP1456" s="20">
        <f t="shared" si="4192"/>
        <v>451.3</v>
      </c>
      <c r="AQ1456" s="20"/>
      <c r="AR1456" s="20"/>
      <c r="AS1456" s="20"/>
      <c r="AT1456" s="20">
        <f t="shared" si="4193"/>
        <v>1267.1650000000002</v>
      </c>
      <c r="AU1456" s="20">
        <f t="shared" si="4194"/>
        <v>3725.4</v>
      </c>
      <c r="AV1456" s="20">
        <f t="shared" si="4195"/>
        <v>451.3</v>
      </c>
      <c r="AW1456" s="20"/>
      <c r="AX1456" s="20"/>
      <c r="AY1456" s="20"/>
      <c r="AZ1456" s="20">
        <f t="shared" si="4101"/>
        <v>1267.1650000000002</v>
      </c>
      <c r="BA1456" s="20">
        <f t="shared" si="4102"/>
        <v>3725.4</v>
      </c>
      <c r="BB1456" s="20">
        <f t="shared" si="4103"/>
        <v>451.3</v>
      </c>
      <c r="BC1456" s="20"/>
      <c r="BD1456" s="20">
        <f t="shared" si="4100"/>
        <v>1267.1650000000002</v>
      </c>
      <c r="BE1456" s="20">
        <v>-260.21300000000002</v>
      </c>
      <c r="BF1456" s="20"/>
      <c r="BG1456" s="20"/>
      <c r="BH1456" s="20">
        <f t="shared" si="4245"/>
        <v>1006.9520000000002</v>
      </c>
      <c r="BI1456" s="20">
        <f t="shared" si="4246"/>
        <v>3725.4</v>
      </c>
      <c r="BJ1456" s="20">
        <f t="shared" si="4247"/>
        <v>451.3</v>
      </c>
      <c r="BK1456" s="20"/>
      <c r="BL1456" s="20"/>
      <c r="BM1456" s="20">
        <f t="shared" si="4248"/>
        <v>1006.9520000000002</v>
      </c>
      <c r="BN1456" s="20">
        <f t="shared" si="4249"/>
        <v>3725.4</v>
      </c>
      <c r="BO1456" s="20"/>
      <c r="BP1456" s="20"/>
      <c r="BQ1456" s="20"/>
      <c r="BR1456" s="20">
        <f t="shared" si="4117"/>
        <v>1006.9520000000002</v>
      </c>
      <c r="BS1456" s="20">
        <f t="shared" si="4118"/>
        <v>3725.4</v>
      </c>
      <c r="BT1456" s="20">
        <f t="shared" si="4119"/>
        <v>451.3</v>
      </c>
      <c r="BU1456" s="20"/>
      <c r="BV1456" s="20">
        <f t="shared" si="4121"/>
        <v>1006.9520000000002</v>
      </c>
      <c r="BW1456" s="20">
        <v>-307.863</v>
      </c>
      <c r="BX1456" s="20"/>
      <c r="BY1456" s="20">
        <f t="shared" si="4184"/>
        <v>699.08900000000017</v>
      </c>
      <c r="BZ1456" s="20">
        <f t="shared" si="4185"/>
        <v>3725.4</v>
      </c>
      <c r="CA1456" s="20"/>
      <c r="CB1456" s="20">
        <f t="shared" si="4186"/>
        <v>699.08900000000017</v>
      </c>
      <c r="CC1456" s="20"/>
      <c r="CD1456" s="20">
        <f t="shared" si="4187"/>
        <v>699.08900000000017</v>
      </c>
      <c r="CE1456" s="20"/>
    </row>
    <row r="1457" spans="1:84" s="17" customFormat="1" ht="78.75" x14ac:dyDescent="0.25">
      <c r="A1457" s="21" t="s">
        <v>487</v>
      </c>
      <c r="B1457" s="22"/>
      <c r="C1457" s="21"/>
      <c r="D1457" s="21"/>
      <c r="E1457" s="27" t="s">
        <v>925</v>
      </c>
      <c r="F1457" s="23">
        <f>F1458</f>
        <v>26728</v>
      </c>
      <c r="G1457" s="23">
        <f t="shared" ref="G1457:CE1457" si="4255">G1458</f>
        <v>23705.7</v>
      </c>
      <c r="H1457" s="23">
        <f t="shared" si="4255"/>
        <v>23705.200000000001</v>
      </c>
      <c r="I1457" s="23">
        <f t="shared" si="4255"/>
        <v>0</v>
      </c>
      <c r="J1457" s="23">
        <f t="shared" si="4255"/>
        <v>0</v>
      </c>
      <c r="K1457" s="23">
        <f t="shared" si="4255"/>
        <v>0</v>
      </c>
      <c r="L1457" s="23">
        <f t="shared" si="4252"/>
        <v>26728</v>
      </c>
      <c r="M1457" s="23">
        <f t="shared" si="4253"/>
        <v>23705.7</v>
      </c>
      <c r="N1457" s="23">
        <f t="shared" si="4254"/>
        <v>23705.200000000001</v>
      </c>
      <c r="O1457" s="23">
        <f t="shared" si="4255"/>
        <v>0</v>
      </c>
      <c r="P1457" s="23">
        <f t="shared" si="4255"/>
        <v>0</v>
      </c>
      <c r="Q1457" s="23">
        <f t="shared" si="4255"/>
        <v>0</v>
      </c>
      <c r="R1457" s="23">
        <f t="shared" si="4181"/>
        <v>26728</v>
      </c>
      <c r="S1457" s="23">
        <f t="shared" si="4182"/>
        <v>23705.7</v>
      </c>
      <c r="T1457" s="23">
        <f t="shared" si="4183"/>
        <v>23705.200000000001</v>
      </c>
      <c r="U1457" s="23">
        <f t="shared" si="4255"/>
        <v>0</v>
      </c>
      <c r="V1457" s="23">
        <f t="shared" si="4128"/>
        <v>26728</v>
      </c>
      <c r="W1457" s="23">
        <f t="shared" si="4255"/>
        <v>0</v>
      </c>
      <c r="X1457" s="23">
        <f t="shared" si="4255"/>
        <v>0</v>
      </c>
      <c r="Y1457" s="23">
        <f t="shared" si="4255"/>
        <v>0</v>
      </c>
      <c r="Z1457" s="20">
        <f t="shared" si="4096"/>
        <v>26728</v>
      </c>
      <c r="AA1457" s="20">
        <f t="shared" si="4097"/>
        <v>23705.7</v>
      </c>
      <c r="AB1457" s="20">
        <f t="shared" si="4098"/>
        <v>23705.200000000001</v>
      </c>
      <c r="AC1457" s="23">
        <f t="shared" si="4255"/>
        <v>0</v>
      </c>
      <c r="AD1457" s="23">
        <f t="shared" si="4255"/>
        <v>0</v>
      </c>
      <c r="AE1457" s="23">
        <f t="shared" si="4255"/>
        <v>0</v>
      </c>
      <c r="AF1457" s="20">
        <f t="shared" si="4090"/>
        <v>26728</v>
      </c>
      <c r="AG1457" s="20">
        <f t="shared" si="4091"/>
        <v>23705.7</v>
      </c>
      <c r="AH1457" s="20">
        <f t="shared" si="4092"/>
        <v>23705.200000000001</v>
      </c>
      <c r="AI1457" s="23">
        <f t="shared" si="4255"/>
        <v>0</v>
      </c>
      <c r="AJ1457" s="20">
        <f t="shared" si="4093"/>
        <v>26728</v>
      </c>
      <c r="AK1457" s="23">
        <f t="shared" si="4255"/>
        <v>-314.851</v>
      </c>
      <c r="AL1457" s="23">
        <f t="shared" si="4255"/>
        <v>0</v>
      </c>
      <c r="AM1457" s="23">
        <f t="shared" si="4255"/>
        <v>0</v>
      </c>
      <c r="AN1457" s="20">
        <f t="shared" si="4190"/>
        <v>26413.149000000001</v>
      </c>
      <c r="AO1457" s="20">
        <f t="shared" si="4191"/>
        <v>23705.7</v>
      </c>
      <c r="AP1457" s="20">
        <f t="shared" si="4192"/>
        <v>23705.200000000001</v>
      </c>
      <c r="AQ1457" s="23">
        <f t="shared" si="4255"/>
        <v>0</v>
      </c>
      <c r="AR1457" s="23">
        <f t="shared" si="4255"/>
        <v>0</v>
      </c>
      <c r="AS1457" s="23">
        <f t="shared" si="4255"/>
        <v>0</v>
      </c>
      <c r="AT1457" s="20">
        <f t="shared" si="4193"/>
        <v>26413.149000000001</v>
      </c>
      <c r="AU1457" s="20">
        <f t="shared" si="4194"/>
        <v>23705.7</v>
      </c>
      <c r="AV1457" s="20">
        <f t="shared" si="4195"/>
        <v>23705.200000000001</v>
      </c>
      <c r="AW1457" s="23">
        <f t="shared" si="4255"/>
        <v>-41.085999999999999</v>
      </c>
      <c r="AX1457" s="23">
        <f t="shared" si="4255"/>
        <v>0</v>
      </c>
      <c r="AY1457" s="23">
        <f t="shared" si="4255"/>
        <v>0</v>
      </c>
      <c r="AZ1457" s="20">
        <f t="shared" si="4101"/>
        <v>26372.063000000002</v>
      </c>
      <c r="BA1457" s="20">
        <f t="shared" si="4102"/>
        <v>23705.7</v>
      </c>
      <c r="BB1457" s="20">
        <f t="shared" si="4103"/>
        <v>23705.200000000001</v>
      </c>
      <c r="BC1457" s="23">
        <f t="shared" si="4255"/>
        <v>0</v>
      </c>
      <c r="BD1457" s="20">
        <f t="shared" si="4100"/>
        <v>26372.063000000002</v>
      </c>
      <c r="BE1457" s="23">
        <f t="shared" si="4255"/>
        <v>0</v>
      </c>
      <c r="BF1457" s="23">
        <f t="shared" si="4255"/>
        <v>0</v>
      </c>
      <c r="BG1457" s="23">
        <f t="shared" si="4255"/>
        <v>0</v>
      </c>
      <c r="BH1457" s="20">
        <f t="shared" si="4245"/>
        <v>26372.063000000002</v>
      </c>
      <c r="BI1457" s="20">
        <f t="shared" si="4246"/>
        <v>23705.7</v>
      </c>
      <c r="BJ1457" s="20">
        <f t="shared" si="4247"/>
        <v>23705.200000000001</v>
      </c>
      <c r="BK1457" s="23">
        <f t="shared" si="4255"/>
        <v>0</v>
      </c>
      <c r="BL1457" s="23">
        <f t="shared" si="4255"/>
        <v>0</v>
      </c>
      <c r="BM1457" s="20">
        <f t="shared" si="4248"/>
        <v>26372.063000000002</v>
      </c>
      <c r="BN1457" s="20">
        <f t="shared" si="4249"/>
        <v>23705.7</v>
      </c>
      <c r="BO1457" s="23">
        <f t="shared" si="4255"/>
        <v>-222.09900000000016</v>
      </c>
      <c r="BP1457" s="23">
        <f t="shared" si="4255"/>
        <v>0</v>
      </c>
      <c r="BQ1457" s="23">
        <f t="shared" si="4255"/>
        <v>0</v>
      </c>
      <c r="BR1457" s="20">
        <f t="shared" si="4117"/>
        <v>26149.964</v>
      </c>
      <c r="BS1457" s="20">
        <f t="shared" si="4118"/>
        <v>23705.7</v>
      </c>
      <c r="BT1457" s="20">
        <f t="shared" si="4119"/>
        <v>23705.200000000001</v>
      </c>
      <c r="BU1457" s="23">
        <f t="shared" si="4255"/>
        <v>0</v>
      </c>
      <c r="BV1457" s="20">
        <f t="shared" si="4121"/>
        <v>26149.964</v>
      </c>
      <c r="BW1457" s="23">
        <f t="shared" si="4255"/>
        <v>-5.0990000000000002</v>
      </c>
      <c r="BX1457" s="23">
        <f t="shared" si="4255"/>
        <v>0</v>
      </c>
      <c r="BY1457" s="20">
        <f t="shared" si="4184"/>
        <v>26144.865000000002</v>
      </c>
      <c r="BZ1457" s="20">
        <f t="shared" si="4185"/>
        <v>23705.7</v>
      </c>
      <c r="CA1457" s="23">
        <f t="shared" si="4255"/>
        <v>0</v>
      </c>
      <c r="CB1457" s="20">
        <f t="shared" si="4186"/>
        <v>26144.865000000002</v>
      </c>
      <c r="CC1457" s="23">
        <f t="shared" si="4255"/>
        <v>-143.221</v>
      </c>
      <c r="CD1457" s="23">
        <f t="shared" si="4187"/>
        <v>26001.644</v>
      </c>
      <c r="CE1457" s="23">
        <f t="shared" si="4255"/>
        <v>0</v>
      </c>
      <c r="CF1457" s="32"/>
    </row>
    <row r="1458" spans="1:84" ht="63" x14ac:dyDescent="0.25">
      <c r="A1458" s="10" t="s">
        <v>488</v>
      </c>
      <c r="B1458" s="19"/>
      <c r="C1458" s="10"/>
      <c r="D1458" s="10"/>
      <c r="E1458" s="25" t="s">
        <v>926</v>
      </c>
      <c r="F1458" s="20">
        <f>F1459+F1463</f>
        <v>26728</v>
      </c>
      <c r="G1458" s="20">
        <f t="shared" ref="G1458:K1458" si="4256">G1459+G1463</f>
        <v>23705.7</v>
      </c>
      <c r="H1458" s="20">
        <f t="shared" si="4256"/>
        <v>23705.200000000001</v>
      </c>
      <c r="I1458" s="20">
        <f t="shared" si="4256"/>
        <v>0</v>
      </c>
      <c r="J1458" s="20">
        <f t="shared" si="4256"/>
        <v>0</v>
      </c>
      <c r="K1458" s="20">
        <f t="shared" si="4256"/>
        <v>0</v>
      </c>
      <c r="L1458" s="20">
        <f t="shared" si="4252"/>
        <v>26728</v>
      </c>
      <c r="M1458" s="20">
        <f t="shared" si="4253"/>
        <v>23705.7</v>
      </c>
      <c r="N1458" s="20">
        <f t="shared" si="4254"/>
        <v>23705.200000000001</v>
      </c>
      <c r="O1458" s="20">
        <f t="shared" ref="O1458:Q1458" si="4257">O1459+O1463</f>
        <v>0</v>
      </c>
      <c r="P1458" s="20">
        <f t="shared" si="4257"/>
        <v>0</v>
      </c>
      <c r="Q1458" s="20">
        <f t="shared" si="4257"/>
        <v>0</v>
      </c>
      <c r="R1458" s="20">
        <f t="shared" si="4181"/>
        <v>26728</v>
      </c>
      <c r="S1458" s="20">
        <f t="shared" si="4182"/>
        <v>23705.7</v>
      </c>
      <c r="T1458" s="20">
        <f t="shared" si="4183"/>
        <v>23705.200000000001</v>
      </c>
      <c r="U1458" s="20">
        <f t="shared" ref="U1458:CE1458" si="4258">U1459+U1463</f>
        <v>0</v>
      </c>
      <c r="V1458" s="20">
        <f t="shared" si="4128"/>
        <v>26728</v>
      </c>
      <c r="W1458" s="20">
        <f t="shared" ref="W1458:Y1458" si="4259">W1459+W1463</f>
        <v>0</v>
      </c>
      <c r="X1458" s="20">
        <f t="shared" si="4259"/>
        <v>0</v>
      </c>
      <c r="Y1458" s="20">
        <f t="shared" si="4259"/>
        <v>0</v>
      </c>
      <c r="Z1458" s="20">
        <f t="shared" si="4096"/>
        <v>26728</v>
      </c>
      <c r="AA1458" s="20">
        <f t="shared" si="4097"/>
        <v>23705.7</v>
      </c>
      <c r="AB1458" s="20">
        <f t="shared" si="4098"/>
        <v>23705.200000000001</v>
      </c>
      <c r="AC1458" s="20">
        <f t="shared" ref="AC1458:AE1458" si="4260">AC1459+AC1463</f>
        <v>0</v>
      </c>
      <c r="AD1458" s="20">
        <f t="shared" si="4260"/>
        <v>0</v>
      </c>
      <c r="AE1458" s="20">
        <f t="shared" si="4260"/>
        <v>0</v>
      </c>
      <c r="AF1458" s="20">
        <f t="shared" si="4090"/>
        <v>26728</v>
      </c>
      <c r="AG1458" s="20">
        <f t="shared" si="4091"/>
        <v>23705.7</v>
      </c>
      <c r="AH1458" s="20">
        <f t="shared" si="4092"/>
        <v>23705.200000000001</v>
      </c>
      <c r="AI1458" s="20">
        <f t="shared" ref="AI1458" si="4261">AI1459+AI1463</f>
        <v>0</v>
      </c>
      <c r="AJ1458" s="20">
        <f t="shared" si="4093"/>
        <v>26728</v>
      </c>
      <c r="AK1458" s="20">
        <f t="shared" ref="AK1458:AM1458" si="4262">AK1459+AK1463</f>
        <v>-314.851</v>
      </c>
      <c r="AL1458" s="20">
        <f t="shared" si="4262"/>
        <v>0</v>
      </c>
      <c r="AM1458" s="20">
        <f t="shared" si="4262"/>
        <v>0</v>
      </c>
      <c r="AN1458" s="20">
        <f t="shared" si="4190"/>
        <v>26413.149000000001</v>
      </c>
      <c r="AO1458" s="20">
        <f t="shared" si="4191"/>
        <v>23705.7</v>
      </c>
      <c r="AP1458" s="20">
        <f t="shared" si="4192"/>
        <v>23705.200000000001</v>
      </c>
      <c r="AQ1458" s="20">
        <f t="shared" ref="AQ1458:AS1458" si="4263">AQ1459+AQ1463</f>
        <v>0</v>
      </c>
      <c r="AR1458" s="20">
        <f t="shared" si="4263"/>
        <v>0</v>
      </c>
      <c r="AS1458" s="20">
        <f t="shared" si="4263"/>
        <v>0</v>
      </c>
      <c r="AT1458" s="20">
        <f t="shared" si="4193"/>
        <v>26413.149000000001</v>
      </c>
      <c r="AU1458" s="20">
        <f t="shared" si="4194"/>
        <v>23705.7</v>
      </c>
      <c r="AV1458" s="20">
        <f t="shared" si="4195"/>
        <v>23705.200000000001</v>
      </c>
      <c r="AW1458" s="20">
        <f t="shared" ref="AW1458:AY1458" si="4264">AW1459+AW1463</f>
        <v>-41.085999999999999</v>
      </c>
      <c r="AX1458" s="20">
        <f t="shared" si="4264"/>
        <v>0</v>
      </c>
      <c r="AY1458" s="20">
        <f t="shared" si="4264"/>
        <v>0</v>
      </c>
      <c r="AZ1458" s="20">
        <f t="shared" si="4101"/>
        <v>26372.063000000002</v>
      </c>
      <c r="BA1458" s="20">
        <f t="shared" si="4102"/>
        <v>23705.7</v>
      </c>
      <c r="BB1458" s="20">
        <f t="shared" si="4103"/>
        <v>23705.200000000001</v>
      </c>
      <c r="BC1458" s="20">
        <f t="shared" ref="BC1458" si="4265">BC1459+BC1463</f>
        <v>0</v>
      </c>
      <c r="BD1458" s="20">
        <f t="shared" si="4100"/>
        <v>26372.063000000002</v>
      </c>
      <c r="BE1458" s="20">
        <f t="shared" ref="BE1458:BG1458" si="4266">BE1459+BE1463</f>
        <v>0</v>
      </c>
      <c r="BF1458" s="20">
        <f t="shared" si="4266"/>
        <v>0</v>
      </c>
      <c r="BG1458" s="20">
        <f t="shared" si="4266"/>
        <v>0</v>
      </c>
      <c r="BH1458" s="20">
        <f t="shared" si="4245"/>
        <v>26372.063000000002</v>
      </c>
      <c r="BI1458" s="20">
        <f t="shared" si="4246"/>
        <v>23705.7</v>
      </c>
      <c r="BJ1458" s="20">
        <f t="shared" si="4247"/>
        <v>23705.200000000001</v>
      </c>
      <c r="BK1458" s="20">
        <f t="shared" ref="BK1458:BL1458" si="4267">BK1459+BK1463</f>
        <v>0</v>
      </c>
      <c r="BL1458" s="20">
        <f t="shared" si="4267"/>
        <v>0</v>
      </c>
      <c r="BM1458" s="20">
        <f t="shared" si="4248"/>
        <v>26372.063000000002</v>
      </c>
      <c r="BN1458" s="20">
        <f t="shared" si="4249"/>
        <v>23705.7</v>
      </c>
      <c r="BO1458" s="20">
        <f t="shared" ref="BO1458:BQ1458" si="4268">BO1459+BO1463</f>
        <v>-222.09900000000016</v>
      </c>
      <c r="BP1458" s="20">
        <f t="shared" si="4268"/>
        <v>0</v>
      </c>
      <c r="BQ1458" s="20">
        <f t="shared" si="4268"/>
        <v>0</v>
      </c>
      <c r="BR1458" s="20">
        <f t="shared" si="4117"/>
        <v>26149.964</v>
      </c>
      <c r="BS1458" s="20">
        <f t="shared" si="4118"/>
        <v>23705.7</v>
      </c>
      <c r="BT1458" s="20">
        <f t="shared" si="4119"/>
        <v>23705.200000000001</v>
      </c>
      <c r="BU1458" s="20">
        <f t="shared" ref="BU1458" si="4269">BU1459+BU1463</f>
        <v>0</v>
      </c>
      <c r="BV1458" s="20">
        <f t="shared" si="4121"/>
        <v>26149.964</v>
      </c>
      <c r="BW1458" s="20">
        <f t="shared" ref="BW1458:BX1458" si="4270">BW1459+BW1463</f>
        <v>-5.0990000000000002</v>
      </c>
      <c r="BX1458" s="20">
        <f t="shared" si="4270"/>
        <v>0</v>
      </c>
      <c r="BY1458" s="20">
        <f t="shared" si="4184"/>
        <v>26144.865000000002</v>
      </c>
      <c r="BZ1458" s="20">
        <f t="shared" si="4185"/>
        <v>23705.7</v>
      </c>
      <c r="CA1458" s="20">
        <f t="shared" ref="CA1458" si="4271">CA1459+CA1463</f>
        <v>0</v>
      </c>
      <c r="CB1458" s="20">
        <f t="shared" si="4186"/>
        <v>26144.865000000002</v>
      </c>
      <c r="CC1458" s="20">
        <f t="shared" ref="CC1458" si="4272">CC1459+CC1463</f>
        <v>-143.221</v>
      </c>
      <c r="CD1458" s="20">
        <f t="shared" si="4187"/>
        <v>26001.644</v>
      </c>
      <c r="CE1458" s="20">
        <f t="shared" si="4258"/>
        <v>0</v>
      </c>
    </row>
    <row r="1459" spans="1:84" ht="47.25" x14ac:dyDescent="0.25">
      <c r="A1459" s="10" t="s">
        <v>116</v>
      </c>
      <c r="B1459" s="19"/>
      <c r="C1459" s="10"/>
      <c r="D1459" s="10"/>
      <c r="E1459" s="25" t="s">
        <v>927</v>
      </c>
      <c r="F1459" s="20">
        <f>F1460</f>
        <v>7940.8</v>
      </c>
      <c r="G1459" s="20">
        <f t="shared" ref="G1459:CE1461" si="4273">G1460</f>
        <v>13136</v>
      </c>
      <c r="H1459" s="20">
        <f t="shared" si="4273"/>
        <v>13135.5</v>
      </c>
      <c r="I1459" s="20">
        <f t="shared" si="4273"/>
        <v>0</v>
      </c>
      <c r="J1459" s="20">
        <f t="shared" si="4273"/>
        <v>0</v>
      </c>
      <c r="K1459" s="20">
        <f t="shared" si="4273"/>
        <v>0</v>
      </c>
      <c r="L1459" s="20">
        <f t="shared" si="4252"/>
        <v>7940.8</v>
      </c>
      <c r="M1459" s="20">
        <f t="shared" si="4253"/>
        <v>13136</v>
      </c>
      <c r="N1459" s="20">
        <f t="shared" si="4254"/>
        <v>13135.5</v>
      </c>
      <c r="O1459" s="20">
        <f t="shared" si="4273"/>
        <v>0</v>
      </c>
      <c r="P1459" s="20">
        <f t="shared" si="4273"/>
        <v>0</v>
      </c>
      <c r="Q1459" s="20">
        <f t="shared" si="4273"/>
        <v>0</v>
      </c>
      <c r="R1459" s="20">
        <f t="shared" si="4181"/>
        <v>7940.8</v>
      </c>
      <c r="S1459" s="20">
        <f t="shared" si="4182"/>
        <v>13136</v>
      </c>
      <c r="T1459" s="20">
        <f t="shared" si="4183"/>
        <v>13135.5</v>
      </c>
      <c r="U1459" s="20">
        <f t="shared" si="4273"/>
        <v>0</v>
      </c>
      <c r="V1459" s="20">
        <f t="shared" si="4128"/>
        <v>7940.8</v>
      </c>
      <c r="W1459" s="20">
        <f t="shared" si="4273"/>
        <v>0</v>
      </c>
      <c r="X1459" s="20">
        <f t="shared" si="4273"/>
        <v>0</v>
      </c>
      <c r="Y1459" s="20">
        <f t="shared" si="4273"/>
        <v>0</v>
      </c>
      <c r="Z1459" s="20">
        <f t="shared" si="4096"/>
        <v>7940.8</v>
      </c>
      <c r="AA1459" s="20">
        <f t="shared" si="4097"/>
        <v>13136</v>
      </c>
      <c r="AB1459" s="20">
        <f t="shared" si="4098"/>
        <v>13135.5</v>
      </c>
      <c r="AC1459" s="20">
        <f t="shared" si="4273"/>
        <v>0</v>
      </c>
      <c r="AD1459" s="20">
        <f t="shared" si="4273"/>
        <v>0</v>
      </c>
      <c r="AE1459" s="20">
        <f t="shared" si="4273"/>
        <v>0</v>
      </c>
      <c r="AF1459" s="20">
        <f t="shared" si="4090"/>
        <v>7940.8</v>
      </c>
      <c r="AG1459" s="20">
        <f t="shared" si="4091"/>
        <v>13136</v>
      </c>
      <c r="AH1459" s="20">
        <f t="shared" si="4092"/>
        <v>13135.5</v>
      </c>
      <c r="AI1459" s="20">
        <f t="shared" si="4273"/>
        <v>0</v>
      </c>
      <c r="AJ1459" s="20">
        <f t="shared" si="4093"/>
        <v>7940.8</v>
      </c>
      <c r="AK1459" s="20">
        <f t="shared" si="4273"/>
        <v>-278.06299999999999</v>
      </c>
      <c r="AL1459" s="20">
        <f t="shared" si="4273"/>
        <v>0</v>
      </c>
      <c r="AM1459" s="20">
        <f t="shared" si="4273"/>
        <v>0</v>
      </c>
      <c r="AN1459" s="20">
        <f t="shared" si="4190"/>
        <v>7662.7370000000001</v>
      </c>
      <c r="AO1459" s="20">
        <f t="shared" si="4191"/>
        <v>13136</v>
      </c>
      <c r="AP1459" s="20">
        <f t="shared" si="4192"/>
        <v>13135.5</v>
      </c>
      <c r="AQ1459" s="20">
        <f t="shared" si="4273"/>
        <v>0</v>
      </c>
      <c r="AR1459" s="20">
        <f t="shared" si="4273"/>
        <v>0</v>
      </c>
      <c r="AS1459" s="20">
        <f t="shared" si="4273"/>
        <v>0</v>
      </c>
      <c r="AT1459" s="20">
        <f t="shared" si="4193"/>
        <v>7662.7370000000001</v>
      </c>
      <c r="AU1459" s="20">
        <f t="shared" si="4194"/>
        <v>13136</v>
      </c>
      <c r="AV1459" s="20">
        <f t="shared" si="4195"/>
        <v>13135.5</v>
      </c>
      <c r="AW1459" s="20">
        <f t="shared" si="4273"/>
        <v>0</v>
      </c>
      <c r="AX1459" s="20">
        <f t="shared" si="4273"/>
        <v>0</v>
      </c>
      <c r="AY1459" s="20">
        <f t="shared" si="4273"/>
        <v>0</v>
      </c>
      <c r="AZ1459" s="20">
        <f t="shared" si="4101"/>
        <v>7662.7370000000001</v>
      </c>
      <c r="BA1459" s="20">
        <f t="shared" si="4102"/>
        <v>13136</v>
      </c>
      <c r="BB1459" s="20">
        <f t="shared" si="4103"/>
        <v>13135.5</v>
      </c>
      <c r="BC1459" s="20">
        <f t="shared" si="4273"/>
        <v>0</v>
      </c>
      <c r="BD1459" s="20">
        <f t="shared" si="4100"/>
        <v>7662.7370000000001</v>
      </c>
      <c r="BE1459" s="20">
        <f t="shared" si="4273"/>
        <v>0</v>
      </c>
      <c r="BF1459" s="20">
        <f t="shared" si="4273"/>
        <v>0</v>
      </c>
      <c r="BG1459" s="20">
        <f t="shared" si="4273"/>
        <v>0</v>
      </c>
      <c r="BH1459" s="20">
        <f t="shared" si="4245"/>
        <v>7662.7370000000001</v>
      </c>
      <c r="BI1459" s="20">
        <f t="shared" si="4246"/>
        <v>13136</v>
      </c>
      <c r="BJ1459" s="20">
        <f t="shared" si="4247"/>
        <v>13135.5</v>
      </c>
      <c r="BK1459" s="20">
        <f t="shared" si="4273"/>
        <v>0</v>
      </c>
      <c r="BL1459" s="20">
        <f t="shared" si="4273"/>
        <v>0</v>
      </c>
      <c r="BM1459" s="20">
        <f t="shared" si="4248"/>
        <v>7662.7370000000001</v>
      </c>
      <c r="BN1459" s="20">
        <f t="shared" si="4249"/>
        <v>13136</v>
      </c>
      <c r="BO1459" s="20">
        <f t="shared" si="4273"/>
        <v>-2503.4990000000003</v>
      </c>
      <c r="BP1459" s="20">
        <f t="shared" si="4273"/>
        <v>0</v>
      </c>
      <c r="BQ1459" s="20">
        <f t="shared" si="4273"/>
        <v>0</v>
      </c>
      <c r="BR1459" s="20">
        <f t="shared" si="4117"/>
        <v>5159.2379999999994</v>
      </c>
      <c r="BS1459" s="20">
        <f t="shared" si="4118"/>
        <v>13136</v>
      </c>
      <c r="BT1459" s="20">
        <f t="shared" si="4119"/>
        <v>13135.5</v>
      </c>
      <c r="BU1459" s="20">
        <f t="shared" si="4273"/>
        <v>0</v>
      </c>
      <c r="BV1459" s="20">
        <f t="shared" si="4121"/>
        <v>5159.2379999999994</v>
      </c>
      <c r="BW1459" s="20">
        <f t="shared" si="4273"/>
        <v>-5.0990000000000002</v>
      </c>
      <c r="BX1459" s="20">
        <f t="shared" si="4273"/>
        <v>0</v>
      </c>
      <c r="BY1459" s="20">
        <f t="shared" si="4184"/>
        <v>5154.1389999999992</v>
      </c>
      <c r="BZ1459" s="20">
        <f t="shared" si="4185"/>
        <v>13136</v>
      </c>
      <c r="CA1459" s="20">
        <f t="shared" si="4273"/>
        <v>0</v>
      </c>
      <c r="CB1459" s="20">
        <f t="shared" si="4186"/>
        <v>5154.1389999999992</v>
      </c>
      <c r="CC1459" s="20">
        <f t="shared" si="4273"/>
        <v>0</v>
      </c>
      <c r="CD1459" s="20">
        <f t="shared" si="4187"/>
        <v>5154.1389999999992</v>
      </c>
      <c r="CE1459" s="20">
        <f t="shared" si="4273"/>
        <v>0</v>
      </c>
    </row>
    <row r="1460" spans="1:84" ht="47.25" x14ac:dyDescent="0.25">
      <c r="A1460" s="10" t="s">
        <v>116</v>
      </c>
      <c r="B1460" s="19">
        <v>200</v>
      </c>
      <c r="C1460" s="10"/>
      <c r="D1460" s="10"/>
      <c r="E1460" s="25" t="s">
        <v>602</v>
      </c>
      <c r="F1460" s="20">
        <f>F1461</f>
        <v>7940.8</v>
      </c>
      <c r="G1460" s="20">
        <f t="shared" si="4273"/>
        <v>13136</v>
      </c>
      <c r="H1460" s="20">
        <f t="shared" si="4273"/>
        <v>13135.5</v>
      </c>
      <c r="I1460" s="20">
        <f t="shared" si="4273"/>
        <v>0</v>
      </c>
      <c r="J1460" s="20">
        <f t="shared" si="4273"/>
        <v>0</v>
      </c>
      <c r="K1460" s="20">
        <f t="shared" si="4273"/>
        <v>0</v>
      </c>
      <c r="L1460" s="20">
        <f t="shared" si="4252"/>
        <v>7940.8</v>
      </c>
      <c r="M1460" s="20">
        <f t="shared" si="4253"/>
        <v>13136</v>
      </c>
      <c r="N1460" s="20">
        <f t="shared" si="4254"/>
        <v>13135.5</v>
      </c>
      <c r="O1460" s="20">
        <f t="shared" si="4273"/>
        <v>0</v>
      </c>
      <c r="P1460" s="20">
        <f t="shared" si="4273"/>
        <v>0</v>
      </c>
      <c r="Q1460" s="20">
        <f t="shared" si="4273"/>
        <v>0</v>
      </c>
      <c r="R1460" s="20">
        <f t="shared" si="4181"/>
        <v>7940.8</v>
      </c>
      <c r="S1460" s="20">
        <f t="shared" si="4182"/>
        <v>13136</v>
      </c>
      <c r="T1460" s="20">
        <f t="shared" si="4183"/>
        <v>13135.5</v>
      </c>
      <c r="U1460" s="20">
        <f t="shared" si="4273"/>
        <v>0</v>
      </c>
      <c r="V1460" s="20">
        <f t="shared" si="4128"/>
        <v>7940.8</v>
      </c>
      <c r="W1460" s="20">
        <f t="shared" si="4273"/>
        <v>0</v>
      </c>
      <c r="X1460" s="20">
        <f t="shared" si="4273"/>
        <v>0</v>
      </c>
      <c r="Y1460" s="20">
        <f t="shared" si="4273"/>
        <v>0</v>
      </c>
      <c r="Z1460" s="20">
        <f t="shared" si="4096"/>
        <v>7940.8</v>
      </c>
      <c r="AA1460" s="20">
        <f t="shared" si="4097"/>
        <v>13136</v>
      </c>
      <c r="AB1460" s="20">
        <f t="shared" si="4098"/>
        <v>13135.5</v>
      </c>
      <c r="AC1460" s="20">
        <f t="shared" si="4273"/>
        <v>0</v>
      </c>
      <c r="AD1460" s="20">
        <f t="shared" si="4273"/>
        <v>0</v>
      </c>
      <c r="AE1460" s="20">
        <f t="shared" si="4273"/>
        <v>0</v>
      </c>
      <c r="AF1460" s="20">
        <f t="shared" si="4090"/>
        <v>7940.8</v>
      </c>
      <c r="AG1460" s="20">
        <f t="shared" si="4091"/>
        <v>13136</v>
      </c>
      <c r="AH1460" s="20">
        <f t="shared" si="4092"/>
        <v>13135.5</v>
      </c>
      <c r="AI1460" s="20">
        <f t="shared" si="4273"/>
        <v>0</v>
      </c>
      <c r="AJ1460" s="20">
        <f t="shared" si="4093"/>
        <v>7940.8</v>
      </c>
      <c r="AK1460" s="20">
        <f t="shared" si="4273"/>
        <v>-278.06299999999999</v>
      </c>
      <c r="AL1460" s="20">
        <f t="shared" si="4273"/>
        <v>0</v>
      </c>
      <c r="AM1460" s="20">
        <f t="shared" si="4273"/>
        <v>0</v>
      </c>
      <c r="AN1460" s="20">
        <f t="shared" si="4190"/>
        <v>7662.7370000000001</v>
      </c>
      <c r="AO1460" s="20">
        <f t="shared" si="4191"/>
        <v>13136</v>
      </c>
      <c r="AP1460" s="20">
        <f t="shared" si="4192"/>
        <v>13135.5</v>
      </c>
      <c r="AQ1460" s="20">
        <f t="shared" si="4273"/>
        <v>0</v>
      </c>
      <c r="AR1460" s="20">
        <f t="shared" si="4273"/>
        <v>0</v>
      </c>
      <c r="AS1460" s="20">
        <f t="shared" si="4273"/>
        <v>0</v>
      </c>
      <c r="AT1460" s="20">
        <f t="shared" si="4193"/>
        <v>7662.7370000000001</v>
      </c>
      <c r="AU1460" s="20">
        <f t="shared" si="4194"/>
        <v>13136</v>
      </c>
      <c r="AV1460" s="20">
        <f t="shared" si="4195"/>
        <v>13135.5</v>
      </c>
      <c r="AW1460" s="20">
        <f t="shared" si="4273"/>
        <v>0</v>
      </c>
      <c r="AX1460" s="20">
        <f t="shared" si="4273"/>
        <v>0</v>
      </c>
      <c r="AY1460" s="20">
        <f t="shared" si="4273"/>
        <v>0</v>
      </c>
      <c r="AZ1460" s="20">
        <f t="shared" si="4101"/>
        <v>7662.7370000000001</v>
      </c>
      <c r="BA1460" s="20">
        <f t="shared" si="4102"/>
        <v>13136</v>
      </c>
      <c r="BB1460" s="20">
        <f t="shared" si="4103"/>
        <v>13135.5</v>
      </c>
      <c r="BC1460" s="20">
        <f t="shared" si="4273"/>
        <v>0</v>
      </c>
      <c r="BD1460" s="20">
        <f t="shared" si="4100"/>
        <v>7662.7370000000001</v>
      </c>
      <c r="BE1460" s="20">
        <f t="shared" si="4273"/>
        <v>0</v>
      </c>
      <c r="BF1460" s="20">
        <f t="shared" si="4273"/>
        <v>0</v>
      </c>
      <c r="BG1460" s="20">
        <f t="shared" si="4273"/>
        <v>0</v>
      </c>
      <c r="BH1460" s="20">
        <f t="shared" si="4245"/>
        <v>7662.7370000000001</v>
      </c>
      <c r="BI1460" s="20">
        <f t="shared" si="4246"/>
        <v>13136</v>
      </c>
      <c r="BJ1460" s="20">
        <f t="shared" si="4247"/>
        <v>13135.5</v>
      </c>
      <c r="BK1460" s="20">
        <f t="shared" si="4273"/>
        <v>0</v>
      </c>
      <c r="BL1460" s="20">
        <f t="shared" si="4273"/>
        <v>0</v>
      </c>
      <c r="BM1460" s="20">
        <f t="shared" si="4248"/>
        <v>7662.7370000000001</v>
      </c>
      <c r="BN1460" s="20">
        <f t="shared" si="4249"/>
        <v>13136</v>
      </c>
      <c r="BO1460" s="20">
        <f t="shared" si="4273"/>
        <v>-2503.4990000000003</v>
      </c>
      <c r="BP1460" s="20">
        <f t="shared" si="4273"/>
        <v>0</v>
      </c>
      <c r="BQ1460" s="20">
        <f t="shared" si="4273"/>
        <v>0</v>
      </c>
      <c r="BR1460" s="20">
        <f t="shared" si="4117"/>
        <v>5159.2379999999994</v>
      </c>
      <c r="BS1460" s="20">
        <f t="shared" si="4118"/>
        <v>13136</v>
      </c>
      <c r="BT1460" s="20">
        <f t="shared" si="4119"/>
        <v>13135.5</v>
      </c>
      <c r="BU1460" s="20">
        <f t="shared" si="4273"/>
        <v>0</v>
      </c>
      <c r="BV1460" s="20">
        <f t="shared" si="4121"/>
        <v>5159.2379999999994</v>
      </c>
      <c r="BW1460" s="20">
        <f t="shared" si="4273"/>
        <v>-5.0990000000000002</v>
      </c>
      <c r="BX1460" s="20">
        <f t="shared" si="4273"/>
        <v>0</v>
      </c>
      <c r="BY1460" s="20">
        <f t="shared" si="4184"/>
        <v>5154.1389999999992</v>
      </c>
      <c r="BZ1460" s="20">
        <f t="shared" si="4185"/>
        <v>13136</v>
      </c>
      <c r="CA1460" s="20">
        <f t="shared" si="4273"/>
        <v>0</v>
      </c>
      <c r="CB1460" s="20">
        <f t="shared" si="4186"/>
        <v>5154.1389999999992</v>
      </c>
      <c r="CC1460" s="20">
        <f t="shared" si="4273"/>
        <v>0</v>
      </c>
      <c r="CD1460" s="20">
        <f t="shared" si="4187"/>
        <v>5154.1389999999992</v>
      </c>
      <c r="CE1460" s="20">
        <f t="shared" si="4273"/>
        <v>0</v>
      </c>
    </row>
    <row r="1461" spans="1:84" ht="47.25" x14ac:dyDescent="0.25">
      <c r="A1461" s="10" t="s">
        <v>116</v>
      </c>
      <c r="B1461" s="19">
        <v>240</v>
      </c>
      <c r="C1461" s="10"/>
      <c r="D1461" s="10"/>
      <c r="E1461" s="25" t="s">
        <v>603</v>
      </c>
      <c r="F1461" s="20">
        <f>F1462</f>
        <v>7940.8</v>
      </c>
      <c r="G1461" s="20">
        <f t="shared" si="4273"/>
        <v>13136</v>
      </c>
      <c r="H1461" s="20">
        <f t="shared" si="4273"/>
        <v>13135.5</v>
      </c>
      <c r="I1461" s="20">
        <f t="shared" si="4273"/>
        <v>0</v>
      </c>
      <c r="J1461" s="20">
        <f t="shared" si="4273"/>
        <v>0</v>
      </c>
      <c r="K1461" s="20">
        <f t="shared" si="4273"/>
        <v>0</v>
      </c>
      <c r="L1461" s="20">
        <f t="shared" si="4252"/>
        <v>7940.8</v>
      </c>
      <c r="M1461" s="20">
        <f t="shared" si="4253"/>
        <v>13136</v>
      </c>
      <c r="N1461" s="20">
        <f t="shared" si="4254"/>
        <v>13135.5</v>
      </c>
      <c r="O1461" s="20">
        <f t="shared" si="4273"/>
        <v>0</v>
      </c>
      <c r="P1461" s="20">
        <f t="shared" si="4273"/>
        <v>0</v>
      </c>
      <c r="Q1461" s="20">
        <f t="shared" si="4273"/>
        <v>0</v>
      </c>
      <c r="R1461" s="20">
        <f t="shared" si="4181"/>
        <v>7940.8</v>
      </c>
      <c r="S1461" s="20">
        <f t="shared" si="4182"/>
        <v>13136</v>
      </c>
      <c r="T1461" s="20">
        <f t="shared" si="4183"/>
        <v>13135.5</v>
      </c>
      <c r="U1461" s="20">
        <f t="shared" si="4273"/>
        <v>0</v>
      </c>
      <c r="V1461" s="20">
        <f t="shared" si="4128"/>
        <v>7940.8</v>
      </c>
      <c r="W1461" s="20">
        <f t="shared" si="4273"/>
        <v>0</v>
      </c>
      <c r="X1461" s="20">
        <f t="shared" si="4273"/>
        <v>0</v>
      </c>
      <c r="Y1461" s="20">
        <f t="shared" si="4273"/>
        <v>0</v>
      </c>
      <c r="Z1461" s="20">
        <f t="shared" si="4096"/>
        <v>7940.8</v>
      </c>
      <c r="AA1461" s="20">
        <f t="shared" si="4097"/>
        <v>13136</v>
      </c>
      <c r="AB1461" s="20">
        <f t="shared" si="4098"/>
        <v>13135.5</v>
      </c>
      <c r="AC1461" s="20">
        <f t="shared" si="4273"/>
        <v>0</v>
      </c>
      <c r="AD1461" s="20">
        <f t="shared" si="4273"/>
        <v>0</v>
      </c>
      <c r="AE1461" s="20">
        <f t="shared" si="4273"/>
        <v>0</v>
      </c>
      <c r="AF1461" s="20">
        <f t="shared" si="4090"/>
        <v>7940.8</v>
      </c>
      <c r="AG1461" s="20">
        <f t="shared" si="4091"/>
        <v>13136</v>
      </c>
      <c r="AH1461" s="20">
        <f t="shared" si="4092"/>
        <v>13135.5</v>
      </c>
      <c r="AI1461" s="20">
        <f t="shared" si="4273"/>
        <v>0</v>
      </c>
      <c r="AJ1461" s="20">
        <f t="shared" si="4093"/>
        <v>7940.8</v>
      </c>
      <c r="AK1461" s="20">
        <f t="shared" si="4273"/>
        <v>-278.06299999999999</v>
      </c>
      <c r="AL1461" s="20">
        <f t="shared" si="4273"/>
        <v>0</v>
      </c>
      <c r="AM1461" s="20">
        <f t="shared" si="4273"/>
        <v>0</v>
      </c>
      <c r="AN1461" s="20">
        <f t="shared" si="4190"/>
        <v>7662.7370000000001</v>
      </c>
      <c r="AO1461" s="20">
        <f t="shared" si="4191"/>
        <v>13136</v>
      </c>
      <c r="AP1461" s="20">
        <f t="shared" si="4192"/>
        <v>13135.5</v>
      </c>
      <c r="AQ1461" s="20">
        <f t="shared" si="4273"/>
        <v>0</v>
      </c>
      <c r="AR1461" s="20">
        <f t="shared" si="4273"/>
        <v>0</v>
      </c>
      <c r="AS1461" s="20">
        <f t="shared" si="4273"/>
        <v>0</v>
      </c>
      <c r="AT1461" s="20">
        <f t="shared" si="4193"/>
        <v>7662.7370000000001</v>
      </c>
      <c r="AU1461" s="20">
        <f t="shared" si="4194"/>
        <v>13136</v>
      </c>
      <c r="AV1461" s="20">
        <f t="shared" si="4195"/>
        <v>13135.5</v>
      </c>
      <c r="AW1461" s="20">
        <f t="shared" si="4273"/>
        <v>0</v>
      </c>
      <c r="AX1461" s="20">
        <f t="shared" si="4273"/>
        <v>0</v>
      </c>
      <c r="AY1461" s="20">
        <f t="shared" si="4273"/>
        <v>0</v>
      </c>
      <c r="AZ1461" s="20">
        <f t="shared" si="4101"/>
        <v>7662.7370000000001</v>
      </c>
      <c r="BA1461" s="20">
        <f t="shared" si="4102"/>
        <v>13136</v>
      </c>
      <c r="BB1461" s="20">
        <f t="shared" si="4103"/>
        <v>13135.5</v>
      </c>
      <c r="BC1461" s="20">
        <f t="shared" si="4273"/>
        <v>0</v>
      </c>
      <c r="BD1461" s="20">
        <f t="shared" si="4100"/>
        <v>7662.7370000000001</v>
      </c>
      <c r="BE1461" s="20">
        <f t="shared" si="4273"/>
        <v>0</v>
      </c>
      <c r="BF1461" s="20">
        <f t="shared" si="4273"/>
        <v>0</v>
      </c>
      <c r="BG1461" s="20">
        <f t="shared" si="4273"/>
        <v>0</v>
      </c>
      <c r="BH1461" s="20">
        <f t="shared" si="4245"/>
        <v>7662.7370000000001</v>
      </c>
      <c r="BI1461" s="20">
        <f t="shared" si="4246"/>
        <v>13136</v>
      </c>
      <c r="BJ1461" s="20">
        <f t="shared" si="4247"/>
        <v>13135.5</v>
      </c>
      <c r="BK1461" s="20">
        <f t="shared" si="4273"/>
        <v>0</v>
      </c>
      <c r="BL1461" s="20">
        <f t="shared" si="4273"/>
        <v>0</v>
      </c>
      <c r="BM1461" s="20">
        <f t="shared" si="4248"/>
        <v>7662.7370000000001</v>
      </c>
      <c r="BN1461" s="20">
        <f t="shared" si="4249"/>
        <v>13136</v>
      </c>
      <c r="BO1461" s="20">
        <f t="shared" si="4273"/>
        <v>-2503.4990000000003</v>
      </c>
      <c r="BP1461" s="20">
        <f t="shared" si="4273"/>
        <v>0</v>
      </c>
      <c r="BQ1461" s="20">
        <f t="shared" si="4273"/>
        <v>0</v>
      </c>
      <c r="BR1461" s="20">
        <f t="shared" si="4117"/>
        <v>5159.2379999999994</v>
      </c>
      <c r="BS1461" s="20">
        <f t="shared" si="4118"/>
        <v>13136</v>
      </c>
      <c r="BT1461" s="20">
        <f t="shared" si="4119"/>
        <v>13135.5</v>
      </c>
      <c r="BU1461" s="20">
        <f t="shared" si="4273"/>
        <v>0</v>
      </c>
      <c r="BV1461" s="20">
        <f t="shared" si="4121"/>
        <v>5159.2379999999994</v>
      </c>
      <c r="BW1461" s="20">
        <f t="shared" si="4273"/>
        <v>-5.0990000000000002</v>
      </c>
      <c r="BX1461" s="20">
        <f t="shared" si="4273"/>
        <v>0</v>
      </c>
      <c r="BY1461" s="20">
        <f t="shared" si="4184"/>
        <v>5154.1389999999992</v>
      </c>
      <c r="BZ1461" s="20">
        <f t="shared" si="4185"/>
        <v>13136</v>
      </c>
      <c r="CA1461" s="20">
        <f t="shared" si="4273"/>
        <v>0</v>
      </c>
      <c r="CB1461" s="20">
        <f t="shared" si="4186"/>
        <v>5154.1389999999992</v>
      </c>
      <c r="CC1461" s="20">
        <f t="shared" si="4273"/>
        <v>0</v>
      </c>
      <c r="CD1461" s="20">
        <f t="shared" si="4187"/>
        <v>5154.1389999999992</v>
      </c>
      <c r="CE1461" s="20">
        <f t="shared" si="4273"/>
        <v>0</v>
      </c>
    </row>
    <row r="1462" spans="1:84" ht="31.5" x14ac:dyDescent="0.25">
      <c r="A1462" s="10" t="s">
        <v>116</v>
      </c>
      <c r="B1462" s="19">
        <v>240</v>
      </c>
      <c r="C1462" s="10" t="s">
        <v>335</v>
      </c>
      <c r="D1462" s="10" t="s">
        <v>344</v>
      </c>
      <c r="E1462" s="25" t="s">
        <v>578</v>
      </c>
      <c r="F1462" s="20">
        <v>7940.8</v>
      </c>
      <c r="G1462" s="20">
        <v>13136</v>
      </c>
      <c r="H1462" s="20">
        <v>13135.5</v>
      </c>
      <c r="I1462" s="20"/>
      <c r="J1462" s="20"/>
      <c r="K1462" s="20"/>
      <c r="L1462" s="20">
        <f t="shared" si="4252"/>
        <v>7940.8</v>
      </c>
      <c r="M1462" s="20">
        <f t="shared" si="4253"/>
        <v>13136</v>
      </c>
      <c r="N1462" s="20">
        <f t="shared" si="4254"/>
        <v>13135.5</v>
      </c>
      <c r="O1462" s="20"/>
      <c r="P1462" s="20"/>
      <c r="Q1462" s="20"/>
      <c r="R1462" s="20">
        <f t="shared" si="4181"/>
        <v>7940.8</v>
      </c>
      <c r="S1462" s="20">
        <f t="shared" si="4182"/>
        <v>13136</v>
      </c>
      <c r="T1462" s="20">
        <f t="shared" si="4183"/>
        <v>13135.5</v>
      </c>
      <c r="U1462" s="20"/>
      <c r="V1462" s="20">
        <f t="shared" si="4128"/>
        <v>7940.8</v>
      </c>
      <c r="W1462" s="20"/>
      <c r="X1462" s="20"/>
      <c r="Y1462" s="20"/>
      <c r="Z1462" s="20">
        <f t="shared" si="4096"/>
        <v>7940.8</v>
      </c>
      <c r="AA1462" s="20">
        <f t="shared" si="4097"/>
        <v>13136</v>
      </c>
      <c r="AB1462" s="20">
        <f t="shared" si="4098"/>
        <v>13135.5</v>
      </c>
      <c r="AC1462" s="20"/>
      <c r="AD1462" s="20"/>
      <c r="AE1462" s="20"/>
      <c r="AF1462" s="20">
        <f t="shared" si="4090"/>
        <v>7940.8</v>
      </c>
      <c r="AG1462" s="20">
        <f t="shared" si="4091"/>
        <v>13136</v>
      </c>
      <c r="AH1462" s="20">
        <f t="shared" si="4092"/>
        <v>13135.5</v>
      </c>
      <c r="AI1462" s="20"/>
      <c r="AJ1462" s="20">
        <f t="shared" si="4093"/>
        <v>7940.8</v>
      </c>
      <c r="AK1462" s="20">
        <v>-278.06299999999999</v>
      </c>
      <c r="AL1462" s="20"/>
      <c r="AM1462" s="20"/>
      <c r="AN1462" s="20">
        <f t="shared" si="4190"/>
        <v>7662.7370000000001</v>
      </c>
      <c r="AO1462" s="20">
        <f t="shared" si="4191"/>
        <v>13136</v>
      </c>
      <c r="AP1462" s="20">
        <f t="shared" si="4192"/>
        <v>13135.5</v>
      </c>
      <c r="AQ1462" s="20"/>
      <c r="AR1462" s="20"/>
      <c r="AS1462" s="20"/>
      <c r="AT1462" s="20">
        <f t="shared" si="4193"/>
        <v>7662.7370000000001</v>
      </c>
      <c r="AU1462" s="20">
        <f t="shared" si="4194"/>
        <v>13136</v>
      </c>
      <c r="AV1462" s="20">
        <f t="shared" si="4195"/>
        <v>13135.5</v>
      </c>
      <c r="AW1462" s="20"/>
      <c r="AX1462" s="20"/>
      <c r="AY1462" s="20"/>
      <c r="AZ1462" s="20">
        <f t="shared" si="4101"/>
        <v>7662.7370000000001</v>
      </c>
      <c r="BA1462" s="20">
        <f t="shared" si="4102"/>
        <v>13136</v>
      </c>
      <c r="BB1462" s="20">
        <f t="shared" si="4103"/>
        <v>13135.5</v>
      </c>
      <c r="BC1462" s="20"/>
      <c r="BD1462" s="20">
        <f t="shared" si="4100"/>
        <v>7662.7370000000001</v>
      </c>
      <c r="BE1462" s="20"/>
      <c r="BF1462" s="20"/>
      <c r="BG1462" s="20"/>
      <c r="BH1462" s="20">
        <f t="shared" si="4245"/>
        <v>7662.7370000000001</v>
      </c>
      <c r="BI1462" s="20">
        <f t="shared" si="4246"/>
        <v>13136</v>
      </c>
      <c r="BJ1462" s="20">
        <f t="shared" si="4247"/>
        <v>13135.5</v>
      </c>
      <c r="BK1462" s="20"/>
      <c r="BL1462" s="20"/>
      <c r="BM1462" s="20">
        <f t="shared" si="4248"/>
        <v>7662.7370000000001</v>
      </c>
      <c r="BN1462" s="20">
        <f t="shared" si="4249"/>
        <v>13136</v>
      </c>
      <c r="BO1462" s="20">
        <f>-2281.4-222.099</f>
        <v>-2503.4990000000003</v>
      </c>
      <c r="BP1462" s="20"/>
      <c r="BQ1462" s="20"/>
      <c r="BR1462" s="20">
        <f t="shared" si="4117"/>
        <v>5159.2379999999994</v>
      </c>
      <c r="BS1462" s="20">
        <f t="shared" si="4118"/>
        <v>13136</v>
      </c>
      <c r="BT1462" s="20">
        <f t="shared" si="4119"/>
        <v>13135.5</v>
      </c>
      <c r="BU1462" s="20"/>
      <c r="BV1462" s="20">
        <f t="shared" si="4121"/>
        <v>5159.2379999999994</v>
      </c>
      <c r="BW1462" s="20">
        <v>-5.0990000000000002</v>
      </c>
      <c r="BX1462" s="20"/>
      <c r="BY1462" s="20">
        <f t="shared" si="4184"/>
        <v>5154.1389999999992</v>
      </c>
      <c r="BZ1462" s="20">
        <f t="shared" si="4185"/>
        <v>13136</v>
      </c>
      <c r="CA1462" s="20"/>
      <c r="CB1462" s="20">
        <f t="shared" si="4186"/>
        <v>5154.1389999999992</v>
      </c>
      <c r="CC1462" s="20"/>
      <c r="CD1462" s="20">
        <f t="shared" si="4187"/>
        <v>5154.1389999999992</v>
      </c>
      <c r="CE1462" s="20"/>
    </row>
    <row r="1463" spans="1:84" ht="47.25" x14ac:dyDescent="0.25">
      <c r="A1463" s="10" t="s">
        <v>117</v>
      </c>
      <c r="B1463" s="19"/>
      <c r="C1463" s="10"/>
      <c r="D1463" s="10"/>
      <c r="E1463" s="25" t="s">
        <v>928</v>
      </c>
      <c r="F1463" s="20">
        <f>F1464</f>
        <v>18787.2</v>
      </c>
      <c r="G1463" s="20">
        <f t="shared" ref="G1463:CE1465" si="4274">G1464</f>
        <v>10569.7</v>
      </c>
      <c r="H1463" s="20">
        <f t="shared" si="4274"/>
        <v>10569.7</v>
      </c>
      <c r="I1463" s="20">
        <f t="shared" si="4274"/>
        <v>0</v>
      </c>
      <c r="J1463" s="20">
        <f t="shared" si="4274"/>
        <v>0</v>
      </c>
      <c r="K1463" s="20">
        <f t="shared" si="4274"/>
        <v>0</v>
      </c>
      <c r="L1463" s="20">
        <f t="shared" si="4252"/>
        <v>18787.2</v>
      </c>
      <c r="M1463" s="20">
        <f t="shared" si="4253"/>
        <v>10569.7</v>
      </c>
      <c r="N1463" s="20">
        <f t="shared" si="4254"/>
        <v>10569.7</v>
      </c>
      <c r="O1463" s="20">
        <f t="shared" si="4274"/>
        <v>0</v>
      </c>
      <c r="P1463" s="20">
        <f t="shared" si="4274"/>
        <v>0</v>
      </c>
      <c r="Q1463" s="20">
        <f t="shared" si="4274"/>
        <v>0</v>
      </c>
      <c r="R1463" s="20">
        <f t="shared" si="4181"/>
        <v>18787.2</v>
      </c>
      <c r="S1463" s="20">
        <f t="shared" si="4182"/>
        <v>10569.7</v>
      </c>
      <c r="T1463" s="20">
        <f t="shared" si="4183"/>
        <v>10569.7</v>
      </c>
      <c r="U1463" s="20">
        <f t="shared" si="4274"/>
        <v>0</v>
      </c>
      <c r="V1463" s="20">
        <f t="shared" si="4128"/>
        <v>18787.2</v>
      </c>
      <c r="W1463" s="20">
        <f t="shared" si="4274"/>
        <v>0</v>
      </c>
      <c r="X1463" s="20">
        <f t="shared" si="4274"/>
        <v>0</v>
      </c>
      <c r="Y1463" s="20">
        <f t="shared" si="4274"/>
        <v>0</v>
      </c>
      <c r="Z1463" s="20">
        <f t="shared" si="4096"/>
        <v>18787.2</v>
      </c>
      <c r="AA1463" s="20">
        <f t="shared" si="4097"/>
        <v>10569.7</v>
      </c>
      <c r="AB1463" s="20">
        <f t="shared" si="4098"/>
        <v>10569.7</v>
      </c>
      <c r="AC1463" s="20">
        <f t="shared" si="4274"/>
        <v>0</v>
      </c>
      <c r="AD1463" s="20">
        <f t="shared" si="4274"/>
        <v>0</v>
      </c>
      <c r="AE1463" s="20">
        <f t="shared" si="4274"/>
        <v>0</v>
      </c>
      <c r="AF1463" s="20">
        <f t="shared" ref="AF1463:AF1530" si="4275">Z1463+AC1463</f>
        <v>18787.2</v>
      </c>
      <c r="AG1463" s="20">
        <f t="shared" ref="AG1463:AG1530" si="4276">AA1463+AD1463</f>
        <v>10569.7</v>
      </c>
      <c r="AH1463" s="20">
        <f t="shared" ref="AH1463:AH1530" si="4277">AB1463+AE1463</f>
        <v>10569.7</v>
      </c>
      <c r="AI1463" s="20">
        <f t="shared" si="4274"/>
        <v>0</v>
      </c>
      <c r="AJ1463" s="20">
        <f t="shared" ref="AJ1463:AJ1530" si="4278">AF1463+AI1463</f>
        <v>18787.2</v>
      </c>
      <c r="AK1463" s="20">
        <f t="shared" si="4274"/>
        <v>-36.787999999999997</v>
      </c>
      <c r="AL1463" s="20">
        <f t="shared" si="4274"/>
        <v>0</v>
      </c>
      <c r="AM1463" s="20">
        <f t="shared" si="4274"/>
        <v>0</v>
      </c>
      <c r="AN1463" s="20">
        <f t="shared" si="4190"/>
        <v>18750.412</v>
      </c>
      <c r="AO1463" s="20">
        <f t="shared" si="4191"/>
        <v>10569.7</v>
      </c>
      <c r="AP1463" s="20">
        <f t="shared" si="4192"/>
        <v>10569.7</v>
      </c>
      <c r="AQ1463" s="20">
        <f t="shared" si="4274"/>
        <v>0</v>
      </c>
      <c r="AR1463" s="20">
        <f t="shared" si="4274"/>
        <v>0</v>
      </c>
      <c r="AS1463" s="20">
        <f t="shared" si="4274"/>
        <v>0</v>
      </c>
      <c r="AT1463" s="20">
        <f t="shared" si="4193"/>
        <v>18750.412</v>
      </c>
      <c r="AU1463" s="20">
        <f t="shared" si="4194"/>
        <v>10569.7</v>
      </c>
      <c r="AV1463" s="20">
        <f t="shared" si="4195"/>
        <v>10569.7</v>
      </c>
      <c r="AW1463" s="20">
        <f t="shared" si="4274"/>
        <v>-41.085999999999999</v>
      </c>
      <c r="AX1463" s="20">
        <f t="shared" si="4274"/>
        <v>0</v>
      </c>
      <c r="AY1463" s="20">
        <f t="shared" si="4274"/>
        <v>0</v>
      </c>
      <c r="AZ1463" s="20">
        <f t="shared" si="4101"/>
        <v>18709.326000000001</v>
      </c>
      <c r="BA1463" s="20">
        <f t="shared" si="4102"/>
        <v>10569.7</v>
      </c>
      <c r="BB1463" s="20">
        <f t="shared" si="4103"/>
        <v>10569.7</v>
      </c>
      <c r="BC1463" s="20">
        <f t="shared" si="4274"/>
        <v>0</v>
      </c>
      <c r="BD1463" s="20">
        <f t="shared" si="4100"/>
        <v>18709.326000000001</v>
      </c>
      <c r="BE1463" s="20">
        <f t="shared" si="4274"/>
        <v>0</v>
      </c>
      <c r="BF1463" s="20">
        <f t="shared" si="4274"/>
        <v>0</v>
      </c>
      <c r="BG1463" s="20">
        <f t="shared" si="4274"/>
        <v>0</v>
      </c>
      <c r="BH1463" s="20">
        <f t="shared" si="4245"/>
        <v>18709.326000000001</v>
      </c>
      <c r="BI1463" s="20">
        <f t="shared" si="4246"/>
        <v>10569.7</v>
      </c>
      <c r="BJ1463" s="20">
        <f t="shared" si="4247"/>
        <v>10569.7</v>
      </c>
      <c r="BK1463" s="20">
        <f t="shared" si="4274"/>
        <v>0</v>
      </c>
      <c r="BL1463" s="20">
        <f t="shared" si="4274"/>
        <v>0</v>
      </c>
      <c r="BM1463" s="20">
        <f t="shared" si="4248"/>
        <v>18709.326000000001</v>
      </c>
      <c r="BN1463" s="20">
        <f t="shared" si="4249"/>
        <v>10569.7</v>
      </c>
      <c r="BO1463" s="20">
        <f t="shared" si="4274"/>
        <v>2281.4</v>
      </c>
      <c r="BP1463" s="20">
        <f t="shared" si="4274"/>
        <v>0</v>
      </c>
      <c r="BQ1463" s="20">
        <f t="shared" si="4274"/>
        <v>0</v>
      </c>
      <c r="BR1463" s="20">
        <f t="shared" si="4117"/>
        <v>20990.726000000002</v>
      </c>
      <c r="BS1463" s="20">
        <f t="shared" si="4118"/>
        <v>10569.7</v>
      </c>
      <c r="BT1463" s="20">
        <f t="shared" si="4119"/>
        <v>10569.7</v>
      </c>
      <c r="BU1463" s="20">
        <f t="shared" si="4274"/>
        <v>0</v>
      </c>
      <c r="BV1463" s="20">
        <f t="shared" si="4121"/>
        <v>20990.726000000002</v>
      </c>
      <c r="BW1463" s="20">
        <f t="shared" si="4274"/>
        <v>0</v>
      </c>
      <c r="BX1463" s="20">
        <f t="shared" si="4274"/>
        <v>0</v>
      </c>
      <c r="BY1463" s="20">
        <f t="shared" si="4184"/>
        <v>20990.726000000002</v>
      </c>
      <c r="BZ1463" s="20">
        <f t="shared" si="4185"/>
        <v>10569.7</v>
      </c>
      <c r="CA1463" s="20">
        <f t="shared" si="4274"/>
        <v>0</v>
      </c>
      <c r="CB1463" s="20">
        <f t="shared" si="4186"/>
        <v>20990.726000000002</v>
      </c>
      <c r="CC1463" s="20">
        <f t="shared" si="4274"/>
        <v>-143.221</v>
      </c>
      <c r="CD1463" s="20">
        <f t="shared" si="4187"/>
        <v>20847.505000000001</v>
      </c>
      <c r="CE1463" s="20">
        <f t="shared" si="4274"/>
        <v>0</v>
      </c>
    </row>
    <row r="1464" spans="1:84" ht="47.25" x14ac:dyDescent="0.25">
      <c r="A1464" s="10" t="s">
        <v>117</v>
      </c>
      <c r="B1464" s="19">
        <v>200</v>
      </c>
      <c r="C1464" s="10"/>
      <c r="D1464" s="10"/>
      <c r="E1464" s="25" t="s">
        <v>602</v>
      </c>
      <c r="F1464" s="20">
        <f>F1465</f>
        <v>18787.2</v>
      </c>
      <c r="G1464" s="20">
        <f t="shared" si="4274"/>
        <v>10569.7</v>
      </c>
      <c r="H1464" s="20">
        <f t="shared" si="4274"/>
        <v>10569.7</v>
      </c>
      <c r="I1464" s="20">
        <f t="shared" si="4274"/>
        <v>0</v>
      </c>
      <c r="J1464" s="20">
        <f t="shared" si="4274"/>
        <v>0</v>
      </c>
      <c r="K1464" s="20">
        <f t="shared" si="4274"/>
        <v>0</v>
      </c>
      <c r="L1464" s="20">
        <f t="shared" si="4252"/>
        <v>18787.2</v>
      </c>
      <c r="M1464" s="20">
        <f t="shared" si="4253"/>
        <v>10569.7</v>
      </c>
      <c r="N1464" s="20">
        <f t="shared" si="4254"/>
        <v>10569.7</v>
      </c>
      <c r="O1464" s="20">
        <f t="shared" si="4274"/>
        <v>0</v>
      </c>
      <c r="P1464" s="20">
        <f t="shared" si="4274"/>
        <v>0</v>
      </c>
      <c r="Q1464" s="20">
        <f t="shared" si="4274"/>
        <v>0</v>
      </c>
      <c r="R1464" s="20">
        <f t="shared" si="4181"/>
        <v>18787.2</v>
      </c>
      <c r="S1464" s="20">
        <f t="shared" si="4182"/>
        <v>10569.7</v>
      </c>
      <c r="T1464" s="20">
        <f t="shared" si="4183"/>
        <v>10569.7</v>
      </c>
      <c r="U1464" s="20">
        <f t="shared" si="4274"/>
        <v>0</v>
      </c>
      <c r="V1464" s="20">
        <f t="shared" si="4128"/>
        <v>18787.2</v>
      </c>
      <c r="W1464" s="20">
        <f t="shared" si="4274"/>
        <v>0</v>
      </c>
      <c r="X1464" s="20">
        <f t="shared" si="4274"/>
        <v>0</v>
      </c>
      <c r="Y1464" s="20">
        <f t="shared" si="4274"/>
        <v>0</v>
      </c>
      <c r="Z1464" s="20">
        <f t="shared" si="4096"/>
        <v>18787.2</v>
      </c>
      <c r="AA1464" s="20">
        <f t="shared" si="4097"/>
        <v>10569.7</v>
      </c>
      <c r="AB1464" s="20">
        <f t="shared" si="4098"/>
        <v>10569.7</v>
      </c>
      <c r="AC1464" s="20">
        <f t="shared" si="4274"/>
        <v>0</v>
      </c>
      <c r="AD1464" s="20">
        <f t="shared" si="4274"/>
        <v>0</v>
      </c>
      <c r="AE1464" s="20">
        <f t="shared" si="4274"/>
        <v>0</v>
      </c>
      <c r="AF1464" s="20">
        <f t="shared" si="4275"/>
        <v>18787.2</v>
      </c>
      <c r="AG1464" s="20">
        <f t="shared" si="4276"/>
        <v>10569.7</v>
      </c>
      <c r="AH1464" s="20">
        <f t="shared" si="4277"/>
        <v>10569.7</v>
      </c>
      <c r="AI1464" s="20">
        <f t="shared" si="4274"/>
        <v>0</v>
      </c>
      <c r="AJ1464" s="20">
        <f t="shared" si="4278"/>
        <v>18787.2</v>
      </c>
      <c r="AK1464" s="20">
        <f t="shared" si="4274"/>
        <v>-36.787999999999997</v>
      </c>
      <c r="AL1464" s="20">
        <f t="shared" si="4274"/>
        <v>0</v>
      </c>
      <c r="AM1464" s="20">
        <f t="shared" si="4274"/>
        <v>0</v>
      </c>
      <c r="AN1464" s="20">
        <f t="shared" si="4190"/>
        <v>18750.412</v>
      </c>
      <c r="AO1464" s="20">
        <f t="shared" si="4191"/>
        <v>10569.7</v>
      </c>
      <c r="AP1464" s="20">
        <f t="shared" si="4192"/>
        <v>10569.7</v>
      </c>
      <c r="AQ1464" s="20">
        <f t="shared" si="4274"/>
        <v>0</v>
      </c>
      <c r="AR1464" s="20">
        <f t="shared" si="4274"/>
        <v>0</v>
      </c>
      <c r="AS1464" s="20">
        <f t="shared" si="4274"/>
        <v>0</v>
      </c>
      <c r="AT1464" s="20">
        <f t="shared" si="4193"/>
        <v>18750.412</v>
      </c>
      <c r="AU1464" s="20">
        <f t="shared" si="4194"/>
        <v>10569.7</v>
      </c>
      <c r="AV1464" s="20">
        <f t="shared" si="4195"/>
        <v>10569.7</v>
      </c>
      <c r="AW1464" s="20">
        <f t="shared" si="4274"/>
        <v>-41.085999999999999</v>
      </c>
      <c r="AX1464" s="20">
        <f t="shared" si="4274"/>
        <v>0</v>
      </c>
      <c r="AY1464" s="20">
        <f t="shared" si="4274"/>
        <v>0</v>
      </c>
      <c r="AZ1464" s="20">
        <f t="shared" si="4101"/>
        <v>18709.326000000001</v>
      </c>
      <c r="BA1464" s="20">
        <f t="shared" si="4102"/>
        <v>10569.7</v>
      </c>
      <c r="BB1464" s="20">
        <f t="shared" si="4103"/>
        <v>10569.7</v>
      </c>
      <c r="BC1464" s="20">
        <f t="shared" si="4274"/>
        <v>0</v>
      </c>
      <c r="BD1464" s="20">
        <f t="shared" si="4100"/>
        <v>18709.326000000001</v>
      </c>
      <c r="BE1464" s="20">
        <f t="shared" si="4274"/>
        <v>0</v>
      </c>
      <c r="BF1464" s="20">
        <f t="shared" si="4274"/>
        <v>0</v>
      </c>
      <c r="BG1464" s="20">
        <f t="shared" si="4274"/>
        <v>0</v>
      </c>
      <c r="BH1464" s="20">
        <f t="shared" si="4245"/>
        <v>18709.326000000001</v>
      </c>
      <c r="BI1464" s="20">
        <f t="shared" si="4246"/>
        <v>10569.7</v>
      </c>
      <c r="BJ1464" s="20">
        <f t="shared" si="4247"/>
        <v>10569.7</v>
      </c>
      <c r="BK1464" s="20">
        <f t="shared" si="4274"/>
        <v>0</v>
      </c>
      <c r="BL1464" s="20">
        <f t="shared" si="4274"/>
        <v>0</v>
      </c>
      <c r="BM1464" s="20">
        <f t="shared" si="4248"/>
        <v>18709.326000000001</v>
      </c>
      <c r="BN1464" s="20">
        <f t="shared" si="4249"/>
        <v>10569.7</v>
      </c>
      <c r="BO1464" s="20">
        <f t="shared" si="4274"/>
        <v>2281.4</v>
      </c>
      <c r="BP1464" s="20">
        <f t="shared" si="4274"/>
        <v>0</v>
      </c>
      <c r="BQ1464" s="20">
        <f t="shared" si="4274"/>
        <v>0</v>
      </c>
      <c r="BR1464" s="20">
        <f t="shared" si="4117"/>
        <v>20990.726000000002</v>
      </c>
      <c r="BS1464" s="20">
        <f t="shared" si="4118"/>
        <v>10569.7</v>
      </c>
      <c r="BT1464" s="20">
        <f t="shared" si="4119"/>
        <v>10569.7</v>
      </c>
      <c r="BU1464" s="20">
        <f t="shared" si="4274"/>
        <v>0</v>
      </c>
      <c r="BV1464" s="20">
        <f t="shared" si="4121"/>
        <v>20990.726000000002</v>
      </c>
      <c r="BW1464" s="20">
        <f t="shared" si="4274"/>
        <v>0</v>
      </c>
      <c r="BX1464" s="20">
        <f t="shared" si="4274"/>
        <v>0</v>
      </c>
      <c r="BY1464" s="20">
        <f t="shared" si="4184"/>
        <v>20990.726000000002</v>
      </c>
      <c r="BZ1464" s="20">
        <f t="shared" si="4185"/>
        <v>10569.7</v>
      </c>
      <c r="CA1464" s="20">
        <f t="shared" si="4274"/>
        <v>0</v>
      </c>
      <c r="CB1464" s="20">
        <f t="shared" si="4186"/>
        <v>20990.726000000002</v>
      </c>
      <c r="CC1464" s="20">
        <f t="shared" si="4274"/>
        <v>-143.221</v>
      </c>
      <c r="CD1464" s="20">
        <f t="shared" si="4187"/>
        <v>20847.505000000001</v>
      </c>
      <c r="CE1464" s="20">
        <f t="shared" si="4274"/>
        <v>0</v>
      </c>
    </row>
    <row r="1465" spans="1:84" ht="47.25" x14ac:dyDescent="0.25">
      <c r="A1465" s="10" t="s">
        <v>117</v>
      </c>
      <c r="B1465" s="19">
        <v>240</v>
      </c>
      <c r="C1465" s="10"/>
      <c r="D1465" s="10"/>
      <c r="E1465" s="25" t="s">
        <v>603</v>
      </c>
      <c r="F1465" s="20">
        <f>F1466</f>
        <v>18787.2</v>
      </c>
      <c r="G1465" s="20">
        <f t="shared" si="4274"/>
        <v>10569.7</v>
      </c>
      <c r="H1465" s="20">
        <f t="shared" si="4274"/>
        <v>10569.7</v>
      </c>
      <c r="I1465" s="20">
        <f t="shared" si="4274"/>
        <v>0</v>
      </c>
      <c r="J1465" s="20">
        <f t="shared" si="4274"/>
        <v>0</v>
      </c>
      <c r="K1465" s="20">
        <f t="shared" si="4274"/>
        <v>0</v>
      </c>
      <c r="L1465" s="20">
        <f t="shared" si="4252"/>
        <v>18787.2</v>
      </c>
      <c r="M1465" s="20">
        <f t="shared" si="4253"/>
        <v>10569.7</v>
      </c>
      <c r="N1465" s="20">
        <f t="shared" si="4254"/>
        <v>10569.7</v>
      </c>
      <c r="O1465" s="20">
        <f t="shared" si="4274"/>
        <v>0</v>
      </c>
      <c r="P1465" s="20">
        <f t="shared" si="4274"/>
        <v>0</v>
      </c>
      <c r="Q1465" s="20">
        <f t="shared" si="4274"/>
        <v>0</v>
      </c>
      <c r="R1465" s="20">
        <f t="shared" si="4181"/>
        <v>18787.2</v>
      </c>
      <c r="S1465" s="20">
        <f t="shared" si="4182"/>
        <v>10569.7</v>
      </c>
      <c r="T1465" s="20">
        <f t="shared" si="4183"/>
        <v>10569.7</v>
      </c>
      <c r="U1465" s="20">
        <f t="shared" si="4274"/>
        <v>0</v>
      </c>
      <c r="V1465" s="20">
        <f t="shared" si="4128"/>
        <v>18787.2</v>
      </c>
      <c r="W1465" s="20">
        <f t="shared" si="4274"/>
        <v>0</v>
      </c>
      <c r="X1465" s="20">
        <f t="shared" si="4274"/>
        <v>0</v>
      </c>
      <c r="Y1465" s="20">
        <f t="shared" si="4274"/>
        <v>0</v>
      </c>
      <c r="Z1465" s="20">
        <f t="shared" si="4096"/>
        <v>18787.2</v>
      </c>
      <c r="AA1465" s="20">
        <f t="shared" si="4097"/>
        <v>10569.7</v>
      </c>
      <c r="AB1465" s="20">
        <f t="shared" si="4098"/>
        <v>10569.7</v>
      </c>
      <c r="AC1465" s="20">
        <f t="shared" si="4274"/>
        <v>0</v>
      </c>
      <c r="AD1465" s="20">
        <f t="shared" si="4274"/>
        <v>0</v>
      </c>
      <c r="AE1465" s="20">
        <f t="shared" si="4274"/>
        <v>0</v>
      </c>
      <c r="AF1465" s="20">
        <f t="shared" si="4275"/>
        <v>18787.2</v>
      </c>
      <c r="AG1465" s="20">
        <f t="shared" si="4276"/>
        <v>10569.7</v>
      </c>
      <c r="AH1465" s="20">
        <f t="shared" si="4277"/>
        <v>10569.7</v>
      </c>
      <c r="AI1465" s="20">
        <f t="shared" si="4274"/>
        <v>0</v>
      </c>
      <c r="AJ1465" s="20">
        <f t="shared" si="4278"/>
        <v>18787.2</v>
      </c>
      <c r="AK1465" s="20">
        <f t="shared" si="4274"/>
        <v>-36.787999999999997</v>
      </c>
      <c r="AL1465" s="20">
        <f t="shared" si="4274"/>
        <v>0</v>
      </c>
      <c r="AM1465" s="20">
        <f t="shared" si="4274"/>
        <v>0</v>
      </c>
      <c r="AN1465" s="20">
        <f t="shared" si="4190"/>
        <v>18750.412</v>
      </c>
      <c r="AO1465" s="20">
        <f t="shared" si="4191"/>
        <v>10569.7</v>
      </c>
      <c r="AP1465" s="20">
        <f t="shared" si="4192"/>
        <v>10569.7</v>
      </c>
      <c r="AQ1465" s="20">
        <f t="shared" si="4274"/>
        <v>0</v>
      </c>
      <c r="AR1465" s="20">
        <f t="shared" si="4274"/>
        <v>0</v>
      </c>
      <c r="AS1465" s="20">
        <f t="shared" si="4274"/>
        <v>0</v>
      </c>
      <c r="AT1465" s="20">
        <f t="shared" si="4193"/>
        <v>18750.412</v>
      </c>
      <c r="AU1465" s="20">
        <f t="shared" si="4194"/>
        <v>10569.7</v>
      </c>
      <c r="AV1465" s="20">
        <f t="shared" si="4195"/>
        <v>10569.7</v>
      </c>
      <c r="AW1465" s="20">
        <f t="shared" si="4274"/>
        <v>-41.085999999999999</v>
      </c>
      <c r="AX1465" s="20">
        <f t="shared" si="4274"/>
        <v>0</v>
      </c>
      <c r="AY1465" s="20">
        <f t="shared" si="4274"/>
        <v>0</v>
      </c>
      <c r="AZ1465" s="20">
        <f t="shared" si="4101"/>
        <v>18709.326000000001</v>
      </c>
      <c r="BA1465" s="20">
        <f t="shared" si="4102"/>
        <v>10569.7</v>
      </c>
      <c r="BB1465" s="20">
        <f t="shared" si="4103"/>
        <v>10569.7</v>
      </c>
      <c r="BC1465" s="20">
        <f t="shared" si="4274"/>
        <v>0</v>
      </c>
      <c r="BD1465" s="20">
        <f t="shared" si="4100"/>
        <v>18709.326000000001</v>
      </c>
      <c r="BE1465" s="20">
        <f t="shared" si="4274"/>
        <v>0</v>
      </c>
      <c r="BF1465" s="20">
        <f t="shared" si="4274"/>
        <v>0</v>
      </c>
      <c r="BG1465" s="20">
        <f t="shared" si="4274"/>
        <v>0</v>
      </c>
      <c r="BH1465" s="20">
        <f t="shared" si="4245"/>
        <v>18709.326000000001</v>
      </c>
      <c r="BI1465" s="20">
        <f t="shared" si="4246"/>
        <v>10569.7</v>
      </c>
      <c r="BJ1465" s="20">
        <f t="shared" si="4247"/>
        <v>10569.7</v>
      </c>
      <c r="BK1465" s="20">
        <f t="shared" si="4274"/>
        <v>0</v>
      </c>
      <c r="BL1465" s="20">
        <f t="shared" si="4274"/>
        <v>0</v>
      </c>
      <c r="BM1465" s="20">
        <f t="shared" si="4248"/>
        <v>18709.326000000001</v>
      </c>
      <c r="BN1465" s="20">
        <f t="shared" si="4249"/>
        <v>10569.7</v>
      </c>
      <c r="BO1465" s="20">
        <f t="shared" si="4274"/>
        <v>2281.4</v>
      </c>
      <c r="BP1465" s="20">
        <f t="shared" si="4274"/>
        <v>0</v>
      </c>
      <c r="BQ1465" s="20">
        <f t="shared" si="4274"/>
        <v>0</v>
      </c>
      <c r="BR1465" s="20">
        <f t="shared" si="4117"/>
        <v>20990.726000000002</v>
      </c>
      <c r="BS1465" s="20">
        <f t="shared" si="4118"/>
        <v>10569.7</v>
      </c>
      <c r="BT1465" s="20">
        <f t="shared" si="4119"/>
        <v>10569.7</v>
      </c>
      <c r="BU1465" s="20">
        <f t="shared" si="4274"/>
        <v>0</v>
      </c>
      <c r="BV1465" s="20">
        <f t="shared" si="4121"/>
        <v>20990.726000000002</v>
      </c>
      <c r="BW1465" s="20">
        <f t="shared" si="4274"/>
        <v>0</v>
      </c>
      <c r="BX1465" s="20">
        <f t="shared" si="4274"/>
        <v>0</v>
      </c>
      <c r="BY1465" s="20">
        <f t="shared" si="4184"/>
        <v>20990.726000000002</v>
      </c>
      <c r="BZ1465" s="20">
        <f t="shared" si="4185"/>
        <v>10569.7</v>
      </c>
      <c r="CA1465" s="20">
        <f t="shared" si="4274"/>
        <v>0</v>
      </c>
      <c r="CB1465" s="20">
        <f t="shared" si="4186"/>
        <v>20990.726000000002</v>
      </c>
      <c r="CC1465" s="20">
        <f t="shared" si="4274"/>
        <v>-143.221</v>
      </c>
      <c r="CD1465" s="20">
        <f t="shared" si="4187"/>
        <v>20847.505000000001</v>
      </c>
      <c r="CE1465" s="20">
        <f t="shared" si="4274"/>
        <v>0</v>
      </c>
    </row>
    <row r="1466" spans="1:84" ht="31.5" x14ac:dyDescent="0.25">
      <c r="A1466" s="10" t="s">
        <v>117</v>
      </c>
      <c r="B1466" s="19">
        <v>240</v>
      </c>
      <c r="C1466" s="10" t="s">
        <v>335</v>
      </c>
      <c r="D1466" s="10" t="s">
        <v>344</v>
      </c>
      <c r="E1466" s="25" t="s">
        <v>578</v>
      </c>
      <c r="F1466" s="20">
        <v>18787.2</v>
      </c>
      <c r="G1466" s="20">
        <v>10569.7</v>
      </c>
      <c r="H1466" s="20">
        <v>10569.7</v>
      </c>
      <c r="I1466" s="20"/>
      <c r="J1466" s="20"/>
      <c r="K1466" s="20"/>
      <c r="L1466" s="20">
        <f t="shared" si="4252"/>
        <v>18787.2</v>
      </c>
      <c r="M1466" s="20">
        <f t="shared" si="4253"/>
        <v>10569.7</v>
      </c>
      <c r="N1466" s="20">
        <f t="shared" si="4254"/>
        <v>10569.7</v>
      </c>
      <c r="O1466" s="20"/>
      <c r="P1466" s="20"/>
      <c r="Q1466" s="20"/>
      <c r="R1466" s="20">
        <f t="shared" si="4181"/>
        <v>18787.2</v>
      </c>
      <c r="S1466" s="20">
        <f t="shared" si="4182"/>
        <v>10569.7</v>
      </c>
      <c r="T1466" s="20">
        <f t="shared" si="4183"/>
        <v>10569.7</v>
      </c>
      <c r="U1466" s="20"/>
      <c r="V1466" s="20">
        <f t="shared" si="4128"/>
        <v>18787.2</v>
      </c>
      <c r="W1466" s="20"/>
      <c r="X1466" s="20"/>
      <c r="Y1466" s="20"/>
      <c r="Z1466" s="20">
        <f t="shared" si="4096"/>
        <v>18787.2</v>
      </c>
      <c r="AA1466" s="20">
        <f t="shared" si="4097"/>
        <v>10569.7</v>
      </c>
      <c r="AB1466" s="20">
        <f t="shared" si="4098"/>
        <v>10569.7</v>
      </c>
      <c r="AC1466" s="20"/>
      <c r="AD1466" s="20"/>
      <c r="AE1466" s="20"/>
      <c r="AF1466" s="20">
        <f t="shared" si="4275"/>
        <v>18787.2</v>
      </c>
      <c r="AG1466" s="20">
        <f t="shared" si="4276"/>
        <v>10569.7</v>
      </c>
      <c r="AH1466" s="20">
        <f t="shared" si="4277"/>
        <v>10569.7</v>
      </c>
      <c r="AI1466" s="20"/>
      <c r="AJ1466" s="20">
        <f t="shared" si="4278"/>
        <v>18787.2</v>
      </c>
      <c r="AK1466" s="20">
        <v>-36.787999999999997</v>
      </c>
      <c r="AL1466" s="20"/>
      <c r="AM1466" s="20"/>
      <c r="AN1466" s="20">
        <f t="shared" si="4190"/>
        <v>18750.412</v>
      </c>
      <c r="AO1466" s="20">
        <f t="shared" si="4191"/>
        <v>10569.7</v>
      </c>
      <c r="AP1466" s="20">
        <f t="shared" si="4192"/>
        <v>10569.7</v>
      </c>
      <c r="AQ1466" s="20"/>
      <c r="AR1466" s="20"/>
      <c r="AS1466" s="20"/>
      <c r="AT1466" s="20">
        <f t="shared" si="4193"/>
        <v>18750.412</v>
      </c>
      <c r="AU1466" s="20">
        <f t="shared" si="4194"/>
        <v>10569.7</v>
      </c>
      <c r="AV1466" s="20">
        <f t="shared" si="4195"/>
        <v>10569.7</v>
      </c>
      <c r="AW1466" s="20">
        <v>-41.085999999999999</v>
      </c>
      <c r="AX1466" s="20"/>
      <c r="AY1466" s="20"/>
      <c r="AZ1466" s="20">
        <f t="shared" si="4101"/>
        <v>18709.326000000001</v>
      </c>
      <c r="BA1466" s="20">
        <f t="shared" si="4102"/>
        <v>10569.7</v>
      </c>
      <c r="BB1466" s="20">
        <f t="shared" si="4103"/>
        <v>10569.7</v>
      </c>
      <c r="BC1466" s="20"/>
      <c r="BD1466" s="20">
        <f t="shared" si="4100"/>
        <v>18709.326000000001</v>
      </c>
      <c r="BE1466" s="20"/>
      <c r="BF1466" s="20"/>
      <c r="BG1466" s="20"/>
      <c r="BH1466" s="20">
        <f t="shared" si="4245"/>
        <v>18709.326000000001</v>
      </c>
      <c r="BI1466" s="20">
        <f t="shared" si="4246"/>
        <v>10569.7</v>
      </c>
      <c r="BJ1466" s="20">
        <f t="shared" si="4247"/>
        <v>10569.7</v>
      </c>
      <c r="BK1466" s="20"/>
      <c r="BL1466" s="20"/>
      <c r="BM1466" s="20">
        <f t="shared" si="4248"/>
        <v>18709.326000000001</v>
      </c>
      <c r="BN1466" s="20">
        <f t="shared" si="4249"/>
        <v>10569.7</v>
      </c>
      <c r="BO1466" s="20">
        <v>2281.4</v>
      </c>
      <c r="BP1466" s="20"/>
      <c r="BQ1466" s="20"/>
      <c r="BR1466" s="20">
        <f t="shared" si="4117"/>
        <v>20990.726000000002</v>
      </c>
      <c r="BS1466" s="20">
        <f t="shared" si="4118"/>
        <v>10569.7</v>
      </c>
      <c r="BT1466" s="20">
        <f t="shared" si="4119"/>
        <v>10569.7</v>
      </c>
      <c r="BU1466" s="20"/>
      <c r="BV1466" s="20">
        <f t="shared" si="4121"/>
        <v>20990.726000000002</v>
      </c>
      <c r="BW1466" s="20"/>
      <c r="BX1466" s="20"/>
      <c r="BY1466" s="20">
        <f t="shared" si="4184"/>
        <v>20990.726000000002</v>
      </c>
      <c r="BZ1466" s="20">
        <f t="shared" si="4185"/>
        <v>10569.7</v>
      </c>
      <c r="CA1466" s="20"/>
      <c r="CB1466" s="20">
        <f t="shared" si="4186"/>
        <v>20990.726000000002</v>
      </c>
      <c r="CC1466" s="20">
        <v>-143.221</v>
      </c>
      <c r="CD1466" s="20">
        <f t="shared" si="4187"/>
        <v>20847.505000000001</v>
      </c>
      <c r="CE1466" s="20"/>
    </row>
    <row r="1467" spans="1:84" s="4" customFormat="1" ht="47.25" x14ac:dyDescent="0.25">
      <c r="A1467" s="8" t="s">
        <v>489</v>
      </c>
      <c r="B1467" s="7"/>
      <c r="C1467" s="8"/>
      <c r="D1467" s="8"/>
      <c r="E1467" s="26" t="s">
        <v>929</v>
      </c>
      <c r="F1467" s="9">
        <f>F1468+F1479</f>
        <v>5839.3</v>
      </c>
      <c r="G1467" s="9">
        <f t="shared" ref="G1467:K1467" si="4279">G1468+G1479</f>
        <v>5839.3</v>
      </c>
      <c r="H1467" s="9">
        <f t="shared" si="4279"/>
        <v>5839.3</v>
      </c>
      <c r="I1467" s="9">
        <f t="shared" si="4279"/>
        <v>122</v>
      </c>
      <c r="J1467" s="9">
        <f t="shared" si="4279"/>
        <v>0</v>
      </c>
      <c r="K1467" s="9">
        <f t="shared" si="4279"/>
        <v>0</v>
      </c>
      <c r="L1467" s="9">
        <f t="shared" si="4252"/>
        <v>5961.3</v>
      </c>
      <c r="M1467" s="9">
        <f t="shared" si="4253"/>
        <v>5839.3</v>
      </c>
      <c r="N1467" s="9">
        <f t="shared" si="4254"/>
        <v>5839.3</v>
      </c>
      <c r="O1467" s="9">
        <f t="shared" ref="O1467:Q1467" si="4280">O1468+O1479</f>
        <v>0</v>
      </c>
      <c r="P1467" s="9">
        <f t="shared" si="4280"/>
        <v>0</v>
      </c>
      <c r="Q1467" s="9">
        <f t="shared" si="4280"/>
        <v>0</v>
      </c>
      <c r="R1467" s="9">
        <f t="shared" si="4181"/>
        <v>5961.3</v>
      </c>
      <c r="S1467" s="9">
        <f t="shared" si="4182"/>
        <v>5839.3</v>
      </c>
      <c r="T1467" s="9">
        <f t="shared" si="4183"/>
        <v>5839.3</v>
      </c>
      <c r="U1467" s="9">
        <f t="shared" ref="U1467:CE1467" si="4281">U1468+U1479</f>
        <v>0</v>
      </c>
      <c r="V1467" s="9">
        <f t="shared" si="4128"/>
        <v>5961.3</v>
      </c>
      <c r="W1467" s="9">
        <f t="shared" ref="W1467:Y1467" si="4282">W1468+W1479</f>
        <v>0</v>
      </c>
      <c r="X1467" s="9">
        <f t="shared" si="4282"/>
        <v>0</v>
      </c>
      <c r="Y1467" s="9">
        <f t="shared" si="4282"/>
        <v>0</v>
      </c>
      <c r="Z1467" s="20">
        <f t="shared" si="4096"/>
        <v>5961.3</v>
      </c>
      <c r="AA1467" s="20">
        <f t="shared" si="4097"/>
        <v>5839.3</v>
      </c>
      <c r="AB1467" s="20">
        <f t="shared" si="4098"/>
        <v>5839.3</v>
      </c>
      <c r="AC1467" s="9">
        <f t="shared" ref="AC1467:AE1467" si="4283">AC1468+AC1479</f>
        <v>0</v>
      </c>
      <c r="AD1467" s="9">
        <f t="shared" si="4283"/>
        <v>0</v>
      </c>
      <c r="AE1467" s="9">
        <f t="shared" si="4283"/>
        <v>0</v>
      </c>
      <c r="AF1467" s="20">
        <f t="shared" si="4275"/>
        <v>5961.3</v>
      </c>
      <c r="AG1467" s="20">
        <f t="shared" si="4276"/>
        <v>5839.3</v>
      </c>
      <c r="AH1467" s="20">
        <f t="shared" si="4277"/>
        <v>5839.3</v>
      </c>
      <c r="AI1467" s="9">
        <f t="shared" ref="AI1467" si="4284">AI1468+AI1479</f>
        <v>0</v>
      </c>
      <c r="AJ1467" s="20">
        <f t="shared" si="4278"/>
        <v>5961.3</v>
      </c>
      <c r="AK1467" s="9">
        <f t="shared" ref="AK1467:AM1467" si="4285">AK1468+AK1479</f>
        <v>-0.2</v>
      </c>
      <c r="AL1467" s="9">
        <f t="shared" si="4285"/>
        <v>0</v>
      </c>
      <c r="AM1467" s="9">
        <f t="shared" si="4285"/>
        <v>0</v>
      </c>
      <c r="AN1467" s="20">
        <f t="shared" si="4190"/>
        <v>5961.1</v>
      </c>
      <c r="AO1467" s="20">
        <f t="shared" si="4191"/>
        <v>5839.3</v>
      </c>
      <c r="AP1467" s="20">
        <f t="shared" si="4192"/>
        <v>5839.3</v>
      </c>
      <c r="AQ1467" s="9">
        <f t="shared" ref="AQ1467:AS1467" si="4286">AQ1468+AQ1479</f>
        <v>0</v>
      </c>
      <c r="AR1467" s="9">
        <f t="shared" si="4286"/>
        <v>0</v>
      </c>
      <c r="AS1467" s="9">
        <f t="shared" si="4286"/>
        <v>0</v>
      </c>
      <c r="AT1467" s="20">
        <f t="shared" si="4193"/>
        <v>5961.1</v>
      </c>
      <c r="AU1467" s="20">
        <f t="shared" si="4194"/>
        <v>5839.3</v>
      </c>
      <c r="AV1467" s="20">
        <f t="shared" si="4195"/>
        <v>5839.3</v>
      </c>
      <c r="AW1467" s="9">
        <f t="shared" ref="AW1467:AY1467" si="4287">AW1468+AW1479</f>
        <v>0</v>
      </c>
      <c r="AX1467" s="9">
        <f t="shared" si="4287"/>
        <v>0</v>
      </c>
      <c r="AY1467" s="9">
        <f t="shared" si="4287"/>
        <v>0</v>
      </c>
      <c r="AZ1467" s="20">
        <f t="shared" si="4101"/>
        <v>5961.1</v>
      </c>
      <c r="BA1467" s="20">
        <f t="shared" si="4102"/>
        <v>5839.3</v>
      </c>
      <c r="BB1467" s="20">
        <f t="shared" si="4103"/>
        <v>5839.3</v>
      </c>
      <c r="BC1467" s="9">
        <f t="shared" ref="BC1467" si="4288">BC1468+BC1479</f>
        <v>0</v>
      </c>
      <c r="BD1467" s="20">
        <f t="shared" si="4100"/>
        <v>5961.1</v>
      </c>
      <c r="BE1467" s="9">
        <f t="shared" ref="BE1467:BG1467" si="4289">BE1468+BE1479</f>
        <v>0</v>
      </c>
      <c r="BF1467" s="9">
        <f t="shared" si="4289"/>
        <v>0</v>
      </c>
      <c r="BG1467" s="9">
        <f t="shared" si="4289"/>
        <v>0</v>
      </c>
      <c r="BH1467" s="20">
        <f t="shared" si="4245"/>
        <v>5961.1</v>
      </c>
      <c r="BI1467" s="20">
        <f t="shared" si="4246"/>
        <v>5839.3</v>
      </c>
      <c r="BJ1467" s="20">
        <f t="shared" si="4247"/>
        <v>5839.3</v>
      </c>
      <c r="BK1467" s="9">
        <f t="shared" ref="BK1467:BL1467" si="4290">BK1468+BK1479</f>
        <v>0</v>
      </c>
      <c r="BL1467" s="9">
        <f t="shared" si="4290"/>
        <v>0</v>
      </c>
      <c r="BM1467" s="20">
        <f t="shared" si="4248"/>
        <v>5961.1</v>
      </c>
      <c r="BN1467" s="20">
        <f t="shared" si="4249"/>
        <v>5839.3</v>
      </c>
      <c r="BO1467" s="9">
        <f t="shared" ref="BO1467:BQ1467" si="4291">BO1468+BO1479</f>
        <v>861.79499999999996</v>
      </c>
      <c r="BP1467" s="9">
        <f t="shared" si="4291"/>
        <v>0</v>
      </c>
      <c r="BQ1467" s="9">
        <f t="shared" si="4291"/>
        <v>0</v>
      </c>
      <c r="BR1467" s="20">
        <f t="shared" si="4117"/>
        <v>6822.8950000000004</v>
      </c>
      <c r="BS1467" s="20">
        <f t="shared" si="4118"/>
        <v>5839.3</v>
      </c>
      <c r="BT1467" s="20">
        <f t="shared" si="4119"/>
        <v>5839.3</v>
      </c>
      <c r="BU1467" s="9">
        <f t="shared" ref="BU1467" si="4292">BU1468+BU1479</f>
        <v>0</v>
      </c>
      <c r="BV1467" s="20">
        <f t="shared" si="4121"/>
        <v>6822.8950000000004</v>
      </c>
      <c r="BW1467" s="9">
        <f t="shared" ref="BW1467:BX1467" si="4293">BW1468+BW1479</f>
        <v>-479.69100000000003</v>
      </c>
      <c r="BX1467" s="9">
        <f t="shared" si="4293"/>
        <v>0</v>
      </c>
      <c r="BY1467" s="20">
        <f t="shared" si="4184"/>
        <v>6343.2040000000006</v>
      </c>
      <c r="BZ1467" s="20">
        <f t="shared" si="4185"/>
        <v>5839.3</v>
      </c>
      <c r="CA1467" s="9">
        <f t="shared" ref="CA1467" si="4294">CA1468+CA1479</f>
        <v>0</v>
      </c>
      <c r="CB1467" s="20">
        <f t="shared" si="4186"/>
        <v>6343.2040000000006</v>
      </c>
      <c r="CC1467" s="9">
        <f t="shared" ref="CC1467" si="4295">CC1468+CC1479</f>
        <v>-10</v>
      </c>
      <c r="CD1467" s="9">
        <f t="shared" si="4187"/>
        <v>6333.2040000000006</v>
      </c>
      <c r="CE1467" s="9">
        <f t="shared" si="4281"/>
        <v>0</v>
      </c>
      <c r="CF1467" s="40"/>
    </row>
    <row r="1468" spans="1:84" s="17" customFormat="1" ht="31.5" x14ac:dyDescent="0.25">
      <c r="A1468" s="21" t="s">
        <v>490</v>
      </c>
      <c r="B1468" s="22"/>
      <c r="C1468" s="21"/>
      <c r="D1468" s="21"/>
      <c r="E1468" s="27" t="s">
        <v>930</v>
      </c>
      <c r="F1468" s="23">
        <f>F1469</f>
        <v>1201</v>
      </c>
      <c r="G1468" s="23">
        <f t="shared" ref="G1468:CE1469" si="4296">G1469</f>
        <v>1201</v>
      </c>
      <c r="H1468" s="23">
        <f t="shared" si="4296"/>
        <v>1201</v>
      </c>
      <c r="I1468" s="23">
        <f t="shared" si="4296"/>
        <v>0</v>
      </c>
      <c r="J1468" s="23">
        <f t="shared" si="4296"/>
        <v>0</v>
      </c>
      <c r="K1468" s="23">
        <f t="shared" si="4296"/>
        <v>0</v>
      </c>
      <c r="L1468" s="23">
        <f t="shared" si="4252"/>
        <v>1201</v>
      </c>
      <c r="M1468" s="23">
        <f t="shared" si="4253"/>
        <v>1201</v>
      </c>
      <c r="N1468" s="23">
        <f t="shared" si="4254"/>
        <v>1201</v>
      </c>
      <c r="O1468" s="23">
        <f t="shared" si="4296"/>
        <v>0</v>
      </c>
      <c r="P1468" s="23">
        <f t="shared" si="4296"/>
        <v>0</v>
      </c>
      <c r="Q1468" s="23">
        <f t="shared" si="4296"/>
        <v>0</v>
      </c>
      <c r="R1468" s="23">
        <f t="shared" si="4181"/>
        <v>1201</v>
      </c>
      <c r="S1468" s="23">
        <f t="shared" si="4182"/>
        <v>1201</v>
      </c>
      <c r="T1468" s="23">
        <f t="shared" si="4183"/>
        <v>1201</v>
      </c>
      <c r="U1468" s="23">
        <f t="shared" si="4296"/>
        <v>0</v>
      </c>
      <c r="V1468" s="23">
        <f t="shared" si="4128"/>
        <v>1201</v>
      </c>
      <c r="W1468" s="23">
        <f t="shared" si="4296"/>
        <v>0</v>
      </c>
      <c r="X1468" s="23">
        <f t="shared" si="4296"/>
        <v>0</v>
      </c>
      <c r="Y1468" s="23">
        <f t="shared" si="4296"/>
        <v>0</v>
      </c>
      <c r="Z1468" s="20">
        <f t="shared" si="4096"/>
        <v>1201</v>
      </c>
      <c r="AA1468" s="20">
        <f t="shared" si="4097"/>
        <v>1201</v>
      </c>
      <c r="AB1468" s="20">
        <f t="shared" si="4098"/>
        <v>1201</v>
      </c>
      <c r="AC1468" s="23">
        <f t="shared" si="4296"/>
        <v>0</v>
      </c>
      <c r="AD1468" s="23">
        <f t="shared" si="4296"/>
        <v>0</v>
      </c>
      <c r="AE1468" s="23">
        <f t="shared" si="4296"/>
        <v>0</v>
      </c>
      <c r="AF1468" s="20">
        <f t="shared" si="4275"/>
        <v>1201</v>
      </c>
      <c r="AG1468" s="20">
        <f t="shared" si="4276"/>
        <v>1201</v>
      </c>
      <c r="AH1468" s="20">
        <f t="shared" si="4277"/>
        <v>1201</v>
      </c>
      <c r="AI1468" s="23">
        <f t="shared" si="4296"/>
        <v>0</v>
      </c>
      <c r="AJ1468" s="20">
        <f t="shared" si="4278"/>
        <v>1201</v>
      </c>
      <c r="AK1468" s="23">
        <f t="shared" si="4296"/>
        <v>0</v>
      </c>
      <c r="AL1468" s="23">
        <f t="shared" si="4296"/>
        <v>0</v>
      </c>
      <c r="AM1468" s="23">
        <f t="shared" si="4296"/>
        <v>0</v>
      </c>
      <c r="AN1468" s="20">
        <f t="shared" si="4190"/>
        <v>1201</v>
      </c>
      <c r="AO1468" s="20">
        <f t="shared" si="4191"/>
        <v>1201</v>
      </c>
      <c r="AP1468" s="20">
        <f t="shared" si="4192"/>
        <v>1201</v>
      </c>
      <c r="AQ1468" s="23">
        <f t="shared" si="4296"/>
        <v>0</v>
      </c>
      <c r="AR1468" s="23">
        <f t="shared" si="4296"/>
        <v>0</v>
      </c>
      <c r="AS1468" s="23">
        <f t="shared" si="4296"/>
        <v>0</v>
      </c>
      <c r="AT1468" s="20">
        <f t="shared" si="4193"/>
        <v>1201</v>
      </c>
      <c r="AU1468" s="20">
        <f t="shared" si="4194"/>
        <v>1201</v>
      </c>
      <c r="AV1468" s="20">
        <f t="shared" si="4195"/>
        <v>1201</v>
      </c>
      <c r="AW1468" s="23">
        <f t="shared" si="4296"/>
        <v>0</v>
      </c>
      <c r="AX1468" s="23">
        <f t="shared" si="4296"/>
        <v>0</v>
      </c>
      <c r="AY1468" s="23">
        <f t="shared" si="4296"/>
        <v>0</v>
      </c>
      <c r="AZ1468" s="20">
        <f t="shared" si="4101"/>
        <v>1201</v>
      </c>
      <c r="BA1468" s="20">
        <f t="shared" si="4102"/>
        <v>1201</v>
      </c>
      <c r="BB1468" s="20">
        <f t="shared" si="4103"/>
        <v>1201</v>
      </c>
      <c r="BC1468" s="23">
        <f t="shared" si="4296"/>
        <v>0</v>
      </c>
      <c r="BD1468" s="20">
        <f t="shared" ref="BD1468:BD1535" si="4297">AZ1468+BC1468</f>
        <v>1201</v>
      </c>
      <c r="BE1468" s="23">
        <f t="shared" si="4296"/>
        <v>0</v>
      </c>
      <c r="BF1468" s="23">
        <f t="shared" si="4296"/>
        <v>0</v>
      </c>
      <c r="BG1468" s="23">
        <f t="shared" si="4296"/>
        <v>0</v>
      </c>
      <c r="BH1468" s="20">
        <f t="shared" si="4245"/>
        <v>1201</v>
      </c>
      <c r="BI1468" s="20">
        <f t="shared" si="4246"/>
        <v>1201</v>
      </c>
      <c r="BJ1468" s="20">
        <f t="shared" si="4247"/>
        <v>1201</v>
      </c>
      <c r="BK1468" s="23">
        <f t="shared" si="4296"/>
        <v>0</v>
      </c>
      <c r="BL1468" s="23">
        <f t="shared" si="4296"/>
        <v>0</v>
      </c>
      <c r="BM1468" s="20">
        <f t="shared" si="4248"/>
        <v>1201</v>
      </c>
      <c r="BN1468" s="20">
        <f t="shared" si="4249"/>
        <v>1201</v>
      </c>
      <c r="BO1468" s="23">
        <f t="shared" si="4296"/>
        <v>948.09299999999996</v>
      </c>
      <c r="BP1468" s="23">
        <f t="shared" si="4296"/>
        <v>0</v>
      </c>
      <c r="BQ1468" s="23">
        <f t="shared" si="4296"/>
        <v>0</v>
      </c>
      <c r="BR1468" s="20">
        <f t="shared" si="4117"/>
        <v>2149.0929999999998</v>
      </c>
      <c r="BS1468" s="20">
        <f t="shared" si="4118"/>
        <v>1201</v>
      </c>
      <c r="BT1468" s="20">
        <f t="shared" si="4119"/>
        <v>1201</v>
      </c>
      <c r="BU1468" s="23">
        <f t="shared" si="4296"/>
        <v>0</v>
      </c>
      <c r="BV1468" s="20">
        <f t="shared" si="4121"/>
        <v>2149.0929999999998</v>
      </c>
      <c r="BW1468" s="23">
        <f t="shared" si="4296"/>
        <v>-289.64400000000001</v>
      </c>
      <c r="BX1468" s="23">
        <f t="shared" si="4296"/>
        <v>0</v>
      </c>
      <c r="BY1468" s="20">
        <f t="shared" si="4184"/>
        <v>1859.4489999999998</v>
      </c>
      <c r="BZ1468" s="20">
        <f t="shared" si="4185"/>
        <v>1201</v>
      </c>
      <c r="CA1468" s="23">
        <f t="shared" si="4296"/>
        <v>0</v>
      </c>
      <c r="CB1468" s="20">
        <f t="shared" si="4186"/>
        <v>1859.4489999999998</v>
      </c>
      <c r="CC1468" s="23">
        <f t="shared" si="4296"/>
        <v>-10</v>
      </c>
      <c r="CD1468" s="23">
        <f t="shared" si="4187"/>
        <v>1849.4489999999998</v>
      </c>
      <c r="CE1468" s="23">
        <f t="shared" si="4296"/>
        <v>0</v>
      </c>
      <c r="CF1468" s="32"/>
    </row>
    <row r="1469" spans="1:84" ht="63" x14ac:dyDescent="0.25">
      <c r="A1469" s="10" t="s">
        <v>491</v>
      </c>
      <c r="B1469" s="19"/>
      <c r="C1469" s="10"/>
      <c r="D1469" s="10"/>
      <c r="E1469" s="25" t="s">
        <v>931</v>
      </c>
      <c r="F1469" s="20">
        <f>F1470</f>
        <v>1201</v>
      </c>
      <c r="G1469" s="20">
        <f t="shared" si="4296"/>
        <v>1201</v>
      </c>
      <c r="H1469" s="20">
        <f t="shared" si="4296"/>
        <v>1201</v>
      </c>
      <c r="I1469" s="20">
        <f t="shared" si="4296"/>
        <v>0</v>
      </c>
      <c r="J1469" s="20">
        <f t="shared" si="4296"/>
        <v>0</v>
      </c>
      <c r="K1469" s="20">
        <f t="shared" si="4296"/>
        <v>0</v>
      </c>
      <c r="L1469" s="20">
        <f t="shared" si="4252"/>
        <v>1201</v>
      </c>
      <c r="M1469" s="20">
        <f t="shared" si="4253"/>
        <v>1201</v>
      </c>
      <c r="N1469" s="20">
        <f t="shared" si="4254"/>
        <v>1201</v>
      </c>
      <c r="O1469" s="20">
        <f t="shared" si="4296"/>
        <v>0</v>
      </c>
      <c r="P1469" s="20">
        <f t="shared" si="4296"/>
        <v>0</v>
      </c>
      <c r="Q1469" s="20">
        <f t="shared" si="4296"/>
        <v>0</v>
      </c>
      <c r="R1469" s="20">
        <f t="shared" si="4181"/>
        <v>1201</v>
      </c>
      <c r="S1469" s="20">
        <f t="shared" si="4182"/>
        <v>1201</v>
      </c>
      <c r="T1469" s="20">
        <f t="shared" si="4183"/>
        <v>1201</v>
      </c>
      <c r="U1469" s="20">
        <f t="shared" si="4296"/>
        <v>0</v>
      </c>
      <c r="V1469" s="20">
        <f t="shared" si="4128"/>
        <v>1201</v>
      </c>
      <c r="W1469" s="20">
        <f t="shared" si="4296"/>
        <v>0</v>
      </c>
      <c r="X1469" s="20">
        <f t="shared" si="4296"/>
        <v>0</v>
      </c>
      <c r="Y1469" s="20">
        <f t="shared" si="4296"/>
        <v>0</v>
      </c>
      <c r="Z1469" s="20">
        <f t="shared" si="4096"/>
        <v>1201</v>
      </c>
      <c r="AA1469" s="20">
        <f t="shared" si="4097"/>
        <v>1201</v>
      </c>
      <c r="AB1469" s="20">
        <f t="shared" si="4098"/>
        <v>1201</v>
      </c>
      <c r="AC1469" s="20">
        <f t="shared" si="4296"/>
        <v>0</v>
      </c>
      <c r="AD1469" s="20">
        <f t="shared" si="4296"/>
        <v>0</v>
      </c>
      <c r="AE1469" s="20">
        <f t="shared" si="4296"/>
        <v>0</v>
      </c>
      <c r="AF1469" s="20">
        <f t="shared" si="4275"/>
        <v>1201</v>
      </c>
      <c r="AG1469" s="20">
        <f t="shared" si="4276"/>
        <v>1201</v>
      </c>
      <c r="AH1469" s="20">
        <f t="shared" si="4277"/>
        <v>1201</v>
      </c>
      <c r="AI1469" s="20">
        <f t="shared" si="4296"/>
        <v>0</v>
      </c>
      <c r="AJ1469" s="20">
        <f t="shared" si="4278"/>
        <v>1201</v>
      </c>
      <c r="AK1469" s="20">
        <f t="shared" si="4296"/>
        <v>0</v>
      </c>
      <c r="AL1469" s="20">
        <f t="shared" si="4296"/>
        <v>0</v>
      </c>
      <c r="AM1469" s="20">
        <f t="shared" si="4296"/>
        <v>0</v>
      </c>
      <c r="AN1469" s="20">
        <f t="shared" si="4190"/>
        <v>1201</v>
      </c>
      <c r="AO1469" s="20">
        <f t="shared" si="4191"/>
        <v>1201</v>
      </c>
      <c r="AP1469" s="20">
        <f t="shared" si="4192"/>
        <v>1201</v>
      </c>
      <c r="AQ1469" s="20">
        <f t="shared" si="4296"/>
        <v>0</v>
      </c>
      <c r="AR1469" s="20">
        <f t="shared" si="4296"/>
        <v>0</v>
      </c>
      <c r="AS1469" s="20">
        <f t="shared" si="4296"/>
        <v>0</v>
      </c>
      <c r="AT1469" s="20">
        <f t="shared" si="4193"/>
        <v>1201</v>
      </c>
      <c r="AU1469" s="20">
        <f t="shared" si="4194"/>
        <v>1201</v>
      </c>
      <c r="AV1469" s="20">
        <f t="shared" si="4195"/>
        <v>1201</v>
      </c>
      <c r="AW1469" s="20">
        <f t="shared" si="4296"/>
        <v>0</v>
      </c>
      <c r="AX1469" s="20">
        <f t="shared" si="4296"/>
        <v>0</v>
      </c>
      <c r="AY1469" s="20">
        <f t="shared" si="4296"/>
        <v>0</v>
      </c>
      <c r="AZ1469" s="20">
        <f t="shared" si="4101"/>
        <v>1201</v>
      </c>
      <c r="BA1469" s="20">
        <f t="shared" si="4102"/>
        <v>1201</v>
      </c>
      <c r="BB1469" s="20">
        <f t="shared" si="4103"/>
        <v>1201</v>
      </c>
      <c r="BC1469" s="20">
        <f t="shared" si="4296"/>
        <v>0</v>
      </c>
      <c r="BD1469" s="20">
        <f t="shared" si="4297"/>
        <v>1201</v>
      </c>
      <c r="BE1469" s="20">
        <f t="shared" si="4296"/>
        <v>0</v>
      </c>
      <c r="BF1469" s="20">
        <f t="shared" si="4296"/>
        <v>0</v>
      </c>
      <c r="BG1469" s="20">
        <f t="shared" si="4296"/>
        <v>0</v>
      </c>
      <c r="BH1469" s="20">
        <f t="shared" si="4245"/>
        <v>1201</v>
      </c>
      <c r="BI1469" s="20">
        <f t="shared" si="4246"/>
        <v>1201</v>
      </c>
      <c r="BJ1469" s="20">
        <f t="shared" si="4247"/>
        <v>1201</v>
      </c>
      <c r="BK1469" s="20">
        <f t="shared" si="4296"/>
        <v>0</v>
      </c>
      <c r="BL1469" s="20">
        <f t="shared" si="4296"/>
        <v>0</v>
      </c>
      <c r="BM1469" s="20">
        <f t="shared" si="4248"/>
        <v>1201</v>
      </c>
      <c r="BN1469" s="20">
        <f t="shared" si="4249"/>
        <v>1201</v>
      </c>
      <c r="BO1469" s="20">
        <f t="shared" si="4296"/>
        <v>948.09299999999996</v>
      </c>
      <c r="BP1469" s="20">
        <f t="shared" si="4296"/>
        <v>0</v>
      </c>
      <c r="BQ1469" s="20">
        <f t="shared" si="4296"/>
        <v>0</v>
      </c>
      <c r="BR1469" s="20">
        <f t="shared" si="4117"/>
        <v>2149.0929999999998</v>
      </c>
      <c r="BS1469" s="20">
        <f t="shared" si="4118"/>
        <v>1201</v>
      </c>
      <c r="BT1469" s="20">
        <f t="shared" si="4119"/>
        <v>1201</v>
      </c>
      <c r="BU1469" s="20">
        <f t="shared" si="4296"/>
        <v>0</v>
      </c>
      <c r="BV1469" s="20">
        <f t="shared" si="4121"/>
        <v>2149.0929999999998</v>
      </c>
      <c r="BW1469" s="20">
        <f t="shared" si="4296"/>
        <v>-289.64400000000001</v>
      </c>
      <c r="BX1469" s="20">
        <f t="shared" si="4296"/>
        <v>0</v>
      </c>
      <c r="BY1469" s="20">
        <f t="shared" si="4184"/>
        <v>1859.4489999999998</v>
      </c>
      <c r="BZ1469" s="20">
        <f t="shared" si="4185"/>
        <v>1201</v>
      </c>
      <c r="CA1469" s="20">
        <f t="shared" si="4296"/>
        <v>0</v>
      </c>
      <c r="CB1469" s="20">
        <f t="shared" si="4186"/>
        <v>1859.4489999999998</v>
      </c>
      <c r="CC1469" s="20">
        <f t="shared" si="4296"/>
        <v>-10</v>
      </c>
      <c r="CD1469" s="20">
        <f t="shared" si="4187"/>
        <v>1849.4489999999998</v>
      </c>
      <c r="CE1469" s="20">
        <f t="shared" si="4296"/>
        <v>0</v>
      </c>
    </row>
    <row r="1470" spans="1:84" ht="31.5" x14ac:dyDescent="0.25">
      <c r="A1470" s="10" t="s">
        <v>118</v>
      </c>
      <c r="B1470" s="19"/>
      <c r="C1470" s="10"/>
      <c r="D1470" s="10"/>
      <c r="E1470" s="25" t="s">
        <v>932</v>
      </c>
      <c r="F1470" s="20">
        <f>F1471+F1474</f>
        <v>1201</v>
      </c>
      <c r="G1470" s="20">
        <f t="shared" ref="G1470:K1470" si="4298">G1471+G1474</f>
        <v>1201</v>
      </c>
      <c r="H1470" s="20">
        <f t="shared" si="4298"/>
        <v>1201</v>
      </c>
      <c r="I1470" s="20">
        <f t="shared" si="4298"/>
        <v>0</v>
      </c>
      <c r="J1470" s="20">
        <f t="shared" si="4298"/>
        <v>0</v>
      </c>
      <c r="K1470" s="20">
        <f t="shared" si="4298"/>
        <v>0</v>
      </c>
      <c r="L1470" s="20">
        <f t="shared" si="4252"/>
        <v>1201</v>
      </c>
      <c r="M1470" s="20">
        <f t="shared" si="4253"/>
        <v>1201</v>
      </c>
      <c r="N1470" s="20">
        <f t="shared" si="4254"/>
        <v>1201</v>
      </c>
      <c r="O1470" s="20">
        <f t="shared" ref="O1470:Q1470" si="4299">O1471+O1474</f>
        <v>0</v>
      </c>
      <c r="P1470" s="20">
        <f t="shared" si="4299"/>
        <v>0</v>
      </c>
      <c r="Q1470" s="20">
        <f t="shared" si="4299"/>
        <v>0</v>
      </c>
      <c r="R1470" s="20">
        <f t="shared" si="4181"/>
        <v>1201</v>
      </c>
      <c r="S1470" s="20">
        <f t="shared" si="4182"/>
        <v>1201</v>
      </c>
      <c r="T1470" s="20">
        <f t="shared" si="4183"/>
        <v>1201</v>
      </c>
      <c r="U1470" s="20">
        <f t="shared" ref="U1470:CE1470" si="4300">U1471+U1474</f>
        <v>0</v>
      </c>
      <c r="V1470" s="20">
        <f t="shared" si="4128"/>
        <v>1201</v>
      </c>
      <c r="W1470" s="20">
        <f t="shared" ref="W1470:Y1470" si="4301">W1471+W1474</f>
        <v>0</v>
      </c>
      <c r="X1470" s="20">
        <f t="shared" si="4301"/>
        <v>0</v>
      </c>
      <c r="Y1470" s="20">
        <f t="shared" si="4301"/>
        <v>0</v>
      </c>
      <c r="Z1470" s="20">
        <f t="shared" si="4096"/>
        <v>1201</v>
      </c>
      <c r="AA1470" s="20">
        <f t="shared" si="4097"/>
        <v>1201</v>
      </c>
      <c r="AB1470" s="20">
        <f t="shared" si="4098"/>
        <v>1201</v>
      </c>
      <c r="AC1470" s="20">
        <f t="shared" ref="AC1470:AE1470" si="4302">AC1471+AC1474</f>
        <v>0</v>
      </c>
      <c r="AD1470" s="20">
        <f t="shared" si="4302"/>
        <v>0</v>
      </c>
      <c r="AE1470" s="20">
        <f t="shared" si="4302"/>
        <v>0</v>
      </c>
      <c r="AF1470" s="20">
        <f t="shared" si="4275"/>
        <v>1201</v>
      </c>
      <c r="AG1470" s="20">
        <f t="shared" si="4276"/>
        <v>1201</v>
      </c>
      <c r="AH1470" s="20">
        <f t="shared" si="4277"/>
        <v>1201</v>
      </c>
      <c r="AI1470" s="20">
        <f t="shared" ref="AI1470" si="4303">AI1471+AI1474</f>
        <v>0</v>
      </c>
      <c r="AJ1470" s="20">
        <f t="shared" si="4278"/>
        <v>1201</v>
      </c>
      <c r="AK1470" s="20">
        <f t="shared" ref="AK1470:AM1470" si="4304">AK1471+AK1474</f>
        <v>0</v>
      </c>
      <c r="AL1470" s="20">
        <f t="shared" si="4304"/>
        <v>0</v>
      </c>
      <c r="AM1470" s="20">
        <f t="shared" si="4304"/>
        <v>0</v>
      </c>
      <c r="AN1470" s="20">
        <f t="shared" si="4190"/>
        <v>1201</v>
      </c>
      <c r="AO1470" s="20">
        <f t="shared" si="4191"/>
        <v>1201</v>
      </c>
      <c r="AP1470" s="20">
        <f t="shared" si="4192"/>
        <v>1201</v>
      </c>
      <c r="AQ1470" s="20">
        <f t="shared" ref="AQ1470:AS1470" si="4305">AQ1471+AQ1474</f>
        <v>0</v>
      </c>
      <c r="AR1470" s="20">
        <f t="shared" si="4305"/>
        <v>0</v>
      </c>
      <c r="AS1470" s="20">
        <f t="shared" si="4305"/>
        <v>0</v>
      </c>
      <c r="AT1470" s="20">
        <f t="shared" si="4193"/>
        <v>1201</v>
      </c>
      <c r="AU1470" s="20">
        <f t="shared" si="4194"/>
        <v>1201</v>
      </c>
      <c r="AV1470" s="20">
        <f t="shared" si="4195"/>
        <v>1201</v>
      </c>
      <c r="AW1470" s="20">
        <f t="shared" ref="AW1470:AY1470" si="4306">AW1471+AW1474</f>
        <v>0</v>
      </c>
      <c r="AX1470" s="20">
        <f t="shared" si="4306"/>
        <v>0</v>
      </c>
      <c r="AY1470" s="20">
        <f t="shared" si="4306"/>
        <v>0</v>
      </c>
      <c r="AZ1470" s="20">
        <f t="shared" ref="AZ1470:AZ1537" si="4307">AT1470+AW1470</f>
        <v>1201</v>
      </c>
      <c r="BA1470" s="20">
        <f t="shared" ref="BA1470:BA1537" si="4308">AU1470+AX1470</f>
        <v>1201</v>
      </c>
      <c r="BB1470" s="20">
        <f t="shared" ref="BB1470:BB1537" si="4309">AV1470+AY1470</f>
        <v>1201</v>
      </c>
      <c r="BC1470" s="20">
        <f t="shared" ref="BC1470" si="4310">BC1471+BC1474</f>
        <v>0</v>
      </c>
      <c r="BD1470" s="20">
        <f t="shared" si="4297"/>
        <v>1201</v>
      </c>
      <c r="BE1470" s="20">
        <f t="shared" ref="BE1470:BG1470" si="4311">BE1471+BE1474</f>
        <v>0</v>
      </c>
      <c r="BF1470" s="20">
        <f t="shared" si="4311"/>
        <v>0</v>
      </c>
      <c r="BG1470" s="20">
        <f t="shared" si="4311"/>
        <v>0</v>
      </c>
      <c r="BH1470" s="20">
        <f t="shared" si="4245"/>
        <v>1201</v>
      </c>
      <c r="BI1470" s="20">
        <f t="shared" si="4246"/>
        <v>1201</v>
      </c>
      <c r="BJ1470" s="20">
        <f t="shared" si="4247"/>
        <v>1201</v>
      </c>
      <c r="BK1470" s="20">
        <f t="shared" ref="BK1470:BL1470" si="4312">BK1471+BK1474</f>
        <v>0</v>
      </c>
      <c r="BL1470" s="20">
        <f t="shared" si="4312"/>
        <v>0</v>
      </c>
      <c r="BM1470" s="20">
        <f t="shared" si="4248"/>
        <v>1201</v>
      </c>
      <c r="BN1470" s="20">
        <f t="shared" si="4249"/>
        <v>1201</v>
      </c>
      <c r="BO1470" s="20">
        <f t="shared" ref="BO1470:BQ1470" si="4313">BO1471+BO1474</f>
        <v>948.09299999999996</v>
      </c>
      <c r="BP1470" s="20">
        <f t="shared" si="4313"/>
        <v>0</v>
      </c>
      <c r="BQ1470" s="20">
        <f t="shared" si="4313"/>
        <v>0</v>
      </c>
      <c r="BR1470" s="20">
        <f t="shared" si="4117"/>
        <v>2149.0929999999998</v>
      </c>
      <c r="BS1470" s="20">
        <f t="shared" si="4118"/>
        <v>1201</v>
      </c>
      <c r="BT1470" s="20">
        <f t="shared" si="4119"/>
        <v>1201</v>
      </c>
      <c r="BU1470" s="20">
        <f t="shared" ref="BU1470" si="4314">BU1471+BU1474</f>
        <v>0</v>
      </c>
      <c r="BV1470" s="20">
        <f t="shared" si="4121"/>
        <v>2149.0929999999998</v>
      </c>
      <c r="BW1470" s="20">
        <f t="shared" ref="BW1470:BX1470" si="4315">BW1471+BW1474</f>
        <v>-289.64400000000001</v>
      </c>
      <c r="BX1470" s="20">
        <f t="shared" si="4315"/>
        <v>0</v>
      </c>
      <c r="BY1470" s="20">
        <f t="shared" si="4184"/>
        <v>1859.4489999999998</v>
      </c>
      <c r="BZ1470" s="20">
        <f t="shared" si="4185"/>
        <v>1201</v>
      </c>
      <c r="CA1470" s="20">
        <f t="shared" ref="CA1470" si="4316">CA1471+CA1474</f>
        <v>0</v>
      </c>
      <c r="CB1470" s="20">
        <f t="shared" si="4186"/>
        <v>1859.4489999999998</v>
      </c>
      <c r="CC1470" s="20">
        <f t="shared" ref="CC1470" si="4317">CC1471+CC1474</f>
        <v>-10</v>
      </c>
      <c r="CD1470" s="20">
        <f t="shared" si="4187"/>
        <v>1849.4489999999998</v>
      </c>
      <c r="CE1470" s="20">
        <f t="shared" si="4300"/>
        <v>0</v>
      </c>
    </row>
    <row r="1471" spans="1:84" ht="47.25" x14ac:dyDescent="0.25">
      <c r="A1471" s="10" t="s">
        <v>118</v>
      </c>
      <c r="B1471" s="19">
        <v>200</v>
      </c>
      <c r="C1471" s="10"/>
      <c r="D1471" s="10"/>
      <c r="E1471" s="25" t="s">
        <v>602</v>
      </c>
      <c r="F1471" s="20">
        <f>F1472</f>
        <v>595</v>
      </c>
      <c r="G1471" s="20">
        <f t="shared" ref="G1471:CE1472" si="4318">G1472</f>
        <v>595</v>
      </c>
      <c r="H1471" s="20">
        <f t="shared" si="4318"/>
        <v>595</v>
      </c>
      <c r="I1471" s="20">
        <f t="shared" si="4318"/>
        <v>0</v>
      </c>
      <c r="J1471" s="20">
        <f t="shared" si="4318"/>
        <v>0</v>
      </c>
      <c r="K1471" s="20">
        <f t="shared" si="4318"/>
        <v>0</v>
      </c>
      <c r="L1471" s="20">
        <f t="shared" si="4252"/>
        <v>595</v>
      </c>
      <c r="M1471" s="20">
        <f t="shared" si="4253"/>
        <v>595</v>
      </c>
      <c r="N1471" s="20">
        <f t="shared" si="4254"/>
        <v>595</v>
      </c>
      <c r="O1471" s="20">
        <f t="shared" si="4318"/>
        <v>0</v>
      </c>
      <c r="P1471" s="20">
        <f t="shared" si="4318"/>
        <v>0</v>
      </c>
      <c r="Q1471" s="20">
        <f t="shared" si="4318"/>
        <v>0</v>
      </c>
      <c r="R1471" s="20">
        <f t="shared" si="4181"/>
        <v>595</v>
      </c>
      <c r="S1471" s="20">
        <f t="shared" si="4182"/>
        <v>595</v>
      </c>
      <c r="T1471" s="20">
        <f t="shared" si="4183"/>
        <v>595</v>
      </c>
      <c r="U1471" s="20">
        <f t="shared" si="4318"/>
        <v>0</v>
      </c>
      <c r="V1471" s="20">
        <f t="shared" si="4128"/>
        <v>595</v>
      </c>
      <c r="W1471" s="20">
        <f t="shared" si="4318"/>
        <v>0</v>
      </c>
      <c r="X1471" s="20">
        <f t="shared" si="4318"/>
        <v>0</v>
      </c>
      <c r="Y1471" s="20">
        <f t="shared" si="4318"/>
        <v>0</v>
      </c>
      <c r="Z1471" s="20">
        <f t="shared" si="4096"/>
        <v>595</v>
      </c>
      <c r="AA1471" s="20">
        <f t="shared" si="4097"/>
        <v>595</v>
      </c>
      <c r="AB1471" s="20">
        <f t="shared" si="4098"/>
        <v>595</v>
      </c>
      <c r="AC1471" s="20">
        <f t="shared" si="4318"/>
        <v>0</v>
      </c>
      <c r="AD1471" s="20">
        <f t="shared" si="4318"/>
        <v>0</v>
      </c>
      <c r="AE1471" s="20">
        <f t="shared" si="4318"/>
        <v>0</v>
      </c>
      <c r="AF1471" s="20">
        <f t="shared" si="4275"/>
        <v>595</v>
      </c>
      <c r="AG1471" s="20">
        <f t="shared" si="4276"/>
        <v>595</v>
      </c>
      <c r="AH1471" s="20">
        <f t="shared" si="4277"/>
        <v>595</v>
      </c>
      <c r="AI1471" s="20">
        <f t="shared" si="4318"/>
        <v>0</v>
      </c>
      <c r="AJ1471" s="20">
        <f t="shared" si="4278"/>
        <v>595</v>
      </c>
      <c r="AK1471" s="20">
        <f t="shared" si="4318"/>
        <v>0</v>
      </c>
      <c r="AL1471" s="20">
        <f t="shared" si="4318"/>
        <v>0</v>
      </c>
      <c r="AM1471" s="20">
        <f t="shared" si="4318"/>
        <v>0</v>
      </c>
      <c r="AN1471" s="20">
        <f t="shared" si="4190"/>
        <v>595</v>
      </c>
      <c r="AO1471" s="20">
        <f t="shared" si="4191"/>
        <v>595</v>
      </c>
      <c r="AP1471" s="20">
        <f t="shared" si="4192"/>
        <v>595</v>
      </c>
      <c r="AQ1471" s="20">
        <f t="shared" si="4318"/>
        <v>0</v>
      </c>
      <c r="AR1471" s="20">
        <f t="shared" si="4318"/>
        <v>0</v>
      </c>
      <c r="AS1471" s="20">
        <f t="shared" si="4318"/>
        <v>0</v>
      </c>
      <c r="AT1471" s="20">
        <f t="shared" si="4193"/>
        <v>595</v>
      </c>
      <c r="AU1471" s="20">
        <f t="shared" si="4194"/>
        <v>595</v>
      </c>
      <c r="AV1471" s="20">
        <f t="shared" si="4195"/>
        <v>595</v>
      </c>
      <c r="AW1471" s="20">
        <f t="shared" si="4318"/>
        <v>0</v>
      </c>
      <c r="AX1471" s="20">
        <f t="shared" si="4318"/>
        <v>0</v>
      </c>
      <c r="AY1471" s="20">
        <f t="shared" si="4318"/>
        <v>0</v>
      </c>
      <c r="AZ1471" s="20">
        <f t="shared" si="4307"/>
        <v>595</v>
      </c>
      <c r="BA1471" s="20">
        <f t="shared" si="4308"/>
        <v>595</v>
      </c>
      <c r="BB1471" s="20">
        <f t="shared" si="4309"/>
        <v>595</v>
      </c>
      <c r="BC1471" s="20">
        <f t="shared" si="4318"/>
        <v>0</v>
      </c>
      <c r="BD1471" s="20">
        <f t="shared" si="4297"/>
        <v>595</v>
      </c>
      <c r="BE1471" s="20">
        <f t="shared" si="4318"/>
        <v>0</v>
      </c>
      <c r="BF1471" s="20">
        <f t="shared" si="4318"/>
        <v>0</v>
      </c>
      <c r="BG1471" s="20">
        <f t="shared" si="4318"/>
        <v>0</v>
      </c>
      <c r="BH1471" s="20">
        <f t="shared" si="4245"/>
        <v>595</v>
      </c>
      <c r="BI1471" s="20">
        <f t="shared" si="4246"/>
        <v>595</v>
      </c>
      <c r="BJ1471" s="20">
        <f t="shared" si="4247"/>
        <v>595</v>
      </c>
      <c r="BK1471" s="20">
        <f t="shared" si="4318"/>
        <v>0</v>
      </c>
      <c r="BL1471" s="20">
        <f t="shared" si="4318"/>
        <v>0</v>
      </c>
      <c r="BM1471" s="20">
        <f t="shared" si="4248"/>
        <v>595</v>
      </c>
      <c r="BN1471" s="20">
        <f t="shared" si="4249"/>
        <v>595</v>
      </c>
      <c r="BO1471" s="20">
        <f t="shared" si="4318"/>
        <v>0</v>
      </c>
      <c r="BP1471" s="20">
        <f t="shared" si="4318"/>
        <v>0</v>
      </c>
      <c r="BQ1471" s="20">
        <f t="shared" si="4318"/>
        <v>0</v>
      </c>
      <c r="BR1471" s="20">
        <f t="shared" si="4117"/>
        <v>595</v>
      </c>
      <c r="BS1471" s="20">
        <f t="shared" si="4118"/>
        <v>595</v>
      </c>
      <c r="BT1471" s="20">
        <f t="shared" si="4119"/>
        <v>595</v>
      </c>
      <c r="BU1471" s="20">
        <f t="shared" si="4318"/>
        <v>0</v>
      </c>
      <c r="BV1471" s="20">
        <f t="shared" si="4121"/>
        <v>595</v>
      </c>
      <c r="BW1471" s="20">
        <f t="shared" si="4318"/>
        <v>-282.2</v>
      </c>
      <c r="BX1471" s="20">
        <f t="shared" si="4318"/>
        <v>0</v>
      </c>
      <c r="BY1471" s="20">
        <f t="shared" si="4184"/>
        <v>312.8</v>
      </c>
      <c r="BZ1471" s="20">
        <f t="shared" si="4185"/>
        <v>595</v>
      </c>
      <c r="CA1471" s="20">
        <f t="shared" si="4318"/>
        <v>0</v>
      </c>
      <c r="CB1471" s="20">
        <f t="shared" si="4186"/>
        <v>312.8</v>
      </c>
      <c r="CC1471" s="20">
        <f t="shared" si="4318"/>
        <v>0</v>
      </c>
      <c r="CD1471" s="20">
        <f t="shared" si="4187"/>
        <v>312.8</v>
      </c>
      <c r="CE1471" s="20">
        <f t="shared" si="4318"/>
        <v>0</v>
      </c>
    </row>
    <row r="1472" spans="1:84" ht="47.25" x14ac:dyDescent="0.25">
      <c r="A1472" s="10" t="s">
        <v>118</v>
      </c>
      <c r="B1472" s="19">
        <v>240</v>
      </c>
      <c r="C1472" s="10"/>
      <c r="D1472" s="10"/>
      <c r="E1472" s="25" t="s">
        <v>603</v>
      </c>
      <c r="F1472" s="20">
        <f>F1473</f>
        <v>595</v>
      </c>
      <c r="G1472" s="20">
        <f t="shared" si="4318"/>
        <v>595</v>
      </c>
      <c r="H1472" s="20">
        <f t="shared" si="4318"/>
        <v>595</v>
      </c>
      <c r="I1472" s="20">
        <f t="shared" si="4318"/>
        <v>0</v>
      </c>
      <c r="J1472" s="20">
        <f t="shared" si="4318"/>
        <v>0</v>
      </c>
      <c r="K1472" s="20">
        <f t="shared" si="4318"/>
        <v>0</v>
      </c>
      <c r="L1472" s="20">
        <f t="shared" si="4252"/>
        <v>595</v>
      </c>
      <c r="M1472" s="20">
        <f t="shared" si="4253"/>
        <v>595</v>
      </c>
      <c r="N1472" s="20">
        <f t="shared" si="4254"/>
        <v>595</v>
      </c>
      <c r="O1472" s="20">
        <f t="shared" si="4318"/>
        <v>0</v>
      </c>
      <c r="P1472" s="20">
        <f t="shared" si="4318"/>
        <v>0</v>
      </c>
      <c r="Q1472" s="20">
        <f t="shared" si="4318"/>
        <v>0</v>
      </c>
      <c r="R1472" s="20">
        <f t="shared" si="4181"/>
        <v>595</v>
      </c>
      <c r="S1472" s="20">
        <f t="shared" si="4182"/>
        <v>595</v>
      </c>
      <c r="T1472" s="20">
        <f t="shared" si="4183"/>
        <v>595</v>
      </c>
      <c r="U1472" s="20">
        <f t="shared" si="4318"/>
        <v>0</v>
      </c>
      <c r="V1472" s="20">
        <f t="shared" si="4128"/>
        <v>595</v>
      </c>
      <c r="W1472" s="20">
        <f t="shared" si="4318"/>
        <v>0</v>
      </c>
      <c r="X1472" s="20">
        <f t="shared" si="4318"/>
        <v>0</v>
      </c>
      <c r="Y1472" s="20">
        <f t="shared" si="4318"/>
        <v>0</v>
      </c>
      <c r="Z1472" s="20">
        <f t="shared" si="4096"/>
        <v>595</v>
      </c>
      <c r="AA1472" s="20">
        <f t="shared" si="4097"/>
        <v>595</v>
      </c>
      <c r="AB1472" s="20">
        <f t="shared" si="4098"/>
        <v>595</v>
      </c>
      <c r="AC1472" s="20">
        <f t="shared" si="4318"/>
        <v>0</v>
      </c>
      <c r="AD1472" s="20">
        <f t="shared" si="4318"/>
        <v>0</v>
      </c>
      <c r="AE1472" s="20">
        <f t="shared" si="4318"/>
        <v>0</v>
      </c>
      <c r="AF1472" s="20">
        <f t="shared" si="4275"/>
        <v>595</v>
      </c>
      <c r="AG1472" s="20">
        <f t="shared" si="4276"/>
        <v>595</v>
      </c>
      <c r="AH1472" s="20">
        <f t="shared" si="4277"/>
        <v>595</v>
      </c>
      <c r="AI1472" s="20">
        <f t="shared" si="4318"/>
        <v>0</v>
      </c>
      <c r="AJ1472" s="20">
        <f t="shared" si="4278"/>
        <v>595</v>
      </c>
      <c r="AK1472" s="20">
        <f t="shared" si="4318"/>
        <v>0</v>
      </c>
      <c r="AL1472" s="20">
        <f t="shared" si="4318"/>
        <v>0</v>
      </c>
      <c r="AM1472" s="20">
        <f t="shared" si="4318"/>
        <v>0</v>
      </c>
      <c r="AN1472" s="20">
        <f t="shared" si="4190"/>
        <v>595</v>
      </c>
      <c r="AO1472" s="20">
        <f t="shared" si="4191"/>
        <v>595</v>
      </c>
      <c r="AP1472" s="20">
        <f t="shared" si="4192"/>
        <v>595</v>
      </c>
      <c r="AQ1472" s="20">
        <f t="shared" si="4318"/>
        <v>0</v>
      </c>
      <c r="AR1472" s="20">
        <f t="shared" si="4318"/>
        <v>0</v>
      </c>
      <c r="AS1472" s="20">
        <f t="shared" si="4318"/>
        <v>0</v>
      </c>
      <c r="AT1472" s="20">
        <f t="shared" si="4193"/>
        <v>595</v>
      </c>
      <c r="AU1472" s="20">
        <f t="shared" si="4194"/>
        <v>595</v>
      </c>
      <c r="AV1472" s="20">
        <f t="shared" si="4195"/>
        <v>595</v>
      </c>
      <c r="AW1472" s="20">
        <f t="shared" si="4318"/>
        <v>0</v>
      </c>
      <c r="AX1472" s="20">
        <f t="shared" si="4318"/>
        <v>0</v>
      </c>
      <c r="AY1472" s="20">
        <f t="shared" si="4318"/>
        <v>0</v>
      </c>
      <c r="AZ1472" s="20">
        <f t="shared" si="4307"/>
        <v>595</v>
      </c>
      <c r="BA1472" s="20">
        <f t="shared" si="4308"/>
        <v>595</v>
      </c>
      <c r="BB1472" s="20">
        <f t="shared" si="4309"/>
        <v>595</v>
      </c>
      <c r="BC1472" s="20">
        <f t="shared" si="4318"/>
        <v>0</v>
      </c>
      <c r="BD1472" s="20">
        <f t="shared" si="4297"/>
        <v>595</v>
      </c>
      <c r="BE1472" s="20">
        <f t="shared" si="4318"/>
        <v>0</v>
      </c>
      <c r="BF1472" s="20">
        <f t="shared" si="4318"/>
        <v>0</v>
      </c>
      <c r="BG1472" s="20">
        <f t="shared" si="4318"/>
        <v>0</v>
      </c>
      <c r="BH1472" s="20">
        <f t="shared" si="4245"/>
        <v>595</v>
      </c>
      <c r="BI1472" s="20">
        <f t="shared" si="4246"/>
        <v>595</v>
      </c>
      <c r="BJ1472" s="20">
        <f t="shared" si="4247"/>
        <v>595</v>
      </c>
      <c r="BK1472" s="20">
        <f t="shared" si="4318"/>
        <v>0</v>
      </c>
      <c r="BL1472" s="20">
        <f t="shared" si="4318"/>
        <v>0</v>
      </c>
      <c r="BM1472" s="20">
        <f t="shared" si="4248"/>
        <v>595</v>
      </c>
      <c r="BN1472" s="20">
        <f t="shared" si="4249"/>
        <v>595</v>
      </c>
      <c r="BO1472" s="20">
        <f t="shared" si="4318"/>
        <v>0</v>
      </c>
      <c r="BP1472" s="20">
        <f t="shared" si="4318"/>
        <v>0</v>
      </c>
      <c r="BQ1472" s="20">
        <f t="shared" si="4318"/>
        <v>0</v>
      </c>
      <c r="BR1472" s="20">
        <f t="shared" ref="BR1472:BR1539" si="4319">BM1472+BO1472</f>
        <v>595</v>
      </c>
      <c r="BS1472" s="20">
        <f t="shared" ref="BS1472:BS1539" si="4320">BN1472+BP1472</f>
        <v>595</v>
      </c>
      <c r="BT1472" s="20">
        <f t="shared" ref="BT1472:BT1539" si="4321">BJ1472+BQ1472</f>
        <v>595</v>
      </c>
      <c r="BU1472" s="20">
        <f t="shared" si="4318"/>
        <v>0</v>
      </c>
      <c r="BV1472" s="20">
        <f t="shared" ref="BV1472:BV1539" si="4322">BR1472+BU1472</f>
        <v>595</v>
      </c>
      <c r="BW1472" s="20">
        <f t="shared" si="4318"/>
        <v>-282.2</v>
      </c>
      <c r="BX1472" s="20">
        <f t="shared" si="4318"/>
        <v>0</v>
      </c>
      <c r="BY1472" s="20">
        <f t="shared" si="4184"/>
        <v>312.8</v>
      </c>
      <c r="BZ1472" s="20">
        <f t="shared" si="4185"/>
        <v>595</v>
      </c>
      <c r="CA1472" s="20">
        <f t="shared" si="4318"/>
        <v>0</v>
      </c>
      <c r="CB1472" s="20">
        <f t="shared" si="4186"/>
        <v>312.8</v>
      </c>
      <c r="CC1472" s="20">
        <f t="shared" si="4318"/>
        <v>0</v>
      </c>
      <c r="CD1472" s="20">
        <f t="shared" si="4187"/>
        <v>312.8</v>
      </c>
      <c r="CE1472" s="20">
        <f t="shared" si="4318"/>
        <v>0</v>
      </c>
    </row>
    <row r="1473" spans="1:84" ht="31.5" x14ac:dyDescent="0.25">
      <c r="A1473" s="10" t="s">
        <v>118</v>
      </c>
      <c r="B1473" s="19">
        <v>240</v>
      </c>
      <c r="C1473" s="10" t="s">
        <v>335</v>
      </c>
      <c r="D1473" s="10" t="s">
        <v>344</v>
      </c>
      <c r="E1473" s="25" t="s">
        <v>578</v>
      </c>
      <c r="F1473" s="20">
        <v>595</v>
      </c>
      <c r="G1473" s="20">
        <v>595</v>
      </c>
      <c r="H1473" s="20">
        <v>595</v>
      </c>
      <c r="I1473" s="20"/>
      <c r="J1473" s="20"/>
      <c r="K1473" s="20"/>
      <c r="L1473" s="20">
        <f t="shared" si="4252"/>
        <v>595</v>
      </c>
      <c r="M1473" s="20">
        <f t="shared" si="4253"/>
        <v>595</v>
      </c>
      <c r="N1473" s="20">
        <f t="shared" si="4254"/>
        <v>595</v>
      </c>
      <c r="O1473" s="20"/>
      <c r="P1473" s="20"/>
      <c r="Q1473" s="20"/>
      <c r="R1473" s="20">
        <f t="shared" si="4181"/>
        <v>595</v>
      </c>
      <c r="S1473" s="20">
        <f t="shared" si="4182"/>
        <v>595</v>
      </c>
      <c r="T1473" s="20">
        <f t="shared" si="4183"/>
        <v>595</v>
      </c>
      <c r="U1473" s="20"/>
      <c r="V1473" s="20">
        <f t="shared" si="4128"/>
        <v>595</v>
      </c>
      <c r="W1473" s="20"/>
      <c r="X1473" s="20"/>
      <c r="Y1473" s="20"/>
      <c r="Z1473" s="20">
        <f t="shared" ref="Z1473:Z1540" si="4323">W1473+V1473</f>
        <v>595</v>
      </c>
      <c r="AA1473" s="20">
        <f t="shared" ref="AA1473:AA1540" si="4324">X1473+S1473</f>
        <v>595</v>
      </c>
      <c r="AB1473" s="20">
        <f t="shared" ref="AB1473:AB1540" si="4325">Y1473+T1473</f>
        <v>595</v>
      </c>
      <c r="AC1473" s="20"/>
      <c r="AD1473" s="20"/>
      <c r="AE1473" s="20"/>
      <c r="AF1473" s="20">
        <f t="shared" si="4275"/>
        <v>595</v>
      </c>
      <c r="AG1473" s="20">
        <f t="shared" si="4276"/>
        <v>595</v>
      </c>
      <c r="AH1473" s="20">
        <f t="shared" si="4277"/>
        <v>595</v>
      </c>
      <c r="AI1473" s="20"/>
      <c r="AJ1473" s="20">
        <f t="shared" si="4278"/>
        <v>595</v>
      </c>
      <c r="AK1473" s="20"/>
      <c r="AL1473" s="20"/>
      <c r="AM1473" s="20"/>
      <c r="AN1473" s="20">
        <f t="shared" si="4190"/>
        <v>595</v>
      </c>
      <c r="AO1473" s="20">
        <f t="shared" si="4191"/>
        <v>595</v>
      </c>
      <c r="AP1473" s="20">
        <f t="shared" si="4192"/>
        <v>595</v>
      </c>
      <c r="AQ1473" s="20"/>
      <c r="AR1473" s="20"/>
      <c r="AS1473" s="20"/>
      <c r="AT1473" s="20">
        <f t="shared" si="4193"/>
        <v>595</v>
      </c>
      <c r="AU1473" s="20">
        <f t="shared" si="4194"/>
        <v>595</v>
      </c>
      <c r="AV1473" s="20">
        <f t="shared" si="4195"/>
        <v>595</v>
      </c>
      <c r="AW1473" s="20"/>
      <c r="AX1473" s="20"/>
      <c r="AY1473" s="20"/>
      <c r="AZ1473" s="20">
        <f t="shared" si="4307"/>
        <v>595</v>
      </c>
      <c r="BA1473" s="20">
        <f t="shared" si="4308"/>
        <v>595</v>
      </c>
      <c r="BB1473" s="20">
        <f t="shared" si="4309"/>
        <v>595</v>
      </c>
      <c r="BC1473" s="20"/>
      <c r="BD1473" s="20">
        <f t="shared" si="4297"/>
        <v>595</v>
      </c>
      <c r="BE1473" s="20"/>
      <c r="BF1473" s="20"/>
      <c r="BG1473" s="20"/>
      <c r="BH1473" s="20">
        <f t="shared" si="4245"/>
        <v>595</v>
      </c>
      <c r="BI1473" s="20">
        <f t="shared" si="4246"/>
        <v>595</v>
      </c>
      <c r="BJ1473" s="20">
        <f t="shared" si="4247"/>
        <v>595</v>
      </c>
      <c r="BK1473" s="20"/>
      <c r="BL1473" s="20"/>
      <c r="BM1473" s="20">
        <f t="shared" si="4248"/>
        <v>595</v>
      </c>
      <c r="BN1473" s="20">
        <f t="shared" si="4249"/>
        <v>595</v>
      </c>
      <c r="BO1473" s="20"/>
      <c r="BP1473" s="20"/>
      <c r="BQ1473" s="20"/>
      <c r="BR1473" s="20">
        <f t="shared" si="4319"/>
        <v>595</v>
      </c>
      <c r="BS1473" s="20">
        <f t="shared" si="4320"/>
        <v>595</v>
      </c>
      <c r="BT1473" s="20">
        <f t="shared" si="4321"/>
        <v>595</v>
      </c>
      <c r="BU1473" s="20"/>
      <c r="BV1473" s="20">
        <f t="shared" si="4322"/>
        <v>595</v>
      </c>
      <c r="BW1473" s="20">
        <v>-282.2</v>
      </c>
      <c r="BX1473" s="20"/>
      <c r="BY1473" s="20">
        <f t="shared" si="4184"/>
        <v>312.8</v>
      </c>
      <c r="BZ1473" s="20">
        <f t="shared" si="4185"/>
        <v>595</v>
      </c>
      <c r="CA1473" s="20"/>
      <c r="CB1473" s="20">
        <f t="shared" si="4186"/>
        <v>312.8</v>
      </c>
      <c r="CC1473" s="20"/>
      <c r="CD1473" s="20">
        <f t="shared" si="4187"/>
        <v>312.8</v>
      </c>
      <c r="CE1473" s="20"/>
    </row>
    <row r="1474" spans="1:84" x14ac:dyDescent="0.25">
      <c r="A1474" s="10" t="s">
        <v>118</v>
      </c>
      <c r="B1474" s="19">
        <v>800</v>
      </c>
      <c r="C1474" s="10"/>
      <c r="D1474" s="10"/>
      <c r="E1474" s="25" t="s">
        <v>618</v>
      </c>
      <c r="F1474" s="20">
        <f>F1475+F1477</f>
        <v>606</v>
      </c>
      <c r="G1474" s="20">
        <f t="shared" ref="G1474:K1474" si="4326">G1475+G1477</f>
        <v>606</v>
      </c>
      <c r="H1474" s="20">
        <f t="shared" si="4326"/>
        <v>606</v>
      </c>
      <c r="I1474" s="20">
        <f t="shared" si="4326"/>
        <v>0</v>
      </c>
      <c r="J1474" s="20">
        <f t="shared" si="4326"/>
        <v>0</v>
      </c>
      <c r="K1474" s="20">
        <f t="shared" si="4326"/>
        <v>0</v>
      </c>
      <c r="L1474" s="20">
        <f t="shared" si="4252"/>
        <v>606</v>
      </c>
      <c r="M1474" s="20">
        <f t="shared" si="4253"/>
        <v>606</v>
      </c>
      <c r="N1474" s="20">
        <f t="shared" si="4254"/>
        <v>606</v>
      </c>
      <c r="O1474" s="20">
        <f t="shared" ref="O1474:Q1474" si="4327">O1475+O1477</f>
        <v>0</v>
      </c>
      <c r="P1474" s="20">
        <f t="shared" si="4327"/>
        <v>0</v>
      </c>
      <c r="Q1474" s="20">
        <f t="shared" si="4327"/>
        <v>0</v>
      </c>
      <c r="R1474" s="20">
        <f t="shared" si="4181"/>
        <v>606</v>
      </c>
      <c r="S1474" s="20">
        <f t="shared" si="4182"/>
        <v>606</v>
      </c>
      <c r="T1474" s="20">
        <f t="shared" si="4183"/>
        <v>606</v>
      </c>
      <c r="U1474" s="20">
        <f t="shared" ref="U1474:CE1474" si="4328">U1475+U1477</f>
        <v>0</v>
      </c>
      <c r="V1474" s="20">
        <f t="shared" si="4128"/>
        <v>606</v>
      </c>
      <c r="W1474" s="20">
        <f t="shared" ref="W1474:Y1474" si="4329">W1475+W1477</f>
        <v>0</v>
      </c>
      <c r="X1474" s="20">
        <f t="shared" si="4329"/>
        <v>0</v>
      </c>
      <c r="Y1474" s="20">
        <f t="shared" si="4329"/>
        <v>0</v>
      </c>
      <c r="Z1474" s="20">
        <f t="shared" si="4323"/>
        <v>606</v>
      </c>
      <c r="AA1474" s="20">
        <f t="shared" si="4324"/>
        <v>606</v>
      </c>
      <c r="AB1474" s="20">
        <f t="shared" si="4325"/>
        <v>606</v>
      </c>
      <c r="AC1474" s="20">
        <f t="shared" ref="AC1474:AE1474" si="4330">AC1475+AC1477</f>
        <v>0</v>
      </c>
      <c r="AD1474" s="20">
        <f t="shared" si="4330"/>
        <v>0</v>
      </c>
      <c r="AE1474" s="20">
        <f t="shared" si="4330"/>
        <v>0</v>
      </c>
      <c r="AF1474" s="20">
        <f t="shared" si="4275"/>
        <v>606</v>
      </c>
      <c r="AG1474" s="20">
        <f t="shared" si="4276"/>
        <v>606</v>
      </c>
      <c r="AH1474" s="20">
        <f t="shared" si="4277"/>
        <v>606</v>
      </c>
      <c r="AI1474" s="20">
        <f t="shared" ref="AI1474" si="4331">AI1475+AI1477</f>
        <v>0</v>
      </c>
      <c r="AJ1474" s="20">
        <f t="shared" si="4278"/>
        <v>606</v>
      </c>
      <c r="AK1474" s="20">
        <f t="shared" ref="AK1474:AM1474" si="4332">AK1475+AK1477</f>
        <v>0</v>
      </c>
      <c r="AL1474" s="20">
        <f t="shared" si="4332"/>
        <v>0</v>
      </c>
      <c r="AM1474" s="20">
        <f t="shared" si="4332"/>
        <v>0</v>
      </c>
      <c r="AN1474" s="20">
        <f t="shared" si="4190"/>
        <v>606</v>
      </c>
      <c r="AO1474" s="20">
        <f t="shared" si="4191"/>
        <v>606</v>
      </c>
      <c r="AP1474" s="20">
        <f t="shared" si="4192"/>
        <v>606</v>
      </c>
      <c r="AQ1474" s="20">
        <f t="shared" ref="AQ1474:AS1474" si="4333">AQ1475+AQ1477</f>
        <v>0</v>
      </c>
      <c r="AR1474" s="20">
        <f t="shared" si="4333"/>
        <v>0</v>
      </c>
      <c r="AS1474" s="20">
        <f t="shared" si="4333"/>
        <v>0</v>
      </c>
      <c r="AT1474" s="20">
        <f t="shared" si="4193"/>
        <v>606</v>
      </c>
      <c r="AU1474" s="20">
        <f t="shared" si="4194"/>
        <v>606</v>
      </c>
      <c r="AV1474" s="20">
        <f t="shared" si="4195"/>
        <v>606</v>
      </c>
      <c r="AW1474" s="20">
        <f t="shared" ref="AW1474:AY1474" si="4334">AW1475+AW1477</f>
        <v>0</v>
      </c>
      <c r="AX1474" s="20">
        <f t="shared" si="4334"/>
        <v>0</v>
      </c>
      <c r="AY1474" s="20">
        <f t="shared" si="4334"/>
        <v>0</v>
      </c>
      <c r="AZ1474" s="20">
        <f t="shared" si="4307"/>
        <v>606</v>
      </c>
      <c r="BA1474" s="20">
        <f t="shared" si="4308"/>
        <v>606</v>
      </c>
      <c r="BB1474" s="20">
        <f t="shared" si="4309"/>
        <v>606</v>
      </c>
      <c r="BC1474" s="20">
        <f t="shared" ref="BC1474" si="4335">BC1475+BC1477</f>
        <v>0</v>
      </c>
      <c r="BD1474" s="20">
        <f t="shared" si="4297"/>
        <v>606</v>
      </c>
      <c r="BE1474" s="20">
        <f t="shared" ref="BE1474:BG1474" si="4336">BE1475+BE1477</f>
        <v>0</v>
      </c>
      <c r="BF1474" s="20">
        <f t="shared" si="4336"/>
        <v>0</v>
      </c>
      <c r="BG1474" s="20">
        <f t="shared" si="4336"/>
        <v>0</v>
      </c>
      <c r="BH1474" s="20">
        <f t="shared" si="4245"/>
        <v>606</v>
      </c>
      <c r="BI1474" s="20">
        <f t="shared" si="4246"/>
        <v>606</v>
      </c>
      <c r="BJ1474" s="20">
        <f t="shared" si="4247"/>
        <v>606</v>
      </c>
      <c r="BK1474" s="20">
        <f t="shared" ref="BK1474:BL1474" si="4337">BK1475+BK1477</f>
        <v>0</v>
      </c>
      <c r="BL1474" s="20">
        <f t="shared" si="4337"/>
        <v>0</v>
      </c>
      <c r="BM1474" s="20">
        <f t="shared" si="4248"/>
        <v>606</v>
      </c>
      <c r="BN1474" s="20">
        <f t="shared" si="4249"/>
        <v>606</v>
      </c>
      <c r="BO1474" s="20">
        <f t="shared" ref="BO1474:BQ1474" si="4338">BO1475+BO1477</f>
        <v>948.09299999999996</v>
      </c>
      <c r="BP1474" s="20">
        <f t="shared" si="4338"/>
        <v>0</v>
      </c>
      <c r="BQ1474" s="20">
        <f t="shared" si="4338"/>
        <v>0</v>
      </c>
      <c r="BR1474" s="20">
        <f t="shared" si="4319"/>
        <v>1554.0929999999998</v>
      </c>
      <c r="BS1474" s="20">
        <f t="shared" si="4320"/>
        <v>606</v>
      </c>
      <c r="BT1474" s="20">
        <f t="shared" si="4321"/>
        <v>606</v>
      </c>
      <c r="BU1474" s="20">
        <f t="shared" ref="BU1474" si="4339">BU1475+BU1477</f>
        <v>0</v>
      </c>
      <c r="BV1474" s="20">
        <f t="shared" si="4322"/>
        <v>1554.0929999999998</v>
      </c>
      <c r="BW1474" s="20">
        <f t="shared" ref="BW1474:BX1474" si="4340">BW1475+BW1477</f>
        <v>-7.444</v>
      </c>
      <c r="BX1474" s="20">
        <f t="shared" si="4340"/>
        <v>0</v>
      </c>
      <c r="BY1474" s="20">
        <f t="shared" si="4184"/>
        <v>1546.6489999999999</v>
      </c>
      <c r="BZ1474" s="20">
        <f t="shared" si="4185"/>
        <v>606</v>
      </c>
      <c r="CA1474" s="20">
        <f t="shared" ref="CA1474" si="4341">CA1475+CA1477</f>
        <v>0</v>
      </c>
      <c r="CB1474" s="20">
        <f t="shared" si="4186"/>
        <v>1546.6489999999999</v>
      </c>
      <c r="CC1474" s="20">
        <f t="shared" ref="CC1474" si="4342">CC1475+CC1477</f>
        <v>-10</v>
      </c>
      <c r="CD1474" s="20">
        <f t="shared" si="4187"/>
        <v>1536.6489999999999</v>
      </c>
      <c r="CE1474" s="20">
        <f t="shared" si="4328"/>
        <v>0</v>
      </c>
    </row>
    <row r="1475" spans="1:84" x14ac:dyDescent="0.25">
      <c r="A1475" s="10" t="s">
        <v>118</v>
      </c>
      <c r="B1475" s="19">
        <v>830</v>
      </c>
      <c r="C1475" s="10"/>
      <c r="D1475" s="10"/>
      <c r="E1475" s="25" t="s">
        <v>620</v>
      </c>
      <c r="F1475" s="20">
        <f>F1476</f>
        <v>600</v>
      </c>
      <c r="G1475" s="20">
        <f t="shared" ref="G1475:CE1475" si="4343">G1476</f>
        <v>600</v>
      </c>
      <c r="H1475" s="20">
        <f t="shared" si="4343"/>
        <v>600</v>
      </c>
      <c r="I1475" s="20">
        <f t="shared" si="4343"/>
        <v>0</v>
      </c>
      <c r="J1475" s="20">
        <f t="shared" si="4343"/>
        <v>0</v>
      </c>
      <c r="K1475" s="20">
        <f t="shared" si="4343"/>
        <v>0</v>
      </c>
      <c r="L1475" s="20">
        <f t="shared" si="4252"/>
        <v>600</v>
      </c>
      <c r="M1475" s="20">
        <f t="shared" si="4253"/>
        <v>600</v>
      </c>
      <c r="N1475" s="20">
        <f t="shared" si="4254"/>
        <v>600</v>
      </c>
      <c r="O1475" s="20">
        <f t="shared" si="4343"/>
        <v>0</v>
      </c>
      <c r="P1475" s="20">
        <f t="shared" si="4343"/>
        <v>0</v>
      </c>
      <c r="Q1475" s="20">
        <f t="shared" si="4343"/>
        <v>0</v>
      </c>
      <c r="R1475" s="20">
        <f t="shared" si="4181"/>
        <v>600</v>
      </c>
      <c r="S1475" s="20">
        <f t="shared" si="4182"/>
        <v>600</v>
      </c>
      <c r="T1475" s="20">
        <f t="shared" si="4183"/>
        <v>600</v>
      </c>
      <c r="U1475" s="20">
        <f t="shared" si="4343"/>
        <v>0</v>
      </c>
      <c r="V1475" s="20">
        <f t="shared" si="4128"/>
        <v>600</v>
      </c>
      <c r="W1475" s="20">
        <f t="shared" si="4343"/>
        <v>0</v>
      </c>
      <c r="X1475" s="20">
        <f t="shared" si="4343"/>
        <v>0</v>
      </c>
      <c r="Y1475" s="20">
        <f t="shared" si="4343"/>
        <v>0</v>
      </c>
      <c r="Z1475" s="20">
        <f t="shared" si="4323"/>
        <v>600</v>
      </c>
      <c r="AA1475" s="20">
        <f t="shared" si="4324"/>
        <v>600</v>
      </c>
      <c r="AB1475" s="20">
        <f t="shared" si="4325"/>
        <v>600</v>
      </c>
      <c r="AC1475" s="20">
        <f t="shared" si="4343"/>
        <v>0</v>
      </c>
      <c r="AD1475" s="20">
        <f t="shared" si="4343"/>
        <v>0</v>
      </c>
      <c r="AE1475" s="20">
        <f t="shared" si="4343"/>
        <v>0</v>
      </c>
      <c r="AF1475" s="20">
        <f t="shared" si="4275"/>
        <v>600</v>
      </c>
      <c r="AG1475" s="20">
        <f t="shared" si="4276"/>
        <v>600</v>
      </c>
      <c r="AH1475" s="20">
        <f t="shared" si="4277"/>
        <v>600</v>
      </c>
      <c r="AI1475" s="20">
        <f t="shared" si="4343"/>
        <v>0</v>
      </c>
      <c r="AJ1475" s="20">
        <f t="shared" si="4278"/>
        <v>600</v>
      </c>
      <c r="AK1475" s="20">
        <f t="shared" si="4343"/>
        <v>0</v>
      </c>
      <c r="AL1475" s="20">
        <f t="shared" si="4343"/>
        <v>0</v>
      </c>
      <c r="AM1475" s="20">
        <f t="shared" si="4343"/>
        <v>0</v>
      </c>
      <c r="AN1475" s="20">
        <f t="shared" si="4190"/>
        <v>600</v>
      </c>
      <c r="AO1475" s="20">
        <f t="shared" si="4191"/>
        <v>600</v>
      </c>
      <c r="AP1475" s="20">
        <f t="shared" si="4192"/>
        <v>600</v>
      </c>
      <c r="AQ1475" s="20">
        <f t="shared" si="4343"/>
        <v>0</v>
      </c>
      <c r="AR1475" s="20">
        <f t="shared" si="4343"/>
        <v>0</v>
      </c>
      <c r="AS1475" s="20">
        <f t="shared" si="4343"/>
        <v>0</v>
      </c>
      <c r="AT1475" s="20">
        <f t="shared" si="4193"/>
        <v>600</v>
      </c>
      <c r="AU1475" s="20">
        <f t="shared" si="4194"/>
        <v>600</v>
      </c>
      <c r="AV1475" s="20">
        <f t="shared" si="4195"/>
        <v>600</v>
      </c>
      <c r="AW1475" s="20">
        <f t="shared" si="4343"/>
        <v>0</v>
      </c>
      <c r="AX1475" s="20">
        <f t="shared" si="4343"/>
        <v>0</v>
      </c>
      <c r="AY1475" s="20">
        <f t="shared" si="4343"/>
        <v>0</v>
      </c>
      <c r="AZ1475" s="20">
        <f t="shared" si="4307"/>
        <v>600</v>
      </c>
      <c r="BA1475" s="20">
        <f t="shared" si="4308"/>
        <v>600</v>
      </c>
      <c r="BB1475" s="20">
        <f t="shared" si="4309"/>
        <v>600</v>
      </c>
      <c r="BC1475" s="20">
        <f t="shared" si="4343"/>
        <v>0</v>
      </c>
      <c r="BD1475" s="20">
        <f t="shared" si="4297"/>
        <v>600</v>
      </c>
      <c r="BE1475" s="20">
        <f t="shared" si="4343"/>
        <v>0</v>
      </c>
      <c r="BF1475" s="20">
        <f t="shared" si="4343"/>
        <v>0</v>
      </c>
      <c r="BG1475" s="20">
        <f t="shared" si="4343"/>
        <v>0</v>
      </c>
      <c r="BH1475" s="20">
        <f t="shared" si="4245"/>
        <v>600</v>
      </c>
      <c r="BI1475" s="20">
        <f t="shared" si="4246"/>
        <v>600</v>
      </c>
      <c r="BJ1475" s="20">
        <f t="shared" si="4247"/>
        <v>600</v>
      </c>
      <c r="BK1475" s="20">
        <f t="shared" si="4343"/>
        <v>0</v>
      </c>
      <c r="BL1475" s="20">
        <f t="shared" si="4343"/>
        <v>0</v>
      </c>
      <c r="BM1475" s="20">
        <f t="shared" si="4248"/>
        <v>600</v>
      </c>
      <c r="BN1475" s="20">
        <f t="shared" si="4249"/>
        <v>600</v>
      </c>
      <c r="BO1475" s="20">
        <f t="shared" si="4343"/>
        <v>954.09299999999996</v>
      </c>
      <c r="BP1475" s="20">
        <f t="shared" si="4343"/>
        <v>0</v>
      </c>
      <c r="BQ1475" s="20">
        <f t="shared" si="4343"/>
        <v>0</v>
      </c>
      <c r="BR1475" s="20">
        <f t="shared" si="4319"/>
        <v>1554.0929999999998</v>
      </c>
      <c r="BS1475" s="20">
        <f t="shared" si="4320"/>
        <v>600</v>
      </c>
      <c r="BT1475" s="20">
        <f t="shared" si="4321"/>
        <v>600</v>
      </c>
      <c r="BU1475" s="20">
        <f t="shared" si="4343"/>
        <v>0</v>
      </c>
      <c r="BV1475" s="20">
        <f t="shared" si="4322"/>
        <v>1554.0929999999998</v>
      </c>
      <c r="BW1475" s="20">
        <f t="shared" si="4343"/>
        <v>-7.444</v>
      </c>
      <c r="BX1475" s="20">
        <f t="shared" si="4343"/>
        <v>0</v>
      </c>
      <c r="BY1475" s="20">
        <f t="shared" si="4184"/>
        <v>1546.6489999999999</v>
      </c>
      <c r="BZ1475" s="20">
        <f t="shared" si="4185"/>
        <v>600</v>
      </c>
      <c r="CA1475" s="20">
        <f t="shared" si="4343"/>
        <v>0</v>
      </c>
      <c r="CB1475" s="20">
        <f t="shared" si="4186"/>
        <v>1546.6489999999999</v>
      </c>
      <c r="CC1475" s="20">
        <f t="shared" si="4343"/>
        <v>-10</v>
      </c>
      <c r="CD1475" s="20">
        <f t="shared" si="4187"/>
        <v>1536.6489999999999</v>
      </c>
      <c r="CE1475" s="20">
        <f t="shared" si="4343"/>
        <v>0</v>
      </c>
    </row>
    <row r="1476" spans="1:84" ht="31.5" x14ac:dyDescent="0.25">
      <c r="A1476" s="10" t="s">
        <v>118</v>
      </c>
      <c r="B1476" s="19">
        <v>830</v>
      </c>
      <c r="C1476" s="10" t="s">
        <v>335</v>
      </c>
      <c r="D1476" s="10" t="s">
        <v>344</v>
      </c>
      <c r="E1476" s="25" t="s">
        <v>578</v>
      </c>
      <c r="F1476" s="20">
        <v>600</v>
      </c>
      <c r="G1476" s="20">
        <v>600</v>
      </c>
      <c r="H1476" s="20">
        <v>600</v>
      </c>
      <c r="I1476" s="20"/>
      <c r="J1476" s="20"/>
      <c r="K1476" s="20"/>
      <c r="L1476" s="20">
        <f t="shared" si="4252"/>
        <v>600</v>
      </c>
      <c r="M1476" s="20">
        <f t="shared" si="4253"/>
        <v>600</v>
      </c>
      <c r="N1476" s="20">
        <f t="shared" si="4254"/>
        <v>600</v>
      </c>
      <c r="O1476" s="20"/>
      <c r="P1476" s="20"/>
      <c r="Q1476" s="20"/>
      <c r="R1476" s="20">
        <f t="shared" si="4181"/>
        <v>600</v>
      </c>
      <c r="S1476" s="20">
        <f t="shared" si="4182"/>
        <v>600</v>
      </c>
      <c r="T1476" s="20">
        <f t="shared" si="4183"/>
        <v>600</v>
      </c>
      <c r="U1476" s="20"/>
      <c r="V1476" s="20">
        <f t="shared" si="4128"/>
        <v>600</v>
      </c>
      <c r="W1476" s="20"/>
      <c r="X1476" s="20"/>
      <c r="Y1476" s="20"/>
      <c r="Z1476" s="20">
        <f t="shared" si="4323"/>
        <v>600</v>
      </c>
      <c r="AA1476" s="20">
        <f t="shared" si="4324"/>
        <v>600</v>
      </c>
      <c r="AB1476" s="20">
        <f t="shared" si="4325"/>
        <v>600</v>
      </c>
      <c r="AC1476" s="20"/>
      <c r="AD1476" s="20"/>
      <c r="AE1476" s="20"/>
      <c r="AF1476" s="20">
        <f t="shared" si="4275"/>
        <v>600</v>
      </c>
      <c r="AG1476" s="20">
        <f t="shared" si="4276"/>
        <v>600</v>
      </c>
      <c r="AH1476" s="20">
        <f t="shared" si="4277"/>
        <v>600</v>
      </c>
      <c r="AI1476" s="20"/>
      <c r="AJ1476" s="20">
        <f t="shared" si="4278"/>
        <v>600</v>
      </c>
      <c r="AK1476" s="20"/>
      <c r="AL1476" s="20"/>
      <c r="AM1476" s="20"/>
      <c r="AN1476" s="20">
        <f t="shared" si="4190"/>
        <v>600</v>
      </c>
      <c r="AO1476" s="20">
        <f t="shared" si="4191"/>
        <v>600</v>
      </c>
      <c r="AP1476" s="20">
        <f t="shared" si="4192"/>
        <v>600</v>
      </c>
      <c r="AQ1476" s="20"/>
      <c r="AR1476" s="20"/>
      <c r="AS1476" s="20"/>
      <c r="AT1476" s="20">
        <f t="shared" si="4193"/>
        <v>600</v>
      </c>
      <c r="AU1476" s="20">
        <f t="shared" si="4194"/>
        <v>600</v>
      </c>
      <c r="AV1476" s="20">
        <f t="shared" si="4195"/>
        <v>600</v>
      </c>
      <c r="AW1476" s="20"/>
      <c r="AX1476" s="20"/>
      <c r="AY1476" s="20"/>
      <c r="AZ1476" s="20">
        <f t="shared" si="4307"/>
        <v>600</v>
      </c>
      <c r="BA1476" s="20">
        <f t="shared" si="4308"/>
        <v>600</v>
      </c>
      <c r="BB1476" s="20">
        <f t="shared" si="4309"/>
        <v>600</v>
      </c>
      <c r="BC1476" s="20"/>
      <c r="BD1476" s="20">
        <f t="shared" si="4297"/>
        <v>600</v>
      </c>
      <c r="BE1476" s="20"/>
      <c r="BF1476" s="20"/>
      <c r="BG1476" s="20"/>
      <c r="BH1476" s="20">
        <f t="shared" si="4245"/>
        <v>600</v>
      </c>
      <c r="BI1476" s="20">
        <f t="shared" si="4246"/>
        <v>600</v>
      </c>
      <c r="BJ1476" s="20">
        <f t="shared" si="4247"/>
        <v>600</v>
      </c>
      <c r="BK1476" s="20"/>
      <c r="BL1476" s="20"/>
      <c r="BM1476" s="20">
        <f t="shared" si="4248"/>
        <v>600</v>
      </c>
      <c r="BN1476" s="20">
        <f t="shared" si="4249"/>
        <v>600</v>
      </c>
      <c r="BO1476" s="20">
        <v>954.09299999999996</v>
      </c>
      <c r="BP1476" s="20"/>
      <c r="BQ1476" s="20"/>
      <c r="BR1476" s="20">
        <f t="shared" si="4319"/>
        <v>1554.0929999999998</v>
      </c>
      <c r="BS1476" s="20">
        <f t="shared" si="4320"/>
        <v>600</v>
      </c>
      <c r="BT1476" s="20">
        <f t="shared" si="4321"/>
        <v>600</v>
      </c>
      <c r="BU1476" s="20"/>
      <c r="BV1476" s="20">
        <f t="shared" si="4322"/>
        <v>1554.0929999999998</v>
      </c>
      <c r="BW1476" s="20">
        <v>-7.444</v>
      </c>
      <c r="BX1476" s="20"/>
      <c r="BY1476" s="20">
        <f t="shared" si="4184"/>
        <v>1546.6489999999999</v>
      </c>
      <c r="BZ1476" s="20">
        <f t="shared" si="4185"/>
        <v>600</v>
      </c>
      <c r="CA1476" s="20"/>
      <c r="CB1476" s="20">
        <f t="shared" si="4186"/>
        <v>1546.6489999999999</v>
      </c>
      <c r="CC1476" s="20">
        <v>-10</v>
      </c>
      <c r="CD1476" s="20">
        <f t="shared" si="4187"/>
        <v>1536.6489999999999</v>
      </c>
      <c r="CE1476" s="20"/>
    </row>
    <row r="1477" spans="1:84" hidden="1" x14ac:dyDescent="0.25">
      <c r="A1477" s="10" t="s">
        <v>118</v>
      </c>
      <c r="B1477" s="19">
        <v>850</v>
      </c>
      <c r="C1477" s="10"/>
      <c r="D1477" s="10"/>
      <c r="E1477" s="25" t="s">
        <v>621</v>
      </c>
      <c r="F1477" s="20">
        <f>F1478</f>
        <v>6</v>
      </c>
      <c r="G1477" s="20">
        <f t="shared" ref="G1477:CE1477" si="4344">G1478</f>
        <v>6</v>
      </c>
      <c r="H1477" s="20">
        <f t="shared" si="4344"/>
        <v>6</v>
      </c>
      <c r="I1477" s="20">
        <f t="shared" si="4344"/>
        <v>0</v>
      </c>
      <c r="J1477" s="20">
        <f t="shared" si="4344"/>
        <v>0</v>
      </c>
      <c r="K1477" s="20">
        <f t="shared" si="4344"/>
        <v>0</v>
      </c>
      <c r="L1477" s="20">
        <f t="shared" si="4252"/>
        <v>6</v>
      </c>
      <c r="M1477" s="20">
        <f t="shared" si="4253"/>
        <v>6</v>
      </c>
      <c r="N1477" s="20">
        <f t="shared" si="4254"/>
        <v>6</v>
      </c>
      <c r="O1477" s="20">
        <f t="shared" si="4344"/>
        <v>0</v>
      </c>
      <c r="P1477" s="20">
        <f t="shared" si="4344"/>
        <v>0</v>
      </c>
      <c r="Q1477" s="20">
        <f t="shared" si="4344"/>
        <v>0</v>
      </c>
      <c r="R1477" s="20">
        <f t="shared" si="4181"/>
        <v>6</v>
      </c>
      <c r="S1477" s="20">
        <f t="shared" si="4182"/>
        <v>6</v>
      </c>
      <c r="T1477" s="20">
        <f t="shared" si="4183"/>
        <v>6</v>
      </c>
      <c r="U1477" s="20">
        <f t="shared" si="4344"/>
        <v>0</v>
      </c>
      <c r="V1477" s="20">
        <f t="shared" ref="V1477:V1544" si="4345">R1477+U1477</f>
        <v>6</v>
      </c>
      <c r="W1477" s="20">
        <f t="shared" si="4344"/>
        <v>0</v>
      </c>
      <c r="X1477" s="20">
        <f t="shared" si="4344"/>
        <v>0</v>
      </c>
      <c r="Y1477" s="20">
        <f t="shared" si="4344"/>
        <v>0</v>
      </c>
      <c r="Z1477" s="20">
        <f t="shared" si="4323"/>
        <v>6</v>
      </c>
      <c r="AA1477" s="20">
        <f t="shared" si="4324"/>
        <v>6</v>
      </c>
      <c r="AB1477" s="20">
        <f t="shared" si="4325"/>
        <v>6</v>
      </c>
      <c r="AC1477" s="20">
        <f t="shared" si="4344"/>
        <v>0</v>
      </c>
      <c r="AD1477" s="20">
        <f t="shared" si="4344"/>
        <v>0</v>
      </c>
      <c r="AE1477" s="20">
        <f t="shared" si="4344"/>
        <v>0</v>
      </c>
      <c r="AF1477" s="20">
        <f t="shared" si="4275"/>
        <v>6</v>
      </c>
      <c r="AG1477" s="20">
        <f t="shared" si="4276"/>
        <v>6</v>
      </c>
      <c r="AH1477" s="20">
        <f t="shared" si="4277"/>
        <v>6</v>
      </c>
      <c r="AI1477" s="20">
        <f t="shared" si="4344"/>
        <v>0</v>
      </c>
      <c r="AJ1477" s="20">
        <f t="shared" si="4278"/>
        <v>6</v>
      </c>
      <c r="AK1477" s="20">
        <f t="shared" si="4344"/>
        <v>0</v>
      </c>
      <c r="AL1477" s="20">
        <f t="shared" si="4344"/>
        <v>0</v>
      </c>
      <c r="AM1477" s="20">
        <f t="shared" si="4344"/>
        <v>0</v>
      </c>
      <c r="AN1477" s="20">
        <f t="shared" si="4190"/>
        <v>6</v>
      </c>
      <c r="AO1477" s="20">
        <f t="shared" si="4191"/>
        <v>6</v>
      </c>
      <c r="AP1477" s="20">
        <f t="shared" si="4192"/>
        <v>6</v>
      </c>
      <c r="AQ1477" s="20">
        <f t="shared" si="4344"/>
        <v>0</v>
      </c>
      <c r="AR1477" s="20">
        <f t="shared" si="4344"/>
        <v>0</v>
      </c>
      <c r="AS1477" s="20">
        <f t="shared" si="4344"/>
        <v>0</v>
      </c>
      <c r="AT1477" s="20">
        <f t="shared" si="4193"/>
        <v>6</v>
      </c>
      <c r="AU1477" s="20">
        <f t="shared" si="4194"/>
        <v>6</v>
      </c>
      <c r="AV1477" s="20">
        <f t="shared" si="4195"/>
        <v>6</v>
      </c>
      <c r="AW1477" s="20">
        <f t="shared" si="4344"/>
        <v>0</v>
      </c>
      <c r="AX1477" s="20">
        <f t="shared" si="4344"/>
        <v>0</v>
      </c>
      <c r="AY1477" s="20">
        <f t="shared" si="4344"/>
        <v>0</v>
      </c>
      <c r="AZ1477" s="20">
        <f t="shared" si="4307"/>
        <v>6</v>
      </c>
      <c r="BA1477" s="20">
        <f t="shared" si="4308"/>
        <v>6</v>
      </c>
      <c r="BB1477" s="20">
        <f t="shared" si="4309"/>
        <v>6</v>
      </c>
      <c r="BC1477" s="20">
        <f t="shared" si="4344"/>
        <v>0</v>
      </c>
      <c r="BD1477" s="20">
        <f t="shared" si="4297"/>
        <v>6</v>
      </c>
      <c r="BE1477" s="20">
        <f t="shared" si="4344"/>
        <v>0</v>
      </c>
      <c r="BF1477" s="20">
        <f t="shared" si="4344"/>
        <v>0</v>
      </c>
      <c r="BG1477" s="20">
        <f t="shared" si="4344"/>
        <v>0</v>
      </c>
      <c r="BH1477" s="20">
        <f t="shared" si="4245"/>
        <v>6</v>
      </c>
      <c r="BI1477" s="20">
        <f t="shared" si="4246"/>
        <v>6</v>
      </c>
      <c r="BJ1477" s="20">
        <f t="shared" si="4247"/>
        <v>6</v>
      </c>
      <c r="BK1477" s="20">
        <f t="shared" si="4344"/>
        <v>0</v>
      </c>
      <c r="BL1477" s="20">
        <f t="shared" si="4344"/>
        <v>0</v>
      </c>
      <c r="BM1477" s="20">
        <f t="shared" si="4248"/>
        <v>6</v>
      </c>
      <c r="BN1477" s="20">
        <f t="shared" si="4249"/>
        <v>6</v>
      </c>
      <c r="BO1477" s="20">
        <f t="shared" si="4344"/>
        <v>-6</v>
      </c>
      <c r="BP1477" s="20">
        <f t="shared" si="4344"/>
        <v>0</v>
      </c>
      <c r="BQ1477" s="20">
        <f t="shared" si="4344"/>
        <v>0</v>
      </c>
      <c r="BR1477" s="20">
        <f t="shared" si="4319"/>
        <v>0</v>
      </c>
      <c r="BS1477" s="20">
        <f t="shared" si="4320"/>
        <v>6</v>
      </c>
      <c r="BT1477" s="20">
        <f t="shared" si="4321"/>
        <v>6</v>
      </c>
      <c r="BU1477" s="20">
        <f t="shared" si="4344"/>
        <v>0</v>
      </c>
      <c r="BV1477" s="20">
        <f t="shared" si="4322"/>
        <v>0</v>
      </c>
      <c r="BW1477" s="20">
        <f t="shared" si="4344"/>
        <v>0</v>
      </c>
      <c r="BX1477" s="20">
        <f t="shared" si="4344"/>
        <v>0</v>
      </c>
      <c r="BY1477" s="20">
        <f t="shared" si="4184"/>
        <v>0</v>
      </c>
      <c r="BZ1477" s="20">
        <f t="shared" si="4185"/>
        <v>6</v>
      </c>
      <c r="CA1477" s="20">
        <f t="shared" si="4344"/>
        <v>0</v>
      </c>
      <c r="CB1477" s="20">
        <f t="shared" si="4186"/>
        <v>0</v>
      </c>
      <c r="CC1477" s="20">
        <f t="shared" si="4344"/>
        <v>0</v>
      </c>
      <c r="CD1477" s="20">
        <f t="shared" si="4187"/>
        <v>0</v>
      </c>
      <c r="CE1477" s="20">
        <f t="shared" si="4344"/>
        <v>0</v>
      </c>
      <c r="CF1477" s="1">
        <v>0</v>
      </c>
    </row>
    <row r="1478" spans="1:84" ht="31.5" hidden="1" x14ac:dyDescent="0.25">
      <c r="A1478" s="10" t="s">
        <v>118</v>
      </c>
      <c r="B1478" s="19">
        <v>850</v>
      </c>
      <c r="C1478" s="10" t="s">
        <v>335</v>
      </c>
      <c r="D1478" s="10" t="s">
        <v>344</v>
      </c>
      <c r="E1478" s="25" t="s">
        <v>578</v>
      </c>
      <c r="F1478" s="20">
        <v>6</v>
      </c>
      <c r="G1478" s="20">
        <v>6</v>
      </c>
      <c r="H1478" s="20">
        <v>6</v>
      </c>
      <c r="I1478" s="20"/>
      <c r="J1478" s="20"/>
      <c r="K1478" s="20"/>
      <c r="L1478" s="20">
        <f t="shared" si="4252"/>
        <v>6</v>
      </c>
      <c r="M1478" s="20">
        <f t="shared" si="4253"/>
        <v>6</v>
      </c>
      <c r="N1478" s="20">
        <f t="shared" si="4254"/>
        <v>6</v>
      </c>
      <c r="O1478" s="20"/>
      <c r="P1478" s="20"/>
      <c r="Q1478" s="20"/>
      <c r="R1478" s="20">
        <f t="shared" si="4181"/>
        <v>6</v>
      </c>
      <c r="S1478" s="20">
        <f t="shared" si="4182"/>
        <v>6</v>
      </c>
      <c r="T1478" s="20">
        <f t="shared" si="4183"/>
        <v>6</v>
      </c>
      <c r="U1478" s="20"/>
      <c r="V1478" s="20">
        <f t="shared" si="4345"/>
        <v>6</v>
      </c>
      <c r="W1478" s="20"/>
      <c r="X1478" s="20"/>
      <c r="Y1478" s="20"/>
      <c r="Z1478" s="20">
        <f t="shared" si="4323"/>
        <v>6</v>
      </c>
      <c r="AA1478" s="20">
        <f t="shared" si="4324"/>
        <v>6</v>
      </c>
      <c r="AB1478" s="20">
        <f t="shared" si="4325"/>
        <v>6</v>
      </c>
      <c r="AC1478" s="20"/>
      <c r="AD1478" s="20"/>
      <c r="AE1478" s="20"/>
      <c r="AF1478" s="20">
        <f t="shared" si="4275"/>
        <v>6</v>
      </c>
      <c r="AG1478" s="20">
        <f t="shared" si="4276"/>
        <v>6</v>
      </c>
      <c r="AH1478" s="20">
        <f t="shared" si="4277"/>
        <v>6</v>
      </c>
      <c r="AI1478" s="20"/>
      <c r="AJ1478" s="20">
        <f t="shared" si="4278"/>
        <v>6</v>
      </c>
      <c r="AK1478" s="20"/>
      <c r="AL1478" s="20"/>
      <c r="AM1478" s="20"/>
      <c r="AN1478" s="20">
        <f t="shared" si="4190"/>
        <v>6</v>
      </c>
      <c r="AO1478" s="20">
        <f t="shared" si="4191"/>
        <v>6</v>
      </c>
      <c r="AP1478" s="20">
        <f t="shared" si="4192"/>
        <v>6</v>
      </c>
      <c r="AQ1478" s="20"/>
      <c r="AR1478" s="20"/>
      <c r="AS1478" s="20"/>
      <c r="AT1478" s="20">
        <f t="shared" si="4193"/>
        <v>6</v>
      </c>
      <c r="AU1478" s="20">
        <f t="shared" si="4194"/>
        <v>6</v>
      </c>
      <c r="AV1478" s="20">
        <f t="shared" si="4195"/>
        <v>6</v>
      </c>
      <c r="AW1478" s="20"/>
      <c r="AX1478" s="20"/>
      <c r="AY1478" s="20"/>
      <c r="AZ1478" s="20">
        <f t="shared" si="4307"/>
        <v>6</v>
      </c>
      <c r="BA1478" s="20">
        <f t="shared" si="4308"/>
        <v>6</v>
      </c>
      <c r="BB1478" s="20">
        <f t="shared" si="4309"/>
        <v>6</v>
      </c>
      <c r="BC1478" s="20"/>
      <c r="BD1478" s="20">
        <f t="shared" si="4297"/>
        <v>6</v>
      </c>
      <c r="BE1478" s="20"/>
      <c r="BF1478" s="20"/>
      <c r="BG1478" s="20"/>
      <c r="BH1478" s="20">
        <f t="shared" si="4245"/>
        <v>6</v>
      </c>
      <c r="BI1478" s="20">
        <f t="shared" si="4246"/>
        <v>6</v>
      </c>
      <c r="BJ1478" s="20">
        <f t="shared" si="4247"/>
        <v>6</v>
      </c>
      <c r="BK1478" s="20"/>
      <c r="BL1478" s="20"/>
      <c r="BM1478" s="20">
        <f t="shared" si="4248"/>
        <v>6</v>
      </c>
      <c r="BN1478" s="20">
        <f t="shared" si="4249"/>
        <v>6</v>
      </c>
      <c r="BO1478" s="20">
        <v>-6</v>
      </c>
      <c r="BP1478" s="20"/>
      <c r="BQ1478" s="20"/>
      <c r="BR1478" s="20">
        <f t="shared" si="4319"/>
        <v>0</v>
      </c>
      <c r="BS1478" s="20">
        <f t="shared" si="4320"/>
        <v>6</v>
      </c>
      <c r="BT1478" s="20">
        <f t="shared" si="4321"/>
        <v>6</v>
      </c>
      <c r="BU1478" s="20"/>
      <c r="BV1478" s="20">
        <f t="shared" si="4322"/>
        <v>0</v>
      </c>
      <c r="BW1478" s="20"/>
      <c r="BX1478" s="20"/>
      <c r="BY1478" s="20">
        <f t="shared" si="4184"/>
        <v>0</v>
      </c>
      <c r="BZ1478" s="20">
        <f t="shared" si="4185"/>
        <v>6</v>
      </c>
      <c r="CA1478" s="20"/>
      <c r="CB1478" s="20">
        <f t="shared" si="4186"/>
        <v>0</v>
      </c>
      <c r="CC1478" s="20"/>
      <c r="CD1478" s="20">
        <f t="shared" si="4187"/>
        <v>0</v>
      </c>
      <c r="CE1478" s="20"/>
      <c r="CF1478" s="1">
        <v>0</v>
      </c>
    </row>
    <row r="1479" spans="1:84" s="17" customFormat="1" ht="31.5" x14ac:dyDescent="0.25">
      <c r="A1479" s="21" t="s">
        <v>492</v>
      </c>
      <c r="B1479" s="22"/>
      <c r="C1479" s="21"/>
      <c r="D1479" s="21"/>
      <c r="E1479" s="27" t="s">
        <v>933</v>
      </c>
      <c r="F1479" s="23">
        <f>F1480</f>
        <v>4638.3</v>
      </c>
      <c r="G1479" s="23">
        <f t="shared" ref="G1479:CE1479" si="4346">G1480</f>
        <v>4638.3</v>
      </c>
      <c r="H1479" s="23">
        <f t="shared" si="4346"/>
        <v>4638.3</v>
      </c>
      <c r="I1479" s="23">
        <f t="shared" si="4346"/>
        <v>122</v>
      </c>
      <c r="J1479" s="23">
        <f t="shared" si="4346"/>
        <v>0</v>
      </c>
      <c r="K1479" s="23">
        <f t="shared" si="4346"/>
        <v>0</v>
      </c>
      <c r="L1479" s="23">
        <f t="shared" si="4252"/>
        <v>4760.3</v>
      </c>
      <c r="M1479" s="23">
        <f t="shared" si="4253"/>
        <v>4638.3</v>
      </c>
      <c r="N1479" s="23">
        <f t="shared" si="4254"/>
        <v>4638.3</v>
      </c>
      <c r="O1479" s="23">
        <f t="shared" si="4346"/>
        <v>0</v>
      </c>
      <c r="P1479" s="23">
        <f t="shared" si="4346"/>
        <v>0</v>
      </c>
      <c r="Q1479" s="23">
        <f t="shared" si="4346"/>
        <v>0</v>
      </c>
      <c r="R1479" s="23">
        <f t="shared" si="4181"/>
        <v>4760.3</v>
      </c>
      <c r="S1479" s="23">
        <f t="shared" si="4182"/>
        <v>4638.3</v>
      </c>
      <c r="T1479" s="23">
        <f t="shared" si="4183"/>
        <v>4638.3</v>
      </c>
      <c r="U1479" s="23">
        <f t="shared" si="4346"/>
        <v>0</v>
      </c>
      <c r="V1479" s="23">
        <f t="shared" si="4345"/>
        <v>4760.3</v>
      </c>
      <c r="W1479" s="23">
        <f t="shared" si="4346"/>
        <v>0</v>
      </c>
      <c r="X1479" s="23">
        <f t="shared" si="4346"/>
        <v>0</v>
      </c>
      <c r="Y1479" s="23">
        <f t="shared" si="4346"/>
        <v>0</v>
      </c>
      <c r="Z1479" s="20">
        <f t="shared" si="4323"/>
        <v>4760.3</v>
      </c>
      <c r="AA1479" s="20">
        <f t="shared" si="4324"/>
        <v>4638.3</v>
      </c>
      <c r="AB1479" s="20">
        <f t="shared" si="4325"/>
        <v>4638.3</v>
      </c>
      <c r="AC1479" s="23">
        <f t="shared" si="4346"/>
        <v>0</v>
      </c>
      <c r="AD1479" s="23">
        <f t="shared" si="4346"/>
        <v>0</v>
      </c>
      <c r="AE1479" s="23">
        <f t="shared" si="4346"/>
        <v>0</v>
      </c>
      <c r="AF1479" s="20">
        <f t="shared" si="4275"/>
        <v>4760.3</v>
      </c>
      <c r="AG1479" s="20">
        <f t="shared" si="4276"/>
        <v>4638.3</v>
      </c>
      <c r="AH1479" s="20">
        <f t="shared" si="4277"/>
        <v>4638.3</v>
      </c>
      <c r="AI1479" s="23">
        <f t="shared" si="4346"/>
        <v>0</v>
      </c>
      <c r="AJ1479" s="20">
        <f t="shared" si="4278"/>
        <v>4760.3</v>
      </c>
      <c r="AK1479" s="23">
        <f t="shared" si="4346"/>
        <v>-0.2</v>
      </c>
      <c r="AL1479" s="23">
        <f t="shared" si="4346"/>
        <v>0</v>
      </c>
      <c r="AM1479" s="23">
        <f t="shared" si="4346"/>
        <v>0</v>
      </c>
      <c r="AN1479" s="20">
        <f t="shared" si="4190"/>
        <v>4760.1000000000004</v>
      </c>
      <c r="AO1479" s="20">
        <f t="shared" si="4191"/>
        <v>4638.3</v>
      </c>
      <c r="AP1479" s="20">
        <f t="shared" si="4192"/>
        <v>4638.3</v>
      </c>
      <c r="AQ1479" s="23">
        <f t="shared" si="4346"/>
        <v>0</v>
      </c>
      <c r="AR1479" s="23">
        <f t="shared" si="4346"/>
        <v>0</v>
      </c>
      <c r="AS1479" s="23">
        <f t="shared" si="4346"/>
        <v>0</v>
      </c>
      <c r="AT1479" s="20">
        <f t="shared" si="4193"/>
        <v>4760.1000000000004</v>
      </c>
      <c r="AU1479" s="20">
        <f t="shared" si="4194"/>
        <v>4638.3</v>
      </c>
      <c r="AV1479" s="20">
        <f t="shared" si="4195"/>
        <v>4638.3</v>
      </c>
      <c r="AW1479" s="23">
        <f t="shared" si="4346"/>
        <v>0</v>
      </c>
      <c r="AX1479" s="23">
        <f t="shared" si="4346"/>
        <v>0</v>
      </c>
      <c r="AY1479" s="23">
        <f t="shared" si="4346"/>
        <v>0</v>
      </c>
      <c r="AZ1479" s="20">
        <f t="shared" si="4307"/>
        <v>4760.1000000000004</v>
      </c>
      <c r="BA1479" s="20">
        <f t="shared" si="4308"/>
        <v>4638.3</v>
      </c>
      <c r="BB1479" s="20">
        <f t="shared" si="4309"/>
        <v>4638.3</v>
      </c>
      <c r="BC1479" s="23">
        <f t="shared" si="4346"/>
        <v>0</v>
      </c>
      <c r="BD1479" s="20">
        <f t="shared" si="4297"/>
        <v>4760.1000000000004</v>
      </c>
      <c r="BE1479" s="23">
        <f t="shared" si="4346"/>
        <v>0</v>
      </c>
      <c r="BF1479" s="23">
        <f t="shared" si="4346"/>
        <v>0</v>
      </c>
      <c r="BG1479" s="23">
        <f t="shared" si="4346"/>
        <v>0</v>
      </c>
      <c r="BH1479" s="20">
        <f t="shared" si="4245"/>
        <v>4760.1000000000004</v>
      </c>
      <c r="BI1479" s="20">
        <f t="shared" si="4246"/>
        <v>4638.3</v>
      </c>
      <c r="BJ1479" s="20">
        <f t="shared" si="4247"/>
        <v>4638.3</v>
      </c>
      <c r="BK1479" s="23">
        <f t="shared" si="4346"/>
        <v>0</v>
      </c>
      <c r="BL1479" s="23">
        <f t="shared" si="4346"/>
        <v>0</v>
      </c>
      <c r="BM1479" s="20">
        <f t="shared" si="4248"/>
        <v>4760.1000000000004</v>
      </c>
      <c r="BN1479" s="20">
        <f t="shared" si="4249"/>
        <v>4638.3</v>
      </c>
      <c r="BO1479" s="23">
        <f t="shared" si="4346"/>
        <v>-86.298000000000002</v>
      </c>
      <c r="BP1479" s="23">
        <f t="shared" si="4346"/>
        <v>0</v>
      </c>
      <c r="BQ1479" s="23">
        <f t="shared" si="4346"/>
        <v>0</v>
      </c>
      <c r="BR1479" s="20">
        <f t="shared" si="4319"/>
        <v>4673.8020000000006</v>
      </c>
      <c r="BS1479" s="20">
        <f t="shared" si="4320"/>
        <v>4638.3</v>
      </c>
      <c r="BT1479" s="20">
        <f t="shared" si="4321"/>
        <v>4638.3</v>
      </c>
      <c r="BU1479" s="23">
        <f t="shared" si="4346"/>
        <v>0</v>
      </c>
      <c r="BV1479" s="20">
        <f t="shared" si="4322"/>
        <v>4673.8020000000006</v>
      </c>
      <c r="BW1479" s="23">
        <f t="shared" si="4346"/>
        <v>-190.047</v>
      </c>
      <c r="BX1479" s="23">
        <f t="shared" si="4346"/>
        <v>0</v>
      </c>
      <c r="BY1479" s="20">
        <f t="shared" si="4184"/>
        <v>4483.755000000001</v>
      </c>
      <c r="BZ1479" s="20">
        <f t="shared" si="4185"/>
        <v>4638.3</v>
      </c>
      <c r="CA1479" s="23">
        <f t="shared" si="4346"/>
        <v>0</v>
      </c>
      <c r="CB1479" s="20">
        <f t="shared" si="4186"/>
        <v>4483.755000000001</v>
      </c>
      <c r="CC1479" s="23">
        <f t="shared" si="4346"/>
        <v>0</v>
      </c>
      <c r="CD1479" s="23">
        <f t="shared" si="4187"/>
        <v>4483.755000000001</v>
      </c>
      <c r="CE1479" s="23">
        <f t="shared" si="4346"/>
        <v>0</v>
      </c>
      <c r="CF1479" s="32"/>
    </row>
    <row r="1480" spans="1:84" ht="63" x14ac:dyDescent="0.25">
      <c r="A1480" s="10" t="s">
        <v>493</v>
      </c>
      <c r="B1480" s="19"/>
      <c r="C1480" s="10"/>
      <c r="D1480" s="10"/>
      <c r="E1480" s="25" t="s">
        <v>934</v>
      </c>
      <c r="F1480" s="20">
        <f>F1481+F1485</f>
        <v>4638.3</v>
      </c>
      <c r="G1480" s="20">
        <f t="shared" ref="G1480:K1480" si="4347">G1481+G1485</f>
        <v>4638.3</v>
      </c>
      <c r="H1480" s="20">
        <f t="shared" si="4347"/>
        <v>4638.3</v>
      </c>
      <c r="I1480" s="20">
        <f t="shared" si="4347"/>
        <v>122</v>
      </c>
      <c r="J1480" s="20">
        <f t="shared" si="4347"/>
        <v>0</v>
      </c>
      <c r="K1480" s="20">
        <f t="shared" si="4347"/>
        <v>0</v>
      </c>
      <c r="L1480" s="20">
        <f t="shared" si="4252"/>
        <v>4760.3</v>
      </c>
      <c r="M1480" s="20">
        <f t="shared" si="4253"/>
        <v>4638.3</v>
      </c>
      <c r="N1480" s="20">
        <f t="shared" si="4254"/>
        <v>4638.3</v>
      </c>
      <c r="O1480" s="20">
        <f t="shared" ref="O1480:Q1480" si="4348">O1481+O1485</f>
        <v>0</v>
      </c>
      <c r="P1480" s="20">
        <f t="shared" si="4348"/>
        <v>0</v>
      </c>
      <c r="Q1480" s="20">
        <f t="shared" si="4348"/>
        <v>0</v>
      </c>
      <c r="R1480" s="20">
        <f t="shared" si="4181"/>
        <v>4760.3</v>
      </c>
      <c r="S1480" s="20">
        <f t="shared" si="4182"/>
        <v>4638.3</v>
      </c>
      <c r="T1480" s="20">
        <f t="shared" si="4183"/>
        <v>4638.3</v>
      </c>
      <c r="U1480" s="20">
        <f t="shared" ref="U1480:CE1480" si="4349">U1481+U1485</f>
        <v>0</v>
      </c>
      <c r="V1480" s="20">
        <f t="shared" si="4345"/>
        <v>4760.3</v>
      </c>
      <c r="W1480" s="20">
        <f t="shared" ref="W1480:Y1480" si="4350">W1481+W1485</f>
        <v>0</v>
      </c>
      <c r="X1480" s="20">
        <f t="shared" si="4350"/>
        <v>0</v>
      </c>
      <c r="Y1480" s="20">
        <f t="shared" si="4350"/>
        <v>0</v>
      </c>
      <c r="Z1480" s="20">
        <f t="shared" si="4323"/>
        <v>4760.3</v>
      </c>
      <c r="AA1480" s="20">
        <f t="shared" si="4324"/>
        <v>4638.3</v>
      </c>
      <c r="AB1480" s="20">
        <f t="shared" si="4325"/>
        <v>4638.3</v>
      </c>
      <c r="AC1480" s="20">
        <f t="shared" ref="AC1480:AE1480" si="4351">AC1481+AC1485</f>
        <v>0</v>
      </c>
      <c r="AD1480" s="20">
        <f t="shared" si="4351"/>
        <v>0</v>
      </c>
      <c r="AE1480" s="20">
        <f t="shared" si="4351"/>
        <v>0</v>
      </c>
      <c r="AF1480" s="20">
        <f t="shared" si="4275"/>
        <v>4760.3</v>
      </c>
      <c r="AG1480" s="20">
        <f t="shared" si="4276"/>
        <v>4638.3</v>
      </c>
      <c r="AH1480" s="20">
        <f t="shared" si="4277"/>
        <v>4638.3</v>
      </c>
      <c r="AI1480" s="20">
        <f t="shared" ref="AI1480" si="4352">AI1481+AI1485</f>
        <v>0</v>
      </c>
      <c r="AJ1480" s="20">
        <f t="shared" si="4278"/>
        <v>4760.3</v>
      </c>
      <c r="AK1480" s="20">
        <f t="shared" ref="AK1480:AM1480" si="4353">AK1481+AK1485</f>
        <v>-0.2</v>
      </c>
      <c r="AL1480" s="20">
        <f t="shared" si="4353"/>
        <v>0</v>
      </c>
      <c r="AM1480" s="20">
        <f t="shared" si="4353"/>
        <v>0</v>
      </c>
      <c r="AN1480" s="20">
        <f t="shared" si="4190"/>
        <v>4760.1000000000004</v>
      </c>
      <c r="AO1480" s="20">
        <f t="shared" si="4191"/>
        <v>4638.3</v>
      </c>
      <c r="AP1480" s="20">
        <f t="shared" si="4192"/>
        <v>4638.3</v>
      </c>
      <c r="AQ1480" s="20">
        <f t="shared" ref="AQ1480:AS1480" si="4354">AQ1481+AQ1485</f>
        <v>0</v>
      </c>
      <c r="AR1480" s="20">
        <f t="shared" si="4354"/>
        <v>0</v>
      </c>
      <c r="AS1480" s="20">
        <f t="shared" si="4354"/>
        <v>0</v>
      </c>
      <c r="AT1480" s="20">
        <f t="shared" si="4193"/>
        <v>4760.1000000000004</v>
      </c>
      <c r="AU1480" s="20">
        <f t="shared" si="4194"/>
        <v>4638.3</v>
      </c>
      <c r="AV1480" s="20">
        <f t="shared" si="4195"/>
        <v>4638.3</v>
      </c>
      <c r="AW1480" s="20">
        <f t="shared" ref="AW1480:AY1480" si="4355">AW1481+AW1485</f>
        <v>0</v>
      </c>
      <c r="AX1480" s="20">
        <f t="shared" si="4355"/>
        <v>0</v>
      </c>
      <c r="AY1480" s="20">
        <f t="shared" si="4355"/>
        <v>0</v>
      </c>
      <c r="AZ1480" s="20">
        <f t="shared" si="4307"/>
        <v>4760.1000000000004</v>
      </c>
      <c r="BA1480" s="20">
        <f t="shared" si="4308"/>
        <v>4638.3</v>
      </c>
      <c r="BB1480" s="20">
        <f t="shared" si="4309"/>
        <v>4638.3</v>
      </c>
      <c r="BC1480" s="20">
        <f t="shared" ref="BC1480" si="4356">BC1481+BC1485</f>
        <v>0</v>
      </c>
      <c r="BD1480" s="20">
        <f t="shared" si="4297"/>
        <v>4760.1000000000004</v>
      </c>
      <c r="BE1480" s="20">
        <f t="shared" ref="BE1480:BG1480" si="4357">BE1481+BE1485</f>
        <v>0</v>
      </c>
      <c r="BF1480" s="20">
        <f t="shared" si="4357"/>
        <v>0</v>
      </c>
      <c r="BG1480" s="20">
        <f t="shared" si="4357"/>
        <v>0</v>
      </c>
      <c r="BH1480" s="20">
        <f t="shared" si="4245"/>
        <v>4760.1000000000004</v>
      </c>
      <c r="BI1480" s="20">
        <f t="shared" si="4246"/>
        <v>4638.3</v>
      </c>
      <c r="BJ1480" s="20">
        <f t="shared" si="4247"/>
        <v>4638.3</v>
      </c>
      <c r="BK1480" s="20">
        <f t="shared" ref="BK1480:BL1480" si="4358">BK1481+BK1485</f>
        <v>0</v>
      </c>
      <c r="BL1480" s="20">
        <f t="shared" si="4358"/>
        <v>0</v>
      </c>
      <c r="BM1480" s="20">
        <f t="shared" si="4248"/>
        <v>4760.1000000000004</v>
      </c>
      <c r="BN1480" s="20">
        <f t="shared" si="4249"/>
        <v>4638.3</v>
      </c>
      <c r="BO1480" s="20">
        <f t="shared" ref="BO1480:BQ1480" si="4359">BO1481+BO1485</f>
        <v>-86.298000000000002</v>
      </c>
      <c r="BP1480" s="20">
        <f t="shared" si="4359"/>
        <v>0</v>
      </c>
      <c r="BQ1480" s="20">
        <f t="shared" si="4359"/>
        <v>0</v>
      </c>
      <c r="BR1480" s="20">
        <f t="shared" si="4319"/>
        <v>4673.8020000000006</v>
      </c>
      <c r="BS1480" s="20">
        <f t="shared" si="4320"/>
        <v>4638.3</v>
      </c>
      <c r="BT1480" s="20">
        <f t="shared" si="4321"/>
        <v>4638.3</v>
      </c>
      <c r="BU1480" s="20">
        <f t="shared" ref="BU1480" si="4360">BU1481+BU1485</f>
        <v>0</v>
      </c>
      <c r="BV1480" s="20">
        <f t="shared" si="4322"/>
        <v>4673.8020000000006</v>
      </c>
      <c r="BW1480" s="20">
        <f t="shared" ref="BW1480:BX1480" si="4361">BW1481+BW1485</f>
        <v>-190.047</v>
      </c>
      <c r="BX1480" s="20">
        <f t="shared" si="4361"/>
        <v>0</v>
      </c>
      <c r="BY1480" s="20">
        <f t="shared" si="4184"/>
        <v>4483.755000000001</v>
      </c>
      <c r="BZ1480" s="20">
        <f t="shared" si="4185"/>
        <v>4638.3</v>
      </c>
      <c r="CA1480" s="20">
        <f t="shared" ref="CA1480" si="4362">CA1481+CA1485</f>
        <v>0</v>
      </c>
      <c r="CB1480" s="20">
        <f t="shared" si="4186"/>
        <v>4483.755000000001</v>
      </c>
      <c r="CC1480" s="20">
        <f t="shared" ref="CC1480" si="4363">CC1481+CC1485</f>
        <v>0</v>
      </c>
      <c r="CD1480" s="20">
        <f t="shared" si="4187"/>
        <v>4483.755000000001</v>
      </c>
      <c r="CE1480" s="20">
        <f t="shared" si="4349"/>
        <v>0</v>
      </c>
    </row>
    <row r="1481" spans="1:84" x14ac:dyDescent="0.25">
      <c r="A1481" s="10" t="s">
        <v>119</v>
      </c>
      <c r="B1481" s="19"/>
      <c r="C1481" s="10"/>
      <c r="D1481" s="10"/>
      <c r="E1481" s="25" t="s">
        <v>935</v>
      </c>
      <c r="F1481" s="20">
        <f>F1482</f>
        <v>4314.8</v>
      </c>
      <c r="G1481" s="20">
        <f t="shared" ref="G1481:CE1483" si="4364">G1482</f>
        <v>4314.8</v>
      </c>
      <c r="H1481" s="20">
        <f t="shared" si="4364"/>
        <v>4314.8</v>
      </c>
      <c r="I1481" s="20">
        <f t="shared" si="4364"/>
        <v>122</v>
      </c>
      <c r="J1481" s="20">
        <f t="shared" si="4364"/>
        <v>0</v>
      </c>
      <c r="K1481" s="20">
        <f t="shared" si="4364"/>
        <v>0</v>
      </c>
      <c r="L1481" s="20">
        <f t="shared" si="4252"/>
        <v>4436.8</v>
      </c>
      <c r="M1481" s="20">
        <f t="shared" si="4253"/>
        <v>4314.8</v>
      </c>
      <c r="N1481" s="20">
        <f t="shared" si="4254"/>
        <v>4314.8</v>
      </c>
      <c r="O1481" s="20">
        <f t="shared" si="4364"/>
        <v>0</v>
      </c>
      <c r="P1481" s="20">
        <f t="shared" si="4364"/>
        <v>0</v>
      </c>
      <c r="Q1481" s="20">
        <f t="shared" si="4364"/>
        <v>0</v>
      </c>
      <c r="R1481" s="20">
        <f t="shared" si="4181"/>
        <v>4436.8</v>
      </c>
      <c r="S1481" s="20">
        <f t="shared" si="4182"/>
        <v>4314.8</v>
      </c>
      <c r="T1481" s="20">
        <f t="shared" si="4183"/>
        <v>4314.8</v>
      </c>
      <c r="U1481" s="20">
        <f t="shared" si="4364"/>
        <v>0</v>
      </c>
      <c r="V1481" s="20">
        <f t="shared" si="4345"/>
        <v>4436.8</v>
      </c>
      <c r="W1481" s="20">
        <f t="shared" si="4364"/>
        <v>0</v>
      </c>
      <c r="X1481" s="20">
        <f t="shared" si="4364"/>
        <v>0</v>
      </c>
      <c r="Y1481" s="20">
        <f t="shared" si="4364"/>
        <v>0</v>
      </c>
      <c r="Z1481" s="20">
        <f t="shared" si="4323"/>
        <v>4436.8</v>
      </c>
      <c r="AA1481" s="20">
        <f t="shared" si="4324"/>
        <v>4314.8</v>
      </c>
      <c r="AB1481" s="20">
        <f t="shared" si="4325"/>
        <v>4314.8</v>
      </c>
      <c r="AC1481" s="20">
        <f t="shared" si="4364"/>
        <v>0</v>
      </c>
      <c r="AD1481" s="20">
        <f t="shared" si="4364"/>
        <v>0</v>
      </c>
      <c r="AE1481" s="20">
        <f t="shared" si="4364"/>
        <v>0</v>
      </c>
      <c r="AF1481" s="20">
        <f t="shared" si="4275"/>
        <v>4436.8</v>
      </c>
      <c r="AG1481" s="20">
        <f t="shared" si="4276"/>
        <v>4314.8</v>
      </c>
      <c r="AH1481" s="20">
        <f t="shared" si="4277"/>
        <v>4314.8</v>
      </c>
      <c r="AI1481" s="20">
        <f t="shared" si="4364"/>
        <v>0</v>
      </c>
      <c r="AJ1481" s="20">
        <f t="shared" si="4278"/>
        <v>4436.8</v>
      </c>
      <c r="AK1481" s="20">
        <f t="shared" si="4364"/>
        <v>-0.2</v>
      </c>
      <c r="AL1481" s="20">
        <f t="shared" si="4364"/>
        <v>0</v>
      </c>
      <c r="AM1481" s="20">
        <f t="shared" si="4364"/>
        <v>0</v>
      </c>
      <c r="AN1481" s="20">
        <f t="shared" si="4190"/>
        <v>4436.6000000000004</v>
      </c>
      <c r="AO1481" s="20">
        <f t="shared" si="4191"/>
        <v>4314.8</v>
      </c>
      <c r="AP1481" s="20">
        <f t="shared" si="4192"/>
        <v>4314.8</v>
      </c>
      <c r="AQ1481" s="20">
        <f t="shared" si="4364"/>
        <v>0</v>
      </c>
      <c r="AR1481" s="20">
        <f t="shared" si="4364"/>
        <v>0</v>
      </c>
      <c r="AS1481" s="20">
        <f t="shared" si="4364"/>
        <v>0</v>
      </c>
      <c r="AT1481" s="20">
        <f t="shared" si="4193"/>
        <v>4436.6000000000004</v>
      </c>
      <c r="AU1481" s="20">
        <f t="shared" si="4194"/>
        <v>4314.8</v>
      </c>
      <c r="AV1481" s="20">
        <f t="shared" si="4195"/>
        <v>4314.8</v>
      </c>
      <c r="AW1481" s="20">
        <f t="shared" si="4364"/>
        <v>0</v>
      </c>
      <c r="AX1481" s="20">
        <f t="shared" si="4364"/>
        <v>0</v>
      </c>
      <c r="AY1481" s="20">
        <f t="shared" si="4364"/>
        <v>0</v>
      </c>
      <c r="AZ1481" s="20">
        <f t="shared" si="4307"/>
        <v>4436.6000000000004</v>
      </c>
      <c r="BA1481" s="20">
        <f t="shared" si="4308"/>
        <v>4314.8</v>
      </c>
      <c r="BB1481" s="20">
        <f t="shared" si="4309"/>
        <v>4314.8</v>
      </c>
      <c r="BC1481" s="20">
        <f t="shared" si="4364"/>
        <v>0</v>
      </c>
      <c r="BD1481" s="20">
        <f t="shared" si="4297"/>
        <v>4436.6000000000004</v>
      </c>
      <c r="BE1481" s="20">
        <f t="shared" si="4364"/>
        <v>0</v>
      </c>
      <c r="BF1481" s="20">
        <f t="shared" si="4364"/>
        <v>0</v>
      </c>
      <c r="BG1481" s="20">
        <f t="shared" si="4364"/>
        <v>0</v>
      </c>
      <c r="BH1481" s="20">
        <f t="shared" si="4245"/>
        <v>4436.6000000000004</v>
      </c>
      <c r="BI1481" s="20">
        <f t="shared" si="4246"/>
        <v>4314.8</v>
      </c>
      <c r="BJ1481" s="20">
        <f t="shared" si="4247"/>
        <v>4314.8</v>
      </c>
      <c r="BK1481" s="20">
        <f t="shared" si="4364"/>
        <v>0</v>
      </c>
      <c r="BL1481" s="20">
        <f t="shared" si="4364"/>
        <v>0</v>
      </c>
      <c r="BM1481" s="20">
        <f t="shared" si="4248"/>
        <v>4436.6000000000004</v>
      </c>
      <c r="BN1481" s="20">
        <f t="shared" si="4249"/>
        <v>4314.8</v>
      </c>
      <c r="BO1481" s="20">
        <f t="shared" si="4364"/>
        <v>-10</v>
      </c>
      <c r="BP1481" s="20">
        <f t="shared" si="4364"/>
        <v>0</v>
      </c>
      <c r="BQ1481" s="20">
        <f t="shared" si="4364"/>
        <v>0</v>
      </c>
      <c r="BR1481" s="20">
        <f t="shared" si="4319"/>
        <v>4426.6000000000004</v>
      </c>
      <c r="BS1481" s="20">
        <f t="shared" si="4320"/>
        <v>4314.8</v>
      </c>
      <c r="BT1481" s="20">
        <f t="shared" si="4321"/>
        <v>4314.8</v>
      </c>
      <c r="BU1481" s="20">
        <f t="shared" si="4364"/>
        <v>0</v>
      </c>
      <c r="BV1481" s="20">
        <f t="shared" si="4322"/>
        <v>4426.6000000000004</v>
      </c>
      <c r="BW1481" s="20">
        <f t="shared" si="4364"/>
        <v>-80.599999999999994</v>
      </c>
      <c r="BX1481" s="20">
        <f t="shared" si="4364"/>
        <v>0</v>
      </c>
      <c r="BY1481" s="20">
        <f t="shared" si="4184"/>
        <v>4346</v>
      </c>
      <c r="BZ1481" s="20">
        <f t="shared" si="4185"/>
        <v>4314.8</v>
      </c>
      <c r="CA1481" s="20">
        <f t="shared" si="4364"/>
        <v>0</v>
      </c>
      <c r="CB1481" s="20">
        <f t="shared" si="4186"/>
        <v>4346</v>
      </c>
      <c r="CC1481" s="20">
        <f t="shared" si="4364"/>
        <v>0</v>
      </c>
      <c r="CD1481" s="20">
        <f t="shared" si="4187"/>
        <v>4346</v>
      </c>
      <c r="CE1481" s="20">
        <f t="shared" si="4364"/>
        <v>0</v>
      </c>
    </row>
    <row r="1482" spans="1:84" ht="47.25" x14ac:dyDescent="0.25">
      <c r="A1482" s="10" t="s">
        <v>119</v>
      </c>
      <c r="B1482" s="19">
        <v>200</v>
      </c>
      <c r="C1482" s="10"/>
      <c r="D1482" s="10"/>
      <c r="E1482" s="25" t="s">
        <v>602</v>
      </c>
      <c r="F1482" s="20">
        <f>F1483</f>
        <v>4314.8</v>
      </c>
      <c r="G1482" s="20">
        <f t="shared" si="4364"/>
        <v>4314.8</v>
      </c>
      <c r="H1482" s="20">
        <f t="shared" si="4364"/>
        <v>4314.8</v>
      </c>
      <c r="I1482" s="20">
        <f t="shared" si="4364"/>
        <v>122</v>
      </c>
      <c r="J1482" s="20">
        <f t="shared" si="4364"/>
        <v>0</v>
      </c>
      <c r="K1482" s="20">
        <f t="shared" si="4364"/>
        <v>0</v>
      </c>
      <c r="L1482" s="20">
        <f t="shared" si="4252"/>
        <v>4436.8</v>
      </c>
      <c r="M1482" s="20">
        <f t="shared" si="4253"/>
        <v>4314.8</v>
      </c>
      <c r="N1482" s="20">
        <f t="shared" si="4254"/>
        <v>4314.8</v>
      </c>
      <c r="O1482" s="20">
        <f t="shared" si="4364"/>
        <v>0</v>
      </c>
      <c r="P1482" s="20">
        <f t="shared" si="4364"/>
        <v>0</v>
      </c>
      <c r="Q1482" s="20">
        <f t="shared" si="4364"/>
        <v>0</v>
      </c>
      <c r="R1482" s="20">
        <f t="shared" si="4181"/>
        <v>4436.8</v>
      </c>
      <c r="S1482" s="20">
        <f t="shared" si="4182"/>
        <v>4314.8</v>
      </c>
      <c r="T1482" s="20">
        <f t="shared" si="4183"/>
        <v>4314.8</v>
      </c>
      <c r="U1482" s="20">
        <f t="shared" si="4364"/>
        <v>0</v>
      </c>
      <c r="V1482" s="20">
        <f t="shared" si="4345"/>
        <v>4436.8</v>
      </c>
      <c r="W1482" s="20">
        <f t="shared" si="4364"/>
        <v>0</v>
      </c>
      <c r="X1482" s="20">
        <f t="shared" si="4364"/>
        <v>0</v>
      </c>
      <c r="Y1482" s="20">
        <f t="shared" si="4364"/>
        <v>0</v>
      </c>
      <c r="Z1482" s="20">
        <f t="shared" si="4323"/>
        <v>4436.8</v>
      </c>
      <c r="AA1482" s="20">
        <f t="shared" si="4324"/>
        <v>4314.8</v>
      </c>
      <c r="AB1482" s="20">
        <f t="shared" si="4325"/>
        <v>4314.8</v>
      </c>
      <c r="AC1482" s="20">
        <f t="shared" si="4364"/>
        <v>0</v>
      </c>
      <c r="AD1482" s="20">
        <f t="shared" si="4364"/>
        <v>0</v>
      </c>
      <c r="AE1482" s="20">
        <f t="shared" si="4364"/>
        <v>0</v>
      </c>
      <c r="AF1482" s="20">
        <f t="shared" si="4275"/>
        <v>4436.8</v>
      </c>
      <c r="AG1482" s="20">
        <f t="shared" si="4276"/>
        <v>4314.8</v>
      </c>
      <c r="AH1482" s="20">
        <f t="shared" si="4277"/>
        <v>4314.8</v>
      </c>
      <c r="AI1482" s="20">
        <f t="shared" si="4364"/>
        <v>0</v>
      </c>
      <c r="AJ1482" s="20">
        <f t="shared" si="4278"/>
        <v>4436.8</v>
      </c>
      <c r="AK1482" s="20">
        <f t="shared" si="4364"/>
        <v>-0.2</v>
      </c>
      <c r="AL1482" s="20">
        <f t="shared" si="4364"/>
        <v>0</v>
      </c>
      <c r="AM1482" s="20">
        <f t="shared" si="4364"/>
        <v>0</v>
      </c>
      <c r="AN1482" s="20">
        <f t="shared" si="4190"/>
        <v>4436.6000000000004</v>
      </c>
      <c r="AO1482" s="20">
        <f t="shared" si="4191"/>
        <v>4314.8</v>
      </c>
      <c r="AP1482" s="20">
        <f t="shared" si="4192"/>
        <v>4314.8</v>
      </c>
      <c r="AQ1482" s="20">
        <f t="shared" si="4364"/>
        <v>0</v>
      </c>
      <c r="AR1482" s="20">
        <f t="shared" si="4364"/>
        <v>0</v>
      </c>
      <c r="AS1482" s="20">
        <f t="shared" si="4364"/>
        <v>0</v>
      </c>
      <c r="AT1482" s="20">
        <f t="shared" si="4193"/>
        <v>4436.6000000000004</v>
      </c>
      <c r="AU1482" s="20">
        <f t="shared" si="4194"/>
        <v>4314.8</v>
      </c>
      <c r="AV1482" s="20">
        <f t="shared" si="4195"/>
        <v>4314.8</v>
      </c>
      <c r="AW1482" s="20">
        <f t="shared" si="4364"/>
        <v>0</v>
      </c>
      <c r="AX1482" s="20">
        <f t="shared" si="4364"/>
        <v>0</v>
      </c>
      <c r="AY1482" s="20">
        <f t="shared" si="4364"/>
        <v>0</v>
      </c>
      <c r="AZ1482" s="20">
        <f t="shared" si="4307"/>
        <v>4436.6000000000004</v>
      </c>
      <c r="BA1482" s="20">
        <f t="shared" si="4308"/>
        <v>4314.8</v>
      </c>
      <c r="BB1482" s="20">
        <f t="shared" si="4309"/>
        <v>4314.8</v>
      </c>
      <c r="BC1482" s="20">
        <f t="shared" si="4364"/>
        <v>0</v>
      </c>
      <c r="BD1482" s="20">
        <f t="shared" si="4297"/>
        <v>4436.6000000000004</v>
      </c>
      <c r="BE1482" s="20">
        <f t="shared" si="4364"/>
        <v>0</v>
      </c>
      <c r="BF1482" s="20">
        <f t="shared" si="4364"/>
        <v>0</v>
      </c>
      <c r="BG1482" s="20">
        <f t="shared" si="4364"/>
        <v>0</v>
      </c>
      <c r="BH1482" s="20">
        <f t="shared" si="4245"/>
        <v>4436.6000000000004</v>
      </c>
      <c r="BI1482" s="20">
        <f t="shared" si="4246"/>
        <v>4314.8</v>
      </c>
      <c r="BJ1482" s="20">
        <f t="shared" si="4247"/>
        <v>4314.8</v>
      </c>
      <c r="BK1482" s="20">
        <f t="shared" si="4364"/>
        <v>0</v>
      </c>
      <c r="BL1482" s="20">
        <f t="shared" si="4364"/>
        <v>0</v>
      </c>
      <c r="BM1482" s="20">
        <f t="shared" si="4248"/>
        <v>4436.6000000000004</v>
      </c>
      <c r="BN1482" s="20">
        <f t="shared" si="4249"/>
        <v>4314.8</v>
      </c>
      <c r="BO1482" s="20">
        <f t="shared" si="4364"/>
        <v>-10</v>
      </c>
      <c r="BP1482" s="20">
        <f t="shared" si="4364"/>
        <v>0</v>
      </c>
      <c r="BQ1482" s="20">
        <f t="shared" si="4364"/>
        <v>0</v>
      </c>
      <c r="BR1482" s="20">
        <f t="shared" si="4319"/>
        <v>4426.6000000000004</v>
      </c>
      <c r="BS1482" s="20">
        <f t="shared" si="4320"/>
        <v>4314.8</v>
      </c>
      <c r="BT1482" s="20">
        <f t="shared" si="4321"/>
        <v>4314.8</v>
      </c>
      <c r="BU1482" s="20">
        <f t="shared" si="4364"/>
        <v>0</v>
      </c>
      <c r="BV1482" s="20">
        <f t="shared" si="4322"/>
        <v>4426.6000000000004</v>
      </c>
      <c r="BW1482" s="20">
        <f t="shared" si="4364"/>
        <v>-80.599999999999994</v>
      </c>
      <c r="BX1482" s="20">
        <f t="shared" si="4364"/>
        <v>0</v>
      </c>
      <c r="BY1482" s="20">
        <f t="shared" si="4184"/>
        <v>4346</v>
      </c>
      <c r="BZ1482" s="20">
        <f t="shared" si="4185"/>
        <v>4314.8</v>
      </c>
      <c r="CA1482" s="20">
        <f t="shared" si="4364"/>
        <v>0</v>
      </c>
      <c r="CB1482" s="20">
        <f t="shared" si="4186"/>
        <v>4346</v>
      </c>
      <c r="CC1482" s="20">
        <f t="shared" si="4364"/>
        <v>0</v>
      </c>
      <c r="CD1482" s="20">
        <f t="shared" si="4187"/>
        <v>4346</v>
      </c>
      <c r="CE1482" s="20">
        <f t="shared" si="4364"/>
        <v>0</v>
      </c>
    </row>
    <row r="1483" spans="1:84" ht="47.25" x14ac:dyDescent="0.25">
      <c r="A1483" s="10" t="s">
        <v>119</v>
      </c>
      <c r="B1483" s="19">
        <v>240</v>
      </c>
      <c r="C1483" s="10"/>
      <c r="D1483" s="10"/>
      <c r="E1483" s="25" t="s">
        <v>603</v>
      </c>
      <c r="F1483" s="20">
        <f>F1484</f>
        <v>4314.8</v>
      </c>
      <c r="G1483" s="20">
        <f t="shared" si="4364"/>
        <v>4314.8</v>
      </c>
      <c r="H1483" s="20">
        <f t="shared" si="4364"/>
        <v>4314.8</v>
      </c>
      <c r="I1483" s="20">
        <f t="shared" si="4364"/>
        <v>122</v>
      </c>
      <c r="J1483" s="20">
        <f t="shared" si="4364"/>
        <v>0</v>
      </c>
      <c r="K1483" s="20">
        <f t="shared" si="4364"/>
        <v>0</v>
      </c>
      <c r="L1483" s="20">
        <f t="shared" si="4252"/>
        <v>4436.8</v>
      </c>
      <c r="M1483" s="20">
        <f t="shared" si="4253"/>
        <v>4314.8</v>
      </c>
      <c r="N1483" s="20">
        <f t="shared" si="4254"/>
        <v>4314.8</v>
      </c>
      <c r="O1483" s="20">
        <f t="shared" si="4364"/>
        <v>0</v>
      </c>
      <c r="P1483" s="20">
        <f t="shared" si="4364"/>
        <v>0</v>
      </c>
      <c r="Q1483" s="20">
        <f t="shared" si="4364"/>
        <v>0</v>
      </c>
      <c r="R1483" s="20">
        <f t="shared" si="4181"/>
        <v>4436.8</v>
      </c>
      <c r="S1483" s="20">
        <f t="shared" si="4182"/>
        <v>4314.8</v>
      </c>
      <c r="T1483" s="20">
        <f t="shared" si="4183"/>
        <v>4314.8</v>
      </c>
      <c r="U1483" s="20">
        <f t="shared" si="4364"/>
        <v>0</v>
      </c>
      <c r="V1483" s="20">
        <f t="shared" si="4345"/>
        <v>4436.8</v>
      </c>
      <c r="W1483" s="20">
        <f t="shared" si="4364"/>
        <v>0</v>
      </c>
      <c r="X1483" s="20">
        <f t="shared" si="4364"/>
        <v>0</v>
      </c>
      <c r="Y1483" s="20">
        <f t="shared" si="4364"/>
        <v>0</v>
      </c>
      <c r="Z1483" s="20">
        <f t="shared" si="4323"/>
        <v>4436.8</v>
      </c>
      <c r="AA1483" s="20">
        <f t="shared" si="4324"/>
        <v>4314.8</v>
      </c>
      <c r="AB1483" s="20">
        <f t="shared" si="4325"/>
        <v>4314.8</v>
      </c>
      <c r="AC1483" s="20">
        <f t="shared" si="4364"/>
        <v>0</v>
      </c>
      <c r="AD1483" s="20">
        <f t="shared" si="4364"/>
        <v>0</v>
      </c>
      <c r="AE1483" s="20">
        <f t="shared" si="4364"/>
        <v>0</v>
      </c>
      <c r="AF1483" s="20">
        <f t="shared" si="4275"/>
        <v>4436.8</v>
      </c>
      <c r="AG1483" s="20">
        <f t="shared" si="4276"/>
        <v>4314.8</v>
      </c>
      <c r="AH1483" s="20">
        <f t="shared" si="4277"/>
        <v>4314.8</v>
      </c>
      <c r="AI1483" s="20">
        <f t="shared" si="4364"/>
        <v>0</v>
      </c>
      <c r="AJ1483" s="20">
        <f t="shared" si="4278"/>
        <v>4436.8</v>
      </c>
      <c r="AK1483" s="20">
        <f t="shared" si="4364"/>
        <v>-0.2</v>
      </c>
      <c r="AL1483" s="20">
        <f t="shared" si="4364"/>
        <v>0</v>
      </c>
      <c r="AM1483" s="20">
        <f t="shared" si="4364"/>
        <v>0</v>
      </c>
      <c r="AN1483" s="20">
        <f t="shared" si="4190"/>
        <v>4436.6000000000004</v>
      </c>
      <c r="AO1483" s="20">
        <f t="shared" si="4191"/>
        <v>4314.8</v>
      </c>
      <c r="AP1483" s="20">
        <f t="shared" si="4192"/>
        <v>4314.8</v>
      </c>
      <c r="AQ1483" s="20">
        <f t="shared" si="4364"/>
        <v>0</v>
      </c>
      <c r="AR1483" s="20">
        <f t="shared" si="4364"/>
        <v>0</v>
      </c>
      <c r="AS1483" s="20">
        <f t="shared" si="4364"/>
        <v>0</v>
      </c>
      <c r="AT1483" s="20">
        <f t="shared" si="4193"/>
        <v>4436.6000000000004</v>
      </c>
      <c r="AU1483" s="20">
        <f t="shared" si="4194"/>
        <v>4314.8</v>
      </c>
      <c r="AV1483" s="20">
        <f t="shared" si="4195"/>
        <v>4314.8</v>
      </c>
      <c r="AW1483" s="20">
        <f t="shared" si="4364"/>
        <v>0</v>
      </c>
      <c r="AX1483" s="20">
        <f t="shared" si="4364"/>
        <v>0</v>
      </c>
      <c r="AY1483" s="20">
        <f t="shared" si="4364"/>
        <v>0</v>
      </c>
      <c r="AZ1483" s="20">
        <f t="shared" si="4307"/>
        <v>4436.6000000000004</v>
      </c>
      <c r="BA1483" s="20">
        <f t="shared" si="4308"/>
        <v>4314.8</v>
      </c>
      <c r="BB1483" s="20">
        <f t="shared" si="4309"/>
        <v>4314.8</v>
      </c>
      <c r="BC1483" s="20">
        <f t="shared" si="4364"/>
        <v>0</v>
      </c>
      <c r="BD1483" s="20">
        <f t="shared" si="4297"/>
        <v>4436.6000000000004</v>
      </c>
      <c r="BE1483" s="20">
        <f t="shared" si="4364"/>
        <v>0</v>
      </c>
      <c r="BF1483" s="20">
        <f t="shared" si="4364"/>
        <v>0</v>
      </c>
      <c r="BG1483" s="20">
        <f t="shared" si="4364"/>
        <v>0</v>
      </c>
      <c r="BH1483" s="20">
        <f t="shared" si="4245"/>
        <v>4436.6000000000004</v>
      </c>
      <c r="BI1483" s="20">
        <f t="shared" si="4246"/>
        <v>4314.8</v>
      </c>
      <c r="BJ1483" s="20">
        <f t="shared" si="4247"/>
        <v>4314.8</v>
      </c>
      <c r="BK1483" s="20">
        <f t="shared" si="4364"/>
        <v>0</v>
      </c>
      <c r="BL1483" s="20">
        <f t="shared" si="4364"/>
        <v>0</v>
      </c>
      <c r="BM1483" s="20">
        <f t="shared" si="4248"/>
        <v>4436.6000000000004</v>
      </c>
      <c r="BN1483" s="20">
        <f t="shared" si="4249"/>
        <v>4314.8</v>
      </c>
      <c r="BO1483" s="20">
        <f t="shared" si="4364"/>
        <v>-10</v>
      </c>
      <c r="BP1483" s="20">
        <f t="shared" si="4364"/>
        <v>0</v>
      </c>
      <c r="BQ1483" s="20">
        <f t="shared" si="4364"/>
        <v>0</v>
      </c>
      <c r="BR1483" s="20">
        <f t="shared" si="4319"/>
        <v>4426.6000000000004</v>
      </c>
      <c r="BS1483" s="20">
        <f t="shared" si="4320"/>
        <v>4314.8</v>
      </c>
      <c r="BT1483" s="20">
        <f t="shared" si="4321"/>
        <v>4314.8</v>
      </c>
      <c r="BU1483" s="20">
        <f t="shared" si="4364"/>
        <v>0</v>
      </c>
      <c r="BV1483" s="20">
        <f t="shared" si="4322"/>
        <v>4426.6000000000004</v>
      </c>
      <c r="BW1483" s="20">
        <f t="shared" si="4364"/>
        <v>-80.599999999999994</v>
      </c>
      <c r="BX1483" s="20">
        <f t="shared" si="4364"/>
        <v>0</v>
      </c>
      <c r="BY1483" s="20">
        <f t="shared" si="4184"/>
        <v>4346</v>
      </c>
      <c r="BZ1483" s="20">
        <f t="shared" si="4185"/>
        <v>4314.8</v>
      </c>
      <c r="CA1483" s="20">
        <f t="shared" si="4364"/>
        <v>0</v>
      </c>
      <c r="CB1483" s="20">
        <f t="shared" si="4186"/>
        <v>4346</v>
      </c>
      <c r="CC1483" s="20">
        <f t="shared" si="4364"/>
        <v>0</v>
      </c>
      <c r="CD1483" s="20">
        <f t="shared" si="4187"/>
        <v>4346</v>
      </c>
      <c r="CE1483" s="20">
        <f t="shared" si="4364"/>
        <v>0</v>
      </c>
    </row>
    <row r="1484" spans="1:84" ht="31.5" x14ac:dyDescent="0.25">
      <c r="A1484" s="10" t="s">
        <v>119</v>
      </c>
      <c r="B1484" s="19">
        <v>240</v>
      </c>
      <c r="C1484" s="10" t="s">
        <v>335</v>
      </c>
      <c r="D1484" s="10" t="s">
        <v>344</v>
      </c>
      <c r="E1484" s="25" t="s">
        <v>578</v>
      </c>
      <c r="F1484" s="20">
        <v>4314.8</v>
      </c>
      <c r="G1484" s="20">
        <v>4314.8</v>
      </c>
      <c r="H1484" s="20">
        <v>4314.8</v>
      </c>
      <c r="I1484" s="20">
        <v>122</v>
      </c>
      <c r="J1484" s="20"/>
      <c r="K1484" s="20"/>
      <c r="L1484" s="20">
        <f t="shared" si="4252"/>
        <v>4436.8</v>
      </c>
      <c r="M1484" s="20">
        <f t="shared" si="4253"/>
        <v>4314.8</v>
      </c>
      <c r="N1484" s="20">
        <f t="shared" si="4254"/>
        <v>4314.8</v>
      </c>
      <c r="O1484" s="20"/>
      <c r="P1484" s="20"/>
      <c r="Q1484" s="20"/>
      <c r="R1484" s="20">
        <f t="shared" si="4181"/>
        <v>4436.8</v>
      </c>
      <c r="S1484" s="20">
        <f t="shared" si="4182"/>
        <v>4314.8</v>
      </c>
      <c r="T1484" s="20">
        <f t="shared" si="4183"/>
        <v>4314.8</v>
      </c>
      <c r="U1484" s="20"/>
      <c r="V1484" s="20">
        <f t="shared" si="4345"/>
        <v>4436.8</v>
      </c>
      <c r="W1484" s="20"/>
      <c r="X1484" s="20"/>
      <c r="Y1484" s="20"/>
      <c r="Z1484" s="20">
        <f t="shared" si="4323"/>
        <v>4436.8</v>
      </c>
      <c r="AA1484" s="20">
        <f t="shared" si="4324"/>
        <v>4314.8</v>
      </c>
      <c r="AB1484" s="20">
        <f t="shared" si="4325"/>
        <v>4314.8</v>
      </c>
      <c r="AC1484" s="20"/>
      <c r="AD1484" s="20"/>
      <c r="AE1484" s="20"/>
      <c r="AF1484" s="20">
        <f t="shared" si="4275"/>
        <v>4436.8</v>
      </c>
      <c r="AG1484" s="20">
        <f t="shared" si="4276"/>
        <v>4314.8</v>
      </c>
      <c r="AH1484" s="20">
        <f t="shared" si="4277"/>
        <v>4314.8</v>
      </c>
      <c r="AI1484" s="20"/>
      <c r="AJ1484" s="20">
        <f t="shared" si="4278"/>
        <v>4436.8</v>
      </c>
      <c r="AK1484" s="20">
        <v>-0.2</v>
      </c>
      <c r="AL1484" s="20"/>
      <c r="AM1484" s="20"/>
      <c r="AN1484" s="20">
        <f t="shared" si="4190"/>
        <v>4436.6000000000004</v>
      </c>
      <c r="AO1484" s="20">
        <f t="shared" si="4191"/>
        <v>4314.8</v>
      </c>
      <c r="AP1484" s="20">
        <f t="shared" si="4192"/>
        <v>4314.8</v>
      </c>
      <c r="AQ1484" s="20"/>
      <c r="AR1484" s="20"/>
      <c r="AS1484" s="20"/>
      <c r="AT1484" s="20">
        <f t="shared" si="4193"/>
        <v>4436.6000000000004</v>
      </c>
      <c r="AU1484" s="20">
        <f t="shared" si="4194"/>
        <v>4314.8</v>
      </c>
      <c r="AV1484" s="20">
        <f t="shared" si="4195"/>
        <v>4314.8</v>
      </c>
      <c r="AW1484" s="20"/>
      <c r="AX1484" s="20"/>
      <c r="AY1484" s="20"/>
      <c r="AZ1484" s="20">
        <f t="shared" si="4307"/>
        <v>4436.6000000000004</v>
      </c>
      <c r="BA1484" s="20">
        <f t="shared" si="4308"/>
        <v>4314.8</v>
      </c>
      <c r="BB1484" s="20">
        <f t="shared" si="4309"/>
        <v>4314.8</v>
      </c>
      <c r="BC1484" s="20"/>
      <c r="BD1484" s="20">
        <f t="shared" si="4297"/>
        <v>4436.6000000000004</v>
      </c>
      <c r="BE1484" s="20"/>
      <c r="BF1484" s="20"/>
      <c r="BG1484" s="20"/>
      <c r="BH1484" s="20">
        <f t="shared" si="4245"/>
        <v>4436.6000000000004</v>
      </c>
      <c r="BI1484" s="20">
        <f t="shared" si="4246"/>
        <v>4314.8</v>
      </c>
      <c r="BJ1484" s="20">
        <f t="shared" si="4247"/>
        <v>4314.8</v>
      </c>
      <c r="BK1484" s="20"/>
      <c r="BL1484" s="20"/>
      <c r="BM1484" s="20">
        <f t="shared" si="4248"/>
        <v>4436.6000000000004</v>
      </c>
      <c r="BN1484" s="20">
        <f t="shared" si="4249"/>
        <v>4314.8</v>
      </c>
      <c r="BO1484" s="20">
        <v>-10</v>
      </c>
      <c r="BP1484" s="20"/>
      <c r="BQ1484" s="20"/>
      <c r="BR1484" s="20">
        <f t="shared" si="4319"/>
        <v>4426.6000000000004</v>
      </c>
      <c r="BS1484" s="20">
        <f t="shared" si="4320"/>
        <v>4314.8</v>
      </c>
      <c r="BT1484" s="20">
        <f t="shared" si="4321"/>
        <v>4314.8</v>
      </c>
      <c r="BU1484" s="20"/>
      <c r="BV1484" s="20">
        <f t="shared" si="4322"/>
        <v>4426.6000000000004</v>
      </c>
      <c r="BW1484" s="20">
        <v>-80.599999999999994</v>
      </c>
      <c r="BX1484" s="20"/>
      <c r="BY1484" s="20">
        <f t="shared" si="4184"/>
        <v>4346</v>
      </c>
      <c r="BZ1484" s="20">
        <f t="shared" si="4185"/>
        <v>4314.8</v>
      </c>
      <c r="CA1484" s="20"/>
      <c r="CB1484" s="20">
        <f t="shared" si="4186"/>
        <v>4346</v>
      </c>
      <c r="CC1484" s="20"/>
      <c r="CD1484" s="20">
        <f t="shared" si="4187"/>
        <v>4346</v>
      </c>
      <c r="CE1484" s="20"/>
    </row>
    <row r="1485" spans="1:84" ht="94.5" x14ac:dyDescent="0.25">
      <c r="A1485" s="10" t="s">
        <v>120</v>
      </c>
      <c r="B1485" s="19"/>
      <c r="C1485" s="10"/>
      <c r="D1485" s="10"/>
      <c r="E1485" s="25" t="s">
        <v>936</v>
      </c>
      <c r="F1485" s="20">
        <f>F1486</f>
        <v>323.5</v>
      </c>
      <c r="G1485" s="20">
        <f t="shared" ref="G1485:CE1487" si="4365">G1486</f>
        <v>323.5</v>
      </c>
      <c r="H1485" s="20">
        <f t="shared" si="4365"/>
        <v>323.5</v>
      </c>
      <c r="I1485" s="20">
        <f t="shared" si="4365"/>
        <v>0</v>
      </c>
      <c r="J1485" s="20">
        <f t="shared" si="4365"/>
        <v>0</v>
      </c>
      <c r="K1485" s="20">
        <f t="shared" si="4365"/>
        <v>0</v>
      </c>
      <c r="L1485" s="20">
        <f t="shared" si="4252"/>
        <v>323.5</v>
      </c>
      <c r="M1485" s="20">
        <f t="shared" si="4253"/>
        <v>323.5</v>
      </c>
      <c r="N1485" s="20">
        <f t="shared" si="4254"/>
        <v>323.5</v>
      </c>
      <c r="O1485" s="20">
        <f t="shared" si="4365"/>
        <v>0</v>
      </c>
      <c r="P1485" s="20">
        <f t="shared" si="4365"/>
        <v>0</v>
      </c>
      <c r="Q1485" s="20">
        <f t="shared" si="4365"/>
        <v>0</v>
      </c>
      <c r="R1485" s="20">
        <f t="shared" si="4181"/>
        <v>323.5</v>
      </c>
      <c r="S1485" s="20">
        <f t="shared" si="4182"/>
        <v>323.5</v>
      </c>
      <c r="T1485" s="20">
        <f t="shared" si="4183"/>
        <v>323.5</v>
      </c>
      <c r="U1485" s="20">
        <f t="shared" si="4365"/>
        <v>0</v>
      </c>
      <c r="V1485" s="20">
        <f t="shared" si="4345"/>
        <v>323.5</v>
      </c>
      <c r="W1485" s="20">
        <f t="shared" si="4365"/>
        <v>0</v>
      </c>
      <c r="X1485" s="20">
        <f t="shared" si="4365"/>
        <v>0</v>
      </c>
      <c r="Y1485" s="20">
        <f t="shared" si="4365"/>
        <v>0</v>
      </c>
      <c r="Z1485" s="20">
        <f t="shared" si="4323"/>
        <v>323.5</v>
      </c>
      <c r="AA1485" s="20">
        <f t="shared" si="4324"/>
        <v>323.5</v>
      </c>
      <c r="AB1485" s="20">
        <f t="shared" si="4325"/>
        <v>323.5</v>
      </c>
      <c r="AC1485" s="20">
        <f t="shared" si="4365"/>
        <v>0</v>
      </c>
      <c r="AD1485" s="20">
        <f t="shared" si="4365"/>
        <v>0</v>
      </c>
      <c r="AE1485" s="20">
        <f t="shared" si="4365"/>
        <v>0</v>
      </c>
      <c r="AF1485" s="20">
        <f t="shared" si="4275"/>
        <v>323.5</v>
      </c>
      <c r="AG1485" s="20">
        <f t="shared" si="4276"/>
        <v>323.5</v>
      </c>
      <c r="AH1485" s="20">
        <f t="shared" si="4277"/>
        <v>323.5</v>
      </c>
      <c r="AI1485" s="20">
        <f t="shared" si="4365"/>
        <v>0</v>
      </c>
      <c r="AJ1485" s="20">
        <f t="shared" si="4278"/>
        <v>323.5</v>
      </c>
      <c r="AK1485" s="20">
        <f t="shared" si="4365"/>
        <v>0</v>
      </c>
      <c r="AL1485" s="20">
        <f t="shared" si="4365"/>
        <v>0</v>
      </c>
      <c r="AM1485" s="20">
        <f t="shared" si="4365"/>
        <v>0</v>
      </c>
      <c r="AN1485" s="20">
        <f t="shared" si="4190"/>
        <v>323.5</v>
      </c>
      <c r="AO1485" s="20">
        <f t="shared" si="4191"/>
        <v>323.5</v>
      </c>
      <c r="AP1485" s="20">
        <f t="shared" si="4192"/>
        <v>323.5</v>
      </c>
      <c r="AQ1485" s="20">
        <f t="shared" si="4365"/>
        <v>0</v>
      </c>
      <c r="AR1485" s="20">
        <f t="shared" si="4365"/>
        <v>0</v>
      </c>
      <c r="AS1485" s="20">
        <f t="shared" si="4365"/>
        <v>0</v>
      </c>
      <c r="AT1485" s="20">
        <f t="shared" si="4193"/>
        <v>323.5</v>
      </c>
      <c r="AU1485" s="20">
        <f t="shared" si="4194"/>
        <v>323.5</v>
      </c>
      <c r="AV1485" s="20">
        <f t="shared" si="4195"/>
        <v>323.5</v>
      </c>
      <c r="AW1485" s="20">
        <f t="shared" si="4365"/>
        <v>0</v>
      </c>
      <c r="AX1485" s="20">
        <f t="shared" si="4365"/>
        <v>0</v>
      </c>
      <c r="AY1485" s="20">
        <f t="shared" si="4365"/>
        <v>0</v>
      </c>
      <c r="AZ1485" s="20">
        <f t="shared" si="4307"/>
        <v>323.5</v>
      </c>
      <c r="BA1485" s="20">
        <f t="shared" si="4308"/>
        <v>323.5</v>
      </c>
      <c r="BB1485" s="20">
        <f t="shared" si="4309"/>
        <v>323.5</v>
      </c>
      <c r="BC1485" s="20">
        <f t="shared" si="4365"/>
        <v>0</v>
      </c>
      <c r="BD1485" s="20">
        <f t="shared" si="4297"/>
        <v>323.5</v>
      </c>
      <c r="BE1485" s="20">
        <f t="shared" si="4365"/>
        <v>0</v>
      </c>
      <c r="BF1485" s="20">
        <f t="shared" si="4365"/>
        <v>0</v>
      </c>
      <c r="BG1485" s="20">
        <f t="shared" si="4365"/>
        <v>0</v>
      </c>
      <c r="BH1485" s="20">
        <f t="shared" si="4245"/>
        <v>323.5</v>
      </c>
      <c r="BI1485" s="20">
        <f t="shared" si="4246"/>
        <v>323.5</v>
      </c>
      <c r="BJ1485" s="20">
        <f t="shared" si="4247"/>
        <v>323.5</v>
      </c>
      <c r="BK1485" s="20">
        <f t="shared" si="4365"/>
        <v>0</v>
      </c>
      <c r="BL1485" s="20">
        <f t="shared" si="4365"/>
        <v>0</v>
      </c>
      <c r="BM1485" s="20">
        <f t="shared" si="4248"/>
        <v>323.5</v>
      </c>
      <c r="BN1485" s="20">
        <f t="shared" si="4249"/>
        <v>323.5</v>
      </c>
      <c r="BO1485" s="20">
        <f t="shared" si="4365"/>
        <v>-76.298000000000002</v>
      </c>
      <c r="BP1485" s="20">
        <f t="shared" si="4365"/>
        <v>0</v>
      </c>
      <c r="BQ1485" s="20">
        <f t="shared" si="4365"/>
        <v>0</v>
      </c>
      <c r="BR1485" s="20">
        <f t="shared" si="4319"/>
        <v>247.202</v>
      </c>
      <c r="BS1485" s="20">
        <f t="shared" si="4320"/>
        <v>323.5</v>
      </c>
      <c r="BT1485" s="20">
        <f t="shared" si="4321"/>
        <v>323.5</v>
      </c>
      <c r="BU1485" s="20">
        <f t="shared" si="4365"/>
        <v>0</v>
      </c>
      <c r="BV1485" s="20">
        <f t="shared" si="4322"/>
        <v>247.202</v>
      </c>
      <c r="BW1485" s="20">
        <f t="shared" si="4365"/>
        <v>-109.447</v>
      </c>
      <c r="BX1485" s="20">
        <f t="shared" si="4365"/>
        <v>0</v>
      </c>
      <c r="BY1485" s="20">
        <f t="shared" si="4184"/>
        <v>137.755</v>
      </c>
      <c r="BZ1485" s="20">
        <f t="shared" si="4185"/>
        <v>323.5</v>
      </c>
      <c r="CA1485" s="20">
        <f t="shared" si="4365"/>
        <v>0</v>
      </c>
      <c r="CB1485" s="20">
        <f t="shared" si="4186"/>
        <v>137.755</v>
      </c>
      <c r="CC1485" s="20">
        <f t="shared" si="4365"/>
        <v>0</v>
      </c>
      <c r="CD1485" s="20">
        <f t="shared" si="4187"/>
        <v>137.755</v>
      </c>
      <c r="CE1485" s="20">
        <f t="shared" si="4365"/>
        <v>0</v>
      </c>
    </row>
    <row r="1486" spans="1:84" ht="47.25" x14ac:dyDescent="0.25">
      <c r="A1486" s="10" t="s">
        <v>120</v>
      </c>
      <c r="B1486" s="19">
        <v>200</v>
      </c>
      <c r="C1486" s="10"/>
      <c r="D1486" s="10"/>
      <c r="E1486" s="25" t="s">
        <v>602</v>
      </c>
      <c r="F1486" s="20">
        <f>F1487</f>
        <v>323.5</v>
      </c>
      <c r="G1486" s="20">
        <f t="shared" si="4365"/>
        <v>323.5</v>
      </c>
      <c r="H1486" s="20">
        <f t="shared" si="4365"/>
        <v>323.5</v>
      </c>
      <c r="I1486" s="20">
        <f t="shared" si="4365"/>
        <v>0</v>
      </c>
      <c r="J1486" s="20">
        <f t="shared" si="4365"/>
        <v>0</v>
      </c>
      <c r="K1486" s="20">
        <f t="shared" si="4365"/>
        <v>0</v>
      </c>
      <c r="L1486" s="20">
        <f t="shared" si="4252"/>
        <v>323.5</v>
      </c>
      <c r="M1486" s="20">
        <f t="shared" si="4253"/>
        <v>323.5</v>
      </c>
      <c r="N1486" s="20">
        <f t="shared" si="4254"/>
        <v>323.5</v>
      </c>
      <c r="O1486" s="20">
        <f t="shared" si="4365"/>
        <v>0</v>
      </c>
      <c r="P1486" s="20">
        <f t="shared" si="4365"/>
        <v>0</v>
      </c>
      <c r="Q1486" s="20">
        <f t="shared" si="4365"/>
        <v>0</v>
      </c>
      <c r="R1486" s="20">
        <f t="shared" si="4181"/>
        <v>323.5</v>
      </c>
      <c r="S1486" s="20">
        <f t="shared" si="4182"/>
        <v>323.5</v>
      </c>
      <c r="T1486" s="20">
        <f t="shared" si="4183"/>
        <v>323.5</v>
      </c>
      <c r="U1486" s="20">
        <f t="shared" si="4365"/>
        <v>0</v>
      </c>
      <c r="V1486" s="20">
        <f t="shared" si="4345"/>
        <v>323.5</v>
      </c>
      <c r="W1486" s="20">
        <f t="shared" si="4365"/>
        <v>0</v>
      </c>
      <c r="X1486" s="20">
        <f t="shared" si="4365"/>
        <v>0</v>
      </c>
      <c r="Y1486" s="20">
        <f t="shared" si="4365"/>
        <v>0</v>
      </c>
      <c r="Z1486" s="20">
        <f t="shared" si="4323"/>
        <v>323.5</v>
      </c>
      <c r="AA1486" s="20">
        <f t="shared" si="4324"/>
        <v>323.5</v>
      </c>
      <c r="AB1486" s="20">
        <f t="shared" si="4325"/>
        <v>323.5</v>
      </c>
      <c r="AC1486" s="20">
        <f t="shared" si="4365"/>
        <v>0</v>
      </c>
      <c r="AD1486" s="20">
        <f t="shared" si="4365"/>
        <v>0</v>
      </c>
      <c r="AE1486" s="20">
        <f t="shared" si="4365"/>
        <v>0</v>
      </c>
      <c r="AF1486" s="20">
        <f t="shared" si="4275"/>
        <v>323.5</v>
      </c>
      <c r="AG1486" s="20">
        <f t="shared" si="4276"/>
        <v>323.5</v>
      </c>
      <c r="AH1486" s="20">
        <f t="shared" si="4277"/>
        <v>323.5</v>
      </c>
      <c r="AI1486" s="20">
        <f t="shared" si="4365"/>
        <v>0</v>
      </c>
      <c r="AJ1486" s="20">
        <f t="shared" si="4278"/>
        <v>323.5</v>
      </c>
      <c r="AK1486" s="20">
        <f t="shared" si="4365"/>
        <v>0</v>
      </c>
      <c r="AL1486" s="20">
        <f t="shared" si="4365"/>
        <v>0</v>
      </c>
      <c r="AM1486" s="20">
        <f t="shared" si="4365"/>
        <v>0</v>
      </c>
      <c r="AN1486" s="20">
        <f t="shared" si="4190"/>
        <v>323.5</v>
      </c>
      <c r="AO1486" s="20">
        <f t="shared" si="4191"/>
        <v>323.5</v>
      </c>
      <c r="AP1486" s="20">
        <f t="shared" si="4192"/>
        <v>323.5</v>
      </c>
      <c r="AQ1486" s="20">
        <f t="shared" si="4365"/>
        <v>0</v>
      </c>
      <c r="AR1486" s="20">
        <f t="shared" si="4365"/>
        <v>0</v>
      </c>
      <c r="AS1486" s="20">
        <f t="shared" si="4365"/>
        <v>0</v>
      </c>
      <c r="AT1486" s="20">
        <f t="shared" si="4193"/>
        <v>323.5</v>
      </c>
      <c r="AU1486" s="20">
        <f t="shared" si="4194"/>
        <v>323.5</v>
      </c>
      <c r="AV1486" s="20">
        <f t="shared" si="4195"/>
        <v>323.5</v>
      </c>
      <c r="AW1486" s="20">
        <f t="shared" si="4365"/>
        <v>0</v>
      </c>
      <c r="AX1486" s="20">
        <f t="shared" si="4365"/>
        <v>0</v>
      </c>
      <c r="AY1486" s="20">
        <f t="shared" si="4365"/>
        <v>0</v>
      </c>
      <c r="AZ1486" s="20">
        <f t="shared" si="4307"/>
        <v>323.5</v>
      </c>
      <c r="BA1486" s="20">
        <f t="shared" si="4308"/>
        <v>323.5</v>
      </c>
      <c r="BB1486" s="20">
        <f t="shared" si="4309"/>
        <v>323.5</v>
      </c>
      <c r="BC1486" s="20">
        <f t="shared" si="4365"/>
        <v>0</v>
      </c>
      <c r="BD1486" s="20">
        <f t="shared" si="4297"/>
        <v>323.5</v>
      </c>
      <c r="BE1486" s="20">
        <f t="shared" si="4365"/>
        <v>0</v>
      </c>
      <c r="BF1486" s="20">
        <f t="shared" si="4365"/>
        <v>0</v>
      </c>
      <c r="BG1486" s="20">
        <f t="shared" si="4365"/>
        <v>0</v>
      </c>
      <c r="BH1486" s="20">
        <f t="shared" si="4245"/>
        <v>323.5</v>
      </c>
      <c r="BI1486" s="20">
        <f t="shared" si="4246"/>
        <v>323.5</v>
      </c>
      <c r="BJ1486" s="20">
        <f t="shared" si="4247"/>
        <v>323.5</v>
      </c>
      <c r="BK1486" s="20">
        <f t="shared" si="4365"/>
        <v>0</v>
      </c>
      <c r="BL1486" s="20">
        <f t="shared" si="4365"/>
        <v>0</v>
      </c>
      <c r="BM1486" s="20">
        <f t="shared" si="4248"/>
        <v>323.5</v>
      </c>
      <c r="BN1486" s="20">
        <f t="shared" si="4249"/>
        <v>323.5</v>
      </c>
      <c r="BO1486" s="20">
        <f t="shared" si="4365"/>
        <v>-76.298000000000002</v>
      </c>
      <c r="BP1486" s="20">
        <f t="shared" si="4365"/>
        <v>0</v>
      </c>
      <c r="BQ1486" s="20">
        <f t="shared" si="4365"/>
        <v>0</v>
      </c>
      <c r="BR1486" s="20">
        <f t="shared" si="4319"/>
        <v>247.202</v>
      </c>
      <c r="BS1486" s="20">
        <f t="shared" si="4320"/>
        <v>323.5</v>
      </c>
      <c r="BT1486" s="20">
        <f t="shared" si="4321"/>
        <v>323.5</v>
      </c>
      <c r="BU1486" s="20">
        <f t="shared" si="4365"/>
        <v>0</v>
      </c>
      <c r="BV1486" s="20">
        <f t="shared" si="4322"/>
        <v>247.202</v>
      </c>
      <c r="BW1486" s="20">
        <f t="shared" si="4365"/>
        <v>-109.447</v>
      </c>
      <c r="BX1486" s="20">
        <f t="shared" si="4365"/>
        <v>0</v>
      </c>
      <c r="BY1486" s="20">
        <f t="shared" si="4184"/>
        <v>137.755</v>
      </c>
      <c r="BZ1486" s="20">
        <f t="shared" si="4185"/>
        <v>323.5</v>
      </c>
      <c r="CA1486" s="20">
        <f t="shared" si="4365"/>
        <v>0</v>
      </c>
      <c r="CB1486" s="20">
        <f t="shared" si="4186"/>
        <v>137.755</v>
      </c>
      <c r="CC1486" s="20">
        <f t="shared" si="4365"/>
        <v>0</v>
      </c>
      <c r="CD1486" s="20">
        <f t="shared" si="4187"/>
        <v>137.755</v>
      </c>
      <c r="CE1486" s="20">
        <f t="shared" si="4365"/>
        <v>0</v>
      </c>
    </row>
    <row r="1487" spans="1:84" ht="47.25" x14ac:dyDescent="0.25">
      <c r="A1487" s="10" t="s">
        <v>120</v>
      </c>
      <c r="B1487" s="19">
        <v>240</v>
      </c>
      <c r="C1487" s="10"/>
      <c r="D1487" s="10"/>
      <c r="E1487" s="25" t="s">
        <v>603</v>
      </c>
      <c r="F1487" s="20">
        <f>F1488</f>
        <v>323.5</v>
      </c>
      <c r="G1487" s="20">
        <f t="shared" si="4365"/>
        <v>323.5</v>
      </c>
      <c r="H1487" s="20">
        <f t="shared" si="4365"/>
        <v>323.5</v>
      </c>
      <c r="I1487" s="20">
        <f t="shared" si="4365"/>
        <v>0</v>
      </c>
      <c r="J1487" s="20">
        <f t="shared" si="4365"/>
        <v>0</v>
      </c>
      <c r="K1487" s="20">
        <f t="shared" si="4365"/>
        <v>0</v>
      </c>
      <c r="L1487" s="20">
        <f t="shared" si="4252"/>
        <v>323.5</v>
      </c>
      <c r="M1487" s="20">
        <f t="shared" si="4253"/>
        <v>323.5</v>
      </c>
      <c r="N1487" s="20">
        <f t="shared" si="4254"/>
        <v>323.5</v>
      </c>
      <c r="O1487" s="20">
        <f t="shared" si="4365"/>
        <v>0</v>
      </c>
      <c r="P1487" s="20">
        <f t="shared" si="4365"/>
        <v>0</v>
      </c>
      <c r="Q1487" s="20">
        <f t="shared" si="4365"/>
        <v>0</v>
      </c>
      <c r="R1487" s="20">
        <f t="shared" si="4181"/>
        <v>323.5</v>
      </c>
      <c r="S1487" s="20">
        <f t="shared" si="4182"/>
        <v>323.5</v>
      </c>
      <c r="T1487" s="20">
        <f t="shared" si="4183"/>
        <v>323.5</v>
      </c>
      <c r="U1487" s="20">
        <f t="shared" si="4365"/>
        <v>0</v>
      </c>
      <c r="V1487" s="20">
        <f t="shared" si="4345"/>
        <v>323.5</v>
      </c>
      <c r="W1487" s="20">
        <f t="shared" si="4365"/>
        <v>0</v>
      </c>
      <c r="X1487" s="20">
        <f t="shared" si="4365"/>
        <v>0</v>
      </c>
      <c r="Y1487" s="20">
        <f t="shared" si="4365"/>
        <v>0</v>
      </c>
      <c r="Z1487" s="20">
        <f t="shared" si="4323"/>
        <v>323.5</v>
      </c>
      <c r="AA1487" s="20">
        <f t="shared" si="4324"/>
        <v>323.5</v>
      </c>
      <c r="AB1487" s="20">
        <f t="shared" si="4325"/>
        <v>323.5</v>
      </c>
      <c r="AC1487" s="20">
        <f t="shared" si="4365"/>
        <v>0</v>
      </c>
      <c r="AD1487" s="20">
        <f t="shared" si="4365"/>
        <v>0</v>
      </c>
      <c r="AE1487" s="20">
        <f t="shared" si="4365"/>
        <v>0</v>
      </c>
      <c r="AF1487" s="20">
        <f t="shared" si="4275"/>
        <v>323.5</v>
      </c>
      <c r="AG1487" s="20">
        <f t="shared" si="4276"/>
        <v>323.5</v>
      </c>
      <c r="AH1487" s="20">
        <f t="shared" si="4277"/>
        <v>323.5</v>
      </c>
      <c r="AI1487" s="20">
        <f t="shared" si="4365"/>
        <v>0</v>
      </c>
      <c r="AJ1487" s="20">
        <f t="shared" si="4278"/>
        <v>323.5</v>
      </c>
      <c r="AK1487" s="20">
        <f t="shared" si="4365"/>
        <v>0</v>
      </c>
      <c r="AL1487" s="20">
        <f t="shared" si="4365"/>
        <v>0</v>
      </c>
      <c r="AM1487" s="20">
        <f t="shared" si="4365"/>
        <v>0</v>
      </c>
      <c r="AN1487" s="20">
        <f t="shared" si="4190"/>
        <v>323.5</v>
      </c>
      <c r="AO1487" s="20">
        <f t="shared" si="4191"/>
        <v>323.5</v>
      </c>
      <c r="AP1487" s="20">
        <f t="shared" si="4192"/>
        <v>323.5</v>
      </c>
      <c r="AQ1487" s="20">
        <f t="shared" si="4365"/>
        <v>0</v>
      </c>
      <c r="AR1487" s="20">
        <f t="shared" si="4365"/>
        <v>0</v>
      </c>
      <c r="AS1487" s="20">
        <f t="shared" si="4365"/>
        <v>0</v>
      </c>
      <c r="AT1487" s="20">
        <f t="shared" si="4193"/>
        <v>323.5</v>
      </c>
      <c r="AU1487" s="20">
        <f t="shared" si="4194"/>
        <v>323.5</v>
      </c>
      <c r="AV1487" s="20">
        <f t="shared" si="4195"/>
        <v>323.5</v>
      </c>
      <c r="AW1487" s="20">
        <f t="shared" si="4365"/>
        <v>0</v>
      </c>
      <c r="AX1487" s="20">
        <f t="shared" si="4365"/>
        <v>0</v>
      </c>
      <c r="AY1487" s="20">
        <f t="shared" si="4365"/>
        <v>0</v>
      </c>
      <c r="AZ1487" s="20">
        <f t="shared" si="4307"/>
        <v>323.5</v>
      </c>
      <c r="BA1487" s="20">
        <f t="shared" si="4308"/>
        <v>323.5</v>
      </c>
      <c r="BB1487" s="20">
        <f t="shared" si="4309"/>
        <v>323.5</v>
      </c>
      <c r="BC1487" s="20">
        <f t="shared" si="4365"/>
        <v>0</v>
      </c>
      <c r="BD1487" s="20">
        <f t="shared" si="4297"/>
        <v>323.5</v>
      </c>
      <c r="BE1487" s="20">
        <f t="shared" si="4365"/>
        <v>0</v>
      </c>
      <c r="BF1487" s="20">
        <f t="shared" si="4365"/>
        <v>0</v>
      </c>
      <c r="BG1487" s="20">
        <f t="shared" si="4365"/>
        <v>0</v>
      </c>
      <c r="BH1487" s="20">
        <f t="shared" si="4245"/>
        <v>323.5</v>
      </c>
      <c r="BI1487" s="20">
        <f t="shared" si="4246"/>
        <v>323.5</v>
      </c>
      <c r="BJ1487" s="20">
        <f t="shared" si="4247"/>
        <v>323.5</v>
      </c>
      <c r="BK1487" s="20">
        <f t="shared" si="4365"/>
        <v>0</v>
      </c>
      <c r="BL1487" s="20">
        <f t="shared" si="4365"/>
        <v>0</v>
      </c>
      <c r="BM1487" s="20">
        <f t="shared" si="4248"/>
        <v>323.5</v>
      </c>
      <c r="BN1487" s="20">
        <f t="shared" si="4249"/>
        <v>323.5</v>
      </c>
      <c r="BO1487" s="20">
        <f t="shared" si="4365"/>
        <v>-76.298000000000002</v>
      </c>
      <c r="BP1487" s="20">
        <f t="shared" si="4365"/>
        <v>0</v>
      </c>
      <c r="BQ1487" s="20">
        <f t="shared" si="4365"/>
        <v>0</v>
      </c>
      <c r="BR1487" s="20">
        <f t="shared" si="4319"/>
        <v>247.202</v>
      </c>
      <c r="BS1487" s="20">
        <f t="shared" si="4320"/>
        <v>323.5</v>
      </c>
      <c r="BT1487" s="20">
        <f t="shared" si="4321"/>
        <v>323.5</v>
      </c>
      <c r="BU1487" s="20">
        <f t="shared" si="4365"/>
        <v>0</v>
      </c>
      <c r="BV1487" s="20">
        <f t="shared" si="4322"/>
        <v>247.202</v>
      </c>
      <c r="BW1487" s="20">
        <f t="shared" si="4365"/>
        <v>-109.447</v>
      </c>
      <c r="BX1487" s="20">
        <f t="shared" si="4365"/>
        <v>0</v>
      </c>
      <c r="BY1487" s="20">
        <f t="shared" si="4184"/>
        <v>137.755</v>
      </c>
      <c r="BZ1487" s="20">
        <f t="shared" si="4185"/>
        <v>323.5</v>
      </c>
      <c r="CA1487" s="20">
        <f t="shared" si="4365"/>
        <v>0</v>
      </c>
      <c r="CB1487" s="20">
        <f t="shared" si="4186"/>
        <v>137.755</v>
      </c>
      <c r="CC1487" s="20">
        <f t="shared" si="4365"/>
        <v>0</v>
      </c>
      <c r="CD1487" s="20">
        <f t="shared" si="4187"/>
        <v>137.755</v>
      </c>
      <c r="CE1487" s="20">
        <f t="shared" si="4365"/>
        <v>0</v>
      </c>
    </row>
    <row r="1488" spans="1:84" ht="31.5" x14ac:dyDescent="0.25">
      <c r="A1488" s="10" t="s">
        <v>120</v>
      </c>
      <c r="B1488" s="19">
        <v>240</v>
      </c>
      <c r="C1488" s="10" t="s">
        <v>335</v>
      </c>
      <c r="D1488" s="10" t="s">
        <v>344</v>
      </c>
      <c r="E1488" s="25" t="s">
        <v>578</v>
      </c>
      <c r="F1488" s="20">
        <v>323.5</v>
      </c>
      <c r="G1488" s="20">
        <v>323.5</v>
      </c>
      <c r="H1488" s="20">
        <v>323.5</v>
      </c>
      <c r="I1488" s="20"/>
      <c r="J1488" s="20"/>
      <c r="K1488" s="20"/>
      <c r="L1488" s="20">
        <f t="shared" si="4252"/>
        <v>323.5</v>
      </c>
      <c r="M1488" s="20">
        <f t="shared" si="4253"/>
        <v>323.5</v>
      </c>
      <c r="N1488" s="20">
        <f t="shared" si="4254"/>
        <v>323.5</v>
      </c>
      <c r="O1488" s="20"/>
      <c r="P1488" s="20"/>
      <c r="Q1488" s="20"/>
      <c r="R1488" s="20">
        <f t="shared" si="4181"/>
        <v>323.5</v>
      </c>
      <c r="S1488" s="20">
        <f t="shared" si="4182"/>
        <v>323.5</v>
      </c>
      <c r="T1488" s="20">
        <f t="shared" si="4183"/>
        <v>323.5</v>
      </c>
      <c r="U1488" s="20"/>
      <c r="V1488" s="20">
        <f t="shared" si="4345"/>
        <v>323.5</v>
      </c>
      <c r="W1488" s="20"/>
      <c r="X1488" s="20"/>
      <c r="Y1488" s="20"/>
      <c r="Z1488" s="20">
        <f t="shared" si="4323"/>
        <v>323.5</v>
      </c>
      <c r="AA1488" s="20">
        <f t="shared" si="4324"/>
        <v>323.5</v>
      </c>
      <c r="AB1488" s="20">
        <f t="shared" si="4325"/>
        <v>323.5</v>
      </c>
      <c r="AC1488" s="20"/>
      <c r="AD1488" s="20"/>
      <c r="AE1488" s="20"/>
      <c r="AF1488" s="20">
        <f t="shared" si="4275"/>
        <v>323.5</v>
      </c>
      <c r="AG1488" s="20">
        <f t="shared" si="4276"/>
        <v>323.5</v>
      </c>
      <c r="AH1488" s="20">
        <f t="shared" si="4277"/>
        <v>323.5</v>
      </c>
      <c r="AI1488" s="20"/>
      <c r="AJ1488" s="20">
        <f t="shared" si="4278"/>
        <v>323.5</v>
      </c>
      <c r="AK1488" s="20"/>
      <c r="AL1488" s="20"/>
      <c r="AM1488" s="20"/>
      <c r="AN1488" s="20">
        <f t="shared" si="4190"/>
        <v>323.5</v>
      </c>
      <c r="AO1488" s="20">
        <f t="shared" si="4191"/>
        <v>323.5</v>
      </c>
      <c r="AP1488" s="20">
        <f t="shared" si="4192"/>
        <v>323.5</v>
      </c>
      <c r="AQ1488" s="20"/>
      <c r="AR1488" s="20"/>
      <c r="AS1488" s="20"/>
      <c r="AT1488" s="20">
        <f t="shared" si="4193"/>
        <v>323.5</v>
      </c>
      <c r="AU1488" s="20">
        <f t="shared" si="4194"/>
        <v>323.5</v>
      </c>
      <c r="AV1488" s="20">
        <f t="shared" si="4195"/>
        <v>323.5</v>
      </c>
      <c r="AW1488" s="20"/>
      <c r="AX1488" s="20"/>
      <c r="AY1488" s="20"/>
      <c r="AZ1488" s="20">
        <f t="shared" si="4307"/>
        <v>323.5</v>
      </c>
      <c r="BA1488" s="20">
        <f t="shared" si="4308"/>
        <v>323.5</v>
      </c>
      <c r="BB1488" s="20">
        <f t="shared" si="4309"/>
        <v>323.5</v>
      </c>
      <c r="BC1488" s="20"/>
      <c r="BD1488" s="20">
        <f t="shared" si="4297"/>
        <v>323.5</v>
      </c>
      <c r="BE1488" s="20"/>
      <c r="BF1488" s="20"/>
      <c r="BG1488" s="20"/>
      <c r="BH1488" s="20">
        <f t="shared" si="4245"/>
        <v>323.5</v>
      </c>
      <c r="BI1488" s="20">
        <f t="shared" si="4246"/>
        <v>323.5</v>
      </c>
      <c r="BJ1488" s="20">
        <f t="shared" si="4247"/>
        <v>323.5</v>
      </c>
      <c r="BK1488" s="20"/>
      <c r="BL1488" s="20"/>
      <c r="BM1488" s="20">
        <f t="shared" si="4248"/>
        <v>323.5</v>
      </c>
      <c r="BN1488" s="20">
        <f t="shared" si="4249"/>
        <v>323.5</v>
      </c>
      <c r="BO1488" s="20">
        <v>-76.298000000000002</v>
      </c>
      <c r="BP1488" s="20"/>
      <c r="BQ1488" s="20"/>
      <c r="BR1488" s="20">
        <f t="shared" si="4319"/>
        <v>247.202</v>
      </c>
      <c r="BS1488" s="20">
        <f t="shared" si="4320"/>
        <v>323.5</v>
      </c>
      <c r="BT1488" s="20">
        <f t="shared" si="4321"/>
        <v>323.5</v>
      </c>
      <c r="BU1488" s="20"/>
      <c r="BV1488" s="20">
        <f t="shared" si="4322"/>
        <v>247.202</v>
      </c>
      <c r="BW1488" s="20">
        <v>-109.447</v>
      </c>
      <c r="BX1488" s="20"/>
      <c r="BY1488" s="20">
        <f t="shared" ref="BY1488:BY1551" si="4366">BV1488+BW1488</f>
        <v>137.755</v>
      </c>
      <c r="BZ1488" s="20">
        <f t="shared" ref="BZ1488:BZ1551" si="4367">BS1488+BX1488</f>
        <v>323.5</v>
      </c>
      <c r="CA1488" s="20"/>
      <c r="CB1488" s="20">
        <f t="shared" ref="CB1488:CB1551" si="4368">BY1488+CA1488</f>
        <v>137.755</v>
      </c>
      <c r="CC1488" s="20"/>
      <c r="CD1488" s="20">
        <f t="shared" ref="CD1488:CD1551" si="4369">CB1488+CC1488</f>
        <v>137.755</v>
      </c>
      <c r="CE1488" s="20"/>
    </row>
    <row r="1489" spans="1:84" s="4" customFormat="1" ht="47.25" x14ac:dyDescent="0.25">
      <c r="A1489" s="8" t="s">
        <v>494</v>
      </c>
      <c r="B1489" s="7"/>
      <c r="C1489" s="8"/>
      <c r="D1489" s="8"/>
      <c r="E1489" s="26" t="s">
        <v>937</v>
      </c>
      <c r="F1489" s="9">
        <f>F1490+F1504</f>
        <v>78320.499999999985</v>
      </c>
      <c r="G1489" s="9">
        <f t="shared" ref="G1489:K1489" si="4370">G1490+G1504</f>
        <v>71242.8</v>
      </c>
      <c r="H1489" s="9">
        <f t="shared" si="4370"/>
        <v>70778.3</v>
      </c>
      <c r="I1489" s="9">
        <f t="shared" si="4370"/>
        <v>1200</v>
      </c>
      <c r="J1489" s="9">
        <f t="shared" si="4370"/>
        <v>0</v>
      </c>
      <c r="K1489" s="9">
        <f t="shared" si="4370"/>
        <v>0</v>
      </c>
      <c r="L1489" s="9">
        <f t="shared" si="4252"/>
        <v>79520.499999999985</v>
      </c>
      <c r="M1489" s="9">
        <f t="shared" si="4253"/>
        <v>71242.8</v>
      </c>
      <c r="N1489" s="9">
        <f t="shared" si="4254"/>
        <v>70778.3</v>
      </c>
      <c r="O1489" s="9">
        <f t="shared" ref="O1489:Q1489" si="4371">O1490+O1504</f>
        <v>0</v>
      </c>
      <c r="P1489" s="9">
        <f t="shared" si="4371"/>
        <v>0</v>
      </c>
      <c r="Q1489" s="9">
        <f t="shared" si="4371"/>
        <v>0</v>
      </c>
      <c r="R1489" s="9">
        <f t="shared" si="4181"/>
        <v>79520.499999999985</v>
      </c>
      <c r="S1489" s="9">
        <f t="shared" si="4182"/>
        <v>71242.8</v>
      </c>
      <c r="T1489" s="9">
        <f t="shared" si="4183"/>
        <v>70778.3</v>
      </c>
      <c r="U1489" s="9">
        <f t="shared" ref="U1489:CE1489" si="4372">U1490+U1504</f>
        <v>1180.2750000000001</v>
      </c>
      <c r="V1489" s="9">
        <f t="shared" si="4345"/>
        <v>80700.77499999998</v>
      </c>
      <c r="W1489" s="9">
        <f t="shared" ref="W1489:Y1489" si="4373">W1490+W1504</f>
        <v>0</v>
      </c>
      <c r="X1489" s="9">
        <f t="shared" si="4373"/>
        <v>0</v>
      </c>
      <c r="Y1489" s="9">
        <f t="shared" si="4373"/>
        <v>0</v>
      </c>
      <c r="Z1489" s="20">
        <f t="shared" si="4323"/>
        <v>80700.77499999998</v>
      </c>
      <c r="AA1489" s="20">
        <f t="shared" si="4324"/>
        <v>71242.8</v>
      </c>
      <c r="AB1489" s="20">
        <f t="shared" si="4325"/>
        <v>70778.3</v>
      </c>
      <c r="AC1489" s="9">
        <f t="shared" ref="AC1489:AE1489" si="4374">AC1490+AC1504</f>
        <v>0</v>
      </c>
      <c r="AD1489" s="9">
        <f t="shared" si="4374"/>
        <v>0</v>
      </c>
      <c r="AE1489" s="9">
        <f t="shared" si="4374"/>
        <v>0</v>
      </c>
      <c r="AF1489" s="20">
        <f t="shared" si="4275"/>
        <v>80700.77499999998</v>
      </c>
      <c r="AG1489" s="20">
        <f t="shared" si="4276"/>
        <v>71242.8</v>
      </c>
      <c r="AH1489" s="20">
        <f t="shared" si="4277"/>
        <v>70778.3</v>
      </c>
      <c r="AI1489" s="9">
        <f t="shared" ref="AI1489" si="4375">AI1490+AI1504</f>
        <v>0</v>
      </c>
      <c r="AJ1489" s="20">
        <f t="shared" si="4278"/>
        <v>80700.77499999998</v>
      </c>
      <c r="AK1489" s="9">
        <f t="shared" ref="AK1489:AM1489" si="4376">AK1490+AK1504</f>
        <v>-425.02599999999995</v>
      </c>
      <c r="AL1489" s="9">
        <f t="shared" si="4376"/>
        <v>0</v>
      </c>
      <c r="AM1489" s="9">
        <f t="shared" si="4376"/>
        <v>0</v>
      </c>
      <c r="AN1489" s="20">
        <f t="shared" si="4190"/>
        <v>80275.748999999982</v>
      </c>
      <c r="AO1489" s="20">
        <f t="shared" si="4191"/>
        <v>71242.8</v>
      </c>
      <c r="AP1489" s="20">
        <f t="shared" si="4192"/>
        <v>70778.3</v>
      </c>
      <c r="AQ1489" s="9">
        <f t="shared" ref="AQ1489:AS1489" si="4377">AQ1490+AQ1504</f>
        <v>0</v>
      </c>
      <c r="AR1489" s="9">
        <f t="shared" si="4377"/>
        <v>0</v>
      </c>
      <c r="AS1489" s="9">
        <f t="shared" si="4377"/>
        <v>0</v>
      </c>
      <c r="AT1489" s="20">
        <f t="shared" si="4193"/>
        <v>80275.748999999982</v>
      </c>
      <c r="AU1489" s="20">
        <f t="shared" si="4194"/>
        <v>71242.8</v>
      </c>
      <c r="AV1489" s="20">
        <f t="shared" si="4195"/>
        <v>70778.3</v>
      </c>
      <c r="AW1489" s="9">
        <f t="shared" ref="AW1489:AY1489" si="4378">AW1490+AW1504</f>
        <v>-36.939</v>
      </c>
      <c r="AX1489" s="9">
        <f t="shared" si="4378"/>
        <v>0</v>
      </c>
      <c r="AY1489" s="9">
        <f t="shared" si="4378"/>
        <v>0</v>
      </c>
      <c r="AZ1489" s="20">
        <f t="shared" si="4307"/>
        <v>80238.809999999983</v>
      </c>
      <c r="BA1489" s="20">
        <f t="shared" si="4308"/>
        <v>71242.8</v>
      </c>
      <c r="BB1489" s="20">
        <f t="shared" si="4309"/>
        <v>70778.3</v>
      </c>
      <c r="BC1489" s="9">
        <f t="shared" ref="BC1489" si="4379">BC1490+BC1504</f>
        <v>0</v>
      </c>
      <c r="BD1489" s="20">
        <f t="shared" si="4297"/>
        <v>80238.809999999983</v>
      </c>
      <c r="BE1489" s="9">
        <f t="shared" ref="BE1489:BG1489" si="4380">BE1490+BE1504</f>
        <v>-1232.0999999999999</v>
      </c>
      <c r="BF1489" s="9">
        <f t="shared" si="4380"/>
        <v>0</v>
      </c>
      <c r="BG1489" s="9">
        <f t="shared" si="4380"/>
        <v>0</v>
      </c>
      <c r="BH1489" s="20">
        <f t="shared" si="4245"/>
        <v>79006.709999999977</v>
      </c>
      <c r="BI1489" s="20">
        <f t="shared" si="4246"/>
        <v>71242.8</v>
      </c>
      <c r="BJ1489" s="20">
        <f t="shared" si="4247"/>
        <v>70778.3</v>
      </c>
      <c r="BK1489" s="9">
        <f t="shared" ref="BK1489:BL1489" si="4381">BK1490+BK1504</f>
        <v>0</v>
      </c>
      <c r="BL1489" s="9">
        <f t="shared" si="4381"/>
        <v>0</v>
      </c>
      <c r="BM1489" s="20">
        <f t="shared" si="4248"/>
        <v>79006.709999999977</v>
      </c>
      <c r="BN1489" s="20">
        <f t="shared" si="4249"/>
        <v>71242.8</v>
      </c>
      <c r="BO1489" s="9">
        <f t="shared" ref="BO1489:BQ1489" si="4382">BO1490+BO1504</f>
        <v>-2069.09</v>
      </c>
      <c r="BP1489" s="9">
        <f t="shared" si="4382"/>
        <v>0</v>
      </c>
      <c r="BQ1489" s="9">
        <f t="shared" si="4382"/>
        <v>0</v>
      </c>
      <c r="BR1489" s="20">
        <f t="shared" si="4319"/>
        <v>76937.619999999981</v>
      </c>
      <c r="BS1489" s="20">
        <f t="shared" si="4320"/>
        <v>71242.8</v>
      </c>
      <c r="BT1489" s="20">
        <f t="shared" si="4321"/>
        <v>70778.3</v>
      </c>
      <c r="BU1489" s="9">
        <f t="shared" ref="BU1489" si="4383">BU1490+BU1504</f>
        <v>0</v>
      </c>
      <c r="BV1489" s="20">
        <f t="shared" si="4322"/>
        <v>76937.619999999981</v>
      </c>
      <c r="BW1489" s="9">
        <f t="shared" ref="BW1489:BX1489" si="4384">BW1490+BW1504</f>
        <v>1270.7440000000001</v>
      </c>
      <c r="BX1489" s="9">
        <f t="shared" si="4384"/>
        <v>0</v>
      </c>
      <c r="BY1489" s="20">
        <f t="shared" si="4366"/>
        <v>78208.363999999987</v>
      </c>
      <c r="BZ1489" s="20">
        <f t="shared" si="4367"/>
        <v>71242.8</v>
      </c>
      <c r="CA1489" s="9">
        <f t="shared" ref="CA1489" si="4385">CA1490+CA1504</f>
        <v>0</v>
      </c>
      <c r="CB1489" s="20">
        <f t="shared" si="4368"/>
        <v>78208.363999999987</v>
      </c>
      <c r="CC1489" s="9">
        <f t="shared" ref="CC1489" si="4386">CC1490+CC1504</f>
        <v>-573.39999999999986</v>
      </c>
      <c r="CD1489" s="9">
        <f t="shared" si="4369"/>
        <v>77634.963999999993</v>
      </c>
      <c r="CE1489" s="9">
        <f t="shared" si="4372"/>
        <v>0</v>
      </c>
      <c r="CF1489" s="40"/>
    </row>
    <row r="1490" spans="1:84" s="17" customFormat="1" ht="31.5" x14ac:dyDescent="0.25">
      <c r="A1490" s="21" t="s">
        <v>495</v>
      </c>
      <c r="B1490" s="22"/>
      <c r="C1490" s="21"/>
      <c r="D1490" s="21"/>
      <c r="E1490" s="27" t="s">
        <v>938</v>
      </c>
      <c r="F1490" s="23">
        <f>F1491+F1499</f>
        <v>10248.199999999999</v>
      </c>
      <c r="G1490" s="23">
        <f t="shared" ref="G1490:K1490" si="4387">G1491+G1499</f>
        <v>5066.7</v>
      </c>
      <c r="H1490" s="23">
        <f t="shared" si="4387"/>
        <v>4602.2</v>
      </c>
      <c r="I1490" s="23">
        <f t="shared" si="4387"/>
        <v>0</v>
      </c>
      <c r="J1490" s="23">
        <f t="shared" si="4387"/>
        <v>0</v>
      </c>
      <c r="K1490" s="23">
        <f t="shared" si="4387"/>
        <v>0</v>
      </c>
      <c r="L1490" s="23">
        <f t="shared" si="4252"/>
        <v>10248.199999999999</v>
      </c>
      <c r="M1490" s="23">
        <f t="shared" si="4253"/>
        <v>5066.7</v>
      </c>
      <c r="N1490" s="23">
        <f t="shared" si="4254"/>
        <v>4602.2</v>
      </c>
      <c r="O1490" s="23">
        <f t="shared" ref="O1490:Q1490" si="4388">O1491+O1499</f>
        <v>0</v>
      </c>
      <c r="P1490" s="23">
        <f t="shared" si="4388"/>
        <v>0</v>
      </c>
      <c r="Q1490" s="23">
        <f t="shared" si="4388"/>
        <v>0</v>
      </c>
      <c r="R1490" s="23">
        <f t="shared" si="4181"/>
        <v>10248.199999999999</v>
      </c>
      <c r="S1490" s="23">
        <f t="shared" si="4182"/>
        <v>5066.7</v>
      </c>
      <c r="T1490" s="23">
        <f t="shared" si="4183"/>
        <v>4602.2</v>
      </c>
      <c r="U1490" s="23">
        <f t="shared" ref="U1490:CE1490" si="4389">U1491+U1499</f>
        <v>1180.2750000000001</v>
      </c>
      <c r="V1490" s="23">
        <f t="shared" si="4345"/>
        <v>11428.474999999999</v>
      </c>
      <c r="W1490" s="23">
        <f t="shared" ref="W1490:Y1490" si="4390">W1491+W1499</f>
        <v>0</v>
      </c>
      <c r="X1490" s="23">
        <f t="shared" si="4390"/>
        <v>0</v>
      </c>
      <c r="Y1490" s="23">
        <f t="shared" si="4390"/>
        <v>0</v>
      </c>
      <c r="Z1490" s="20">
        <f t="shared" si="4323"/>
        <v>11428.474999999999</v>
      </c>
      <c r="AA1490" s="20">
        <f t="shared" si="4324"/>
        <v>5066.7</v>
      </c>
      <c r="AB1490" s="20">
        <f t="shared" si="4325"/>
        <v>4602.2</v>
      </c>
      <c r="AC1490" s="23">
        <f t="shared" ref="AC1490:AE1490" si="4391">AC1491+AC1499</f>
        <v>0</v>
      </c>
      <c r="AD1490" s="23">
        <f t="shared" si="4391"/>
        <v>0</v>
      </c>
      <c r="AE1490" s="23">
        <f t="shared" si="4391"/>
        <v>0</v>
      </c>
      <c r="AF1490" s="20">
        <f t="shared" si="4275"/>
        <v>11428.474999999999</v>
      </c>
      <c r="AG1490" s="20">
        <f t="shared" si="4276"/>
        <v>5066.7</v>
      </c>
      <c r="AH1490" s="20">
        <f t="shared" si="4277"/>
        <v>4602.2</v>
      </c>
      <c r="AI1490" s="23">
        <f t="shared" ref="AI1490" si="4392">AI1491+AI1499</f>
        <v>0</v>
      </c>
      <c r="AJ1490" s="20">
        <f t="shared" si="4278"/>
        <v>11428.474999999999</v>
      </c>
      <c r="AK1490" s="23">
        <f t="shared" ref="AK1490:AM1490" si="4393">AK1491+AK1499</f>
        <v>45</v>
      </c>
      <c r="AL1490" s="23">
        <f t="shared" si="4393"/>
        <v>0</v>
      </c>
      <c r="AM1490" s="23">
        <f t="shared" si="4393"/>
        <v>0</v>
      </c>
      <c r="AN1490" s="20">
        <f t="shared" si="4190"/>
        <v>11473.474999999999</v>
      </c>
      <c r="AO1490" s="20">
        <f t="shared" si="4191"/>
        <v>5066.7</v>
      </c>
      <c r="AP1490" s="20">
        <f t="shared" si="4192"/>
        <v>4602.2</v>
      </c>
      <c r="AQ1490" s="23">
        <f t="shared" ref="AQ1490:AS1490" si="4394">AQ1491+AQ1499</f>
        <v>0</v>
      </c>
      <c r="AR1490" s="23">
        <f t="shared" si="4394"/>
        <v>0</v>
      </c>
      <c r="AS1490" s="23">
        <f t="shared" si="4394"/>
        <v>0</v>
      </c>
      <c r="AT1490" s="20">
        <f t="shared" si="4193"/>
        <v>11473.474999999999</v>
      </c>
      <c r="AU1490" s="20">
        <f t="shared" si="4194"/>
        <v>5066.7</v>
      </c>
      <c r="AV1490" s="20">
        <f t="shared" si="4195"/>
        <v>4602.2</v>
      </c>
      <c r="AW1490" s="23">
        <f t="shared" ref="AW1490:AY1490" si="4395">AW1491+AW1499</f>
        <v>0</v>
      </c>
      <c r="AX1490" s="23">
        <f t="shared" si="4395"/>
        <v>0</v>
      </c>
      <c r="AY1490" s="23">
        <f t="shared" si="4395"/>
        <v>0</v>
      </c>
      <c r="AZ1490" s="20">
        <f t="shared" si="4307"/>
        <v>11473.474999999999</v>
      </c>
      <c r="BA1490" s="20">
        <f t="shared" si="4308"/>
        <v>5066.7</v>
      </c>
      <c r="BB1490" s="20">
        <f t="shared" si="4309"/>
        <v>4602.2</v>
      </c>
      <c r="BC1490" s="23">
        <f t="shared" ref="BC1490" si="4396">BC1491+BC1499</f>
        <v>0</v>
      </c>
      <c r="BD1490" s="20">
        <f t="shared" si="4297"/>
        <v>11473.474999999999</v>
      </c>
      <c r="BE1490" s="23">
        <f t="shared" ref="BE1490:BG1490" si="4397">BE1491+BE1499</f>
        <v>575.84699999999998</v>
      </c>
      <c r="BF1490" s="23">
        <f t="shared" si="4397"/>
        <v>0</v>
      </c>
      <c r="BG1490" s="23">
        <f t="shared" si="4397"/>
        <v>0</v>
      </c>
      <c r="BH1490" s="20">
        <f t="shared" si="4245"/>
        <v>12049.321999999998</v>
      </c>
      <c r="BI1490" s="20">
        <f t="shared" si="4246"/>
        <v>5066.7</v>
      </c>
      <c r="BJ1490" s="20">
        <f t="shared" si="4247"/>
        <v>4602.2</v>
      </c>
      <c r="BK1490" s="23">
        <f t="shared" ref="BK1490:BL1490" si="4398">BK1491+BK1499</f>
        <v>0</v>
      </c>
      <c r="BL1490" s="23">
        <f t="shared" si="4398"/>
        <v>0</v>
      </c>
      <c r="BM1490" s="20">
        <f t="shared" si="4248"/>
        <v>12049.321999999998</v>
      </c>
      <c r="BN1490" s="20">
        <f t="shared" si="4249"/>
        <v>5066.7</v>
      </c>
      <c r="BO1490" s="23">
        <f t="shared" ref="BO1490:BQ1490" si="4399">BO1491+BO1499</f>
        <v>-2795.6600000000003</v>
      </c>
      <c r="BP1490" s="23">
        <f t="shared" si="4399"/>
        <v>0</v>
      </c>
      <c r="BQ1490" s="23">
        <f t="shared" si="4399"/>
        <v>0</v>
      </c>
      <c r="BR1490" s="20">
        <f t="shared" si="4319"/>
        <v>9253.6619999999984</v>
      </c>
      <c r="BS1490" s="20">
        <f t="shared" si="4320"/>
        <v>5066.7</v>
      </c>
      <c r="BT1490" s="20">
        <f t="shared" si="4321"/>
        <v>4602.2</v>
      </c>
      <c r="BU1490" s="23">
        <f t="shared" ref="BU1490" si="4400">BU1491+BU1499</f>
        <v>0</v>
      </c>
      <c r="BV1490" s="20">
        <f t="shared" si="4322"/>
        <v>9253.6619999999984</v>
      </c>
      <c r="BW1490" s="23">
        <f t="shared" ref="BW1490:BX1490" si="4401">BW1491+BW1499</f>
        <v>2137.8809999999999</v>
      </c>
      <c r="BX1490" s="23">
        <f t="shared" si="4401"/>
        <v>0</v>
      </c>
      <c r="BY1490" s="20">
        <f t="shared" si="4366"/>
        <v>11391.542999999998</v>
      </c>
      <c r="BZ1490" s="20">
        <f t="shared" si="4367"/>
        <v>5066.7</v>
      </c>
      <c r="CA1490" s="23">
        <f t="shared" ref="CA1490" si="4402">CA1491+CA1499</f>
        <v>0</v>
      </c>
      <c r="CB1490" s="20">
        <f t="shared" si="4368"/>
        <v>11391.542999999998</v>
      </c>
      <c r="CC1490" s="23">
        <f t="shared" ref="CC1490" si="4403">CC1491+CC1499</f>
        <v>-268.19999999999993</v>
      </c>
      <c r="CD1490" s="23">
        <f t="shared" si="4369"/>
        <v>11123.342999999997</v>
      </c>
      <c r="CE1490" s="23">
        <f t="shared" si="4389"/>
        <v>0</v>
      </c>
      <c r="CF1490" s="32"/>
    </row>
    <row r="1491" spans="1:84" ht="47.25" x14ac:dyDescent="0.25">
      <c r="A1491" s="10" t="s">
        <v>496</v>
      </c>
      <c r="B1491" s="19"/>
      <c r="C1491" s="10"/>
      <c r="D1491" s="10"/>
      <c r="E1491" s="25" t="s">
        <v>939</v>
      </c>
      <c r="F1491" s="20">
        <f>F1492</f>
        <v>9785.1999999999989</v>
      </c>
      <c r="G1491" s="20">
        <f t="shared" ref="G1491:CE1491" si="4404">G1492</f>
        <v>4603.7</v>
      </c>
      <c r="H1491" s="20">
        <f t="shared" si="4404"/>
        <v>4139.2</v>
      </c>
      <c r="I1491" s="20">
        <f t="shared" si="4404"/>
        <v>0</v>
      </c>
      <c r="J1491" s="20">
        <f t="shared" si="4404"/>
        <v>0</v>
      </c>
      <c r="K1491" s="20">
        <f t="shared" si="4404"/>
        <v>0</v>
      </c>
      <c r="L1491" s="20">
        <f t="shared" si="4252"/>
        <v>9785.1999999999989</v>
      </c>
      <c r="M1491" s="20">
        <f t="shared" si="4253"/>
        <v>4603.7</v>
      </c>
      <c r="N1491" s="20">
        <f t="shared" si="4254"/>
        <v>4139.2</v>
      </c>
      <c r="O1491" s="20">
        <f t="shared" si="4404"/>
        <v>0</v>
      </c>
      <c r="P1491" s="20">
        <f t="shared" si="4404"/>
        <v>0</v>
      </c>
      <c r="Q1491" s="20">
        <f t="shared" si="4404"/>
        <v>0</v>
      </c>
      <c r="R1491" s="20">
        <f t="shared" si="4181"/>
        <v>9785.1999999999989</v>
      </c>
      <c r="S1491" s="20">
        <f t="shared" si="4182"/>
        <v>4603.7</v>
      </c>
      <c r="T1491" s="20">
        <f t="shared" si="4183"/>
        <v>4139.2</v>
      </c>
      <c r="U1491" s="20">
        <f t="shared" si="4404"/>
        <v>1180.2750000000001</v>
      </c>
      <c r="V1491" s="20">
        <f t="shared" si="4345"/>
        <v>10965.474999999999</v>
      </c>
      <c r="W1491" s="20">
        <f t="shared" si="4404"/>
        <v>0</v>
      </c>
      <c r="X1491" s="20">
        <f t="shared" si="4404"/>
        <v>0</v>
      </c>
      <c r="Y1491" s="20">
        <f t="shared" si="4404"/>
        <v>0</v>
      </c>
      <c r="Z1491" s="20">
        <f t="shared" si="4323"/>
        <v>10965.474999999999</v>
      </c>
      <c r="AA1491" s="20">
        <f t="shared" si="4324"/>
        <v>4603.7</v>
      </c>
      <c r="AB1491" s="20">
        <f t="shared" si="4325"/>
        <v>4139.2</v>
      </c>
      <c r="AC1491" s="20">
        <f t="shared" si="4404"/>
        <v>0</v>
      </c>
      <c r="AD1491" s="20">
        <f t="shared" si="4404"/>
        <v>0</v>
      </c>
      <c r="AE1491" s="20">
        <f t="shared" si="4404"/>
        <v>0</v>
      </c>
      <c r="AF1491" s="20">
        <f t="shared" si="4275"/>
        <v>10965.474999999999</v>
      </c>
      <c r="AG1491" s="20">
        <f t="shared" si="4276"/>
        <v>4603.7</v>
      </c>
      <c r="AH1491" s="20">
        <f t="shared" si="4277"/>
        <v>4139.2</v>
      </c>
      <c r="AI1491" s="20">
        <f t="shared" si="4404"/>
        <v>0</v>
      </c>
      <c r="AJ1491" s="20">
        <f t="shared" si="4278"/>
        <v>10965.474999999999</v>
      </c>
      <c r="AK1491" s="20">
        <f t="shared" si="4404"/>
        <v>45</v>
      </c>
      <c r="AL1491" s="20">
        <f t="shared" si="4404"/>
        <v>0</v>
      </c>
      <c r="AM1491" s="20">
        <f t="shared" si="4404"/>
        <v>0</v>
      </c>
      <c r="AN1491" s="20">
        <f t="shared" si="4190"/>
        <v>11010.474999999999</v>
      </c>
      <c r="AO1491" s="20">
        <f t="shared" si="4191"/>
        <v>4603.7</v>
      </c>
      <c r="AP1491" s="20">
        <f t="shared" si="4192"/>
        <v>4139.2</v>
      </c>
      <c r="AQ1491" s="20">
        <f t="shared" si="4404"/>
        <v>0</v>
      </c>
      <c r="AR1491" s="20">
        <f t="shared" si="4404"/>
        <v>0</v>
      </c>
      <c r="AS1491" s="20">
        <f t="shared" si="4404"/>
        <v>0</v>
      </c>
      <c r="AT1491" s="20">
        <f t="shared" si="4193"/>
        <v>11010.474999999999</v>
      </c>
      <c r="AU1491" s="20">
        <f t="shared" si="4194"/>
        <v>4603.7</v>
      </c>
      <c r="AV1491" s="20">
        <f t="shared" si="4195"/>
        <v>4139.2</v>
      </c>
      <c r="AW1491" s="20">
        <f t="shared" si="4404"/>
        <v>0</v>
      </c>
      <c r="AX1491" s="20">
        <f t="shared" si="4404"/>
        <v>0</v>
      </c>
      <c r="AY1491" s="20">
        <f t="shared" si="4404"/>
        <v>0</v>
      </c>
      <c r="AZ1491" s="20">
        <f t="shared" si="4307"/>
        <v>11010.474999999999</v>
      </c>
      <c r="BA1491" s="20">
        <f t="shared" si="4308"/>
        <v>4603.7</v>
      </c>
      <c r="BB1491" s="20">
        <f t="shared" si="4309"/>
        <v>4139.2</v>
      </c>
      <c r="BC1491" s="20">
        <f t="shared" si="4404"/>
        <v>0</v>
      </c>
      <c r="BD1491" s="20">
        <f t="shared" si="4297"/>
        <v>11010.474999999999</v>
      </c>
      <c r="BE1491" s="20">
        <f t="shared" si="4404"/>
        <v>575.84699999999998</v>
      </c>
      <c r="BF1491" s="20">
        <f t="shared" si="4404"/>
        <v>0</v>
      </c>
      <c r="BG1491" s="20">
        <f t="shared" si="4404"/>
        <v>0</v>
      </c>
      <c r="BH1491" s="20">
        <f t="shared" si="4245"/>
        <v>11586.321999999998</v>
      </c>
      <c r="BI1491" s="20">
        <f t="shared" si="4246"/>
        <v>4603.7</v>
      </c>
      <c r="BJ1491" s="20">
        <f t="shared" si="4247"/>
        <v>4139.2</v>
      </c>
      <c r="BK1491" s="20">
        <f t="shared" si="4404"/>
        <v>0</v>
      </c>
      <c r="BL1491" s="20">
        <f t="shared" si="4404"/>
        <v>0</v>
      </c>
      <c r="BM1491" s="20">
        <f t="shared" si="4248"/>
        <v>11586.321999999998</v>
      </c>
      <c r="BN1491" s="20">
        <f t="shared" si="4249"/>
        <v>4603.7</v>
      </c>
      <c r="BO1491" s="20">
        <f t="shared" si="4404"/>
        <v>-2895.6600000000003</v>
      </c>
      <c r="BP1491" s="20">
        <f t="shared" si="4404"/>
        <v>0</v>
      </c>
      <c r="BQ1491" s="20">
        <f t="shared" si="4404"/>
        <v>0</v>
      </c>
      <c r="BR1491" s="20">
        <f t="shared" si="4319"/>
        <v>8690.6619999999984</v>
      </c>
      <c r="BS1491" s="20">
        <f t="shared" si="4320"/>
        <v>4603.7</v>
      </c>
      <c r="BT1491" s="20">
        <f t="shared" si="4321"/>
        <v>4139.2</v>
      </c>
      <c r="BU1491" s="20">
        <f t="shared" si="4404"/>
        <v>0</v>
      </c>
      <c r="BV1491" s="20">
        <f t="shared" si="4322"/>
        <v>8690.6619999999984</v>
      </c>
      <c r="BW1491" s="20">
        <f t="shared" si="4404"/>
        <v>2137.8809999999999</v>
      </c>
      <c r="BX1491" s="20">
        <f t="shared" si="4404"/>
        <v>0</v>
      </c>
      <c r="BY1491" s="20">
        <f t="shared" si="4366"/>
        <v>10828.542999999998</v>
      </c>
      <c r="BZ1491" s="20">
        <f t="shared" si="4367"/>
        <v>4603.7</v>
      </c>
      <c r="CA1491" s="20">
        <f t="shared" si="4404"/>
        <v>0</v>
      </c>
      <c r="CB1491" s="20">
        <f t="shared" si="4368"/>
        <v>10828.542999999998</v>
      </c>
      <c r="CC1491" s="20">
        <f t="shared" si="4404"/>
        <v>-268.19999999999993</v>
      </c>
      <c r="CD1491" s="20">
        <f t="shared" si="4369"/>
        <v>10560.342999999997</v>
      </c>
      <c r="CE1491" s="20">
        <f t="shared" si="4404"/>
        <v>0</v>
      </c>
    </row>
    <row r="1492" spans="1:84" ht="63" x14ac:dyDescent="0.25">
      <c r="A1492" s="10" t="s">
        <v>121</v>
      </c>
      <c r="B1492" s="19"/>
      <c r="C1492" s="10"/>
      <c r="D1492" s="10"/>
      <c r="E1492" s="25" t="s">
        <v>940</v>
      </c>
      <c r="F1492" s="20">
        <f>F1493+F1496</f>
        <v>9785.1999999999989</v>
      </c>
      <c r="G1492" s="20">
        <f t="shared" ref="G1492:K1492" si="4405">G1493+G1496</f>
        <v>4603.7</v>
      </c>
      <c r="H1492" s="20">
        <f t="shared" si="4405"/>
        <v>4139.2</v>
      </c>
      <c r="I1492" s="20">
        <f t="shared" si="4405"/>
        <v>0</v>
      </c>
      <c r="J1492" s="20">
        <f t="shared" si="4405"/>
        <v>0</v>
      </c>
      <c r="K1492" s="20">
        <f t="shared" si="4405"/>
        <v>0</v>
      </c>
      <c r="L1492" s="20">
        <f t="shared" si="4252"/>
        <v>9785.1999999999989</v>
      </c>
      <c r="M1492" s="20">
        <f t="shared" si="4253"/>
        <v>4603.7</v>
      </c>
      <c r="N1492" s="20">
        <f t="shared" si="4254"/>
        <v>4139.2</v>
      </c>
      <c r="O1492" s="20">
        <f t="shared" ref="O1492:Q1492" si="4406">O1493+O1496</f>
        <v>0</v>
      </c>
      <c r="P1492" s="20">
        <f t="shared" si="4406"/>
        <v>0</v>
      </c>
      <c r="Q1492" s="20">
        <f t="shared" si="4406"/>
        <v>0</v>
      </c>
      <c r="R1492" s="20">
        <f t="shared" ref="R1492:R1559" si="4407">L1492+O1492</f>
        <v>9785.1999999999989</v>
      </c>
      <c r="S1492" s="20">
        <f t="shared" ref="S1492:S1559" si="4408">M1492+P1492</f>
        <v>4603.7</v>
      </c>
      <c r="T1492" s="20">
        <f t="shared" ref="T1492:T1559" si="4409">N1492+Q1492</f>
        <v>4139.2</v>
      </c>
      <c r="U1492" s="20">
        <f t="shared" ref="U1492:CE1492" si="4410">U1493+U1496</f>
        <v>1180.2750000000001</v>
      </c>
      <c r="V1492" s="20">
        <f t="shared" si="4345"/>
        <v>10965.474999999999</v>
      </c>
      <c r="W1492" s="20">
        <f t="shared" ref="W1492:Y1492" si="4411">W1493+W1496</f>
        <v>0</v>
      </c>
      <c r="X1492" s="20">
        <f t="shared" si="4411"/>
        <v>0</v>
      </c>
      <c r="Y1492" s="20">
        <f t="shared" si="4411"/>
        <v>0</v>
      </c>
      <c r="Z1492" s="20">
        <f t="shared" si="4323"/>
        <v>10965.474999999999</v>
      </c>
      <c r="AA1492" s="20">
        <f t="shared" si="4324"/>
        <v>4603.7</v>
      </c>
      <c r="AB1492" s="20">
        <f t="shared" si="4325"/>
        <v>4139.2</v>
      </c>
      <c r="AC1492" s="20">
        <f t="shared" ref="AC1492:AE1492" si="4412">AC1493+AC1496</f>
        <v>0</v>
      </c>
      <c r="AD1492" s="20">
        <f t="shared" si="4412"/>
        <v>0</v>
      </c>
      <c r="AE1492" s="20">
        <f t="shared" si="4412"/>
        <v>0</v>
      </c>
      <c r="AF1492" s="20">
        <f t="shared" si="4275"/>
        <v>10965.474999999999</v>
      </c>
      <c r="AG1492" s="20">
        <f t="shared" si="4276"/>
        <v>4603.7</v>
      </c>
      <c r="AH1492" s="20">
        <f t="shared" si="4277"/>
        <v>4139.2</v>
      </c>
      <c r="AI1492" s="20">
        <f t="shared" ref="AI1492" si="4413">AI1493+AI1496</f>
        <v>0</v>
      </c>
      <c r="AJ1492" s="20">
        <f t="shared" si="4278"/>
        <v>10965.474999999999</v>
      </c>
      <c r="AK1492" s="20">
        <f t="shared" ref="AK1492:AM1492" si="4414">AK1493+AK1496</f>
        <v>45</v>
      </c>
      <c r="AL1492" s="20">
        <f t="shared" si="4414"/>
        <v>0</v>
      </c>
      <c r="AM1492" s="20">
        <f t="shared" si="4414"/>
        <v>0</v>
      </c>
      <c r="AN1492" s="20">
        <f t="shared" si="4190"/>
        <v>11010.474999999999</v>
      </c>
      <c r="AO1492" s="20">
        <f t="shared" si="4191"/>
        <v>4603.7</v>
      </c>
      <c r="AP1492" s="20">
        <f t="shared" si="4192"/>
        <v>4139.2</v>
      </c>
      <c r="AQ1492" s="20">
        <f t="shared" ref="AQ1492:AS1492" si="4415">AQ1493+AQ1496</f>
        <v>0</v>
      </c>
      <c r="AR1492" s="20">
        <f t="shared" si="4415"/>
        <v>0</v>
      </c>
      <c r="AS1492" s="20">
        <f t="shared" si="4415"/>
        <v>0</v>
      </c>
      <c r="AT1492" s="20">
        <f t="shared" si="4193"/>
        <v>11010.474999999999</v>
      </c>
      <c r="AU1492" s="20">
        <f t="shared" si="4194"/>
        <v>4603.7</v>
      </c>
      <c r="AV1492" s="20">
        <f t="shared" si="4195"/>
        <v>4139.2</v>
      </c>
      <c r="AW1492" s="20">
        <f t="shared" ref="AW1492:AY1492" si="4416">AW1493+AW1496</f>
        <v>0</v>
      </c>
      <c r="AX1492" s="20">
        <f t="shared" si="4416"/>
        <v>0</v>
      </c>
      <c r="AY1492" s="20">
        <f t="shared" si="4416"/>
        <v>0</v>
      </c>
      <c r="AZ1492" s="20">
        <f t="shared" si="4307"/>
        <v>11010.474999999999</v>
      </c>
      <c r="BA1492" s="20">
        <f t="shared" si="4308"/>
        <v>4603.7</v>
      </c>
      <c r="BB1492" s="20">
        <f t="shared" si="4309"/>
        <v>4139.2</v>
      </c>
      <c r="BC1492" s="20">
        <f t="shared" ref="BC1492" si="4417">BC1493+BC1496</f>
        <v>0</v>
      </c>
      <c r="BD1492" s="20">
        <f t="shared" si="4297"/>
        <v>11010.474999999999</v>
      </c>
      <c r="BE1492" s="20">
        <f t="shared" ref="BE1492:BG1492" si="4418">BE1493+BE1496</f>
        <v>575.84699999999998</v>
      </c>
      <c r="BF1492" s="20">
        <f t="shared" si="4418"/>
        <v>0</v>
      </c>
      <c r="BG1492" s="20">
        <f t="shared" si="4418"/>
        <v>0</v>
      </c>
      <c r="BH1492" s="20">
        <f t="shared" si="4245"/>
        <v>11586.321999999998</v>
      </c>
      <c r="BI1492" s="20">
        <f t="shared" si="4246"/>
        <v>4603.7</v>
      </c>
      <c r="BJ1492" s="20">
        <f t="shared" si="4247"/>
        <v>4139.2</v>
      </c>
      <c r="BK1492" s="20">
        <f t="shared" ref="BK1492:BL1492" si="4419">BK1493+BK1496</f>
        <v>0</v>
      </c>
      <c r="BL1492" s="20">
        <f t="shared" si="4419"/>
        <v>0</v>
      </c>
      <c r="BM1492" s="20">
        <f t="shared" si="4248"/>
        <v>11586.321999999998</v>
      </c>
      <c r="BN1492" s="20">
        <f t="shared" si="4249"/>
        <v>4603.7</v>
      </c>
      <c r="BO1492" s="20">
        <f t="shared" ref="BO1492:BQ1492" si="4420">BO1493+BO1496</f>
        <v>-2895.6600000000003</v>
      </c>
      <c r="BP1492" s="20">
        <f t="shared" si="4420"/>
        <v>0</v>
      </c>
      <c r="BQ1492" s="20">
        <f t="shared" si="4420"/>
        <v>0</v>
      </c>
      <c r="BR1492" s="20">
        <f t="shared" si="4319"/>
        <v>8690.6619999999984</v>
      </c>
      <c r="BS1492" s="20">
        <f t="shared" si="4320"/>
        <v>4603.7</v>
      </c>
      <c r="BT1492" s="20">
        <f t="shared" si="4321"/>
        <v>4139.2</v>
      </c>
      <c r="BU1492" s="20">
        <f t="shared" ref="BU1492" si="4421">BU1493+BU1496</f>
        <v>0</v>
      </c>
      <c r="BV1492" s="20">
        <f t="shared" si="4322"/>
        <v>8690.6619999999984</v>
      </c>
      <c r="BW1492" s="20">
        <f t="shared" ref="BW1492:BX1492" si="4422">BW1493+BW1496</f>
        <v>2137.8809999999999</v>
      </c>
      <c r="BX1492" s="20">
        <f t="shared" si="4422"/>
        <v>0</v>
      </c>
      <c r="BY1492" s="20">
        <f t="shared" si="4366"/>
        <v>10828.542999999998</v>
      </c>
      <c r="BZ1492" s="20">
        <f t="shared" si="4367"/>
        <v>4603.7</v>
      </c>
      <c r="CA1492" s="20">
        <f t="shared" ref="CA1492" si="4423">CA1493+CA1496</f>
        <v>0</v>
      </c>
      <c r="CB1492" s="20">
        <f t="shared" si="4368"/>
        <v>10828.542999999998</v>
      </c>
      <c r="CC1492" s="20">
        <f t="shared" ref="CC1492" si="4424">CC1493+CC1496</f>
        <v>-268.19999999999993</v>
      </c>
      <c r="CD1492" s="20">
        <f t="shared" si="4369"/>
        <v>10560.342999999997</v>
      </c>
      <c r="CE1492" s="20">
        <f t="shared" si="4410"/>
        <v>0</v>
      </c>
    </row>
    <row r="1493" spans="1:84" ht="47.25" x14ac:dyDescent="0.25">
      <c r="A1493" s="10" t="s">
        <v>121</v>
      </c>
      <c r="B1493" s="19">
        <v>200</v>
      </c>
      <c r="C1493" s="10"/>
      <c r="D1493" s="10"/>
      <c r="E1493" s="25" t="s">
        <v>602</v>
      </c>
      <c r="F1493" s="20">
        <f>F1494</f>
        <v>8704.4</v>
      </c>
      <c r="G1493" s="20">
        <f t="shared" ref="G1493:CE1494" si="4425">G1494</f>
        <v>3522.9</v>
      </c>
      <c r="H1493" s="20">
        <f t="shared" si="4425"/>
        <v>3058.4</v>
      </c>
      <c r="I1493" s="20">
        <f t="shared" si="4425"/>
        <v>0</v>
      </c>
      <c r="J1493" s="20">
        <f t="shared" si="4425"/>
        <v>0</v>
      </c>
      <c r="K1493" s="20">
        <f t="shared" si="4425"/>
        <v>0</v>
      </c>
      <c r="L1493" s="20">
        <f t="shared" si="4252"/>
        <v>8704.4</v>
      </c>
      <c r="M1493" s="20">
        <f t="shared" si="4253"/>
        <v>3522.9</v>
      </c>
      <c r="N1493" s="20">
        <f t="shared" si="4254"/>
        <v>3058.4</v>
      </c>
      <c r="O1493" s="20">
        <f t="shared" si="4425"/>
        <v>0</v>
      </c>
      <c r="P1493" s="20">
        <f t="shared" si="4425"/>
        <v>0</v>
      </c>
      <c r="Q1493" s="20">
        <f t="shared" si="4425"/>
        <v>0</v>
      </c>
      <c r="R1493" s="20">
        <f t="shared" si="4407"/>
        <v>8704.4</v>
      </c>
      <c r="S1493" s="20">
        <f t="shared" si="4408"/>
        <v>3522.9</v>
      </c>
      <c r="T1493" s="20">
        <f t="shared" si="4409"/>
        <v>3058.4</v>
      </c>
      <c r="U1493" s="20">
        <f t="shared" si="4425"/>
        <v>0</v>
      </c>
      <c r="V1493" s="20">
        <f t="shared" si="4345"/>
        <v>8704.4</v>
      </c>
      <c r="W1493" s="20">
        <f t="shared" si="4425"/>
        <v>0</v>
      </c>
      <c r="X1493" s="20">
        <f t="shared" si="4425"/>
        <v>0</v>
      </c>
      <c r="Y1493" s="20">
        <f t="shared" si="4425"/>
        <v>0</v>
      </c>
      <c r="Z1493" s="20">
        <f t="shared" si="4323"/>
        <v>8704.4</v>
      </c>
      <c r="AA1493" s="20">
        <f t="shared" si="4324"/>
        <v>3522.9</v>
      </c>
      <c r="AB1493" s="20">
        <f t="shared" si="4325"/>
        <v>3058.4</v>
      </c>
      <c r="AC1493" s="20">
        <f t="shared" si="4425"/>
        <v>0</v>
      </c>
      <c r="AD1493" s="20">
        <f t="shared" si="4425"/>
        <v>0</v>
      </c>
      <c r="AE1493" s="20">
        <f t="shared" si="4425"/>
        <v>0</v>
      </c>
      <c r="AF1493" s="20">
        <f t="shared" si="4275"/>
        <v>8704.4</v>
      </c>
      <c r="AG1493" s="20">
        <f t="shared" si="4276"/>
        <v>3522.9</v>
      </c>
      <c r="AH1493" s="20">
        <f t="shared" si="4277"/>
        <v>3058.4</v>
      </c>
      <c r="AI1493" s="20">
        <f t="shared" si="4425"/>
        <v>0</v>
      </c>
      <c r="AJ1493" s="20">
        <f t="shared" si="4278"/>
        <v>8704.4</v>
      </c>
      <c r="AK1493" s="20">
        <f t="shared" si="4425"/>
        <v>45</v>
      </c>
      <c r="AL1493" s="20">
        <f t="shared" si="4425"/>
        <v>0</v>
      </c>
      <c r="AM1493" s="20">
        <f t="shared" si="4425"/>
        <v>0</v>
      </c>
      <c r="AN1493" s="20">
        <f t="shared" ref="AN1493:AN1560" si="4426">AJ1493+AK1493</f>
        <v>8749.4</v>
      </c>
      <c r="AO1493" s="20">
        <f t="shared" ref="AO1493:AO1560" si="4427">AG1493+AL1493</f>
        <v>3522.9</v>
      </c>
      <c r="AP1493" s="20">
        <f t="shared" ref="AP1493:AP1560" si="4428">AH1493+AM1493</f>
        <v>3058.4</v>
      </c>
      <c r="AQ1493" s="20">
        <f t="shared" si="4425"/>
        <v>0</v>
      </c>
      <c r="AR1493" s="20">
        <f t="shared" si="4425"/>
        <v>0</v>
      </c>
      <c r="AS1493" s="20">
        <f t="shared" si="4425"/>
        <v>0</v>
      </c>
      <c r="AT1493" s="20">
        <f t="shared" ref="AT1493:AT1560" si="4429">AN1493+AQ1493</f>
        <v>8749.4</v>
      </c>
      <c r="AU1493" s="20">
        <f t="shared" ref="AU1493:AU1560" si="4430">AO1493+AR1493</f>
        <v>3522.9</v>
      </c>
      <c r="AV1493" s="20">
        <f t="shared" ref="AV1493:AV1560" si="4431">AP1493+AS1493</f>
        <v>3058.4</v>
      </c>
      <c r="AW1493" s="20">
        <f t="shared" si="4425"/>
        <v>0</v>
      </c>
      <c r="AX1493" s="20">
        <f t="shared" si="4425"/>
        <v>0</v>
      </c>
      <c r="AY1493" s="20">
        <f t="shared" si="4425"/>
        <v>0</v>
      </c>
      <c r="AZ1493" s="20">
        <f t="shared" si="4307"/>
        <v>8749.4</v>
      </c>
      <c r="BA1493" s="20">
        <f t="shared" si="4308"/>
        <v>3522.9</v>
      </c>
      <c r="BB1493" s="20">
        <f t="shared" si="4309"/>
        <v>3058.4</v>
      </c>
      <c r="BC1493" s="20">
        <f t="shared" si="4425"/>
        <v>0</v>
      </c>
      <c r="BD1493" s="20">
        <f t="shared" si="4297"/>
        <v>8749.4</v>
      </c>
      <c r="BE1493" s="20">
        <f t="shared" si="4425"/>
        <v>0</v>
      </c>
      <c r="BF1493" s="20">
        <f t="shared" si="4425"/>
        <v>0</v>
      </c>
      <c r="BG1493" s="20">
        <f t="shared" si="4425"/>
        <v>0</v>
      </c>
      <c r="BH1493" s="20">
        <f t="shared" si="4245"/>
        <v>8749.4</v>
      </c>
      <c r="BI1493" s="20">
        <f t="shared" si="4246"/>
        <v>3522.9</v>
      </c>
      <c r="BJ1493" s="20">
        <f t="shared" si="4247"/>
        <v>3058.4</v>
      </c>
      <c r="BK1493" s="20">
        <f t="shared" si="4425"/>
        <v>0</v>
      </c>
      <c r="BL1493" s="20">
        <f t="shared" si="4425"/>
        <v>0</v>
      </c>
      <c r="BM1493" s="20">
        <f t="shared" si="4248"/>
        <v>8749.4</v>
      </c>
      <c r="BN1493" s="20">
        <f t="shared" si="4249"/>
        <v>3522.9</v>
      </c>
      <c r="BO1493" s="20">
        <f t="shared" si="4425"/>
        <v>-3000.9140000000002</v>
      </c>
      <c r="BP1493" s="20">
        <f t="shared" si="4425"/>
        <v>0</v>
      </c>
      <c r="BQ1493" s="20">
        <f t="shared" si="4425"/>
        <v>0</v>
      </c>
      <c r="BR1493" s="20">
        <f t="shared" si="4319"/>
        <v>5748.485999999999</v>
      </c>
      <c r="BS1493" s="20">
        <f t="shared" si="4320"/>
        <v>3522.9</v>
      </c>
      <c r="BT1493" s="20">
        <f t="shared" si="4321"/>
        <v>3058.4</v>
      </c>
      <c r="BU1493" s="20">
        <f t="shared" si="4425"/>
        <v>0</v>
      </c>
      <c r="BV1493" s="20">
        <f t="shared" si="4322"/>
        <v>5748.485999999999</v>
      </c>
      <c r="BW1493" s="20">
        <f t="shared" si="4425"/>
        <v>0</v>
      </c>
      <c r="BX1493" s="20">
        <f t="shared" si="4425"/>
        <v>0</v>
      </c>
      <c r="BY1493" s="20">
        <f t="shared" si="4366"/>
        <v>5748.485999999999</v>
      </c>
      <c r="BZ1493" s="20">
        <f t="shared" si="4367"/>
        <v>3522.9</v>
      </c>
      <c r="CA1493" s="20">
        <f t="shared" si="4425"/>
        <v>0</v>
      </c>
      <c r="CB1493" s="20">
        <f t="shared" si="4368"/>
        <v>5748.485999999999</v>
      </c>
      <c r="CC1493" s="20">
        <f t="shared" si="4425"/>
        <v>-1110.539</v>
      </c>
      <c r="CD1493" s="20">
        <f t="shared" si="4369"/>
        <v>4637.9469999999992</v>
      </c>
      <c r="CE1493" s="20">
        <f t="shared" si="4425"/>
        <v>0</v>
      </c>
    </row>
    <row r="1494" spans="1:84" ht="47.25" x14ac:dyDescent="0.25">
      <c r="A1494" s="10" t="s">
        <v>121</v>
      </c>
      <c r="B1494" s="19">
        <v>240</v>
      </c>
      <c r="C1494" s="10"/>
      <c r="D1494" s="10"/>
      <c r="E1494" s="25" t="s">
        <v>603</v>
      </c>
      <c r="F1494" s="20">
        <f>F1495</f>
        <v>8704.4</v>
      </c>
      <c r="G1494" s="20">
        <f t="shared" si="4425"/>
        <v>3522.9</v>
      </c>
      <c r="H1494" s="20">
        <f t="shared" si="4425"/>
        <v>3058.4</v>
      </c>
      <c r="I1494" s="20">
        <f t="shared" si="4425"/>
        <v>0</v>
      </c>
      <c r="J1494" s="20">
        <f t="shared" si="4425"/>
        <v>0</v>
      </c>
      <c r="K1494" s="20">
        <f t="shared" si="4425"/>
        <v>0</v>
      </c>
      <c r="L1494" s="20">
        <f t="shared" si="4252"/>
        <v>8704.4</v>
      </c>
      <c r="M1494" s="20">
        <f t="shared" si="4253"/>
        <v>3522.9</v>
      </c>
      <c r="N1494" s="20">
        <f t="shared" si="4254"/>
        <v>3058.4</v>
      </c>
      <c r="O1494" s="20">
        <f t="shared" si="4425"/>
        <v>0</v>
      </c>
      <c r="P1494" s="20">
        <f t="shared" si="4425"/>
        <v>0</v>
      </c>
      <c r="Q1494" s="20">
        <f t="shared" si="4425"/>
        <v>0</v>
      </c>
      <c r="R1494" s="20">
        <f t="shared" si="4407"/>
        <v>8704.4</v>
      </c>
      <c r="S1494" s="20">
        <f t="shared" si="4408"/>
        <v>3522.9</v>
      </c>
      <c r="T1494" s="20">
        <f t="shared" si="4409"/>
        <v>3058.4</v>
      </c>
      <c r="U1494" s="20">
        <f t="shared" si="4425"/>
        <v>0</v>
      </c>
      <c r="V1494" s="20">
        <f t="shared" si="4345"/>
        <v>8704.4</v>
      </c>
      <c r="W1494" s="20">
        <f t="shared" si="4425"/>
        <v>0</v>
      </c>
      <c r="X1494" s="20">
        <f t="shared" si="4425"/>
        <v>0</v>
      </c>
      <c r="Y1494" s="20">
        <f t="shared" si="4425"/>
        <v>0</v>
      </c>
      <c r="Z1494" s="20">
        <f t="shared" si="4323"/>
        <v>8704.4</v>
      </c>
      <c r="AA1494" s="20">
        <f t="shared" si="4324"/>
        <v>3522.9</v>
      </c>
      <c r="AB1494" s="20">
        <f t="shared" si="4325"/>
        <v>3058.4</v>
      </c>
      <c r="AC1494" s="20">
        <f t="shared" si="4425"/>
        <v>0</v>
      </c>
      <c r="AD1494" s="20">
        <f t="shared" si="4425"/>
        <v>0</v>
      </c>
      <c r="AE1494" s="20">
        <f t="shared" si="4425"/>
        <v>0</v>
      </c>
      <c r="AF1494" s="20">
        <f t="shared" si="4275"/>
        <v>8704.4</v>
      </c>
      <c r="AG1494" s="20">
        <f t="shared" si="4276"/>
        <v>3522.9</v>
      </c>
      <c r="AH1494" s="20">
        <f t="shared" si="4277"/>
        <v>3058.4</v>
      </c>
      <c r="AI1494" s="20">
        <f t="shared" si="4425"/>
        <v>0</v>
      </c>
      <c r="AJ1494" s="20">
        <f t="shared" si="4278"/>
        <v>8704.4</v>
      </c>
      <c r="AK1494" s="20">
        <f t="shared" si="4425"/>
        <v>45</v>
      </c>
      <c r="AL1494" s="20">
        <f t="shared" si="4425"/>
        <v>0</v>
      </c>
      <c r="AM1494" s="20">
        <f t="shared" si="4425"/>
        <v>0</v>
      </c>
      <c r="AN1494" s="20">
        <f t="shared" si="4426"/>
        <v>8749.4</v>
      </c>
      <c r="AO1494" s="20">
        <f t="shared" si="4427"/>
        <v>3522.9</v>
      </c>
      <c r="AP1494" s="20">
        <f t="shared" si="4428"/>
        <v>3058.4</v>
      </c>
      <c r="AQ1494" s="20">
        <f t="shared" si="4425"/>
        <v>0</v>
      </c>
      <c r="AR1494" s="20">
        <f t="shared" si="4425"/>
        <v>0</v>
      </c>
      <c r="AS1494" s="20">
        <f t="shared" si="4425"/>
        <v>0</v>
      </c>
      <c r="AT1494" s="20">
        <f t="shared" si="4429"/>
        <v>8749.4</v>
      </c>
      <c r="AU1494" s="20">
        <f t="shared" si="4430"/>
        <v>3522.9</v>
      </c>
      <c r="AV1494" s="20">
        <f t="shared" si="4431"/>
        <v>3058.4</v>
      </c>
      <c r="AW1494" s="20">
        <f t="shared" si="4425"/>
        <v>0</v>
      </c>
      <c r="AX1494" s="20">
        <f t="shared" si="4425"/>
        <v>0</v>
      </c>
      <c r="AY1494" s="20">
        <f t="shared" si="4425"/>
        <v>0</v>
      </c>
      <c r="AZ1494" s="20">
        <f t="shared" si="4307"/>
        <v>8749.4</v>
      </c>
      <c r="BA1494" s="20">
        <f t="shared" si="4308"/>
        <v>3522.9</v>
      </c>
      <c r="BB1494" s="20">
        <f t="shared" si="4309"/>
        <v>3058.4</v>
      </c>
      <c r="BC1494" s="20">
        <f t="shared" si="4425"/>
        <v>0</v>
      </c>
      <c r="BD1494" s="20">
        <f t="shared" si="4297"/>
        <v>8749.4</v>
      </c>
      <c r="BE1494" s="20">
        <f t="shared" si="4425"/>
        <v>0</v>
      </c>
      <c r="BF1494" s="20">
        <f t="shared" si="4425"/>
        <v>0</v>
      </c>
      <c r="BG1494" s="20">
        <f t="shared" si="4425"/>
        <v>0</v>
      </c>
      <c r="BH1494" s="20">
        <f t="shared" si="4245"/>
        <v>8749.4</v>
      </c>
      <c r="BI1494" s="20">
        <f t="shared" si="4246"/>
        <v>3522.9</v>
      </c>
      <c r="BJ1494" s="20">
        <f t="shared" si="4247"/>
        <v>3058.4</v>
      </c>
      <c r="BK1494" s="20">
        <f t="shared" si="4425"/>
        <v>0</v>
      </c>
      <c r="BL1494" s="20">
        <f t="shared" si="4425"/>
        <v>0</v>
      </c>
      <c r="BM1494" s="20">
        <f t="shared" si="4248"/>
        <v>8749.4</v>
      </c>
      <c r="BN1494" s="20">
        <f t="shared" si="4249"/>
        <v>3522.9</v>
      </c>
      <c r="BO1494" s="20">
        <f t="shared" si="4425"/>
        <v>-3000.9140000000002</v>
      </c>
      <c r="BP1494" s="20">
        <f t="shared" si="4425"/>
        <v>0</v>
      </c>
      <c r="BQ1494" s="20">
        <f t="shared" si="4425"/>
        <v>0</v>
      </c>
      <c r="BR1494" s="20">
        <f t="shared" si="4319"/>
        <v>5748.485999999999</v>
      </c>
      <c r="BS1494" s="20">
        <f t="shared" si="4320"/>
        <v>3522.9</v>
      </c>
      <c r="BT1494" s="20">
        <f t="shared" si="4321"/>
        <v>3058.4</v>
      </c>
      <c r="BU1494" s="20">
        <f t="shared" si="4425"/>
        <v>0</v>
      </c>
      <c r="BV1494" s="20">
        <f t="shared" si="4322"/>
        <v>5748.485999999999</v>
      </c>
      <c r="BW1494" s="20">
        <f t="shared" si="4425"/>
        <v>0</v>
      </c>
      <c r="BX1494" s="20">
        <f t="shared" si="4425"/>
        <v>0</v>
      </c>
      <c r="BY1494" s="20">
        <f t="shared" si="4366"/>
        <v>5748.485999999999</v>
      </c>
      <c r="BZ1494" s="20">
        <f t="shared" si="4367"/>
        <v>3522.9</v>
      </c>
      <c r="CA1494" s="20">
        <f t="shared" si="4425"/>
        <v>0</v>
      </c>
      <c r="CB1494" s="20">
        <f t="shared" si="4368"/>
        <v>5748.485999999999</v>
      </c>
      <c r="CC1494" s="20">
        <f t="shared" si="4425"/>
        <v>-1110.539</v>
      </c>
      <c r="CD1494" s="20">
        <f t="shared" si="4369"/>
        <v>4637.9469999999992</v>
      </c>
      <c r="CE1494" s="20">
        <f t="shared" si="4425"/>
        <v>0</v>
      </c>
    </row>
    <row r="1495" spans="1:84" x14ac:dyDescent="0.25">
      <c r="A1495" s="10" t="s">
        <v>121</v>
      </c>
      <c r="B1495" s="19">
        <v>240</v>
      </c>
      <c r="C1495" s="10" t="s">
        <v>336</v>
      </c>
      <c r="D1495" s="10" t="s">
        <v>340</v>
      </c>
      <c r="E1495" s="25" t="s">
        <v>571</v>
      </c>
      <c r="F1495" s="20">
        <v>8704.4</v>
      </c>
      <c r="G1495" s="20">
        <v>3522.9</v>
      </c>
      <c r="H1495" s="20">
        <v>3058.4</v>
      </c>
      <c r="I1495" s="20"/>
      <c r="J1495" s="20"/>
      <c r="K1495" s="20"/>
      <c r="L1495" s="20">
        <f t="shared" si="4252"/>
        <v>8704.4</v>
      </c>
      <c r="M1495" s="20">
        <f t="shared" si="4253"/>
        <v>3522.9</v>
      </c>
      <c r="N1495" s="20">
        <f t="shared" si="4254"/>
        <v>3058.4</v>
      </c>
      <c r="O1495" s="20"/>
      <c r="P1495" s="20"/>
      <c r="Q1495" s="20"/>
      <c r="R1495" s="20">
        <f t="shared" si="4407"/>
        <v>8704.4</v>
      </c>
      <c r="S1495" s="20">
        <f t="shared" si="4408"/>
        <v>3522.9</v>
      </c>
      <c r="T1495" s="20">
        <f t="shared" si="4409"/>
        <v>3058.4</v>
      </c>
      <c r="U1495" s="20"/>
      <c r="V1495" s="20">
        <f t="shared" si="4345"/>
        <v>8704.4</v>
      </c>
      <c r="W1495" s="20"/>
      <c r="X1495" s="20"/>
      <c r="Y1495" s="20"/>
      <c r="Z1495" s="20">
        <f t="shared" si="4323"/>
        <v>8704.4</v>
      </c>
      <c r="AA1495" s="20">
        <f t="shared" si="4324"/>
        <v>3522.9</v>
      </c>
      <c r="AB1495" s="20">
        <f t="shared" si="4325"/>
        <v>3058.4</v>
      </c>
      <c r="AC1495" s="20"/>
      <c r="AD1495" s="20"/>
      <c r="AE1495" s="20"/>
      <c r="AF1495" s="20">
        <f t="shared" si="4275"/>
        <v>8704.4</v>
      </c>
      <c r="AG1495" s="20">
        <f t="shared" si="4276"/>
        <v>3522.9</v>
      </c>
      <c r="AH1495" s="20">
        <f t="shared" si="4277"/>
        <v>3058.4</v>
      </c>
      <c r="AI1495" s="20"/>
      <c r="AJ1495" s="20">
        <f t="shared" si="4278"/>
        <v>8704.4</v>
      </c>
      <c r="AK1495" s="20">
        <v>45</v>
      </c>
      <c r="AL1495" s="20"/>
      <c r="AM1495" s="20"/>
      <c r="AN1495" s="20">
        <f t="shared" si="4426"/>
        <v>8749.4</v>
      </c>
      <c r="AO1495" s="20">
        <f t="shared" si="4427"/>
        <v>3522.9</v>
      </c>
      <c r="AP1495" s="20">
        <f t="shared" si="4428"/>
        <v>3058.4</v>
      </c>
      <c r="AQ1495" s="20"/>
      <c r="AR1495" s="20"/>
      <c r="AS1495" s="20"/>
      <c r="AT1495" s="20">
        <f t="shared" si="4429"/>
        <v>8749.4</v>
      </c>
      <c r="AU1495" s="20">
        <f t="shared" si="4430"/>
        <v>3522.9</v>
      </c>
      <c r="AV1495" s="20">
        <f t="shared" si="4431"/>
        <v>3058.4</v>
      </c>
      <c r="AW1495" s="20"/>
      <c r="AX1495" s="20"/>
      <c r="AY1495" s="20"/>
      <c r="AZ1495" s="20">
        <f t="shared" si="4307"/>
        <v>8749.4</v>
      </c>
      <c r="BA1495" s="20">
        <f t="shared" si="4308"/>
        <v>3522.9</v>
      </c>
      <c r="BB1495" s="20">
        <f t="shared" si="4309"/>
        <v>3058.4</v>
      </c>
      <c r="BC1495" s="20"/>
      <c r="BD1495" s="20">
        <f t="shared" si="4297"/>
        <v>8749.4</v>
      </c>
      <c r="BE1495" s="20"/>
      <c r="BF1495" s="20"/>
      <c r="BG1495" s="20"/>
      <c r="BH1495" s="20">
        <f t="shared" si="4245"/>
        <v>8749.4</v>
      </c>
      <c r="BI1495" s="20">
        <f t="shared" si="4246"/>
        <v>3522.9</v>
      </c>
      <c r="BJ1495" s="20">
        <f t="shared" si="4247"/>
        <v>3058.4</v>
      </c>
      <c r="BK1495" s="20"/>
      <c r="BL1495" s="20"/>
      <c r="BM1495" s="20">
        <f t="shared" si="4248"/>
        <v>8749.4</v>
      </c>
      <c r="BN1495" s="20">
        <f t="shared" si="4249"/>
        <v>3522.9</v>
      </c>
      <c r="BO1495" s="20">
        <v>-3000.9140000000002</v>
      </c>
      <c r="BP1495" s="20"/>
      <c r="BQ1495" s="20"/>
      <c r="BR1495" s="20">
        <f t="shared" si="4319"/>
        <v>5748.485999999999</v>
      </c>
      <c r="BS1495" s="20">
        <f t="shared" si="4320"/>
        <v>3522.9</v>
      </c>
      <c r="BT1495" s="20">
        <f t="shared" si="4321"/>
        <v>3058.4</v>
      </c>
      <c r="BU1495" s="20"/>
      <c r="BV1495" s="20">
        <f t="shared" si="4322"/>
        <v>5748.485999999999</v>
      </c>
      <c r="BW1495" s="20"/>
      <c r="BX1495" s="20"/>
      <c r="BY1495" s="20">
        <f t="shared" si="4366"/>
        <v>5748.485999999999</v>
      </c>
      <c r="BZ1495" s="20">
        <f t="shared" si="4367"/>
        <v>3522.9</v>
      </c>
      <c r="CA1495" s="20"/>
      <c r="CB1495" s="20">
        <f t="shared" si="4368"/>
        <v>5748.485999999999</v>
      </c>
      <c r="CC1495" s="20">
        <v>-1110.539</v>
      </c>
      <c r="CD1495" s="20">
        <f t="shared" si="4369"/>
        <v>4637.9469999999992</v>
      </c>
      <c r="CE1495" s="20"/>
    </row>
    <row r="1496" spans="1:84" x14ac:dyDescent="0.25">
      <c r="A1496" s="10" t="s">
        <v>121</v>
      </c>
      <c r="B1496" s="19">
        <v>800</v>
      </c>
      <c r="C1496" s="10"/>
      <c r="D1496" s="10"/>
      <c r="E1496" s="25" t="s">
        <v>618</v>
      </c>
      <c r="F1496" s="20">
        <f>F1497</f>
        <v>1080.8</v>
      </c>
      <c r="G1496" s="20">
        <f t="shared" ref="G1496:CE1497" si="4432">G1497</f>
        <v>1080.8</v>
      </c>
      <c r="H1496" s="20">
        <f t="shared" si="4432"/>
        <v>1080.8</v>
      </c>
      <c r="I1496" s="20">
        <f t="shared" si="4432"/>
        <v>0</v>
      </c>
      <c r="J1496" s="20">
        <f t="shared" si="4432"/>
        <v>0</v>
      </c>
      <c r="K1496" s="20">
        <f t="shared" si="4432"/>
        <v>0</v>
      </c>
      <c r="L1496" s="20">
        <f t="shared" si="4252"/>
        <v>1080.8</v>
      </c>
      <c r="M1496" s="20">
        <f t="shared" si="4253"/>
        <v>1080.8</v>
      </c>
      <c r="N1496" s="20">
        <f t="shared" si="4254"/>
        <v>1080.8</v>
      </c>
      <c r="O1496" s="20">
        <f t="shared" si="4432"/>
        <v>0</v>
      </c>
      <c r="P1496" s="20">
        <f t="shared" si="4432"/>
        <v>0</v>
      </c>
      <c r="Q1496" s="20">
        <f t="shared" si="4432"/>
        <v>0</v>
      </c>
      <c r="R1496" s="20">
        <f t="shared" si="4407"/>
        <v>1080.8</v>
      </c>
      <c r="S1496" s="20">
        <f t="shared" si="4408"/>
        <v>1080.8</v>
      </c>
      <c r="T1496" s="20">
        <f t="shared" si="4409"/>
        <v>1080.8</v>
      </c>
      <c r="U1496" s="20">
        <f t="shared" si="4432"/>
        <v>1180.2750000000001</v>
      </c>
      <c r="V1496" s="20">
        <f t="shared" si="4345"/>
        <v>2261.0749999999998</v>
      </c>
      <c r="W1496" s="20">
        <f t="shared" si="4432"/>
        <v>0</v>
      </c>
      <c r="X1496" s="20">
        <f t="shared" si="4432"/>
        <v>0</v>
      </c>
      <c r="Y1496" s="20">
        <f t="shared" si="4432"/>
        <v>0</v>
      </c>
      <c r="Z1496" s="20">
        <f t="shared" si="4323"/>
        <v>2261.0749999999998</v>
      </c>
      <c r="AA1496" s="20">
        <f t="shared" si="4324"/>
        <v>1080.8</v>
      </c>
      <c r="AB1496" s="20">
        <f t="shared" si="4325"/>
        <v>1080.8</v>
      </c>
      <c r="AC1496" s="20">
        <f t="shared" si="4432"/>
        <v>0</v>
      </c>
      <c r="AD1496" s="20">
        <f t="shared" si="4432"/>
        <v>0</v>
      </c>
      <c r="AE1496" s="20">
        <f t="shared" si="4432"/>
        <v>0</v>
      </c>
      <c r="AF1496" s="20">
        <f t="shared" si="4275"/>
        <v>2261.0749999999998</v>
      </c>
      <c r="AG1496" s="20">
        <f t="shared" si="4276"/>
        <v>1080.8</v>
      </c>
      <c r="AH1496" s="20">
        <f t="shared" si="4277"/>
        <v>1080.8</v>
      </c>
      <c r="AI1496" s="20">
        <f t="shared" si="4432"/>
        <v>0</v>
      </c>
      <c r="AJ1496" s="20">
        <f t="shared" si="4278"/>
        <v>2261.0749999999998</v>
      </c>
      <c r="AK1496" s="20">
        <f t="shared" si="4432"/>
        <v>0</v>
      </c>
      <c r="AL1496" s="20">
        <f t="shared" si="4432"/>
        <v>0</v>
      </c>
      <c r="AM1496" s="20">
        <f t="shared" si="4432"/>
        <v>0</v>
      </c>
      <c r="AN1496" s="20">
        <f t="shared" si="4426"/>
        <v>2261.0749999999998</v>
      </c>
      <c r="AO1496" s="20">
        <f t="shared" si="4427"/>
        <v>1080.8</v>
      </c>
      <c r="AP1496" s="20">
        <f t="shared" si="4428"/>
        <v>1080.8</v>
      </c>
      <c r="AQ1496" s="20">
        <f t="shared" si="4432"/>
        <v>0</v>
      </c>
      <c r="AR1496" s="20">
        <f t="shared" si="4432"/>
        <v>0</v>
      </c>
      <c r="AS1496" s="20">
        <f t="shared" si="4432"/>
        <v>0</v>
      </c>
      <c r="AT1496" s="20">
        <f t="shared" si="4429"/>
        <v>2261.0749999999998</v>
      </c>
      <c r="AU1496" s="20">
        <f t="shared" si="4430"/>
        <v>1080.8</v>
      </c>
      <c r="AV1496" s="20">
        <f t="shared" si="4431"/>
        <v>1080.8</v>
      </c>
      <c r="AW1496" s="20">
        <f t="shared" si="4432"/>
        <v>0</v>
      </c>
      <c r="AX1496" s="20">
        <f t="shared" si="4432"/>
        <v>0</v>
      </c>
      <c r="AY1496" s="20">
        <f t="shared" si="4432"/>
        <v>0</v>
      </c>
      <c r="AZ1496" s="20">
        <f t="shared" si="4307"/>
        <v>2261.0749999999998</v>
      </c>
      <c r="BA1496" s="20">
        <f t="shared" si="4308"/>
        <v>1080.8</v>
      </c>
      <c r="BB1496" s="20">
        <f t="shared" si="4309"/>
        <v>1080.8</v>
      </c>
      <c r="BC1496" s="20">
        <f t="shared" si="4432"/>
        <v>0</v>
      </c>
      <c r="BD1496" s="20">
        <f t="shared" si="4297"/>
        <v>2261.0749999999998</v>
      </c>
      <c r="BE1496" s="20">
        <f t="shared" si="4432"/>
        <v>575.84699999999998</v>
      </c>
      <c r="BF1496" s="20">
        <f t="shared" si="4432"/>
        <v>0</v>
      </c>
      <c r="BG1496" s="20">
        <f t="shared" si="4432"/>
        <v>0</v>
      </c>
      <c r="BH1496" s="20">
        <f t="shared" si="4245"/>
        <v>2836.9219999999996</v>
      </c>
      <c r="BI1496" s="20">
        <f t="shared" si="4246"/>
        <v>1080.8</v>
      </c>
      <c r="BJ1496" s="20">
        <f t="shared" si="4247"/>
        <v>1080.8</v>
      </c>
      <c r="BK1496" s="20">
        <f t="shared" si="4432"/>
        <v>0</v>
      </c>
      <c r="BL1496" s="20">
        <f t="shared" si="4432"/>
        <v>0</v>
      </c>
      <c r="BM1496" s="20">
        <f t="shared" si="4248"/>
        <v>2836.9219999999996</v>
      </c>
      <c r="BN1496" s="20">
        <f t="shared" si="4249"/>
        <v>1080.8</v>
      </c>
      <c r="BO1496" s="20">
        <f t="shared" si="4432"/>
        <v>105.254</v>
      </c>
      <c r="BP1496" s="20">
        <f t="shared" si="4432"/>
        <v>0</v>
      </c>
      <c r="BQ1496" s="20">
        <f t="shared" si="4432"/>
        <v>0</v>
      </c>
      <c r="BR1496" s="20">
        <f t="shared" si="4319"/>
        <v>2942.1759999999995</v>
      </c>
      <c r="BS1496" s="20">
        <f t="shared" si="4320"/>
        <v>1080.8</v>
      </c>
      <c r="BT1496" s="20">
        <f t="shared" si="4321"/>
        <v>1080.8</v>
      </c>
      <c r="BU1496" s="20">
        <f t="shared" si="4432"/>
        <v>0</v>
      </c>
      <c r="BV1496" s="20">
        <f t="shared" si="4322"/>
        <v>2942.1759999999995</v>
      </c>
      <c r="BW1496" s="20">
        <f t="shared" si="4432"/>
        <v>2137.8809999999999</v>
      </c>
      <c r="BX1496" s="20">
        <f t="shared" si="4432"/>
        <v>0</v>
      </c>
      <c r="BY1496" s="20">
        <f t="shared" si="4366"/>
        <v>5080.0569999999989</v>
      </c>
      <c r="BZ1496" s="20">
        <f t="shared" si="4367"/>
        <v>1080.8</v>
      </c>
      <c r="CA1496" s="20">
        <f t="shared" si="4432"/>
        <v>0</v>
      </c>
      <c r="CB1496" s="20">
        <f t="shared" si="4368"/>
        <v>5080.0569999999989</v>
      </c>
      <c r="CC1496" s="20">
        <f t="shared" si="4432"/>
        <v>842.33900000000006</v>
      </c>
      <c r="CD1496" s="20">
        <f t="shared" si="4369"/>
        <v>5922.3959999999988</v>
      </c>
      <c r="CE1496" s="20">
        <f t="shared" si="4432"/>
        <v>0</v>
      </c>
    </row>
    <row r="1497" spans="1:84" x14ac:dyDescent="0.25">
      <c r="A1497" s="10" t="s">
        <v>121</v>
      </c>
      <c r="B1497" s="19">
        <v>850</v>
      </c>
      <c r="C1497" s="10"/>
      <c r="D1497" s="10"/>
      <c r="E1497" s="25" t="s">
        <v>621</v>
      </c>
      <c r="F1497" s="20">
        <f>F1498</f>
        <v>1080.8</v>
      </c>
      <c r="G1497" s="20">
        <f t="shared" si="4432"/>
        <v>1080.8</v>
      </c>
      <c r="H1497" s="20">
        <f t="shared" si="4432"/>
        <v>1080.8</v>
      </c>
      <c r="I1497" s="20">
        <f t="shared" si="4432"/>
        <v>0</v>
      </c>
      <c r="J1497" s="20">
        <f t="shared" si="4432"/>
        <v>0</v>
      </c>
      <c r="K1497" s="20">
        <f t="shared" si="4432"/>
        <v>0</v>
      </c>
      <c r="L1497" s="20">
        <f t="shared" si="4252"/>
        <v>1080.8</v>
      </c>
      <c r="M1497" s="20">
        <f t="shared" si="4253"/>
        <v>1080.8</v>
      </c>
      <c r="N1497" s="20">
        <f t="shared" si="4254"/>
        <v>1080.8</v>
      </c>
      <c r="O1497" s="20">
        <f t="shared" si="4432"/>
        <v>0</v>
      </c>
      <c r="P1497" s="20">
        <f t="shared" si="4432"/>
        <v>0</v>
      </c>
      <c r="Q1497" s="20">
        <f t="shared" si="4432"/>
        <v>0</v>
      </c>
      <c r="R1497" s="20">
        <f t="shared" si="4407"/>
        <v>1080.8</v>
      </c>
      <c r="S1497" s="20">
        <f t="shared" si="4408"/>
        <v>1080.8</v>
      </c>
      <c r="T1497" s="20">
        <f t="shared" si="4409"/>
        <v>1080.8</v>
      </c>
      <c r="U1497" s="20">
        <f t="shared" si="4432"/>
        <v>1180.2750000000001</v>
      </c>
      <c r="V1497" s="20">
        <f t="shared" si="4345"/>
        <v>2261.0749999999998</v>
      </c>
      <c r="W1497" s="20">
        <f t="shared" si="4432"/>
        <v>0</v>
      </c>
      <c r="X1497" s="20">
        <f t="shared" si="4432"/>
        <v>0</v>
      </c>
      <c r="Y1497" s="20">
        <f t="shared" si="4432"/>
        <v>0</v>
      </c>
      <c r="Z1497" s="20">
        <f t="shared" si="4323"/>
        <v>2261.0749999999998</v>
      </c>
      <c r="AA1497" s="20">
        <f t="shared" si="4324"/>
        <v>1080.8</v>
      </c>
      <c r="AB1497" s="20">
        <f t="shared" si="4325"/>
        <v>1080.8</v>
      </c>
      <c r="AC1497" s="20">
        <f t="shared" si="4432"/>
        <v>0</v>
      </c>
      <c r="AD1497" s="20">
        <f t="shared" si="4432"/>
        <v>0</v>
      </c>
      <c r="AE1497" s="20">
        <f t="shared" si="4432"/>
        <v>0</v>
      </c>
      <c r="AF1497" s="20">
        <f t="shared" si="4275"/>
        <v>2261.0749999999998</v>
      </c>
      <c r="AG1497" s="20">
        <f t="shared" si="4276"/>
        <v>1080.8</v>
      </c>
      <c r="AH1497" s="20">
        <f t="shared" si="4277"/>
        <v>1080.8</v>
      </c>
      <c r="AI1497" s="20">
        <f t="shared" si="4432"/>
        <v>0</v>
      </c>
      <c r="AJ1497" s="20">
        <f t="shared" si="4278"/>
        <v>2261.0749999999998</v>
      </c>
      <c r="AK1497" s="20">
        <f t="shared" si="4432"/>
        <v>0</v>
      </c>
      <c r="AL1497" s="20">
        <f t="shared" si="4432"/>
        <v>0</v>
      </c>
      <c r="AM1497" s="20">
        <f t="shared" si="4432"/>
        <v>0</v>
      </c>
      <c r="AN1497" s="20">
        <f t="shared" si="4426"/>
        <v>2261.0749999999998</v>
      </c>
      <c r="AO1497" s="20">
        <f t="shared" si="4427"/>
        <v>1080.8</v>
      </c>
      <c r="AP1497" s="20">
        <f t="shared" si="4428"/>
        <v>1080.8</v>
      </c>
      <c r="AQ1497" s="20">
        <f t="shared" si="4432"/>
        <v>0</v>
      </c>
      <c r="AR1497" s="20">
        <f t="shared" si="4432"/>
        <v>0</v>
      </c>
      <c r="AS1497" s="20">
        <f t="shared" si="4432"/>
        <v>0</v>
      </c>
      <c r="AT1497" s="20">
        <f t="shared" si="4429"/>
        <v>2261.0749999999998</v>
      </c>
      <c r="AU1497" s="20">
        <f t="shared" si="4430"/>
        <v>1080.8</v>
      </c>
      <c r="AV1497" s="20">
        <f t="shared" si="4431"/>
        <v>1080.8</v>
      </c>
      <c r="AW1497" s="20">
        <f t="shared" si="4432"/>
        <v>0</v>
      </c>
      <c r="AX1497" s="20">
        <f t="shared" si="4432"/>
        <v>0</v>
      </c>
      <c r="AY1497" s="20">
        <f t="shared" si="4432"/>
        <v>0</v>
      </c>
      <c r="AZ1497" s="20">
        <f t="shared" si="4307"/>
        <v>2261.0749999999998</v>
      </c>
      <c r="BA1497" s="20">
        <f t="shared" si="4308"/>
        <v>1080.8</v>
      </c>
      <c r="BB1497" s="20">
        <f t="shared" si="4309"/>
        <v>1080.8</v>
      </c>
      <c r="BC1497" s="20">
        <f t="shared" si="4432"/>
        <v>0</v>
      </c>
      <c r="BD1497" s="20">
        <f t="shared" si="4297"/>
        <v>2261.0749999999998</v>
      </c>
      <c r="BE1497" s="20">
        <f t="shared" si="4432"/>
        <v>575.84699999999998</v>
      </c>
      <c r="BF1497" s="20">
        <f t="shared" si="4432"/>
        <v>0</v>
      </c>
      <c r="BG1497" s="20">
        <f t="shared" si="4432"/>
        <v>0</v>
      </c>
      <c r="BH1497" s="20">
        <f t="shared" si="4245"/>
        <v>2836.9219999999996</v>
      </c>
      <c r="BI1497" s="20">
        <f t="shared" si="4246"/>
        <v>1080.8</v>
      </c>
      <c r="BJ1497" s="20">
        <f t="shared" si="4247"/>
        <v>1080.8</v>
      </c>
      <c r="BK1497" s="20">
        <f t="shared" si="4432"/>
        <v>0</v>
      </c>
      <c r="BL1497" s="20">
        <f t="shared" si="4432"/>
        <v>0</v>
      </c>
      <c r="BM1497" s="20">
        <f t="shared" si="4248"/>
        <v>2836.9219999999996</v>
      </c>
      <c r="BN1497" s="20">
        <f t="shared" si="4249"/>
        <v>1080.8</v>
      </c>
      <c r="BO1497" s="20">
        <f t="shared" si="4432"/>
        <v>105.254</v>
      </c>
      <c r="BP1497" s="20">
        <f t="shared" si="4432"/>
        <v>0</v>
      </c>
      <c r="BQ1497" s="20">
        <f t="shared" si="4432"/>
        <v>0</v>
      </c>
      <c r="BR1497" s="20">
        <f t="shared" si="4319"/>
        <v>2942.1759999999995</v>
      </c>
      <c r="BS1497" s="20">
        <f t="shared" si="4320"/>
        <v>1080.8</v>
      </c>
      <c r="BT1497" s="20">
        <f t="shared" si="4321"/>
        <v>1080.8</v>
      </c>
      <c r="BU1497" s="20">
        <f t="shared" si="4432"/>
        <v>0</v>
      </c>
      <c r="BV1497" s="20">
        <f t="shared" si="4322"/>
        <v>2942.1759999999995</v>
      </c>
      <c r="BW1497" s="20">
        <f t="shared" si="4432"/>
        <v>2137.8809999999999</v>
      </c>
      <c r="BX1497" s="20">
        <f t="shared" si="4432"/>
        <v>0</v>
      </c>
      <c r="BY1497" s="20">
        <f t="shared" si="4366"/>
        <v>5080.0569999999989</v>
      </c>
      <c r="BZ1497" s="20">
        <f t="shared" si="4367"/>
        <v>1080.8</v>
      </c>
      <c r="CA1497" s="20">
        <f t="shared" si="4432"/>
        <v>0</v>
      </c>
      <c r="CB1497" s="20">
        <f t="shared" si="4368"/>
        <v>5080.0569999999989</v>
      </c>
      <c r="CC1497" s="20">
        <f t="shared" si="4432"/>
        <v>842.33900000000006</v>
      </c>
      <c r="CD1497" s="20">
        <f t="shared" si="4369"/>
        <v>5922.3959999999988</v>
      </c>
      <c r="CE1497" s="20">
        <f t="shared" si="4432"/>
        <v>0</v>
      </c>
    </row>
    <row r="1498" spans="1:84" x14ac:dyDescent="0.25">
      <c r="A1498" s="10" t="s">
        <v>121</v>
      </c>
      <c r="B1498" s="19">
        <v>850</v>
      </c>
      <c r="C1498" s="10" t="s">
        <v>336</v>
      </c>
      <c r="D1498" s="10" t="s">
        <v>340</v>
      </c>
      <c r="E1498" s="25" t="s">
        <v>571</v>
      </c>
      <c r="F1498" s="20">
        <v>1080.8</v>
      </c>
      <c r="G1498" s="20">
        <v>1080.8</v>
      </c>
      <c r="H1498" s="20">
        <v>1080.8</v>
      </c>
      <c r="I1498" s="20"/>
      <c r="J1498" s="20"/>
      <c r="K1498" s="20"/>
      <c r="L1498" s="20">
        <f t="shared" si="4252"/>
        <v>1080.8</v>
      </c>
      <c r="M1498" s="20">
        <f t="shared" si="4253"/>
        <v>1080.8</v>
      </c>
      <c r="N1498" s="20">
        <f t="shared" si="4254"/>
        <v>1080.8</v>
      </c>
      <c r="O1498" s="20"/>
      <c r="P1498" s="20"/>
      <c r="Q1498" s="20"/>
      <c r="R1498" s="20">
        <f t="shared" si="4407"/>
        <v>1080.8</v>
      </c>
      <c r="S1498" s="20">
        <f t="shared" si="4408"/>
        <v>1080.8</v>
      </c>
      <c r="T1498" s="20">
        <f t="shared" si="4409"/>
        <v>1080.8</v>
      </c>
      <c r="U1498" s="20">
        <v>1180.2750000000001</v>
      </c>
      <c r="V1498" s="20">
        <f t="shared" si="4345"/>
        <v>2261.0749999999998</v>
      </c>
      <c r="W1498" s="20"/>
      <c r="X1498" s="20"/>
      <c r="Y1498" s="20"/>
      <c r="Z1498" s="20">
        <f t="shared" si="4323"/>
        <v>2261.0749999999998</v>
      </c>
      <c r="AA1498" s="20">
        <f t="shared" si="4324"/>
        <v>1080.8</v>
      </c>
      <c r="AB1498" s="20">
        <f t="shared" si="4325"/>
        <v>1080.8</v>
      </c>
      <c r="AC1498" s="20"/>
      <c r="AD1498" s="20"/>
      <c r="AE1498" s="20"/>
      <c r="AF1498" s="20">
        <f t="shared" si="4275"/>
        <v>2261.0749999999998</v>
      </c>
      <c r="AG1498" s="20">
        <f t="shared" si="4276"/>
        <v>1080.8</v>
      </c>
      <c r="AH1498" s="20">
        <f t="shared" si="4277"/>
        <v>1080.8</v>
      </c>
      <c r="AI1498" s="20"/>
      <c r="AJ1498" s="20">
        <f t="shared" si="4278"/>
        <v>2261.0749999999998</v>
      </c>
      <c r="AK1498" s="20"/>
      <c r="AL1498" s="20"/>
      <c r="AM1498" s="20"/>
      <c r="AN1498" s="20">
        <f t="shared" si="4426"/>
        <v>2261.0749999999998</v>
      </c>
      <c r="AO1498" s="20">
        <f t="shared" si="4427"/>
        <v>1080.8</v>
      </c>
      <c r="AP1498" s="20">
        <f t="shared" si="4428"/>
        <v>1080.8</v>
      </c>
      <c r="AQ1498" s="20"/>
      <c r="AR1498" s="20"/>
      <c r="AS1498" s="20"/>
      <c r="AT1498" s="20">
        <f t="shared" si="4429"/>
        <v>2261.0749999999998</v>
      </c>
      <c r="AU1498" s="20">
        <f t="shared" si="4430"/>
        <v>1080.8</v>
      </c>
      <c r="AV1498" s="20">
        <f t="shared" si="4431"/>
        <v>1080.8</v>
      </c>
      <c r="AW1498" s="20"/>
      <c r="AX1498" s="20"/>
      <c r="AY1498" s="20"/>
      <c r="AZ1498" s="20">
        <f t="shared" si="4307"/>
        <v>2261.0749999999998</v>
      </c>
      <c r="BA1498" s="20">
        <f t="shared" si="4308"/>
        <v>1080.8</v>
      </c>
      <c r="BB1498" s="20">
        <f t="shared" si="4309"/>
        <v>1080.8</v>
      </c>
      <c r="BC1498" s="20"/>
      <c r="BD1498" s="20">
        <f t="shared" si="4297"/>
        <v>2261.0749999999998</v>
      </c>
      <c r="BE1498" s="20">
        <v>575.84699999999998</v>
      </c>
      <c r="BF1498" s="20"/>
      <c r="BG1498" s="20"/>
      <c r="BH1498" s="20">
        <f t="shared" si="4245"/>
        <v>2836.9219999999996</v>
      </c>
      <c r="BI1498" s="20">
        <f t="shared" si="4246"/>
        <v>1080.8</v>
      </c>
      <c r="BJ1498" s="20">
        <f t="shared" si="4247"/>
        <v>1080.8</v>
      </c>
      <c r="BK1498" s="20"/>
      <c r="BL1498" s="20"/>
      <c r="BM1498" s="20">
        <f t="shared" si="4248"/>
        <v>2836.9219999999996</v>
      </c>
      <c r="BN1498" s="20">
        <f t="shared" si="4249"/>
        <v>1080.8</v>
      </c>
      <c r="BO1498" s="20">
        <v>105.254</v>
      </c>
      <c r="BP1498" s="20"/>
      <c r="BQ1498" s="20"/>
      <c r="BR1498" s="20">
        <f t="shared" si="4319"/>
        <v>2942.1759999999995</v>
      </c>
      <c r="BS1498" s="20">
        <f t="shared" si="4320"/>
        <v>1080.8</v>
      </c>
      <c r="BT1498" s="20">
        <f t="shared" si="4321"/>
        <v>1080.8</v>
      </c>
      <c r="BU1498" s="20"/>
      <c r="BV1498" s="20">
        <f t="shared" si="4322"/>
        <v>2942.1759999999995</v>
      </c>
      <c r="BW1498" s="20">
        <v>2137.8809999999999</v>
      </c>
      <c r="BX1498" s="20"/>
      <c r="BY1498" s="20">
        <f t="shared" si="4366"/>
        <v>5080.0569999999989</v>
      </c>
      <c r="BZ1498" s="20">
        <f t="shared" si="4367"/>
        <v>1080.8</v>
      </c>
      <c r="CA1498" s="20"/>
      <c r="CB1498" s="20">
        <f t="shared" si="4368"/>
        <v>5080.0569999999989</v>
      </c>
      <c r="CC1498" s="20">
        <v>842.33900000000006</v>
      </c>
      <c r="CD1498" s="20">
        <f t="shared" si="4369"/>
        <v>5922.3959999999988</v>
      </c>
      <c r="CE1498" s="20"/>
    </row>
    <row r="1499" spans="1:84" ht="47.25" x14ac:dyDescent="0.25">
      <c r="A1499" s="10" t="s">
        <v>497</v>
      </c>
      <c r="B1499" s="19"/>
      <c r="C1499" s="10"/>
      <c r="D1499" s="10"/>
      <c r="E1499" s="25" t="s">
        <v>941</v>
      </c>
      <c r="F1499" s="20">
        <f>F1500</f>
        <v>463</v>
      </c>
      <c r="G1499" s="20">
        <f t="shared" ref="G1499:CE1502" si="4433">G1500</f>
        <v>463</v>
      </c>
      <c r="H1499" s="20">
        <f t="shared" si="4433"/>
        <v>463</v>
      </c>
      <c r="I1499" s="20">
        <f t="shared" si="4433"/>
        <v>0</v>
      </c>
      <c r="J1499" s="20">
        <f t="shared" si="4433"/>
        <v>0</v>
      </c>
      <c r="K1499" s="20">
        <f t="shared" si="4433"/>
        <v>0</v>
      </c>
      <c r="L1499" s="20">
        <f t="shared" si="4252"/>
        <v>463</v>
      </c>
      <c r="M1499" s="20">
        <f t="shared" si="4253"/>
        <v>463</v>
      </c>
      <c r="N1499" s="20">
        <f t="shared" si="4254"/>
        <v>463</v>
      </c>
      <c r="O1499" s="20">
        <f t="shared" si="4433"/>
        <v>0</v>
      </c>
      <c r="P1499" s="20">
        <f t="shared" si="4433"/>
        <v>0</v>
      </c>
      <c r="Q1499" s="20">
        <f t="shared" si="4433"/>
        <v>0</v>
      </c>
      <c r="R1499" s="20">
        <f t="shared" si="4407"/>
        <v>463</v>
      </c>
      <c r="S1499" s="20">
        <f t="shared" si="4408"/>
        <v>463</v>
      </c>
      <c r="T1499" s="20">
        <f t="shared" si="4409"/>
        <v>463</v>
      </c>
      <c r="U1499" s="20">
        <f t="shared" si="4433"/>
        <v>0</v>
      </c>
      <c r="V1499" s="20">
        <f t="shared" si="4345"/>
        <v>463</v>
      </c>
      <c r="W1499" s="20">
        <f t="shared" si="4433"/>
        <v>0</v>
      </c>
      <c r="X1499" s="20">
        <f t="shared" si="4433"/>
        <v>0</v>
      </c>
      <c r="Y1499" s="20">
        <f t="shared" si="4433"/>
        <v>0</v>
      </c>
      <c r="Z1499" s="20">
        <f t="shared" si="4323"/>
        <v>463</v>
      </c>
      <c r="AA1499" s="20">
        <f t="shared" si="4324"/>
        <v>463</v>
      </c>
      <c r="AB1499" s="20">
        <f t="shared" si="4325"/>
        <v>463</v>
      </c>
      <c r="AC1499" s="20">
        <f t="shared" si="4433"/>
        <v>0</v>
      </c>
      <c r="AD1499" s="20">
        <f t="shared" si="4433"/>
        <v>0</v>
      </c>
      <c r="AE1499" s="20">
        <f t="shared" si="4433"/>
        <v>0</v>
      </c>
      <c r="AF1499" s="20">
        <f t="shared" si="4275"/>
        <v>463</v>
      </c>
      <c r="AG1499" s="20">
        <f t="shared" si="4276"/>
        <v>463</v>
      </c>
      <c r="AH1499" s="20">
        <f t="shared" si="4277"/>
        <v>463</v>
      </c>
      <c r="AI1499" s="20">
        <f t="shared" si="4433"/>
        <v>0</v>
      </c>
      <c r="AJ1499" s="20">
        <f t="shared" si="4278"/>
        <v>463</v>
      </c>
      <c r="AK1499" s="20">
        <f t="shared" si="4433"/>
        <v>0</v>
      </c>
      <c r="AL1499" s="20">
        <f t="shared" si="4433"/>
        <v>0</v>
      </c>
      <c r="AM1499" s="20">
        <f t="shared" si="4433"/>
        <v>0</v>
      </c>
      <c r="AN1499" s="20">
        <f t="shared" si="4426"/>
        <v>463</v>
      </c>
      <c r="AO1499" s="20">
        <f t="shared" si="4427"/>
        <v>463</v>
      </c>
      <c r="AP1499" s="20">
        <f t="shared" si="4428"/>
        <v>463</v>
      </c>
      <c r="AQ1499" s="20">
        <f t="shared" si="4433"/>
        <v>0</v>
      </c>
      <c r="AR1499" s="20">
        <f t="shared" si="4433"/>
        <v>0</v>
      </c>
      <c r="AS1499" s="20">
        <f t="shared" si="4433"/>
        <v>0</v>
      </c>
      <c r="AT1499" s="20">
        <f t="shared" si="4429"/>
        <v>463</v>
      </c>
      <c r="AU1499" s="20">
        <f t="shared" si="4430"/>
        <v>463</v>
      </c>
      <c r="AV1499" s="20">
        <f t="shared" si="4431"/>
        <v>463</v>
      </c>
      <c r="AW1499" s="20">
        <f t="shared" si="4433"/>
        <v>0</v>
      </c>
      <c r="AX1499" s="20">
        <f t="shared" si="4433"/>
        <v>0</v>
      </c>
      <c r="AY1499" s="20">
        <f t="shared" si="4433"/>
        <v>0</v>
      </c>
      <c r="AZ1499" s="20">
        <f t="shared" si="4307"/>
        <v>463</v>
      </c>
      <c r="BA1499" s="20">
        <f t="shared" si="4308"/>
        <v>463</v>
      </c>
      <c r="BB1499" s="20">
        <f t="shared" si="4309"/>
        <v>463</v>
      </c>
      <c r="BC1499" s="20">
        <f t="shared" si="4433"/>
        <v>0</v>
      </c>
      <c r="BD1499" s="20">
        <f t="shared" si="4297"/>
        <v>463</v>
      </c>
      <c r="BE1499" s="20">
        <f t="shared" si="4433"/>
        <v>0</v>
      </c>
      <c r="BF1499" s="20">
        <f t="shared" si="4433"/>
        <v>0</v>
      </c>
      <c r="BG1499" s="20">
        <f t="shared" si="4433"/>
        <v>0</v>
      </c>
      <c r="BH1499" s="20">
        <f t="shared" si="4245"/>
        <v>463</v>
      </c>
      <c r="BI1499" s="20">
        <f t="shared" si="4246"/>
        <v>463</v>
      </c>
      <c r="BJ1499" s="20">
        <f t="shared" si="4247"/>
        <v>463</v>
      </c>
      <c r="BK1499" s="20">
        <f t="shared" si="4433"/>
        <v>0</v>
      </c>
      <c r="BL1499" s="20">
        <f t="shared" si="4433"/>
        <v>0</v>
      </c>
      <c r="BM1499" s="20">
        <f t="shared" si="4248"/>
        <v>463</v>
      </c>
      <c r="BN1499" s="20">
        <f t="shared" si="4249"/>
        <v>463</v>
      </c>
      <c r="BO1499" s="20">
        <f t="shared" si="4433"/>
        <v>100</v>
      </c>
      <c r="BP1499" s="20">
        <f t="shared" si="4433"/>
        <v>0</v>
      </c>
      <c r="BQ1499" s="20">
        <f t="shared" si="4433"/>
        <v>0</v>
      </c>
      <c r="BR1499" s="20">
        <f t="shared" si="4319"/>
        <v>563</v>
      </c>
      <c r="BS1499" s="20">
        <f t="shared" si="4320"/>
        <v>463</v>
      </c>
      <c r="BT1499" s="20">
        <f t="shared" si="4321"/>
        <v>463</v>
      </c>
      <c r="BU1499" s="20">
        <f t="shared" si="4433"/>
        <v>0</v>
      </c>
      <c r="BV1499" s="20">
        <f t="shared" si="4322"/>
        <v>563</v>
      </c>
      <c r="BW1499" s="20">
        <f t="shared" si="4433"/>
        <v>0</v>
      </c>
      <c r="BX1499" s="20">
        <f t="shared" si="4433"/>
        <v>0</v>
      </c>
      <c r="BY1499" s="20">
        <f t="shared" si="4366"/>
        <v>563</v>
      </c>
      <c r="BZ1499" s="20">
        <f t="shared" si="4367"/>
        <v>463</v>
      </c>
      <c r="CA1499" s="20">
        <f t="shared" si="4433"/>
        <v>0</v>
      </c>
      <c r="CB1499" s="20">
        <f t="shared" si="4368"/>
        <v>563</v>
      </c>
      <c r="CC1499" s="20">
        <f t="shared" si="4433"/>
        <v>0</v>
      </c>
      <c r="CD1499" s="20">
        <f t="shared" si="4369"/>
        <v>563</v>
      </c>
      <c r="CE1499" s="20">
        <f t="shared" si="4433"/>
        <v>0</v>
      </c>
    </row>
    <row r="1500" spans="1:84" ht="31.5" x14ac:dyDescent="0.25">
      <c r="A1500" s="10" t="s">
        <v>122</v>
      </c>
      <c r="B1500" s="19"/>
      <c r="C1500" s="10"/>
      <c r="D1500" s="10"/>
      <c r="E1500" s="25" t="s">
        <v>942</v>
      </c>
      <c r="F1500" s="20">
        <f>F1501</f>
        <v>463</v>
      </c>
      <c r="G1500" s="20">
        <f t="shared" si="4433"/>
        <v>463</v>
      </c>
      <c r="H1500" s="20">
        <f t="shared" si="4433"/>
        <v>463</v>
      </c>
      <c r="I1500" s="20">
        <f t="shared" si="4433"/>
        <v>0</v>
      </c>
      <c r="J1500" s="20">
        <f t="shared" si="4433"/>
        <v>0</v>
      </c>
      <c r="K1500" s="20">
        <f t="shared" si="4433"/>
        <v>0</v>
      </c>
      <c r="L1500" s="20">
        <f t="shared" si="4252"/>
        <v>463</v>
      </c>
      <c r="M1500" s="20">
        <f t="shared" si="4253"/>
        <v>463</v>
      </c>
      <c r="N1500" s="20">
        <f t="shared" si="4254"/>
        <v>463</v>
      </c>
      <c r="O1500" s="20">
        <f t="shared" si="4433"/>
        <v>0</v>
      </c>
      <c r="P1500" s="20">
        <f t="shared" si="4433"/>
        <v>0</v>
      </c>
      <c r="Q1500" s="20">
        <f t="shared" si="4433"/>
        <v>0</v>
      </c>
      <c r="R1500" s="20">
        <f t="shared" si="4407"/>
        <v>463</v>
      </c>
      <c r="S1500" s="20">
        <f t="shared" si="4408"/>
        <v>463</v>
      </c>
      <c r="T1500" s="20">
        <f t="shared" si="4409"/>
        <v>463</v>
      </c>
      <c r="U1500" s="20">
        <f t="shared" si="4433"/>
        <v>0</v>
      </c>
      <c r="V1500" s="20">
        <f t="shared" si="4345"/>
        <v>463</v>
      </c>
      <c r="W1500" s="20">
        <f t="shared" si="4433"/>
        <v>0</v>
      </c>
      <c r="X1500" s="20">
        <f t="shared" si="4433"/>
        <v>0</v>
      </c>
      <c r="Y1500" s="20">
        <f t="shared" si="4433"/>
        <v>0</v>
      </c>
      <c r="Z1500" s="20">
        <f t="shared" si="4323"/>
        <v>463</v>
      </c>
      <c r="AA1500" s="20">
        <f t="shared" si="4324"/>
        <v>463</v>
      </c>
      <c r="AB1500" s="20">
        <f t="shared" si="4325"/>
        <v>463</v>
      </c>
      <c r="AC1500" s="20">
        <f t="shared" si="4433"/>
        <v>0</v>
      </c>
      <c r="AD1500" s="20">
        <f t="shared" si="4433"/>
        <v>0</v>
      </c>
      <c r="AE1500" s="20">
        <f t="shared" si="4433"/>
        <v>0</v>
      </c>
      <c r="AF1500" s="20">
        <f t="shared" si="4275"/>
        <v>463</v>
      </c>
      <c r="AG1500" s="20">
        <f t="shared" si="4276"/>
        <v>463</v>
      </c>
      <c r="AH1500" s="20">
        <f t="shared" si="4277"/>
        <v>463</v>
      </c>
      <c r="AI1500" s="20">
        <f t="shared" si="4433"/>
        <v>0</v>
      </c>
      <c r="AJ1500" s="20">
        <f t="shared" si="4278"/>
        <v>463</v>
      </c>
      <c r="AK1500" s="20">
        <f t="shared" si="4433"/>
        <v>0</v>
      </c>
      <c r="AL1500" s="20">
        <f t="shared" si="4433"/>
        <v>0</v>
      </c>
      <c r="AM1500" s="20">
        <f t="shared" si="4433"/>
        <v>0</v>
      </c>
      <c r="AN1500" s="20">
        <f t="shared" si="4426"/>
        <v>463</v>
      </c>
      <c r="AO1500" s="20">
        <f t="shared" si="4427"/>
        <v>463</v>
      </c>
      <c r="AP1500" s="20">
        <f t="shared" si="4428"/>
        <v>463</v>
      </c>
      <c r="AQ1500" s="20">
        <f t="shared" si="4433"/>
        <v>0</v>
      </c>
      <c r="AR1500" s="20">
        <f t="shared" si="4433"/>
        <v>0</v>
      </c>
      <c r="AS1500" s="20">
        <f t="shared" si="4433"/>
        <v>0</v>
      </c>
      <c r="AT1500" s="20">
        <f t="shared" si="4429"/>
        <v>463</v>
      </c>
      <c r="AU1500" s="20">
        <f t="shared" si="4430"/>
        <v>463</v>
      </c>
      <c r="AV1500" s="20">
        <f t="shared" si="4431"/>
        <v>463</v>
      </c>
      <c r="AW1500" s="20">
        <f t="shared" si="4433"/>
        <v>0</v>
      </c>
      <c r="AX1500" s="20">
        <f t="shared" si="4433"/>
        <v>0</v>
      </c>
      <c r="AY1500" s="20">
        <f t="shared" si="4433"/>
        <v>0</v>
      </c>
      <c r="AZ1500" s="20">
        <f t="shared" si="4307"/>
        <v>463</v>
      </c>
      <c r="BA1500" s="20">
        <f t="shared" si="4308"/>
        <v>463</v>
      </c>
      <c r="BB1500" s="20">
        <f t="shared" si="4309"/>
        <v>463</v>
      </c>
      <c r="BC1500" s="20">
        <f t="shared" si="4433"/>
        <v>0</v>
      </c>
      <c r="BD1500" s="20">
        <f t="shared" si="4297"/>
        <v>463</v>
      </c>
      <c r="BE1500" s="20">
        <f t="shared" si="4433"/>
        <v>0</v>
      </c>
      <c r="BF1500" s="20">
        <f t="shared" si="4433"/>
        <v>0</v>
      </c>
      <c r="BG1500" s="20">
        <f t="shared" si="4433"/>
        <v>0</v>
      </c>
      <c r="BH1500" s="20">
        <f t="shared" si="4245"/>
        <v>463</v>
      </c>
      <c r="BI1500" s="20">
        <f t="shared" si="4246"/>
        <v>463</v>
      </c>
      <c r="BJ1500" s="20">
        <f t="shared" si="4247"/>
        <v>463</v>
      </c>
      <c r="BK1500" s="20">
        <f t="shared" si="4433"/>
        <v>0</v>
      </c>
      <c r="BL1500" s="20">
        <f t="shared" si="4433"/>
        <v>0</v>
      </c>
      <c r="BM1500" s="20">
        <f t="shared" si="4248"/>
        <v>463</v>
      </c>
      <c r="BN1500" s="20">
        <f t="shared" si="4249"/>
        <v>463</v>
      </c>
      <c r="BO1500" s="20">
        <f t="shared" si="4433"/>
        <v>100</v>
      </c>
      <c r="BP1500" s="20">
        <f t="shared" si="4433"/>
        <v>0</v>
      </c>
      <c r="BQ1500" s="20">
        <f t="shared" si="4433"/>
        <v>0</v>
      </c>
      <c r="BR1500" s="20">
        <f t="shared" si="4319"/>
        <v>563</v>
      </c>
      <c r="BS1500" s="20">
        <f t="shared" si="4320"/>
        <v>463</v>
      </c>
      <c r="BT1500" s="20">
        <f t="shared" si="4321"/>
        <v>463</v>
      </c>
      <c r="BU1500" s="20">
        <f t="shared" si="4433"/>
        <v>0</v>
      </c>
      <c r="BV1500" s="20">
        <f t="shared" si="4322"/>
        <v>563</v>
      </c>
      <c r="BW1500" s="20">
        <f t="shared" si="4433"/>
        <v>0</v>
      </c>
      <c r="BX1500" s="20">
        <f t="shared" si="4433"/>
        <v>0</v>
      </c>
      <c r="BY1500" s="20">
        <f t="shared" si="4366"/>
        <v>563</v>
      </c>
      <c r="BZ1500" s="20">
        <f t="shared" si="4367"/>
        <v>463</v>
      </c>
      <c r="CA1500" s="20">
        <f t="shared" si="4433"/>
        <v>0</v>
      </c>
      <c r="CB1500" s="20">
        <f t="shared" si="4368"/>
        <v>563</v>
      </c>
      <c r="CC1500" s="20">
        <f t="shared" si="4433"/>
        <v>0</v>
      </c>
      <c r="CD1500" s="20">
        <f t="shared" si="4369"/>
        <v>563</v>
      </c>
      <c r="CE1500" s="20">
        <f t="shared" si="4433"/>
        <v>0</v>
      </c>
    </row>
    <row r="1501" spans="1:84" ht="47.25" x14ac:dyDescent="0.25">
      <c r="A1501" s="10" t="s">
        <v>122</v>
      </c>
      <c r="B1501" s="19">
        <v>200</v>
      </c>
      <c r="C1501" s="10"/>
      <c r="D1501" s="10"/>
      <c r="E1501" s="25" t="s">
        <v>602</v>
      </c>
      <c r="F1501" s="20">
        <f>F1502</f>
        <v>463</v>
      </c>
      <c r="G1501" s="20">
        <f t="shared" si="4433"/>
        <v>463</v>
      </c>
      <c r="H1501" s="20">
        <f t="shared" si="4433"/>
        <v>463</v>
      </c>
      <c r="I1501" s="20">
        <f t="shared" si="4433"/>
        <v>0</v>
      </c>
      <c r="J1501" s="20">
        <f t="shared" si="4433"/>
        <v>0</v>
      </c>
      <c r="K1501" s="20">
        <f t="shared" si="4433"/>
        <v>0</v>
      </c>
      <c r="L1501" s="20">
        <f t="shared" si="4252"/>
        <v>463</v>
      </c>
      <c r="M1501" s="20">
        <f t="shared" si="4253"/>
        <v>463</v>
      </c>
      <c r="N1501" s="20">
        <f t="shared" si="4254"/>
        <v>463</v>
      </c>
      <c r="O1501" s="20">
        <f t="shared" si="4433"/>
        <v>0</v>
      </c>
      <c r="P1501" s="20">
        <f t="shared" si="4433"/>
        <v>0</v>
      </c>
      <c r="Q1501" s="20">
        <f t="shared" si="4433"/>
        <v>0</v>
      </c>
      <c r="R1501" s="20">
        <f t="shared" si="4407"/>
        <v>463</v>
      </c>
      <c r="S1501" s="20">
        <f t="shared" si="4408"/>
        <v>463</v>
      </c>
      <c r="T1501" s="20">
        <f t="shared" si="4409"/>
        <v>463</v>
      </c>
      <c r="U1501" s="20">
        <f t="shared" si="4433"/>
        <v>0</v>
      </c>
      <c r="V1501" s="20">
        <f t="shared" si="4345"/>
        <v>463</v>
      </c>
      <c r="W1501" s="20">
        <f t="shared" si="4433"/>
        <v>0</v>
      </c>
      <c r="X1501" s="20">
        <f t="shared" si="4433"/>
        <v>0</v>
      </c>
      <c r="Y1501" s="20">
        <f t="shared" si="4433"/>
        <v>0</v>
      </c>
      <c r="Z1501" s="20">
        <f t="shared" si="4323"/>
        <v>463</v>
      </c>
      <c r="AA1501" s="20">
        <f t="shared" si="4324"/>
        <v>463</v>
      </c>
      <c r="AB1501" s="20">
        <f t="shared" si="4325"/>
        <v>463</v>
      </c>
      <c r="AC1501" s="20">
        <f t="shared" si="4433"/>
        <v>0</v>
      </c>
      <c r="AD1501" s="20">
        <f t="shared" si="4433"/>
        <v>0</v>
      </c>
      <c r="AE1501" s="20">
        <f t="shared" si="4433"/>
        <v>0</v>
      </c>
      <c r="AF1501" s="20">
        <f t="shared" si="4275"/>
        <v>463</v>
      </c>
      <c r="AG1501" s="20">
        <f t="shared" si="4276"/>
        <v>463</v>
      </c>
      <c r="AH1501" s="20">
        <f t="shared" si="4277"/>
        <v>463</v>
      </c>
      <c r="AI1501" s="20">
        <f t="shared" si="4433"/>
        <v>0</v>
      </c>
      <c r="AJ1501" s="20">
        <f t="shared" si="4278"/>
        <v>463</v>
      </c>
      <c r="AK1501" s="20">
        <f t="shared" si="4433"/>
        <v>0</v>
      </c>
      <c r="AL1501" s="20">
        <f t="shared" si="4433"/>
        <v>0</v>
      </c>
      <c r="AM1501" s="20">
        <f t="shared" si="4433"/>
        <v>0</v>
      </c>
      <c r="AN1501" s="20">
        <f t="shared" si="4426"/>
        <v>463</v>
      </c>
      <c r="AO1501" s="20">
        <f t="shared" si="4427"/>
        <v>463</v>
      </c>
      <c r="AP1501" s="20">
        <f t="shared" si="4428"/>
        <v>463</v>
      </c>
      <c r="AQ1501" s="20">
        <f t="shared" si="4433"/>
        <v>0</v>
      </c>
      <c r="AR1501" s="20">
        <f t="shared" si="4433"/>
        <v>0</v>
      </c>
      <c r="AS1501" s="20">
        <f t="shared" si="4433"/>
        <v>0</v>
      </c>
      <c r="AT1501" s="20">
        <f t="shared" si="4429"/>
        <v>463</v>
      </c>
      <c r="AU1501" s="20">
        <f t="shared" si="4430"/>
        <v>463</v>
      </c>
      <c r="AV1501" s="20">
        <f t="shared" si="4431"/>
        <v>463</v>
      </c>
      <c r="AW1501" s="20">
        <f t="shared" si="4433"/>
        <v>0</v>
      </c>
      <c r="AX1501" s="20">
        <f t="shared" si="4433"/>
        <v>0</v>
      </c>
      <c r="AY1501" s="20">
        <f t="shared" si="4433"/>
        <v>0</v>
      </c>
      <c r="AZ1501" s="20">
        <f t="shared" si="4307"/>
        <v>463</v>
      </c>
      <c r="BA1501" s="20">
        <f t="shared" si="4308"/>
        <v>463</v>
      </c>
      <c r="BB1501" s="20">
        <f t="shared" si="4309"/>
        <v>463</v>
      </c>
      <c r="BC1501" s="20">
        <f t="shared" si="4433"/>
        <v>0</v>
      </c>
      <c r="BD1501" s="20">
        <f t="shared" si="4297"/>
        <v>463</v>
      </c>
      <c r="BE1501" s="20">
        <f t="shared" si="4433"/>
        <v>0</v>
      </c>
      <c r="BF1501" s="20">
        <f t="shared" si="4433"/>
        <v>0</v>
      </c>
      <c r="BG1501" s="20">
        <f t="shared" si="4433"/>
        <v>0</v>
      </c>
      <c r="BH1501" s="20">
        <f t="shared" si="4245"/>
        <v>463</v>
      </c>
      <c r="BI1501" s="20">
        <f t="shared" si="4246"/>
        <v>463</v>
      </c>
      <c r="BJ1501" s="20">
        <f t="shared" si="4247"/>
        <v>463</v>
      </c>
      <c r="BK1501" s="20">
        <f t="shared" si="4433"/>
        <v>0</v>
      </c>
      <c r="BL1501" s="20">
        <f t="shared" si="4433"/>
        <v>0</v>
      </c>
      <c r="BM1501" s="20">
        <f t="shared" si="4248"/>
        <v>463</v>
      </c>
      <c r="BN1501" s="20">
        <f t="shared" si="4249"/>
        <v>463</v>
      </c>
      <c r="BO1501" s="20">
        <f t="shared" si="4433"/>
        <v>100</v>
      </c>
      <c r="BP1501" s="20">
        <f t="shared" si="4433"/>
        <v>0</v>
      </c>
      <c r="BQ1501" s="20">
        <f t="shared" si="4433"/>
        <v>0</v>
      </c>
      <c r="BR1501" s="20">
        <f t="shared" si="4319"/>
        <v>563</v>
      </c>
      <c r="BS1501" s="20">
        <f t="shared" si="4320"/>
        <v>463</v>
      </c>
      <c r="BT1501" s="20">
        <f t="shared" si="4321"/>
        <v>463</v>
      </c>
      <c r="BU1501" s="20">
        <f t="shared" si="4433"/>
        <v>0</v>
      </c>
      <c r="BV1501" s="20">
        <f t="shared" si="4322"/>
        <v>563</v>
      </c>
      <c r="BW1501" s="20">
        <f t="shared" si="4433"/>
        <v>0</v>
      </c>
      <c r="BX1501" s="20">
        <f t="shared" si="4433"/>
        <v>0</v>
      </c>
      <c r="BY1501" s="20">
        <f t="shared" si="4366"/>
        <v>563</v>
      </c>
      <c r="BZ1501" s="20">
        <f t="shared" si="4367"/>
        <v>463</v>
      </c>
      <c r="CA1501" s="20">
        <f t="shared" si="4433"/>
        <v>0</v>
      </c>
      <c r="CB1501" s="20">
        <f t="shared" si="4368"/>
        <v>563</v>
      </c>
      <c r="CC1501" s="20">
        <f t="shared" si="4433"/>
        <v>0</v>
      </c>
      <c r="CD1501" s="20">
        <f t="shared" si="4369"/>
        <v>563</v>
      </c>
      <c r="CE1501" s="20">
        <f t="shared" si="4433"/>
        <v>0</v>
      </c>
    </row>
    <row r="1502" spans="1:84" ht="47.25" x14ac:dyDescent="0.25">
      <c r="A1502" s="10" t="s">
        <v>122</v>
      </c>
      <c r="B1502" s="19">
        <v>240</v>
      </c>
      <c r="C1502" s="10"/>
      <c r="D1502" s="10"/>
      <c r="E1502" s="25" t="s">
        <v>603</v>
      </c>
      <c r="F1502" s="20">
        <f>F1503</f>
        <v>463</v>
      </c>
      <c r="G1502" s="20">
        <f t="shared" si="4433"/>
        <v>463</v>
      </c>
      <c r="H1502" s="20">
        <f t="shared" si="4433"/>
        <v>463</v>
      </c>
      <c r="I1502" s="20">
        <f t="shared" si="4433"/>
        <v>0</v>
      </c>
      <c r="J1502" s="20">
        <f t="shared" si="4433"/>
        <v>0</v>
      </c>
      <c r="K1502" s="20">
        <f t="shared" si="4433"/>
        <v>0</v>
      </c>
      <c r="L1502" s="20">
        <f t="shared" si="4252"/>
        <v>463</v>
      </c>
      <c r="M1502" s="20">
        <f t="shared" si="4253"/>
        <v>463</v>
      </c>
      <c r="N1502" s="20">
        <f t="shared" si="4254"/>
        <v>463</v>
      </c>
      <c r="O1502" s="20">
        <f t="shared" si="4433"/>
        <v>0</v>
      </c>
      <c r="P1502" s="20">
        <f t="shared" si="4433"/>
        <v>0</v>
      </c>
      <c r="Q1502" s="20">
        <f t="shared" si="4433"/>
        <v>0</v>
      </c>
      <c r="R1502" s="20">
        <f t="shared" si="4407"/>
        <v>463</v>
      </c>
      <c r="S1502" s="20">
        <f t="shared" si="4408"/>
        <v>463</v>
      </c>
      <c r="T1502" s="20">
        <f t="shared" si="4409"/>
        <v>463</v>
      </c>
      <c r="U1502" s="20">
        <f t="shared" si="4433"/>
        <v>0</v>
      </c>
      <c r="V1502" s="20">
        <f t="shared" si="4345"/>
        <v>463</v>
      </c>
      <c r="W1502" s="20">
        <f t="shared" si="4433"/>
        <v>0</v>
      </c>
      <c r="X1502" s="20">
        <f t="shared" si="4433"/>
        <v>0</v>
      </c>
      <c r="Y1502" s="20">
        <f t="shared" si="4433"/>
        <v>0</v>
      </c>
      <c r="Z1502" s="20">
        <f t="shared" si="4323"/>
        <v>463</v>
      </c>
      <c r="AA1502" s="20">
        <f t="shared" si="4324"/>
        <v>463</v>
      </c>
      <c r="AB1502" s="20">
        <f t="shared" si="4325"/>
        <v>463</v>
      </c>
      <c r="AC1502" s="20">
        <f t="shared" si="4433"/>
        <v>0</v>
      </c>
      <c r="AD1502" s="20">
        <f t="shared" si="4433"/>
        <v>0</v>
      </c>
      <c r="AE1502" s="20">
        <f t="shared" si="4433"/>
        <v>0</v>
      </c>
      <c r="AF1502" s="20">
        <f t="shared" si="4275"/>
        <v>463</v>
      </c>
      <c r="AG1502" s="20">
        <f t="shared" si="4276"/>
        <v>463</v>
      </c>
      <c r="AH1502" s="20">
        <f t="shared" si="4277"/>
        <v>463</v>
      </c>
      <c r="AI1502" s="20">
        <f t="shared" si="4433"/>
        <v>0</v>
      </c>
      <c r="AJ1502" s="20">
        <f t="shared" si="4278"/>
        <v>463</v>
      </c>
      <c r="AK1502" s="20">
        <f t="shared" si="4433"/>
        <v>0</v>
      </c>
      <c r="AL1502" s="20">
        <f t="shared" si="4433"/>
        <v>0</v>
      </c>
      <c r="AM1502" s="20">
        <f t="shared" si="4433"/>
        <v>0</v>
      </c>
      <c r="AN1502" s="20">
        <f t="shared" si="4426"/>
        <v>463</v>
      </c>
      <c r="AO1502" s="20">
        <f t="shared" si="4427"/>
        <v>463</v>
      </c>
      <c r="AP1502" s="20">
        <f t="shared" si="4428"/>
        <v>463</v>
      </c>
      <c r="AQ1502" s="20">
        <f t="shared" si="4433"/>
        <v>0</v>
      </c>
      <c r="AR1502" s="20">
        <f t="shared" si="4433"/>
        <v>0</v>
      </c>
      <c r="AS1502" s="20">
        <f t="shared" si="4433"/>
        <v>0</v>
      </c>
      <c r="AT1502" s="20">
        <f t="shared" si="4429"/>
        <v>463</v>
      </c>
      <c r="AU1502" s="20">
        <f t="shared" si="4430"/>
        <v>463</v>
      </c>
      <c r="AV1502" s="20">
        <f t="shared" si="4431"/>
        <v>463</v>
      </c>
      <c r="AW1502" s="20">
        <f t="shared" si="4433"/>
        <v>0</v>
      </c>
      <c r="AX1502" s="20">
        <f t="shared" si="4433"/>
        <v>0</v>
      </c>
      <c r="AY1502" s="20">
        <f t="shared" si="4433"/>
        <v>0</v>
      </c>
      <c r="AZ1502" s="20">
        <f t="shared" si="4307"/>
        <v>463</v>
      </c>
      <c r="BA1502" s="20">
        <f t="shared" si="4308"/>
        <v>463</v>
      </c>
      <c r="BB1502" s="20">
        <f t="shared" si="4309"/>
        <v>463</v>
      </c>
      <c r="BC1502" s="20">
        <f t="shared" si="4433"/>
        <v>0</v>
      </c>
      <c r="BD1502" s="20">
        <f t="shared" si="4297"/>
        <v>463</v>
      </c>
      <c r="BE1502" s="20">
        <f t="shared" si="4433"/>
        <v>0</v>
      </c>
      <c r="BF1502" s="20">
        <f t="shared" si="4433"/>
        <v>0</v>
      </c>
      <c r="BG1502" s="20">
        <f t="shared" si="4433"/>
        <v>0</v>
      </c>
      <c r="BH1502" s="20">
        <f t="shared" si="4245"/>
        <v>463</v>
      </c>
      <c r="BI1502" s="20">
        <f t="shared" si="4246"/>
        <v>463</v>
      </c>
      <c r="BJ1502" s="20">
        <f t="shared" si="4247"/>
        <v>463</v>
      </c>
      <c r="BK1502" s="20">
        <f t="shared" si="4433"/>
        <v>0</v>
      </c>
      <c r="BL1502" s="20">
        <f t="shared" si="4433"/>
        <v>0</v>
      </c>
      <c r="BM1502" s="20">
        <f t="shared" si="4248"/>
        <v>463</v>
      </c>
      <c r="BN1502" s="20">
        <f t="shared" si="4249"/>
        <v>463</v>
      </c>
      <c r="BO1502" s="20">
        <f t="shared" si="4433"/>
        <v>100</v>
      </c>
      <c r="BP1502" s="20">
        <f t="shared" si="4433"/>
        <v>0</v>
      </c>
      <c r="BQ1502" s="20">
        <f t="shared" si="4433"/>
        <v>0</v>
      </c>
      <c r="BR1502" s="20">
        <f t="shared" si="4319"/>
        <v>563</v>
      </c>
      <c r="BS1502" s="20">
        <f t="shared" si="4320"/>
        <v>463</v>
      </c>
      <c r="BT1502" s="20">
        <f t="shared" si="4321"/>
        <v>463</v>
      </c>
      <c r="BU1502" s="20">
        <f t="shared" si="4433"/>
        <v>0</v>
      </c>
      <c r="BV1502" s="20">
        <f t="shared" si="4322"/>
        <v>563</v>
      </c>
      <c r="BW1502" s="20">
        <f t="shared" si="4433"/>
        <v>0</v>
      </c>
      <c r="BX1502" s="20">
        <f t="shared" si="4433"/>
        <v>0</v>
      </c>
      <c r="BY1502" s="20">
        <f t="shared" si="4366"/>
        <v>563</v>
      </c>
      <c r="BZ1502" s="20">
        <f t="shared" si="4367"/>
        <v>463</v>
      </c>
      <c r="CA1502" s="20">
        <f t="shared" si="4433"/>
        <v>0</v>
      </c>
      <c r="CB1502" s="20">
        <f t="shared" si="4368"/>
        <v>563</v>
      </c>
      <c r="CC1502" s="20">
        <f t="shared" si="4433"/>
        <v>0</v>
      </c>
      <c r="CD1502" s="20">
        <f t="shared" si="4369"/>
        <v>563</v>
      </c>
      <c r="CE1502" s="20">
        <f t="shared" si="4433"/>
        <v>0</v>
      </c>
    </row>
    <row r="1503" spans="1:84" x14ac:dyDescent="0.25">
      <c r="A1503" s="10" t="s">
        <v>122</v>
      </c>
      <c r="B1503" s="19">
        <v>240</v>
      </c>
      <c r="C1503" s="10" t="s">
        <v>336</v>
      </c>
      <c r="D1503" s="10" t="s">
        <v>340</v>
      </c>
      <c r="E1503" s="25" t="s">
        <v>571</v>
      </c>
      <c r="F1503" s="20">
        <v>463</v>
      </c>
      <c r="G1503" s="20">
        <v>463</v>
      </c>
      <c r="H1503" s="20">
        <v>463</v>
      </c>
      <c r="I1503" s="20"/>
      <c r="J1503" s="20"/>
      <c r="K1503" s="20"/>
      <c r="L1503" s="20">
        <f t="shared" si="4252"/>
        <v>463</v>
      </c>
      <c r="M1503" s="20">
        <f t="shared" si="4253"/>
        <v>463</v>
      </c>
      <c r="N1503" s="20">
        <f t="shared" si="4254"/>
        <v>463</v>
      </c>
      <c r="O1503" s="20"/>
      <c r="P1503" s="20"/>
      <c r="Q1503" s="20"/>
      <c r="R1503" s="20">
        <f t="shared" si="4407"/>
        <v>463</v>
      </c>
      <c r="S1503" s="20">
        <f t="shared" si="4408"/>
        <v>463</v>
      </c>
      <c r="T1503" s="20">
        <f t="shared" si="4409"/>
        <v>463</v>
      </c>
      <c r="U1503" s="20"/>
      <c r="V1503" s="20">
        <f t="shared" si="4345"/>
        <v>463</v>
      </c>
      <c r="W1503" s="20"/>
      <c r="X1503" s="20"/>
      <c r="Y1503" s="20"/>
      <c r="Z1503" s="20">
        <f t="shared" si="4323"/>
        <v>463</v>
      </c>
      <c r="AA1503" s="20">
        <f t="shared" si="4324"/>
        <v>463</v>
      </c>
      <c r="AB1503" s="20">
        <f t="shared" si="4325"/>
        <v>463</v>
      </c>
      <c r="AC1503" s="20"/>
      <c r="AD1503" s="20"/>
      <c r="AE1503" s="20"/>
      <c r="AF1503" s="20">
        <f t="shared" si="4275"/>
        <v>463</v>
      </c>
      <c r="AG1503" s="20">
        <f t="shared" si="4276"/>
        <v>463</v>
      </c>
      <c r="AH1503" s="20">
        <f t="shared" si="4277"/>
        <v>463</v>
      </c>
      <c r="AI1503" s="20"/>
      <c r="AJ1503" s="20">
        <f t="shared" si="4278"/>
        <v>463</v>
      </c>
      <c r="AK1503" s="20"/>
      <c r="AL1503" s="20"/>
      <c r="AM1503" s="20"/>
      <c r="AN1503" s="20">
        <f t="shared" si="4426"/>
        <v>463</v>
      </c>
      <c r="AO1503" s="20">
        <f t="shared" si="4427"/>
        <v>463</v>
      </c>
      <c r="AP1503" s="20">
        <f t="shared" si="4428"/>
        <v>463</v>
      </c>
      <c r="AQ1503" s="20"/>
      <c r="AR1503" s="20"/>
      <c r="AS1503" s="20"/>
      <c r="AT1503" s="20">
        <f t="shared" si="4429"/>
        <v>463</v>
      </c>
      <c r="AU1503" s="20">
        <f t="shared" si="4430"/>
        <v>463</v>
      </c>
      <c r="AV1503" s="20">
        <f t="shared" si="4431"/>
        <v>463</v>
      </c>
      <c r="AW1503" s="20"/>
      <c r="AX1503" s="20"/>
      <c r="AY1503" s="20"/>
      <c r="AZ1503" s="20">
        <f t="shared" si="4307"/>
        <v>463</v>
      </c>
      <c r="BA1503" s="20">
        <f t="shared" si="4308"/>
        <v>463</v>
      </c>
      <c r="BB1503" s="20">
        <f t="shared" si="4309"/>
        <v>463</v>
      </c>
      <c r="BC1503" s="20"/>
      <c r="BD1503" s="20">
        <f t="shared" si="4297"/>
        <v>463</v>
      </c>
      <c r="BE1503" s="20"/>
      <c r="BF1503" s="20"/>
      <c r="BG1503" s="20"/>
      <c r="BH1503" s="20">
        <f t="shared" si="4245"/>
        <v>463</v>
      </c>
      <c r="BI1503" s="20">
        <f t="shared" si="4246"/>
        <v>463</v>
      </c>
      <c r="BJ1503" s="20">
        <f t="shared" si="4247"/>
        <v>463</v>
      </c>
      <c r="BK1503" s="20"/>
      <c r="BL1503" s="20"/>
      <c r="BM1503" s="20">
        <f t="shared" si="4248"/>
        <v>463</v>
      </c>
      <c r="BN1503" s="20">
        <f t="shared" si="4249"/>
        <v>463</v>
      </c>
      <c r="BO1503" s="20">
        <v>100</v>
      </c>
      <c r="BP1503" s="20"/>
      <c r="BQ1503" s="20"/>
      <c r="BR1503" s="20">
        <f t="shared" si="4319"/>
        <v>563</v>
      </c>
      <c r="BS1503" s="20">
        <f t="shared" si="4320"/>
        <v>463</v>
      </c>
      <c r="BT1503" s="20">
        <f t="shared" si="4321"/>
        <v>463</v>
      </c>
      <c r="BU1503" s="20"/>
      <c r="BV1503" s="20">
        <f t="shared" si="4322"/>
        <v>563</v>
      </c>
      <c r="BW1503" s="20"/>
      <c r="BX1503" s="20"/>
      <c r="BY1503" s="20">
        <f t="shared" si="4366"/>
        <v>563</v>
      </c>
      <c r="BZ1503" s="20">
        <f t="shared" si="4367"/>
        <v>463</v>
      </c>
      <c r="CA1503" s="20"/>
      <c r="CB1503" s="20">
        <f t="shared" si="4368"/>
        <v>563</v>
      </c>
      <c r="CC1503" s="20"/>
      <c r="CD1503" s="20">
        <f t="shared" si="4369"/>
        <v>563</v>
      </c>
      <c r="CE1503" s="20"/>
    </row>
    <row r="1504" spans="1:84" s="17" customFormat="1" ht="31.5" x14ac:dyDescent="0.25">
      <c r="A1504" s="21" t="s">
        <v>498</v>
      </c>
      <c r="B1504" s="22"/>
      <c r="C1504" s="21"/>
      <c r="D1504" s="21"/>
      <c r="E1504" s="27" t="s">
        <v>943</v>
      </c>
      <c r="F1504" s="23">
        <f>F1505+F1516</f>
        <v>68072.299999999988</v>
      </c>
      <c r="G1504" s="23">
        <f t="shared" ref="G1504:K1504" si="4434">G1505+G1516</f>
        <v>66176.100000000006</v>
      </c>
      <c r="H1504" s="23">
        <f t="shared" si="4434"/>
        <v>66176.100000000006</v>
      </c>
      <c r="I1504" s="23">
        <f t="shared" si="4434"/>
        <v>1200</v>
      </c>
      <c r="J1504" s="23">
        <f t="shared" si="4434"/>
        <v>0</v>
      </c>
      <c r="K1504" s="23">
        <f t="shared" si="4434"/>
        <v>0</v>
      </c>
      <c r="L1504" s="23">
        <f t="shared" si="4252"/>
        <v>69272.299999999988</v>
      </c>
      <c r="M1504" s="23">
        <f t="shared" si="4253"/>
        <v>66176.100000000006</v>
      </c>
      <c r="N1504" s="23">
        <f t="shared" si="4254"/>
        <v>66176.100000000006</v>
      </c>
      <c r="O1504" s="23">
        <f t="shared" ref="O1504:Q1504" si="4435">O1505+O1516</f>
        <v>0</v>
      </c>
      <c r="P1504" s="23">
        <f t="shared" si="4435"/>
        <v>0</v>
      </c>
      <c r="Q1504" s="23">
        <f t="shared" si="4435"/>
        <v>0</v>
      </c>
      <c r="R1504" s="23">
        <f t="shared" si="4407"/>
        <v>69272.299999999988</v>
      </c>
      <c r="S1504" s="23">
        <f t="shared" si="4408"/>
        <v>66176.100000000006</v>
      </c>
      <c r="T1504" s="23">
        <f t="shared" si="4409"/>
        <v>66176.100000000006</v>
      </c>
      <c r="U1504" s="23">
        <f t="shared" ref="U1504" si="4436">U1505+U1516</f>
        <v>0</v>
      </c>
      <c r="V1504" s="23">
        <f t="shared" si="4345"/>
        <v>69272.299999999988</v>
      </c>
      <c r="W1504" s="23">
        <f t="shared" ref="W1504:Y1504" si="4437">W1505+W1516</f>
        <v>0</v>
      </c>
      <c r="X1504" s="23">
        <f t="shared" si="4437"/>
        <v>0</v>
      </c>
      <c r="Y1504" s="23">
        <f t="shared" si="4437"/>
        <v>0</v>
      </c>
      <c r="Z1504" s="20">
        <f t="shared" si="4323"/>
        <v>69272.299999999988</v>
      </c>
      <c r="AA1504" s="20">
        <f t="shared" si="4324"/>
        <v>66176.100000000006</v>
      </c>
      <c r="AB1504" s="20">
        <f t="shared" si="4325"/>
        <v>66176.100000000006</v>
      </c>
      <c r="AC1504" s="23">
        <f t="shared" ref="AC1504:AE1504" si="4438">AC1505+AC1516</f>
        <v>0</v>
      </c>
      <c r="AD1504" s="23">
        <f t="shared" si="4438"/>
        <v>0</v>
      </c>
      <c r="AE1504" s="23">
        <f t="shared" si="4438"/>
        <v>0</v>
      </c>
      <c r="AF1504" s="20">
        <f t="shared" si="4275"/>
        <v>69272.299999999988</v>
      </c>
      <c r="AG1504" s="20">
        <f t="shared" si="4276"/>
        <v>66176.100000000006</v>
      </c>
      <c r="AH1504" s="20">
        <f t="shared" si="4277"/>
        <v>66176.100000000006</v>
      </c>
      <c r="AI1504" s="23">
        <f t="shared" ref="AI1504" si="4439">AI1505+AI1516</f>
        <v>0</v>
      </c>
      <c r="AJ1504" s="20">
        <f t="shared" si="4278"/>
        <v>69272.299999999988</v>
      </c>
      <c r="AK1504" s="23">
        <f t="shared" ref="AK1504:AM1504" si="4440">AK1505+AK1516</f>
        <v>-470.02599999999995</v>
      </c>
      <c r="AL1504" s="23">
        <f t="shared" si="4440"/>
        <v>0</v>
      </c>
      <c r="AM1504" s="23">
        <f t="shared" si="4440"/>
        <v>0</v>
      </c>
      <c r="AN1504" s="20">
        <f t="shared" si="4426"/>
        <v>68802.27399999999</v>
      </c>
      <c r="AO1504" s="20">
        <f t="shared" si="4427"/>
        <v>66176.100000000006</v>
      </c>
      <c r="AP1504" s="20">
        <f t="shared" si="4428"/>
        <v>66176.100000000006</v>
      </c>
      <c r="AQ1504" s="23">
        <f t="shared" ref="AQ1504:AS1504" si="4441">AQ1505+AQ1516</f>
        <v>0</v>
      </c>
      <c r="AR1504" s="23">
        <f t="shared" si="4441"/>
        <v>0</v>
      </c>
      <c r="AS1504" s="23">
        <f t="shared" si="4441"/>
        <v>0</v>
      </c>
      <c r="AT1504" s="20">
        <f t="shared" si="4429"/>
        <v>68802.27399999999</v>
      </c>
      <c r="AU1504" s="20">
        <f t="shared" si="4430"/>
        <v>66176.100000000006</v>
      </c>
      <c r="AV1504" s="20">
        <f t="shared" si="4431"/>
        <v>66176.100000000006</v>
      </c>
      <c r="AW1504" s="23">
        <f t="shared" ref="AW1504:AY1504" si="4442">AW1505+AW1516</f>
        <v>-36.939</v>
      </c>
      <c r="AX1504" s="23">
        <f t="shared" si="4442"/>
        <v>0</v>
      </c>
      <c r="AY1504" s="23">
        <f t="shared" si="4442"/>
        <v>0</v>
      </c>
      <c r="AZ1504" s="20">
        <f t="shared" si="4307"/>
        <v>68765.334999999992</v>
      </c>
      <c r="BA1504" s="20">
        <f t="shared" si="4308"/>
        <v>66176.100000000006</v>
      </c>
      <c r="BB1504" s="20">
        <f t="shared" si="4309"/>
        <v>66176.100000000006</v>
      </c>
      <c r="BC1504" s="23">
        <f t="shared" ref="BC1504" si="4443">BC1505+BC1516</f>
        <v>0</v>
      </c>
      <c r="BD1504" s="20">
        <f t="shared" si="4297"/>
        <v>68765.334999999992</v>
      </c>
      <c r="BE1504" s="23">
        <f t="shared" ref="BE1504:BG1504" si="4444">BE1505+BE1516</f>
        <v>-1807.9469999999999</v>
      </c>
      <c r="BF1504" s="23">
        <f t="shared" si="4444"/>
        <v>0</v>
      </c>
      <c r="BG1504" s="23">
        <f t="shared" si="4444"/>
        <v>0</v>
      </c>
      <c r="BH1504" s="20">
        <f t="shared" si="4245"/>
        <v>66957.387999999992</v>
      </c>
      <c r="BI1504" s="20">
        <f t="shared" si="4246"/>
        <v>66176.100000000006</v>
      </c>
      <c r="BJ1504" s="20">
        <f t="shared" si="4247"/>
        <v>66176.100000000006</v>
      </c>
      <c r="BK1504" s="23">
        <f t="shared" ref="BK1504:BL1504" si="4445">BK1505+BK1516</f>
        <v>0</v>
      </c>
      <c r="BL1504" s="23">
        <f t="shared" si="4445"/>
        <v>0</v>
      </c>
      <c r="BM1504" s="20">
        <f t="shared" si="4248"/>
        <v>66957.387999999992</v>
      </c>
      <c r="BN1504" s="20">
        <f t="shared" si="4249"/>
        <v>66176.100000000006</v>
      </c>
      <c r="BO1504" s="23">
        <f t="shared" ref="BO1504:BQ1504" si="4446">BO1505+BO1516</f>
        <v>726.57000000000016</v>
      </c>
      <c r="BP1504" s="23">
        <f t="shared" si="4446"/>
        <v>0</v>
      </c>
      <c r="BQ1504" s="23">
        <f t="shared" si="4446"/>
        <v>0</v>
      </c>
      <c r="BR1504" s="20">
        <f t="shared" si="4319"/>
        <v>67683.957999999999</v>
      </c>
      <c r="BS1504" s="20">
        <f t="shared" si="4320"/>
        <v>66176.100000000006</v>
      </c>
      <c r="BT1504" s="20">
        <f t="shared" si="4321"/>
        <v>66176.100000000006</v>
      </c>
      <c r="BU1504" s="23">
        <f t="shared" ref="BU1504" si="4447">BU1505+BU1516</f>
        <v>0</v>
      </c>
      <c r="BV1504" s="20">
        <f t="shared" si="4322"/>
        <v>67683.957999999999</v>
      </c>
      <c r="BW1504" s="23">
        <f>BW1505+BW1516+BW1521</f>
        <v>-867.13699999999983</v>
      </c>
      <c r="BX1504" s="23">
        <f t="shared" ref="BX1504:CE1504" si="4448">BX1505+BX1516+BX1521</f>
        <v>0</v>
      </c>
      <c r="BY1504" s="20">
        <f t="shared" si="4366"/>
        <v>66816.820999999996</v>
      </c>
      <c r="BZ1504" s="20">
        <f t="shared" si="4367"/>
        <v>66176.100000000006</v>
      </c>
      <c r="CA1504" s="23">
        <f t="shared" ref="CA1504" si="4449">CA1505+CA1516+CA1521</f>
        <v>0</v>
      </c>
      <c r="CB1504" s="20">
        <f t="shared" si="4368"/>
        <v>66816.820999999996</v>
      </c>
      <c r="CC1504" s="23">
        <f t="shared" ref="CC1504" si="4450">CC1505+CC1516+CC1521</f>
        <v>-305.2</v>
      </c>
      <c r="CD1504" s="23">
        <f t="shared" si="4369"/>
        <v>66511.620999999999</v>
      </c>
      <c r="CE1504" s="23">
        <f t="shared" si="4448"/>
        <v>0</v>
      </c>
      <c r="CF1504" s="32"/>
    </row>
    <row r="1505" spans="1:83" ht="47.25" x14ac:dyDescent="0.25">
      <c r="A1505" s="10" t="s">
        <v>499</v>
      </c>
      <c r="B1505" s="19"/>
      <c r="C1505" s="10"/>
      <c r="D1505" s="10"/>
      <c r="E1505" s="25" t="s">
        <v>944</v>
      </c>
      <c r="F1505" s="20">
        <f>F1506</f>
        <v>19921</v>
      </c>
      <c r="G1505" s="20">
        <f t="shared" ref="G1505:CE1505" si="4451">G1506</f>
        <v>19921.000000000004</v>
      </c>
      <c r="H1505" s="20">
        <f t="shared" si="4451"/>
        <v>19921</v>
      </c>
      <c r="I1505" s="20">
        <f t="shared" si="4451"/>
        <v>0</v>
      </c>
      <c r="J1505" s="20">
        <f t="shared" si="4451"/>
        <v>0</v>
      </c>
      <c r="K1505" s="20">
        <f t="shared" si="4451"/>
        <v>0</v>
      </c>
      <c r="L1505" s="20">
        <f t="shared" si="4252"/>
        <v>19921</v>
      </c>
      <c r="M1505" s="20">
        <f t="shared" si="4253"/>
        <v>19921.000000000004</v>
      </c>
      <c r="N1505" s="20">
        <f t="shared" si="4254"/>
        <v>19921</v>
      </c>
      <c r="O1505" s="20">
        <f t="shared" si="4451"/>
        <v>0</v>
      </c>
      <c r="P1505" s="20">
        <f t="shared" si="4451"/>
        <v>0</v>
      </c>
      <c r="Q1505" s="20">
        <f t="shared" si="4451"/>
        <v>0</v>
      </c>
      <c r="R1505" s="20">
        <f t="shared" si="4407"/>
        <v>19921</v>
      </c>
      <c r="S1505" s="20">
        <f t="shared" si="4408"/>
        <v>19921.000000000004</v>
      </c>
      <c r="T1505" s="20">
        <f t="shared" si="4409"/>
        <v>19921</v>
      </c>
      <c r="U1505" s="20">
        <f t="shared" si="4451"/>
        <v>0</v>
      </c>
      <c r="V1505" s="20">
        <f t="shared" si="4345"/>
        <v>19921</v>
      </c>
      <c r="W1505" s="20">
        <f t="shared" si="4451"/>
        <v>0</v>
      </c>
      <c r="X1505" s="20">
        <f t="shared" si="4451"/>
        <v>0</v>
      </c>
      <c r="Y1505" s="20">
        <f t="shared" si="4451"/>
        <v>0</v>
      </c>
      <c r="Z1505" s="20">
        <f t="shared" si="4323"/>
        <v>19921</v>
      </c>
      <c r="AA1505" s="20">
        <f t="shared" si="4324"/>
        <v>19921.000000000004</v>
      </c>
      <c r="AB1505" s="20">
        <f t="shared" si="4325"/>
        <v>19921</v>
      </c>
      <c r="AC1505" s="20">
        <f t="shared" si="4451"/>
        <v>0</v>
      </c>
      <c r="AD1505" s="20">
        <f t="shared" si="4451"/>
        <v>0</v>
      </c>
      <c r="AE1505" s="20">
        <f t="shared" si="4451"/>
        <v>0</v>
      </c>
      <c r="AF1505" s="20">
        <f t="shared" si="4275"/>
        <v>19921</v>
      </c>
      <c r="AG1505" s="20">
        <f t="shared" si="4276"/>
        <v>19921.000000000004</v>
      </c>
      <c r="AH1505" s="20">
        <f t="shared" si="4277"/>
        <v>19921</v>
      </c>
      <c r="AI1505" s="20">
        <f t="shared" si="4451"/>
        <v>0</v>
      </c>
      <c r="AJ1505" s="20">
        <f t="shared" si="4278"/>
        <v>19921</v>
      </c>
      <c r="AK1505" s="20">
        <f t="shared" si="4451"/>
        <v>-52.024000000000001</v>
      </c>
      <c r="AL1505" s="20">
        <f t="shared" si="4451"/>
        <v>0</v>
      </c>
      <c r="AM1505" s="20">
        <f t="shared" si="4451"/>
        <v>0</v>
      </c>
      <c r="AN1505" s="20">
        <f t="shared" si="4426"/>
        <v>19868.975999999999</v>
      </c>
      <c r="AO1505" s="20">
        <f t="shared" si="4427"/>
        <v>19921.000000000004</v>
      </c>
      <c r="AP1505" s="20">
        <f t="shared" si="4428"/>
        <v>19921</v>
      </c>
      <c r="AQ1505" s="20">
        <f t="shared" si="4451"/>
        <v>0</v>
      </c>
      <c r="AR1505" s="20">
        <f t="shared" si="4451"/>
        <v>0</v>
      </c>
      <c r="AS1505" s="20">
        <f t="shared" si="4451"/>
        <v>0</v>
      </c>
      <c r="AT1505" s="20">
        <f t="shared" si="4429"/>
        <v>19868.975999999999</v>
      </c>
      <c r="AU1505" s="20">
        <f t="shared" si="4430"/>
        <v>19921.000000000004</v>
      </c>
      <c r="AV1505" s="20">
        <f t="shared" si="4431"/>
        <v>19921</v>
      </c>
      <c r="AW1505" s="20">
        <f t="shared" si="4451"/>
        <v>-36.939</v>
      </c>
      <c r="AX1505" s="20">
        <f t="shared" si="4451"/>
        <v>0</v>
      </c>
      <c r="AY1505" s="20">
        <f t="shared" si="4451"/>
        <v>0</v>
      </c>
      <c r="AZ1505" s="20">
        <f t="shared" si="4307"/>
        <v>19832.037</v>
      </c>
      <c r="BA1505" s="20">
        <f t="shared" si="4308"/>
        <v>19921.000000000004</v>
      </c>
      <c r="BB1505" s="20">
        <f t="shared" si="4309"/>
        <v>19921</v>
      </c>
      <c r="BC1505" s="20">
        <f t="shared" si="4451"/>
        <v>0</v>
      </c>
      <c r="BD1505" s="20">
        <f t="shared" si="4297"/>
        <v>19832.037</v>
      </c>
      <c r="BE1505" s="20">
        <f t="shared" si="4451"/>
        <v>0</v>
      </c>
      <c r="BF1505" s="20">
        <f t="shared" si="4451"/>
        <v>0</v>
      </c>
      <c r="BG1505" s="20">
        <f t="shared" si="4451"/>
        <v>0</v>
      </c>
      <c r="BH1505" s="20">
        <f t="shared" si="4245"/>
        <v>19832.037</v>
      </c>
      <c r="BI1505" s="20">
        <f t="shared" si="4246"/>
        <v>19921.000000000004</v>
      </c>
      <c r="BJ1505" s="20">
        <f t="shared" si="4247"/>
        <v>19921</v>
      </c>
      <c r="BK1505" s="20">
        <f t="shared" si="4451"/>
        <v>0</v>
      </c>
      <c r="BL1505" s="20">
        <f t="shared" si="4451"/>
        <v>0</v>
      </c>
      <c r="BM1505" s="20">
        <f t="shared" si="4248"/>
        <v>19832.037</v>
      </c>
      <c r="BN1505" s="20">
        <f t="shared" si="4249"/>
        <v>19921.000000000004</v>
      </c>
      <c r="BO1505" s="20">
        <f t="shared" si="4451"/>
        <v>106.215</v>
      </c>
      <c r="BP1505" s="20">
        <f t="shared" si="4451"/>
        <v>0</v>
      </c>
      <c r="BQ1505" s="20">
        <f t="shared" si="4451"/>
        <v>0</v>
      </c>
      <c r="BR1505" s="20">
        <f t="shared" si="4319"/>
        <v>19938.252</v>
      </c>
      <c r="BS1505" s="20">
        <f t="shared" si="4320"/>
        <v>19921.000000000004</v>
      </c>
      <c r="BT1505" s="20">
        <f t="shared" si="4321"/>
        <v>19921</v>
      </c>
      <c r="BU1505" s="20">
        <f t="shared" si="4451"/>
        <v>0</v>
      </c>
      <c r="BV1505" s="20">
        <f t="shared" si="4322"/>
        <v>19938.252</v>
      </c>
      <c r="BW1505" s="20">
        <f t="shared" si="4451"/>
        <v>0</v>
      </c>
      <c r="BX1505" s="20">
        <f t="shared" si="4451"/>
        <v>0</v>
      </c>
      <c r="BY1505" s="20">
        <f t="shared" si="4366"/>
        <v>19938.252</v>
      </c>
      <c r="BZ1505" s="20">
        <f t="shared" si="4367"/>
        <v>19921.000000000004</v>
      </c>
      <c r="CA1505" s="20">
        <f t="shared" si="4451"/>
        <v>0</v>
      </c>
      <c r="CB1505" s="20">
        <f t="shared" si="4368"/>
        <v>19938.252</v>
      </c>
      <c r="CC1505" s="20">
        <f t="shared" si="4451"/>
        <v>0</v>
      </c>
      <c r="CD1505" s="20">
        <f t="shared" si="4369"/>
        <v>19938.252</v>
      </c>
      <c r="CE1505" s="20">
        <f t="shared" si="4451"/>
        <v>0</v>
      </c>
    </row>
    <row r="1506" spans="1:83" ht="78.75" x14ac:dyDescent="0.25">
      <c r="A1506" s="10" t="s">
        <v>123</v>
      </c>
      <c r="B1506" s="19"/>
      <c r="C1506" s="10"/>
      <c r="D1506" s="10"/>
      <c r="E1506" s="25" t="s">
        <v>657</v>
      </c>
      <c r="F1506" s="20">
        <f>F1507+F1510+F1513</f>
        <v>19921</v>
      </c>
      <c r="G1506" s="20">
        <f t="shared" ref="G1506:K1506" si="4452">G1507+G1510+G1513</f>
        <v>19921.000000000004</v>
      </c>
      <c r="H1506" s="20">
        <f t="shared" si="4452"/>
        <v>19921</v>
      </c>
      <c r="I1506" s="20">
        <f t="shared" si="4452"/>
        <v>0</v>
      </c>
      <c r="J1506" s="20">
        <f t="shared" si="4452"/>
        <v>0</v>
      </c>
      <c r="K1506" s="20">
        <f t="shared" si="4452"/>
        <v>0</v>
      </c>
      <c r="L1506" s="20">
        <f t="shared" si="4252"/>
        <v>19921</v>
      </c>
      <c r="M1506" s="20">
        <f t="shared" si="4253"/>
        <v>19921.000000000004</v>
      </c>
      <c r="N1506" s="20">
        <f t="shared" si="4254"/>
        <v>19921</v>
      </c>
      <c r="O1506" s="20">
        <f t="shared" ref="O1506:Q1506" si="4453">O1507+O1510+O1513</f>
        <v>0</v>
      </c>
      <c r="P1506" s="20">
        <f t="shared" si="4453"/>
        <v>0</v>
      </c>
      <c r="Q1506" s="20">
        <f t="shared" si="4453"/>
        <v>0</v>
      </c>
      <c r="R1506" s="20">
        <f t="shared" si="4407"/>
        <v>19921</v>
      </c>
      <c r="S1506" s="20">
        <f t="shared" si="4408"/>
        <v>19921.000000000004</v>
      </c>
      <c r="T1506" s="20">
        <f t="shared" si="4409"/>
        <v>19921</v>
      </c>
      <c r="U1506" s="20">
        <f t="shared" ref="U1506:CE1506" si="4454">U1507+U1510+U1513</f>
        <v>0</v>
      </c>
      <c r="V1506" s="20">
        <f t="shared" si="4345"/>
        <v>19921</v>
      </c>
      <c r="W1506" s="20">
        <f t="shared" ref="W1506:Y1506" si="4455">W1507+W1510+W1513</f>
        <v>0</v>
      </c>
      <c r="X1506" s="20">
        <f t="shared" si="4455"/>
        <v>0</v>
      </c>
      <c r="Y1506" s="20">
        <f t="shared" si="4455"/>
        <v>0</v>
      </c>
      <c r="Z1506" s="20">
        <f t="shared" si="4323"/>
        <v>19921</v>
      </c>
      <c r="AA1506" s="20">
        <f t="shared" si="4324"/>
        <v>19921.000000000004</v>
      </c>
      <c r="AB1506" s="20">
        <f t="shared" si="4325"/>
        <v>19921</v>
      </c>
      <c r="AC1506" s="20">
        <f t="shared" ref="AC1506:AE1506" si="4456">AC1507+AC1510+AC1513</f>
        <v>0</v>
      </c>
      <c r="AD1506" s="20">
        <f t="shared" si="4456"/>
        <v>0</v>
      </c>
      <c r="AE1506" s="20">
        <f t="shared" si="4456"/>
        <v>0</v>
      </c>
      <c r="AF1506" s="20">
        <f t="shared" si="4275"/>
        <v>19921</v>
      </c>
      <c r="AG1506" s="20">
        <f t="shared" si="4276"/>
        <v>19921.000000000004</v>
      </c>
      <c r="AH1506" s="20">
        <f t="shared" si="4277"/>
        <v>19921</v>
      </c>
      <c r="AI1506" s="20">
        <f t="shared" ref="AI1506" si="4457">AI1507+AI1510+AI1513</f>
        <v>0</v>
      </c>
      <c r="AJ1506" s="20">
        <f t="shared" si="4278"/>
        <v>19921</v>
      </c>
      <c r="AK1506" s="20">
        <f t="shared" ref="AK1506:AM1506" si="4458">AK1507+AK1510+AK1513</f>
        <v>-52.024000000000001</v>
      </c>
      <c r="AL1506" s="20">
        <f t="shared" si="4458"/>
        <v>0</v>
      </c>
      <c r="AM1506" s="20">
        <f t="shared" si="4458"/>
        <v>0</v>
      </c>
      <c r="AN1506" s="20">
        <f t="shared" si="4426"/>
        <v>19868.975999999999</v>
      </c>
      <c r="AO1506" s="20">
        <f t="shared" si="4427"/>
        <v>19921.000000000004</v>
      </c>
      <c r="AP1506" s="20">
        <f t="shared" si="4428"/>
        <v>19921</v>
      </c>
      <c r="AQ1506" s="20">
        <f t="shared" ref="AQ1506:AS1506" si="4459">AQ1507+AQ1510+AQ1513</f>
        <v>0</v>
      </c>
      <c r="AR1506" s="20">
        <f t="shared" si="4459"/>
        <v>0</v>
      </c>
      <c r="AS1506" s="20">
        <f t="shared" si="4459"/>
        <v>0</v>
      </c>
      <c r="AT1506" s="20">
        <f t="shared" si="4429"/>
        <v>19868.975999999999</v>
      </c>
      <c r="AU1506" s="20">
        <f t="shared" si="4430"/>
        <v>19921.000000000004</v>
      </c>
      <c r="AV1506" s="20">
        <f t="shared" si="4431"/>
        <v>19921</v>
      </c>
      <c r="AW1506" s="20">
        <f t="shared" ref="AW1506:AY1506" si="4460">AW1507+AW1510+AW1513</f>
        <v>-36.939</v>
      </c>
      <c r="AX1506" s="20">
        <f t="shared" si="4460"/>
        <v>0</v>
      </c>
      <c r="AY1506" s="20">
        <f t="shared" si="4460"/>
        <v>0</v>
      </c>
      <c r="AZ1506" s="20">
        <f t="shared" si="4307"/>
        <v>19832.037</v>
      </c>
      <c r="BA1506" s="20">
        <f t="shared" si="4308"/>
        <v>19921.000000000004</v>
      </c>
      <c r="BB1506" s="20">
        <f t="shared" si="4309"/>
        <v>19921</v>
      </c>
      <c r="BC1506" s="20">
        <f t="shared" ref="BC1506" si="4461">BC1507+BC1510+BC1513</f>
        <v>0</v>
      </c>
      <c r="BD1506" s="20">
        <f t="shared" si="4297"/>
        <v>19832.037</v>
      </c>
      <c r="BE1506" s="20">
        <f t="shared" ref="BE1506:BG1506" si="4462">BE1507+BE1510+BE1513</f>
        <v>0</v>
      </c>
      <c r="BF1506" s="20">
        <f t="shared" si="4462"/>
        <v>0</v>
      </c>
      <c r="BG1506" s="20">
        <f t="shared" si="4462"/>
        <v>0</v>
      </c>
      <c r="BH1506" s="20">
        <f t="shared" si="4245"/>
        <v>19832.037</v>
      </c>
      <c r="BI1506" s="20">
        <f t="shared" si="4246"/>
        <v>19921.000000000004</v>
      </c>
      <c r="BJ1506" s="20">
        <f t="shared" si="4247"/>
        <v>19921</v>
      </c>
      <c r="BK1506" s="20">
        <f t="shared" ref="BK1506:BL1506" si="4463">BK1507+BK1510+BK1513</f>
        <v>0</v>
      </c>
      <c r="BL1506" s="20">
        <f t="shared" si="4463"/>
        <v>0</v>
      </c>
      <c r="BM1506" s="20">
        <f t="shared" si="4248"/>
        <v>19832.037</v>
      </c>
      <c r="BN1506" s="20">
        <f t="shared" si="4249"/>
        <v>19921.000000000004</v>
      </c>
      <c r="BO1506" s="20">
        <f t="shared" ref="BO1506:BQ1506" si="4464">BO1507+BO1510+BO1513</f>
        <v>106.215</v>
      </c>
      <c r="BP1506" s="20">
        <f t="shared" si="4464"/>
        <v>0</v>
      </c>
      <c r="BQ1506" s="20">
        <f t="shared" si="4464"/>
        <v>0</v>
      </c>
      <c r="BR1506" s="20">
        <f t="shared" si="4319"/>
        <v>19938.252</v>
      </c>
      <c r="BS1506" s="20">
        <f t="shared" si="4320"/>
        <v>19921.000000000004</v>
      </c>
      <c r="BT1506" s="20">
        <f t="shared" si="4321"/>
        <v>19921</v>
      </c>
      <c r="BU1506" s="20">
        <f t="shared" ref="BU1506" si="4465">BU1507+BU1510+BU1513</f>
        <v>0</v>
      </c>
      <c r="BV1506" s="20">
        <f t="shared" si="4322"/>
        <v>19938.252</v>
      </c>
      <c r="BW1506" s="20">
        <f t="shared" ref="BW1506:BX1506" si="4466">BW1507+BW1510+BW1513</f>
        <v>0</v>
      </c>
      <c r="BX1506" s="20">
        <f t="shared" si="4466"/>
        <v>0</v>
      </c>
      <c r="BY1506" s="20">
        <f t="shared" si="4366"/>
        <v>19938.252</v>
      </c>
      <c r="BZ1506" s="20">
        <f t="shared" si="4367"/>
        <v>19921.000000000004</v>
      </c>
      <c r="CA1506" s="20">
        <f t="shared" ref="CA1506" si="4467">CA1507+CA1510+CA1513</f>
        <v>0</v>
      </c>
      <c r="CB1506" s="20">
        <f t="shared" si="4368"/>
        <v>19938.252</v>
      </c>
      <c r="CC1506" s="20">
        <f t="shared" ref="CC1506" si="4468">CC1507+CC1510+CC1513</f>
        <v>0</v>
      </c>
      <c r="CD1506" s="20">
        <f t="shared" si="4369"/>
        <v>19938.252</v>
      </c>
      <c r="CE1506" s="20">
        <f t="shared" si="4454"/>
        <v>0</v>
      </c>
    </row>
    <row r="1507" spans="1:83" ht="94.5" x14ac:dyDescent="0.25">
      <c r="A1507" s="10" t="s">
        <v>123</v>
      </c>
      <c r="B1507" s="19">
        <v>100</v>
      </c>
      <c r="C1507" s="10"/>
      <c r="D1507" s="10"/>
      <c r="E1507" s="25" t="s">
        <v>599</v>
      </c>
      <c r="F1507" s="20">
        <f>F1508</f>
        <v>17290</v>
      </c>
      <c r="G1507" s="20">
        <f t="shared" ref="G1507:CE1508" si="4469">G1508</f>
        <v>17289.7</v>
      </c>
      <c r="H1507" s="20">
        <f t="shared" si="4469"/>
        <v>17288</v>
      </c>
      <c r="I1507" s="20">
        <f t="shared" si="4469"/>
        <v>0</v>
      </c>
      <c r="J1507" s="20">
        <f t="shared" si="4469"/>
        <v>0</v>
      </c>
      <c r="K1507" s="20">
        <f t="shared" si="4469"/>
        <v>0</v>
      </c>
      <c r="L1507" s="20">
        <f t="shared" si="4252"/>
        <v>17290</v>
      </c>
      <c r="M1507" s="20">
        <f t="shared" si="4253"/>
        <v>17289.7</v>
      </c>
      <c r="N1507" s="20">
        <f t="shared" si="4254"/>
        <v>17288</v>
      </c>
      <c r="O1507" s="20">
        <f t="shared" si="4469"/>
        <v>0</v>
      </c>
      <c r="P1507" s="20">
        <f t="shared" si="4469"/>
        <v>0</v>
      </c>
      <c r="Q1507" s="20">
        <f t="shared" si="4469"/>
        <v>0</v>
      </c>
      <c r="R1507" s="20">
        <f t="shared" si="4407"/>
        <v>17290</v>
      </c>
      <c r="S1507" s="20">
        <f t="shared" si="4408"/>
        <v>17289.7</v>
      </c>
      <c r="T1507" s="20">
        <f t="shared" si="4409"/>
        <v>17288</v>
      </c>
      <c r="U1507" s="20">
        <f t="shared" si="4469"/>
        <v>0</v>
      </c>
      <c r="V1507" s="20">
        <f t="shared" si="4345"/>
        <v>17290</v>
      </c>
      <c r="W1507" s="20">
        <f t="shared" si="4469"/>
        <v>0</v>
      </c>
      <c r="X1507" s="20">
        <f t="shared" si="4469"/>
        <v>0</v>
      </c>
      <c r="Y1507" s="20">
        <f t="shared" si="4469"/>
        <v>0</v>
      </c>
      <c r="Z1507" s="20">
        <f t="shared" si="4323"/>
        <v>17290</v>
      </c>
      <c r="AA1507" s="20">
        <f t="shared" si="4324"/>
        <v>17289.7</v>
      </c>
      <c r="AB1507" s="20">
        <f t="shared" si="4325"/>
        <v>17288</v>
      </c>
      <c r="AC1507" s="20">
        <f t="shared" si="4469"/>
        <v>0</v>
      </c>
      <c r="AD1507" s="20">
        <f t="shared" si="4469"/>
        <v>0</v>
      </c>
      <c r="AE1507" s="20">
        <f t="shared" si="4469"/>
        <v>0</v>
      </c>
      <c r="AF1507" s="20">
        <f t="shared" si="4275"/>
        <v>17290</v>
      </c>
      <c r="AG1507" s="20">
        <f t="shared" si="4276"/>
        <v>17289.7</v>
      </c>
      <c r="AH1507" s="20">
        <f t="shared" si="4277"/>
        <v>17288</v>
      </c>
      <c r="AI1507" s="20">
        <f t="shared" si="4469"/>
        <v>0</v>
      </c>
      <c r="AJ1507" s="20">
        <f t="shared" si="4278"/>
        <v>17290</v>
      </c>
      <c r="AK1507" s="20">
        <f t="shared" si="4469"/>
        <v>0</v>
      </c>
      <c r="AL1507" s="20">
        <f t="shared" si="4469"/>
        <v>0</v>
      </c>
      <c r="AM1507" s="20">
        <f t="shared" si="4469"/>
        <v>0</v>
      </c>
      <c r="AN1507" s="20">
        <f t="shared" si="4426"/>
        <v>17290</v>
      </c>
      <c r="AO1507" s="20">
        <f t="shared" si="4427"/>
        <v>17289.7</v>
      </c>
      <c r="AP1507" s="20">
        <f t="shared" si="4428"/>
        <v>17288</v>
      </c>
      <c r="AQ1507" s="20">
        <f t="shared" si="4469"/>
        <v>0</v>
      </c>
      <c r="AR1507" s="20">
        <f t="shared" si="4469"/>
        <v>0</v>
      </c>
      <c r="AS1507" s="20">
        <f t="shared" si="4469"/>
        <v>0</v>
      </c>
      <c r="AT1507" s="20">
        <f t="shared" si="4429"/>
        <v>17290</v>
      </c>
      <c r="AU1507" s="20">
        <f t="shared" si="4430"/>
        <v>17289.7</v>
      </c>
      <c r="AV1507" s="20">
        <f t="shared" si="4431"/>
        <v>17288</v>
      </c>
      <c r="AW1507" s="20">
        <f t="shared" si="4469"/>
        <v>0</v>
      </c>
      <c r="AX1507" s="20">
        <f t="shared" si="4469"/>
        <v>0</v>
      </c>
      <c r="AY1507" s="20">
        <f t="shared" si="4469"/>
        <v>0</v>
      </c>
      <c r="AZ1507" s="20">
        <f t="shared" si="4307"/>
        <v>17290</v>
      </c>
      <c r="BA1507" s="20">
        <f t="shared" si="4308"/>
        <v>17289.7</v>
      </c>
      <c r="BB1507" s="20">
        <f t="shared" si="4309"/>
        <v>17288</v>
      </c>
      <c r="BC1507" s="20">
        <f t="shared" si="4469"/>
        <v>0</v>
      </c>
      <c r="BD1507" s="20">
        <f t="shared" si="4297"/>
        <v>17290</v>
      </c>
      <c r="BE1507" s="20">
        <f t="shared" si="4469"/>
        <v>0</v>
      </c>
      <c r="BF1507" s="20">
        <f t="shared" si="4469"/>
        <v>0</v>
      </c>
      <c r="BG1507" s="20">
        <f t="shared" si="4469"/>
        <v>0</v>
      </c>
      <c r="BH1507" s="20">
        <f t="shared" si="4245"/>
        <v>17290</v>
      </c>
      <c r="BI1507" s="20">
        <f t="shared" si="4246"/>
        <v>17289.7</v>
      </c>
      <c r="BJ1507" s="20">
        <f t="shared" si="4247"/>
        <v>17288</v>
      </c>
      <c r="BK1507" s="20">
        <f t="shared" si="4469"/>
        <v>0</v>
      </c>
      <c r="BL1507" s="20">
        <f t="shared" si="4469"/>
        <v>0</v>
      </c>
      <c r="BM1507" s="20">
        <f t="shared" si="4248"/>
        <v>17290</v>
      </c>
      <c r="BN1507" s="20">
        <f t="shared" si="4249"/>
        <v>17289.7</v>
      </c>
      <c r="BO1507" s="20">
        <f t="shared" si="4469"/>
        <v>111.352</v>
      </c>
      <c r="BP1507" s="20">
        <f t="shared" si="4469"/>
        <v>0</v>
      </c>
      <c r="BQ1507" s="20">
        <f t="shared" si="4469"/>
        <v>0</v>
      </c>
      <c r="BR1507" s="20">
        <f t="shared" si="4319"/>
        <v>17401.351999999999</v>
      </c>
      <c r="BS1507" s="20">
        <f t="shared" si="4320"/>
        <v>17289.7</v>
      </c>
      <c r="BT1507" s="20">
        <f t="shared" si="4321"/>
        <v>17288</v>
      </c>
      <c r="BU1507" s="20">
        <f t="shared" si="4469"/>
        <v>0</v>
      </c>
      <c r="BV1507" s="20">
        <f t="shared" si="4322"/>
        <v>17401.351999999999</v>
      </c>
      <c r="BW1507" s="20">
        <f t="shared" si="4469"/>
        <v>0</v>
      </c>
      <c r="BX1507" s="20">
        <f t="shared" si="4469"/>
        <v>0</v>
      </c>
      <c r="BY1507" s="20">
        <f t="shared" si="4366"/>
        <v>17401.351999999999</v>
      </c>
      <c r="BZ1507" s="20">
        <f t="shared" si="4367"/>
        <v>17289.7</v>
      </c>
      <c r="CA1507" s="20">
        <f t="shared" si="4469"/>
        <v>0</v>
      </c>
      <c r="CB1507" s="20">
        <f t="shared" si="4368"/>
        <v>17401.351999999999</v>
      </c>
      <c r="CC1507" s="20">
        <f t="shared" si="4469"/>
        <v>0</v>
      </c>
      <c r="CD1507" s="20">
        <f t="shared" si="4369"/>
        <v>17401.351999999999</v>
      </c>
      <c r="CE1507" s="20">
        <f t="shared" si="4469"/>
        <v>0</v>
      </c>
    </row>
    <row r="1508" spans="1:83" ht="31.5" x14ac:dyDescent="0.25">
      <c r="A1508" s="10" t="s">
        <v>123</v>
      </c>
      <c r="B1508" s="19">
        <v>110</v>
      </c>
      <c r="C1508" s="10"/>
      <c r="D1508" s="10"/>
      <c r="E1508" s="25" t="s">
        <v>600</v>
      </c>
      <c r="F1508" s="20">
        <f>F1509</f>
        <v>17290</v>
      </c>
      <c r="G1508" s="20">
        <f t="shared" si="4469"/>
        <v>17289.7</v>
      </c>
      <c r="H1508" s="20">
        <f t="shared" si="4469"/>
        <v>17288</v>
      </c>
      <c r="I1508" s="20">
        <f t="shared" si="4469"/>
        <v>0</v>
      </c>
      <c r="J1508" s="20">
        <f t="shared" si="4469"/>
        <v>0</v>
      </c>
      <c r="K1508" s="20">
        <f t="shared" si="4469"/>
        <v>0</v>
      </c>
      <c r="L1508" s="20">
        <f t="shared" si="4252"/>
        <v>17290</v>
      </c>
      <c r="M1508" s="20">
        <f t="shared" si="4253"/>
        <v>17289.7</v>
      </c>
      <c r="N1508" s="20">
        <f t="shared" si="4254"/>
        <v>17288</v>
      </c>
      <c r="O1508" s="20">
        <f t="shared" si="4469"/>
        <v>0</v>
      </c>
      <c r="P1508" s="20">
        <f t="shared" si="4469"/>
        <v>0</v>
      </c>
      <c r="Q1508" s="20">
        <f t="shared" si="4469"/>
        <v>0</v>
      </c>
      <c r="R1508" s="20">
        <f t="shared" si="4407"/>
        <v>17290</v>
      </c>
      <c r="S1508" s="20">
        <f t="shared" si="4408"/>
        <v>17289.7</v>
      </c>
      <c r="T1508" s="20">
        <f t="shared" si="4409"/>
        <v>17288</v>
      </c>
      <c r="U1508" s="20">
        <f t="shared" si="4469"/>
        <v>0</v>
      </c>
      <c r="V1508" s="20">
        <f t="shared" si="4345"/>
        <v>17290</v>
      </c>
      <c r="W1508" s="20">
        <f t="shared" si="4469"/>
        <v>0</v>
      </c>
      <c r="X1508" s="20">
        <f t="shared" si="4469"/>
        <v>0</v>
      </c>
      <c r="Y1508" s="20">
        <f t="shared" si="4469"/>
        <v>0</v>
      </c>
      <c r="Z1508" s="20">
        <f t="shared" si="4323"/>
        <v>17290</v>
      </c>
      <c r="AA1508" s="20">
        <f t="shared" si="4324"/>
        <v>17289.7</v>
      </c>
      <c r="AB1508" s="20">
        <f t="shared" si="4325"/>
        <v>17288</v>
      </c>
      <c r="AC1508" s="20">
        <f t="shared" si="4469"/>
        <v>0</v>
      </c>
      <c r="AD1508" s="20">
        <f t="shared" si="4469"/>
        <v>0</v>
      </c>
      <c r="AE1508" s="20">
        <f t="shared" si="4469"/>
        <v>0</v>
      </c>
      <c r="AF1508" s="20">
        <f t="shared" si="4275"/>
        <v>17290</v>
      </c>
      <c r="AG1508" s="20">
        <f t="shared" si="4276"/>
        <v>17289.7</v>
      </c>
      <c r="AH1508" s="20">
        <f t="shared" si="4277"/>
        <v>17288</v>
      </c>
      <c r="AI1508" s="20">
        <f t="shared" si="4469"/>
        <v>0</v>
      </c>
      <c r="AJ1508" s="20">
        <f t="shared" si="4278"/>
        <v>17290</v>
      </c>
      <c r="AK1508" s="20">
        <f t="shared" si="4469"/>
        <v>0</v>
      </c>
      <c r="AL1508" s="20">
        <f t="shared" si="4469"/>
        <v>0</v>
      </c>
      <c r="AM1508" s="20">
        <f t="shared" si="4469"/>
        <v>0</v>
      </c>
      <c r="AN1508" s="20">
        <f t="shared" si="4426"/>
        <v>17290</v>
      </c>
      <c r="AO1508" s="20">
        <f t="shared" si="4427"/>
        <v>17289.7</v>
      </c>
      <c r="AP1508" s="20">
        <f t="shared" si="4428"/>
        <v>17288</v>
      </c>
      <c r="AQ1508" s="20">
        <f t="shared" si="4469"/>
        <v>0</v>
      </c>
      <c r="AR1508" s="20">
        <f t="shared" si="4469"/>
        <v>0</v>
      </c>
      <c r="AS1508" s="20">
        <f t="shared" si="4469"/>
        <v>0</v>
      </c>
      <c r="AT1508" s="20">
        <f t="shared" si="4429"/>
        <v>17290</v>
      </c>
      <c r="AU1508" s="20">
        <f t="shared" si="4430"/>
        <v>17289.7</v>
      </c>
      <c r="AV1508" s="20">
        <f t="shared" si="4431"/>
        <v>17288</v>
      </c>
      <c r="AW1508" s="20">
        <f t="shared" si="4469"/>
        <v>0</v>
      </c>
      <c r="AX1508" s="20">
        <f t="shared" si="4469"/>
        <v>0</v>
      </c>
      <c r="AY1508" s="20">
        <f t="shared" si="4469"/>
        <v>0</v>
      </c>
      <c r="AZ1508" s="20">
        <f t="shared" si="4307"/>
        <v>17290</v>
      </c>
      <c r="BA1508" s="20">
        <f t="shared" si="4308"/>
        <v>17289.7</v>
      </c>
      <c r="BB1508" s="20">
        <f t="shared" si="4309"/>
        <v>17288</v>
      </c>
      <c r="BC1508" s="20">
        <f t="shared" si="4469"/>
        <v>0</v>
      </c>
      <c r="BD1508" s="20">
        <f t="shared" si="4297"/>
        <v>17290</v>
      </c>
      <c r="BE1508" s="20">
        <f t="shared" si="4469"/>
        <v>0</v>
      </c>
      <c r="BF1508" s="20">
        <f t="shared" si="4469"/>
        <v>0</v>
      </c>
      <c r="BG1508" s="20">
        <f t="shared" si="4469"/>
        <v>0</v>
      </c>
      <c r="BH1508" s="20">
        <f t="shared" si="4245"/>
        <v>17290</v>
      </c>
      <c r="BI1508" s="20">
        <f t="shared" si="4246"/>
        <v>17289.7</v>
      </c>
      <c r="BJ1508" s="20">
        <f t="shared" si="4247"/>
        <v>17288</v>
      </c>
      <c r="BK1508" s="20">
        <f t="shared" si="4469"/>
        <v>0</v>
      </c>
      <c r="BL1508" s="20">
        <f t="shared" si="4469"/>
        <v>0</v>
      </c>
      <c r="BM1508" s="20">
        <f t="shared" si="4248"/>
        <v>17290</v>
      </c>
      <c r="BN1508" s="20">
        <f t="shared" si="4249"/>
        <v>17289.7</v>
      </c>
      <c r="BO1508" s="20">
        <f t="shared" si="4469"/>
        <v>111.352</v>
      </c>
      <c r="BP1508" s="20">
        <f t="shared" si="4469"/>
        <v>0</v>
      </c>
      <c r="BQ1508" s="20">
        <f t="shared" si="4469"/>
        <v>0</v>
      </c>
      <c r="BR1508" s="20">
        <f t="shared" si="4319"/>
        <v>17401.351999999999</v>
      </c>
      <c r="BS1508" s="20">
        <f t="shared" si="4320"/>
        <v>17289.7</v>
      </c>
      <c r="BT1508" s="20">
        <f t="shared" si="4321"/>
        <v>17288</v>
      </c>
      <c r="BU1508" s="20">
        <f t="shared" si="4469"/>
        <v>0</v>
      </c>
      <c r="BV1508" s="20">
        <f t="shared" si="4322"/>
        <v>17401.351999999999</v>
      </c>
      <c r="BW1508" s="20">
        <f t="shared" si="4469"/>
        <v>0</v>
      </c>
      <c r="BX1508" s="20">
        <f t="shared" si="4469"/>
        <v>0</v>
      </c>
      <c r="BY1508" s="20">
        <f t="shared" si="4366"/>
        <v>17401.351999999999</v>
      </c>
      <c r="BZ1508" s="20">
        <f t="shared" si="4367"/>
        <v>17289.7</v>
      </c>
      <c r="CA1508" s="20">
        <f t="shared" si="4469"/>
        <v>0</v>
      </c>
      <c r="CB1508" s="20">
        <f t="shared" si="4368"/>
        <v>17401.351999999999</v>
      </c>
      <c r="CC1508" s="20">
        <f t="shared" si="4469"/>
        <v>0</v>
      </c>
      <c r="CD1508" s="20">
        <f t="shared" si="4369"/>
        <v>17401.351999999999</v>
      </c>
      <c r="CE1508" s="20">
        <f t="shared" si="4469"/>
        <v>0</v>
      </c>
    </row>
    <row r="1509" spans="1:83" x14ac:dyDescent="0.25">
      <c r="A1509" s="10" t="s">
        <v>123</v>
      </c>
      <c r="B1509" s="19">
        <v>110</v>
      </c>
      <c r="C1509" s="10" t="s">
        <v>336</v>
      </c>
      <c r="D1509" s="10" t="s">
        <v>340</v>
      </c>
      <c r="E1509" s="25" t="s">
        <v>571</v>
      </c>
      <c r="F1509" s="20">
        <v>17290</v>
      </c>
      <c r="G1509" s="20">
        <v>17289.7</v>
      </c>
      <c r="H1509" s="20">
        <v>17288</v>
      </c>
      <c r="I1509" s="20"/>
      <c r="J1509" s="20"/>
      <c r="K1509" s="20"/>
      <c r="L1509" s="20">
        <f t="shared" si="4252"/>
        <v>17290</v>
      </c>
      <c r="M1509" s="20">
        <f t="shared" si="4253"/>
        <v>17289.7</v>
      </c>
      <c r="N1509" s="20">
        <f t="shared" si="4254"/>
        <v>17288</v>
      </c>
      <c r="O1509" s="20"/>
      <c r="P1509" s="20"/>
      <c r="Q1509" s="20"/>
      <c r="R1509" s="20">
        <f t="shared" si="4407"/>
        <v>17290</v>
      </c>
      <c r="S1509" s="20">
        <f t="shared" si="4408"/>
        <v>17289.7</v>
      </c>
      <c r="T1509" s="20">
        <f t="shared" si="4409"/>
        <v>17288</v>
      </c>
      <c r="U1509" s="20"/>
      <c r="V1509" s="20">
        <f t="shared" si="4345"/>
        <v>17290</v>
      </c>
      <c r="W1509" s="20"/>
      <c r="X1509" s="20"/>
      <c r="Y1509" s="20"/>
      <c r="Z1509" s="20">
        <f t="shared" si="4323"/>
        <v>17290</v>
      </c>
      <c r="AA1509" s="20">
        <f t="shared" si="4324"/>
        <v>17289.7</v>
      </c>
      <c r="AB1509" s="20">
        <f t="shared" si="4325"/>
        <v>17288</v>
      </c>
      <c r="AC1509" s="20"/>
      <c r="AD1509" s="20"/>
      <c r="AE1509" s="20"/>
      <c r="AF1509" s="20">
        <f t="shared" si="4275"/>
        <v>17290</v>
      </c>
      <c r="AG1509" s="20">
        <f t="shared" si="4276"/>
        <v>17289.7</v>
      </c>
      <c r="AH1509" s="20">
        <f t="shared" si="4277"/>
        <v>17288</v>
      </c>
      <c r="AI1509" s="20"/>
      <c r="AJ1509" s="20">
        <f t="shared" si="4278"/>
        <v>17290</v>
      </c>
      <c r="AK1509" s="20"/>
      <c r="AL1509" s="20"/>
      <c r="AM1509" s="20"/>
      <c r="AN1509" s="20">
        <f t="shared" si="4426"/>
        <v>17290</v>
      </c>
      <c r="AO1509" s="20">
        <f t="shared" si="4427"/>
        <v>17289.7</v>
      </c>
      <c r="AP1509" s="20">
        <f t="shared" si="4428"/>
        <v>17288</v>
      </c>
      <c r="AQ1509" s="20"/>
      <c r="AR1509" s="20"/>
      <c r="AS1509" s="20"/>
      <c r="AT1509" s="20">
        <f t="shared" si="4429"/>
        <v>17290</v>
      </c>
      <c r="AU1509" s="20">
        <f t="shared" si="4430"/>
        <v>17289.7</v>
      </c>
      <c r="AV1509" s="20">
        <f t="shared" si="4431"/>
        <v>17288</v>
      </c>
      <c r="AW1509" s="20"/>
      <c r="AX1509" s="20"/>
      <c r="AY1509" s="20"/>
      <c r="AZ1509" s="20">
        <f t="shared" si="4307"/>
        <v>17290</v>
      </c>
      <c r="BA1509" s="20">
        <f t="shared" si="4308"/>
        <v>17289.7</v>
      </c>
      <c r="BB1509" s="20">
        <f t="shared" si="4309"/>
        <v>17288</v>
      </c>
      <c r="BC1509" s="20"/>
      <c r="BD1509" s="20">
        <f t="shared" si="4297"/>
        <v>17290</v>
      </c>
      <c r="BE1509" s="20"/>
      <c r="BF1509" s="20"/>
      <c r="BG1509" s="20"/>
      <c r="BH1509" s="20">
        <f t="shared" si="4245"/>
        <v>17290</v>
      </c>
      <c r="BI1509" s="20">
        <f t="shared" si="4246"/>
        <v>17289.7</v>
      </c>
      <c r="BJ1509" s="20">
        <f t="shared" si="4247"/>
        <v>17288</v>
      </c>
      <c r="BK1509" s="20"/>
      <c r="BL1509" s="20"/>
      <c r="BM1509" s="20">
        <f t="shared" si="4248"/>
        <v>17290</v>
      </c>
      <c r="BN1509" s="20">
        <f t="shared" si="4249"/>
        <v>17289.7</v>
      </c>
      <c r="BO1509" s="20">
        <v>111.352</v>
      </c>
      <c r="BP1509" s="20"/>
      <c r="BQ1509" s="20"/>
      <c r="BR1509" s="20">
        <f t="shared" si="4319"/>
        <v>17401.351999999999</v>
      </c>
      <c r="BS1509" s="20">
        <f t="shared" si="4320"/>
        <v>17289.7</v>
      </c>
      <c r="BT1509" s="20">
        <f t="shared" si="4321"/>
        <v>17288</v>
      </c>
      <c r="BU1509" s="20"/>
      <c r="BV1509" s="20">
        <f t="shared" si="4322"/>
        <v>17401.351999999999</v>
      </c>
      <c r="BW1509" s="20"/>
      <c r="BX1509" s="20"/>
      <c r="BY1509" s="20">
        <f t="shared" si="4366"/>
        <v>17401.351999999999</v>
      </c>
      <c r="BZ1509" s="20">
        <f t="shared" si="4367"/>
        <v>17289.7</v>
      </c>
      <c r="CA1509" s="20"/>
      <c r="CB1509" s="20">
        <f t="shared" si="4368"/>
        <v>17401.351999999999</v>
      </c>
      <c r="CC1509" s="20"/>
      <c r="CD1509" s="20">
        <f t="shared" si="4369"/>
        <v>17401.351999999999</v>
      </c>
      <c r="CE1509" s="20"/>
    </row>
    <row r="1510" spans="1:83" ht="47.25" x14ac:dyDescent="0.25">
      <c r="A1510" s="10" t="s">
        <v>123</v>
      </c>
      <c r="B1510" s="19">
        <v>200</v>
      </c>
      <c r="C1510" s="10"/>
      <c r="D1510" s="10"/>
      <c r="E1510" s="25" t="s">
        <v>602</v>
      </c>
      <c r="F1510" s="20">
        <f>F1511</f>
        <v>2490.1000000000004</v>
      </c>
      <c r="G1510" s="20">
        <f t="shared" ref="G1510:CE1511" si="4470">G1511</f>
        <v>2484.4</v>
      </c>
      <c r="H1510" s="20">
        <f t="shared" si="4470"/>
        <v>2484.4</v>
      </c>
      <c r="I1510" s="20">
        <f t="shared" si="4470"/>
        <v>0</v>
      </c>
      <c r="J1510" s="20">
        <f t="shared" si="4470"/>
        <v>0</v>
      </c>
      <c r="K1510" s="20">
        <f t="shared" si="4470"/>
        <v>0</v>
      </c>
      <c r="L1510" s="20">
        <f t="shared" si="4252"/>
        <v>2490.1000000000004</v>
      </c>
      <c r="M1510" s="20">
        <f t="shared" si="4253"/>
        <v>2484.4</v>
      </c>
      <c r="N1510" s="20">
        <f t="shared" si="4254"/>
        <v>2484.4</v>
      </c>
      <c r="O1510" s="20">
        <f t="shared" si="4470"/>
        <v>0</v>
      </c>
      <c r="P1510" s="20">
        <f t="shared" si="4470"/>
        <v>0</v>
      </c>
      <c r="Q1510" s="20">
        <f t="shared" si="4470"/>
        <v>0</v>
      </c>
      <c r="R1510" s="20">
        <f t="shared" si="4407"/>
        <v>2490.1000000000004</v>
      </c>
      <c r="S1510" s="20">
        <f t="shared" si="4408"/>
        <v>2484.4</v>
      </c>
      <c r="T1510" s="20">
        <f t="shared" si="4409"/>
        <v>2484.4</v>
      </c>
      <c r="U1510" s="20">
        <f t="shared" si="4470"/>
        <v>0</v>
      </c>
      <c r="V1510" s="20">
        <f t="shared" si="4345"/>
        <v>2490.1000000000004</v>
      </c>
      <c r="W1510" s="20">
        <f t="shared" si="4470"/>
        <v>0</v>
      </c>
      <c r="X1510" s="20">
        <f t="shared" si="4470"/>
        <v>0</v>
      </c>
      <c r="Y1510" s="20">
        <f t="shared" si="4470"/>
        <v>0</v>
      </c>
      <c r="Z1510" s="20">
        <f t="shared" si="4323"/>
        <v>2490.1000000000004</v>
      </c>
      <c r="AA1510" s="20">
        <f t="shared" si="4324"/>
        <v>2484.4</v>
      </c>
      <c r="AB1510" s="20">
        <f t="shared" si="4325"/>
        <v>2484.4</v>
      </c>
      <c r="AC1510" s="20">
        <f t="shared" si="4470"/>
        <v>0</v>
      </c>
      <c r="AD1510" s="20">
        <f t="shared" si="4470"/>
        <v>0</v>
      </c>
      <c r="AE1510" s="20">
        <f t="shared" si="4470"/>
        <v>0</v>
      </c>
      <c r="AF1510" s="20">
        <f t="shared" si="4275"/>
        <v>2490.1000000000004</v>
      </c>
      <c r="AG1510" s="20">
        <f t="shared" si="4276"/>
        <v>2484.4</v>
      </c>
      <c r="AH1510" s="20">
        <f t="shared" si="4277"/>
        <v>2484.4</v>
      </c>
      <c r="AI1510" s="20">
        <f t="shared" si="4470"/>
        <v>0</v>
      </c>
      <c r="AJ1510" s="20">
        <f t="shared" si="4278"/>
        <v>2490.1000000000004</v>
      </c>
      <c r="AK1510" s="20">
        <f t="shared" si="4470"/>
        <v>-52.024000000000001</v>
      </c>
      <c r="AL1510" s="20">
        <f t="shared" si="4470"/>
        <v>0</v>
      </c>
      <c r="AM1510" s="20">
        <f t="shared" si="4470"/>
        <v>0</v>
      </c>
      <c r="AN1510" s="20">
        <f t="shared" si="4426"/>
        <v>2438.0760000000005</v>
      </c>
      <c r="AO1510" s="20">
        <f t="shared" si="4427"/>
        <v>2484.4</v>
      </c>
      <c r="AP1510" s="20">
        <f t="shared" si="4428"/>
        <v>2484.4</v>
      </c>
      <c r="AQ1510" s="20">
        <f t="shared" si="4470"/>
        <v>0</v>
      </c>
      <c r="AR1510" s="20">
        <f t="shared" si="4470"/>
        <v>0</v>
      </c>
      <c r="AS1510" s="20">
        <f t="shared" si="4470"/>
        <v>0</v>
      </c>
      <c r="AT1510" s="20">
        <f t="shared" si="4429"/>
        <v>2438.0760000000005</v>
      </c>
      <c r="AU1510" s="20">
        <f t="shared" si="4430"/>
        <v>2484.4</v>
      </c>
      <c r="AV1510" s="20">
        <f t="shared" si="4431"/>
        <v>2484.4</v>
      </c>
      <c r="AW1510" s="20">
        <f t="shared" si="4470"/>
        <v>-36.939</v>
      </c>
      <c r="AX1510" s="20">
        <f t="shared" si="4470"/>
        <v>0</v>
      </c>
      <c r="AY1510" s="20">
        <f t="shared" si="4470"/>
        <v>0</v>
      </c>
      <c r="AZ1510" s="20">
        <f t="shared" si="4307"/>
        <v>2401.1370000000006</v>
      </c>
      <c r="BA1510" s="20">
        <f t="shared" si="4308"/>
        <v>2484.4</v>
      </c>
      <c r="BB1510" s="20">
        <f t="shared" si="4309"/>
        <v>2484.4</v>
      </c>
      <c r="BC1510" s="20">
        <f t="shared" si="4470"/>
        <v>0</v>
      </c>
      <c r="BD1510" s="20">
        <f t="shared" si="4297"/>
        <v>2401.1370000000006</v>
      </c>
      <c r="BE1510" s="20">
        <f t="shared" si="4470"/>
        <v>0</v>
      </c>
      <c r="BF1510" s="20">
        <f t="shared" si="4470"/>
        <v>0</v>
      </c>
      <c r="BG1510" s="20">
        <f t="shared" si="4470"/>
        <v>0</v>
      </c>
      <c r="BH1510" s="20">
        <f t="shared" si="4245"/>
        <v>2401.1370000000006</v>
      </c>
      <c r="BI1510" s="20">
        <f t="shared" si="4246"/>
        <v>2484.4</v>
      </c>
      <c r="BJ1510" s="20">
        <f t="shared" si="4247"/>
        <v>2484.4</v>
      </c>
      <c r="BK1510" s="20">
        <f t="shared" si="4470"/>
        <v>0</v>
      </c>
      <c r="BL1510" s="20">
        <f t="shared" si="4470"/>
        <v>0</v>
      </c>
      <c r="BM1510" s="20">
        <f t="shared" si="4248"/>
        <v>2401.1370000000006</v>
      </c>
      <c r="BN1510" s="20">
        <f t="shared" si="4249"/>
        <v>2484.4</v>
      </c>
      <c r="BO1510" s="20">
        <f t="shared" si="4470"/>
        <v>-5.1369999999999996</v>
      </c>
      <c r="BP1510" s="20">
        <f t="shared" si="4470"/>
        <v>0</v>
      </c>
      <c r="BQ1510" s="20">
        <f t="shared" si="4470"/>
        <v>0</v>
      </c>
      <c r="BR1510" s="20">
        <f t="shared" si="4319"/>
        <v>2396.0000000000005</v>
      </c>
      <c r="BS1510" s="20">
        <f t="shared" si="4320"/>
        <v>2484.4</v>
      </c>
      <c r="BT1510" s="20">
        <f t="shared" si="4321"/>
        <v>2484.4</v>
      </c>
      <c r="BU1510" s="20">
        <f t="shared" si="4470"/>
        <v>0</v>
      </c>
      <c r="BV1510" s="20">
        <f t="shared" si="4322"/>
        <v>2396.0000000000005</v>
      </c>
      <c r="BW1510" s="20">
        <f t="shared" si="4470"/>
        <v>0</v>
      </c>
      <c r="BX1510" s="20">
        <f t="shared" si="4470"/>
        <v>0</v>
      </c>
      <c r="BY1510" s="20">
        <f t="shared" si="4366"/>
        <v>2396.0000000000005</v>
      </c>
      <c r="BZ1510" s="20">
        <f t="shared" si="4367"/>
        <v>2484.4</v>
      </c>
      <c r="CA1510" s="20">
        <f t="shared" si="4470"/>
        <v>0</v>
      </c>
      <c r="CB1510" s="20">
        <f t="shared" si="4368"/>
        <v>2396.0000000000005</v>
      </c>
      <c r="CC1510" s="20">
        <f t="shared" si="4470"/>
        <v>0</v>
      </c>
      <c r="CD1510" s="20">
        <f t="shared" si="4369"/>
        <v>2396.0000000000005</v>
      </c>
      <c r="CE1510" s="20">
        <f t="shared" si="4470"/>
        <v>0</v>
      </c>
    </row>
    <row r="1511" spans="1:83" ht="47.25" x14ac:dyDescent="0.25">
      <c r="A1511" s="10" t="s">
        <v>123</v>
      </c>
      <c r="B1511" s="19">
        <v>240</v>
      </c>
      <c r="C1511" s="10"/>
      <c r="D1511" s="10"/>
      <c r="E1511" s="25" t="s">
        <v>603</v>
      </c>
      <c r="F1511" s="20">
        <f>F1512</f>
        <v>2490.1000000000004</v>
      </c>
      <c r="G1511" s="20">
        <f t="shared" si="4470"/>
        <v>2484.4</v>
      </c>
      <c r="H1511" s="20">
        <f t="shared" si="4470"/>
        <v>2484.4</v>
      </c>
      <c r="I1511" s="20">
        <f t="shared" si="4470"/>
        <v>0</v>
      </c>
      <c r="J1511" s="20">
        <f t="shared" si="4470"/>
        <v>0</v>
      </c>
      <c r="K1511" s="20">
        <f t="shared" si="4470"/>
        <v>0</v>
      </c>
      <c r="L1511" s="20">
        <f t="shared" si="4252"/>
        <v>2490.1000000000004</v>
      </c>
      <c r="M1511" s="20">
        <f t="shared" si="4253"/>
        <v>2484.4</v>
      </c>
      <c r="N1511" s="20">
        <f t="shared" si="4254"/>
        <v>2484.4</v>
      </c>
      <c r="O1511" s="20">
        <f t="shared" si="4470"/>
        <v>0</v>
      </c>
      <c r="P1511" s="20">
        <f t="shared" si="4470"/>
        <v>0</v>
      </c>
      <c r="Q1511" s="20">
        <f t="shared" si="4470"/>
        <v>0</v>
      </c>
      <c r="R1511" s="20">
        <f t="shared" si="4407"/>
        <v>2490.1000000000004</v>
      </c>
      <c r="S1511" s="20">
        <f t="shared" si="4408"/>
        <v>2484.4</v>
      </c>
      <c r="T1511" s="20">
        <f t="shared" si="4409"/>
        <v>2484.4</v>
      </c>
      <c r="U1511" s="20">
        <f t="shared" si="4470"/>
        <v>0</v>
      </c>
      <c r="V1511" s="20">
        <f t="shared" si="4345"/>
        <v>2490.1000000000004</v>
      </c>
      <c r="W1511" s="20">
        <f t="shared" si="4470"/>
        <v>0</v>
      </c>
      <c r="X1511" s="20">
        <f t="shared" si="4470"/>
        <v>0</v>
      </c>
      <c r="Y1511" s="20">
        <f t="shared" si="4470"/>
        <v>0</v>
      </c>
      <c r="Z1511" s="20">
        <f t="shared" si="4323"/>
        <v>2490.1000000000004</v>
      </c>
      <c r="AA1511" s="20">
        <f t="shared" si="4324"/>
        <v>2484.4</v>
      </c>
      <c r="AB1511" s="20">
        <f t="shared" si="4325"/>
        <v>2484.4</v>
      </c>
      <c r="AC1511" s="20">
        <f t="shared" si="4470"/>
        <v>0</v>
      </c>
      <c r="AD1511" s="20">
        <f t="shared" si="4470"/>
        <v>0</v>
      </c>
      <c r="AE1511" s="20">
        <f t="shared" si="4470"/>
        <v>0</v>
      </c>
      <c r="AF1511" s="20">
        <f t="shared" si="4275"/>
        <v>2490.1000000000004</v>
      </c>
      <c r="AG1511" s="20">
        <f t="shared" si="4276"/>
        <v>2484.4</v>
      </c>
      <c r="AH1511" s="20">
        <f t="shared" si="4277"/>
        <v>2484.4</v>
      </c>
      <c r="AI1511" s="20">
        <f t="shared" si="4470"/>
        <v>0</v>
      </c>
      <c r="AJ1511" s="20">
        <f t="shared" si="4278"/>
        <v>2490.1000000000004</v>
      </c>
      <c r="AK1511" s="20">
        <f t="shared" si="4470"/>
        <v>-52.024000000000001</v>
      </c>
      <c r="AL1511" s="20">
        <f t="shared" si="4470"/>
        <v>0</v>
      </c>
      <c r="AM1511" s="20">
        <f t="shared" si="4470"/>
        <v>0</v>
      </c>
      <c r="AN1511" s="20">
        <f t="shared" si="4426"/>
        <v>2438.0760000000005</v>
      </c>
      <c r="AO1511" s="20">
        <f t="shared" si="4427"/>
        <v>2484.4</v>
      </c>
      <c r="AP1511" s="20">
        <f t="shared" si="4428"/>
        <v>2484.4</v>
      </c>
      <c r="AQ1511" s="20">
        <f t="shared" si="4470"/>
        <v>0</v>
      </c>
      <c r="AR1511" s="20">
        <f t="shared" si="4470"/>
        <v>0</v>
      </c>
      <c r="AS1511" s="20">
        <f t="shared" si="4470"/>
        <v>0</v>
      </c>
      <c r="AT1511" s="20">
        <f t="shared" si="4429"/>
        <v>2438.0760000000005</v>
      </c>
      <c r="AU1511" s="20">
        <f t="shared" si="4430"/>
        <v>2484.4</v>
      </c>
      <c r="AV1511" s="20">
        <f t="shared" si="4431"/>
        <v>2484.4</v>
      </c>
      <c r="AW1511" s="20">
        <f t="shared" si="4470"/>
        <v>-36.939</v>
      </c>
      <c r="AX1511" s="20">
        <f t="shared" si="4470"/>
        <v>0</v>
      </c>
      <c r="AY1511" s="20">
        <f t="shared" si="4470"/>
        <v>0</v>
      </c>
      <c r="AZ1511" s="20">
        <f t="shared" si="4307"/>
        <v>2401.1370000000006</v>
      </c>
      <c r="BA1511" s="20">
        <f t="shared" si="4308"/>
        <v>2484.4</v>
      </c>
      <c r="BB1511" s="20">
        <f t="shared" si="4309"/>
        <v>2484.4</v>
      </c>
      <c r="BC1511" s="20">
        <f t="shared" si="4470"/>
        <v>0</v>
      </c>
      <c r="BD1511" s="20">
        <f t="shared" si="4297"/>
        <v>2401.1370000000006</v>
      </c>
      <c r="BE1511" s="20">
        <f t="shared" si="4470"/>
        <v>0</v>
      </c>
      <c r="BF1511" s="20">
        <f t="shared" si="4470"/>
        <v>0</v>
      </c>
      <c r="BG1511" s="20">
        <f t="shared" si="4470"/>
        <v>0</v>
      </c>
      <c r="BH1511" s="20">
        <f t="shared" ref="BH1511:BH1578" si="4471">BD1511+BE1511</f>
        <v>2401.1370000000006</v>
      </c>
      <c r="BI1511" s="20">
        <f t="shared" ref="BI1511:BI1578" si="4472">BA1511+BF1511</f>
        <v>2484.4</v>
      </c>
      <c r="BJ1511" s="20">
        <f t="shared" ref="BJ1511:BJ1578" si="4473">BB1511+BG1511</f>
        <v>2484.4</v>
      </c>
      <c r="BK1511" s="20">
        <f t="shared" si="4470"/>
        <v>0</v>
      </c>
      <c r="BL1511" s="20">
        <f t="shared" si="4470"/>
        <v>0</v>
      </c>
      <c r="BM1511" s="20">
        <f t="shared" ref="BM1511:BM1578" si="4474">BH1511+BK1511</f>
        <v>2401.1370000000006</v>
      </c>
      <c r="BN1511" s="20">
        <f t="shared" ref="BN1511:BN1578" si="4475">BI1511+BL1511</f>
        <v>2484.4</v>
      </c>
      <c r="BO1511" s="20">
        <f t="shared" si="4470"/>
        <v>-5.1369999999999996</v>
      </c>
      <c r="BP1511" s="20">
        <f t="shared" si="4470"/>
        <v>0</v>
      </c>
      <c r="BQ1511" s="20">
        <f t="shared" si="4470"/>
        <v>0</v>
      </c>
      <c r="BR1511" s="20">
        <f t="shared" si="4319"/>
        <v>2396.0000000000005</v>
      </c>
      <c r="BS1511" s="20">
        <f t="shared" si="4320"/>
        <v>2484.4</v>
      </c>
      <c r="BT1511" s="20">
        <f t="shared" si="4321"/>
        <v>2484.4</v>
      </c>
      <c r="BU1511" s="20">
        <f t="shared" si="4470"/>
        <v>0</v>
      </c>
      <c r="BV1511" s="20">
        <f t="shared" si="4322"/>
        <v>2396.0000000000005</v>
      </c>
      <c r="BW1511" s="20">
        <f t="shared" si="4470"/>
        <v>0</v>
      </c>
      <c r="BX1511" s="20">
        <f t="shared" si="4470"/>
        <v>0</v>
      </c>
      <c r="BY1511" s="20">
        <f t="shared" si="4366"/>
        <v>2396.0000000000005</v>
      </c>
      <c r="BZ1511" s="20">
        <f t="shared" si="4367"/>
        <v>2484.4</v>
      </c>
      <c r="CA1511" s="20">
        <f t="shared" si="4470"/>
        <v>0</v>
      </c>
      <c r="CB1511" s="20">
        <f t="shared" si="4368"/>
        <v>2396.0000000000005</v>
      </c>
      <c r="CC1511" s="20">
        <f t="shared" si="4470"/>
        <v>0</v>
      </c>
      <c r="CD1511" s="20">
        <f t="shared" si="4369"/>
        <v>2396.0000000000005</v>
      </c>
      <c r="CE1511" s="20">
        <f t="shared" si="4470"/>
        <v>0</v>
      </c>
    </row>
    <row r="1512" spans="1:83" x14ac:dyDescent="0.25">
      <c r="A1512" s="10" t="s">
        <v>123</v>
      </c>
      <c r="B1512" s="19">
        <v>240</v>
      </c>
      <c r="C1512" s="10" t="s">
        <v>336</v>
      </c>
      <c r="D1512" s="10" t="s">
        <v>340</v>
      </c>
      <c r="E1512" s="25" t="s">
        <v>571</v>
      </c>
      <c r="F1512" s="20">
        <v>2490.1000000000004</v>
      </c>
      <c r="G1512" s="20">
        <v>2484.4</v>
      </c>
      <c r="H1512" s="20">
        <v>2484.4</v>
      </c>
      <c r="I1512" s="20"/>
      <c r="J1512" s="20"/>
      <c r="K1512" s="20"/>
      <c r="L1512" s="20">
        <f t="shared" si="4252"/>
        <v>2490.1000000000004</v>
      </c>
      <c r="M1512" s="20">
        <f t="shared" si="4253"/>
        <v>2484.4</v>
      </c>
      <c r="N1512" s="20">
        <f t="shared" si="4254"/>
        <v>2484.4</v>
      </c>
      <c r="O1512" s="20"/>
      <c r="P1512" s="20"/>
      <c r="Q1512" s="20"/>
      <c r="R1512" s="20">
        <f t="shared" si="4407"/>
        <v>2490.1000000000004</v>
      </c>
      <c r="S1512" s="20">
        <f t="shared" si="4408"/>
        <v>2484.4</v>
      </c>
      <c r="T1512" s="20">
        <f t="shared" si="4409"/>
        <v>2484.4</v>
      </c>
      <c r="U1512" s="20"/>
      <c r="V1512" s="20">
        <f t="shared" si="4345"/>
        <v>2490.1000000000004</v>
      </c>
      <c r="W1512" s="20"/>
      <c r="X1512" s="20"/>
      <c r="Y1512" s="20"/>
      <c r="Z1512" s="20">
        <f t="shared" si="4323"/>
        <v>2490.1000000000004</v>
      </c>
      <c r="AA1512" s="20">
        <f t="shared" si="4324"/>
        <v>2484.4</v>
      </c>
      <c r="AB1512" s="20">
        <f t="shared" si="4325"/>
        <v>2484.4</v>
      </c>
      <c r="AC1512" s="20"/>
      <c r="AD1512" s="20"/>
      <c r="AE1512" s="20"/>
      <c r="AF1512" s="20">
        <f t="shared" si="4275"/>
        <v>2490.1000000000004</v>
      </c>
      <c r="AG1512" s="20">
        <f t="shared" si="4276"/>
        <v>2484.4</v>
      </c>
      <c r="AH1512" s="20">
        <f t="shared" si="4277"/>
        <v>2484.4</v>
      </c>
      <c r="AI1512" s="20"/>
      <c r="AJ1512" s="20">
        <f t="shared" si="4278"/>
        <v>2490.1000000000004</v>
      </c>
      <c r="AK1512" s="20">
        <v>-52.024000000000001</v>
      </c>
      <c r="AL1512" s="20"/>
      <c r="AM1512" s="20"/>
      <c r="AN1512" s="20">
        <f t="shared" si="4426"/>
        <v>2438.0760000000005</v>
      </c>
      <c r="AO1512" s="20">
        <f t="shared" si="4427"/>
        <v>2484.4</v>
      </c>
      <c r="AP1512" s="20">
        <f t="shared" si="4428"/>
        <v>2484.4</v>
      </c>
      <c r="AQ1512" s="20"/>
      <c r="AR1512" s="20"/>
      <c r="AS1512" s="20"/>
      <c r="AT1512" s="20">
        <f t="shared" si="4429"/>
        <v>2438.0760000000005</v>
      </c>
      <c r="AU1512" s="20">
        <f t="shared" si="4430"/>
        <v>2484.4</v>
      </c>
      <c r="AV1512" s="20">
        <f t="shared" si="4431"/>
        <v>2484.4</v>
      </c>
      <c r="AW1512" s="20">
        <v>-36.939</v>
      </c>
      <c r="AX1512" s="20"/>
      <c r="AY1512" s="20"/>
      <c r="AZ1512" s="20">
        <f t="shared" si="4307"/>
        <v>2401.1370000000006</v>
      </c>
      <c r="BA1512" s="20">
        <f t="shared" si="4308"/>
        <v>2484.4</v>
      </c>
      <c r="BB1512" s="20">
        <f t="shared" si="4309"/>
        <v>2484.4</v>
      </c>
      <c r="BC1512" s="20"/>
      <c r="BD1512" s="20">
        <f t="shared" si="4297"/>
        <v>2401.1370000000006</v>
      </c>
      <c r="BE1512" s="20"/>
      <c r="BF1512" s="20"/>
      <c r="BG1512" s="20"/>
      <c r="BH1512" s="20">
        <f t="shared" si="4471"/>
        <v>2401.1370000000006</v>
      </c>
      <c r="BI1512" s="20">
        <f t="shared" si="4472"/>
        <v>2484.4</v>
      </c>
      <c r="BJ1512" s="20">
        <f t="shared" si="4473"/>
        <v>2484.4</v>
      </c>
      <c r="BK1512" s="20"/>
      <c r="BL1512" s="20"/>
      <c r="BM1512" s="20">
        <f t="shared" si="4474"/>
        <v>2401.1370000000006</v>
      </c>
      <c r="BN1512" s="20">
        <f t="shared" si="4475"/>
        <v>2484.4</v>
      </c>
      <c r="BO1512" s="20">
        <v>-5.1369999999999996</v>
      </c>
      <c r="BP1512" s="20"/>
      <c r="BQ1512" s="20"/>
      <c r="BR1512" s="20">
        <f t="shared" si="4319"/>
        <v>2396.0000000000005</v>
      </c>
      <c r="BS1512" s="20">
        <f t="shared" si="4320"/>
        <v>2484.4</v>
      </c>
      <c r="BT1512" s="20">
        <f t="shared" si="4321"/>
        <v>2484.4</v>
      </c>
      <c r="BU1512" s="20"/>
      <c r="BV1512" s="20">
        <f t="shared" si="4322"/>
        <v>2396.0000000000005</v>
      </c>
      <c r="BW1512" s="20"/>
      <c r="BX1512" s="20"/>
      <c r="BY1512" s="20">
        <f t="shared" si="4366"/>
        <v>2396.0000000000005</v>
      </c>
      <c r="BZ1512" s="20">
        <f t="shared" si="4367"/>
        <v>2484.4</v>
      </c>
      <c r="CA1512" s="20"/>
      <c r="CB1512" s="20">
        <f t="shared" si="4368"/>
        <v>2396.0000000000005</v>
      </c>
      <c r="CC1512" s="20"/>
      <c r="CD1512" s="20">
        <f t="shared" si="4369"/>
        <v>2396.0000000000005</v>
      </c>
      <c r="CE1512" s="20"/>
    </row>
    <row r="1513" spans="1:83" x14ac:dyDescent="0.25">
      <c r="A1513" s="10" t="s">
        <v>123</v>
      </c>
      <c r="B1513" s="19">
        <v>800</v>
      </c>
      <c r="C1513" s="10"/>
      <c r="D1513" s="10"/>
      <c r="E1513" s="25" t="s">
        <v>618</v>
      </c>
      <c r="F1513" s="20">
        <f>F1514</f>
        <v>140.89999999999998</v>
      </c>
      <c r="G1513" s="20">
        <f t="shared" ref="G1513:CE1514" si="4476">G1514</f>
        <v>146.9</v>
      </c>
      <c r="H1513" s="20">
        <f t="shared" si="4476"/>
        <v>148.6</v>
      </c>
      <c r="I1513" s="20">
        <f t="shared" si="4476"/>
        <v>0</v>
      </c>
      <c r="J1513" s="20">
        <f t="shared" si="4476"/>
        <v>0</v>
      </c>
      <c r="K1513" s="20">
        <f t="shared" si="4476"/>
        <v>0</v>
      </c>
      <c r="L1513" s="20">
        <f t="shared" si="4252"/>
        <v>140.89999999999998</v>
      </c>
      <c r="M1513" s="20">
        <f t="shared" si="4253"/>
        <v>146.9</v>
      </c>
      <c r="N1513" s="20">
        <f t="shared" si="4254"/>
        <v>148.6</v>
      </c>
      <c r="O1513" s="20">
        <f t="shared" si="4476"/>
        <v>0</v>
      </c>
      <c r="P1513" s="20">
        <f t="shared" si="4476"/>
        <v>0</v>
      </c>
      <c r="Q1513" s="20">
        <f t="shared" si="4476"/>
        <v>0</v>
      </c>
      <c r="R1513" s="20">
        <f t="shared" si="4407"/>
        <v>140.89999999999998</v>
      </c>
      <c r="S1513" s="20">
        <f t="shared" si="4408"/>
        <v>146.9</v>
      </c>
      <c r="T1513" s="20">
        <f t="shared" si="4409"/>
        <v>148.6</v>
      </c>
      <c r="U1513" s="20">
        <f t="shared" si="4476"/>
        <v>0</v>
      </c>
      <c r="V1513" s="20">
        <f t="shared" si="4345"/>
        <v>140.89999999999998</v>
      </c>
      <c r="W1513" s="20">
        <f t="shared" si="4476"/>
        <v>0</v>
      </c>
      <c r="X1513" s="20">
        <f t="shared" si="4476"/>
        <v>0</v>
      </c>
      <c r="Y1513" s="20">
        <f t="shared" si="4476"/>
        <v>0</v>
      </c>
      <c r="Z1513" s="20">
        <f t="shared" si="4323"/>
        <v>140.89999999999998</v>
      </c>
      <c r="AA1513" s="20">
        <f t="shared" si="4324"/>
        <v>146.9</v>
      </c>
      <c r="AB1513" s="20">
        <f t="shared" si="4325"/>
        <v>148.6</v>
      </c>
      <c r="AC1513" s="20">
        <f t="shared" si="4476"/>
        <v>0</v>
      </c>
      <c r="AD1513" s="20">
        <f t="shared" si="4476"/>
        <v>0</v>
      </c>
      <c r="AE1513" s="20">
        <f t="shared" si="4476"/>
        <v>0</v>
      </c>
      <c r="AF1513" s="20">
        <f t="shared" si="4275"/>
        <v>140.89999999999998</v>
      </c>
      <c r="AG1513" s="20">
        <f t="shared" si="4276"/>
        <v>146.9</v>
      </c>
      <c r="AH1513" s="20">
        <f t="shared" si="4277"/>
        <v>148.6</v>
      </c>
      <c r="AI1513" s="20">
        <f t="shared" si="4476"/>
        <v>0</v>
      </c>
      <c r="AJ1513" s="20">
        <f t="shared" si="4278"/>
        <v>140.89999999999998</v>
      </c>
      <c r="AK1513" s="20">
        <f t="shared" si="4476"/>
        <v>0</v>
      </c>
      <c r="AL1513" s="20">
        <f t="shared" si="4476"/>
        <v>0</v>
      </c>
      <c r="AM1513" s="20">
        <f t="shared" si="4476"/>
        <v>0</v>
      </c>
      <c r="AN1513" s="20">
        <f t="shared" si="4426"/>
        <v>140.89999999999998</v>
      </c>
      <c r="AO1513" s="20">
        <f t="shared" si="4427"/>
        <v>146.9</v>
      </c>
      <c r="AP1513" s="20">
        <f t="shared" si="4428"/>
        <v>148.6</v>
      </c>
      <c r="AQ1513" s="20">
        <f t="shared" si="4476"/>
        <v>0</v>
      </c>
      <c r="AR1513" s="20">
        <f t="shared" si="4476"/>
        <v>0</v>
      </c>
      <c r="AS1513" s="20">
        <f t="shared" si="4476"/>
        <v>0</v>
      </c>
      <c r="AT1513" s="20">
        <f t="shared" si="4429"/>
        <v>140.89999999999998</v>
      </c>
      <c r="AU1513" s="20">
        <f t="shared" si="4430"/>
        <v>146.9</v>
      </c>
      <c r="AV1513" s="20">
        <f t="shared" si="4431"/>
        <v>148.6</v>
      </c>
      <c r="AW1513" s="20">
        <f t="shared" si="4476"/>
        <v>0</v>
      </c>
      <c r="AX1513" s="20">
        <f t="shared" si="4476"/>
        <v>0</v>
      </c>
      <c r="AY1513" s="20">
        <f t="shared" si="4476"/>
        <v>0</v>
      </c>
      <c r="AZ1513" s="20">
        <f t="shared" si="4307"/>
        <v>140.89999999999998</v>
      </c>
      <c r="BA1513" s="20">
        <f t="shared" si="4308"/>
        <v>146.9</v>
      </c>
      <c r="BB1513" s="20">
        <f t="shared" si="4309"/>
        <v>148.6</v>
      </c>
      <c r="BC1513" s="20">
        <f t="shared" si="4476"/>
        <v>0</v>
      </c>
      <c r="BD1513" s="20">
        <f t="shared" si="4297"/>
        <v>140.89999999999998</v>
      </c>
      <c r="BE1513" s="20">
        <f t="shared" si="4476"/>
        <v>0</v>
      </c>
      <c r="BF1513" s="20">
        <f t="shared" si="4476"/>
        <v>0</v>
      </c>
      <c r="BG1513" s="20">
        <f t="shared" si="4476"/>
        <v>0</v>
      </c>
      <c r="BH1513" s="20">
        <f t="shared" si="4471"/>
        <v>140.89999999999998</v>
      </c>
      <c r="BI1513" s="20">
        <f t="shared" si="4472"/>
        <v>146.9</v>
      </c>
      <c r="BJ1513" s="20">
        <f t="shared" si="4473"/>
        <v>148.6</v>
      </c>
      <c r="BK1513" s="20">
        <f t="shared" si="4476"/>
        <v>0</v>
      </c>
      <c r="BL1513" s="20">
        <f t="shared" si="4476"/>
        <v>0</v>
      </c>
      <c r="BM1513" s="20">
        <f t="shared" si="4474"/>
        <v>140.89999999999998</v>
      </c>
      <c r="BN1513" s="20">
        <f t="shared" si="4475"/>
        <v>146.9</v>
      </c>
      <c r="BO1513" s="20">
        <f t="shared" si="4476"/>
        <v>0</v>
      </c>
      <c r="BP1513" s="20">
        <f t="shared" si="4476"/>
        <v>0</v>
      </c>
      <c r="BQ1513" s="20">
        <f t="shared" si="4476"/>
        <v>0</v>
      </c>
      <c r="BR1513" s="20">
        <f t="shared" si="4319"/>
        <v>140.89999999999998</v>
      </c>
      <c r="BS1513" s="20">
        <f t="shared" si="4320"/>
        <v>146.9</v>
      </c>
      <c r="BT1513" s="20">
        <f t="shared" si="4321"/>
        <v>148.6</v>
      </c>
      <c r="BU1513" s="20">
        <f t="shared" si="4476"/>
        <v>0</v>
      </c>
      <c r="BV1513" s="20">
        <f t="shared" si="4322"/>
        <v>140.89999999999998</v>
      </c>
      <c r="BW1513" s="20">
        <f t="shared" si="4476"/>
        <v>0</v>
      </c>
      <c r="BX1513" s="20">
        <f t="shared" si="4476"/>
        <v>0</v>
      </c>
      <c r="BY1513" s="20">
        <f t="shared" si="4366"/>
        <v>140.89999999999998</v>
      </c>
      <c r="BZ1513" s="20">
        <f t="shared" si="4367"/>
        <v>146.9</v>
      </c>
      <c r="CA1513" s="20">
        <f t="shared" si="4476"/>
        <v>0</v>
      </c>
      <c r="CB1513" s="20">
        <f t="shared" si="4368"/>
        <v>140.89999999999998</v>
      </c>
      <c r="CC1513" s="20">
        <f t="shared" si="4476"/>
        <v>0</v>
      </c>
      <c r="CD1513" s="20">
        <f t="shared" si="4369"/>
        <v>140.89999999999998</v>
      </c>
      <c r="CE1513" s="20">
        <f t="shared" si="4476"/>
        <v>0</v>
      </c>
    </row>
    <row r="1514" spans="1:83" x14ac:dyDescent="0.25">
      <c r="A1514" s="10" t="s">
        <v>123</v>
      </c>
      <c r="B1514" s="19">
        <v>850</v>
      </c>
      <c r="C1514" s="10"/>
      <c r="D1514" s="10"/>
      <c r="E1514" s="25" t="s">
        <v>621</v>
      </c>
      <c r="F1514" s="20">
        <f>F1515</f>
        <v>140.89999999999998</v>
      </c>
      <c r="G1514" s="20">
        <f t="shared" si="4476"/>
        <v>146.9</v>
      </c>
      <c r="H1514" s="20">
        <f t="shared" si="4476"/>
        <v>148.6</v>
      </c>
      <c r="I1514" s="20">
        <f t="shared" si="4476"/>
        <v>0</v>
      </c>
      <c r="J1514" s="20">
        <f t="shared" si="4476"/>
        <v>0</v>
      </c>
      <c r="K1514" s="20">
        <f t="shared" si="4476"/>
        <v>0</v>
      </c>
      <c r="L1514" s="20">
        <f t="shared" si="4252"/>
        <v>140.89999999999998</v>
      </c>
      <c r="M1514" s="20">
        <f t="shared" si="4253"/>
        <v>146.9</v>
      </c>
      <c r="N1514" s="20">
        <f t="shared" si="4254"/>
        <v>148.6</v>
      </c>
      <c r="O1514" s="20">
        <f t="shared" si="4476"/>
        <v>0</v>
      </c>
      <c r="P1514" s="20">
        <f t="shared" si="4476"/>
        <v>0</v>
      </c>
      <c r="Q1514" s="20">
        <f t="shared" si="4476"/>
        <v>0</v>
      </c>
      <c r="R1514" s="20">
        <f t="shared" si="4407"/>
        <v>140.89999999999998</v>
      </c>
      <c r="S1514" s="20">
        <f t="shared" si="4408"/>
        <v>146.9</v>
      </c>
      <c r="T1514" s="20">
        <f t="shared" si="4409"/>
        <v>148.6</v>
      </c>
      <c r="U1514" s="20">
        <f t="shared" si="4476"/>
        <v>0</v>
      </c>
      <c r="V1514" s="20">
        <f t="shared" si="4345"/>
        <v>140.89999999999998</v>
      </c>
      <c r="W1514" s="20">
        <f t="shared" si="4476"/>
        <v>0</v>
      </c>
      <c r="X1514" s="20">
        <f t="shared" si="4476"/>
        <v>0</v>
      </c>
      <c r="Y1514" s="20">
        <f t="shared" si="4476"/>
        <v>0</v>
      </c>
      <c r="Z1514" s="20">
        <f t="shared" si="4323"/>
        <v>140.89999999999998</v>
      </c>
      <c r="AA1514" s="20">
        <f t="shared" si="4324"/>
        <v>146.9</v>
      </c>
      <c r="AB1514" s="20">
        <f t="shared" si="4325"/>
        <v>148.6</v>
      </c>
      <c r="AC1514" s="20">
        <f t="shared" si="4476"/>
        <v>0</v>
      </c>
      <c r="AD1514" s="20">
        <f t="shared" si="4476"/>
        <v>0</v>
      </c>
      <c r="AE1514" s="20">
        <f t="shared" si="4476"/>
        <v>0</v>
      </c>
      <c r="AF1514" s="20">
        <f t="shared" si="4275"/>
        <v>140.89999999999998</v>
      </c>
      <c r="AG1514" s="20">
        <f t="shared" si="4276"/>
        <v>146.9</v>
      </c>
      <c r="AH1514" s="20">
        <f t="shared" si="4277"/>
        <v>148.6</v>
      </c>
      <c r="AI1514" s="20">
        <f t="shared" si="4476"/>
        <v>0</v>
      </c>
      <c r="AJ1514" s="20">
        <f t="shared" si="4278"/>
        <v>140.89999999999998</v>
      </c>
      <c r="AK1514" s="20">
        <f t="shared" si="4476"/>
        <v>0</v>
      </c>
      <c r="AL1514" s="20">
        <f t="shared" si="4476"/>
        <v>0</v>
      </c>
      <c r="AM1514" s="20">
        <f t="shared" si="4476"/>
        <v>0</v>
      </c>
      <c r="AN1514" s="20">
        <f t="shared" si="4426"/>
        <v>140.89999999999998</v>
      </c>
      <c r="AO1514" s="20">
        <f t="shared" si="4427"/>
        <v>146.9</v>
      </c>
      <c r="AP1514" s="20">
        <f t="shared" si="4428"/>
        <v>148.6</v>
      </c>
      <c r="AQ1514" s="20">
        <f t="shared" si="4476"/>
        <v>0</v>
      </c>
      <c r="AR1514" s="20">
        <f t="shared" si="4476"/>
        <v>0</v>
      </c>
      <c r="AS1514" s="20">
        <f t="shared" si="4476"/>
        <v>0</v>
      </c>
      <c r="AT1514" s="20">
        <f t="shared" si="4429"/>
        <v>140.89999999999998</v>
      </c>
      <c r="AU1514" s="20">
        <f t="shared" si="4430"/>
        <v>146.9</v>
      </c>
      <c r="AV1514" s="20">
        <f t="shared" si="4431"/>
        <v>148.6</v>
      </c>
      <c r="AW1514" s="20">
        <f t="shared" si="4476"/>
        <v>0</v>
      </c>
      <c r="AX1514" s="20">
        <f t="shared" si="4476"/>
        <v>0</v>
      </c>
      <c r="AY1514" s="20">
        <f t="shared" si="4476"/>
        <v>0</v>
      </c>
      <c r="AZ1514" s="20">
        <f t="shared" si="4307"/>
        <v>140.89999999999998</v>
      </c>
      <c r="BA1514" s="20">
        <f t="shared" si="4308"/>
        <v>146.9</v>
      </c>
      <c r="BB1514" s="20">
        <f t="shared" si="4309"/>
        <v>148.6</v>
      </c>
      <c r="BC1514" s="20">
        <f t="shared" si="4476"/>
        <v>0</v>
      </c>
      <c r="BD1514" s="20">
        <f t="shared" si="4297"/>
        <v>140.89999999999998</v>
      </c>
      <c r="BE1514" s="20">
        <f t="shared" si="4476"/>
        <v>0</v>
      </c>
      <c r="BF1514" s="20">
        <f t="shared" si="4476"/>
        <v>0</v>
      </c>
      <c r="BG1514" s="20">
        <f t="shared" si="4476"/>
        <v>0</v>
      </c>
      <c r="BH1514" s="20">
        <f t="shared" si="4471"/>
        <v>140.89999999999998</v>
      </c>
      <c r="BI1514" s="20">
        <f t="shared" si="4472"/>
        <v>146.9</v>
      </c>
      <c r="BJ1514" s="20">
        <f t="shared" si="4473"/>
        <v>148.6</v>
      </c>
      <c r="BK1514" s="20">
        <f t="shared" si="4476"/>
        <v>0</v>
      </c>
      <c r="BL1514" s="20">
        <f t="shared" si="4476"/>
        <v>0</v>
      </c>
      <c r="BM1514" s="20">
        <f t="shared" si="4474"/>
        <v>140.89999999999998</v>
      </c>
      <c r="BN1514" s="20">
        <f t="shared" si="4475"/>
        <v>146.9</v>
      </c>
      <c r="BO1514" s="20">
        <f t="shared" si="4476"/>
        <v>0</v>
      </c>
      <c r="BP1514" s="20">
        <f t="shared" si="4476"/>
        <v>0</v>
      </c>
      <c r="BQ1514" s="20">
        <f t="shared" si="4476"/>
        <v>0</v>
      </c>
      <c r="BR1514" s="20">
        <f t="shared" si="4319"/>
        <v>140.89999999999998</v>
      </c>
      <c r="BS1514" s="20">
        <f t="shared" si="4320"/>
        <v>146.9</v>
      </c>
      <c r="BT1514" s="20">
        <f t="shared" si="4321"/>
        <v>148.6</v>
      </c>
      <c r="BU1514" s="20">
        <f t="shared" si="4476"/>
        <v>0</v>
      </c>
      <c r="BV1514" s="20">
        <f t="shared" si="4322"/>
        <v>140.89999999999998</v>
      </c>
      <c r="BW1514" s="20">
        <f t="shared" si="4476"/>
        <v>0</v>
      </c>
      <c r="BX1514" s="20">
        <f t="shared" si="4476"/>
        <v>0</v>
      </c>
      <c r="BY1514" s="20">
        <f t="shared" si="4366"/>
        <v>140.89999999999998</v>
      </c>
      <c r="BZ1514" s="20">
        <f t="shared" si="4367"/>
        <v>146.9</v>
      </c>
      <c r="CA1514" s="20">
        <f t="shared" si="4476"/>
        <v>0</v>
      </c>
      <c r="CB1514" s="20">
        <f t="shared" si="4368"/>
        <v>140.89999999999998</v>
      </c>
      <c r="CC1514" s="20">
        <f t="shared" si="4476"/>
        <v>0</v>
      </c>
      <c r="CD1514" s="20">
        <f t="shared" si="4369"/>
        <v>140.89999999999998</v>
      </c>
      <c r="CE1514" s="20">
        <f t="shared" si="4476"/>
        <v>0</v>
      </c>
    </row>
    <row r="1515" spans="1:83" x14ac:dyDescent="0.25">
      <c r="A1515" s="10" t="s">
        <v>123</v>
      </c>
      <c r="B1515" s="19">
        <v>850</v>
      </c>
      <c r="C1515" s="10" t="s">
        <v>336</v>
      </c>
      <c r="D1515" s="10" t="s">
        <v>340</v>
      </c>
      <c r="E1515" s="25" t="s">
        <v>571</v>
      </c>
      <c r="F1515" s="20">
        <v>140.89999999999998</v>
      </c>
      <c r="G1515" s="20">
        <v>146.9</v>
      </c>
      <c r="H1515" s="20">
        <v>148.6</v>
      </c>
      <c r="I1515" s="20"/>
      <c r="J1515" s="20"/>
      <c r="K1515" s="20"/>
      <c r="L1515" s="20">
        <f t="shared" si="4252"/>
        <v>140.89999999999998</v>
      </c>
      <c r="M1515" s="20">
        <f t="shared" si="4253"/>
        <v>146.9</v>
      </c>
      <c r="N1515" s="20">
        <f t="shared" si="4254"/>
        <v>148.6</v>
      </c>
      <c r="O1515" s="20"/>
      <c r="P1515" s="20"/>
      <c r="Q1515" s="20"/>
      <c r="R1515" s="20">
        <f t="shared" si="4407"/>
        <v>140.89999999999998</v>
      </c>
      <c r="S1515" s="20">
        <f t="shared" si="4408"/>
        <v>146.9</v>
      </c>
      <c r="T1515" s="20">
        <f t="shared" si="4409"/>
        <v>148.6</v>
      </c>
      <c r="U1515" s="20"/>
      <c r="V1515" s="20">
        <f t="shared" si="4345"/>
        <v>140.89999999999998</v>
      </c>
      <c r="W1515" s="20"/>
      <c r="X1515" s="20"/>
      <c r="Y1515" s="20"/>
      <c r="Z1515" s="20">
        <f t="shared" si="4323"/>
        <v>140.89999999999998</v>
      </c>
      <c r="AA1515" s="20">
        <f t="shared" si="4324"/>
        <v>146.9</v>
      </c>
      <c r="AB1515" s="20">
        <f t="shared" si="4325"/>
        <v>148.6</v>
      </c>
      <c r="AC1515" s="20"/>
      <c r="AD1515" s="20"/>
      <c r="AE1515" s="20"/>
      <c r="AF1515" s="20">
        <f t="shared" si="4275"/>
        <v>140.89999999999998</v>
      </c>
      <c r="AG1515" s="20">
        <f t="shared" si="4276"/>
        <v>146.9</v>
      </c>
      <c r="AH1515" s="20">
        <f t="shared" si="4277"/>
        <v>148.6</v>
      </c>
      <c r="AI1515" s="20"/>
      <c r="AJ1515" s="20">
        <f t="shared" si="4278"/>
        <v>140.89999999999998</v>
      </c>
      <c r="AK1515" s="20"/>
      <c r="AL1515" s="20"/>
      <c r="AM1515" s="20"/>
      <c r="AN1515" s="20">
        <f t="shared" si="4426"/>
        <v>140.89999999999998</v>
      </c>
      <c r="AO1515" s="20">
        <f t="shared" si="4427"/>
        <v>146.9</v>
      </c>
      <c r="AP1515" s="20">
        <f t="shared" si="4428"/>
        <v>148.6</v>
      </c>
      <c r="AQ1515" s="20"/>
      <c r="AR1515" s="20"/>
      <c r="AS1515" s="20"/>
      <c r="AT1515" s="20">
        <f t="shared" si="4429"/>
        <v>140.89999999999998</v>
      </c>
      <c r="AU1515" s="20">
        <f t="shared" si="4430"/>
        <v>146.9</v>
      </c>
      <c r="AV1515" s="20">
        <f t="shared" si="4431"/>
        <v>148.6</v>
      </c>
      <c r="AW1515" s="20"/>
      <c r="AX1515" s="20"/>
      <c r="AY1515" s="20"/>
      <c r="AZ1515" s="20">
        <f t="shared" si="4307"/>
        <v>140.89999999999998</v>
      </c>
      <c r="BA1515" s="20">
        <f t="shared" si="4308"/>
        <v>146.9</v>
      </c>
      <c r="BB1515" s="20">
        <f t="shared" si="4309"/>
        <v>148.6</v>
      </c>
      <c r="BC1515" s="20"/>
      <c r="BD1515" s="20">
        <f t="shared" si="4297"/>
        <v>140.89999999999998</v>
      </c>
      <c r="BE1515" s="20"/>
      <c r="BF1515" s="20"/>
      <c r="BG1515" s="20"/>
      <c r="BH1515" s="20">
        <f t="shared" si="4471"/>
        <v>140.89999999999998</v>
      </c>
      <c r="BI1515" s="20">
        <f t="shared" si="4472"/>
        <v>146.9</v>
      </c>
      <c r="BJ1515" s="20">
        <f t="shared" si="4473"/>
        <v>148.6</v>
      </c>
      <c r="BK1515" s="20"/>
      <c r="BL1515" s="20"/>
      <c r="BM1515" s="20">
        <f t="shared" si="4474"/>
        <v>140.89999999999998</v>
      </c>
      <c r="BN1515" s="20">
        <f t="shared" si="4475"/>
        <v>146.9</v>
      </c>
      <c r="BO1515" s="20"/>
      <c r="BP1515" s="20"/>
      <c r="BQ1515" s="20"/>
      <c r="BR1515" s="20">
        <f t="shared" si="4319"/>
        <v>140.89999999999998</v>
      </c>
      <c r="BS1515" s="20">
        <f t="shared" si="4320"/>
        <v>146.9</v>
      </c>
      <c r="BT1515" s="20">
        <f t="shared" si="4321"/>
        <v>148.6</v>
      </c>
      <c r="BU1515" s="20"/>
      <c r="BV1515" s="20">
        <f t="shared" si="4322"/>
        <v>140.89999999999998</v>
      </c>
      <c r="BW1515" s="20"/>
      <c r="BX1515" s="20"/>
      <c r="BY1515" s="20">
        <f t="shared" si="4366"/>
        <v>140.89999999999998</v>
      </c>
      <c r="BZ1515" s="20">
        <f t="shared" si="4367"/>
        <v>146.9</v>
      </c>
      <c r="CA1515" s="20"/>
      <c r="CB1515" s="20">
        <f t="shared" si="4368"/>
        <v>140.89999999999998</v>
      </c>
      <c r="CC1515" s="20"/>
      <c r="CD1515" s="20">
        <f t="shared" si="4369"/>
        <v>140.89999999999998</v>
      </c>
      <c r="CE1515" s="20"/>
    </row>
    <row r="1516" spans="1:83" ht="47.25" x14ac:dyDescent="0.25">
      <c r="A1516" s="10" t="s">
        <v>500</v>
      </c>
      <c r="B1516" s="19"/>
      <c r="C1516" s="10"/>
      <c r="D1516" s="10"/>
      <c r="E1516" s="25" t="s">
        <v>945</v>
      </c>
      <c r="F1516" s="20">
        <f>F1517</f>
        <v>48151.299999999996</v>
      </c>
      <c r="G1516" s="20">
        <f t="shared" ref="G1516:CE1519" si="4477">G1517</f>
        <v>46255.1</v>
      </c>
      <c r="H1516" s="20">
        <f t="shared" si="4477"/>
        <v>46255.1</v>
      </c>
      <c r="I1516" s="20">
        <f t="shared" si="4477"/>
        <v>1200</v>
      </c>
      <c r="J1516" s="20">
        <f t="shared" si="4477"/>
        <v>0</v>
      </c>
      <c r="K1516" s="20">
        <f t="shared" si="4477"/>
        <v>0</v>
      </c>
      <c r="L1516" s="20">
        <f t="shared" si="4252"/>
        <v>49351.299999999996</v>
      </c>
      <c r="M1516" s="20">
        <f t="shared" si="4253"/>
        <v>46255.1</v>
      </c>
      <c r="N1516" s="20">
        <f t="shared" si="4254"/>
        <v>46255.1</v>
      </c>
      <c r="O1516" s="20">
        <f t="shared" si="4477"/>
        <v>0</v>
      </c>
      <c r="P1516" s="20">
        <f t="shared" si="4477"/>
        <v>0</v>
      </c>
      <c r="Q1516" s="20">
        <f t="shared" si="4477"/>
        <v>0</v>
      </c>
      <c r="R1516" s="20">
        <f t="shared" si="4407"/>
        <v>49351.299999999996</v>
      </c>
      <c r="S1516" s="20">
        <f t="shared" si="4408"/>
        <v>46255.1</v>
      </c>
      <c r="T1516" s="20">
        <f t="shared" si="4409"/>
        <v>46255.1</v>
      </c>
      <c r="U1516" s="20">
        <f t="shared" si="4477"/>
        <v>0</v>
      </c>
      <c r="V1516" s="20">
        <f t="shared" si="4345"/>
        <v>49351.299999999996</v>
      </c>
      <c r="W1516" s="20">
        <f t="shared" si="4477"/>
        <v>0</v>
      </c>
      <c r="X1516" s="20">
        <f t="shared" si="4477"/>
        <v>0</v>
      </c>
      <c r="Y1516" s="20">
        <f t="shared" si="4477"/>
        <v>0</v>
      </c>
      <c r="Z1516" s="20">
        <f t="shared" si="4323"/>
        <v>49351.299999999996</v>
      </c>
      <c r="AA1516" s="20">
        <f t="shared" si="4324"/>
        <v>46255.1</v>
      </c>
      <c r="AB1516" s="20">
        <f t="shared" si="4325"/>
        <v>46255.1</v>
      </c>
      <c r="AC1516" s="20">
        <f t="shared" si="4477"/>
        <v>0</v>
      </c>
      <c r="AD1516" s="20">
        <f t="shared" si="4477"/>
        <v>0</v>
      </c>
      <c r="AE1516" s="20">
        <f t="shared" si="4477"/>
        <v>0</v>
      </c>
      <c r="AF1516" s="20">
        <f t="shared" si="4275"/>
        <v>49351.299999999996</v>
      </c>
      <c r="AG1516" s="20">
        <f t="shared" si="4276"/>
        <v>46255.1</v>
      </c>
      <c r="AH1516" s="20">
        <f t="shared" si="4277"/>
        <v>46255.1</v>
      </c>
      <c r="AI1516" s="20">
        <f t="shared" si="4477"/>
        <v>0</v>
      </c>
      <c r="AJ1516" s="20">
        <f t="shared" si="4278"/>
        <v>49351.299999999996</v>
      </c>
      <c r="AK1516" s="20">
        <f t="shared" si="4477"/>
        <v>-418.00199999999995</v>
      </c>
      <c r="AL1516" s="20">
        <f t="shared" si="4477"/>
        <v>0</v>
      </c>
      <c r="AM1516" s="20">
        <f t="shared" si="4477"/>
        <v>0</v>
      </c>
      <c r="AN1516" s="20">
        <f t="shared" si="4426"/>
        <v>48933.297999999995</v>
      </c>
      <c r="AO1516" s="20">
        <f t="shared" si="4427"/>
        <v>46255.1</v>
      </c>
      <c r="AP1516" s="20">
        <f t="shared" si="4428"/>
        <v>46255.1</v>
      </c>
      <c r="AQ1516" s="20">
        <f t="shared" si="4477"/>
        <v>0</v>
      </c>
      <c r="AR1516" s="20">
        <f t="shared" si="4477"/>
        <v>0</v>
      </c>
      <c r="AS1516" s="20">
        <f t="shared" si="4477"/>
        <v>0</v>
      </c>
      <c r="AT1516" s="20">
        <f t="shared" si="4429"/>
        <v>48933.297999999995</v>
      </c>
      <c r="AU1516" s="20">
        <f t="shared" si="4430"/>
        <v>46255.1</v>
      </c>
      <c r="AV1516" s="20">
        <f t="shared" si="4431"/>
        <v>46255.1</v>
      </c>
      <c r="AW1516" s="20">
        <f t="shared" si="4477"/>
        <v>0</v>
      </c>
      <c r="AX1516" s="20">
        <f t="shared" si="4477"/>
        <v>0</v>
      </c>
      <c r="AY1516" s="20">
        <f t="shared" si="4477"/>
        <v>0</v>
      </c>
      <c r="AZ1516" s="20">
        <f t="shared" si="4307"/>
        <v>48933.297999999995</v>
      </c>
      <c r="BA1516" s="20">
        <f t="shared" si="4308"/>
        <v>46255.1</v>
      </c>
      <c r="BB1516" s="20">
        <f t="shared" si="4309"/>
        <v>46255.1</v>
      </c>
      <c r="BC1516" s="20">
        <f t="shared" si="4477"/>
        <v>0</v>
      </c>
      <c r="BD1516" s="20">
        <f t="shared" si="4297"/>
        <v>48933.297999999995</v>
      </c>
      <c r="BE1516" s="20">
        <f t="shared" si="4477"/>
        <v>-1807.9469999999999</v>
      </c>
      <c r="BF1516" s="20">
        <f t="shared" si="4477"/>
        <v>0</v>
      </c>
      <c r="BG1516" s="20">
        <f t="shared" si="4477"/>
        <v>0</v>
      </c>
      <c r="BH1516" s="20">
        <f t="shared" si="4471"/>
        <v>47125.350999999995</v>
      </c>
      <c r="BI1516" s="20">
        <f t="shared" si="4472"/>
        <v>46255.1</v>
      </c>
      <c r="BJ1516" s="20">
        <f t="shared" si="4473"/>
        <v>46255.1</v>
      </c>
      <c r="BK1516" s="20">
        <f t="shared" si="4477"/>
        <v>0</v>
      </c>
      <c r="BL1516" s="20">
        <f t="shared" si="4477"/>
        <v>0</v>
      </c>
      <c r="BM1516" s="20">
        <f t="shared" si="4474"/>
        <v>47125.350999999995</v>
      </c>
      <c r="BN1516" s="20">
        <f t="shared" si="4475"/>
        <v>46255.1</v>
      </c>
      <c r="BO1516" s="20">
        <f t="shared" si="4477"/>
        <v>620.35500000000013</v>
      </c>
      <c r="BP1516" s="20">
        <f t="shared" si="4477"/>
        <v>0</v>
      </c>
      <c r="BQ1516" s="20">
        <f t="shared" si="4477"/>
        <v>0</v>
      </c>
      <c r="BR1516" s="20">
        <f t="shared" si="4319"/>
        <v>47745.705999999998</v>
      </c>
      <c r="BS1516" s="20">
        <f t="shared" si="4320"/>
        <v>46255.1</v>
      </c>
      <c r="BT1516" s="20">
        <f t="shared" si="4321"/>
        <v>46255.1</v>
      </c>
      <c r="BU1516" s="20">
        <f t="shared" si="4477"/>
        <v>0</v>
      </c>
      <c r="BV1516" s="20">
        <f t="shared" si="4322"/>
        <v>47745.705999999998</v>
      </c>
      <c r="BW1516" s="20">
        <f t="shared" si="4477"/>
        <v>-1824.1399999999999</v>
      </c>
      <c r="BX1516" s="20">
        <f t="shared" si="4477"/>
        <v>0</v>
      </c>
      <c r="BY1516" s="20">
        <f t="shared" si="4366"/>
        <v>45921.565999999999</v>
      </c>
      <c r="BZ1516" s="20">
        <f t="shared" si="4367"/>
        <v>46255.1</v>
      </c>
      <c r="CA1516" s="20">
        <f t="shared" si="4477"/>
        <v>0</v>
      </c>
      <c r="CB1516" s="20">
        <f t="shared" si="4368"/>
        <v>45921.565999999999</v>
      </c>
      <c r="CC1516" s="20">
        <f t="shared" si="4477"/>
        <v>-305.2</v>
      </c>
      <c r="CD1516" s="20">
        <f t="shared" si="4369"/>
        <v>45616.366000000002</v>
      </c>
      <c r="CE1516" s="20">
        <f t="shared" si="4477"/>
        <v>0</v>
      </c>
    </row>
    <row r="1517" spans="1:83" ht="47.25" x14ac:dyDescent="0.25">
      <c r="A1517" s="10" t="s">
        <v>124</v>
      </c>
      <c r="B1517" s="19"/>
      <c r="C1517" s="10"/>
      <c r="D1517" s="10"/>
      <c r="E1517" s="25" t="s">
        <v>946</v>
      </c>
      <c r="F1517" s="20">
        <f>F1518</f>
        <v>48151.299999999996</v>
      </c>
      <c r="G1517" s="20">
        <f t="shared" si="4477"/>
        <v>46255.1</v>
      </c>
      <c r="H1517" s="20">
        <f t="shared" si="4477"/>
        <v>46255.1</v>
      </c>
      <c r="I1517" s="20">
        <f t="shared" si="4477"/>
        <v>1200</v>
      </c>
      <c r="J1517" s="20">
        <f t="shared" si="4477"/>
        <v>0</v>
      </c>
      <c r="K1517" s="20">
        <f t="shared" si="4477"/>
        <v>0</v>
      </c>
      <c r="L1517" s="20">
        <f t="shared" si="4252"/>
        <v>49351.299999999996</v>
      </c>
      <c r="M1517" s="20">
        <f t="shared" si="4253"/>
        <v>46255.1</v>
      </c>
      <c r="N1517" s="20">
        <f t="shared" si="4254"/>
        <v>46255.1</v>
      </c>
      <c r="O1517" s="20">
        <f t="shared" si="4477"/>
        <v>0</v>
      </c>
      <c r="P1517" s="20">
        <f t="shared" si="4477"/>
        <v>0</v>
      </c>
      <c r="Q1517" s="20">
        <f t="shared" si="4477"/>
        <v>0</v>
      </c>
      <c r="R1517" s="20">
        <f t="shared" si="4407"/>
        <v>49351.299999999996</v>
      </c>
      <c r="S1517" s="20">
        <f t="shared" si="4408"/>
        <v>46255.1</v>
      </c>
      <c r="T1517" s="20">
        <f t="shared" si="4409"/>
        <v>46255.1</v>
      </c>
      <c r="U1517" s="20">
        <f t="shared" si="4477"/>
        <v>0</v>
      </c>
      <c r="V1517" s="20">
        <f t="shared" si="4345"/>
        <v>49351.299999999996</v>
      </c>
      <c r="W1517" s="20">
        <f t="shared" si="4477"/>
        <v>0</v>
      </c>
      <c r="X1517" s="20">
        <f t="shared" si="4477"/>
        <v>0</v>
      </c>
      <c r="Y1517" s="20">
        <f t="shared" si="4477"/>
        <v>0</v>
      </c>
      <c r="Z1517" s="20">
        <f t="shared" si="4323"/>
        <v>49351.299999999996</v>
      </c>
      <c r="AA1517" s="20">
        <f t="shared" si="4324"/>
        <v>46255.1</v>
      </c>
      <c r="AB1517" s="20">
        <f t="shared" si="4325"/>
        <v>46255.1</v>
      </c>
      <c r="AC1517" s="20">
        <f t="shared" si="4477"/>
        <v>0</v>
      </c>
      <c r="AD1517" s="20">
        <f t="shared" si="4477"/>
        <v>0</v>
      </c>
      <c r="AE1517" s="20">
        <f t="shared" si="4477"/>
        <v>0</v>
      </c>
      <c r="AF1517" s="20">
        <f t="shared" si="4275"/>
        <v>49351.299999999996</v>
      </c>
      <c r="AG1517" s="20">
        <f t="shared" si="4276"/>
        <v>46255.1</v>
      </c>
      <c r="AH1517" s="20">
        <f t="shared" si="4277"/>
        <v>46255.1</v>
      </c>
      <c r="AI1517" s="20">
        <f t="shared" si="4477"/>
        <v>0</v>
      </c>
      <c r="AJ1517" s="20">
        <f t="shared" si="4278"/>
        <v>49351.299999999996</v>
      </c>
      <c r="AK1517" s="20">
        <f t="shared" si="4477"/>
        <v>-418.00199999999995</v>
      </c>
      <c r="AL1517" s="20">
        <f t="shared" si="4477"/>
        <v>0</v>
      </c>
      <c r="AM1517" s="20">
        <f t="shared" si="4477"/>
        <v>0</v>
      </c>
      <c r="AN1517" s="20">
        <f t="shared" si="4426"/>
        <v>48933.297999999995</v>
      </c>
      <c r="AO1517" s="20">
        <f t="shared" si="4427"/>
        <v>46255.1</v>
      </c>
      <c r="AP1517" s="20">
        <f t="shared" si="4428"/>
        <v>46255.1</v>
      </c>
      <c r="AQ1517" s="20">
        <f t="shared" si="4477"/>
        <v>0</v>
      </c>
      <c r="AR1517" s="20">
        <f t="shared" si="4477"/>
        <v>0</v>
      </c>
      <c r="AS1517" s="20">
        <f t="shared" si="4477"/>
        <v>0</v>
      </c>
      <c r="AT1517" s="20">
        <f t="shared" si="4429"/>
        <v>48933.297999999995</v>
      </c>
      <c r="AU1517" s="20">
        <f t="shared" si="4430"/>
        <v>46255.1</v>
      </c>
      <c r="AV1517" s="20">
        <f t="shared" si="4431"/>
        <v>46255.1</v>
      </c>
      <c r="AW1517" s="20">
        <f t="shared" si="4477"/>
        <v>0</v>
      </c>
      <c r="AX1517" s="20">
        <f t="shared" si="4477"/>
        <v>0</v>
      </c>
      <c r="AY1517" s="20">
        <f t="shared" si="4477"/>
        <v>0</v>
      </c>
      <c r="AZ1517" s="20">
        <f t="shared" si="4307"/>
        <v>48933.297999999995</v>
      </c>
      <c r="BA1517" s="20">
        <f t="shared" si="4308"/>
        <v>46255.1</v>
      </c>
      <c r="BB1517" s="20">
        <f t="shared" si="4309"/>
        <v>46255.1</v>
      </c>
      <c r="BC1517" s="20">
        <f t="shared" si="4477"/>
        <v>0</v>
      </c>
      <c r="BD1517" s="20">
        <f t="shared" si="4297"/>
        <v>48933.297999999995</v>
      </c>
      <c r="BE1517" s="20">
        <f t="shared" si="4477"/>
        <v>-1807.9469999999999</v>
      </c>
      <c r="BF1517" s="20">
        <f t="shared" si="4477"/>
        <v>0</v>
      </c>
      <c r="BG1517" s="20">
        <f t="shared" si="4477"/>
        <v>0</v>
      </c>
      <c r="BH1517" s="20">
        <f t="shared" si="4471"/>
        <v>47125.350999999995</v>
      </c>
      <c r="BI1517" s="20">
        <f t="shared" si="4472"/>
        <v>46255.1</v>
      </c>
      <c r="BJ1517" s="20">
        <f t="shared" si="4473"/>
        <v>46255.1</v>
      </c>
      <c r="BK1517" s="20">
        <f t="shared" si="4477"/>
        <v>0</v>
      </c>
      <c r="BL1517" s="20">
        <f t="shared" si="4477"/>
        <v>0</v>
      </c>
      <c r="BM1517" s="20">
        <f t="shared" si="4474"/>
        <v>47125.350999999995</v>
      </c>
      <c r="BN1517" s="20">
        <f t="shared" si="4475"/>
        <v>46255.1</v>
      </c>
      <c r="BO1517" s="20">
        <f t="shared" si="4477"/>
        <v>620.35500000000013</v>
      </c>
      <c r="BP1517" s="20">
        <f t="shared" si="4477"/>
        <v>0</v>
      </c>
      <c r="BQ1517" s="20">
        <f t="shared" si="4477"/>
        <v>0</v>
      </c>
      <c r="BR1517" s="20">
        <f t="shared" si="4319"/>
        <v>47745.705999999998</v>
      </c>
      <c r="BS1517" s="20">
        <f t="shared" si="4320"/>
        <v>46255.1</v>
      </c>
      <c r="BT1517" s="20">
        <f t="shared" si="4321"/>
        <v>46255.1</v>
      </c>
      <c r="BU1517" s="20">
        <f t="shared" si="4477"/>
        <v>0</v>
      </c>
      <c r="BV1517" s="20">
        <f t="shared" si="4322"/>
        <v>47745.705999999998</v>
      </c>
      <c r="BW1517" s="20">
        <f t="shared" si="4477"/>
        <v>-1824.1399999999999</v>
      </c>
      <c r="BX1517" s="20">
        <f t="shared" si="4477"/>
        <v>0</v>
      </c>
      <c r="BY1517" s="20">
        <f t="shared" si="4366"/>
        <v>45921.565999999999</v>
      </c>
      <c r="BZ1517" s="20">
        <f t="shared" si="4367"/>
        <v>46255.1</v>
      </c>
      <c r="CA1517" s="20">
        <f t="shared" si="4477"/>
        <v>0</v>
      </c>
      <c r="CB1517" s="20">
        <f t="shared" si="4368"/>
        <v>45921.565999999999</v>
      </c>
      <c r="CC1517" s="20">
        <f t="shared" si="4477"/>
        <v>-305.2</v>
      </c>
      <c r="CD1517" s="20">
        <f t="shared" si="4369"/>
        <v>45616.366000000002</v>
      </c>
      <c r="CE1517" s="20">
        <f t="shared" si="4477"/>
        <v>0</v>
      </c>
    </row>
    <row r="1518" spans="1:83" ht="47.25" x14ac:dyDescent="0.25">
      <c r="A1518" s="10" t="s">
        <v>124</v>
      </c>
      <c r="B1518" s="19">
        <v>200</v>
      </c>
      <c r="C1518" s="10"/>
      <c r="D1518" s="10"/>
      <c r="E1518" s="25" t="s">
        <v>602</v>
      </c>
      <c r="F1518" s="20">
        <f>F1519</f>
        <v>48151.299999999996</v>
      </c>
      <c r="G1518" s="20">
        <f t="shared" si="4477"/>
        <v>46255.1</v>
      </c>
      <c r="H1518" s="20">
        <f t="shared" si="4477"/>
        <v>46255.1</v>
      </c>
      <c r="I1518" s="20">
        <f t="shared" si="4477"/>
        <v>1200</v>
      </c>
      <c r="J1518" s="20">
        <f t="shared" si="4477"/>
        <v>0</v>
      </c>
      <c r="K1518" s="20">
        <f t="shared" si="4477"/>
        <v>0</v>
      </c>
      <c r="L1518" s="20">
        <f t="shared" si="4252"/>
        <v>49351.299999999996</v>
      </c>
      <c r="M1518" s="20">
        <f t="shared" si="4253"/>
        <v>46255.1</v>
      </c>
      <c r="N1518" s="20">
        <f t="shared" si="4254"/>
        <v>46255.1</v>
      </c>
      <c r="O1518" s="20">
        <f t="shared" si="4477"/>
        <v>0</v>
      </c>
      <c r="P1518" s="20">
        <f t="shared" si="4477"/>
        <v>0</v>
      </c>
      <c r="Q1518" s="20">
        <f t="shared" si="4477"/>
        <v>0</v>
      </c>
      <c r="R1518" s="20">
        <f t="shared" si="4407"/>
        <v>49351.299999999996</v>
      </c>
      <c r="S1518" s="20">
        <f t="shared" si="4408"/>
        <v>46255.1</v>
      </c>
      <c r="T1518" s="20">
        <f t="shared" si="4409"/>
        <v>46255.1</v>
      </c>
      <c r="U1518" s="20">
        <f t="shared" si="4477"/>
        <v>0</v>
      </c>
      <c r="V1518" s="20">
        <f t="shared" si="4345"/>
        <v>49351.299999999996</v>
      </c>
      <c r="W1518" s="20">
        <f t="shared" si="4477"/>
        <v>0</v>
      </c>
      <c r="X1518" s="20">
        <f t="shared" si="4477"/>
        <v>0</v>
      </c>
      <c r="Y1518" s="20">
        <f t="shared" si="4477"/>
        <v>0</v>
      </c>
      <c r="Z1518" s="20">
        <f t="shared" si="4323"/>
        <v>49351.299999999996</v>
      </c>
      <c r="AA1518" s="20">
        <f t="shared" si="4324"/>
        <v>46255.1</v>
      </c>
      <c r="AB1518" s="20">
        <f t="shared" si="4325"/>
        <v>46255.1</v>
      </c>
      <c r="AC1518" s="20">
        <f t="shared" si="4477"/>
        <v>0</v>
      </c>
      <c r="AD1518" s="20">
        <f t="shared" si="4477"/>
        <v>0</v>
      </c>
      <c r="AE1518" s="20">
        <f t="shared" si="4477"/>
        <v>0</v>
      </c>
      <c r="AF1518" s="20">
        <f t="shared" si="4275"/>
        <v>49351.299999999996</v>
      </c>
      <c r="AG1518" s="20">
        <f t="shared" si="4276"/>
        <v>46255.1</v>
      </c>
      <c r="AH1518" s="20">
        <f t="shared" si="4277"/>
        <v>46255.1</v>
      </c>
      <c r="AI1518" s="20">
        <f t="shared" si="4477"/>
        <v>0</v>
      </c>
      <c r="AJ1518" s="20">
        <f t="shared" si="4278"/>
        <v>49351.299999999996</v>
      </c>
      <c r="AK1518" s="20">
        <f t="shared" si="4477"/>
        <v>-418.00199999999995</v>
      </c>
      <c r="AL1518" s="20">
        <f t="shared" si="4477"/>
        <v>0</v>
      </c>
      <c r="AM1518" s="20">
        <f t="shared" si="4477"/>
        <v>0</v>
      </c>
      <c r="AN1518" s="20">
        <f t="shared" si="4426"/>
        <v>48933.297999999995</v>
      </c>
      <c r="AO1518" s="20">
        <f t="shared" si="4427"/>
        <v>46255.1</v>
      </c>
      <c r="AP1518" s="20">
        <f t="shared" si="4428"/>
        <v>46255.1</v>
      </c>
      <c r="AQ1518" s="20">
        <f t="shared" si="4477"/>
        <v>0</v>
      </c>
      <c r="AR1518" s="20">
        <f t="shared" si="4477"/>
        <v>0</v>
      </c>
      <c r="AS1518" s="20">
        <f t="shared" si="4477"/>
        <v>0</v>
      </c>
      <c r="AT1518" s="20">
        <f t="shared" si="4429"/>
        <v>48933.297999999995</v>
      </c>
      <c r="AU1518" s="20">
        <f t="shared" si="4430"/>
        <v>46255.1</v>
      </c>
      <c r="AV1518" s="20">
        <f t="shared" si="4431"/>
        <v>46255.1</v>
      </c>
      <c r="AW1518" s="20">
        <f t="shared" si="4477"/>
        <v>0</v>
      </c>
      <c r="AX1518" s="20">
        <f t="shared" si="4477"/>
        <v>0</v>
      </c>
      <c r="AY1518" s="20">
        <f t="shared" si="4477"/>
        <v>0</v>
      </c>
      <c r="AZ1518" s="20">
        <f t="shared" si="4307"/>
        <v>48933.297999999995</v>
      </c>
      <c r="BA1518" s="20">
        <f t="shared" si="4308"/>
        <v>46255.1</v>
      </c>
      <c r="BB1518" s="20">
        <f t="shared" si="4309"/>
        <v>46255.1</v>
      </c>
      <c r="BC1518" s="20">
        <f t="shared" si="4477"/>
        <v>0</v>
      </c>
      <c r="BD1518" s="20">
        <f t="shared" si="4297"/>
        <v>48933.297999999995</v>
      </c>
      <c r="BE1518" s="20">
        <f t="shared" si="4477"/>
        <v>-1807.9469999999999</v>
      </c>
      <c r="BF1518" s="20">
        <f t="shared" si="4477"/>
        <v>0</v>
      </c>
      <c r="BG1518" s="20">
        <f t="shared" si="4477"/>
        <v>0</v>
      </c>
      <c r="BH1518" s="20">
        <f t="shared" si="4471"/>
        <v>47125.350999999995</v>
      </c>
      <c r="BI1518" s="20">
        <f t="shared" si="4472"/>
        <v>46255.1</v>
      </c>
      <c r="BJ1518" s="20">
        <f t="shared" si="4473"/>
        <v>46255.1</v>
      </c>
      <c r="BK1518" s="20">
        <f t="shared" si="4477"/>
        <v>0</v>
      </c>
      <c r="BL1518" s="20">
        <f t="shared" si="4477"/>
        <v>0</v>
      </c>
      <c r="BM1518" s="20">
        <f t="shared" si="4474"/>
        <v>47125.350999999995</v>
      </c>
      <c r="BN1518" s="20">
        <f t="shared" si="4475"/>
        <v>46255.1</v>
      </c>
      <c r="BO1518" s="20">
        <f t="shared" si="4477"/>
        <v>620.35500000000013</v>
      </c>
      <c r="BP1518" s="20">
        <f t="shared" si="4477"/>
        <v>0</v>
      </c>
      <c r="BQ1518" s="20">
        <f t="shared" si="4477"/>
        <v>0</v>
      </c>
      <c r="BR1518" s="20">
        <f t="shared" si="4319"/>
        <v>47745.705999999998</v>
      </c>
      <c r="BS1518" s="20">
        <f t="shared" si="4320"/>
        <v>46255.1</v>
      </c>
      <c r="BT1518" s="20">
        <f t="shared" si="4321"/>
        <v>46255.1</v>
      </c>
      <c r="BU1518" s="20">
        <f t="shared" si="4477"/>
        <v>0</v>
      </c>
      <c r="BV1518" s="20">
        <f t="shared" si="4322"/>
        <v>47745.705999999998</v>
      </c>
      <c r="BW1518" s="20">
        <f t="shared" si="4477"/>
        <v>-1824.1399999999999</v>
      </c>
      <c r="BX1518" s="20">
        <f t="shared" si="4477"/>
        <v>0</v>
      </c>
      <c r="BY1518" s="20">
        <f t="shared" si="4366"/>
        <v>45921.565999999999</v>
      </c>
      <c r="BZ1518" s="20">
        <f t="shared" si="4367"/>
        <v>46255.1</v>
      </c>
      <c r="CA1518" s="20">
        <f t="shared" si="4477"/>
        <v>0</v>
      </c>
      <c r="CB1518" s="20">
        <f t="shared" si="4368"/>
        <v>45921.565999999999</v>
      </c>
      <c r="CC1518" s="20">
        <f t="shared" si="4477"/>
        <v>-305.2</v>
      </c>
      <c r="CD1518" s="20">
        <f t="shared" si="4369"/>
        <v>45616.366000000002</v>
      </c>
      <c r="CE1518" s="20">
        <f t="shared" si="4477"/>
        <v>0</v>
      </c>
    </row>
    <row r="1519" spans="1:83" ht="47.25" x14ac:dyDescent="0.25">
      <c r="A1519" s="10" t="s">
        <v>124</v>
      </c>
      <c r="B1519" s="19">
        <v>240</v>
      </c>
      <c r="C1519" s="10"/>
      <c r="D1519" s="10"/>
      <c r="E1519" s="25" t="s">
        <v>603</v>
      </c>
      <c r="F1519" s="20">
        <f>F1520</f>
        <v>48151.299999999996</v>
      </c>
      <c r="G1519" s="20">
        <f t="shared" si="4477"/>
        <v>46255.1</v>
      </c>
      <c r="H1519" s="20">
        <f t="shared" si="4477"/>
        <v>46255.1</v>
      </c>
      <c r="I1519" s="20">
        <f t="shared" si="4477"/>
        <v>1200</v>
      </c>
      <c r="J1519" s="20">
        <f t="shared" si="4477"/>
        <v>0</v>
      </c>
      <c r="K1519" s="20">
        <f t="shared" si="4477"/>
        <v>0</v>
      </c>
      <c r="L1519" s="20">
        <f t="shared" si="4252"/>
        <v>49351.299999999996</v>
      </c>
      <c r="M1519" s="20">
        <f t="shared" si="4253"/>
        <v>46255.1</v>
      </c>
      <c r="N1519" s="20">
        <f t="shared" si="4254"/>
        <v>46255.1</v>
      </c>
      <c r="O1519" s="20">
        <f t="shared" si="4477"/>
        <v>0</v>
      </c>
      <c r="P1519" s="20">
        <f t="shared" si="4477"/>
        <v>0</v>
      </c>
      <c r="Q1519" s="20">
        <f t="shared" si="4477"/>
        <v>0</v>
      </c>
      <c r="R1519" s="20">
        <f t="shared" si="4407"/>
        <v>49351.299999999996</v>
      </c>
      <c r="S1519" s="20">
        <f t="shared" si="4408"/>
        <v>46255.1</v>
      </c>
      <c r="T1519" s="20">
        <f t="shared" si="4409"/>
        <v>46255.1</v>
      </c>
      <c r="U1519" s="20">
        <f t="shared" si="4477"/>
        <v>0</v>
      </c>
      <c r="V1519" s="20">
        <f t="shared" si="4345"/>
        <v>49351.299999999996</v>
      </c>
      <c r="W1519" s="20">
        <f t="shared" si="4477"/>
        <v>0</v>
      </c>
      <c r="X1519" s="20">
        <f t="shared" si="4477"/>
        <v>0</v>
      </c>
      <c r="Y1519" s="20">
        <f t="shared" si="4477"/>
        <v>0</v>
      </c>
      <c r="Z1519" s="20">
        <f t="shared" si="4323"/>
        <v>49351.299999999996</v>
      </c>
      <c r="AA1519" s="20">
        <f t="shared" si="4324"/>
        <v>46255.1</v>
      </c>
      <c r="AB1519" s="20">
        <f t="shared" si="4325"/>
        <v>46255.1</v>
      </c>
      <c r="AC1519" s="20">
        <f t="shared" si="4477"/>
        <v>0</v>
      </c>
      <c r="AD1519" s="20">
        <f t="shared" si="4477"/>
        <v>0</v>
      </c>
      <c r="AE1519" s="20">
        <f t="shared" si="4477"/>
        <v>0</v>
      </c>
      <c r="AF1519" s="20">
        <f t="shared" si="4275"/>
        <v>49351.299999999996</v>
      </c>
      <c r="AG1519" s="20">
        <f t="shared" si="4276"/>
        <v>46255.1</v>
      </c>
      <c r="AH1519" s="20">
        <f t="shared" si="4277"/>
        <v>46255.1</v>
      </c>
      <c r="AI1519" s="20">
        <f t="shared" si="4477"/>
        <v>0</v>
      </c>
      <c r="AJ1519" s="20">
        <f t="shared" si="4278"/>
        <v>49351.299999999996</v>
      </c>
      <c r="AK1519" s="20">
        <f t="shared" si="4477"/>
        <v>-418.00199999999995</v>
      </c>
      <c r="AL1519" s="20">
        <f t="shared" si="4477"/>
        <v>0</v>
      </c>
      <c r="AM1519" s="20">
        <f t="shared" si="4477"/>
        <v>0</v>
      </c>
      <c r="AN1519" s="20">
        <f t="shared" si="4426"/>
        <v>48933.297999999995</v>
      </c>
      <c r="AO1519" s="20">
        <f t="shared" si="4427"/>
        <v>46255.1</v>
      </c>
      <c r="AP1519" s="20">
        <f t="shared" si="4428"/>
        <v>46255.1</v>
      </c>
      <c r="AQ1519" s="20">
        <f t="shared" si="4477"/>
        <v>0</v>
      </c>
      <c r="AR1519" s="20">
        <f t="shared" si="4477"/>
        <v>0</v>
      </c>
      <c r="AS1519" s="20">
        <f t="shared" si="4477"/>
        <v>0</v>
      </c>
      <c r="AT1519" s="20">
        <f t="shared" si="4429"/>
        <v>48933.297999999995</v>
      </c>
      <c r="AU1519" s="20">
        <f t="shared" si="4430"/>
        <v>46255.1</v>
      </c>
      <c r="AV1519" s="20">
        <f t="shared" si="4431"/>
        <v>46255.1</v>
      </c>
      <c r="AW1519" s="20">
        <f t="shared" si="4477"/>
        <v>0</v>
      </c>
      <c r="AX1519" s="20">
        <f t="shared" si="4477"/>
        <v>0</v>
      </c>
      <c r="AY1519" s="20">
        <f t="shared" si="4477"/>
        <v>0</v>
      </c>
      <c r="AZ1519" s="20">
        <f t="shared" si="4307"/>
        <v>48933.297999999995</v>
      </c>
      <c r="BA1519" s="20">
        <f t="shared" si="4308"/>
        <v>46255.1</v>
      </c>
      <c r="BB1519" s="20">
        <f t="shared" si="4309"/>
        <v>46255.1</v>
      </c>
      <c r="BC1519" s="20">
        <f t="shared" si="4477"/>
        <v>0</v>
      </c>
      <c r="BD1519" s="20">
        <f t="shared" si="4297"/>
        <v>48933.297999999995</v>
      </c>
      <c r="BE1519" s="20">
        <f t="shared" si="4477"/>
        <v>-1807.9469999999999</v>
      </c>
      <c r="BF1519" s="20">
        <f t="shared" si="4477"/>
        <v>0</v>
      </c>
      <c r="BG1519" s="20">
        <f t="shared" si="4477"/>
        <v>0</v>
      </c>
      <c r="BH1519" s="20">
        <f t="shared" si="4471"/>
        <v>47125.350999999995</v>
      </c>
      <c r="BI1519" s="20">
        <f t="shared" si="4472"/>
        <v>46255.1</v>
      </c>
      <c r="BJ1519" s="20">
        <f t="shared" si="4473"/>
        <v>46255.1</v>
      </c>
      <c r="BK1519" s="20">
        <f t="shared" si="4477"/>
        <v>0</v>
      </c>
      <c r="BL1519" s="20">
        <f t="shared" si="4477"/>
        <v>0</v>
      </c>
      <c r="BM1519" s="20">
        <f t="shared" si="4474"/>
        <v>47125.350999999995</v>
      </c>
      <c r="BN1519" s="20">
        <f t="shared" si="4475"/>
        <v>46255.1</v>
      </c>
      <c r="BO1519" s="20">
        <f t="shared" si="4477"/>
        <v>620.35500000000013</v>
      </c>
      <c r="BP1519" s="20">
        <f t="shared" si="4477"/>
        <v>0</v>
      </c>
      <c r="BQ1519" s="20">
        <f t="shared" si="4477"/>
        <v>0</v>
      </c>
      <c r="BR1519" s="20">
        <f t="shared" si="4319"/>
        <v>47745.705999999998</v>
      </c>
      <c r="BS1519" s="20">
        <f t="shared" si="4320"/>
        <v>46255.1</v>
      </c>
      <c r="BT1519" s="20">
        <f t="shared" si="4321"/>
        <v>46255.1</v>
      </c>
      <c r="BU1519" s="20">
        <f t="shared" si="4477"/>
        <v>0</v>
      </c>
      <c r="BV1519" s="20">
        <f t="shared" si="4322"/>
        <v>47745.705999999998</v>
      </c>
      <c r="BW1519" s="20">
        <f t="shared" si="4477"/>
        <v>-1824.1399999999999</v>
      </c>
      <c r="BX1519" s="20">
        <f t="shared" si="4477"/>
        <v>0</v>
      </c>
      <c r="BY1519" s="20">
        <f t="shared" si="4366"/>
        <v>45921.565999999999</v>
      </c>
      <c r="BZ1519" s="20">
        <f t="shared" si="4367"/>
        <v>46255.1</v>
      </c>
      <c r="CA1519" s="20">
        <f t="shared" si="4477"/>
        <v>0</v>
      </c>
      <c r="CB1519" s="20">
        <f t="shared" si="4368"/>
        <v>45921.565999999999</v>
      </c>
      <c r="CC1519" s="20">
        <f t="shared" si="4477"/>
        <v>-305.2</v>
      </c>
      <c r="CD1519" s="20">
        <f t="shared" si="4369"/>
        <v>45616.366000000002</v>
      </c>
      <c r="CE1519" s="20">
        <f t="shared" si="4477"/>
        <v>0</v>
      </c>
    </row>
    <row r="1520" spans="1:83" x14ac:dyDescent="0.25">
      <c r="A1520" s="10" t="s">
        <v>124</v>
      </c>
      <c r="B1520" s="19">
        <v>240</v>
      </c>
      <c r="C1520" s="10" t="s">
        <v>336</v>
      </c>
      <c r="D1520" s="10" t="s">
        <v>340</v>
      </c>
      <c r="E1520" s="25" t="s">
        <v>571</v>
      </c>
      <c r="F1520" s="20">
        <v>48151.299999999996</v>
      </c>
      <c r="G1520" s="20">
        <v>46255.1</v>
      </c>
      <c r="H1520" s="20">
        <v>46255.1</v>
      </c>
      <c r="I1520" s="20">
        <v>1200</v>
      </c>
      <c r="J1520" s="20"/>
      <c r="K1520" s="20"/>
      <c r="L1520" s="20">
        <f t="shared" ref="L1520:L1587" si="4478">F1520+I1520</f>
        <v>49351.299999999996</v>
      </c>
      <c r="M1520" s="20">
        <f t="shared" ref="M1520:M1587" si="4479">G1520+J1520</f>
        <v>46255.1</v>
      </c>
      <c r="N1520" s="20">
        <f t="shared" ref="N1520:N1587" si="4480">H1520+K1520</f>
        <v>46255.1</v>
      </c>
      <c r="O1520" s="20"/>
      <c r="P1520" s="20"/>
      <c r="Q1520" s="20"/>
      <c r="R1520" s="20">
        <f t="shared" si="4407"/>
        <v>49351.299999999996</v>
      </c>
      <c r="S1520" s="20">
        <f t="shared" si="4408"/>
        <v>46255.1</v>
      </c>
      <c r="T1520" s="20">
        <f t="shared" si="4409"/>
        <v>46255.1</v>
      </c>
      <c r="U1520" s="20"/>
      <c r="V1520" s="20">
        <f t="shared" si="4345"/>
        <v>49351.299999999996</v>
      </c>
      <c r="W1520" s="20"/>
      <c r="X1520" s="20"/>
      <c r="Y1520" s="20"/>
      <c r="Z1520" s="20">
        <f t="shared" si="4323"/>
        <v>49351.299999999996</v>
      </c>
      <c r="AA1520" s="20">
        <f t="shared" si="4324"/>
        <v>46255.1</v>
      </c>
      <c r="AB1520" s="20">
        <f t="shared" si="4325"/>
        <v>46255.1</v>
      </c>
      <c r="AC1520" s="20"/>
      <c r="AD1520" s="20"/>
      <c r="AE1520" s="20"/>
      <c r="AF1520" s="20">
        <f t="shared" si="4275"/>
        <v>49351.299999999996</v>
      </c>
      <c r="AG1520" s="20">
        <f t="shared" si="4276"/>
        <v>46255.1</v>
      </c>
      <c r="AH1520" s="20">
        <f t="shared" si="4277"/>
        <v>46255.1</v>
      </c>
      <c r="AI1520" s="20"/>
      <c r="AJ1520" s="20">
        <f t="shared" si="4278"/>
        <v>49351.299999999996</v>
      </c>
      <c r="AK1520" s="20">
        <f>781.794+6.696-206.492-1000</f>
        <v>-418.00199999999995</v>
      </c>
      <c r="AL1520" s="20"/>
      <c r="AM1520" s="20"/>
      <c r="AN1520" s="20">
        <f t="shared" si="4426"/>
        <v>48933.297999999995</v>
      </c>
      <c r="AO1520" s="20">
        <f t="shared" si="4427"/>
        <v>46255.1</v>
      </c>
      <c r="AP1520" s="20">
        <f t="shared" si="4428"/>
        <v>46255.1</v>
      </c>
      <c r="AQ1520" s="20"/>
      <c r="AR1520" s="20"/>
      <c r="AS1520" s="20"/>
      <c r="AT1520" s="20">
        <f t="shared" si="4429"/>
        <v>48933.297999999995</v>
      </c>
      <c r="AU1520" s="20">
        <f t="shared" si="4430"/>
        <v>46255.1</v>
      </c>
      <c r="AV1520" s="20">
        <f t="shared" si="4431"/>
        <v>46255.1</v>
      </c>
      <c r="AW1520" s="20"/>
      <c r="AX1520" s="20"/>
      <c r="AY1520" s="20"/>
      <c r="AZ1520" s="20">
        <f t="shared" si="4307"/>
        <v>48933.297999999995</v>
      </c>
      <c r="BA1520" s="20">
        <f t="shared" si="4308"/>
        <v>46255.1</v>
      </c>
      <c r="BB1520" s="20">
        <f t="shared" si="4309"/>
        <v>46255.1</v>
      </c>
      <c r="BC1520" s="20"/>
      <c r="BD1520" s="20">
        <f t="shared" si="4297"/>
        <v>48933.297999999995</v>
      </c>
      <c r="BE1520" s="20">
        <v>-1807.9469999999999</v>
      </c>
      <c r="BF1520" s="20"/>
      <c r="BG1520" s="20"/>
      <c r="BH1520" s="20">
        <f t="shared" si="4471"/>
        <v>47125.350999999995</v>
      </c>
      <c r="BI1520" s="20">
        <f t="shared" si="4472"/>
        <v>46255.1</v>
      </c>
      <c r="BJ1520" s="20">
        <f t="shared" si="4473"/>
        <v>46255.1</v>
      </c>
      <c r="BK1520" s="20"/>
      <c r="BL1520" s="20"/>
      <c r="BM1520" s="20">
        <f t="shared" si="4474"/>
        <v>47125.350999999995</v>
      </c>
      <c r="BN1520" s="20">
        <f t="shared" si="4475"/>
        <v>46255.1</v>
      </c>
      <c r="BO1520" s="20">
        <f>3000.914-2353.681-26.878</f>
        <v>620.35500000000013</v>
      </c>
      <c r="BP1520" s="20"/>
      <c r="BQ1520" s="20"/>
      <c r="BR1520" s="20">
        <f t="shared" si="4319"/>
        <v>47745.705999999998</v>
      </c>
      <c r="BS1520" s="20">
        <f t="shared" si="4320"/>
        <v>46255.1</v>
      </c>
      <c r="BT1520" s="20">
        <f t="shared" si="4321"/>
        <v>46255.1</v>
      </c>
      <c r="BU1520" s="20"/>
      <c r="BV1520" s="20">
        <f t="shared" si="4322"/>
        <v>47745.705999999998</v>
      </c>
      <c r="BW1520" s="20">
        <f>-867.137-957.003</f>
        <v>-1824.1399999999999</v>
      </c>
      <c r="BX1520" s="20"/>
      <c r="BY1520" s="20">
        <f t="shared" si="4366"/>
        <v>45921.565999999999</v>
      </c>
      <c r="BZ1520" s="20">
        <f t="shared" si="4367"/>
        <v>46255.1</v>
      </c>
      <c r="CA1520" s="20"/>
      <c r="CB1520" s="20">
        <f t="shared" si="4368"/>
        <v>45921.565999999999</v>
      </c>
      <c r="CC1520" s="20">
        <f>-60.322-244.878</f>
        <v>-305.2</v>
      </c>
      <c r="CD1520" s="20">
        <f t="shared" si="4369"/>
        <v>45616.366000000002</v>
      </c>
      <c r="CE1520" s="20"/>
    </row>
    <row r="1521" spans="1:84" ht="31.5" x14ac:dyDescent="0.25">
      <c r="A1521" s="10" t="s">
        <v>1293</v>
      </c>
      <c r="B1521" s="19"/>
      <c r="C1521" s="10"/>
      <c r="D1521" s="10"/>
      <c r="E1521" s="31" t="s">
        <v>1314</v>
      </c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>
        <f>BS1522</f>
        <v>0</v>
      </c>
      <c r="BT1521" s="20">
        <f t="shared" ref="BT1521:CE1523" si="4481">BT1522</f>
        <v>0</v>
      </c>
      <c r="BU1521" s="20">
        <f t="shared" si="4481"/>
        <v>0</v>
      </c>
      <c r="BV1521" s="20">
        <f t="shared" si="4481"/>
        <v>0</v>
      </c>
      <c r="BW1521" s="20">
        <f t="shared" si="4481"/>
        <v>957.00300000000004</v>
      </c>
      <c r="BX1521" s="20">
        <f t="shared" si="4481"/>
        <v>0</v>
      </c>
      <c r="BY1521" s="20">
        <f t="shared" si="4366"/>
        <v>957.00300000000004</v>
      </c>
      <c r="BZ1521" s="20">
        <f t="shared" si="4367"/>
        <v>0</v>
      </c>
      <c r="CA1521" s="20">
        <f t="shared" si="4481"/>
        <v>0</v>
      </c>
      <c r="CB1521" s="20">
        <f t="shared" si="4368"/>
        <v>957.00300000000004</v>
      </c>
      <c r="CC1521" s="20">
        <f t="shared" si="4481"/>
        <v>0</v>
      </c>
      <c r="CD1521" s="20">
        <f t="shared" si="4369"/>
        <v>957.00300000000004</v>
      </c>
      <c r="CE1521" s="20">
        <f t="shared" si="4481"/>
        <v>0</v>
      </c>
    </row>
    <row r="1522" spans="1:84" ht="47.25" x14ac:dyDescent="0.25">
      <c r="A1522" s="10" t="s">
        <v>1293</v>
      </c>
      <c r="B1522" s="19">
        <v>200</v>
      </c>
      <c r="C1522" s="10"/>
      <c r="D1522" s="10"/>
      <c r="E1522" s="25" t="s">
        <v>602</v>
      </c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>
        <f>BS1523</f>
        <v>0</v>
      </c>
      <c r="BT1522" s="20">
        <f t="shared" si="4481"/>
        <v>0</v>
      </c>
      <c r="BU1522" s="20">
        <f t="shared" si="4481"/>
        <v>0</v>
      </c>
      <c r="BV1522" s="20">
        <f t="shared" si="4481"/>
        <v>0</v>
      </c>
      <c r="BW1522" s="20">
        <f t="shared" si="4481"/>
        <v>957.00300000000004</v>
      </c>
      <c r="BX1522" s="20">
        <f t="shared" si="4481"/>
        <v>0</v>
      </c>
      <c r="BY1522" s="20">
        <f t="shared" si="4366"/>
        <v>957.00300000000004</v>
      </c>
      <c r="BZ1522" s="20">
        <f t="shared" si="4367"/>
        <v>0</v>
      </c>
      <c r="CA1522" s="20">
        <f t="shared" si="4481"/>
        <v>0</v>
      </c>
      <c r="CB1522" s="20">
        <f t="shared" si="4368"/>
        <v>957.00300000000004</v>
      </c>
      <c r="CC1522" s="20">
        <f t="shared" si="4481"/>
        <v>0</v>
      </c>
      <c r="CD1522" s="20">
        <f t="shared" si="4369"/>
        <v>957.00300000000004</v>
      </c>
      <c r="CE1522" s="20">
        <f t="shared" si="4481"/>
        <v>0</v>
      </c>
    </row>
    <row r="1523" spans="1:84" ht="47.25" x14ac:dyDescent="0.25">
      <c r="A1523" s="10" t="s">
        <v>1293</v>
      </c>
      <c r="B1523" s="19">
        <v>240</v>
      </c>
      <c r="C1523" s="10"/>
      <c r="D1523" s="10"/>
      <c r="E1523" s="25" t="s">
        <v>603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>
        <f>BS1524</f>
        <v>0</v>
      </c>
      <c r="BT1523" s="20">
        <f t="shared" si="4481"/>
        <v>0</v>
      </c>
      <c r="BU1523" s="20">
        <f t="shared" si="4481"/>
        <v>0</v>
      </c>
      <c r="BV1523" s="20">
        <f t="shared" si="4481"/>
        <v>0</v>
      </c>
      <c r="BW1523" s="20">
        <f t="shared" si="4481"/>
        <v>957.00300000000004</v>
      </c>
      <c r="BX1523" s="20">
        <f t="shared" si="4481"/>
        <v>0</v>
      </c>
      <c r="BY1523" s="20">
        <f t="shared" si="4366"/>
        <v>957.00300000000004</v>
      </c>
      <c r="BZ1523" s="20">
        <f t="shared" si="4367"/>
        <v>0</v>
      </c>
      <c r="CA1523" s="20">
        <f t="shared" si="4481"/>
        <v>0</v>
      </c>
      <c r="CB1523" s="20">
        <f t="shared" si="4368"/>
        <v>957.00300000000004</v>
      </c>
      <c r="CC1523" s="20">
        <f t="shared" si="4481"/>
        <v>0</v>
      </c>
      <c r="CD1523" s="20">
        <f t="shared" si="4369"/>
        <v>957.00300000000004</v>
      </c>
      <c r="CE1523" s="20">
        <f t="shared" si="4481"/>
        <v>0</v>
      </c>
    </row>
    <row r="1524" spans="1:84" x14ac:dyDescent="0.25">
      <c r="A1524" s="10" t="s">
        <v>1293</v>
      </c>
      <c r="B1524" s="19">
        <v>240</v>
      </c>
      <c r="C1524" s="10" t="s">
        <v>336</v>
      </c>
      <c r="D1524" s="10" t="s">
        <v>340</v>
      </c>
      <c r="E1524" s="25" t="s">
        <v>571</v>
      </c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>
        <v>0</v>
      </c>
      <c r="BT1524" s="20">
        <v>0</v>
      </c>
      <c r="BU1524" s="20"/>
      <c r="BV1524" s="20">
        <v>0</v>
      </c>
      <c r="BW1524" s="20">
        <v>957.00300000000004</v>
      </c>
      <c r="BX1524" s="20"/>
      <c r="BY1524" s="20">
        <f t="shared" si="4366"/>
        <v>957.00300000000004</v>
      </c>
      <c r="BZ1524" s="20">
        <f t="shared" si="4367"/>
        <v>0</v>
      </c>
      <c r="CA1524" s="20"/>
      <c r="CB1524" s="20">
        <f t="shared" si="4368"/>
        <v>957.00300000000004</v>
      </c>
      <c r="CC1524" s="20"/>
      <c r="CD1524" s="20">
        <f t="shared" si="4369"/>
        <v>957.00300000000004</v>
      </c>
      <c r="CE1524" s="20"/>
    </row>
    <row r="1525" spans="1:84" s="4" customFormat="1" ht="31.5" x14ac:dyDescent="0.25">
      <c r="A1525" s="8" t="s">
        <v>501</v>
      </c>
      <c r="B1525" s="7"/>
      <c r="C1525" s="8"/>
      <c r="D1525" s="8"/>
      <c r="E1525" s="26" t="s">
        <v>947</v>
      </c>
      <c r="F1525" s="9">
        <f>F1526+F1551</f>
        <v>48066.3</v>
      </c>
      <c r="G1525" s="9">
        <f t="shared" ref="G1525:K1525" si="4482">G1526+G1551</f>
        <v>46865.700000000004</v>
      </c>
      <c r="H1525" s="9">
        <f t="shared" si="4482"/>
        <v>43956.500000000007</v>
      </c>
      <c r="I1525" s="9">
        <f t="shared" si="4482"/>
        <v>13679.656000000001</v>
      </c>
      <c r="J1525" s="9">
        <f t="shared" si="4482"/>
        <v>0</v>
      </c>
      <c r="K1525" s="9">
        <f t="shared" si="4482"/>
        <v>0</v>
      </c>
      <c r="L1525" s="9">
        <f t="shared" si="4478"/>
        <v>61745.956000000006</v>
      </c>
      <c r="M1525" s="9">
        <f t="shared" si="4479"/>
        <v>46865.700000000004</v>
      </c>
      <c r="N1525" s="9">
        <f t="shared" si="4480"/>
        <v>43956.500000000007</v>
      </c>
      <c r="O1525" s="9">
        <f t="shared" ref="O1525:Q1525" si="4483">O1526+O1551</f>
        <v>0</v>
      </c>
      <c r="P1525" s="9">
        <f t="shared" si="4483"/>
        <v>0</v>
      </c>
      <c r="Q1525" s="9">
        <f t="shared" si="4483"/>
        <v>0</v>
      </c>
      <c r="R1525" s="9">
        <f t="shared" si="4407"/>
        <v>61745.956000000006</v>
      </c>
      <c r="S1525" s="9">
        <f t="shared" si="4408"/>
        <v>46865.700000000004</v>
      </c>
      <c r="T1525" s="9">
        <f t="shared" si="4409"/>
        <v>43956.500000000007</v>
      </c>
      <c r="U1525" s="9">
        <f t="shared" ref="U1525:CE1525" si="4484">U1526+U1551</f>
        <v>0</v>
      </c>
      <c r="V1525" s="9">
        <f t="shared" si="4345"/>
        <v>61745.956000000006</v>
      </c>
      <c r="W1525" s="9">
        <f t="shared" ref="W1525:Y1525" si="4485">W1526+W1551</f>
        <v>0</v>
      </c>
      <c r="X1525" s="9">
        <f t="shared" si="4485"/>
        <v>0</v>
      </c>
      <c r="Y1525" s="9">
        <f t="shared" si="4485"/>
        <v>0</v>
      </c>
      <c r="Z1525" s="20">
        <f t="shared" si="4323"/>
        <v>61745.956000000006</v>
      </c>
      <c r="AA1525" s="20">
        <f t="shared" si="4324"/>
        <v>46865.700000000004</v>
      </c>
      <c r="AB1525" s="20">
        <f t="shared" si="4325"/>
        <v>43956.500000000007</v>
      </c>
      <c r="AC1525" s="9">
        <f t="shared" ref="AC1525:AE1525" si="4486">AC1526+AC1551</f>
        <v>0</v>
      </c>
      <c r="AD1525" s="9">
        <f t="shared" si="4486"/>
        <v>0</v>
      </c>
      <c r="AE1525" s="9">
        <f t="shared" si="4486"/>
        <v>0</v>
      </c>
      <c r="AF1525" s="20">
        <f t="shared" si="4275"/>
        <v>61745.956000000006</v>
      </c>
      <c r="AG1525" s="20">
        <f t="shared" si="4276"/>
        <v>46865.700000000004</v>
      </c>
      <c r="AH1525" s="20">
        <f t="shared" si="4277"/>
        <v>43956.500000000007</v>
      </c>
      <c r="AI1525" s="9">
        <f t="shared" ref="AI1525" si="4487">AI1526+AI1551</f>
        <v>0</v>
      </c>
      <c r="AJ1525" s="20">
        <f t="shared" si="4278"/>
        <v>61745.956000000006</v>
      </c>
      <c r="AK1525" s="9">
        <f t="shared" ref="AK1525:AM1525" si="4488">AK1526+AK1551</f>
        <v>-1009.7339999999999</v>
      </c>
      <c r="AL1525" s="9">
        <f t="shared" si="4488"/>
        <v>0</v>
      </c>
      <c r="AM1525" s="9">
        <f t="shared" si="4488"/>
        <v>0</v>
      </c>
      <c r="AN1525" s="20">
        <f t="shared" si="4426"/>
        <v>60736.222000000009</v>
      </c>
      <c r="AO1525" s="20">
        <f t="shared" si="4427"/>
        <v>46865.700000000004</v>
      </c>
      <c r="AP1525" s="20">
        <f t="shared" si="4428"/>
        <v>43956.500000000007</v>
      </c>
      <c r="AQ1525" s="9">
        <f t="shared" ref="AQ1525:AS1525" si="4489">AQ1526+AQ1551</f>
        <v>0</v>
      </c>
      <c r="AR1525" s="9">
        <f t="shared" si="4489"/>
        <v>0</v>
      </c>
      <c r="AS1525" s="9">
        <f t="shared" si="4489"/>
        <v>0</v>
      </c>
      <c r="AT1525" s="20">
        <f t="shared" si="4429"/>
        <v>60736.222000000009</v>
      </c>
      <c r="AU1525" s="20">
        <f t="shared" si="4430"/>
        <v>46865.700000000004</v>
      </c>
      <c r="AV1525" s="20">
        <f t="shared" si="4431"/>
        <v>43956.500000000007</v>
      </c>
      <c r="AW1525" s="9">
        <f t="shared" ref="AW1525:AY1525" si="4490">AW1526+AW1551</f>
        <v>-27.501000000000001</v>
      </c>
      <c r="AX1525" s="9">
        <f t="shared" si="4490"/>
        <v>0</v>
      </c>
      <c r="AY1525" s="9">
        <f t="shared" si="4490"/>
        <v>0</v>
      </c>
      <c r="AZ1525" s="20">
        <f t="shared" si="4307"/>
        <v>60708.721000000012</v>
      </c>
      <c r="BA1525" s="20">
        <f t="shared" si="4308"/>
        <v>46865.700000000004</v>
      </c>
      <c r="BB1525" s="20">
        <f t="shared" si="4309"/>
        <v>43956.500000000007</v>
      </c>
      <c r="BC1525" s="9">
        <f t="shared" ref="BC1525" si="4491">BC1526+BC1551</f>
        <v>0</v>
      </c>
      <c r="BD1525" s="20">
        <f t="shared" si="4297"/>
        <v>60708.721000000012</v>
      </c>
      <c r="BE1525" s="9">
        <f t="shared" ref="BE1525:BG1525" si="4492">BE1526+BE1551</f>
        <v>-3326.2529999999997</v>
      </c>
      <c r="BF1525" s="9">
        <f t="shared" si="4492"/>
        <v>0</v>
      </c>
      <c r="BG1525" s="9">
        <f t="shared" si="4492"/>
        <v>0</v>
      </c>
      <c r="BH1525" s="20">
        <f t="shared" si="4471"/>
        <v>57382.468000000015</v>
      </c>
      <c r="BI1525" s="20">
        <f t="shared" si="4472"/>
        <v>46865.700000000004</v>
      </c>
      <c r="BJ1525" s="20">
        <f t="shared" si="4473"/>
        <v>43956.500000000007</v>
      </c>
      <c r="BK1525" s="9">
        <f t="shared" ref="BK1525:BL1525" si="4493">BK1526+BK1551</f>
        <v>0</v>
      </c>
      <c r="BL1525" s="9">
        <f t="shared" si="4493"/>
        <v>0</v>
      </c>
      <c r="BM1525" s="20">
        <f t="shared" si="4474"/>
        <v>57382.468000000015</v>
      </c>
      <c r="BN1525" s="20">
        <f t="shared" si="4475"/>
        <v>46865.700000000004</v>
      </c>
      <c r="BO1525" s="9">
        <f t="shared" ref="BO1525:BQ1525" si="4494">BO1526+BO1551</f>
        <v>-506.476</v>
      </c>
      <c r="BP1525" s="9">
        <f t="shared" si="4494"/>
        <v>0</v>
      </c>
      <c r="BQ1525" s="9">
        <f t="shared" si="4494"/>
        <v>0</v>
      </c>
      <c r="BR1525" s="20">
        <f t="shared" si="4319"/>
        <v>56875.992000000013</v>
      </c>
      <c r="BS1525" s="20">
        <f t="shared" si="4320"/>
        <v>46865.700000000004</v>
      </c>
      <c r="BT1525" s="20">
        <f t="shared" si="4321"/>
        <v>43956.500000000007</v>
      </c>
      <c r="BU1525" s="9">
        <f t="shared" ref="BU1525" si="4495">BU1526+BU1551</f>
        <v>0</v>
      </c>
      <c r="BV1525" s="20">
        <f t="shared" si="4322"/>
        <v>56875.992000000013</v>
      </c>
      <c r="BW1525" s="9">
        <f t="shared" ref="BW1525:BX1525" si="4496">BW1526+BW1551</f>
        <v>-496.07299999999998</v>
      </c>
      <c r="BX1525" s="9">
        <f t="shared" si="4496"/>
        <v>0</v>
      </c>
      <c r="BY1525" s="20">
        <f t="shared" si="4366"/>
        <v>56379.919000000016</v>
      </c>
      <c r="BZ1525" s="20">
        <f t="shared" si="4367"/>
        <v>46865.700000000004</v>
      </c>
      <c r="CA1525" s="9">
        <f t="shared" ref="CA1525" si="4497">CA1526+CA1551</f>
        <v>0</v>
      </c>
      <c r="CB1525" s="20">
        <f t="shared" si="4368"/>
        <v>56379.919000000016</v>
      </c>
      <c r="CC1525" s="9">
        <f t="shared" ref="CC1525" si="4498">CC1526+CC1551</f>
        <v>-0.39100000000000001</v>
      </c>
      <c r="CD1525" s="9">
        <f t="shared" si="4369"/>
        <v>56379.528000000013</v>
      </c>
      <c r="CE1525" s="9">
        <f t="shared" si="4484"/>
        <v>0</v>
      </c>
      <c r="CF1525" s="40"/>
    </row>
    <row r="1526" spans="1:84" s="24" customFormat="1" ht="31.5" x14ac:dyDescent="0.25">
      <c r="A1526" s="21" t="s">
        <v>502</v>
      </c>
      <c r="B1526" s="22"/>
      <c r="C1526" s="21"/>
      <c r="D1526" s="21"/>
      <c r="E1526" s="27" t="s">
        <v>948</v>
      </c>
      <c r="F1526" s="23">
        <f>F1527+F1536+F1541+F1546</f>
        <v>14306.7</v>
      </c>
      <c r="G1526" s="23">
        <f t="shared" ref="G1526:K1526" si="4499">G1527+G1536+G1541+G1546</f>
        <v>11078.9</v>
      </c>
      <c r="H1526" s="23">
        <f t="shared" si="4499"/>
        <v>11078.9</v>
      </c>
      <c r="I1526" s="23">
        <f t="shared" si="4499"/>
        <v>0</v>
      </c>
      <c r="J1526" s="23">
        <f t="shared" si="4499"/>
        <v>0</v>
      </c>
      <c r="K1526" s="23">
        <f t="shared" si="4499"/>
        <v>0</v>
      </c>
      <c r="L1526" s="23">
        <f t="shared" si="4478"/>
        <v>14306.7</v>
      </c>
      <c r="M1526" s="23">
        <f t="shared" si="4479"/>
        <v>11078.9</v>
      </c>
      <c r="N1526" s="23">
        <f t="shared" si="4480"/>
        <v>11078.9</v>
      </c>
      <c r="O1526" s="23">
        <f t="shared" ref="O1526:Q1526" si="4500">O1527+O1536+O1541+O1546</f>
        <v>0</v>
      </c>
      <c r="P1526" s="23">
        <f t="shared" si="4500"/>
        <v>0</v>
      </c>
      <c r="Q1526" s="23">
        <f t="shared" si="4500"/>
        <v>0</v>
      </c>
      <c r="R1526" s="23">
        <f t="shared" si="4407"/>
        <v>14306.7</v>
      </c>
      <c r="S1526" s="23">
        <f t="shared" si="4408"/>
        <v>11078.9</v>
      </c>
      <c r="T1526" s="23">
        <f t="shared" si="4409"/>
        <v>11078.9</v>
      </c>
      <c r="U1526" s="23">
        <f t="shared" ref="U1526:CE1526" si="4501">U1527+U1536+U1541+U1546</f>
        <v>0</v>
      </c>
      <c r="V1526" s="23">
        <f t="shared" si="4345"/>
        <v>14306.7</v>
      </c>
      <c r="W1526" s="23">
        <f t="shared" ref="W1526:Y1526" si="4502">W1527+W1536+W1541+W1546</f>
        <v>0</v>
      </c>
      <c r="X1526" s="23">
        <f t="shared" si="4502"/>
        <v>0</v>
      </c>
      <c r="Y1526" s="23">
        <f t="shared" si="4502"/>
        <v>0</v>
      </c>
      <c r="Z1526" s="20">
        <f t="shared" si="4323"/>
        <v>14306.7</v>
      </c>
      <c r="AA1526" s="20">
        <f t="shared" si="4324"/>
        <v>11078.9</v>
      </c>
      <c r="AB1526" s="20">
        <f t="shared" si="4325"/>
        <v>11078.9</v>
      </c>
      <c r="AC1526" s="23">
        <f t="shared" ref="AC1526:AE1526" si="4503">AC1527+AC1536+AC1541+AC1546</f>
        <v>0</v>
      </c>
      <c r="AD1526" s="23">
        <f t="shared" si="4503"/>
        <v>0</v>
      </c>
      <c r="AE1526" s="23">
        <f t="shared" si="4503"/>
        <v>0</v>
      </c>
      <c r="AF1526" s="20">
        <f t="shared" si="4275"/>
        <v>14306.7</v>
      </c>
      <c r="AG1526" s="20">
        <f t="shared" si="4276"/>
        <v>11078.9</v>
      </c>
      <c r="AH1526" s="20">
        <f t="shared" si="4277"/>
        <v>11078.9</v>
      </c>
      <c r="AI1526" s="23">
        <f t="shared" ref="AI1526" si="4504">AI1527+AI1536+AI1541+AI1546</f>
        <v>0</v>
      </c>
      <c r="AJ1526" s="20">
        <f t="shared" si="4278"/>
        <v>14306.7</v>
      </c>
      <c r="AK1526" s="23">
        <f t="shared" ref="AK1526:AM1526" si="4505">AK1527+AK1536+AK1541+AK1546</f>
        <v>0</v>
      </c>
      <c r="AL1526" s="23">
        <f t="shared" si="4505"/>
        <v>0</v>
      </c>
      <c r="AM1526" s="23">
        <f t="shared" si="4505"/>
        <v>0</v>
      </c>
      <c r="AN1526" s="20">
        <f t="shared" si="4426"/>
        <v>14306.7</v>
      </c>
      <c r="AO1526" s="20">
        <f t="shared" si="4427"/>
        <v>11078.9</v>
      </c>
      <c r="AP1526" s="20">
        <f t="shared" si="4428"/>
        <v>11078.9</v>
      </c>
      <c r="AQ1526" s="23">
        <f t="shared" ref="AQ1526:AS1526" si="4506">AQ1527+AQ1536+AQ1541+AQ1546</f>
        <v>0</v>
      </c>
      <c r="AR1526" s="23">
        <f t="shared" si="4506"/>
        <v>0</v>
      </c>
      <c r="AS1526" s="23">
        <f t="shared" si="4506"/>
        <v>0</v>
      </c>
      <c r="AT1526" s="20">
        <f t="shared" si="4429"/>
        <v>14306.7</v>
      </c>
      <c r="AU1526" s="20">
        <f t="shared" si="4430"/>
        <v>11078.9</v>
      </c>
      <c r="AV1526" s="20">
        <f t="shared" si="4431"/>
        <v>11078.9</v>
      </c>
      <c r="AW1526" s="23">
        <f t="shared" ref="AW1526:AY1526" si="4507">AW1527+AW1536+AW1541+AW1546</f>
        <v>0</v>
      </c>
      <c r="AX1526" s="23">
        <f t="shared" si="4507"/>
        <v>0</v>
      </c>
      <c r="AY1526" s="23">
        <f t="shared" si="4507"/>
        <v>0</v>
      </c>
      <c r="AZ1526" s="20">
        <f t="shared" si="4307"/>
        <v>14306.7</v>
      </c>
      <c r="BA1526" s="20">
        <f t="shared" si="4308"/>
        <v>11078.9</v>
      </c>
      <c r="BB1526" s="20">
        <f t="shared" si="4309"/>
        <v>11078.9</v>
      </c>
      <c r="BC1526" s="23">
        <f t="shared" ref="BC1526" si="4508">BC1527+BC1536+BC1541+BC1546</f>
        <v>0</v>
      </c>
      <c r="BD1526" s="20">
        <f t="shared" si="4297"/>
        <v>14306.7</v>
      </c>
      <c r="BE1526" s="23">
        <f t="shared" ref="BE1526:BG1526" si="4509">BE1527+BE1536+BE1541+BE1546</f>
        <v>-885.65600000000006</v>
      </c>
      <c r="BF1526" s="23">
        <f t="shared" si="4509"/>
        <v>0</v>
      </c>
      <c r="BG1526" s="23">
        <f t="shared" si="4509"/>
        <v>0</v>
      </c>
      <c r="BH1526" s="20">
        <f t="shared" si="4471"/>
        <v>13421.044</v>
      </c>
      <c r="BI1526" s="20">
        <f t="shared" si="4472"/>
        <v>11078.9</v>
      </c>
      <c r="BJ1526" s="20">
        <f t="shared" si="4473"/>
        <v>11078.9</v>
      </c>
      <c r="BK1526" s="23">
        <f t="shared" ref="BK1526:BL1526" si="4510">BK1527+BK1536+BK1541+BK1546</f>
        <v>0</v>
      </c>
      <c r="BL1526" s="23">
        <f t="shared" si="4510"/>
        <v>0</v>
      </c>
      <c r="BM1526" s="20">
        <f t="shared" si="4474"/>
        <v>13421.044</v>
      </c>
      <c r="BN1526" s="20">
        <f t="shared" si="4475"/>
        <v>11078.9</v>
      </c>
      <c r="BO1526" s="23">
        <f t="shared" ref="BO1526:BQ1526" si="4511">BO1527+BO1536+BO1541+BO1546</f>
        <v>-293.279</v>
      </c>
      <c r="BP1526" s="23">
        <f t="shared" si="4511"/>
        <v>0</v>
      </c>
      <c r="BQ1526" s="23">
        <f t="shared" si="4511"/>
        <v>0</v>
      </c>
      <c r="BR1526" s="20">
        <f t="shared" si="4319"/>
        <v>13127.764999999999</v>
      </c>
      <c r="BS1526" s="20">
        <f t="shared" si="4320"/>
        <v>11078.9</v>
      </c>
      <c r="BT1526" s="20">
        <f t="shared" si="4321"/>
        <v>11078.9</v>
      </c>
      <c r="BU1526" s="23">
        <f t="shared" ref="BU1526" si="4512">BU1527+BU1536+BU1541+BU1546</f>
        <v>0</v>
      </c>
      <c r="BV1526" s="20">
        <f t="shared" si="4322"/>
        <v>13127.764999999999</v>
      </c>
      <c r="BW1526" s="23">
        <f t="shared" ref="BW1526:BX1526" si="4513">BW1527+BW1536+BW1541+BW1546</f>
        <v>-369.42500000000001</v>
      </c>
      <c r="BX1526" s="23">
        <f t="shared" si="4513"/>
        <v>0</v>
      </c>
      <c r="BY1526" s="20">
        <f t="shared" si="4366"/>
        <v>12758.34</v>
      </c>
      <c r="BZ1526" s="20">
        <f t="shared" si="4367"/>
        <v>11078.9</v>
      </c>
      <c r="CA1526" s="23">
        <f t="shared" ref="CA1526" si="4514">CA1527+CA1536+CA1541+CA1546</f>
        <v>0</v>
      </c>
      <c r="CB1526" s="20">
        <f t="shared" si="4368"/>
        <v>12758.34</v>
      </c>
      <c r="CC1526" s="23">
        <f t="shared" ref="CC1526" si="4515">CC1527+CC1536+CC1541+CC1546</f>
        <v>-0.39100000000000001</v>
      </c>
      <c r="CD1526" s="23">
        <f t="shared" si="4369"/>
        <v>12757.949000000001</v>
      </c>
      <c r="CE1526" s="23">
        <f t="shared" si="4501"/>
        <v>0</v>
      </c>
      <c r="CF1526" s="33"/>
    </row>
    <row r="1527" spans="1:84" ht="47.25" x14ac:dyDescent="0.25">
      <c r="A1527" s="10" t="s">
        <v>503</v>
      </c>
      <c r="B1527" s="19"/>
      <c r="C1527" s="10"/>
      <c r="D1527" s="10"/>
      <c r="E1527" s="25" t="s">
        <v>949</v>
      </c>
      <c r="F1527" s="20">
        <f>F1528+F1532</f>
        <v>7428</v>
      </c>
      <c r="G1527" s="20">
        <f t="shared" ref="G1527:K1527" si="4516">G1528+G1532</f>
        <v>7428</v>
      </c>
      <c r="H1527" s="20">
        <f t="shared" si="4516"/>
        <v>7428</v>
      </c>
      <c r="I1527" s="20">
        <f t="shared" si="4516"/>
        <v>0</v>
      </c>
      <c r="J1527" s="20">
        <f t="shared" si="4516"/>
        <v>0</v>
      </c>
      <c r="K1527" s="20">
        <f t="shared" si="4516"/>
        <v>0</v>
      </c>
      <c r="L1527" s="20">
        <f t="shared" si="4478"/>
        <v>7428</v>
      </c>
      <c r="M1527" s="20">
        <f t="shared" si="4479"/>
        <v>7428</v>
      </c>
      <c r="N1527" s="20">
        <f t="shared" si="4480"/>
        <v>7428</v>
      </c>
      <c r="O1527" s="20">
        <f t="shared" ref="O1527:Q1527" si="4517">O1528+O1532</f>
        <v>0</v>
      </c>
      <c r="P1527" s="20">
        <f t="shared" si="4517"/>
        <v>0</v>
      </c>
      <c r="Q1527" s="20">
        <f t="shared" si="4517"/>
        <v>0</v>
      </c>
      <c r="R1527" s="20">
        <f t="shared" si="4407"/>
        <v>7428</v>
      </c>
      <c r="S1527" s="20">
        <f t="shared" si="4408"/>
        <v>7428</v>
      </c>
      <c r="T1527" s="20">
        <f t="shared" si="4409"/>
        <v>7428</v>
      </c>
      <c r="U1527" s="20">
        <f t="shared" ref="U1527:CE1527" si="4518">U1528+U1532</f>
        <v>0</v>
      </c>
      <c r="V1527" s="20">
        <f t="shared" si="4345"/>
        <v>7428</v>
      </c>
      <c r="W1527" s="20">
        <f t="shared" ref="W1527:Y1527" si="4519">W1528+W1532</f>
        <v>0</v>
      </c>
      <c r="X1527" s="20">
        <f t="shared" si="4519"/>
        <v>0</v>
      </c>
      <c r="Y1527" s="20">
        <f t="shared" si="4519"/>
        <v>0</v>
      </c>
      <c r="Z1527" s="20">
        <f t="shared" si="4323"/>
        <v>7428</v>
      </c>
      <c r="AA1527" s="20">
        <f t="shared" si="4324"/>
        <v>7428</v>
      </c>
      <c r="AB1527" s="20">
        <f t="shared" si="4325"/>
        <v>7428</v>
      </c>
      <c r="AC1527" s="20">
        <f t="shared" ref="AC1527:AE1527" si="4520">AC1528+AC1532</f>
        <v>0</v>
      </c>
      <c r="AD1527" s="20">
        <f t="shared" si="4520"/>
        <v>0</v>
      </c>
      <c r="AE1527" s="20">
        <f t="shared" si="4520"/>
        <v>0</v>
      </c>
      <c r="AF1527" s="20">
        <f t="shared" si="4275"/>
        <v>7428</v>
      </c>
      <c r="AG1527" s="20">
        <f t="shared" si="4276"/>
        <v>7428</v>
      </c>
      <c r="AH1527" s="20">
        <f t="shared" si="4277"/>
        <v>7428</v>
      </c>
      <c r="AI1527" s="20">
        <f t="shared" ref="AI1527" si="4521">AI1528+AI1532</f>
        <v>0</v>
      </c>
      <c r="AJ1527" s="20">
        <f t="shared" si="4278"/>
        <v>7428</v>
      </c>
      <c r="AK1527" s="20">
        <f t="shared" ref="AK1527:AM1527" si="4522">AK1528+AK1532</f>
        <v>0</v>
      </c>
      <c r="AL1527" s="20">
        <f t="shared" si="4522"/>
        <v>0</v>
      </c>
      <c r="AM1527" s="20">
        <f t="shared" si="4522"/>
        <v>0</v>
      </c>
      <c r="AN1527" s="20">
        <f t="shared" si="4426"/>
        <v>7428</v>
      </c>
      <c r="AO1527" s="20">
        <f t="shared" si="4427"/>
        <v>7428</v>
      </c>
      <c r="AP1527" s="20">
        <f t="shared" si="4428"/>
        <v>7428</v>
      </c>
      <c r="AQ1527" s="20">
        <f t="shared" ref="AQ1527:AS1527" si="4523">AQ1528+AQ1532</f>
        <v>0</v>
      </c>
      <c r="AR1527" s="20">
        <f t="shared" si="4523"/>
        <v>0</v>
      </c>
      <c r="AS1527" s="20">
        <f t="shared" si="4523"/>
        <v>0</v>
      </c>
      <c r="AT1527" s="20">
        <f t="shared" si="4429"/>
        <v>7428</v>
      </c>
      <c r="AU1527" s="20">
        <f t="shared" si="4430"/>
        <v>7428</v>
      </c>
      <c r="AV1527" s="20">
        <f t="shared" si="4431"/>
        <v>7428</v>
      </c>
      <c r="AW1527" s="20">
        <f t="shared" ref="AW1527:AY1527" si="4524">AW1528+AW1532</f>
        <v>0</v>
      </c>
      <c r="AX1527" s="20">
        <f t="shared" si="4524"/>
        <v>0</v>
      </c>
      <c r="AY1527" s="20">
        <f t="shared" si="4524"/>
        <v>0</v>
      </c>
      <c r="AZ1527" s="20">
        <f t="shared" si="4307"/>
        <v>7428</v>
      </c>
      <c r="BA1527" s="20">
        <f t="shared" si="4308"/>
        <v>7428</v>
      </c>
      <c r="BB1527" s="20">
        <f t="shared" si="4309"/>
        <v>7428</v>
      </c>
      <c r="BC1527" s="20">
        <f t="shared" ref="BC1527" si="4525">BC1528+BC1532</f>
        <v>0</v>
      </c>
      <c r="BD1527" s="20">
        <f t="shared" si="4297"/>
        <v>7428</v>
      </c>
      <c r="BE1527" s="20">
        <f t="shared" ref="BE1527:BG1527" si="4526">BE1528+BE1532</f>
        <v>-159.45599999999999</v>
      </c>
      <c r="BF1527" s="20">
        <f t="shared" si="4526"/>
        <v>0</v>
      </c>
      <c r="BG1527" s="20">
        <f t="shared" si="4526"/>
        <v>0</v>
      </c>
      <c r="BH1527" s="20">
        <f t="shared" si="4471"/>
        <v>7268.5439999999999</v>
      </c>
      <c r="BI1527" s="20">
        <f t="shared" si="4472"/>
        <v>7428</v>
      </c>
      <c r="BJ1527" s="20">
        <f t="shared" si="4473"/>
        <v>7428</v>
      </c>
      <c r="BK1527" s="20">
        <f t="shared" ref="BK1527:BL1527" si="4527">BK1528+BK1532</f>
        <v>0</v>
      </c>
      <c r="BL1527" s="20">
        <f t="shared" si="4527"/>
        <v>0</v>
      </c>
      <c r="BM1527" s="20">
        <f t="shared" si="4474"/>
        <v>7268.5439999999999</v>
      </c>
      <c r="BN1527" s="20">
        <f t="shared" si="4475"/>
        <v>7428</v>
      </c>
      <c r="BO1527" s="20">
        <f t="shared" ref="BO1527:BQ1527" si="4528">BO1528+BO1532</f>
        <v>-0.433</v>
      </c>
      <c r="BP1527" s="20">
        <f t="shared" si="4528"/>
        <v>0</v>
      </c>
      <c r="BQ1527" s="20">
        <f t="shared" si="4528"/>
        <v>0</v>
      </c>
      <c r="BR1527" s="20">
        <f t="shared" si="4319"/>
        <v>7268.1109999999999</v>
      </c>
      <c r="BS1527" s="20">
        <f t="shared" si="4320"/>
        <v>7428</v>
      </c>
      <c r="BT1527" s="20">
        <f t="shared" si="4321"/>
        <v>7428</v>
      </c>
      <c r="BU1527" s="20">
        <f t="shared" ref="BU1527" si="4529">BU1528+BU1532</f>
        <v>0</v>
      </c>
      <c r="BV1527" s="20">
        <f t="shared" si="4322"/>
        <v>7268.1109999999999</v>
      </c>
      <c r="BW1527" s="20">
        <f t="shared" ref="BW1527:BX1527" si="4530">BW1528+BW1532</f>
        <v>0</v>
      </c>
      <c r="BX1527" s="20">
        <f t="shared" si="4530"/>
        <v>0</v>
      </c>
      <c r="BY1527" s="20">
        <f t="shared" si="4366"/>
        <v>7268.1109999999999</v>
      </c>
      <c r="BZ1527" s="20">
        <f t="shared" si="4367"/>
        <v>7428</v>
      </c>
      <c r="CA1527" s="20">
        <f t="shared" ref="CA1527" si="4531">CA1528+CA1532</f>
        <v>0</v>
      </c>
      <c r="CB1527" s="20">
        <f t="shared" si="4368"/>
        <v>7268.1109999999999</v>
      </c>
      <c r="CC1527" s="20">
        <f t="shared" ref="CC1527" si="4532">CC1528+CC1532</f>
        <v>0</v>
      </c>
      <c r="CD1527" s="20">
        <f t="shared" si="4369"/>
        <v>7268.1109999999999</v>
      </c>
      <c r="CE1527" s="20">
        <f t="shared" si="4518"/>
        <v>0</v>
      </c>
    </row>
    <row r="1528" spans="1:84" ht="31.5" x14ac:dyDescent="0.25">
      <c r="A1528" s="10" t="s">
        <v>256</v>
      </c>
      <c r="B1528" s="19"/>
      <c r="C1528" s="10"/>
      <c r="D1528" s="10"/>
      <c r="E1528" s="31" t="s">
        <v>1091</v>
      </c>
      <c r="F1528" s="20">
        <f>F1529</f>
        <v>6920</v>
      </c>
      <c r="G1528" s="20">
        <f t="shared" ref="G1528:CE1530" si="4533">G1529</f>
        <v>6920</v>
      </c>
      <c r="H1528" s="20">
        <f t="shared" si="4533"/>
        <v>6920</v>
      </c>
      <c r="I1528" s="20">
        <f t="shared" si="4533"/>
        <v>0</v>
      </c>
      <c r="J1528" s="20">
        <f t="shared" si="4533"/>
        <v>0</v>
      </c>
      <c r="K1528" s="20">
        <f t="shared" si="4533"/>
        <v>0</v>
      </c>
      <c r="L1528" s="20">
        <f t="shared" si="4478"/>
        <v>6920</v>
      </c>
      <c r="M1528" s="20">
        <f t="shared" si="4479"/>
        <v>6920</v>
      </c>
      <c r="N1528" s="20">
        <f t="shared" si="4480"/>
        <v>6920</v>
      </c>
      <c r="O1528" s="20">
        <f t="shared" si="4533"/>
        <v>0</v>
      </c>
      <c r="P1528" s="20">
        <f t="shared" si="4533"/>
        <v>0</v>
      </c>
      <c r="Q1528" s="20">
        <f t="shared" si="4533"/>
        <v>0</v>
      </c>
      <c r="R1528" s="20">
        <f t="shared" si="4407"/>
        <v>6920</v>
      </c>
      <c r="S1528" s="20">
        <f t="shared" si="4408"/>
        <v>6920</v>
      </c>
      <c r="T1528" s="20">
        <f t="shared" si="4409"/>
        <v>6920</v>
      </c>
      <c r="U1528" s="20">
        <f t="shared" si="4533"/>
        <v>0</v>
      </c>
      <c r="V1528" s="20">
        <f t="shared" si="4345"/>
        <v>6920</v>
      </c>
      <c r="W1528" s="20">
        <f t="shared" si="4533"/>
        <v>0</v>
      </c>
      <c r="X1528" s="20">
        <f t="shared" si="4533"/>
        <v>0</v>
      </c>
      <c r="Y1528" s="20">
        <f t="shared" si="4533"/>
        <v>0</v>
      </c>
      <c r="Z1528" s="20">
        <f t="shared" si="4323"/>
        <v>6920</v>
      </c>
      <c r="AA1528" s="20">
        <f t="shared" si="4324"/>
        <v>6920</v>
      </c>
      <c r="AB1528" s="20">
        <f t="shared" si="4325"/>
        <v>6920</v>
      </c>
      <c r="AC1528" s="20">
        <f t="shared" si="4533"/>
        <v>0</v>
      </c>
      <c r="AD1528" s="20">
        <f t="shared" si="4533"/>
        <v>0</v>
      </c>
      <c r="AE1528" s="20">
        <f t="shared" si="4533"/>
        <v>0</v>
      </c>
      <c r="AF1528" s="20">
        <f t="shared" si="4275"/>
        <v>6920</v>
      </c>
      <c r="AG1528" s="20">
        <f t="shared" si="4276"/>
        <v>6920</v>
      </c>
      <c r="AH1528" s="20">
        <f t="shared" si="4277"/>
        <v>6920</v>
      </c>
      <c r="AI1528" s="20">
        <f t="shared" si="4533"/>
        <v>0</v>
      </c>
      <c r="AJ1528" s="20">
        <f t="shared" si="4278"/>
        <v>6920</v>
      </c>
      <c r="AK1528" s="20">
        <f t="shared" si="4533"/>
        <v>0</v>
      </c>
      <c r="AL1528" s="20">
        <f t="shared" si="4533"/>
        <v>0</v>
      </c>
      <c r="AM1528" s="20">
        <f t="shared" si="4533"/>
        <v>0</v>
      </c>
      <c r="AN1528" s="20">
        <f t="shared" si="4426"/>
        <v>6920</v>
      </c>
      <c r="AO1528" s="20">
        <f t="shared" si="4427"/>
        <v>6920</v>
      </c>
      <c r="AP1528" s="20">
        <f t="shared" si="4428"/>
        <v>6920</v>
      </c>
      <c r="AQ1528" s="20">
        <f t="shared" si="4533"/>
        <v>0</v>
      </c>
      <c r="AR1528" s="20">
        <f t="shared" si="4533"/>
        <v>0</v>
      </c>
      <c r="AS1528" s="20">
        <f t="shared" si="4533"/>
        <v>0</v>
      </c>
      <c r="AT1528" s="20">
        <f t="shared" si="4429"/>
        <v>6920</v>
      </c>
      <c r="AU1528" s="20">
        <f t="shared" si="4430"/>
        <v>6920</v>
      </c>
      <c r="AV1528" s="20">
        <f t="shared" si="4431"/>
        <v>6920</v>
      </c>
      <c r="AW1528" s="20">
        <f t="shared" si="4533"/>
        <v>0</v>
      </c>
      <c r="AX1528" s="20">
        <f t="shared" si="4533"/>
        <v>0</v>
      </c>
      <c r="AY1528" s="20">
        <f t="shared" si="4533"/>
        <v>0</v>
      </c>
      <c r="AZ1528" s="20">
        <f t="shared" si="4307"/>
        <v>6920</v>
      </c>
      <c r="BA1528" s="20">
        <f t="shared" si="4308"/>
        <v>6920</v>
      </c>
      <c r="BB1528" s="20">
        <f t="shared" si="4309"/>
        <v>6920</v>
      </c>
      <c r="BC1528" s="20">
        <f t="shared" si="4533"/>
        <v>0</v>
      </c>
      <c r="BD1528" s="20">
        <f t="shared" si="4297"/>
        <v>6920</v>
      </c>
      <c r="BE1528" s="20">
        <f t="shared" si="4533"/>
        <v>0</v>
      </c>
      <c r="BF1528" s="20">
        <f t="shared" si="4533"/>
        <v>0</v>
      </c>
      <c r="BG1528" s="20">
        <f t="shared" si="4533"/>
        <v>0</v>
      </c>
      <c r="BH1528" s="20">
        <f t="shared" si="4471"/>
        <v>6920</v>
      </c>
      <c r="BI1528" s="20">
        <f t="shared" si="4472"/>
        <v>6920</v>
      </c>
      <c r="BJ1528" s="20">
        <f t="shared" si="4473"/>
        <v>6920</v>
      </c>
      <c r="BK1528" s="20">
        <f t="shared" si="4533"/>
        <v>0</v>
      </c>
      <c r="BL1528" s="20">
        <f t="shared" si="4533"/>
        <v>0</v>
      </c>
      <c r="BM1528" s="20">
        <f t="shared" si="4474"/>
        <v>6920</v>
      </c>
      <c r="BN1528" s="20">
        <f t="shared" si="4475"/>
        <v>6920</v>
      </c>
      <c r="BO1528" s="20">
        <f t="shared" si="4533"/>
        <v>-0.433</v>
      </c>
      <c r="BP1528" s="20">
        <f t="shared" si="4533"/>
        <v>0</v>
      </c>
      <c r="BQ1528" s="20">
        <f t="shared" si="4533"/>
        <v>0</v>
      </c>
      <c r="BR1528" s="20">
        <f t="shared" si="4319"/>
        <v>6919.567</v>
      </c>
      <c r="BS1528" s="20">
        <f t="shared" si="4320"/>
        <v>6920</v>
      </c>
      <c r="BT1528" s="20">
        <f t="shared" si="4321"/>
        <v>6920</v>
      </c>
      <c r="BU1528" s="20">
        <f t="shared" si="4533"/>
        <v>0</v>
      </c>
      <c r="BV1528" s="20">
        <f t="shared" si="4322"/>
        <v>6919.567</v>
      </c>
      <c r="BW1528" s="20">
        <f t="shared" si="4533"/>
        <v>0</v>
      </c>
      <c r="BX1528" s="20">
        <f t="shared" si="4533"/>
        <v>0</v>
      </c>
      <c r="BY1528" s="20">
        <f t="shared" si="4366"/>
        <v>6919.567</v>
      </c>
      <c r="BZ1528" s="20">
        <f t="shared" si="4367"/>
        <v>6920</v>
      </c>
      <c r="CA1528" s="20">
        <f t="shared" si="4533"/>
        <v>0</v>
      </c>
      <c r="CB1528" s="20">
        <f t="shared" si="4368"/>
        <v>6919.567</v>
      </c>
      <c r="CC1528" s="20">
        <f t="shared" si="4533"/>
        <v>0</v>
      </c>
      <c r="CD1528" s="20">
        <f t="shared" si="4369"/>
        <v>6919.567</v>
      </c>
      <c r="CE1528" s="20">
        <f t="shared" si="4533"/>
        <v>0</v>
      </c>
    </row>
    <row r="1529" spans="1:84" ht="47.25" x14ac:dyDescent="0.25">
      <c r="A1529" s="10" t="s">
        <v>256</v>
      </c>
      <c r="B1529" s="19">
        <v>200</v>
      </c>
      <c r="C1529" s="10"/>
      <c r="D1529" s="10"/>
      <c r="E1529" s="25" t="s">
        <v>602</v>
      </c>
      <c r="F1529" s="20">
        <f>F1530</f>
        <v>6920</v>
      </c>
      <c r="G1529" s="20">
        <f t="shared" si="4533"/>
        <v>6920</v>
      </c>
      <c r="H1529" s="20">
        <f t="shared" si="4533"/>
        <v>6920</v>
      </c>
      <c r="I1529" s="20">
        <f t="shared" si="4533"/>
        <v>0</v>
      </c>
      <c r="J1529" s="20">
        <f t="shared" si="4533"/>
        <v>0</v>
      </c>
      <c r="K1529" s="20">
        <f t="shared" si="4533"/>
        <v>0</v>
      </c>
      <c r="L1529" s="20">
        <f t="shared" si="4478"/>
        <v>6920</v>
      </c>
      <c r="M1529" s="20">
        <f t="shared" si="4479"/>
        <v>6920</v>
      </c>
      <c r="N1529" s="20">
        <f t="shared" si="4480"/>
        <v>6920</v>
      </c>
      <c r="O1529" s="20">
        <f t="shared" si="4533"/>
        <v>0</v>
      </c>
      <c r="P1529" s="20">
        <f t="shared" si="4533"/>
        <v>0</v>
      </c>
      <c r="Q1529" s="20">
        <f t="shared" si="4533"/>
        <v>0</v>
      </c>
      <c r="R1529" s="20">
        <f t="shared" si="4407"/>
        <v>6920</v>
      </c>
      <c r="S1529" s="20">
        <f t="shared" si="4408"/>
        <v>6920</v>
      </c>
      <c r="T1529" s="20">
        <f t="shared" si="4409"/>
        <v>6920</v>
      </c>
      <c r="U1529" s="20">
        <f t="shared" si="4533"/>
        <v>0</v>
      </c>
      <c r="V1529" s="20">
        <f t="shared" si="4345"/>
        <v>6920</v>
      </c>
      <c r="W1529" s="20">
        <f t="shared" si="4533"/>
        <v>0</v>
      </c>
      <c r="X1529" s="20">
        <f t="shared" si="4533"/>
        <v>0</v>
      </c>
      <c r="Y1529" s="20">
        <f t="shared" si="4533"/>
        <v>0</v>
      </c>
      <c r="Z1529" s="20">
        <f t="shared" si="4323"/>
        <v>6920</v>
      </c>
      <c r="AA1529" s="20">
        <f t="shared" si="4324"/>
        <v>6920</v>
      </c>
      <c r="AB1529" s="20">
        <f t="shared" si="4325"/>
        <v>6920</v>
      </c>
      <c r="AC1529" s="20">
        <f t="shared" si="4533"/>
        <v>0</v>
      </c>
      <c r="AD1529" s="20">
        <f t="shared" si="4533"/>
        <v>0</v>
      </c>
      <c r="AE1529" s="20">
        <f t="shared" si="4533"/>
        <v>0</v>
      </c>
      <c r="AF1529" s="20">
        <f t="shared" si="4275"/>
        <v>6920</v>
      </c>
      <c r="AG1529" s="20">
        <f t="shared" si="4276"/>
        <v>6920</v>
      </c>
      <c r="AH1529" s="20">
        <f t="shared" si="4277"/>
        <v>6920</v>
      </c>
      <c r="AI1529" s="20">
        <f t="shared" si="4533"/>
        <v>0</v>
      </c>
      <c r="AJ1529" s="20">
        <f t="shared" si="4278"/>
        <v>6920</v>
      </c>
      <c r="AK1529" s="20">
        <f t="shared" si="4533"/>
        <v>0</v>
      </c>
      <c r="AL1529" s="20">
        <f t="shared" si="4533"/>
        <v>0</v>
      </c>
      <c r="AM1529" s="20">
        <f t="shared" si="4533"/>
        <v>0</v>
      </c>
      <c r="AN1529" s="20">
        <f t="shared" si="4426"/>
        <v>6920</v>
      </c>
      <c r="AO1529" s="20">
        <f t="shared" si="4427"/>
        <v>6920</v>
      </c>
      <c r="AP1529" s="20">
        <f t="shared" si="4428"/>
        <v>6920</v>
      </c>
      <c r="AQ1529" s="20">
        <f t="shared" si="4533"/>
        <v>0</v>
      </c>
      <c r="AR1529" s="20">
        <f t="shared" si="4533"/>
        <v>0</v>
      </c>
      <c r="AS1529" s="20">
        <f t="shared" si="4533"/>
        <v>0</v>
      </c>
      <c r="AT1529" s="20">
        <f t="shared" si="4429"/>
        <v>6920</v>
      </c>
      <c r="AU1529" s="20">
        <f t="shared" si="4430"/>
        <v>6920</v>
      </c>
      <c r="AV1529" s="20">
        <f t="shared" si="4431"/>
        <v>6920</v>
      </c>
      <c r="AW1529" s="20">
        <f t="shared" si="4533"/>
        <v>0</v>
      </c>
      <c r="AX1529" s="20">
        <f t="shared" si="4533"/>
        <v>0</v>
      </c>
      <c r="AY1529" s="20">
        <f t="shared" si="4533"/>
        <v>0</v>
      </c>
      <c r="AZ1529" s="20">
        <f t="shared" si="4307"/>
        <v>6920</v>
      </c>
      <c r="BA1529" s="20">
        <f t="shared" si="4308"/>
        <v>6920</v>
      </c>
      <c r="BB1529" s="20">
        <f t="shared" si="4309"/>
        <v>6920</v>
      </c>
      <c r="BC1529" s="20">
        <f t="shared" si="4533"/>
        <v>0</v>
      </c>
      <c r="BD1529" s="20">
        <f t="shared" si="4297"/>
        <v>6920</v>
      </c>
      <c r="BE1529" s="20">
        <f t="shared" si="4533"/>
        <v>0</v>
      </c>
      <c r="BF1529" s="20">
        <f t="shared" si="4533"/>
        <v>0</v>
      </c>
      <c r="BG1529" s="20">
        <f t="shared" si="4533"/>
        <v>0</v>
      </c>
      <c r="BH1529" s="20">
        <f t="shared" si="4471"/>
        <v>6920</v>
      </c>
      <c r="BI1529" s="20">
        <f t="shared" si="4472"/>
        <v>6920</v>
      </c>
      <c r="BJ1529" s="20">
        <f t="shared" si="4473"/>
        <v>6920</v>
      </c>
      <c r="BK1529" s="20">
        <f t="shared" si="4533"/>
        <v>0</v>
      </c>
      <c r="BL1529" s="20">
        <f t="shared" si="4533"/>
        <v>0</v>
      </c>
      <c r="BM1529" s="20">
        <f t="shared" si="4474"/>
        <v>6920</v>
      </c>
      <c r="BN1529" s="20">
        <f t="shared" si="4475"/>
        <v>6920</v>
      </c>
      <c r="BO1529" s="20">
        <f t="shared" si="4533"/>
        <v>-0.433</v>
      </c>
      <c r="BP1529" s="20">
        <f t="shared" si="4533"/>
        <v>0</v>
      </c>
      <c r="BQ1529" s="20">
        <f t="shared" si="4533"/>
        <v>0</v>
      </c>
      <c r="BR1529" s="20">
        <f t="shared" si="4319"/>
        <v>6919.567</v>
      </c>
      <c r="BS1529" s="20">
        <f t="shared" si="4320"/>
        <v>6920</v>
      </c>
      <c r="BT1529" s="20">
        <f t="shared" si="4321"/>
        <v>6920</v>
      </c>
      <c r="BU1529" s="20">
        <f t="shared" si="4533"/>
        <v>0</v>
      </c>
      <c r="BV1529" s="20">
        <f t="shared" si="4322"/>
        <v>6919.567</v>
      </c>
      <c r="BW1529" s="20">
        <f t="shared" si="4533"/>
        <v>0</v>
      </c>
      <c r="BX1529" s="20">
        <f t="shared" si="4533"/>
        <v>0</v>
      </c>
      <c r="BY1529" s="20">
        <f t="shared" si="4366"/>
        <v>6919.567</v>
      </c>
      <c r="BZ1529" s="20">
        <f t="shared" si="4367"/>
        <v>6920</v>
      </c>
      <c r="CA1529" s="20">
        <f t="shared" si="4533"/>
        <v>0</v>
      </c>
      <c r="CB1529" s="20">
        <f t="shared" si="4368"/>
        <v>6919.567</v>
      </c>
      <c r="CC1529" s="20">
        <f t="shared" si="4533"/>
        <v>0</v>
      </c>
      <c r="CD1529" s="20">
        <f t="shared" si="4369"/>
        <v>6919.567</v>
      </c>
      <c r="CE1529" s="20">
        <f t="shared" si="4533"/>
        <v>0</v>
      </c>
    </row>
    <row r="1530" spans="1:84" ht="47.25" x14ac:dyDescent="0.25">
      <c r="A1530" s="10" t="s">
        <v>256</v>
      </c>
      <c r="B1530" s="19">
        <v>240</v>
      </c>
      <c r="C1530" s="10"/>
      <c r="D1530" s="10"/>
      <c r="E1530" s="25" t="s">
        <v>603</v>
      </c>
      <c r="F1530" s="20">
        <f>F1531</f>
        <v>6920</v>
      </c>
      <c r="G1530" s="20">
        <f t="shared" si="4533"/>
        <v>6920</v>
      </c>
      <c r="H1530" s="20">
        <f t="shared" si="4533"/>
        <v>6920</v>
      </c>
      <c r="I1530" s="20">
        <f t="shared" si="4533"/>
        <v>0</v>
      </c>
      <c r="J1530" s="20">
        <f t="shared" si="4533"/>
        <v>0</v>
      </c>
      <c r="K1530" s="20">
        <f t="shared" si="4533"/>
        <v>0</v>
      </c>
      <c r="L1530" s="20">
        <f t="shared" si="4478"/>
        <v>6920</v>
      </c>
      <c r="M1530" s="20">
        <f t="shared" si="4479"/>
        <v>6920</v>
      </c>
      <c r="N1530" s="20">
        <f t="shared" si="4480"/>
        <v>6920</v>
      </c>
      <c r="O1530" s="20">
        <f t="shared" si="4533"/>
        <v>0</v>
      </c>
      <c r="P1530" s="20">
        <f t="shared" si="4533"/>
        <v>0</v>
      </c>
      <c r="Q1530" s="20">
        <f t="shared" si="4533"/>
        <v>0</v>
      </c>
      <c r="R1530" s="20">
        <f t="shared" si="4407"/>
        <v>6920</v>
      </c>
      <c r="S1530" s="20">
        <f t="shared" si="4408"/>
        <v>6920</v>
      </c>
      <c r="T1530" s="20">
        <f t="shared" si="4409"/>
        <v>6920</v>
      </c>
      <c r="U1530" s="20">
        <f t="shared" si="4533"/>
        <v>0</v>
      </c>
      <c r="V1530" s="20">
        <f t="shared" si="4345"/>
        <v>6920</v>
      </c>
      <c r="W1530" s="20">
        <f t="shared" si="4533"/>
        <v>0</v>
      </c>
      <c r="X1530" s="20">
        <f t="shared" si="4533"/>
        <v>0</v>
      </c>
      <c r="Y1530" s="20">
        <f t="shared" si="4533"/>
        <v>0</v>
      </c>
      <c r="Z1530" s="20">
        <f t="shared" si="4323"/>
        <v>6920</v>
      </c>
      <c r="AA1530" s="20">
        <f t="shared" si="4324"/>
        <v>6920</v>
      </c>
      <c r="AB1530" s="20">
        <f t="shared" si="4325"/>
        <v>6920</v>
      </c>
      <c r="AC1530" s="20">
        <f t="shared" si="4533"/>
        <v>0</v>
      </c>
      <c r="AD1530" s="20">
        <f t="shared" si="4533"/>
        <v>0</v>
      </c>
      <c r="AE1530" s="20">
        <f t="shared" si="4533"/>
        <v>0</v>
      </c>
      <c r="AF1530" s="20">
        <f t="shared" si="4275"/>
        <v>6920</v>
      </c>
      <c r="AG1530" s="20">
        <f t="shared" si="4276"/>
        <v>6920</v>
      </c>
      <c r="AH1530" s="20">
        <f t="shared" si="4277"/>
        <v>6920</v>
      </c>
      <c r="AI1530" s="20">
        <f t="shared" si="4533"/>
        <v>0</v>
      </c>
      <c r="AJ1530" s="20">
        <f t="shared" si="4278"/>
        <v>6920</v>
      </c>
      <c r="AK1530" s="20">
        <f t="shared" si="4533"/>
        <v>0</v>
      </c>
      <c r="AL1530" s="20">
        <f t="shared" si="4533"/>
        <v>0</v>
      </c>
      <c r="AM1530" s="20">
        <f t="shared" si="4533"/>
        <v>0</v>
      </c>
      <c r="AN1530" s="20">
        <f t="shared" si="4426"/>
        <v>6920</v>
      </c>
      <c r="AO1530" s="20">
        <f t="shared" si="4427"/>
        <v>6920</v>
      </c>
      <c r="AP1530" s="20">
        <f t="shared" si="4428"/>
        <v>6920</v>
      </c>
      <c r="AQ1530" s="20">
        <f t="shared" si="4533"/>
        <v>0</v>
      </c>
      <c r="AR1530" s="20">
        <f t="shared" si="4533"/>
        <v>0</v>
      </c>
      <c r="AS1530" s="20">
        <f t="shared" si="4533"/>
        <v>0</v>
      </c>
      <c r="AT1530" s="20">
        <f t="shared" si="4429"/>
        <v>6920</v>
      </c>
      <c r="AU1530" s="20">
        <f t="shared" si="4430"/>
        <v>6920</v>
      </c>
      <c r="AV1530" s="20">
        <f t="shared" si="4431"/>
        <v>6920</v>
      </c>
      <c r="AW1530" s="20">
        <f t="shared" si="4533"/>
        <v>0</v>
      </c>
      <c r="AX1530" s="20">
        <f t="shared" si="4533"/>
        <v>0</v>
      </c>
      <c r="AY1530" s="20">
        <f t="shared" si="4533"/>
        <v>0</v>
      </c>
      <c r="AZ1530" s="20">
        <f t="shared" si="4307"/>
        <v>6920</v>
      </c>
      <c r="BA1530" s="20">
        <f t="shared" si="4308"/>
        <v>6920</v>
      </c>
      <c r="BB1530" s="20">
        <f t="shared" si="4309"/>
        <v>6920</v>
      </c>
      <c r="BC1530" s="20">
        <f t="shared" si="4533"/>
        <v>0</v>
      </c>
      <c r="BD1530" s="20">
        <f t="shared" si="4297"/>
        <v>6920</v>
      </c>
      <c r="BE1530" s="20">
        <f t="shared" si="4533"/>
        <v>0</v>
      </c>
      <c r="BF1530" s="20">
        <f t="shared" si="4533"/>
        <v>0</v>
      </c>
      <c r="BG1530" s="20">
        <f t="shared" si="4533"/>
        <v>0</v>
      </c>
      <c r="BH1530" s="20">
        <f t="shared" si="4471"/>
        <v>6920</v>
      </c>
      <c r="BI1530" s="20">
        <f t="shared" si="4472"/>
        <v>6920</v>
      </c>
      <c r="BJ1530" s="20">
        <f t="shared" si="4473"/>
        <v>6920</v>
      </c>
      <c r="BK1530" s="20">
        <f t="shared" si="4533"/>
        <v>0</v>
      </c>
      <c r="BL1530" s="20">
        <f t="shared" si="4533"/>
        <v>0</v>
      </c>
      <c r="BM1530" s="20">
        <f t="shared" si="4474"/>
        <v>6920</v>
      </c>
      <c r="BN1530" s="20">
        <f t="shared" si="4475"/>
        <v>6920</v>
      </c>
      <c r="BO1530" s="20">
        <f t="shared" si="4533"/>
        <v>-0.433</v>
      </c>
      <c r="BP1530" s="20">
        <f t="shared" si="4533"/>
        <v>0</v>
      </c>
      <c r="BQ1530" s="20">
        <f t="shared" si="4533"/>
        <v>0</v>
      </c>
      <c r="BR1530" s="20">
        <f t="shared" si="4319"/>
        <v>6919.567</v>
      </c>
      <c r="BS1530" s="20">
        <f t="shared" si="4320"/>
        <v>6920</v>
      </c>
      <c r="BT1530" s="20">
        <f t="shared" si="4321"/>
        <v>6920</v>
      </c>
      <c r="BU1530" s="20">
        <f t="shared" si="4533"/>
        <v>0</v>
      </c>
      <c r="BV1530" s="20">
        <f t="shared" si="4322"/>
        <v>6919.567</v>
      </c>
      <c r="BW1530" s="20">
        <f t="shared" si="4533"/>
        <v>0</v>
      </c>
      <c r="BX1530" s="20">
        <f t="shared" si="4533"/>
        <v>0</v>
      </c>
      <c r="BY1530" s="20">
        <f t="shared" si="4366"/>
        <v>6919.567</v>
      </c>
      <c r="BZ1530" s="20">
        <f t="shared" si="4367"/>
        <v>6920</v>
      </c>
      <c r="CA1530" s="20">
        <f t="shared" si="4533"/>
        <v>0</v>
      </c>
      <c r="CB1530" s="20">
        <f t="shared" si="4368"/>
        <v>6919.567</v>
      </c>
      <c r="CC1530" s="20">
        <f t="shared" si="4533"/>
        <v>0</v>
      </c>
      <c r="CD1530" s="20">
        <f t="shared" si="4369"/>
        <v>6919.567</v>
      </c>
      <c r="CE1530" s="20">
        <f t="shared" si="4533"/>
        <v>0</v>
      </c>
    </row>
    <row r="1531" spans="1:84" ht="31.5" x14ac:dyDescent="0.25">
      <c r="A1531" s="10" t="s">
        <v>256</v>
      </c>
      <c r="B1531" s="19">
        <v>240</v>
      </c>
      <c r="C1531" s="10" t="s">
        <v>337</v>
      </c>
      <c r="D1531" s="10" t="s">
        <v>334</v>
      </c>
      <c r="E1531" s="25" t="s">
        <v>583</v>
      </c>
      <c r="F1531" s="20">
        <v>6920</v>
      </c>
      <c r="G1531" s="20">
        <v>6920</v>
      </c>
      <c r="H1531" s="20">
        <v>6920</v>
      </c>
      <c r="I1531" s="20"/>
      <c r="J1531" s="20"/>
      <c r="K1531" s="20"/>
      <c r="L1531" s="20">
        <f t="shared" si="4478"/>
        <v>6920</v>
      </c>
      <c r="M1531" s="20">
        <f t="shared" si="4479"/>
        <v>6920</v>
      </c>
      <c r="N1531" s="20">
        <f t="shared" si="4480"/>
        <v>6920</v>
      </c>
      <c r="O1531" s="20"/>
      <c r="P1531" s="20"/>
      <c r="Q1531" s="20"/>
      <c r="R1531" s="20">
        <f t="shared" si="4407"/>
        <v>6920</v>
      </c>
      <c r="S1531" s="20">
        <f t="shared" si="4408"/>
        <v>6920</v>
      </c>
      <c r="T1531" s="20">
        <f t="shared" si="4409"/>
        <v>6920</v>
      </c>
      <c r="U1531" s="20"/>
      <c r="V1531" s="20">
        <f t="shared" si="4345"/>
        <v>6920</v>
      </c>
      <c r="W1531" s="20"/>
      <c r="X1531" s="20"/>
      <c r="Y1531" s="20"/>
      <c r="Z1531" s="20">
        <f t="shared" si="4323"/>
        <v>6920</v>
      </c>
      <c r="AA1531" s="20">
        <f t="shared" si="4324"/>
        <v>6920</v>
      </c>
      <c r="AB1531" s="20">
        <f t="shared" si="4325"/>
        <v>6920</v>
      </c>
      <c r="AC1531" s="20"/>
      <c r="AD1531" s="20"/>
      <c r="AE1531" s="20"/>
      <c r="AF1531" s="20">
        <f t="shared" ref="AF1531:AF1594" si="4534">Z1531+AC1531</f>
        <v>6920</v>
      </c>
      <c r="AG1531" s="20">
        <f t="shared" ref="AG1531:AG1594" si="4535">AA1531+AD1531</f>
        <v>6920</v>
      </c>
      <c r="AH1531" s="20">
        <f t="shared" ref="AH1531:AH1594" si="4536">AB1531+AE1531</f>
        <v>6920</v>
      </c>
      <c r="AI1531" s="20"/>
      <c r="AJ1531" s="20">
        <f t="shared" ref="AJ1531:AJ1594" si="4537">AF1531+AI1531</f>
        <v>6920</v>
      </c>
      <c r="AK1531" s="20"/>
      <c r="AL1531" s="20"/>
      <c r="AM1531" s="20"/>
      <c r="AN1531" s="20">
        <f t="shared" si="4426"/>
        <v>6920</v>
      </c>
      <c r="AO1531" s="20">
        <f t="shared" si="4427"/>
        <v>6920</v>
      </c>
      <c r="AP1531" s="20">
        <f t="shared" si="4428"/>
        <v>6920</v>
      </c>
      <c r="AQ1531" s="20"/>
      <c r="AR1531" s="20"/>
      <c r="AS1531" s="20"/>
      <c r="AT1531" s="20">
        <f t="shared" si="4429"/>
        <v>6920</v>
      </c>
      <c r="AU1531" s="20">
        <f t="shared" si="4430"/>
        <v>6920</v>
      </c>
      <c r="AV1531" s="20">
        <f t="shared" si="4431"/>
        <v>6920</v>
      </c>
      <c r="AW1531" s="20"/>
      <c r="AX1531" s="20"/>
      <c r="AY1531" s="20"/>
      <c r="AZ1531" s="20">
        <f t="shared" si="4307"/>
        <v>6920</v>
      </c>
      <c r="BA1531" s="20">
        <f t="shared" si="4308"/>
        <v>6920</v>
      </c>
      <c r="BB1531" s="20">
        <f t="shared" si="4309"/>
        <v>6920</v>
      </c>
      <c r="BC1531" s="20"/>
      <c r="BD1531" s="20">
        <f t="shared" si="4297"/>
        <v>6920</v>
      </c>
      <c r="BE1531" s="20"/>
      <c r="BF1531" s="20"/>
      <c r="BG1531" s="20"/>
      <c r="BH1531" s="20">
        <f t="shared" si="4471"/>
        <v>6920</v>
      </c>
      <c r="BI1531" s="20">
        <f t="shared" si="4472"/>
        <v>6920</v>
      </c>
      <c r="BJ1531" s="20">
        <f t="shared" si="4473"/>
        <v>6920</v>
      </c>
      <c r="BK1531" s="20"/>
      <c r="BL1531" s="20"/>
      <c r="BM1531" s="20">
        <f t="shared" si="4474"/>
        <v>6920</v>
      </c>
      <c r="BN1531" s="20">
        <f t="shared" si="4475"/>
        <v>6920</v>
      </c>
      <c r="BO1531" s="20">
        <v>-0.433</v>
      </c>
      <c r="BP1531" s="20"/>
      <c r="BQ1531" s="20"/>
      <c r="BR1531" s="20">
        <f t="shared" si="4319"/>
        <v>6919.567</v>
      </c>
      <c r="BS1531" s="20">
        <f t="shared" si="4320"/>
        <v>6920</v>
      </c>
      <c r="BT1531" s="20">
        <f t="shared" si="4321"/>
        <v>6920</v>
      </c>
      <c r="BU1531" s="20"/>
      <c r="BV1531" s="20">
        <f t="shared" si="4322"/>
        <v>6919.567</v>
      </c>
      <c r="BW1531" s="20"/>
      <c r="BX1531" s="20"/>
      <c r="BY1531" s="20">
        <f t="shared" si="4366"/>
        <v>6919.567</v>
      </c>
      <c r="BZ1531" s="20">
        <f t="shared" si="4367"/>
        <v>6920</v>
      </c>
      <c r="CA1531" s="20"/>
      <c r="CB1531" s="20">
        <f t="shared" si="4368"/>
        <v>6919.567</v>
      </c>
      <c r="CC1531" s="20"/>
      <c r="CD1531" s="20">
        <f t="shared" si="4369"/>
        <v>6919.567</v>
      </c>
      <c r="CE1531" s="20"/>
    </row>
    <row r="1532" spans="1:84" ht="31.5" x14ac:dyDescent="0.25">
      <c r="A1532" s="10" t="s">
        <v>255</v>
      </c>
      <c r="B1532" s="19"/>
      <c r="C1532" s="10"/>
      <c r="D1532" s="10"/>
      <c r="E1532" s="25" t="s">
        <v>951</v>
      </c>
      <c r="F1532" s="20">
        <f>F1533</f>
        <v>508</v>
      </c>
      <c r="G1532" s="20">
        <f t="shared" ref="G1532:CE1534" si="4538">G1533</f>
        <v>508</v>
      </c>
      <c r="H1532" s="20">
        <f t="shared" si="4538"/>
        <v>508</v>
      </c>
      <c r="I1532" s="20">
        <f t="shared" si="4538"/>
        <v>0</v>
      </c>
      <c r="J1532" s="20">
        <f t="shared" si="4538"/>
        <v>0</v>
      </c>
      <c r="K1532" s="20">
        <f t="shared" si="4538"/>
        <v>0</v>
      </c>
      <c r="L1532" s="20">
        <f t="shared" si="4478"/>
        <v>508</v>
      </c>
      <c r="M1532" s="20">
        <f t="shared" si="4479"/>
        <v>508</v>
      </c>
      <c r="N1532" s="20">
        <f t="shared" si="4480"/>
        <v>508</v>
      </c>
      <c r="O1532" s="20">
        <f t="shared" si="4538"/>
        <v>0</v>
      </c>
      <c r="P1532" s="20">
        <f t="shared" si="4538"/>
        <v>0</v>
      </c>
      <c r="Q1532" s="20">
        <f t="shared" si="4538"/>
        <v>0</v>
      </c>
      <c r="R1532" s="20">
        <f t="shared" si="4407"/>
        <v>508</v>
      </c>
      <c r="S1532" s="20">
        <f t="shared" si="4408"/>
        <v>508</v>
      </c>
      <c r="T1532" s="20">
        <f t="shared" si="4409"/>
        <v>508</v>
      </c>
      <c r="U1532" s="20">
        <f t="shared" si="4538"/>
        <v>0</v>
      </c>
      <c r="V1532" s="20">
        <f t="shared" si="4345"/>
        <v>508</v>
      </c>
      <c r="W1532" s="20">
        <f t="shared" si="4538"/>
        <v>0</v>
      </c>
      <c r="X1532" s="20">
        <f t="shared" si="4538"/>
        <v>0</v>
      </c>
      <c r="Y1532" s="20">
        <f t="shared" si="4538"/>
        <v>0</v>
      </c>
      <c r="Z1532" s="20">
        <f t="shared" si="4323"/>
        <v>508</v>
      </c>
      <c r="AA1532" s="20">
        <f t="shared" si="4324"/>
        <v>508</v>
      </c>
      <c r="AB1532" s="20">
        <f t="shared" si="4325"/>
        <v>508</v>
      </c>
      <c r="AC1532" s="20">
        <f t="shared" si="4538"/>
        <v>0</v>
      </c>
      <c r="AD1532" s="20">
        <f t="shared" si="4538"/>
        <v>0</v>
      </c>
      <c r="AE1532" s="20">
        <f t="shared" si="4538"/>
        <v>0</v>
      </c>
      <c r="AF1532" s="20">
        <f t="shared" si="4534"/>
        <v>508</v>
      </c>
      <c r="AG1532" s="20">
        <f t="shared" si="4535"/>
        <v>508</v>
      </c>
      <c r="AH1532" s="20">
        <f t="shared" si="4536"/>
        <v>508</v>
      </c>
      <c r="AI1532" s="20">
        <f t="shared" si="4538"/>
        <v>0</v>
      </c>
      <c r="AJ1532" s="20">
        <f t="shared" si="4537"/>
        <v>508</v>
      </c>
      <c r="AK1532" s="20">
        <f t="shared" si="4538"/>
        <v>0</v>
      </c>
      <c r="AL1532" s="20">
        <f t="shared" si="4538"/>
        <v>0</v>
      </c>
      <c r="AM1532" s="20">
        <f t="shared" si="4538"/>
        <v>0</v>
      </c>
      <c r="AN1532" s="20">
        <f t="shared" si="4426"/>
        <v>508</v>
      </c>
      <c r="AO1532" s="20">
        <f t="shared" si="4427"/>
        <v>508</v>
      </c>
      <c r="AP1532" s="20">
        <f t="shared" si="4428"/>
        <v>508</v>
      </c>
      <c r="AQ1532" s="20">
        <f t="shared" si="4538"/>
        <v>0</v>
      </c>
      <c r="AR1532" s="20">
        <f t="shared" si="4538"/>
        <v>0</v>
      </c>
      <c r="AS1532" s="20">
        <f t="shared" si="4538"/>
        <v>0</v>
      </c>
      <c r="AT1532" s="20">
        <f t="shared" si="4429"/>
        <v>508</v>
      </c>
      <c r="AU1532" s="20">
        <f t="shared" si="4430"/>
        <v>508</v>
      </c>
      <c r="AV1532" s="20">
        <f t="shared" si="4431"/>
        <v>508</v>
      </c>
      <c r="AW1532" s="20">
        <f t="shared" si="4538"/>
        <v>0</v>
      </c>
      <c r="AX1532" s="20">
        <f t="shared" si="4538"/>
        <v>0</v>
      </c>
      <c r="AY1532" s="20">
        <f t="shared" si="4538"/>
        <v>0</v>
      </c>
      <c r="AZ1532" s="20">
        <f t="shared" si="4307"/>
        <v>508</v>
      </c>
      <c r="BA1532" s="20">
        <f t="shared" si="4308"/>
        <v>508</v>
      </c>
      <c r="BB1532" s="20">
        <f t="shared" si="4309"/>
        <v>508</v>
      </c>
      <c r="BC1532" s="20">
        <f t="shared" si="4538"/>
        <v>0</v>
      </c>
      <c r="BD1532" s="20">
        <f t="shared" si="4297"/>
        <v>508</v>
      </c>
      <c r="BE1532" s="20">
        <f t="shared" si="4538"/>
        <v>-159.45599999999999</v>
      </c>
      <c r="BF1532" s="20">
        <f t="shared" si="4538"/>
        <v>0</v>
      </c>
      <c r="BG1532" s="20">
        <f t="shared" si="4538"/>
        <v>0</v>
      </c>
      <c r="BH1532" s="20">
        <f t="shared" si="4471"/>
        <v>348.54399999999998</v>
      </c>
      <c r="BI1532" s="20">
        <f t="shared" si="4472"/>
        <v>508</v>
      </c>
      <c r="BJ1532" s="20">
        <f t="shared" si="4473"/>
        <v>508</v>
      </c>
      <c r="BK1532" s="20">
        <f t="shared" si="4538"/>
        <v>0</v>
      </c>
      <c r="BL1532" s="20">
        <f t="shared" si="4538"/>
        <v>0</v>
      </c>
      <c r="BM1532" s="20">
        <f t="shared" si="4474"/>
        <v>348.54399999999998</v>
      </c>
      <c r="BN1532" s="20">
        <f t="shared" si="4475"/>
        <v>508</v>
      </c>
      <c r="BO1532" s="20">
        <f t="shared" si="4538"/>
        <v>0</v>
      </c>
      <c r="BP1532" s="20">
        <f t="shared" si="4538"/>
        <v>0</v>
      </c>
      <c r="BQ1532" s="20">
        <f t="shared" si="4538"/>
        <v>0</v>
      </c>
      <c r="BR1532" s="20">
        <f t="shared" si="4319"/>
        <v>348.54399999999998</v>
      </c>
      <c r="BS1532" s="20">
        <f t="shared" si="4320"/>
        <v>508</v>
      </c>
      <c r="BT1532" s="20">
        <f t="shared" si="4321"/>
        <v>508</v>
      </c>
      <c r="BU1532" s="20">
        <f t="shared" si="4538"/>
        <v>0</v>
      </c>
      <c r="BV1532" s="20">
        <f t="shared" si="4322"/>
        <v>348.54399999999998</v>
      </c>
      <c r="BW1532" s="20">
        <f t="shared" si="4538"/>
        <v>0</v>
      </c>
      <c r="BX1532" s="20">
        <f t="shared" si="4538"/>
        <v>0</v>
      </c>
      <c r="BY1532" s="20">
        <f t="shared" si="4366"/>
        <v>348.54399999999998</v>
      </c>
      <c r="BZ1532" s="20">
        <f t="shared" si="4367"/>
        <v>508</v>
      </c>
      <c r="CA1532" s="20">
        <f t="shared" si="4538"/>
        <v>0</v>
      </c>
      <c r="CB1532" s="20">
        <f t="shared" si="4368"/>
        <v>348.54399999999998</v>
      </c>
      <c r="CC1532" s="20">
        <f t="shared" si="4538"/>
        <v>0</v>
      </c>
      <c r="CD1532" s="20">
        <f t="shared" si="4369"/>
        <v>348.54399999999998</v>
      </c>
      <c r="CE1532" s="20">
        <f t="shared" si="4538"/>
        <v>0</v>
      </c>
    </row>
    <row r="1533" spans="1:84" ht="47.25" x14ac:dyDescent="0.25">
      <c r="A1533" s="10" t="s">
        <v>255</v>
      </c>
      <c r="B1533" s="19">
        <v>200</v>
      </c>
      <c r="C1533" s="10"/>
      <c r="D1533" s="10"/>
      <c r="E1533" s="25" t="s">
        <v>602</v>
      </c>
      <c r="F1533" s="20">
        <f>F1534</f>
        <v>508</v>
      </c>
      <c r="G1533" s="20">
        <f t="shared" si="4538"/>
        <v>508</v>
      </c>
      <c r="H1533" s="20">
        <f t="shared" si="4538"/>
        <v>508</v>
      </c>
      <c r="I1533" s="20">
        <f t="shared" si="4538"/>
        <v>0</v>
      </c>
      <c r="J1533" s="20">
        <f t="shared" si="4538"/>
        <v>0</v>
      </c>
      <c r="K1533" s="20">
        <f t="shared" si="4538"/>
        <v>0</v>
      </c>
      <c r="L1533" s="20">
        <f t="shared" si="4478"/>
        <v>508</v>
      </c>
      <c r="M1533" s="20">
        <f t="shared" si="4479"/>
        <v>508</v>
      </c>
      <c r="N1533" s="20">
        <f t="shared" si="4480"/>
        <v>508</v>
      </c>
      <c r="O1533" s="20">
        <f t="shared" si="4538"/>
        <v>0</v>
      </c>
      <c r="P1533" s="20">
        <f t="shared" si="4538"/>
        <v>0</v>
      </c>
      <c r="Q1533" s="20">
        <f t="shared" si="4538"/>
        <v>0</v>
      </c>
      <c r="R1533" s="20">
        <f t="shared" si="4407"/>
        <v>508</v>
      </c>
      <c r="S1533" s="20">
        <f t="shared" si="4408"/>
        <v>508</v>
      </c>
      <c r="T1533" s="20">
        <f t="shared" si="4409"/>
        <v>508</v>
      </c>
      <c r="U1533" s="20">
        <f t="shared" si="4538"/>
        <v>0</v>
      </c>
      <c r="V1533" s="20">
        <f t="shared" si="4345"/>
        <v>508</v>
      </c>
      <c r="W1533" s="20">
        <f t="shared" si="4538"/>
        <v>0</v>
      </c>
      <c r="X1533" s="20">
        <f t="shared" si="4538"/>
        <v>0</v>
      </c>
      <c r="Y1533" s="20">
        <f t="shared" si="4538"/>
        <v>0</v>
      </c>
      <c r="Z1533" s="20">
        <f t="shared" si="4323"/>
        <v>508</v>
      </c>
      <c r="AA1533" s="20">
        <f t="shared" si="4324"/>
        <v>508</v>
      </c>
      <c r="AB1533" s="20">
        <f t="shared" si="4325"/>
        <v>508</v>
      </c>
      <c r="AC1533" s="20">
        <f t="shared" si="4538"/>
        <v>0</v>
      </c>
      <c r="AD1533" s="20">
        <f t="shared" si="4538"/>
        <v>0</v>
      </c>
      <c r="AE1533" s="20">
        <f t="shared" si="4538"/>
        <v>0</v>
      </c>
      <c r="AF1533" s="20">
        <f t="shared" si="4534"/>
        <v>508</v>
      </c>
      <c r="AG1533" s="20">
        <f t="shared" si="4535"/>
        <v>508</v>
      </c>
      <c r="AH1533" s="20">
        <f t="shared" si="4536"/>
        <v>508</v>
      </c>
      <c r="AI1533" s="20">
        <f t="shared" si="4538"/>
        <v>0</v>
      </c>
      <c r="AJ1533" s="20">
        <f t="shared" si="4537"/>
        <v>508</v>
      </c>
      <c r="AK1533" s="20">
        <f t="shared" si="4538"/>
        <v>0</v>
      </c>
      <c r="AL1533" s="20">
        <f t="shared" si="4538"/>
        <v>0</v>
      </c>
      <c r="AM1533" s="20">
        <f t="shared" si="4538"/>
        <v>0</v>
      </c>
      <c r="AN1533" s="20">
        <f t="shared" si="4426"/>
        <v>508</v>
      </c>
      <c r="AO1533" s="20">
        <f t="shared" si="4427"/>
        <v>508</v>
      </c>
      <c r="AP1533" s="20">
        <f t="shared" si="4428"/>
        <v>508</v>
      </c>
      <c r="AQ1533" s="20">
        <f t="shared" si="4538"/>
        <v>0</v>
      </c>
      <c r="AR1533" s="20">
        <f t="shared" si="4538"/>
        <v>0</v>
      </c>
      <c r="AS1533" s="20">
        <f t="shared" si="4538"/>
        <v>0</v>
      </c>
      <c r="AT1533" s="20">
        <f t="shared" si="4429"/>
        <v>508</v>
      </c>
      <c r="AU1533" s="20">
        <f t="shared" si="4430"/>
        <v>508</v>
      </c>
      <c r="AV1533" s="20">
        <f t="shared" si="4431"/>
        <v>508</v>
      </c>
      <c r="AW1533" s="20">
        <f t="shared" si="4538"/>
        <v>0</v>
      </c>
      <c r="AX1533" s="20">
        <f t="shared" si="4538"/>
        <v>0</v>
      </c>
      <c r="AY1533" s="20">
        <f t="shared" si="4538"/>
        <v>0</v>
      </c>
      <c r="AZ1533" s="20">
        <f t="shared" si="4307"/>
        <v>508</v>
      </c>
      <c r="BA1533" s="20">
        <f t="shared" si="4308"/>
        <v>508</v>
      </c>
      <c r="BB1533" s="20">
        <f t="shared" si="4309"/>
        <v>508</v>
      </c>
      <c r="BC1533" s="20">
        <f t="shared" si="4538"/>
        <v>0</v>
      </c>
      <c r="BD1533" s="20">
        <f t="shared" si="4297"/>
        <v>508</v>
      </c>
      <c r="BE1533" s="20">
        <f t="shared" si="4538"/>
        <v>-159.45599999999999</v>
      </c>
      <c r="BF1533" s="20">
        <f t="shared" si="4538"/>
        <v>0</v>
      </c>
      <c r="BG1533" s="20">
        <f t="shared" si="4538"/>
        <v>0</v>
      </c>
      <c r="BH1533" s="20">
        <f t="shared" si="4471"/>
        <v>348.54399999999998</v>
      </c>
      <c r="BI1533" s="20">
        <f t="shared" si="4472"/>
        <v>508</v>
      </c>
      <c r="BJ1533" s="20">
        <f t="shared" si="4473"/>
        <v>508</v>
      </c>
      <c r="BK1533" s="20">
        <f t="shared" si="4538"/>
        <v>0</v>
      </c>
      <c r="BL1533" s="20">
        <f t="shared" si="4538"/>
        <v>0</v>
      </c>
      <c r="BM1533" s="20">
        <f t="shared" si="4474"/>
        <v>348.54399999999998</v>
      </c>
      <c r="BN1533" s="20">
        <f t="shared" si="4475"/>
        <v>508</v>
      </c>
      <c r="BO1533" s="20">
        <f t="shared" si="4538"/>
        <v>0</v>
      </c>
      <c r="BP1533" s="20">
        <f t="shared" si="4538"/>
        <v>0</v>
      </c>
      <c r="BQ1533" s="20">
        <f t="shared" si="4538"/>
        <v>0</v>
      </c>
      <c r="BR1533" s="20">
        <f t="shared" si="4319"/>
        <v>348.54399999999998</v>
      </c>
      <c r="BS1533" s="20">
        <f t="shared" si="4320"/>
        <v>508</v>
      </c>
      <c r="BT1533" s="20">
        <f t="shared" si="4321"/>
        <v>508</v>
      </c>
      <c r="BU1533" s="20">
        <f t="shared" si="4538"/>
        <v>0</v>
      </c>
      <c r="BV1533" s="20">
        <f t="shared" si="4322"/>
        <v>348.54399999999998</v>
      </c>
      <c r="BW1533" s="20">
        <f t="shared" si="4538"/>
        <v>0</v>
      </c>
      <c r="BX1533" s="20">
        <f t="shared" si="4538"/>
        <v>0</v>
      </c>
      <c r="BY1533" s="20">
        <f t="shared" si="4366"/>
        <v>348.54399999999998</v>
      </c>
      <c r="BZ1533" s="20">
        <f t="shared" si="4367"/>
        <v>508</v>
      </c>
      <c r="CA1533" s="20">
        <f t="shared" si="4538"/>
        <v>0</v>
      </c>
      <c r="CB1533" s="20">
        <f t="shared" si="4368"/>
        <v>348.54399999999998</v>
      </c>
      <c r="CC1533" s="20">
        <f t="shared" si="4538"/>
        <v>0</v>
      </c>
      <c r="CD1533" s="20">
        <f t="shared" si="4369"/>
        <v>348.54399999999998</v>
      </c>
      <c r="CE1533" s="20">
        <f t="shared" si="4538"/>
        <v>0</v>
      </c>
    </row>
    <row r="1534" spans="1:84" ht="47.25" x14ac:dyDescent="0.25">
      <c r="A1534" s="10" t="s">
        <v>255</v>
      </c>
      <c r="B1534" s="19">
        <v>240</v>
      </c>
      <c r="C1534" s="10"/>
      <c r="D1534" s="10"/>
      <c r="E1534" s="25" t="s">
        <v>603</v>
      </c>
      <c r="F1534" s="20">
        <f>F1535</f>
        <v>508</v>
      </c>
      <c r="G1534" s="20">
        <f t="shared" si="4538"/>
        <v>508</v>
      </c>
      <c r="H1534" s="20">
        <f t="shared" si="4538"/>
        <v>508</v>
      </c>
      <c r="I1534" s="20">
        <f t="shared" si="4538"/>
        <v>0</v>
      </c>
      <c r="J1534" s="20">
        <f t="shared" si="4538"/>
        <v>0</v>
      </c>
      <c r="K1534" s="20">
        <f t="shared" si="4538"/>
        <v>0</v>
      </c>
      <c r="L1534" s="20">
        <f t="shared" si="4478"/>
        <v>508</v>
      </c>
      <c r="M1534" s="20">
        <f t="shared" si="4479"/>
        <v>508</v>
      </c>
      <c r="N1534" s="20">
        <f t="shared" si="4480"/>
        <v>508</v>
      </c>
      <c r="O1534" s="20">
        <f t="shared" si="4538"/>
        <v>0</v>
      </c>
      <c r="P1534" s="20">
        <f t="shared" si="4538"/>
        <v>0</v>
      </c>
      <c r="Q1534" s="20">
        <f t="shared" si="4538"/>
        <v>0</v>
      </c>
      <c r="R1534" s="20">
        <f t="shared" si="4407"/>
        <v>508</v>
      </c>
      <c r="S1534" s="20">
        <f t="shared" si="4408"/>
        <v>508</v>
      </c>
      <c r="T1534" s="20">
        <f t="shared" si="4409"/>
        <v>508</v>
      </c>
      <c r="U1534" s="20">
        <f t="shared" si="4538"/>
        <v>0</v>
      </c>
      <c r="V1534" s="20">
        <f t="shared" si="4345"/>
        <v>508</v>
      </c>
      <c r="W1534" s="20">
        <f t="shared" si="4538"/>
        <v>0</v>
      </c>
      <c r="X1534" s="20">
        <f t="shared" si="4538"/>
        <v>0</v>
      </c>
      <c r="Y1534" s="20">
        <f t="shared" si="4538"/>
        <v>0</v>
      </c>
      <c r="Z1534" s="20">
        <f t="shared" si="4323"/>
        <v>508</v>
      </c>
      <c r="AA1534" s="20">
        <f t="shared" si="4324"/>
        <v>508</v>
      </c>
      <c r="AB1534" s="20">
        <f t="shared" si="4325"/>
        <v>508</v>
      </c>
      <c r="AC1534" s="20">
        <f t="shared" si="4538"/>
        <v>0</v>
      </c>
      <c r="AD1534" s="20">
        <f t="shared" si="4538"/>
        <v>0</v>
      </c>
      <c r="AE1534" s="20">
        <f t="shared" si="4538"/>
        <v>0</v>
      </c>
      <c r="AF1534" s="20">
        <f t="shared" si="4534"/>
        <v>508</v>
      </c>
      <c r="AG1534" s="20">
        <f t="shared" si="4535"/>
        <v>508</v>
      </c>
      <c r="AH1534" s="20">
        <f t="shared" si="4536"/>
        <v>508</v>
      </c>
      <c r="AI1534" s="20">
        <f t="shared" si="4538"/>
        <v>0</v>
      </c>
      <c r="AJ1534" s="20">
        <f t="shared" si="4537"/>
        <v>508</v>
      </c>
      <c r="AK1534" s="20">
        <f t="shared" si="4538"/>
        <v>0</v>
      </c>
      <c r="AL1534" s="20">
        <f t="shared" si="4538"/>
        <v>0</v>
      </c>
      <c r="AM1534" s="20">
        <f t="shared" si="4538"/>
        <v>0</v>
      </c>
      <c r="AN1534" s="20">
        <f t="shared" si="4426"/>
        <v>508</v>
      </c>
      <c r="AO1534" s="20">
        <f t="shared" si="4427"/>
        <v>508</v>
      </c>
      <c r="AP1534" s="20">
        <f t="shared" si="4428"/>
        <v>508</v>
      </c>
      <c r="AQ1534" s="20">
        <f t="shared" si="4538"/>
        <v>0</v>
      </c>
      <c r="AR1534" s="20">
        <f t="shared" si="4538"/>
        <v>0</v>
      </c>
      <c r="AS1534" s="20">
        <f t="shared" si="4538"/>
        <v>0</v>
      </c>
      <c r="AT1534" s="20">
        <f t="shared" si="4429"/>
        <v>508</v>
      </c>
      <c r="AU1534" s="20">
        <f t="shared" si="4430"/>
        <v>508</v>
      </c>
      <c r="AV1534" s="20">
        <f t="shared" si="4431"/>
        <v>508</v>
      </c>
      <c r="AW1534" s="20">
        <f t="shared" si="4538"/>
        <v>0</v>
      </c>
      <c r="AX1534" s="20">
        <f t="shared" si="4538"/>
        <v>0</v>
      </c>
      <c r="AY1534" s="20">
        <f t="shared" si="4538"/>
        <v>0</v>
      </c>
      <c r="AZ1534" s="20">
        <f t="shared" si="4307"/>
        <v>508</v>
      </c>
      <c r="BA1534" s="20">
        <f t="shared" si="4308"/>
        <v>508</v>
      </c>
      <c r="BB1534" s="20">
        <f t="shared" si="4309"/>
        <v>508</v>
      </c>
      <c r="BC1534" s="20">
        <f t="shared" si="4538"/>
        <v>0</v>
      </c>
      <c r="BD1534" s="20">
        <f t="shared" si="4297"/>
        <v>508</v>
      </c>
      <c r="BE1534" s="20">
        <f t="shared" si="4538"/>
        <v>-159.45599999999999</v>
      </c>
      <c r="BF1534" s="20">
        <f t="shared" si="4538"/>
        <v>0</v>
      </c>
      <c r="BG1534" s="20">
        <f t="shared" si="4538"/>
        <v>0</v>
      </c>
      <c r="BH1534" s="20">
        <f t="shared" si="4471"/>
        <v>348.54399999999998</v>
      </c>
      <c r="BI1534" s="20">
        <f t="shared" si="4472"/>
        <v>508</v>
      </c>
      <c r="BJ1534" s="20">
        <f t="shared" si="4473"/>
        <v>508</v>
      </c>
      <c r="BK1534" s="20">
        <f t="shared" si="4538"/>
        <v>0</v>
      </c>
      <c r="BL1534" s="20">
        <f t="shared" si="4538"/>
        <v>0</v>
      </c>
      <c r="BM1534" s="20">
        <f t="shared" si="4474"/>
        <v>348.54399999999998</v>
      </c>
      <c r="BN1534" s="20">
        <f t="shared" si="4475"/>
        <v>508</v>
      </c>
      <c r="BO1534" s="20">
        <f t="shared" si="4538"/>
        <v>0</v>
      </c>
      <c r="BP1534" s="20">
        <f t="shared" si="4538"/>
        <v>0</v>
      </c>
      <c r="BQ1534" s="20">
        <f t="shared" si="4538"/>
        <v>0</v>
      </c>
      <c r="BR1534" s="20">
        <f t="shared" si="4319"/>
        <v>348.54399999999998</v>
      </c>
      <c r="BS1534" s="20">
        <f t="shared" si="4320"/>
        <v>508</v>
      </c>
      <c r="BT1534" s="20">
        <f t="shared" si="4321"/>
        <v>508</v>
      </c>
      <c r="BU1534" s="20">
        <f t="shared" si="4538"/>
        <v>0</v>
      </c>
      <c r="BV1534" s="20">
        <f t="shared" si="4322"/>
        <v>348.54399999999998</v>
      </c>
      <c r="BW1534" s="20">
        <f t="shared" si="4538"/>
        <v>0</v>
      </c>
      <c r="BX1534" s="20">
        <f t="shared" si="4538"/>
        <v>0</v>
      </c>
      <c r="BY1534" s="20">
        <f t="shared" si="4366"/>
        <v>348.54399999999998</v>
      </c>
      <c r="BZ1534" s="20">
        <f t="shared" si="4367"/>
        <v>508</v>
      </c>
      <c r="CA1534" s="20">
        <f t="shared" si="4538"/>
        <v>0</v>
      </c>
      <c r="CB1534" s="20">
        <f t="shared" si="4368"/>
        <v>348.54399999999998</v>
      </c>
      <c r="CC1534" s="20">
        <f t="shared" si="4538"/>
        <v>0</v>
      </c>
      <c r="CD1534" s="20">
        <f t="shared" si="4369"/>
        <v>348.54399999999998</v>
      </c>
      <c r="CE1534" s="20">
        <f t="shared" si="4538"/>
        <v>0</v>
      </c>
    </row>
    <row r="1535" spans="1:84" x14ac:dyDescent="0.25">
      <c r="A1535" s="10" t="s">
        <v>255</v>
      </c>
      <c r="B1535" s="19">
        <v>240</v>
      </c>
      <c r="C1535" s="10" t="s">
        <v>335</v>
      </c>
      <c r="D1535" s="10" t="s">
        <v>338</v>
      </c>
      <c r="E1535" s="25" t="s">
        <v>575</v>
      </c>
      <c r="F1535" s="20">
        <v>508</v>
      </c>
      <c r="G1535" s="20">
        <v>508</v>
      </c>
      <c r="H1535" s="20">
        <v>508</v>
      </c>
      <c r="I1535" s="20"/>
      <c r="J1535" s="20"/>
      <c r="K1535" s="20"/>
      <c r="L1535" s="20">
        <f t="shared" si="4478"/>
        <v>508</v>
      </c>
      <c r="M1535" s="20">
        <f t="shared" si="4479"/>
        <v>508</v>
      </c>
      <c r="N1535" s="20">
        <f t="shared" si="4480"/>
        <v>508</v>
      </c>
      <c r="O1535" s="20"/>
      <c r="P1535" s="20"/>
      <c r="Q1535" s="20"/>
      <c r="R1535" s="20">
        <f t="shared" si="4407"/>
        <v>508</v>
      </c>
      <c r="S1535" s="20">
        <f t="shared" si="4408"/>
        <v>508</v>
      </c>
      <c r="T1535" s="20">
        <f t="shared" si="4409"/>
        <v>508</v>
      </c>
      <c r="U1535" s="20"/>
      <c r="V1535" s="20">
        <f t="shared" si="4345"/>
        <v>508</v>
      </c>
      <c r="W1535" s="20"/>
      <c r="X1535" s="20"/>
      <c r="Y1535" s="20"/>
      <c r="Z1535" s="20">
        <f t="shared" si="4323"/>
        <v>508</v>
      </c>
      <c r="AA1535" s="20">
        <f t="shared" si="4324"/>
        <v>508</v>
      </c>
      <c r="AB1535" s="20">
        <f t="shared" si="4325"/>
        <v>508</v>
      </c>
      <c r="AC1535" s="20"/>
      <c r="AD1535" s="20"/>
      <c r="AE1535" s="20"/>
      <c r="AF1535" s="20">
        <f t="shared" si="4534"/>
        <v>508</v>
      </c>
      <c r="AG1535" s="20">
        <f t="shared" si="4535"/>
        <v>508</v>
      </c>
      <c r="AH1535" s="20">
        <f t="shared" si="4536"/>
        <v>508</v>
      </c>
      <c r="AI1535" s="20"/>
      <c r="AJ1535" s="20">
        <f t="shared" si="4537"/>
        <v>508</v>
      </c>
      <c r="AK1535" s="20"/>
      <c r="AL1535" s="20"/>
      <c r="AM1535" s="20"/>
      <c r="AN1535" s="20">
        <f t="shared" si="4426"/>
        <v>508</v>
      </c>
      <c r="AO1535" s="20">
        <f t="shared" si="4427"/>
        <v>508</v>
      </c>
      <c r="AP1535" s="20">
        <f t="shared" si="4428"/>
        <v>508</v>
      </c>
      <c r="AQ1535" s="20"/>
      <c r="AR1535" s="20"/>
      <c r="AS1535" s="20"/>
      <c r="AT1535" s="20">
        <f t="shared" si="4429"/>
        <v>508</v>
      </c>
      <c r="AU1535" s="20">
        <f t="shared" si="4430"/>
        <v>508</v>
      </c>
      <c r="AV1535" s="20">
        <f t="shared" si="4431"/>
        <v>508</v>
      </c>
      <c r="AW1535" s="20"/>
      <c r="AX1535" s="20"/>
      <c r="AY1535" s="20"/>
      <c r="AZ1535" s="20">
        <f t="shared" si="4307"/>
        <v>508</v>
      </c>
      <c r="BA1535" s="20">
        <f t="shared" si="4308"/>
        <v>508</v>
      </c>
      <c r="BB1535" s="20">
        <f t="shared" si="4309"/>
        <v>508</v>
      </c>
      <c r="BC1535" s="20"/>
      <c r="BD1535" s="20">
        <f t="shared" si="4297"/>
        <v>508</v>
      </c>
      <c r="BE1535" s="20">
        <v>-159.45599999999999</v>
      </c>
      <c r="BF1535" s="20"/>
      <c r="BG1535" s="20"/>
      <c r="BH1535" s="20">
        <f t="shared" si="4471"/>
        <v>348.54399999999998</v>
      </c>
      <c r="BI1535" s="20">
        <f t="shared" si="4472"/>
        <v>508</v>
      </c>
      <c r="BJ1535" s="20">
        <f t="shared" si="4473"/>
        <v>508</v>
      </c>
      <c r="BK1535" s="20"/>
      <c r="BL1535" s="20"/>
      <c r="BM1535" s="20">
        <f t="shared" si="4474"/>
        <v>348.54399999999998</v>
      </c>
      <c r="BN1535" s="20">
        <f t="shared" si="4475"/>
        <v>508</v>
      </c>
      <c r="BO1535" s="20"/>
      <c r="BP1535" s="20"/>
      <c r="BQ1535" s="20"/>
      <c r="BR1535" s="20">
        <f t="shared" si="4319"/>
        <v>348.54399999999998</v>
      </c>
      <c r="BS1535" s="20">
        <f t="shared" si="4320"/>
        <v>508</v>
      </c>
      <c r="BT1535" s="20">
        <f t="shared" si="4321"/>
        <v>508</v>
      </c>
      <c r="BU1535" s="20"/>
      <c r="BV1535" s="20">
        <f t="shared" si="4322"/>
        <v>348.54399999999998</v>
      </c>
      <c r="BW1535" s="20"/>
      <c r="BX1535" s="20"/>
      <c r="BY1535" s="20">
        <f t="shared" si="4366"/>
        <v>348.54399999999998</v>
      </c>
      <c r="BZ1535" s="20">
        <f t="shared" si="4367"/>
        <v>508</v>
      </c>
      <c r="CA1535" s="20"/>
      <c r="CB1535" s="20">
        <f t="shared" si="4368"/>
        <v>348.54399999999998</v>
      </c>
      <c r="CC1535" s="20"/>
      <c r="CD1535" s="20">
        <f t="shared" si="4369"/>
        <v>348.54399999999998</v>
      </c>
      <c r="CE1535" s="20"/>
    </row>
    <row r="1536" spans="1:84" ht="63" x14ac:dyDescent="0.25">
      <c r="A1536" s="10" t="s">
        <v>504</v>
      </c>
      <c r="B1536" s="19"/>
      <c r="C1536" s="10"/>
      <c r="D1536" s="10"/>
      <c r="E1536" s="25" t="s">
        <v>952</v>
      </c>
      <c r="F1536" s="20">
        <f>F1537</f>
        <v>709.1</v>
      </c>
      <c r="G1536" s="20">
        <f t="shared" ref="G1536:CE1539" si="4539">G1537</f>
        <v>709.1</v>
      </c>
      <c r="H1536" s="20">
        <f t="shared" si="4539"/>
        <v>709.1</v>
      </c>
      <c r="I1536" s="20">
        <f t="shared" si="4539"/>
        <v>0</v>
      </c>
      <c r="J1536" s="20">
        <f t="shared" si="4539"/>
        <v>0</v>
      </c>
      <c r="K1536" s="20">
        <f t="shared" si="4539"/>
        <v>0</v>
      </c>
      <c r="L1536" s="20">
        <f t="shared" si="4478"/>
        <v>709.1</v>
      </c>
      <c r="M1536" s="20">
        <f t="shared" si="4479"/>
        <v>709.1</v>
      </c>
      <c r="N1536" s="20">
        <f t="shared" si="4480"/>
        <v>709.1</v>
      </c>
      <c r="O1536" s="20">
        <f t="shared" si="4539"/>
        <v>0</v>
      </c>
      <c r="P1536" s="20">
        <f t="shared" si="4539"/>
        <v>0</v>
      </c>
      <c r="Q1536" s="20">
        <f t="shared" si="4539"/>
        <v>0</v>
      </c>
      <c r="R1536" s="20">
        <f t="shared" si="4407"/>
        <v>709.1</v>
      </c>
      <c r="S1536" s="20">
        <f t="shared" si="4408"/>
        <v>709.1</v>
      </c>
      <c r="T1536" s="20">
        <f t="shared" si="4409"/>
        <v>709.1</v>
      </c>
      <c r="U1536" s="20">
        <f t="shared" si="4539"/>
        <v>0</v>
      </c>
      <c r="V1536" s="20">
        <f t="shared" si="4345"/>
        <v>709.1</v>
      </c>
      <c r="W1536" s="20">
        <f t="shared" si="4539"/>
        <v>0</v>
      </c>
      <c r="X1536" s="20">
        <f t="shared" si="4539"/>
        <v>0</v>
      </c>
      <c r="Y1536" s="20">
        <f t="shared" si="4539"/>
        <v>0</v>
      </c>
      <c r="Z1536" s="20">
        <f t="shared" si="4323"/>
        <v>709.1</v>
      </c>
      <c r="AA1536" s="20">
        <f t="shared" si="4324"/>
        <v>709.1</v>
      </c>
      <c r="AB1536" s="20">
        <f t="shared" si="4325"/>
        <v>709.1</v>
      </c>
      <c r="AC1536" s="20">
        <f t="shared" si="4539"/>
        <v>0</v>
      </c>
      <c r="AD1536" s="20">
        <f t="shared" si="4539"/>
        <v>0</v>
      </c>
      <c r="AE1536" s="20">
        <f t="shared" si="4539"/>
        <v>0</v>
      </c>
      <c r="AF1536" s="20">
        <f t="shared" si="4534"/>
        <v>709.1</v>
      </c>
      <c r="AG1536" s="20">
        <f t="shared" si="4535"/>
        <v>709.1</v>
      </c>
      <c r="AH1536" s="20">
        <f t="shared" si="4536"/>
        <v>709.1</v>
      </c>
      <c r="AI1536" s="20">
        <f t="shared" si="4539"/>
        <v>0</v>
      </c>
      <c r="AJ1536" s="20">
        <f t="shared" si="4537"/>
        <v>709.1</v>
      </c>
      <c r="AK1536" s="20">
        <f t="shared" si="4539"/>
        <v>0</v>
      </c>
      <c r="AL1536" s="20">
        <f t="shared" si="4539"/>
        <v>0</v>
      </c>
      <c r="AM1536" s="20">
        <f t="shared" si="4539"/>
        <v>0</v>
      </c>
      <c r="AN1536" s="20">
        <f t="shared" si="4426"/>
        <v>709.1</v>
      </c>
      <c r="AO1536" s="20">
        <f t="shared" si="4427"/>
        <v>709.1</v>
      </c>
      <c r="AP1536" s="20">
        <f t="shared" si="4428"/>
        <v>709.1</v>
      </c>
      <c r="AQ1536" s="20">
        <f t="shared" si="4539"/>
        <v>0</v>
      </c>
      <c r="AR1536" s="20">
        <f t="shared" si="4539"/>
        <v>0</v>
      </c>
      <c r="AS1536" s="20">
        <f t="shared" si="4539"/>
        <v>0</v>
      </c>
      <c r="AT1536" s="20">
        <f t="shared" si="4429"/>
        <v>709.1</v>
      </c>
      <c r="AU1536" s="20">
        <f t="shared" si="4430"/>
        <v>709.1</v>
      </c>
      <c r="AV1536" s="20">
        <f t="shared" si="4431"/>
        <v>709.1</v>
      </c>
      <c r="AW1536" s="20">
        <f t="shared" si="4539"/>
        <v>0</v>
      </c>
      <c r="AX1536" s="20">
        <f t="shared" si="4539"/>
        <v>0</v>
      </c>
      <c r="AY1536" s="20">
        <f t="shared" si="4539"/>
        <v>0</v>
      </c>
      <c r="AZ1536" s="20">
        <f t="shared" si="4307"/>
        <v>709.1</v>
      </c>
      <c r="BA1536" s="20">
        <f t="shared" si="4308"/>
        <v>709.1</v>
      </c>
      <c r="BB1536" s="20">
        <f t="shared" si="4309"/>
        <v>709.1</v>
      </c>
      <c r="BC1536" s="20">
        <f t="shared" si="4539"/>
        <v>0</v>
      </c>
      <c r="BD1536" s="20">
        <f t="shared" ref="BD1536:BD1599" si="4540">AZ1536+BC1536</f>
        <v>709.1</v>
      </c>
      <c r="BE1536" s="20">
        <f t="shared" si="4539"/>
        <v>0</v>
      </c>
      <c r="BF1536" s="20">
        <f t="shared" si="4539"/>
        <v>0</v>
      </c>
      <c r="BG1536" s="20">
        <f t="shared" si="4539"/>
        <v>0</v>
      </c>
      <c r="BH1536" s="20">
        <f t="shared" si="4471"/>
        <v>709.1</v>
      </c>
      <c r="BI1536" s="20">
        <f t="shared" si="4472"/>
        <v>709.1</v>
      </c>
      <c r="BJ1536" s="20">
        <f t="shared" si="4473"/>
        <v>709.1</v>
      </c>
      <c r="BK1536" s="20">
        <f t="shared" si="4539"/>
        <v>0</v>
      </c>
      <c r="BL1536" s="20">
        <f t="shared" si="4539"/>
        <v>0</v>
      </c>
      <c r="BM1536" s="20">
        <f t="shared" si="4474"/>
        <v>709.1</v>
      </c>
      <c r="BN1536" s="20">
        <f t="shared" si="4475"/>
        <v>709.1</v>
      </c>
      <c r="BO1536" s="20">
        <f t="shared" si="4539"/>
        <v>0</v>
      </c>
      <c r="BP1536" s="20">
        <f t="shared" si="4539"/>
        <v>0</v>
      </c>
      <c r="BQ1536" s="20">
        <f t="shared" si="4539"/>
        <v>0</v>
      </c>
      <c r="BR1536" s="20">
        <f t="shared" si="4319"/>
        <v>709.1</v>
      </c>
      <c r="BS1536" s="20">
        <f t="shared" si="4320"/>
        <v>709.1</v>
      </c>
      <c r="BT1536" s="20">
        <f t="shared" si="4321"/>
        <v>709.1</v>
      </c>
      <c r="BU1536" s="20">
        <f t="shared" si="4539"/>
        <v>0</v>
      </c>
      <c r="BV1536" s="20">
        <f t="shared" si="4322"/>
        <v>709.1</v>
      </c>
      <c r="BW1536" s="20">
        <f t="shared" si="4539"/>
        <v>0</v>
      </c>
      <c r="BX1536" s="20">
        <f t="shared" si="4539"/>
        <v>0</v>
      </c>
      <c r="BY1536" s="20">
        <f t="shared" si="4366"/>
        <v>709.1</v>
      </c>
      <c r="BZ1536" s="20">
        <f t="shared" si="4367"/>
        <v>709.1</v>
      </c>
      <c r="CA1536" s="20">
        <f t="shared" si="4539"/>
        <v>0</v>
      </c>
      <c r="CB1536" s="20">
        <f t="shared" si="4368"/>
        <v>709.1</v>
      </c>
      <c r="CC1536" s="20">
        <f t="shared" si="4539"/>
        <v>0</v>
      </c>
      <c r="CD1536" s="20">
        <f t="shared" si="4369"/>
        <v>709.1</v>
      </c>
      <c r="CE1536" s="20">
        <f t="shared" si="4539"/>
        <v>0</v>
      </c>
    </row>
    <row r="1537" spans="1:84" ht="31.5" x14ac:dyDescent="0.25">
      <c r="A1537" s="10" t="s">
        <v>257</v>
      </c>
      <c r="B1537" s="19"/>
      <c r="C1537" s="10"/>
      <c r="D1537" s="10"/>
      <c r="E1537" s="25" t="s">
        <v>953</v>
      </c>
      <c r="F1537" s="20">
        <f>F1538</f>
        <v>709.1</v>
      </c>
      <c r="G1537" s="20">
        <f t="shared" si="4539"/>
        <v>709.1</v>
      </c>
      <c r="H1537" s="20">
        <f t="shared" si="4539"/>
        <v>709.1</v>
      </c>
      <c r="I1537" s="20">
        <f t="shared" si="4539"/>
        <v>0</v>
      </c>
      <c r="J1537" s="20">
        <f t="shared" si="4539"/>
        <v>0</v>
      </c>
      <c r="K1537" s="20">
        <f t="shared" si="4539"/>
        <v>0</v>
      </c>
      <c r="L1537" s="20">
        <f t="shared" si="4478"/>
        <v>709.1</v>
      </c>
      <c r="M1537" s="20">
        <f t="shared" si="4479"/>
        <v>709.1</v>
      </c>
      <c r="N1537" s="20">
        <f t="shared" si="4480"/>
        <v>709.1</v>
      </c>
      <c r="O1537" s="20">
        <f t="shared" si="4539"/>
        <v>0</v>
      </c>
      <c r="P1537" s="20">
        <f t="shared" si="4539"/>
        <v>0</v>
      </c>
      <c r="Q1537" s="20">
        <f t="shared" si="4539"/>
        <v>0</v>
      </c>
      <c r="R1537" s="20">
        <f t="shared" si="4407"/>
        <v>709.1</v>
      </c>
      <c r="S1537" s="20">
        <f t="shared" si="4408"/>
        <v>709.1</v>
      </c>
      <c r="T1537" s="20">
        <f t="shared" si="4409"/>
        <v>709.1</v>
      </c>
      <c r="U1537" s="20">
        <f t="shared" si="4539"/>
        <v>0</v>
      </c>
      <c r="V1537" s="20">
        <f t="shared" si="4345"/>
        <v>709.1</v>
      </c>
      <c r="W1537" s="20">
        <f t="shared" si="4539"/>
        <v>0</v>
      </c>
      <c r="X1537" s="20">
        <f t="shared" si="4539"/>
        <v>0</v>
      </c>
      <c r="Y1537" s="20">
        <f t="shared" si="4539"/>
        <v>0</v>
      </c>
      <c r="Z1537" s="20">
        <f t="shared" si="4323"/>
        <v>709.1</v>
      </c>
      <c r="AA1537" s="20">
        <f t="shared" si="4324"/>
        <v>709.1</v>
      </c>
      <c r="AB1537" s="20">
        <f t="shared" si="4325"/>
        <v>709.1</v>
      </c>
      <c r="AC1537" s="20">
        <f t="shared" si="4539"/>
        <v>0</v>
      </c>
      <c r="AD1537" s="20">
        <f t="shared" si="4539"/>
        <v>0</v>
      </c>
      <c r="AE1537" s="20">
        <f t="shared" si="4539"/>
        <v>0</v>
      </c>
      <c r="AF1537" s="20">
        <f t="shared" si="4534"/>
        <v>709.1</v>
      </c>
      <c r="AG1537" s="20">
        <f t="shared" si="4535"/>
        <v>709.1</v>
      </c>
      <c r="AH1537" s="20">
        <f t="shared" si="4536"/>
        <v>709.1</v>
      </c>
      <c r="AI1537" s="20">
        <f t="shared" si="4539"/>
        <v>0</v>
      </c>
      <c r="AJ1537" s="20">
        <f t="shared" si="4537"/>
        <v>709.1</v>
      </c>
      <c r="AK1537" s="20">
        <f t="shared" si="4539"/>
        <v>0</v>
      </c>
      <c r="AL1537" s="20">
        <f t="shared" si="4539"/>
        <v>0</v>
      </c>
      <c r="AM1537" s="20">
        <f t="shared" si="4539"/>
        <v>0</v>
      </c>
      <c r="AN1537" s="20">
        <f t="shared" si="4426"/>
        <v>709.1</v>
      </c>
      <c r="AO1537" s="20">
        <f t="shared" si="4427"/>
        <v>709.1</v>
      </c>
      <c r="AP1537" s="20">
        <f t="shared" si="4428"/>
        <v>709.1</v>
      </c>
      <c r="AQ1537" s="20">
        <f t="shared" si="4539"/>
        <v>0</v>
      </c>
      <c r="AR1537" s="20">
        <f t="shared" si="4539"/>
        <v>0</v>
      </c>
      <c r="AS1537" s="20">
        <f t="shared" si="4539"/>
        <v>0</v>
      </c>
      <c r="AT1537" s="20">
        <f t="shared" si="4429"/>
        <v>709.1</v>
      </c>
      <c r="AU1537" s="20">
        <f t="shared" si="4430"/>
        <v>709.1</v>
      </c>
      <c r="AV1537" s="20">
        <f t="shared" si="4431"/>
        <v>709.1</v>
      </c>
      <c r="AW1537" s="20">
        <f t="shared" si="4539"/>
        <v>0</v>
      </c>
      <c r="AX1537" s="20">
        <f t="shared" si="4539"/>
        <v>0</v>
      </c>
      <c r="AY1537" s="20">
        <f t="shared" si="4539"/>
        <v>0</v>
      </c>
      <c r="AZ1537" s="20">
        <f t="shared" si="4307"/>
        <v>709.1</v>
      </c>
      <c r="BA1537" s="20">
        <f t="shared" si="4308"/>
        <v>709.1</v>
      </c>
      <c r="BB1537" s="20">
        <f t="shared" si="4309"/>
        <v>709.1</v>
      </c>
      <c r="BC1537" s="20">
        <f t="shared" si="4539"/>
        <v>0</v>
      </c>
      <c r="BD1537" s="20">
        <f t="shared" si="4540"/>
        <v>709.1</v>
      </c>
      <c r="BE1537" s="20">
        <f t="shared" si="4539"/>
        <v>0</v>
      </c>
      <c r="BF1537" s="20">
        <f t="shared" si="4539"/>
        <v>0</v>
      </c>
      <c r="BG1537" s="20">
        <f t="shared" si="4539"/>
        <v>0</v>
      </c>
      <c r="BH1537" s="20">
        <f t="shared" si="4471"/>
        <v>709.1</v>
      </c>
      <c r="BI1537" s="20">
        <f t="shared" si="4472"/>
        <v>709.1</v>
      </c>
      <c r="BJ1537" s="20">
        <f t="shared" si="4473"/>
        <v>709.1</v>
      </c>
      <c r="BK1537" s="20">
        <f t="shared" si="4539"/>
        <v>0</v>
      </c>
      <c r="BL1537" s="20">
        <f t="shared" si="4539"/>
        <v>0</v>
      </c>
      <c r="BM1537" s="20">
        <f t="shared" si="4474"/>
        <v>709.1</v>
      </c>
      <c r="BN1537" s="20">
        <f t="shared" si="4475"/>
        <v>709.1</v>
      </c>
      <c r="BO1537" s="20">
        <f t="shared" si="4539"/>
        <v>0</v>
      </c>
      <c r="BP1537" s="20">
        <f t="shared" si="4539"/>
        <v>0</v>
      </c>
      <c r="BQ1537" s="20">
        <f t="shared" si="4539"/>
        <v>0</v>
      </c>
      <c r="BR1537" s="20">
        <f t="shared" si="4319"/>
        <v>709.1</v>
      </c>
      <c r="BS1537" s="20">
        <f t="shared" si="4320"/>
        <v>709.1</v>
      </c>
      <c r="BT1537" s="20">
        <f t="shared" si="4321"/>
        <v>709.1</v>
      </c>
      <c r="BU1537" s="20">
        <f t="shared" si="4539"/>
        <v>0</v>
      </c>
      <c r="BV1537" s="20">
        <f t="shared" si="4322"/>
        <v>709.1</v>
      </c>
      <c r="BW1537" s="20">
        <f t="shared" si="4539"/>
        <v>0</v>
      </c>
      <c r="BX1537" s="20">
        <f t="shared" si="4539"/>
        <v>0</v>
      </c>
      <c r="BY1537" s="20">
        <f t="shared" si="4366"/>
        <v>709.1</v>
      </c>
      <c r="BZ1537" s="20">
        <f t="shared" si="4367"/>
        <v>709.1</v>
      </c>
      <c r="CA1537" s="20">
        <f t="shared" si="4539"/>
        <v>0</v>
      </c>
      <c r="CB1537" s="20">
        <f t="shared" si="4368"/>
        <v>709.1</v>
      </c>
      <c r="CC1537" s="20">
        <f t="shared" si="4539"/>
        <v>0</v>
      </c>
      <c r="CD1537" s="20">
        <f t="shared" si="4369"/>
        <v>709.1</v>
      </c>
      <c r="CE1537" s="20">
        <f t="shared" si="4539"/>
        <v>0</v>
      </c>
    </row>
    <row r="1538" spans="1:84" ht="47.25" x14ac:dyDescent="0.25">
      <c r="A1538" s="10" t="s">
        <v>257</v>
      </c>
      <c r="B1538" s="19">
        <v>600</v>
      </c>
      <c r="C1538" s="10"/>
      <c r="D1538" s="10"/>
      <c r="E1538" s="25" t="s">
        <v>614</v>
      </c>
      <c r="F1538" s="20">
        <f>F1539</f>
        <v>709.1</v>
      </c>
      <c r="G1538" s="20">
        <f t="shared" si="4539"/>
        <v>709.1</v>
      </c>
      <c r="H1538" s="20">
        <f t="shared" si="4539"/>
        <v>709.1</v>
      </c>
      <c r="I1538" s="20">
        <f t="shared" si="4539"/>
        <v>0</v>
      </c>
      <c r="J1538" s="20">
        <f t="shared" si="4539"/>
        <v>0</v>
      </c>
      <c r="K1538" s="20">
        <f t="shared" si="4539"/>
        <v>0</v>
      </c>
      <c r="L1538" s="20">
        <f t="shared" si="4478"/>
        <v>709.1</v>
      </c>
      <c r="M1538" s="20">
        <f t="shared" si="4479"/>
        <v>709.1</v>
      </c>
      <c r="N1538" s="20">
        <f t="shared" si="4480"/>
        <v>709.1</v>
      </c>
      <c r="O1538" s="20">
        <f t="shared" si="4539"/>
        <v>0</v>
      </c>
      <c r="P1538" s="20">
        <f t="shared" si="4539"/>
        <v>0</v>
      </c>
      <c r="Q1538" s="20">
        <f t="shared" si="4539"/>
        <v>0</v>
      </c>
      <c r="R1538" s="20">
        <f t="shared" si="4407"/>
        <v>709.1</v>
      </c>
      <c r="S1538" s="20">
        <f t="shared" si="4408"/>
        <v>709.1</v>
      </c>
      <c r="T1538" s="20">
        <f t="shared" si="4409"/>
        <v>709.1</v>
      </c>
      <c r="U1538" s="20">
        <f t="shared" si="4539"/>
        <v>0</v>
      </c>
      <c r="V1538" s="20">
        <f t="shared" si="4345"/>
        <v>709.1</v>
      </c>
      <c r="W1538" s="20">
        <f t="shared" si="4539"/>
        <v>0</v>
      </c>
      <c r="X1538" s="20">
        <f t="shared" si="4539"/>
        <v>0</v>
      </c>
      <c r="Y1538" s="20">
        <f t="shared" si="4539"/>
        <v>0</v>
      </c>
      <c r="Z1538" s="20">
        <f t="shared" si="4323"/>
        <v>709.1</v>
      </c>
      <c r="AA1538" s="20">
        <f t="shared" si="4324"/>
        <v>709.1</v>
      </c>
      <c r="AB1538" s="20">
        <f t="shared" si="4325"/>
        <v>709.1</v>
      </c>
      <c r="AC1538" s="20">
        <f t="shared" si="4539"/>
        <v>0</v>
      </c>
      <c r="AD1538" s="20">
        <f t="shared" si="4539"/>
        <v>0</v>
      </c>
      <c r="AE1538" s="20">
        <f t="shared" si="4539"/>
        <v>0</v>
      </c>
      <c r="AF1538" s="20">
        <f t="shared" si="4534"/>
        <v>709.1</v>
      </c>
      <c r="AG1538" s="20">
        <f t="shared" si="4535"/>
        <v>709.1</v>
      </c>
      <c r="AH1538" s="20">
        <f t="shared" si="4536"/>
        <v>709.1</v>
      </c>
      <c r="AI1538" s="20">
        <f t="shared" si="4539"/>
        <v>0</v>
      </c>
      <c r="AJ1538" s="20">
        <f t="shared" si="4537"/>
        <v>709.1</v>
      </c>
      <c r="AK1538" s="20">
        <f t="shared" si="4539"/>
        <v>0</v>
      </c>
      <c r="AL1538" s="20">
        <f t="shared" si="4539"/>
        <v>0</v>
      </c>
      <c r="AM1538" s="20">
        <f t="shared" si="4539"/>
        <v>0</v>
      </c>
      <c r="AN1538" s="20">
        <f t="shared" si="4426"/>
        <v>709.1</v>
      </c>
      <c r="AO1538" s="20">
        <f t="shared" si="4427"/>
        <v>709.1</v>
      </c>
      <c r="AP1538" s="20">
        <f t="shared" si="4428"/>
        <v>709.1</v>
      </c>
      <c r="AQ1538" s="20">
        <f t="shared" si="4539"/>
        <v>0</v>
      </c>
      <c r="AR1538" s="20">
        <f t="shared" si="4539"/>
        <v>0</v>
      </c>
      <c r="AS1538" s="20">
        <f t="shared" si="4539"/>
        <v>0</v>
      </c>
      <c r="AT1538" s="20">
        <f t="shared" si="4429"/>
        <v>709.1</v>
      </c>
      <c r="AU1538" s="20">
        <f t="shared" si="4430"/>
        <v>709.1</v>
      </c>
      <c r="AV1538" s="20">
        <f t="shared" si="4431"/>
        <v>709.1</v>
      </c>
      <c r="AW1538" s="20">
        <f t="shared" si="4539"/>
        <v>0</v>
      </c>
      <c r="AX1538" s="20">
        <f t="shared" si="4539"/>
        <v>0</v>
      </c>
      <c r="AY1538" s="20">
        <f t="shared" si="4539"/>
        <v>0</v>
      </c>
      <c r="AZ1538" s="20">
        <f t="shared" ref="AZ1538:AZ1601" si="4541">AT1538+AW1538</f>
        <v>709.1</v>
      </c>
      <c r="BA1538" s="20">
        <f t="shared" ref="BA1538:BA1601" si="4542">AU1538+AX1538</f>
        <v>709.1</v>
      </c>
      <c r="BB1538" s="20">
        <f t="shared" ref="BB1538:BB1601" si="4543">AV1538+AY1538</f>
        <v>709.1</v>
      </c>
      <c r="BC1538" s="20">
        <f t="shared" si="4539"/>
        <v>0</v>
      </c>
      <c r="BD1538" s="20">
        <f t="shared" si="4540"/>
        <v>709.1</v>
      </c>
      <c r="BE1538" s="20">
        <f t="shared" si="4539"/>
        <v>0</v>
      </c>
      <c r="BF1538" s="20">
        <f t="shared" si="4539"/>
        <v>0</v>
      </c>
      <c r="BG1538" s="20">
        <f t="shared" si="4539"/>
        <v>0</v>
      </c>
      <c r="BH1538" s="20">
        <f t="shared" si="4471"/>
        <v>709.1</v>
      </c>
      <c r="BI1538" s="20">
        <f t="shared" si="4472"/>
        <v>709.1</v>
      </c>
      <c r="BJ1538" s="20">
        <f t="shared" si="4473"/>
        <v>709.1</v>
      </c>
      <c r="BK1538" s="20">
        <f t="shared" si="4539"/>
        <v>0</v>
      </c>
      <c r="BL1538" s="20">
        <f t="shared" si="4539"/>
        <v>0</v>
      </c>
      <c r="BM1538" s="20">
        <f t="shared" si="4474"/>
        <v>709.1</v>
      </c>
      <c r="BN1538" s="20">
        <f t="shared" si="4475"/>
        <v>709.1</v>
      </c>
      <c r="BO1538" s="20">
        <f t="shared" si="4539"/>
        <v>0</v>
      </c>
      <c r="BP1538" s="20">
        <f t="shared" si="4539"/>
        <v>0</v>
      </c>
      <c r="BQ1538" s="20">
        <f t="shared" si="4539"/>
        <v>0</v>
      </c>
      <c r="BR1538" s="20">
        <f t="shared" si="4319"/>
        <v>709.1</v>
      </c>
      <c r="BS1538" s="20">
        <f t="shared" si="4320"/>
        <v>709.1</v>
      </c>
      <c r="BT1538" s="20">
        <f t="shared" si="4321"/>
        <v>709.1</v>
      </c>
      <c r="BU1538" s="20">
        <f t="shared" si="4539"/>
        <v>0</v>
      </c>
      <c r="BV1538" s="20">
        <f t="shared" si="4322"/>
        <v>709.1</v>
      </c>
      <c r="BW1538" s="20">
        <f t="shared" si="4539"/>
        <v>0</v>
      </c>
      <c r="BX1538" s="20">
        <f t="shared" si="4539"/>
        <v>0</v>
      </c>
      <c r="BY1538" s="20">
        <f t="shared" si="4366"/>
        <v>709.1</v>
      </c>
      <c r="BZ1538" s="20">
        <f t="shared" si="4367"/>
        <v>709.1</v>
      </c>
      <c r="CA1538" s="20">
        <f t="shared" si="4539"/>
        <v>0</v>
      </c>
      <c r="CB1538" s="20">
        <f t="shared" si="4368"/>
        <v>709.1</v>
      </c>
      <c r="CC1538" s="20">
        <f t="shared" si="4539"/>
        <v>0</v>
      </c>
      <c r="CD1538" s="20">
        <f t="shared" si="4369"/>
        <v>709.1</v>
      </c>
      <c r="CE1538" s="20">
        <f t="shared" si="4539"/>
        <v>0</v>
      </c>
    </row>
    <row r="1539" spans="1:84" ht="47.25" x14ac:dyDescent="0.25">
      <c r="A1539" s="10" t="s">
        <v>257</v>
      </c>
      <c r="B1539" s="19">
        <v>630</v>
      </c>
      <c r="C1539" s="10"/>
      <c r="D1539" s="10"/>
      <c r="E1539" s="25" t="s">
        <v>617</v>
      </c>
      <c r="F1539" s="20">
        <f>F1540</f>
        <v>709.1</v>
      </c>
      <c r="G1539" s="20">
        <f t="shared" si="4539"/>
        <v>709.1</v>
      </c>
      <c r="H1539" s="20">
        <f t="shared" si="4539"/>
        <v>709.1</v>
      </c>
      <c r="I1539" s="20">
        <f t="shared" si="4539"/>
        <v>0</v>
      </c>
      <c r="J1539" s="20">
        <f t="shared" si="4539"/>
        <v>0</v>
      </c>
      <c r="K1539" s="20">
        <f t="shared" si="4539"/>
        <v>0</v>
      </c>
      <c r="L1539" s="20">
        <f t="shared" si="4478"/>
        <v>709.1</v>
      </c>
      <c r="M1539" s="20">
        <f t="shared" si="4479"/>
        <v>709.1</v>
      </c>
      <c r="N1539" s="20">
        <f t="shared" si="4480"/>
        <v>709.1</v>
      </c>
      <c r="O1539" s="20">
        <f t="shared" si="4539"/>
        <v>0</v>
      </c>
      <c r="P1539" s="20">
        <f t="shared" si="4539"/>
        <v>0</v>
      </c>
      <c r="Q1539" s="20">
        <f t="shared" si="4539"/>
        <v>0</v>
      </c>
      <c r="R1539" s="20">
        <f t="shared" si="4407"/>
        <v>709.1</v>
      </c>
      <c r="S1539" s="20">
        <f t="shared" si="4408"/>
        <v>709.1</v>
      </c>
      <c r="T1539" s="20">
        <f t="shared" si="4409"/>
        <v>709.1</v>
      </c>
      <c r="U1539" s="20">
        <f t="shared" si="4539"/>
        <v>0</v>
      </c>
      <c r="V1539" s="20">
        <f t="shared" si="4345"/>
        <v>709.1</v>
      </c>
      <c r="W1539" s="20">
        <f t="shared" si="4539"/>
        <v>0</v>
      </c>
      <c r="X1539" s="20">
        <f t="shared" si="4539"/>
        <v>0</v>
      </c>
      <c r="Y1539" s="20">
        <f t="shared" si="4539"/>
        <v>0</v>
      </c>
      <c r="Z1539" s="20">
        <f t="shared" si="4323"/>
        <v>709.1</v>
      </c>
      <c r="AA1539" s="20">
        <f t="shared" si="4324"/>
        <v>709.1</v>
      </c>
      <c r="AB1539" s="20">
        <f t="shared" si="4325"/>
        <v>709.1</v>
      </c>
      <c r="AC1539" s="20">
        <f t="shared" si="4539"/>
        <v>0</v>
      </c>
      <c r="AD1539" s="20">
        <f t="shared" si="4539"/>
        <v>0</v>
      </c>
      <c r="AE1539" s="20">
        <f t="shared" si="4539"/>
        <v>0</v>
      </c>
      <c r="AF1539" s="20">
        <f t="shared" si="4534"/>
        <v>709.1</v>
      </c>
      <c r="AG1539" s="20">
        <f t="shared" si="4535"/>
        <v>709.1</v>
      </c>
      <c r="AH1539" s="20">
        <f t="shared" si="4536"/>
        <v>709.1</v>
      </c>
      <c r="AI1539" s="20">
        <f t="shared" si="4539"/>
        <v>0</v>
      </c>
      <c r="AJ1539" s="20">
        <f t="shared" si="4537"/>
        <v>709.1</v>
      </c>
      <c r="AK1539" s="20">
        <f t="shared" si="4539"/>
        <v>0</v>
      </c>
      <c r="AL1539" s="20">
        <f t="shared" si="4539"/>
        <v>0</v>
      </c>
      <c r="AM1539" s="20">
        <f t="shared" si="4539"/>
        <v>0</v>
      </c>
      <c r="AN1539" s="20">
        <f t="shared" si="4426"/>
        <v>709.1</v>
      </c>
      <c r="AO1539" s="20">
        <f t="shared" si="4427"/>
        <v>709.1</v>
      </c>
      <c r="AP1539" s="20">
        <f t="shared" si="4428"/>
        <v>709.1</v>
      </c>
      <c r="AQ1539" s="20">
        <f t="shared" si="4539"/>
        <v>0</v>
      </c>
      <c r="AR1539" s="20">
        <f t="shared" si="4539"/>
        <v>0</v>
      </c>
      <c r="AS1539" s="20">
        <f t="shared" si="4539"/>
        <v>0</v>
      </c>
      <c r="AT1539" s="20">
        <f t="shared" si="4429"/>
        <v>709.1</v>
      </c>
      <c r="AU1539" s="20">
        <f t="shared" si="4430"/>
        <v>709.1</v>
      </c>
      <c r="AV1539" s="20">
        <f t="shared" si="4431"/>
        <v>709.1</v>
      </c>
      <c r="AW1539" s="20">
        <f t="shared" si="4539"/>
        <v>0</v>
      </c>
      <c r="AX1539" s="20">
        <f t="shared" si="4539"/>
        <v>0</v>
      </c>
      <c r="AY1539" s="20">
        <f t="shared" si="4539"/>
        <v>0</v>
      </c>
      <c r="AZ1539" s="20">
        <f t="shared" si="4541"/>
        <v>709.1</v>
      </c>
      <c r="BA1539" s="20">
        <f t="shared" si="4542"/>
        <v>709.1</v>
      </c>
      <c r="BB1539" s="20">
        <f t="shared" si="4543"/>
        <v>709.1</v>
      </c>
      <c r="BC1539" s="20">
        <f t="shared" si="4539"/>
        <v>0</v>
      </c>
      <c r="BD1539" s="20">
        <f t="shared" si="4540"/>
        <v>709.1</v>
      </c>
      <c r="BE1539" s="20">
        <f t="shared" si="4539"/>
        <v>0</v>
      </c>
      <c r="BF1539" s="20">
        <f t="shared" si="4539"/>
        <v>0</v>
      </c>
      <c r="BG1539" s="20">
        <f t="shared" si="4539"/>
        <v>0</v>
      </c>
      <c r="BH1539" s="20">
        <f t="shared" si="4471"/>
        <v>709.1</v>
      </c>
      <c r="BI1539" s="20">
        <f t="shared" si="4472"/>
        <v>709.1</v>
      </c>
      <c r="BJ1539" s="20">
        <f t="shared" si="4473"/>
        <v>709.1</v>
      </c>
      <c r="BK1539" s="20">
        <f t="shared" si="4539"/>
        <v>0</v>
      </c>
      <c r="BL1539" s="20">
        <f t="shared" si="4539"/>
        <v>0</v>
      </c>
      <c r="BM1539" s="20">
        <f t="shared" si="4474"/>
        <v>709.1</v>
      </c>
      <c r="BN1539" s="20">
        <f t="shared" si="4475"/>
        <v>709.1</v>
      </c>
      <c r="BO1539" s="20">
        <f t="shared" si="4539"/>
        <v>0</v>
      </c>
      <c r="BP1539" s="20">
        <f t="shared" si="4539"/>
        <v>0</v>
      </c>
      <c r="BQ1539" s="20">
        <f t="shared" si="4539"/>
        <v>0</v>
      </c>
      <c r="BR1539" s="20">
        <f t="shared" si="4319"/>
        <v>709.1</v>
      </c>
      <c r="BS1539" s="20">
        <f t="shared" si="4320"/>
        <v>709.1</v>
      </c>
      <c r="BT1539" s="20">
        <f t="shared" si="4321"/>
        <v>709.1</v>
      </c>
      <c r="BU1539" s="20">
        <f t="shared" si="4539"/>
        <v>0</v>
      </c>
      <c r="BV1539" s="20">
        <f t="shared" si="4322"/>
        <v>709.1</v>
      </c>
      <c r="BW1539" s="20">
        <f t="shared" si="4539"/>
        <v>0</v>
      </c>
      <c r="BX1539" s="20">
        <f t="shared" si="4539"/>
        <v>0</v>
      </c>
      <c r="BY1539" s="20">
        <f t="shared" si="4366"/>
        <v>709.1</v>
      </c>
      <c r="BZ1539" s="20">
        <f t="shared" si="4367"/>
        <v>709.1</v>
      </c>
      <c r="CA1539" s="20">
        <f t="shared" si="4539"/>
        <v>0</v>
      </c>
      <c r="CB1539" s="20">
        <f t="shared" si="4368"/>
        <v>709.1</v>
      </c>
      <c r="CC1539" s="20">
        <f t="shared" si="4539"/>
        <v>0</v>
      </c>
      <c r="CD1539" s="20">
        <f t="shared" si="4369"/>
        <v>709.1</v>
      </c>
      <c r="CE1539" s="20">
        <f t="shared" si="4539"/>
        <v>0</v>
      </c>
    </row>
    <row r="1540" spans="1:84" ht="31.5" x14ac:dyDescent="0.25">
      <c r="A1540" s="10" t="s">
        <v>257</v>
      </c>
      <c r="B1540" s="19">
        <v>630</v>
      </c>
      <c r="C1540" s="10" t="s">
        <v>337</v>
      </c>
      <c r="D1540" s="10" t="s">
        <v>334</v>
      </c>
      <c r="E1540" s="25" t="s">
        <v>583</v>
      </c>
      <c r="F1540" s="20">
        <v>709.1</v>
      </c>
      <c r="G1540" s="20">
        <v>709.1</v>
      </c>
      <c r="H1540" s="20">
        <v>709.1</v>
      </c>
      <c r="I1540" s="20"/>
      <c r="J1540" s="20"/>
      <c r="K1540" s="20"/>
      <c r="L1540" s="20">
        <f t="shared" si="4478"/>
        <v>709.1</v>
      </c>
      <c r="M1540" s="20">
        <f t="shared" si="4479"/>
        <v>709.1</v>
      </c>
      <c r="N1540" s="20">
        <f t="shared" si="4480"/>
        <v>709.1</v>
      </c>
      <c r="O1540" s="20"/>
      <c r="P1540" s="20"/>
      <c r="Q1540" s="20"/>
      <c r="R1540" s="20">
        <f t="shared" si="4407"/>
        <v>709.1</v>
      </c>
      <c r="S1540" s="20">
        <f t="shared" si="4408"/>
        <v>709.1</v>
      </c>
      <c r="T1540" s="20">
        <f t="shared" si="4409"/>
        <v>709.1</v>
      </c>
      <c r="U1540" s="20"/>
      <c r="V1540" s="20">
        <f t="shared" si="4345"/>
        <v>709.1</v>
      </c>
      <c r="W1540" s="20"/>
      <c r="X1540" s="20"/>
      <c r="Y1540" s="20"/>
      <c r="Z1540" s="20">
        <f t="shared" si="4323"/>
        <v>709.1</v>
      </c>
      <c r="AA1540" s="20">
        <f t="shared" si="4324"/>
        <v>709.1</v>
      </c>
      <c r="AB1540" s="20">
        <f t="shared" si="4325"/>
        <v>709.1</v>
      </c>
      <c r="AC1540" s="20"/>
      <c r="AD1540" s="20"/>
      <c r="AE1540" s="20"/>
      <c r="AF1540" s="20">
        <f t="shared" si="4534"/>
        <v>709.1</v>
      </c>
      <c r="AG1540" s="20">
        <f t="shared" si="4535"/>
        <v>709.1</v>
      </c>
      <c r="AH1540" s="20">
        <f t="shared" si="4536"/>
        <v>709.1</v>
      </c>
      <c r="AI1540" s="20"/>
      <c r="AJ1540" s="20">
        <f t="shared" si="4537"/>
        <v>709.1</v>
      </c>
      <c r="AK1540" s="20"/>
      <c r="AL1540" s="20"/>
      <c r="AM1540" s="20"/>
      <c r="AN1540" s="20">
        <f t="shared" si="4426"/>
        <v>709.1</v>
      </c>
      <c r="AO1540" s="20">
        <f t="shared" si="4427"/>
        <v>709.1</v>
      </c>
      <c r="AP1540" s="20">
        <f t="shared" si="4428"/>
        <v>709.1</v>
      </c>
      <c r="AQ1540" s="20"/>
      <c r="AR1540" s="20"/>
      <c r="AS1540" s="20"/>
      <c r="AT1540" s="20">
        <f t="shared" si="4429"/>
        <v>709.1</v>
      </c>
      <c r="AU1540" s="20">
        <f t="shared" si="4430"/>
        <v>709.1</v>
      </c>
      <c r="AV1540" s="20">
        <f t="shared" si="4431"/>
        <v>709.1</v>
      </c>
      <c r="AW1540" s="20"/>
      <c r="AX1540" s="20"/>
      <c r="AY1540" s="20"/>
      <c r="AZ1540" s="20">
        <f t="shared" si="4541"/>
        <v>709.1</v>
      </c>
      <c r="BA1540" s="20">
        <f t="shared" si="4542"/>
        <v>709.1</v>
      </c>
      <c r="BB1540" s="20">
        <f t="shared" si="4543"/>
        <v>709.1</v>
      </c>
      <c r="BC1540" s="20"/>
      <c r="BD1540" s="20">
        <f t="shared" si="4540"/>
        <v>709.1</v>
      </c>
      <c r="BE1540" s="20"/>
      <c r="BF1540" s="20"/>
      <c r="BG1540" s="20"/>
      <c r="BH1540" s="20">
        <f t="shared" si="4471"/>
        <v>709.1</v>
      </c>
      <c r="BI1540" s="20">
        <f t="shared" si="4472"/>
        <v>709.1</v>
      </c>
      <c r="BJ1540" s="20">
        <f t="shared" si="4473"/>
        <v>709.1</v>
      </c>
      <c r="BK1540" s="20"/>
      <c r="BL1540" s="20"/>
      <c r="BM1540" s="20">
        <f t="shared" si="4474"/>
        <v>709.1</v>
      </c>
      <c r="BN1540" s="20">
        <f t="shared" si="4475"/>
        <v>709.1</v>
      </c>
      <c r="BO1540" s="20"/>
      <c r="BP1540" s="20"/>
      <c r="BQ1540" s="20"/>
      <c r="BR1540" s="20">
        <f t="shared" ref="BR1540:BR1603" si="4544">BM1540+BO1540</f>
        <v>709.1</v>
      </c>
      <c r="BS1540" s="20">
        <f t="shared" ref="BS1540:BS1603" si="4545">BN1540+BP1540</f>
        <v>709.1</v>
      </c>
      <c r="BT1540" s="20">
        <f t="shared" ref="BT1540:BT1603" si="4546">BJ1540+BQ1540</f>
        <v>709.1</v>
      </c>
      <c r="BU1540" s="20"/>
      <c r="BV1540" s="20">
        <f t="shared" ref="BV1540:BV1603" si="4547">BR1540+BU1540</f>
        <v>709.1</v>
      </c>
      <c r="BW1540" s="20"/>
      <c r="BX1540" s="20"/>
      <c r="BY1540" s="20">
        <f t="shared" si="4366"/>
        <v>709.1</v>
      </c>
      <c r="BZ1540" s="20">
        <f t="shared" si="4367"/>
        <v>709.1</v>
      </c>
      <c r="CA1540" s="20"/>
      <c r="CB1540" s="20">
        <f t="shared" si="4368"/>
        <v>709.1</v>
      </c>
      <c r="CC1540" s="20"/>
      <c r="CD1540" s="20">
        <f t="shared" si="4369"/>
        <v>709.1</v>
      </c>
      <c r="CE1540" s="20"/>
    </row>
    <row r="1541" spans="1:84" ht="31.5" x14ac:dyDescent="0.25">
      <c r="A1541" s="10" t="s">
        <v>505</v>
      </c>
      <c r="B1541" s="19"/>
      <c r="C1541" s="10"/>
      <c r="D1541" s="10"/>
      <c r="E1541" s="25" t="s">
        <v>954</v>
      </c>
      <c r="F1541" s="20">
        <f>F1542</f>
        <v>1047.8</v>
      </c>
      <c r="G1541" s="20">
        <f t="shared" ref="G1541:CE1544" si="4548">G1542</f>
        <v>1047.8</v>
      </c>
      <c r="H1541" s="20">
        <f t="shared" si="4548"/>
        <v>1047.8</v>
      </c>
      <c r="I1541" s="20">
        <f t="shared" si="4548"/>
        <v>0</v>
      </c>
      <c r="J1541" s="20">
        <f t="shared" si="4548"/>
        <v>0</v>
      </c>
      <c r="K1541" s="20">
        <f t="shared" si="4548"/>
        <v>0</v>
      </c>
      <c r="L1541" s="20">
        <f t="shared" si="4478"/>
        <v>1047.8</v>
      </c>
      <c r="M1541" s="20">
        <f t="shared" si="4479"/>
        <v>1047.8</v>
      </c>
      <c r="N1541" s="20">
        <f t="shared" si="4480"/>
        <v>1047.8</v>
      </c>
      <c r="O1541" s="20">
        <f t="shared" si="4548"/>
        <v>0</v>
      </c>
      <c r="P1541" s="20">
        <f t="shared" si="4548"/>
        <v>0</v>
      </c>
      <c r="Q1541" s="20">
        <f t="shared" si="4548"/>
        <v>0</v>
      </c>
      <c r="R1541" s="20">
        <f t="shared" si="4407"/>
        <v>1047.8</v>
      </c>
      <c r="S1541" s="20">
        <f t="shared" si="4408"/>
        <v>1047.8</v>
      </c>
      <c r="T1541" s="20">
        <f t="shared" si="4409"/>
        <v>1047.8</v>
      </c>
      <c r="U1541" s="20">
        <f t="shared" si="4548"/>
        <v>0</v>
      </c>
      <c r="V1541" s="20">
        <f t="shared" si="4345"/>
        <v>1047.8</v>
      </c>
      <c r="W1541" s="20">
        <f t="shared" si="4548"/>
        <v>0</v>
      </c>
      <c r="X1541" s="20">
        <f t="shared" si="4548"/>
        <v>0</v>
      </c>
      <c r="Y1541" s="20">
        <f t="shared" si="4548"/>
        <v>0</v>
      </c>
      <c r="Z1541" s="20">
        <f t="shared" ref="Z1541:Z1614" si="4549">W1541+V1541</f>
        <v>1047.8</v>
      </c>
      <c r="AA1541" s="20">
        <f t="shared" ref="AA1541:AA1614" si="4550">X1541+S1541</f>
        <v>1047.8</v>
      </c>
      <c r="AB1541" s="20">
        <f t="shared" ref="AB1541:AB1614" si="4551">Y1541+T1541</f>
        <v>1047.8</v>
      </c>
      <c r="AC1541" s="20">
        <f t="shared" si="4548"/>
        <v>0</v>
      </c>
      <c r="AD1541" s="20">
        <f t="shared" si="4548"/>
        <v>0</v>
      </c>
      <c r="AE1541" s="20">
        <f t="shared" si="4548"/>
        <v>0</v>
      </c>
      <c r="AF1541" s="20">
        <f t="shared" si="4534"/>
        <v>1047.8</v>
      </c>
      <c r="AG1541" s="20">
        <f t="shared" si="4535"/>
        <v>1047.8</v>
      </c>
      <c r="AH1541" s="20">
        <f t="shared" si="4536"/>
        <v>1047.8</v>
      </c>
      <c r="AI1541" s="20">
        <f t="shared" si="4548"/>
        <v>0</v>
      </c>
      <c r="AJ1541" s="20">
        <f t="shared" si="4537"/>
        <v>1047.8</v>
      </c>
      <c r="AK1541" s="20">
        <f t="shared" si="4548"/>
        <v>0</v>
      </c>
      <c r="AL1541" s="20">
        <f t="shared" si="4548"/>
        <v>0</v>
      </c>
      <c r="AM1541" s="20">
        <f t="shared" si="4548"/>
        <v>0</v>
      </c>
      <c r="AN1541" s="20">
        <f t="shared" si="4426"/>
        <v>1047.8</v>
      </c>
      <c r="AO1541" s="20">
        <f t="shared" si="4427"/>
        <v>1047.8</v>
      </c>
      <c r="AP1541" s="20">
        <f t="shared" si="4428"/>
        <v>1047.8</v>
      </c>
      <c r="AQ1541" s="20">
        <f t="shared" si="4548"/>
        <v>0</v>
      </c>
      <c r="AR1541" s="20">
        <f t="shared" si="4548"/>
        <v>0</v>
      </c>
      <c r="AS1541" s="20">
        <f t="shared" si="4548"/>
        <v>0</v>
      </c>
      <c r="AT1541" s="20">
        <f t="shared" si="4429"/>
        <v>1047.8</v>
      </c>
      <c r="AU1541" s="20">
        <f t="shared" si="4430"/>
        <v>1047.8</v>
      </c>
      <c r="AV1541" s="20">
        <f t="shared" si="4431"/>
        <v>1047.8</v>
      </c>
      <c r="AW1541" s="20">
        <f t="shared" si="4548"/>
        <v>0</v>
      </c>
      <c r="AX1541" s="20">
        <f t="shared" si="4548"/>
        <v>0</v>
      </c>
      <c r="AY1541" s="20">
        <f t="shared" si="4548"/>
        <v>0</v>
      </c>
      <c r="AZ1541" s="20">
        <f t="shared" si="4541"/>
        <v>1047.8</v>
      </c>
      <c r="BA1541" s="20">
        <f t="shared" si="4542"/>
        <v>1047.8</v>
      </c>
      <c r="BB1541" s="20">
        <f t="shared" si="4543"/>
        <v>1047.8</v>
      </c>
      <c r="BC1541" s="20">
        <f t="shared" si="4548"/>
        <v>0</v>
      </c>
      <c r="BD1541" s="20">
        <f t="shared" si="4540"/>
        <v>1047.8</v>
      </c>
      <c r="BE1541" s="20">
        <f t="shared" si="4548"/>
        <v>0</v>
      </c>
      <c r="BF1541" s="20">
        <f t="shared" si="4548"/>
        <v>0</v>
      </c>
      <c r="BG1541" s="20">
        <f t="shared" si="4548"/>
        <v>0</v>
      </c>
      <c r="BH1541" s="20">
        <f t="shared" si="4471"/>
        <v>1047.8</v>
      </c>
      <c r="BI1541" s="20">
        <f t="shared" si="4472"/>
        <v>1047.8</v>
      </c>
      <c r="BJ1541" s="20">
        <f t="shared" si="4473"/>
        <v>1047.8</v>
      </c>
      <c r="BK1541" s="20">
        <f t="shared" si="4548"/>
        <v>0</v>
      </c>
      <c r="BL1541" s="20">
        <f t="shared" si="4548"/>
        <v>0</v>
      </c>
      <c r="BM1541" s="20">
        <f t="shared" si="4474"/>
        <v>1047.8</v>
      </c>
      <c r="BN1541" s="20">
        <f t="shared" si="4475"/>
        <v>1047.8</v>
      </c>
      <c r="BO1541" s="20">
        <f t="shared" si="4548"/>
        <v>0</v>
      </c>
      <c r="BP1541" s="20">
        <f t="shared" si="4548"/>
        <v>0</v>
      </c>
      <c r="BQ1541" s="20">
        <f t="shared" si="4548"/>
        <v>0</v>
      </c>
      <c r="BR1541" s="20">
        <f t="shared" si="4544"/>
        <v>1047.8</v>
      </c>
      <c r="BS1541" s="20">
        <f t="shared" si="4545"/>
        <v>1047.8</v>
      </c>
      <c r="BT1541" s="20">
        <f t="shared" si="4546"/>
        <v>1047.8</v>
      </c>
      <c r="BU1541" s="20">
        <f t="shared" si="4548"/>
        <v>0</v>
      </c>
      <c r="BV1541" s="20">
        <f t="shared" si="4547"/>
        <v>1047.8</v>
      </c>
      <c r="BW1541" s="20">
        <f t="shared" si="4548"/>
        <v>-51.201999999999998</v>
      </c>
      <c r="BX1541" s="20">
        <f t="shared" si="4548"/>
        <v>0</v>
      </c>
      <c r="BY1541" s="20">
        <f t="shared" si="4366"/>
        <v>996.59799999999996</v>
      </c>
      <c r="BZ1541" s="20">
        <f t="shared" si="4367"/>
        <v>1047.8</v>
      </c>
      <c r="CA1541" s="20">
        <f t="shared" si="4548"/>
        <v>0</v>
      </c>
      <c r="CB1541" s="20">
        <f t="shared" si="4368"/>
        <v>996.59799999999996</v>
      </c>
      <c r="CC1541" s="20">
        <f t="shared" si="4548"/>
        <v>0</v>
      </c>
      <c r="CD1541" s="20">
        <f t="shared" si="4369"/>
        <v>996.59799999999996</v>
      </c>
      <c r="CE1541" s="20">
        <f t="shared" si="4548"/>
        <v>0</v>
      </c>
    </row>
    <row r="1542" spans="1:84" ht="31.5" x14ac:dyDescent="0.25">
      <c r="A1542" s="10" t="s">
        <v>258</v>
      </c>
      <c r="B1542" s="19"/>
      <c r="C1542" s="10"/>
      <c r="D1542" s="10"/>
      <c r="E1542" s="25" t="s">
        <v>955</v>
      </c>
      <c r="F1542" s="20">
        <f>F1543</f>
        <v>1047.8</v>
      </c>
      <c r="G1542" s="20">
        <f t="shared" si="4548"/>
        <v>1047.8</v>
      </c>
      <c r="H1542" s="20">
        <f t="shared" si="4548"/>
        <v>1047.8</v>
      </c>
      <c r="I1542" s="20">
        <f t="shared" si="4548"/>
        <v>0</v>
      </c>
      <c r="J1542" s="20">
        <f t="shared" si="4548"/>
        <v>0</v>
      </c>
      <c r="K1542" s="20">
        <f t="shared" si="4548"/>
        <v>0</v>
      </c>
      <c r="L1542" s="20">
        <f t="shared" si="4478"/>
        <v>1047.8</v>
      </c>
      <c r="M1542" s="20">
        <f t="shared" si="4479"/>
        <v>1047.8</v>
      </c>
      <c r="N1542" s="20">
        <f t="shared" si="4480"/>
        <v>1047.8</v>
      </c>
      <c r="O1542" s="20">
        <f t="shared" si="4548"/>
        <v>0</v>
      </c>
      <c r="P1542" s="20">
        <f t="shared" si="4548"/>
        <v>0</v>
      </c>
      <c r="Q1542" s="20">
        <f t="shared" si="4548"/>
        <v>0</v>
      </c>
      <c r="R1542" s="20">
        <f t="shared" si="4407"/>
        <v>1047.8</v>
      </c>
      <c r="S1542" s="20">
        <f t="shared" si="4408"/>
        <v>1047.8</v>
      </c>
      <c r="T1542" s="20">
        <f t="shared" si="4409"/>
        <v>1047.8</v>
      </c>
      <c r="U1542" s="20">
        <f t="shared" si="4548"/>
        <v>0</v>
      </c>
      <c r="V1542" s="20">
        <f t="shared" si="4345"/>
        <v>1047.8</v>
      </c>
      <c r="W1542" s="20">
        <f t="shared" si="4548"/>
        <v>0</v>
      </c>
      <c r="X1542" s="20">
        <f t="shared" si="4548"/>
        <v>0</v>
      </c>
      <c r="Y1542" s="20">
        <f t="shared" si="4548"/>
        <v>0</v>
      </c>
      <c r="Z1542" s="20">
        <f t="shared" si="4549"/>
        <v>1047.8</v>
      </c>
      <c r="AA1542" s="20">
        <f t="shared" si="4550"/>
        <v>1047.8</v>
      </c>
      <c r="AB1542" s="20">
        <f t="shared" si="4551"/>
        <v>1047.8</v>
      </c>
      <c r="AC1542" s="20">
        <f t="shared" si="4548"/>
        <v>0</v>
      </c>
      <c r="AD1542" s="20">
        <f t="shared" si="4548"/>
        <v>0</v>
      </c>
      <c r="AE1542" s="20">
        <f t="shared" si="4548"/>
        <v>0</v>
      </c>
      <c r="AF1542" s="20">
        <f t="shared" si="4534"/>
        <v>1047.8</v>
      </c>
      <c r="AG1542" s="20">
        <f t="shared" si="4535"/>
        <v>1047.8</v>
      </c>
      <c r="AH1542" s="20">
        <f t="shared" si="4536"/>
        <v>1047.8</v>
      </c>
      <c r="AI1542" s="20">
        <f t="shared" si="4548"/>
        <v>0</v>
      </c>
      <c r="AJ1542" s="20">
        <f t="shared" si="4537"/>
        <v>1047.8</v>
      </c>
      <c r="AK1542" s="20">
        <f t="shared" si="4548"/>
        <v>0</v>
      </c>
      <c r="AL1542" s="20">
        <f t="shared" si="4548"/>
        <v>0</v>
      </c>
      <c r="AM1542" s="20">
        <f t="shared" si="4548"/>
        <v>0</v>
      </c>
      <c r="AN1542" s="20">
        <f t="shared" si="4426"/>
        <v>1047.8</v>
      </c>
      <c r="AO1542" s="20">
        <f t="shared" si="4427"/>
        <v>1047.8</v>
      </c>
      <c r="AP1542" s="20">
        <f t="shared" si="4428"/>
        <v>1047.8</v>
      </c>
      <c r="AQ1542" s="20">
        <f t="shared" si="4548"/>
        <v>0</v>
      </c>
      <c r="AR1542" s="20">
        <f t="shared" si="4548"/>
        <v>0</v>
      </c>
      <c r="AS1542" s="20">
        <f t="shared" si="4548"/>
        <v>0</v>
      </c>
      <c r="AT1542" s="20">
        <f t="shared" si="4429"/>
        <v>1047.8</v>
      </c>
      <c r="AU1542" s="20">
        <f t="shared" si="4430"/>
        <v>1047.8</v>
      </c>
      <c r="AV1542" s="20">
        <f t="shared" si="4431"/>
        <v>1047.8</v>
      </c>
      <c r="AW1542" s="20">
        <f t="shared" si="4548"/>
        <v>0</v>
      </c>
      <c r="AX1542" s="20">
        <f t="shared" si="4548"/>
        <v>0</v>
      </c>
      <c r="AY1542" s="20">
        <f t="shared" si="4548"/>
        <v>0</v>
      </c>
      <c r="AZ1542" s="20">
        <f t="shared" si="4541"/>
        <v>1047.8</v>
      </c>
      <c r="BA1542" s="20">
        <f t="shared" si="4542"/>
        <v>1047.8</v>
      </c>
      <c r="BB1542" s="20">
        <f t="shared" si="4543"/>
        <v>1047.8</v>
      </c>
      <c r="BC1542" s="20">
        <f t="shared" si="4548"/>
        <v>0</v>
      </c>
      <c r="BD1542" s="20">
        <f t="shared" si="4540"/>
        <v>1047.8</v>
      </c>
      <c r="BE1542" s="20">
        <f t="shared" si="4548"/>
        <v>0</v>
      </c>
      <c r="BF1542" s="20">
        <f t="shared" si="4548"/>
        <v>0</v>
      </c>
      <c r="BG1542" s="20">
        <f t="shared" si="4548"/>
        <v>0</v>
      </c>
      <c r="BH1542" s="20">
        <f t="shared" si="4471"/>
        <v>1047.8</v>
      </c>
      <c r="BI1542" s="20">
        <f t="shared" si="4472"/>
        <v>1047.8</v>
      </c>
      <c r="BJ1542" s="20">
        <f t="shared" si="4473"/>
        <v>1047.8</v>
      </c>
      <c r="BK1542" s="20">
        <f t="shared" si="4548"/>
        <v>0</v>
      </c>
      <c r="BL1542" s="20">
        <f t="shared" si="4548"/>
        <v>0</v>
      </c>
      <c r="BM1542" s="20">
        <f t="shared" si="4474"/>
        <v>1047.8</v>
      </c>
      <c r="BN1542" s="20">
        <f t="shared" si="4475"/>
        <v>1047.8</v>
      </c>
      <c r="BO1542" s="20">
        <f t="shared" si="4548"/>
        <v>0</v>
      </c>
      <c r="BP1542" s="20">
        <f t="shared" si="4548"/>
        <v>0</v>
      </c>
      <c r="BQ1542" s="20">
        <f t="shared" si="4548"/>
        <v>0</v>
      </c>
      <c r="BR1542" s="20">
        <f t="shared" si="4544"/>
        <v>1047.8</v>
      </c>
      <c r="BS1542" s="20">
        <f t="shared" si="4545"/>
        <v>1047.8</v>
      </c>
      <c r="BT1542" s="20">
        <f t="shared" si="4546"/>
        <v>1047.8</v>
      </c>
      <c r="BU1542" s="20">
        <f t="shared" si="4548"/>
        <v>0</v>
      </c>
      <c r="BV1542" s="20">
        <f t="shared" si="4547"/>
        <v>1047.8</v>
      </c>
      <c r="BW1542" s="20">
        <f t="shared" si="4548"/>
        <v>-51.201999999999998</v>
      </c>
      <c r="BX1542" s="20">
        <f t="shared" si="4548"/>
        <v>0</v>
      </c>
      <c r="BY1542" s="20">
        <f t="shared" si="4366"/>
        <v>996.59799999999996</v>
      </c>
      <c r="BZ1542" s="20">
        <f t="shared" si="4367"/>
        <v>1047.8</v>
      </c>
      <c r="CA1542" s="20">
        <f t="shared" si="4548"/>
        <v>0</v>
      </c>
      <c r="CB1542" s="20">
        <f t="shared" si="4368"/>
        <v>996.59799999999996</v>
      </c>
      <c r="CC1542" s="20">
        <f t="shared" si="4548"/>
        <v>0</v>
      </c>
      <c r="CD1542" s="20">
        <f t="shared" si="4369"/>
        <v>996.59799999999996</v>
      </c>
      <c r="CE1542" s="20">
        <f t="shared" si="4548"/>
        <v>0</v>
      </c>
    </row>
    <row r="1543" spans="1:84" ht="47.25" x14ac:dyDescent="0.25">
      <c r="A1543" s="10" t="s">
        <v>258</v>
      </c>
      <c r="B1543" s="19">
        <v>200</v>
      </c>
      <c r="C1543" s="10"/>
      <c r="D1543" s="10"/>
      <c r="E1543" s="25" t="s">
        <v>602</v>
      </c>
      <c r="F1543" s="20">
        <f>F1544</f>
        <v>1047.8</v>
      </c>
      <c r="G1543" s="20">
        <f t="shared" si="4548"/>
        <v>1047.8</v>
      </c>
      <c r="H1543" s="20">
        <f t="shared" si="4548"/>
        <v>1047.8</v>
      </c>
      <c r="I1543" s="20">
        <f t="shared" si="4548"/>
        <v>0</v>
      </c>
      <c r="J1543" s="20">
        <f t="shared" si="4548"/>
        <v>0</v>
      </c>
      <c r="K1543" s="20">
        <f t="shared" si="4548"/>
        <v>0</v>
      </c>
      <c r="L1543" s="20">
        <f t="shared" si="4478"/>
        <v>1047.8</v>
      </c>
      <c r="M1543" s="20">
        <f t="shared" si="4479"/>
        <v>1047.8</v>
      </c>
      <c r="N1543" s="20">
        <f t="shared" si="4480"/>
        <v>1047.8</v>
      </c>
      <c r="O1543" s="20">
        <f t="shared" si="4548"/>
        <v>0</v>
      </c>
      <c r="P1543" s="20">
        <f t="shared" si="4548"/>
        <v>0</v>
      </c>
      <c r="Q1543" s="20">
        <f t="shared" si="4548"/>
        <v>0</v>
      </c>
      <c r="R1543" s="20">
        <f t="shared" si="4407"/>
        <v>1047.8</v>
      </c>
      <c r="S1543" s="20">
        <f t="shared" si="4408"/>
        <v>1047.8</v>
      </c>
      <c r="T1543" s="20">
        <f t="shared" si="4409"/>
        <v>1047.8</v>
      </c>
      <c r="U1543" s="20">
        <f t="shared" si="4548"/>
        <v>0</v>
      </c>
      <c r="V1543" s="20">
        <f t="shared" si="4345"/>
        <v>1047.8</v>
      </c>
      <c r="W1543" s="20">
        <f t="shared" si="4548"/>
        <v>0</v>
      </c>
      <c r="X1543" s="20">
        <f t="shared" si="4548"/>
        <v>0</v>
      </c>
      <c r="Y1543" s="20">
        <f t="shared" si="4548"/>
        <v>0</v>
      </c>
      <c r="Z1543" s="20">
        <f t="shared" si="4549"/>
        <v>1047.8</v>
      </c>
      <c r="AA1543" s="20">
        <f t="shared" si="4550"/>
        <v>1047.8</v>
      </c>
      <c r="AB1543" s="20">
        <f t="shared" si="4551"/>
        <v>1047.8</v>
      </c>
      <c r="AC1543" s="20">
        <f t="shared" si="4548"/>
        <v>0</v>
      </c>
      <c r="AD1543" s="20">
        <f t="shared" si="4548"/>
        <v>0</v>
      </c>
      <c r="AE1543" s="20">
        <f t="shared" si="4548"/>
        <v>0</v>
      </c>
      <c r="AF1543" s="20">
        <f t="shared" si="4534"/>
        <v>1047.8</v>
      </c>
      <c r="AG1543" s="20">
        <f t="shared" si="4535"/>
        <v>1047.8</v>
      </c>
      <c r="AH1543" s="20">
        <f t="shared" si="4536"/>
        <v>1047.8</v>
      </c>
      <c r="AI1543" s="20">
        <f t="shared" si="4548"/>
        <v>0</v>
      </c>
      <c r="AJ1543" s="20">
        <f t="shared" si="4537"/>
        <v>1047.8</v>
      </c>
      <c r="AK1543" s="20">
        <f t="shared" si="4548"/>
        <v>0</v>
      </c>
      <c r="AL1543" s="20">
        <f t="shared" si="4548"/>
        <v>0</v>
      </c>
      <c r="AM1543" s="20">
        <f t="shared" si="4548"/>
        <v>0</v>
      </c>
      <c r="AN1543" s="20">
        <f t="shared" si="4426"/>
        <v>1047.8</v>
      </c>
      <c r="AO1543" s="20">
        <f t="shared" si="4427"/>
        <v>1047.8</v>
      </c>
      <c r="AP1543" s="20">
        <f t="shared" si="4428"/>
        <v>1047.8</v>
      </c>
      <c r="AQ1543" s="20">
        <f t="shared" si="4548"/>
        <v>0</v>
      </c>
      <c r="AR1543" s="20">
        <f t="shared" si="4548"/>
        <v>0</v>
      </c>
      <c r="AS1543" s="20">
        <f t="shared" si="4548"/>
        <v>0</v>
      </c>
      <c r="AT1543" s="20">
        <f t="shared" si="4429"/>
        <v>1047.8</v>
      </c>
      <c r="AU1543" s="20">
        <f t="shared" si="4430"/>
        <v>1047.8</v>
      </c>
      <c r="AV1543" s="20">
        <f t="shared" si="4431"/>
        <v>1047.8</v>
      </c>
      <c r="AW1543" s="20">
        <f t="shared" si="4548"/>
        <v>0</v>
      </c>
      <c r="AX1543" s="20">
        <f t="shared" si="4548"/>
        <v>0</v>
      </c>
      <c r="AY1543" s="20">
        <f t="shared" si="4548"/>
        <v>0</v>
      </c>
      <c r="AZ1543" s="20">
        <f t="shared" si="4541"/>
        <v>1047.8</v>
      </c>
      <c r="BA1543" s="20">
        <f t="shared" si="4542"/>
        <v>1047.8</v>
      </c>
      <c r="BB1543" s="20">
        <f t="shared" si="4543"/>
        <v>1047.8</v>
      </c>
      <c r="BC1543" s="20">
        <f t="shared" si="4548"/>
        <v>0</v>
      </c>
      <c r="BD1543" s="20">
        <f t="shared" si="4540"/>
        <v>1047.8</v>
      </c>
      <c r="BE1543" s="20">
        <f t="shared" si="4548"/>
        <v>0</v>
      </c>
      <c r="BF1543" s="20">
        <f t="shared" si="4548"/>
        <v>0</v>
      </c>
      <c r="BG1543" s="20">
        <f t="shared" si="4548"/>
        <v>0</v>
      </c>
      <c r="BH1543" s="20">
        <f t="shared" si="4471"/>
        <v>1047.8</v>
      </c>
      <c r="BI1543" s="20">
        <f t="shared" si="4472"/>
        <v>1047.8</v>
      </c>
      <c r="BJ1543" s="20">
        <f t="shared" si="4473"/>
        <v>1047.8</v>
      </c>
      <c r="BK1543" s="20">
        <f t="shared" si="4548"/>
        <v>0</v>
      </c>
      <c r="BL1543" s="20">
        <f t="shared" si="4548"/>
        <v>0</v>
      </c>
      <c r="BM1543" s="20">
        <f t="shared" si="4474"/>
        <v>1047.8</v>
      </c>
      <c r="BN1543" s="20">
        <f t="shared" si="4475"/>
        <v>1047.8</v>
      </c>
      <c r="BO1543" s="20">
        <f t="shared" si="4548"/>
        <v>0</v>
      </c>
      <c r="BP1543" s="20">
        <f t="shared" si="4548"/>
        <v>0</v>
      </c>
      <c r="BQ1543" s="20">
        <f t="shared" si="4548"/>
        <v>0</v>
      </c>
      <c r="BR1543" s="20">
        <f t="shared" si="4544"/>
        <v>1047.8</v>
      </c>
      <c r="BS1543" s="20">
        <f t="shared" si="4545"/>
        <v>1047.8</v>
      </c>
      <c r="BT1543" s="20">
        <f t="shared" si="4546"/>
        <v>1047.8</v>
      </c>
      <c r="BU1543" s="20">
        <f t="shared" si="4548"/>
        <v>0</v>
      </c>
      <c r="BV1543" s="20">
        <f t="shared" si="4547"/>
        <v>1047.8</v>
      </c>
      <c r="BW1543" s="20">
        <f t="shared" si="4548"/>
        <v>-51.201999999999998</v>
      </c>
      <c r="BX1543" s="20">
        <f t="shared" si="4548"/>
        <v>0</v>
      </c>
      <c r="BY1543" s="20">
        <f t="shared" si="4366"/>
        <v>996.59799999999996</v>
      </c>
      <c r="BZ1543" s="20">
        <f t="shared" si="4367"/>
        <v>1047.8</v>
      </c>
      <c r="CA1543" s="20">
        <f t="shared" si="4548"/>
        <v>0</v>
      </c>
      <c r="CB1543" s="20">
        <f t="shared" si="4368"/>
        <v>996.59799999999996</v>
      </c>
      <c r="CC1543" s="20">
        <f t="shared" si="4548"/>
        <v>0</v>
      </c>
      <c r="CD1543" s="20">
        <f t="shared" si="4369"/>
        <v>996.59799999999996</v>
      </c>
      <c r="CE1543" s="20">
        <f t="shared" si="4548"/>
        <v>0</v>
      </c>
    </row>
    <row r="1544" spans="1:84" ht="47.25" x14ac:dyDescent="0.25">
      <c r="A1544" s="10" t="s">
        <v>258</v>
      </c>
      <c r="B1544" s="19">
        <v>240</v>
      </c>
      <c r="C1544" s="10"/>
      <c r="D1544" s="10"/>
      <c r="E1544" s="25" t="s">
        <v>603</v>
      </c>
      <c r="F1544" s="20">
        <f>F1545</f>
        <v>1047.8</v>
      </c>
      <c r="G1544" s="20">
        <f t="shared" si="4548"/>
        <v>1047.8</v>
      </c>
      <c r="H1544" s="20">
        <f t="shared" si="4548"/>
        <v>1047.8</v>
      </c>
      <c r="I1544" s="20">
        <f t="shared" si="4548"/>
        <v>0</v>
      </c>
      <c r="J1544" s="20">
        <f t="shared" si="4548"/>
        <v>0</v>
      </c>
      <c r="K1544" s="20">
        <f t="shared" si="4548"/>
        <v>0</v>
      </c>
      <c r="L1544" s="20">
        <f t="shared" si="4478"/>
        <v>1047.8</v>
      </c>
      <c r="M1544" s="20">
        <f t="shared" si="4479"/>
        <v>1047.8</v>
      </c>
      <c r="N1544" s="20">
        <f t="shared" si="4480"/>
        <v>1047.8</v>
      </c>
      <c r="O1544" s="20">
        <f t="shared" si="4548"/>
        <v>0</v>
      </c>
      <c r="P1544" s="20">
        <f t="shared" si="4548"/>
        <v>0</v>
      </c>
      <c r="Q1544" s="20">
        <f t="shared" si="4548"/>
        <v>0</v>
      </c>
      <c r="R1544" s="20">
        <f t="shared" si="4407"/>
        <v>1047.8</v>
      </c>
      <c r="S1544" s="20">
        <f t="shared" si="4408"/>
        <v>1047.8</v>
      </c>
      <c r="T1544" s="20">
        <f t="shared" si="4409"/>
        <v>1047.8</v>
      </c>
      <c r="U1544" s="20">
        <f t="shared" si="4548"/>
        <v>0</v>
      </c>
      <c r="V1544" s="20">
        <f t="shared" si="4345"/>
        <v>1047.8</v>
      </c>
      <c r="W1544" s="20">
        <f t="shared" si="4548"/>
        <v>0</v>
      </c>
      <c r="X1544" s="20">
        <f t="shared" si="4548"/>
        <v>0</v>
      </c>
      <c r="Y1544" s="20">
        <f t="shared" si="4548"/>
        <v>0</v>
      </c>
      <c r="Z1544" s="20">
        <f t="shared" si="4549"/>
        <v>1047.8</v>
      </c>
      <c r="AA1544" s="20">
        <f t="shared" si="4550"/>
        <v>1047.8</v>
      </c>
      <c r="AB1544" s="20">
        <f t="shared" si="4551"/>
        <v>1047.8</v>
      </c>
      <c r="AC1544" s="20">
        <f t="shared" si="4548"/>
        <v>0</v>
      </c>
      <c r="AD1544" s="20">
        <f t="shared" si="4548"/>
        <v>0</v>
      </c>
      <c r="AE1544" s="20">
        <f t="shared" si="4548"/>
        <v>0</v>
      </c>
      <c r="AF1544" s="20">
        <f t="shared" si="4534"/>
        <v>1047.8</v>
      </c>
      <c r="AG1544" s="20">
        <f t="shared" si="4535"/>
        <v>1047.8</v>
      </c>
      <c r="AH1544" s="20">
        <f t="shared" si="4536"/>
        <v>1047.8</v>
      </c>
      <c r="AI1544" s="20">
        <f t="shared" si="4548"/>
        <v>0</v>
      </c>
      <c r="AJ1544" s="20">
        <f t="shared" si="4537"/>
        <v>1047.8</v>
      </c>
      <c r="AK1544" s="20">
        <f t="shared" si="4548"/>
        <v>0</v>
      </c>
      <c r="AL1544" s="20">
        <f t="shared" si="4548"/>
        <v>0</v>
      </c>
      <c r="AM1544" s="20">
        <f t="shared" si="4548"/>
        <v>0</v>
      </c>
      <c r="AN1544" s="20">
        <f t="shared" si="4426"/>
        <v>1047.8</v>
      </c>
      <c r="AO1544" s="20">
        <f t="shared" si="4427"/>
        <v>1047.8</v>
      </c>
      <c r="AP1544" s="20">
        <f t="shared" si="4428"/>
        <v>1047.8</v>
      </c>
      <c r="AQ1544" s="20">
        <f t="shared" si="4548"/>
        <v>0</v>
      </c>
      <c r="AR1544" s="20">
        <f t="shared" si="4548"/>
        <v>0</v>
      </c>
      <c r="AS1544" s="20">
        <f t="shared" si="4548"/>
        <v>0</v>
      </c>
      <c r="AT1544" s="20">
        <f t="shared" si="4429"/>
        <v>1047.8</v>
      </c>
      <c r="AU1544" s="20">
        <f t="shared" si="4430"/>
        <v>1047.8</v>
      </c>
      <c r="AV1544" s="20">
        <f t="shared" si="4431"/>
        <v>1047.8</v>
      </c>
      <c r="AW1544" s="20">
        <f t="shared" si="4548"/>
        <v>0</v>
      </c>
      <c r="AX1544" s="20">
        <f t="shared" si="4548"/>
        <v>0</v>
      </c>
      <c r="AY1544" s="20">
        <f t="shared" si="4548"/>
        <v>0</v>
      </c>
      <c r="AZ1544" s="20">
        <f t="shared" si="4541"/>
        <v>1047.8</v>
      </c>
      <c r="BA1544" s="20">
        <f t="shared" si="4542"/>
        <v>1047.8</v>
      </c>
      <c r="BB1544" s="20">
        <f t="shared" si="4543"/>
        <v>1047.8</v>
      </c>
      <c r="BC1544" s="20">
        <f t="shared" si="4548"/>
        <v>0</v>
      </c>
      <c r="BD1544" s="20">
        <f t="shared" si="4540"/>
        <v>1047.8</v>
      </c>
      <c r="BE1544" s="20">
        <f t="shared" si="4548"/>
        <v>0</v>
      </c>
      <c r="BF1544" s="20">
        <f t="shared" si="4548"/>
        <v>0</v>
      </c>
      <c r="BG1544" s="20">
        <f t="shared" si="4548"/>
        <v>0</v>
      </c>
      <c r="BH1544" s="20">
        <f t="shared" si="4471"/>
        <v>1047.8</v>
      </c>
      <c r="BI1544" s="20">
        <f t="shared" si="4472"/>
        <v>1047.8</v>
      </c>
      <c r="BJ1544" s="20">
        <f t="shared" si="4473"/>
        <v>1047.8</v>
      </c>
      <c r="BK1544" s="20">
        <f t="shared" si="4548"/>
        <v>0</v>
      </c>
      <c r="BL1544" s="20">
        <f t="shared" si="4548"/>
        <v>0</v>
      </c>
      <c r="BM1544" s="20">
        <f t="shared" si="4474"/>
        <v>1047.8</v>
      </c>
      <c r="BN1544" s="20">
        <f t="shared" si="4475"/>
        <v>1047.8</v>
      </c>
      <c r="BO1544" s="20">
        <f t="shared" si="4548"/>
        <v>0</v>
      </c>
      <c r="BP1544" s="20">
        <f t="shared" si="4548"/>
        <v>0</v>
      </c>
      <c r="BQ1544" s="20">
        <f t="shared" si="4548"/>
        <v>0</v>
      </c>
      <c r="BR1544" s="20">
        <f t="shared" si="4544"/>
        <v>1047.8</v>
      </c>
      <c r="BS1544" s="20">
        <f t="shared" si="4545"/>
        <v>1047.8</v>
      </c>
      <c r="BT1544" s="20">
        <f t="shared" si="4546"/>
        <v>1047.8</v>
      </c>
      <c r="BU1544" s="20">
        <f t="shared" si="4548"/>
        <v>0</v>
      </c>
      <c r="BV1544" s="20">
        <f t="shared" si="4547"/>
        <v>1047.8</v>
      </c>
      <c r="BW1544" s="20">
        <f t="shared" si="4548"/>
        <v>-51.201999999999998</v>
      </c>
      <c r="BX1544" s="20">
        <f t="shared" si="4548"/>
        <v>0</v>
      </c>
      <c r="BY1544" s="20">
        <f t="shared" si="4366"/>
        <v>996.59799999999996</v>
      </c>
      <c r="BZ1544" s="20">
        <f t="shared" si="4367"/>
        <v>1047.8</v>
      </c>
      <c r="CA1544" s="20">
        <f t="shared" si="4548"/>
        <v>0</v>
      </c>
      <c r="CB1544" s="20">
        <f t="shared" si="4368"/>
        <v>996.59799999999996</v>
      </c>
      <c r="CC1544" s="20">
        <f t="shared" si="4548"/>
        <v>0</v>
      </c>
      <c r="CD1544" s="20">
        <f t="shared" si="4369"/>
        <v>996.59799999999996</v>
      </c>
      <c r="CE1544" s="20">
        <f t="shared" si="4548"/>
        <v>0</v>
      </c>
    </row>
    <row r="1545" spans="1:84" ht="31.5" x14ac:dyDescent="0.25">
      <c r="A1545" s="10" t="s">
        <v>258</v>
      </c>
      <c r="B1545" s="19">
        <v>240</v>
      </c>
      <c r="C1545" s="10" t="s">
        <v>337</v>
      </c>
      <c r="D1545" s="10" t="s">
        <v>334</v>
      </c>
      <c r="E1545" s="25" t="s">
        <v>583</v>
      </c>
      <c r="F1545" s="20">
        <v>1047.8</v>
      </c>
      <c r="G1545" s="20">
        <v>1047.8</v>
      </c>
      <c r="H1545" s="20">
        <v>1047.8</v>
      </c>
      <c r="I1545" s="20"/>
      <c r="J1545" s="20"/>
      <c r="K1545" s="20"/>
      <c r="L1545" s="20">
        <f t="shared" si="4478"/>
        <v>1047.8</v>
      </c>
      <c r="M1545" s="20">
        <f t="shared" si="4479"/>
        <v>1047.8</v>
      </c>
      <c r="N1545" s="20">
        <f t="shared" si="4480"/>
        <v>1047.8</v>
      </c>
      <c r="O1545" s="20"/>
      <c r="P1545" s="20"/>
      <c r="Q1545" s="20"/>
      <c r="R1545" s="20">
        <f t="shared" si="4407"/>
        <v>1047.8</v>
      </c>
      <c r="S1545" s="20">
        <f t="shared" si="4408"/>
        <v>1047.8</v>
      </c>
      <c r="T1545" s="20">
        <f t="shared" si="4409"/>
        <v>1047.8</v>
      </c>
      <c r="U1545" s="20"/>
      <c r="V1545" s="20">
        <f t="shared" ref="V1545:V1618" si="4552">R1545+U1545</f>
        <v>1047.8</v>
      </c>
      <c r="W1545" s="20"/>
      <c r="X1545" s="20"/>
      <c r="Y1545" s="20"/>
      <c r="Z1545" s="20">
        <f t="shared" si="4549"/>
        <v>1047.8</v>
      </c>
      <c r="AA1545" s="20">
        <f t="shared" si="4550"/>
        <v>1047.8</v>
      </c>
      <c r="AB1545" s="20">
        <f t="shared" si="4551"/>
        <v>1047.8</v>
      </c>
      <c r="AC1545" s="20"/>
      <c r="AD1545" s="20"/>
      <c r="AE1545" s="20"/>
      <c r="AF1545" s="20">
        <f t="shared" si="4534"/>
        <v>1047.8</v>
      </c>
      <c r="AG1545" s="20">
        <f t="shared" si="4535"/>
        <v>1047.8</v>
      </c>
      <c r="AH1545" s="20">
        <f t="shared" si="4536"/>
        <v>1047.8</v>
      </c>
      <c r="AI1545" s="20"/>
      <c r="AJ1545" s="20">
        <f t="shared" si="4537"/>
        <v>1047.8</v>
      </c>
      <c r="AK1545" s="20"/>
      <c r="AL1545" s="20"/>
      <c r="AM1545" s="20"/>
      <c r="AN1545" s="20">
        <f t="shared" si="4426"/>
        <v>1047.8</v>
      </c>
      <c r="AO1545" s="20">
        <f t="shared" si="4427"/>
        <v>1047.8</v>
      </c>
      <c r="AP1545" s="20">
        <f t="shared" si="4428"/>
        <v>1047.8</v>
      </c>
      <c r="AQ1545" s="20"/>
      <c r="AR1545" s="20"/>
      <c r="AS1545" s="20"/>
      <c r="AT1545" s="20">
        <f t="shared" si="4429"/>
        <v>1047.8</v>
      </c>
      <c r="AU1545" s="20">
        <f t="shared" si="4430"/>
        <v>1047.8</v>
      </c>
      <c r="AV1545" s="20">
        <f t="shared" si="4431"/>
        <v>1047.8</v>
      </c>
      <c r="AW1545" s="20"/>
      <c r="AX1545" s="20"/>
      <c r="AY1545" s="20"/>
      <c r="AZ1545" s="20">
        <f t="shared" si="4541"/>
        <v>1047.8</v>
      </c>
      <c r="BA1545" s="20">
        <f t="shared" si="4542"/>
        <v>1047.8</v>
      </c>
      <c r="BB1545" s="20">
        <f t="shared" si="4543"/>
        <v>1047.8</v>
      </c>
      <c r="BC1545" s="20"/>
      <c r="BD1545" s="20">
        <f t="shared" si="4540"/>
        <v>1047.8</v>
      </c>
      <c r="BE1545" s="20"/>
      <c r="BF1545" s="20"/>
      <c r="BG1545" s="20"/>
      <c r="BH1545" s="20">
        <f t="shared" si="4471"/>
        <v>1047.8</v>
      </c>
      <c r="BI1545" s="20">
        <f t="shared" si="4472"/>
        <v>1047.8</v>
      </c>
      <c r="BJ1545" s="20">
        <f t="shared" si="4473"/>
        <v>1047.8</v>
      </c>
      <c r="BK1545" s="20"/>
      <c r="BL1545" s="20"/>
      <c r="BM1545" s="20">
        <f t="shared" si="4474"/>
        <v>1047.8</v>
      </c>
      <c r="BN1545" s="20">
        <f t="shared" si="4475"/>
        <v>1047.8</v>
      </c>
      <c r="BO1545" s="20"/>
      <c r="BP1545" s="20"/>
      <c r="BQ1545" s="20"/>
      <c r="BR1545" s="20">
        <f t="shared" si="4544"/>
        <v>1047.8</v>
      </c>
      <c r="BS1545" s="20">
        <f t="shared" si="4545"/>
        <v>1047.8</v>
      </c>
      <c r="BT1545" s="20">
        <f t="shared" si="4546"/>
        <v>1047.8</v>
      </c>
      <c r="BU1545" s="20"/>
      <c r="BV1545" s="20">
        <f t="shared" si="4547"/>
        <v>1047.8</v>
      </c>
      <c r="BW1545" s="20">
        <v>-51.201999999999998</v>
      </c>
      <c r="BX1545" s="20"/>
      <c r="BY1545" s="20">
        <f t="shared" si="4366"/>
        <v>996.59799999999996</v>
      </c>
      <c r="BZ1545" s="20">
        <f t="shared" si="4367"/>
        <v>1047.8</v>
      </c>
      <c r="CA1545" s="20"/>
      <c r="CB1545" s="20">
        <f t="shared" si="4368"/>
        <v>996.59799999999996</v>
      </c>
      <c r="CC1545" s="20"/>
      <c r="CD1545" s="20">
        <f t="shared" si="4369"/>
        <v>996.59799999999996</v>
      </c>
      <c r="CE1545" s="20"/>
    </row>
    <row r="1546" spans="1:84" ht="47.25" x14ac:dyDescent="0.25">
      <c r="A1546" s="10" t="s">
        <v>506</v>
      </c>
      <c r="B1546" s="19"/>
      <c r="C1546" s="10"/>
      <c r="D1546" s="10"/>
      <c r="E1546" s="25" t="s">
        <v>956</v>
      </c>
      <c r="F1546" s="20">
        <f>F1547</f>
        <v>5121.8</v>
      </c>
      <c r="G1546" s="20">
        <f t="shared" ref="G1546:CE1549" si="4553">G1547</f>
        <v>1894</v>
      </c>
      <c r="H1546" s="20">
        <f t="shared" si="4553"/>
        <v>1894</v>
      </c>
      <c r="I1546" s="20">
        <f t="shared" si="4553"/>
        <v>0</v>
      </c>
      <c r="J1546" s="20">
        <f t="shared" si="4553"/>
        <v>0</v>
      </c>
      <c r="K1546" s="20">
        <f t="shared" si="4553"/>
        <v>0</v>
      </c>
      <c r="L1546" s="20">
        <f t="shared" si="4478"/>
        <v>5121.8</v>
      </c>
      <c r="M1546" s="20">
        <f t="shared" si="4479"/>
        <v>1894</v>
      </c>
      <c r="N1546" s="20">
        <f t="shared" si="4480"/>
        <v>1894</v>
      </c>
      <c r="O1546" s="20">
        <f t="shared" si="4553"/>
        <v>0</v>
      </c>
      <c r="P1546" s="20">
        <f t="shared" si="4553"/>
        <v>0</v>
      </c>
      <c r="Q1546" s="20">
        <f t="shared" si="4553"/>
        <v>0</v>
      </c>
      <c r="R1546" s="20">
        <f t="shared" si="4407"/>
        <v>5121.8</v>
      </c>
      <c r="S1546" s="20">
        <f t="shared" si="4408"/>
        <v>1894</v>
      </c>
      <c r="T1546" s="20">
        <f t="shared" si="4409"/>
        <v>1894</v>
      </c>
      <c r="U1546" s="20">
        <f t="shared" si="4553"/>
        <v>0</v>
      </c>
      <c r="V1546" s="20">
        <f t="shared" si="4552"/>
        <v>5121.8</v>
      </c>
      <c r="W1546" s="20">
        <f t="shared" si="4553"/>
        <v>0</v>
      </c>
      <c r="X1546" s="20">
        <f t="shared" si="4553"/>
        <v>0</v>
      </c>
      <c r="Y1546" s="20">
        <f t="shared" si="4553"/>
        <v>0</v>
      </c>
      <c r="Z1546" s="20">
        <f t="shared" si="4549"/>
        <v>5121.8</v>
      </c>
      <c r="AA1546" s="20">
        <f t="shared" si="4550"/>
        <v>1894</v>
      </c>
      <c r="AB1546" s="20">
        <f t="shared" si="4551"/>
        <v>1894</v>
      </c>
      <c r="AC1546" s="20">
        <f t="shared" si="4553"/>
        <v>0</v>
      </c>
      <c r="AD1546" s="20">
        <f t="shared" si="4553"/>
        <v>0</v>
      </c>
      <c r="AE1546" s="20">
        <f t="shared" si="4553"/>
        <v>0</v>
      </c>
      <c r="AF1546" s="20">
        <f t="shared" si="4534"/>
        <v>5121.8</v>
      </c>
      <c r="AG1546" s="20">
        <f t="shared" si="4535"/>
        <v>1894</v>
      </c>
      <c r="AH1546" s="20">
        <f t="shared" si="4536"/>
        <v>1894</v>
      </c>
      <c r="AI1546" s="20">
        <f t="shared" si="4553"/>
        <v>0</v>
      </c>
      <c r="AJ1546" s="20">
        <f t="shared" si="4537"/>
        <v>5121.8</v>
      </c>
      <c r="AK1546" s="20">
        <f t="shared" si="4553"/>
        <v>0</v>
      </c>
      <c r="AL1546" s="20">
        <f t="shared" si="4553"/>
        <v>0</v>
      </c>
      <c r="AM1546" s="20">
        <f t="shared" si="4553"/>
        <v>0</v>
      </c>
      <c r="AN1546" s="20">
        <f t="shared" si="4426"/>
        <v>5121.8</v>
      </c>
      <c r="AO1546" s="20">
        <f t="shared" si="4427"/>
        <v>1894</v>
      </c>
      <c r="AP1546" s="20">
        <f t="shared" si="4428"/>
        <v>1894</v>
      </c>
      <c r="AQ1546" s="20">
        <f t="shared" si="4553"/>
        <v>0</v>
      </c>
      <c r="AR1546" s="20">
        <f t="shared" si="4553"/>
        <v>0</v>
      </c>
      <c r="AS1546" s="20">
        <f t="shared" si="4553"/>
        <v>0</v>
      </c>
      <c r="AT1546" s="20">
        <f t="shared" si="4429"/>
        <v>5121.8</v>
      </c>
      <c r="AU1546" s="20">
        <f t="shared" si="4430"/>
        <v>1894</v>
      </c>
      <c r="AV1546" s="20">
        <f t="shared" si="4431"/>
        <v>1894</v>
      </c>
      <c r="AW1546" s="20">
        <f t="shared" si="4553"/>
        <v>0</v>
      </c>
      <c r="AX1546" s="20">
        <f t="shared" si="4553"/>
        <v>0</v>
      </c>
      <c r="AY1546" s="20">
        <f t="shared" si="4553"/>
        <v>0</v>
      </c>
      <c r="AZ1546" s="20">
        <f t="shared" si="4541"/>
        <v>5121.8</v>
      </c>
      <c r="BA1546" s="20">
        <f t="shared" si="4542"/>
        <v>1894</v>
      </c>
      <c r="BB1546" s="20">
        <f t="shared" si="4543"/>
        <v>1894</v>
      </c>
      <c r="BC1546" s="20">
        <f t="shared" si="4553"/>
        <v>0</v>
      </c>
      <c r="BD1546" s="20">
        <f t="shared" si="4540"/>
        <v>5121.8</v>
      </c>
      <c r="BE1546" s="20">
        <f t="shared" si="4553"/>
        <v>-726.2</v>
      </c>
      <c r="BF1546" s="20">
        <f t="shared" si="4553"/>
        <v>0</v>
      </c>
      <c r="BG1546" s="20">
        <f t="shared" si="4553"/>
        <v>0</v>
      </c>
      <c r="BH1546" s="20">
        <f t="shared" si="4471"/>
        <v>4395.6000000000004</v>
      </c>
      <c r="BI1546" s="20">
        <f t="shared" si="4472"/>
        <v>1894</v>
      </c>
      <c r="BJ1546" s="20">
        <f t="shared" si="4473"/>
        <v>1894</v>
      </c>
      <c r="BK1546" s="20">
        <f t="shared" si="4553"/>
        <v>0</v>
      </c>
      <c r="BL1546" s="20">
        <f t="shared" si="4553"/>
        <v>0</v>
      </c>
      <c r="BM1546" s="20">
        <f t="shared" si="4474"/>
        <v>4395.6000000000004</v>
      </c>
      <c r="BN1546" s="20">
        <f t="shared" si="4475"/>
        <v>1894</v>
      </c>
      <c r="BO1546" s="20">
        <f t="shared" si="4553"/>
        <v>-292.846</v>
      </c>
      <c r="BP1546" s="20">
        <f t="shared" si="4553"/>
        <v>0</v>
      </c>
      <c r="BQ1546" s="20">
        <f t="shared" si="4553"/>
        <v>0</v>
      </c>
      <c r="BR1546" s="20">
        <f t="shared" si="4544"/>
        <v>4102.7540000000008</v>
      </c>
      <c r="BS1546" s="20">
        <f t="shared" si="4545"/>
        <v>1894</v>
      </c>
      <c r="BT1546" s="20">
        <f t="shared" si="4546"/>
        <v>1894</v>
      </c>
      <c r="BU1546" s="20">
        <f t="shared" si="4553"/>
        <v>0</v>
      </c>
      <c r="BV1546" s="20">
        <f t="shared" si="4547"/>
        <v>4102.7540000000008</v>
      </c>
      <c r="BW1546" s="20">
        <f t="shared" si="4553"/>
        <v>-318.22300000000001</v>
      </c>
      <c r="BX1546" s="20">
        <f t="shared" si="4553"/>
        <v>0</v>
      </c>
      <c r="BY1546" s="20">
        <f t="shared" si="4366"/>
        <v>3784.5310000000009</v>
      </c>
      <c r="BZ1546" s="20">
        <f t="shared" si="4367"/>
        <v>1894</v>
      </c>
      <c r="CA1546" s="20">
        <f t="shared" si="4553"/>
        <v>0</v>
      </c>
      <c r="CB1546" s="20">
        <f t="shared" si="4368"/>
        <v>3784.5310000000009</v>
      </c>
      <c r="CC1546" s="20">
        <f t="shared" si="4553"/>
        <v>-0.39100000000000001</v>
      </c>
      <c r="CD1546" s="20">
        <f t="shared" si="4369"/>
        <v>3784.1400000000008</v>
      </c>
      <c r="CE1546" s="20">
        <f t="shared" si="4553"/>
        <v>0</v>
      </c>
    </row>
    <row r="1547" spans="1:84" ht="47.25" x14ac:dyDescent="0.25">
      <c r="A1547" s="10" t="s">
        <v>259</v>
      </c>
      <c r="B1547" s="19"/>
      <c r="C1547" s="10"/>
      <c r="D1547" s="10"/>
      <c r="E1547" s="25" t="s">
        <v>957</v>
      </c>
      <c r="F1547" s="20">
        <f>F1548</f>
        <v>5121.8</v>
      </c>
      <c r="G1547" s="20">
        <f t="shared" si="4553"/>
        <v>1894</v>
      </c>
      <c r="H1547" s="20">
        <f t="shared" si="4553"/>
        <v>1894</v>
      </c>
      <c r="I1547" s="20">
        <f t="shared" si="4553"/>
        <v>0</v>
      </c>
      <c r="J1547" s="20">
        <f t="shared" si="4553"/>
        <v>0</v>
      </c>
      <c r="K1547" s="20">
        <f t="shared" si="4553"/>
        <v>0</v>
      </c>
      <c r="L1547" s="20">
        <f t="shared" si="4478"/>
        <v>5121.8</v>
      </c>
      <c r="M1547" s="20">
        <f t="shared" si="4479"/>
        <v>1894</v>
      </c>
      <c r="N1547" s="20">
        <f t="shared" si="4480"/>
        <v>1894</v>
      </c>
      <c r="O1547" s="20">
        <f t="shared" si="4553"/>
        <v>0</v>
      </c>
      <c r="P1547" s="20">
        <f t="shared" si="4553"/>
        <v>0</v>
      </c>
      <c r="Q1547" s="20">
        <f t="shared" si="4553"/>
        <v>0</v>
      </c>
      <c r="R1547" s="20">
        <f t="shared" si="4407"/>
        <v>5121.8</v>
      </c>
      <c r="S1547" s="20">
        <f t="shared" si="4408"/>
        <v>1894</v>
      </c>
      <c r="T1547" s="20">
        <f t="shared" si="4409"/>
        <v>1894</v>
      </c>
      <c r="U1547" s="20">
        <f t="shared" si="4553"/>
        <v>0</v>
      </c>
      <c r="V1547" s="20">
        <f t="shared" si="4552"/>
        <v>5121.8</v>
      </c>
      <c r="W1547" s="20">
        <f t="shared" si="4553"/>
        <v>0</v>
      </c>
      <c r="X1547" s="20">
        <f t="shared" si="4553"/>
        <v>0</v>
      </c>
      <c r="Y1547" s="20">
        <f t="shared" si="4553"/>
        <v>0</v>
      </c>
      <c r="Z1547" s="20">
        <f t="shared" si="4549"/>
        <v>5121.8</v>
      </c>
      <c r="AA1547" s="20">
        <f t="shared" si="4550"/>
        <v>1894</v>
      </c>
      <c r="AB1547" s="20">
        <f t="shared" si="4551"/>
        <v>1894</v>
      </c>
      <c r="AC1547" s="20">
        <f t="shared" si="4553"/>
        <v>0</v>
      </c>
      <c r="AD1547" s="20">
        <f t="shared" si="4553"/>
        <v>0</v>
      </c>
      <c r="AE1547" s="20">
        <f t="shared" si="4553"/>
        <v>0</v>
      </c>
      <c r="AF1547" s="20">
        <f t="shared" si="4534"/>
        <v>5121.8</v>
      </c>
      <c r="AG1547" s="20">
        <f t="shared" si="4535"/>
        <v>1894</v>
      </c>
      <c r="AH1547" s="20">
        <f t="shared" si="4536"/>
        <v>1894</v>
      </c>
      <c r="AI1547" s="20">
        <f t="shared" si="4553"/>
        <v>0</v>
      </c>
      <c r="AJ1547" s="20">
        <f t="shared" si="4537"/>
        <v>5121.8</v>
      </c>
      <c r="AK1547" s="20">
        <f t="shared" si="4553"/>
        <v>0</v>
      </c>
      <c r="AL1547" s="20">
        <f t="shared" si="4553"/>
        <v>0</v>
      </c>
      <c r="AM1547" s="20">
        <f t="shared" si="4553"/>
        <v>0</v>
      </c>
      <c r="AN1547" s="20">
        <f t="shared" si="4426"/>
        <v>5121.8</v>
      </c>
      <c r="AO1547" s="20">
        <f t="shared" si="4427"/>
        <v>1894</v>
      </c>
      <c r="AP1547" s="20">
        <f t="shared" si="4428"/>
        <v>1894</v>
      </c>
      <c r="AQ1547" s="20">
        <f t="shared" si="4553"/>
        <v>0</v>
      </c>
      <c r="AR1547" s="20">
        <f t="shared" si="4553"/>
        <v>0</v>
      </c>
      <c r="AS1547" s="20">
        <f t="shared" si="4553"/>
        <v>0</v>
      </c>
      <c r="AT1547" s="20">
        <f t="shared" si="4429"/>
        <v>5121.8</v>
      </c>
      <c r="AU1547" s="20">
        <f t="shared" si="4430"/>
        <v>1894</v>
      </c>
      <c r="AV1547" s="20">
        <f t="shared" si="4431"/>
        <v>1894</v>
      </c>
      <c r="AW1547" s="20">
        <f t="shared" si="4553"/>
        <v>0</v>
      </c>
      <c r="AX1547" s="20">
        <f t="shared" si="4553"/>
        <v>0</v>
      </c>
      <c r="AY1547" s="20">
        <f t="shared" si="4553"/>
        <v>0</v>
      </c>
      <c r="AZ1547" s="20">
        <f t="shared" si="4541"/>
        <v>5121.8</v>
      </c>
      <c r="BA1547" s="20">
        <f t="shared" si="4542"/>
        <v>1894</v>
      </c>
      <c r="BB1547" s="20">
        <f t="shared" si="4543"/>
        <v>1894</v>
      </c>
      <c r="BC1547" s="20">
        <f t="shared" si="4553"/>
        <v>0</v>
      </c>
      <c r="BD1547" s="20">
        <f t="shared" si="4540"/>
        <v>5121.8</v>
      </c>
      <c r="BE1547" s="20">
        <f t="shared" si="4553"/>
        <v>-726.2</v>
      </c>
      <c r="BF1547" s="20">
        <f t="shared" si="4553"/>
        <v>0</v>
      </c>
      <c r="BG1547" s="20">
        <f t="shared" si="4553"/>
        <v>0</v>
      </c>
      <c r="BH1547" s="20">
        <f t="shared" si="4471"/>
        <v>4395.6000000000004</v>
      </c>
      <c r="BI1547" s="20">
        <f t="shared" si="4472"/>
        <v>1894</v>
      </c>
      <c r="BJ1547" s="20">
        <f t="shared" si="4473"/>
        <v>1894</v>
      </c>
      <c r="BK1547" s="20">
        <f t="shared" si="4553"/>
        <v>0</v>
      </c>
      <c r="BL1547" s="20">
        <f t="shared" si="4553"/>
        <v>0</v>
      </c>
      <c r="BM1547" s="20">
        <f t="shared" si="4474"/>
        <v>4395.6000000000004</v>
      </c>
      <c r="BN1547" s="20">
        <f t="shared" si="4475"/>
        <v>1894</v>
      </c>
      <c r="BO1547" s="20">
        <f t="shared" si="4553"/>
        <v>-292.846</v>
      </c>
      <c r="BP1547" s="20">
        <f t="shared" si="4553"/>
        <v>0</v>
      </c>
      <c r="BQ1547" s="20">
        <f t="shared" si="4553"/>
        <v>0</v>
      </c>
      <c r="BR1547" s="20">
        <f t="shared" si="4544"/>
        <v>4102.7540000000008</v>
      </c>
      <c r="BS1547" s="20">
        <f t="shared" si="4545"/>
        <v>1894</v>
      </c>
      <c r="BT1547" s="20">
        <f t="shared" si="4546"/>
        <v>1894</v>
      </c>
      <c r="BU1547" s="20">
        <f t="shared" si="4553"/>
        <v>0</v>
      </c>
      <c r="BV1547" s="20">
        <f t="shared" si="4547"/>
        <v>4102.7540000000008</v>
      </c>
      <c r="BW1547" s="20">
        <f t="shared" si="4553"/>
        <v>-318.22300000000001</v>
      </c>
      <c r="BX1547" s="20">
        <f t="shared" si="4553"/>
        <v>0</v>
      </c>
      <c r="BY1547" s="20">
        <f t="shared" si="4366"/>
        <v>3784.5310000000009</v>
      </c>
      <c r="BZ1547" s="20">
        <f t="shared" si="4367"/>
        <v>1894</v>
      </c>
      <c r="CA1547" s="20">
        <f t="shared" si="4553"/>
        <v>0</v>
      </c>
      <c r="CB1547" s="20">
        <f t="shared" si="4368"/>
        <v>3784.5310000000009</v>
      </c>
      <c r="CC1547" s="20">
        <f t="shared" si="4553"/>
        <v>-0.39100000000000001</v>
      </c>
      <c r="CD1547" s="20">
        <f t="shared" si="4369"/>
        <v>3784.1400000000008</v>
      </c>
      <c r="CE1547" s="20">
        <f t="shared" si="4553"/>
        <v>0</v>
      </c>
    </row>
    <row r="1548" spans="1:84" ht="47.25" x14ac:dyDescent="0.25">
      <c r="A1548" s="10" t="s">
        <v>259</v>
      </c>
      <c r="B1548" s="19">
        <v>200</v>
      </c>
      <c r="C1548" s="10"/>
      <c r="D1548" s="10"/>
      <c r="E1548" s="25" t="s">
        <v>602</v>
      </c>
      <c r="F1548" s="20">
        <f>F1549</f>
        <v>5121.8</v>
      </c>
      <c r="G1548" s="20">
        <f t="shared" si="4553"/>
        <v>1894</v>
      </c>
      <c r="H1548" s="20">
        <f t="shared" si="4553"/>
        <v>1894</v>
      </c>
      <c r="I1548" s="20">
        <f t="shared" si="4553"/>
        <v>0</v>
      </c>
      <c r="J1548" s="20">
        <f t="shared" si="4553"/>
        <v>0</v>
      </c>
      <c r="K1548" s="20">
        <f t="shared" si="4553"/>
        <v>0</v>
      </c>
      <c r="L1548" s="20">
        <f t="shared" si="4478"/>
        <v>5121.8</v>
      </c>
      <c r="M1548" s="20">
        <f t="shared" si="4479"/>
        <v>1894</v>
      </c>
      <c r="N1548" s="20">
        <f t="shared" si="4480"/>
        <v>1894</v>
      </c>
      <c r="O1548" s="20">
        <f t="shared" si="4553"/>
        <v>0</v>
      </c>
      <c r="P1548" s="20">
        <f t="shared" si="4553"/>
        <v>0</v>
      </c>
      <c r="Q1548" s="20">
        <f t="shared" si="4553"/>
        <v>0</v>
      </c>
      <c r="R1548" s="20">
        <f t="shared" si="4407"/>
        <v>5121.8</v>
      </c>
      <c r="S1548" s="20">
        <f t="shared" si="4408"/>
        <v>1894</v>
      </c>
      <c r="T1548" s="20">
        <f t="shared" si="4409"/>
        <v>1894</v>
      </c>
      <c r="U1548" s="20">
        <f t="shared" si="4553"/>
        <v>0</v>
      </c>
      <c r="V1548" s="20">
        <f t="shared" si="4552"/>
        <v>5121.8</v>
      </c>
      <c r="W1548" s="20">
        <f t="shared" si="4553"/>
        <v>0</v>
      </c>
      <c r="X1548" s="20">
        <f t="shared" si="4553"/>
        <v>0</v>
      </c>
      <c r="Y1548" s="20">
        <f t="shared" si="4553"/>
        <v>0</v>
      </c>
      <c r="Z1548" s="20">
        <f t="shared" si="4549"/>
        <v>5121.8</v>
      </c>
      <c r="AA1548" s="20">
        <f t="shared" si="4550"/>
        <v>1894</v>
      </c>
      <c r="AB1548" s="20">
        <f t="shared" si="4551"/>
        <v>1894</v>
      </c>
      <c r="AC1548" s="20">
        <f t="shared" si="4553"/>
        <v>0</v>
      </c>
      <c r="AD1548" s="20">
        <f t="shared" si="4553"/>
        <v>0</v>
      </c>
      <c r="AE1548" s="20">
        <f t="shared" si="4553"/>
        <v>0</v>
      </c>
      <c r="AF1548" s="20">
        <f t="shared" si="4534"/>
        <v>5121.8</v>
      </c>
      <c r="AG1548" s="20">
        <f t="shared" si="4535"/>
        <v>1894</v>
      </c>
      <c r="AH1548" s="20">
        <f t="shared" si="4536"/>
        <v>1894</v>
      </c>
      <c r="AI1548" s="20">
        <f t="shared" si="4553"/>
        <v>0</v>
      </c>
      <c r="AJ1548" s="20">
        <f t="shared" si="4537"/>
        <v>5121.8</v>
      </c>
      <c r="AK1548" s="20">
        <f t="shared" si="4553"/>
        <v>0</v>
      </c>
      <c r="AL1548" s="20">
        <f t="shared" si="4553"/>
        <v>0</v>
      </c>
      <c r="AM1548" s="20">
        <f t="shared" si="4553"/>
        <v>0</v>
      </c>
      <c r="AN1548" s="20">
        <f t="shared" si="4426"/>
        <v>5121.8</v>
      </c>
      <c r="AO1548" s="20">
        <f t="shared" si="4427"/>
        <v>1894</v>
      </c>
      <c r="AP1548" s="20">
        <f t="shared" si="4428"/>
        <v>1894</v>
      </c>
      <c r="AQ1548" s="20">
        <f t="shared" si="4553"/>
        <v>0</v>
      </c>
      <c r="AR1548" s="20">
        <f t="shared" si="4553"/>
        <v>0</v>
      </c>
      <c r="AS1548" s="20">
        <f t="shared" si="4553"/>
        <v>0</v>
      </c>
      <c r="AT1548" s="20">
        <f t="shared" si="4429"/>
        <v>5121.8</v>
      </c>
      <c r="AU1548" s="20">
        <f t="shared" si="4430"/>
        <v>1894</v>
      </c>
      <c r="AV1548" s="20">
        <f t="shared" si="4431"/>
        <v>1894</v>
      </c>
      <c r="AW1548" s="20">
        <f t="shared" si="4553"/>
        <v>0</v>
      </c>
      <c r="AX1548" s="20">
        <f t="shared" si="4553"/>
        <v>0</v>
      </c>
      <c r="AY1548" s="20">
        <f t="shared" si="4553"/>
        <v>0</v>
      </c>
      <c r="AZ1548" s="20">
        <f t="shared" si="4541"/>
        <v>5121.8</v>
      </c>
      <c r="BA1548" s="20">
        <f t="shared" si="4542"/>
        <v>1894</v>
      </c>
      <c r="BB1548" s="20">
        <f t="shared" si="4543"/>
        <v>1894</v>
      </c>
      <c r="BC1548" s="20">
        <f t="shared" si="4553"/>
        <v>0</v>
      </c>
      <c r="BD1548" s="20">
        <f t="shared" si="4540"/>
        <v>5121.8</v>
      </c>
      <c r="BE1548" s="20">
        <f t="shared" si="4553"/>
        <v>-726.2</v>
      </c>
      <c r="BF1548" s="20">
        <f t="shared" si="4553"/>
        <v>0</v>
      </c>
      <c r="BG1548" s="20">
        <f t="shared" si="4553"/>
        <v>0</v>
      </c>
      <c r="BH1548" s="20">
        <f t="shared" si="4471"/>
        <v>4395.6000000000004</v>
      </c>
      <c r="BI1548" s="20">
        <f t="shared" si="4472"/>
        <v>1894</v>
      </c>
      <c r="BJ1548" s="20">
        <f t="shared" si="4473"/>
        <v>1894</v>
      </c>
      <c r="BK1548" s="20">
        <f t="shared" si="4553"/>
        <v>0</v>
      </c>
      <c r="BL1548" s="20">
        <f t="shared" si="4553"/>
        <v>0</v>
      </c>
      <c r="BM1548" s="20">
        <f t="shared" si="4474"/>
        <v>4395.6000000000004</v>
      </c>
      <c r="BN1548" s="20">
        <f t="shared" si="4475"/>
        <v>1894</v>
      </c>
      <c r="BO1548" s="20">
        <f t="shared" si="4553"/>
        <v>-292.846</v>
      </c>
      <c r="BP1548" s="20">
        <f t="shared" si="4553"/>
        <v>0</v>
      </c>
      <c r="BQ1548" s="20">
        <f t="shared" si="4553"/>
        <v>0</v>
      </c>
      <c r="BR1548" s="20">
        <f t="shared" si="4544"/>
        <v>4102.7540000000008</v>
      </c>
      <c r="BS1548" s="20">
        <f t="shared" si="4545"/>
        <v>1894</v>
      </c>
      <c r="BT1548" s="20">
        <f t="shared" si="4546"/>
        <v>1894</v>
      </c>
      <c r="BU1548" s="20">
        <f t="shared" si="4553"/>
        <v>0</v>
      </c>
      <c r="BV1548" s="20">
        <f t="shared" si="4547"/>
        <v>4102.7540000000008</v>
      </c>
      <c r="BW1548" s="20">
        <f t="shared" si="4553"/>
        <v>-318.22300000000001</v>
      </c>
      <c r="BX1548" s="20">
        <f t="shared" si="4553"/>
        <v>0</v>
      </c>
      <c r="BY1548" s="20">
        <f t="shared" si="4366"/>
        <v>3784.5310000000009</v>
      </c>
      <c r="BZ1548" s="20">
        <f t="shared" si="4367"/>
        <v>1894</v>
      </c>
      <c r="CA1548" s="20">
        <f t="shared" si="4553"/>
        <v>0</v>
      </c>
      <c r="CB1548" s="20">
        <f t="shared" si="4368"/>
        <v>3784.5310000000009</v>
      </c>
      <c r="CC1548" s="20">
        <f t="shared" si="4553"/>
        <v>-0.39100000000000001</v>
      </c>
      <c r="CD1548" s="20">
        <f t="shared" si="4369"/>
        <v>3784.1400000000008</v>
      </c>
      <c r="CE1548" s="20">
        <f t="shared" si="4553"/>
        <v>0</v>
      </c>
    </row>
    <row r="1549" spans="1:84" ht="47.25" x14ac:dyDescent="0.25">
      <c r="A1549" s="10" t="s">
        <v>259</v>
      </c>
      <c r="B1549" s="19">
        <v>240</v>
      </c>
      <c r="C1549" s="10"/>
      <c r="D1549" s="10"/>
      <c r="E1549" s="25" t="s">
        <v>603</v>
      </c>
      <c r="F1549" s="20">
        <f>F1550</f>
        <v>5121.8</v>
      </c>
      <c r="G1549" s="20">
        <f t="shared" si="4553"/>
        <v>1894</v>
      </c>
      <c r="H1549" s="20">
        <f t="shared" si="4553"/>
        <v>1894</v>
      </c>
      <c r="I1549" s="20">
        <f t="shared" si="4553"/>
        <v>0</v>
      </c>
      <c r="J1549" s="20">
        <f t="shared" si="4553"/>
        <v>0</v>
      </c>
      <c r="K1549" s="20">
        <f t="shared" si="4553"/>
        <v>0</v>
      </c>
      <c r="L1549" s="20">
        <f t="shared" si="4478"/>
        <v>5121.8</v>
      </c>
      <c r="M1549" s="20">
        <f t="shared" si="4479"/>
        <v>1894</v>
      </c>
      <c r="N1549" s="20">
        <f t="shared" si="4480"/>
        <v>1894</v>
      </c>
      <c r="O1549" s="20">
        <f t="shared" si="4553"/>
        <v>0</v>
      </c>
      <c r="P1549" s="20">
        <f t="shared" si="4553"/>
        <v>0</v>
      </c>
      <c r="Q1549" s="20">
        <f t="shared" si="4553"/>
        <v>0</v>
      </c>
      <c r="R1549" s="20">
        <f t="shared" si="4407"/>
        <v>5121.8</v>
      </c>
      <c r="S1549" s="20">
        <f t="shared" si="4408"/>
        <v>1894</v>
      </c>
      <c r="T1549" s="20">
        <f t="shared" si="4409"/>
        <v>1894</v>
      </c>
      <c r="U1549" s="20">
        <f t="shared" si="4553"/>
        <v>0</v>
      </c>
      <c r="V1549" s="20">
        <f t="shared" si="4552"/>
        <v>5121.8</v>
      </c>
      <c r="W1549" s="20">
        <f t="shared" si="4553"/>
        <v>0</v>
      </c>
      <c r="X1549" s="20">
        <f t="shared" si="4553"/>
        <v>0</v>
      </c>
      <c r="Y1549" s="20">
        <f t="shared" si="4553"/>
        <v>0</v>
      </c>
      <c r="Z1549" s="20">
        <f t="shared" si="4549"/>
        <v>5121.8</v>
      </c>
      <c r="AA1549" s="20">
        <f t="shared" si="4550"/>
        <v>1894</v>
      </c>
      <c r="AB1549" s="20">
        <f t="shared" si="4551"/>
        <v>1894</v>
      </c>
      <c r="AC1549" s="20">
        <f t="shared" si="4553"/>
        <v>0</v>
      </c>
      <c r="AD1549" s="20">
        <f t="shared" si="4553"/>
        <v>0</v>
      </c>
      <c r="AE1549" s="20">
        <f t="shared" si="4553"/>
        <v>0</v>
      </c>
      <c r="AF1549" s="20">
        <f t="shared" si="4534"/>
        <v>5121.8</v>
      </c>
      <c r="AG1549" s="20">
        <f t="shared" si="4535"/>
        <v>1894</v>
      </c>
      <c r="AH1549" s="20">
        <f t="shared" si="4536"/>
        <v>1894</v>
      </c>
      <c r="AI1549" s="20">
        <f t="shared" si="4553"/>
        <v>0</v>
      </c>
      <c r="AJ1549" s="20">
        <f t="shared" si="4537"/>
        <v>5121.8</v>
      </c>
      <c r="AK1549" s="20">
        <f t="shared" si="4553"/>
        <v>0</v>
      </c>
      <c r="AL1549" s="20">
        <f t="shared" si="4553"/>
        <v>0</v>
      </c>
      <c r="AM1549" s="20">
        <f t="shared" si="4553"/>
        <v>0</v>
      </c>
      <c r="AN1549" s="20">
        <f t="shared" si="4426"/>
        <v>5121.8</v>
      </c>
      <c r="AO1549" s="20">
        <f t="shared" si="4427"/>
        <v>1894</v>
      </c>
      <c r="AP1549" s="20">
        <f t="shared" si="4428"/>
        <v>1894</v>
      </c>
      <c r="AQ1549" s="20">
        <f t="shared" si="4553"/>
        <v>0</v>
      </c>
      <c r="AR1549" s="20">
        <f t="shared" si="4553"/>
        <v>0</v>
      </c>
      <c r="AS1549" s="20">
        <f t="shared" si="4553"/>
        <v>0</v>
      </c>
      <c r="AT1549" s="20">
        <f t="shared" si="4429"/>
        <v>5121.8</v>
      </c>
      <c r="AU1549" s="20">
        <f t="shared" si="4430"/>
        <v>1894</v>
      </c>
      <c r="AV1549" s="20">
        <f t="shared" si="4431"/>
        <v>1894</v>
      </c>
      <c r="AW1549" s="20">
        <f t="shared" si="4553"/>
        <v>0</v>
      </c>
      <c r="AX1549" s="20">
        <f t="shared" si="4553"/>
        <v>0</v>
      </c>
      <c r="AY1549" s="20">
        <f t="shared" si="4553"/>
        <v>0</v>
      </c>
      <c r="AZ1549" s="20">
        <f t="shared" si="4541"/>
        <v>5121.8</v>
      </c>
      <c r="BA1549" s="20">
        <f t="shared" si="4542"/>
        <v>1894</v>
      </c>
      <c r="BB1549" s="20">
        <f t="shared" si="4543"/>
        <v>1894</v>
      </c>
      <c r="BC1549" s="20">
        <f t="shared" si="4553"/>
        <v>0</v>
      </c>
      <c r="BD1549" s="20">
        <f t="shared" si="4540"/>
        <v>5121.8</v>
      </c>
      <c r="BE1549" s="20">
        <f t="shared" si="4553"/>
        <v>-726.2</v>
      </c>
      <c r="BF1549" s="20">
        <f t="shared" si="4553"/>
        <v>0</v>
      </c>
      <c r="BG1549" s="20">
        <f t="shared" si="4553"/>
        <v>0</v>
      </c>
      <c r="BH1549" s="20">
        <f t="shared" si="4471"/>
        <v>4395.6000000000004</v>
      </c>
      <c r="BI1549" s="20">
        <f t="shared" si="4472"/>
        <v>1894</v>
      </c>
      <c r="BJ1549" s="20">
        <f t="shared" si="4473"/>
        <v>1894</v>
      </c>
      <c r="BK1549" s="20">
        <f t="shared" si="4553"/>
        <v>0</v>
      </c>
      <c r="BL1549" s="20">
        <f t="shared" si="4553"/>
        <v>0</v>
      </c>
      <c r="BM1549" s="20">
        <f t="shared" si="4474"/>
        <v>4395.6000000000004</v>
      </c>
      <c r="BN1549" s="20">
        <f t="shared" si="4475"/>
        <v>1894</v>
      </c>
      <c r="BO1549" s="20">
        <f t="shared" si="4553"/>
        <v>-292.846</v>
      </c>
      <c r="BP1549" s="20">
        <f t="shared" si="4553"/>
        <v>0</v>
      </c>
      <c r="BQ1549" s="20">
        <f t="shared" si="4553"/>
        <v>0</v>
      </c>
      <c r="BR1549" s="20">
        <f t="shared" si="4544"/>
        <v>4102.7540000000008</v>
      </c>
      <c r="BS1549" s="20">
        <f t="shared" si="4545"/>
        <v>1894</v>
      </c>
      <c r="BT1549" s="20">
        <f t="shared" si="4546"/>
        <v>1894</v>
      </c>
      <c r="BU1549" s="20">
        <f t="shared" si="4553"/>
        <v>0</v>
      </c>
      <c r="BV1549" s="20">
        <f t="shared" si="4547"/>
        <v>4102.7540000000008</v>
      </c>
      <c r="BW1549" s="20">
        <f t="shared" si="4553"/>
        <v>-318.22300000000001</v>
      </c>
      <c r="BX1549" s="20">
        <f t="shared" si="4553"/>
        <v>0</v>
      </c>
      <c r="BY1549" s="20">
        <f t="shared" si="4366"/>
        <v>3784.5310000000009</v>
      </c>
      <c r="BZ1549" s="20">
        <f t="shared" si="4367"/>
        <v>1894</v>
      </c>
      <c r="CA1549" s="20">
        <f t="shared" si="4553"/>
        <v>0</v>
      </c>
      <c r="CB1549" s="20">
        <f t="shared" si="4368"/>
        <v>3784.5310000000009</v>
      </c>
      <c r="CC1549" s="20">
        <f t="shared" si="4553"/>
        <v>-0.39100000000000001</v>
      </c>
      <c r="CD1549" s="20">
        <f t="shared" si="4369"/>
        <v>3784.1400000000008</v>
      </c>
      <c r="CE1549" s="20">
        <f t="shared" si="4553"/>
        <v>0</v>
      </c>
    </row>
    <row r="1550" spans="1:84" ht="31.5" x14ac:dyDescent="0.25">
      <c r="A1550" s="10" t="s">
        <v>259</v>
      </c>
      <c r="B1550" s="19">
        <v>240</v>
      </c>
      <c r="C1550" s="10" t="s">
        <v>337</v>
      </c>
      <c r="D1550" s="10" t="s">
        <v>334</v>
      </c>
      <c r="E1550" s="25" t="s">
        <v>583</v>
      </c>
      <c r="F1550" s="20">
        <v>5121.8</v>
      </c>
      <c r="G1550" s="20">
        <v>1894</v>
      </c>
      <c r="H1550" s="20">
        <v>1894</v>
      </c>
      <c r="I1550" s="20"/>
      <c r="J1550" s="20"/>
      <c r="K1550" s="20"/>
      <c r="L1550" s="20">
        <f t="shared" si="4478"/>
        <v>5121.8</v>
      </c>
      <c r="M1550" s="20">
        <f t="shared" si="4479"/>
        <v>1894</v>
      </c>
      <c r="N1550" s="20">
        <f t="shared" si="4480"/>
        <v>1894</v>
      </c>
      <c r="O1550" s="20"/>
      <c r="P1550" s="20"/>
      <c r="Q1550" s="20"/>
      <c r="R1550" s="20">
        <f t="shared" si="4407"/>
        <v>5121.8</v>
      </c>
      <c r="S1550" s="20">
        <f t="shared" si="4408"/>
        <v>1894</v>
      </c>
      <c r="T1550" s="20">
        <f t="shared" si="4409"/>
        <v>1894</v>
      </c>
      <c r="U1550" s="20"/>
      <c r="V1550" s="20">
        <f t="shared" si="4552"/>
        <v>5121.8</v>
      </c>
      <c r="W1550" s="20"/>
      <c r="X1550" s="20"/>
      <c r="Y1550" s="20"/>
      <c r="Z1550" s="20">
        <f t="shared" si="4549"/>
        <v>5121.8</v>
      </c>
      <c r="AA1550" s="20">
        <f t="shared" si="4550"/>
        <v>1894</v>
      </c>
      <c r="AB1550" s="20">
        <f t="shared" si="4551"/>
        <v>1894</v>
      </c>
      <c r="AC1550" s="20"/>
      <c r="AD1550" s="20"/>
      <c r="AE1550" s="20"/>
      <c r="AF1550" s="20">
        <f t="shared" si="4534"/>
        <v>5121.8</v>
      </c>
      <c r="AG1550" s="20">
        <f t="shared" si="4535"/>
        <v>1894</v>
      </c>
      <c r="AH1550" s="20">
        <f t="shared" si="4536"/>
        <v>1894</v>
      </c>
      <c r="AI1550" s="20"/>
      <c r="AJ1550" s="20">
        <f t="shared" si="4537"/>
        <v>5121.8</v>
      </c>
      <c r="AK1550" s="20"/>
      <c r="AL1550" s="20"/>
      <c r="AM1550" s="20"/>
      <c r="AN1550" s="20">
        <f t="shared" si="4426"/>
        <v>5121.8</v>
      </c>
      <c r="AO1550" s="20">
        <f t="shared" si="4427"/>
        <v>1894</v>
      </c>
      <c r="AP1550" s="20">
        <f t="shared" si="4428"/>
        <v>1894</v>
      </c>
      <c r="AQ1550" s="20"/>
      <c r="AR1550" s="20"/>
      <c r="AS1550" s="20"/>
      <c r="AT1550" s="20">
        <f t="shared" si="4429"/>
        <v>5121.8</v>
      </c>
      <c r="AU1550" s="20">
        <f t="shared" si="4430"/>
        <v>1894</v>
      </c>
      <c r="AV1550" s="20">
        <f t="shared" si="4431"/>
        <v>1894</v>
      </c>
      <c r="AW1550" s="20"/>
      <c r="AX1550" s="20"/>
      <c r="AY1550" s="20"/>
      <c r="AZ1550" s="20">
        <f t="shared" si="4541"/>
        <v>5121.8</v>
      </c>
      <c r="BA1550" s="20">
        <f t="shared" si="4542"/>
        <v>1894</v>
      </c>
      <c r="BB1550" s="20">
        <f t="shared" si="4543"/>
        <v>1894</v>
      </c>
      <c r="BC1550" s="20"/>
      <c r="BD1550" s="20">
        <f t="shared" si="4540"/>
        <v>5121.8</v>
      </c>
      <c r="BE1550" s="20">
        <v>-726.2</v>
      </c>
      <c r="BF1550" s="20"/>
      <c r="BG1550" s="20"/>
      <c r="BH1550" s="20">
        <f t="shared" si="4471"/>
        <v>4395.6000000000004</v>
      </c>
      <c r="BI1550" s="20">
        <f t="shared" si="4472"/>
        <v>1894</v>
      </c>
      <c r="BJ1550" s="20">
        <f t="shared" si="4473"/>
        <v>1894</v>
      </c>
      <c r="BK1550" s="20"/>
      <c r="BL1550" s="20"/>
      <c r="BM1550" s="20">
        <f t="shared" si="4474"/>
        <v>4395.6000000000004</v>
      </c>
      <c r="BN1550" s="20">
        <f t="shared" si="4475"/>
        <v>1894</v>
      </c>
      <c r="BO1550" s="20">
        <f>-229.972-62.874</f>
        <v>-292.846</v>
      </c>
      <c r="BP1550" s="20"/>
      <c r="BQ1550" s="20"/>
      <c r="BR1550" s="20">
        <f t="shared" si="4544"/>
        <v>4102.7540000000008</v>
      </c>
      <c r="BS1550" s="20">
        <f t="shared" si="4545"/>
        <v>1894</v>
      </c>
      <c r="BT1550" s="20">
        <f t="shared" si="4546"/>
        <v>1894</v>
      </c>
      <c r="BU1550" s="20"/>
      <c r="BV1550" s="20">
        <f t="shared" si="4547"/>
        <v>4102.7540000000008</v>
      </c>
      <c r="BW1550" s="20">
        <f>200-6.6-178.494-333.129</f>
        <v>-318.22300000000001</v>
      </c>
      <c r="BX1550" s="20"/>
      <c r="BY1550" s="20">
        <f t="shared" si="4366"/>
        <v>3784.5310000000009</v>
      </c>
      <c r="BZ1550" s="20">
        <f t="shared" si="4367"/>
        <v>1894</v>
      </c>
      <c r="CA1550" s="20"/>
      <c r="CB1550" s="20">
        <f t="shared" si="4368"/>
        <v>3784.5310000000009</v>
      </c>
      <c r="CC1550" s="20">
        <v>-0.39100000000000001</v>
      </c>
      <c r="CD1550" s="20">
        <f t="shared" si="4369"/>
        <v>3784.1400000000008</v>
      </c>
      <c r="CE1550" s="20"/>
    </row>
    <row r="1551" spans="1:84" s="17" customFormat="1" ht="31.5" x14ac:dyDescent="0.25">
      <c r="A1551" s="21" t="s">
        <v>507</v>
      </c>
      <c r="B1551" s="22"/>
      <c r="C1551" s="21"/>
      <c r="D1551" s="21"/>
      <c r="E1551" s="27" t="s">
        <v>1090</v>
      </c>
      <c r="F1551" s="23">
        <f>F1552+F1557+F1572</f>
        <v>33759.600000000006</v>
      </c>
      <c r="G1551" s="23">
        <f t="shared" ref="G1551:K1551" si="4554">G1552+G1557+G1572</f>
        <v>35786.800000000003</v>
      </c>
      <c r="H1551" s="23">
        <f t="shared" si="4554"/>
        <v>32877.600000000006</v>
      </c>
      <c r="I1551" s="23">
        <f t="shared" si="4554"/>
        <v>13679.656000000001</v>
      </c>
      <c r="J1551" s="23">
        <f t="shared" si="4554"/>
        <v>0</v>
      </c>
      <c r="K1551" s="23">
        <f t="shared" si="4554"/>
        <v>0</v>
      </c>
      <c r="L1551" s="23">
        <f t="shared" si="4478"/>
        <v>47439.256000000008</v>
      </c>
      <c r="M1551" s="23">
        <f t="shared" si="4479"/>
        <v>35786.800000000003</v>
      </c>
      <c r="N1551" s="23">
        <f t="shared" si="4480"/>
        <v>32877.600000000006</v>
      </c>
      <c r="O1551" s="23">
        <f t="shared" ref="O1551:Q1551" si="4555">O1552+O1557+O1572</f>
        <v>0</v>
      </c>
      <c r="P1551" s="23">
        <f t="shared" si="4555"/>
        <v>0</v>
      </c>
      <c r="Q1551" s="23">
        <f t="shared" si="4555"/>
        <v>0</v>
      </c>
      <c r="R1551" s="23">
        <f t="shared" si="4407"/>
        <v>47439.256000000008</v>
      </c>
      <c r="S1551" s="23">
        <f t="shared" si="4408"/>
        <v>35786.800000000003</v>
      </c>
      <c r="T1551" s="23">
        <f t="shared" si="4409"/>
        <v>32877.600000000006</v>
      </c>
      <c r="U1551" s="23">
        <f t="shared" ref="U1551:CE1551" si="4556">U1552+U1557+U1572</f>
        <v>0</v>
      </c>
      <c r="V1551" s="23">
        <f t="shared" si="4552"/>
        <v>47439.256000000008</v>
      </c>
      <c r="W1551" s="23">
        <f t="shared" ref="W1551:Y1551" si="4557">W1552+W1557+W1572</f>
        <v>0</v>
      </c>
      <c r="X1551" s="23">
        <f t="shared" si="4557"/>
        <v>0</v>
      </c>
      <c r="Y1551" s="23">
        <f t="shared" si="4557"/>
        <v>0</v>
      </c>
      <c r="Z1551" s="20">
        <f t="shared" si="4549"/>
        <v>47439.256000000008</v>
      </c>
      <c r="AA1551" s="20">
        <f t="shared" si="4550"/>
        <v>35786.800000000003</v>
      </c>
      <c r="AB1551" s="20">
        <f t="shared" si="4551"/>
        <v>32877.600000000006</v>
      </c>
      <c r="AC1551" s="23">
        <f t="shared" ref="AC1551:AE1551" si="4558">AC1552+AC1557+AC1572</f>
        <v>0</v>
      </c>
      <c r="AD1551" s="23">
        <f t="shared" si="4558"/>
        <v>0</v>
      </c>
      <c r="AE1551" s="23">
        <f t="shared" si="4558"/>
        <v>0</v>
      </c>
      <c r="AF1551" s="20">
        <f t="shared" si="4534"/>
        <v>47439.256000000008</v>
      </c>
      <c r="AG1551" s="20">
        <f t="shared" si="4535"/>
        <v>35786.800000000003</v>
      </c>
      <c r="AH1551" s="20">
        <f t="shared" si="4536"/>
        <v>32877.600000000006</v>
      </c>
      <c r="AI1551" s="23">
        <f t="shared" ref="AI1551" si="4559">AI1552+AI1557+AI1572</f>
        <v>0</v>
      </c>
      <c r="AJ1551" s="20">
        <f t="shared" si="4537"/>
        <v>47439.256000000008</v>
      </c>
      <c r="AK1551" s="23">
        <f t="shared" ref="AK1551:AM1551" si="4560">AK1552+AK1557+AK1572</f>
        <v>-1009.7339999999999</v>
      </c>
      <c r="AL1551" s="23">
        <f t="shared" si="4560"/>
        <v>0</v>
      </c>
      <c r="AM1551" s="23">
        <f t="shared" si="4560"/>
        <v>0</v>
      </c>
      <c r="AN1551" s="20">
        <f t="shared" si="4426"/>
        <v>46429.522000000012</v>
      </c>
      <c r="AO1551" s="20">
        <f t="shared" si="4427"/>
        <v>35786.800000000003</v>
      </c>
      <c r="AP1551" s="20">
        <f t="shared" si="4428"/>
        <v>32877.600000000006</v>
      </c>
      <c r="AQ1551" s="23">
        <f t="shared" ref="AQ1551:AS1551" si="4561">AQ1552+AQ1557+AQ1572</f>
        <v>0</v>
      </c>
      <c r="AR1551" s="23">
        <f t="shared" si="4561"/>
        <v>0</v>
      </c>
      <c r="AS1551" s="23">
        <f t="shared" si="4561"/>
        <v>0</v>
      </c>
      <c r="AT1551" s="20">
        <f t="shared" si="4429"/>
        <v>46429.522000000012</v>
      </c>
      <c r="AU1551" s="20">
        <f t="shared" si="4430"/>
        <v>35786.800000000003</v>
      </c>
      <c r="AV1551" s="20">
        <f t="shared" si="4431"/>
        <v>32877.600000000006</v>
      </c>
      <c r="AW1551" s="23">
        <f t="shared" ref="AW1551:AY1551" si="4562">AW1552+AW1557+AW1572</f>
        <v>-27.501000000000001</v>
      </c>
      <c r="AX1551" s="23">
        <f t="shared" si="4562"/>
        <v>0</v>
      </c>
      <c r="AY1551" s="23">
        <f t="shared" si="4562"/>
        <v>0</v>
      </c>
      <c r="AZ1551" s="20">
        <f t="shared" si="4541"/>
        <v>46402.021000000015</v>
      </c>
      <c r="BA1551" s="20">
        <f t="shared" si="4542"/>
        <v>35786.800000000003</v>
      </c>
      <c r="BB1551" s="20">
        <f t="shared" si="4543"/>
        <v>32877.600000000006</v>
      </c>
      <c r="BC1551" s="23">
        <f t="shared" ref="BC1551" si="4563">BC1552+BC1557+BC1572</f>
        <v>0</v>
      </c>
      <c r="BD1551" s="20">
        <f t="shared" si="4540"/>
        <v>46402.021000000015</v>
      </c>
      <c r="BE1551" s="23">
        <f t="shared" ref="BE1551:BG1551" si="4564">BE1552+BE1557+BE1572</f>
        <v>-2440.5969999999998</v>
      </c>
      <c r="BF1551" s="23">
        <f t="shared" si="4564"/>
        <v>0</v>
      </c>
      <c r="BG1551" s="23">
        <f t="shared" si="4564"/>
        <v>0</v>
      </c>
      <c r="BH1551" s="20">
        <f t="shared" si="4471"/>
        <v>43961.424000000014</v>
      </c>
      <c r="BI1551" s="20">
        <f t="shared" si="4472"/>
        <v>35786.800000000003</v>
      </c>
      <c r="BJ1551" s="20">
        <f t="shared" si="4473"/>
        <v>32877.600000000006</v>
      </c>
      <c r="BK1551" s="23">
        <f t="shared" ref="BK1551:BL1551" si="4565">BK1552+BK1557+BK1572</f>
        <v>0</v>
      </c>
      <c r="BL1551" s="23">
        <f t="shared" si="4565"/>
        <v>0</v>
      </c>
      <c r="BM1551" s="20">
        <f t="shared" si="4474"/>
        <v>43961.424000000014</v>
      </c>
      <c r="BN1551" s="20">
        <f t="shared" si="4475"/>
        <v>35786.800000000003</v>
      </c>
      <c r="BO1551" s="23">
        <f t="shared" ref="BO1551:BQ1551" si="4566">BO1552+BO1557+BO1572</f>
        <v>-213.19699999999997</v>
      </c>
      <c r="BP1551" s="23">
        <f t="shared" si="4566"/>
        <v>0</v>
      </c>
      <c r="BQ1551" s="23">
        <f t="shared" si="4566"/>
        <v>0</v>
      </c>
      <c r="BR1551" s="20">
        <f t="shared" si="4544"/>
        <v>43748.227000000014</v>
      </c>
      <c r="BS1551" s="20">
        <f t="shared" si="4545"/>
        <v>35786.800000000003</v>
      </c>
      <c r="BT1551" s="20">
        <f t="shared" si="4546"/>
        <v>32877.600000000006</v>
      </c>
      <c r="BU1551" s="23">
        <f t="shared" ref="BU1551" si="4567">BU1552+BU1557+BU1572</f>
        <v>0</v>
      </c>
      <c r="BV1551" s="20">
        <f t="shared" si="4547"/>
        <v>43748.227000000014</v>
      </c>
      <c r="BW1551" s="23">
        <f t="shared" ref="BW1551:BX1551" si="4568">BW1552+BW1557+BW1572</f>
        <v>-126.648</v>
      </c>
      <c r="BX1551" s="23">
        <f t="shared" si="4568"/>
        <v>0</v>
      </c>
      <c r="BY1551" s="20">
        <f t="shared" si="4366"/>
        <v>43621.579000000012</v>
      </c>
      <c r="BZ1551" s="20">
        <f t="shared" si="4367"/>
        <v>35786.800000000003</v>
      </c>
      <c r="CA1551" s="23">
        <f t="shared" ref="CA1551" si="4569">CA1552+CA1557+CA1572</f>
        <v>0</v>
      </c>
      <c r="CB1551" s="20">
        <f t="shared" si="4368"/>
        <v>43621.579000000012</v>
      </c>
      <c r="CC1551" s="23">
        <f t="shared" ref="CC1551" si="4570">CC1552+CC1557+CC1572</f>
        <v>0</v>
      </c>
      <c r="CD1551" s="23">
        <f t="shared" si="4369"/>
        <v>43621.579000000012</v>
      </c>
      <c r="CE1551" s="23">
        <f t="shared" si="4556"/>
        <v>0</v>
      </c>
      <c r="CF1551" s="32"/>
    </row>
    <row r="1552" spans="1:84" ht="47.25" x14ac:dyDescent="0.25">
      <c r="A1552" s="10" t="s">
        <v>508</v>
      </c>
      <c r="B1552" s="19"/>
      <c r="C1552" s="10"/>
      <c r="D1552" s="10"/>
      <c r="E1552" s="25" t="s">
        <v>958</v>
      </c>
      <c r="F1552" s="20">
        <f>F1553</f>
        <v>164</v>
      </c>
      <c r="G1552" s="20">
        <f t="shared" ref="G1552:CE1555" si="4571">G1553</f>
        <v>164</v>
      </c>
      <c r="H1552" s="20">
        <f t="shared" si="4571"/>
        <v>164</v>
      </c>
      <c r="I1552" s="20">
        <f t="shared" si="4571"/>
        <v>0</v>
      </c>
      <c r="J1552" s="20">
        <f t="shared" si="4571"/>
        <v>0</v>
      </c>
      <c r="K1552" s="20">
        <f t="shared" si="4571"/>
        <v>0</v>
      </c>
      <c r="L1552" s="20">
        <f t="shared" si="4478"/>
        <v>164</v>
      </c>
      <c r="M1552" s="20">
        <f t="shared" si="4479"/>
        <v>164</v>
      </c>
      <c r="N1552" s="20">
        <f t="shared" si="4480"/>
        <v>164</v>
      </c>
      <c r="O1552" s="20">
        <f t="shared" si="4571"/>
        <v>0</v>
      </c>
      <c r="P1552" s="20">
        <f t="shared" si="4571"/>
        <v>0</v>
      </c>
      <c r="Q1552" s="20">
        <f t="shared" si="4571"/>
        <v>0</v>
      </c>
      <c r="R1552" s="20">
        <f t="shared" si="4407"/>
        <v>164</v>
      </c>
      <c r="S1552" s="20">
        <f t="shared" si="4408"/>
        <v>164</v>
      </c>
      <c r="T1552" s="20">
        <f t="shared" si="4409"/>
        <v>164</v>
      </c>
      <c r="U1552" s="20">
        <f t="shared" si="4571"/>
        <v>0</v>
      </c>
      <c r="V1552" s="20">
        <f t="shared" si="4552"/>
        <v>164</v>
      </c>
      <c r="W1552" s="20">
        <f t="shared" si="4571"/>
        <v>0</v>
      </c>
      <c r="X1552" s="20">
        <f t="shared" si="4571"/>
        <v>0</v>
      </c>
      <c r="Y1552" s="20">
        <f t="shared" si="4571"/>
        <v>0</v>
      </c>
      <c r="Z1552" s="20">
        <f t="shared" si="4549"/>
        <v>164</v>
      </c>
      <c r="AA1552" s="20">
        <f t="shared" si="4550"/>
        <v>164</v>
      </c>
      <c r="AB1552" s="20">
        <f t="shared" si="4551"/>
        <v>164</v>
      </c>
      <c r="AC1552" s="20">
        <f t="shared" si="4571"/>
        <v>0</v>
      </c>
      <c r="AD1552" s="20">
        <f t="shared" si="4571"/>
        <v>0</v>
      </c>
      <c r="AE1552" s="20">
        <f t="shared" si="4571"/>
        <v>0</v>
      </c>
      <c r="AF1552" s="20">
        <f t="shared" si="4534"/>
        <v>164</v>
      </c>
      <c r="AG1552" s="20">
        <f t="shared" si="4535"/>
        <v>164</v>
      </c>
      <c r="AH1552" s="20">
        <f t="shared" si="4536"/>
        <v>164</v>
      </c>
      <c r="AI1552" s="20">
        <f t="shared" si="4571"/>
        <v>0</v>
      </c>
      <c r="AJ1552" s="20">
        <f t="shared" si="4537"/>
        <v>164</v>
      </c>
      <c r="AK1552" s="20">
        <f t="shared" si="4571"/>
        <v>0</v>
      </c>
      <c r="AL1552" s="20">
        <f t="shared" si="4571"/>
        <v>0</v>
      </c>
      <c r="AM1552" s="20">
        <f t="shared" si="4571"/>
        <v>0</v>
      </c>
      <c r="AN1552" s="20">
        <f t="shared" si="4426"/>
        <v>164</v>
      </c>
      <c r="AO1552" s="20">
        <f t="shared" si="4427"/>
        <v>164</v>
      </c>
      <c r="AP1552" s="20">
        <f t="shared" si="4428"/>
        <v>164</v>
      </c>
      <c r="AQ1552" s="20">
        <f t="shared" si="4571"/>
        <v>0</v>
      </c>
      <c r="AR1552" s="20">
        <f t="shared" si="4571"/>
        <v>0</v>
      </c>
      <c r="AS1552" s="20">
        <f t="shared" si="4571"/>
        <v>0</v>
      </c>
      <c r="AT1552" s="20">
        <f t="shared" si="4429"/>
        <v>164</v>
      </c>
      <c r="AU1552" s="20">
        <f t="shared" si="4430"/>
        <v>164</v>
      </c>
      <c r="AV1552" s="20">
        <f t="shared" si="4431"/>
        <v>164</v>
      </c>
      <c r="AW1552" s="20">
        <f t="shared" si="4571"/>
        <v>0</v>
      </c>
      <c r="AX1552" s="20">
        <f t="shared" si="4571"/>
        <v>0</v>
      </c>
      <c r="AY1552" s="20">
        <f t="shared" si="4571"/>
        <v>0</v>
      </c>
      <c r="AZ1552" s="20">
        <f t="shared" si="4541"/>
        <v>164</v>
      </c>
      <c r="BA1552" s="20">
        <f t="shared" si="4542"/>
        <v>164</v>
      </c>
      <c r="BB1552" s="20">
        <f t="shared" si="4543"/>
        <v>164</v>
      </c>
      <c r="BC1552" s="20">
        <f t="shared" si="4571"/>
        <v>0</v>
      </c>
      <c r="BD1552" s="20">
        <f t="shared" si="4540"/>
        <v>164</v>
      </c>
      <c r="BE1552" s="20">
        <f t="shared" si="4571"/>
        <v>-79</v>
      </c>
      <c r="BF1552" s="20">
        <f t="shared" si="4571"/>
        <v>0</v>
      </c>
      <c r="BG1552" s="20">
        <f t="shared" si="4571"/>
        <v>0</v>
      </c>
      <c r="BH1552" s="20">
        <f t="shared" si="4471"/>
        <v>85</v>
      </c>
      <c r="BI1552" s="20">
        <f t="shared" si="4472"/>
        <v>164</v>
      </c>
      <c r="BJ1552" s="20">
        <f t="shared" si="4473"/>
        <v>164</v>
      </c>
      <c r="BK1552" s="20">
        <f t="shared" si="4571"/>
        <v>0</v>
      </c>
      <c r="BL1552" s="20">
        <f t="shared" si="4571"/>
        <v>0</v>
      </c>
      <c r="BM1552" s="20">
        <f t="shared" si="4474"/>
        <v>85</v>
      </c>
      <c r="BN1552" s="20">
        <f t="shared" si="4475"/>
        <v>164</v>
      </c>
      <c r="BO1552" s="20">
        <f t="shared" si="4571"/>
        <v>0</v>
      </c>
      <c r="BP1552" s="20">
        <f t="shared" si="4571"/>
        <v>0</v>
      </c>
      <c r="BQ1552" s="20">
        <f t="shared" si="4571"/>
        <v>0</v>
      </c>
      <c r="BR1552" s="20">
        <f t="shared" si="4544"/>
        <v>85</v>
      </c>
      <c r="BS1552" s="20">
        <f t="shared" si="4545"/>
        <v>164</v>
      </c>
      <c r="BT1552" s="20">
        <f t="shared" si="4546"/>
        <v>164</v>
      </c>
      <c r="BU1552" s="20">
        <f t="shared" si="4571"/>
        <v>0</v>
      </c>
      <c r="BV1552" s="20">
        <f t="shared" si="4547"/>
        <v>85</v>
      </c>
      <c r="BW1552" s="20">
        <f t="shared" si="4571"/>
        <v>0</v>
      </c>
      <c r="BX1552" s="20">
        <f t="shared" si="4571"/>
        <v>0</v>
      </c>
      <c r="BY1552" s="20">
        <f t="shared" ref="BY1552:BY1619" si="4572">BV1552+BW1552</f>
        <v>85</v>
      </c>
      <c r="BZ1552" s="20">
        <f t="shared" ref="BZ1552:BZ1619" si="4573">BS1552+BX1552</f>
        <v>164</v>
      </c>
      <c r="CA1552" s="20">
        <f t="shared" si="4571"/>
        <v>0</v>
      </c>
      <c r="CB1552" s="20">
        <f t="shared" ref="CB1552:CB1619" si="4574">BY1552+CA1552</f>
        <v>85</v>
      </c>
      <c r="CC1552" s="20">
        <f t="shared" si="4571"/>
        <v>0</v>
      </c>
      <c r="CD1552" s="20">
        <f t="shared" ref="CD1552:CD1615" si="4575">CB1552+CC1552</f>
        <v>85</v>
      </c>
      <c r="CE1552" s="20">
        <f t="shared" si="4571"/>
        <v>0</v>
      </c>
    </row>
    <row r="1553" spans="1:83" ht="31.5" x14ac:dyDescent="0.25">
      <c r="A1553" s="10" t="s">
        <v>260</v>
      </c>
      <c r="B1553" s="19"/>
      <c r="C1553" s="10"/>
      <c r="D1553" s="10"/>
      <c r="E1553" s="25" t="s">
        <v>959</v>
      </c>
      <c r="F1553" s="20">
        <f>F1554</f>
        <v>164</v>
      </c>
      <c r="G1553" s="20">
        <f t="shared" si="4571"/>
        <v>164</v>
      </c>
      <c r="H1553" s="20">
        <f t="shared" si="4571"/>
        <v>164</v>
      </c>
      <c r="I1553" s="20">
        <f t="shared" si="4571"/>
        <v>0</v>
      </c>
      <c r="J1553" s="20">
        <f t="shared" si="4571"/>
        <v>0</v>
      </c>
      <c r="K1553" s="20">
        <f t="shared" si="4571"/>
        <v>0</v>
      </c>
      <c r="L1553" s="20">
        <f t="shared" si="4478"/>
        <v>164</v>
      </c>
      <c r="M1553" s="20">
        <f t="shared" si="4479"/>
        <v>164</v>
      </c>
      <c r="N1553" s="20">
        <f t="shared" si="4480"/>
        <v>164</v>
      </c>
      <c r="O1553" s="20">
        <f t="shared" si="4571"/>
        <v>0</v>
      </c>
      <c r="P1553" s="20">
        <f t="shared" si="4571"/>
        <v>0</v>
      </c>
      <c r="Q1553" s="20">
        <f t="shared" si="4571"/>
        <v>0</v>
      </c>
      <c r="R1553" s="20">
        <f t="shared" si="4407"/>
        <v>164</v>
      </c>
      <c r="S1553" s="20">
        <f t="shared" si="4408"/>
        <v>164</v>
      </c>
      <c r="T1553" s="20">
        <f t="shared" si="4409"/>
        <v>164</v>
      </c>
      <c r="U1553" s="20">
        <f t="shared" si="4571"/>
        <v>0</v>
      </c>
      <c r="V1553" s="20">
        <f t="shared" si="4552"/>
        <v>164</v>
      </c>
      <c r="W1553" s="20">
        <f t="shared" si="4571"/>
        <v>0</v>
      </c>
      <c r="X1553" s="20">
        <f t="shared" si="4571"/>
        <v>0</v>
      </c>
      <c r="Y1553" s="20">
        <f t="shared" si="4571"/>
        <v>0</v>
      </c>
      <c r="Z1553" s="20">
        <f t="shared" si="4549"/>
        <v>164</v>
      </c>
      <c r="AA1553" s="20">
        <f t="shared" si="4550"/>
        <v>164</v>
      </c>
      <c r="AB1553" s="20">
        <f t="shared" si="4551"/>
        <v>164</v>
      </c>
      <c r="AC1553" s="20">
        <f t="shared" si="4571"/>
        <v>0</v>
      </c>
      <c r="AD1553" s="20">
        <f t="shared" si="4571"/>
        <v>0</v>
      </c>
      <c r="AE1553" s="20">
        <f t="shared" si="4571"/>
        <v>0</v>
      </c>
      <c r="AF1553" s="20">
        <f t="shared" si="4534"/>
        <v>164</v>
      </c>
      <c r="AG1553" s="20">
        <f t="shared" si="4535"/>
        <v>164</v>
      </c>
      <c r="AH1553" s="20">
        <f t="shared" si="4536"/>
        <v>164</v>
      </c>
      <c r="AI1553" s="20">
        <f t="shared" si="4571"/>
        <v>0</v>
      </c>
      <c r="AJ1553" s="20">
        <f t="shared" si="4537"/>
        <v>164</v>
      </c>
      <c r="AK1553" s="20">
        <f t="shared" si="4571"/>
        <v>0</v>
      </c>
      <c r="AL1553" s="20">
        <f t="shared" si="4571"/>
        <v>0</v>
      </c>
      <c r="AM1553" s="20">
        <f t="shared" si="4571"/>
        <v>0</v>
      </c>
      <c r="AN1553" s="20">
        <f t="shared" si="4426"/>
        <v>164</v>
      </c>
      <c r="AO1553" s="20">
        <f t="shared" si="4427"/>
        <v>164</v>
      </c>
      <c r="AP1553" s="20">
        <f t="shared" si="4428"/>
        <v>164</v>
      </c>
      <c r="AQ1553" s="20">
        <f t="shared" si="4571"/>
        <v>0</v>
      </c>
      <c r="AR1553" s="20">
        <f t="shared" si="4571"/>
        <v>0</v>
      </c>
      <c r="AS1553" s="20">
        <f t="shared" si="4571"/>
        <v>0</v>
      </c>
      <c r="AT1553" s="20">
        <f t="shared" si="4429"/>
        <v>164</v>
      </c>
      <c r="AU1553" s="20">
        <f t="shared" si="4430"/>
        <v>164</v>
      </c>
      <c r="AV1553" s="20">
        <f t="shared" si="4431"/>
        <v>164</v>
      </c>
      <c r="AW1553" s="20">
        <f t="shared" si="4571"/>
        <v>0</v>
      </c>
      <c r="AX1553" s="20">
        <f t="shared" si="4571"/>
        <v>0</v>
      </c>
      <c r="AY1553" s="20">
        <f t="shared" si="4571"/>
        <v>0</v>
      </c>
      <c r="AZ1553" s="20">
        <f t="shared" si="4541"/>
        <v>164</v>
      </c>
      <c r="BA1553" s="20">
        <f t="shared" si="4542"/>
        <v>164</v>
      </c>
      <c r="BB1553" s="20">
        <f t="shared" si="4543"/>
        <v>164</v>
      </c>
      <c r="BC1553" s="20">
        <f t="shared" si="4571"/>
        <v>0</v>
      </c>
      <c r="BD1553" s="20">
        <f t="shared" si="4540"/>
        <v>164</v>
      </c>
      <c r="BE1553" s="20">
        <f t="shared" si="4571"/>
        <v>-79</v>
      </c>
      <c r="BF1553" s="20">
        <f t="shared" si="4571"/>
        <v>0</v>
      </c>
      <c r="BG1553" s="20">
        <f t="shared" si="4571"/>
        <v>0</v>
      </c>
      <c r="BH1553" s="20">
        <f t="shared" si="4471"/>
        <v>85</v>
      </c>
      <c r="BI1553" s="20">
        <f t="shared" si="4472"/>
        <v>164</v>
      </c>
      <c r="BJ1553" s="20">
        <f t="shared" si="4473"/>
        <v>164</v>
      </c>
      <c r="BK1553" s="20">
        <f t="shared" si="4571"/>
        <v>0</v>
      </c>
      <c r="BL1553" s="20">
        <f t="shared" si="4571"/>
        <v>0</v>
      </c>
      <c r="BM1553" s="20">
        <f t="shared" si="4474"/>
        <v>85</v>
      </c>
      <c r="BN1553" s="20">
        <f t="shared" si="4475"/>
        <v>164</v>
      </c>
      <c r="BO1553" s="20">
        <f t="shared" si="4571"/>
        <v>0</v>
      </c>
      <c r="BP1553" s="20">
        <f t="shared" si="4571"/>
        <v>0</v>
      </c>
      <c r="BQ1553" s="20">
        <f t="shared" si="4571"/>
        <v>0</v>
      </c>
      <c r="BR1553" s="20">
        <f t="shared" si="4544"/>
        <v>85</v>
      </c>
      <c r="BS1553" s="20">
        <f t="shared" si="4545"/>
        <v>164</v>
      </c>
      <c r="BT1553" s="20">
        <f t="shared" si="4546"/>
        <v>164</v>
      </c>
      <c r="BU1553" s="20">
        <f t="shared" si="4571"/>
        <v>0</v>
      </c>
      <c r="BV1553" s="20">
        <f t="shared" si="4547"/>
        <v>85</v>
      </c>
      <c r="BW1553" s="20">
        <f t="shared" si="4571"/>
        <v>0</v>
      </c>
      <c r="BX1553" s="20">
        <f t="shared" si="4571"/>
        <v>0</v>
      </c>
      <c r="BY1553" s="20">
        <f t="shared" si="4572"/>
        <v>85</v>
      </c>
      <c r="BZ1553" s="20">
        <f t="shared" si="4573"/>
        <v>164</v>
      </c>
      <c r="CA1553" s="20">
        <f t="shared" si="4571"/>
        <v>0</v>
      </c>
      <c r="CB1553" s="20">
        <f t="shared" si="4574"/>
        <v>85</v>
      </c>
      <c r="CC1553" s="20">
        <f t="shared" si="4571"/>
        <v>0</v>
      </c>
      <c r="CD1553" s="20">
        <f t="shared" si="4575"/>
        <v>85</v>
      </c>
      <c r="CE1553" s="20">
        <f t="shared" si="4571"/>
        <v>0</v>
      </c>
    </row>
    <row r="1554" spans="1:83" ht="47.25" x14ac:dyDescent="0.25">
      <c r="A1554" s="10" t="s">
        <v>260</v>
      </c>
      <c r="B1554" s="19">
        <v>200</v>
      </c>
      <c r="C1554" s="10"/>
      <c r="D1554" s="10"/>
      <c r="E1554" s="25" t="s">
        <v>602</v>
      </c>
      <c r="F1554" s="20">
        <f>F1555</f>
        <v>164</v>
      </c>
      <c r="G1554" s="20">
        <f t="shared" si="4571"/>
        <v>164</v>
      </c>
      <c r="H1554" s="20">
        <f t="shared" si="4571"/>
        <v>164</v>
      </c>
      <c r="I1554" s="20">
        <f t="shared" si="4571"/>
        <v>0</v>
      </c>
      <c r="J1554" s="20">
        <f t="shared" si="4571"/>
        <v>0</v>
      </c>
      <c r="K1554" s="20">
        <f t="shared" si="4571"/>
        <v>0</v>
      </c>
      <c r="L1554" s="20">
        <f t="shared" si="4478"/>
        <v>164</v>
      </c>
      <c r="M1554" s="20">
        <f t="shared" si="4479"/>
        <v>164</v>
      </c>
      <c r="N1554" s="20">
        <f t="shared" si="4480"/>
        <v>164</v>
      </c>
      <c r="O1554" s="20">
        <f t="shared" si="4571"/>
        <v>0</v>
      </c>
      <c r="P1554" s="20">
        <f t="shared" si="4571"/>
        <v>0</v>
      </c>
      <c r="Q1554" s="20">
        <f t="shared" si="4571"/>
        <v>0</v>
      </c>
      <c r="R1554" s="20">
        <f t="shared" si="4407"/>
        <v>164</v>
      </c>
      <c r="S1554" s="20">
        <f t="shared" si="4408"/>
        <v>164</v>
      </c>
      <c r="T1554" s="20">
        <f t="shared" si="4409"/>
        <v>164</v>
      </c>
      <c r="U1554" s="20">
        <f t="shared" si="4571"/>
        <v>0</v>
      </c>
      <c r="V1554" s="20">
        <f t="shared" si="4552"/>
        <v>164</v>
      </c>
      <c r="W1554" s="20">
        <f t="shared" si="4571"/>
        <v>0</v>
      </c>
      <c r="X1554" s="20">
        <f t="shared" si="4571"/>
        <v>0</v>
      </c>
      <c r="Y1554" s="20">
        <f t="shared" si="4571"/>
        <v>0</v>
      </c>
      <c r="Z1554" s="20">
        <f t="shared" si="4549"/>
        <v>164</v>
      </c>
      <c r="AA1554" s="20">
        <f t="shared" si="4550"/>
        <v>164</v>
      </c>
      <c r="AB1554" s="20">
        <f t="shared" si="4551"/>
        <v>164</v>
      </c>
      <c r="AC1554" s="20">
        <f t="shared" si="4571"/>
        <v>0</v>
      </c>
      <c r="AD1554" s="20">
        <f t="shared" si="4571"/>
        <v>0</v>
      </c>
      <c r="AE1554" s="20">
        <f t="shared" si="4571"/>
        <v>0</v>
      </c>
      <c r="AF1554" s="20">
        <f t="shared" si="4534"/>
        <v>164</v>
      </c>
      <c r="AG1554" s="20">
        <f t="shared" si="4535"/>
        <v>164</v>
      </c>
      <c r="AH1554" s="20">
        <f t="shared" si="4536"/>
        <v>164</v>
      </c>
      <c r="AI1554" s="20">
        <f t="shared" si="4571"/>
        <v>0</v>
      </c>
      <c r="AJ1554" s="20">
        <f t="shared" si="4537"/>
        <v>164</v>
      </c>
      <c r="AK1554" s="20">
        <f t="shared" si="4571"/>
        <v>0</v>
      </c>
      <c r="AL1554" s="20">
        <f t="shared" si="4571"/>
        <v>0</v>
      </c>
      <c r="AM1554" s="20">
        <f t="shared" si="4571"/>
        <v>0</v>
      </c>
      <c r="AN1554" s="20">
        <f t="shared" si="4426"/>
        <v>164</v>
      </c>
      <c r="AO1554" s="20">
        <f t="shared" si="4427"/>
        <v>164</v>
      </c>
      <c r="AP1554" s="20">
        <f t="shared" si="4428"/>
        <v>164</v>
      </c>
      <c r="AQ1554" s="20">
        <f t="shared" si="4571"/>
        <v>0</v>
      </c>
      <c r="AR1554" s="20">
        <f t="shared" si="4571"/>
        <v>0</v>
      </c>
      <c r="AS1554" s="20">
        <f t="shared" si="4571"/>
        <v>0</v>
      </c>
      <c r="AT1554" s="20">
        <f t="shared" si="4429"/>
        <v>164</v>
      </c>
      <c r="AU1554" s="20">
        <f t="shared" si="4430"/>
        <v>164</v>
      </c>
      <c r="AV1554" s="20">
        <f t="shared" si="4431"/>
        <v>164</v>
      </c>
      <c r="AW1554" s="20">
        <f t="shared" si="4571"/>
        <v>0</v>
      </c>
      <c r="AX1554" s="20">
        <f t="shared" si="4571"/>
        <v>0</v>
      </c>
      <c r="AY1554" s="20">
        <f t="shared" si="4571"/>
        <v>0</v>
      </c>
      <c r="AZ1554" s="20">
        <f t="shared" si="4541"/>
        <v>164</v>
      </c>
      <c r="BA1554" s="20">
        <f t="shared" si="4542"/>
        <v>164</v>
      </c>
      <c r="BB1554" s="20">
        <f t="shared" si="4543"/>
        <v>164</v>
      </c>
      <c r="BC1554" s="20">
        <f t="shared" si="4571"/>
        <v>0</v>
      </c>
      <c r="BD1554" s="20">
        <f t="shared" si="4540"/>
        <v>164</v>
      </c>
      <c r="BE1554" s="20">
        <f t="shared" si="4571"/>
        <v>-79</v>
      </c>
      <c r="BF1554" s="20">
        <f t="shared" si="4571"/>
        <v>0</v>
      </c>
      <c r="BG1554" s="20">
        <f t="shared" si="4571"/>
        <v>0</v>
      </c>
      <c r="BH1554" s="20">
        <f t="shared" si="4471"/>
        <v>85</v>
      </c>
      <c r="BI1554" s="20">
        <f t="shared" si="4472"/>
        <v>164</v>
      </c>
      <c r="BJ1554" s="20">
        <f t="shared" si="4473"/>
        <v>164</v>
      </c>
      <c r="BK1554" s="20">
        <f t="shared" si="4571"/>
        <v>0</v>
      </c>
      <c r="BL1554" s="20">
        <f t="shared" si="4571"/>
        <v>0</v>
      </c>
      <c r="BM1554" s="20">
        <f t="shared" si="4474"/>
        <v>85</v>
      </c>
      <c r="BN1554" s="20">
        <f t="shared" si="4475"/>
        <v>164</v>
      </c>
      <c r="BO1554" s="20">
        <f t="shared" si="4571"/>
        <v>0</v>
      </c>
      <c r="BP1554" s="20">
        <f t="shared" si="4571"/>
        <v>0</v>
      </c>
      <c r="BQ1554" s="20">
        <f t="shared" si="4571"/>
        <v>0</v>
      </c>
      <c r="BR1554" s="20">
        <f t="shared" si="4544"/>
        <v>85</v>
      </c>
      <c r="BS1554" s="20">
        <f t="shared" si="4545"/>
        <v>164</v>
      </c>
      <c r="BT1554" s="20">
        <f t="shared" si="4546"/>
        <v>164</v>
      </c>
      <c r="BU1554" s="20">
        <f t="shared" si="4571"/>
        <v>0</v>
      </c>
      <c r="BV1554" s="20">
        <f t="shared" si="4547"/>
        <v>85</v>
      </c>
      <c r="BW1554" s="20">
        <f t="shared" si="4571"/>
        <v>0</v>
      </c>
      <c r="BX1554" s="20">
        <f t="shared" si="4571"/>
        <v>0</v>
      </c>
      <c r="BY1554" s="20">
        <f t="shared" si="4572"/>
        <v>85</v>
      </c>
      <c r="BZ1554" s="20">
        <f t="shared" si="4573"/>
        <v>164</v>
      </c>
      <c r="CA1554" s="20">
        <f t="shared" si="4571"/>
        <v>0</v>
      </c>
      <c r="CB1554" s="20">
        <f t="shared" si="4574"/>
        <v>85</v>
      </c>
      <c r="CC1554" s="20">
        <f t="shared" si="4571"/>
        <v>0</v>
      </c>
      <c r="CD1554" s="20">
        <f t="shared" si="4575"/>
        <v>85</v>
      </c>
      <c r="CE1554" s="20">
        <f t="shared" si="4571"/>
        <v>0</v>
      </c>
    </row>
    <row r="1555" spans="1:83" ht="47.25" x14ac:dyDescent="0.25">
      <c r="A1555" s="10" t="s">
        <v>260</v>
      </c>
      <c r="B1555" s="19">
        <v>240</v>
      </c>
      <c r="C1555" s="10"/>
      <c r="D1555" s="10"/>
      <c r="E1555" s="25" t="s">
        <v>603</v>
      </c>
      <c r="F1555" s="20">
        <f>F1556</f>
        <v>164</v>
      </c>
      <c r="G1555" s="20">
        <f t="shared" si="4571"/>
        <v>164</v>
      </c>
      <c r="H1555" s="20">
        <f t="shared" si="4571"/>
        <v>164</v>
      </c>
      <c r="I1555" s="20">
        <f t="shared" si="4571"/>
        <v>0</v>
      </c>
      <c r="J1555" s="20">
        <f t="shared" si="4571"/>
        <v>0</v>
      </c>
      <c r="K1555" s="20">
        <f t="shared" si="4571"/>
        <v>0</v>
      </c>
      <c r="L1555" s="20">
        <f t="shared" si="4478"/>
        <v>164</v>
      </c>
      <c r="M1555" s="20">
        <f t="shared" si="4479"/>
        <v>164</v>
      </c>
      <c r="N1555" s="20">
        <f t="shared" si="4480"/>
        <v>164</v>
      </c>
      <c r="O1555" s="20">
        <f t="shared" si="4571"/>
        <v>0</v>
      </c>
      <c r="P1555" s="20">
        <f t="shared" si="4571"/>
        <v>0</v>
      </c>
      <c r="Q1555" s="20">
        <f t="shared" si="4571"/>
        <v>0</v>
      </c>
      <c r="R1555" s="20">
        <f t="shared" si="4407"/>
        <v>164</v>
      </c>
      <c r="S1555" s="20">
        <f t="shared" si="4408"/>
        <v>164</v>
      </c>
      <c r="T1555" s="20">
        <f t="shared" si="4409"/>
        <v>164</v>
      </c>
      <c r="U1555" s="20">
        <f t="shared" si="4571"/>
        <v>0</v>
      </c>
      <c r="V1555" s="20">
        <f t="shared" si="4552"/>
        <v>164</v>
      </c>
      <c r="W1555" s="20">
        <f t="shared" si="4571"/>
        <v>0</v>
      </c>
      <c r="X1555" s="20">
        <f t="shared" si="4571"/>
        <v>0</v>
      </c>
      <c r="Y1555" s="20">
        <f t="shared" si="4571"/>
        <v>0</v>
      </c>
      <c r="Z1555" s="20">
        <f t="shared" si="4549"/>
        <v>164</v>
      </c>
      <c r="AA1555" s="20">
        <f t="shared" si="4550"/>
        <v>164</v>
      </c>
      <c r="AB1555" s="20">
        <f t="shared" si="4551"/>
        <v>164</v>
      </c>
      <c r="AC1555" s="20">
        <f t="shared" si="4571"/>
        <v>0</v>
      </c>
      <c r="AD1555" s="20">
        <f t="shared" si="4571"/>
        <v>0</v>
      </c>
      <c r="AE1555" s="20">
        <f t="shared" si="4571"/>
        <v>0</v>
      </c>
      <c r="AF1555" s="20">
        <f t="shared" si="4534"/>
        <v>164</v>
      </c>
      <c r="AG1555" s="20">
        <f t="shared" si="4535"/>
        <v>164</v>
      </c>
      <c r="AH1555" s="20">
        <f t="shared" si="4536"/>
        <v>164</v>
      </c>
      <c r="AI1555" s="20">
        <f t="shared" si="4571"/>
        <v>0</v>
      </c>
      <c r="AJ1555" s="20">
        <f t="shared" si="4537"/>
        <v>164</v>
      </c>
      <c r="AK1555" s="20">
        <f t="shared" si="4571"/>
        <v>0</v>
      </c>
      <c r="AL1555" s="20">
        <f t="shared" si="4571"/>
        <v>0</v>
      </c>
      <c r="AM1555" s="20">
        <f t="shared" si="4571"/>
        <v>0</v>
      </c>
      <c r="AN1555" s="20">
        <f t="shared" si="4426"/>
        <v>164</v>
      </c>
      <c r="AO1555" s="20">
        <f t="shared" si="4427"/>
        <v>164</v>
      </c>
      <c r="AP1555" s="20">
        <f t="shared" si="4428"/>
        <v>164</v>
      </c>
      <c r="AQ1555" s="20">
        <f t="shared" si="4571"/>
        <v>0</v>
      </c>
      <c r="AR1555" s="20">
        <f t="shared" si="4571"/>
        <v>0</v>
      </c>
      <c r="AS1555" s="20">
        <f t="shared" si="4571"/>
        <v>0</v>
      </c>
      <c r="AT1555" s="20">
        <f t="shared" si="4429"/>
        <v>164</v>
      </c>
      <c r="AU1555" s="20">
        <f t="shared" si="4430"/>
        <v>164</v>
      </c>
      <c r="AV1555" s="20">
        <f t="shared" si="4431"/>
        <v>164</v>
      </c>
      <c r="AW1555" s="20">
        <f t="shared" si="4571"/>
        <v>0</v>
      </c>
      <c r="AX1555" s="20">
        <f t="shared" si="4571"/>
        <v>0</v>
      </c>
      <c r="AY1555" s="20">
        <f t="shared" si="4571"/>
        <v>0</v>
      </c>
      <c r="AZ1555" s="20">
        <f t="shared" si="4541"/>
        <v>164</v>
      </c>
      <c r="BA1555" s="20">
        <f t="shared" si="4542"/>
        <v>164</v>
      </c>
      <c r="BB1555" s="20">
        <f t="shared" si="4543"/>
        <v>164</v>
      </c>
      <c r="BC1555" s="20">
        <f t="shared" si="4571"/>
        <v>0</v>
      </c>
      <c r="BD1555" s="20">
        <f t="shared" si="4540"/>
        <v>164</v>
      </c>
      <c r="BE1555" s="20">
        <f t="shared" si="4571"/>
        <v>-79</v>
      </c>
      <c r="BF1555" s="20">
        <f t="shared" si="4571"/>
        <v>0</v>
      </c>
      <c r="BG1555" s="20">
        <f t="shared" si="4571"/>
        <v>0</v>
      </c>
      <c r="BH1555" s="20">
        <f t="shared" si="4471"/>
        <v>85</v>
      </c>
      <c r="BI1555" s="20">
        <f t="shared" si="4472"/>
        <v>164</v>
      </c>
      <c r="BJ1555" s="20">
        <f t="shared" si="4473"/>
        <v>164</v>
      </c>
      <c r="BK1555" s="20">
        <f t="shared" si="4571"/>
        <v>0</v>
      </c>
      <c r="BL1555" s="20">
        <f t="shared" si="4571"/>
        <v>0</v>
      </c>
      <c r="BM1555" s="20">
        <f t="shared" si="4474"/>
        <v>85</v>
      </c>
      <c r="BN1555" s="20">
        <f t="shared" si="4475"/>
        <v>164</v>
      </c>
      <c r="BO1555" s="20">
        <f t="shared" si="4571"/>
        <v>0</v>
      </c>
      <c r="BP1555" s="20">
        <f t="shared" si="4571"/>
        <v>0</v>
      </c>
      <c r="BQ1555" s="20">
        <f t="shared" si="4571"/>
        <v>0</v>
      </c>
      <c r="BR1555" s="20">
        <f t="shared" si="4544"/>
        <v>85</v>
      </c>
      <c r="BS1555" s="20">
        <f t="shared" si="4545"/>
        <v>164</v>
      </c>
      <c r="BT1555" s="20">
        <f t="shared" si="4546"/>
        <v>164</v>
      </c>
      <c r="BU1555" s="20">
        <f t="shared" si="4571"/>
        <v>0</v>
      </c>
      <c r="BV1555" s="20">
        <f t="shared" si="4547"/>
        <v>85</v>
      </c>
      <c r="BW1555" s="20">
        <f t="shared" si="4571"/>
        <v>0</v>
      </c>
      <c r="BX1555" s="20">
        <f t="shared" si="4571"/>
        <v>0</v>
      </c>
      <c r="BY1555" s="20">
        <f t="shared" si="4572"/>
        <v>85</v>
      </c>
      <c r="BZ1555" s="20">
        <f t="shared" si="4573"/>
        <v>164</v>
      </c>
      <c r="CA1555" s="20">
        <f t="shared" si="4571"/>
        <v>0</v>
      </c>
      <c r="CB1555" s="20">
        <f t="shared" si="4574"/>
        <v>85</v>
      </c>
      <c r="CC1555" s="20">
        <f t="shared" si="4571"/>
        <v>0</v>
      </c>
      <c r="CD1555" s="20">
        <f t="shared" si="4575"/>
        <v>85</v>
      </c>
      <c r="CE1555" s="20">
        <f t="shared" si="4571"/>
        <v>0</v>
      </c>
    </row>
    <row r="1556" spans="1:83" x14ac:dyDescent="0.25">
      <c r="A1556" s="10" t="s">
        <v>260</v>
      </c>
      <c r="B1556" s="19">
        <v>240</v>
      </c>
      <c r="C1556" s="10" t="s">
        <v>335</v>
      </c>
      <c r="D1556" s="10" t="s">
        <v>338</v>
      </c>
      <c r="E1556" s="25" t="s">
        <v>575</v>
      </c>
      <c r="F1556" s="20">
        <v>164</v>
      </c>
      <c r="G1556" s="20">
        <v>164</v>
      </c>
      <c r="H1556" s="20">
        <v>164</v>
      </c>
      <c r="I1556" s="20"/>
      <c r="J1556" s="20"/>
      <c r="K1556" s="20"/>
      <c r="L1556" s="20">
        <f t="shared" si="4478"/>
        <v>164</v>
      </c>
      <c r="M1556" s="20">
        <f t="shared" si="4479"/>
        <v>164</v>
      </c>
      <c r="N1556" s="20">
        <f t="shared" si="4480"/>
        <v>164</v>
      </c>
      <c r="O1556" s="20"/>
      <c r="P1556" s="20"/>
      <c r="Q1556" s="20"/>
      <c r="R1556" s="20">
        <f t="shared" si="4407"/>
        <v>164</v>
      </c>
      <c r="S1556" s="20">
        <f t="shared" si="4408"/>
        <v>164</v>
      </c>
      <c r="T1556" s="20">
        <f t="shared" si="4409"/>
        <v>164</v>
      </c>
      <c r="U1556" s="20"/>
      <c r="V1556" s="20">
        <f t="shared" si="4552"/>
        <v>164</v>
      </c>
      <c r="W1556" s="20"/>
      <c r="X1556" s="20"/>
      <c r="Y1556" s="20"/>
      <c r="Z1556" s="20">
        <f t="shared" si="4549"/>
        <v>164</v>
      </c>
      <c r="AA1556" s="20">
        <f t="shared" si="4550"/>
        <v>164</v>
      </c>
      <c r="AB1556" s="20">
        <f t="shared" si="4551"/>
        <v>164</v>
      </c>
      <c r="AC1556" s="20"/>
      <c r="AD1556" s="20"/>
      <c r="AE1556" s="20"/>
      <c r="AF1556" s="20">
        <f t="shared" si="4534"/>
        <v>164</v>
      </c>
      <c r="AG1556" s="20">
        <f t="shared" si="4535"/>
        <v>164</v>
      </c>
      <c r="AH1556" s="20">
        <f t="shared" si="4536"/>
        <v>164</v>
      </c>
      <c r="AI1556" s="20"/>
      <c r="AJ1556" s="20">
        <f t="shared" si="4537"/>
        <v>164</v>
      </c>
      <c r="AK1556" s="20"/>
      <c r="AL1556" s="20"/>
      <c r="AM1556" s="20"/>
      <c r="AN1556" s="20">
        <f t="shared" si="4426"/>
        <v>164</v>
      </c>
      <c r="AO1556" s="20">
        <f t="shared" si="4427"/>
        <v>164</v>
      </c>
      <c r="AP1556" s="20">
        <f t="shared" si="4428"/>
        <v>164</v>
      </c>
      <c r="AQ1556" s="20"/>
      <c r="AR1556" s="20"/>
      <c r="AS1556" s="20"/>
      <c r="AT1556" s="20">
        <f t="shared" si="4429"/>
        <v>164</v>
      </c>
      <c r="AU1556" s="20">
        <f t="shared" si="4430"/>
        <v>164</v>
      </c>
      <c r="AV1556" s="20">
        <f t="shared" si="4431"/>
        <v>164</v>
      </c>
      <c r="AW1556" s="20"/>
      <c r="AX1556" s="20"/>
      <c r="AY1556" s="20"/>
      <c r="AZ1556" s="20">
        <f t="shared" si="4541"/>
        <v>164</v>
      </c>
      <c r="BA1556" s="20">
        <f t="shared" si="4542"/>
        <v>164</v>
      </c>
      <c r="BB1556" s="20">
        <f t="shared" si="4543"/>
        <v>164</v>
      </c>
      <c r="BC1556" s="20"/>
      <c r="BD1556" s="20">
        <f t="shared" si="4540"/>
        <v>164</v>
      </c>
      <c r="BE1556" s="20">
        <v>-79</v>
      </c>
      <c r="BF1556" s="20"/>
      <c r="BG1556" s="20"/>
      <c r="BH1556" s="20">
        <f t="shared" si="4471"/>
        <v>85</v>
      </c>
      <c r="BI1556" s="20">
        <f t="shared" si="4472"/>
        <v>164</v>
      </c>
      <c r="BJ1556" s="20">
        <f t="shared" si="4473"/>
        <v>164</v>
      </c>
      <c r="BK1556" s="20"/>
      <c r="BL1556" s="20"/>
      <c r="BM1556" s="20">
        <f t="shared" si="4474"/>
        <v>85</v>
      </c>
      <c r="BN1556" s="20">
        <f t="shared" si="4475"/>
        <v>164</v>
      </c>
      <c r="BO1556" s="20"/>
      <c r="BP1556" s="20"/>
      <c r="BQ1556" s="20"/>
      <c r="BR1556" s="20">
        <f t="shared" si="4544"/>
        <v>85</v>
      </c>
      <c r="BS1556" s="20">
        <f t="shared" si="4545"/>
        <v>164</v>
      </c>
      <c r="BT1556" s="20">
        <f t="shared" si="4546"/>
        <v>164</v>
      </c>
      <c r="BU1556" s="20"/>
      <c r="BV1556" s="20">
        <f t="shared" si="4547"/>
        <v>85</v>
      </c>
      <c r="BW1556" s="20"/>
      <c r="BX1556" s="20"/>
      <c r="BY1556" s="20">
        <f t="shared" si="4572"/>
        <v>85</v>
      </c>
      <c r="BZ1556" s="20">
        <f t="shared" si="4573"/>
        <v>164</v>
      </c>
      <c r="CA1556" s="20"/>
      <c r="CB1556" s="20">
        <f t="shared" si="4574"/>
        <v>85</v>
      </c>
      <c r="CC1556" s="20"/>
      <c r="CD1556" s="20">
        <f t="shared" si="4575"/>
        <v>85</v>
      </c>
      <c r="CE1556" s="20"/>
    </row>
    <row r="1557" spans="1:83" ht="47.25" x14ac:dyDescent="0.25">
      <c r="A1557" s="10" t="s">
        <v>509</v>
      </c>
      <c r="B1557" s="19"/>
      <c r="C1557" s="10"/>
      <c r="D1557" s="10"/>
      <c r="E1557" s="25" t="s">
        <v>960</v>
      </c>
      <c r="F1557" s="20">
        <f>F1558+F1568</f>
        <v>28572.100000000002</v>
      </c>
      <c r="G1557" s="20">
        <f t="shared" ref="G1557:K1557" si="4576">G1558+G1568</f>
        <v>27690.100000000002</v>
      </c>
      <c r="H1557" s="20">
        <f t="shared" si="4576"/>
        <v>27690.100000000002</v>
      </c>
      <c r="I1557" s="20">
        <f t="shared" si="4576"/>
        <v>1229.9000000000001</v>
      </c>
      <c r="J1557" s="20">
        <f t="shared" si="4576"/>
        <v>0</v>
      </c>
      <c r="K1557" s="20">
        <f t="shared" si="4576"/>
        <v>0</v>
      </c>
      <c r="L1557" s="20">
        <f t="shared" si="4478"/>
        <v>29802.000000000004</v>
      </c>
      <c r="M1557" s="20">
        <f t="shared" si="4479"/>
        <v>27690.100000000002</v>
      </c>
      <c r="N1557" s="20">
        <f t="shared" si="4480"/>
        <v>27690.100000000002</v>
      </c>
      <c r="O1557" s="20">
        <f t="shared" ref="O1557:Q1557" si="4577">O1558+O1568</f>
        <v>0</v>
      </c>
      <c r="P1557" s="20">
        <f t="shared" si="4577"/>
        <v>0</v>
      </c>
      <c r="Q1557" s="20">
        <f t="shared" si="4577"/>
        <v>0</v>
      </c>
      <c r="R1557" s="20">
        <f t="shared" si="4407"/>
        <v>29802.000000000004</v>
      </c>
      <c r="S1557" s="20">
        <f t="shared" si="4408"/>
        <v>27690.100000000002</v>
      </c>
      <c r="T1557" s="20">
        <f t="shared" si="4409"/>
        <v>27690.100000000002</v>
      </c>
      <c r="U1557" s="20">
        <f t="shared" ref="U1557:CE1557" si="4578">U1558+U1568</f>
        <v>0</v>
      </c>
      <c r="V1557" s="20">
        <f t="shared" si="4552"/>
        <v>29802.000000000004</v>
      </c>
      <c r="W1557" s="20">
        <f t="shared" ref="W1557:Y1557" si="4579">W1558+W1568</f>
        <v>0</v>
      </c>
      <c r="X1557" s="20">
        <f t="shared" si="4579"/>
        <v>0</v>
      </c>
      <c r="Y1557" s="20">
        <f t="shared" si="4579"/>
        <v>0</v>
      </c>
      <c r="Z1557" s="20">
        <f t="shared" si="4549"/>
        <v>29802.000000000004</v>
      </c>
      <c r="AA1557" s="20">
        <f t="shared" si="4550"/>
        <v>27690.100000000002</v>
      </c>
      <c r="AB1557" s="20">
        <f t="shared" si="4551"/>
        <v>27690.100000000002</v>
      </c>
      <c r="AC1557" s="20">
        <f t="shared" ref="AC1557:AE1557" si="4580">AC1558+AC1568</f>
        <v>0</v>
      </c>
      <c r="AD1557" s="20">
        <f t="shared" si="4580"/>
        <v>0</v>
      </c>
      <c r="AE1557" s="20">
        <f t="shared" si="4580"/>
        <v>0</v>
      </c>
      <c r="AF1557" s="20">
        <f t="shared" si="4534"/>
        <v>29802.000000000004</v>
      </c>
      <c r="AG1557" s="20">
        <f t="shared" si="4535"/>
        <v>27690.100000000002</v>
      </c>
      <c r="AH1557" s="20">
        <f t="shared" si="4536"/>
        <v>27690.100000000002</v>
      </c>
      <c r="AI1557" s="20">
        <f t="shared" ref="AI1557" si="4581">AI1558+AI1568</f>
        <v>0</v>
      </c>
      <c r="AJ1557" s="20">
        <f t="shared" si="4537"/>
        <v>29802.000000000004</v>
      </c>
      <c r="AK1557" s="20">
        <f t="shared" ref="AK1557:AM1557" si="4582">AK1558+AK1568</f>
        <v>-1000.002</v>
      </c>
      <c r="AL1557" s="20">
        <f t="shared" si="4582"/>
        <v>0</v>
      </c>
      <c r="AM1557" s="20">
        <f t="shared" si="4582"/>
        <v>0</v>
      </c>
      <c r="AN1557" s="20">
        <f t="shared" si="4426"/>
        <v>28801.998000000003</v>
      </c>
      <c r="AO1557" s="20">
        <f t="shared" si="4427"/>
        <v>27690.100000000002</v>
      </c>
      <c r="AP1557" s="20">
        <f t="shared" si="4428"/>
        <v>27690.100000000002</v>
      </c>
      <c r="AQ1557" s="20">
        <f t="shared" ref="AQ1557:AS1557" si="4583">AQ1558+AQ1568</f>
        <v>0</v>
      </c>
      <c r="AR1557" s="20">
        <f t="shared" si="4583"/>
        <v>0</v>
      </c>
      <c r="AS1557" s="20">
        <f t="shared" si="4583"/>
        <v>0</v>
      </c>
      <c r="AT1557" s="20">
        <f t="shared" si="4429"/>
        <v>28801.998000000003</v>
      </c>
      <c r="AU1557" s="20">
        <f t="shared" si="4430"/>
        <v>27690.100000000002</v>
      </c>
      <c r="AV1557" s="20">
        <f t="shared" si="4431"/>
        <v>27690.100000000002</v>
      </c>
      <c r="AW1557" s="20">
        <f t="shared" ref="AW1557:AY1557" si="4584">AW1558+AW1568</f>
        <v>-18.402000000000001</v>
      </c>
      <c r="AX1557" s="20">
        <f t="shared" si="4584"/>
        <v>0</v>
      </c>
      <c r="AY1557" s="20">
        <f t="shared" si="4584"/>
        <v>0</v>
      </c>
      <c r="AZ1557" s="20">
        <f t="shared" si="4541"/>
        <v>28783.596000000005</v>
      </c>
      <c r="BA1557" s="20">
        <f t="shared" si="4542"/>
        <v>27690.100000000002</v>
      </c>
      <c r="BB1557" s="20">
        <f t="shared" si="4543"/>
        <v>27690.100000000002</v>
      </c>
      <c r="BC1557" s="20">
        <f t="shared" ref="BC1557" si="4585">BC1558+BC1568</f>
        <v>0</v>
      </c>
      <c r="BD1557" s="20">
        <f t="shared" si="4540"/>
        <v>28783.596000000005</v>
      </c>
      <c r="BE1557" s="20">
        <f t="shared" ref="BE1557:BG1557" si="4586">BE1558+BE1568</f>
        <v>-323.94600000000003</v>
      </c>
      <c r="BF1557" s="20">
        <f t="shared" si="4586"/>
        <v>0</v>
      </c>
      <c r="BG1557" s="20">
        <f t="shared" si="4586"/>
        <v>0</v>
      </c>
      <c r="BH1557" s="20">
        <f t="shared" si="4471"/>
        <v>28459.650000000005</v>
      </c>
      <c r="BI1557" s="20">
        <f t="shared" si="4472"/>
        <v>27690.100000000002</v>
      </c>
      <c r="BJ1557" s="20">
        <f t="shared" si="4473"/>
        <v>27690.100000000002</v>
      </c>
      <c r="BK1557" s="20">
        <f t="shared" ref="BK1557:BL1557" si="4587">BK1558+BK1568</f>
        <v>0</v>
      </c>
      <c r="BL1557" s="20">
        <f t="shared" si="4587"/>
        <v>0</v>
      </c>
      <c r="BM1557" s="20">
        <f t="shared" si="4474"/>
        <v>28459.650000000005</v>
      </c>
      <c r="BN1557" s="20">
        <f t="shared" si="4475"/>
        <v>27690.100000000002</v>
      </c>
      <c r="BO1557" s="20">
        <f t="shared" ref="BO1557:BQ1557" si="4588">BO1558+BO1568</f>
        <v>-1.5609999999999786</v>
      </c>
      <c r="BP1557" s="20">
        <f t="shared" si="4588"/>
        <v>0</v>
      </c>
      <c r="BQ1557" s="20">
        <f t="shared" si="4588"/>
        <v>0</v>
      </c>
      <c r="BR1557" s="20">
        <f t="shared" si="4544"/>
        <v>28458.089000000004</v>
      </c>
      <c r="BS1557" s="20">
        <f t="shared" si="4545"/>
        <v>27690.100000000002</v>
      </c>
      <c r="BT1557" s="20">
        <f t="shared" si="4546"/>
        <v>27690.100000000002</v>
      </c>
      <c r="BU1557" s="20">
        <f t="shared" ref="BU1557" si="4589">BU1558+BU1568</f>
        <v>0</v>
      </c>
      <c r="BV1557" s="20">
        <f t="shared" si="4547"/>
        <v>28458.089000000004</v>
      </c>
      <c r="BW1557" s="20">
        <f t="shared" ref="BW1557:BX1557" si="4590">BW1558+BW1568</f>
        <v>-126.648</v>
      </c>
      <c r="BX1557" s="20">
        <f t="shared" si="4590"/>
        <v>0</v>
      </c>
      <c r="BY1557" s="20">
        <f t="shared" si="4572"/>
        <v>28331.441000000003</v>
      </c>
      <c r="BZ1557" s="20">
        <f t="shared" si="4573"/>
        <v>27690.100000000002</v>
      </c>
      <c r="CA1557" s="20">
        <f t="shared" ref="CA1557" si="4591">CA1558+CA1568</f>
        <v>0</v>
      </c>
      <c r="CB1557" s="20">
        <f t="shared" si="4574"/>
        <v>28331.441000000003</v>
      </c>
      <c r="CC1557" s="20">
        <f t="shared" ref="CC1557" si="4592">CC1558+CC1568</f>
        <v>0</v>
      </c>
      <c r="CD1557" s="20">
        <f t="shared" si="4575"/>
        <v>28331.441000000003</v>
      </c>
      <c r="CE1557" s="20">
        <f t="shared" si="4578"/>
        <v>0</v>
      </c>
    </row>
    <row r="1558" spans="1:83" ht="78.75" x14ac:dyDescent="0.25">
      <c r="A1558" s="10" t="s">
        <v>261</v>
      </c>
      <c r="B1558" s="19"/>
      <c r="C1558" s="10"/>
      <c r="D1558" s="10"/>
      <c r="E1558" s="25" t="s">
        <v>657</v>
      </c>
      <c r="F1558" s="20">
        <f>F1559+F1562+F1565</f>
        <v>27116.7</v>
      </c>
      <c r="G1558" s="20">
        <f t="shared" ref="G1558:K1558" si="4593">G1559+G1562+G1565</f>
        <v>26234.7</v>
      </c>
      <c r="H1558" s="20">
        <f t="shared" si="4593"/>
        <v>26234.7</v>
      </c>
      <c r="I1558" s="20">
        <f t="shared" si="4593"/>
        <v>1229.9000000000001</v>
      </c>
      <c r="J1558" s="20">
        <f t="shared" si="4593"/>
        <v>0</v>
      </c>
      <c r="K1558" s="20">
        <f t="shared" si="4593"/>
        <v>0</v>
      </c>
      <c r="L1558" s="20">
        <f t="shared" si="4478"/>
        <v>28346.600000000002</v>
      </c>
      <c r="M1558" s="20">
        <f t="shared" si="4479"/>
        <v>26234.7</v>
      </c>
      <c r="N1558" s="20">
        <f t="shared" si="4480"/>
        <v>26234.7</v>
      </c>
      <c r="O1558" s="20">
        <f t="shared" ref="O1558:Q1558" si="4594">O1559+O1562+O1565</f>
        <v>0</v>
      </c>
      <c r="P1558" s="20">
        <f t="shared" si="4594"/>
        <v>0</v>
      </c>
      <c r="Q1558" s="20">
        <f t="shared" si="4594"/>
        <v>0</v>
      </c>
      <c r="R1558" s="20">
        <f t="shared" si="4407"/>
        <v>28346.600000000002</v>
      </c>
      <c r="S1558" s="20">
        <f t="shared" si="4408"/>
        <v>26234.7</v>
      </c>
      <c r="T1558" s="20">
        <f t="shared" si="4409"/>
        <v>26234.7</v>
      </c>
      <c r="U1558" s="20">
        <f t="shared" ref="U1558:CE1558" si="4595">U1559+U1562+U1565</f>
        <v>-1229.9000000000001</v>
      </c>
      <c r="V1558" s="20">
        <f t="shared" si="4552"/>
        <v>27116.7</v>
      </c>
      <c r="W1558" s="20">
        <f t="shared" ref="W1558:Y1558" si="4596">W1559+W1562+W1565</f>
        <v>0</v>
      </c>
      <c r="X1558" s="20">
        <f t="shared" si="4596"/>
        <v>0</v>
      </c>
      <c r="Y1558" s="20">
        <f t="shared" si="4596"/>
        <v>0</v>
      </c>
      <c r="Z1558" s="20">
        <f t="shared" si="4549"/>
        <v>27116.7</v>
      </c>
      <c r="AA1558" s="20">
        <f t="shared" si="4550"/>
        <v>26234.7</v>
      </c>
      <c r="AB1558" s="20">
        <f t="shared" si="4551"/>
        <v>26234.7</v>
      </c>
      <c r="AC1558" s="20">
        <f t="shared" ref="AC1558:AE1558" si="4597">AC1559+AC1562+AC1565</f>
        <v>0</v>
      </c>
      <c r="AD1558" s="20">
        <f t="shared" si="4597"/>
        <v>0</v>
      </c>
      <c r="AE1558" s="20">
        <f t="shared" si="4597"/>
        <v>0</v>
      </c>
      <c r="AF1558" s="20">
        <f t="shared" si="4534"/>
        <v>27116.7</v>
      </c>
      <c r="AG1558" s="20">
        <f t="shared" si="4535"/>
        <v>26234.7</v>
      </c>
      <c r="AH1558" s="20">
        <f t="shared" si="4536"/>
        <v>26234.7</v>
      </c>
      <c r="AI1558" s="20">
        <f t="shared" ref="AI1558" si="4598">AI1559+AI1562+AI1565</f>
        <v>0</v>
      </c>
      <c r="AJ1558" s="20">
        <f t="shared" si="4537"/>
        <v>27116.7</v>
      </c>
      <c r="AK1558" s="20">
        <f t="shared" ref="AK1558:AM1558" si="4599">AK1559+AK1562+AK1565</f>
        <v>-2E-3</v>
      </c>
      <c r="AL1558" s="20">
        <f t="shared" si="4599"/>
        <v>0</v>
      </c>
      <c r="AM1558" s="20">
        <f t="shared" si="4599"/>
        <v>0</v>
      </c>
      <c r="AN1558" s="20">
        <f t="shared" si="4426"/>
        <v>27116.698</v>
      </c>
      <c r="AO1558" s="20">
        <f t="shared" si="4427"/>
        <v>26234.7</v>
      </c>
      <c r="AP1558" s="20">
        <f t="shared" si="4428"/>
        <v>26234.7</v>
      </c>
      <c r="AQ1558" s="20">
        <f t="shared" ref="AQ1558:AS1558" si="4600">AQ1559+AQ1562+AQ1565</f>
        <v>0</v>
      </c>
      <c r="AR1558" s="20">
        <f t="shared" si="4600"/>
        <v>0</v>
      </c>
      <c r="AS1558" s="20">
        <f t="shared" si="4600"/>
        <v>0</v>
      </c>
      <c r="AT1558" s="20">
        <f t="shared" si="4429"/>
        <v>27116.698</v>
      </c>
      <c r="AU1558" s="20">
        <f t="shared" si="4430"/>
        <v>26234.7</v>
      </c>
      <c r="AV1558" s="20">
        <f t="shared" si="4431"/>
        <v>26234.7</v>
      </c>
      <c r="AW1558" s="20">
        <f t="shared" ref="AW1558:AY1558" si="4601">AW1559+AW1562+AW1565</f>
        <v>-18.402000000000001</v>
      </c>
      <c r="AX1558" s="20">
        <f t="shared" si="4601"/>
        <v>0</v>
      </c>
      <c r="AY1558" s="20">
        <f t="shared" si="4601"/>
        <v>0</v>
      </c>
      <c r="AZ1558" s="20">
        <f t="shared" si="4541"/>
        <v>27098.296000000002</v>
      </c>
      <c r="BA1558" s="20">
        <f t="shared" si="4542"/>
        <v>26234.7</v>
      </c>
      <c r="BB1558" s="20">
        <f t="shared" si="4543"/>
        <v>26234.7</v>
      </c>
      <c r="BC1558" s="20">
        <f t="shared" ref="BC1558" si="4602">BC1559+BC1562+BC1565</f>
        <v>0</v>
      </c>
      <c r="BD1558" s="20">
        <f t="shared" si="4540"/>
        <v>27098.296000000002</v>
      </c>
      <c r="BE1558" s="20">
        <f t="shared" ref="BE1558:BG1558" si="4603">BE1559+BE1562+BE1565</f>
        <v>-323.94600000000003</v>
      </c>
      <c r="BF1558" s="20">
        <f t="shared" si="4603"/>
        <v>0</v>
      </c>
      <c r="BG1558" s="20">
        <f t="shared" si="4603"/>
        <v>0</v>
      </c>
      <c r="BH1558" s="20">
        <f t="shared" si="4471"/>
        <v>26774.350000000002</v>
      </c>
      <c r="BI1558" s="20">
        <f t="shared" si="4472"/>
        <v>26234.7</v>
      </c>
      <c r="BJ1558" s="20">
        <f t="shared" si="4473"/>
        <v>26234.7</v>
      </c>
      <c r="BK1558" s="20">
        <f t="shared" ref="BK1558:BL1558" si="4604">BK1559+BK1562+BK1565</f>
        <v>0</v>
      </c>
      <c r="BL1558" s="20">
        <f t="shared" si="4604"/>
        <v>0</v>
      </c>
      <c r="BM1558" s="20">
        <f t="shared" si="4474"/>
        <v>26774.350000000002</v>
      </c>
      <c r="BN1558" s="20">
        <f t="shared" si="4475"/>
        <v>26234.7</v>
      </c>
      <c r="BO1558" s="20">
        <f t="shared" ref="BO1558:BQ1558" si="4605">BO1559+BO1562+BO1565</f>
        <v>266.03900000000004</v>
      </c>
      <c r="BP1558" s="20">
        <f t="shared" si="4605"/>
        <v>0</v>
      </c>
      <c r="BQ1558" s="20">
        <f t="shared" si="4605"/>
        <v>0</v>
      </c>
      <c r="BR1558" s="20">
        <f t="shared" si="4544"/>
        <v>27040.389000000003</v>
      </c>
      <c r="BS1558" s="20">
        <f t="shared" si="4545"/>
        <v>26234.7</v>
      </c>
      <c r="BT1558" s="20">
        <f t="shared" si="4546"/>
        <v>26234.7</v>
      </c>
      <c r="BU1558" s="20">
        <f t="shared" ref="BU1558" si="4606">BU1559+BU1562+BU1565</f>
        <v>0</v>
      </c>
      <c r="BV1558" s="20">
        <f t="shared" si="4547"/>
        <v>27040.389000000003</v>
      </c>
      <c r="BW1558" s="20">
        <f t="shared" ref="BW1558:BX1558" si="4607">BW1559+BW1562+BW1565</f>
        <v>-126.648</v>
      </c>
      <c r="BX1558" s="20">
        <f t="shared" si="4607"/>
        <v>0</v>
      </c>
      <c r="BY1558" s="20">
        <f t="shared" si="4572"/>
        <v>26913.741000000002</v>
      </c>
      <c r="BZ1558" s="20">
        <f t="shared" si="4573"/>
        <v>26234.7</v>
      </c>
      <c r="CA1558" s="20">
        <f t="shared" ref="CA1558" si="4608">CA1559+CA1562+CA1565</f>
        <v>0</v>
      </c>
      <c r="CB1558" s="20">
        <f t="shared" si="4574"/>
        <v>26913.741000000002</v>
      </c>
      <c r="CC1558" s="20">
        <f t="shared" ref="CC1558" si="4609">CC1559+CC1562+CC1565</f>
        <v>0</v>
      </c>
      <c r="CD1558" s="20">
        <f t="shared" si="4575"/>
        <v>26913.741000000002</v>
      </c>
      <c r="CE1558" s="20">
        <f t="shared" si="4595"/>
        <v>0</v>
      </c>
    </row>
    <row r="1559" spans="1:83" ht="94.5" x14ac:dyDescent="0.25">
      <c r="A1559" s="10" t="s">
        <v>261</v>
      </c>
      <c r="B1559" s="19">
        <v>100</v>
      </c>
      <c r="C1559" s="10"/>
      <c r="D1559" s="10"/>
      <c r="E1559" s="25" t="s">
        <v>599</v>
      </c>
      <c r="F1559" s="20">
        <f>F1560</f>
        <v>21946.5</v>
      </c>
      <c r="G1559" s="20">
        <f t="shared" ref="G1559:CE1560" si="4610">G1560</f>
        <v>21946.5</v>
      </c>
      <c r="H1559" s="20">
        <f t="shared" si="4610"/>
        <v>21946.5</v>
      </c>
      <c r="I1559" s="20">
        <f t="shared" si="4610"/>
        <v>0</v>
      </c>
      <c r="J1559" s="20">
        <f t="shared" si="4610"/>
        <v>0</v>
      </c>
      <c r="K1559" s="20">
        <f t="shared" si="4610"/>
        <v>0</v>
      </c>
      <c r="L1559" s="20">
        <f t="shared" si="4478"/>
        <v>21946.5</v>
      </c>
      <c r="M1559" s="20">
        <f t="shared" si="4479"/>
        <v>21946.5</v>
      </c>
      <c r="N1559" s="20">
        <f t="shared" si="4480"/>
        <v>21946.5</v>
      </c>
      <c r="O1559" s="20">
        <f t="shared" si="4610"/>
        <v>0</v>
      </c>
      <c r="P1559" s="20">
        <f t="shared" si="4610"/>
        <v>0</v>
      </c>
      <c r="Q1559" s="20">
        <f t="shared" si="4610"/>
        <v>0</v>
      </c>
      <c r="R1559" s="20">
        <f t="shared" si="4407"/>
        <v>21946.5</v>
      </c>
      <c r="S1559" s="20">
        <f t="shared" si="4408"/>
        <v>21946.5</v>
      </c>
      <c r="T1559" s="20">
        <f t="shared" si="4409"/>
        <v>21946.5</v>
      </c>
      <c r="U1559" s="20">
        <f t="shared" si="4610"/>
        <v>0</v>
      </c>
      <c r="V1559" s="20">
        <f t="shared" si="4552"/>
        <v>21946.5</v>
      </c>
      <c r="W1559" s="20">
        <f t="shared" si="4610"/>
        <v>0</v>
      </c>
      <c r="X1559" s="20">
        <f t="shared" si="4610"/>
        <v>0</v>
      </c>
      <c r="Y1559" s="20">
        <f t="shared" si="4610"/>
        <v>0</v>
      </c>
      <c r="Z1559" s="20">
        <f t="shared" si="4549"/>
        <v>21946.5</v>
      </c>
      <c r="AA1559" s="20">
        <f t="shared" si="4550"/>
        <v>21946.5</v>
      </c>
      <c r="AB1559" s="20">
        <f t="shared" si="4551"/>
        <v>21946.5</v>
      </c>
      <c r="AC1559" s="20">
        <f t="shared" si="4610"/>
        <v>0</v>
      </c>
      <c r="AD1559" s="20">
        <f t="shared" si="4610"/>
        <v>0</v>
      </c>
      <c r="AE1559" s="20">
        <f t="shared" si="4610"/>
        <v>0</v>
      </c>
      <c r="AF1559" s="20">
        <f t="shared" si="4534"/>
        <v>21946.5</v>
      </c>
      <c r="AG1559" s="20">
        <f t="shared" si="4535"/>
        <v>21946.5</v>
      </c>
      <c r="AH1559" s="20">
        <f t="shared" si="4536"/>
        <v>21946.5</v>
      </c>
      <c r="AI1559" s="20">
        <f t="shared" si="4610"/>
        <v>0</v>
      </c>
      <c r="AJ1559" s="20">
        <f t="shared" si="4537"/>
        <v>21946.5</v>
      </c>
      <c r="AK1559" s="20">
        <f t="shared" si="4610"/>
        <v>0</v>
      </c>
      <c r="AL1559" s="20">
        <f t="shared" si="4610"/>
        <v>0</v>
      </c>
      <c r="AM1559" s="20">
        <f t="shared" si="4610"/>
        <v>0</v>
      </c>
      <c r="AN1559" s="20">
        <f t="shared" si="4426"/>
        <v>21946.5</v>
      </c>
      <c r="AO1559" s="20">
        <f t="shared" si="4427"/>
        <v>21946.5</v>
      </c>
      <c r="AP1559" s="20">
        <f t="shared" si="4428"/>
        <v>21946.5</v>
      </c>
      <c r="AQ1559" s="20">
        <f t="shared" si="4610"/>
        <v>0</v>
      </c>
      <c r="AR1559" s="20">
        <f t="shared" si="4610"/>
        <v>0</v>
      </c>
      <c r="AS1559" s="20">
        <f t="shared" si="4610"/>
        <v>0</v>
      </c>
      <c r="AT1559" s="20">
        <f t="shared" si="4429"/>
        <v>21946.5</v>
      </c>
      <c r="AU1559" s="20">
        <f t="shared" si="4430"/>
        <v>21946.5</v>
      </c>
      <c r="AV1559" s="20">
        <f t="shared" si="4431"/>
        <v>21946.5</v>
      </c>
      <c r="AW1559" s="20">
        <f t="shared" si="4610"/>
        <v>0</v>
      </c>
      <c r="AX1559" s="20">
        <f t="shared" si="4610"/>
        <v>0</v>
      </c>
      <c r="AY1559" s="20">
        <f t="shared" si="4610"/>
        <v>0</v>
      </c>
      <c r="AZ1559" s="20">
        <f t="shared" si="4541"/>
        <v>21946.5</v>
      </c>
      <c r="BA1559" s="20">
        <f t="shared" si="4542"/>
        <v>21946.5</v>
      </c>
      <c r="BB1559" s="20">
        <f t="shared" si="4543"/>
        <v>21946.5</v>
      </c>
      <c r="BC1559" s="20">
        <f t="shared" si="4610"/>
        <v>0</v>
      </c>
      <c r="BD1559" s="20">
        <f t="shared" si="4540"/>
        <v>21946.5</v>
      </c>
      <c r="BE1559" s="20">
        <f t="shared" si="4610"/>
        <v>0</v>
      </c>
      <c r="BF1559" s="20">
        <f t="shared" si="4610"/>
        <v>0</v>
      </c>
      <c r="BG1559" s="20">
        <f t="shared" si="4610"/>
        <v>0</v>
      </c>
      <c r="BH1559" s="20">
        <f t="shared" si="4471"/>
        <v>21946.5</v>
      </c>
      <c r="BI1559" s="20">
        <f t="shared" si="4472"/>
        <v>21946.5</v>
      </c>
      <c r="BJ1559" s="20">
        <f t="shared" si="4473"/>
        <v>21946.5</v>
      </c>
      <c r="BK1559" s="20">
        <f t="shared" si="4610"/>
        <v>0</v>
      </c>
      <c r="BL1559" s="20">
        <f t="shared" si="4610"/>
        <v>0</v>
      </c>
      <c r="BM1559" s="20">
        <f t="shared" si="4474"/>
        <v>21946.5</v>
      </c>
      <c r="BN1559" s="20">
        <f t="shared" si="4475"/>
        <v>21946.5</v>
      </c>
      <c r="BO1559" s="20">
        <f t="shared" si="4610"/>
        <v>0</v>
      </c>
      <c r="BP1559" s="20">
        <f t="shared" si="4610"/>
        <v>0</v>
      </c>
      <c r="BQ1559" s="20">
        <f t="shared" si="4610"/>
        <v>0</v>
      </c>
      <c r="BR1559" s="20">
        <f t="shared" si="4544"/>
        <v>21946.5</v>
      </c>
      <c r="BS1559" s="20">
        <f t="shared" si="4545"/>
        <v>21946.5</v>
      </c>
      <c r="BT1559" s="20">
        <f t="shared" si="4546"/>
        <v>21946.5</v>
      </c>
      <c r="BU1559" s="20">
        <f t="shared" si="4610"/>
        <v>0</v>
      </c>
      <c r="BV1559" s="20">
        <f t="shared" si="4547"/>
        <v>21946.5</v>
      </c>
      <c r="BW1559" s="20">
        <f t="shared" si="4610"/>
        <v>0</v>
      </c>
      <c r="BX1559" s="20">
        <f t="shared" si="4610"/>
        <v>0</v>
      </c>
      <c r="BY1559" s="20">
        <f t="shared" si="4572"/>
        <v>21946.5</v>
      </c>
      <c r="BZ1559" s="20">
        <f t="shared" si="4573"/>
        <v>21946.5</v>
      </c>
      <c r="CA1559" s="20">
        <f t="shared" si="4610"/>
        <v>0</v>
      </c>
      <c r="CB1559" s="20">
        <f t="shared" si="4574"/>
        <v>21946.5</v>
      </c>
      <c r="CC1559" s="20">
        <f t="shared" si="4610"/>
        <v>0</v>
      </c>
      <c r="CD1559" s="20">
        <f t="shared" si="4575"/>
        <v>21946.5</v>
      </c>
      <c r="CE1559" s="20">
        <f t="shared" si="4610"/>
        <v>0</v>
      </c>
    </row>
    <row r="1560" spans="1:83" ht="31.5" x14ac:dyDescent="0.25">
      <c r="A1560" s="10" t="s">
        <v>261</v>
      </c>
      <c r="B1560" s="19">
        <v>110</v>
      </c>
      <c r="C1560" s="10"/>
      <c r="D1560" s="10"/>
      <c r="E1560" s="25" t="s">
        <v>600</v>
      </c>
      <c r="F1560" s="20">
        <f>F1561</f>
        <v>21946.5</v>
      </c>
      <c r="G1560" s="20">
        <f t="shared" si="4610"/>
        <v>21946.5</v>
      </c>
      <c r="H1560" s="20">
        <f t="shared" si="4610"/>
        <v>21946.5</v>
      </c>
      <c r="I1560" s="20">
        <f t="shared" si="4610"/>
        <v>0</v>
      </c>
      <c r="J1560" s="20">
        <f t="shared" si="4610"/>
        <v>0</v>
      </c>
      <c r="K1560" s="20">
        <f t="shared" si="4610"/>
        <v>0</v>
      </c>
      <c r="L1560" s="20">
        <f t="shared" si="4478"/>
        <v>21946.5</v>
      </c>
      <c r="M1560" s="20">
        <f t="shared" si="4479"/>
        <v>21946.5</v>
      </c>
      <c r="N1560" s="20">
        <f t="shared" si="4480"/>
        <v>21946.5</v>
      </c>
      <c r="O1560" s="20">
        <f t="shared" si="4610"/>
        <v>0</v>
      </c>
      <c r="P1560" s="20">
        <f t="shared" si="4610"/>
        <v>0</v>
      </c>
      <c r="Q1560" s="20">
        <f t="shared" si="4610"/>
        <v>0</v>
      </c>
      <c r="R1560" s="20">
        <f t="shared" ref="R1560:R1633" si="4611">L1560+O1560</f>
        <v>21946.5</v>
      </c>
      <c r="S1560" s="20">
        <f t="shared" ref="S1560:S1633" si="4612">M1560+P1560</f>
        <v>21946.5</v>
      </c>
      <c r="T1560" s="20">
        <f t="shared" ref="T1560:T1633" si="4613">N1560+Q1560</f>
        <v>21946.5</v>
      </c>
      <c r="U1560" s="20">
        <f t="shared" si="4610"/>
        <v>0</v>
      </c>
      <c r="V1560" s="20">
        <f t="shared" si="4552"/>
        <v>21946.5</v>
      </c>
      <c r="W1560" s="20">
        <f t="shared" si="4610"/>
        <v>0</v>
      </c>
      <c r="X1560" s="20">
        <f t="shared" si="4610"/>
        <v>0</v>
      </c>
      <c r="Y1560" s="20">
        <f t="shared" si="4610"/>
        <v>0</v>
      </c>
      <c r="Z1560" s="20">
        <f t="shared" si="4549"/>
        <v>21946.5</v>
      </c>
      <c r="AA1560" s="20">
        <f t="shared" si="4550"/>
        <v>21946.5</v>
      </c>
      <c r="AB1560" s="20">
        <f t="shared" si="4551"/>
        <v>21946.5</v>
      </c>
      <c r="AC1560" s="20">
        <f t="shared" si="4610"/>
        <v>0</v>
      </c>
      <c r="AD1560" s="20">
        <f t="shared" si="4610"/>
        <v>0</v>
      </c>
      <c r="AE1560" s="20">
        <f t="shared" si="4610"/>
        <v>0</v>
      </c>
      <c r="AF1560" s="20">
        <f t="shared" si="4534"/>
        <v>21946.5</v>
      </c>
      <c r="AG1560" s="20">
        <f t="shared" si="4535"/>
        <v>21946.5</v>
      </c>
      <c r="AH1560" s="20">
        <f t="shared" si="4536"/>
        <v>21946.5</v>
      </c>
      <c r="AI1560" s="20">
        <f t="shared" si="4610"/>
        <v>0</v>
      </c>
      <c r="AJ1560" s="20">
        <f t="shared" si="4537"/>
        <v>21946.5</v>
      </c>
      <c r="AK1560" s="20">
        <f t="shared" si="4610"/>
        <v>0</v>
      </c>
      <c r="AL1560" s="20">
        <f t="shared" si="4610"/>
        <v>0</v>
      </c>
      <c r="AM1560" s="20">
        <f t="shared" si="4610"/>
        <v>0</v>
      </c>
      <c r="AN1560" s="20">
        <f t="shared" si="4426"/>
        <v>21946.5</v>
      </c>
      <c r="AO1560" s="20">
        <f t="shared" si="4427"/>
        <v>21946.5</v>
      </c>
      <c r="AP1560" s="20">
        <f t="shared" si="4428"/>
        <v>21946.5</v>
      </c>
      <c r="AQ1560" s="20">
        <f t="shared" si="4610"/>
        <v>0</v>
      </c>
      <c r="AR1560" s="20">
        <f t="shared" si="4610"/>
        <v>0</v>
      </c>
      <c r="AS1560" s="20">
        <f t="shared" si="4610"/>
        <v>0</v>
      </c>
      <c r="AT1560" s="20">
        <f t="shared" si="4429"/>
        <v>21946.5</v>
      </c>
      <c r="AU1560" s="20">
        <f t="shared" si="4430"/>
        <v>21946.5</v>
      </c>
      <c r="AV1560" s="20">
        <f t="shared" si="4431"/>
        <v>21946.5</v>
      </c>
      <c r="AW1560" s="20">
        <f t="shared" si="4610"/>
        <v>0</v>
      </c>
      <c r="AX1560" s="20">
        <f t="shared" si="4610"/>
        <v>0</v>
      </c>
      <c r="AY1560" s="20">
        <f t="shared" si="4610"/>
        <v>0</v>
      </c>
      <c r="AZ1560" s="20">
        <f t="shared" si="4541"/>
        <v>21946.5</v>
      </c>
      <c r="BA1560" s="20">
        <f t="shared" si="4542"/>
        <v>21946.5</v>
      </c>
      <c r="BB1560" s="20">
        <f t="shared" si="4543"/>
        <v>21946.5</v>
      </c>
      <c r="BC1560" s="20">
        <f t="shared" si="4610"/>
        <v>0</v>
      </c>
      <c r="BD1560" s="20">
        <f t="shared" si="4540"/>
        <v>21946.5</v>
      </c>
      <c r="BE1560" s="20">
        <f t="shared" si="4610"/>
        <v>0</v>
      </c>
      <c r="BF1560" s="20">
        <f t="shared" si="4610"/>
        <v>0</v>
      </c>
      <c r="BG1560" s="20">
        <f t="shared" si="4610"/>
        <v>0</v>
      </c>
      <c r="BH1560" s="20">
        <f t="shared" si="4471"/>
        <v>21946.5</v>
      </c>
      <c r="BI1560" s="20">
        <f t="shared" si="4472"/>
        <v>21946.5</v>
      </c>
      <c r="BJ1560" s="20">
        <f t="shared" si="4473"/>
        <v>21946.5</v>
      </c>
      <c r="BK1560" s="20">
        <f t="shared" si="4610"/>
        <v>0</v>
      </c>
      <c r="BL1560" s="20">
        <f t="shared" si="4610"/>
        <v>0</v>
      </c>
      <c r="BM1560" s="20">
        <f t="shared" si="4474"/>
        <v>21946.5</v>
      </c>
      <c r="BN1560" s="20">
        <f t="shared" si="4475"/>
        <v>21946.5</v>
      </c>
      <c r="BO1560" s="20">
        <f t="shared" si="4610"/>
        <v>0</v>
      </c>
      <c r="BP1560" s="20">
        <f t="shared" si="4610"/>
        <v>0</v>
      </c>
      <c r="BQ1560" s="20">
        <f t="shared" si="4610"/>
        <v>0</v>
      </c>
      <c r="BR1560" s="20">
        <f t="shared" si="4544"/>
        <v>21946.5</v>
      </c>
      <c r="BS1560" s="20">
        <f t="shared" si="4545"/>
        <v>21946.5</v>
      </c>
      <c r="BT1560" s="20">
        <f t="shared" si="4546"/>
        <v>21946.5</v>
      </c>
      <c r="BU1560" s="20">
        <f t="shared" si="4610"/>
        <v>0</v>
      </c>
      <c r="BV1560" s="20">
        <f t="shared" si="4547"/>
        <v>21946.5</v>
      </c>
      <c r="BW1560" s="20">
        <f t="shared" si="4610"/>
        <v>0</v>
      </c>
      <c r="BX1560" s="20">
        <f t="shared" si="4610"/>
        <v>0</v>
      </c>
      <c r="BY1560" s="20">
        <f t="shared" si="4572"/>
        <v>21946.5</v>
      </c>
      <c r="BZ1560" s="20">
        <f t="shared" si="4573"/>
        <v>21946.5</v>
      </c>
      <c r="CA1560" s="20">
        <f t="shared" si="4610"/>
        <v>0</v>
      </c>
      <c r="CB1560" s="20">
        <f t="shared" si="4574"/>
        <v>21946.5</v>
      </c>
      <c r="CC1560" s="20">
        <f t="shared" si="4610"/>
        <v>0</v>
      </c>
      <c r="CD1560" s="20">
        <f t="shared" si="4575"/>
        <v>21946.5</v>
      </c>
      <c r="CE1560" s="20">
        <f t="shared" si="4610"/>
        <v>0</v>
      </c>
    </row>
    <row r="1561" spans="1:83" x14ac:dyDescent="0.25">
      <c r="A1561" s="10" t="s">
        <v>261</v>
      </c>
      <c r="B1561" s="19">
        <v>110</v>
      </c>
      <c r="C1561" s="10" t="s">
        <v>335</v>
      </c>
      <c r="D1561" s="10" t="s">
        <v>338</v>
      </c>
      <c r="E1561" s="25" t="s">
        <v>575</v>
      </c>
      <c r="F1561" s="20">
        <v>21946.5</v>
      </c>
      <c r="G1561" s="20">
        <v>21946.5</v>
      </c>
      <c r="H1561" s="20">
        <v>21946.5</v>
      </c>
      <c r="I1561" s="20"/>
      <c r="J1561" s="20"/>
      <c r="K1561" s="20"/>
      <c r="L1561" s="20">
        <f t="shared" si="4478"/>
        <v>21946.5</v>
      </c>
      <c r="M1561" s="20">
        <f t="shared" si="4479"/>
        <v>21946.5</v>
      </c>
      <c r="N1561" s="20">
        <f t="shared" si="4480"/>
        <v>21946.5</v>
      </c>
      <c r="O1561" s="20"/>
      <c r="P1561" s="20"/>
      <c r="Q1561" s="20"/>
      <c r="R1561" s="20">
        <f t="shared" si="4611"/>
        <v>21946.5</v>
      </c>
      <c r="S1561" s="20">
        <f t="shared" si="4612"/>
        <v>21946.5</v>
      </c>
      <c r="T1561" s="20">
        <f t="shared" si="4613"/>
        <v>21946.5</v>
      </c>
      <c r="U1561" s="20"/>
      <c r="V1561" s="20">
        <f t="shared" si="4552"/>
        <v>21946.5</v>
      </c>
      <c r="W1561" s="20"/>
      <c r="X1561" s="20"/>
      <c r="Y1561" s="20"/>
      <c r="Z1561" s="20">
        <f t="shared" si="4549"/>
        <v>21946.5</v>
      </c>
      <c r="AA1561" s="20">
        <f t="shared" si="4550"/>
        <v>21946.5</v>
      </c>
      <c r="AB1561" s="20">
        <f t="shared" si="4551"/>
        <v>21946.5</v>
      </c>
      <c r="AC1561" s="20"/>
      <c r="AD1561" s="20"/>
      <c r="AE1561" s="20"/>
      <c r="AF1561" s="20">
        <f t="shared" si="4534"/>
        <v>21946.5</v>
      </c>
      <c r="AG1561" s="20">
        <f t="shared" si="4535"/>
        <v>21946.5</v>
      </c>
      <c r="AH1561" s="20">
        <f t="shared" si="4536"/>
        <v>21946.5</v>
      </c>
      <c r="AI1561" s="20"/>
      <c r="AJ1561" s="20">
        <f t="shared" si="4537"/>
        <v>21946.5</v>
      </c>
      <c r="AK1561" s="20"/>
      <c r="AL1561" s="20"/>
      <c r="AM1561" s="20"/>
      <c r="AN1561" s="20">
        <f t="shared" ref="AN1561:AN1634" si="4614">AJ1561+AK1561</f>
        <v>21946.5</v>
      </c>
      <c r="AO1561" s="20">
        <f t="shared" ref="AO1561:AO1634" si="4615">AG1561+AL1561</f>
        <v>21946.5</v>
      </c>
      <c r="AP1561" s="20">
        <f t="shared" ref="AP1561:AP1634" si="4616">AH1561+AM1561</f>
        <v>21946.5</v>
      </c>
      <c r="AQ1561" s="20"/>
      <c r="AR1561" s="20"/>
      <c r="AS1561" s="20"/>
      <c r="AT1561" s="20">
        <f t="shared" ref="AT1561:AT1634" si="4617">AN1561+AQ1561</f>
        <v>21946.5</v>
      </c>
      <c r="AU1561" s="20">
        <f t="shared" ref="AU1561:AU1634" si="4618">AO1561+AR1561</f>
        <v>21946.5</v>
      </c>
      <c r="AV1561" s="20">
        <f t="shared" ref="AV1561:AV1634" si="4619">AP1561+AS1561</f>
        <v>21946.5</v>
      </c>
      <c r="AW1561" s="20"/>
      <c r="AX1561" s="20"/>
      <c r="AY1561" s="20"/>
      <c r="AZ1561" s="20">
        <f t="shared" si="4541"/>
        <v>21946.5</v>
      </c>
      <c r="BA1561" s="20">
        <f t="shared" si="4542"/>
        <v>21946.5</v>
      </c>
      <c r="BB1561" s="20">
        <f t="shared" si="4543"/>
        <v>21946.5</v>
      </c>
      <c r="BC1561" s="20"/>
      <c r="BD1561" s="20">
        <f t="shared" si="4540"/>
        <v>21946.5</v>
      </c>
      <c r="BE1561" s="20"/>
      <c r="BF1561" s="20"/>
      <c r="BG1561" s="20"/>
      <c r="BH1561" s="20">
        <f t="shared" si="4471"/>
        <v>21946.5</v>
      </c>
      <c r="BI1561" s="20">
        <f t="shared" si="4472"/>
        <v>21946.5</v>
      </c>
      <c r="BJ1561" s="20">
        <f t="shared" si="4473"/>
        <v>21946.5</v>
      </c>
      <c r="BK1561" s="20"/>
      <c r="BL1561" s="20"/>
      <c r="BM1561" s="20">
        <f t="shared" si="4474"/>
        <v>21946.5</v>
      </c>
      <c r="BN1561" s="20">
        <f t="shared" si="4475"/>
        <v>21946.5</v>
      </c>
      <c r="BO1561" s="20"/>
      <c r="BP1561" s="20"/>
      <c r="BQ1561" s="20"/>
      <c r="BR1561" s="20">
        <f t="shared" si="4544"/>
        <v>21946.5</v>
      </c>
      <c r="BS1561" s="20">
        <f t="shared" si="4545"/>
        <v>21946.5</v>
      </c>
      <c r="BT1561" s="20">
        <f t="shared" si="4546"/>
        <v>21946.5</v>
      </c>
      <c r="BU1561" s="20"/>
      <c r="BV1561" s="20">
        <f t="shared" si="4547"/>
        <v>21946.5</v>
      </c>
      <c r="BW1561" s="20"/>
      <c r="BX1561" s="20"/>
      <c r="BY1561" s="20">
        <f t="shared" si="4572"/>
        <v>21946.5</v>
      </c>
      <c r="BZ1561" s="20">
        <f t="shared" si="4573"/>
        <v>21946.5</v>
      </c>
      <c r="CA1561" s="20"/>
      <c r="CB1561" s="20">
        <f t="shared" si="4574"/>
        <v>21946.5</v>
      </c>
      <c r="CC1561" s="20"/>
      <c r="CD1561" s="20">
        <f t="shared" si="4575"/>
        <v>21946.5</v>
      </c>
      <c r="CE1561" s="20"/>
    </row>
    <row r="1562" spans="1:83" ht="47.25" x14ac:dyDescent="0.25">
      <c r="A1562" s="10" t="s">
        <v>261</v>
      </c>
      <c r="B1562" s="19">
        <v>200</v>
      </c>
      <c r="C1562" s="10"/>
      <c r="D1562" s="10"/>
      <c r="E1562" s="25" t="s">
        <v>602</v>
      </c>
      <c r="F1562" s="20">
        <f>F1563</f>
        <v>5095.3999999999996</v>
      </c>
      <c r="G1562" s="20">
        <f t="shared" ref="G1562:CE1563" si="4620">G1563</f>
        <v>4213.4000000000005</v>
      </c>
      <c r="H1562" s="20">
        <f t="shared" si="4620"/>
        <v>4213.4000000000005</v>
      </c>
      <c r="I1562" s="20">
        <f t="shared" si="4620"/>
        <v>1229.9000000000001</v>
      </c>
      <c r="J1562" s="20">
        <f t="shared" si="4620"/>
        <v>0</v>
      </c>
      <c r="K1562" s="20">
        <f t="shared" si="4620"/>
        <v>0</v>
      </c>
      <c r="L1562" s="20">
        <f t="shared" si="4478"/>
        <v>6325.2999999999993</v>
      </c>
      <c r="M1562" s="20">
        <f t="shared" si="4479"/>
        <v>4213.4000000000005</v>
      </c>
      <c r="N1562" s="20">
        <f t="shared" si="4480"/>
        <v>4213.4000000000005</v>
      </c>
      <c r="O1562" s="20">
        <f t="shared" si="4620"/>
        <v>0</v>
      </c>
      <c r="P1562" s="20">
        <f t="shared" si="4620"/>
        <v>0</v>
      </c>
      <c r="Q1562" s="20">
        <f t="shared" si="4620"/>
        <v>0</v>
      </c>
      <c r="R1562" s="20">
        <f t="shared" si="4611"/>
        <v>6325.2999999999993</v>
      </c>
      <c r="S1562" s="20">
        <f t="shared" si="4612"/>
        <v>4213.4000000000005</v>
      </c>
      <c r="T1562" s="20">
        <f t="shared" si="4613"/>
        <v>4213.4000000000005</v>
      </c>
      <c r="U1562" s="20">
        <f t="shared" si="4620"/>
        <v>-1229.9000000000001</v>
      </c>
      <c r="V1562" s="20">
        <f t="shared" si="4552"/>
        <v>5095.3999999999996</v>
      </c>
      <c r="W1562" s="20">
        <f t="shared" si="4620"/>
        <v>0</v>
      </c>
      <c r="X1562" s="20">
        <f t="shared" si="4620"/>
        <v>0</v>
      </c>
      <c r="Y1562" s="20">
        <f t="shared" si="4620"/>
        <v>0</v>
      </c>
      <c r="Z1562" s="20">
        <f t="shared" si="4549"/>
        <v>5095.3999999999996</v>
      </c>
      <c r="AA1562" s="20">
        <f t="shared" si="4550"/>
        <v>4213.4000000000005</v>
      </c>
      <c r="AB1562" s="20">
        <f t="shared" si="4551"/>
        <v>4213.4000000000005</v>
      </c>
      <c r="AC1562" s="20">
        <f t="shared" si="4620"/>
        <v>0</v>
      </c>
      <c r="AD1562" s="20">
        <f t="shared" si="4620"/>
        <v>0</v>
      </c>
      <c r="AE1562" s="20">
        <f t="shared" si="4620"/>
        <v>0</v>
      </c>
      <c r="AF1562" s="20">
        <f t="shared" si="4534"/>
        <v>5095.3999999999996</v>
      </c>
      <c r="AG1562" s="20">
        <f t="shared" si="4535"/>
        <v>4213.4000000000005</v>
      </c>
      <c r="AH1562" s="20">
        <f t="shared" si="4536"/>
        <v>4213.4000000000005</v>
      </c>
      <c r="AI1562" s="20">
        <f t="shared" si="4620"/>
        <v>0</v>
      </c>
      <c r="AJ1562" s="20">
        <f t="shared" si="4537"/>
        <v>5095.3999999999996</v>
      </c>
      <c r="AK1562" s="20">
        <f t="shared" si="4620"/>
        <v>-2E-3</v>
      </c>
      <c r="AL1562" s="20">
        <f t="shared" si="4620"/>
        <v>0</v>
      </c>
      <c r="AM1562" s="20">
        <f t="shared" si="4620"/>
        <v>0</v>
      </c>
      <c r="AN1562" s="20">
        <f t="shared" si="4614"/>
        <v>5095.3979999999992</v>
      </c>
      <c r="AO1562" s="20">
        <f t="shared" si="4615"/>
        <v>4213.4000000000005</v>
      </c>
      <c r="AP1562" s="20">
        <f t="shared" si="4616"/>
        <v>4213.4000000000005</v>
      </c>
      <c r="AQ1562" s="20">
        <f t="shared" si="4620"/>
        <v>0</v>
      </c>
      <c r="AR1562" s="20">
        <f t="shared" si="4620"/>
        <v>0</v>
      </c>
      <c r="AS1562" s="20">
        <f t="shared" si="4620"/>
        <v>0</v>
      </c>
      <c r="AT1562" s="20">
        <f t="shared" si="4617"/>
        <v>5095.3979999999992</v>
      </c>
      <c r="AU1562" s="20">
        <f t="shared" si="4618"/>
        <v>4213.4000000000005</v>
      </c>
      <c r="AV1562" s="20">
        <f t="shared" si="4619"/>
        <v>4213.4000000000005</v>
      </c>
      <c r="AW1562" s="20">
        <f t="shared" si="4620"/>
        <v>-18.402000000000001</v>
      </c>
      <c r="AX1562" s="20">
        <f t="shared" si="4620"/>
        <v>0</v>
      </c>
      <c r="AY1562" s="20">
        <f t="shared" si="4620"/>
        <v>0</v>
      </c>
      <c r="AZ1562" s="20">
        <f t="shared" si="4541"/>
        <v>5076.9959999999992</v>
      </c>
      <c r="BA1562" s="20">
        <f t="shared" si="4542"/>
        <v>4213.4000000000005</v>
      </c>
      <c r="BB1562" s="20">
        <f t="shared" si="4543"/>
        <v>4213.4000000000005</v>
      </c>
      <c r="BC1562" s="20">
        <f t="shared" si="4620"/>
        <v>0</v>
      </c>
      <c r="BD1562" s="20">
        <f t="shared" si="4540"/>
        <v>5076.9959999999992</v>
      </c>
      <c r="BE1562" s="20">
        <f t="shared" si="4620"/>
        <v>-323.94600000000003</v>
      </c>
      <c r="BF1562" s="20">
        <f t="shared" si="4620"/>
        <v>0</v>
      </c>
      <c r="BG1562" s="20">
        <f t="shared" si="4620"/>
        <v>0</v>
      </c>
      <c r="BH1562" s="20">
        <f t="shared" si="4471"/>
        <v>4753.0499999999993</v>
      </c>
      <c r="BI1562" s="20">
        <f t="shared" si="4472"/>
        <v>4213.4000000000005</v>
      </c>
      <c r="BJ1562" s="20">
        <f t="shared" si="4473"/>
        <v>4213.4000000000005</v>
      </c>
      <c r="BK1562" s="20">
        <f t="shared" si="4620"/>
        <v>0</v>
      </c>
      <c r="BL1562" s="20">
        <f t="shared" si="4620"/>
        <v>0</v>
      </c>
      <c r="BM1562" s="20">
        <f t="shared" si="4474"/>
        <v>4753.0499999999993</v>
      </c>
      <c r="BN1562" s="20">
        <f t="shared" si="4475"/>
        <v>4213.4000000000005</v>
      </c>
      <c r="BO1562" s="20">
        <f t="shared" si="4620"/>
        <v>266.03900000000004</v>
      </c>
      <c r="BP1562" s="20">
        <f t="shared" si="4620"/>
        <v>0</v>
      </c>
      <c r="BQ1562" s="20">
        <f t="shared" si="4620"/>
        <v>0</v>
      </c>
      <c r="BR1562" s="20">
        <f t="shared" si="4544"/>
        <v>5019.088999999999</v>
      </c>
      <c r="BS1562" s="20">
        <f t="shared" si="4545"/>
        <v>4213.4000000000005</v>
      </c>
      <c r="BT1562" s="20">
        <f t="shared" si="4546"/>
        <v>4213.4000000000005</v>
      </c>
      <c r="BU1562" s="20">
        <f t="shared" si="4620"/>
        <v>0</v>
      </c>
      <c r="BV1562" s="20">
        <f t="shared" si="4547"/>
        <v>5019.088999999999</v>
      </c>
      <c r="BW1562" s="20">
        <f t="shared" si="4620"/>
        <v>-126.648</v>
      </c>
      <c r="BX1562" s="20">
        <f t="shared" si="4620"/>
        <v>0</v>
      </c>
      <c r="BY1562" s="20">
        <f t="shared" si="4572"/>
        <v>4892.4409999999989</v>
      </c>
      <c r="BZ1562" s="20">
        <f t="shared" si="4573"/>
        <v>4213.4000000000005</v>
      </c>
      <c r="CA1562" s="20">
        <f t="shared" si="4620"/>
        <v>0</v>
      </c>
      <c r="CB1562" s="20">
        <f t="shared" si="4574"/>
        <v>4892.4409999999989</v>
      </c>
      <c r="CC1562" s="20">
        <f t="shared" si="4620"/>
        <v>0</v>
      </c>
      <c r="CD1562" s="20">
        <f t="shared" si="4575"/>
        <v>4892.4409999999989</v>
      </c>
      <c r="CE1562" s="20">
        <f t="shared" si="4620"/>
        <v>0</v>
      </c>
    </row>
    <row r="1563" spans="1:83" ht="47.25" x14ac:dyDescent="0.25">
      <c r="A1563" s="10" t="s">
        <v>261</v>
      </c>
      <c r="B1563" s="19">
        <v>240</v>
      </c>
      <c r="C1563" s="10"/>
      <c r="D1563" s="10"/>
      <c r="E1563" s="25" t="s">
        <v>603</v>
      </c>
      <c r="F1563" s="20">
        <f>F1564</f>
        <v>5095.3999999999996</v>
      </c>
      <c r="G1563" s="20">
        <f t="shared" si="4620"/>
        <v>4213.4000000000005</v>
      </c>
      <c r="H1563" s="20">
        <f t="shared" si="4620"/>
        <v>4213.4000000000005</v>
      </c>
      <c r="I1563" s="20">
        <f t="shared" si="4620"/>
        <v>1229.9000000000001</v>
      </c>
      <c r="J1563" s="20">
        <f t="shared" si="4620"/>
        <v>0</v>
      </c>
      <c r="K1563" s="20">
        <f t="shared" si="4620"/>
        <v>0</v>
      </c>
      <c r="L1563" s="20">
        <f t="shared" si="4478"/>
        <v>6325.2999999999993</v>
      </c>
      <c r="M1563" s="20">
        <f t="shared" si="4479"/>
        <v>4213.4000000000005</v>
      </c>
      <c r="N1563" s="20">
        <f t="shared" si="4480"/>
        <v>4213.4000000000005</v>
      </c>
      <c r="O1563" s="20">
        <f t="shared" si="4620"/>
        <v>0</v>
      </c>
      <c r="P1563" s="20">
        <f t="shared" si="4620"/>
        <v>0</v>
      </c>
      <c r="Q1563" s="20">
        <f t="shared" si="4620"/>
        <v>0</v>
      </c>
      <c r="R1563" s="20">
        <f t="shared" si="4611"/>
        <v>6325.2999999999993</v>
      </c>
      <c r="S1563" s="20">
        <f t="shared" si="4612"/>
        <v>4213.4000000000005</v>
      </c>
      <c r="T1563" s="20">
        <f t="shared" si="4613"/>
        <v>4213.4000000000005</v>
      </c>
      <c r="U1563" s="20">
        <f t="shared" si="4620"/>
        <v>-1229.9000000000001</v>
      </c>
      <c r="V1563" s="20">
        <f t="shared" si="4552"/>
        <v>5095.3999999999996</v>
      </c>
      <c r="W1563" s="20">
        <f t="shared" si="4620"/>
        <v>0</v>
      </c>
      <c r="X1563" s="20">
        <f t="shared" si="4620"/>
        <v>0</v>
      </c>
      <c r="Y1563" s="20">
        <f t="shared" si="4620"/>
        <v>0</v>
      </c>
      <c r="Z1563" s="20">
        <f t="shared" si="4549"/>
        <v>5095.3999999999996</v>
      </c>
      <c r="AA1563" s="20">
        <f t="shared" si="4550"/>
        <v>4213.4000000000005</v>
      </c>
      <c r="AB1563" s="20">
        <f t="shared" si="4551"/>
        <v>4213.4000000000005</v>
      </c>
      <c r="AC1563" s="20">
        <f t="shared" si="4620"/>
        <v>0</v>
      </c>
      <c r="AD1563" s="20">
        <f t="shared" si="4620"/>
        <v>0</v>
      </c>
      <c r="AE1563" s="20">
        <f t="shared" si="4620"/>
        <v>0</v>
      </c>
      <c r="AF1563" s="20">
        <f t="shared" si="4534"/>
        <v>5095.3999999999996</v>
      </c>
      <c r="AG1563" s="20">
        <f t="shared" si="4535"/>
        <v>4213.4000000000005</v>
      </c>
      <c r="AH1563" s="20">
        <f t="shared" si="4536"/>
        <v>4213.4000000000005</v>
      </c>
      <c r="AI1563" s="20">
        <f t="shared" si="4620"/>
        <v>0</v>
      </c>
      <c r="AJ1563" s="20">
        <f t="shared" si="4537"/>
        <v>5095.3999999999996</v>
      </c>
      <c r="AK1563" s="20">
        <f t="shared" si="4620"/>
        <v>-2E-3</v>
      </c>
      <c r="AL1563" s="20">
        <f t="shared" si="4620"/>
        <v>0</v>
      </c>
      <c r="AM1563" s="20">
        <f t="shared" si="4620"/>
        <v>0</v>
      </c>
      <c r="AN1563" s="20">
        <f t="shared" si="4614"/>
        <v>5095.3979999999992</v>
      </c>
      <c r="AO1563" s="20">
        <f t="shared" si="4615"/>
        <v>4213.4000000000005</v>
      </c>
      <c r="AP1563" s="20">
        <f t="shared" si="4616"/>
        <v>4213.4000000000005</v>
      </c>
      <c r="AQ1563" s="20">
        <f t="shared" si="4620"/>
        <v>0</v>
      </c>
      <c r="AR1563" s="20">
        <f t="shared" si="4620"/>
        <v>0</v>
      </c>
      <c r="AS1563" s="20">
        <f t="shared" si="4620"/>
        <v>0</v>
      </c>
      <c r="AT1563" s="20">
        <f t="shared" si="4617"/>
        <v>5095.3979999999992</v>
      </c>
      <c r="AU1563" s="20">
        <f t="shared" si="4618"/>
        <v>4213.4000000000005</v>
      </c>
      <c r="AV1563" s="20">
        <f t="shared" si="4619"/>
        <v>4213.4000000000005</v>
      </c>
      <c r="AW1563" s="20">
        <f t="shared" si="4620"/>
        <v>-18.402000000000001</v>
      </c>
      <c r="AX1563" s="20">
        <f t="shared" si="4620"/>
        <v>0</v>
      </c>
      <c r="AY1563" s="20">
        <f t="shared" si="4620"/>
        <v>0</v>
      </c>
      <c r="AZ1563" s="20">
        <f t="shared" si="4541"/>
        <v>5076.9959999999992</v>
      </c>
      <c r="BA1563" s="20">
        <f t="shared" si="4542"/>
        <v>4213.4000000000005</v>
      </c>
      <c r="BB1563" s="20">
        <f t="shared" si="4543"/>
        <v>4213.4000000000005</v>
      </c>
      <c r="BC1563" s="20">
        <f t="shared" si="4620"/>
        <v>0</v>
      </c>
      <c r="BD1563" s="20">
        <f t="shared" si="4540"/>
        <v>5076.9959999999992</v>
      </c>
      <c r="BE1563" s="20">
        <f t="shared" si="4620"/>
        <v>-323.94600000000003</v>
      </c>
      <c r="BF1563" s="20">
        <f t="shared" si="4620"/>
        <v>0</v>
      </c>
      <c r="BG1563" s="20">
        <f t="shared" si="4620"/>
        <v>0</v>
      </c>
      <c r="BH1563" s="20">
        <f t="shared" si="4471"/>
        <v>4753.0499999999993</v>
      </c>
      <c r="BI1563" s="20">
        <f t="shared" si="4472"/>
        <v>4213.4000000000005</v>
      </c>
      <c r="BJ1563" s="20">
        <f t="shared" si="4473"/>
        <v>4213.4000000000005</v>
      </c>
      <c r="BK1563" s="20">
        <f t="shared" si="4620"/>
        <v>0</v>
      </c>
      <c r="BL1563" s="20">
        <f t="shared" si="4620"/>
        <v>0</v>
      </c>
      <c r="BM1563" s="20">
        <f t="shared" si="4474"/>
        <v>4753.0499999999993</v>
      </c>
      <c r="BN1563" s="20">
        <f t="shared" si="4475"/>
        <v>4213.4000000000005</v>
      </c>
      <c r="BO1563" s="20">
        <f t="shared" si="4620"/>
        <v>266.03900000000004</v>
      </c>
      <c r="BP1563" s="20">
        <f t="shared" si="4620"/>
        <v>0</v>
      </c>
      <c r="BQ1563" s="20">
        <f t="shared" si="4620"/>
        <v>0</v>
      </c>
      <c r="BR1563" s="20">
        <f t="shared" si="4544"/>
        <v>5019.088999999999</v>
      </c>
      <c r="BS1563" s="20">
        <f t="shared" si="4545"/>
        <v>4213.4000000000005</v>
      </c>
      <c r="BT1563" s="20">
        <f t="shared" si="4546"/>
        <v>4213.4000000000005</v>
      </c>
      <c r="BU1563" s="20">
        <f t="shared" si="4620"/>
        <v>0</v>
      </c>
      <c r="BV1563" s="20">
        <f t="shared" si="4547"/>
        <v>5019.088999999999</v>
      </c>
      <c r="BW1563" s="20">
        <f t="shared" si="4620"/>
        <v>-126.648</v>
      </c>
      <c r="BX1563" s="20">
        <f t="shared" si="4620"/>
        <v>0</v>
      </c>
      <c r="BY1563" s="20">
        <f t="shared" si="4572"/>
        <v>4892.4409999999989</v>
      </c>
      <c r="BZ1563" s="20">
        <f t="shared" si="4573"/>
        <v>4213.4000000000005</v>
      </c>
      <c r="CA1563" s="20">
        <f t="shared" si="4620"/>
        <v>0</v>
      </c>
      <c r="CB1563" s="20">
        <f t="shared" si="4574"/>
        <v>4892.4409999999989</v>
      </c>
      <c r="CC1563" s="20">
        <f t="shared" si="4620"/>
        <v>0</v>
      </c>
      <c r="CD1563" s="20">
        <f t="shared" si="4575"/>
        <v>4892.4409999999989</v>
      </c>
      <c r="CE1563" s="20">
        <f t="shared" si="4620"/>
        <v>0</v>
      </c>
    </row>
    <row r="1564" spans="1:83" x14ac:dyDescent="0.25">
      <c r="A1564" s="10" t="s">
        <v>261</v>
      </c>
      <c r="B1564" s="19">
        <v>240</v>
      </c>
      <c r="C1564" s="10" t="s">
        <v>335</v>
      </c>
      <c r="D1564" s="10" t="s">
        <v>338</v>
      </c>
      <c r="E1564" s="25" t="s">
        <v>575</v>
      </c>
      <c r="F1564" s="20">
        <v>5095.3999999999996</v>
      </c>
      <c r="G1564" s="20">
        <v>4213.4000000000005</v>
      </c>
      <c r="H1564" s="20">
        <v>4213.4000000000005</v>
      </c>
      <c r="I1564" s="20">
        <v>1229.9000000000001</v>
      </c>
      <c r="J1564" s="20"/>
      <c r="K1564" s="20"/>
      <c r="L1564" s="20">
        <f t="shared" si="4478"/>
        <v>6325.2999999999993</v>
      </c>
      <c r="M1564" s="20">
        <f t="shared" si="4479"/>
        <v>4213.4000000000005</v>
      </c>
      <c r="N1564" s="20">
        <f t="shared" si="4480"/>
        <v>4213.4000000000005</v>
      </c>
      <c r="O1564" s="20"/>
      <c r="P1564" s="20"/>
      <c r="Q1564" s="20"/>
      <c r="R1564" s="20">
        <f t="shared" si="4611"/>
        <v>6325.2999999999993</v>
      </c>
      <c r="S1564" s="20">
        <f t="shared" si="4612"/>
        <v>4213.4000000000005</v>
      </c>
      <c r="T1564" s="20">
        <f t="shared" si="4613"/>
        <v>4213.4000000000005</v>
      </c>
      <c r="U1564" s="20">
        <v>-1229.9000000000001</v>
      </c>
      <c r="V1564" s="20">
        <f t="shared" si="4552"/>
        <v>5095.3999999999996</v>
      </c>
      <c r="W1564" s="20"/>
      <c r="X1564" s="20"/>
      <c r="Y1564" s="20"/>
      <c r="Z1564" s="20">
        <f t="shared" si="4549"/>
        <v>5095.3999999999996</v>
      </c>
      <c r="AA1564" s="20">
        <f t="shared" si="4550"/>
        <v>4213.4000000000005</v>
      </c>
      <c r="AB1564" s="20">
        <f t="shared" si="4551"/>
        <v>4213.4000000000005</v>
      </c>
      <c r="AC1564" s="20"/>
      <c r="AD1564" s="20"/>
      <c r="AE1564" s="20"/>
      <c r="AF1564" s="20">
        <f t="shared" si="4534"/>
        <v>5095.3999999999996</v>
      </c>
      <c r="AG1564" s="20">
        <f t="shared" si="4535"/>
        <v>4213.4000000000005</v>
      </c>
      <c r="AH1564" s="20">
        <f t="shared" si="4536"/>
        <v>4213.4000000000005</v>
      </c>
      <c r="AI1564" s="20"/>
      <c r="AJ1564" s="20">
        <f t="shared" si="4537"/>
        <v>5095.3999999999996</v>
      </c>
      <c r="AK1564" s="20">
        <v>-2E-3</v>
      </c>
      <c r="AL1564" s="20"/>
      <c r="AM1564" s="20"/>
      <c r="AN1564" s="20">
        <f t="shared" si="4614"/>
        <v>5095.3979999999992</v>
      </c>
      <c r="AO1564" s="20">
        <f t="shared" si="4615"/>
        <v>4213.4000000000005</v>
      </c>
      <c r="AP1564" s="20">
        <f t="shared" si="4616"/>
        <v>4213.4000000000005</v>
      </c>
      <c r="AQ1564" s="20"/>
      <c r="AR1564" s="20"/>
      <c r="AS1564" s="20"/>
      <c r="AT1564" s="20">
        <f t="shared" si="4617"/>
        <v>5095.3979999999992</v>
      </c>
      <c r="AU1564" s="20">
        <f t="shared" si="4618"/>
        <v>4213.4000000000005</v>
      </c>
      <c r="AV1564" s="20">
        <f t="shared" si="4619"/>
        <v>4213.4000000000005</v>
      </c>
      <c r="AW1564" s="20">
        <v>-18.402000000000001</v>
      </c>
      <c r="AX1564" s="20"/>
      <c r="AY1564" s="20"/>
      <c r="AZ1564" s="20">
        <f t="shared" si="4541"/>
        <v>5076.9959999999992</v>
      </c>
      <c r="BA1564" s="20">
        <f t="shared" si="4542"/>
        <v>4213.4000000000005</v>
      </c>
      <c r="BB1564" s="20">
        <f t="shared" si="4543"/>
        <v>4213.4000000000005</v>
      </c>
      <c r="BC1564" s="20"/>
      <c r="BD1564" s="20">
        <f t="shared" si="4540"/>
        <v>5076.9959999999992</v>
      </c>
      <c r="BE1564" s="20">
        <v>-323.94600000000003</v>
      </c>
      <c r="BF1564" s="20"/>
      <c r="BG1564" s="20"/>
      <c r="BH1564" s="20">
        <f t="shared" si="4471"/>
        <v>4753.0499999999993</v>
      </c>
      <c r="BI1564" s="20">
        <f t="shared" si="4472"/>
        <v>4213.4000000000005</v>
      </c>
      <c r="BJ1564" s="20">
        <f t="shared" si="4473"/>
        <v>4213.4000000000005</v>
      </c>
      <c r="BK1564" s="20"/>
      <c r="BL1564" s="20"/>
      <c r="BM1564" s="20">
        <f t="shared" si="4474"/>
        <v>4753.0499999999993</v>
      </c>
      <c r="BN1564" s="20">
        <f t="shared" si="4475"/>
        <v>4213.4000000000005</v>
      </c>
      <c r="BO1564" s="20">
        <f>-1.561+267.6</f>
        <v>266.03900000000004</v>
      </c>
      <c r="BP1564" s="20"/>
      <c r="BQ1564" s="20"/>
      <c r="BR1564" s="20">
        <f t="shared" si="4544"/>
        <v>5019.088999999999</v>
      </c>
      <c r="BS1564" s="20">
        <f t="shared" si="4545"/>
        <v>4213.4000000000005</v>
      </c>
      <c r="BT1564" s="20">
        <f t="shared" si="4546"/>
        <v>4213.4000000000005</v>
      </c>
      <c r="BU1564" s="20"/>
      <c r="BV1564" s="20">
        <f t="shared" si="4547"/>
        <v>5019.088999999999</v>
      </c>
      <c r="BW1564" s="20">
        <v>-126.648</v>
      </c>
      <c r="BX1564" s="20"/>
      <c r="BY1564" s="20">
        <f t="shared" si="4572"/>
        <v>4892.4409999999989</v>
      </c>
      <c r="BZ1564" s="20">
        <f t="shared" si="4573"/>
        <v>4213.4000000000005</v>
      </c>
      <c r="CA1564" s="20"/>
      <c r="CB1564" s="20">
        <f t="shared" si="4574"/>
        <v>4892.4409999999989</v>
      </c>
      <c r="CC1564" s="20"/>
      <c r="CD1564" s="20">
        <f t="shared" si="4575"/>
        <v>4892.4409999999989</v>
      </c>
      <c r="CE1564" s="20"/>
    </row>
    <row r="1565" spans="1:83" x14ac:dyDescent="0.25">
      <c r="A1565" s="10" t="s">
        <v>261</v>
      </c>
      <c r="B1565" s="19">
        <v>800</v>
      </c>
      <c r="C1565" s="10"/>
      <c r="D1565" s="10"/>
      <c r="E1565" s="25" t="s">
        <v>618</v>
      </c>
      <c r="F1565" s="20">
        <f>F1566</f>
        <v>74.8</v>
      </c>
      <c r="G1565" s="20">
        <f t="shared" ref="G1565:CE1566" si="4621">G1566</f>
        <v>74.8</v>
      </c>
      <c r="H1565" s="20">
        <f t="shared" si="4621"/>
        <v>74.8</v>
      </c>
      <c r="I1565" s="20">
        <f t="shared" si="4621"/>
        <v>0</v>
      </c>
      <c r="J1565" s="20">
        <f t="shared" si="4621"/>
        <v>0</v>
      </c>
      <c r="K1565" s="20">
        <f t="shared" si="4621"/>
        <v>0</v>
      </c>
      <c r="L1565" s="20">
        <f t="shared" si="4478"/>
        <v>74.8</v>
      </c>
      <c r="M1565" s="20">
        <f t="shared" si="4479"/>
        <v>74.8</v>
      </c>
      <c r="N1565" s="20">
        <f t="shared" si="4480"/>
        <v>74.8</v>
      </c>
      <c r="O1565" s="20">
        <f t="shared" si="4621"/>
        <v>0</v>
      </c>
      <c r="P1565" s="20">
        <f t="shared" si="4621"/>
        <v>0</v>
      </c>
      <c r="Q1565" s="20">
        <f t="shared" si="4621"/>
        <v>0</v>
      </c>
      <c r="R1565" s="20">
        <f t="shared" si="4611"/>
        <v>74.8</v>
      </c>
      <c r="S1565" s="20">
        <f t="shared" si="4612"/>
        <v>74.8</v>
      </c>
      <c r="T1565" s="20">
        <f t="shared" si="4613"/>
        <v>74.8</v>
      </c>
      <c r="U1565" s="20">
        <f t="shared" si="4621"/>
        <v>0</v>
      </c>
      <c r="V1565" s="20">
        <f t="shared" si="4552"/>
        <v>74.8</v>
      </c>
      <c r="W1565" s="20">
        <f t="shared" si="4621"/>
        <v>0</v>
      </c>
      <c r="X1565" s="20">
        <f t="shared" si="4621"/>
        <v>0</v>
      </c>
      <c r="Y1565" s="20">
        <f t="shared" si="4621"/>
        <v>0</v>
      </c>
      <c r="Z1565" s="20">
        <f t="shared" si="4549"/>
        <v>74.8</v>
      </c>
      <c r="AA1565" s="20">
        <f t="shared" si="4550"/>
        <v>74.8</v>
      </c>
      <c r="AB1565" s="20">
        <f t="shared" si="4551"/>
        <v>74.8</v>
      </c>
      <c r="AC1565" s="20">
        <f t="shared" si="4621"/>
        <v>0</v>
      </c>
      <c r="AD1565" s="20">
        <f t="shared" si="4621"/>
        <v>0</v>
      </c>
      <c r="AE1565" s="20">
        <f t="shared" si="4621"/>
        <v>0</v>
      </c>
      <c r="AF1565" s="20">
        <f t="shared" si="4534"/>
        <v>74.8</v>
      </c>
      <c r="AG1565" s="20">
        <f t="shared" si="4535"/>
        <v>74.8</v>
      </c>
      <c r="AH1565" s="20">
        <f t="shared" si="4536"/>
        <v>74.8</v>
      </c>
      <c r="AI1565" s="20">
        <f t="shared" si="4621"/>
        <v>0</v>
      </c>
      <c r="AJ1565" s="20">
        <f t="shared" si="4537"/>
        <v>74.8</v>
      </c>
      <c r="AK1565" s="20">
        <f t="shared" si="4621"/>
        <v>0</v>
      </c>
      <c r="AL1565" s="20">
        <f t="shared" si="4621"/>
        <v>0</v>
      </c>
      <c r="AM1565" s="20">
        <f t="shared" si="4621"/>
        <v>0</v>
      </c>
      <c r="AN1565" s="20">
        <f t="shared" si="4614"/>
        <v>74.8</v>
      </c>
      <c r="AO1565" s="20">
        <f t="shared" si="4615"/>
        <v>74.8</v>
      </c>
      <c r="AP1565" s="20">
        <f t="shared" si="4616"/>
        <v>74.8</v>
      </c>
      <c r="AQ1565" s="20">
        <f t="shared" si="4621"/>
        <v>0</v>
      </c>
      <c r="AR1565" s="20">
        <f t="shared" si="4621"/>
        <v>0</v>
      </c>
      <c r="AS1565" s="20">
        <f t="shared" si="4621"/>
        <v>0</v>
      </c>
      <c r="AT1565" s="20">
        <f t="shared" si="4617"/>
        <v>74.8</v>
      </c>
      <c r="AU1565" s="20">
        <f t="shared" si="4618"/>
        <v>74.8</v>
      </c>
      <c r="AV1565" s="20">
        <f t="shared" si="4619"/>
        <v>74.8</v>
      </c>
      <c r="AW1565" s="20">
        <f t="shared" si="4621"/>
        <v>0</v>
      </c>
      <c r="AX1565" s="20">
        <f t="shared" si="4621"/>
        <v>0</v>
      </c>
      <c r="AY1565" s="20">
        <f t="shared" si="4621"/>
        <v>0</v>
      </c>
      <c r="AZ1565" s="20">
        <f t="shared" si="4541"/>
        <v>74.8</v>
      </c>
      <c r="BA1565" s="20">
        <f t="shared" si="4542"/>
        <v>74.8</v>
      </c>
      <c r="BB1565" s="20">
        <f t="shared" si="4543"/>
        <v>74.8</v>
      </c>
      <c r="BC1565" s="20">
        <f t="shared" si="4621"/>
        <v>0</v>
      </c>
      <c r="BD1565" s="20">
        <f t="shared" si="4540"/>
        <v>74.8</v>
      </c>
      <c r="BE1565" s="20">
        <f t="shared" si="4621"/>
        <v>0</v>
      </c>
      <c r="BF1565" s="20">
        <f t="shared" si="4621"/>
        <v>0</v>
      </c>
      <c r="BG1565" s="20">
        <f t="shared" si="4621"/>
        <v>0</v>
      </c>
      <c r="BH1565" s="20">
        <f t="shared" si="4471"/>
        <v>74.8</v>
      </c>
      <c r="BI1565" s="20">
        <f t="shared" si="4472"/>
        <v>74.8</v>
      </c>
      <c r="BJ1565" s="20">
        <f t="shared" si="4473"/>
        <v>74.8</v>
      </c>
      <c r="BK1565" s="20">
        <f t="shared" si="4621"/>
        <v>0</v>
      </c>
      <c r="BL1565" s="20">
        <f t="shared" si="4621"/>
        <v>0</v>
      </c>
      <c r="BM1565" s="20">
        <f t="shared" si="4474"/>
        <v>74.8</v>
      </c>
      <c r="BN1565" s="20">
        <f t="shared" si="4475"/>
        <v>74.8</v>
      </c>
      <c r="BO1565" s="20">
        <f t="shared" si="4621"/>
        <v>0</v>
      </c>
      <c r="BP1565" s="20">
        <f t="shared" si="4621"/>
        <v>0</v>
      </c>
      <c r="BQ1565" s="20">
        <f t="shared" si="4621"/>
        <v>0</v>
      </c>
      <c r="BR1565" s="20">
        <f t="shared" si="4544"/>
        <v>74.8</v>
      </c>
      <c r="BS1565" s="20">
        <f t="shared" si="4545"/>
        <v>74.8</v>
      </c>
      <c r="BT1565" s="20">
        <f t="shared" si="4546"/>
        <v>74.8</v>
      </c>
      <c r="BU1565" s="20">
        <f t="shared" si="4621"/>
        <v>0</v>
      </c>
      <c r="BV1565" s="20">
        <f t="shared" si="4547"/>
        <v>74.8</v>
      </c>
      <c r="BW1565" s="20">
        <f t="shared" si="4621"/>
        <v>0</v>
      </c>
      <c r="BX1565" s="20">
        <f t="shared" si="4621"/>
        <v>0</v>
      </c>
      <c r="BY1565" s="20">
        <f t="shared" si="4572"/>
        <v>74.8</v>
      </c>
      <c r="BZ1565" s="20">
        <f t="shared" si="4573"/>
        <v>74.8</v>
      </c>
      <c r="CA1565" s="20">
        <f t="shared" si="4621"/>
        <v>0</v>
      </c>
      <c r="CB1565" s="20">
        <f t="shared" si="4574"/>
        <v>74.8</v>
      </c>
      <c r="CC1565" s="20">
        <f t="shared" si="4621"/>
        <v>0</v>
      </c>
      <c r="CD1565" s="20">
        <f t="shared" si="4575"/>
        <v>74.8</v>
      </c>
      <c r="CE1565" s="20">
        <f t="shared" si="4621"/>
        <v>0</v>
      </c>
    </row>
    <row r="1566" spans="1:83" x14ac:dyDescent="0.25">
      <c r="A1566" s="10" t="s">
        <v>261</v>
      </c>
      <c r="B1566" s="19">
        <v>850</v>
      </c>
      <c r="C1566" s="10"/>
      <c r="D1566" s="10"/>
      <c r="E1566" s="25" t="s">
        <v>621</v>
      </c>
      <c r="F1566" s="20">
        <f>F1567</f>
        <v>74.8</v>
      </c>
      <c r="G1566" s="20">
        <f t="shared" si="4621"/>
        <v>74.8</v>
      </c>
      <c r="H1566" s="20">
        <f t="shared" si="4621"/>
        <v>74.8</v>
      </c>
      <c r="I1566" s="20">
        <f t="shared" si="4621"/>
        <v>0</v>
      </c>
      <c r="J1566" s="20">
        <f t="shared" si="4621"/>
        <v>0</v>
      </c>
      <c r="K1566" s="20">
        <f t="shared" si="4621"/>
        <v>0</v>
      </c>
      <c r="L1566" s="20">
        <f t="shared" si="4478"/>
        <v>74.8</v>
      </c>
      <c r="M1566" s="20">
        <f t="shared" si="4479"/>
        <v>74.8</v>
      </c>
      <c r="N1566" s="20">
        <f t="shared" si="4480"/>
        <v>74.8</v>
      </c>
      <c r="O1566" s="20">
        <f t="shared" si="4621"/>
        <v>0</v>
      </c>
      <c r="P1566" s="20">
        <f t="shared" si="4621"/>
        <v>0</v>
      </c>
      <c r="Q1566" s="20">
        <f t="shared" si="4621"/>
        <v>0</v>
      </c>
      <c r="R1566" s="20">
        <f t="shared" si="4611"/>
        <v>74.8</v>
      </c>
      <c r="S1566" s="20">
        <f t="shared" si="4612"/>
        <v>74.8</v>
      </c>
      <c r="T1566" s="20">
        <f t="shared" si="4613"/>
        <v>74.8</v>
      </c>
      <c r="U1566" s="20">
        <f t="shared" si="4621"/>
        <v>0</v>
      </c>
      <c r="V1566" s="20">
        <f t="shared" si="4552"/>
        <v>74.8</v>
      </c>
      <c r="W1566" s="20">
        <f t="shared" si="4621"/>
        <v>0</v>
      </c>
      <c r="X1566" s="20">
        <f t="shared" si="4621"/>
        <v>0</v>
      </c>
      <c r="Y1566" s="20">
        <f t="shared" si="4621"/>
        <v>0</v>
      </c>
      <c r="Z1566" s="20">
        <f t="shared" si="4549"/>
        <v>74.8</v>
      </c>
      <c r="AA1566" s="20">
        <f t="shared" si="4550"/>
        <v>74.8</v>
      </c>
      <c r="AB1566" s="20">
        <f t="shared" si="4551"/>
        <v>74.8</v>
      </c>
      <c r="AC1566" s="20">
        <f t="shared" si="4621"/>
        <v>0</v>
      </c>
      <c r="AD1566" s="20">
        <f t="shared" si="4621"/>
        <v>0</v>
      </c>
      <c r="AE1566" s="20">
        <f t="shared" si="4621"/>
        <v>0</v>
      </c>
      <c r="AF1566" s="20">
        <f t="shared" si="4534"/>
        <v>74.8</v>
      </c>
      <c r="AG1566" s="20">
        <f t="shared" si="4535"/>
        <v>74.8</v>
      </c>
      <c r="AH1566" s="20">
        <f t="shared" si="4536"/>
        <v>74.8</v>
      </c>
      <c r="AI1566" s="20">
        <f t="shared" si="4621"/>
        <v>0</v>
      </c>
      <c r="AJ1566" s="20">
        <f t="shared" si="4537"/>
        <v>74.8</v>
      </c>
      <c r="AK1566" s="20">
        <f t="shared" si="4621"/>
        <v>0</v>
      </c>
      <c r="AL1566" s="20">
        <f t="shared" si="4621"/>
        <v>0</v>
      </c>
      <c r="AM1566" s="20">
        <f t="shared" si="4621"/>
        <v>0</v>
      </c>
      <c r="AN1566" s="20">
        <f t="shared" si="4614"/>
        <v>74.8</v>
      </c>
      <c r="AO1566" s="20">
        <f t="shared" si="4615"/>
        <v>74.8</v>
      </c>
      <c r="AP1566" s="20">
        <f t="shared" si="4616"/>
        <v>74.8</v>
      </c>
      <c r="AQ1566" s="20">
        <f t="shared" si="4621"/>
        <v>0</v>
      </c>
      <c r="AR1566" s="20">
        <f t="shared" si="4621"/>
        <v>0</v>
      </c>
      <c r="AS1566" s="20">
        <f t="shared" si="4621"/>
        <v>0</v>
      </c>
      <c r="AT1566" s="20">
        <f t="shared" si="4617"/>
        <v>74.8</v>
      </c>
      <c r="AU1566" s="20">
        <f t="shared" si="4618"/>
        <v>74.8</v>
      </c>
      <c r="AV1566" s="20">
        <f t="shared" si="4619"/>
        <v>74.8</v>
      </c>
      <c r="AW1566" s="20">
        <f t="shared" si="4621"/>
        <v>0</v>
      </c>
      <c r="AX1566" s="20">
        <f t="shared" si="4621"/>
        <v>0</v>
      </c>
      <c r="AY1566" s="20">
        <f t="shared" si="4621"/>
        <v>0</v>
      </c>
      <c r="AZ1566" s="20">
        <f t="shared" si="4541"/>
        <v>74.8</v>
      </c>
      <c r="BA1566" s="20">
        <f t="shared" si="4542"/>
        <v>74.8</v>
      </c>
      <c r="BB1566" s="20">
        <f t="shared" si="4543"/>
        <v>74.8</v>
      </c>
      <c r="BC1566" s="20">
        <f t="shared" si="4621"/>
        <v>0</v>
      </c>
      <c r="BD1566" s="20">
        <f t="shared" si="4540"/>
        <v>74.8</v>
      </c>
      <c r="BE1566" s="20">
        <f t="shared" si="4621"/>
        <v>0</v>
      </c>
      <c r="BF1566" s="20">
        <f t="shared" si="4621"/>
        <v>0</v>
      </c>
      <c r="BG1566" s="20">
        <f t="shared" si="4621"/>
        <v>0</v>
      </c>
      <c r="BH1566" s="20">
        <f t="shared" si="4471"/>
        <v>74.8</v>
      </c>
      <c r="BI1566" s="20">
        <f t="shared" si="4472"/>
        <v>74.8</v>
      </c>
      <c r="BJ1566" s="20">
        <f t="shared" si="4473"/>
        <v>74.8</v>
      </c>
      <c r="BK1566" s="20">
        <f t="shared" si="4621"/>
        <v>0</v>
      </c>
      <c r="BL1566" s="20">
        <f t="shared" si="4621"/>
        <v>0</v>
      </c>
      <c r="BM1566" s="20">
        <f t="shared" si="4474"/>
        <v>74.8</v>
      </c>
      <c r="BN1566" s="20">
        <f t="shared" si="4475"/>
        <v>74.8</v>
      </c>
      <c r="BO1566" s="20">
        <f t="shared" si="4621"/>
        <v>0</v>
      </c>
      <c r="BP1566" s="20">
        <f t="shared" si="4621"/>
        <v>0</v>
      </c>
      <c r="BQ1566" s="20">
        <f t="shared" si="4621"/>
        <v>0</v>
      </c>
      <c r="BR1566" s="20">
        <f t="shared" si="4544"/>
        <v>74.8</v>
      </c>
      <c r="BS1566" s="20">
        <f t="shared" si="4545"/>
        <v>74.8</v>
      </c>
      <c r="BT1566" s="20">
        <f t="shared" si="4546"/>
        <v>74.8</v>
      </c>
      <c r="BU1566" s="20">
        <f t="shared" si="4621"/>
        <v>0</v>
      </c>
      <c r="BV1566" s="20">
        <f t="shared" si="4547"/>
        <v>74.8</v>
      </c>
      <c r="BW1566" s="20">
        <f t="shared" si="4621"/>
        <v>0</v>
      </c>
      <c r="BX1566" s="20">
        <f t="shared" si="4621"/>
        <v>0</v>
      </c>
      <c r="BY1566" s="20">
        <f t="shared" si="4572"/>
        <v>74.8</v>
      </c>
      <c r="BZ1566" s="20">
        <f t="shared" si="4573"/>
        <v>74.8</v>
      </c>
      <c r="CA1566" s="20">
        <f t="shared" si="4621"/>
        <v>0</v>
      </c>
      <c r="CB1566" s="20">
        <f t="shared" si="4574"/>
        <v>74.8</v>
      </c>
      <c r="CC1566" s="20">
        <f t="shared" si="4621"/>
        <v>0</v>
      </c>
      <c r="CD1566" s="20">
        <f t="shared" si="4575"/>
        <v>74.8</v>
      </c>
      <c r="CE1566" s="20">
        <f t="shared" si="4621"/>
        <v>0</v>
      </c>
    </row>
    <row r="1567" spans="1:83" x14ac:dyDescent="0.25">
      <c r="A1567" s="10" t="s">
        <v>261</v>
      </c>
      <c r="B1567" s="19">
        <v>850</v>
      </c>
      <c r="C1567" s="10" t="s">
        <v>335</v>
      </c>
      <c r="D1567" s="10" t="s">
        <v>338</v>
      </c>
      <c r="E1567" s="25" t="s">
        <v>575</v>
      </c>
      <c r="F1567" s="20">
        <v>74.8</v>
      </c>
      <c r="G1567" s="20">
        <v>74.8</v>
      </c>
      <c r="H1567" s="20">
        <v>74.8</v>
      </c>
      <c r="I1567" s="20"/>
      <c r="J1567" s="20"/>
      <c r="K1567" s="20"/>
      <c r="L1567" s="20">
        <f t="shared" si="4478"/>
        <v>74.8</v>
      </c>
      <c r="M1567" s="20">
        <f t="shared" si="4479"/>
        <v>74.8</v>
      </c>
      <c r="N1567" s="20">
        <f t="shared" si="4480"/>
        <v>74.8</v>
      </c>
      <c r="O1567" s="20"/>
      <c r="P1567" s="20"/>
      <c r="Q1567" s="20"/>
      <c r="R1567" s="20">
        <f t="shared" si="4611"/>
        <v>74.8</v>
      </c>
      <c r="S1567" s="20">
        <f t="shared" si="4612"/>
        <v>74.8</v>
      </c>
      <c r="T1567" s="20">
        <f t="shared" si="4613"/>
        <v>74.8</v>
      </c>
      <c r="U1567" s="20"/>
      <c r="V1567" s="20">
        <f t="shared" si="4552"/>
        <v>74.8</v>
      </c>
      <c r="W1567" s="20"/>
      <c r="X1567" s="20"/>
      <c r="Y1567" s="20"/>
      <c r="Z1567" s="20">
        <f t="shared" si="4549"/>
        <v>74.8</v>
      </c>
      <c r="AA1567" s="20">
        <f t="shared" si="4550"/>
        <v>74.8</v>
      </c>
      <c r="AB1567" s="20">
        <f t="shared" si="4551"/>
        <v>74.8</v>
      </c>
      <c r="AC1567" s="20"/>
      <c r="AD1567" s="20"/>
      <c r="AE1567" s="20"/>
      <c r="AF1567" s="20">
        <f t="shared" si="4534"/>
        <v>74.8</v>
      </c>
      <c r="AG1567" s="20">
        <f t="shared" si="4535"/>
        <v>74.8</v>
      </c>
      <c r="AH1567" s="20">
        <f t="shared" si="4536"/>
        <v>74.8</v>
      </c>
      <c r="AI1567" s="20"/>
      <c r="AJ1567" s="20">
        <f t="shared" si="4537"/>
        <v>74.8</v>
      </c>
      <c r="AK1567" s="20"/>
      <c r="AL1567" s="20"/>
      <c r="AM1567" s="20"/>
      <c r="AN1567" s="20">
        <f t="shared" si="4614"/>
        <v>74.8</v>
      </c>
      <c r="AO1567" s="20">
        <f t="shared" si="4615"/>
        <v>74.8</v>
      </c>
      <c r="AP1567" s="20">
        <f t="shared" si="4616"/>
        <v>74.8</v>
      </c>
      <c r="AQ1567" s="20"/>
      <c r="AR1567" s="20"/>
      <c r="AS1567" s="20"/>
      <c r="AT1567" s="20">
        <f t="shared" si="4617"/>
        <v>74.8</v>
      </c>
      <c r="AU1567" s="20">
        <f t="shared" si="4618"/>
        <v>74.8</v>
      </c>
      <c r="AV1567" s="20">
        <f t="shared" si="4619"/>
        <v>74.8</v>
      </c>
      <c r="AW1567" s="20"/>
      <c r="AX1567" s="20"/>
      <c r="AY1567" s="20"/>
      <c r="AZ1567" s="20">
        <f t="shared" si="4541"/>
        <v>74.8</v>
      </c>
      <c r="BA1567" s="20">
        <f t="shared" si="4542"/>
        <v>74.8</v>
      </c>
      <c r="BB1567" s="20">
        <f t="shared" si="4543"/>
        <v>74.8</v>
      </c>
      <c r="BC1567" s="20"/>
      <c r="BD1567" s="20">
        <f t="shared" si="4540"/>
        <v>74.8</v>
      </c>
      <c r="BE1567" s="20"/>
      <c r="BF1567" s="20"/>
      <c r="BG1567" s="20"/>
      <c r="BH1567" s="20">
        <f t="shared" si="4471"/>
        <v>74.8</v>
      </c>
      <c r="BI1567" s="20">
        <f t="shared" si="4472"/>
        <v>74.8</v>
      </c>
      <c r="BJ1567" s="20">
        <f t="shared" si="4473"/>
        <v>74.8</v>
      </c>
      <c r="BK1567" s="20"/>
      <c r="BL1567" s="20"/>
      <c r="BM1567" s="20">
        <f t="shared" si="4474"/>
        <v>74.8</v>
      </c>
      <c r="BN1567" s="20">
        <f t="shared" si="4475"/>
        <v>74.8</v>
      </c>
      <c r="BO1567" s="20"/>
      <c r="BP1567" s="20"/>
      <c r="BQ1567" s="20"/>
      <c r="BR1567" s="20">
        <f t="shared" si="4544"/>
        <v>74.8</v>
      </c>
      <c r="BS1567" s="20">
        <f t="shared" si="4545"/>
        <v>74.8</v>
      </c>
      <c r="BT1567" s="20">
        <f t="shared" si="4546"/>
        <v>74.8</v>
      </c>
      <c r="BU1567" s="20"/>
      <c r="BV1567" s="20">
        <f t="shared" si="4547"/>
        <v>74.8</v>
      </c>
      <c r="BW1567" s="20"/>
      <c r="BX1567" s="20"/>
      <c r="BY1567" s="20">
        <f t="shared" si="4572"/>
        <v>74.8</v>
      </c>
      <c r="BZ1567" s="20">
        <f t="shared" si="4573"/>
        <v>74.8</v>
      </c>
      <c r="CA1567" s="20"/>
      <c r="CB1567" s="20">
        <f t="shared" si="4574"/>
        <v>74.8</v>
      </c>
      <c r="CC1567" s="20"/>
      <c r="CD1567" s="20">
        <f t="shared" si="4575"/>
        <v>74.8</v>
      </c>
      <c r="CE1567" s="20"/>
    </row>
    <row r="1568" spans="1:83" ht="47.25" x14ac:dyDescent="0.25">
      <c r="A1568" s="10" t="s">
        <v>262</v>
      </c>
      <c r="B1568" s="19"/>
      <c r="C1568" s="10"/>
      <c r="D1568" s="10"/>
      <c r="E1568" s="25" t="s">
        <v>961</v>
      </c>
      <c r="F1568" s="20">
        <f>F1569</f>
        <v>1455.4</v>
      </c>
      <c r="G1568" s="20">
        <f t="shared" ref="G1568:CE1570" si="4622">G1569</f>
        <v>1455.4</v>
      </c>
      <c r="H1568" s="20">
        <f t="shared" si="4622"/>
        <v>1455.4</v>
      </c>
      <c r="I1568" s="20">
        <f t="shared" si="4622"/>
        <v>0</v>
      </c>
      <c r="J1568" s="20">
        <f t="shared" si="4622"/>
        <v>0</v>
      </c>
      <c r="K1568" s="20">
        <f t="shared" si="4622"/>
        <v>0</v>
      </c>
      <c r="L1568" s="20">
        <f t="shared" si="4478"/>
        <v>1455.4</v>
      </c>
      <c r="M1568" s="20">
        <f t="shared" si="4479"/>
        <v>1455.4</v>
      </c>
      <c r="N1568" s="20">
        <f t="shared" si="4480"/>
        <v>1455.4</v>
      </c>
      <c r="O1568" s="20">
        <f t="shared" si="4622"/>
        <v>0</v>
      </c>
      <c r="P1568" s="20">
        <f t="shared" si="4622"/>
        <v>0</v>
      </c>
      <c r="Q1568" s="20">
        <f t="shared" si="4622"/>
        <v>0</v>
      </c>
      <c r="R1568" s="20">
        <f t="shared" si="4611"/>
        <v>1455.4</v>
      </c>
      <c r="S1568" s="20">
        <f t="shared" si="4612"/>
        <v>1455.4</v>
      </c>
      <c r="T1568" s="20">
        <f t="shared" si="4613"/>
        <v>1455.4</v>
      </c>
      <c r="U1568" s="20">
        <f t="shared" si="4622"/>
        <v>1229.9000000000001</v>
      </c>
      <c r="V1568" s="20">
        <f t="shared" si="4552"/>
        <v>2685.3</v>
      </c>
      <c r="W1568" s="20">
        <f t="shared" si="4622"/>
        <v>0</v>
      </c>
      <c r="X1568" s="20">
        <f t="shared" si="4622"/>
        <v>0</v>
      </c>
      <c r="Y1568" s="20">
        <f t="shared" si="4622"/>
        <v>0</v>
      </c>
      <c r="Z1568" s="20">
        <f t="shared" si="4549"/>
        <v>2685.3</v>
      </c>
      <c r="AA1568" s="20">
        <f t="shared" si="4550"/>
        <v>1455.4</v>
      </c>
      <c r="AB1568" s="20">
        <f t="shared" si="4551"/>
        <v>1455.4</v>
      </c>
      <c r="AC1568" s="20">
        <f t="shared" si="4622"/>
        <v>0</v>
      </c>
      <c r="AD1568" s="20">
        <f t="shared" si="4622"/>
        <v>0</v>
      </c>
      <c r="AE1568" s="20">
        <f t="shared" si="4622"/>
        <v>0</v>
      </c>
      <c r="AF1568" s="20">
        <f t="shared" si="4534"/>
        <v>2685.3</v>
      </c>
      <c r="AG1568" s="20">
        <f t="shared" si="4535"/>
        <v>1455.4</v>
      </c>
      <c r="AH1568" s="20">
        <f t="shared" si="4536"/>
        <v>1455.4</v>
      </c>
      <c r="AI1568" s="20">
        <f t="shared" si="4622"/>
        <v>0</v>
      </c>
      <c r="AJ1568" s="20">
        <f t="shared" si="4537"/>
        <v>2685.3</v>
      </c>
      <c r="AK1568" s="20">
        <f t="shared" si="4622"/>
        <v>-1000</v>
      </c>
      <c r="AL1568" s="20">
        <f t="shared" si="4622"/>
        <v>0</v>
      </c>
      <c r="AM1568" s="20">
        <f t="shared" si="4622"/>
        <v>0</v>
      </c>
      <c r="AN1568" s="20">
        <f t="shared" si="4614"/>
        <v>1685.3000000000002</v>
      </c>
      <c r="AO1568" s="20">
        <f t="shared" si="4615"/>
        <v>1455.4</v>
      </c>
      <c r="AP1568" s="20">
        <f t="shared" si="4616"/>
        <v>1455.4</v>
      </c>
      <c r="AQ1568" s="20">
        <f t="shared" si="4622"/>
        <v>0</v>
      </c>
      <c r="AR1568" s="20">
        <f t="shared" si="4622"/>
        <v>0</v>
      </c>
      <c r="AS1568" s="20">
        <f t="shared" si="4622"/>
        <v>0</v>
      </c>
      <c r="AT1568" s="20">
        <f t="shared" si="4617"/>
        <v>1685.3000000000002</v>
      </c>
      <c r="AU1568" s="20">
        <f t="shared" si="4618"/>
        <v>1455.4</v>
      </c>
      <c r="AV1568" s="20">
        <f t="shared" si="4619"/>
        <v>1455.4</v>
      </c>
      <c r="AW1568" s="20">
        <f t="shared" si="4622"/>
        <v>0</v>
      </c>
      <c r="AX1568" s="20">
        <f t="shared" si="4622"/>
        <v>0</v>
      </c>
      <c r="AY1568" s="20">
        <f t="shared" si="4622"/>
        <v>0</v>
      </c>
      <c r="AZ1568" s="20">
        <f t="shared" si="4541"/>
        <v>1685.3000000000002</v>
      </c>
      <c r="BA1568" s="20">
        <f t="shared" si="4542"/>
        <v>1455.4</v>
      </c>
      <c r="BB1568" s="20">
        <f t="shared" si="4543"/>
        <v>1455.4</v>
      </c>
      <c r="BC1568" s="20">
        <f t="shared" si="4622"/>
        <v>0</v>
      </c>
      <c r="BD1568" s="20">
        <f t="shared" si="4540"/>
        <v>1685.3000000000002</v>
      </c>
      <c r="BE1568" s="20">
        <f t="shared" si="4622"/>
        <v>0</v>
      </c>
      <c r="BF1568" s="20">
        <f t="shared" si="4622"/>
        <v>0</v>
      </c>
      <c r="BG1568" s="20">
        <f t="shared" si="4622"/>
        <v>0</v>
      </c>
      <c r="BH1568" s="20">
        <f t="shared" si="4471"/>
        <v>1685.3000000000002</v>
      </c>
      <c r="BI1568" s="20">
        <f t="shared" si="4472"/>
        <v>1455.4</v>
      </c>
      <c r="BJ1568" s="20">
        <f t="shared" si="4473"/>
        <v>1455.4</v>
      </c>
      <c r="BK1568" s="20">
        <f t="shared" si="4622"/>
        <v>0</v>
      </c>
      <c r="BL1568" s="20">
        <f t="shared" si="4622"/>
        <v>0</v>
      </c>
      <c r="BM1568" s="20">
        <f t="shared" si="4474"/>
        <v>1685.3000000000002</v>
      </c>
      <c r="BN1568" s="20">
        <f t="shared" si="4475"/>
        <v>1455.4</v>
      </c>
      <c r="BO1568" s="20">
        <f t="shared" si="4622"/>
        <v>-267.60000000000002</v>
      </c>
      <c r="BP1568" s="20">
        <f t="shared" si="4622"/>
        <v>0</v>
      </c>
      <c r="BQ1568" s="20">
        <f t="shared" si="4622"/>
        <v>0</v>
      </c>
      <c r="BR1568" s="20">
        <f t="shared" si="4544"/>
        <v>1417.7000000000003</v>
      </c>
      <c r="BS1568" s="20">
        <f t="shared" si="4545"/>
        <v>1455.4</v>
      </c>
      <c r="BT1568" s="20">
        <f t="shared" si="4546"/>
        <v>1455.4</v>
      </c>
      <c r="BU1568" s="20">
        <f t="shared" si="4622"/>
        <v>0</v>
      </c>
      <c r="BV1568" s="20">
        <f t="shared" si="4547"/>
        <v>1417.7000000000003</v>
      </c>
      <c r="BW1568" s="20">
        <f t="shared" si="4622"/>
        <v>0</v>
      </c>
      <c r="BX1568" s="20">
        <f t="shared" si="4622"/>
        <v>0</v>
      </c>
      <c r="BY1568" s="20">
        <f t="shared" si="4572"/>
        <v>1417.7000000000003</v>
      </c>
      <c r="BZ1568" s="20">
        <f t="shared" si="4573"/>
        <v>1455.4</v>
      </c>
      <c r="CA1568" s="20">
        <f t="shared" si="4622"/>
        <v>0</v>
      </c>
      <c r="CB1568" s="20">
        <f t="shared" si="4574"/>
        <v>1417.7000000000003</v>
      </c>
      <c r="CC1568" s="20">
        <f t="shared" si="4622"/>
        <v>0</v>
      </c>
      <c r="CD1568" s="20">
        <f t="shared" si="4575"/>
        <v>1417.7000000000003</v>
      </c>
      <c r="CE1568" s="20">
        <f t="shared" si="4622"/>
        <v>0</v>
      </c>
    </row>
    <row r="1569" spans="1:84" ht="47.25" x14ac:dyDescent="0.25">
      <c r="A1569" s="10" t="s">
        <v>262</v>
      </c>
      <c r="B1569" s="19">
        <v>200</v>
      </c>
      <c r="C1569" s="10"/>
      <c r="D1569" s="10"/>
      <c r="E1569" s="25" t="s">
        <v>602</v>
      </c>
      <c r="F1569" s="20">
        <f>F1570</f>
        <v>1455.4</v>
      </c>
      <c r="G1569" s="20">
        <f t="shared" si="4622"/>
        <v>1455.4</v>
      </c>
      <c r="H1569" s="20">
        <f t="shared" si="4622"/>
        <v>1455.4</v>
      </c>
      <c r="I1569" s="20">
        <f t="shared" si="4622"/>
        <v>0</v>
      </c>
      <c r="J1569" s="20">
        <f t="shared" si="4622"/>
        <v>0</v>
      </c>
      <c r="K1569" s="20">
        <f t="shared" si="4622"/>
        <v>0</v>
      </c>
      <c r="L1569" s="20">
        <f t="shared" si="4478"/>
        <v>1455.4</v>
      </c>
      <c r="M1569" s="20">
        <f t="shared" si="4479"/>
        <v>1455.4</v>
      </c>
      <c r="N1569" s="20">
        <f t="shared" si="4480"/>
        <v>1455.4</v>
      </c>
      <c r="O1569" s="20">
        <f t="shared" si="4622"/>
        <v>0</v>
      </c>
      <c r="P1569" s="20">
        <f t="shared" si="4622"/>
        <v>0</v>
      </c>
      <c r="Q1569" s="20">
        <f t="shared" si="4622"/>
        <v>0</v>
      </c>
      <c r="R1569" s="20">
        <f t="shared" si="4611"/>
        <v>1455.4</v>
      </c>
      <c r="S1569" s="20">
        <f t="shared" si="4612"/>
        <v>1455.4</v>
      </c>
      <c r="T1569" s="20">
        <f t="shared" si="4613"/>
        <v>1455.4</v>
      </c>
      <c r="U1569" s="20">
        <f t="shared" si="4622"/>
        <v>1229.9000000000001</v>
      </c>
      <c r="V1569" s="20">
        <f t="shared" si="4552"/>
        <v>2685.3</v>
      </c>
      <c r="W1569" s="20">
        <f t="shared" si="4622"/>
        <v>0</v>
      </c>
      <c r="X1569" s="20">
        <f t="shared" si="4622"/>
        <v>0</v>
      </c>
      <c r="Y1569" s="20">
        <f t="shared" si="4622"/>
        <v>0</v>
      </c>
      <c r="Z1569" s="20">
        <f t="shared" si="4549"/>
        <v>2685.3</v>
      </c>
      <c r="AA1569" s="20">
        <f t="shared" si="4550"/>
        <v>1455.4</v>
      </c>
      <c r="AB1569" s="20">
        <f t="shared" si="4551"/>
        <v>1455.4</v>
      </c>
      <c r="AC1569" s="20">
        <f t="shared" si="4622"/>
        <v>0</v>
      </c>
      <c r="AD1569" s="20">
        <f t="shared" si="4622"/>
        <v>0</v>
      </c>
      <c r="AE1569" s="20">
        <f t="shared" si="4622"/>
        <v>0</v>
      </c>
      <c r="AF1569" s="20">
        <f t="shared" si="4534"/>
        <v>2685.3</v>
      </c>
      <c r="AG1569" s="20">
        <f t="shared" si="4535"/>
        <v>1455.4</v>
      </c>
      <c r="AH1569" s="20">
        <f t="shared" si="4536"/>
        <v>1455.4</v>
      </c>
      <c r="AI1569" s="20">
        <f t="shared" si="4622"/>
        <v>0</v>
      </c>
      <c r="AJ1569" s="20">
        <f t="shared" si="4537"/>
        <v>2685.3</v>
      </c>
      <c r="AK1569" s="20">
        <f t="shared" si="4622"/>
        <v>-1000</v>
      </c>
      <c r="AL1569" s="20">
        <f t="shared" si="4622"/>
        <v>0</v>
      </c>
      <c r="AM1569" s="20">
        <f t="shared" si="4622"/>
        <v>0</v>
      </c>
      <c r="AN1569" s="20">
        <f t="shared" si="4614"/>
        <v>1685.3000000000002</v>
      </c>
      <c r="AO1569" s="20">
        <f t="shared" si="4615"/>
        <v>1455.4</v>
      </c>
      <c r="AP1569" s="20">
        <f t="shared" si="4616"/>
        <v>1455.4</v>
      </c>
      <c r="AQ1569" s="20">
        <f t="shared" si="4622"/>
        <v>0</v>
      </c>
      <c r="AR1569" s="20">
        <f t="shared" si="4622"/>
        <v>0</v>
      </c>
      <c r="AS1569" s="20">
        <f t="shared" si="4622"/>
        <v>0</v>
      </c>
      <c r="AT1569" s="20">
        <f t="shared" si="4617"/>
        <v>1685.3000000000002</v>
      </c>
      <c r="AU1569" s="20">
        <f t="shared" si="4618"/>
        <v>1455.4</v>
      </c>
      <c r="AV1569" s="20">
        <f t="shared" si="4619"/>
        <v>1455.4</v>
      </c>
      <c r="AW1569" s="20">
        <f t="shared" si="4622"/>
        <v>0</v>
      </c>
      <c r="AX1569" s="20">
        <f t="shared" si="4622"/>
        <v>0</v>
      </c>
      <c r="AY1569" s="20">
        <f t="shared" si="4622"/>
        <v>0</v>
      </c>
      <c r="AZ1569" s="20">
        <f t="shared" si="4541"/>
        <v>1685.3000000000002</v>
      </c>
      <c r="BA1569" s="20">
        <f t="shared" si="4542"/>
        <v>1455.4</v>
      </c>
      <c r="BB1569" s="20">
        <f t="shared" si="4543"/>
        <v>1455.4</v>
      </c>
      <c r="BC1569" s="20">
        <f t="shared" si="4622"/>
        <v>0</v>
      </c>
      <c r="BD1569" s="20">
        <f t="shared" si="4540"/>
        <v>1685.3000000000002</v>
      </c>
      <c r="BE1569" s="20">
        <f t="shared" si="4622"/>
        <v>0</v>
      </c>
      <c r="BF1569" s="20">
        <f t="shared" si="4622"/>
        <v>0</v>
      </c>
      <c r="BG1569" s="20">
        <f t="shared" si="4622"/>
        <v>0</v>
      </c>
      <c r="BH1569" s="20">
        <f t="shared" si="4471"/>
        <v>1685.3000000000002</v>
      </c>
      <c r="BI1569" s="20">
        <f t="shared" si="4472"/>
        <v>1455.4</v>
      </c>
      <c r="BJ1569" s="20">
        <f t="shared" si="4473"/>
        <v>1455.4</v>
      </c>
      <c r="BK1569" s="20">
        <f t="shared" si="4622"/>
        <v>0</v>
      </c>
      <c r="BL1569" s="20">
        <f t="shared" si="4622"/>
        <v>0</v>
      </c>
      <c r="BM1569" s="20">
        <f t="shared" si="4474"/>
        <v>1685.3000000000002</v>
      </c>
      <c r="BN1569" s="20">
        <f t="shared" si="4475"/>
        <v>1455.4</v>
      </c>
      <c r="BO1569" s="20">
        <f t="shared" si="4622"/>
        <v>-267.60000000000002</v>
      </c>
      <c r="BP1569" s="20">
        <f t="shared" si="4622"/>
        <v>0</v>
      </c>
      <c r="BQ1569" s="20">
        <f t="shared" si="4622"/>
        <v>0</v>
      </c>
      <c r="BR1569" s="20">
        <f t="shared" si="4544"/>
        <v>1417.7000000000003</v>
      </c>
      <c r="BS1569" s="20">
        <f t="shared" si="4545"/>
        <v>1455.4</v>
      </c>
      <c r="BT1569" s="20">
        <f t="shared" si="4546"/>
        <v>1455.4</v>
      </c>
      <c r="BU1569" s="20">
        <f t="shared" si="4622"/>
        <v>0</v>
      </c>
      <c r="BV1569" s="20">
        <f t="shared" si="4547"/>
        <v>1417.7000000000003</v>
      </c>
      <c r="BW1569" s="20">
        <f t="shared" si="4622"/>
        <v>0</v>
      </c>
      <c r="BX1569" s="20">
        <f t="shared" si="4622"/>
        <v>0</v>
      </c>
      <c r="BY1569" s="20">
        <f t="shared" si="4572"/>
        <v>1417.7000000000003</v>
      </c>
      <c r="BZ1569" s="20">
        <f t="shared" si="4573"/>
        <v>1455.4</v>
      </c>
      <c r="CA1569" s="20">
        <f t="shared" si="4622"/>
        <v>0</v>
      </c>
      <c r="CB1569" s="20">
        <f t="shared" si="4574"/>
        <v>1417.7000000000003</v>
      </c>
      <c r="CC1569" s="20">
        <f t="shared" si="4622"/>
        <v>0</v>
      </c>
      <c r="CD1569" s="20">
        <f t="shared" si="4575"/>
        <v>1417.7000000000003</v>
      </c>
      <c r="CE1569" s="20">
        <f t="shared" si="4622"/>
        <v>0</v>
      </c>
    </row>
    <row r="1570" spans="1:84" ht="47.25" x14ac:dyDescent="0.25">
      <c r="A1570" s="10" t="s">
        <v>262</v>
      </c>
      <c r="B1570" s="19">
        <v>240</v>
      </c>
      <c r="C1570" s="10"/>
      <c r="D1570" s="10"/>
      <c r="E1570" s="25" t="s">
        <v>603</v>
      </c>
      <c r="F1570" s="20">
        <f>F1571</f>
        <v>1455.4</v>
      </c>
      <c r="G1570" s="20">
        <f t="shared" si="4622"/>
        <v>1455.4</v>
      </c>
      <c r="H1570" s="20">
        <f t="shared" si="4622"/>
        <v>1455.4</v>
      </c>
      <c r="I1570" s="20">
        <f t="shared" si="4622"/>
        <v>0</v>
      </c>
      <c r="J1570" s="20">
        <f t="shared" si="4622"/>
        <v>0</v>
      </c>
      <c r="K1570" s="20">
        <f t="shared" si="4622"/>
        <v>0</v>
      </c>
      <c r="L1570" s="20">
        <f t="shared" si="4478"/>
        <v>1455.4</v>
      </c>
      <c r="M1570" s="20">
        <f t="shared" si="4479"/>
        <v>1455.4</v>
      </c>
      <c r="N1570" s="20">
        <f t="shared" si="4480"/>
        <v>1455.4</v>
      </c>
      <c r="O1570" s="20">
        <f t="shared" si="4622"/>
        <v>0</v>
      </c>
      <c r="P1570" s="20">
        <f t="shared" si="4622"/>
        <v>0</v>
      </c>
      <c r="Q1570" s="20">
        <f t="shared" si="4622"/>
        <v>0</v>
      </c>
      <c r="R1570" s="20">
        <f t="shared" si="4611"/>
        <v>1455.4</v>
      </c>
      <c r="S1570" s="20">
        <f t="shared" si="4612"/>
        <v>1455.4</v>
      </c>
      <c r="T1570" s="20">
        <f t="shared" si="4613"/>
        <v>1455.4</v>
      </c>
      <c r="U1570" s="20">
        <f t="shared" si="4622"/>
        <v>1229.9000000000001</v>
      </c>
      <c r="V1570" s="20">
        <f t="shared" si="4552"/>
        <v>2685.3</v>
      </c>
      <c r="W1570" s="20">
        <f t="shared" si="4622"/>
        <v>0</v>
      </c>
      <c r="X1570" s="20">
        <f t="shared" si="4622"/>
        <v>0</v>
      </c>
      <c r="Y1570" s="20">
        <f t="shared" si="4622"/>
        <v>0</v>
      </c>
      <c r="Z1570" s="20">
        <f t="shared" si="4549"/>
        <v>2685.3</v>
      </c>
      <c r="AA1570" s="20">
        <f t="shared" si="4550"/>
        <v>1455.4</v>
      </c>
      <c r="AB1570" s="20">
        <f t="shared" si="4551"/>
        <v>1455.4</v>
      </c>
      <c r="AC1570" s="20">
        <f t="shared" si="4622"/>
        <v>0</v>
      </c>
      <c r="AD1570" s="20">
        <f t="shared" si="4622"/>
        <v>0</v>
      </c>
      <c r="AE1570" s="20">
        <f t="shared" si="4622"/>
        <v>0</v>
      </c>
      <c r="AF1570" s="20">
        <f t="shared" si="4534"/>
        <v>2685.3</v>
      </c>
      <c r="AG1570" s="20">
        <f t="shared" si="4535"/>
        <v>1455.4</v>
      </c>
      <c r="AH1570" s="20">
        <f t="shared" si="4536"/>
        <v>1455.4</v>
      </c>
      <c r="AI1570" s="20">
        <f t="shared" si="4622"/>
        <v>0</v>
      </c>
      <c r="AJ1570" s="20">
        <f t="shared" si="4537"/>
        <v>2685.3</v>
      </c>
      <c r="AK1570" s="20">
        <f t="shared" si="4622"/>
        <v>-1000</v>
      </c>
      <c r="AL1570" s="20">
        <f t="shared" si="4622"/>
        <v>0</v>
      </c>
      <c r="AM1570" s="20">
        <f t="shared" si="4622"/>
        <v>0</v>
      </c>
      <c r="AN1570" s="20">
        <f t="shared" si="4614"/>
        <v>1685.3000000000002</v>
      </c>
      <c r="AO1570" s="20">
        <f t="shared" si="4615"/>
        <v>1455.4</v>
      </c>
      <c r="AP1570" s="20">
        <f t="shared" si="4616"/>
        <v>1455.4</v>
      </c>
      <c r="AQ1570" s="20">
        <f t="shared" si="4622"/>
        <v>0</v>
      </c>
      <c r="AR1570" s="20">
        <f t="shared" si="4622"/>
        <v>0</v>
      </c>
      <c r="AS1570" s="20">
        <f t="shared" si="4622"/>
        <v>0</v>
      </c>
      <c r="AT1570" s="20">
        <f t="shared" si="4617"/>
        <v>1685.3000000000002</v>
      </c>
      <c r="AU1570" s="20">
        <f t="shared" si="4618"/>
        <v>1455.4</v>
      </c>
      <c r="AV1570" s="20">
        <f t="shared" si="4619"/>
        <v>1455.4</v>
      </c>
      <c r="AW1570" s="20">
        <f t="shared" si="4622"/>
        <v>0</v>
      </c>
      <c r="AX1570" s="20">
        <f t="shared" si="4622"/>
        <v>0</v>
      </c>
      <c r="AY1570" s="20">
        <f t="shared" si="4622"/>
        <v>0</v>
      </c>
      <c r="AZ1570" s="20">
        <f t="shared" si="4541"/>
        <v>1685.3000000000002</v>
      </c>
      <c r="BA1570" s="20">
        <f t="shared" si="4542"/>
        <v>1455.4</v>
      </c>
      <c r="BB1570" s="20">
        <f t="shared" si="4543"/>
        <v>1455.4</v>
      </c>
      <c r="BC1570" s="20">
        <f t="shared" si="4622"/>
        <v>0</v>
      </c>
      <c r="BD1570" s="20">
        <f t="shared" si="4540"/>
        <v>1685.3000000000002</v>
      </c>
      <c r="BE1570" s="20">
        <f t="shared" si="4622"/>
        <v>0</v>
      </c>
      <c r="BF1570" s="20">
        <f t="shared" si="4622"/>
        <v>0</v>
      </c>
      <c r="BG1570" s="20">
        <f t="shared" si="4622"/>
        <v>0</v>
      </c>
      <c r="BH1570" s="20">
        <f t="shared" si="4471"/>
        <v>1685.3000000000002</v>
      </c>
      <c r="BI1570" s="20">
        <f t="shared" si="4472"/>
        <v>1455.4</v>
      </c>
      <c r="BJ1570" s="20">
        <f t="shared" si="4473"/>
        <v>1455.4</v>
      </c>
      <c r="BK1570" s="20">
        <f t="shared" si="4622"/>
        <v>0</v>
      </c>
      <c r="BL1570" s="20">
        <f t="shared" si="4622"/>
        <v>0</v>
      </c>
      <c r="BM1570" s="20">
        <f t="shared" si="4474"/>
        <v>1685.3000000000002</v>
      </c>
      <c r="BN1570" s="20">
        <f t="shared" si="4475"/>
        <v>1455.4</v>
      </c>
      <c r="BO1570" s="20">
        <f t="shared" si="4622"/>
        <v>-267.60000000000002</v>
      </c>
      <c r="BP1570" s="20">
        <f t="shared" si="4622"/>
        <v>0</v>
      </c>
      <c r="BQ1570" s="20">
        <f t="shared" si="4622"/>
        <v>0</v>
      </c>
      <c r="BR1570" s="20">
        <f t="shared" si="4544"/>
        <v>1417.7000000000003</v>
      </c>
      <c r="BS1570" s="20">
        <f t="shared" si="4545"/>
        <v>1455.4</v>
      </c>
      <c r="BT1570" s="20">
        <f t="shared" si="4546"/>
        <v>1455.4</v>
      </c>
      <c r="BU1570" s="20">
        <f t="shared" si="4622"/>
        <v>0</v>
      </c>
      <c r="BV1570" s="20">
        <f t="shared" si="4547"/>
        <v>1417.7000000000003</v>
      </c>
      <c r="BW1570" s="20">
        <f t="shared" si="4622"/>
        <v>0</v>
      </c>
      <c r="BX1570" s="20">
        <f t="shared" si="4622"/>
        <v>0</v>
      </c>
      <c r="BY1570" s="20">
        <f t="shared" si="4572"/>
        <v>1417.7000000000003</v>
      </c>
      <c r="BZ1570" s="20">
        <f t="shared" si="4573"/>
        <v>1455.4</v>
      </c>
      <c r="CA1570" s="20">
        <f t="shared" si="4622"/>
        <v>0</v>
      </c>
      <c r="CB1570" s="20">
        <f t="shared" si="4574"/>
        <v>1417.7000000000003</v>
      </c>
      <c r="CC1570" s="20">
        <f t="shared" si="4622"/>
        <v>0</v>
      </c>
      <c r="CD1570" s="20">
        <f t="shared" si="4575"/>
        <v>1417.7000000000003</v>
      </c>
      <c r="CE1570" s="20">
        <f t="shared" si="4622"/>
        <v>0</v>
      </c>
    </row>
    <row r="1571" spans="1:84" x14ac:dyDescent="0.25">
      <c r="A1571" s="10" t="s">
        <v>262</v>
      </c>
      <c r="B1571" s="19">
        <v>240</v>
      </c>
      <c r="C1571" s="10" t="s">
        <v>335</v>
      </c>
      <c r="D1571" s="10" t="s">
        <v>338</v>
      </c>
      <c r="E1571" s="25" t="s">
        <v>575</v>
      </c>
      <c r="F1571" s="20">
        <v>1455.4</v>
      </c>
      <c r="G1571" s="20">
        <v>1455.4</v>
      </c>
      <c r="H1571" s="20">
        <v>1455.4</v>
      </c>
      <c r="I1571" s="20"/>
      <c r="J1571" s="20"/>
      <c r="K1571" s="20"/>
      <c r="L1571" s="20">
        <f t="shared" si="4478"/>
        <v>1455.4</v>
      </c>
      <c r="M1571" s="20">
        <f t="shared" si="4479"/>
        <v>1455.4</v>
      </c>
      <c r="N1571" s="20">
        <f t="shared" si="4480"/>
        <v>1455.4</v>
      </c>
      <c r="O1571" s="20"/>
      <c r="P1571" s="20"/>
      <c r="Q1571" s="20"/>
      <c r="R1571" s="20">
        <f t="shared" si="4611"/>
        <v>1455.4</v>
      </c>
      <c r="S1571" s="20">
        <f t="shared" si="4612"/>
        <v>1455.4</v>
      </c>
      <c r="T1571" s="20">
        <f t="shared" si="4613"/>
        <v>1455.4</v>
      </c>
      <c r="U1571" s="20">
        <v>1229.9000000000001</v>
      </c>
      <c r="V1571" s="20">
        <f t="shared" si="4552"/>
        <v>2685.3</v>
      </c>
      <c r="W1571" s="20"/>
      <c r="X1571" s="20"/>
      <c r="Y1571" s="20"/>
      <c r="Z1571" s="20">
        <f t="shared" si="4549"/>
        <v>2685.3</v>
      </c>
      <c r="AA1571" s="20">
        <f t="shared" si="4550"/>
        <v>1455.4</v>
      </c>
      <c r="AB1571" s="20">
        <f t="shared" si="4551"/>
        <v>1455.4</v>
      </c>
      <c r="AC1571" s="20"/>
      <c r="AD1571" s="20"/>
      <c r="AE1571" s="20"/>
      <c r="AF1571" s="20">
        <f t="shared" si="4534"/>
        <v>2685.3</v>
      </c>
      <c r="AG1571" s="20">
        <f t="shared" si="4535"/>
        <v>1455.4</v>
      </c>
      <c r="AH1571" s="20">
        <f t="shared" si="4536"/>
        <v>1455.4</v>
      </c>
      <c r="AI1571" s="20"/>
      <c r="AJ1571" s="20">
        <f t="shared" si="4537"/>
        <v>2685.3</v>
      </c>
      <c r="AK1571" s="20">
        <v>-1000</v>
      </c>
      <c r="AL1571" s="20"/>
      <c r="AM1571" s="20"/>
      <c r="AN1571" s="20">
        <f t="shared" si="4614"/>
        <v>1685.3000000000002</v>
      </c>
      <c r="AO1571" s="20">
        <f t="shared" si="4615"/>
        <v>1455.4</v>
      </c>
      <c r="AP1571" s="20">
        <f t="shared" si="4616"/>
        <v>1455.4</v>
      </c>
      <c r="AQ1571" s="20"/>
      <c r="AR1571" s="20"/>
      <c r="AS1571" s="20"/>
      <c r="AT1571" s="20">
        <f t="shared" si="4617"/>
        <v>1685.3000000000002</v>
      </c>
      <c r="AU1571" s="20">
        <f t="shared" si="4618"/>
        <v>1455.4</v>
      </c>
      <c r="AV1571" s="20">
        <f t="shared" si="4619"/>
        <v>1455.4</v>
      </c>
      <c r="AW1571" s="20"/>
      <c r="AX1571" s="20"/>
      <c r="AY1571" s="20"/>
      <c r="AZ1571" s="20">
        <f t="shared" si="4541"/>
        <v>1685.3000000000002</v>
      </c>
      <c r="BA1571" s="20">
        <f t="shared" si="4542"/>
        <v>1455.4</v>
      </c>
      <c r="BB1571" s="20">
        <f t="shared" si="4543"/>
        <v>1455.4</v>
      </c>
      <c r="BC1571" s="20"/>
      <c r="BD1571" s="20">
        <f t="shared" si="4540"/>
        <v>1685.3000000000002</v>
      </c>
      <c r="BE1571" s="20"/>
      <c r="BF1571" s="20"/>
      <c r="BG1571" s="20"/>
      <c r="BH1571" s="20">
        <f t="shared" si="4471"/>
        <v>1685.3000000000002</v>
      </c>
      <c r="BI1571" s="20">
        <f t="shared" si="4472"/>
        <v>1455.4</v>
      </c>
      <c r="BJ1571" s="20">
        <f t="shared" si="4473"/>
        <v>1455.4</v>
      </c>
      <c r="BK1571" s="20"/>
      <c r="BL1571" s="20"/>
      <c r="BM1571" s="20">
        <f t="shared" si="4474"/>
        <v>1685.3000000000002</v>
      </c>
      <c r="BN1571" s="20">
        <f t="shared" si="4475"/>
        <v>1455.4</v>
      </c>
      <c r="BO1571" s="20">
        <v>-267.60000000000002</v>
      </c>
      <c r="BP1571" s="20"/>
      <c r="BQ1571" s="20"/>
      <c r="BR1571" s="20">
        <f t="shared" si="4544"/>
        <v>1417.7000000000003</v>
      </c>
      <c r="BS1571" s="20">
        <f t="shared" si="4545"/>
        <v>1455.4</v>
      </c>
      <c r="BT1571" s="20">
        <f t="shared" si="4546"/>
        <v>1455.4</v>
      </c>
      <c r="BU1571" s="20"/>
      <c r="BV1571" s="20">
        <f t="shared" si="4547"/>
        <v>1417.7000000000003</v>
      </c>
      <c r="BW1571" s="20"/>
      <c r="BX1571" s="20"/>
      <c r="BY1571" s="20">
        <f t="shared" si="4572"/>
        <v>1417.7000000000003</v>
      </c>
      <c r="BZ1571" s="20">
        <f t="shared" si="4573"/>
        <v>1455.4</v>
      </c>
      <c r="CA1571" s="20"/>
      <c r="CB1571" s="20">
        <f t="shared" si="4574"/>
        <v>1417.7000000000003</v>
      </c>
      <c r="CC1571" s="20"/>
      <c r="CD1571" s="20">
        <f t="shared" si="4575"/>
        <v>1417.7000000000003</v>
      </c>
      <c r="CE1571" s="20"/>
    </row>
    <row r="1572" spans="1:84" ht="63" x14ac:dyDescent="0.25">
      <c r="A1572" s="10" t="s">
        <v>510</v>
      </c>
      <c r="B1572" s="19"/>
      <c r="C1572" s="10"/>
      <c r="D1572" s="10"/>
      <c r="E1572" s="25" t="s">
        <v>962</v>
      </c>
      <c r="F1572" s="20">
        <f>F1573</f>
        <v>5023.5</v>
      </c>
      <c r="G1572" s="20">
        <f t="shared" ref="G1572:CE1575" si="4623">G1573</f>
        <v>7932.7000000000007</v>
      </c>
      <c r="H1572" s="20">
        <f t="shared" si="4623"/>
        <v>5023.5</v>
      </c>
      <c r="I1572" s="20">
        <f t="shared" si="4623"/>
        <v>12449.756000000001</v>
      </c>
      <c r="J1572" s="20">
        <f t="shared" si="4623"/>
        <v>0</v>
      </c>
      <c r="K1572" s="20">
        <f t="shared" si="4623"/>
        <v>0</v>
      </c>
      <c r="L1572" s="20">
        <f t="shared" si="4478"/>
        <v>17473.256000000001</v>
      </c>
      <c r="M1572" s="20">
        <f t="shared" si="4479"/>
        <v>7932.7000000000007</v>
      </c>
      <c r="N1572" s="20">
        <f t="shared" si="4480"/>
        <v>5023.5</v>
      </c>
      <c r="O1572" s="20">
        <f t="shared" si="4623"/>
        <v>0</v>
      </c>
      <c r="P1572" s="20">
        <f t="shared" si="4623"/>
        <v>0</v>
      </c>
      <c r="Q1572" s="20">
        <f t="shared" si="4623"/>
        <v>0</v>
      </c>
      <c r="R1572" s="20">
        <f t="shared" si="4611"/>
        <v>17473.256000000001</v>
      </c>
      <c r="S1572" s="20">
        <f t="shared" si="4612"/>
        <v>7932.7000000000007</v>
      </c>
      <c r="T1572" s="20">
        <f t="shared" si="4613"/>
        <v>5023.5</v>
      </c>
      <c r="U1572" s="20">
        <f t="shared" si="4623"/>
        <v>0</v>
      </c>
      <c r="V1572" s="20">
        <f t="shared" si="4552"/>
        <v>17473.256000000001</v>
      </c>
      <c r="W1572" s="20">
        <f t="shared" si="4623"/>
        <v>0</v>
      </c>
      <c r="X1572" s="20">
        <f t="shared" si="4623"/>
        <v>0</v>
      </c>
      <c r="Y1572" s="20">
        <f t="shared" si="4623"/>
        <v>0</v>
      </c>
      <c r="Z1572" s="20">
        <f t="shared" si="4549"/>
        <v>17473.256000000001</v>
      </c>
      <c r="AA1572" s="20">
        <f t="shared" si="4550"/>
        <v>7932.7000000000007</v>
      </c>
      <c r="AB1572" s="20">
        <f t="shared" si="4551"/>
        <v>5023.5</v>
      </c>
      <c r="AC1572" s="20">
        <f t="shared" si="4623"/>
        <v>0</v>
      </c>
      <c r="AD1572" s="20">
        <f t="shared" si="4623"/>
        <v>0</v>
      </c>
      <c r="AE1572" s="20">
        <f t="shared" si="4623"/>
        <v>0</v>
      </c>
      <c r="AF1572" s="20">
        <f t="shared" si="4534"/>
        <v>17473.256000000001</v>
      </c>
      <c r="AG1572" s="20">
        <f t="shared" si="4535"/>
        <v>7932.7000000000007</v>
      </c>
      <c r="AH1572" s="20">
        <f t="shared" si="4536"/>
        <v>5023.5</v>
      </c>
      <c r="AI1572" s="20">
        <f t="shared" si="4623"/>
        <v>0</v>
      </c>
      <c r="AJ1572" s="20">
        <f t="shared" si="4537"/>
        <v>17473.256000000001</v>
      </c>
      <c r="AK1572" s="20">
        <f t="shared" si="4623"/>
        <v>-9.7319999999999993</v>
      </c>
      <c r="AL1572" s="20">
        <f t="shared" si="4623"/>
        <v>0</v>
      </c>
      <c r="AM1572" s="20">
        <f t="shared" si="4623"/>
        <v>0</v>
      </c>
      <c r="AN1572" s="20">
        <f t="shared" si="4614"/>
        <v>17463.524000000001</v>
      </c>
      <c r="AO1572" s="20">
        <f t="shared" si="4615"/>
        <v>7932.7000000000007</v>
      </c>
      <c r="AP1572" s="20">
        <f t="shared" si="4616"/>
        <v>5023.5</v>
      </c>
      <c r="AQ1572" s="20">
        <f t="shared" si="4623"/>
        <v>0</v>
      </c>
      <c r="AR1572" s="20">
        <f t="shared" si="4623"/>
        <v>0</v>
      </c>
      <c r="AS1572" s="20">
        <f t="shared" si="4623"/>
        <v>0</v>
      </c>
      <c r="AT1572" s="20">
        <f t="shared" si="4617"/>
        <v>17463.524000000001</v>
      </c>
      <c r="AU1572" s="20">
        <f t="shared" si="4618"/>
        <v>7932.7000000000007</v>
      </c>
      <c r="AV1572" s="20">
        <f t="shared" si="4619"/>
        <v>5023.5</v>
      </c>
      <c r="AW1572" s="20">
        <f t="shared" si="4623"/>
        <v>-9.0990000000000002</v>
      </c>
      <c r="AX1572" s="20">
        <f t="shared" si="4623"/>
        <v>0</v>
      </c>
      <c r="AY1572" s="20">
        <f t="shared" si="4623"/>
        <v>0</v>
      </c>
      <c r="AZ1572" s="20">
        <f t="shared" si="4541"/>
        <v>17454.425000000003</v>
      </c>
      <c r="BA1572" s="20">
        <f t="shared" si="4542"/>
        <v>7932.7000000000007</v>
      </c>
      <c r="BB1572" s="20">
        <f t="shared" si="4543"/>
        <v>5023.5</v>
      </c>
      <c r="BC1572" s="20">
        <f t="shared" si="4623"/>
        <v>0</v>
      </c>
      <c r="BD1572" s="20">
        <f t="shared" si="4540"/>
        <v>17454.425000000003</v>
      </c>
      <c r="BE1572" s="20">
        <f t="shared" si="4623"/>
        <v>-2037.6509999999998</v>
      </c>
      <c r="BF1572" s="20">
        <f t="shared" si="4623"/>
        <v>0</v>
      </c>
      <c r="BG1572" s="20">
        <f t="shared" si="4623"/>
        <v>0</v>
      </c>
      <c r="BH1572" s="20">
        <f t="shared" si="4471"/>
        <v>15416.774000000003</v>
      </c>
      <c r="BI1572" s="20">
        <f t="shared" si="4472"/>
        <v>7932.7000000000007</v>
      </c>
      <c r="BJ1572" s="20">
        <f t="shared" si="4473"/>
        <v>5023.5</v>
      </c>
      <c r="BK1572" s="20">
        <f t="shared" si="4623"/>
        <v>0</v>
      </c>
      <c r="BL1572" s="20">
        <f t="shared" si="4623"/>
        <v>0</v>
      </c>
      <c r="BM1572" s="20">
        <f t="shared" si="4474"/>
        <v>15416.774000000003</v>
      </c>
      <c r="BN1572" s="20">
        <f t="shared" si="4475"/>
        <v>7932.7000000000007</v>
      </c>
      <c r="BO1572" s="20">
        <f t="shared" si="4623"/>
        <v>-211.636</v>
      </c>
      <c r="BP1572" s="20">
        <f t="shared" si="4623"/>
        <v>0</v>
      </c>
      <c r="BQ1572" s="20">
        <f t="shared" si="4623"/>
        <v>0</v>
      </c>
      <c r="BR1572" s="20">
        <f t="shared" si="4544"/>
        <v>15205.138000000003</v>
      </c>
      <c r="BS1572" s="20">
        <f t="shared" si="4545"/>
        <v>7932.7000000000007</v>
      </c>
      <c r="BT1572" s="20">
        <f t="shared" si="4546"/>
        <v>5023.5</v>
      </c>
      <c r="BU1572" s="20">
        <f t="shared" si="4623"/>
        <v>0</v>
      </c>
      <c r="BV1572" s="20">
        <f t="shared" si="4547"/>
        <v>15205.138000000003</v>
      </c>
      <c r="BW1572" s="20">
        <f t="shared" si="4623"/>
        <v>0</v>
      </c>
      <c r="BX1572" s="20">
        <f t="shared" si="4623"/>
        <v>0</v>
      </c>
      <c r="BY1572" s="20">
        <f t="shared" si="4572"/>
        <v>15205.138000000003</v>
      </c>
      <c r="BZ1572" s="20">
        <f t="shared" si="4573"/>
        <v>7932.7000000000007</v>
      </c>
      <c r="CA1572" s="20">
        <f t="shared" si="4623"/>
        <v>0</v>
      </c>
      <c r="CB1572" s="20">
        <f t="shared" si="4574"/>
        <v>15205.138000000003</v>
      </c>
      <c r="CC1572" s="20">
        <f t="shared" si="4623"/>
        <v>0</v>
      </c>
      <c r="CD1572" s="20">
        <f t="shared" si="4575"/>
        <v>15205.138000000003</v>
      </c>
      <c r="CE1572" s="20">
        <f t="shared" si="4623"/>
        <v>0</v>
      </c>
    </row>
    <row r="1573" spans="1:84" ht="31.5" x14ac:dyDescent="0.25">
      <c r="A1573" s="10" t="s">
        <v>263</v>
      </c>
      <c r="B1573" s="19"/>
      <c r="C1573" s="10"/>
      <c r="D1573" s="10"/>
      <c r="E1573" s="25" t="s">
        <v>963</v>
      </c>
      <c r="F1573" s="20">
        <f>F1574</f>
        <v>5023.5</v>
      </c>
      <c r="G1573" s="20">
        <f t="shared" si="4623"/>
        <v>7932.7000000000007</v>
      </c>
      <c r="H1573" s="20">
        <f t="shared" si="4623"/>
        <v>5023.5</v>
      </c>
      <c r="I1573" s="20">
        <f t="shared" si="4623"/>
        <v>12449.756000000001</v>
      </c>
      <c r="J1573" s="20">
        <f t="shared" si="4623"/>
        <v>0</v>
      </c>
      <c r="K1573" s="20">
        <f t="shared" si="4623"/>
        <v>0</v>
      </c>
      <c r="L1573" s="20">
        <f t="shared" si="4478"/>
        <v>17473.256000000001</v>
      </c>
      <c r="M1573" s="20">
        <f t="shared" si="4479"/>
        <v>7932.7000000000007</v>
      </c>
      <c r="N1573" s="20">
        <f t="shared" si="4480"/>
        <v>5023.5</v>
      </c>
      <c r="O1573" s="20">
        <f t="shared" si="4623"/>
        <v>0</v>
      </c>
      <c r="P1573" s="20">
        <f t="shared" si="4623"/>
        <v>0</v>
      </c>
      <c r="Q1573" s="20">
        <f t="shared" si="4623"/>
        <v>0</v>
      </c>
      <c r="R1573" s="20">
        <f t="shared" si="4611"/>
        <v>17473.256000000001</v>
      </c>
      <c r="S1573" s="20">
        <f t="shared" si="4612"/>
        <v>7932.7000000000007</v>
      </c>
      <c r="T1573" s="20">
        <f t="shared" si="4613"/>
        <v>5023.5</v>
      </c>
      <c r="U1573" s="20">
        <f t="shared" si="4623"/>
        <v>0</v>
      </c>
      <c r="V1573" s="20">
        <f t="shared" si="4552"/>
        <v>17473.256000000001</v>
      </c>
      <c r="W1573" s="20">
        <f t="shared" si="4623"/>
        <v>0</v>
      </c>
      <c r="X1573" s="20">
        <f t="shared" si="4623"/>
        <v>0</v>
      </c>
      <c r="Y1573" s="20">
        <f t="shared" si="4623"/>
        <v>0</v>
      </c>
      <c r="Z1573" s="20">
        <f t="shared" si="4549"/>
        <v>17473.256000000001</v>
      </c>
      <c r="AA1573" s="20">
        <f t="shared" si="4550"/>
        <v>7932.7000000000007</v>
      </c>
      <c r="AB1573" s="20">
        <f t="shared" si="4551"/>
        <v>5023.5</v>
      </c>
      <c r="AC1573" s="20">
        <f t="shared" si="4623"/>
        <v>0</v>
      </c>
      <c r="AD1573" s="20">
        <f t="shared" si="4623"/>
        <v>0</v>
      </c>
      <c r="AE1573" s="20">
        <f t="shared" si="4623"/>
        <v>0</v>
      </c>
      <c r="AF1573" s="20">
        <f t="shared" si="4534"/>
        <v>17473.256000000001</v>
      </c>
      <c r="AG1573" s="20">
        <f t="shared" si="4535"/>
        <v>7932.7000000000007</v>
      </c>
      <c r="AH1573" s="20">
        <f t="shared" si="4536"/>
        <v>5023.5</v>
      </c>
      <c r="AI1573" s="20">
        <f t="shared" si="4623"/>
        <v>0</v>
      </c>
      <c r="AJ1573" s="20">
        <f t="shared" si="4537"/>
        <v>17473.256000000001</v>
      </c>
      <c r="AK1573" s="20">
        <f t="shared" si="4623"/>
        <v>-9.7319999999999993</v>
      </c>
      <c r="AL1573" s="20">
        <f t="shared" si="4623"/>
        <v>0</v>
      </c>
      <c r="AM1573" s="20">
        <f t="shared" si="4623"/>
        <v>0</v>
      </c>
      <c r="AN1573" s="20">
        <f t="shared" si="4614"/>
        <v>17463.524000000001</v>
      </c>
      <c r="AO1573" s="20">
        <f t="shared" si="4615"/>
        <v>7932.7000000000007</v>
      </c>
      <c r="AP1573" s="20">
        <f t="shared" si="4616"/>
        <v>5023.5</v>
      </c>
      <c r="AQ1573" s="20">
        <f t="shared" si="4623"/>
        <v>0</v>
      </c>
      <c r="AR1573" s="20">
        <f t="shared" si="4623"/>
        <v>0</v>
      </c>
      <c r="AS1573" s="20">
        <f t="shared" si="4623"/>
        <v>0</v>
      </c>
      <c r="AT1573" s="20">
        <f t="shared" si="4617"/>
        <v>17463.524000000001</v>
      </c>
      <c r="AU1573" s="20">
        <f t="shared" si="4618"/>
        <v>7932.7000000000007</v>
      </c>
      <c r="AV1573" s="20">
        <f t="shared" si="4619"/>
        <v>5023.5</v>
      </c>
      <c r="AW1573" s="20">
        <f t="shared" si="4623"/>
        <v>-9.0990000000000002</v>
      </c>
      <c r="AX1573" s="20">
        <f t="shared" si="4623"/>
        <v>0</v>
      </c>
      <c r="AY1573" s="20">
        <f t="shared" si="4623"/>
        <v>0</v>
      </c>
      <c r="AZ1573" s="20">
        <f t="shared" si="4541"/>
        <v>17454.425000000003</v>
      </c>
      <c r="BA1573" s="20">
        <f t="shared" si="4542"/>
        <v>7932.7000000000007</v>
      </c>
      <c r="BB1573" s="20">
        <f t="shared" si="4543"/>
        <v>5023.5</v>
      </c>
      <c r="BC1573" s="20">
        <f t="shared" si="4623"/>
        <v>0</v>
      </c>
      <c r="BD1573" s="20">
        <f t="shared" si="4540"/>
        <v>17454.425000000003</v>
      </c>
      <c r="BE1573" s="20">
        <f t="shared" si="4623"/>
        <v>-2037.6509999999998</v>
      </c>
      <c r="BF1573" s="20">
        <f t="shared" si="4623"/>
        <v>0</v>
      </c>
      <c r="BG1573" s="20">
        <f t="shared" si="4623"/>
        <v>0</v>
      </c>
      <c r="BH1573" s="20">
        <f t="shared" si="4471"/>
        <v>15416.774000000003</v>
      </c>
      <c r="BI1573" s="20">
        <f t="shared" si="4472"/>
        <v>7932.7000000000007</v>
      </c>
      <c r="BJ1573" s="20">
        <f t="shared" si="4473"/>
        <v>5023.5</v>
      </c>
      <c r="BK1573" s="20">
        <f t="shared" si="4623"/>
        <v>0</v>
      </c>
      <c r="BL1573" s="20">
        <f t="shared" si="4623"/>
        <v>0</v>
      </c>
      <c r="BM1573" s="20">
        <f t="shared" si="4474"/>
        <v>15416.774000000003</v>
      </c>
      <c r="BN1573" s="20">
        <f t="shared" si="4475"/>
        <v>7932.7000000000007</v>
      </c>
      <c r="BO1573" s="20">
        <f t="shared" si="4623"/>
        <v>-211.636</v>
      </c>
      <c r="BP1573" s="20">
        <f t="shared" si="4623"/>
        <v>0</v>
      </c>
      <c r="BQ1573" s="20">
        <f t="shared" si="4623"/>
        <v>0</v>
      </c>
      <c r="BR1573" s="20">
        <f t="shared" si="4544"/>
        <v>15205.138000000003</v>
      </c>
      <c r="BS1573" s="20">
        <f t="shared" si="4545"/>
        <v>7932.7000000000007</v>
      </c>
      <c r="BT1573" s="20">
        <f t="shared" si="4546"/>
        <v>5023.5</v>
      </c>
      <c r="BU1573" s="20">
        <f t="shared" si="4623"/>
        <v>0</v>
      </c>
      <c r="BV1573" s="20">
        <f t="shared" si="4547"/>
        <v>15205.138000000003</v>
      </c>
      <c r="BW1573" s="20">
        <f t="shared" si="4623"/>
        <v>0</v>
      </c>
      <c r="BX1573" s="20">
        <f t="shared" si="4623"/>
        <v>0</v>
      </c>
      <c r="BY1573" s="20">
        <f t="shared" si="4572"/>
        <v>15205.138000000003</v>
      </c>
      <c r="BZ1573" s="20">
        <f t="shared" si="4573"/>
        <v>7932.7000000000007</v>
      </c>
      <c r="CA1573" s="20">
        <f t="shared" si="4623"/>
        <v>0</v>
      </c>
      <c r="CB1573" s="20">
        <f t="shared" si="4574"/>
        <v>15205.138000000003</v>
      </c>
      <c r="CC1573" s="20">
        <f t="shared" si="4623"/>
        <v>0</v>
      </c>
      <c r="CD1573" s="20">
        <f t="shared" si="4575"/>
        <v>15205.138000000003</v>
      </c>
      <c r="CE1573" s="20">
        <f t="shared" si="4623"/>
        <v>0</v>
      </c>
    </row>
    <row r="1574" spans="1:84" ht="47.25" x14ac:dyDescent="0.25">
      <c r="A1574" s="10" t="s">
        <v>263</v>
      </c>
      <c r="B1574" s="19">
        <v>200</v>
      </c>
      <c r="C1574" s="10"/>
      <c r="D1574" s="10"/>
      <c r="E1574" s="25" t="s">
        <v>602</v>
      </c>
      <c r="F1574" s="20">
        <f>F1575</f>
        <v>5023.5</v>
      </c>
      <c r="G1574" s="20">
        <f t="shared" si="4623"/>
        <v>7932.7000000000007</v>
      </c>
      <c r="H1574" s="20">
        <f t="shared" si="4623"/>
        <v>5023.5</v>
      </c>
      <c r="I1574" s="20">
        <f t="shared" si="4623"/>
        <v>12449.756000000001</v>
      </c>
      <c r="J1574" s="20">
        <f t="shared" si="4623"/>
        <v>0</v>
      </c>
      <c r="K1574" s="20">
        <f t="shared" si="4623"/>
        <v>0</v>
      </c>
      <c r="L1574" s="20">
        <f t="shared" si="4478"/>
        <v>17473.256000000001</v>
      </c>
      <c r="M1574" s="20">
        <f t="shared" si="4479"/>
        <v>7932.7000000000007</v>
      </c>
      <c r="N1574" s="20">
        <f t="shared" si="4480"/>
        <v>5023.5</v>
      </c>
      <c r="O1574" s="20">
        <f t="shared" si="4623"/>
        <v>0</v>
      </c>
      <c r="P1574" s="20">
        <f t="shared" si="4623"/>
        <v>0</v>
      </c>
      <c r="Q1574" s="20">
        <f t="shared" si="4623"/>
        <v>0</v>
      </c>
      <c r="R1574" s="20">
        <f t="shared" si="4611"/>
        <v>17473.256000000001</v>
      </c>
      <c r="S1574" s="20">
        <f t="shared" si="4612"/>
        <v>7932.7000000000007</v>
      </c>
      <c r="T1574" s="20">
        <f t="shared" si="4613"/>
        <v>5023.5</v>
      </c>
      <c r="U1574" s="20">
        <f t="shared" si="4623"/>
        <v>0</v>
      </c>
      <c r="V1574" s="20">
        <f t="shared" si="4552"/>
        <v>17473.256000000001</v>
      </c>
      <c r="W1574" s="20">
        <f t="shared" si="4623"/>
        <v>0</v>
      </c>
      <c r="X1574" s="20">
        <f t="shared" si="4623"/>
        <v>0</v>
      </c>
      <c r="Y1574" s="20">
        <f t="shared" si="4623"/>
        <v>0</v>
      </c>
      <c r="Z1574" s="20">
        <f t="shared" si="4549"/>
        <v>17473.256000000001</v>
      </c>
      <c r="AA1574" s="20">
        <f t="shared" si="4550"/>
        <v>7932.7000000000007</v>
      </c>
      <c r="AB1574" s="20">
        <f t="shared" si="4551"/>
        <v>5023.5</v>
      </c>
      <c r="AC1574" s="20">
        <f t="shared" si="4623"/>
        <v>0</v>
      </c>
      <c r="AD1574" s="20">
        <f t="shared" si="4623"/>
        <v>0</v>
      </c>
      <c r="AE1574" s="20">
        <f t="shared" si="4623"/>
        <v>0</v>
      </c>
      <c r="AF1574" s="20">
        <f t="shared" si="4534"/>
        <v>17473.256000000001</v>
      </c>
      <c r="AG1574" s="20">
        <f t="shared" si="4535"/>
        <v>7932.7000000000007</v>
      </c>
      <c r="AH1574" s="20">
        <f t="shared" si="4536"/>
        <v>5023.5</v>
      </c>
      <c r="AI1574" s="20">
        <f t="shared" si="4623"/>
        <v>0</v>
      </c>
      <c r="AJ1574" s="20">
        <f t="shared" si="4537"/>
        <v>17473.256000000001</v>
      </c>
      <c r="AK1574" s="20">
        <f t="shared" si="4623"/>
        <v>-9.7319999999999993</v>
      </c>
      <c r="AL1574" s="20">
        <f t="shared" si="4623"/>
        <v>0</v>
      </c>
      <c r="AM1574" s="20">
        <f t="shared" si="4623"/>
        <v>0</v>
      </c>
      <c r="AN1574" s="20">
        <f t="shared" si="4614"/>
        <v>17463.524000000001</v>
      </c>
      <c r="AO1574" s="20">
        <f t="shared" si="4615"/>
        <v>7932.7000000000007</v>
      </c>
      <c r="AP1574" s="20">
        <f t="shared" si="4616"/>
        <v>5023.5</v>
      </c>
      <c r="AQ1574" s="20">
        <f t="shared" si="4623"/>
        <v>0</v>
      </c>
      <c r="AR1574" s="20">
        <f t="shared" si="4623"/>
        <v>0</v>
      </c>
      <c r="AS1574" s="20">
        <f t="shared" si="4623"/>
        <v>0</v>
      </c>
      <c r="AT1574" s="20">
        <f t="shared" si="4617"/>
        <v>17463.524000000001</v>
      </c>
      <c r="AU1574" s="20">
        <f t="shared" si="4618"/>
        <v>7932.7000000000007</v>
      </c>
      <c r="AV1574" s="20">
        <f t="shared" si="4619"/>
        <v>5023.5</v>
      </c>
      <c r="AW1574" s="20">
        <f t="shared" si="4623"/>
        <v>-9.0990000000000002</v>
      </c>
      <c r="AX1574" s="20">
        <f t="shared" si="4623"/>
        <v>0</v>
      </c>
      <c r="AY1574" s="20">
        <f t="shared" si="4623"/>
        <v>0</v>
      </c>
      <c r="AZ1574" s="20">
        <f t="shared" si="4541"/>
        <v>17454.425000000003</v>
      </c>
      <c r="BA1574" s="20">
        <f t="shared" si="4542"/>
        <v>7932.7000000000007</v>
      </c>
      <c r="BB1574" s="20">
        <f t="shared" si="4543"/>
        <v>5023.5</v>
      </c>
      <c r="BC1574" s="20">
        <f t="shared" si="4623"/>
        <v>0</v>
      </c>
      <c r="BD1574" s="20">
        <f t="shared" si="4540"/>
        <v>17454.425000000003</v>
      </c>
      <c r="BE1574" s="20">
        <f t="shared" si="4623"/>
        <v>-2037.6509999999998</v>
      </c>
      <c r="BF1574" s="20">
        <f t="shared" si="4623"/>
        <v>0</v>
      </c>
      <c r="BG1574" s="20">
        <f t="shared" si="4623"/>
        <v>0</v>
      </c>
      <c r="BH1574" s="20">
        <f t="shared" si="4471"/>
        <v>15416.774000000003</v>
      </c>
      <c r="BI1574" s="20">
        <f t="shared" si="4472"/>
        <v>7932.7000000000007</v>
      </c>
      <c r="BJ1574" s="20">
        <f t="shared" si="4473"/>
        <v>5023.5</v>
      </c>
      <c r="BK1574" s="20">
        <f t="shared" si="4623"/>
        <v>0</v>
      </c>
      <c r="BL1574" s="20">
        <f t="shared" si="4623"/>
        <v>0</v>
      </c>
      <c r="BM1574" s="20">
        <f t="shared" si="4474"/>
        <v>15416.774000000003</v>
      </c>
      <c r="BN1574" s="20">
        <f t="shared" si="4475"/>
        <v>7932.7000000000007</v>
      </c>
      <c r="BO1574" s="20">
        <f t="shared" si="4623"/>
        <v>-211.636</v>
      </c>
      <c r="BP1574" s="20">
        <f t="shared" si="4623"/>
        <v>0</v>
      </c>
      <c r="BQ1574" s="20">
        <f t="shared" si="4623"/>
        <v>0</v>
      </c>
      <c r="BR1574" s="20">
        <f t="shared" si="4544"/>
        <v>15205.138000000003</v>
      </c>
      <c r="BS1574" s="20">
        <f t="shared" si="4545"/>
        <v>7932.7000000000007</v>
      </c>
      <c r="BT1574" s="20">
        <f t="shared" si="4546"/>
        <v>5023.5</v>
      </c>
      <c r="BU1574" s="20">
        <f t="shared" si="4623"/>
        <v>0</v>
      </c>
      <c r="BV1574" s="20">
        <f t="shared" si="4547"/>
        <v>15205.138000000003</v>
      </c>
      <c r="BW1574" s="20">
        <f t="shared" si="4623"/>
        <v>0</v>
      </c>
      <c r="BX1574" s="20">
        <f t="shared" si="4623"/>
        <v>0</v>
      </c>
      <c r="BY1574" s="20">
        <f t="shared" si="4572"/>
        <v>15205.138000000003</v>
      </c>
      <c r="BZ1574" s="20">
        <f t="shared" si="4573"/>
        <v>7932.7000000000007</v>
      </c>
      <c r="CA1574" s="20">
        <f t="shared" si="4623"/>
        <v>0</v>
      </c>
      <c r="CB1574" s="20">
        <f t="shared" si="4574"/>
        <v>15205.138000000003</v>
      </c>
      <c r="CC1574" s="20">
        <f t="shared" si="4623"/>
        <v>0</v>
      </c>
      <c r="CD1574" s="20">
        <f t="shared" si="4575"/>
        <v>15205.138000000003</v>
      </c>
      <c r="CE1574" s="20">
        <f t="shared" si="4623"/>
        <v>0</v>
      </c>
    </row>
    <row r="1575" spans="1:84" ht="47.25" x14ac:dyDescent="0.25">
      <c r="A1575" s="10" t="s">
        <v>263</v>
      </c>
      <c r="B1575" s="19">
        <v>240</v>
      </c>
      <c r="C1575" s="10"/>
      <c r="D1575" s="10"/>
      <c r="E1575" s="25" t="s">
        <v>603</v>
      </c>
      <c r="F1575" s="20">
        <f>F1576</f>
        <v>5023.5</v>
      </c>
      <c r="G1575" s="20">
        <f t="shared" si="4623"/>
        <v>7932.7000000000007</v>
      </c>
      <c r="H1575" s="20">
        <f t="shared" si="4623"/>
        <v>5023.5</v>
      </c>
      <c r="I1575" s="20">
        <f t="shared" si="4623"/>
        <v>12449.756000000001</v>
      </c>
      <c r="J1575" s="20">
        <f t="shared" si="4623"/>
        <v>0</v>
      </c>
      <c r="K1575" s="20">
        <f t="shared" si="4623"/>
        <v>0</v>
      </c>
      <c r="L1575" s="20">
        <f t="shared" si="4478"/>
        <v>17473.256000000001</v>
      </c>
      <c r="M1575" s="20">
        <f t="shared" si="4479"/>
        <v>7932.7000000000007</v>
      </c>
      <c r="N1575" s="20">
        <f t="shared" si="4480"/>
        <v>5023.5</v>
      </c>
      <c r="O1575" s="20">
        <f t="shared" si="4623"/>
        <v>0</v>
      </c>
      <c r="P1575" s="20">
        <f t="shared" si="4623"/>
        <v>0</v>
      </c>
      <c r="Q1575" s="20">
        <f t="shared" si="4623"/>
        <v>0</v>
      </c>
      <c r="R1575" s="20">
        <f t="shared" si="4611"/>
        <v>17473.256000000001</v>
      </c>
      <c r="S1575" s="20">
        <f t="shared" si="4612"/>
        <v>7932.7000000000007</v>
      </c>
      <c r="T1575" s="20">
        <f t="shared" si="4613"/>
        <v>5023.5</v>
      </c>
      <c r="U1575" s="20">
        <f t="shared" si="4623"/>
        <v>0</v>
      </c>
      <c r="V1575" s="20">
        <f t="shared" si="4552"/>
        <v>17473.256000000001</v>
      </c>
      <c r="W1575" s="20">
        <f t="shared" si="4623"/>
        <v>0</v>
      </c>
      <c r="X1575" s="20">
        <f t="shared" si="4623"/>
        <v>0</v>
      </c>
      <c r="Y1575" s="20">
        <f t="shared" si="4623"/>
        <v>0</v>
      </c>
      <c r="Z1575" s="20">
        <f t="shared" si="4549"/>
        <v>17473.256000000001</v>
      </c>
      <c r="AA1575" s="20">
        <f t="shared" si="4550"/>
        <v>7932.7000000000007</v>
      </c>
      <c r="AB1575" s="20">
        <f t="shared" si="4551"/>
        <v>5023.5</v>
      </c>
      <c r="AC1575" s="20">
        <f t="shared" si="4623"/>
        <v>0</v>
      </c>
      <c r="AD1575" s="20">
        <f t="shared" si="4623"/>
        <v>0</v>
      </c>
      <c r="AE1575" s="20">
        <f t="shared" si="4623"/>
        <v>0</v>
      </c>
      <c r="AF1575" s="20">
        <f t="shared" si="4534"/>
        <v>17473.256000000001</v>
      </c>
      <c r="AG1575" s="20">
        <f t="shared" si="4535"/>
        <v>7932.7000000000007</v>
      </c>
      <c r="AH1575" s="20">
        <f t="shared" si="4536"/>
        <v>5023.5</v>
      </c>
      <c r="AI1575" s="20">
        <f t="shared" si="4623"/>
        <v>0</v>
      </c>
      <c r="AJ1575" s="20">
        <f t="shared" si="4537"/>
        <v>17473.256000000001</v>
      </c>
      <c r="AK1575" s="20">
        <f t="shared" si="4623"/>
        <v>-9.7319999999999993</v>
      </c>
      <c r="AL1575" s="20">
        <f t="shared" si="4623"/>
        <v>0</v>
      </c>
      <c r="AM1575" s="20">
        <f t="shared" si="4623"/>
        <v>0</v>
      </c>
      <c r="AN1575" s="20">
        <f t="shared" si="4614"/>
        <v>17463.524000000001</v>
      </c>
      <c r="AO1575" s="20">
        <f t="shared" si="4615"/>
        <v>7932.7000000000007</v>
      </c>
      <c r="AP1575" s="20">
        <f t="shared" si="4616"/>
        <v>5023.5</v>
      </c>
      <c r="AQ1575" s="20">
        <f t="shared" si="4623"/>
        <v>0</v>
      </c>
      <c r="AR1575" s="20">
        <f t="shared" si="4623"/>
        <v>0</v>
      </c>
      <c r="AS1575" s="20">
        <f t="shared" si="4623"/>
        <v>0</v>
      </c>
      <c r="AT1575" s="20">
        <f t="shared" si="4617"/>
        <v>17463.524000000001</v>
      </c>
      <c r="AU1575" s="20">
        <f t="shared" si="4618"/>
        <v>7932.7000000000007</v>
      </c>
      <c r="AV1575" s="20">
        <f t="shared" si="4619"/>
        <v>5023.5</v>
      </c>
      <c r="AW1575" s="20">
        <f t="shared" si="4623"/>
        <v>-9.0990000000000002</v>
      </c>
      <c r="AX1575" s="20">
        <f t="shared" si="4623"/>
        <v>0</v>
      </c>
      <c r="AY1575" s="20">
        <f t="shared" si="4623"/>
        <v>0</v>
      </c>
      <c r="AZ1575" s="20">
        <f t="shared" si="4541"/>
        <v>17454.425000000003</v>
      </c>
      <c r="BA1575" s="20">
        <f t="shared" si="4542"/>
        <v>7932.7000000000007</v>
      </c>
      <c r="BB1575" s="20">
        <f t="shared" si="4543"/>
        <v>5023.5</v>
      </c>
      <c r="BC1575" s="20">
        <f t="shared" si="4623"/>
        <v>0</v>
      </c>
      <c r="BD1575" s="20">
        <f t="shared" si="4540"/>
        <v>17454.425000000003</v>
      </c>
      <c r="BE1575" s="20">
        <f t="shared" si="4623"/>
        <v>-2037.6509999999998</v>
      </c>
      <c r="BF1575" s="20">
        <f t="shared" si="4623"/>
        <v>0</v>
      </c>
      <c r="BG1575" s="20">
        <f t="shared" si="4623"/>
        <v>0</v>
      </c>
      <c r="BH1575" s="20">
        <f t="shared" si="4471"/>
        <v>15416.774000000003</v>
      </c>
      <c r="BI1575" s="20">
        <f t="shared" si="4472"/>
        <v>7932.7000000000007</v>
      </c>
      <c r="BJ1575" s="20">
        <f t="shared" si="4473"/>
        <v>5023.5</v>
      </c>
      <c r="BK1575" s="20">
        <f t="shared" si="4623"/>
        <v>0</v>
      </c>
      <c r="BL1575" s="20">
        <f t="shared" si="4623"/>
        <v>0</v>
      </c>
      <c r="BM1575" s="20">
        <f t="shared" si="4474"/>
        <v>15416.774000000003</v>
      </c>
      <c r="BN1575" s="20">
        <f t="shared" si="4475"/>
        <v>7932.7000000000007</v>
      </c>
      <c r="BO1575" s="20">
        <f t="shared" si="4623"/>
        <v>-211.636</v>
      </c>
      <c r="BP1575" s="20">
        <f t="shared" si="4623"/>
        <v>0</v>
      </c>
      <c r="BQ1575" s="20">
        <f t="shared" si="4623"/>
        <v>0</v>
      </c>
      <c r="BR1575" s="20">
        <f t="shared" si="4544"/>
        <v>15205.138000000003</v>
      </c>
      <c r="BS1575" s="20">
        <f t="shared" si="4545"/>
        <v>7932.7000000000007</v>
      </c>
      <c r="BT1575" s="20">
        <f t="shared" si="4546"/>
        <v>5023.5</v>
      </c>
      <c r="BU1575" s="20">
        <f t="shared" si="4623"/>
        <v>0</v>
      </c>
      <c r="BV1575" s="20">
        <f t="shared" si="4547"/>
        <v>15205.138000000003</v>
      </c>
      <c r="BW1575" s="20">
        <f t="shared" si="4623"/>
        <v>0</v>
      </c>
      <c r="BX1575" s="20">
        <f t="shared" si="4623"/>
        <v>0</v>
      </c>
      <c r="BY1575" s="20">
        <f t="shared" si="4572"/>
        <v>15205.138000000003</v>
      </c>
      <c r="BZ1575" s="20">
        <f t="shared" si="4573"/>
        <v>7932.7000000000007</v>
      </c>
      <c r="CA1575" s="20">
        <f t="shared" si="4623"/>
        <v>0</v>
      </c>
      <c r="CB1575" s="20">
        <f t="shared" si="4574"/>
        <v>15205.138000000003</v>
      </c>
      <c r="CC1575" s="20">
        <f t="shared" si="4623"/>
        <v>0</v>
      </c>
      <c r="CD1575" s="20">
        <f t="shared" si="4575"/>
        <v>15205.138000000003</v>
      </c>
      <c r="CE1575" s="20">
        <f t="shared" si="4623"/>
        <v>0</v>
      </c>
    </row>
    <row r="1576" spans="1:84" x14ac:dyDescent="0.25">
      <c r="A1576" s="10" t="s">
        <v>263</v>
      </c>
      <c r="B1576" s="19">
        <v>240</v>
      </c>
      <c r="C1576" s="10" t="s">
        <v>335</v>
      </c>
      <c r="D1576" s="10" t="s">
        <v>338</v>
      </c>
      <c r="E1576" s="25" t="s">
        <v>575</v>
      </c>
      <c r="F1576" s="20">
        <v>5023.5</v>
      </c>
      <c r="G1576" s="20">
        <v>7932.7000000000007</v>
      </c>
      <c r="H1576" s="20">
        <v>5023.5</v>
      </c>
      <c r="I1576" s="20">
        <f>13679.656-1229.9</f>
        <v>12449.756000000001</v>
      </c>
      <c r="J1576" s="20"/>
      <c r="K1576" s="20"/>
      <c r="L1576" s="20">
        <f t="shared" si="4478"/>
        <v>17473.256000000001</v>
      </c>
      <c r="M1576" s="20">
        <f t="shared" si="4479"/>
        <v>7932.7000000000007</v>
      </c>
      <c r="N1576" s="20">
        <f t="shared" si="4480"/>
        <v>5023.5</v>
      </c>
      <c r="O1576" s="20"/>
      <c r="P1576" s="20"/>
      <c r="Q1576" s="20"/>
      <c r="R1576" s="20">
        <f t="shared" si="4611"/>
        <v>17473.256000000001</v>
      </c>
      <c r="S1576" s="20">
        <f t="shared" si="4612"/>
        <v>7932.7000000000007</v>
      </c>
      <c r="T1576" s="20">
        <f t="shared" si="4613"/>
        <v>5023.5</v>
      </c>
      <c r="U1576" s="20"/>
      <c r="V1576" s="20">
        <f t="shared" si="4552"/>
        <v>17473.256000000001</v>
      </c>
      <c r="W1576" s="20"/>
      <c r="X1576" s="20"/>
      <c r="Y1576" s="20"/>
      <c r="Z1576" s="20">
        <f t="shared" si="4549"/>
        <v>17473.256000000001</v>
      </c>
      <c r="AA1576" s="20">
        <f t="shared" si="4550"/>
        <v>7932.7000000000007</v>
      </c>
      <c r="AB1576" s="20">
        <f t="shared" si="4551"/>
        <v>5023.5</v>
      </c>
      <c r="AC1576" s="20"/>
      <c r="AD1576" s="20"/>
      <c r="AE1576" s="20"/>
      <c r="AF1576" s="20">
        <f t="shared" si="4534"/>
        <v>17473.256000000001</v>
      </c>
      <c r="AG1576" s="20">
        <f t="shared" si="4535"/>
        <v>7932.7000000000007</v>
      </c>
      <c r="AH1576" s="20">
        <f t="shared" si="4536"/>
        <v>5023.5</v>
      </c>
      <c r="AI1576" s="20"/>
      <c r="AJ1576" s="20">
        <f t="shared" si="4537"/>
        <v>17473.256000000001</v>
      </c>
      <c r="AK1576" s="20">
        <v>-9.7319999999999993</v>
      </c>
      <c r="AL1576" s="20"/>
      <c r="AM1576" s="20"/>
      <c r="AN1576" s="20">
        <f t="shared" si="4614"/>
        <v>17463.524000000001</v>
      </c>
      <c r="AO1576" s="20">
        <f t="shared" si="4615"/>
        <v>7932.7000000000007</v>
      </c>
      <c r="AP1576" s="20">
        <f t="shared" si="4616"/>
        <v>5023.5</v>
      </c>
      <c r="AQ1576" s="20"/>
      <c r="AR1576" s="20"/>
      <c r="AS1576" s="20"/>
      <c r="AT1576" s="20">
        <f t="shared" si="4617"/>
        <v>17463.524000000001</v>
      </c>
      <c r="AU1576" s="20">
        <f t="shared" si="4618"/>
        <v>7932.7000000000007</v>
      </c>
      <c r="AV1576" s="20">
        <f t="shared" si="4619"/>
        <v>5023.5</v>
      </c>
      <c r="AW1576" s="20">
        <v>-9.0990000000000002</v>
      </c>
      <c r="AX1576" s="20"/>
      <c r="AY1576" s="20"/>
      <c r="AZ1576" s="20">
        <f t="shared" si="4541"/>
        <v>17454.425000000003</v>
      </c>
      <c r="BA1576" s="20">
        <f t="shared" si="4542"/>
        <v>7932.7000000000007</v>
      </c>
      <c r="BB1576" s="20">
        <f t="shared" si="4543"/>
        <v>5023.5</v>
      </c>
      <c r="BC1576" s="20"/>
      <c r="BD1576" s="20">
        <f t="shared" si="4540"/>
        <v>17454.425000000003</v>
      </c>
      <c r="BE1576" s="20">
        <f>-847.266-1190.385</f>
        <v>-2037.6509999999998</v>
      </c>
      <c r="BF1576" s="20"/>
      <c r="BG1576" s="20"/>
      <c r="BH1576" s="20">
        <f t="shared" si="4471"/>
        <v>15416.774000000003</v>
      </c>
      <c r="BI1576" s="20">
        <f t="shared" si="4472"/>
        <v>7932.7000000000007</v>
      </c>
      <c r="BJ1576" s="20">
        <f t="shared" si="4473"/>
        <v>5023.5</v>
      </c>
      <c r="BK1576" s="20"/>
      <c r="BL1576" s="20"/>
      <c r="BM1576" s="20">
        <f t="shared" si="4474"/>
        <v>15416.774000000003</v>
      </c>
      <c r="BN1576" s="20">
        <f t="shared" si="4475"/>
        <v>7932.7000000000007</v>
      </c>
      <c r="BO1576" s="20">
        <v>-211.636</v>
      </c>
      <c r="BP1576" s="20"/>
      <c r="BQ1576" s="20"/>
      <c r="BR1576" s="20">
        <f t="shared" si="4544"/>
        <v>15205.138000000003</v>
      </c>
      <c r="BS1576" s="20">
        <f t="shared" si="4545"/>
        <v>7932.7000000000007</v>
      </c>
      <c r="BT1576" s="20">
        <f t="shared" si="4546"/>
        <v>5023.5</v>
      </c>
      <c r="BU1576" s="20"/>
      <c r="BV1576" s="20">
        <f t="shared" si="4547"/>
        <v>15205.138000000003</v>
      </c>
      <c r="BW1576" s="20"/>
      <c r="BX1576" s="20"/>
      <c r="BY1576" s="20">
        <f t="shared" si="4572"/>
        <v>15205.138000000003</v>
      </c>
      <c r="BZ1576" s="20">
        <f t="shared" si="4573"/>
        <v>7932.7000000000007</v>
      </c>
      <c r="CA1576" s="20"/>
      <c r="CB1576" s="20">
        <f t="shared" si="4574"/>
        <v>15205.138000000003</v>
      </c>
      <c r="CC1576" s="20"/>
      <c r="CD1576" s="20">
        <f t="shared" si="4575"/>
        <v>15205.138000000003</v>
      </c>
      <c r="CE1576" s="20"/>
    </row>
    <row r="1577" spans="1:84" s="4" customFormat="1" ht="47.25" x14ac:dyDescent="0.25">
      <c r="A1577" s="8" t="s">
        <v>511</v>
      </c>
      <c r="B1577" s="7"/>
      <c r="C1577" s="8"/>
      <c r="D1577" s="8"/>
      <c r="E1577" s="26" t="s">
        <v>964</v>
      </c>
      <c r="F1577" s="9">
        <f t="shared" ref="F1577:K1577" si="4624">F1578+F1649+F1753+F1803+F1862</f>
        <v>10372659.699999999</v>
      </c>
      <c r="G1577" s="9">
        <f t="shared" si="4624"/>
        <v>10504757.299999999</v>
      </c>
      <c r="H1577" s="9">
        <f t="shared" si="4624"/>
        <v>10593108.1</v>
      </c>
      <c r="I1577" s="9">
        <f t="shared" si="4624"/>
        <v>-23015.1</v>
      </c>
      <c r="J1577" s="9">
        <f t="shared" si="4624"/>
        <v>-23869.800000000003</v>
      </c>
      <c r="K1577" s="9">
        <f t="shared" si="4624"/>
        <v>-23898.400000000001</v>
      </c>
      <c r="L1577" s="9">
        <f t="shared" si="4478"/>
        <v>10349644.6</v>
      </c>
      <c r="M1577" s="9">
        <f t="shared" si="4479"/>
        <v>10480887.499999998</v>
      </c>
      <c r="N1577" s="9">
        <f t="shared" si="4480"/>
        <v>10569209.699999999</v>
      </c>
      <c r="O1577" s="9">
        <f t="shared" ref="O1577:Q1577" si="4625">O1578+O1649+O1753+O1803+O1862</f>
        <v>-100.7</v>
      </c>
      <c r="P1577" s="9">
        <f t="shared" si="4625"/>
        <v>-184.10000000000002</v>
      </c>
      <c r="Q1577" s="9">
        <f t="shared" si="4625"/>
        <v>-184.10000000000002</v>
      </c>
      <c r="R1577" s="9">
        <f t="shared" si="4611"/>
        <v>10349543.9</v>
      </c>
      <c r="S1577" s="9">
        <f t="shared" si="4612"/>
        <v>10480703.399999999</v>
      </c>
      <c r="T1577" s="9">
        <f t="shared" si="4613"/>
        <v>10569025.6</v>
      </c>
      <c r="U1577" s="9">
        <f>U1578+U1649+U1753+U1803+U1862</f>
        <v>0</v>
      </c>
      <c r="V1577" s="9">
        <f t="shared" si="4552"/>
        <v>10349543.9</v>
      </c>
      <c r="W1577" s="9">
        <f t="shared" ref="W1577:Y1577" si="4626">W1578+W1649+W1753+W1803+W1862</f>
        <v>0</v>
      </c>
      <c r="X1577" s="9">
        <f t="shared" si="4626"/>
        <v>0</v>
      </c>
      <c r="Y1577" s="9">
        <f t="shared" si="4626"/>
        <v>0</v>
      </c>
      <c r="Z1577" s="20">
        <f t="shared" si="4549"/>
        <v>10349543.9</v>
      </c>
      <c r="AA1577" s="20">
        <f t="shared" si="4550"/>
        <v>10480703.399999999</v>
      </c>
      <c r="AB1577" s="20">
        <f t="shared" si="4551"/>
        <v>10569025.6</v>
      </c>
      <c r="AC1577" s="9">
        <f t="shared" ref="AC1577:AE1577" si="4627">AC1578+AC1649+AC1753+AC1803+AC1862</f>
        <v>0</v>
      </c>
      <c r="AD1577" s="9">
        <f t="shared" si="4627"/>
        <v>0</v>
      </c>
      <c r="AE1577" s="9">
        <f t="shared" si="4627"/>
        <v>0</v>
      </c>
      <c r="AF1577" s="20">
        <f t="shared" si="4534"/>
        <v>10349543.9</v>
      </c>
      <c r="AG1577" s="20">
        <f t="shared" si="4535"/>
        <v>10480703.399999999</v>
      </c>
      <c r="AH1577" s="20">
        <f t="shared" si="4536"/>
        <v>10569025.6</v>
      </c>
      <c r="AI1577" s="9">
        <f>AI1578+AI1649+AI1753+AI1803+AI1862</f>
        <v>3884.7</v>
      </c>
      <c r="AJ1577" s="20">
        <f t="shared" si="4537"/>
        <v>10353428.6</v>
      </c>
      <c r="AK1577" s="9">
        <f t="shared" ref="AK1577:AM1577" si="4628">AK1578+AK1649+AK1753+AK1803+AK1862</f>
        <v>6453.4120000000003</v>
      </c>
      <c r="AL1577" s="9">
        <f t="shared" si="4628"/>
        <v>17621.099999999999</v>
      </c>
      <c r="AM1577" s="9">
        <f t="shared" si="4628"/>
        <v>17621.099999999999</v>
      </c>
      <c r="AN1577" s="20">
        <f t="shared" si="4614"/>
        <v>10359882.012</v>
      </c>
      <c r="AO1577" s="20">
        <f t="shared" si="4615"/>
        <v>10498324.499999998</v>
      </c>
      <c r="AP1577" s="20">
        <f t="shared" si="4616"/>
        <v>10586646.699999999</v>
      </c>
      <c r="AQ1577" s="9">
        <f t="shared" ref="AQ1577:AS1577" si="4629">AQ1578+AQ1649+AQ1753+AQ1803+AQ1862</f>
        <v>-2116.2759999999998</v>
      </c>
      <c r="AR1577" s="9">
        <f t="shared" si="4629"/>
        <v>-3542.348</v>
      </c>
      <c r="AS1577" s="9">
        <f t="shared" si="4629"/>
        <v>-3542.348</v>
      </c>
      <c r="AT1577" s="20">
        <f t="shared" si="4617"/>
        <v>10357765.736</v>
      </c>
      <c r="AU1577" s="20">
        <f t="shared" si="4618"/>
        <v>10494782.151999999</v>
      </c>
      <c r="AV1577" s="20">
        <f t="shared" si="4619"/>
        <v>10583104.352</v>
      </c>
      <c r="AW1577" s="9">
        <f t="shared" ref="AW1577:AY1577" si="4630">AW1578+AW1649+AW1753+AW1803+AW1862</f>
        <v>2728.607</v>
      </c>
      <c r="AX1577" s="9">
        <f t="shared" si="4630"/>
        <v>0</v>
      </c>
      <c r="AY1577" s="9">
        <f t="shared" si="4630"/>
        <v>0</v>
      </c>
      <c r="AZ1577" s="20">
        <f t="shared" si="4541"/>
        <v>10360494.343</v>
      </c>
      <c r="BA1577" s="20">
        <f t="shared" si="4542"/>
        <v>10494782.151999999</v>
      </c>
      <c r="BB1577" s="20">
        <f t="shared" si="4543"/>
        <v>10583104.352</v>
      </c>
      <c r="BC1577" s="9">
        <f>BC1578+BC1649+BC1753+BC1803+BC1862</f>
        <v>0</v>
      </c>
      <c r="BD1577" s="20">
        <f t="shared" si="4540"/>
        <v>10360494.343</v>
      </c>
      <c r="BE1577" s="9">
        <f t="shared" ref="BE1577:BG1577" si="4631">BE1578+BE1649+BE1753+BE1803+BE1862</f>
        <v>2971.1289999999999</v>
      </c>
      <c r="BF1577" s="9">
        <f t="shared" si="4631"/>
        <v>0</v>
      </c>
      <c r="BG1577" s="9">
        <f t="shared" si="4631"/>
        <v>0</v>
      </c>
      <c r="BH1577" s="20">
        <f t="shared" si="4471"/>
        <v>10363465.472000001</v>
      </c>
      <c r="BI1577" s="20">
        <f t="shared" si="4472"/>
        <v>10494782.151999999</v>
      </c>
      <c r="BJ1577" s="20">
        <f t="shared" si="4473"/>
        <v>10583104.352</v>
      </c>
      <c r="BK1577" s="9">
        <f t="shared" ref="BK1577:BL1577" si="4632">BK1578+BK1649+BK1753+BK1803+BK1862</f>
        <v>-13749.085999999999</v>
      </c>
      <c r="BL1577" s="9">
        <f t="shared" si="4632"/>
        <v>0</v>
      </c>
      <c r="BM1577" s="20">
        <f t="shared" si="4474"/>
        <v>10349716.386000002</v>
      </c>
      <c r="BN1577" s="20">
        <f t="shared" si="4475"/>
        <v>10494782.151999999</v>
      </c>
      <c r="BO1577" s="9">
        <f t="shared" ref="BO1577:BQ1577" si="4633">BO1578+BO1649+BO1753+BO1803+BO1862</f>
        <v>2644.3849999999993</v>
      </c>
      <c r="BP1577" s="9">
        <f t="shared" si="4633"/>
        <v>0</v>
      </c>
      <c r="BQ1577" s="9">
        <f t="shared" si="4633"/>
        <v>0</v>
      </c>
      <c r="BR1577" s="20">
        <f t="shared" si="4544"/>
        <v>10352360.771000002</v>
      </c>
      <c r="BS1577" s="20">
        <f t="shared" si="4545"/>
        <v>10494782.151999999</v>
      </c>
      <c r="BT1577" s="20">
        <f t="shared" si="4546"/>
        <v>10583104.352</v>
      </c>
      <c r="BU1577" s="9">
        <f t="shared" ref="BU1577" si="4634">BU1578+BU1649+BU1753+BU1803+BU1862</f>
        <v>0</v>
      </c>
      <c r="BV1577" s="20">
        <f t="shared" si="4547"/>
        <v>10352360.771000002</v>
      </c>
      <c r="BW1577" s="9">
        <f t="shared" ref="BW1577:BX1577" si="4635">BW1578+BW1649+BW1753+BW1803+BW1862</f>
        <v>-8158.8909999999996</v>
      </c>
      <c r="BX1577" s="9">
        <f t="shared" si="4635"/>
        <v>0</v>
      </c>
      <c r="BY1577" s="20">
        <f t="shared" si="4572"/>
        <v>10344201.880000001</v>
      </c>
      <c r="BZ1577" s="20">
        <f t="shared" si="4573"/>
        <v>10494782.151999999</v>
      </c>
      <c r="CA1577" s="9">
        <f>CA1578+CA1649+CA1753+CA1803+CA1862</f>
        <v>0</v>
      </c>
      <c r="CB1577" s="20">
        <f t="shared" si="4574"/>
        <v>10344201.880000001</v>
      </c>
      <c r="CC1577" s="9">
        <f>CC1578+CC1649+CC1753+CC1803+CC1862</f>
        <v>23.338000000001557</v>
      </c>
      <c r="CD1577" s="9">
        <f t="shared" si="4575"/>
        <v>10344225.218</v>
      </c>
      <c r="CE1577" s="9">
        <f>CE1578+CE1649+CE1753+CE1803+CE1862</f>
        <v>0</v>
      </c>
      <c r="CF1577" s="40"/>
    </row>
    <row r="1578" spans="1:84" s="17" customFormat="1" ht="31.5" x14ac:dyDescent="0.25">
      <c r="A1578" s="21" t="s">
        <v>512</v>
      </c>
      <c r="B1578" s="22"/>
      <c r="C1578" s="21"/>
      <c r="D1578" s="21"/>
      <c r="E1578" s="27" t="s">
        <v>965</v>
      </c>
      <c r="F1578" s="23">
        <f>F1579+F1612</f>
        <v>4508103.9000000004</v>
      </c>
      <c r="G1578" s="23">
        <f t="shared" ref="G1578:K1578" si="4636">G1579+G1612</f>
        <v>4537741.3999999994</v>
      </c>
      <c r="H1578" s="23">
        <f t="shared" si="4636"/>
        <v>4557565.0999999996</v>
      </c>
      <c r="I1578" s="23">
        <f t="shared" si="4636"/>
        <v>0</v>
      </c>
      <c r="J1578" s="23">
        <f t="shared" si="4636"/>
        <v>0</v>
      </c>
      <c r="K1578" s="23">
        <f t="shared" si="4636"/>
        <v>0</v>
      </c>
      <c r="L1578" s="23">
        <f t="shared" si="4478"/>
        <v>4508103.9000000004</v>
      </c>
      <c r="M1578" s="23">
        <f t="shared" si="4479"/>
        <v>4537741.3999999994</v>
      </c>
      <c r="N1578" s="23">
        <f t="shared" si="4480"/>
        <v>4557565.0999999996</v>
      </c>
      <c r="O1578" s="23">
        <f t="shared" ref="O1578:Q1578" si="4637">O1579+O1612</f>
        <v>0</v>
      </c>
      <c r="P1578" s="23">
        <f t="shared" si="4637"/>
        <v>0</v>
      </c>
      <c r="Q1578" s="23">
        <f t="shared" si="4637"/>
        <v>0</v>
      </c>
      <c r="R1578" s="23">
        <f t="shared" si="4611"/>
        <v>4508103.9000000004</v>
      </c>
      <c r="S1578" s="23">
        <f t="shared" si="4612"/>
        <v>4537741.3999999994</v>
      </c>
      <c r="T1578" s="23">
        <f t="shared" si="4613"/>
        <v>4557565.0999999996</v>
      </c>
      <c r="U1578" s="23">
        <f t="shared" ref="U1578:CE1578" si="4638">U1579+U1612</f>
        <v>0</v>
      </c>
      <c r="V1578" s="23">
        <f t="shared" si="4552"/>
        <v>4508103.9000000004</v>
      </c>
      <c r="W1578" s="23">
        <f t="shared" ref="W1578:Y1578" si="4639">W1579+W1612</f>
        <v>0</v>
      </c>
      <c r="X1578" s="23">
        <f t="shared" si="4639"/>
        <v>0</v>
      </c>
      <c r="Y1578" s="23">
        <f t="shared" si="4639"/>
        <v>0</v>
      </c>
      <c r="Z1578" s="20">
        <f t="shared" si="4549"/>
        <v>4508103.9000000004</v>
      </c>
      <c r="AA1578" s="20">
        <f t="shared" si="4550"/>
        <v>4537741.3999999994</v>
      </c>
      <c r="AB1578" s="20">
        <f t="shared" si="4551"/>
        <v>4557565.0999999996</v>
      </c>
      <c r="AC1578" s="23">
        <f t="shared" ref="AC1578:AE1578" si="4640">AC1579+AC1612</f>
        <v>0</v>
      </c>
      <c r="AD1578" s="23">
        <f t="shared" si="4640"/>
        <v>0</v>
      </c>
      <c r="AE1578" s="23">
        <f t="shared" si="4640"/>
        <v>0</v>
      </c>
      <c r="AF1578" s="20">
        <f t="shared" si="4534"/>
        <v>4508103.9000000004</v>
      </c>
      <c r="AG1578" s="20">
        <f t="shared" si="4535"/>
        <v>4537741.3999999994</v>
      </c>
      <c r="AH1578" s="20">
        <f t="shared" si="4536"/>
        <v>4557565.0999999996</v>
      </c>
      <c r="AI1578" s="23">
        <f t="shared" ref="AI1578" si="4641">AI1579+AI1612</f>
        <v>0</v>
      </c>
      <c r="AJ1578" s="20">
        <f t="shared" si="4537"/>
        <v>4508103.9000000004</v>
      </c>
      <c r="AK1578" s="23">
        <f t="shared" ref="AK1578:AM1578" si="4642">AK1579+AK1612</f>
        <v>0</v>
      </c>
      <c r="AL1578" s="23">
        <f t="shared" si="4642"/>
        <v>0</v>
      </c>
      <c r="AM1578" s="23">
        <f t="shared" si="4642"/>
        <v>0</v>
      </c>
      <c r="AN1578" s="20">
        <f t="shared" si="4614"/>
        <v>4508103.9000000004</v>
      </c>
      <c r="AO1578" s="20">
        <f t="shared" si="4615"/>
        <v>4537741.3999999994</v>
      </c>
      <c r="AP1578" s="20">
        <f t="shared" si="4616"/>
        <v>4557565.0999999996</v>
      </c>
      <c r="AQ1578" s="23">
        <f t="shared" ref="AQ1578:AS1578" si="4643">AQ1579+AQ1612</f>
        <v>0</v>
      </c>
      <c r="AR1578" s="23">
        <f t="shared" si="4643"/>
        <v>0</v>
      </c>
      <c r="AS1578" s="23">
        <f t="shared" si="4643"/>
        <v>0</v>
      </c>
      <c r="AT1578" s="20">
        <f t="shared" si="4617"/>
        <v>4508103.9000000004</v>
      </c>
      <c r="AU1578" s="20">
        <f t="shared" si="4618"/>
        <v>4537741.3999999994</v>
      </c>
      <c r="AV1578" s="20">
        <f t="shared" si="4619"/>
        <v>4557565.0999999996</v>
      </c>
      <c r="AW1578" s="23">
        <f t="shared" ref="AW1578:AY1578" si="4644">AW1579+AW1612</f>
        <v>2728.607</v>
      </c>
      <c r="AX1578" s="23">
        <f t="shared" si="4644"/>
        <v>0</v>
      </c>
      <c r="AY1578" s="23">
        <f t="shared" si="4644"/>
        <v>0</v>
      </c>
      <c r="AZ1578" s="20">
        <f t="shared" si="4541"/>
        <v>4510832.5070000002</v>
      </c>
      <c r="BA1578" s="20">
        <f t="shared" si="4542"/>
        <v>4537741.3999999994</v>
      </c>
      <c r="BB1578" s="20">
        <f t="shared" si="4543"/>
        <v>4557565.0999999996</v>
      </c>
      <c r="BC1578" s="23">
        <f t="shared" ref="BC1578" si="4645">BC1579+BC1612</f>
        <v>-385.72699999999998</v>
      </c>
      <c r="BD1578" s="20">
        <f t="shared" si="4540"/>
        <v>4510446.78</v>
      </c>
      <c r="BE1578" s="23">
        <f t="shared" ref="BE1578:BG1578" si="4646">BE1579+BE1612</f>
        <v>-503.779</v>
      </c>
      <c r="BF1578" s="23">
        <f t="shared" si="4646"/>
        <v>0</v>
      </c>
      <c r="BG1578" s="23">
        <f t="shared" si="4646"/>
        <v>0</v>
      </c>
      <c r="BH1578" s="20">
        <f t="shared" si="4471"/>
        <v>4509943.0010000002</v>
      </c>
      <c r="BI1578" s="20">
        <f t="shared" si="4472"/>
        <v>4537741.3999999994</v>
      </c>
      <c r="BJ1578" s="20">
        <f t="shared" si="4473"/>
        <v>4557565.0999999996</v>
      </c>
      <c r="BK1578" s="23">
        <f t="shared" ref="BK1578:BL1578" si="4647">BK1579+BK1612</f>
        <v>-3233.098</v>
      </c>
      <c r="BL1578" s="23">
        <f t="shared" si="4647"/>
        <v>0</v>
      </c>
      <c r="BM1578" s="20">
        <f t="shared" si="4474"/>
        <v>4506709.9029999999</v>
      </c>
      <c r="BN1578" s="20">
        <f t="shared" si="4475"/>
        <v>4537741.3999999994</v>
      </c>
      <c r="BO1578" s="23">
        <f t="shared" ref="BO1578:BQ1578" si="4648">BO1579+BO1612</f>
        <v>737.58600000000001</v>
      </c>
      <c r="BP1578" s="23">
        <f t="shared" si="4648"/>
        <v>0</v>
      </c>
      <c r="BQ1578" s="23">
        <f t="shared" si="4648"/>
        <v>0</v>
      </c>
      <c r="BR1578" s="20">
        <f t="shared" si="4544"/>
        <v>4507447.4890000001</v>
      </c>
      <c r="BS1578" s="20">
        <f t="shared" si="4545"/>
        <v>4537741.3999999994</v>
      </c>
      <c r="BT1578" s="20">
        <f t="shared" si="4546"/>
        <v>4557565.0999999996</v>
      </c>
      <c r="BU1578" s="23">
        <f t="shared" ref="BU1578" si="4649">BU1579+BU1612</f>
        <v>0</v>
      </c>
      <c r="BV1578" s="20">
        <f t="shared" si="4547"/>
        <v>4507447.4890000001</v>
      </c>
      <c r="BW1578" s="23">
        <f t="shared" ref="BW1578:BX1578" si="4650">BW1579+BW1612</f>
        <v>-5266.98</v>
      </c>
      <c r="BX1578" s="23">
        <f t="shared" si="4650"/>
        <v>0</v>
      </c>
      <c r="BY1578" s="20">
        <f t="shared" si="4572"/>
        <v>4502180.5089999996</v>
      </c>
      <c r="BZ1578" s="20">
        <f t="shared" si="4573"/>
        <v>4537741.3999999994</v>
      </c>
      <c r="CA1578" s="23">
        <f t="shared" ref="CA1578" si="4651">CA1579+CA1612</f>
        <v>0</v>
      </c>
      <c r="CB1578" s="20">
        <f t="shared" si="4574"/>
        <v>4502180.5089999996</v>
      </c>
      <c r="CC1578" s="23">
        <f t="shared" ref="CC1578" si="4652">CC1579+CC1612</f>
        <v>2146.5439999999999</v>
      </c>
      <c r="CD1578" s="23">
        <f t="shared" si="4575"/>
        <v>4504327.0529999994</v>
      </c>
      <c r="CE1578" s="23">
        <f t="shared" si="4638"/>
        <v>0</v>
      </c>
      <c r="CF1578" s="32"/>
    </row>
    <row r="1579" spans="1:84" ht="63" x14ac:dyDescent="0.25">
      <c r="A1579" s="10" t="s">
        <v>513</v>
      </c>
      <c r="B1579" s="19"/>
      <c r="C1579" s="10"/>
      <c r="D1579" s="10"/>
      <c r="E1579" s="25" t="s">
        <v>966</v>
      </c>
      <c r="F1579" s="20">
        <f>F1580+F1586+F1592+F1596</f>
        <v>1156418.1000000001</v>
      </c>
      <c r="G1579" s="20">
        <f t="shared" ref="G1579:K1579" si="4653">G1580+G1586+G1592+G1596</f>
        <v>1173501.3</v>
      </c>
      <c r="H1579" s="20">
        <f t="shared" si="4653"/>
        <v>1188218.3</v>
      </c>
      <c r="I1579" s="20">
        <f t="shared" si="4653"/>
        <v>0</v>
      </c>
      <c r="J1579" s="20">
        <f t="shared" si="4653"/>
        <v>0</v>
      </c>
      <c r="K1579" s="20">
        <f t="shared" si="4653"/>
        <v>0</v>
      </c>
      <c r="L1579" s="20">
        <f t="shared" si="4478"/>
        <v>1156418.1000000001</v>
      </c>
      <c r="M1579" s="20">
        <f t="shared" si="4479"/>
        <v>1173501.3</v>
      </c>
      <c r="N1579" s="20">
        <f t="shared" si="4480"/>
        <v>1188218.3</v>
      </c>
      <c r="O1579" s="20">
        <f t="shared" ref="O1579:Q1579" si="4654">O1580+O1586+O1592+O1596</f>
        <v>0</v>
      </c>
      <c r="P1579" s="20">
        <f t="shared" si="4654"/>
        <v>0</v>
      </c>
      <c r="Q1579" s="20">
        <f t="shared" si="4654"/>
        <v>0</v>
      </c>
      <c r="R1579" s="20">
        <f t="shared" si="4611"/>
        <v>1156418.1000000001</v>
      </c>
      <c r="S1579" s="20">
        <f t="shared" si="4612"/>
        <v>1173501.3</v>
      </c>
      <c r="T1579" s="20">
        <f t="shared" si="4613"/>
        <v>1188218.3</v>
      </c>
      <c r="U1579" s="20">
        <f t="shared" ref="U1579" si="4655">U1580+U1586+U1592+U1596</f>
        <v>0</v>
      </c>
      <c r="V1579" s="20">
        <f t="shared" si="4552"/>
        <v>1156418.1000000001</v>
      </c>
      <c r="W1579" s="20">
        <f t="shared" ref="W1579:Y1579" si="4656">W1580+W1586+W1592+W1596</f>
        <v>0</v>
      </c>
      <c r="X1579" s="20">
        <f t="shared" si="4656"/>
        <v>0</v>
      </c>
      <c r="Y1579" s="20">
        <f t="shared" si="4656"/>
        <v>0</v>
      </c>
      <c r="Z1579" s="20">
        <f t="shared" si="4549"/>
        <v>1156418.1000000001</v>
      </c>
      <c r="AA1579" s="20">
        <f t="shared" si="4550"/>
        <v>1173501.3</v>
      </c>
      <c r="AB1579" s="20">
        <f t="shared" si="4551"/>
        <v>1188218.3</v>
      </c>
      <c r="AC1579" s="20">
        <f t="shared" ref="AC1579:AE1579" si="4657">AC1580+AC1586+AC1592+AC1596</f>
        <v>0</v>
      </c>
      <c r="AD1579" s="20">
        <f t="shared" si="4657"/>
        <v>0</v>
      </c>
      <c r="AE1579" s="20">
        <f t="shared" si="4657"/>
        <v>0</v>
      </c>
      <c r="AF1579" s="20">
        <f t="shared" si="4534"/>
        <v>1156418.1000000001</v>
      </c>
      <c r="AG1579" s="20">
        <f t="shared" si="4535"/>
        <v>1173501.3</v>
      </c>
      <c r="AH1579" s="20">
        <f t="shared" si="4536"/>
        <v>1188218.3</v>
      </c>
      <c r="AI1579" s="20">
        <f t="shared" ref="AI1579" si="4658">AI1580+AI1586+AI1592+AI1596</f>
        <v>0</v>
      </c>
      <c r="AJ1579" s="20">
        <f t="shared" si="4537"/>
        <v>1156418.1000000001</v>
      </c>
      <c r="AK1579" s="20">
        <f t="shared" ref="AK1579:AM1579" si="4659">AK1580+AK1586+AK1592+AK1596</f>
        <v>0</v>
      </c>
      <c r="AL1579" s="20">
        <f t="shared" si="4659"/>
        <v>0</v>
      </c>
      <c r="AM1579" s="20">
        <f t="shared" si="4659"/>
        <v>0</v>
      </c>
      <c r="AN1579" s="20">
        <f t="shared" si="4614"/>
        <v>1156418.1000000001</v>
      </c>
      <c r="AO1579" s="20">
        <f t="shared" si="4615"/>
        <v>1173501.3</v>
      </c>
      <c r="AP1579" s="20">
        <f t="shared" si="4616"/>
        <v>1188218.3</v>
      </c>
      <c r="AQ1579" s="20">
        <f t="shared" ref="AQ1579:AS1579" si="4660">AQ1580+AQ1586+AQ1592+AQ1596</f>
        <v>0</v>
      </c>
      <c r="AR1579" s="20">
        <f t="shared" si="4660"/>
        <v>0</v>
      </c>
      <c r="AS1579" s="20">
        <f t="shared" si="4660"/>
        <v>0</v>
      </c>
      <c r="AT1579" s="20">
        <f t="shared" si="4617"/>
        <v>1156418.1000000001</v>
      </c>
      <c r="AU1579" s="20">
        <f t="shared" si="4618"/>
        <v>1173501.3</v>
      </c>
      <c r="AV1579" s="20">
        <f t="shared" si="4619"/>
        <v>1188218.3</v>
      </c>
      <c r="AW1579" s="20">
        <f>AW1580+AW1586+AW1592+AW1596+AW1602</f>
        <v>2728.607</v>
      </c>
      <c r="AX1579" s="20">
        <f t="shared" ref="AX1579:AY1579" si="4661">AX1580+AX1586+AX1592+AX1596+AX1602</f>
        <v>0</v>
      </c>
      <c r="AY1579" s="20">
        <f t="shared" si="4661"/>
        <v>0</v>
      </c>
      <c r="AZ1579" s="20">
        <f t="shared" si="4541"/>
        <v>1159146.7070000002</v>
      </c>
      <c r="BA1579" s="20">
        <f t="shared" si="4542"/>
        <v>1173501.3</v>
      </c>
      <c r="BB1579" s="20">
        <f t="shared" si="4543"/>
        <v>1188218.3</v>
      </c>
      <c r="BC1579" s="20">
        <f t="shared" ref="BC1579" si="4662">BC1580+BC1586+BC1592+BC1596+BC1602</f>
        <v>-385.72699999999998</v>
      </c>
      <c r="BD1579" s="20">
        <f t="shared" si="4540"/>
        <v>1158760.9800000002</v>
      </c>
      <c r="BE1579" s="20">
        <f t="shared" ref="BE1579:BG1579" si="4663">BE1580+BE1586+BE1592+BE1596+BE1602</f>
        <v>-503.779</v>
      </c>
      <c r="BF1579" s="20">
        <f t="shared" si="4663"/>
        <v>0</v>
      </c>
      <c r="BG1579" s="20">
        <f t="shared" si="4663"/>
        <v>0</v>
      </c>
      <c r="BH1579" s="20">
        <f t="shared" ref="BH1579:BH1646" si="4664">BD1579+BE1579</f>
        <v>1158257.2010000001</v>
      </c>
      <c r="BI1579" s="20">
        <f t="shared" ref="BI1579:BI1646" si="4665">BA1579+BF1579</f>
        <v>1173501.3</v>
      </c>
      <c r="BJ1579" s="20">
        <f t="shared" ref="BJ1579:BJ1646" si="4666">BB1579+BG1579</f>
        <v>1188218.3</v>
      </c>
      <c r="BK1579" s="20">
        <f t="shared" ref="BK1579:BL1579" si="4667">BK1580+BK1586+BK1592+BK1596+BK1602</f>
        <v>-3233.098</v>
      </c>
      <c r="BL1579" s="20">
        <f t="shared" si="4667"/>
        <v>0</v>
      </c>
      <c r="BM1579" s="20">
        <f t="shared" ref="BM1579:BM1646" si="4668">BH1579+BK1579</f>
        <v>1155024.1030000001</v>
      </c>
      <c r="BN1579" s="20">
        <f t="shared" ref="BN1579:BN1646" si="4669">BI1579+BL1579</f>
        <v>1173501.3</v>
      </c>
      <c r="BO1579" s="20">
        <f t="shared" ref="BO1579:BQ1579" si="4670">BO1580+BO1586+BO1592+BO1596+BO1602</f>
        <v>737.58600000000001</v>
      </c>
      <c r="BP1579" s="20">
        <f t="shared" si="4670"/>
        <v>0</v>
      </c>
      <c r="BQ1579" s="20">
        <f t="shared" si="4670"/>
        <v>0</v>
      </c>
      <c r="BR1579" s="20">
        <f t="shared" si="4544"/>
        <v>1155761.689</v>
      </c>
      <c r="BS1579" s="20">
        <f t="shared" si="4545"/>
        <v>1173501.3</v>
      </c>
      <c r="BT1579" s="20">
        <f t="shared" si="4546"/>
        <v>1188218.3</v>
      </c>
      <c r="BU1579" s="20">
        <f t="shared" ref="BU1579" si="4671">BU1580+BU1586+BU1592+BU1596+BU1602</f>
        <v>0</v>
      </c>
      <c r="BV1579" s="20">
        <f t="shared" si="4547"/>
        <v>1155761.689</v>
      </c>
      <c r="BW1579" s="20">
        <f t="shared" ref="BW1579:BX1579" si="4672">BW1580+BW1586+BW1592+BW1596+BW1602</f>
        <v>-5266.98</v>
      </c>
      <c r="BX1579" s="20">
        <f t="shared" si="4672"/>
        <v>0</v>
      </c>
      <c r="BY1579" s="20">
        <f t="shared" si="4572"/>
        <v>1150494.709</v>
      </c>
      <c r="BZ1579" s="20">
        <f t="shared" si="4573"/>
        <v>1173501.3</v>
      </c>
      <c r="CA1579" s="20">
        <f t="shared" ref="CA1579" si="4673">CA1580+CA1586+CA1592+CA1596+CA1602</f>
        <v>0</v>
      </c>
      <c r="CB1579" s="20">
        <f t="shared" si="4574"/>
        <v>1150494.709</v>
      </c>
      <c r="CC1579" s="20">
        <f>CC1580+CC1586+CC1592+CC1596+CC1602+CC1608</f>
        <v>2146.5439999999999</v>
      </c>
      <c r="CD1579" s="20">
        <f t="shared" si="4575"/>
        <v>1152641.253</v>
      </c>
      <c r="CE1579" s="20">
        <f>CE1580+CE1586+CE1592+CE1596+CE1602+CE1608</f>
        <v>0</v>
      </c>
    </row>
    <row r="1580" spans="1:84" ht="78.75" x14ac:dyDescent="0.25">
      <c r="A1580" s="10" t="s">
        <v>139</v>
      </c>
      <c r="B1580" s="19"/>
      <c r="C1580" s="10"/>
      <c r="D1580" s="10"/>
      <c r="E1580" s="25" t="s">
        <v>657</v>
      </c>
      <c r="F1580" s="20">
        <f>F1581</f>
        <v>1112893.4000000001</v>
      </c>
      <c r="G1580" s="20">
        <f t="shared" ref="G1580:CE1580" si="4674">G1581</f>
        <v>1129955.5</v>
      </c>
      <c r="H1580" s="20">
        <f t="shared" si="4674"/>
        <v>1144672.5</v>
      </c>
      <c r="I1580" s="20">
        <f t="shared" si="4674"/>
        <v>-130331.8</v>
      </c>
      <c r="J1580" s="20">
        <f t="shared" si="4674"/>
        <v>-132651.29999999999</v>
      </c>
      <c r="K1580" s="20">
        <f t="shared" si="4674"/>
        <v>-135154.20000000001</v>
      </c>
      <c r="L1580" s="20">
        <f t="shared" si="4478"/>
        <v>982561.60000000009</v>
      </c>
      <c r="M1580" s="20">
        <f t="shared" si="4479"/>
        <v>997304.2</v>
      </c>
      <c r="N1580" s="20">
        <f t="shared" si="4480"/>
        <v>1009518.3</v>
      </c>
      <c r="O1580" s="20">
        <f t="shared" si="4674"/>
        <v>0</v>
      </c>
      <c r="P1580" s="20">
        <f t="shared" si="4674"/>
        <v>0</v>
      </c>
      <c r="Q1580" s="20">
        <f t="shared" si="4674"/>
        <v>0</v>
      </c>
      <c r="R1580" s="20">
        <f t="shared" si="4611"/>
        <v>982561.60000000009</v>
      </c>
      <c r="S1580" s="20">
        <f t="shared" si="4612"/>
        <v>997304.2</v>
      </c>
      <c r="T1580" s="20">
        <f t="shared" si="4613"/>
        <v>1009518.3</v>
      </c>
      <c r="U1580" s="20">
        <f t="shared" si="4674"/>
        <v>0</v>
      </c>
      <c r="V1580" s="20">
        <f t="shared" si="4552"/>
        <v>982561.60000000009</v>
      </c>
      <c r="W1580" s="20">
        <f t="shared" si="4674"/>
        <v>0</v>
      </c>
      <c r="X1580" s="20">
        <f t="shared" si="4674"/>
        <v>0</v>
      </c>
      <c r="Y1580" s="20">
        <f t="shared" si="4674"/>
        <v>0</v>
      </c>
      <c r="Z1580" s="20">
        <f t="shared" si="4549"/>
        <v>982561.60000000009</v>
      </c>
      <c r="AA1580" s="20">
        <f t="shared" si="4550"/>
        <v>997304.2</v>
      </c>
      <c r="AB1580" s="20">
        <f t="shared" si="4551"/>
        <v>1009518.3</v>
      </c>
      <c r="AC1580" s="20">
        <f t="shared" si="4674"/>
        <v>0</v>
      </c>
      <c r="AD1580" s="20">
        <f t="shared" si="4674"/>
        <v>0</v>
      </c>
      <c r="AE1580" s="20">
        <f t="shared" si="4674"/>
        <v>0</v>
      </c>
      <c r="AF1580" s="20">
        <f t="shared" si="4534"/>
        <v>982561.60000000009</v>
      </c>
      <c r="AG1580" s="20">
        <f t="shared" si="4535"/>
        <v>997304.2</v>
      </c>
      <c r="AH1580" s="20">
        <f t="shared" si="4536"/>
        <v>1009518.3</v>
      </c>
      <c r="AI1580" s="20">
        <f t="shared" si="4674"/>
        <v>0</v>
      </c>
      <c r="AJ1580" s="20">
        <f t="shared" si="4537"/>
        <v>982561.60000000009</v>
      </c>
      <c r="AK1580" s="20">
        <f t="shared" si="4674"/>
        <v>0</v>
      </c>
      <c r="AL1580" s="20">
        <f t="shared" si="4674"/>
        <v>0</v>
      </c>
      <c r="AM1580" s="20">
        <f t="shared" si="4674"/>
        <v>0</v>
      </c>
      <c r="AN1580" s="20">
        <f t="shared" si="4614"/>
        <v>982561.60000000009</v>
      </c>
      <c r="AO1580" s="20">
        <f t="shared" si="4615"/>
        <v>997304.2</v>
      </c>
      <c r="AP1580" s="20">
        <f t="shared" si="4616"/>
        <v>1009518.3</v>
      </c>
      <c r="AQ1580" s="20">
        <f t="shared" si="4674"/>
        <v>0</v>
      </c>
      <c r="AR1580" s="20">
        <f t="shared" si="4674"/>
        <v>0</v>
      </c>
      <c r="AS1580" s="20">
        <f t="shared" si="4674"/>
        <v>0</v>
      </c>
      <c r="AT1580" s="20">
        <f t="shared" si="4617"/>
        <v>982561.60000000009</v>
      </c>
      <c r="AU1580" s="20">
        <f t="shared" si="4618"/>
        <v>997304.2</v>
      </c>
      <c r="AV1580" s="20">
        <f t="shared" si="4619"/>
        <v>1009518.3</v>
      </c>
      <c r="AW1580" s="20">
        <f t="shared" si="4674"/>
        <v>0</v>
      </c>
      <c r="AX1580" s="20">
        <f t="shared" si="4674"/>
        <v>0</v>
      </c>
      <c r="AY1580" s="20">
        <f t="shared" si="4674"/>
        <v>0</v>
      </c>
      <c r="AZ1580" s="20">
        <f t="shared" si="4541"/>
        <v>982561.60000000009</v>
      </c>
      <c r="BA1580" s="20">
        <f t="shared" si="4542"/>
        <v>997304.2</v>
      </c>
      <c r="BB1580" s="20">
        <f t="shared" si="4543"/>
        <v>1009518.3</v>
      </c>
      <c r="BC1580" s="20">
        <f t="shared" si="4674"/>
        <v>-385.72699999999998</v>
      </c>
      <c r="BD1580" s="20">
        <f t="shared" si="4540"/>
        <v>982175.87300000014</v>
      </c>
      <c r="BE1580" s="20">
        <f t="shared" si="4674"/>
        <v>-3518.0239999999999</v>
      </c>
      <c r="BF1580" s="20">
        <f t="shared" si="4674"/>
        <v>0</v>
      </c>
      <c r="BG1580" s="20">
        <f t="shared" si="4674"/>
        <v>0</v>
      </c>
      <c r="BH1580" s="20">
        <f t="shared" si="4664"/>
        <v>978657.84900000016</v>
      </c>
      <c r="BI1580" s="20">
        <f t="shared" si="4665"/>
        <v>997304.2</v>
      </c>
      <c r="BJ1580" s="20">
        <f t="shared" si="4666"/>
        <v>1009518.3</v>
      </c>
      <c r="BK1580" s="20">
        <f t="shared" si="4674"/>
        <v>-3233.098</v>
      </c>
      <c r="BL1580" s="20">
        <f t="shared" si="4674"/>
        <v>0</v>
      </c>
      <c r="BM1580" s="20">
        <f t="shared" si="4668"/>
        <v>975424.75100000016</v>
      </c>
      <c r="BN1580" s="20">
        <f t="shared" si="4669"/>
        <v>997304.2</v>
      </c>
      <c r="BO1580" s="20">
        <f t="shared" si="4674"/>
        <v>737.58600000000001</v>
      </c>
      <c r="BP1580" s="20">
        <f t="shared" si="4674"/>
        <v>0</v>
      </c>
      <c r="BQ1580" s="20">
        <f t="shared" si="4674"/>
        <v>0</v>
      </c>
      <c r="BR1580" s="20">
        <f t="shared" si="4544"/>
        <v>976162.33700000017</v>
      </c>
      <c r="BS1580" s="20">
        <f t="shared" si="4545"/>
        <v>997304.2</v>
      </c>
      <c r="BT1580" s="20">
        <f t="shared" si="4546"/>
        <v>1009518.3</v>
      </c>
      <c r="BU1580" s="20">
        <f t="shared" si="4674"/>
        <v>0</v>
      </c>
      <c r="BV1580" s="20">
        <f t="shared" si="4547"/>
        <v>976162.33700000017</v>
      </c>
      <c r="BW1580" s="20">
        <f t="shared" si="4674"/>
        <v>-5266.98</v>
      </c>
      <c r="BX1580" s="20">
        <f t="shared" si="4674"/>
        <v>0</v>
      </c>
      <c r="BY1580" s="20">
        <f t="shared" si="4572"/>
        <v>970895.35700000019</v>
      </c>
      <c r="BZ1580" s="20">
        <f t="shared" si="4573"/>
        <v>997304.2</v>
      </c>
      <c r="CA1580" s="20">
        <f t="shared" si="4674"/>
        <v>0</v>
      </c>
      <c r="CB1580" s="20">
        <f t="shared" si="4574"/>
        <v>970895.35700000019</v>
      </c>
      <c r="CC1580" s="20">
        <f t="shared" si="4674"/>
        <v>0</v>
      </c>
      <c r="CD1580" s="20">
        <f t="shared" si="4575"/>
        <v>970895.35700000019</v>
      </c>
      <c r="CE1580" s="20">
        <f t="shared" si="4674"/>
        <v>0</v>
      </c>
    </row>
    <row r="1581" spans="1:84" ht="47.25" x14ac:dyDescent="0.25">
      <c r="A1581" s="10" t="s">
        <v>139</v>
      </c>
      <c r="B1581" s="19">
        <v>600</v>
      </c>
      <c r="C1581" s="10"/>
      <c r="D1581" s="10"/>
      <c r="E1581" s="25" t="s">
        <v>614</v>
      </c>
      <c r="F1581" s="20">
        <f>F1582+F1584</f>
        <v>1112893.4000000001</v>
      </c>
      <c r="G1581" s="20">
        <f t="shared" ref="G1581:K1581" si="4675">G1582+G1584</f>
        <v>1129955.5</v>
      </c>
      <c r="H1581" s="20">
        <f t="shared" si="4675"/>
        <v>1144672.5</v>
      </c>
      <c r="I1581" s="20">
        <f t="shared" si="4675"/>
        <v>-130331.8</v>
      </c>
      <c r="J1581" s="20">
        <f t="shared" si="4675"/>
        <v>-132651.29999999999</v>
      </c>
      <c r="K1581" s="20">
        <f t="shared" si="4675"/>
        <v>-135154.20000000001</v>
      </c>
      <c r="L1581" s="20">
        <f t="shared" si="4478"/>
        <v>982561.60000000009</v>
      </c>
      <c r="M1581" s="20">
        <f t="shared" si="4479"/>
        <v>997304.2</v>
      </c>
      <c r="N1581" s="20">
        <f t="shared" si="4480"/>
        <v>1009518.3</v>
      </c>
      <c r="O1581" s="20">
        <f t="shared" ref="O1581:Q1581" si="4676">O1582+O1584</f>
        <v>0</v>
      </c>
      <c r="P1581" s="20">
        <f t="shared" si="4676"/>
        <v>0</v>
      </c>
      <c r="Q1581" s="20">
        <f t="shared" si="4676"/>
        <v>0</v>
      </c>
      <c r="R1581" s="20">
        <f t="shared" si="4611"/>
        <v>982561.60000000009</v>
      </c>
      <c r="S1581" s="20">
        <f t="shared" si="4612"/>
        <v>997304.2</v>
      </c>
      <c r="T1581" s="20">
        <f t="shared" si="4613"/>
        <v>1009518.3</v>
      </c>
      <c r="U1581" s="20">
        <f t="shared" ref="U1581:CE1581" si="4677">U1582+U1584</f>
        <v>0</v>
      </c>
      <c r="V1581" s="20">
        <f t="shared" si="4552"/>
        <v>982561.60000000009</v>
      </c>
      <c r="W1581" s="20">
        <f t="shared" ref="W1581:Y1581" si="4678">W1582+W1584</f>
        <v>0</v>
      </c>
      <c r="X1581" s="20">
        <f t="shared" si="4678"/>
        <v>0</v>
      </c>
      <c r="Y1581" s="20">
        <f t="shared" si="4678"/>
        <v>0</v>
      </c>
      <c r="Z1581" s="20">
        <f t="shared" si="4549"/>
        <v>982561.60000000009</v>
      </c>
      <c r="AA1581" s="20">
        <f t="shared" si="4550"/>
        <v>997304.2</v>
      </c>
      <c r="AB1581" s="20">
        <f t="shared" si="4551"/>
        <v>1009518.3</v>
      </c>
      <c r="AC1581" s="20">
        <f t="shared" ref="AC1581:AE1581" si="4679">AC1582+AC1584</f>
        <v>0</v>
      </c>
      <c r="AD1581" s="20">
        <f t="shared" si="4679"/>
        <v>0</v>
      </c>
      <c r="AE1581" s="20">
        <f t="shared" si="4679"/>
        <v>0</v>
      </c>
      <c r="AF1581" s="20">
        <f t="shared" si="4534"/>
        <v>982561.60000000009</v>
      </c>
      <c r="AG1581" s="20">
        <f t="shared" si="4535"/>
        <v>997304.2</v>
      </c>
      <c r="AH1581" s="20">
        <f t="shared" si="4536"/>
        <v>1009518.3</v>
      </c>
      <c r="AI1581" s="20">
        <f t="shared" ref="AI1581" si="4680">AI1582+AI1584</f>
        <v>0</v>
      </c>
      <c r="AJ1581" s="20">
        <f t="shared" si="4537"/>
        <v>982561.60000000009</v>
      </c>
      <c r="AK1581" s="20">
        <f t="shared" ref="AK1581:AM1581" si="4681">AK1582+AK1584</f>
        <v>0</v>
      </c>
      <c r="AL1581" s="20">
        <f t="shared" si="4681"/>
        <v>0</v>
      </c>
      <c r="AM1581" s="20">
        <f t="shared" si="4681"/>
        <v>0</v>
      </c>
      <c r="AN1581" s="20">
        <f t="shared" si="4614"/>
        <v>982561.60000000009</v>
      </c>
      <c r="AO1581" s="20">
        <f t="shared" si="4615"/>
        <v>997304.2</v>
      </c>
      <c r="AP1581" s="20">
        <f t="shared" si="4616"/>
        <v>1009518.3</v>
      </c>
      <c r="AQ1581" s="20">
        <f t="shared" ref="AQ1581:AS1581" si="4682">AQ1582+AQ1584</f>
        <v>0</v>
      </c>
      <c r="AR1581" s="20">
        <f t="shared" si="4682"/>
        <v>0</v>
      </c>
      <c r="AS1581" s="20">
        <f t="shared" si="4682"/>
        <v>0</v>
      </c>
      <c r="AT1581" s="20">
        <f t="shared" si="4617"/>
        <v>982561.60000000009</v>
      </c>
      <c r="AU1581" s="20">
        <f t="shared" si="4618"/>
        <v>997304.2</v>
      </c>
      <c r="AV1581" s="20">
        <f t="shared" si="4619"/>
        <v>1009518.3</v>
      </c>
      <c r="AW1581" s="20">
        <f t="shared" ref="AW1581:AY1581" si="4683">AW1582+AW1584</f>
        <v>0</v>
      </c>
      <c r="AX1581" s="20">
        <f t="shared" si="4683"/>
        <v>0</v>
      </c>
      <c r="AY1581" s="20">
        <f t="shared" si="4683"/>
        <v>0</v>
      </c>
      <c r="AZ1581" s="20">
        <f t="shared" si="4541"/>
        <v>982561.60000000009</v>
      </c>
      <c r="BA1581" s="20">
        <f t="shared" si="4542"/>
        <v>997304.2</v>
      </c>
      <c r="BB1581" s="20">
        <f t="shared" si="4543"/>
        <v>1009518.3</v>
      </c>
      <c r="BC1581" s="20">
        <f t="shared" ref="BC1581" si="4684">BC1582+BC1584</f>
        <v>-385.72699999999998</v>
      </c>
      <c r="BD1581" s="20">
        <f t="shared" si="4540"/>
        <v>982175.87300000014</v>
      </c>
      <c r="BE1581" s="20">
        <f t="shared" ref="BE1581:BG1581" si="4685">BE1582+BE1584</f>
        <v>-3518.0239999999999</v>
      </c>
      <c r="BF1581" s="20">
        <f t="shared" si="4685"/>
        <v>0</v>
      </c>
      <c r="BG1581" s="20">
        <f t="shared" si="4685"/>
        <v>0</v>
      </c>
      <c r="BH1581" s="20">
        <f t="shared" si="4664"/>
        <v>978657.84900000016</v>
      </c>
      <c r="BI1581" s="20">
        <f t="shared" si="4665"/>
        <v>997304.2</v>
      </c>
      <c r="BJ1581" s="20">
        <f t="shared" si="4666"/>
        <v>1009518.3</v>
      </c>
      <c r="BK1581" s="20">
        <f t="shared" ref="BK1581:BL1581" si="4686">BK1582+BK1584</f>
        <v>-3233.098</v>
      </c>
      <c r="BL1581" s="20">
        <f t="shared" si="4686"/>
        <v>0</v>
      </c>
      <c r="BM1581" s="20">
        <f t="shared" si="4668"/>
        <v>975424.75100000016</v>
      </c>
      <c r="BN1581" s="20">
        <f t="shared" si="4669"/>
        <v>997304.2</v>
      </c>
      <c r="BO1581" s="20">
        <f t="shared" ref="BO1581:BQ1581" si="4687">BO1582+BO1584</f>
        <v>737.58600000000001</v>
      </c>
      <c r="BP1581" s="20">
        <f t="shared" si="4687"/>
        <v>0</v>
      </c>
      <c r="BQ1581" s="20">
        <f t="shared" si="4687"/>
        <v>0</v>
      </c>
      <c r="BR1581" s="20">
        <f t="shared" si="4544"/>
        <v>976162.33700000017</v>
      </c>
      <c r="BS1581" s="20">
        <f t="shared" si="4545"/>
        <v>997304.2</v>
      </c>
      <c r="BT1581" s="20">
        <f t="shared" si="4546"/>
        <v>1009518.3</v>
      </c>
      <c r="BU1581" s="20">
        <f t="shared" ref="BU1581" si="4688">BU1582+BU1584</f>
        <v>0</v>
      </c>
      <c r="BV1581" s="20">
        <f t="shared" si="4547"/>
        <v>976162.33700000017</v>
      </c>
      <c r="BW1581" s="20">
        <f t="shared" ref="BW1581:BX1581" si="4689">BW1582+BW1584</f>
        <v>-5266.98</v>
      </c>
      <c r="BX1581" s="20">
        <f t="shared" si="4689"/>
        <v>0</v>
      </c>
      <c r="BY1581" s="20">
        <f t="shared" si="4572"/>
        <v>970895.35700000019</v>
      </c>
      <c r="BZ1581" s="20">
        <f t="shared" si="4573"/>
        <v>997304.2</v>
      </c>
      <c r="CA1581" s="20">
        <f t="shared" ref="CA1581" si="4690">CA1582+CA1584</f>
        <v>0</v>
      </c>
      <c r="CB1581" s="20">
        <f t="shared" si="4574"/>
        <v>970895.35700000019</v>
      </c>
      <c r="CC1581" s="20">
        <f t="shared" ref="CC1581" si="4691">CC1582+CC1584</f>
        <v>0</v>
      </c>
      <c r="CD1581" s="20">
        <f t="shared" si="4575"/>
        <v>970895.35700000019</v>
      </c>
      <c r="CE1581" s="20">
        <f t="shared" si="4677"/>
        <v>0</v>
      </c>
    </row>
    <row r="1582" spans="1:84" x14ac:dyDescent="0.25">
      <c r="A1582" s="10" t="s">
        <v>139</v>
      </c>
      <c r="B1582" s="19">
        <v>610</v>
      </c>
      <c r="C1582" s="10"/>
      <c r="D1582" s="10"/>
      <c r="E1582" s="25" t="s">
        <v>615</v>
      </c>
      <c r="F1582" s="20">
        <f>F1583</f>
        <v>150296.1</v>
      </c>
      <c r="G1582" s="20">
        <f t="shared" ref="G1582:CE1582" si="4692">G1583</f>
        <v>155086.9</v>
      </c>
      <c r="H1582" s="20">
        <f t="shared" si="4692"/>
        <v>157036</v>
      </c>
      <c r="I1582" s="20">
        <f t="shared" si="4692"/>
        <v>-14835.3</v>
      </c>
      <c r="J1582" s="20">
        <f t="shared" si="4692"/>
        <v>-15275.3</v>
      </c>
      <c r="K1582" s="20">
        <f t="shared" si="4692"/>
        <v>-15522.9</v>
      </c>
      <c r="L1582" s="20">
        <f t="shared" si="4478"/>
        <v>135460.80000000002</v>
      </c>
      <c r="M1582" s="20">
        <f t="shared" si="4479"/>
        <v>139811.6</v>
      </c>
      <c r="N1582" s="20">
        <f t="shared" si="4480"/>
        <v>141513.1</v>
      </c>
      <c r="O1582" s="20">
        <f t="shared" si="4692"/>
        <v>0</v>
      </c>
      <c r="P1582" s="20">
        <f t="shared" si="4692"/>
        <v>0</v>
      </c>
      <c r="Q1582" s="20">
        <f t="shared" si="4692"/>
        <v>0</v>
      </c>
      <c r="R1582" s="20">
        <f t="shared" si="4611"/>
        <v>135460.80000000002</v>
      </c>
      <c r="S1582" s="20">
        <f t="shared" si="4612"/>
        <v>139811.6</v>
      </c>
      <c r="T1582" s="20">
        <f t="shared" si="4613"/>
        <v>141513.1</v>
      </c>
      <c r="U1582" s="20">
        <f t="shared" si="4692"/>
        <v>0</v>
      </c>
      <c r="V1582" s="20">
        <f t="shared" si="4552"/>
        <v>135460.80000000002</v>
      </c>
      <c r="W1582" s="20">
        <f t="shared" si="4692"/>
        <v>0</v>
      </c>
      <c r="X1582" s="20">
        <f t="shared" si="4692"/>
        <v>0</v>
      </c>
      <c r="Y1582" s="20">
        <f t="shared" si="4692"/>
        <v>0</v>
      </c>
      <c r="Z1582" s="20">
        <f t="shared" si="4549"/>
        <v>135460.80000000002</v>
      </c>
      <c r="AA1582" s="20">
        <f t="shared" si="4550"/>
        <v>139811.6</v>
      </c>
      <c r="AB1582" s="20">
        <f t="shared" si="4551"/>
        <v>141513.1</v>
      </c>
      <c r="AC1582" s="20">
        <f t="shared" si="4692"/>
        <v>0</v>
      </c>
      <c r="AD1582" s="20">
        <f t="shared" si="4692"/>
        <v>0</v>
      </c>
      <c r="AE1582" s="20">
        <f t="shared" si="4692"/>
        <v>0</v>
      </c>
      <c r="AF1582" s="20">
        <f t="shared" si="4534"/>
        <v>135460.80000000002</v>
      </c>
      <c r="AG1582" s="20">
        <f t="shared" si="4535"/>
        <v>139811.6</v>
      </c>
      <c r="AH1582" s="20">
        <f t="shared" si="4536"/>
        <v>141513.1</v>
      </c>
      <c r="AI1582" s="20">
        <f t="shared" si="4692"/>
        <v>0</v>
      </c>
      <c r="AJ1582" s="20">
        <f t="shared" si="4537"/>
        <v>135460.80000000002</v>
      </c>
      <c r="AK1582" s="20">
        <f t="shared" si="4692"/>
        <v>0</v>
      </c>
      <c r="AL1582" s="20">
        <f t="shared" si="4692"/>
        <v>0</v>
      </c>
      <c r="AM1582" s="20">
        <f t="shared" si="4692"/>
        <v>0</v>
      </c>
      <c r="AN1582" s="20">
        <f t="shared" si="4614"/>
        <v>135460.80000000002</v>
      </c>
      <c r="AO1582" s="20">
        <f t="shared" si="4615"/>
        <v>139811.6</v>
      </c>
      <c r="AP1582" s="20">
        <f t="shared" si="4616"/>
        <v>141513.1</v>
      </c>
      <c r="AQ1582" s="20">
        <f t="shared" si="4692"/>
        <v>0</v>
      </c>
      <c r="AR1582" s="20">
        <f t="shared" si="4692"/>
        <v>0</v>
      </c>
      <c r="AS1582" s="20">
        <f t="shared" si="4692"/>
        <v>0</v>
      </c>
      <c r="AT1582" s="20">
        <f t="shared" si="4617"/>
        <v>135460.80000000002</v>
      </c>
      <c r="AU1582" s="20">
        <f t="shared" si="4618"/>
        <v>139811.6</v>
      </c>
      <c r="AV1582" s="20">
        <f t="shared" si="4619"/>
        <v>141513.1</v>
      </c>
      <c r="AW1582" s="20">
        <f t="shared" si="4692"/>
        <v>0</v>
      </c>
      <c r="AX1582" s="20">
        <f t="shared" si="4692"/>
        <v>0</v>
      </c>
      <c r="AY1582" s="20">
        <f t="shared" si="4692"/>
        <v>0</v>
      </c>
      <c r="AZ1582" s="20">
        <f t="shared" si="4541"/>
        <v>135460.80000000002</v>
      </c>
      <c r="BA1582" s="20">
        <f t="shared" si="4542"/>
        <v>139811.6</v>
      </c>
      <c r="BB1582" s="20">
        <f t="shared" si="4543"/>
        <v>141513.1</v>
      </c>
      <c r="BC1582" s="20">
        <f t="shared" si="4692"/>
        <v>-142.40799999999999</v>
      </c>
      <c r="BD1582" s="20">
        <f t="shared" si="4540"/>
        <v>135318.39200000002</v>
      </c>
      <c r="BE1582" s="20">
        <f t="shared" si="4692"/>
        <v>0</v>
      </c>
      <c r="BF1582" s="20">
        <f t="shared" si="4692"/>
        <v>0</v>
      </c>
      <c r="BG1582" s="20">
        <f t="shared" si="4692"/>
        <v>0</v>
      </c>
      <c r="BH1582" s="20">
        <f t="shared" si="4664"/>
        <v>135318.39200000002</v>
      </c>
      <c r="BI1582" s="20">
        <f t="shared" si="4665"/>
        <v>139811.6</v>
      </c>
      <c r="BJ1582" s="20">
        <f t="shared" si="4666"/>
        <v>141513.1</v>
      </c>
      <c r="BK1582" s="20">
        <f t="shared" si="4692"/>
        <v>0</v>
      </c>
      <c r="BL1582" s="20">
        <f t="shared" si="4692"/>
        <v>0</v>
      </c>
      <c r="BM1582" s="20">
        <f t="shared" si="4668"/>
        <v>135318.39200000002</v>
      </c>
      <c r="BN1582" s="20">
        <f t="shared" si="4669"/>
        <v>139811.6</v>
      </c>
      <c r="BO1582" s="20">
        <f t="shared" si="4692"/>
        <v>0</v>
      </c>
      <c r="BP1582" s="20">
        <f t="shared" si="4692"/>
        <v>0</v>
      </c>
      <c r="BQ1582" s="20">
        <f t="shared" si="4692"/>
        <v>0</v>
      </c>
      <c r="BR1582" s="20">
        <f t="shared" si="4544"/>
        <v>135318.39200000002</v>
      </c>
      <c r="BS1582" s="20">
        <f t="shared" si="4545"/>
        <v>139811.6</v>
      </c>
      <c r="BT1582" s="20">
        <f t="shared" si="4546"/>
        <v>141513.1</v>
      </c>
      <c r="BU1582" s="20">
        <f t="shared" si="4692"/>
        <v>0</v>
      </c>
      <c r="BV1582" s="20">
        <f t="shared" si="4547"/>
        <v>135318.39200000002</v>
      </c>
      <c r="BW1582" s="20">
        <f t="shared" si="4692"/>
        <v>0</v>
      </c>
      <c r="BX1582" s="20">
        <f t="shared" si="4692"/>
        <v>0</v>
      </c>
      <c r="BY1582" s="20">
        <f t="shared" si="4572"/>
        <v>135318.39200000002</v>
      </c>
      <c r="BZ1582" s="20">
        <f t="shared" si="4573"/>
        <v>139811.6</v>
      </c>
      <c r="CA1582" s="20">
        <f t="shared" si="4692"/>
        <v>0</v>
      </c>
      <c r="CB1582" s="20">
        <f t="shared" si="4574"/>
        <v>135318.39200000002</v>
      </c>
      <c r="CC1582" s="20">
        <f t="shared" si="4692"/>
        <v>0</v>
      </c>
      <c r="CD1582" s="20">
        <f t="shared" si="4575"/>
        <v>135318.39200000002</v>
      </c>
      <c r="CE1582" s="20">
        <f t="shared" si="4692"/>
        <v>0</v>
      </c>
    </row>
    <row r="1583" spans="1:84" x14ac:dyDescent="0.25">
      <c r="A1583" s="10" t="s">
        <v>139</v>
      </c>
      <c r="B1583" s="19">
        <v>610</v>
      </c>
      <c r="C1583" s="10" t="s">
        <v>338</v>
      </c>
      <c r="D1583" s="10" t="s">
        <v>336</v>
      </c>
      <c r="E1583" s="25" t="s">
        <v>585</v>
      </c>
      <c r="F1583" s="20">
        <v>150296.1</v>
      </c>
      <c r="G1583" s="20">
        <v>155086.9</v>
      </c>
      <c r="H1583" s="20">
        <v>157036</v>
      </c>
      <c r="I1583" s="20">
        <v>-14835.3</v>
      </c>
      <c r="J1583" s="20">
        <v>-15275.3</v>
      </c>
      <c r="K1583" s="20">
        <v>-15522.9</v>
      </c>
      <c r="L1583" s="20">
        <f t="shared" si="4478"/>
        <v>135460.80000000002</v>
      </c>
      <c r="M1583" s="20">
        <f t="shared" si="4479"/>
        <v>139811.6</v>
      </c>
      <c r="N1583" s="20">
        <f t="shared" si="4480"/>
        <v>141513.1</v>
      </c>
      <c r="O1583" s="20"/>
      <c r="P1583" s="20"/>
      <c r="Q1583" s="20"/>
      <c r="R1583" s="20">
        <f t="shared" si="4611"/>
        <v>135460.80000000002</v>
      </c>
      <c r="S1583" s="20">
        <f t="shared" si="4612"/>
        <v>139811.6</v>
      </c>
      <c r="T1583" s="20">
        <f t="shared" si="4613"/>
        <v>141513.1</v>
      </c>
      <c r="U1583" s="20"/>
      <c r="V1583" s="20">
        <f t="shared" si="4552"/>
        <v>135460.80000000002</v>
      </c>
      <c r="W1583" s="20"/>
      <c r="X1583" s="20"/>
      <c r="Y1583" s="20"/>
      <c r="Z1583" s="20">
        <f t="shared" si="4549"/>
        <v>135460.80000000002</v>
      </c>
      <c r="AA1583" s="20">
        <f t="shared" si="4550"/>
        <v>139811.6</v>
      </c>
      <c r="AB1583" s="20">
        <f t="shared" si="4551"/>
        <v>141513.1</v>
      </c>
      <c r="AC1583" s="20"/>
      <c r="AD1583" s="20"/>
      <c r="AE1583" s="20"/>
      <c r="AF1583" s="20">
        <f t="shared" si="4534"/>
        <v>135460.80000000002</v>
      </c>
      <c r="AG1583" s="20">
        <f t="shared" si="4535"/>
        <v>139811.6</v>
      </c>
      <c r="AH1583" s="20">
        <f t="shared" si="4536"/>
        <v>141513.1</v>
      </c>
      <c r="AI1583" s="20"/>
      <c r="AJ1583" s="20">
        <f t="shared" si="4537"/>
        <v>135460.80000000002</v>
      </c>
      <c r="AK1583" s="20"/>
      <c r="AL1583" s="20"/>
      <c r="AM1583" s="20"/>
      <c r="AN1583" s="20">
        <f t="shared" si="4614"/>
        <v>135460.80000000002</v>
      </c>
      <c r="AO1583" s="20">
        <f t="shared" si="4615"/>
        <v>139811.6</v>
      </c>
      <c r="AP1583" s="20">
        <f t="shared" si="4616"/>
        <v>141513.1</v>
      </c>
      <c r="AQ1583" s="20"/>
      <c r="AR1583" s="20"/>
      <c r="AS1583" s="20"/>
      <c r="AT1583" s="20">
        <f t="shared" si="4617"/>
        <v>135460.80000000002</v>
      </c>
      <c r="AU1583" s="20">
        <f t="shared" si="4618"/>
        <v>139811.6</v>
      </c>
      <c r="AV1583" s="20">
        <f t="shared" si="4619"/>
        <v>141513.1</v>
      </c>
      <c r="AW1583" s="20"/>
      <c r="AX1583" s="20"/>
      <c r="AY1583" s="20"/>
      <c r="AZ1583" s="20">
        <f t="shared" si="4541"/>
        <v>135460.80000000002</v>
      </c>
      <c r="BA1583" s="20">
        <f t="shared" si="4542"/>
        <v>139811.6</v>
      </c>
      <c r="BB1583" s="20">
        <f t="shared" si="4543"/>
        <v>141513.1</v>
      </c>
      <c r="BC1583" s="20">
        <v>-142.40799999999999</v>
      </c>
      <c r="BD1583" s="20">
        <f t="shared" si="4540"/>
        <v>135318.39200000002</v>
      </c>
      <c r="BE1583" s="20"/>
      <c r="BF1583" s="20"/>
      <c r="BG1583" s="20"/>
      <c r="BH1583" s="20">
        <f t="shared" si="4664"/>
        <v>135318.39200000002</v>
      </c>
      <c r="BI1583" s="20">
        <f t="shared" si="4665"/>
        <v>139811.6</v>
      </c>
      <c r="BJ1583" s="20">
        <f t="shared" si="4666"/>
        <v>141513.1</v>
      </c>
      <c r="BK1583" s="20"/>
      <c r="BL1583" s="20"/>
      <c r="BM1583" s="20">
        <f t="shared" si="4668"/>
        <v>135318.39200000002</v>
      </c>
      <c r="BN1583" s="20">
        <f t="shared" si="4669"/>
        <v>139811.6</v>
      </c>
      <c r="BO1583" s="20"/>
      <c r="BP1583" s="20"/>
      <c r="BQ1583" s="20"/>
      <c r="BR1583" s="20">
        <f t="shared" si="4544"/>
        <v>135318.39200000002</v>
      </c>
      <c r="BS1583" s="20">
        <f t="shared" si="4545"/>
        <v>139811.6</v>
      </c>
      <c r="BT1583" s="20">
        <f t="shared" si="4546"/>
        <v>141513.1</v>
      </c>
      <c r="BU1583" s="20"/>
      <c r="BV1583" s="20">
        <f t="shared" si="4547"/>
        <v>135318.39200000002</v>
      </c>
      <c r="BW1583" s="20"/>
      <c r="BX1583" s="20"/>
      <c r="BY1583" s="20">
        <f t="shared" si="4572"/>
        <v>135318.39200000002</v>
      </c>
      <c r="BZ1583" s="20">
        <f t="shared" si="4573"/>
        <v>139811.6</v>
      </c>
      <c r="CA1583" s="20"/>
      <c r="CB1583" s="20">
        <f t="shared" si="4574"/>
        <v>135318.39200000002</v>
      </c>
      <c r="CC1583" s="20"/>
      <c r="CD1583" s="20">
        <f t="shared" si="4575"/>
        <v>135318.39200000002</v>
      </c>
      <c r="CE1583" s="20"/>
    </row>
    <row r="1584" spans="1:84" x14ac:dyDescent="0.25">
      <c r="A1584" s="10" t="s">
        <v>139</v>
      </c>
      <c r="B1584" s="19">
        <v>620</v>
      </c>
      <c r="C1584" s="10"/>
      <c r="D1584" s="10"/>
      <c r="E1584" s="25" t="s">
        <v>616</v>
      </c>
      <c r="F1584" s="20">
        <f>F1585</f>
        <v>962597.3</v>
      </c>
      <c r="G1584" s="20">
        <f t="shared" ref="G1584:CE1584" si="4693">G1585</f>
        <v>974868.6</v>
      </c>
      <c r="H1584" s="20">
        <f t="shared" si="4693"/>
        <v>987636.5</v>
      </c>
      <c r="I1584" s="20">
        <f t="shared" si="4693"/>
        <v>-115496.5</v>
      </c>
      <c r="J1584" s="20">
        <f t="shared" si="4693"/>
        <v>-117376</v>
      </c>
      <c r="K1584" s="20">
        <f t="shared" si="4693"/>
        <v>-119631.3</v>
      </c>
      <c r="L1584" s="20">
        <f t="shared" si="4478"/>
        <v>847100.8</v>
      </c>
      <c r="M1584" s="20">
        <f t="shared" si="4479"/>
        <v>857492.6</v>
      </c>
      <c r="N1584" s="20">
        <f t="shared" si="4480"/>
        <v>868005.2</v>
      </c>
      <c r="O1584" s="20">
        <f t="shared" si="4693"/>
        <v>0</v>
      </c>
      <c r="P1584" s="20">
        <f t="shared" si="4693"/>
        <v>0</v>
      </c>
      <c r="Q1584" s="20">
        <f t="shared" si="4693"/>
        <v>0</v>
      </c>
      <c r="R1584" s="20">
        <f t="shared" si="4611"/>
        <v>847100.8</v>
      </c>
      <c r="S1584" s="20">
        <f t="shared" si="4612"/>
        <v>857492.6</v>
      </c>
      <c r="T1584" s="20">
        <f t="shared" si="4613"/>
        <v>868005.2</v>
      </c>
      <c r="U1584" s="20">
        <f t="shared" si="4693"/>
        <v>0</v>
      </c>
      <c r="V1584" s="20">
        <f t="shared" si="4552"/>
        <v>847100.8</v>
      </c>
      <c r="W1584" s="20">
        <f t="shared" si="4693"/>
        <v>0</v>
      </c>
      <c r="X1584" s="20">
        <f t="shared" si="4693"/>
        <v>0</v>
      </c>
      <c r="Y1584" s="20">
        <f t="shared" si="4693"/>
        <v>0</v>
      </c>
      <c r="Z1584" s="20">
        <f t="shared" si="4549"/>
        <v>847100.8</v>
      </c>
      <c r="AA1584" s="20">
        <f t="shared" si="4550"/>
        <v>857492.6</v>
      </c>
      <c r="AB1584" s="20">
        <f t="shared" si="4551"/>
        <v>868005.2</v>
      </c>
      <c r="AC1584" s="20">
        <f t="shared" si="4693"/>
        <v>0</v>
      </c>
      <c r="AD1584" s="20">
        <f t="shared" si="4693"/>
        <v>0</v>
      </c>
      <c r="AE1584" s="20">
        <f t="shared" si="4693"/>
        <v>0</v>
      </c>
      <c r="AF1584" s="20">
        <f t="shared" si="4534"/>
        <v>847100.8</v>
      </c>
      <c r="AG1584" s="20">
        <f t="shared" si="4535"/>
        <v>857492.6</v>
      </c>
      <c r="AH1584" s="20">
        <f t="shared" si="4536"/>
        <v>868005.2</v>
      </c>
      <c r="AI1584" s="20">
        <f t="shared" si="4693"/>
        <v>0</v>
      </c>
      <c r="AJ1584" s="20">
        <f t="shared" si="4537"/>
        <v>847100.8</v>
      </c>
      <c r="AK1584" s="20">
        <f t="shared" si="4693"/>
        <v>0</v>
      </c>
      <c r="AL1584" s="20">
        <f t="shared" si="4693"/>
        <v>0</v>
      </c>
      <c r="AM1584" s="20">
        <f t="shared" si="4693"/>
        <v>0</v>
      </c>
      <c r="AN1584" s="20">
        <f t="shared" si="4614"/>
        <v>847100.8</v>
      </c>
      <c r="AO1584" s="20">
        <f t="shared" si="4615"/>
        <v>857492.6</v>
      </c>
      <c r="AP1584" s="20">
        <f t="shared" si="4616"/>
        <v>868005.2</v>
      </c>
      <c r="AQ1584" s="20">
        <f t="shared" si="4693"/>
        <v>0</v>
      </c>
      <c r="AR1584" s="20">
        <f t="shared" si="4693"/>
        <v>0</v>
      </c>
      <c r="AS1584" s="20">
        <f t="shared" si="4693"/>
        <v>0</v>
      </c>
      <c r="AT1584" s="20">
        <f t="shared" si="4617"/>
        <v>847100.8</v>
      </c>
      <c r="AU1584" s="20">
        <f t="shared" si="4618"/>
        <v>857492.6</v>
      </c>
      <c r="AV1584" s="20">
        <f t="shared" si="4619"/>
        <v>868005.2</v>
      </c>
      <c r="AW1584" s="20">
        <f t="shared" si="4693"/>
        <v>0</v>
      </c>
      <c r="AX1584" s="20">
        <f t="shared" si="4693"/>
        <v>0</v>
      </c>
      <c r="AY1584" s="20">
        <f t="shared" si="4693"/>
        <v>0</v>
      </c>
      <c r="AZ1584" s="20">
        <f t="shared" si="4541"/>
        <v>847100.8</v>
      </c>
      <c r="BA1584" s="20">
        <f t="shared" si="4542"/>
        <v>857492.6</v>
      </c>
      <c r="BB1584" s="20">
        <f t="shared" si="4543"/>
        <v>868005.2</v>
      </c>
      <c r="BC1584" s="20">
        <f t="shared" si="4693"/>
        <v>-243.31899999999999</v>
      </c>
      <c r="BD1584" s="20">
        <f t="shared" si="4540"/>
        <v>846857.48100000003</v>
      </c>
      <c r="BE1584" s="20">
        <f t="shared" si="4693"/>
        <v>-3518.0239999999999</v>
      </c>
      <c r="BF1584" s="20">
        <f t="shared" si="4693"/>
        <v>0</v>
      </c>
      <c r="BG1584" s="20">
        <f t="shared" si="4693"/>
        <v>0</v>
      </c>
      <c r="BH1584" s="20">
        <f t="shared" si="4664"/>
        <v>843339.45700000005</v>
      </c>
      <c r="BI1584" s="20">
        <f t="shared" si="4665"/>
        <v>857492.6</v>
      </c>
      <c r="BJ1584" s="20">
        <f t="shared" si="4666"/>
        <v>868005.2</v>
      </c>
      <c r="BK1584" s="20">
        <f t="shared" si="4693"/>
        <v>-3233.098</v>
      </c>
      <c r="BL1584" s="20">
        <f t="shared" si="4693"/>
        <v>0</v>
      </c>
      <c r="BM1584" s="20">
        <f t="shared" si="4668"/>
        <v>840106.35900000005</v>
      </c>
      <c r="BN1584" s="20">
        <f t="shared" si="4669"/>
        <v>857492.6</v>
      </c>
      <c r="BO1584" s="20">
        <f t="shared" si="4693"/>
        <v>737.58600000000001</v>
      </c>
      <c r="BP1584" s="20">
        <f t="shared" si="4693"/>
        <v>0</v>
      </c>
      <c r="BQ1584" s="20">
        <f t="shared" si="4693"/>
        <v>0</v>
      </c>
      <c r="BR1584" s="20">
        <f t="shared" si="4544"/>
        <v>840843.94500000007</v>
      </c>
      <c r="BS1584" s="20">
        <f t="shared" si="4545"/>
        <v>857492.6</v>
      </c>
      <c r="BT1584" s="20">
        <f t="shared" si="4546"/>
        <v>868005.2</v>
      </c>
      <c r="BU1584" s="20">
        <f t="shared" si="4693"/>
        <v>0</v>
      </c>
      <c r="BV1584" s="20">
        <f t="shared" si="4547"/>
        <v>840843.94500000007</v>
      </c>
      <c r="BW1584" s="20">
        <f t="shared" si="4693"/>
        <v>-5266.98</v>
      </c>
      <c r="BX1584" s="20">
        <f t="shared" si="4693"/>
        <v>0</v>
      </c>
      <c r="BY1584" s="20">
        <f t="shared" si="4572"/>
        <v>835576.96500000008</v>
      </c>
      <c r="BZ1584" s="20">
        <f t="shared" si="4573"/>
        <v>857492.6</v>
      </c>
      <c r="CA1584" s="20">
        <f t="shared" si="4693"/>
        <v>0</v>
      </c>
      <c r="CB1584" s="20">
        <f t="shared" si="4574"/>
        <v>835576.96500000008</v>
      </c>
      <c r="CC1584" s="20">
        <f t="shared" si="4693"/>
        <v>0</v>
      </c>
      <c r="CD1584" s="20">
        <f t="shared" si="4575"/>
        <v>835576.96500000008</v>
      </c>
      <c r="CE1584" s="20">
        <f t="shared" si="4693"/>
        <v>0</v>
      </c>
    </row>
    <row r="1585" spans="1:83" x14ac:dyDescent="0.25">
      <c r="A1585" s="10" t="s">
        <v>139</v>
      </c>
      <c r="B1585" s="19">
        <v>620</v>
      </c>
      <c r="C1585" s="10" t="s">
        <v>338</v>
      </c>
      <c r="D1585" s="10" t="s">
        <v>336</v>
      </c>
      <c r="E1585" s="25" t="s">
        <v>585</v>
      </c>
      <c r="F1585" s="20">
        <v>962597.3</v>
      </c>
      <c r="G1585" s="20">
        <v>974868.6</v>
      </c>
      <c r="H1585" s="20">
        <v>987636.5</v>
      </c>
      <c r="I1585" s="20">
        <v>-115496.5</v>
      </c>
      <c r="J1585" s="20">
        <v>-117376</v>
      </c>
      <c r="K1585" s="20">
        <v>-119631.3</v>
      </c>
      <c r="L1585" s="20">
        <f t="shared" si="4478"/>
        <v>847100.8</v>
      </c>
      <c r="M1585" s="20">
        <f t="shared" si="4479"/>
        <v>857492.6</v>
      </c>
      <c r="N1585" s="20">
        <f t="shared" si="4480"/>
        <v>868005.2</v>
      </c>
      <c r="O1585" s="20"/>
      <c r="P1585" s="20"/>
      <c r="Q1585" s="20"/>
      <c r="R1585" s="20">
        <f t="shared" si="4611"/>
        <v>847100.8</v>
      </c>
      <c r="S1585" s="20">
        <f t="shared" si="4612"/>
        <v>857492.6</v>
      </c>
      <c r="T1585" s="20">
        <f t="shared" si="4613"/>
        <v>868005.2</v>
      </c>
      <c r="U1585" s="20"/>
      <c r="V1585" s="20">
        <f t="shared" si="4552"/>
        <v>847100.8</v>
      </c>
      <c r="W1585" s="20"/>
      <c r="X1585" s="20"/>
      <c r="Y1585" s="20"/>
      <c r="Z1585" s="20">
        <f t="shared" si="4549"/>
        <v>847100.8</v>
      </c>
      <c r="AA1585" s="20">
        <f t="shared" si="4550"/>
        <v>857492.6</v>
      </c>
      <c r="AB1585" s="20">
        <f t="shared" si="4551"/>
        <v>868005.2</v>
      </c>
      <c r="AC1585" s="20"/>
      <c r="AD1585" s="20"/>
      <c r="AE1585" s="20"/>
      <c r="AF1585" s="20">
        <f t="shared" si="4534"/>
        <v>847100.8</v>
      </c>
      <c r="AG1585" s="20">
        <f t="shared" si="4535"/>
        <v>857492.6</v>
      </c>
      <c r="AH1585" s="20">
        <f t="shared" si="4536"/>
        <v>868005.2</v>
      </c>
      <c r="AI1585" s="20"/>
      <c r="AJ1585" s="20">
        <f t="shared" si="4537"/>
        <v>847100.8</v>
      </c>
      <c r="AK1585" s="20"/>
      <c r="AL1585" s="20"/>
      <c r="AM1585" s="20"/>
      <c r="AN1585" s="20">
        <f t="shared" si="4614"/>
        <v>847100.8</v>
      </c>
      <c r="AO1585" s="20">
        <f t="shared" si="4615"/>
        <v>857492.6</v>
      </c>
      <c r="AP1585" s="20">
        <f t="shared" si="4616"/>
        <v>868005.2</v>
      </c>
      <c r="AQ1585" s="20"/>
      <c r="AR1585" s="20"/>
      <c r="AS1585" s="20"/>
      <c r="AT1585" s="20">
        <f t="shared" si="4617"/>
        <v>847100.8</v>
      </c>
      <c r="AU1585" s="20">
        <f t="shared" si="4618"/>
        <v>857492.6</v>
      </c>
      <c r="AV1585" s="20">
        <f t="shared" si="4619"/>
        <v>868005.2</v>
      </c>
      <c r="AW1585" s="20"/>
      <c r="AX1585" s="20"/>
      <c r="AY1585" s="20"/>
      <c r="AZ1585" s="20">
        <f t="shared" si="4541"/>
        <v>847100.8</v>
      </c>
      <c r="BA1585" s="20">
        <f t="shared" si="4542"/>
        <v>857492.6</v>
      </c>
      <c r="BB1585" s="20">
        <f t="shared" si="4543"/>
        <v>868005.2</v>
      </c>
      <c r="BC1585" s="20">
        <v>-243.31899999999999</v>
      </c>
      <c r="BD1585" s="20">
        <f t="shared" si="4540"/>
        <v>846857.48100000003</v>
      </c>
      <c r="BE1585" s="20">
        <v>-3518.0239999999999</v>
      </c>
      <c r="BF1585" s="20"/>
      <c r="BG1585" s="20"/>
      <c r="BH1585" s="20">
        <f t="shared" si="4664"/>
        <v>843339.45700000005</v>
      </c>
      <c r="BI1585" s="20">
        <f t="shared" si="4665"/>
        <v>857492.6</v>
      </c>
      <c r="BJ1585" s="20">
        <f t="shared" si="4666"/>
        <v>868005.2</v>
      </c>
      <c r="BK1585" s="20">
        <v>-3233.098</v>
      </c>
      <c r="BL1585" s="20"/>
      <c r="BM1585" s="20">
        <f t="shared" si="4668"/>
        <v>840106.35900000005</v>
      </c>
      <c r="BN1585" s="20">
        <f t="shared" si="4669"/>
        <v>857492.6</v>
      </c>
      <c r="BO1585" s="20">
        <v>737.58600000000001</v>
      </c>
      <c r="BP1585" s="20"/>
      <c r="BQ1585" s="20"/>
      <c r="BR1585" s="20">
        <f t="shared" si="4544"/>
        <v>840843.94500000007</v>
      </c>
      <c r="BS1585" s="20">
        <f t="shared" si="4545"/>
        <v>857492.6</v>
      </c>
      <c r="BT1585" s="20">
        <f t="shared" si="4546"/>
        <v>868005.2</v>
      </c>
      <c r="BU1585" s="20"/>
      <c r="BV1585" s="20">
        <f t="shared" si="4547"/>
        <v>840843.94500000007</v>
      </c>
      <c r="BW1585" s="20">
        <v>-5266.98</v>
      </c>
      <c r="BX1585" s="20"/>
      <c r="BY1585" s="20">
        <f t="shared" si="4572"/>
        <v>835576.96500000008</v>
      </c>
      <c r="BZ1585" s="20">
        <f t="shared" si="4573"/>
        <v>857492.6</v>
      </c>
      <c r="CA1585" s="20"/>
      <c r="CB1585" s="20">
        <f t="shared" si="4574"/>
        <v>835576.96500000008</v>
      </c>
      <c r="CC1585" s="20"/>
      <c r="CD1585" s="20">
        <f t="shared" si="4575"/>
        <v>835576.96500000008</v>
      </c>
      <c r="CE1585" s="20"/>
    </row>
    <row r="1586" spans="1:83" ht="47.25" x14ac:dyDescent="0.25">
      <c r="A1586" s="10" t="s">
        <v>140</v>
      </c>
      <c r="B1586" s="19"/>
      <c r="C1586" s="10"/>
      <c r="D1586" s="10"/>
      <c r="E1586" s="25" t="s">
        <v>968</v>
      </c>
      <c r="F1586" s="20">
        <f>F1587</f>
        <v>43295.8</v>
      </c>
      <c r="G1586" s="20">
        <f t="shared" ref="G1586:CE1586" si="4694">G1587</f>
        <v>43295.8</v>
      </c>
      <c r="H1586" s="20">
        <f t="shared" si="4694"/>
        <v>43295.8</v>
      </c>
      <c r="I1586" s="20">
        <f t="shared" si="4694"/>
        <v>0</v>
      </c>
      <c r="J1586" s="20">
        <f t="shared" si="4694"/>
        <v>0</v>
      </c>
      <c r="K1586" s="20">
        <f t="shared" si="4694"/>
        <v>0</v>
      </c>
      <c r="L1586" s="20">
        <f t="shared" si="4478"/>
        <v>43295.8</v>
      </c>
      <c r="M1586" s="20">
        <f t="shared" si="4479"/>
        <v>43295.8</v>
      </c>
      <c r="N1586" s="20">
        <f t="shared" si="4480"/>
        <v>43295.8</v>
      </c>
      <c r="O1586" s="20">
        <f t="shared" si="4694"/>
        <v>0</v>
      </c>
      <c r="P1586" s="20">
        <f t="shared" si="4694"/>
        <v>0</v>
      </c>
      <c r="Q1586" s="20">
        <f t="shared" si="4694"/>
        <v>0</v>
      </c>
      <c r="R1586" s="20">
        <f t="shared" si="4611"/>
        <v>43295.8</v>
      </c>
      <c r="S1586" s="20">
        <f t="shared" si="4612"/>
        <v>43295.8</v>
      </c>
      <c r="T1586" s="20">
        <f t="shared" si="4613"/>
        <v>43295.8</v>
      </c>
      <c r="U1586" s="20">
        <f t="shared" si="4694"/>
        <v>0</v>
      </c>
      <c r="V1586" s="20">
        <f t="shared" si="4552"/>
        <v>43295.8</v>
      </c>
      <c r="W1586" s="20">
        <f t="shared" si="4694"/>
        <v>0</v>
      </c>
      <c r="X1586" s="20">
        <f t="shared" si="4694"/>
        <v>0</v>
      </c>
      <c r="Y1586" s="20">
        <f t="shared" si="4694"/>
        <v>0</v>
      </c>
      <c r="Z1586" s="20">
        <f t="shared" si="4549"/>
        <v>43295.8</v>
      </c>
      <c r="AA1586" s="20">
        <f t="shared" si="4550"/>
        <v>43295.8</v>
      </c>
      <c r="AB1586" s="20">
        <f t="shared" si="4551"/>
        <v>43295.8</v>
      </c>
      <c r="AC1586" s="20">
        <f t="shared" si="4694"/>
        <v>0</v>
      </c>
      <c r="AD1586" s="20">
        <f t="shared" si="4694"/>
        <v>0</v>
      </c>
      <c r="AE1586" s="20">
        <f t="shared" si="4694"/>
        <v>0</v>
      </c>
      <c r="AF1586" s="20">
        <f t="shared" si="4534"/>
        <v>43295.8</v>
      </c>
      <c r="AG1586" s="20">
        <f t="shared" si="4535"/>
        <v>43295.8</v>
      </c>
      <c r="AH1586" s="20">
        <f t="shared" si="4536"/>
        <v>43295.8</v>
      </c>
      <c r="AI1586" s="20">
        <f t="shared" si="4694"/>
        <v>0</v>
      </c>
      <c r="AJ1586" s="20">
        <f t="shared" si="4537"/>
        <v>43295.8</v>
      </c>
      <c r="AK1586" s="20">
        <f t="shared" si="4694"/>
        <v>0</v>
      </c>
      <c r="AL1586" s="20">
        <f t="shared" si="4694"/>
        <v>0</v>
      </c>
      <c r="AM1586" s="20">
        <f t="shared" si="4694"/>
        <v>0</v>
      </c>
      <c r="AN1586" s="20">
        <f t="shared" si="4614"/>
        <v>43295.8</v>
      </c>
      <c r="AO1586" s="20">
        <f t="shared" si="4615"/>
        <v>43295.8</v>
      </c>
      <c r="AP1586" s="20">
        <f t="shared" si="4616"/>
        <v>43295.8</v>
      </c>
      <c r="AQ1586" s="20">
        <f t="shared" si="4694"/>
        <v>0</v>
      </c>
      <c r="AR1586" s="20">
        <f t="shared" si="4694"/>
        <v>0</v>
      </c>
      <c r="AS1586" s="20">
        <f t="shared" si="4694"/>
        <v>0</v>
      </c>
      <c r="AT1586" s="20">
        <f t="shared" si="4617"/>
        <v>43295.8</v>
      </c>
      <c r="AU1586" s="20">
        <f t="shared" si="4618"/>
        <v>43295.8</v>
      </c>
      <c r="AV1586" s="20">
        <f t="shared" si="4619"/>
        <v>43295.8</v>
      </c>
      <c r="AW1586" s="20">
        <f t="shared" si="4694"/>
        <v>0</v>
      </c>
      <c r="AX1586" s="20">
        <f t="shared" si="4694"/>
        <v>0</v>
      </c>
      <c r="AY1586" s="20">
        <f t="shared" si="4694"/>
        <v>0</v>
      </c>
      <c r="AZ1586" s="20">
        <f t="shared" si="4541"/>
        <v>43295.8</v>
      </c>
      <c r="BA1586" s="20">
        <f t="shared" si="4542"/>
        <v>43295.8</v>
      </c>
      <c r="BB1586" s="20">
        <f t="shared" si="4543"/>
        <v>43295.8</v>
      </c>
      <c r="BC1586" s="20">
        <f t="shared" si="4694"/>
        <v>0</v>
      </c>
      <c r="BD1586" s="20">
        <f t="shared" si="4540"/>
        <v>43295.8</v>
      </c>
      <c r="BE1586" s="20">
        <f t="shared" si="4694"/>
        <v>0</v>
      </c>
      <c r="BF1586" s="20">
        <f t="shared" si="4694"/>
        <v>0</v>
      </c>
      <c r="BG1586" s="20">
        <f t="shared" si="4694"/>
        <v>0</v>
      </c>
      <c r="BH1586" s="20">
        <f t="shared" si="4664"/>
        <v>43295.8</v>
      </c>
      <c r="BI1586" s="20">
        <f t="shared" si="4665"/>
        <v>43295.8</v>
      </c>
      <c r="BJ1586" s="20">
        <f t="shared" si="4666"/>
        <v>43295.8</v>
      </c>
      <c r="BK1586" s="20">
        <f t="shared" si="4694"/>
        <v>0</v>
      </c>
      <c r="BL1586" s="20">
        <f t="shared" si="4694"/>
        <v>0</v>
      </c>
      <c r="BM1586" s="20">
        <f t="shared" si="4668"/>
        <v>43295.8</v>
      </c>
      <c r="BN1586" s="20">
        <f t="shared" si="4669"/>
        <v>43295.8</v>
      </c>
      <c r="BO1586" s="20">
        <f t="shared" si="4694"/>
        <v>0</v>
      </c>
      <c r="BP1586" s="20">
        <f t="shared" si="4694"/>
        <v>0</v>
      </c>
      <c r="BQ1586" s="20">
        <f t="shared" si="4694"/>
        <v>0</v>
      </c>
      <c r="BR1586" s="20">
        <f t="shared" si="4544"/>
        <v>43295.8</v>
      </c>
      <c r="BS1586" s="20">
        <f t="shared" si="4545"/>
        <v>43295.8</v>
      </c>
      <c r="BT1586" s="20">
        <f t="shared" si="4546"/>
        <v>43295.8</v>
      </c>
      <c r="BU1586" s="20">
        <f t="shared" si="4694"/>
        <v>0</v>
      </c>
      <c r="BV1586" s="20">
        <f t="shared" si="4547"/>
        <v>43295.8</v>
      </c>
      <c r="BW1586" s="20">
        <f t="shared" si="4694"/>
        <v>0</v>
      </c>
      <c r="BX1586" s="20">
        <f t="shared" si="4694"/>
        <v>0</v>
      </c>
      <c r="BY1586" s="20">
        <f t="shared" si="4572"/>
        <v>43295.8</v>
      </c>
      <c r="BZ1586" s="20">
        <f t="shared" si="4573"/>
        <v>43295.8</v>
      </c>
      <c r="CA1586" s="20">
        <f t="shared" si="4694"/>
        <v>0</v>
      </c>
      <c r="CB1586" s="20">
        <f t="shared" si="4574"/>
        <v>43295.8</v>
      </c>
      <c r="CC1586" s="20">
        <f t="shared" si="4694"/>
        <v>0</v>
      </c>
      <c r="CD1586" s="20">
        <f t="shared" si="4575"/>
        <v>43295.8</v>
      </c>
      <c r="CE1586" s="20">
        <f t="shared" si="4694"/>
        <v>0</v>
      </c>
    </row>
    <row r="1587" spans="1:83" ht="47.25" x14ac:dyDescent="0.25">
      <c r="A1587" s="10" t="s">
        <v>140</v>
      </c>
      <c r="B1587" s="19">
        <v>600</v>
      </c>
      <c r="C1587" s="10"/>
      <c r="D1587" s="10"/>
      <c r="E1587" s="25" t="s">
        <v>614</v>
      </c>
      <c r="F1587" s="20">
        <f>F1588+F1590</f>
        <v>43295.8</v>
      </c>
      <c r="G1587" s="20">
        <f t="shared" ref="G1587:K1587" si="4695">G1588+G1590</f>
        <v>43295.8</v>
      </c>
      <c r="H1587" s="20">
        <f t="shared" si="4695"/>
        <v>43295.8</v>
      </c>
      <c r="I1587" s="20">
        <f t="shared" si="4695"/>
        <v>0</v>
      </c>
      <c r="J1587" s="20">
        <f t="shared" si="4695"/>
        <v>0</v>
      </c>
      <c r="K1587" s="20">
        <f t="shared" si="4695"/>
        <v>0</v>
      </c>
      <c r="L1587" s="20">
        <f t="shared" si="4478"/>
        <v>43295.8</v>
      </c>
      <c r="M1587" s="20">
        <f t="shared" si="4479"/>
        <v>43295.8</v>
      </c>
      <c r="N1587" s="20">
        <f t="shared" si="4480"/>
        <v>43295.8</v>
      </c>
      <c r="O1587" s="20">
        <f t="shared" ref="O1587:Q1587" si="4696">O1588+O1590</f>
        <v>0</v>
      </c>
      <c r="P1587" s="20">
        <f t="shared" si="4696"/>
        <v>0</v>
      </c>
      <c r="Q1587" s="20">
        <f t="shared" si="4696"/>
        <v>0</v>
      </c>
      <c r="R1587" s="20">
        <f t="shared" si="4611"/>
        <v>43295.8</v>
      </c>
      <c r="S1587" s="20">
        <f t="shared" si="4612"/>
        <v>43295.8</v>
      </c>
      <c r="T1587" s="20">
        <f t="shared" si="4613"/>
        <v>43295.8</v>
      </c>
      <c r="U1587" s="20">
        <f t="shared" ref="U1587:CE1587" si="4697">U1588+U1590</f>
        <v>0</v>
      </c>
      <c r="V1587" s="20">
        <f t="shared" si="4552"/>
        <v>43295.8</v>
      </c>
      <c r="W1587" s="20">
        <f t="shared" ref="W1587:Y1587" si="4698">W1588+W1590</f>
        <v>0</v>
      </c>
      <c r="X1587" s="20">
        <f t="shared" si="4698"/>
        <v>0</v>
      </c>
      <c r="Y1587" s="20">
        <f t="shared" si="4698"/>
        <v>0</v>
      </c>
      <c r="Z1587" s="20">
        <f t="shared" si="4549"/>
        <v>43295.8</v>
      </c>
      <c r="AA1587" s="20">
        <f t="shared" si="4550"/>
        <v>43295.8</v>
      </c>
      <c r="AB1587" s="20">
        <f t="shared" si="4551"/>
        <v>43295.8</v>
      </c>
      <c r="AC1587" s="20">
        <f t="shared" ref="AC1587:AE1587" si="4699">AC1588+AC1590</f>
        <v>0</v>
      </c>
      <c r="AD1587" s="20">
        <f t="shared" si="4699"/>
        <v>0</v>
      </c>
      <c r="AE1587" s="20">
        <f t="shared" si="4699"/>
        <v>0</v>
      </c>
      <c r="AF1587" s="20">
        <f t="shared" si="4534"/>
        <v>43295.8</v>
      </c>
      <c r="AG1587" s="20">
        <f t="shared" si="4535"/>
        <v>43295.8</v>
      </c>
      <c r="AH1587" s="20">
        <f t="shared" si="4536"/>
        <v>43295.8</v>
      </c>
      <c r="AI1587" s="20">
        <f t="shared" ref="AI1587" si="4700">AI1588+AI1590</f>
        <v>0</v>
      </c>
      <c r="AJ1587" s="20">
        <f t="shared" si="4537"/>
        <v>43295.8</v>
      </c>
      <c r="AK1587" s="20">
        <f t="shared" ref="AK1587:AM1587" si="4701">AK1588+AK1590</f>
        <v>0</v>
      </c>
      <c r="AL1587" s="20">
        <f t="shared" si="4701"/>
        <v>0</v>
      </c>
      <c r="AM1587" s="20">
        <f t="shared" si="4701"/>
        <v>0</v>
      </c>
      <c r="AN1587" s="20">
        <f t="shared" si="4614"/>
        <v>43295.8</v>
      </c>
      <c r="AO1587" s="20">
        <f t="shared" si="4615"/>
        <v>43295.8</v>
      </c>
      <c r="AP1587" s="20">
        <f t="shared" si="4616"/>
        <v>43295.8</v>
      </c>
      <c r="AQ1587" s="20">
        <f t="shared" ref="AQ1587:AS1587" si="4702">AQ1588+AQ1590</f>
        <v>0</v>
      </c>
      <c r="AR1587" s="20">
        <f t="shared" si="4702"/>
        <v>0</v>
      </c>
      <c r="AS1587" s="20">
        <f t="shared" si="4702"/>
        <v>0</v>
      </c>
      <c r="AT1587" s="20">
        <f t="shared" si="4617"/>
        <v>43295.8</v>
      </c>
      <c r="AU1587" s="20">
        <f t="shared" si="4618"/>
        <v>43295.8</v>
      </c>
      <c r="AV1587" s="20">
        <f t="shared" si="4619"/>
        <v>43295.8</v>
      </c>
      <c r="AW1587" s="20">
        <f t="shared" ref="AW1587:AY1587" si="4703">AW1588+AW1590</f>
        <v>0</v>
      </c>
      <c r="AX1587" s="20">
        <f t="shared" si="4703"/>
        <v>0</v>
      </c>
      <c r="AY1587" s="20">
        <f t="shared" si="4703"/>
        <v>0</v>
      </c>
      <c r="AZ1587" s="20">
        <f t="shared" si="4541"/>
        <v>43295.8</v>
      </c>
      <c r="BA1587" s="20">
        <f t="shared" si="4542"/>
        <v>43295.8</v>
      </c>
      <c r="BB1587" s="20">
        <f t="shared" si="4543"/>
        <v>43295.8</v>
      </c>
      <c r="BC1587" s="20">
        <f t="shared" ref="BC1587" si="4704">BC1588+BC1590</f>
        <v>0</v>
      </c>
      <c r="BD1587" s="20">
        <f t="shared" si="4540"/>
        <v>43295.8</v>
      </c>
      <c r="BE1587" s="20">
        <f t="shared" ref="BE1587:BG1587" si="4705">BE1588+BE1590</f>
        <v>0</v>
      </c>
      <c r="BF1587" s="20">
        <f t="shared" si="4705"/>
        <v>0</v>
      </c>
      <c r="BG1587" s="20">
        <f t="shared" si="4705"/>
        <v>0</v>
      </c>
      <c r="BH1587" s="20">
        <f t="shared" si="4664"/>
        <v>43295.8</v>
      </c>
      <c r="BI1587" s="20">
        <f t="shared" si="4665"/>
        <v>43295.8</v>
      </c>
      <c r="BJ1587" s="20">
        <f t="shared" si="4666"/>
        <v>43295.8</v>
      </c>
      <c r="BK1587" s="20">
        <f t="shared" ref="BK1587:BL1587" si="4706">BK1588+BK1590</f>
        <v>0</v>
      </c>
      <c r="BL1587" s="20">
        <f t="shared" si="4706"/>
        <v>0</v>
      </c>
      <c r="BM1587" s="20">
        <f t="shared" si="4668"/>
        <v>43295.8</v>
      </c>
      <c r="BN1587" s="20">
        <f t="shared" si="4669"/>
        <v>43295.8</v>
      </c>
      <c r="BO1587" s="20">
        <f t="shared" ref="BO1587:BQ1587" si="4707">BO1588+BO1590</f>
        <v>0</v>
      </c>
      <c r="BP1587" s="20">
        <f t="shared" si="4707"/>
        <v>0</v>
      </c>
      <c r="BQ1587" s="20">
        <f t="shared" si="4707"/>
        <v>0</v>
      </c>
      <c r="BR1587" s="20">
        <f t="shared" si="4544"/>
        <v>43295.8</v>
      </c>
      <c r="BS1587" s="20">
        <f t="shared" si="4545"/>
        <v>43295.8</v>
      </c>
      <c r="BT1587" s="20">
        <f t="shared" si="4546"/>
        <v>43295.8</v>
      </c>
      <c r="BU1587" s="20">
        <f t="shared" ref="BU1587" si="4708">BU1588+BU1590</f>
        <v>0</v>
      </c>
      <c r="BV1587" s="20">
        <f t="shared" si="4547"/>
        <v>43295.8</v>
      </c>
      <c r="BW1587" s="20">
        <f t="shared" ref="BW1587:BX1587" si="4709">BW1588+BW1590</f>
        <v>0</v>
      </c>
      <c r="BX1587" s="20">
        <f t="shared" si="4709"/>
        <v>0</v>
      </c>
      <c r="BY1587" s="20">
        <f t="shared" si="4572"/>
        <v>43295.8</v>
      </c>
      <c r="BZ1587" s="20">
        <f t="shared" si="4573"/>
        <v>43295.8</v>
      </c>
      <c r="CA1587" s="20">
        <f t="shared" ref="CA1587" si="4710">CA1588+CA1590</f>
        <v>0</v>
      </c>
      <c r="CB1587" s="20">
        <f t="shared" si="4574"/>
        <v>43295.8</v>
      </c>
      <c r="CC1587" s="20">
        <f t="shared" ref="CC1587" si="4711">CC1588+CC1590</f>
        <v>0</v>
      </c>
      <c r="CD1587" s="20">
        <f t="shared" si="4575"/>
        <v>43295.8</v>
      </c>
      <c r="CE1587" s="20">
        <f t="shared" si="4697"/>
        <v>0</v>
      </c>
    </row>
    <row r="1588" spans="1:83" x14ac:dyDescent="0.25">
      <c r="A1588" s="10" t="s">
        <v>140</v>
      </c>
      <c r="B1588" s="19">
        <v>610</v>
      </c>
      <c r="C1588" s="10"/>
      <c r="D1588" s="10"/>
      <c r="E1588" s="25" t="s">
        <v>615</v>
      </c>
      <c r="F1588" s="20">
        <f>F1589</f>
        <v>21372.400000000001</v>
      </c>
      <c r="G1588" s="20">
        <f t="shared" ref="G1588:CE1588" si="4712">G1589</f>
        <v>21372.400000000001</v>
      </c>
      <c r="H1588" s="20">
        <f t="shared" si="4712"/>
        <v>21372.400000000001</v>
      </c>
      <c r="I1588" s="20">
        <f t="shared" si="4712"/>
        <v>0</v>
      </c>
      <c r="J1588" s="20">
        <f t="shared" si="4712"/>
        <v>0</v>
      </c>
      <c r="K1588" s="20">
        <f t="shared" si="4712"/>
        <v>0</v>
      </c>
      <c r="L1588" s="20">
        <f t="shared" ref="L1588:L1667" si="4713">F1588+I1588</f>
        <v>21372.400000000001</v>
      </c>
      <c r="M1588" s="20">
        <f t="shared" ref="M1588:M1667" si="4714">G1588+J1588</f>
        <v>21372.400000000001</v>
      </c>
      <c r="N1588" s="20">
        <f t="shared" ref="N1588:N1667" si="4715">H1588+K1588</f>
        <v>21372.400000000001</v>
      </c>
      <c r="O1588" s="20">
        <f t="shared" si="4712"/>
        <v>0</v>
      </c>
      <c r="P1588" s="20">
        <f t="shared" si="4712"/>
        <v>0</v>
      </c>
      <c r="Q1588" s="20">
        <f t="shared" si="4712"/>
        <v>0</v>
      </c>
      <c r="R1588" s="20">
        <f t="shared" si="4611"/>
        <v>21372.400000000001</v>
      </c>
      <c r="S1588" s="20">
        <f t="shared" si="4612"/>
        <v>21372.400000000001</v>
      </c>
      <c r="T1588" s="20">
        <f t="shared" si="4613"/>
        <v>21372.400000000001</v>
      </c>
      <c r="U1588" s="20">
        <f t="shared" si="4712"/>
        <v>0</v>
      </c>
      <c r="V1588" s="20">
        <f t="shared" si="4552"/>
        <v>21372.400000000001</v>
      </c>
      <c r="W1588" s="20">
        <f t="shared" si="4712"/>
        <v>0</v>
      </c>
      <c r="X1588" s="20">
        <f t="shared" si="4712"/>
        <v>0</v>
      </c>
      <c r="Y1588" s="20">
        <f t="shared" si="4712"/>
        <v>0</v>
      </c>
      <c r="Z1588" s="20">
        <f t="shared" si="4549"/>
        <v>21372.400000000001</v>
      </c>
      <c r="AA1588" s="20">
        <f t="shared" si="4550"/>
        <v>21372.400000000001</v>
      </c>
      <c r="AB1588" s="20">
        <f t="shared" si="4551"/>
        <v>21372.400000000001</v>
      </c>
      <c r="AC1588" s="20">
        <f t="shared" si="4712"/>
        <v>0</v>
      </c>
      <c r="AD1588" s="20">
        <f t="shared" si="4712"/>
        <v>0</v>
      </c>
      <c r="AE1588" s="20">
        <f t="shared" si="4712"/>
        <v>0</v>
      </c>
      <c r="AF1588" s="20">
        <f t="shared" si="4534"/>
        <v>21372.400000000001</v>
      </c>
      <c r="AG1588" s="20">
        <f t="shared" si="4535"/>
        <v>21372.400000000001</v>
      </c>
      <c r="AH1588" s="20">
        <f t="shared" si="4536"/>
        <v>21372.400000000001</v>
      </c>
      <c r="AI1588" s="20">
        <f t="shared" si="4712"/>
        <v>0</v>
      </c>
      <c r="AJ1588" s="20">
        <f t="shared" si="4537"/>
        <v>21372.400000000001</v>
      </c>
      <c r="AK1588" s="20">
        <f t="shared" si="4712"/>
        <v>0</v>
      </c>
      <c r="AL1588" s="20">
        <f t="shared" si="4712"/>
        <v>0</v>
      </c>
      <c r="AM1588" s="20">
        <f t="shared" si="4712"/>
        <v>0</v>
      </c>
      <c r="AN1588" s="20">
        <f t="shared" si="4614"/>
        <v>21372.400000000001</v>
      </c>
      <c r="AO1588" s="20">
        <f t="shared" si="4615"/>
        <v>21372.400000000001</v>
      </c>
      <c r="AP1588" s="20">
        <f t="shared" si="4616"/>
        <v>21372.400000000001</v>
      </c>
      <c r="AQ1588" s="20">
        <f t="shared" si="4712"/>
        <v>0</v>
      </c>
      <c r="AR1588" s="20">
        <f t="shared" si="4712"/>
        <v>0</v>
      </c>
      <c r="AS1588" s="20">
        <f t="shared" si="4712"/>
        <v>0</v>
      </c>
      <c r="AT1588" s="20">
        <f t="shared" si="4617"/>
        <v>21372.400000000001</v>
      </c>
      <c r="AU1588" s="20">
        <f t="shared" si="4618"/>
        <v>21372.400000000001</v>
      </c>
      <c r="AV1588" s="20">
        <f t="shared" si="4619"/>
        <v>21372.400000000001</v>
      </c>
      <c r="AW1588" s="20">
        <f t="shared" si="4712"/>
        <v>0</v>
      </c>
      <c r="AX1588" s="20">
        <f t="shared" si="4712"/>
        <v>0</v>
      </c>
      <c r="AY1588" s="20">
        <f t="shared" si="4712"/>
        <v>0</v>
      </c>
      <c r="AZ1588" s="20">
        <f t="shared" si="4541"/>
        <v>21372.400000000001</v>
      </c>
      <c r="BA1588" s="20">
        <f t="shared" si="4542"/>
        <v>21372.400000000001</v>
      </c>
      <c r="BB1588" s="20">
        <f t="shared" si="4543"/>
        <v>21372.400000000001</v>
      </c>
      <c r="BC1588" s="20">
        <f t="shared" si="4712"/>
        <v>0</v>
      </c>
      <c r="BD1588" s="20">
        <f t="shared" si="4540"/>
        <v>21372.400000000001</v>
      </c>
      <c r="BE1588" s="20">
        <f t="shared" si="4712"/>
        <v>0</v>
      </c>
      <c r="BF1588" s="20">
        <f t="shared" si="4712"/>
        <v>0</v>
      </c>
      <c r="BG1588" s="20">
        <f t="shared" si="4712"/>
        <v>0</v>
      </c>
      <c r="BH1588" s="20">
        <f t="shared" si="4664"/>
        <v>21372.400000000001</v>
      </c>
      <c r="BI1588" s="20">
        <f t="shared" si="4665"/>
        <v>21372.400000000001</v>
      </c>
      <c r="BJ1588" s="20">
        <f t="shared" si="4666"/>
        <v>21372.400000000001</v>
      </c>
      <c r="BK1588" s="20">
        <f t="shared" si="4712"/>
        <v>0</v>
      </c>
      <c r="BL1588" s="20">
        <f t="shared" si="4712"/>
        <v>0</v>
      </c>
      <c r="BM1588" s="20">
        <f t="shared" si="4668"/>
        <v>21372.400000000001</v>
      </c>
      <c r="BN1588" s="20">
        <f t="shared" si="4669"/>
        <v>21372.400000000001</v>
      </c>
      <c r="BO1588" s="20">
        <f t="shared" si="4712"/>
        <v>0</v>
      </c>
      <c r="BP1588" s="20">
        <f t="shared" si="4712"/>
        <v>0</v>
      </c>
      <c r="BQ1588" s="20">
        <f t="shared" si="4712"/>
        <v>0</v>
      </c>
      <c r="BR1588" s="20">
        <f t="shared" si="4544"/>
        <v>21372.400000000001</v>
      </c>
      <c r="BS1588" s="20">
        <f t="shared" si="4545"/>
        <v>21372.400000000001</v>
      </c>
      <c r="BT1588" s="20">
        <f t="shared" si="4546"/>
        <v>21372.400000000001</v>
      </c>
      <c r="BU1588" s="20">
        <f t="shared" si="4712"/>
        <v>0</v>
      </c>
      <c r="BV1588" s="20">
        <f t="shared" si="4547"/>
        <v>21372.400000000001</v>
      </c>
      <c r="BW1588" s="20">
        <f t="shared" si="4712"/>
        <v>0</v>
      </c>
      <c r="BX1588" s="20">
        <f t="shared" si="4712"/>
        <v>0</v>
      </c>
      <c r="BY1588" s="20">
        <f t="shared" si="4572"/>
        <v>21372.400000000001</v>
      </c>
      <c r="BZ1588" s="20">
        <f t="shared" si="4573"/>
        <v>21372.400000000001</v>
      </c>
      <c r="CA1588" s="20">
        <f t="shared" si="4712"/>
        <v>0</v>
      </c>
      <c r="CB1588" s="20">
        <f t="shared" si="4574"/>
        <v>21372.400000000001</v>
      </c>
      <c r="CC1588" s="20">
        <f t="shared" si="4712"/>
        <v>0</v>
      </c>
      <c r="CD1588" s="20">
        <f t="shared" si="4575"/>
        <v>21372.400000000001</v>
      </c>
      <c r="CE1588" s="20">
        <f t="shared" si="4712"/>
        <v>0</v>
      </c>
    </row>
    <row r="1589" spans="1:83" x14ac:dyDescent="0.25">
      <c r="A1589" s="10" t="s">
        <v>140</v>
      </c>
      <c r="B1589" s="19">
        <v>610</v>
      </c>
      <c r="C1589" s="10" t="s">
        <v>338</v>
      </c>
      <c r="D1589" s="10" t="s">
        <v>336</v>
      </c>
      <c r="E1589" s="25" t="s">
        <v>585</v>
      </c>
      <c r="F1589" s="20">
        <v>21372.400000000001</v>
      </c>
      <c r="G1589" s="20">
        <v>21372.400000000001</v>
      </c>
      <c r="H1589" s="20">
        <v>21372.400000000001</v>
      </c>
      <c r="I1589" s="20"/>
      <c r="J1589" s="20"/>
      <c r="K1589" s="20"/>
      <c r="L1589" s="20">
        <f t="shared" si="4713"/>
        <v>21372.400000000001</v>
      </c>
      <c r="M1589" s="20">
        <f t="shared" si="4714"/>
        <v>21372.400000000001</v>
      </c>
      <c r="N1589" s="20">
        <f t="shared" si="4715"/>
        <v>21372.400000000001</v>
      </c>
      <c r="O1589" s="20"/>
      <c r="P1589" s="20"/>
      <c r="Q1589" s="20"/>
      <c r="R1589" s="20">
        <f t="shared" si="4611"/>
        <v>21372.400000000001</v>
      </c>
      <c r="S1589" s="20">
        <f t="shared" si="4612"/>
        <v>21372.400000000001</v>
      </c>
      <c r="T1589" s="20">
        <f t="shared" si="4613"/>
        <v>21372.400000000001</v>
      </c>
      <c r="U1589" s="20"/>
      <c r="V1589" s="20">
        <f t="shared" si="4552"/>
        <v>21372.400000000001</v>
      </c>
      <c r="W1589" s="20"/>
      <c r="X1589" s="20"/>
      <c r="Y1589" s="20"/>
      <c r="Z1589" s="20">
        <f t="shared" si="4549"/>
        <v>21372.400000000001</v>
      </c>
      <c r="AA1589" s="20">
        <f t="shared" si="4550"/>
        <v>21372.400000000001</v>
      </c>
      <c r="AB1589" s="20">
        <f t="shared" si="4551"/>
        <v>21372.400000000001</v>
      </c>
      <c r="AC1589" s="20"/>
      <c r="AD1589" s="20"/>
      <c r="AE1589" s="20"/>
      <c r="AF1589" s="20">
        <f t="shared" si="4534"/>
        <v>21372.400000000001</v>
      </c>
      <c r="AG1589" s="20">
        <f t="shared" si="4535"/>
        <v>21372.400000000001</v>
      </c>
      <c r="AH1589" s="20">
        <f t="shared" si="4536"/>
        <v>21372.400000000001</v>
      </c>
      <c r="AI1589" s="20"/>
      <c r="AJ1589" s="20">
        <f t="shared" si="4537"/>
        <v>21372.400000000001</v>
      </c>
      <c r="AK1589" s="20"/>
      <c r="AL1589" s="20"/>
      <c r="AM1589" s="20"/>
      <c r="AN1589" s="20">
        <f t="shared" si="4614"/>
        <v>21372.400000000001</v>
      </c>
      <c r="AO1589" s="20">
        <f t="shared" si="4615"/>
        <v>21372.400000000001</v>
      </c>
      <c r="AP1589" s="20">
        <f t="shared" si="4616"/>
        <v>21372.400000000001</v>
      </c>
      <c r="AQ1589" s="20"/>
      <c r="AR1589" s="20"/>
      <c r="AS1589" s="20"/>
      <c r="AT1589" s="20">
        <f t="shared" si="4617"/>
        <v>21372.400000000001</v>
      </c>
      <c r="AU1589" s="20">
        <f t="shared" si="4618"/>
        <v>21372.400000000001</v>
      </c>
      <c r="AV1589" s="20">
        <f t="shared" si="4619"/>
        <v>21372.400000000001</v>
      </c>
      <c r="AW1589" s="20"/>
      <c r="AX1589" s="20"/>
      <c r="AY1589" s="20"/>
      <c r="AZ1589" s="20">
        <f t="shared" si="4541"/>
        <v>21372.400000000001</v>
      </c>
      <c r="BA1589" s="20">
        <f t="shared" si="4542"/>
        <v>21372.400000000001</v>
      </c>
      <c r="BB1589" s="20">
        <f t="shared" si="4543"/>
        <v>21372.400000000001</v>
      </c>
      <c r="BC1589" s="20"/>
      <c r="BD1589" s="20">
        <f t="shared" si="4540"/>
        <v>21372.400000000001</v>
      </c>
      <c r="BE1589" s="20"/>
      <c r="BF1589" s="20"/>
      <c r="BG1589" s="20"/>
      <c r="BH1589" s="20">
        <f t="shared" si="4664"/>
        <v>21372.400000000001</v>
      </c>
      <c r="BI1589" s="20">
        <f t="shared" si="4665"/>
        <v>21372.400000000001</v>
      </c>
      <c r="BJ1589" s="20">
        <f t="shared" si="4666"/>
        <v>21372.400000000001</v>
      </c>
      <c r="BK1589" s="20"/>
      <c r="BL1589" s="20"/>
      <c r="BM1589" s="20">
        <f t="shared" si="4668"/>
        <v>21372.400000000001</v>
      </c>
      <c r="BN1589" s="20">
        <f t="shared" si="4669"/>
        <v>21372.400000000001</v>
      </c>
      <c r="BO1589" s="20"/>
      <c r="BP1589" s="20"/>
      <c r="BQ1589" s="20"/>
      <c r="BR1589" s="20">
        <f t="shared" si="4544"/>
        <v>21372.400000000001</v>
      </c>
      <c r="BS1589" s="20">
        <f t="shared" si="4545"/>
        <v>21372.400000000001</v>
      </c>
      <c r="BT1589" s="20">
        <f t="shared" si="4546"/>
        <v>21372.400000000001</v>
      </c>
      <c r="BU1589" s="20"/>
      <c r="BV1589" s="20">
        <f t="shared" si="4547"/>
        <v>21372.400000000001</v>
      </c>
      <c r="BW1589" s="20"/>
      <c r="BX1589" s="20"/>
      <c r="BY1589" s="20">
        <f t="shared" si="4572"/>
        <v>21372.400000000001</v>
      </c>
      <c r="BZ1589" s="20">
        <f t="shared" si="4573"/>
        <v>21372.400000000001</v>
      </c>
      <c r="CA1589" s="20"/>
      <c r="CB1589" s="20">
        <f t="shared" si="4574"/>
        <v>21372.400000000001</v>
      </c>
      <c r="CC1589" s="20"/>
      <c r="CD1589" s="20">
        <f t="shared" si="4575"/>
        <v>21372.400000000001</v>
      </c>
      <c r="CE1589" s="20"/>
    </row>
    <row r="1590" spans="1:83" x14ac:dyDescent="0.25">
      <c r="A1590" s="10" t="s">
        <v>140</v>
      </c>
      <c r="B1590" s="19">
        <v>620</v>
      </c>
      <c r="C1590" s="10"/>
      <c r="D1590" s="10"/>
      <c r="E1590" s="25" t="s">
        <v>616</v>
      </c>
      <c r="F1590" s="20">
        <f>F1591</f>
        <v>21923.4</v>
      </c>
      <c r="G1590" s="20">
        <f t="shared" ref="G1590:CE1590" si="4716">G1591</f>
        <v>21923.4</v>
      </c>
      <c r="H1590" s="20">
        <f t="shared" si="4716"/>
        <v>21923.4</v>
      </c>
      <c r="I1590" s="20">
        <f t="shared" si="4716"/>
        <v>0</v>
      </c>
      <c r="J1590" s="20">
        <f t="shared" si="4716"/>
        <v>0</v>
      </c>
      <c r="K1590" s="20">
        <f t="shared" si="4716"/>
        <v>0</v>
      </c>
      <c r="L1590" s="20">
        <f t="shared" si="4713"/>
        <v>21923.4</v>
      </c>
      <c r="M1590" s="20">
        <f t="shared" si="4714"/>
        <v>21923.4</v>
      </c>
      <c r="N1590" s="20">
        <f t="shared" si="4715"/>
        <v>21923.4</v>
      </c>
      <c r="O1590" s="20">
        <f t="shared" si="4716"/>
        <v>0</v>
      </c>
      <c r="P1590" s="20">
        <f t="shared" si="4716"/>
        <v>0</v>
      </c>
      <c r="Q1590" s="20">
        <f t="shared" si="4716"/>
        <v>0</v>
      </c>
      <c r="R1590" s="20">
        <f t="shared" si="4611"/>
        <v>21923.4</v>
      </c>
      <c r="S1590" s="20">
        <f t="shared" si="4612"/>
        <v>21923.4</v>
      </c>
      <c r="T1590" s="20">
        <f t="shared" si="4613"/>
        <v>21923.4</v>
      </c>
      <c r="U1590" s="20">
        <f t="shared" si="4716"/>
        <v>0</v>
      </c>
      <c r="V1590" s="20">
        <f t="shared" si="4552"/>
        <v>21923.4</v>
      </c>
      <c r="W1590" s="20">
        <f t="shared" si="4716"/>
        <v>0</v>
      </c>
      <c r="X1590" s="20">
        <f t="shared" si="4716"/>
        <v>0</v>
      </c>
      <c r="Y1590" s="20">
        <f t="shared" si="4716"/>
        <v>0</v>
      </c>
      <c r="Z1590" s="20">
        <f t="shared" si="4549"/>
        <v>21923.4</v>
      </c>
      <c r="AA1590" s="20">
        <f t="shared" si="4550"/>
        <v>21923.4</v>
      </c>
      <c r="AB1590" s="20">
        <f t="shared" si="4551"/>
        <v>21923.4</v>
      </c>
      <c r="AC1590" s="20">
        <f t="shared" si="4716"/>
        <v>0</v>
      </c>
      <c r="AD1590" s="20">
        <f t="shared" si="4716"/>
        <v>0</v>
      </c>
      <c r="AE1590" s="20">
        <f t="shared" si="4716"/>
        <v>0</v>
      </c>
      <c r="AF1590" s="20">
        <f t="shared" si="4534"/>
        <v>21923.4</v>
      </c>
      <c r="AG1590" s="20">
        <f t="shared" si="4535"/>
        <v>21923.4</v>
      </c>
      <c r="AH1590" s="20">
        <f t="shared" si="4536"/>
        <v>21923.4</v>
      </c>
      <c r="AI1590" s="20">
        <f t="shared" si="4716"/>
        <v>0</v>
      </c>
      <c r="AJ1590" s="20">
        <f t="shared" si="4537"/>
        <v>21923.4</v>
      </c>
      <c r="AK1590" s="20">
        <f t="shared" si="4716"/>
        <v>0</v>
      </c>
      <c r="AL1590" s="20">
        <f t="shared" si="4716"/>
        <v>0</v>
      </c>
      <c r="AM1590" s="20">
        <f t="shared" si="4716"/>
        <v>0</v>
      </c>
      <c r="AN1590" s="20">
        <f t="shared" si="4614"/>
        <v>21923.4</v>
      </c>
      <c r="AO1590" s="20">
        <f t="shared" si="4615"/>
        <v>21923.4</v>
      </c>
      <c r="AP1590" s="20">
        <f t="shared" si="4616"/>
        <v>21923.4</v>
      </c>
      <c r="AQ1590" s="20">
        <f t="shared" si="4716"/>
        <v>0</v>
      </c>
      <c r="AR1590" s="20">
        <f t="shared" si="4716"/>
        <v>0</v>
      </c>
      <c r="AS1590" s="20">
        <f t="shared" si="4716"/>
        <v>0</v>
      </c>
      <c r="AT1590" s="20">
        <f t="shared" si="4617"/>
        <v>21923.4</v>
      </c>
      <c r="AU1590" s="20">
        <f t="shared" si="4618"/>
        <v>21923.4</v>
      </c>
      <c r="AV1590" s="20">
        <f t="shared" si="4619"/>
        <v>21923.4</v>
      </c>
      <c r="AW1590" s="20">
        <f t="shared" si="4716"/>
        <v>0</v>
      </c>
      <c r="AX1590" s="20">
        <f t="shared" si="4716"/>
        <v>0</v>
      </c>
      <c r="AY1590" s="20">
        <f t="shared" si="4716"/>
        <v>0</v>
      </c>
      <c r="AZ1590" s="20">
        <f t="shared" si="4541"/>
        <v>21923.4</v>
      </c>
      <c r="BA1590" s="20">
        <f t="shared" si="4542"/>
        <v>21923.4</v>
      </c>
      <c r="BB1590" s="20">
        <f t="shared" si="4543"/>
        <v>21923.4</v>
      </c>
      <c r="BC1590" s="20">
        <f t="shared" si="4716"/>
        <v>0</v>
      </c>
      <c r="BD1590" s="20">
        <f t="shared" si="4540"/>
        <v>21923.4</v>
      </c>
      <c r="BE1590" s="20">
        <f t="shared" si="4716"/>
        <v>0</v>
      </c>
      <c r="BF1590" s="20">
        <f t="shared" si="4716"/>
        <v>0</v>
      </c>
      <c r="BG1590" s="20">
        <f t="shared" si="4716"/>
        <v>0</v>
      </c>
      <c r="BH1590" s="20">
        <f t="shared" si="4664"/>
        <v>21923.4</v>
      </c>
      <c r="BI1590" s="20">
        <f t="shared" si="4665"/>
        <v>21923.4</v>
      </c>
      <c r="BJ1590" s="20">
        <f t="shared" si="4666"/>
        <v>21923.4</v>
      </c>
      <c r="BK1590" s="20">
        <f t="shared" si="4716"/>
        <v>0</v>
      </c>
      <c r="BL1590" s="20">
        <f t="shared" si="4716"/>
        <v>0</v>
      </c>
      <c r="BM1590" s="20">
        <f t="shared" si="4668"/>
        <v>21923.4</v>
      </c>
      <c r="BN1590" s="20">
        <f t="shared" si="4669"/>
        <v>21923.4</v>
      </c>
      <c r="BO1590" s="20">
        <f t="shared" si="4716"/>
        <v>0</v>
      </c>
      <c r="BP1590" s="20">
        <f t="shared" si="4716"/>
        <v>0</v>
      </c>
      <c r="BQ1590" s="20">
        <f t="shared" si="4716"/>
        <v>0</v>
      </c>
      <c r="BR1590" s="20">
        <f t="shared" si="4544"/>
        <v>21923.4</v>
      </c>
      <c r="BS1590" s="20">
        <f t="shared" si="4545"/>
        <v>21923.4</v>
      </c>
      <c r="BT1590" s="20">
        <f t="shared" si="4546"/>
        <v>21923.4</v>
      </c>
      <c r="BU1590" s="20">
        <f t="shared" si="4716"/>
        <v>0</v>
      </c>
      <c r="BV1590" s="20">
        <f t="shared" si="4547"/>
        <v>21923.4</v>
      </c>
      <c r="BW1590" s="20">
        <f t="shared" si="4716"/>
        <v>0</v>
      </c>
      <c r="BX1590" s="20">
        <f t="shared" si="4716"/>
        <v>0</v>
      </c>
      <c r="BY1590" s="20">
        <f t="shared" si="4572"/>
        <v>21923.4</v>
      </c>
      <c r="BZ1590" s="20">
        <f t="shared" si="4573"/>
        <v>21923.4</v>
      </c>
      <c r="CA1590" s="20">
        <f t="shared" si="4716"/>
        <v>0</v>
      </c>
      <c r="CB1590" s="20">
        <f t="shared" si="4574"/>
        <v>21923.4</v>
      </c>
      <c r="CC1590" s="20">
        <f t="shared" si="4716"/>
        <v>0</v>
      </c>
      <c r="CD1590" s="20">
        <f t="shared" si="4575"/>
        <v>21923.4</v>
      </c>
      <c r="CE1590" s="20">
        <f t="shared" si="4716"/>
        <v>0</v>
      </c>
    </row>
    <row r="1591" spans="1:83" x14ac:dyDescent="0.25">
      <c r="A1591" s="10" t="s">
        <v>140</v>
      </c>
      <c r="B1591" s="19">
        <v>620</v>
      </c>
      <c r="C1591" s="10" t="s">
        <v>338</v>
      </c>
      <c r="D1591" s="10" t="s">
        <v>336</v>
      </c>
      <c r="E1591" s="25" t="s">
        <v>585</v>
      </c>
      <c r="F1591" s="20">
        <v>21923.4</v>
      </c>
      <c r="G1591" s="20">
        <v>21923.4</v>
      </c>
      <c r="H1591" s="20">
        <v>21923.4</v>
      </c>
      <c r="I1591" s="20"/>
      <c r="J1591" s="20"/>
      <c r="K1591" s="20"/>
      <c r="L1591" s="20">
        <f t="shared" si="4713"/>
        <v>21923.4</v>
      </c>
      <c r="M1591" s="20">
        <f t="shared" si="4714"/>
        <v>21923.4</v>
      </c>
      <c r="N1591" s="20">
        <f t="shared" si="4715"/>
        <v>21923.4</v>
      </c>
      <c r="O1591" s="20"/>
      <c r="P1591" s="20"/>
      <c r="Q1591" s="20"/>
      <c r="R1591" s="20">
        <f t="shared" si="4611"/>
        <v>21923.4</v>
      </c>
      <c r="S1591" s="20">
        <f t="shared" si="4612"/>
        <v>21923.4</v>
      </c>
      <c r="T1591" s="20">
        <f t="shared" si="4613"/>
        <v>21923.4</v>
      </c>
      <c r="U1591" s="20"/>
      <c r="V1591" s="20">
        <f t="shared" si="4552"/>
        <v>21923.4</v>
      </c>
      <c r="W1591" s="20"/>
      <c r="X1591" s="20"/>
      <c r="Y1591" s="20"/>
      <c r="Z1591" s="20">
        <f t="shared" si="4549"/>
        <v>21923.4</v>
      </c>
      <c r="AA1591" s="20">
        <f t="shared" si="4550"/>
        <v>21923.4</v>
      </c>
      <c r="AB1591" s="20">
        <f t="shared" si="4551"/>
        <v>21923.4</v>
      </c>
      <c r="AC1591" s="20"/>
      <c r="AD1591" s="20"/>
      <c r="AE1591" s="20"/>
      <c r="AF1591" s="20">
        <f t="shared" si="4534"/>
        <v>21923.4</v>
      </c>
      <c r="AG1591" s="20">
        <f t="shared" si="4535"/>
        <v>21923.4</v>
      </c>
      <c r="AH1591" s="20">
        <f t="shared" si="4536"/>
        <v>21923.4</v>
      </c>
      <c r="AI1591" s="20"/>
      <c r="AJ1591" s="20">
        <f t="shared" si="4537"/>
        <v>21923.4</v>
      </c>
      <c r="AK1591" s="20"/>
      <c r="AL1591" s="20"/>
      <c r="AM1591" s="20"/>
      <c r="AN1591" s="20">
        <f t="shared" si="4614"/>
        <v>21923.4</v>
      </c>
      <c r="AO1591" s="20">
        <f t="shared" si="4615"/>
        <v>21923.4</v>
      </c>
      <c r="AP1591" s="20">
        <f t="shared" si="4616"/>
        <v>21923.4</v>
      </c>
      <c r="AQ1591" s="20"/>
      <c r="AR1591" s="20"/>
      <c r="AS1591" s="20"/>
      <c r="AT1591" s="20">
        <f t="shared" si="4617"/>
        <v>21923.4</v>
      </c>
      <c r="AU1591" s="20">
        <f t="shared" si="4618"/>
        <v>21923.4</v>
      </c>
      <c r="AV1591" s="20">
        <f t="shared" si="4619"/>
        <v>21923.4</v>
      </c>
      <c r="AW1591" s="20"/>
      <c r="AX1591" s="20"/>
      <c r="AY1591" s="20"/>
      <c r="AZ1591" s="20">
        <f t="shared" si="4541"/>
        <v>21923.4</v>
      </c>
      <c r="BA1591" s="20">
        <f t="shared" si="4542"/>
        <v>21923.4</v>
      </c>
      <c r="BB1591" s="20">
        <f t="shared" si="4543"/>
        <v>21923.4</v>
      </c>
      <c r="BC1591" s="20"/>
      <c r="BD1591" s="20">
        <f t="shared" si="4540"/>
        <v>21923.4</v>
      </c>
      <c r="BE1591" s="20"/>
      <c r="BF1591" s="20"/>
      <c r="BG1591" s="20"/>
      <c r="BH1591" s="20">
        <f t="shared" si="4664"/>
        <v>21923.4</v>
      </c>
      <c r="BI1591" s="20">
        <f t="shared" si="4665"/>
        <v>21923.4</v>
      </c>
      <c r="BJ1591" s="20">
        <f t="shared" si="4666"/>
        <v>21923.4</v>
      </c>
      <c r="BK1591" s="20"/>
      <c r="BL1591" s="20"/>
      <c r="BM1591" s="20">
        <f t="shared" si="4668"/>
        <v>21923.4</v>
      </c>
      <c r="BN1591" s="20">
        <f t="shared" si="4669"/>
        <v>21923.4</v>
      </c>
      <c r="BO1591" s="20"/>
      <c r="BP1591" s="20"/>
      <c r="BQ1591" s="20"/>
      <c r="BR1591" s="20">
        <f t="shared" si="4544"/>
        <v>21923.4</v>
      </c>
      <c r="BS1591" s="20">
        <f t="shared" si="4545"/>
        <v>21923.4</v>
      </c>
      <c r="BT1591" s="20">
        <f t="shared" si="4546"/>
        <v>21923.4</v>
      </c>
      <c r="BU1591" s="20"/>
      <c r="BV1591" s="20">
        <f t="shared" si="4547"/>
        <v>21923.4</v>
      </c>
      <c r="BW1591" s="20"/>
      <c r="BX1591" s="20"/>
      <c r="BY1591" s="20">
        <f t="shared" si="4572"/>
        <v>21923.4</v>
      </c>
      <c r="BZ1591" s="20">
        <f t="shared" si="4573"/>
        <v>21923.4</v>
      </c>
      <c r="CA1591" s="20"/>
      <c r="CB1591" s="20">
        <f t="shared" si="4574"/>
        <v>21923.4</v>
      </c>
      <c r="CC1591" s="20"/>
      <c r="CD1591" s="20">
        <f t="shared" si="4575"/>
        <v>21923.4</v>
      </c>
      <c r="CE1591" s="20"/>
    </row>
    <row r="1592" spans="1:83" ht="47.25" x14ac:dyDescent="0.25">
      <c r="A1592" s="10" t="s">
        <v>141</v>
      </c>
      <c r="B1592" s="19"/>
      <c r="C1592" s="10"/>
      <c r="D1592" s="10"/>
      <c r="E1592" s="25" t="s">
        <v>969</v>
      </c>
      <c r="F1592" s="20">
        <f>F1593</f>
        <v>228.9</v>
      </c>
      <c r="G1592" s="20">
        <f t="shared" ref="G1592:CE1594" si="4717">G1593</f>
        <v>250</v>
      </c>
      <c r="H1592" s="20">
        <f t="shared" si="4717"/>
        <v>250</v>
      </c>
      <c r="I1592" s="20">
        <f t="shared" si="4717"/>
        <v>0</v>
      </c>
      <c r="J1592" s="20">
        <f t="shared" si="4717"/>
        <v>0</v>
      </c>
      <c r="K1592" s="20">
        <f t="shared" si="4717"/>
        <v>0</v>
      </c>
      <c r="L1592" s="20">
        <f t="shared" si="4713"/>
        <v>228.9</v>
      </c>
      <c r="M1592" s="20">
        <f t="shared" si="4714"/>
        <v>250</v>
      </c>
      <c r="N1592" s="20">
        <f t="shared" si="4715"/>
        <v>250</v>
      </c>
      <c r="O1592" s="20">
        <f t="shared" si="4717"/>
        <v>0</v>
      </c>
      <c r="P1592" s="20">
        <f t="shared" si="4717"/>
        <v>0</v>
      </c>
      <c r="Q1592" s="20">
        <f t="shared" si="4717"/>
        <v>0</v>
      </c>
      <c r="R1592" s="20">
        <f t="shared" si="4611"/>
        <v>228.9</v>
      </c>
      <c r="S1592" s="20">
        <f t="shared" si="4612"/>
        <v>250</v>
      </c>
      <c r="T1592" s="20">
        <f t="shared" si="4613"/>
        <v>250</v>
      </c>
      <c r="U1592" s="20">
        <f t="shared" si="4717"/>
        <v>0</v>
      </c>
      <c r="V1592" s="20">
        <f t="shared" si="4552"/>
        <v>228.9</v>
      </c>
      <c r="W1592" s="20">
        <f t="shared" si="4717"/>
        <v>0</v>
      </c>
      <c r="X1592" s="20">
        <f t="shared" si="4717"/>
        <v>0</v>
      </c>
      <c r="Y1592" s="20">
        <f t="shared" si="4717"/>
        <v>0</v>
      </c>
      <c r="Z1592" s="20">
        <f t="shared" si="4549"/>
        <v>228.9</v>
      </c>
      <c r="AA1592" s="20">
        <f t="shared" si="4550"/>
        <v>250</v>
      </c>
      <c r="AB1592" s="20">
        <f t="shared" si="4551"/>
        <v>250</v>
      </c>
      <c r="AC1592" s="20">
        <f t="shared" si="4717"/>
        <v>0</v>
      </c>
      <c r="AD1592" s="20">
        <f t="shared" si="4717"/>
        <v>0</v>
      </c>
      <c r="AE1592" s="20">
        <f t="shared" si="4717"/>
        <v>0</v>
      </c>
      <c r="AF1592" s="20">
        <f t="shared" si="4534"/>
        <v>228.9</v>
      </c>
      <c r="AG1592" s="20">
        <f t="shared" si="4535"/>
        <v>250</v>
      </c>
      <c r="AH1592" s="20">
        <f t="shared" si="4536"/>
        <v>250</v>
      </c>
      <c r="AI1592" s="20">
        <f t="shared" si="4717"/>
        <v>0</v>
      </c>
      <c r="AJ1592" s="20">
        <f t="shared" si="4537"/>
        <v>228.9</v>
      </c>
      <c r="AK1592" s="20">
        <f t="shared" si="4717"/>
        <v>0</v>
      </c>
      <c r="AL1592" s="20">
        <f t="shared" si="4717"/>
        <v>0</v>
      </c>
      <c r="AM1592" s="20">
        <f t="shared" si="4717"/>
        <v>0</v>
      </c>
      <c r="AN1592" s="20">
        <f t="shared" si="4614"/>
        <v>228.9</v>
      </c>
      <c r="AO1592" s="20">
        <f t="shared" si="4615"/>
        <v>250</v>
      </c>
      <c r="AP1592" s="20">
        <f t="shared" si="4616"/>
        <v>250</v>
      </c>
      <c r="AQ1592" s="20">
        <f t="shared" si="4717"/>
        <v>0</v>
      </c>
      <c r="AR1592" s="20">
        <f t="shared" si="4717"/>
        <v>0</v>
      </c>
      <c r="AS1592" s="20">
        <f t="shared" si="4717"/>
        <v>0</v>
      </c>
      <c r="AT1592" s="20">
        <f t="shared" si="4617"/>
        <v>228.9</v>
      </c>
      <c r="AU1592" s="20">
        <f t="shared" si="4618"/>
        <v>250</v>
      </c>
      <c r="AV1592" s="20">
        <f t="shared" si="4619"/>
        <v>250</v>
      </c>
      <c r="AW1592" s="20">
        <f t="shared" si="4717"/>
        <v>0</v>
      </c>
      <c r="AX1592" s="20">
        <f t="shared" si="4717"/>
        <v>0</v>
      </c>
      <c r="AY1592" s="20">
        <f t="shared" si="4717"/>
        <v>0</v>
      </c>
      <c r="AZ1592" s="20">
        <f t="shared" si="4541"/>
        <v>228.9</v>
      </c>
      <c r="BA1592" s="20">
        <f t="shared" si="4542"/>
        <v>250</v>
      </c>
      <c r="BB1592" s="20">
        <f t="shared" si="4543"/>
        <v>250</v>
      </c>
      <c r="BC1592" s="20">
        <f t="shared" si="4717"/>
        <v>0</v>
      </c>
      <c r="BD1592" s="20">
        <f t="shared" si="4540"/>
        <v>228.9</v>
      </c>
      <c r="BE1592" s="20">
        <f t="shared" si="4717"/>
        <v>0</v>
      </c>
      <c r="BF1592" s="20">
        <f t="shared" si="4717"/>
        <v>0</v>
      </c>
      <c r="BG1592" s="20">
        <f t="shared" si="4717"/>
        <v>0</v>
      </c>
      <c r="BH1592" s="20">
        <f t="shared" si="4664"/>
        <v>228.9</v>
      </c>
      <c r="BI1592" s="20">
        <f t="shared" si="4665"/>
        <v>250</v>
      </c>
      <c r="BJ1592" s="20">
        <f t="shared" si="4666"/>
        <v>250</v>
      </c>
      <c r="BK1592" s="20">
        <f t="shared" si="4717"/>
        <v>0</v>
      </c>
      <c r="BL1592" s="20">
        <f t="shared" si="4717"/>
        <v>0</v>
      </c>
      <c r="BM1592" s="20">
        <f t="shared" si="4668"/>
        <v>228.9</v>
      </c>
      <c r="BN1592" s="20">
        <f t="shared" si="4669"/>
        <v>250</v>
      </c>
      <c r="BO1592" s="20">
        <f t="shared" si="4717"/>
        <v>0</v>
      </c>
      <c r="BP1592" s="20">
        <f t="shared" si="4717"/>
        <v>0</v>
      </c>
      <c r="BQ1592" s="20">
        <f t="shared" si="4717"/>
        <v>0</v>
      </c>
      <c r="BR1592" s="20">
        <f t="shared" si="4544"/>
        <v>228.9</v>
      </c>
      <c r="BS1592" s="20">
        <f t="shared" si="4545"/>
        <v>250</v>
      </c>
      <c r="BT1592" s="20">
        <f t="shared" si="4546"/>
        <v>250</v>
      </c>
      <c r="BU1592" s="20">
        <f t="shared" si="4717"/>
        <v>0</v>
      </c>
      <c r="BV1592" s="20">
        <f t="shared" si="4547"/>
        <v>228.9</v>
      </c>
      <c r="BW1592" s="20">
        <f t="shared" si="4717"/>
        <v>0</v>
      </c>
      <c r="BX1592" s="20">
        <f t="shared" si="4717"/>
        <v>0</v>
      </c>
      <c r="BY1592" s="20">
        <f t="shared" si="4572"/>
        <v>228.9</v>
      </c>
      <c r="BZ1592" s="20">
        <f t="shared" si="4573"/>
        <v>250</v>
      </c>
      <c r="CA1592" s="20">
        <f t="shared" si="4717"/>
        <v>0</v>
      </c>
      <c r="CB1592" s="20">
        <f t="shared" si="4574"/>
        <v>228.9</v>
      </c>
      <c r="CC1592" s="20">
        <f t="shared" si="4717"/>
        <v>0</v>
      </c>
      <c r="CD1592" s="20">
        <f t="shared" si="4575"/>
        <v>228.9</v>
      </c>
      <c r="CE1592" s="20">
        <f t="shared" si="4717"/>
        <v>0</v>
      </c>
    </row>
    <row r="1593" spans="1:83" ht="47.25" x14ac:dyDescent="0.25">
      <c r="A1593" s="10" t="s">
        <v>141</v>
      </c>
      <c r="B1593" s="19">
        <v>600</v>
      </c>
      <c r="C1593" s="10"/>
      <c r="D1593" s="10"/>
      <c r="E1593" s="25" t="s">
        <v>614</v>
      </c>
      <c r="F1593" s="20">
        <f>F1594</f>
        <v>228.9</v>
      </c>
      <c r="G1593" s="20">
        <f t="shared" si="4717"/>
        <v>250</v>
      </c>
      <c r="H1593" s="20">
        <f t="shared" si="4717"/>
        <v>250</v>
      </c>
      <c r="I1593" s="20">
        <f t="shared" si="4717"/>
        <v>0</v>
      </c>
      <c r="J1593" s="20">
        <f t="shared" si="4717"/>
        <v>0</v>
      </c>
      <c r="K1593" s="20">
        <f t="shared" si="4717"/>
        <v>0</v>
      </c>
      <c r="L1593" s="20">
        <f t="shared" si="4713"/>
        <v>228.9</v>
      </c>
      <c r="M1593" s="20">
        <f t="shared" si="4714"/>
        <v>250</v>
      </c>
      <c r="N1593" s="20">
        <f t="shared" si="4715"/>
        <v>250</v>
      </c>
      <c r="O1593" s="20">
        <f t="shared" si="4717"/>
        <v>0</v>
      </c>
      <c r="P1593" s="20">
        <f t="shared" si="4717"/>
        <v>0</v>
      </c>
      <c r="Q1593" s="20">
        <f t="shared" si="4717"/>
        <v>0</v>
      </c>
      <c r="R1593" s="20">
        <f t="shared" si="4611"/>
        <v>228.9</v>
      </c>
      <c r="S1593" s="20">
        <f t="shared" si="4612"/>
        <v>250</v>
      </c>
      <c r="T1593" s="20">
        <f t="shared" si="4613"/>
        <v>250</v>
      </c>
      <c r="U1593" s="20">
        <f t="shared" si="4717"/>
        <v>0</v>
      </c>
      <c r="V1593" s="20">
        <f t="shared" si="4552"/>
        <v>228.9</v>
      </c>
      <c r="W1593" s="20">
        <f t="shared" si="4717"/>
        <v>0</v>
      </c>
      <c r="X1593" s="20">
        <f t="shared" si="4717"/>
        <v>0</v>
      </c>
      <c r="Y1593" s="20">
        <f t="shared" si="4717"/>
        <v>0</v>
      </c>
      <c r="Z1593" s="20">
        <f t="shared" si="4549"/>
        <v>228.9</v>
      </c>
      <c r="AA1593" s="20">
        <f t="shared" si="4550"/>
        <v>250</v>
      </c>
      <c r="AB1593" s="20">
        <f t="shared" si="4551"/>
        <v>250</v>
      </c>
      <c r="AC1593" s="20">
        <f t="shared" si="4717"/>
        <v>0</v>
      </c>
      <c r="AD1593" s="20">
        <f t="shared" si="4717"/>
        <v>0</v>
      </c>
      <c r="AE1593" s="20">
        <f t="shared" si="4717"/>
        <v>0</v>
      </c>
      <c r="AF1593" s="20">
        <f t="shared" si="4534"/>
        <v>228.9</v>
      </c>
      <c r="AG1593" s="20">
        <f t="shared" si="4535"/>
        <v>250</v>
      </c>
      <c r="AH1593" s="20">
        <f t="shared" si="4536"/>
        <v>250</v>
      </c>
      <c r="AI1593" s="20">
        <f t="shared" si="4717"/>
        <v>0</v>
      </c>
      <c r="AJ1593" s="20">
        <f t="shared" si="4537"/>
        <v>228.9</v>
      </c>
      <c r="AK1593" s="20">
        <f t="shared" si="4717"/>
        <v>0</v>
      </c>
      <c r="AL1593" s="20">
        <f t="shared" si="4717"/>
        <v>0</v>
      </c>
      <c r="AM1593" s="20">
        <f t="shared" si="4717"/>
        <v>0</v>
      </c>
      <c r="AN1593" s="20">
        <f t="shared" si="4614"/>
        <v>228.9</v>
      </c>
      <c r="AO1593" s="20">
        <f t="shared" si="4615"/>
        <v>250</v>
      </c>
      <c r="AP1593" s="20">
        <f t="shared" si="4616"/>
        <v>250</v>
      </c>
      <c r="AQ1593" s="20">
        <f t="shared" si="4717"/>
        <v>0</v>
      </c>
      <c r="AR1593" s="20">
        <f t="shared" si="4717"/>
        <v>0</v>
      </c>
      <c r="AS1593" s="20">
        <f t="shared" si="4717"/>
        <v>0</v>
      </c>
      <c r="AT1593" s="20">
        <f t="shared" si="4617"/>
        <v>228.9</v>
      </c>
      <c r="AU1593" s="20">
        <f t="shared" si="4618"/>
        <v>250</v>
      </c>
      <c r="AV1593" s="20">
        <f t="shared" si="4619"/>
        <v>250</v>
      </c>
      <c r="AW1593" s="20">
        <f t="shared" si="4717"/>
        <v>0</v>
      </c>
      <c r="AX1593" s="20">
        <f t="shared" si="4717"/>
        <v>0</v>
      </c>
      <c r="AY1593" s="20">
        <f t="shared" si="4717"/>
        <v>0</v>
      </c>
      <c r="AZ1593" s="20">
        <f t="shared" si="4541"/>
        <v>228.9</v>
      </c>
      <c r="BA1593" s="20">
        <f t="shared" si="4542"/>
        <v>250</v>
      </c>
      <c r="BB1593" s="20">
        <f t="shared" si="4543"/>
        <v>250</v>
      </c>
      <c r="BC1593" s="20">
        <f t="shared" si="4717"/>
        <v>0</v>
      </c>
      <c r="BD1593" s="20">
        <f t="shared" si="4540"/>
        <v>228.9</v>
      </c>
      <c r="BE1593" s="20">
        <f t="shared" si="4717"/>
        <v>0</v>
      </c>
      <c r="BF1593" s="20">
        <f t="shared" si="4717"/>
        <v>0</v>
      </c>
      <c r="BG1593" s="20">
        <f t="shared" si="4717"/>
        <v>0</v>
      </c>
      <c r="BH1593" s="20">
        <f t="shared" si="4664"/>
        <v>228.9</v>
      </c>
      <c r="BI1593" s="20">
        <f t="shared" si="4665"/>
        <v>250</v>
      </c>
      <c r="BJ1593" s="20">
        <f t="shared" si="4666"/>
        <v>250</v>
      </c>
      <c r="BK1593" s="20">
        <f t="shared" si="4717"/>
        <v>0</v>
      </c>
      <c r="BL1593" s="20">
        <f t="shared" si="4717"/>
        <v>0</v>
      </c>
      <c r="BM1593" s="20">
        <f t="shared" si="4668"/>
        <v>228.9</v>
      </c>
      <c r="BN1593" s="20">
        <f t="shared" si="4669"/>
        <v>250</v>
      </c>
      <c r="BO1593" s="20">
        <f t="shared" si="4717"/>
        <v>0</v>
      </c>
      <c r="BP1593" s="20">
        <f t="shared" si="4717"/>
        <v>0</v>
      </c>
      <c r="BQ1593" s="20">
        <f t="shared" si="4717"/>
        <v>0</v>
      </c>
      <c r="BR1593" s="20">
        <f t="shared" si="4544"/>
        <v>228.9</v>
      </c>
      <c r="BS1593" s="20">
        <f t="shared" si="4545"/>
        <v>250</v>
      </c>
      <c r="BT1593" s="20">
        <f t="shared" si="4546"/>
        <v>250</v>
      </c>
      <c r="BU1593" s="20">
        <f t="shared" si="4717"/>
        <v>0</v>
      </c>
      <c r="BV1593" s="20">
        <f t="shared" si="4547"/>
        <v>228.9</v>
      </c>
      <c r="BW1593" s="20">
        <f t="shared" si="4717"/>
        <v>0</v>
      </c>
      <c r="BX1593" s="20">
        <f t="shared" si="4717"/>
        <v>0</v>
      </c>
      <c r="BY1593" s="20">
        <f t="shared" si="4572"/>
        <v>228.9</v>
      </c>
      <c r="BZ1593" s="20">
        <f t="shared" si="4573"/>
        <v>250</v>
      </c>
      <c r="CA1593" s="20">
        <f t="shared" si="4717"/>
        <v>0</v>
      </c>
      <c r="CB1593" s="20">
        <f t="shared" si="4574"/>
        <v>228.9</v>
      </c>
      <c r="CC1593" s="20">
        <f t="shared" si="4717"/>
        <v>0</v>
      </c>
      <c r="CD1593" s="20">
        <f t="shared" si="4575"/>
        <v>228.9</v>
      </c>
      <c r="CE1593" s="20">
        <f t="shared" si="4717"/>
        <v>0</v>
      </c>
    </row>
    <row r="1594" spans="1:83" x14ac:dyDescent="0.25">
      <c r="A1594" s="10" t="s">
        <v>141</v>
      </c>
      <c r="B1594" s="19">
        <v>620</v>
      </c>
      <c r="C1594" s="10"/>
      <c r="D1594" s="10"/>
      <c r="E1594" s="25" t="s">
        <v>616</v>
      </c>
      <c r="F1594" s="20">
        <f>F1595</f>
        <v>228.9</v>
      </c>
      <c r="G1594" s="20">
        <f t="shared" si="4717"/>
        <v>250</v>
      </c>
      <c r="H1594" s="20">
        <f t="shared" si="4717"/>
        <v>250</v>
      </c>
      <c r="I1594" s="20">
        <f t="shared" si="4717"/>
        <v>0</v>
      </c>
      <c r="J1594" s="20">
        <f t="shared" si="4717"/>
        <v>0</v>
      </c>
      <c r="K1594" s="20">
        <f t="shared" si="4717"/>
        <v>0</v>
      </c>
      <c r="L1594" s="20">
        <f t="shared" si="4713"/>
        <v>228.9</v>
      </c>
      <c r="M1594" s="20">
        <f t="shared" si="4714"/>
        <v>250</v>
      </c>
      <c r="N1594" s="20">
        <f t="shared" si="4715"/>
        <v>250</v>
      </c>
      <c r="O1594" s="20">
        <f t="shared" si="4717"/>
        <v>0</v>
      </c>
      <c r="P1594" s="20">
        <f t="shared" si="4717"/>
        <v>0</v>
      </c>
      <c r="Q1594" s="20">
        <f t="shared" si="4717"/>
        <v>0</v>
      </c>
      <c r="R1594" s="20">
        <f t="shared" si="4611"/>
        <v>228.9</v>
      </c>
      <c r="S1594" s="20">
        <f t="shared" si="4612"/>
        <v>250</v>
      </c>
      <c r="T1594" s="20">
        <f t="shared" si="4613"/>
        <v>250</v>
      </c>
      <c r="U1594" s="20">
        <f t="shared" si="4717"/>
        <v>0</v>
      </c>
      <c r="V1594" s="20">
        <f t="shared" si="4552"/>
        <v>228.9</v>
      </c>
      <c r="W1594" s="20">
        <f t="shared" si="4717"/>
        <v>0</v>
      </c>
      <c r="X1594" s="20">
        <f t="shared" si="4717"/>
        <v>0</v>
      </c>
      <c r="Y1594" s="20">
        <f t="shared" si="4717"/>
        <v>0</v>
      </c>
      <c r="Z1594" s="20">
        <f t="shared" si="4549"/>
        <v>228.9</v>
      </c>
      <c r="AA1594" s="20">
        <f t="shared" si="4550"/>
        <v>250</v>
      </c>
      <c r="AB1594" s="20">
        <f t="shared" si="4551"/>
        <v>250</v>
      </c>
      <c r="AC1594" s="20">
        <f t="shared" si="4717"/>
        <v>0</v>
      </c>
      <c r="AD1594" s="20">
        <f t="shared" si="4717"/>
        <v>0</v>
      </c>
      <c r="AE1594" s="20">
        <f t="shared" si="4717"/>
        <v>0</v>
      </c>
      <c r="AF1594" s="20">
        <f t="shared" si="4534"/>
        <v>228.9</v>
      </c>
      <c r="AG1594" s="20">
        <f t="shared" si="4535"/>
        <v>250</v>
      </c>
      <c r="AH1594" s="20">
        <f t="shared" si="4536"/>
        <v>250</v>
      </c>
      <c r="AI1594" s="20">
        <f t="shared" si="4717"/>
        <v>0</v>
      </c>
      <c r="AJ1594" s="20">
        <f t="shared" si="4537"/>
        <v>228.9</v>
      </c>
      <c r="AK1594" s="20">
        <f t="shared" si="4717"/>
        <v>0</v>
      </c>
      <c r="AL1594" s="20">
        <f t="shared" si="4717"/>
        <v>0</v>
      </c>
      <c r="AM1594" s="20">
        <f t="shared" si="4717"/>
        <v>0</v>
      </c>
      <c r="AN1594" s="20">
        <f t="shared" si="4614"/>
        <v>228.9</v>
      </c>
      <c r="AO1594" s="20">
        <f t="shared" si="4615"/>
        <v>250</v>
      </c>
      <c r="AP1594" s="20">
        <f t="shared" si="4616"/>
        <v>250</v>
      </c>
      <c r="AQ1594" s="20">
        <f t="shared" si="4717"/>
        <v>0</v>
      </c>
      <c r="AR1594" s="20">
        <f t="shared" si="4717"/>
        <v>0</v>
      </c>
      <c r="AS1594" s="20">
        <f t="shared" si="4717"/>
        <v>0</v>
      </c>
      <c r="AT1594" s="20">
        <f t="shared" si="4617"/>
        <v>228.9</v>
      </c>
      <c r="AU1594" s="20">
        <f t="shared" si="4618"/>
        <v>250</v>
      </c>
      <c r="AV1594" s="20">
        <f t="shared" si="4619"/>
        <v>250</v>
      </c>
      <c r="AW1594" s="20">
        <f t="shared" si="4717"/>
        <v>0</v>
      </c>
      <c r="AX1594" s="20">
        <f t="shared" si="4717"/>
        <v>0</v>
      </c>
      <c r="AY1594" s="20">
        <f t="shared" si="4717"/>
        <v>0</v>
      </c>
      <c r="AZ1594" s="20">
        <f t="shared" si="4541"/>
        <v>228.9</v>
      </c>
      <c r="BA1594" s="20">
        <f t="shared" si="4542"/>
        <v>250</v>
      </c>
      <c r="BB1594" s="20">
        <f t="shared" si="4543"/>
        <v>250</v>
      </c>
      <c r="BC1594" s="20">
        <f t="shared" si="4717"/>
        <v>0</v>
      </c>
      <c r="BD1594" s="20">
        <f t="shared" si="4540"/>
        <v>228.9</v>
      </c>
      <c r="BE1594" s="20">
        <f t="shared" si="4717"/>
        <v>0</v>
      </c>
      <c r="BF1594" s="20">
        <f t="shared" si="4717"/>
        <v>0</v>
      </c>
      <c r="BG1594" s="20">
        <f t="shared" si="4717"/>
        <v>0</v>
      </c>
      <c r="BH1594" s="20">
        <f t="shared" si="4664"/>
        <v>228.9</v>
      </c>
      <c r="BI1594" s="20">
        <f t="shared" si="4665"/>
        <v>250</v>
      </c>
      <c r="BJ1594" s="20">
        <f t="shared" si="4666"/>
        <v>250</v>
      </c>
      <c r="BK1594" s="20">
        <f t="shared" si="4717"/>
        <v>0</v>
      </c>
      <c r="BL1594" s="20">
        <f t="shared" si="4717"/>
        <v>0</v>
      </c>
      <c r="BM1594" s="20">
        <f t="shared" si="4668"/>
        <v>228.9</v>
      </c>
      <c r="BN1594" s="20">
        <f t="shared" si="4669"/>
        <v>250</v>
      </c>
      <c r="BO1594" s="20">
        <f t="shared" si="4717"/>
        <v>0</v>
      </c>
      <c r="BP1594" s="20">
        <f t="shared" si="4717"/>
        <v>0</v>
      </c>
      <c r="BQ1594" s="20">
        <f t="shared" si="4717"/>
        <v>0</v>
      </c>
      <c r="BR1594" s="20">
        <f t="shared" si="4544"/>
        <v>228.9</v>
      </c>
      <c r="BS1594" s="20">
        <f t="shared" si="4545"/>
        <v>250</v>
      </c>
      <c r="BT1594" s="20">
        <f t="shared" si="4546"/>
        <v>250</v>
      </c>
      <c r="BU1594" s="20">
        <f t="shared" si="4717"/>
        <v>0</v>
      </c>
      <c r="BV1594" s="20">
        <f t="shared" si="4547"/>
        <v>228.9</v>
      </c>
      <c r="BW1594" s="20">
        <f t="shared" si="4717"/>
        <v>0</v>
      </c>
      <c r="BX1594" s="20">
        <f t="shared" si="4717"/>
        <v>0</v>
      </c>
      <c r="BY1594" s="20">
        <f t="shared" si="4572"/>
        <v>228.9</v>
      </c>
      <c r="BZ1594" s="20">
        <f t="shared" si="4573"/>
        <v>250</v>
      </c>
      <c r="CA1594" s="20">
        <f t="shared" si="4717"/>
        <v>0</v>
      </c>
      <c r="CB1594" s="20">
        <f t="shared" si="4574"/>
        <v>228.9</v>
      </c>
      <c r="CC1594" s="20">
        <f t="shared" si="4717"/>
        <v>0</v>
      </c>
      <c r="CD1594" s="20">
        <f t="shared" si="4575"/>
        <v>228.9</v>
      </c>
      <c r="CE1594" s="20">
        <f t="shared" si="4717"/>
        <v>0</v>
      </c>
    </row>
    <row r="1595" spans="1:83" x14ac:dyDescent="0.25">
      <c r="A1595" s="10" t="s">
        <v>141</v>
      </c>
      <c r="B1595" s="19">
        <v>620</v>
      </c>
      <c r="C1595" s="10" t="s">
        <v>338</v>
      </c>
      <c r="D1595" s="10" t="s">
        <v>336</v>
      </c>
      <c r="E1595" s="25" t="s">
        <v>585</v>
      </c>
      <c r="F1595" s="20">
        <v>228.9</v>
      </c>
      <c r="G1595" s="20">
        <v>250</v>
      </c>
      <c r="H1595" s="20">
        <v>250</v>
      </c>
      <c r="I1595" s="20"/>
      <c r="J1595" s="20"/>
      <c r="K1595" s="20"/>
      <c r="L1595" s="20">
        <f t="shared" si="4713"/>
        <v>228.9</v>
      </c>
      <c r="M1595" s="20">
        <f t="shared" si="4714"/>
        <v>250</v>
      </c>
      <c r="N1595" s="20">
        <f t="shared" si="4715"/>
        <v>250</v>
      </c>
      <c r="O1595" s="20"/>
      <c r="P1595" s="20"/>
      <c r="Q1595" s="20"/>
      <c r="R1595" s="20">
        <f t="shared" si="4611"/>
        <v>228.9</v>
      </c>
      <c r="S1595" s="20">
        <f t="shared" si="4612"/>
        <v>250</v>
      </c>
      <c r="T1595" s="20">
        <f t="shared" si="4613"/>
        <v>250</v>
      </c>
      <c r="U1595" s="20"/>
      <c r="V1595" s="20">
        <f t="shared" si="4552"/>
        <v>228.9</v>
      </c>
      <c r="W1595" s="20"/>
      <c r="X1595" s="20"/>
      <c r="Y1595" s="20"/>
      <c r="Z1595" s="20">
        <f t="shared" si="4549"/>
        <v>228.9</v>
      </c>
      <c r="AA1595" s="20">
        <f t="shared" si="4550"/>
        <v>250</v>
      </c>
      <c r="AB1595" s="20">
        <f t="shared" si="4551"/>
        <v>250</v>
      </c>
      <c r="AC1595" s="20"/>
      <c r="AD1595" s="20"/>
      <c r="AE1595" s="20"/>
      <c r="AF1595" s="20">
        <f t="shared" ref="AF1595:AF1668" si="4718">Z1595+AC1595</f>
        <v>228.9</v>
      </c>
      <c r="AG1595" s="20">
        <f t="shared" ref="AG1595:AG1668" si="4719">AA1595+AD1595</f>
        <v>250</v>
      </c>
      <c r="AH1595" s="20">
        <f t="shared" ref="AH1595:AH1668" si="4720">AB1595+AE1595</f>
        <v>250</v>
      </c>
      <c r="AI1595" s="20"/>
      <c r="AJ1595" s="20">
        <f t="shared" ref="AJ1595:AJ1668" si="4721">AF1595+AI1595</f>
        <v>228.9</v>
      </c>
      <c r="AK1595" s="20"/>
      <c r="AL1595" s="20"/>
      <c r="AM1595" s="20"/>
      <c r="AN1595" s="20">
        <f t="shared" si="4614"/>
        <v>228.9</v>
      </c>
      <c r="AO1595" s="20">
        <f t="shared" si="4615"/>
        <v>250</v>
      </c>
      <c r="AP1595" s="20">
        <f t="shared" si="4616"/>
        <v>250</v>
      </c>
      <c r="AQ1595" s="20"/>
      <c r="AR1595" s="20"/>
      <c r="AS1595" s="20"/>
      <c r="AT1595" s="20">
        <f t="shared" si="4617"/>
        <v>228.9</v>
      </c>
      <c r="AU1595" s="20">
        <f t="shared" si="4618"/>
        <v>250</v>
      </c>
      <c r="AV1595" s="20">
        <f t="shared" si="4619"/>
        <v>250</v>
      </c>
      <c r="AW1595" s="20"/>
      <c r="AX1595" s="20"/>
      <c r="AY1595" s="20"/>
      <c r="AZ1595" s="20">
        <f t="shared" si="4541"/>
        <v>228.9</v>
      </c>
      <c r="BA1595" s="20">
        <f t="shared" si="4542"/>
        <v>250</v>
      </c>
      <c r="BB1595" s="20">
        <f t="shared" si="4543"/>
        <v>250</v>
      </c>
      <c r="BC1595" s="20"/>
      <c r="BD1595" s="20">
        <f t="shared" si="4540"/>
        <v>228.9</v>
      </c>
      <c r="BE1595" s="20"/>
      <c r="BF1595" s="20"/>
      <c r="BG1595" s="20"/>
      <c r="BH1595" s="20">
        <f t="shared" si="4664"/>
        <v>228.9</v>
      </c>
      <c r="BI1595" s="20">
        <f t="shared" si="4665"/>
        <v>250</v>
      </c>
      <c r="BJ1595" s="20">
        <f t="shared" si="4666"/>
        <v>250</v>
      </c>
      <c r="BK1595" s="20"/>
      <c r="BL1595" s="20"/>
      <c r="BM1595" s="20">
        <f t="shared" si="4668"/>
        <v>228.9</v>
      </c>
      <c r="BN1595" s="20">
        <f t="shared" si="4669"/>
        <v>250</v>
      </c>
      <c r="BO1595" s="20"/>
      <c r="BP1595" s="20"/>
      <c r="BQ1595" s="20"/>
      <c r="BR1595" s="20">
        <f t="shared" si="4544"/>
        <v>228.9</v>
      </c>
      <c r="BS1595" s="20">
        <f t="shared" si="4545"/>
        <v>250</v>
      </c>
      <c r="BT1595" s="20">
        <f t="shared" si="4546"/>
        <v>250</v>
      </c>
      <c r="BU1595" s="20"/>
      <c r="BV1595" s="20">
        <f t="shared" si="4547"/>
        <v>228.9</v>
      </c>
      <c r="BW1595" s="20"/>
      <c r="BX1595" s="20"/>
      <c r="BY1595" s="20">
        <f t="shared" si="4572"/>
        <v>228.9</v>
      </c>
      <c r="BZ1595" s="20">
        <f t="shared" si="4573"/>
        <v>250</v>
      </c>
      <c r="CA1595" s="20"/>
      <c r="CB1595" s="20">
        <f t="shared" si="4574"/>
        <v>228.9</v>
      </c>
      <c r="CC1595" s="20"/>
      <c r="CD1595" s="20">
        <f t="shared" si="4575"/>
        <v>228.9</v>
      </c>
      <c r="CE1595" s="20"/>
    </row>
    <row r="1596" spans="1:83" ht="78.75" x14ac:dyDescent="0.25">
      <c r="A1596" s="10" t="s">
        <v>1099</v>
      </c>
      <c r="B1596" s="19"/>
      <c r="C1596" s="10"/>
      <c r="D1596" s="10"/>
      <c r="E1596" s="25" t="s">
        <v>1107</v>
      </c>
      <c r="F1596" s="20">
        <f>F1597</f>
        <v>0</v>
      </c>
      <c r="G1596" s="20">
        <f t="shared" ref="G1596:K1598" si="4722">G1597</f>
        <v>0</v>
      </c>
      <c r="H1596" s="20">
        <f t="shared" si="4722"/>
        <v>0</v>
      </c>
      <c r="I1596" s="20">
        <f t="shared" si="4722"/>
        <v>130331.8</v>
      </c>
      <c r="J1596" s="20">
        <f t="shared" si="4722"/>
        <v>132651.29999999999</v>
      </c>
      <c r="K1596" s="20">
        <f t="shared" si="4722"/>
        <v>135154.20000000001</v>
      </c>
      <c r="L1596" s="20">
        <f t="shared" ref="L1596:L1599" si="4723">F1596+I1596</f>
        <v>130331.8</v>
      </c>
      <c r="M1596" s="20">
        <f t="shared" ref="M1596:M1599" si="4724">G1596+J1596</f>
        <v>132651.29999999999</v>
      </c>
      <c r="N1596" s="20">
        <f t="shared" ref="N1596:N1599" si="4725">H1596+K1596</f>
        <v>135154.20000000001</v>
      </c>
      <c r="O1596" s="20">
        <f t="shared" ref="O1596:Q1598" si="4726">O1597</f>
        <v>0</v>
      </c>
      <c r="P1596" s="20">
        <f t="shared" si="4726"/>
        <v>0</v>
      </c>
      <c r="Q1596" s="20">
        <f t="shared" si="4726"/>
        <v>0</v>
      </c>
      <c r="R1596" s="20">
        <f t="shared" si="4611"/>
        <v>130331.8</v>
      </c>
      <c r="S1596" s="20">
        <f t="shared" si="4612"/>
        <v>132651.29999999999</v>
      </c>
      <c r="T1596" s="20">
        <f t="shared" si="4613"/>
        <v>135154.20000000001</v>
      </c>
      <c r="U1596" s="20">
        <f t="shared" ref="U1596:CE1598" si="4727">U1597</f>
        <v>0</v>
      </c>
      <c r="V1596" s="20">
        <f t="shared" si="4552"/>
        <v>130331.8</v>
      </c>
      <c r="W1596" s="20">
        <f t="shared" si="4727"/>
        <v>0</v>
      </c>
      <c r="X1596" s="20">
        <f t="shared" si="4727"/>
        <v>0</v>
      </c>
      <c r="Y1596" s="20">
        <f t="shared" si="4727"/>
        <v>0</v>
      </c>
      <c r="Z1596" s="20">
        <f t="shared" si="4549"/>
        <v>130331.8</v>
      </c>
      <c r="AA1596" s="20">
        <f t="shared" si="4550"/>
        <v>132651.29999999999</v>
      </c>
      <c r="AB1596" s="20">
        <f t="shared" si="4551"/>
        <v>135154.20000000001</v>
      </c>
      <c r="AC1596" s="20">
        <f t="shared" si="4727"/>
        <v>0</v>
      </c>
      <c r="AD1596" s="20">
        <f t="shared" si="4727"/>
        <v>0</v>
      </c>
      <c r="AE1596" s="20">
        <f t="shared" si="4727"/>
        <v>0</v>
      </c>
      <c r="AF1596" s="20">
        <f t="shared" si="4718"/>
        <v>130331.8</v>
      </c>
      <c r="AG1596" s="20">
        <f t="shared" si="4719"/>
        <v>132651.29999999999</v>
      </c>
      <c r="AH1596" s="20">
        <f t="shared" si="4720"/>
        <v>135154.20000000001</v>
      </c>
      <c r="AI1596" s="20">
        <f t="shared" si="4727"/>
        <v>0</v>
      </c>
      <c r="AJ1596" s="20">
        <f t="shared" si="4721"/>
        <v>130331.8</v>
      </c>
      <c r="AK1596" s="20">
        <f t="shared" si="4727"/>
        <v>0</v>
      </c>
      <c r="AL1596" s="20">
        <f t="shared" si="4727"/>
        <v>0</v>
      </c>
      <c r="AM1596" s="20">
        <f t="shared" si="4727"/>
        <v>0</v>
      </c>
      <c r="AN1596" s="20">
        <f t="shared" si="4614"/>
        <v>130331.8</v>
      </c>
      <c r="AO1596" s="20">
        <f t="shared" si="4615"/>
        <v>132651.29999999999</v>
      </c>
      <c r="AP1596" s="20">
        <f t="shared" si="4616"/>
        <v>135154.20000000001</v>
      </c>
      <c r="AQ1596" s="20">
        <f t="shared" si="4727"/>
        <v>0</v>
      </c>
      <c r="AR1596" s="20">
        <f t="shared" si="4727"/>
        <v>0</v>
      </c>
      <c r="AS1596" s="20">
        <f t="shared" si="4727"/>
        <v>0</v>
      </c>
      <c r="AT1596" s="20">
        <f t="shared" si="4617"/>
        <v>130331.8</v>
      </c>
      <c r="AU1596" s="20">
        <f t="shared" si="4618"/>
        <v>132651.29999999999</v>
      </c>
      <c r="AV1596" s="20">
        <f t="shared" si="4619"/>
        <v>135154.20000000001</v>
      </c>
      <c r="AW1596" s="20">
        <f t="shared" si="4727"/>
        <v>0</v>
      </c>
      <c r="AX1596" s="20">
        <f t="shared" si="4727"/>
        <v>0</v>
      </c>
      <c r="AY1596" s="20">
        <f t="shared" si="4727"/>
        <v>0</v>
      </c>
      <c r="AZ1596" s="20">
        <f t="shared" si="4541"/>
        <v>130331.8</v>
      </c>
      <c r="BA1596" s="20">
        <f t="shared" si="4542"/>
        <v>132651.29999999999</v>
      </c>
      <c r="BB1596" s="20">
        <f t="shared" si="4543"/>
        <v>135154.20000000001</v>
      </c>
      <c r="BC1596" s="20">
        <f t="shared" si="4727"/>
        <v>0</v>
      </c>
      <c r="BD1596" s="20">
        <f t="shared" si="4540"/>
        <v>130331.8</v>
      </c>
      <c r="BE1596" s="20">
        <f t="shared" si="4727"/>
        <v>0</v>
      </c>
      <c r="BF1596" s="20">
        <f t="shared" si="4727"/>
        <v>0</v>
      </c>
      <c r="BG1596" s="20">
        <f t="shared" si="4727"/>
        <v>0</v>
      </c>
      <c r="BH1596" s="20">
        <f t="shared" si="4664"/>
        <v>130331.8</v>
      </c>
      <c r="BI1596" s="20">
        <f t="shared" si="4665"/>
        <v>132651.29999999999</v>
      </c>
      <c r="BJ1596" s="20">
        <f t="shared" si="4666"/>
        <v>135154.20000000001</v>
      </c>
      <c r="BK1596" s="20">
        <f t="shared" si="4727"/>
        <v>0</v>
      </c>
      <c r="BL1596" s="20">
        <f t="shared" si="4727"/>
        <v>0</v>
      </c>
      <c r="BM1596" s="20">
        <f t="shared" si="4668"/>
        <v>130331.8</v>
      </c>
      <c r="BN1596" s="20">
        <f t="shared" si="4669"/>
        <v>132651.29999999999</v>
      </c>
      <c r="BO1596" s="20">
        <f t="shared" si="4727"/>
        <v>0</v>
      </c>
      <c r="BP1596" s="20">
        <f t="shared" si="4727"/>
        <v>0</v>
      </c>
      <c r="BQ1596" s="20">
        <f t="shared" si="4727"/>
        <v>0</v>
      </c>
      <c r="BR1596" s="20">
        <f t="shared" si="4544"/>
        <v>130331.8</v>
      </c>
      <c r="BS1596" s="20">
        <f t="shared" si="4545"/>
        <v>132651.29999999999</v>
      </c>
      <c r="BT1596" s="20">
        <f t="shared" si="4546"/>
        <v>135154.20000000001</v>
      </c>
      <c r="BU1596" s="20">
        <f t="shared" si="4727"/>
        <v>0</v>
      </c>
      <c r="BV1596" s="20">
        <f t="shared" si="4547"/>
        <v>130331.8</v>
      </c>
      <c r="BW1596" s="20">
        <f t="shared" si="4727"/>
        <v>0</v>
      </c>
      <c r="BX1596" s="20">
        <f t="shared" si="4727"/>
        <v>0</v>
      </c>
      <c r="BY1596" s="20">
        <f t="shared" si="4572"/>
        <v>130331.8</v>
      </c>
      <c r="BZ1596" s="20">
        <f t="shared" si="4573"/>
        <v>132651.29999999999</v>
      </c>
      <c r="CA1596" s="20">
        <f t="shared" si="4727"/>
        <v>0</v>
      </c>
      <c r="CB1596" s="20">
        <f t="shared" si="4574"/>
        <v>130331.8</v>
      </c>
      <c r="CC1596" s="20">
        <f t="shared" si="4727"/>
        <v>0</v>
      </c>
      <c r="CD1596" s="20">
        <f t="shared" si="4575"/>
        <v>130331.8</v>
      </c>
      <c r="CE1596" s="20">
        <f t="shared" si="4727"/>
        <v>0</v>
      </c>
    </row>
    <row r="1597" spans="1:83" ht="47.25" x14ac:dyDescent="0.25">
      <c r="A1597" s="10" t="s">
        <v>1099</v>
      </c>
      <c r="B1597" s="19">
        <v>600</v>
      </c>
      <c r="C1597" s="10"/>
      <c r="D1597" s="10"/>
      <c r="E1597" s="25" t="s">
        <v>614</v>
      </c>
      <c r="F1597" s="20">
        <f>F1598+F1600</f>
        <v>0</v>
      </c>
      <c r="G1597" s="20">
        <f t="shared" ref="G1597:K1597" si="4728">G1598+G1600</f>
        <v>0</v>
      </c>
      <c r="H1597" s="20">
        <f t="shared" si="4728"/>
        <v>0</v>
      </c>
      <c r="I1597" s="20">
        <f t="shared" si="4728"/>
        <v>130331.8</v>
      </c>
      <c r="J1597" s="20">
        <f t="shared" si="4728"/>
        <v>132651.29999999999</v>
      </c>
      <c r="K1597" s="20">
        <f t="shared" si="4728"/>
        <v>135154.20000000001</v>
      </c>
      <c r="L1597" s="20">
        <f t="shared" si="4723"/>
        <v>130331.8</v>
      </c>
      <c r="M1597" s="20">
        <f t="shared" si="4724"/>
        <v>132651.29999999999</v>
      </c>
      <c r="N1597" s="20">
        <f t="shared" si="4725"/>
        <v>135154.20000000001</v>
      </c>
      <c r="O1597" s="20">
        <f t="shared" ref="O1597:Q1597" si="4729">O1598+O1600</f>
        <v>0</v>
      </c>
      <c r="P1597" s="20">
        <f t="shared" si="4729"/>
        <v>0</v>
      </c>
      <c r="Q1597" s="20">
        <f t="shared" si="4729"/>
        <v>0</v>
      </c>
      <c r="R1597" s="20">
        <f t="shared" si="4611"/>
        <v>130331.8</v>
      </c>
      <c r="S1597" s="20">
        <f t="shared" si="4612"/>
        <v>132651.29999999999</v>
      </c>
      <c r="T1597" s="20">
        <f t="shared" si="4613"/>
        <v>135154.20000000001</v>
      </c>
      <c r="U1597" s="20">
        <f t="shared" ref="U1597:CE1597" si="4730">U1598+U1600</f>
        <v>0</v>
      </c>
      <c r="V1597" s="20">
        <f t="shared" si="4552"/>
        <v>130331.8</v>
      </c>
      <c r="W1597" s="20">
        <f t="shared" ref="W1597:Y1597" si="4731">W1598+W1600</f>
        <v>0</v>
      </c>
      <c r="X1597" s="20">
        <f t="shared" si="4731"/>
        <v>0</v>
      </c>
      <c r="Y1597" s="20">
        <f t="shared" si="4731"/>
        <v>0</v>
      </c>
      <c r="Z1597" s="20">
        <f t="shared" si="4549"/>
        <v>130331.8</v>
      </c>
      <c r="AA1597" s="20">
        <f t="shared" si="4550"/>
        <v>132651.29999999999</v>
      </c>
      <c r="AB1597" s="20">
        <f t="shared" si="4551"/>
        <v>135154.20000000001</v>
      </c>
      <c r="AC1597" s="20">
        <f t="shared" ref="AC1597:AE1597" si="4732">AC1598+AC1600</f>
        <v>0</v>
      </c>
      <c r="AD1597" s="20">
        <f t="shared" si="4732"/>
        <v>0</v>
      </c>
      <c r="AE1597" s="20">
        <f t="shared" si="4732"/>
        <v>0</v>
      </c>
      <c r="AF1597" s="20">
        <f t="shared" si="4718"/>
        <v>130331.8</v>
      </c>
      <c r="AG1597" s="20">
        <f t="shared" si="4719"/>
        <v>132651.29999999999</v>
      </c>
      <c r="AH1597" s="20">
        <f t="shared" si="4720"/>
        <v>135154.20000000001</v>
      </c>
      <c r="AI1597" s="20">
        <f t="shared" ref="AI1597" si="4733">AI1598+AI1600</f>
        <v>0</v>
      </c>
      <c r="AJ1597" s="20">
        <f t="shared" si="4721"/>
        <v>130331.8</v>
      </c>
      <c r="AK1597" s="20">
        <f t="shared" ref="AK1597:AM1597" si="4734">AK1598+AK1600</f>
        <v>0</v>
      </c>
      <c r="AL1597" s="20">
        <f t="shared" si="4734"/>
        <v>0</v>
      </c>
      <c r="AM1597" s="20">
        <f t="shared" si="4734"/>
        <v>0</v>
      </c>
      <c r="AN1597" s="20">
        <f t="shared" si="4614"/>
        <v>130331.8</v>
      </c>
      <c r="AO1597" s="20">
        <f t="shared" si="4615"/>
        <v>132651.29999999999</v>
      </c>
      <c r="AP1597" s="20">
        <f t="shared" si="4616"/>
        <v>135154.20000000001</v>
      </c>
      <c r="AQ1597" s="20">
        <f t="shared" ref="AQ1597:AS1597" si="4735">AQ1598+AQ1600</f>
        <v>0</v>
      </c>
      <c r="AR1597" s="20">
        <f t="shared" si="4735"/>
        <v>0</v>
      </c>
      <c r="AS1597" s="20">
        <f t="shared" si="4735"/>
        <v>0</v>
      </c>
      <c r="AT1597" s="20">
        <f t="shared" si="4617"/>
        <v>130331.8</v>
      </c>
      <c r="AU1597" s="20">
        <f t="shared" si="4618"/>
        <v>132651.29999999999</v>
      </c>
      <c r="AV1597" s="20">
        <f t="shared" si="4619"/>
        <v>135154.20000000001</v>
      </c>
      <c r="AW1597" s="20">
        <f t="shared" ref="AW1597:AY1597" si="4736">AW1598+AW1600</f>
        <v>0</v>
      </c>
      <c r="AX1597" s="20">
        <f t="shared" si="4736"/>
        <v>0</v>
      </c>
      <c r="AY1597" s="20">
        <f t="shared" si="4736"/>
        <v>0</v>
      </c>
      <c r="AZ1597" s="20">
        <f t="shared" si="4541"/>
        <v>130331.8</v>
      </c>
      <c r="BA1597" s="20">
        <f t="shared" si="4542"/>
        <v>132651.29999999999</v>
      </c>
      <c r="BB1597" s="20">
        <f t="shared" si="4543"/>
        <v>135154.20000000001</v>
      </c>
      <c r="BC1597" s="20">
        <f t="shared" ref="BC1597" si="4737">BC1598+BC1600</f>
        <v>0</v>
      </c>
      <c r="BD1597" s="20">
        <f t="shared" si="4540"/>
        <v>130331.8</v>
      </c>
      <c r="BE1597" s="20">
        <f t="shared" ref="BE1597:BG1597" si="4738">BE1598+BE1600</f>
        <v>0</v>
      </c>
      <c r="BF1597" s="20">
        <f t="shared" si="4738"/>
        <v>0</v>
      </c>
      <c r="BG1597" s="20">
        <f t="shared" si="4738"/>
        <v>0</v>
      </c>
      <c r="BH1597" s="20">
        <f t="shared" si="4664"/>
        <v>130331.8</v>
      </c>
      <c r="BI1597" s="20">
        <f t="shared" si="4665"/>
        <v>132651.29999999999</v>
      </c>
      <c r="BJ1597" s="20">
        <f t="shared" si="4666"/>
        <v>135154.20000000001</v>
      </c>
      <c r="BK1597" s="20">
        <f t="shared" ref="BK1597:BL1597" si="4739">BK1598+BK1600</f>
        <v>0</v>
      </c>
      <c r="BL1597" s="20">
        <f t="shared" si="4739"/>
        <v>0</v>
      </c>
      <c r="BM1597" s="20">
        <f t="shared" si="4668"/>
        <v>130331.8</v>
      </c>
      <c r="BN1597" s="20">
        <f t="shared" si="4669"/>
        <v>132651.29999999999</v>
      </c>
      <c r="BO1597" s="20">
        <f t="shared" ref="BO1597:BQ1597" si="4740">BO1598+BO1600</f>
        <v>0</v>
      </c>
      <c r="BP1597" s="20">
        <f t="shared" si="4740"/>
        <v>0</v>
      </c>
      <c r="BQ1597" s="20">
        <f t="shared" si="4740"/>
        <v>0</v>
      </c>
      <c r="BR1597" s="20">
        <f t="shared" si="4544"/>
        <v>130331.8</v>
      </c>
      <c r="BS1597" s="20">
        <f t="shared" si="4545"/>
        <v>132651.29999999999</v>
      </c>
      <c r="BT1597" s="20">
        <f t="shared" si="4546"/>
        <v>135154.20000000001</v>
      </c>
      <c r="BU1597" s="20">
        <f t="shared" ref="BU1597" si="4741">BU1598+BU1600</f>
        <v>0</v>
      </c>
      <c r="BV1597" s="20">
        <f t="shared" si="4547"/>
        <v>130331.8</v>
      </c>
      <c r="BW1597" s="20">
        <f t="shared" ref="BW1597:BX1597" si="4742">BW1598+BW1600</f>
        <v>0</v>
      </c>
      <c r="BX1597" s="20">
        <f t="shared" si="4742"/>
        <v>0</v>
      </c>
      <c r="BY1597" s="20">
        <f t="shared" si="4572"/>
        <v>130331.8</v>
      </c>
      <c r="BZ1597" s="20">
        <f t="shared" si="4573"/>
        <v>132651.29999999999</v>
      </c>
      <c r="CA1597" s="20">
        <f t="shared" ref="CA1597" si="4743">CA1598+CA1600</f>
        <v>0</v>
      </c>
      <c r="CB1597" s="20">
        <f t="shared" si="4574"/>
        <v>130331.8</v>
      </c>
      <c r="CC1597" s="20">
        <f t="shared" ref="CC1597" si="4744">CC1598+CC1600</f>
        <v>0</v>
      </c>
      <c r="CD1597" s="20">
        <f t="shared" si="4575"/>
        <v>130331.8</v>
      </c>
      <c r="CE1597" s="20">
        <f t="shared" si="4730"/>
        <v>0</v>
      </c>
    </row>
    <row r="1598" spans="1:83" x14ac:dyDescent="0.25">
      <c r="A1598" s="10" t="s">
        <v>1099</v>
      </c>
      <c r="B1598" s="19">
        <v>610</v>
      </c>
      <c r="C1598" s="10"/>
      <c r="D1598" s="10"/>
      <c r="E1598" s="25" t="s">
        <v>615</v>
      </c>
      <c r="F1598" s="20">
        <f>F1599</f>
        <v>0</v>
      </c>
      <c r="G1598" s="20">
        <f t="shared" si="4722"/>
        <v>0</v>
      </c>
      <c r="H1598" s="20">
        <f t="shared" si="4722"/>
        <v>0</v>
      </c>
      <c r="I1598" s="20">
        <f t="shared" si="4722"/>
        <v>14835.3</v>
      </c>
      <c r="J1598" s="20">
        <f t="shared" si="4722"/>
        <v>15275.3</v>
      </c>
      <c r="K1598" s="20">
        <f t="shared" si="4722"/>
        <v>15522.9</v>
      </c>
      <c r="L1598" s="20">
        <f t="shared" si="4723"/>
        <v>14835.3</v>
      </c>
      <c r="M1598" s="20">
        <f t="shared" si="4724"/>
        <v>15275.3</v>
      </c>
      <c r="N1598" s="20">
        <f t="shared" si="4725"/>
        <v>15522.9</v>
      </c>
      <c r="O1598" s="20">
        <f t="shared" si="4726"/>
        <v>0</v>
      </c>
      <c r="P1598" s="20">
        <f t="shared" si="4726"/>
        <v>0</v>
      </c>
      <c r="Q1598" s="20">
        <f t="shared" si="4726"/>
        <v>0</v>
      </c>
      <c r="R1598" s="20">
        <f t="shared" si="4611"/>
        <v>14835.3</v>
      </c>
      <c r="S1598" s="20">
        <f t="shared" si="4612"/>
        <v>15275.3</v>
      </c>
      <c r="T1598" s="20">
        <f t="shared" si="4613"/>
        <v>15522.9</v>
      </c>
      <c r="U1598" s="20">
        <f t="shared" si="4727"/>
        <v>0</v>
      </c>
      <c r="V1598" s="20">
        <f t="shared" si="4552"/>
        <v>14835.3</v>
      </c>
      <c r="W1598" s="20">
        <f t="shared" si="4727"/>
        <v>0</v>
      </c>
      <c r="X1598" s="20">
        <f t="shared" si="4727"/>
        <v>0</v>
      </c>
      <c r="Y1598" s="20">
        <f t="shared" si="4727"/>
        <v>0</v>
      </c>
      <c r="Z1598" s="20">
        <f t="shared" si="4549"/>
        <v>14835.3</v>
      </c>
      <c r="AA1598" s="20">
        <f t="shared" si="4550"/>
        <v>15275.3</v>
      </c>
      <c r="AB1598" s="20">
        <f t="shared" si="4551"/>
        <v>15522.9</v>
      </c>
      <c r="AC1598" s="20">
        <f t="shared" si="4727"/>
        <v>0</v>
      </c>
      <c r="AD1598" s="20">
        <f t="shared" si="4727"/>
        <v>0</v>
      </c>
      <c r="AE1598" s="20">
        <f t="shared" si="4727"/>
        <v>0</v>
      </c>
      <c r="AF1598" s="20">
        <f t="shared" si="4718"/>
        <v>14835.3</v>
      </c>
      <c r="AG1598" s="20">
        <f t="shared" si="4719"/>
        <v>15275.3</v>
      </c>
      <c r="AH1598" s="20">
        <f t="shared" si="4720"/>
        <v>15522.9</v>
      </c>
      <c r="AI1598" s="20">
        <f t="shared" si="4727"/>
        <v>0</v>
      </c>
      <c r="AJ1598" s="20">
        <f t="shared" si="4721"/>
        <v>14835.3</v>
      </c>
      <c r="AK1598" s="20">
        <f t="shared" si="4727"/>
        <v>0</v>
      </c>
      <c r="AL1598" s="20">
        <f t="shared" si="4727"/>
        <v>0</v>
      </c>
      <c r="AM1598" s="20">
        <f t="shared" si="4727"/>
        <v>0</v>
      </c>
      <c r="AN1598" s="20">
        <f t="shared" si="4614"/>
        <v>14835.3</v>
      </c>
      <c r="AO1598" s="20">
        <f t="shared" si="4615"/>
        <v>15275.3</v>
      </c>
      <c r="AP1598" s="20">
        <f t="shared" si="4616"/>
        <v>15522.9</v>
      </c>
      <c r="AQ1598" s="20">
        <f t="shared" si="4727"/>
        <v>0</v>
      </c>
      <c r="AR1598" s="20">
        <f t="shared" si="4727"/>
        <v>0</v>
      </c>
      <c r="AS1598" s="20">
        <f t="shared" si="4727"/>
        <v>0</v>
      </c>
      <c r="AT1598" s="20">
        <f t="shared" si="4617"/>
        <v>14835.3</v>
      </c>
      <c r="AU1598" s="20">
        <f t="shared" si="4618"/>
        <v>15275.3</v>
      </c>
      <c r="AV1598" s="20">
        <f t="shared" si="4619"/>
        <v>15522.9</v>
      </c>
      <c r="AW1598" s="20">
        <f t="shared" si="4727"/>
        <v>0</v>
      </c>
      <c r="AX1598" s="20">
        <f t="shared" si="4727"/>
        <v>0</v>
      </c>
      <c r="AY1598" s="20">
        <f t="shared" si="4727"/>
        <v>0</v>
      </c>
      <c r="AZ1598" s="20">
        <f t="shared" si="4541"/>
        <v>14835.3</v>
      </c>
      <c r="BA1598" s="20">
        <f t="shared" si="4542"/>
        <v>15275.3</v>
      </c>
      <c r="BB1598" s="20">
        <f t="shared" si="4543"/>
        <v>15522.9</v>
      </c>
      <c r="BC1598" s="20">
        <f t="shared" si="4727"/>
        <v>0</v>
      </c>
      <c r="BD1598" s="20">
        <f t="shared" si="4540"/>
        <v>14835.3</v>
      </c>
      <c r="BE1598" s="20">
        <f t="shared" si="4727"/>
        <v>0</v>
      </c>
      <c r="BF1598" s="20">
        <f t="shared" si="4727"/>
        <v>0</v>
      </c>
      <c r="BG1598" s="20">
        <f t="shared" si="4727"/>
        <v>0</v>
      </c>
      <c r="BH1598" s="20">
        <f t="shared" si="4664"/>
        <v>14835.3</v>
      </c>
      <c r="BI1598" s="20">
        <f t="shared" si="4665"/>
        <v>15275.3</v>
      </c>
      <c r="BJ1598" s="20">
        <f t="shared" si="4666"/>
        <v>15522.9</v>
      </c>
      <c r="BK1598" s="20">
        <f t="shared" si="4727"/>
        <v>0</v>
      </c>
      <c r="BL1598" s="20">
        <f t="shared" si="4727"/>
        <v>0</v>
      </c>
      <c r="BM1598" s="20">
        <f t="shared" si="4668"/>
        <v>14835.3</v>
      </c>
      <c r="BN1598" s="20">
        <f t="shared" si="4669"/>
        <v>15275.3</v>
      </c>
      <c r="BO1598" s="20">
        <f t="shared" si="4727"/>
        <v>0</v>
      </c>
      <c r="BP1598" s="20">
        <f t="shared" si="4727"/>
        <v>0</v>
      </c>
      <c r="BQ1598" s="20">
        <f t="shared" si="4727"/>
        <v>0</v>
      </c>
      <c r="BR1598" s="20">
        <f t="shared" si="4544"/>
        <v>14835.3</v>
      </c>
      <c r="BS1598" s="20">
        <f t="shared" si="4545"/>
        <v>15275.3</v>
      </c>
      <c r="BT1598" s="20">
        <f t="shared" si="4546"/>
        <v>15522.9</v>
      </c>
      <c r="BU1598" s="20">
        <f t="shared" si="4727"/>
        <v>0</v>
      </c>
      <c r="BV1598" s="20">
        <f t="shared" si="4547"/>
        <v>14835.3</v>
      </c>
      <c r="BW1598" s="20">
        <f t="shared" si="4727"/>
        <v>0</v>
      </c>
      <c r="BX1598" s="20">
        <f t="shared" si="4727"/>
        <v>0</v>
      </c>
      <c r="BY1598" s="20">
        <f t="shared" si="4572"/>
        <v>14835.3</v>
      </c>
      <c r="BZ1598" s="20">
        <f t="shared" si="4573"/>
        <v>15275.3</v>
      </c>
      <c r="CA1598" s="20">
        <f t="shared" si="4727"/>
        <v>0</v>
      </c>
      <c r="CB1598" s="20">
        <f t="shared" si="4574"/>
        <v>14835.3</v>
      </c>
      <c r="CC1598" s="20">
        <f t="shared" si="4727"/>
        <v>0</v>
      </c>
      <c r="CD1598" s="20">
        <f t="shared" si="4575"/>
        <v>14835.3</v>
      </c>
      <c r="CE1598" s="20">
        <f t="shared" si="4727"/>
        <v>0</v>
      </c>
    </row>
    <row r="1599" spans="1:83" x14ac:dyDescent="0.25">
      <c r="A1599" s="10" t="s">
        <v>1099</v>
      </c>
      <c r="B1599" s="19">
        <v>610</v>
      </c>
      <c r="C1599" s="10" t="s">
        <v>338</v>
      </c>
      <c r="D1599" s="10" t="s">
        <v>336</v>
      </c>
      <c r="E1599" s="25" t="s">
        <v>585</v>
      </c>
      <c r="F1599" s="20">
        <v>0</v>
      </c>
      <c r="G1599" s="20">
        <v>0</v>
      </c>
      <c r="H1599" s="20">
        <v>0</v>
      </c>
      <c r="I1599" s="20">
        <v>14835.3</v>
      </c>
      <c r="J1599" s="20">
        <v>15275.3</v>
      </c>
      <c r="K1599" s="20">
        <v>15522.9</v>
      </c>
      <c r="L1599" s="20">
        <f t="shared" si="4723"/>
        <v>14835.3</v>
      </c>
      <c r="M1599" s="20">
        <f t="shared" si="4724"/>
        <v>15275.3</v>
      </c>
      <c r="N1599" s="20">
        <f t="shared" si="4725"/>
        <v>15522.9</v>
      </c>
      <c r="O1599" s="20"/>
      <c r="P1599" s="20"/>
      <c r="Q1599" s="20"/>
      <c r="R1599" s="20">
        <f t="shared" si="4611"/>
        <v>14835.3</v>
      </c>
      <c r="S1599" s="20">
        <f t="shared" si="4612"/>
        <v>15275.3</v>
      </c>
      <c r="T1599" s="20">
        <f t="shared" si="4613"/>
        <v>15522.9</v>
      </c>
      <c r="U1599" s="20"/>
      <c r="V1599" s="20">
        <f t="shared" si="4552"/>
        <v>14835.3</v>
      </c>
      <c r="W1599" s="20"/>
      <c r="X1599" s="20"/>
      <c r="Y1599" s="20"/>
      <c r="Z1599" s="20">
        <f t="shared" si="4549"/>
        <v>14835.3</v>
      </c>
      <c r="AA1599" s="20">
        <f t="shared" si="4550"/>
        <v>15275.3</v>
      </c>
      <c r="AB1599" s="20">
        <f t="shared" si="4551"/>
        <v>15522.9</v>
      </c>
      <c r="AC1599" s="20"/>
      <c r="AD1599" s="20"/>
      <c r="AE1599" s="20"/>
      <c r="AF1599" s="20">
        <f t="shared" si="4718"/>
        <v>14835.3</v>
      </c>
      <c r="AG1599" s="20">
        <f t="shared" si="4719"/>
        <v>15275.3</v>
      </c>
      <c r="AH1599" s="20">
        <f t="shared" si="4720"/>
        <v>15522.9</v>
      </c>
      <c r="AI1599" s="20"/>
      <c r="AJ1599" s="20">
        <f t="shared" si="4721"/>
        <v>14835.3</v>
      </c>
      <c r="AK1599" s="20"/>
      <c r="AL1599" s="20"/>
      <c r="AM1599" s="20"/>
      <c r="AN1599" s="20">
        <f t="shared" si="4614"/>
        <v>14835.3</v>
      </c>
      <c r="AO1599" s="20">
        <f t="shared" si="4615"/>
        <v>15275.3</v>
      </c>
      <c r="AP1599" s="20">
        <f t="shared" si="4616"/>
        <v>15522.9</v>
      </c>
      <c r="AQ1599" s="20"/>
      <c r="AR1599" s="20"/>
      <c r="AS1599" s="20"/>
      <c r="AT1599" s="20">
        <f t="shared" si="4617"/>
        <v>14835.3</v>
      </c>
      <c r="AU1599" s="20">
        <f t="shared" si="4618"/>
        <v>15275.3</v>
      </c>
      <c r="AV1599" s="20">
        <f t="shared" si="4619"/>
        <v>15522.9</v>
      </c>
      <c r="AW1599" s="20"/>
      <c r="AX1599" s="20"/>
      <c r="AY1599" s="20"/>
      <c r="AZ1599" s="20">
        <f t="shared" si="4541"/>
        <v>14835.3</v>
      </c>
      <c r="BA1599" s="20">
        <f t="shared" si="4542"/>
        <v>15275.3</v>
      </c>
      <c r="BB1599" s="20">
        <f t="shared" si="4543"/>
        <v>15522.9</v>
      </c>
      <c r="BC1599" s="20"/>
      <c r="BD1599" s="20">
        <f t="shared" si="4540"/>
        <v>14835.3</v>
      </c>
      <c r="BE1599" s="20"/>
      <c r="BF1599" s="20"/>
      <c r="BG1599" s="20"/>
      <c r="BH1599" s="20">
        <f t="shared" si="4664"/>
        <v>14835.3</v>
      </c>
      <c r="BI1599" s="20">
        <f t="shared" si="4665"/>
        <v>15275.3</v>
      </c>
      <c r="BJ1599" s="20">
        <f t="shared" si="4666"/>
        <v>15522.9</v>
      </c>
      <c r="BK1599" s="20"/>
      <c r="BL1599" s="20"/>
      <c r="BM1599" s="20">
        <f t="shared" si="4668"/>
        <v>14835.3</v>
      </c>
      <c r="BN1599" s="20">
        <f t="shared" si="4669"/>
        <v>15275.3</v>
      </c>
      <c r="BO1599" s="20"/>
      <c r="BP1599" s="20"/>
      <c r="BQ1599" s="20"/>
      <c r="BR1599" s="20">
        <f t="shared" si="4544"/>
        <v>14835.3</v>
      </c>
      <c r="BS1599" s="20">
        <f t="shared" si="4545"/>
        <v>15275.3</v>
      </c>
      <c r="BT1599" s="20">
        <f t="shared" si="4546"/>
        <v>15522.9</v>
      </c>
      <c r="BU1599" s="20"/>
      <c r="BV1599" s="20">
        <f t="shared" si="4547"/>
        <v>14835.3</v>
      </c>
      <c r="BW1599" s="20"/>
      <c r="BX1599" s="20"/>
      <c r="BY1599" s="20">
        <f t="shared" si="4572"/>
        <v>14835.3</v>
      </c>
      <c r="BZ1599" s="20">
        <f t="shared" si="4573"/>
        <v>15275.3</v>
      </c>
      <c r="CA1599" s="20"/>
      <c r="CB1599" s="20">
        <f t="shared" si="4574"/>
        <v>14835.3</v>
      </c>
      <c r="CC1599" s="20"/>
      <c r="CD1599" s="20">
        <f t="shared" si="4575"/>
        <v>14835.3</v>
      </c>
      <c r="CE1599" s="20"/>
    </row>
    <row r="1600" spans="1:83" x14ac:dyDescent="0.25">
      <c r="A1600" s="10" t="s">
        <v>1099</v>
      </c>
      <c r="B1600" s="19">
        <v>620</v>
      </c>
      <c r="C1600" s="10"/>
      <c r="D1600" s="10"/>
      <c r="E1600" s="25" t="s">
        <v>616</v>
      </c>
      <c r="F1600" s="20">
        <f>F1601</f>
        <v>0</v>
      </c>
      <c r="G1600" s="20">
        <f t="shared" ref="G1600:K1600" si="4745">G1601</f>
        <v>0</v>
      </c>
      <c r="H1600" s="20">
        <f t="shared" si="4745"/>
        <v>0</v>
      </c>
      <c r="I1600" s="20">
        <f t="shared" si="4745"/>
        <v>115496.5</v>
      </c>
      <c r="J1600" s="20">
        <f t="shared" si="4745"/>
        <v>117376</v>
      </c>
      <c r="K1600" s="20">
        <f t="shared" si="4745"/>
        <v>119631.3</v>
      </c>
      <c r="L1600" s="20">
        <f t="shared" ref="L1600:L1601" si="4746">F1600+I1600</f>
        <v>115496.5</v>
      </c>
      <c r="M1600" s="20">
        <f t="shared" ref="M1600:M1601" si="4747">G1600+J1600</f>
        <v>117376</v>
      </c>
      <c r="N1600" s="20">
        <f t="shared" ref="N1600:N1601" si="4748">H1600+K1600</f>
        <v>119631.3</v>
      </c>
      <c r="O1600" s="20">
        <f t="shared" ref="O1600:Q1600" si="4749">O1601</f>
        <v>0</v>
      </c>
      <c r="P1600" s="20">
        <f t="shared" si="4749"/>
        <v>0</v>
      </c>
      <c r="Q1600" s="20">
        <f t="shared" si="4749"/>
        <v>0</v>
      </c>
      <c r="R1600" s="20">
        <f t="shared" si="4611"/>
        <v>115496.5</v>
      </c>
      <c r="S1600" s="20">
        <f t="shared" si="4612"/>
        <v>117376</v>
      </c>
      <c r="T1600" s="20">
        <f t="shared" si="4613"/>
        <v>119631.3</v>
      </c>
      <c r="U1600" s="20">
        <f t="shared" ref="U1600:CE1600" si="4750">U1601</f>
        <v>0</v>
      </c>
      <c r="V1600" s="20">
        <f t="shared" si="4552"/>
        <v>115496.5</v>
      </c>
      <c r="W1600" s="20">
        <f t="shared" si="4750"/>
        <v>0</v>
      </c>
      <c r="X1600" s="20">
        <f t="shared" si="4750"/>
        <v>0</v>
      </c>
      <c r="Y1600" s="20">
        <f t="shared" si="4750"/>
        <v>0</v>
      </c>
      <c r="Z1600" s="20">
        <f t="shared" si="4549"/>
        <v>115496.5</v>
      </c>
      <c r="AA1600" s="20">
        <f t="shared" si="4550"/>
        <v>117376</v>
      </c>
      <c r="AB1600" s="20">
        <f t="shared" si="4551"/>
        <v>119631.3</v>
      </c>
      <c r="AC1600" s="20">
        <f t="shared" si="4750"/>
        <v>0</v>
      </c>
      <c r="AD1600" s="20">
        <f t="shared" si="4750"/>
        <v>0</v>
      </c>
      <c r="AE1600" s="20">
        <f t="shared" si="4750"/>
        <v>0</v>
      </c>
      <c r="AF1600" s="20">
        <f t="shared" si="4718"/>
        <v>115496.5</v>
      </c>
      <c r="AG1600" s="20">
        <f t="shared" si="4719"/>
        <v>117376</v>
      </c>
      <c r="AH1600" s="20">
        <f t="shared" si="4720"/>
        <v>119631.3</v>
      </c>
      <c r="AI1600" s="20">
        <f t="shared" si="4750"/>
        <v>0</v>
      </c>
      <c r="AJ1600" s="20">
        <f t="shared" si="4721"/>
        <v>115496.5</v>
      </c>
      <c r="AK1600" s="20">
        <f t="shared" si="4750"/>
        <v>0</v>
      </c>
      <c r="AL1600" s="20">
        <f t="shared" si="4750"/>
        <v>0</v>
      </c>
      <c r="AM1600" s="20">
        <f t="shared" si="4750"/>
        <v>0</v>
      </c>
      <c r="AN1600" s="20">
        <f t="shared" si="4614"/>
        <v>115496.5</v>
      </c>
      <c r="AO1600" s="20">
        <f t="shared" si="4615"/>
        <v>117376</v>
      </c>
      <c r="AP1600" s="20">
        <f t="shared" si="4616"/>
        <v>119631.3</v>
      </c>
      <c r="AQ1600" s="20">
        <f t="shared" si="4750"/>
        <v>0</v>
      </c>
      <c r="AR1600" s="20">
        <f t="shared" si="4750"/>
        <v>0</v>
      </c>
      <c r="AS1600" s="20">
        <f t="shared" si="4750"/>
        <v>0</v>
      </c>
      <c r="AT1600" s="20">
        <f t="shared" si="4617"/>
        <v>115496.5</v>
      </c>
      <c r="AU1600" s="20">
        <f t="shared" si="4618"/>
        <v>117376</v>
      </c>
      <c r="AV1600" s="20">
        <f t="shared" si="4619"/>
        <v>119631.3</v>
      </c>
      <c r="AW1600" s="20">
        <f t="shared" si="4750"/>
        <v>0</v>
      </c>
      <c r="AX1600" s="20">
        <f t="shared" si="4750"/>
        <v>0</v>
      </c>
      <c r="AY1600" s="20">
        <f t="shared" si="4750"/>
        <v>0</v>
      </c>
      <c r="AZ1600" s="20">
        <f t="shared" si="4541"/>
        <v>115496.5</v>
      </c>
      <c r="BA1600" s="20">
        <f t="shared" si="4542"/>
        <v>117376</v>
      </c>
      <c r="BB1600" s="20">
        <f t="shared" si="4543"/>
        <v>119631.3</v>
      </c>
      <c r="BC1600" s="20">
        <f t="shared" si="4750"/>
        <v>0</v>
      </c>
      <c r="BD1600" s="20">
        <f t="shared" ref="BD1600:BD1669" si="4751">AZ1600+BC1600</f>
        <v>115496.5</v>
      </c>
      <c r="BE1600" s="20">
        <f t="shared" si="4750"/>
        <v>0</v>
      </c>
      <c r="BF1600" s="20">
        <f t="shared" si="4750"/>
        <v>0</v>
      </c>
      <c r="BG1600" s="20">
        <f t="shared" si="4750"/>
        <v>0</v>
      </c>
      <c r="BH1600" s="20">
        <f t="shared" si="4664"/>
        <v>115496.5</v>
      </c>
      <c r="BI1600" s="20">
        <f t="shared" si="4665"/>
        <v>117376</v>
      </c>
      <c r="BJ1600" s="20">
        <f t="shared" si="4666"/>
        <v>119631.3</v>
      </c>
      <c r="BK1600" s="20">
        <f t="shared" si="4750"/>
        <v>0</v>
      </c>
      <c r="BL1600" s="20">
        <f t="shared" si="4750"/>
        <v>0</v>
      </c>
      <c r="BM1600" s="20">
        <f t="shared" si="4668"/>
        <v>115496.5</v>
      </c>
      <c r="BN1600" s="20">
        <f t="shared" si="4669"/>
        <v>117376</v>
      </c>
      <c r="BO1600" s="20">
        <f t="shared" si="4750"/>
        <v>0</v>
      </c>
      <c r="BP1600" s="20">
        <f t="shared" si="4750"/>
        <v>0</v>
      </c>
      <c r="BQ1600" s="20">
        <f t="shared" si="4750"/>
        <v>0</v>
      </c>
      <c r="BR1600" s="20">
        <f t="shared" si="4544"/>
        <v>115496.5</v>
      </c>
      <c r="BS1600" s="20">
        <f t="shared" si="4545"/>
        <v>117376</v>
      </c>
      <c r="BT1600" s="20">
        <f t="shared" si="4546"/>
        <v>119631.3</v>
      </c>
      <c r="BU1600" s="20">
        <f t="shared" si="4750"/>
        <v>0</v>
      </c>
      <c r="BV1600" s="20">
        <f t="shared" si="4547"/>
        <v>115496.5</v>
      </c>
      <c r="BW1600" s="20">
        <f t="shared" si="4750"/>
        <v>0</v>
      </c>
      <c r="BX1600" s="20">
        <f t="shared" si="4750"/>
        <v>0</v>
      </c>
      <c r="BY1600" s="20">
        <f t="shared" si="4572"/>
        <v>115496.5</v>
      </c>
      <c r="BZ1600" s="20">
        <f t="shared" si="4573"/>
        <v>117376</v>
      </c>
      <c r="CA1600" s="20">
        <f t="shared" si="4750"/>
        <v>0</v>
      </c>
      <c r="CB1600" s="20">
        <f t="shared" si="4574"/>
        <v>115496.5</v>
      </c>
      <c r="CC1600" s="20">
        <f t="shared" si="4750"/>
        <v>0</v>
      </c>
      <c r="CD1600" s="20">
        <f t="shared" si="4575"/>
        <v>115496.5</v>
      </c>
      <c r="CE1600" s="20">
        <f t="shared" si="4750"/>
        <v>0</v>
      </c>
    </row>
    <row r="1601" spans="1:83" x14ac:dyDescent="0.25">
      <c r="A1601" s="10" t="s">
        <v>1099</v>
      </c>
      <c r="B1601" s="19">
        <v>620</v>
      </c>
      <c r="C1601" s="10" t="s">
        <v>338</v>
      </c>
      <c r="D1601" s="10" t="s">
        <v>336</v>
      </c>
      <c r="E1601" s="25" t="s">
        <v>585</v>
      </c>
      <c r="F1601" s="20">
        <v>0</v>
      </c>
      <c r="G1601" s="20">
        <v>0</v>
      </c>
      <c r="H1601" s="20">
        <v>0</v>
      </c>
      <c r="I1601" s="20">
        <v>115496.5</v>
      </c>
      <c r="J1601" s="20">
        <v>117376</v>
      </c>
      <c r="K1601" s="20">
        <v>119631.3</v>
      </c>
      <c r="L1601" s="20">
        <f t="shared" si="4746"/>
        <v>115496.5</v>
      </c>
      <c r="M1601" s="20">
        <f t="shared" si="4747"/>
        <v>117376</v>
      </c>
      <c r="N1601" s="20">
        <f t="shared" si="4748"/>
        <v>119631.3</v>
      </c>
      <c r="O1601" s="20"/>
      <c r="P1601" s="20"/>
      <c r="Q1601" s="20"/>
      <c r="R1601" s="20">
        <f t="shared" si="4611"/>
        <v>115496.5</v>
      </c>
      <c r="S1601" s="20">
        <f t="shared" si="4612"/>
        <v>117376</v>
      </c>
      <c r="T1601" s="20">
        <f t="shared" si="4613"/>
        <v>119631.3</v>
      </c>
      <c r="U1601" s="20"/>
      <c r="V1601" s="20">
        <f t="shared" si="4552"/>
        <v>115496.5</v>
      </c>
      <c r="W1601" s="20"/>
      <c r="X1601" s="20"/>
      <c r="Y1601" s="20"/>
      <c r="Z1601" s="20">
        <f t="shared" si="4549"/>
        <v>115496.5</v>
      </c>
      <c r="AA1601" s="20">
        <f t="shared" si="4550"/>
        <v>117376</v>
      </c>
      <c r="AB1601" s="20">
        <f t="shared" si="4551"/>
        <v>119631.3</v>
      </c>
      <c r="AC1601" s="20"/>
      <c r="AD1601" s="20"/>
      <c r="AE1601" s="20"/>
      <c r="AF1601" s="20">
        <f t="shared" si="4718"/>
        <v>115496.5</v>
      </c>
      <c r="AG1601" s="20">
        <f t="shared" si="4719"/>
        <v>117376</v>
      </c>
      <c r="AH1601" s="20">
        <f t="shared" si="4720"/>
        <v>119631.3</v>
      </c>
      <c r="AI1601" s="20"/>
      <c r="AJ1601" s="20">
        <f t="shared" si="4721"/>
        <v>115496.5</v>
      </c>
      <c r="AK1601" s="20"/>
      <c r="AL1601" s="20"/>
      <c r="AM1601" s="20"/>
      <c r="AN1601" s="20">
        <f t="shared" si="4614"/>
        <v>115496.5</v>
      </c>
      <c r="AO1601" s="20">
        <f t="shared" si="4615"/>
        <v>117376</v>
      </c>
      <c r="AP1601" s="20">
        <f t="shared" si="4616"/>
        <v>119631.3</v>
      </c>
      <c r="AQ1601" s="20"/>
      <c r="AR1601" s="20"/>
      <c r="AS1601" s="20"/>
      <c r="AT1601" s="20">
        <f t="shared" si="4617"/>
        <v>115496.5</v>
      </c>
      <c r="AU1601" s="20">
        <f t="shared" si="4618"/>
        <v>117376</v>
      </c>
      <c r="AV1601" s="20">
        <f t="shared" si="4619"/>
        <v>119631.3</v>
      </c>
      <c r="AW1601" s="20"/>
      <c r="AX1601" s="20"/>
      <c r="AY1601" s="20"/>
      <c r="AZ1601" s="20">
        <f t="shared" si="4541"/>
        <v>115496.5</v>
      </c>
      <c r="BA1601" s="20">
        <f t="shared" si="4542"/>
        <v>117376</v>
      </c>
      <c r="BB1601" s="20">
        <f t="shared" si="4543"/>
        <v>119631.3</v>
      </c>
      <c r="BC1601" s="20"/>
      <c r="BD1601" s="20">
        <f t="shared" si="4751"/>
        <v>115496.5</v>
      </c>
      <c r="BE1601" s="20"/>
      <c r="BF1601" s="20"/>
      <c r="BG1601" s="20"/>
      <c r="BH1601" s="20">
        <f t="shared" si="4664"/>
        <v>115496.5</v>
      </c>
      <c r="BI1601" s="20">
        <f t="shared" si="4665"/>
        <v>117376</v>
      </c>
      <c r="BJ1601" s="20">
        <f t="shared" si="4666"/>
        <v>119631.3</v>
      </c>
      <c r="BK1601" s="20"/>
      <c r="BL1601" s="20"/>
      <c r="BM1601" s="20">
        <f t="shared" si="4668"/>
        <v>115496.5</v>
      </c>
      <c r="BN1601" s="20">
        <f t="shared" si="4669"/>
        <v>117376</v>
      </c>
      <c r="BO1601" s="20"/>
      <c r="BP1601" s="20"/>
      <c r="BQ1601" s="20"/>
      <c r="BR1601" s="20">
        <f t="shared" si="4544"/>
        <v>115496.5</v>
      </c>
      <c r="BS1601" s="20">
        <f t="shared" si="4545"/>
        <v>117376</v>
      </c>
      <c r="BT1601" s="20">
        <f t="shared" si="4546"/>
        <v>119631.3</v>
      </c>
      <c r="BU1601" s="20"/>
      <c r="BV1601" s="20">
        <f t="shared" si="4547"/>
        <v>115496.5</v>
      </c>
      <c r="BW1601" s="20"/>
      <c r="BX1601" s="20"/>
      <c r="BY1601" s="20">
        <f t="shared" si="4572"/>
        <v>115496.5</v>
      </c>
      <c r="BZ1601" s="20">
        <f t="shared" si="4573"/>
        <v>117376</v>
      </c>
      <c r="CA1601" s="20"/>
      <c r="CB1601" s="20">
        <f t="shared" si="4574"/>
        <v>115496.5</v>
      </c>
      <c r="CC1601" s="20"/>
      <c r="CD1601" s="20">
        <f t="shared" si="4575"/>
        <v>115496.5</v>
      </c>
      <c r="CE1601" s="20"/>
    </row>
    <row r="1602" spans="1:83" ht="63" x14ac:dyDescent="0.25">
      <c r="A1602" s="10" t="s">
        <v>1217</v>
      </c>
      <c r="B1602" s="19"/>
      <c r="C1602" s="10"/>
      <c r="D1602" s="10"/>
      <c r="E1602" s="25" t="s">
        <v>1222</v>
      </c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>
        <f>AT1603</f>
        <v>0</v>
      </c>
      <c r="AU1602" s="20">
        <f t="shared" ref="AU1602:CE1606" si="4752">AU1603</f>
        <v>0</v>
      </c>
      <c r="AV1602" s="20">
        <f t="shared" si="4752"/>
        <v>0</v>
      </c>
      <c r="AW1602" s="20">
        <f t="shared" si="4752"/>
        <v>2728.607</v>
      </c>
      <c r="AX1602" s="20">
        <f t="shared" si="4752"/>
        <v>0</v>
      </c>
      <c r="AY1602" s="20">
        <f t="shared" si="4752"/>
        <v>0</v>
      </c>
      <c r="AZ1602" s="20">
        <f t="shared" ref="AZ1602:AZ1671" si="4753">AT1602+AW1602</f>
        <v>2728.607</v>
      </c>
      <c r="BA1602" s="20">
        <f t="shared" ref="BA1602:BA1671" si="4754">AU1602+AX1602</f>
        <v>0</v>
      </c>
      <c r="BB1602" s="20">
        <f t="shared" ref="BB1602:BB1671" si="4755">AV1602+AY1602</f>
        <v>0</v>
      </c>
      <c r="BC1602" s="20">
        <f t="shared" si="4752"/>
        <v>0</v>
      </c>
      <c r="BD1602" s="20">
        <f t="shared" si="4751"/>
        <v>2728.607</v>
      </c>
      <c r="BE1602" s="20">
        <f t="shared" si="4752"/>
        <v>3014.2449999999999</v>
      </c>
      <c r="BF1602" s="20">
        <f t="shared" si="4752"/>
        <v>0</v>
      </c>
      <c r="BG1602" s="20">
        <f t="shared" si="4752"/>
        <v>0</v>
      </c>
      <c r="BH1602" s="20">
        <f t="shared" si="4664"/>
        <v>5742.8519999999999</v>
      </c>
      <c r="BI1602" s="20">
        <f t="shared" si="4665"/>
        <v>0</v>
      </c>
      <c r="BJ1602" s="20">
        <f t="shared" si="4666"/>
        <v>0</v>
      </c>
      <c r="BK1602" s="20">
        <f t="shared" si="4752"/>
        <v>0</v>
      </c>
      <c r="BL1602" s="20">
        <f t="shared" si="4752"/>
        <v>0</v>
      </c>
      <c r="BM1602" s="20">
        <f t="shared" si="4668"/>
        <v>5742.8519999999999</v>
      </c>
      <c r="BN1602" s="20">
        <f t="shared" si="4669"/>
        <v>0</v>
      </c>
      <c r="BO1602" s="20">
        <f t="shared" si="4752"/>
        <v>0</v>
      </c>
      <c r="BP1602" s="20">
        <f t="shared" si="4752"/>
        <v>0</v>
      </c>
      <c r="BQ1602" s="20">
        <f t="shared" si="4752"/>
        <v>0</v>
      </c>
      <c r="BR1602" s="20">
        <f t="shared" si="4544"/>
        <v>5742.8519999999999</v>
      </c>
      <c r="BS1602" s="20">
        <f t="shared" si="4545"/>
        <v>0</v>
      </c>
      <c r="BT1602" s="20">
        <f t="shared" si="4546"/>
        <v>0</v>
      </c>
      <c r="BU1602" s="20">
        <f t="shared" si="4752"/>
        <v>0</v>
      </c>
      <c r="BV1602" s="20">
        <f t="shared" si="4547"/>
        <v>5742.8519999999999</v>
      </c>
      <c r="BW1602" s="20">
        <f t="shared" si="4752"/>
        <v>0</v>
      </c>
      <c r="BX1602" s="20">
        <f t="shared" si="4752"/>
        <v>0</v>
      </c>
      <c r="BY1602" s="20">
        <f t="shared" si="4572"/>
        <v>5742.8519999999999</v>
      </c>
      <c r="BZ1602" s="20">
        <f t="shared" si="4573"/>
        <v>0</v>
      </c>
      <c r="CA1602" s="20">
        <f t="shared" si="4752"/>
        <v>0</v>
      </c>
      <c r="CB1602" s="20">
        <f t="shared" si="4574"/>
        <v>5742.8519999999999</v>
      </c>
      <c r="CC1602" s="20">
        <f t="shared" si="4752"/>
        <v>0</v>
      </c>
      <c r="CD1602" s="20">
        <f t="shared" si="4575"/>
        <v>5742.8519999999999</v>
      </c>
      <c r="CE1602" s="20">
        <f t="shared" si="4752"/>
        <v>0</v>
      </c>
    </row>
    <row r="1603" spans="1:83" ht="47.25" x14ac:dyDescent="0.25">
      <c r="A1603" s="10" t="s">
        <v>1217</v>
      </c>
      <c r="B1603" s="19">
        <v>600</v>
      </c>
      <c r="C1603" s="10"/>
      <c r="D1603" s="10"/>
      <c r="E1603" s="25" t="s">
        <v>614</v>
      </c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>
        <f t="shared" ref="AT1603:AY1603" si="4756">AT1606</f>
        <v>0</v>
      </c>
      <c r="AU1603" s="20">
        <f t="shared" si="4756"/>
        <v>0</v>
      </c>
      <c r="AV1603" s="20">
        <f t="shared" si="4756"/>
        <v>0</v>
      </c>
      <c r="AW1603" s="20">
        <f t="shared" si="4756"/>
        <v>2728.607</v>
      </c>
      <c r="AX1603" s="20">
        <f t="shared" si="4756"/>
        <v>0</v>
      </c>
      <c r="AY1603" s="20">
        <f t="shared" si="4756"/>
        <v>0</v>
      </c>
      <c r="AZ1603" s="20">
        <f t="shared" si="4753"/>
        <v>2728.607</v>
      </c>
      <c r="BA1603" s="20">
        <f t="shared" si="4754"/>
        <v>0</v>
      </c>
      <c r="BB1603" s="20">
        <f t="shared" si="4755"/>
        <v>0</v>
      </c>
      <c r="BC1603" s="20">
        <f>BC1606</f>
        <v>0</v>
      </c>
      <c r="BD1603" s="20">
        <f t="shared" si="4751"/>
        <v>2728.607</v>
      </c>
      <c r="BE1603" s="20">
        <f>BE1606+BE1604</f>
        <v>3014.2449999999999</v>
      </c>
      <c r="BF1603" s="20">
        <f t="shared" ref="BF1603:CE1603" si="4757">BF1606+BF1604</f>
        <v>0</v>
      </c>
      <c r="BG1603" s="20">
        <f t="shared" si="4757"/>
        <v>0</v>
      </c>
      <c r="BH1603" s="20">
        <f t="shared" si="4664"/>
        <v>5742.8519999999999</v>
      </c>
      <c r="BI1603" s="20">
        <f t="shared" si="4665"/>
        <v>0</v>
      </c>
      <c r="BJ1603" s="20">
        <f t="shared" si="4666"/>
        <v>0</v>
      </c>
      <c r="BK1603" s="20">
        <f t="shared" ref="BK1603:BL1603" si="4758">BK1606+BK1604</f>
        <v>0</v>
      </c>
      <c r="BL1603" s="20">
        <f t="shared" si="4758"/>
        <v>0</v>
      </c>
      <c r="BM1603" s="20">
        <f t="shared" si="4668"/>
        <v>5742.8519999999999</v>
      </c>
      <c r="BN1603" s="20">
        <f t="shared" si="4669"/>
        <v>0</v>
      </c>
      <c r="BO1603" s="20">
        <f t="shared" ref="BO1603:BQ1603" si="4759">BO1606+BO1604</f>
        <v>0</v>
      </c>
      <c r="BP1603" s="20">
        <f t="shared" si="4759"/>
        <v>0</v>
      </c>
      <c r="BQ1603" s="20">
        <f t="shared" si="4759"/>
        <v>0</v>
      </c>
      <c r="BR1603" s="20">
        <f t="shared" si="4544"/>
        <v>5742.8519999999999</v>
      </c>
      <c r="BS1603" s="20">
        <f t="shared" si="4545"/>
        <v>0</v>
      </c>
      <c r="BT1603" s="20">
        <f t="shared" si="4546"/>
        <v>0</v>
      </c>
      <c r="BU1603" s="20">
        <f t="shared" ref="BU1603" si="4760">BU1606+BU1604</f>
        <v>0</v>
      </c>
      <c r="BV1603" s="20">
        <f t="shared" si="4547"/>
        <v>5742.8519999999999</v>
      </c>
      <c r="BW1603" s="20">
        <f t="shared" ref="BW1603:BX1603" si="4761">BW1606+BW1604</f>
        <v>0</v>
      </c>
      <c r="BX1603" s="20">
        <f t="shared" si="4761"/>
        <v>0</v>
      </c>
      <c r="BY1603" s="20">
        <f t="shared" si="4572"/>
        <v>5742.8519999999999</v>
      </c>
      <c r="BZ1603" s="20">
        <f t="shared" si="4573"/>
        <v>0</v>
      </c>
      <c r="CA1603" s="20">
        <f t="shared" ref="CA1603" si="4762">CA1606+CA1604</f>
        <v>0</v>
      </c>
      <c r="CB1603" s="20">
        <f t="shared" si="4574"/>
        <v>5742.8519999999999</v>
      </c>
      <c r="CC1603" s="20">
        <f t="shared" ref="CC1603" si="4763">CC1606+CC1604</f>
        <v>0</v>
      </c>
      <c r="CD1603" s="20">
        <f t="shared" si="4575"/>
        <v>5742.8519999999999</v>
      </c>
      <c r="CE1603" s="20">
        <f t="shared" si="4757"/>
        <v>0</v>
      </c>
    </row>
    <row r="1604" spans="1:83" x14ac:dyDescent="0.25">
      <c r="A1604" s="10" t="s">
        <v>1217</v>
      </c>
      <c r="B1604" s="19">
        <v>610</v>
      </c>
      <c r="C1604" s="10"/>
      <c r="D1604" s="10"/>
      <c r="E1604" s="25" t="s">
        <v>615</v>
      </c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>
        <f>BA1605</f>
        <v>0</v>
      </c>
      <c r="BB1604" s="20">
        <f t="shared" ref="BB1604:CE1604" si="4764">BB1605</f>
        <v>0</v>
      </c>
      <c r="BC1604" s="20">
        <f t="shared" si="4764"/>
        <v>0</v>
      </c>
      <c r="BD1604" s="20">
        <f t="shared" si="4764"/>
        <v>0</v>
      </c>
      <c r="BE1604" s="20">
        <f t="shared" si="4764"/>
        <v>2209.59</v>
      </c>
      <c r="BF1604" s="20">
        <f t="shared" si="4764"/>
        <v>0</v>
      </c>
      <c r="BG1604" s="20">
        <f t="shared" si="4764"/>
        <v>0</v>
      </c>
      <c r="BH1604" s="20">
        <f t="shared" si="4664"/>
        <v>2209.59</v>
      </c>
      <c r="BI1604" s="20">
        <f t="shared" si="4665"/>
        <v>0</v>
      </c>
      <c r="BJ1604" s="20">
        <f t="shared" si="4666"/>
        <v>0</v>
      </c>
      <c r="BK1604" s="20">
        <f t="shared" si="4764"/>
        <v>0</v>
      </c>
      <c r="BL1604" s="20">
        <f t="shared" si="4764"/>
        <v>0</v>
      </c>
      <c r="BM1604" s="20">
        <f t="shared" si="4668"/>
        <v>2209.59</v>
      </c>
      <c r="BN1604" s="20">
        <f t="shared" si="4669"/>
        <v>0</v>
      </c>
      <c r="BO1604" s="20">
        <f t="shared" si="4764"/>
        <v>0</v>
      </c>
      <c r="BP1604" s="20">
        <f t="shared" si="4764"/>
        <v>0</v>
      </c>
      <c r="BQ1604" s="20">
        <f t="shared" si="4764"/>
        <v>0</v>
      </c>
      <c r="BR1604" s="20">
        <f t="shared" ref="BR1604:BR1671" si="4765">BM1604+BO1604</f>
        <v>2209.59</v>
      </c>
      <c r="BS1604" s="20">
        <f t="shared" ref="BS1604:BS1671" si="4766">BN1604+BP1604</f>
        <v>0</v>
      </c>
      <c r="BT1604" s="20">
        <f t="shared" ref="BT1604:BT1671" si="4767">BJ1604+BQ1604</f>
        <v>0</v>
      </c>
      <c r="BU1604" s="20">
        <f t="shared" si="4764"/>
        <v>0</v>
      </c>
      <c r="BV1604" s="20">
        <f t="shared" ref="BV1604:BV1671" si="4768">BR1604+BU1604</f>
        <v>2209.59</v>
      </c>
      <c r="BW1604" s="20">
        <f t="shared" si="4764"/>
        <v>0</v>
      </c>
      <c r="BX1604" s="20">
        <f t="shared" si="4764"/>
        <v>0</v>
      </c>
      <c r="BY1604" s="20">
        <f t="shared" si="4572"/>
        <v>2209.59</v>
      </c>
      <c r="BZ1604" s="20">
        <f t="shared" si="4573"/>
        <v>0</v>
      </c>
      <c r="CA1604" s="20">
        <f t="shared" si="4764"/>
        <v>0</v>
      </c>
      <c r="CB1604" s="20">
        <f t="shared" si="4574"/>
        <v>2209.59</v>
      </c>
      <c r="CC1604" s="20">
        <f t="shared" si="4764"/>
        <v>0</v>
      </c>
      <c r="CD1604" s="20">
        <f t="shared" si="4575"/>
        <v>2209.59</v>
      </c>
      <c r="CE1604" s="20">
        <f t="shared" si="4764"/>
        <v>0</v>
      </c>
    </row>
    <row r="1605" spans="1:83" x14ac:dyDescent="0.25">
      <c r="A1605" s="10" t="s">
        <v>1217</v>
      </c>
      <c r="B1605" s="19">
        <v>610</v>
      </c>
      <c r="C1605" s="10" t="s">
        <v>338</v>
      </c>
      <c r="D1605" s="10" t="s">
        <v>336</v>
      </c>
      <c r="E1605" s="25" t="s">
        <v>585</v>
      </c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>
        <v>0</v>
      </c>
      <c r="BB1605" s="20">
        <v>0</v>
      </c>
      <c r="BC1605" s="20"/>
      <c r="BD1605" s="20">
        <v>0</v>
      </c>
      <c r="BE1605" s="20">
        <v>2209.59</v>
      </c>
      <c r="BF1605" s="20"/>
      <c r="BG1605" s="20"/>
      <c r="BH1605" s="20">
        <f t="shared" si="4664"/>
        <v>2209.59</v>
      </c>
      <c r="BI1605" s="20">
        <f t="shared" si="4665"/>
        <v>0</v>
      </c>
      <c r="BJ1605" s="20">
        <f t="shared" si="4666"/>
        <v>0</v>
      </c>
      <c r="BK1605" s="20"/>
      <c r="BL1605" s="20"/>
      <c r="BM1605" s="20">
        <f t="shared" si="4668"/>
        <v>2209.59</v>
      </c>
      <c r="BN1605" s="20">
        <f t="shared" si="4669"/>
        <v>0</v>
      </c>
      <c r="BO1605" s="20"/>
      <c r="BP1605" s="20"/>
      <c r="BQ1605" s="20"/>
      <c r="BR1605" s="20">
        <f t="shared" si="4765"/>
        <v>2209.59</v>
      </c>
      <c r="BS1605" s="20">
        <f t="shared" si="4766"/>
        <v>0</v>
      </c>
      <c r="BT1605" s="20">
        <f t="shared" si="4767"/>
        <v>0</v>
      </c>
      <c r="BU1605" s="20"/>
      <c r="BV1605" s="20">
        <f t="shared" si="4768"/>
        <v>2209.59</v>
      </c>
      <c r="BW1605" s="20"/>
      <c r="BX1605" s="20"/>
      <c r="BY1605" s="20">
        <f t="shared" si="4572"/>
        <v>2209.59</v>
      </c>
      <c r="BZ1605" s="20">
        <f t="shared" si="4573"/>
        <v>0</v>
      </c>
      <c r="CA1605" s="20"/>
      <c r="CB1605" s="20">
        <f t="shared" si="4574"/>
        <v>2209.59</v>
      </c>
      <c r="CC1605" s="20"/>
      <c r="CD1605" s="20">
        <f t="shared" si="4575"/>
        <v>2209.59</v>
      </c>
      <c r="CE1605" s="20"/>
    </row>
    <row r="1606" spans="1:83" x14ac:dyDescent="0.25">
      <c r="A1606" s="10" t="s">
        <v>1217</v>
      </c>
      <c r="B1606" s="19">
        <v>620</v>
      </c>
      <c r="C1606" s="10"/>
      <c r="D1606" s="10"/>
      <c r="E1606" s="25" t="s">
        <v>616</v>
      </c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>
        <f>AT1607</f>
        <v>0</v>
      </c>
      <c r="AU1606" s="20">
        <f t="shared" si="4752"/>
        <v>0</v>
      </c>
      <c r="AV1606" s="20">
        <f t="shared" si="4752"/>
        <v>0</v>
      </c>
      <c r="AW1606" s="20">
        <f t="shared" si="4752"/>
        <v>2728.607</v>
      </c>
      <c r="AX1606" s="20">
        <f t="shared" si="4752"/>
        <v>0</v>
      </c>
      <c r="AY1606" s="20">
        <f t="shared" si="4752"/>
        <v>0</v>
      </c>
      <c r="AZ1606" s="20">
        <f t="shared" si="4753"/>
        <v>2728.607</v>
      </c>
      <c r="BA1606" s="20">
        <f t="shared" si="4754"/>
        <v>0</v>
      </c>
      <c r="BB1606" s="20">
        <f t="shared" si="4755"/>
        <v>0</v>
      </c>
      <c r="BC1606" s="20">
        <f t="shared" si="4752"/>
        <v>0</v>
      </c>
      <c r="BD1606" s="20">
        <f t="shared" si="4751"/>
        <v>2728.607</v>
      </c>
      <c r="BE1606" s="20">
        <f t="shared" si="4752"/>
        <v>804.65499999999997</v>
      </c>
      <c r="BF1606" s="20">
        <f t="shared" si="4752"/>
        <v>0</v>
      </c>
      <c r="BG1606" s="20">
        <f t="shared" si="4752"/>
        <v>0</v>
      </c>
      <c r="BH1606" s="20">
        <f t="shared" si="4664"/>
        <v>3533.2619999999997</v>
      </c>
      <c r="BI1606" s="20">
        <f t="shared" si="4665"/>
        <v>0</v>
      </c>
      <c r="BJ1606" s="20">
        <f t="shared" si="4666"/>
        <v>0</v>
      </c>
      <c r="BK1606" s="20">
        <f t="shared" si="4752"/>
        <v>0</v>
      </c>
      <c r="BL1606" s="20">
        <f t="shared" si="4752"/>
        <v>0</v>
      </c>
      <c r="BM1606" s="20">
        <f t="shared" si="4668"/>
        <v>3533.2619999999997</v>
      </c>
      <c r="BN1606" s="20">
        <f t="shared" si="4669"/>
        <v>0</v>
      </c>
      <c r="BO1606" s="20">
        <f t="shared" si="4752"/>
        <v>0</v>
      </c>
      <c r="BP1606" s="20">
        <f t="shared" si="4752"/>
        <v>0</v>
      </c>
      <c r="BQ1606" s="20">
        <f t="shared" si="4752"/>
        <v>0</v>
      </c>
      <c r="BR1606" s="20">
        <f t="shared" si="4765"/>
        <v>3533.2619999999997</v>
      </c>
      <c r="BS1606" s="20">
        <f t="shared" si="4766"/>
        <v>0</v>
      </c>
      <c r="BT1606" s="20">
        <f t="shared" si="4767"/>
        <v>0</v>
      </c>
      <c r="BU1606" s="20">
        <f t="shared" si="4752"/>
        <v>0</v>
      </c>
      <c r="BV1606" s="20">
        <f t="shared" si="4768"/>
        <v>3533.2619999999997</v>
      </c>
      <c r="BW1606" s="20">
        <f t="shared" si="4752"/>
        <v>0</v>
      </c>
      <c r="BX1606" s="20">
        <f t="shared" si="4752"/>
        <v>0</v>
      </c>
      <c r="BY1606" s="20">
        <f t="shared" si="4572"/>
        <v>3533.2619999999997</v>
      </c>
      <c r="BZ1606" s="20">
        <f t="shared" si="4573"/>
        <v>0</v>
      </c>
      <c r="CA1606" s="20">
        <f t="shared" si="4752"/>
        <v>0</v>
      </c>
      <c r="CB1606" s="20">
        <f t="shared" si="4574"/>
        <v>3533.2619999999997</v>
      </c>
      <c r="CC1606" s="20">
        <f t="shared" si="4752"/>
        <v>0</v>
      </c>
      <c r="CD1606" s="20">
        <f t="shared" si="4575"/>
        <v>3533.2619999999997</v>
      </c>
      <c r="CE1606" s="20">
        <f t="shared" si="4752"/>
        <v>0</v>
      </c>
    </row>
    <row r="1607" spans="1:83" x14ac:dyDescent="0.25">
      <c r="A1607" s="10" t="s">
        <v>1217</v>
      </c>
      <c r="B1607" s="19">
        <v>620</v>
      </c>
      <c r="C1607" s="10" t="s">
        <v>338</v>
      </c>
      <c r="D1607" s="10" t="s">
        <v>336</v>
      </c>
      <c r="E1607" s="25" t="s">
        <v>585</v>
      </c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>
        <v>0</v>
      </c>
      <c r="AU1607" s="20">
        <v>0</v>
      </c>
      <c r="AV1607" s="20">
        <v>0</v>
      </c>
      <c r="AW1607" s="20">
        <v>2728.607</v>
      </c>
      <c r="AX1607" s="20"/>
      <c r="AY1607" s="20"/>
      <c r="AZ1607" s="20">
        <f t="shared" si="4753"/>
        <v>2728.607</v>
      </c>
      <c r="BA1607" s="20">
        <f t="shared" si="4754"/>
        <v>0</v>
      </c>
      <c r="BB1607" s="20">
        <f t="shared" si="4755"/>
        <v>0</v>
      </c>
      <c r="BC1607" s="20"/>
      <c r="BD1607" s="20">
        <f t="shared" si="4751"/>
        <v>2728.607</v>
      </c>
      <c r="BE1607" s="20">
        <v>804.65499999999997</v>
      </c>
      <c r="BF1607" s="20"/>
      <c r="BG1607" s="20"/>
      <c r="BH1607" s="20">
        <f t="shared" si="4664"/>
        <v>3533.2619999999997</v>
      </c>
      <c r="BI1607" s="20">
        <f t="shared" si="4665"/>
        <v>0</v>
      </c>
      <c r="BJ1607" s="20">
        <f t="shared" si="4666"/>
        <v>0</v>
      </c>
      <c r="BK1607" s="20"/>
      <c r="BL1607" s="20"/>
      <c r="BM1607" s="20">
        <f t="shared" si="4668"/>
        <v>3533.2619999999997</v>
      </c>
      <c r="BN1607" s="20">
        <f t="shared" si="4669"/>
        <v>0</v>
      </c>
      <c r="BO1607" s="20"/>
      <c r="BP1607" s="20"/>
      <c r="BQ1607" s="20"/>
      <c r="BR1607" s="20">
        <f t="shared" si="4765"/>
        <v>3533.2619999999997</v>
      </c>
      <c r="BS1607" s="20">
        <f t="shared" si="4766"/>
        <v>0</v>
      </c>
      <c r="BT1607" s="20">
        <f t="shared" si="4767"/>
        <v>0</v>
      </c>
      <c r="BU1607" s="20"/>
      <c r="BV1607" s="20">
        <f t="shared" si="4768"/>
        <v>3533.2619999999997</v>
      </c>
      <c r="BW1607" s="20"/>
      <c r="BX1607" s="20"/>
      <c r="BY1607" s="20">
        <f t="shared" si="4572"/>
        <v>3533.2619999999997</v>
      </c>
      <c r="BZ1607" s="20">
        <f t="shared" si="4573"/>
        <v>0</v>
      </c>
      <c r="CA1607" s="20"/>
      <c r="CB1607" s="20">
        <f t="shared" si="4574"/>
        <v>3533.2619999999997</v>
      </c>
      <c r="CC1607" s="20"/>
      <c r="CD1607" s="20">
        <f t="shared" si="4575"/>
        <v>3533.2619999999997</v>
      </c>
      <c r="CE1607" s="20"/>
    </row>
    <row r="1608" spans="1:83" ht="47.25" x14ac:dyDescent="0.25">
      <c r="A1608" s="10" t="s">
        <v>1322</v>
      </c>
      <c r="B1608" s="19"/>
      <c r="C1608" s="10"/>
      <c r="D1608" s="10"/>
      <c r="E1608" s="25" t="s">
        <v>1324</v>
      </c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>
        <f>CB1609</f>
        <v>0</v>
      </c>
      <c r="CC1608" s="20">
        <f t="shared" ref="CC1608:CE1610" si="4769">CC1609</f>
        <v>2146.5439999999999</v>
      </c>
      <c r="CD1608" s="20">
        <f t="shared" si="4575"/>
        <v>2146.5439999999999</v>
      </c>
      <c r="CE1608" s="20">
        <f t="shared" si="4769"/>
        <v>0</v>
      </c>
    </row>
    <row r="1609" spans="1:83" ht="47.25" x14ac:dyDescent="0.25">
      <c r="A1609" s="10" t="s">
        <v>1322</v>
      </c>
      <c r="B1609" s="19">
        <v>600</v>
      </c>
      <c r="C1609" s="10"/>
      <c r="D1609" s="10"/>
      <c r="E1609" s="25" t="s">
        <v>614</v>
      </c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>
        <f>CB1610</f>
        <v>0</v>
      </c>
      <c r="CC1609" s="20">
        <f t="shared" si="4769"/>
        <v>2146.5439999999999</v>
      </c>
      <c r="CD1609" s="20">
        <f t="shared" si="4575"/>
        <v>2146.5439999999999</v>
      </c>
      <c r="CE1609" s="20">
        <f t="shared" si="4769"/>
        <v>0</v>
      </c>
    </row>
    <row r="1610" spans="1:83" x14ac:dyDescent="0.25">
      <c r="A1610" s="10" t="s">
        <v>1322</v>
      </c>
      <c r="B1610" s="19">
        <v>620</v>
      </c>
      <c r="C1610" s="10"/>
      <c r="D1610" s="10"/>
      <c r="E1610" s="25" t="s">
        <v>616</v>
      </c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>
        <f>CB1611</f>
        <v>0</v>
      </c>
      <c r="CC1610" s="20">
        <f t="shared" si="4769"/>
        <v>2146.5439999999999</v>
      </c>
      <c r="CD1610" s="20">
        <f t="shared" si="4575"/>
        <v>2146.5439999999999</v>
      </c>
      <c r="CE1610" s="20">
        <f t="shared" si="4769"/>
        <v>0</v>
      </c>
    </row>
    <row r="1611" spans="1:83" x14ac:dyDescent="0.25">
      <c r="A1611" s="10" t="s">
        <v>1322</v>
      </c>
      <c r="B1611" s="19">
        <v>620</v>
      </c>
      <c r="C1611" s="10" t="s">
        <v>338</v>
      </c>
      <c r="D1611" s="10" t="s">
        <v>336</v>
      </c>
      <c r="E1611" s="25" t="s">
        <v>585</v>
      </c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>
        <v>0</v>
      </c>
      <c r="CC1611" s="20">
        <v>2146.5439999999999</v>
      </c>
      <c r="CD1611" s="20">
        <f t="shared" si="4575"/>
        <v>2146.5439999999999</v>
      </c>
      <c r="CE1611" s="20"/>
    </row>
    <row r="1612" spans="1:83" ht="47.25" x14ac:dyDescent="0.25">
      <c r="A1612" s="10" t="s">
        <v>967</v>
      </c>
      <c r="B1612" s="19"/>
      <c r="C1612" s="10"/>
      <c r="D1612" s="10"/>
      <c r="E1612" s="25" t="s">
        <v>970</v>
      </c>
      <c r="F1612" s="20">
        <f>F1613+F1623+F1635+F1641</f>
        <v>3351685.8</v>
      </c>
      <c r="G1612" s="20">
        <f t="shared" ref="G1612:K1612" si="4770">G1613+G1623+G1635+G1641</f>
        <v>3364240.0999999996</v>
      </c>
      <c r="H1612" s="20">
        <f t="shared" si="4770"/>
        <v>3369346.8</v>
      </c>
      <c r="I1612" s="20">
        <f t="shared" si="4770"/>
        <v>0</v>
      </c>
      <c r="J1612" s="20">
        <f t="shared" si="4770"/>
        <v>0</v>
      </c>
      <c r="K1612" s="20">
        <f t="shared" si="4770"/>
        <v>0</v>
      </c>
      <c r="L1612" s="20">
        <f t="shared" si="4713"/>
        <v>3351685.8</v>
      </c>
      <c r="M1612" s="20">
        <f t="shared" si="4714"/>
        <v>3364240.0999999996</v>
      </c>
      <c r="N1612" s="20">
        <f t="shared" si="4715"/>
        <v>3369346.8</v>
      </c>
      <c r="O1612" s="20">
        <f t="shared" ref="O1612:Q1612" si="4771">O1613+O1623+O1635+O1641</f>
        <v>0</v>
      </c>
      <c r="P1612" s="20">
        <f t="shared" si="4771"/>
        <v>0</v>
      </c>
      <c r="Q1612" s="20">
        <f t="shared" si="4771"/>
        <v>0</v>
      </c>
      <c r="R1612" s="20">
        <f t="shared" si="4611"/>
        <v>3351685.8</v>
      </c>
      <c r="S1612" s="20">
        <f t="shared" si="4612"/>
        <v>3364240.0999999996</v>
      </c>
      <c r="T1612" s="20">
        <f t="shared" si="4613"/>
        <v>3369346.8</v>
      </c>
      <c r="U1612" s="20">
        <f t="shared" ref="U1612:CE1612" si="4772">U1613+U1623+U1635+U1641</f>
        <v>0</v>
      </c>
      <c r="V1612" s="20">
        <f t="shared" si="4552"/>
        <v>3351685.8</v>
      </c>
      <c r="W1612" s="20">
        <f t="shared" ref="W1612:Y1612" si="4773">W1613+W1623+W1635+W1641</f>
        <v>0</v>
      </c>
      <c r="X1612" s="20">
        <f t="shared" si="4773"/>
        <v>0</v>
      </c>
      <c r="Y1612" s="20">
        <f t="shared" si="4773"/>
        <v>0</v>
      </c>
      <c r="Z1612" s="20">
        <f t="shared" si="4549"/>
        <v>3351685.8</v>
      </c>
      <c r="AA1612" s="20">
        <f t="shared" si="4550"/>
        <v>3364240.0999999996</v>
      </c>
      <c r="AB1612" s="20">
        <f t="shared" si="4551"/>
        <v>3369346.8</v>
      </c>
      <c r="AC1612" s="20">
        <f t="shared" ref="AC1612:AE1612" si="4774">AC1613+AC1623+AC1635+AC1641</f>
        <v>0</v>
      </c>
      <c r="AD1612" s="20">
        <f t="shared" si="4774"/>
        <v>0</v>
      </c>
      <c r="AE1612" s="20">
        <f t="shared" si="4774"/>
        <v>0</v>
      </c>
      <c r="AF1612" s="20">
        <f t="shared" si="4718"/>
        <v>3351685.8</v>
      </c>
      <c r="AG1612" s="20">
        <f t="shared" si="4719"/>
        <v>3364240.0999999996</v>
      </c>
      <c r="AH1612" s="20">
        <f t="shared" si="4720"/>
        <v>3369346.8</v>
      </c>
      <c r="AI1612" s="20">
        <f t="shared" ref="AI1612" si="4775">AI1613+AI1623+AI1635+AI1641</f>
        <v>0</v>
      </c>
      <c r="AJ1612" s="20">
        <f t="shared" si="4721"/>
        <v>3351685.8</v>
      </c>
      <c r="AK1612" s="20">
        <f t="shared" ref="AK1612:AM1612" si="4776">AK1613+AK1623+AK1635+AK1641</f>
        <v>0</v>
      </c>
      <c r="AL1612" s="20">
        <f t="shared" si="4776"/>
        <v>0</v>
      </c>
      <c r="AM1612" s="20">
        <f t="shared" si="4776"/>
        <v>0</v>
      </c>
      <c r="AN1612" s="20">
        <f t="shared" si="4614"/>
        <v>3351685.8</v>
      </c>
      <c r="AO1612" s="20">
        <f t="shared" si="4615"/>
        <v>3364240.0999999996</v>
      </c>
      <c r="AP1612" s="20">
        <f t="shared" si="4616"/>
        <v>3369346.8</v>
      </c>
      <c r="AQ1612" s="20">
        <f t="shared" ref="AQ1612:AS1612" si="4777">AQ1613+AQ1623+AQ1635+AQ1641</f>
        <v>0</v>
      </c>
      <c r="AR1612" s="20">
        <f t="shared" si="4777"/>
        <v>0</v>
      </c>
      <c r="AS1612" s="20">
        <f t="shared" si="4777"/>
        <v>0</v>
      </c>
      <c r="AT1612" s="20">
        <f t="shared" si="4617"/>
        <v>3351685.8</v>
      </c>
      <c r="AU1612" s="20">
        <f t="shared" si="4618"/>
        <v>3364240.0999999996</v>
      </c>
      <c r="AV1612" s="20">
        <f t="shared" si="4619"/>
        <v>3369346.8</v>
      </c>
      <c r="AW1612" s="20">
        <f t="shared" ref="AW1612:AY1612" si="4778">AW1613+AW1623+AW1635+AW1641</f>
        <v>0</v>
      </c>
      <c r="AX1612" s="20">
        <f t="shared" si="4778"/>
        <v>0</v>
      </c>
      <c r="AY1612" s="20">
        <f t="shared" si="4778"/>
        <v>0</v>
      </c>
      <c r="AZ1612" s="20">
        <f t="shared" si="4753"/>
        <v>3351685.8</v>
      </c>
      <c r="BA1612" s="20">
        <f t="shared" si="4754"/>
        <v>3364240.0999999996</v>
      </c>
      <c r="BB1612" s="20">
        <f t="shared" si="4755"/>
        <v>3369346.8</v>
      </c>
      <c r="BC1612" s="20">
        <f t="shared" ref="BC1612" si="4779">BC1613+BC1623+BC1635+BC1641</f>
        <v>0</v>
      </c>
      <c r="BD1612" s="20">
        <f t="shared" si="4751"/>
        <v>3351685.8</v>
      </c>
      <c r="BE1612" s="20">
        <f t="shared" ref="BE1612:BG1612" si="4780">BE1613+BE1623+BE1635+BE1641</f>
        <v>0</v>
      </c>
      <c r="BF1612" s="20">
        <f t="shared" si="4780"/>
        <v>0</v>
      </c>
      <c r="BG1612" s="20">
        <f t="shared" si="4780"/>
        <v>0</v>
      </c>
      <c r="BH1612" s="20">
        <f t="shared" si="4664"/>
        <v>3351685.8</v>
      </c>
      <c r="BI1612" s="20">
        <f t="shared" si="4665"/>
        <v>3364240.0999999996</v>
      </c>
      <c r="BJ1612" s="20">
        <f t="shared" si="4666"/>
        <v>3369346.8</v>
      </c>
      <c r="BK1612" s="20">
        <f t="shared" ref="BK1612:BL1612" si="4781">BK1613+BK1623+BK1635+BK1641</f>
        <v>0</v>
      </c>
      <c r="BL1612" s="20">
        <f t="shared" si="4781"/>
        <v>0</v>
      </c>
      <c r="BM1612" s="20">
        <f t="shared" si="4668"/>
        <v>3351685.8</v>
      </c>
      <c r="BN1612" s="20">
        <f t="shared" si="4669"/>
        <v>3364240.0999999996</v>
      </c>
      <c r="BO1612" s="20">
        <f t="shared" ref="BO1612:BQ1612" si="4782">BO1613+BO1623+BO1635+BO1641</f>
        <v>0</v>
      </c>
      <c r="BP1612" s="20">
        <f t="shared" si="4782"/>
        <v>0</v>
      </c>
      <c r="BQ1612" s="20">
        <f t="shared" si="4782"/>
        <v>0</v>
      </c>
      <c r="BR1612" s="20">
        <f t="shared" si="4765"/>
        <v>3351685.8</v>
      </c>
      <c r="BS1612" s="20">
        <f t="shared" si="4766"/>
        <v>3364240.0999999996</v>
      </c>
      <c r="BT1612" s="20">
        <f t="shared" si="4767"/>
        <v>3369346.8</v>
      </c>
      <c r="BU1612" s="20">
        <f t="shared" ref="BU1612" si="4783">BU1613+BU1623+BU1635+BU1641</f>
        <v>0</v>
      </c>
      <c r="BV1612" s="20">
        <f t="shared" si="4768"/>
        <v>3351685.8</v>
      </c>
      <c r="BW1612" s="20">
        <f t="shared" ref="BW1612:BX1612" si="4784">BW1613+BW1623+BW1635+BW1641</f>
        <v>0</v>
      </c>
      <c r="BX1612" s="20">
        <f t="shared" si="4784"/>
        <v>0</v>
      </c>
      <c r="BY1612" s="20">
        <f t="shared" si="4572"/>
        <v>3351685.8</v>
      </c>
      <c r="BZ1612" s="20">
        <f t="shared" si="4573"/>
        <v>3364240.0999999996</v>
      </c>
      <c r="CA1612" s="20">
        <f t="shared" ref="CA1612" si="4785">CA1613+CA1623+CA1635+CA1641</f>
        <v>0</v>
      </c>
      <c r="CB1612" s="20">
        <f t="shared" si="4574"/>
        <v>3351685.8</v>
      </c>
      <c r="CC1612" s="20">
        <f t="shared" ref="CC1612" si="4786">CC1613+CC1623+CC1635+CC1641</f>
        <v>0</v>
      </c>
      <c r="CD1612" s="20">
        <f t="shared" si="4575"/>
        <v>3351685.8</v>
      </c>
      <c r="CE1612" s="20">
        <f t="shared" si="4772"/>
        <v>0</v>
      </c>
    </row>
    <row r="1613" spans="1:83" ht="78.75" x14ac:dyDescent="0.25">
      <c r="A1613" s="10" t="s">
        <v>142</v>
      </c>
      <c r="B1613" s="19"/>
      <c r="C1613" s="10"/>
      <c r="D1613" s="10"/>
      <c r="E1613" s="25" t="s">
        <v>974</v>
      </c>
      <c r="F1613" s="20">
        <f>F1614+F1617+F1620</f>
        <v>127459.6</v>
      </c>
      <c r="G1613" s="20">
        <f t="shared" ref="G1613:K1613" si="4787">G1614+G1617+G1620</f>
        <v>129469.5</v>
      </c>
      <c r="H1613" s="20">
        <f t="shared" si="4787"/>
        <v>131808.4</v>
      </c>
      <c r="I1613" s="20">
        <f t="shared" si="4787"/>
        <v>0</v>
      </c>
      <c r="J1613" s="20">
        <f t="shared" si="4787"/>
        <v>0</v>
      </c>
      <c r="K1613" s="20">
        <f t="shared" si="4787"/>
        <v>0</v>
      </c>
      <c r="L1613" s="20">
        <f t="shared" si="4713"/>
        <v>127459.6</v>
      </c>
      <c r="M1613" s="20">
        <f t="shared" si="4714"/>
        <v>129469.5</v>
      </c>
      <c r="N1613" s="20">
        <f t="shared" si="4715"/>
        <v>131808.4</v>
      </c>
      <c r="O1613" s="20">
        <f t="shared" ref="O1613:Q1613" si="4788">O1614+O1617+O1620</f>
        <v>0</v>
      </c>
      <c r="P1613" s="20">
        <f t="shared" si="4788"/>
        <v>0</v>
      </c>
      <c r="Q1613" s="20">
        <f t="shared" si="4788"/>
        <v>0</v>
      </c>
      <c r="R1613" s="20">
        <f t="shared" si="4611"/>
        <v>127459.6</v>
      </c>
      <c r="S1613" s="20">
        <f t="shared" si="4612"/>
        <v>129469.5</v>
      </c>
      <c r="T1613" s="20">
        <f t="shared" si="4613"/>
        <v>131808.4</v>
      </c>
      <c r="U1613" s="20">
        <f t="shared" ref="U1613:CE1613" si="4789">U1614+U1617+U1620</f>
        <v>0</v>
      </c>
      <c r="V1613" s="20">
        <f t="shared" si="4552"/>
        <v>127459.6</v>
      </c>
      <c r="W1613" s="20">
        <f t="shared" ref="W1613:Y1613" si="4790">W1614+W1617+W1620</f>
        <v>0</v>
      </c>
      <c r="X1613" s="20">
        <f t="shared" si="4790"/>
        <v>0</v>
      </c>
      <c r="Y1613" s="20">
        <f t="shared" si="4790"/>
        <v>0</v>
      </c>
      <c r="Z1613" s="20">
        <f t="shared" si="4549"/>
        <v>127459.6</v>
      </c>
      <c r="AA1613" s="20">
        <f t="shared" si="4550"/>
        <v>129469.5</v>
      </c>
      <c r="AB1613" s="20">
        <f t="shared" si="4551"/>
        <v>131808.4</v>
      </c>
      <c r="AC1613" s="20">
        <f t="shared" ref="AC1613:AE1613" si="4791">AC1614+AC1617+AC1620</f>
        <v>0</v>
      </c>
      <c r="AD1613" s="20">
        <f t="shared" si="4791"/>
        <v>0</v>
      </c>
      <c r="AE1613" s="20">
        <f t="shared" si="4791"/>
        <v>0</v>
      </c>
      <c r="AF1613" s="20">
        <f t="shared" si="4718"/>
        <v>127459.6</v>
      </c>
      <c r="AG1613" s="20">
        <f t="shared" si="4719"/>
        <v>129469.5</v>
      </c>
      <c r="AH1613" s="20">
        <f t="shared" si="4720"/>
        <v>131808.4</v>
      </c>
      <c r="AI1613" s="20">
        <f t="shared" ref="AI1613" si="4792">AI1614+AI1617+AI1620</f>
        <v>0</v>
      </c>
      <c r="AJ1613" s="20">
        <f t="shared" si="4721"/>
        <v>127459.6</v>
      </c>
      <c r="AK1613" s="20">
        <f t="shared" ref="AK1613:AM1613" si="4793">AK1614+AK1617+AK1620</f>
        <v>0</v>
      </c>
      <c r="AL1613" s="20">
        <f t="shared" si="4793"/>
        <v>0</v>
      </c>
      <c r="AM1613" s="20">
        <f t="shared" si="4793"/>
        <v>0</v>
      </c>
      <c r="AN1613" s="20">
        <f t="shared" si="4614"/>
        <v>127459.6</v>
      </c>
      <c r="AO1613" s="20">
        <f t="shared" si="4615"/>
        <v>129469.5</v>
      </c>
      <c r="AP1613" s="20">
        <f t="shared" si="4616"/>
        <v>131808.4</v>
      </c>
      <c r="AQ1613" s="20">
        <f t="shared" ref="AQ1613:AS1613" si="4794">AQ1614+AQ1617+AQ1620</f>
        <v>0</v>
      </c>
      <c r="AR1613" s="20">
        <f t="shared" si="4794"/>
        <v>0</v>
      </c>
      <c r="AS1613" s="20">
        <f t="shared" si="4794"/>
        <v>0</v>
      </c>
      <c r="AT1613" s="20">
        <f t="shared" si="4617"/>
        <v>127459.6</v>
      </c>
      <c r="AU1613" s="20">
        <f t="shared" si="4618"/>
        <v>129469.5</v>
      </c>
      <c r="AV1613" s="20">
        <f t="shared" si="4619"/>
        <v>131808.4</v>
      </c>
      <c r="AW1613" s="20">
        <f t="shared" ref="AW1613:AY1613" si="4795">AW1614+AW1617+AW1620</f>
        <v>0</v>
      </c>
      <c r="AX1613" s="20">
        <f t="shared" si="4795"/>
        <v>0</v>
      </c>
      <c r="AY1613" s="20">
        <f t="shared" si="4795"/>
        <v>0</v>
      </c>
      <c r="AZ1613" s="20">
        <f t="shared" si="4753"/>
        <v>127459.6</v>
      </c>
      <c r="BA1613" s="20">
        <f t="shared" si="4754"/>
        <v>129469.5</v>
      </c>
      <c r="BB1613" s="20">
        <f t="shared" si="4755"/>
        <v>131808.4</v>
      </c>
      <c r="BC1613" s="20">
        <f t="shared" ref="BC1613" si="4796">BC1614+BC1617+BC1620</f>
        <v>0</v>
      </c>
      <c r="BD1613" s="20">
        <f t="shared" si="4751"/>
        <v>127459.6</v>
      </c>
      <c r="BE1613" s="20">
        <f t="shared" ref="BE1613:BG1613" si="4797">BE1614+BE1617+BE1620</f>
        <v>0</v>
      </c>
      <c r="BF1613" s="20">
        <f t="shared" si="4797"/>
        <v>0</v>
      </c>
      <c r="BG1613" s="20">
        <f t="shared" si="4797"/>
        <v>0</v>
      </c>
      <c r="BH1613" s="20">
        <f t="shared" si="4664"/>
        <v>127459.6</v>
      </c>
      <c r="BI1613" s="20">
        <f t="shared" si="4665"/>
        <v>129469.5</v>
      </c>
      <c r="BJ1613" s="20">
        <f t="shared" si="4666"/>
        <v>131808.4</v>
      </c>
      <c r="BK1613" s="20">
        <f t="shared" ref="BK1613:BL1613" si="4798">BK1614+BK1617+BK1620</f>
        <v>0</v>
      </c>
      <c r="BL1613" s="20">
        <f t="shared" si="4798"/>
        <v>0</v>
      </c>
      <c r="BM1613" s="20">
        <f t="shared" si="4668"/>
        <v>127459.6</v>
      </c>
      <c r="BN1613" s="20">
        <f t="shared" si="4669"/>
        <v>129469.5</v>
      </c>
      <c r="BO1613" s="20">
        <f t="shared" ref="BO1613:BQ1613" si="4799">BO1614+BO1617+BO1620</f>
        <v>0</v>
      </c>
      <c r="BP1613" s="20">
        <f t="shared" si="4799"/>
        <v>0</v>
      </c>
      <c r="BQ1613" s="20">
        <f t="shared" si="4799"/>
        <v>0</v>
      </c>
      <c r="BR1613" s="20">
        <f t="shared" si="4765"/>
        <v>127459.6</v>
      </c>
      <c r="BS1613" s="20">
        <f t="shared" si="4766"/>
        <v>129469.5</v>
      </c>
      <c r="BT1613" s="20">
        <f t="shared" si="4767"/>
        <v>131808.4</v>
      </c>
      <c r="BU1613" s="20">
        <f t="shared" ref="BU1613" si="4800">BU1614+BU1617+BU1620</f>
        <v>0</v>
      </c>
      <c r="BV1613" s="20">
        <f t="shared" si="4768"/>
        <v>127459.6</v>
      </c>
      <c r="BW1613" s="20">
        <f t="shared" ref="BW1613:BX1613" si="4801">BW1614+BW1617+BW1620</f>
        <v>0</v>
      </c>
      <c r="BX1613" s="20">
        <f t="shared" si="4801"/>
        <v>0</v>
      </c>
      <c r="BY1613" s="20">
        <f t="shared" si="4572"/>
        <v>127459.6</v>
      </c>
      <c r="BZ1613" s="20">
        <f t="shared" si="4573"/>
        <v>129469.5</v>
      </c>
      <c r="CA1613" s="20">
        <f t="shared" ref="CA1613" si="4802">CA1614+CA1617+CA1620</f>
        <v>0</v>
      </c>
      <c r="CB1613" s="20">
        <f t="shared" si="4574"/>
        <v>127459.6</v>
      </c>
      <c r="CC1613" s="20">
        <f t="shared" ref="CC1613" si="4803">CC1614+CC1617+CC1620</f>
        <v>0</v>
      </c>
      <c r="CD1613" s="20">
        <f t="shared" si="4575"/>
        <v>127459.6</v>
      </c>
      <c r="CE1613" s="20">
        <f t="shared" si="4789"/>
        <v>0</v>
      </c>
    </row>
    <row r="1614" spans="1:83" ht="94.5" x14ac:dyDescent="0.25">
      <c r="A1614" s="10" t="s">
        <v>142</v>
      </c>
      <c r="B1614" s="19">
        <v>100</v>
      </c>
      <c r="C1614" s="10"/>
      <c r="D1614" s="10"/>
      <c r="E1614" s="25" t="s">
        <v>599</v>
      </c>
      <c r="F1614" s="20">
        <f>F1615</f>
        <v>546</v>
      </c>
      <c r="G1614" s="20">
        <f t="shared" ref="G1614:CE1615" si="4804">G1615</f>
        <v>546</v>
      </c>
      <c r="H1614" s="20">
        <f t="shared" si="4804"/>
        <v>546</v>
      </c>
      <c r="I1614" s="20">
        <f t="shared" si="4804"/>
        <v>0</v>
      </c>
      <c r="J1614" s="20">
        <f t="shared" si="4804"/>
        <v>0</v>
      </c>
      <c r="K1614" s="20">
        <f t="shared" si="4804"/>
        <v>0</v>
      </c>
      <c r="L1614" s="20">
        <f t="shared" si="4713"/>
        <v>546</v>
      </c>
      <c r="M1614" s="20">
        <f t="shared" si="4714"/>
        <v>546</v>
      </c>
      <c r="N1614" s="20">
        <f t="shared" si="4715"/>
        <v>546</v>
      </c>
      <c r="O1614" s="20">
        <f t="shared" si="4804"/>
        <v>0</v>
      </c>
      <c r="P1614" s="20">
        <f t="shared" si="4804"/>
        <v>0</v>
      </c>
      <c r="Q1614" s="20">
        <f t="shared" si="4804"/>
        <v>0</v>
      </c>
      <c r="R1614" s="20">
        <f t="shared" si="4611"/>
        <v>546</v>
      </c>
      <c r="S1614" s="20">
        <f t="shared" si="4612"/>
        <v>546</v>
      </c>
      <c r="T1614" s="20">
        <f t="shared" si="4613"/>
        <v>546</v>
      </c>
      <c r="U1614" s="20">
        <f t="shared" si="4804"/>
        <v>0</v>
      </c>
      <c r="V1614" s="20">
        <f t="shared" si="4552"/>
        <v>546</v>
      </c>
      <c r="W1614" s="20">
        <f t="shared" si="4804"/>
        <v>0</v>
      </c>
      <c r="X1614" s="20">
        <f t="shared" si="4804"/>
        <v>0</v>
      </c>
      <c r="Y1614" s="20">
        <f t="shared" si="4804"/>
        <v>0</v>
      </c>
      <c r="Z1614" s="20">
        <f t="shared" si="4549"/>
        <v>546</v>
      </c>
      <c r="AA1614" s="20">
        <f t="shared" si="4550"/>
        <v>546</v>
      </c>
      <c r="AB1614" s="20">
        <f t="shared" si="4551"/>
        <v>546</v>
      </c>
      <c r="AC1614" s="20">
        <f t="shared" si="4804"/>
        <v>0</v>
      </c>
      <c r="AD1614" s="20">
        <f t="shared" si="4804"/>
        <v>0</v>
      </c>
      <c r="AE1614" s="20">
        <f t="shared" si="4804"/>
        <v>0</v>
      </c>
      <c r="AF1614" s="20">
        <f t="shared" si="4718"/>
        <v>546</v>
      </c>
      <c r="AG1614" s="20">
        <f t="shared" si="4719"/>
        <v>546</v>
      </c>
      <c r="AH1614" s="20">
        <f t="shared" si="4720"/>
        <v>546</v>
      </c>
      <c r="AI1614" s="20">
        <f t="shared" si="4804"/>
        <v>0</v>
      </c>
      <c r="AJ1614" s="20">
        <f t="shared" si="4721"/>
        <v>546</v>
      </c>
      <c r="AK1614" s="20">
        <f t="shared" si="4804"/>
        <v>0</v>
      </c>
      <c r="AL1614" s="20">
        <f t="shared" si="4804"/>
        <v>0</v>
      </c>
      <c r="AM1614" s="20">
        <f t="shared" si="4804"/>
        <v>0</v>
      </c>
      <c r="AN1614" s="20">
        <f t="shared" si="4614"/>
        <v>546</v>
      </c>
      <c r="AO1614" s="20">
        <f t="shared" si="4615"/>
        <v>546</v>
      </c>
      <c r="AP1614" s="20">
        <f t="shared" si="4616"/>
        <v>546</v>
      </c>
      <c r="AQ1614" s="20">
        <f t="shared" si="4804"/>
        <v>0</v>
      </c>
      <c r="AR1614" s="20">
        <f t="shared" si="4804"/>
        <v>0</v>
      </c>
      <c r="AS1614" s="20">
        <f t="shared" si="4804"/>
        <v>0</v>
      </c>
      <c r="AT1614" s="20">
        <f t="shared" si="4617"/>
        <v>546</v>
      </c>
      <c r="AU1614" s="20">
        <f t="shared" si="4618"/>
        <v>546</v>
      </c>
      <c r="AV1614" s="20">
        <f t="shared" si="4619"/>
        <v>546</v>
      </c>
      <c r="AW1614" s="20">
        <f t="shared" si="4804"/>
        <v>0</v>
      </c>
      <c r="AX1614" s="20">
        <f t="shared" si="4804"/>
        <v>0</v>
      </c>
      <c r="AY1614" s="20">
        <f t="shared" si="4804"/>
        <v>0</v>
      </c>
      <c r="AZ1614" s="20">
        <f t="shared" si="4753"/>
        <v>546</v>
      </c>
      <c r="BA1614" s="20">
        <f t="shared" si="4754"/>
        <v>546</v>
      </c>
      <c r="BB1614" s="20">
        <f t="shared" si="4755"/>
        <v>546</v>
      </c>
      <c r="BC1614" s="20">
        <f t="shared" si="4804"/>
        <v>0</v>
      </c>
      <c r="BD1614" s="20">
        <f t="shared" si="4751"/>
        <v>546</v>
      </c>
      <c r="BE1614" s="20">
        <f t="shared" si="4804"/>
        <v>0</v>
      </c>
      <c r="BF1614" s="20">
        <f t="shared" si="4804"/>
        <v>0</v>
      </c>
      <c r="BG1614" s="20">
        <f t="shared" si="4804"/>
        <v>0</v>
      </c>
      <c r="BH1614" s="20">
        <f t="shared" si="4664"/>
        <v>546</v>
      </c>
      <c r="BI1614" s="20">
        <f t="shared" si="4665"/>
        <v>546</v>
      </c>
      <c r="BJ1614" s="20">
        <f t="shared" si="4666"/>
        <v>546</v>
      </c>
      <c r="BK1614" s="20">
        <f t="shared" si="4804"/>
        <v>0</v>
      </c>
      <c r="BL1614" s="20">
        <f t="shared" si="4804"/>
        <v>0</v>
      </c>
      <c r="BM1614" s="20">
        <f t="shared" si="4668"/>
        <v>546</v>
      </c>
      <c r="BN1614" s="20">
        <f t="shared" si="4669"/>
        <v>546</v>
      </c>
      <c r="BO1614" s="20">
        <f t="shared" si="4804"/>
        <v>0</v>
      </c>
      <c r="BP1614" s="20">
        <f t="shared" si="4804"/>
        <v>0</v>
      </c>
      <c r="BQ1614" s="20">
        <f t="shared" si="4804"/>
        <v>0</v>
      </c>
      <c r="BR1614" s="20">
        <f t="shared" si="4765"/>
        <v>546</v>
      </c>
      <c r="BS1614" s="20">
        <f t="shared" si="4766"/>
        <v>546</v>
      </c>
      <c r="BT1614" s="20">
        <f t="shared" si="4767"/>
        <v>546</v>
      </c>
      <c r="BU1614" s="20">
        <f t="shared" si="4804"/>
        <v>0</v>
      </c>
      <c r="BV1614" s="20">
        <f t="shared" si="4768"/>
        <v>546</v>
      </c>
      <c r="BW1614" s="20">
        <f t="shared" si="4804"/>
        <v>0</v>
      </c>
      <c r="BX1614" s="20">
        <f t="shared" si="4804"/>
        <v>0</v>
      </c>
      <c r="BY1614" s="20">
        <f t="shared" si="4572"/>
        <v>546</v>
      </c>
      <c r="BZ1614" s="20">
        <f t="shared" si="4573"/>
        <v>546</v>
      </c>
      <c r="CA1614" s="20">
        <f t="shared" si="4804"/>
        <v>0</v>
      </c>
      <c r="CB1614" s="20">
        <f t="shared" si="4574"/>
        <v>546</v>
      </c>
      <c r="CC1614" s="20">
        <f t="shared" si="4804"/>
        <v>0</v>
      </c>
      <c r="CD1614" s="20">
        <f t="shared" si="4575"/>
        <v>546</v>
      </c>
      <c r="CE1614" s="20">
        <f t="shared" si="4804"/>
        <v>0</v>
      </c>
    </row>
    <row r="1615" spans="1:83" ht="31.5" x14ac:dyDescent="0.25">
      <c r="A1615" s="10" t="s">
        <v>142</v>
      </c>
      <c r="B1615" s="19">
        <v>120</v>
      </c>
      <c r="C1615" s="10"/>
      <c r="D1615" s="10"/>
      <c r="E1615" s="25" t="s">
        <v>601</v>
      </c>
      <c r="F1615" s="20">
        <f>F1616</f>
        <v>546</v>
      </c>
      <c r="G1615" s="20">
        <f t="shared" si="4804"/>
        <v>546</v>
      </c>
      <c r="H1615" s="20">
        <f t="shared" si="4804"/>
        <v>546</v>
      </c>
      <c r="I1615" s="20">
        <f t="shared" si="4804"/>
        <v>0</v>
      </c>
      <c r="J1615" s="20">
        <f t="shared" si="4804"/>
        <v>0</v>
      </c>
      <c r="K1615" s="20">
        <f t="shared" si="4804"/>
        <v>0</v>
      </c>
      <c r="L1615" s="20">
        <f t="shared" si="4713"/>
        <v>546</v>
      </c>
      <c r="M1615" s="20">
        <f t="shared" si="4714"/>
        <v>546</v>
      </c>
      <c r="N1615" s="20">
        <f t="shared" si="4715"/>
        <v>546</v>
      </c>
      <c r="O1615" s="20">
        <f t="shared" si="4804"/>
        <v>0</v>
      </c>
      <c r="P1615" s="20">
        <f t="shared" si="4804"/>
        <v>0</v>
      </c>
      <c r="Q1615" s="20">
        <f t="shared" si="4804"/>
        <v>0</v>
      </c>
      <c r="R1615" s="20">
        <f t="shared" si="4611"/>
        <v>546</v>
      </c>
      <c r="S1615" s="20">
        <f t="shared" si="4612"/>
        <v>546</v>
      </c>
      <c r="T1615" s="20">
        <f t="shared" si="4613"/>
        <v>546</v>
      </c>
      <c r="U1615" s="20">
        <f t="shared" si="4804"/>
        <v>0</v>
      </c>
      <c r="V1615" s="20">
        <f t="shared" si="4552"/>
        <v>546</v>
      </c>
      <c r="W1615" s="20">
        <f t="shared" si="4804"/>
        <v>0</v>
      </c>
      <c r="X1615" s="20">
        <f t="shared" si="4804"/>
        <v>0</v>
      </c>
      <c r="Y1615" s="20">
        <f t="shared" si="4804"/>
        <v>0</v>
      </c>
      <c r="Z1615" s="20">
        <f t="shared" ref="Z1615:Z1678" si="4805">W1615+V1615</f>
        <v>546</v>
      </c>
      <c r="AA1615" s="20">
        <f t="shared" ref="AA1615:AA1678" si="4806">X1615+S1615</f>
        <v>546</v>
      </c>
      <c r="AB1615" s="20">
        <f t="shared" ref="AB1615:AB1678" si="4807">Y1615+T1615</f>
        <v>546</v>
      </c>
      <c r="AC1615" s="20">
        <f t="shared" si="4804"/>
        <v>0</v>
      </c>
      <c r="AD1615" s="20">
        <f t="shared" si="4804"/>
        <v>0</v>
      </c>
      <c r="AE1615" s="20">
        <f t="shared" si="4804"/>
        <v>0</v>
      </c>
      <c r="AF1615" s="20">
        <f t="shared" si="4718"/>
        <v>546</v>
      </c>
      <c r="AG1615" s="20">
        <f t="shared" si="4719"/>
        <v>546</v>
      </c>
      <c r="AH1615" s="20">
        <f t="shared" si="4720"/>
        <v>546</v>
      </c>
      <c r="AI1615" s="20">
        <f t="shared" si="4804"/>
        <v>0</v>
      </c>
      <c r="AJ1615" s="20">
        <f t="shared" si="4721"/>
        <v>546</v>
      </c>
      <c r="AK1615" s="20">
        <f t="shared" si="4804"/>
        <v>0</v>
      </c>
      <c r="AL1615" s="20">
        <f t="shared" si="4804"/>
        <v>0</v>
      </c>
      <c r="AM1615" s="20">
        <f t="shared" si="4804"/>
        <v>0</v>
      </c>
      <c r="AN1615" s="20">
        <f t="shared" si="4614"/>
        <v>546</v>
      </c>
      <c r="AO1615" s="20">
        <f t="shared" si="4615"/>
        <v>546</v>
      </c>
      <c r="AP1615" s="20">
        <f t="shared" si="4616"/>
        <v>546</v>
      </c>
      <c r="AQ1615" s="20">
        <f t="shared" si="4804"/>
        <v>0</v>
      </c>
      <c r="AR1615" s="20">
        <f t="shared" si="4804"/>
        <v>0</v>
      </c>
      <c r="AS1615" s="20">
        <f t="shared" si="4804"/>
        <v>0</v>
      </c>
      <c r="AT1615" s="20">
        <f t="shared" si="4617"/>
        <v>546</v>
      </c>
      <c r="AU1615" s="20">
        <f t="shared" si="4618"/>
        <v>546</v>
      </c>
      <c r="AV1615" s="20">
        <f t="shared" si="4619"/>
        <v>546</v>
      </c>
      <c r="AW1615" s="20">
        <f t="shared" si="4804"/>
        <v>0</v>
      </c>
      <c r="AX1615" s="20">
        <f t="shared" si="4804"/>
        <v>0</v>
      </c>
      <c r="AY1615" s="20">
        <f t="shared" si="4804"/>
        <v>0</v>
      </c>
      <c r="AZ1615" s="20">
        <f t="shared" si="4753"/>
        <v>546</v>
      </c>
      <c r="BA1615" s="20">
        <f t="shared" si="4754"/>
        <v>546</v>
      </c>
      <c r="BB1615" s="20">
        <f t="shared" si="4755"/>
        <v>546</v>
      </c>
      <c r="BC1615" s="20">
        <f t="shared" si="4804"/>
        <v>0</v>
      </c>
      <c r="BD1615" s="20">
        <f t="shared" si="4751"/>
        <v>546</v>
      </c>
      <c r="BE1615" s="20">
        <f t="shared" si="4804"/>
        <v>0</v>
      </c>
      <c r="BF1615" s="20">
        <f t="shared" si="4804"/>
        <v>0</v>
      </c>
      <c r="BG1615" s="20">
        <f t="shared" si="4804"/>
        <v>0</v>
      </c>
      <c r="BH1615" s="20">
        <f t="shared" si="4664"/>
        <v>546</v>
      </c>
      <c r="BI1615" s="20">
        <f t="shared" si="4665"/>
        <v>546</v>
      </c>
      <c r="BJ1615" s="20">
        <f t="shared" si="4666"/>
        <v>546</v>
      </c>
      <c r="BK1615" s="20">
        <f t="shared" si="4804"/>
        <v>0</v>
      </c>
      <c r="BL1615" s="20">
        <f t="shared" si="4804"/>
        <v>0</v>
      </c>
      <c r="BM1615" s="20">
        <f t="shared" si="4668"/>
        <v>546</v>
      </c>
      <c r="BN1615" s="20">
        <f t="shared" si="4669"/>
        <v>546</v>
      </c>
      <c r="BO1615" s="20">
        <f t="shared" si="4804"/>
        <v>0</v>
      </c>
      <c r="BP1615" s="20">
        <f t="shared" si="4804"/>
        <v>0</v>
      </c>
      <c r="BQ1615" s="20">
        <f t="shared" si="4804"/>
        <v>0</v>
      </c>
      <c r="BR1615" s="20">
        <f t="shared" si="4765"/>
        <v>546</v>
      </c>
      <c r="BS1615" s="20">
        <f t="shared" si="4766"/>
        <v>546</v>
      </c>
      <c r="BT1615" s="20">
        <f t="shared" si="4767"/>
        <v>546</v>
      </c>
      <c r="BU1615" s="20">
        <f t="shared" si="4804"/>
        <v>0</v>
      </c>
      <c r="BV1615" s="20">
        <f t="shared" si="4768"/>
        <v>546</v>
      </c>
      <c r="BW1615" s="20">
        <f t="shared" si="4804"/>
        <v>0</v>
      </c>
      <c r="BX1615" s="20">
        <f t="shared" si="4804"/>
        <v>0</v>
      </c>
      <c r="BY1615" s="20">
        <f t="shared" si="4572"/>
        <v>546</v>
      </c>
      <c r="BZ1615" s="20">
        <f t="shared" si="4573"/>
        <v>546</v>
      </c>
      <c r="CA1615" s="20">
        <f t="shared" si="4804"/>
        <v>0</v>
      </c>
      <c r="CB1615" s="20">
        <f t="shared" si="4574"/>
        <v>546</v>
      </c>
      <c r="CC1615" s="20">
        <f t="shared" si="4804"/>
        <v>0</v>
      </c>
      <c r="CD1615" s="20">
        <f t="shared" si="4575"/>
        <v>546</v>
      </c>
      <c r="CE1615" s="20">
        <f t="shared" si="4804"/>
        <v>0</v>
      </c>
    </row>
    <row r="1616" spans="1:83" x14ac:dyDescent="0.25">
      <c r="A1616" s="10" t="s">
        <v>142</v>
      </c>
      <c r="B1616" s="19">
        <v>120</v>
      </c>
      <c r="C1616" s="10" t="s">
        <v>346</v>
      </c>
      <c r="D1616" s="10" t="s">
        <v>335</v>
      </c>
      <c r="E1616" s="25" t="s">
        <v>593</v>
      </c>
      <c r="F1616" s="20">
        <v>546</v>
      </c>
      <c r="G1616" s="20">
        <v>546</v>
      </c>
      <c r="H1616" s="20">
        <v>546</v>
      </c>
      <c r="I1616" s="20"/>
      <c r="J1616" s="20"/>
      <c r="K1616" s="20"/>
      <c r="L1616" s="20">
        <f t="shared" si="4713"/>
        <v>546</v>
      </c>
      <c r="M1616" s="20">
        <f t="shared" si="4714"/>
        <v>546</v>
      </c>
      <c r="N1616" s="20">
        <f t="shared" si="4715"/>
        <v>546</v>
      </c>
      <c r="O1616" s="20"/>
      <c r="P1616" s="20"/>
      <c r="Q1616" s="20"/>
      <c r="R1616" s="20">
        <f t="shared" si="4611"/>
        <v>546</v>
      </c>
      <c r="S1616" s="20">
        <f t="shared" si="4612"/>
        <v>546</v>
      </c>
      <c r="T1616" s="20">
        <f t="shared" si="4613"/>
        <v>546</v>
      </c>
      <c r="U1616" s="20"/>
      <c r="V1616" s="20">
        <f t="shared" si="4552"/>
        <v>546</v>
      </c>
      <c r="W1616" s="20"/>
      <c r="X1616" s="20"/>
      <c r="Y1616" s="20"/>
      <c r="Z1616" s="20">
        <f t="shared" si="4805"/>
        <v>546</v>
      </c>
      <c r="AA1616" s="20">
        <f t="shared" si="4806"/>
        <v>546</v>
      </c>
      <c r="AB1616" s="20">
        <f t="shared" si="4807"/>
        <v>546</v>
      </c>
      <c r="AC1616" s="20"/>
      <c r="AD1616" s="20"/>
      <c r="AE1616" s="20"/>
      <c r="AF1616" s="20">
        <f t="shared" si="4718"/>
        <v>546</v>
      </c>
      <c r="AG1616" s="20">
        <f t="shared" si="4719"/>
        <v>546</v>
      </c>
      <c r="AH1616" s="20">
        <f t="shared" si="4720"/>
        <v>546</v>
      </c>
      <c r="AI1616" s="20"/>
      <c r="AJ1616" s="20">
        <f t="shared" si="4721"/>
        <v>546</v>
      </c>
      <c r="AK1616" s="20"/>
      <c r="AL1616" s="20"/>
      <c r="AM1616" s="20"/>
      <c r="AN1616" s="20">
        <f t="shared" si="4614"/>
        <v>546</v>
      </c>
      <c r="AO1616" s="20">
        <f t="shared" si="4615"/>
        <v>546</v>
      </c>
      <c r="AP1616" s="20">
        <f t="shared" si="4616"/>
        <v>546</v>
      </c>
      <c r="AQ1616" s="20"/>
      <c r="AR1616" s="20"/>
      <c r="AS1616" s="20"/>
      <c r="AT1616" s="20">
        <f t="shared" si="4617"/>
        <v>546</v>
      </c>
      <c r="AU1616" s="20">
        <f t="shared" si="4618"/>
        <v>546</v>
      </c>
      <c r="AV1616" s="20">
        <f t="shared" si="4619"/>
        <v>546</v>
      </c>
      <c r="AW1616" s="20"/>
      <c r="AX1616" s="20"/>
      <c r="AY1616" s="20"/>
      <c r="AZ1616" s="20">
        <f t="shared" si="4753"/>
        <v>546</v>
      </c>
      <c r="BA1616" s="20">
        <f t="shared" si="4754"/>
        <v>546</v>
      </c>
      <c r="BB1616" s="20">
        <f t="shared" si="4755"/>
        <v>546</v>
      </c>
      <c r="BC1616" s="20"/>
      <c r="BD1616" s="20">
        <f t="shared" si="4751"/>
        <v>546</v>
      </c>
      <c r="BE1616" s="20"/>
      <c r="BF1616" s="20"/>
      <c r="BG1616" s="20"/>
      <c r="BH1616" s="20">
        <f t="shared" si="4664"/>
        <v>546</v>
      </c>
      <c r="BI1616" s="20">
        <f t="shared" si="4665"/>
        <v>546</v>
      </c>
      <c r="BJ1616" s="20">
        <f t="shared" si="4666"/>
        <v>546</v>
      </c>
      <c r="BK1616" s="20"/>
      <c r="BL1616" s="20"/>
      <c r="BM1616" s="20">
        <f t="shared" si="4668"/>
        <v>546</v>
      </c>
      <c r="BN1616" s="20">
        <f t="shared" si="4669"/>
        <v>546</v>
      </c>
      <c r="BO1616" s="20"/>
      <c r="BP1616" s="20"/>
      <c r="BQ1616" s="20"/>
      <c r="BR1616" s="20">
        <f t="shared" si="4765"/>
        <v>546</v>
      </c>
      <c r="BS1616" s="20">
        <f t="shared" si="4766"/>
        <v>546</v>
      </c>
      <c r="BT1616" s="20">
        <f t="shared" si="4767"/>
        <v>546</v>
      </c>
      <c r="BU1616" s="20"/>
      <c r="BV1616" s="20">
        <f t="shared" si="4768"/>
        <v>546</v>
      </c>
      <c r="BW1616" s="20"/>
      <c r="BX1616" s="20"/>
      <c r="BY1616" s="20">
        <f t="shared" si="4572"/>
        <v>546</v>
      </c>
      <c r="BZ1616" s="20">
        <f t="shared" si="4573"/>
        <v>546</v>
      </c>
      <c r="CA1616" s="20"/>
      <c r="CB1616" s="20">
        <f t="shared" si="4574"/>
        <v>546</v>
      </c>
      <c r="CC1616" s="20"/>
      <c r="CD1616" s="20">
        <f t="shared" ref="CD1616:CD1679" si="4808">CB1616+CC1616</f>
        <v>546</v>
      </c>
      <c r="CE1616" s="20"/>
    </row>
    <row r="1617" spans="1:83" ht="47.25" x14ac:dyDescent="0.25">
      <c r="A1617" s="10" t="s">
        <v>142</v>
      </c>
      <c r="B1617" s="19">
        <v>200</v>
      </c>
      <c r="C1617" s="10"/>
      <c r="D1617" s="10"/>
      <c r="E1617" s="25" t="s">
        <v>602</v>
      </c>
      <c r="F1617" s="20">
        <f>F1618</f>
        <v>5504.6</v>
      </c>
      <c r="G1617" s="20">
        <f t="shared" ref="G1617:CE1618" si="4809">G1618</f>
        <v>5598.2</v>
      </c>
      <c r="H1617" s="20">
        <f t="shared" si="4809"/>
        <v>5706.6</v>
      </c>
      <c r="I1617" s="20">
        <f t="shared" si="4809"/>
        <v>0</v>
      </c>
      <c r="J1617" s="20">
        <f t="shared" si="4809"/>
        <v>0</v>
      </c>
      <c r="K1617" s="20">
        <f t="shared" si="4809"/>
        <v>0</v>
      </c>
      <c r="L1617" s="20">
        <f t="shared" si="4713"/>
        <v>5504.6</v>
      </c>
      <c r="M1617" s="20">
        <f t="shared" si="4714"/>
        <v>5598.2</v>
      </c>
      <c r="N1617" s="20">
        <f t="shared" si="4715"/>
        <v>5706.6</v>
      </c>
      <c r="O1617" s="20">
        <f t="shared" si="4809"/>
        <v>0</v>
      </c>
      <c r="P1617" s="20">
        <f t="shared" si="4809"/>
        <v>0</v>
      </c>
      <c r="Q1617" s="20">
        <f t="shared" si="4809"/>
        <v>0</v>
      </c>
      <c r="R1617" s="20">
        <f t="shared" si="4611"/>
        <v>5504.6</v>
      </c>
      <c r="S1617" s="20">
        <f t="shared" si="4612"/>
        <v>5598.2</v>
      </c>
      <c r="T1617" s="20">
        <f t="shared" si="4613"/>
        <v>5706.6</v>
      </c>
      <c r="U1617" s="20">
        <f t="shared" si="4809"/>
        <v>0</v>
      </c>
      <c r="V1617" s="20">
        <f t="shared" si="4552"/>
        <v>5504.6</v>
      </c>
      <c r="W1617" s="20">
        <f t="shared" si="4809"/>
        <v>0</v>
      </c>
      <c r="X1617" s="20">
        <f t="shared" si="4809"/>
        <v>0</v>
      </c>
      <c r="Y1617" s="20">
        <f t="shared" si="4809"/>
        <v>0</v>
      </c>
      <c r="Z1617" s="20">
        <f t="shared" si="4805"/>
        <v>5504.6</v>
      </c>
      <c r="AA1617" s="20">
        <f t="shared" si="4806"/>
        <v>5598.2</v>
      </c>
      <c r="AB1617" s="20">
        <f t="shared" si="4807"/>
        <v>5706.6</v>
      </c>
      <c r="AC1617" s="20">
        <f t="shared" si="4809"/>
        <v>0</v>
      </c>
      <c r="AD1617" s="20">
        <f t="shared" si="4809"/>
        <v>0</v>
      </c>
      <c r="AE1617" s="20">
        <f t="shared" si="4809"/>
        <v>0</v>
      </c>
      <c r="AF1617" s="20">
        <f t="shared" si="4718"/>
        <v>5504.6</v>
      </c>
      <c r="AG1617" s="20">
        <f t="shared" si="4719"/>
        <v>5598.2</v>
      </c>
      <c r="AH1617" s="20">
        <f t="shared" si="4720"/>
        <v>5706.6</v>
      </c>
      <c r="AI1617" s="20">
        <f t="shared" si="4809"/>
        <v>0</v>
      </c>
      <c r="AJ1617" s="20">
        <f t="shared" si="4721"/>
        <v>5504.6</v>
      </c>
      <c r="AK1617" s="20">
        <f t="shared" si="4809"/>
        <v>0</v>
      </c>
      <c r="AL1617" s="20">
        <f t="shared" si="4809"/>
        <v>0</v>
      </c>
      <c r="AM1617" s="20">
        <f t="shared" si="4809"/>
        <v>0</v>
      </c>
      <c r="AN1617" s="20">
        <f t="shared" si="4614"/>
        <v>5504.6</v>
      </c>
      <c r="AO1617" s="20">
        <f t="shared" si="4615"/>
        <v>5598.2</v>
      </c>
      <c r="AP1617" s="20">
        <f t="shared" si="4616"/>
        <v>5706.6</v>
      </c>
      <c r="AQ1617" s="20">
        <f t="shared" si="4809"/>
        <v>0</v>
      </c>
      <c r="AR1617" s="20">
        <f t="shared" si="4809"/>
        <v>0</v>
      </c>
      <c r="AS1617" s="20">
        <f t="shared" si="4809"/>
        <v>0</v>
      </c>
      <c r="AT1617" s="20">
        <f t="shared" si="4617"/>
        <v>5504.6</v>
      </c>
      <c r="AU1617" s="20">
        <f t="shared" si="4618"/>
        <v>5598.2</v>
      </c>
      <c r="AV1617" s="20">
        <f t="shared" si="4619"/>
        <v>5706.6</v>
      </c>
      <c r="AW1617" s="20">
        <f t="shared" si="4809"/>
        <v>0</v>
      </c>
      <c r="AX1617" s="20">
        <f t="shared" si="4809"/>
        <v>0</v>
      </c>
      <c r="AY1617" s="20">
        <f t="shared" si="4809"/>
        <v>0</v>
      </c>
      <c r="AZ1617" s="20">
        <f t="shared" si="4753"/>
        <v>5504.6</v>
      </c>
      <c r="BA1617" s="20">
        <f t="shared" si="4754"/>
        <v>5598.2</v>
      </c>
      <c r="BB1617" s="20">
        <f t="shared" si="4755"/>
        <v>5706.6</v>
      </c>
      <c r="BC1617" s="20">
        <f t="shared" si="4809"/>
        <v>0</v>
      </c>
      <c r="BD1617" s="20">
        <f t="shared" si="4751"/>
        <v>5504.6</v>
      </c>
      <c r="BE1617" s="20">
        <f t="shared" si="4809"/>
        <v>0</v>
      </c>
      <c r="BF1617" s="20">
        <f t="shared" si="4809"/>
        <v>0</v>
      </c>
      <c r="BG1617" s="20">
        <f t="shared" si="4809"/>
        <v>0</v>
      </c>
      <c r="BH1617" s="20">
        <f t="shared" si="4664"/>
        <v>5504.6</v>
      </c>
      <c r="BI1617" s="20">
        <f t="shared" si="4665"/>
        <v>5598.2</v>
      </c>
      <c r="BJ1617" s="20">
        <f t="shared" si="4666"/>
        <v>5706.6</v>
      </c>
      <c r="BK1617" s="20">
        <f t="shared" si="4809"/>
        <v>0</v>
      </c>
      <c r="BL1617" s="20">
        <f t="shared" si="4809"/>
        <v>0</v>
      </c>
      <c r="BM1617" s="20">
        <f t="shared" si="4668"/>
        <v>5504.6</v>
      </c>
      <c r="BN1617" s="20">
        <f t="shared" si="4669"/>
        <v>5598.2</v>
      </c>
      <c r="BO1617" s="20">
        <f t="shared" si="4809"/>
        <v>0</v>
      </c>
      <c r="BP1617" s="20">
        <f t="shared" si="4809"/>
        <v>0</v>
      </c>
      <c r="BQ1617" s="20">
        <f t="shared" si="4809"/>
        <v>0</v>
      </c>
      <c r="BR1617" s="20">
        <f t="shared" si="4765"/>
        <v>5504.6</v>
      </c>
      <c r="BS1617" s="20">
        <f t="shared" si="4766"/>
        <v>5598.2</v>
      </c>
      <c r="BT1617" s="20">
        <f t="shared" si="4767"/>
        <v>5706.6</v>
      </c>
      <c r="BU1617" s="20">
        <f t="shared" si="4809"/>
        <v>0</v>
      </c>
      <c r="BV1617" s="20">
        <f t="shared" si="4768"/>
        <v>5504.6</v>
      </c>
      <c r="BW1617" s="20">
        <f t="shared" si="4809"/>
        <v>0</v>
      </c>
      <c r="BX1617" s="20">
        <f t="shared" si="4809"/>
        <v>0</v>
      </c>
      <c r="BY1617" s="20">
        <f t="shared" si="4572"/>
        <v>5504.6</v>
      </c>
      <c r="BZ1617" s="20">
        <f t="shared" si="4573"/>
        <v>5598.2</v>
      </c>
      <c r="CA1617" s="20">
        <f t="shared" si="4809"/>
        <v>0</v>
      </c>
      <c r="CB1617" s="20">
        <f t="shared" si="4574"/>
        <v>5504.6</v>
      </c>
      <c r="CC1617" s="20">
        <f t="shared" si="4809"/>
        <v>0</v>
      </c>
      <c r="CD1617" s="20">
        <f t="shared" si="4808"/>
        <v>5504.6</v>
      </c>
      <c r="CE1617" s="20">
        <f t="shared" si="4809"/>
        <v>0</v>
      </c>
    </row>
    <row r="1618" spans="1:83" ht="47.25" x14ac:dyDescent="0.25">
      <c r="A1618" s="10" t="s">
        <v>142</v>
      </c>
      <c r="B1618" s="19">
        <v>240</v>
      </c>
      <c r="C1618" s="10"/>
      <c r="D1618" s="10"/>
      <c r="E1618" s="25" t="s">
        <v>603</v>
      </c>
      <c r="F1618" s="20">
        <f>F1619</f>
        <v>5504.6</v>
      </c>
      <c r="G1618" s="20">
        <f t="shared" si="4809"/>
        <v>5598.2</v>
      </c>
      <c r="H1618" s="20">
        <f t="shared" si="4809"/>
        <v>5706.6</v>
      </c>
      <c r="I1618" s="20">
        <f t="shared" si="4809"/>
        <v>0</v>
      </c>
      <c r="J1618" s="20">
        <f t="shared" si="4809"/>
        <v>0</v>
      </c>
      <c r="K1618" s="20">
        <f t="shared" si="4809"/>
        <v>0</v>
      </c>
      <c r="L1618" s="20">
        <f t="shared" si="4713"/>
        <v>5504.6</v>
      </c>
      <c r="M1618" s="20">
        <f t="shared" si="4714"/>
        <v>5598.2</v>
      </c>
      <c r="N1618" s="20">
        <f t="shared" si="4715"/>
        <v>5706.6</v>
      </c>
      <c r="O1618" s="20">
        <f t="shared" si="4809"/>
        <v>0</v>
      </c>
      <c r="P1618" s="20">
        <f t="shared" si="4809"/>
        <v>0</v>
      </c>
      <c r="Q1618" s="20">
        <f t="shared" si="4809"/>
        <v>0</v>
      </c>
      <c r="R1618" s="20">
        <f t="shared" si="4611"/>
        <v>5504.6</v>
      </c>
      <c r="S1618" s="20">
        <f t="shared" si="4612"/>
        <v>5598.2</v>
      </c>
      <c r="T1618" s="20">
        <f t="shared" si="4613"/>
        <v>5706.6</v>
      </c>
      <c r="U1618" s="20">
        <f t="shared" si="4809"/>
        <v>0</v>
      </c>
      <c r="V1618" s="20">
        <f t="shared" si="4552"/>
        <v>5504.6</v>
      </c>
      <c r="W1618" s="20">
        <f t="shared" si="4809"/>
        <v>0</v>
      </c>
      <c r="X1618" s="20">
        <f t="shared" si="4809"/>
        <v>0</v>
      </c>
      <c r="Y1618" s="20">
        <f t="shared" si="4809"/>
        <v>0</v>
      </c>
      <c r="Z1618" s="20">
        <f t="shared" si="4805"/>
        <v>5504.6</v>
      </c>
      <c r="AA1618" s="20">
        <f t="shared" si="4806"/>
        <v>5598.2</v>
      </c>
      <c r="AB1618" s="20">
        <f t="shared" si="4807"/>
        <v>5706.6</v>
      </c>
      <c r="AC1618" s="20">
        <f t="shared" si="4809"/>
        <v>0</v>
      </c>
      <c r="AD1618" s="20">
        <f t="shared" si="4809"/>
        <v>0</v>
      </c>
      <c r="AE1618" s="20">
        <f t="shared" si="4809"/>
        <v>0</v>
      </c>
      <c r="AF1618" s="20">
        <f t="shared" si="4718"/>
        <v>5504.6</v>
      </c>
      <c r="AG1618" s="20">
        <f t="shared" si="4719"/>
        <v>5598.2</v>
      </c>
      <c r="AH1618" s="20">
        <f t="shared" si="4720"/>
        <v>5706.6</v>
      </c>
      <c r="AI1618" s="20">
        <f t="shared" si="4809"/>
        <v>0</v>
      </c>
      <c r="AJ1618" s="20">
        <f t="shared" si="4721"/>
        <v>5504.6</v>
      </c>
      <c r="AK1618" s="20">
        <f t="shared" si="4809"/>
        <v>0</v>
      </c>
      <c r="AL1618" s="20">
        <f t="shared" si="4809"/>
        <v>0</v>
      </c>
      <c r="AM1618" s="20">
        <f t="shared" si="4809"/>
        <v>0</v>
      </c>
      <c r="AN1618" s="20">
        <f t="shared" si="4614"/>
        <v>5504.6</v>
      </c>
      <c r="AO1618" s="20">
        <f t="shared" si="4615"/>
        <v>5598.2</v>
      </c>
      <c r="AP1618" s="20">
        <f t="shared" si="4616"/>
        <v>5706.6</v>
      </c>
      <c r="AQ1618" s="20">
        <f t="shared" si="4809"/>
        <v>0</v>
      </c>
      <c r="AR1618" s="20">
        <f t="shared" si="4809"/>
        <v>0</v>
      </c>
      <c r="AS1618" s="20">
        <f t="shared" si="4809"/>
        <v>0</v>
      </c>
      <c r="AT1618" s="20">
        <f t="shared" si="4617"/>
        <v>5504.6</v>
      </c>
      <c r="AU1618" s="20">
        <f t="shared" si="4618"/>
        <v>5598.2</v>
      </c>
      <c r="AV1618" s="20">
        <f t="shared" si="4619"/>
        <v>5706.6</v>
      </c>
      <c r="AW1618" s="20">
        <f t="shared" si="4809"/>
        <v>0</v>
      </c>
      <c r="AX1618" s="20">
        <f t="shared" si="4809"/>
        <v>0</v>
      </c>
      <c r="AY1618" s="20">
        <f t="shared" si="4809"/>
        <v>0</v>
      </c>
      <c r="AZ1618" s="20">
        <f t="shared" si="4753"/>
        <v>5504.6</v>
      </c>
      <c r="BA1618" s="20">
        <f t="shared" si="4754"/>
        <v>5598.2</v>
      </c>
      <c r="BB1618" s="20">
        <f t="shared" si="4755"/>
        <v>5706.6</v>
      </c>
      <c r="BC1618" s="20">
        <f t="shared" si="4809"/>
        <v>0</v>
      </c>
      <c r="BD1618" s="20">
        <f t="shared" si="4751"/>
        <v>5504.6</v>
      </c>
      <c r="BE1618" s="20">
        <f t="shared" si="4809"/>
        <v>0</v>
      </c>
      <c r="BF1618" s="20">
        <f t="shared" si="4809"/>
        <v>0</v>
      </c>
      <c r="BG1618" s="20">
        <f t="shared" si="4809"/>
        <v>0</v>
      </c>
      <c r="BH1618" s="20">
        <f t="shared" si="4664"/>
        <v>5504.6</v>
      </c>
      <c r="BI1618" s="20">
        <f t="shared" si="4665"/>
        <v>5598.2</v>
      </c>
      <c r="BJ1618" s="20">
        <f t="shared" si="4666"/>
        <v>5706.6</v>
      </c>
      <c r="BK1618" s="20">
        <f t="shared" si="4809"/>
        <v>0</v>
      </c>
      <c r="BL1618" s="20">
        <f t="shared" si="4809"/>
        <v>0</v>
      </c>
      <c r="BM1618" s="20">
        <f t="shared" si="4668"/>
        <v>5504.6</v>
      </c>
      <c r="BN1618" s="20">
        <f t="shared" si="4669"/>
        <v>5598.2</v>
      </c>
      <c r="BO1618" s="20">
        <f t="shared" si="4809"/>
        <v>0</v>
      </c>
      <c r="BP1618" s="20">
        <f t="shared" si="4809"/>
        <v>0</v>
      </c>
      <c r="BQ1618" s="20">
        <f t="shared" si="4809"/>
        <v>0</v>
      </c>
      <c r="BR1618" s="20">
        <f t="shared" si="4765"/>
        <v>5504.6</v>
      </c>
      <c r="BS1618" s="20">
        <f t="shared" si="4766"/>
        <v>5598.2</v>
      </c>
      <c r="BT1618" s="20">
        <f t="shared" si="4767"/>
        <v>5706.6</v>
      </c>
      <c r="BU1618" s="20">
        <f t="shared" si="4809"/>
        <v>0</v>
      </c>
      <c r="BV1618" s="20">
        <f t="shared" si="4768"/>
        <v>5504.6</v>
      </c>
      <c r="BW1618" s="20">
        <f t="shared" si="4809"/>
        <v>0</v>
      </c>
      <c r="BX1618" s="20">
        <f t="shared" si="4809"/>
        <v>0</v>
      </c>
      <c r="BY1618" s="20">
        <f t="shared" si="4572"/>
        <v>5504.6</v>
      </c>
      <c r="BZ1618" s="20">
        <f t="shared" si="4573"/>
        <v>5598.2</v>
      </c>
      <c r="CA1618" s="20">
        <f t="shared" si="4809"/>
        <v>0</v>
      </c>
      <c r="CB1618" s="20">
        <f t="shared" si="4574"/>
        <v>5504.6</v>
      </c>
      <c r="CC1618" s="20">
        <f t="shared" si="4809"/>
        <v>0</v>
      </c>
      <c r="CD1618" s="20">
        <f t="shared" si="4808"/>
        <v>5504.6</v>
      </c>
      <c r="CE1618" s="20">
        <f t="shared" si="4809"/>
        <v>0</v>
      </c>
    </row>
    <row r="1619" spans="1:83" x14ac:dyDescent="0.25">
      <c r="A1619" s="10" t="s">
        <v>142</v>
      </c>
      <c r="B1619" s="19">
        <v>240</v>
      </c>
      <c r="C1619" s="10" t="s">
        <v>346</v>
      </c>
      <c r="D1619" s="10" t="s">
        <v>335</v>
      </c>
      <c r="E1619" s="25" t="s">
        <v>593</v>
      </c>
      <c r="F1619" s="20">
        <v>5504.6</v>
      </c>
      <c r="G1619" s="20">
        <v>5598.2</v>
      </c>
      <c r="H1619" s="20">
        <v>5706.6</v>
      </c>
      <c r="I1619" s="20"/>
      <c r="J1619" s="20"/>
      <c r="K1619" s="20"/>
      <c r="L1619" s="20">
        <f t="shared" si="4713"/>
        <v>5504.6</v>
      </c>
      <c r="M1619" s="20">
        <f t="shared" si="4714"/>
        <v>5598.2</v>
      </c>
      <c r="N1619" s="20">
        <f t="shared" si="4715"/>
        <v>5706.6</v>
      </c>
      <c r="O1619" s="20"/>
      <c r="P1619" s="20"/>
      <c r="Q1619" s="20"/>
      <c r="R1619" s="20">
        <f t="shared" si="4611"/>
        <v>5504.6</v>
      </c>
      <c r="S1619" s="20">
        <f t="shared" si="4612"/>
        <v>5598.2</v>
      </c>
      <c r="T1619" s="20">
        <f t="shared" si="4613"/>
        <v>5706.6</v>
      </c>
      <c r="U1619" s="20"/>
      <c r="V1619" s="20">
        <f t="shared" ref="V1619:V1682" si="4810">R1619+U1619</f>
        <v>5504.6</v>
      </c>
      <c r="W1619" s="20"/>
      <c r="X1619" s="20"/>
      <c r="Y1619" s="20"/>
      <c r="Z1619" s="20">
        <f t="shared" si="4805"/>
        <v>5504.6</v>
      </c>
      <c r="AA1619" s="20">
        <f t="shared" si="4806"/>
        <v>5598.2</v>
      </c>
      <c r="AB1619" s="20">
        <f t="shared" si="4807"/>
        <v>5706.6</v>
      </c>
      <c r="AC1619" s="20"/>
      <c r="AD1619" s="20"/>
      <c r="AE1619" s="20"/>
      <c r="AF1619" s="20">
        <f t="shared" si="4718"/>
        <v>5504.6</v>
      </c>
      <c r="AG1619" s="20">
        <f t="shared" si="4719"/>
        <v>5598.2</v>
      </c>
      <c r="AH1619" s="20">
        <f t="shared" si="4720"/>
        <v>5706.6</v>
      </c>
      <c r="AI1619" s="20"/>
      <c r="AJ1619" s="20">
        <f t="shared" si="4721"/>
        <v>5504.6</v>
      </c>
      <c r="AK1619" s="20"/>
      <c r="AL1619" s="20"/>
      <c r="AM1619" s="20"/>
      <c r="AN1619" s="20">
        <f t="shared" si="4614"/>
        <v>5504.6</v>
      </c>
      <c r="AO1619" s="20">
        <f t="shared" si="4615"/>
        <v>5598.2</v>
      </c>
      <c r="AP1619" s="20">
        <f t="shared" si="4616"/>
        <v>5706.6</v>
      </c>
      <c r="AQ1619" s="20"/>
      <c r="AR1619" s="20"/>
      <c r="AS1619" s="20"/>
      <c r="AT1619" s="20">
        <f t="shared" si="4617"/>
        <v>5504.6</v>
      </c>
      <c r="AU1619" s="20">
        <f t="shared" si="4618"/>
        <v>5598.2</v>
      </c>
      <c r="AV1619" s="20">
        <f t="shared" si="4619"/>
        <v>5706.6</v>
      </c>
      <c r="AW1619" s="20"/>
      <c r="AX1619" s="20"/>
      <c r="AY1619" s="20"/>
      <c r="AZ1619" s="20">
        <f t="shared" si="4753"/>
        <v>5504.6</v>
      </c>
      <c r="BA1619" s="20">
        <f t="shared" si="4754"/>
        <v>5598.2</v>
      </c>
      <c r="BB1619" s="20">
        <f t="shared" si="4755"/>
        <v>5706.6</v>
      </c>
      <c r="BC1619" s="20"/>
      <c r="BD1619" s="20">
        <f t="shared" si="4751"/>
        <v>5504.6</v>
      </c>
      <c r="BE1619" s="20"/>
      <c r="BF1619" s="20"/>
      <c r="BG1619" s="20"/>
      <c r="BH1619" s="20">
        <f t="shared" si="4664"/>
        <v>5504.6</v>
      </c>
      <c r="BI1619" s="20">
        <f t="shared" si="4665"/>
        <v>5598.2</v>
      </c>
      <c r="BJ1619" s="20">
        <f t="shared" si="4666"/>
        <v>5706.6</v>
      </c>
      <c r="BK1619" s="20"/>
      <c r="BL1619" s="20"/>
      <c r="BM1619" s="20">
        <f t="shared" si="4668"/>
        <v>5504.6</v>
      </c>
      <c r="BN1619" s="20">
        <f t="shared" si="4669"/>
        <v>5598.2</v>
      </c>
      <c r="BO1619" s="20"/>
      <c r="BP1619" s="20"/>
      <c r="BQ1619" s="20"/>
      <c r="BR1619" s="20">
        <f t="shared" si="4765"/>
        <v>5504.6</v>
      </c>
      <c r="BS1619" s="20">
        <f t="shared" si="4766"/>
        <v>5598.2</v>
      </c>
      <c r="BT1619" s="20">
        <f t="shared" si="4767"/>
        <v>5706.6</v>
      </c>
      <c r="BU1619" s="20"/>
      <c r="BV1619" s="20">
        <f t="shared" si="4768"/>
        <v>5504.6</v>
      </c>
      <c r="BW1619" s="20"/>
      <c r="BX1619" s="20"/>
      <c r="BY1619" s="20">
        <f t="shared" si="4572"/>
        <v>5504.6</v>
      </c>
      <c r="BZ1619" s="20">
        <f t="shared" si="4573"/>
        <v>5598.2</v>
      </c>
      <c r="CA1619" s="20"/>
      <c r="CB1619" s="20">
        <f t="shared" si="4574"/>
        <v>5504.6</v>
      </c>
      <c r="CC1619" s="20"/>
      <c r="CD1619" s="20">
        <f t="shared" si="4808"/>
        <v>5504.6</v>
      </c>
      <c r="CE1619" s="20"/>
    </row>
    <row r="1620" spans="1:83" ht="31.5" x14ac:dyDescent="0.25">
      <c r="A1620" s="10" t="s">
        <v>142</v>
      </c>
      <c r="B1620" s="19">
        <v>300</v>
      </c>
      <c r="C1620" s="10"/>
      <c r="D1620" s="10"/>
      <c r="E1620" s="25" t="s">
        <v>604</v>
      </c>
      <c r="F1620" s="20">
        <f>F1621</f>
        <v>121409</v>
      </c>
      <c r="G1620" s="20">
        <f t="shared" ref="G1620:CE1621" si="4811">G1621</f>
        <v>123325.3</v>
      </c>
      <c r="H1620" s="20">
        <f t="shared" si="4811"/>
        <v>125555.8</v>
      </c>
      <c r="I1620" s="20">
        <f t="shared" si="4811"/>
        <v>0</v>
      </c>
      <c r="J1620" s="20">
        <f t="shared" si="4811"/>
        <v>0</v>
      </c>
      <c r="K1620" s="20">
        <f t="shared" si="4811"/>
        <v>0</v>
      </c>
      <c r="L1620" s="20">
        <f t="shared" si="4713"/>
        <v>121409</v>
      </c>
      <c r="M1620" s="20">
        <f t="shared" si="4714"/>
        <v>123325.3</v>
      </c>
      <c r="N1620" s="20">
        <f t="shared" si="4715"/>
        <v>125555.8</v>
      </c>
      <c r="O1620" s="20">
        <f t="shared" si="4811"/>
        <v>0</v>
      </c>
      <c r="P1620" s="20">
        <f t="shared" si="4811"/>
        <v>0</v>
      </c>
      <c r="Q1620" s="20">
        <f t="shared" si="4811"/>
        <v>0</v>
      </c>
      <c r="R1620" s="20">
        <f t="shared" si="4611"/>
        <v>121409</v>
      </c>
      <c r="S1620" s="20">
        <f t="shared" si="4612"/>
        <v>123325.3</v>
      </c>
      <c r="T1620" s="20">
        <f t="shared" si="4613"/>
        <v>125555.8</v>
      </c>
      <c r="U1620" s="20">
        <f t="shared" si="4811"/>
        <v>0</v>
      </c>
      <c r="V1620" s="20">
        <f t="shared" si="4810"/>
        <v>121409</v>
      </c>
      <c r="W1620" s="20">
        <f t="shared" si="4811"/>
        <v>0</v>
      </c>
      <c r="X1620" s="20">
        <f t="shared" si="4811"/>
        <v>0</v>
      </c>
      <c r="Y1620" s="20">
        <f t="shared" si="4811"/>
        <v>0</v>
      </c>
      <c r="Z1620" s="20">
        <f t="shared" si="4805"/>
        <v>121409</v>
      </c>
      <c r="AA1620" s="20">
        <f t="shared" si="4806"/>
        <v>123325.3</v>
      </c>
      <c r="AB1620" s="20">
        <f t="shared" si="4807"/>
        <v>125555.8</v>
      </c>
      <c r="AC1620" s="20">
        <f t="shared" si="4811"/>
        <v>0</v>
      </c>
      <c r="AD1620" s="20">
        <f t="shared" si="4811"/>
        <v>0</v>
      </c>
      <c r="AE1620" s="20">
        <f t="shared" si="4811"/>
        <v>0</v>
      </c>
      <c r="AF1620" s="20">
        <f t="shared" si="4718"/>
        <v>121409</v>
      </c>
      <c r="AG1620" s="20">
        <f t="shared" si="4719"/>
        <v>123325.3</v>
      </c>
      <c r="AH1620" s="20">
        <f t="shared" si="4720"/>
        <v>125555.8</v>
      </c>
      <c r="AI1620" s="20">
        <f t="shared" si="4811"/>
        <v>0</v>
      </c>
      <c r="AJ1620" s="20">
        <f t="shared" si="4721"/>
        <v>121409</v>
      </c>
      <c r="AK1620" s="20">
        <f t="shared" si="4811"/>
        <v>0</v>
      </c>
      <c r="AL1620" s="20">
        <f t="shared" si="4811"/>
        <v>0</v>
      </c>
      <c r="AM1620" s="20">
        <f t="shared" si="4811"/>
        <v>0</v>
      </c>
      <c r="AN1620" s="20">
        <f t="shared" si="4614"/>
        <v>121409</v>
      </c>
      <c r="AO1620" s="20">
        <f t="shared" si="4615"/>
        <v>123325.3</v>
      </c>
      <c r="AP1620" s="20">
        <f t="shared" si="4616"/>
        <v>125555.8</v>
      </c>
      <c r="AQ1620" s="20">
        <f t="shared" si="4811"/>
        <v>0</v>
      </c>
      <c r="AR1620" s="20">
        <f t="shared" si="4811"/>
        <v>0</v>
      </c>
      <c r="AS1620" s="20">
        <f t="shared" si="4811"/>
        <v>0</v>
      </c>
      <c r="AT1620" s="20">
        <f t="shared" si="4617"/>
        <v>121409</v>
      </c>
      <c r="AU1620" s="20">
        <f t="shared" si="4618"/>
        <v>123325.3</v>
      </c>
      <c r="AV1620" s="20">
        <f t="shared" si="4619"/>
        <v>125555.8</v>
      </c>
      <c r="AW1620" s="20">
        <f t="shared" si="4811"/>
        <v>0</v>
      </c>
      <c r="AX1620" s="20">
        <f t="shared" si="4811"/>
        <v>0</v>
      </c>
      <c r="AY1620" s="20">
        <f t="shared" si="4811"/>
        <v>0</v>
      </c>
      <c r="AZ1620" s="20">
        <f t="shared" si="4753"/>
        <v>121409</v>
      </c>
      <c r="BA1620" s="20">
        <f t="shared" si="4754"/>
        <v>123325.3</v>
      </c>
      <c r="BB1620" s="20">
        <f t="shared" si="4755"/>
        <v>125555.8</v>
      </c>
      <c r="BC1620" s="20">
        <f t="shared" si="4811"/>
        <v>0</v>
      </c>
      <c r="BD1620" s="20">
        <f t="shared" si="4751"/>
        <v>121409</v>
      </c>
      <c r="BE1620" s="20">
        <f t="shared" si="4811"/>
        <v>0</v>
      </c>
      <c r="BF1620" s="20">
        <f t="shared" si="4811"/>
        <v>0</v>
      </c>
      <c r="BG1620" s="20">
        <f t="shared" si="4811"/>
        <v>0</v>
      </c>
      <c r="BH1620" s="20">
        <f t="shared" si="4664"/>
        <v>121409</v>
      </c>
      <c r="BI1620" s="20">
        <f t="shared" si="4665"/>
        <v>123325.3</v>
      </c>
      <c r="BJ1620" s="20">
        <f t="shared" si="4666"/>
        <v>125555.8</v>
      </c>
      <c r="BK1620" s="20">
        <f t="shared" si="4811"/>
        <v>0</v>
      </c>
      <c r="BL1620" s="20">
        <f t="shared" si="4811"/>
        <v>0</v>
      </c>
      <c r="BM1620" s="20">
        <f t="shared" si="4668"/>
        <v>121409</v>
      </c>
      <c r="BN1620" s="20">
        <f t="shared" si="4669"/>
        <v>123325.3</v>
      </c>
      <c r="BO1620" s="20">
        <f t="shared" si="4811"/>
        <v>0</v>
      </c>
      <c r="BP1620" s="20">
        <f t="shared" si="4811"/>
        <v>0</v>
      </c>
      <c r="BQ1620" s="20">
        <f t="shared" si="4811"/>
        <v>0</v>
      </c>
      <c r="BR1620" s="20">
        <f t="shared" si="4765"/>
        <v>121409</v>
      </c>
      <c r="BS1620" s="20">
        <f t="shared" si="4766"/>
        <v>123325.3</v>
      </c>
      <c r="BT1620" s="20">
        <f t="shared" si="4767"/>
        <v>125555.8</v>
      </c>
      <c r="BU1620" s="20">
        <f t="shared" si="4811"/>
        <v>0</v>
      </c>
      <c r="BV1620" s="20">
        <f t="shared" si="4768"/>
        <v>121409</v>
      </c>
      <c r="BW1620" s="20">
        <f t="shared" si="4811"/>
        <v>0</v>
      </c>
      <c r="BX1620" s="20">
        <f t="shared" si="4811"/>
        <v>0</v>
      </c>
      <c r="BY1620" s="20">
        <f t="shared" ref="BY1620:BY1683" si="4812">BV1620+BW1620</f>
        <v>121409</v>
      </c>
      <c r="BZ1620" s="20">
        <f t="shared" ref="BZ1620:BZ1683" si="4813">BS1620+BX1620</f>
        <v>123325.3</v>
      </c>
      <c r="CA1620" s="20">
        <f t="shared" si="4811"/>
        <v>0</v>
      </c>
      <c r="CB1620" s="20">
        <f t="shared" ref="CB1620:CB1683" si="4814">BY1620+CA1620</f>
        <v>121409</v>
      </c>
      <c r="CC1620" s="20">
        <f t="shared" si="4811"/>
        <v>0</v>
      </c>
      <c r="CD1620" s="20">
        <f t="shared" si="4808"/>
        <v>121409</v>
      </c>
      <c r="CE1620" s="20">
        <f t="shared" si="4811"/>
        <v>0</v>
      </c>
    </row>
    <row r="1621" spans="1:83" ht="31.5" x14ac:dyDescent="0.25">
      <c r="A1621" s="10" t="s">
        <v>142</v>
      </c>
      <c r="B1621" s="19">
        <v>320</v>
      </c>
      <c r="C1621" s="10"/>
      <c r="D1621" s="10"/>
      <c r="E1621" s="25" t="s">
        <v>606</v>
      </c>
      <c r="F1621" s="20">
        <f>F1622</f>
        <v>121409</v>
      </c>
      <c r="G1621" s="20">
        <f t="shared" si="4811"/>
        <v>123325.3</v>
      </c>
      <c r="H1621" s="20">
        <f t="shared" si="4811"/>
        <v>125555.8</v>
      </c>
      <c r="I1621" s="20">
        <f t="shared" si="4811"/>
        <v>0</v>
      </c>
      <c r="J1621" s="20">
        <f t="shared" si="4811"/>
        <v>0</v>
      </c>
      <c r="K1621" s="20">
        <f t="shared" si="4811"/>
        <v>0</v>
      </c>
      <c r="L1621" s="20">
        <f t="shared" si="4713"/>
        <v>121409</v>
      </c>
      <c r="M1621" s="20">
        <f t="shared" si="4714"/>
        <v>123325.3</v>
      </c>
      <c r="N1621" s="20">
        <f t="shared" si="4715"/>
        <v>125555.8</v>
      </c>
      <c r="O1621" s="20">
        <f t="shared" si="4811"/>
        <v>0</v>
      </c>
      <c r="P1621" s="20">
        <f t="shared" si="4811"/>
        <v>0</v>
      </c>
      <c r="Q1621" s="20">
        <f t="shared" si="4811"/>
        <v>0</v>
      </c>
      <c r="R1621" s="20">
        <f t="shared" si="4611"/>
        <v>121409</v>
      </c>
      <c r="S1621" s="20">
        <f t="shared" si="4612"/>
        <v>123325.3</v>
      </c>
      <c r="T1621" s="20">
        <f t="shared" si="4613"/>
        <v>125555.8</v>
      </c>
      <c r="U1621" s="20">
        <f t="shared" si="4811"/>
        <v>0</v>
      </c>
      <c r="V1621" s="20">
        <f t="shared" si="4810"/>
        <v>121409</v>
      </c>
      <c r="W1621" s="20">
        <f t="shared" si="4811"/>
        <v>0</v>
      </c>
      <c r="X1621" s="20">
        <f t="shared" si="4811"/>
        <v>0</v>
      </c>
      <c r="Y1621" s="20">
        <f t="shared" si="4811"/>
        <v>0</v>
      </c>
      <c r="Z1621" s="20">
        <f t="shared" si="4805"/>
        <v>121409</v>
      </c>
      <c r="AA1621" s="20">
        <f t="shared" si="4806"/>
        <v>123325.3</v>
      </c>
      <c r="AB1621" s="20">
        <f t="shared" si="4807"/>
        <v>125555.8</v>
      </c>
      <c r="AC1621" s="20">
        <f t="shared" si="4811"/>
        <v>0</v>
      </c>
      <c r="AD1621" s="20">
        <f t="shared" si="4811"/>
        <v>0</v>
      </c>
      <c r="AE1621" s="20">
        <f t="shared" si="4811"/>
        <v>0</v>
      </c>
      <c r="AF1621" s="20">
        <f t="shared" si="4718"/>
        <v>121409</v>
      </c>
      <c r="AG1621" s="20">
        <f t="shared" si="4719"/>
        <v>123325.3</v>
      </c>
      <c r="AH1621" s="20">
        <f t="shared" si="4720"/>
        <v>125555.8</v>
      </c>
      <c r="AI1621" s="20">
        <f t="shared" si="4811"/>
        <v>0</v>
      </c>
      <c r="AJ1621" s="20">
        <f t="shared" si="4721"/>
        <v>121409</v>
      </c>
      <c r="AK1621" s="20">
        <f t="shared" si="4811"/>
        <v>0</v>
      </c>
      <c r="AL1621" s="20">
        <f t="shared" si="4811"/>
        <v>0</v>
      </c>
      <c r="AM1621" s="20">
        <f t="shared" si="4811"/>
        <v>0</v>
      </c>
      <c r="AN1621" s="20">
        <f t="shared" si="4614"/>
        <v>121409</v>
      </c>
      <c r="AO1621" s="20">
        <f t="shared" si="4615"/>
        <v>123325.3</v>
      </c>
      <c r="AP1621" s="20">
        <f t="shared" si="4616"/>
        <v>125555.8</v>
      </c>
      <c r="AQ1621" s="20">
        <f t="shared" si="4811"/>
        <v>0</v>
      </c>
      <c r="AR1621" s="20">
        <f t="shared" si="4811"/>
        <v>0</v>
      </c>
      <c r="AS1621" s="20">
        <f t="shared" si="4811"/>
        <v>0</v>
      </c>
      <c r="AT1621" s="20">
        <f t="shared" si="4617"/>
        <v>121409</v>
      </c>
      <c r="AU1621" s="20">
        <f t="shared" si="4618"/>
        <v>123325.3</v>
      </c>
      <c r="AV1621" s="20">
        <f t="shared" si="4619"/>
        <v>125555.8</v>
      </c>
      <c r="AW1621" s="20">
        <f t="shared" si="4811"/>
        <v>0</v>
      </c>
      <c r="AX1621" s="20">
        <f t="shared" si="4811"/>
        <v>0</v>
      </c>
      <c r="AY1621" s="20">
        <f t="shared" si="4811"/>
        <v>0</v>
      </c>
      <c r="AZ1621" s="20">
        <f t="shared" si="4753"/>
        <v>121409</v>
      </c>
      <c r="BA1621" s="20">
        <f t="shared" si="4754"/>
        <v>123325.3</v>
      </c>
      <c r="BB1621" s="20">
        <f t="shared" si="4755"/>
        <v>125555.8</v>
      </c>
      <c r="BC1621" s="20">
        <f t="shared" si="4811"/>
        <v>0</v>
      </c>
      <c r="BD1621" s="20">
        <f t="shared" si="4751"/>
        <v>121409</v>
      </c>
      <c r="BE1621" s="20">
        <f t="shared" si="4811"/>
        <v>0</v>
      </c>
      <c r="BF1621" s="20">
        <f t="shared" si="4811"/>
        <v>0</v>
      </c>
      <c r="BG1621" s="20">
        <f t="shared" si="4811"/>
        <v>0</v>
      </c>
      <c r="BH1621" s="20">
        <f t="shared" si="4664"/>
        <v>121409</v>
      </c>
      <c r="BI1621" s="20">
        <f t="shared" si="4665"/>
        <v>123325.3</v>
      </c>
      <c r="BJ1621" s="20">
        <f t="shared" si="4666"/>
        <v>125555.8</v>
      </c>
      <c r="BK1621" s="20">
        <f t="shared" si="4811"/>
        <v>0</v>
      </c>
      <c r="BL1621" s="20">
        <f t="shared" si="4811"/>
        <v>0</v>
      </c>
      <c r="BM1621" s="20">
        <f t="shared" si="4668"/>
        <v>121409</v>
      </c>
      <c r="BN1621" s="20">
        <f t="shared" si="4669"/>
        <v>123325.3</v>
      </c>
      <c r="BO1621" s="20">
        <f t="shared" si="4811"/>
        <v>0</v>
      </c>
      <c r="BP1621" s="20">
        <f t="shared" si="4811"/>
        <v>0</v>
      </c>
      <c r="BQ1621" s="20">
        <f t="shared" si="4811"/>
        <v>0</v>
      </c>
      <c r="BR1621" s="20">
        <f t="shared" si="4765"/>
        <v>121409</v>
      </c>
      <c r="BS1621" s="20">
        <f t="shared" si="4766"/>
        <v>123325.3</v>
      </c>
      <c r="BT1621" s="20">
        <f t="shared" si="4767"/>
        <v>125555.8</v>
      </c>
      <c r="BU1621" s="20">
        <f t="shared" si="4811"/>
        <v>0</v>
      </c>
      <c r="BV1621" s="20">
        <f t="shared" si="4768"/>
        <v>121409</v>
      </c>
      <c r="BW1621" s="20">
        <f t="shared" si="4811"/>
        <v>0</v>
      </c>
      <c r="BX1621" s="20">
        <f t="shared" si="4811"/>
        <v>0</v>
      </c>
      <c r="BY1621" s="20">
        <f t="shared" si="4812"/>
        <v>121409</v>
      </c>
      <c r="BZ1621" s="20">
        <f t="shared" si="4813"/>
        <v>123325.3</v>
      </c>
      <c r="CA1621" s="20">
        <f t="shared" si="4811"/>
        <v>0</v>
      </c>
      <c r="CB1621" s="20">
        <f t="shared" si="4814"/>
        <v>121409</v>
      </c>
      <c r="CC1621" s="20">
        <f t="shared" si="4811"/>
        <v>0</v>
      </c>
      <c r="CD1621" s="20">
        <f t="shared" si="4808"/>
        <v>121409</v>
      </c>
      <c r="CE1621" s="20">
        <f t="shared" si="4811"/>
        <v>0</v>
      </c>
    </row>
    <row r="1622" spans="1:83" x14ac:dyDescent="0.25">
      <c r="A1622" s="10" t="s">
        <v>142</v>
      </c>
      <c r="B1622" s="19">
        <v>320</v>
      </c>
      <c r="C1622" s="10" t="s">
        <v>346</v>
      </c>
      <c r="D1622" s="10" t="s">
        <v>335</v>
      </c>
      <c r="E1622" s="25" t="s">
        <v>593</v>
      </c>
      <c r="F1622" s="20">
        <v>121409</v>
      </c>
      <c r="G1622" s="20">
        <v>123325.3</v>
      </c>
      <c r="H1622" s="20">
        <v>125555.8</v>
      </c>
      <c r="I1622" s="20"/>
      <c r="J1622" s="20"/>
      <c r="K1622" s="20"/>
      <c r="L1622" s="20">
        <f t="shared" si="4713"/>
        <v>121409</v>
      </c>
      <c r="M1622" s="20">
        <f t="shared" si="4714"/>
        <v>123325.3</v>
      </c>
      <c r="N1622" s="20">
        <f t="shared" si="4715"/>
        <v>125555.8</v>
      </c>
      <c r="O1622" s="20"/>
      <c r="P1622" s="20"/>
      <c r="Q1622" s="20"/>
      <c r="R1622" s="20">
        <f t="shared" si="4611"/>
        <v>121409</v>
      </c>
      <c r="S1622" s="20">
        <f t="shared" si="4612"/>
        <v>123325.3</v>
      </c>
      <c r="T1622" s="20">
        <f t="shared" si="4613"/>
        <v>125555.8</v>
      </c>
      <c r="U1622" s="20"/>
      <c r="V1622" s="20">
        <f t="shared" si="4810"/>
        <v>121409</v>
      </c>
      <c r="W1622" s="20"/>
      <c r="X1622" s="20"/>
      <c r="Y1622" s="20"/>
      <c r="Z1622" s="20">
        <f t="shared" si="4805"/>
        <v>121409</v>
      </c>
      <c r="AA1622" s="20">
        <f t="shared" si="4806"/>
        <v>123325.3</v>
      </c>
      <c r="AB1622" s="20">
        <f t="shared" si="4807"/>
        <v>125555.8</v>
      </c>
      <c r="AC1622" s="20"/>
      <c r="AD1622" s="20"/>
      <c r="AE1622" s="20"/>
      <c r="AF1622" s="20">
        <f t="shared" si="4718"/>
        <v>121409</v>
      </c>
      <c r="AG1622" s="20">
        <f t="shared" si="4719"/>
        <v>123325.3</v>
      </c>
      <c r="AH1622" s="20">
        <f t="shared" si="4720"/>
        <v>125555.8</v>
      </c>
      <c r="AI1622" s="20"/>
      <c r="AJ1622" s="20">
        <f t="shared" si="4721"/>
        <v>121409</v>
      </c>
      <c r="AK1622" s="20"/>
      <c r="AL1622" s="20"/>
      <c r="AM1622" s="20"/>
      <c r="AN1622" s="20">
        <f t="shared" si="4614"/>
        <v>121409</v>
      </c>
      <c r="AO1622" s="20">
        <f t="shared" si="4615"/>
        <v>123325.3</v>
      </c>
      <c r="AP1622" s="20">
        <f t="shared" si="4616"/>
        <v>125555.8</v>
      </c>
      <c r="AQ1622" s="20"/>
      <c r="AR1622" s="20"/>
      <c r="AS1622" s="20"/>
      <c r="AT1622" s="20">
        <f t="shared" si="4617"/>
        <v>121409</v>
      </c>
      <c r="AU1622" s="20">
        <f t="shared" si="4618"/>
        <v>123325.3</v>
      </c>
      <c r="AV1622" s="20">
        <f t="shared" si="4619"/>
        <v>125555.8</v>
      </c>
      <c r="AW1622" s="20"/>
      <c r="AX1622" s="20"/>
      <c r="AY1622" s="20"/>
      <c r="AZ1622" s="20">
        <f t="shared" si="4753"/>
        <v>121409</v>
      </c>
      <c r="BA1622" s="20">
        <f t="shared" si="4754"/>
        <v>123325.3</v>
      </c>
      <c r="BB1622" s="20">
        <f t="shared" si="4755"/>
        <v>125555.8</v>
      </c>
      <c r="BC1622" s="20"/>
      <c r="BD1622" s="20">
        <f t="shared" si="4751"/>
        <v>121409</v>
      </c>
      <c r="BE1622" s="20"/>
      <c r="BF1622" s="20"/>
      <c r="BG1622" s="20"/>
      <c r="BH1622" s="20">
        <f t="shared" si="4664"/>
        <v>121409</v>
      </c>
      <c r="BI1622" s="20">
        <f t="shared" si="4665"/>
        <v>123325.3</v>
      </c>
      <c r="BJ1622" s="20">
        <f t="shared" si="4666"/>
        <v>125555.8</v>
      </c>
      <c r="BK1622" s="20"/>
      <c r="BL1622" s="20"/>
      <c r="BM1622" s="20">
        <f t="shared" si="4668"/>
        <v>121409</v>
      </c>
      <c r="BN1622" s="20">
        <f t="shared" si="4669"/>
        <v>123325.3</v>
      </c>
      <c r="BO1622" s="20"/>
      <c r="BP1622" s="20"/>
      <c r="BQ1622" s="20"/>
      <c r="BR1622" s="20">
        <f t="shared" si="4765"/>
        <v>121409</v>
      </c>
      <c r="BS1622" s="20">
        <f t="shared" si="4766"/>
        <v>123325.3</v>
      </c>
      <c r="BT1622" s="20">
        <f t="shared" si="4767"/>
        <v>125555.8</v>
      </c>
      <c r="BU1622" s="20"/>
      <c r="BV1622" s="20">
        <f t="shared" si="4768"/>
        <v>121409</v>
      </c>
      <c r="BW1622" s="20"/>
      <c r="BX1622" s="20"/>
      <c r="BY1622" s="20">
        <f t="shared" si="4812"/>
        <v>121409</v>
      </c>
      <c r="BZ1622" s="20">
        <f t="shared" si="4813"/>
        <v>123325.3</v>
      </c>
      <c r="CA1622" s="20"/>
      <c r="CB1622" s="20">
        <f t="shared" si="4814"/>
        <v>121409</v>
      </c>
      <c r="CC1622" s="20"/>
      <c r="CD1622" s="20">
        <f t="shared" si="4808"/>
        <v>121409</v>
      </c>
      <c r="CE1622" s="20"/>
    </row>
    <row r="1623" spans="1:83" ht="47.25" x14ac:dyDescent="0.25">
      <c r="A1623" s="10" t="s">
        <v>143</v>
      </c>
      <c r="B1623" s="19"/>
      <c r="C1623" s="10"/>
      <c r="D1623" s="10"/>
      <c r="E1623" s="25" t="s">
        <v>971</v>
      </c>
      <c r="F1623" s="20">
        <f>F1624+F1627+F1630</f>
        <v>11963.7</v>
      </c>
      <c r="G1623" s="20">
        <f t="shared" ref="G1623:K1623" si="4815">G1624+G1627+G1630</f>
        <v>12023.5</v>
      </c>
      <c r="H1623" s="20">
        <f t="shared" si="4815"/>
        <v>12091.9</v>
      </c>
      <c r="I1623" s="20">
        <f t="shared" si="4815"/>
        <v>0</v>
      </c>
      <c r="J1623" s="20">
        <f t="shared" si="4815"/>
        <v>0</v>
      </c>
      <c r="K1623" s="20">
        <f t="shared" si="4815"/>
        <v>0</v>
      </c>
      <c r="L1623" s="20">
        <f t="shared" si="4713"/>
        <v>11963.7</v>
      </c>
      <c r="M1623" s="20">
        <f t="shared" si="4714"/>
        <v>12023.5</v>
      </c>
      <c r="N1623" s="20">
        <f t="shared" si="4715"/>
        <v>12091.9</v>
      </c>
      <c r="O1623" s="20">
        <f t="shared" ref="O1623:Q1623" si="4816">O1624+O1627+O1630</f>
        <v>0</v>
      </c>
      <c r="P1623" s="20">
        <f t="shared" si="4816"/>
        <v>0</v>
      </c>
      <c r="Q1623" s="20">
        <f t="shared" si="4816"/>
        <v>0</v>
      </c>
      <c r="R1623" s="20">
        <f t="shared" si="4611"/>
        <v>11963.7</v>
      </c>
      <c r="S1623" s="20">
        <f t="shared" si="4612"/>
        <v>12023.5</v>
      </c>
      <c r="T1623" s="20">
        <f t="shared" si="4613"/>
        <v>12091.9</v>
      </c>
      <c r="U1623" s="20">
        <f t="shared" ref="U1623:CE1623" si="4817">U1624+U1627+U1630</f>
        <v>0</v>
      </c>
      <c r="V1623" s="20">
        <f t="shared" si="4810"/>
        <v>11963.7</v>
      </c>
      <c r="W1623" s="20">
        <f t="shared" ref="W1623:Y1623" si="4818">W1624+W1627+W1630</f>
        <v>0</v>
      </c>
      <c r="X1623" s="20">
        <f t="shared" si="4818"/>
        <v>0</v>
      </c>
      <c r="Y1623" s="20">
        <f t="shared" si="4818"/>
        <v>0</v>
      </c>
      <c r="Z1623" s="20">
        <f t="shared" si="4805"/>
        <v>11963.7</v>
      </c>
      <c r="AA1623" s="20">
        <f t="shared" si="4806"/>
        <v>12023.5</v>
      </c>
      <c r="AB1623" s="20">
        <f t="shared" si="4807"/>
        <v>12091.9</v>
      </c>
      <c r="AC1623" s="20">
        <f t="shared" ref="AC1623:AE1623" si="4819">AC1624+AC1627+AC1630</f>
        <v>0</v>
      </c>
      <c r="AD1623" s="20">
        <f t="shared" si="4819"/>
        <v>0</v>
      </c>
      <c r="AE1623" s="20">
        <f t="shared" si="4819"/>
        <v>0</v>
      </c>
      <c r="AF1623" s="20">
        <f t="shared" si="4718"/>
        <v>11963.7</v>
      </c>
      <c r="AG1623" s="20">
        <f t="shared" si="4719"/>
        <v>12023.5</v>
      </c>
      <c r="AH1623" s="20">
        <f t="shared" si="4720"/>
        <v>12091.9</v>
      </c>
      <c r="AI1623" s="20">
        <f t="shared" ref="AI1623" si="4820">AI1624+AI1627+AI1630</f>
        <v>0</v>
      </c>
      <c r="AJ1623" s="20">
        <f t="shared" si="4721"/>
        <v>11963.7</v>
      </c>
      <c r="AK1623" s="20">
        <f t="shared" ref="AK1623:AM1623" si="4821">AK1624+AK1627+AK1630</f>
        <v>0</v>
      </c>
      <c r="AL1623" s="20">
        <f t="shared" si="4821"/>
        <v>0</v>
      </c>
      <c r="AM1623" s="20">
        <f t="shared" si="4821"/>
        <v>0</v>
      </c>
      <c r="AN1623" s="20">
        <f t="shared" si="4614"/>
        <v>11963.7</v>
      </c>
      <c r="AO1623" s="20">
        <f t="shared" si="4615"/>
        <v>12023.5</v>
      </c>
      <c r="AP1623" s="20">
        <f t="shared" si="4616"/>
        <v>12091.9</v>
      </c>
      <c r="AQ1623" s="20">
        <f t="shared" ref="AQ1623:AS1623" si="4822">AQ1624+AQ1627+AQ1630</f>
        <v>0</v>
      </c>
      <c r="AR1623" s="20">
        <f t="shared" si="4822"/>
        <v>0</v>
      </c>
      <c r="AS1623" s="20">
        <f t="shared" si="4822"/>
        <v>0</v>
      </c>
      <c r="AT1623" s="20">
        <f t="shared" si="4617"/>
        <v>11963.7</v>
      </c>
      <c r="AU1623" s="20">
        <f t="shared" si="4618"/>
        <v>12023.5</v>
      </c>
      <c r="AV1623" s="20">
        <f t="shared" si="4619"/>
        <v>12091.9</v>
      </c>
      <c r="AW1623" s="20">
        <f t="shared" ref="AW1623:AY1623" si="4823">AW1624+AW1627+AW1630</f>
        <v>0</v>
      </c>
      <c r="AX1623" s="20">
        <f t="shared" si="4823"/>
        <v>0</v>
      </c>
      <c r="AY1623" s="20">
        <f t="shared" si="4823"/>
        <v>0</v>
      </c>
      <c r="AZ1623" s="20">
        <f t="shared" si="4753"/>
        <v>11963.7</v>
      </c>
      <c r="BA1623" s="20">
        <f t="shared" si="4754"/>
        <v>12023.5</v>
      </c>
      <c r="BB1623" s="20">
        <f t="shared" si="4755"/>
        <v>12091.9</v>
      </c>
      <c r="BC1623" s="20">
        <f t="shared" ref="BC1623" si="4824">BC1624+BC1627+BC1630</f>
        <v>0</v>
      </c>
      <c r="BD1623" s="20">
        <f t="shared" si="4751"/>
        <v>11963.7</v>
      </c>
      <c r="BE1623" s="20">
        <f t="shared" ref="BE1623:BG1623" si="4825">BE1624+BE1627+BE1630</f>
        <v>0</v>
      </c>
      <c r="BF1623" s="20">
        <f t="shared" si="4825"/>
        <v>0</v>
      </c>
      <c r="BG1623" s="20">
        <f t="shared" si="4825"/>
        <v>0</v>
      </c>
      <c r="BH1623" s="20">
        <f t="shared" si="4664"/>
        <v>11963.7</v>
      </c>
      <c r="BI1623" s="20">
        <f t="shared" si="4665"/>
        <v>12023.5</v>
      </c>
      <c r="BJ1623" s="20">
        <f t="shared" si="4666"/>
        <v>12091.9</v>
      </c>
      <c r="BK1623" s="20">
        <f t="shared" ref="BK1623:BL1623" si="4826">BK1624+BK1627+BK1630</f>
        <v>0</v>
      </c>
      <c r="BL1623" s="20">
        <f t="shared" si="4826"/>
        <v>0</v>
      </c>
      <c r="BM1623" s="20">
        <f t="shared" si="4668"/>
        <v>11963.7</v>
      </c>
      <c r="BN1623" s="20">
        <f t="shared" si="4669"/>
        <v>12023.5</v>
      </c>
      <c r="BO1623" s="20">
        <f t="shared" ref="BO1623:BQ1623" si="4827">BO1624+BO1627+BO1630</f>
        <v>0</v>
      </c>
      <c r="BP1623" s="20">
        <f t="shared" si="4827"/>
        <v>0</v>
      </c>
      <c r="BQ1623" s="20">
        <f t="shared" si="4827"/>
        <v>0</v>
      </c>
      <c r="BR1623" s="20">
        <f t="shared" si="4765"/>
        <v>11963.7</v>
      </c>
      <c r="BS1623" s="20">
        <f t="shared" si="4766"/>
        <v>12023.5</v>
      </c>
      <c r="BT1623" s="20">
        <f t="shared" si="4767"/>
        <v>12091.9</v>
      </c>
      <c r="BU1623" s="20">
        <f t="shared" ref="BU1623" si="4828">BU1624+BU1627+BU1630</f>
        <v>0</v>
      </c>
      <c r="BV1623" s="20">
        <f t="shared" si="4768"/>
        <v>11963.7</v>
      </c>
      <c r="BW1623" s="20">
        <f t="shared" ref="BW1623:BX1623" si="4829">BW1624+BW1627+BW1630</f>
        <v>0</v>
      </c>
      <c r="BX1623" s="20">
        <f t="shared" si="4829"/>
        <v>0</v>
      </c>
      <c r="BY1623" s="20">
        <f t="shared" si="4812"/>
        <v>11963.7</v>
      </c>
      <c r="BZ1623" s="20">
        <f t="shared" si="4813"/>
        <v>12023.5</v>
      </c>
      <c r="CA1623" s="20">
        <f t="shared" ref="CA1623" si="4830">CA1624+CA1627+CA1630</f>
        <v>0</v>
      </c>
      <c r="CB1623" s="20">
        <f t="shared" si="4814"/>
        <v>11963.7</v>
      </c>
      <c r="CC1623" s="20">
        <f t="shared" ref="CC1623" si="4831">CC1624+CC1627+CC1630</f>
        <v>0</v>
      </c>
      <c r="CD1623" s="20">
        <f t="shared" si="4808"/>
        <v>11963.7</v>
      </c>
      <c r="CE1623" s="20">
        <f t="shared" si="4817"/>
        <v>0</v>
      </c>
    </row>
    <row r="1624" spans="1:83" ht="47.25" x14ac:dyDescent="0.25">
      <c r="A1624" s="10" t="s">
        <v>143</v>
      </c>
      <c r="B1624" s="19">
        <v>200</v>
      </c>
      <c r="C1624" s="10"/>
      <c r="D1624" s="10"/>
      <c r="E1624" s="25" t="s">
        <v>602</v>
      </c>
      <c r="F1624" s="20">
        <f>F1625</f>
        <v>74.8</v>
      </c>
      <c r="G1624" s="20">
        <f t="shared" ref="G1624:CE1625" si="4832">G1625</f>
        <v>74.8</v>
      </c>
      <c r="H1624" s="20">
        <f t="shared" si="4832"/>
        <v>74.8</v>
      </c>
      <c r="I1624" s="20">
        <f t="shared" si="4832"/>
        <v>0</v>
      </c>
      <c r="J1624" s="20">
        <f t="shared" si="4832"/>
        <v>0</v>
      </c>
      <c r="K1624" s="20">
        <f t="shared" si="4832"/>
        <v>0</v>
      </c>
      <c r="L1624" s="20">
        <f t="shared" si="4713"/>
        <v>74.8</v>
      </c>
      <c r="M1624" s="20">
        <f t="shared" si="4714"/>
        <v>74.8</v>
      </c>
      <c r="N1624" s="20">
        <f t="shared" si="4715"/>
        <v>74.8</v>
      </c>
      <c r="O1624" s="20">
        <f t="shared" si="4832"/>
        <v>0</v>
      </c>
      <c r="P1624" s="20">
        <f t="shared" si="4832"/>
        <v>0</v>
      </c>
      <c r="Q1624" s="20">
        <f t="shared" si="4832"/>
        <v>0</v>
      </c>
      <c r="R1624" s="20">
        <f t="shared" si="4611"/>
        <v>74.8</v>
      </c>
      <c r="S1624" s="20">
        <f t="shared" si="4612"/>
        <v>74.8</v>
      </c>
      <c r="T1624" s="20">
        <f t="shared" si="4613"/>
        <v>74.8</v>
      </c>
      <c r="U1624" s="20">
        <f t="shared" si="4832"/>
        <v>0</v>
      </c>
      <c r="V1624" s="20">
        <f t="shared" si="4810"/>
        <v>74.8</v>
      </c>
      <c r="W1624" s="20">
        <f t="shared" si="4832"/>
        <v>0</v>
      </c>
      <c r="X1624" s="20">
        <f t="shared" si="4832"/>
        <v>0</v>
      </c>
      <c r="Y1624" s="20">
        <f t="shared" si="4832"/>
        <v>0</v>
      </c>
      <c r="Z1624" s="20">
        <f t="shared" si="4805"/>
        <v>74.8</v>
      </c>
      <c r="AA1624" s="20">
        <f t="shared" si="4806"/>
        <v>74.8</v>
      </c>
      <c r="AB1624" s="20">
        <f t="shared" si="4807"/>
        <v>74.8</v>
      </c>
      <c r="AC1624" s="20">
        <f t="shared" si="4832"/>
        <v>0</v>
      </c>
      <c r="AD1624" s="20">
        <f t="shared" si="4832"/>
        <v>0</v>
      </c>
      <c r="AE1624" s="20">
        <f t="shared" si="4832"/>
        <v>0</v>
      </c>
      <c r="AF1624" s="20">
        <f t="shared" si="4718"/>
        <v>74.8</v>
      </c>
      <c r="AG1624" s="20">
        <f t="shared" si="4719"/>
        <v>74.8</v>
      </c>
      <c r="AH1624" s="20">
        <f t="shared" si="4720"/>
        <v>74.8</v>
      </c>
      <c r="AI1624" s="20">
        <f t="shared" si="4832"/>
        <v>0</v>
      </c>
      <c r="AJ1624" s="20">
        <f t="shared" si="4721"/>
        <v>74.8</v>
      </c>
      <c r="AK1624" s="20">
        <f t="shared" si="4832"/>
        <v>0</v>
      </c>
      <c r="AL1624" s="20">
        <f t="shared" si="4832"/>
        <v>0</v>
      </c>
      <c r="AM1624" s="20">
        <f t="shared" si="4832"/>
        <v>0</v>
      </c>
      <c r="AN1624" s="20">
        <f t="shared" si="4614"/>
        <v>74.8</v>
      </c>
      <c r="AO1624" s="20">
        <f t="shared" si="4615"/>
        <v>74.8</v>
      </c>
      <c r="AP1624" s="20">
        <f t="shared" si="4616"/>
        <v>74.8</v>
      </c>
      <c r="AQ1624" s="20">
        <f t="shared" si="4832"/>
        <v>0</v>
      </c>
      <c r="AR1624" s="20">
        <f t="shared" si="4832"/>
        <v>0</v>
      </c>
      <c r="AS1624" s="20">
        <f t="shared" si="4832"/>
        <v>0</v>
      </c>
      <c r="AT1624" s="20">
        <f t="shared" si="4617"/>
        <v>74.8</v>
      </c>
      <c r="AU1624" s="20">
        <f t="shared" si="4618"/>
        <v>74.8</v>
      </c>
      <c r="AV1624" s="20">
        <f t="shared" si="4619"/>
        <v>74.8</v>
      </c>
      <c r="AW1624" s="20">
        <f t="shared" si="4832"/>
        <v>0</v>
      </c>
      <c r="AX1624" s="20">
        <f t="shared" si="4832"/>
        <v>0</v>
      </c>
      <c r="AY1624" s="20">
        <f t="shared" si="4832"/>
        <v>0</v>
      </c>
      <c r="AZ1624" s="20">
        <f t="shared" si="4753"/>
        <v>74.8</v>
      </c>
      <c r="BA1624" s="20">
        <f t="shared" si="4754"/>
        <v>74.8</v>
      </c>
      <c r="BB1624" s="20">
        <f t="shared" si="4755"/>
        <v>74.8</v>
      </c>
      <c r="BC1624" s="20">
        <f t="shared" si="4832"/>
        <v>0</v>
      </c>
      <c r="BD1624" s="20">
        <f t="shared" si="4751"/>
        <v>74.8</v>
      </c>
      <c r="BE1624" s="20">
        <f t="shared" si="4832"/>
        <v>0</v>
      </c>
      <c r="BF1624" s="20">
        <f t="shared" si="4832"/>
        <v>0</v>
      </c>
      <c r="BG1624" s="20">
        <f t="shared" si="4832"/>
        <v>0</v>
      </c>
      <c r="BH1624" s="20">
        <f t="shared" si="4664"/>
        <v>74.8</v>
      </c>
      <c r="BI1624" s="20">
        <f t="shared" si="4665"/>
        <v>74.8</v>
      </c>
      <c r="BJ1624" s="20">
        <f t="shared" si="4666"/>
        <v>74.8</v>
      </c>
      <c r="BK1624" s="20">
        <f t="shared" si="4832"/>
        <v>0</v>
      </c>
      <c r="BL1624" s="20">
        <f t="shared" si="4832"/>
        <v>0</v>
      </c>
      <c r="BM1624" s="20">
        <f t="shared" si="4668"/>
        <v>74.8</v>
      </c>
      <c r="BN1624" s="20">
        <f t="shared" si="4669"/>
        <v>74.8</v>
      </c>
      <c r="BO1624" s="20">
        <f t="shared" si="4832"/>
        <v>0</v>
      </c>
      <c r="BP1624" s="20">
        <f t="shared" si="4832"/>
        <v>0</v>
      </c>
      <c r="BQ1624" s="20">
        <f t="shared" si="4832"/>
        <v>0</v>
      </c>
      <c r="BR1624" s="20">
        <f t="shared" si="4765"/>
        <v>74.8</v>
      </c>
      <c r="BS1624" s="20">
        <f t="shared" si="4766"/>
        <v>74.8</v>
      </c>
      <c r="BT1624" s="20">
        <f t="shared" si="4767"/>
        <v>74.8</v>
      </c>
      <c r="BU1624" s="20">
        <f t="shared" si="4832"/>
        <v>0</v>
      </c>
      <c r="BV1624" s="20">
        <f t="shared" si="4768"/>
        <v>74.8</v>
      </c>
      <c r="BW1624" s="20">
        <f t="shared" si="4832"/>
        <v>0</v>
      </c>
      <c r="BX1624" s="20">
        <f t="shared" si="4832"/>
        <v>0</v>
      </c>
      <c r="BY1624" s="20">
        <f t="shared" si="4812"/>
        <v>74.8</v>
      </c>
      <c r="BZ1624" s="20">
        <f t="shared" si="4813"/>
        <v>74.8</v>
      </c>
      <c r="CA1624" s="20">
        <f t="shared" si="4832"/>
        <v>0</v>
      </c>
      <c r="CB1624" s="20">
        <f t="shared" si="4814"/>
        <v>74.8</v>
      </c>
      <c r="CC1624" s="20">
        <f t="shared" si="4832"/>
        <v>0</v>
      </c>
      <c r="CD1624" s="20">
        <f t="shared" si="4808"/>
        <v>74.8</v>
      </c>
      <c r="CE1624" s="20">
        <f t="shared" si="4832"/>
        <v>0</v>
      </c>
    </row>
    <row r="1625" spans="1:83" ht="47.25" x14ac:dyDescent="0.25">
      <c r="A1625" s="10" t="s">
        <v>143</v>
      </c>
      <c r="B1625" s="19">
        <v>240</v>
      </c>
      <c r="C1625" s="10"/>
      <c r="D1625" s="10"/>
      <c r="E1625" s="25" t="s">
        <v>603</v>
      </c>
      <c r="F1625" s="20">
        <f>F1626</f>
        <v>74.8</v>
      </c>
      <c r="G1625" s="20">
        <f t="shared" si="4832"/>
        <v>74.8</v>
      </c>
      <c r="H1625" s="20">
        <f t="shared" si="4832"/>
        <v>74.8</v>
      </c>
      <c r="I1625" s="20">
        <f t="shared" si="4832"/>
        <v>0</v>
      </c>
      <c r="J1625" s="20">
        <f t="shared" si="4832"/>
        <v>0</v>
      </c>
      <c r="K1625" s="20">
        <f t="shared" si="4832"/>
        <v>0</v>
      </c>
      <c r="L1625" s="20">
        <f t="shared" si="4713"/>
        <v>74.8</v>
      </c>
      <c r="M1625" s="20">
        <f t="shared" si="4714"/>
        <v>74.8</v>
      </c>
      <c r="N1625" s="20">
        <f t="shared" si="4715"/>
        <v>74.8</v>
      </c>
      <c r="O1625" s="20">
        <f t="shared" si="4832"/>
        <v>0</v>
      </c>
      <c r="P1625" s="20">
        <f t="shared" si="4832"/>
        <v>0</v>
      </c>
      <c r="Q1625" s="20">
        <f t="shared" si="4832"/>
        <v>0</v>
      </c>
      <c r="R1625" s="20">
        <f t="shared" si="4611"/>
        <v>74.8</v>
      </c>
      <c r="S1625" s="20">
        <f t="shared" si="4612"/>
        <v>74.8</v>
      </c>
      <c r="T1625" s="20">
        <f t="shared" si="4613"/>
        <v>74.8</v>
      </c>
      <c r="U1625" s="20">
        <f t="shared" si="4832"/>
        <v>0</v>
      </c>
      <c r="V1625" s="20">
        <f t="shared" si="4810"/>
        <v>74.8</v>
      </c>
      <c r="W1625" s="20">
        <f t="shared" si="4832"/>
        <v>0</v>
      </c>
      <c r="X1625" s="20">
        <f t="shared" si="4832"/>
        <v>0</v>
      </c>
      <c r="Y1625" s="20">
        <f t="shared" si="4832"/>
        <v>0</v>
      </c>
      <c r="Z1625" s="20">
        <f t="shared" si="4805"/>
        <v>74.8</v>
      </c>
      <c r="AA1625" s="20">
        <f t="shared" si="4806"/>
        <v>74.8</v>
      </c>
      <c r="AB1625" s="20">
        <f t="shared" si="4807"/>
        <v>74.8</v>
      </c>
      <c r="AC1625" s="20">
        <f t="shared" si="4832"/>
        <v>0</v>
      </c>
      <c r="AD1625" s="20">
        <f t="shared" si="4832"/>
        <v>0</v>
      </c>
      <c r="AE1625" s="20">
        <f t="shared" si="4832"/>
        <v>0</v>
      </c>
      <c r="AF1625" s="20">
        <f t="shared" si="4718"/>
        <v>74.8</v>
      </c>
      <c r="AG1625" s="20">
        <f t="shared" si="4719"/>
        <v>74.8</v>
      </c>
      <c r="AH1625" s="20">
        <f t="shared" si="4720"/>
        <v>74.8</v>
      </c>
      <c r="AI1625" s="20">
        <f t="shared" si="4832"/>
        <v>0</v>
      </c>
      <c r="AJ1625" s="20">
        <f t="shared" si="4721"/>
        <v>74.8</v>
      </c>
      <c r="AK1625" s="20">
        <f t="shared" si="4832"/>
        <v>0</v>
      </c>
      <c r="AL1625" s="20">
        <f t="shared" si="4832"/>
        <v>0</v>
      </c>
      <c r="AM1625" s="20">
        <f t="shared" si="4832"/>
        <v>0</v>
      </c>
      <c r="AN1625" s="20">
        <f t="shared" si="4614"/>
        <v>74.8</v>
      </c>
      <c r="AO1625" s="20">
        <f t="shared" si="4615"/>
        <v>74.8</v>
      </c>
      <c r="AP1625" s="20">
        <f t="shared" si="4616"/>
        <v>74.8</v>
      </c>
      <c r="AQ1625" s="20">
        <f t="shared" si="4832"/>
        <v>0</v>
      </c>
      <c r="AR1625" s="20">
        <f t="shared" si="4832"/>
        <v>0</v>
      </c>
      <c r="AS1625" s="20">
        <f t="shared" si="4832"/>
        <v>0</v>
      </c>
      <c r="AT1625" s="20">
        <f t="shared" si="4617"/>
        <v>74.8</v>
      </c>
      <c r="AU1625" s="20">
        <f t="shared" si="4618"/>
        <v>74.8</v>
      </c>
      <c r="AV1625" s="20">
        <f t="shared" si="4619"/>
        <v>74.8</v>
      </c>
      <c r="AW1625" s="20">
        <f t="shared" si="4832"/>
        <v>0</v>
      </c>
      <c r="AX1625" s="20">
        <f t="shared" si="4832"/>
        <v>0</v>
      </c>
      <c r="AY1625" s="20">
        <f t="shared" si="4832"/>
        <v>0</v>
      </c>
      <c r="AZ1625" s="20">
        <f t="shared" si="4753"/>
        <v>74.8</v>
      </c>
      <c r="BA1625" s="20">
        <f t="shared" si="4754"/>
        <v>74.8</v>
      </c>
      <c r="BB1625" s="20">
        <f t="shared" si="4755"/>
        <v>74.8</v>
      </c>
      <c r="BC1625" s="20">
        <f t="shared" si="4832"/>
        <v>0</v>
      </c>
      <c r="BD1625" s="20">
        <f t="shared" si="4751"/>
        <v>74.8</v>
      </c>
      <c r="BE1625" s="20">
        <f t="shared" si="4832"/>
        <v>0</v>
      </c>
      <c r="BF1625" s="20">
        <f t="shared" si="4832"/>
        <v>0</v>
      </c>
      <c r="BG1625" s="20">
        <f t="shared" si="4832"/>
        <v>0</v>
      </c>
      <c r="BH1625" s="20">
        <f t="shared" si="4664"/>
        <v>74.8</v>
      </c>
      <c r="BI1625" s="20">
        <f t="shared" si="4665"/>
        <v>74.8</v>
      </c>
      <c r="BJ1625" s="20">
        <f t="shared" si="4666"/>
        <v>74.8</v>
      </c>
      <c r="BK1625" s="20">
        <f t="shared" si="4832"/>
        <v>0</v>
      </c>
      <c r="BL1625" s="20">
        <f t="shared" si="4832"/>
        <v>0</v>
      </c>
      <c r="BM1625" s="20">
        <f t="shared" si="4668"/>
        <v>74.8</v>
      </c>
      <c r="BN1625" s="20">
        <f t="shared" si="4669"/>
        <v>74.8</v>
      </c>
      <c r="BO1625" s="20">
        <f t="shared" si="4832"/>
        <v>0</v>
      </c>
      <c r="BP1625" s="20">
        <f t="shared" si="4832"/>
        <v>0</v>
      </c>
      <c r="BQ1625" s="20">
        <f t="shared" si="4832"/>
        <v>0</v>
      </c>
      <c r="BR1625" s="20">
        <f t="shared" si="4765"/>
        <v>74.8</v>
      </c>
      <c r="BS1625" s="20">
        <f t="shared" si="4766"/>
        <v>74.8</v>
      </c>
      <c r="BT1625" s="20">
        <f t="shared" si="4767"/>
        <v>74.8</v>
      </c>
      <c r="BU1625" s="20">
        <f t="shared" si="4832"/>
        <v>0</v>
      </c>
      <c r="BV1625" s="20">
        <f t="shared" si="4768"/>
        <v>74.8</v>
      </c>
      <c r="BW1625" s="20">
        <f t="shared" si="4832"/>
        <v>0</v>
      </c>
      <c r="BX1625" s="20">
        <f t="shared" si="4832"/>
        <v>0</v>
      </c>
      <c r="BY1625" s="20">
        <f t="shared" si="4812"/>
        <v>74.8</v>
      </c>
      <c r="BZ1625" s="20">
        <f t="shared" si="4813"/>
        <v>74.8</v>
      </c>
      <c r="CA1625" s="20">
        <f t="shared" si="4832"/>
        <v>0</v>
      </c>
      <c r="CB1625" s="20">
        <f t="shared" si="4814"/>
        <v>74.8</v>
      </c>
      <c r="CC1625" s="20">
        <f t="shared" si="4832"/>
        <v>0</v>
      </c>
      <c r="CD1625" s="20">
        <f t="shared" si="4808"/>
        <v>74.8</v>
      </c>
      <c r="CE1625" s="20">
        <f t="shared" si="4832"/>
        <v>0</v>
      </c>
    </row>
    <row r="1626" spans="1:83" x14ac:dyDescent="0.25">
      <c r="A1626" s="10" t="s">
        <v>143</v>
      </c>
      <c r="B1626" s="19">
        <v>240</v>
      </c>
      <c r="C1626" s="10" t="s">
        <v>346</v>
      </c>
      <c r="D1626" s="10" t="s">
        <v>334</v>
      </c>
      <c r="E1626" s="25" t="s">
        <v>592</v>
      </c>
      <c r="F1626" s="20">
        <v>74.8</v>
      </c>
      <c r="G1626" s="20">
        <v>74.8</v>
      </c>
      <c r="H1626" s="20">
        <v>74.8</v>
      </c>
      <c r="I1626" s="20"/>
      <c r="J1626" s="20"/>
      <c r="K1626" s="20"/>
      <c r="L1626" s="20">
        <f t="shared" si="4713"/>
        <v>74.8</v>
      </c>
      <c r="M1626" s="20">
        <f t="shared" si="4714"/>
        <v>74.8</v>
      </c>
      <c r="N1626" s="20">
        <f t="shared" si="4715"/>
        <v>74.8</v>
      </c>
      <c r="O1626" s="20"/>
      <c r="P1626" s="20"/>
      <c r="Q1626" s="20"/>
      <c r="R1626" s="20">
        <f t="shared" si="4611"/>
        <v>74.8</v>
      </c>
      <c r="S1626" s="20">
        <f t="shared" si="4612"/>
        <v>74.8</v>
      </c>
      <c r="T1626" s="20">
        <f t="shared" si="4613"/>
        <v>74.8</v>
      </c>
      <c r="U1626" s="20"/>
      <c r="V1626" s="20">
        <f t="shared" si="4810"/>
        <v>74.8</v>
      </c>
      <c r="W1626" s="20"/>
      <c r="X1626" s="20"/>
      <c r="Y1626" s="20"/>
      <c r="Z1626" s="20">
        <f t="shared" si="4805"/>
        <v>74.8</v>
      </c>
      <c r="AA1626" s="20">
        <f t="shared" si="4806"/>
        <v>74.8</v>
      </c>
      <c r="AB1626" s="20">
        <f t="shared" si="4807"/>
        <v>74.8</v>
      </c>
      <c r="AC1626" s="20"/>
      <c r="AD1626" s="20"/>
      <c r="AE1626" s="20"/>
      <c r="AF1626" s="20">
        <f t="shared" si="4718"/>
        <v>74.8</v>
      </c>
      <c r="AG1626" s="20">
        <f t="shared" si="4719"/>
        <v>74.8</v>
      </c>
      <c r="AH1626" s="20">
        <f t="shared" si="4720"/>
        <v>74.8</v>
      </c>
      <c r="AI1626" s="20"/>
      <c r="AJ1626" s="20">
        <f t="shared" si="4721"/>
        <v>74.8</v>
      </c>
      <c r="AK1626" s="20"/>
      <c r="AL1626" s="20"/>
      <c r="AM1626" s="20"/>
      <c r="AN1626" s="20">
        <f t="shared" si="4614"/>
        <v>74.8</v>
      </c>
      <c r="AO1626" s="20">
        <f t="shared" si="4615"/>
        <v>74.8</v>
      </c>
      <c r="AP1626" s="20">
        <f t="shared" si="4616"/>
        <v>74.8</v>
      </c>
      <c r="AQ1626" s="20"/>
      <c r="AR1626" s="20"/>
      <c r="AS1626" s="20"/>
      <c r="AT1626" s="20">
        <f t="shared" si="4617"/>
        <v>74.8</v>
      </c>
      <c r="AU1626" s="20">
        <f t="shared" si="4618"/>
        <v>74.8</v>
      </c>
      <c r="AV1626" s="20">
        <f t="shared" si="4619"/>
        <v>74.8</v>
      </c>
      <c r="AW1626" s="20"/>
      <c r="AX1626" s="20"/>
      <c r="AY1626" s="20"/>
      <c r="AZ1626" s="20">
        <f t="shared" si="4753"/>
        <v>74.8</v>
      </c>
      <c r="BA1626" s="20">
        <f t="shared" si="4754"/>
        <v>74.8</v>
      </c>
      <c r="BB1626" s="20">
        <f t="shared" si="4755"/>
        <v>74.8</v>
      </c>
      <c r="BC1626" s="20"/>
      <c r="BD1626" s="20">
        <f t="shared" si="4751"/>
        <v>74.8</v>
      </c>
      <c r="BE1626" s="20"/>
      <c r="BF1626" s="20"/>
      <c r="BG1626" s="20"/>
      <c r="BH1626" s="20">
        <f t="shared" si="4664"/>
        <v>74.8</v>
      </c>
      <c r="BI1626" s="20">
        <f t="shared" si="4665"/>
        <v>74.8</v>
      </c>
      <c r="BJ1626" s="20">
        <f t="shared" si="4666"/>
        <v>74.8</v>
      </c>
      <c r="BK1626" s="20"/>
      <c r="BL1626" s="20"/>
      <c r="BM1626" s="20">
        <f t="shared" si="4668"/>
        <v>74.8</v>
      </c>
      <c r="BN1626" s="20">
        <f t="shared" si="4669"/>
        <v>74.8</v>
      </c>
      <c r="BO1626" s="20"/>
      <c r="BP1626" s="20"/>
      <c r="BQ1626" s="20"/>
      <c r="BR1626" s="20">
        <f t="shared" si="4765"/>
        <v>74.8</v>
      </c>
      <c r="BS1626" s="20">
        <f t="shared" si="4766"/>
        <v>74.8</v>
      </c>
      <c r="BT1626" s="20">
        <f t="shared" si="4767"/>
        <v>74.8</v>
      </c>
      <c r="BU1626" s="20"/>
      <c r="BV1626" s="20">
        <f t="shared" si="4768"/>
        <v>74.8</v>
      </c>
      <c r="BW1626" s="20"/>
      <c r="BX1626" s="20"/>
      <c r="BY1626" s="20">
        <f t="shared" si="4812"/>
        <v>74.8</v>
      </c>
      <c r="BZ1626" s="20">
        <f t="shared" si="4813"/>
        <v>74.8</v>
      </c>
      <c r="CA1626" s="20"/>
      <c r="CB1626" s="20">
        <f t="shared" si="4814"/>
        <v>74.8</v>
      </c>
      <c r="CC1626" s="20"/>
      <c r="CD1626" s="20">
        <f t="shared" si="4808"/>
        <v>74.8</v>
      </c>
      <c r="CE1626" s="20"/>
    </row>
    <row r="1627" spans="1:83" ht="31.5" x14ac:dyDescent="0.25">
      <c r="A1627" s="10" t="s">
        <v>143</v>
      </c>
      <c r="B1627" s="19">
        <v>300</v>
      </c>
      <c r="C1627" s="10"/>
      <c r="D1627" s="10"/>
      <c r="E1627" s="25" t="s">
        <v>604</v>
      </c>
      <c r="F1627" s="20">
        <f>F1628</f>
        <v>4987.3999999999996</v>
      </c>
      <c r="G1627" s="20">
        <f t="shared" ref="G1627:CE1628" si="4833">G1628</f>
        <v>4987.3999999999996</v>
      </c>
      <c r="H1627" s="20">
        <f t="shared" si="4833"/>
        <v>4987.3999999999996</v>
      </c>
      <c r="I1627" s="20">
        <f t="shared" si="4833"/>
        <v>0</v>
      </c>
      <c r="J1627" s="20">
        <f t="shared" si="4833"/>
        <v>0</v>
      </c>
      <c r="K1627" s="20">
        <f t="shared" si="4833"/>
        <v>0</v>
      </c>
      <c r="L1627" s="20">
        <f t="shared" si="4713"/>
        <v>4987.3999999999996</v>
      </c>
      <c r="M1627" s="20">
        <f t="shared" si="4714"/>
        <v>4987.3999999999996</v>
      </c>
      <c r="N1627" s="20">
        <f t="shared" si="4715"/>
        <v>4987.3999999999996</v>
      </c>
      <c r="O1627" s="20">
        <f t="shared" si="4833"/>
        <v>0</v>
      </c>
      <c r="P1627" s="20">
        <f t="shared" si="4833"/>
        <v>0</v>
      </c>
      <c r="Q1627" s="20">
        <f t="shared" si="4833"/>
        <v>0</v>
      </c>
      <c r="R1627" s="20">
        <f t="shared" si="4611"/>
        <v>4987.3999999999996</v>
      </c>
      <c r="S1627" s="20">
        <f t="shared" si="4612"/>
        <v>4987.3999999999996</v>
      </c>
      <c r="T1627" s="20">
        <f t="shared" si="4613"/>
        <v>4987.3999999999996</v>
      </c>
      <c r="U1627" s="20">
        <f t="shared" si="4833"/>
        <v>0</v>
      </c>
      <c r="V1627" s="20">
        <f t="shared" si="4810"/>
        <v>4987.3999999999996</v>
      </c>
      <c r="W1627" s="20">
        <f t="shared" si="4833"/>
        <v>0</v>
      </c>
      <c r="X1627" s="20">
        <f t="shared" si="4833"/>
        <v>0</v>
      </c>
      <c r="Y1627" s="20">
        <f t="shared" si="4833"/>
        <v>0</v>
      </c>
      <c r="Z1627" s="20">
        <f t="shared" si="4805"/>
        <v>4987.3999999999996</v>
      </c>
      <c r="AA1627" s="20">
        <f t="shared" si="4806"/>
        <v>4987.3999999999996</v>
      </c>
      <c r="AB1627" s="20">
        <f t="shared" si="4807"/>
        <v>4987.3999999999996</v>
      </c>
      <c r="AC1627" s="20">
        <f t="shared" si="4833"/>
        <v>0</v>
      </c>
      <c r="AD1627" s="20">
        <f t="shared" si="4833"/>
        <v>0</v>
      </c>
      <c r="AE1627" s="20">
        <f t="shared" si="4833"/>
        <v>0</v>
      </c>
      <c r="AF1627" s="20">
        <f t="shared" si="4718"/>
        <v>4987.3999999999996</v>
      </c>
      <c r="AG1627" s="20">
        <f t="shared" si="4719"/>
        <v>4987.3999999999996</v>
      </c>
      <c r="AH1627" s="20">
        <f t="shared" si="4720"/>
        <v>4987.3999999999996</v>
      </c>
      <c r="AI1627" s="20">
        <f t="shared" si="4833"/>
        <v>0</v>
      </c>
      <c r="AJ1627" s="20">
        <f t="shared" si="4721"/>
        <v>4987.3999999999996</v>
      </c>
      <c r="AK1627" s="20">
        <f t="shared" si="4833"/>
        <v>0</v>
      </c>
      <c r="AL1627" s="20">
        <f t="shared" si="4833"/>
        <v>0</v>
      </c>
      <c r="AM1627" s="20">
        <f t="shared" si="4833"/>
        <v>0</v>
      </c>
      <c r="AN1627" s="20">
        <f t="shared" si="4614"/>
        <v>4987.3999999999996</v>
      </c>
      <c r="AO1627" s="20">
        <f t="shared" si="4615"/>
        <v>4987.3999999999996</v>
      </c>
      <c r="AP1627" s="20">
        <f t="shared" si="4616"/>
        <v>4987.3999999999996</v>
      </c>
      <c r="AQ1627" s="20">
        <f t="shared" si="4833"/>
        <v>0</v>
      </c>
      <c r="AR1627" s="20">
        <f t="shared" si="4833"/>
        <v>0</v>
      </c>
      <c r="AS1627" s="20">
        <f t="shared" si="4833"/>
        <v>0</v>
      </c>
      <c r="AT1627" s="20">
        <f t="shared" si="4617"/>
        <v>4987.3999999999996</v>
      </c>
      <c r="AU1627" s="20">
        <f t="shared" si="4618"/>
        <v>4987.3999999999996</v>
      </c>
      <c r="AV1627" s="20">
        <f t="shared" si="4619"/>
        <v>4987.3999999999996</v>
      </c>
      <c r="AW1627" s="20">
        <f t="shared" si="4833"/>
        <v>0</v>
      </c>
      <c r="AX1627" s="20">
        <f t="shared" si="4833"/>
        <v>0</v>
      </c>
      <c r="AY1627" s="20">
        <f t="shared" si="4833"/>
        <v>0</v>
      </c>
      <c r="AZ1627" s="20">
        <f t="shared" si="4753"/>
        <v>4987.3999999999996</v>
      </c>
      <c r="BA1627" s="20">
        <f t="shared" si="4754"/>
        <v>4987.3999999999996</v>
      </c>
      <c r="BB1627" s="20">
        <f t="shared" si="4755"/>
        <v>4987.3999999999996</v>
      </c>
      <c r="BC1627" s="20">
        <f t="shared" si="4833"/>
        <v>0</v>
      </c>
      <c r="BD1627" s="20">
        <f t="shared" si="4751"/>
        <v>4987.3999999999996</v>
      </c>
      <c r="BE1627" s="20">
        <f t="shared" si="4833"/>
        <v>0</v>
      </c>
      <c r="BF1627" s="20">
        <f t="shared" si="4833"/>
        <v>0</v>
      </c>
      <c r="BG1627" s="20">
        <f t="shared" si="4833"/>
        <v>0</v>
      </c>
      <c r="BH1627" s="20">
        <f t="shared" si="4664"/>
        <v>4987.3999999999996</v>
      </c>
      <c r="BI1627" s="20">
        <f t="shared" si="4665"/>
        <v>4987.3999999999996</v>
      </c>
      <c r="BJ1627" s="20">
        <f t="shared" si="4666"/>
        <v>4987.3999999999996</v>
      </c>
      <c r="BK1627" s="20">
        <f t="shared" si="4833"/>
        <v>0</v>
      </c>
      <c r="BL1627" s="20">
        <f t="shared" si="4833"/>
        <v>0</v>
      </c>
      <c r="BM1627" s="20">
        <f t="shared" si="4668"/>
        <v>4987.3999999999996</v>
      </c>
      <c r="BN1627" s="20">
        <f t="shared" si="4669"/>
        <v>4987.3999999999996</v>
      </c>
      <c r="BO1627" s="20">
        <f t="shared" si="4833"/>
        <v>0</v>
      </c>
      <c r="BP1627" s="20">
        <f t="shared" si="4833"/>
        <v>0</v>
      </c>
      <c r="BQ1627" s="20">
        <f t="shared" si="4833"/>
        <v>0</v>
      </c>
      <c r="BR1627" s="20">
        <f t="shared" si="4765"/>
        <v>4987.3999999999996</v>
      </c>
      <c r="BS1627" s="20">
        <f t="shared" si="4766"/>
        <v>4987.3999999999996</v>
      </c>
      <c r="BT1627" s="20">
        <f t="shared" si="4767"/>
        <v>4987.3999999999996</v>
      </c>
      <c r="BU1627" s="20">
        <f t="shared" si="4833"/>
        <v>0</v>
      </c>
      <c r="BV1627" s="20">
        <f t="shared" si="4768"/>
        <v>4987.3999999999996</v>
      </c>
      <c r="BW1627" s="20">
        <f t="shared" si="4833"/>
        <v>0</v>
      </c>
      <c r="BX1627" s="20">
        <f t="shared" si="4833"/>
        <v>0</v>
      </c>
      <c r="BY1627" s="20">
        <f t="shared" si="4812"/>
        <v>4987.3999999999996</v>
      </c>
      <c r="BZ1627" s="20">
        <f t="shared" si="4813"/>
        <v>4987.3999999999996</v>
      </c>
      <c r="CA1627" s="20">
        <f t="shared" si="4833"/>
        <v>0</v>
      </c>
      <c r="CB1627" s="20">
        <f t="shared" si="4814"/>
        <v>4987.3999999999996</v>
      </c>
      <c r="CC1627" s="20">
        <f t="shared" si="4833"/>
        <v>0</v>
      </c>
      <c r="CD1627" s="20">
        <f t="shared" si="4808"/>
        <v>4987.3999999999996</v>
      </c>
      <c r="CE1627" s="20">
        <f t="shared" si="4833"/>
        <v>0</v>
      </c>
    </row>
    <row r="1628" spans="1:83" ht="31.5" x14ac:dyDescent="0.25">
      <c r="A1628" s="10" t="s">
        <v>143</v>
      </c>
      <c r="B1628" s="19">
        <v>320</v>
      </c>
      <c r="C1628" s="10"/>
      <c r="D1628" s="10"/>
      <c r="E1628" s="25" t="s">
        <v>606</v>
      </c>
      <c r="F1628" s="20">
        <f>F1629</f>
        <v>4987.3999999999996</v>
      </c>
      <c r="G1628" s="20">
        <f t="shared" si="4833"/>
        <v>4987.3999999999996</v>
      </c>
      <c r="H1628" s="20">
        <f t="shared" si="4833"/>
        <v>4987.3999999999996</v>
      </c>
      <c r="I1628" s="20">
        <f t="shared" si="4833"/>
        <v>0</v>
      </c>
      <c r="J1628" s="20">
        <f t="shared" si="4833"/>
        <v>0</v>
      </c>
      <c r="K1628" s="20">
        <f t="shared" si="4833"/>
        <v>0</v>
      </c>
      <c r="L1628" s="20">
        <f t="shared" si="4713"/>
        <v>4987.3999999999996</v>
      </c>
      <c r="M1628" s="20">
        <f t="shared" si="4714"/>
        <v>4987.3999999999996</v>
      </c>
      <c r="N1628" s="20">
        <f t="shared" si="4715"/>
        <v>4987.3999999999996</v>
      </c>
      <c r="O1628" s="20">
        <f t="shared" si="4833"/>
        <v>0</v>
      </c>
      <c r="P1628" s="20">
        <f t="shared" si="4833"/>
        <v>0</v>
      </c>
      <c r="Q1628" s="20">
        <f t="shared" si="4833"/>
        <v>0</v>
      </c>
      <c r="R1628" s="20">
        <f t="shared" si="4611"/>
        <v>4987.3999999999996</v>
      </c>
      <c r="S1628" s="20">
        <f t="shared" si="4612"/>
        <v>4987.3999999999996</v>
      </c>
      <c r="T1628" s="20">
        <f t="shared" si="4613"/>
        <v>4987.3999999999996</v>
      </c>
      <c r="U1628" s="20">
        <f t="shared" si="4833"/>
        <v>0</v>
      </c>
      <c r="V1628" s="20">
        <f t="shared" si="4810"/>
        <v>4987.3999999999996</v>
      </c>
      <c r="W1628" s="20">
        <f t="shared" si="4833"/>
        <v>0</v>
      </c>
      <c r="X1628" s="20">
        <f t="shared" si="4833"/>
        <v>0</v>
      </c>
      <c r="Y1628" s="20">
        <f t="shared" si="4833"/>
        <v>0</v>
      </c>
      <c r="Z1628" s="20">
        <f t="shared" si="4805"/>
        <v>4987.3999999999996</v>
      </c>
      <c r="AA1628" s="20">
        <f t="shared" si="4806"/>
        <v>4987.3999999999996</v>
      </c>
      <c r="AB1628" s="20">
        <f t="shared" si="4807"/>
        <v>4987.3999999999996</v>
      </c>
      <c r="AC1628" s="20">
        <f t="shared" si="4833"/>
        <v>0</v>
      </c>
      <c r="AD1628" s="20">
        <f t="shared" si="4833"/>
        <v>0</v>
      </c>
      <c r="AE1628" s="20">
        <f t="shared" si="4833"/>
        <v>0</v>
      </c>
      <c r="AF1628" s="20">
        <f t="shared" si="4718"/>
        <v>4987.3999999999996</v>
      </c>
      <c r="AG1628" s="20">
        <f t="shared" si="4719"/>
        <v>4987.3999999999996</v>
      </c>
      <c r="AH1628" s="20">
        <f t="shared" si="4720"/>
        <v>4987.3999999999996</v>
      </c>
      <c r="AI1628" s="20">
        <f t="shared" si="4833"/>
        <v>0</v>
      </c>
      <c r="AJ1628" s="20">
        <f t="shared" si="4721"/>
        <v>4987.3999999999996</v>
      </c>
      <c r="AK1628" s="20">
        <f t="shared" si="4833"/>
        <v>0</v>
      </c>
      <c r="AL1628" s="20">
        <f t="shared" si="4833"/>
        <v>0</v>
      </c>
      <c r="AM1628" s="20">
        <f t="shared" si="4833"/>
        <v>0</v>
      </c>
      <c r="AN1628" s="20">
        <f t="shared" si="4614"/>
        <v>4987.3999999999996</v>
      </c>
      <c r="AO1628" s="20">
        <f t="shared" si="4615"/>
        <v>4987.3999999999996</v>
      </c>
      <c r="AP1628" s="20">
        <f t="shared" si="4616"/>
        <v>4987.3999999999996</v>
      </c>
      <c r="AQ1628" s="20">
        <f t="shared" si="4833"/>
        <v>0</v>
      </c>
      <c r="AR1628" s="20">
        <f t="shared" si="4833"/>
        <v>0</v>
      </c>
      <c r="AS1628" s="20">
        <f t="shared" si="4833"/>
        <v>0</v>
      </c>
      <c r="AT1628" s="20">
        <f t="shared" si="4617"/>
        <v>4987.3999999999996</v>
      </c>
      <c r="AU1628" s="20">
        <f t="shared" si="4618"/>
        <v>4987.3999999999996</v>
      </c>
      <c r="AV1628" s="20">
        <f t="shared" si="4619"/>
        <v>4987.3999999999996</v>
      </c>
      <c r="AW1628" s="20">
        <f t="shared" si="4833"/>
        <v>0</v>
      </c>
      <c r="AX1628" s="20">
        <f t="shared" si="4833"/>
        <v>0</v>
      </c>
      <c r="AY1628" s="20">
        <f t="shared" si="4833"/>
        <v>0</v>
      </c>
      <c r="AZ1628" s="20">
        <f t="shared" si="4753"/>
        <v>4987.3999999999996</v>
      </c>
      <c r="BA1628" s="20">
        <f t="shared" si="4754"/>
        <v>4987.3999999999996</v>
      </c>
      <c r="BB1628" s="20">
        <f t="shared" si="4755"/>
        <v>4987.3999999999996</v>
      </c>
      <c r="BC1628" s="20">
        <f t="shared" si="4833"/>
        <v>0</v>
      </c>
      <c r="BD1628" s="20">
        <f t="shared" si="4751"/>
        <v>4987.3999999999996</v>
      </c>
      <c r="BE1628" s="20">
        <f t="shared" si="4833"/>
        <v>0</v>
      </c>
      <c r="BF1628" s="20">
        <f t="shared" si="4833"/>
        <v>0</v>
      </c>
      <c r="BG1628" s="20">
        <f t="shared" si="4833"/>
        <v>0</v>
      </c>
      <c r="BH1628" s="20">
        <f t="shared" si="4664"/>
        <v>4987.3999999999996</v>
      </c>
      <c r="BI1628" s="20">
        <f t="shared" si="4665"/>
        <v>4987.3999999999996</v>
      </c>
      <c r="BJ1628" s="20">
        <f t="shared" si="4666"/>
        <v>4987.3999999999996</v>
      </c>
      <c r="BK1628" s="20">
        <f t="shared" si="4833"/>
        <v>0</v>
      </c>
      <c r="BL1628" s="20">
        <f t="shared" si="4833"/>
        <v>0</v>
      </c>
      <c r="BM1628" s="20">
        <f t="shared" si="4668"/>
        <v>4987.3999999999996</v>
      </c>
      <c r="BN1628" s="20">
        <f t="shared" si="4669"/>
        <v>4987.3999999999996</v>
      </c>
      <c r="BO1628" s="20">
        <f t="shared" si="4833"/>
        <v>0</v>
      </c>
      <c r="BP1628" s="20">
        <f t="shared" si="4833"/>
        <v>0</v>
      </c>
      <c r="BQ1628" s="20">
        <f t="shared" si="4833"/>
        <v>0</v>
      </c>
      <c r="BR1628" s="20">
        <f t="shared" si="4765"/>
        <v>4987.3999999999996</v>
      </c>
      <c r="BS1628" s="20">
        <f t="shared" si="4766"/>
        <v>4987.3999999999996</v>
      </c>
      <c r="BT1628" s="20">
        <f t="shared" si="4767"/>
        <v>4987.3999999999996</v>
      </c>
      <c r="BU1628" s="20">
        <f t="shared" si="4833"/>
        <v>0</v>
      </c>
      <c r="BV1628" s="20">
        <f t="shared" si="4768"/>
        <v>4987.3999999999996</v>
      </c>
      <c r="BW1628" s="20">
        <f t="shared" si="4833"/>
        <v>0</v>
      </c>
      <c r="BX1628" s="20">
        <f t="shared" si="4833"/>
        <v>0</v>
      </c>
      <c r="BY1628" s="20">
        <f t="shared" si="4812"/>
        <v>4987.3999999999996</v>
      </c>
      <c r="BZ1628" s="20">
        <f t="shared" si="4813"/>
        <v>4987.3999999999996</v>
      </c>
      <c r="CA1628" s="20">
        <f t="shared" si="4833"/>
        <v>0</v>
      </c>
      <c r="CB1628" s="20">
        <f t="shared" si="4814"/>
        <v>4987.3999999999996</v>
      </c>
      <c r="CC1628" s="20">
        <f t="shared" si="4833"/>
        <v>0</v>
      </c>
      <c r="CD1628" s="20">
        <f t="shared" si="4808"/>
        <v>4987.3999999999996</v>
      </c>
      <c r="CE1628" s="20">
        <f t="shared" si="4833"/>
        <v>0</v>
      </c>
    </row>
    <row r="1629" spans="1:83" x14ac:dyDescent="0.25">
      <c r="A1629" s="10" t="s">
        <v>143</v>
      </c>
      <c r="B1629" s="19">
        <v>320</v>
      </c>
      <c r="C1629" s="10" t="s">
        <v>346</v>
      </c>
      <c r="D1629" s="10" t="s">
        <v>334</v>
      </c>
      <c r="E1629" s="25" t="s">
        <v>592</v>
      </c>
      <c r="F1629" s="20">
        <v>4987.3999999999996</v>
      </c>
      <c r="G1629" s="20">
        <v>4987.3999999999996</v>
      </c>
      <c r="H1629" s="20">
        <v>4987.3999999999996</v>
      </c>
      <c r="I1629" s="20"/>
      <c r="J1629" s="20"/>
      <c r="K1629" s="20"/>
      <c r="L1629" s="20">
        <f t="shared" si="4713"/>
        <v>4987.3999999999996</v>
      </c>
      <c r="M1629" s="20">
        <f t="shared" si="4714"/>
        <v>4987.3999999999996</v>
      </c>
      <c r="N1629" s="20">
        <f t="shared" si="4715"/>
        <v>4987.3999999999996</v>
      </c>
      <c r="O1629" s="20"/>
      <c r="P1629" s="20"/>
      <c r="Q1629" s="20"/>
      <c r="R1629" s="20">
        <f t="shared" si="4611"/>
        <v>4987.3999999999996</v>
      </c>
      <c r="S1629" s="20">
        <f t="shared" si="4612"/>
        <v>4987.3999999999996</v>
      </c>
      <c r="T1629" s="20">
        <f t="shared" si="4613"/>
        <v>4987.3999999999996</v>
      </c>
      <c r="U1629" s="20"/>
      <c r="V1629" s="20">
        <f t="shared" si="4810"/>
        <v>4987.3999999999996</v>
      </c>
      <c r="W1629" s="20"/>
      <c r="X1629" s="20"/>
      <c r="Y1629" s="20"/>
      <c r="Z1629" s="20">
        <f t="shared" si="4805"/>
        <v>4987.3999999999996</v>
      </c>
      <c r="AA1629" s="20">
        <f t="shared" si="4806"/>
        <v>4987.3999999999996</v>
      </c>
      <c r="AB1629" s="20">
        <f t="shared" si="4807"/>
        <v>4987.3999999999996</v>
      </c>
      <c r="AC1629" s="20"/>
      <c r="AD1629" s="20"/>
      <c r="AE1629" s="20"/>
      <c r="AF1629" s="20">
        <f t="shared" si="4718"/>
        <v>4987.3999999999996</v>
      </c>
      <c r="AG1629" s="20">
        <f t="shared" si="4719"/>
        <v>4987.3999999999996</v>
      </c>
      <c r="AH1629" s="20">
        <f t="shared" si="4720"/>
        <v>4987.3999999999996</v>
      </c>
      <c r="AI1629" s="20"/>
      <c r="AJ1629" s="20">
        <f t="shared" si="4721"/>
        <v>4987.3999999999996</v>
      </c>
      <c r="AK1629" s="20"/>
      <c r="AL1629" s="20"/>
      <c r="AM1629" s="20"/>
      <c r="AN1629" s="20">
        <f t="shared" si="4614"/>
        <v>4987.3999999999996</v>
      </c>
      <c r="AO1629" s="20">
        <f t="shared" si="4615"/>
        <v>4987.3999999999996</v>
      </c>
      <c r="AP1629" s="20">
        <f t="shared" si="4616"/>
        <v>4987.3999999999996</v>
      </c>
      <c r="AQ1629" s="20"/>
      <c r="AR1629" s="20"/>
      <c r="AS1629" s="20"/>
      <c r="AT1629" s="20">
        <f t="shared" si="4617"/>
        <v>4987.3999999999996</v>
      </c>
      <c r="AU1629" s="20">
        <f t="shared" si="4618"/>
        <v>4987.3999999999996</v>
      </c>
      <c r="AV1629" s="20">
        <f t="shared" si="4619"/>
        <v>4987.3999999999996</v>
      </c>
      <c r="AW1629" s="20"/>
      <c r="AX1629" s="20"/>
      <c r="AY1629" s="20"/>
      <c r="AZ1629" s="20">
        <f t="shared" si="4753"/>
        <v>4987.3999999999996</v>
      </c>
      <c r="BA1629" s="20">
        <f t="shared" si="4754"/>
        <v>4987.3999999999996</v>
      </c>
      <c r="BB1629" s="20">
        <f t="shared" si="4755"/>
        <v>4987.3999999999996</v>
      </c>
      <c r="BC1629" s="20"/>
      <c r="BD1629" s="20">
        <f t="shared" si="4751"/>
        <v>4987.3999999999996</v>
      </c>
      <c r="BE1629" s="20"/>
      <c r="BF1629" s="20"/>
      <c r="BG1629" s="20"/>
      <c r="BH1629" s="20">
        <f t="shared" si="4664"/>
        <v>4987.3999999999996</v>
      </c>
      <c r="BI1629" s="20">
        <f t="shared" si="4665"/>
        <v>4987.3999999999996</v>
      </c>
      <c r="BJ1629" s="20">
        <f t="shared" si="4666"/>
        <v>4987.3999999999996</v>
      </c>
      <c r="BK1629" s="20"/>
      <c r="BL1629" s="20"/>
      <c r="BM1629" s="20">
        <f t="shared" si="4668"/>
        <v>4987.3999999999996</v>
      </c>
      <c r="BN1629" s="20">
        <f t="shared" si="4669"/>
        <v>4987.3999999999996</v>
      </c>
      <c r="BO1629" s="20"/>
      <c r="BP1629" s="20"/>
      <c r="BQ1629" s="20"/>
      <c r="BR1629" s="20">
        <f t="shared" si="4765"/>
        <v>4987.3999999999996</v>
      </c>
      <c r="BS1629" s="20">
        <f t="shared" si="4766"/>
        <v>4987.3999999999996</v>
      </c>
      <c r="BT1629" s="20">
        <f t="shared" si="4767"/>
        <v>4987.3999999999996</v>
      </c>
      <c r="BU1629" s="20"/>
      <c r="BV1629" s="20">
        <f t="shared" si="4768"/>
        <v>4987.3999999999996</v>
      </c>
      <c r="BW1629" s="20"/>
      <c r="BX1629" s="20"/>
      <c r="BY1629" s="20">
        <f t="shared" si="4812"/>
        <v>4987.3999999999996</v>
      </c>
      <c r="BZ1629" s="20">
        <f t="shared" si="4813"/>
        <v>4987.3999999999996</v>
      </c>
      <c r="CA1629" s="20"/>
      <c r="CB1629" s="20">
        <f t="shared" si="4814"/>
        <v>4987.3999999999996</v>
      </c>
      <c r="CC1629" s="20"/>
      <c r="CD1629" s="20">
        <f t="shared" si="4808"/>
        <v>4987.3999999999996</v>
      </c>
      <c r="CE1629" s="20"/>
    </row>
    <row r="1630" spans="1:83" ht="47.25" x14ac:dyDescent="0.25">
      <c r="A1630" s="10" t="s">
        <v>143</v>
      </c>
      <c r="B1630" s="19">
        <v>600</v>
      </c>
      <c r="C1630" s="10"/>
      <c r="D1630" s="10"/>
      <c r="E1630" s="25" t="s">
        <v>614</v>
      </c>
      <c r="F1630" s="20">
        <f>F1631+F1633</f>
        <v>6901.5</v>
      </c>
      <c r="G1630" s="20">
        <f t="shared" ref="G1630:K1630" si="4834">G1631+G1633</f>
        <v>6961.2999999999993</v>
      </c>
      <c r="H1630" s="20">
        <f t="shared" si="4834"/>
        <v>7029.7</v>
      </c>
      <c r="I1630" s="20">
        <f t="shared" si="4834"/>
        <v>0</v>
      </c>
      <c r="J1630" s="20">
        <f t="shared" si="4834"/>
        <v>0</v>
      </c>
      <c r="K1630" s="20">
        <f t="shared" si="4834"/>
        <v>0</v>
      </c>
      <c r="L1630" s="20">
        <f t="shared" si="4713"/>
        <v>6901.5</v>
      </c>
      <c r="M1630" s="20">
        <f t="shared" si="4714"/>
        <v>6961.2999999999993</v>
      </c>
      <c r="N1630" s="20">
        <f t="shared" si="4715"/>
        <v>7029.7</v>
      </c>
      <c r="O1630" s="20">
        <f t="shared" ref="O1630:Q1630" si="4835">O1631+O1633</f>
        <v>0</v>
      </c>
      <c r="P1630" s="20">
        <f t="shared" si="4835"/>
        <v>0</v>
      </c>
      <c r="Q1630" s="20">
        <f t="shared" si="4835"/>
        <v>0</v>
      </c>
      <c r="R1630" s="20">
        <f t="shared" si="4611"/>
        <v>6901.5</v>
      </c>
      <c r="S1630" s="20">
        <f t="shared" si="4612"/>
        <v>6961.2999999999993</v>
      </c>
      <c r="T1630" s="20">
        <f t="shared" si="4613"/>
        <v>7029.7</v>
      </c>
      <c r="U1630" s="20">
        <f t="shared" ref="U1630:CE1630" si="4836">U1631+U1633</f>
        <v>0</v>
      </c>
      <c r="V1630" s="20">
        <f t="shared" si="4810"/>
        <v>6901.5</v>
      </c>
      <c r="W1630" s="20">
        <f t="shared" ref="W1630:Y1630" si="4837">W1631+W1633</f>
        <v>0</v>
      </c>
      <c r="X1630" s="20">
        <f t="shared" si="4837"/>
        <v>0</v>
      </c>
      <c r="Y1630" s="20">
        <f t="shared" si="4837"/>
        <v>0</v>
      </c>
      <c r="Z1630" s="20">
        <f t="shared" si="4805"/>
        <v>6901.5</v>
      </c>
      <c r="AA1630" s="20">
        <f t="shared" si="4806"/>
        <v>6961.2999999999993</v>
      </c>
      <c r="AB1630" s="20">
        <f t="shared" si="4807"/>
        <v>7029.7</v>
      </c>
      <c r="AC1630" s="20">
        <f t="shared" ref="AC1630:AE1630" si="4838">AC1631+AC1633</f>
        <v>0</v>
      </c>
      <c r="AD1630" s="20">
        <f t="shared" si="4838"/>
        <v>0</v>
      </c>
      <c r="AE1630" s="20">
        <f t="shared" si="4838"/>
        <v>0</v>
      </c>
      <c r="AF1630" s="20">
        <f t="shared" si="4718"/>
        <v>6901.5</v>
      </c>
      <c r="AG1630" s="20">
        <f t="shared" si="4719"/>
        <v>6961.2999999999993</v>
      </c>
      <c r="AH1630" s="20">
        <f t="shared" si="4720"/>
        <v>7029.7</v>
      </c>
      <c r="AI1630" s="20">
        <f t="shared" ref="AI1630" si="4839">AI1631+AI1633</f>
        <v>0</v>
      </c>
      <c r="AJ1630" s="20">
        <f t="shared" si="4721"/>
        <v>6901.5</v>
      </c>
      <c r="AK1630" s="20">
        <f t="shared" ref="AK1630:AM1630" si="4840">AK1631+AK1633</f>
        <v>0</v>
      </c>
      <c r="AL1630" s="20">
        <f t="shared" si="4840"/>
        <v>0</v>
      </c>
      <c r="AM1630" s="20">
        <f t="shared" si="4840"/>
        <v>0</v>
      </c>
      <c r="AN1630" s="20">
        <f t="shared" si="4614"/>
        <v>6901.5</v>
      </c>
      <c r="AO1630" s="20">
        <f t="shared" si="4615"/>
        <v>6961.2999999999993</v>
      </c>
      <c r="AP1630" s="20">
        <f t="shared" si="4616"/>
        <v>7029.7</v>
      </c>
      <c r="AQ1630" s="20">
        <f t="shared" ref="AQ1630:AS1630" si="4841">AQ1631+AQ1633</f>
        <v>0</v>
      </c>
      <c r="AR1630" s="20">
        <f t="shared" si="4841"/>
        <v>0</v>
      </c>
      <c r="AS1630" s="20">
        <f t="shared" si="4841"/>
        <v>0</v>
      </c>
      <c r="AT1630" s="20">
        <f t="shared" si="4617"/>
        <v>6901.5</v>
      </c>
      <c r="AU1630" s="20">
        <f t="shared" si="4618"/>
        <v>6961.2999999999993</v>
      </c>
      <c r="AV1630" s="20">
        <f t="shared" si="4619"/>
        <v>7029.7</v>
      </c>
      <c r="AW1630" s="20">
        <f t="shared" ref="AW1630:AY1630" si="4842">AW1631+AW1633</f>
        <v>0</v>
      </c>
      <c r="AX1630" s="20">
        <f t="shared" si="4842"/>
        <v>0</v>
      </c>
      <c r="AY1630" s="20">
        <f t="shared" si="4842"/>
        <v>0</v>
      </c>
      <c r="AZ1630" s="20">
        <f t="shared" si="4753"/>
        <v>6901.5</v>
      </c>
      <c r="BA1630" s="20">
        <f t="shared" si="4754"/>
        <v>6961.2999999999993</v>
      </c>
      <c r="BB1630" s="20">
        <f t="shared" si="4755"/>
        <v>7029.7</v>
      </c>
      <c r="BC1630" s="20">
        <f t="shared" ref="BC1630" si="4843">BC1631+BC1633</f>
        <v>0</v>
      </c>
      <c r="BD1630" s="20">
        <f t="shared" si="4751"/>
        <v>6901.5</v>
      </c>
      <c r="BE1630" s="20">
        <f t="shared" ref="BE1630:BG1630" si="4844">BE1631+BE1633</f>
        <v>0</v>
      </c>
      <c r="BF1630" s="20">
        <f t="shared" si="4844"/>
        <v>0</v>
      </c>
      <c r="BG1630" s="20">
        <f t="shared" si="4844"/>
        <v>0</v>
      </c>
      <c r="BH1630" s="20">
        <f t="shared" si="4664"/>
        <v>6901.5</v>
      </c>
      <c r="BI1630" s="20">
        <f t="shared" si="4665"/>
        <v>6961.2999999999993</v>
      </c>
      <c r="BJ1630" s="20">
        <f t="shared" si="4666"/>
        <v>7029.7</v>
      </c>
      <c r="BK1630" s="20">
        <f t="shared" ref="BK1630:BL1630" si="4845">BK1631+BK1633</f>
        <v>0</v>
      </c>
      <c r="BL1630" s="20">
        <f t="shared" si="4845"/>
        <v>0</v>
      </c>
      <c r="BM1630" s="20">
        <f t="shared" si="4668"/>
        <v>6901.5</v>
      </c>
      <c r="BN1630" s="20">
        <f t="shared" si="4669"/>
        <v>6961.2999999999993</v>
      </c>
      <c r="BO1630" s="20">
        <f t="shared" ref="BO1630:BQ1630" si="4846">BO1631+BO1633</f>
        <v>0</v>
      </c>
      <c r="BP1630" s="20">
        <f t="shared" si="4846"/>
        <v>0</v>
      </c>
      <c r="BQ1630" s="20">
        <f t="shared" si="4846"/>
        <v>0</v>
      </c>
      <c r="BR1630" s="20">
        <f t="shared" si="4765"/>
        <v>6901.5</v>
      </c>
      <c r="BS1630" s="20">
        <f t="shared" si="4766"/>
        <v>6961.2999999999993</v>
      </c>
      <c r="BT1630" s="20">
        <f t="shared" si="4767"/>
        <v>7029.7</v>
      </c>
      <c r="BU1630" s="20">
        <f t="shared" ref="BU1630" si="4847">BU1631+BU1633</f>
        <v>0</v>
      </c>
      <c r="BV1630" s="20">
        <f t="shared" si="4768"/>
        <v>6901.5</v>
      </c>
      <c r="BW1630" s="20">
        <f t="shared" ref="BW1630:BX1630" si="4848">BW1631+BW1633</f>
        <v>0</v>
      </c>
      <c r="BX1630" s="20">
        <f t="shared" si="4848"/>
        <v>0</v>
      </c>
      <c r="BY1630" s="20">
        <f t="shared" si="4812"/>
        <v>6901.5</v>
      </c>
      <c r="BZ1630" s="20">
        <f t="shared" si="4813"/>
        <v>6961.2999999999993</v>
      </c>
      <c r="CA1630" s="20">
        <f t="shared" ref="CA1630" si="4849">CA1631+CA1633</f>
        <v>0</v>
      </c>
      <c r="CB1630" s="20">
        <f t="shared" si="4814"/>
        <v>6901.5</v>
      </c>
      <c r="CC1630" s="20">
        <f t="shared" ref="CC1630" si="4850">CC1631+CC1633</f>
        <v>0</v>
      </c>
      <c r="CD1630" s="20">
        <f t="shared" si="4808"/>
        <v>6901.5</v>
      </c>
      <c r="CE1630" s="20">
        <f t="shared" si="4836"/>
        <v>0</v>
      </c>
    </row>
    <row r="1631" spans="1:83" x14ac:dyDescent="0.25">
      <c r="A1631" s="10" t="s">
        <v>143</v>
      </c>
      <c r="B1631" s="19">
        <v>610</v>
      </c>
      <c r="C1631" s="10"/>
      <c r="D1631" s="10"/>
      <c r="E1631" s="25" t="s">
        <v>615</v>
      </c>
      <c r="F1631" s="20">
        <f>F1632</f>
        <v>358.9</v>
      </c>
      <c r="G1631" s="20">
        <f t="shared" ref="G1631:CE1631" si="4851">G1632</f>
        <v>350.4</v>
      </c>
      <c r="H1631" s="20">
        <f t="shared" si="4851"/>
        <v>350.4</v>
      </c>
      <c r="I1631" s="20">
        <f t="shared" si="4851"/>
        <v>0</v>
      </c>
      <c r="J1631" s="20">
        <f t="shared" si="4851"/>
        <v>0</v>
      </c>
      <c r="K1631" s="20">
        <f t="shared" si="4851"/>
        <v>0</v>
      </c>
      <c r="L1631" s="20">
        <f t="shared" si="4713"/>
        <v>358.9</v>
      </c>
      <c r="M1631" s="20">
        <f t="shared" si="4714"/>
        <v>350.4</v>
      </c>
      <c r="N1631" s="20">
        <f t="shared" si="4715"/>
        <v>350.4</v>
      </c>
      <c r="O1631" s="20">
        <f t="shared" si="4851"/>
        <v>0</v>
      </c>
      <c r="P1631" s="20">
        <f t="shared" si="4851"/>
        <v>0</v>
      </c>
      <c r="Q1631" s="20">
        <f t="shared" si="4851"/>
        <v>0</v>
      </c>
      <c r="R1631" s="20">
        <f t="shared" si="4611"/>
        <v>358.9</v>
      </c>
      <c r="S1631" s="20">
        <f t="shared" si="4612"/>
        <v>350.4</v>
      </c>
      <c r="T1631" s="20">
        <f t="shared" si="4613"/>
        <v>350.4</v>
      </c>
      <c r="U1631" s="20">
        <f t="shared" si="4851"/>
        <v>0</v>
      </c>
      <c r="V1631" s="20">
        <f t="shared" si="4810"/>
        <v>358.9</v>
      </c>
      <c r="W1631" s="20">
        <f t="shared" si="4851"/>
        <v>0</v>
      </c>
      <c r="X1631" s="20">
        <f t="shared" si="4851"/>
        <v>0</v>
      </c>
      <c r="Y1631" s="20">
        <f t="shared" si="4851"/>
        <v>0</v>
      </c>
      <c r="Z1631" s="20">
        <f t="shared" si="4805"/>
        <v>358.9</v>
      </c>
      <c r="AA1631" s="20">
        <f t="shared" si="4806"/>
        <v>350.4</v>
      </c>
      <c r="AB1631" s="20">
        <f t="shared" si="4807"/>
        <v>350.4</v>
      </c>
      <c r="AC1631" s="20">
        <f t="shared" si="4851"/>
        <v>0</v>
      </c>
      <c r="AD1631" s="20">
        <f t="shared" si="4851"/>
        <v>0</v>
      </c>
      <c r="AE1631" s="20">
        <f t="shared" si="4851"/>
        <v>0</v>
      </c>
      <c r="AF1631" s="20">
        <f t="shared" si="4718"/>
        <v>358.9</v>
      </c>
      <c r="AG1631" s="20">
        <f t="shared" si="4719"/>
        <v>350.4</v>
      </c>
      <c r="AH1631" s="20">
        <f t="shared" si="4720"/>
        <v>350.4</v>
      </c>
      <c r="AI1631" s="20">
        <f t="shared" si="4851"/>
        <v>0</v>
      </c>
      <c r="AJ1631" s="20">
        <f t="shared" si="4721"/>
        <v>358.9</v>
      </c>
      <c r="AK1631" s="20">
        <f t="shared" si="4851"/>
        <v>0</v>
      </c>
      <c r="AL1631" s="20">
        <f t="shared" si="4851"/>
        <v>0</v>
      </c>
      <c r="AM1631" s="20">
        <f t="shared" si="4851"/>
        <v>0</v>
      </c>
      <c r="AN1631" s="20">
        <f t="shared" si="4614"/>
        <v>358.9</v>
      </c>
      <c r="AO1631" s="20">
        <f t="shared" si="4615"/>
        <v>350.4</v>
      </c>
      <c r="AP1631" s="20">
        <f t="shared" si="4616"/>
        <v>350.4</v>
      </c>
      <c r="AQ1631" s="20">
        <f t="shared" si="4851"/>
        <v>0</v>
      </c>
      <c r="AR1631" s="20">
        <f t="shared" si="4851"/>
        <v>0</v>
      </c>
      <c r="AS1631" s="20">
        <f t="shared" si="4851"/>
        <v>0</v>
      </c>
      <c r="AT1631" s="20">
        <f t="shared" si="4617"/>
        <v>358.9</v>
      </c>
      <c r="AU1631" s="20">
        <f t="shared" si="4618"/>
        <v>350.4</v>
      </c>
      <c r="AV1631" s="20">
        <f t="shared" si="4619"/>
        <v>350.4</v>
      </c>
      <c r="AW1631" s="20">
        <f t="shared" si="4851"/>
        <v>0</v>
      </c>
      <c r="AX1631" s="20">
        <f t="shared" si="4851"/>
        <v>0</v>
      </c>
      <c r="AY1631" s="20">
        <f t="shared" si="4851"/>
        <v>0</v>
      </c>
      <c r="AZ1631" s="20">
        <f t="shared" si="4753"/>
        <v>358.9</v>
      </c>
      <c r="BA1631" s="20">
        <f t="shared" si="4754"/>
        <v>350.4</v>
      </c>
      <c r="BB1631" s="20">
        <f t="shared" si="4755"/>
        <v>350.4</v>
      </c>
      <c r="BC1631" s="20">
        <f t="shared" si="4851"/>
        <v>0</v>
      </c>
      <c r="BD1631" s="20">
        <f t="shared" si="4751"/>
        <v>358.9</v>
      </c>
      <c r="BE1631" s="20">
        <f t="shared" si="4851"/>
        <v>0</v>
      </c>
      <c r="BF1631" s="20">
        <f t="shared" si="4851"/>
        <v>0</v>
      </c>
      <c r="BG1631" s="20">
        <f t="shared" si="4851"/>
        <v>0</v>
      </c>
      <c r="BH1631" s="20">
        <f t="shared" si="4664"/>
        <v>358.9</v>
      </c>
      <c r="BI1631" s="20">
        <f t="shared" si="4665"/>
        <v>350.4</v>
      </c>
      <c r="BJ1631" s="20">
        <f t="shared" si="4666"/>
        <v>350.4</v>
      </c>
      <c r="BK1631" s="20">
        <f t="shared" si="4851"/>
        <v>0</v>
      </c>
      <c r="BL1631" s="20">
        <f t="shared" si="4851"/>
        <v>0</v>
      </c>
      <c r="BM1631" s="20">
        <f t="shared" si="4668"/>
        <v>358.9</v>
      </c>
      <c r="BN1631" s="20">
        <f t="shared" si="4669"/>
        <v>350.4</v>
      </c>
      <c r="BO1631" s="20">
        <f t="shared" si="4851"/>
        <v>0</v>
      </c>
      <c r="BP1631" s="20">
        <f t="shared" si="4851"/>
        <v>0</v>
      </c>
      <c r="BQ1631" s="20">
        <f t="shared" si="4851"/>
        <v>0</v>
      </c>
      <c r="BR1631" s="20">
        <f t="shared" si="4765"/>
        <v>358.9</v>
      </c>
      <c r="BS1631" s="20">
        <f t="shared" si="4766"/>
        <v>350.4</v>
      </c>
      <c r="BT1631" s="20">
        <f t="shared" si="4767"/>
        <v>350.4</v>
      </c>
      <c r="BU1631" s="20">
        <f t="shared" si="4851"/>
        <v>0</v>
      </c>
      <c r="BV1631" s="20">
        <f t="shared" si="4768"/>
        <v>358.9</v>
      </c>
      <c r="BW1631" s="20">
        <f t="shared" si="4851"/>
        <v>0</v>
      </c>
      <c r="BX1631" s="20">
        <f t="shared" si="4851"/>
        <v>0</v>
      </c>
      <c r="BY1631" s="20">
        <f t="shared" si="4812"/>
        <v>358.9</v>
      </c>
      <c r="BZ1631" s="20">
        <f t="shared" si="4813"/>
        <v>350.4</v>
      </c>
      <c r="CA1631" s="20">
        <f t="shared" si="4851"/>
        <v>0</v>
      </c>
      <c r="CB1631" s="20">
        <f t="shared" si="4814"/>
        <v>358.9</v>
      </c>
      <c r="CC1631" s="20">
        <f t="shared" si="4851"/>
        <v>0</v>
      </c>
      <c r="CD1631" s="20">
        <f t="shared" si="4808"/>
        <v>358.9</v>
      </c>
      <c r="CE1631" s="20">
        <f t="shared" si="4851"/>
        <v>0</v>
      </c>
    </row>
    <row r="1632" spans="1:83" x14ac:dyDescent="0.25">
      <c r="A1632" s="10" t="s">
        <v>143</v>
      </c>
      <c r="B1632" s="19">
        <v>610</v>
      </c>
      <c r="C1632" s="10" t="s">
        <v>338</v>
      </c>
      <c r="D1632" s="10" t="s">
        <v>336</v>
      </c>
      <c r="E1632" s="25" t="s">
        <v>585</v>
      </c>
      <c r="F1632" s="20">
        <v>358.9</v>
      </c>
      <c r="G1632" s="20">
        <v>350.4</v>
      </c>
      <c r="H1632" s="20">
        <v>350.4</v>
      </c>
      <c r="I1632" s="20"/>
      <c r="J1632" s="20"/>
      <c r="K1632" s="20"/>
      <c r="L1632" s="20">
        <f t="shared" si="4713"/>
        <v>358.9</v>
      </c>
      <c r="M1632" s="20">
        <f t="shared" si="4714"/>
        <v>350.4</v>
      </c>
      <c r="N1632" s="20">
        <f t="shared" si="4715"/>
        <v>350.4</v>
      </c>
      <c r="O1632" s="20"/>
      <c r="P1632" s="20"/>
      <c r="Q1632" s="20"/>
      <c r="R1632" s="20">
        <f t="shared" si="4611"/>
        <v>358.9</v>
      </c>
      <c r="S1632" s="20">
        <f t="shared" si="4612"/>
        <v>350.4</v>
      </c>
      <c r="T1632" s="20">
        <f t="shared" si="4613"/>
        <v>350.4</v>
      </c>
      <c r="U1632" s="20"/>
      <c r="V1632" s="20">
        <f t="shared" si="4810"/>
        <v>358.9</v>
      </c>
      <c r="W1632" s="20"/>
      <c r="X1632" s="20"/>
      <c r="Y1632" s="20"/>
      <c r="Z1632" s="20">
        <f t="shared" si="4805"/>
        <v>358.9</v>
      </c>
      <c r="AA1632" s="20">
        <f t="shared" si="4806"/>
        <v>350.4</v>
      </c>
      <c r="AB1632" s="20">
        <f t="shared" si="4807"/>
        <v>350.4</v>
      </c>
      <c r="AC1632" s="20"/>
      <c r="AD1632" s="20"/>
      <c r="AE1632" s="20"/>
      <c r="AF1632" s="20">
        <f t="shared" si="4718"/>
        <v>358.9</v>
      </c>
      <c r="AG1632" s="20">
        <f t="shared" si="4719"/>
        <v>350.4</v>
      </c>
      <c r="AH1632" s="20">
        <f t="shared" si="4720"/>
        <v>350.4</v>
      </c>
      <c r="AI1632" s="20"/>
      <c r="AJ1632" s="20">
        <f t="shared" si="4721"/>
        <v>358.9</v>
      </c>
      <c r="AK1632" s="20"/>
      <c r="AL1632" s="20"/>
      <c r="AM1632" s="20"/>
      <c r="AN1632" s="20">
        <f t="shared" si="4614"/>
        <v>358.9</v>
      </c>
      <c r="AO1632" s="20">
        <f t="shared" si="4615"/>
        <v>350.4</v>
      </c>
      <c r="AP1632" s="20">
        <f t="shared" si="4616"/>
        <v>350.4</v>
      </c>
      <c r="AQ1632" s="20"/>
      <c r="AR1632" s="20"/>
      <c r="AS1632" s="20"/>
      <c r="AT1632" s="20">
        <f t="shared" si="4617"/>
        <v>358.9</v>
      </c>
      <c r="AU1632" s="20">
        <f t="shared" si="4618"/>
        <v>350.4</v>
      </c>
      <c r="AV1632" s="20">
        <f t="shared" si="4619"/>
        <v>350.4</v>
      </c>
      <c r="AW1632" s="20"/>
      <c r="AX1632" s="20"/>
      <c r="AY1632" s="20"/>
      <c r="AZ1632" s="20">
        <f t="shared" si="4753"/>
        <v>358.9</v>
      </c>
      <c r="BA1632" s="20">
        <f t="shared" si="4754"/>
        <v>350.4</v>
      </c>
      <c r="BB1632" s="20">
        <f t="shared" si="4755"/>
        <v>350.4</v>
      </c>
      <c r="BC1632" s="20"/>
      <c r="BD1632" s="20">
        <f t="shared" si="4751"/>
        <v>358.9</v>
      </c>
      <c r="BE1632" s="20"/>
      <c r="BF1632" s="20"/>
      <c r="BG1632" s="20"/>
      <c r="BH1632" s="20">
        <f t="shared" si="4664"/>
        <v>358.9</v>
      </c>
      <c r="BI1632" s="20">
        <f t="shared" si="4665"/>
        <v>350.4</v>
      </c>
      <c r="BJ1632" s="20">
        <f t="shared" si="4666"/>
        <v>350.4</v>
      </c>
      <c r="BK1632" s="20"/>
      <c r="BL1632" s="20"/>
      <c r="BM1632" s="20">
        <f t="shared" si="4668"/>
        <v>358.9</v>
      </c>
      <c r="BN1632" s="20">
        <f t="shared" si="4669"/>
        <v>350.4</v>
      </c>
      <c r="BO1632" s="20"/>
      <c r="BP1632" s="20"/>
      <c r="BQ1632" s="20"/>
      <c r="BR1632" s="20">
        <f t="shared" si="4765"/>
        <v>358.9</v>
      </c>
      <c r="BS1632" s="20">
        <f t="shared" si="4766"/>
        <v>350.4</v>
      </c>
      <c r="BT1632" s="20">
        <f t="shared" si="4767"/>
        <v>350.4</v>
      </c>
      <c r="BU1632" s="20"/>
      <c r="BV1632" s="20">
        <f t="shared" si="4768"/>
        <v>358.9</v>
      </c>
      <c r="BW1632" s="20"/>
      <c r="BX1632" s="20"/>
      <c r="BY1632" s="20">
        <f t="shared" si="4812"/>
        <v>358.9</v>
      </c>
      <c r="BZ1632" s="20">
        <f t="shared" si="4813"/>
        <v>350.4</v>
      </c>
      <c r="CA1632" s="20"/>
      <c r="CB1632" s="20">
        <f t="shared" si="4814"/>
        <v>358.9</v>
      </c>
      <c r="CC1632" s="20"/>
      <c r="CD1632" s="20">
        <f t="shared" si="4808"/>
        <v>358.9</v>
      </c>
      <c r="CE1632" s="20"/>
    </row>
    <row r="1633" spans="1:83" x14ac:dyDescent="0.25">
      <c r="A1633" s="10" t="s">
        <v>143</v>
      </c>
      <c r="B1633" s="19">
        <v>620</v>
      </c>
      <c r="C1633" s="10"/>
      <c r="D1633" s="10"/>
      <c r="E1633" s="25" t="s">
        <v>616</v>
      </c>
      <c r="F1633" s="20">
        <f>F1634</f>
        <v>6542.6</v>
      </c>
      <c r="G1633" s="20">
        <f t="shared" ref="G1633:CE1633" si="4852">G1634</f>
        <v>6610.9</v>
      </c>
      <c r="H1633" s="20">
        <f t="shared" si="4852"/>
        <v>6679.3</v>
      </c>
      <c r="I1633" s="20">
        <f t="shared" si="4852"/>
        <v>0</v>
      </c>
      <c r="J1633" s="20">
        <f t="shared" si="4852"/>
        <v>0</v>
      </c>
      <c r="K1633" s="20">
        <f t="shared" si="4852"/>
        <v>0</v>
      </c>
      <c r="L1633" s="20">
        <f t="shared" si="4713"/>
        <v>6542.6</v>
      </c>
      <c r="M1633" s="20">
        <f t="shared" si="4714"/>
        <v>6610.9</v>
      </c>
      <c r="N1633" s="20">
        <f t="shared" si="4715"/>
        <v>6679.3</v>
      </c>
      <c r="O1633" s="20">
        <f t="shared" si="4852"/>
        <v>0</v>
      </c>
      <c r="P1633" s="20">
        <f t="shared" si="4852"/>
        <v>0</v>
      </c>
      <c r="Q1633" s="20">
        <f t="shared" si="4852"/>
        <v>0</v>
      </c>
      <c r="R1633" s="20">
        <f t="shared" si="4611"/>
        <v>6542.6</v>
      </c>
      <c r="S1633" s="20">
        <f t="shared" si="4612"/>
        <v>6610.9</v>
      </c>
      <c r="T1633" s="20">
        <f t="shared" si="4613"/>
        <v>6679.3</v>
      </c>
      <c r="U1633" s="20">
        <f t="shared" si="4852"/>
        <v>0</v>
      </c>
      <c r="V1633" s="20">
        <f t="shared" si="4810"/>
        <v>6542.6</v>
      </c>
      <c r="W1633" s="20">
        <f t="shared" si="4852"/>
        <v>0</v>
      </c>
      <c r="X1633" s="20">
        <f t="shared" si="4852"/>
        <v>0</v>
      </c>
      <c r="Y1633" s="20">
        <f t="shared" si="4852"/>
        <v>0</v>
      </c>
      <c r="Z1633" s="20">
        <f t="shared" si="4805"/>
        <v>6542.6</v>
      </c>
      <c r="AA1633" s="20">
        <f t="shared" si="4806"/>
        <v>6610.9</v>
      </c>
      <c r="AB1633" s="20">
        <f t="shared" si="4807"/>
        <v>6679.3</v>
      </c>
      <c r="AC1633" s="20">
        <f t="shared" si="4852"/>
        <v>0</v>
      </c>
      <c r="AD1633" s="20">
        <f t="shared" si="4852"/>
        <v>0</v>
      </c>
      <c r="AE1633" s="20">
        <f t="shared" si="4852"/>
        <v>0</v>
      </c>
      <c r="AF1633" s="20">
        <f t="shared" si="4718"/>
        <v>6542.6</v>
      </c>
      <c r="AG1633" s="20">
        <f t="shared" si="4719"/>
        <v>6610.9</v>
      </c>
      <c r="AH1633" s="20">
        <f t="shared" si="4720"/>
        <v>6679.3</v>
      </c>
      <c r="AI1633" s="20">
        <f t="shared" si="4852"/>
        <v>0</v>
      </c>
      <c r="AJ1633" s="20">
        <f t="shared" si="4721"/>
        <v>6542.6</v>
      </c>
      <c r="AK1633" s="20">
        <f t="shared" si="4852"/>
        <v>0</v>
      </c>
      <c r="AL1633" s="20">
        <f t="shared" si="4852"/>
        <v>0</v>
      </c>
      <c r="AM1633" s="20">
        <f t="shared" si="4852"/>
        <v>0</v>
      </c>
      <c r="AN1633" s="20">
        <f t="shared" si="4614"/>
        <v>6542.6</v>
      </c>
      <c r="AO1633" s="20">
        <f t="shared" si="4615"/>
        <v>6610.9</v>
      </c>
      <c r="AP1633" s="20">
        <f t="shared" si="4616"/>
        <v>6679.3</v>
      </c>
      <c r="AQ1633" s="20">
        <f t="shared" si="4852"/>
        <v>0</v>
      </c>
      <c r="AR1633" s="20">
        <f t="shared" si="4852"/>
        <v>0</v>
      </c>
      <c r="AS1633" s="20">
        <f t="shared" si="4852"/>
        <v>0</v>
      </c>
      <c r="AT1633" s="20">
        <f t="shared" si="4617"/>
        <v>6542.6</v>
      </c>
      <c r="AU1633" s="20">
        <f t="shared" si="4618"/>
        <v>6610.9</v>
      </c>
      <c r="AV1633" s="20">
        <f t="shared" si="4619"/>
        <v>6679.3</v>
      </c>
      <c r="AW1633" s="20">
        <f t="shared" si="4852"/>
        <v>0</v>
      </c>
      <c r="AX1633" s="20">
        <f t="shared" si="4852"/>
        <v>0</v>
      </c>
      <c r="AY1633" s="20">
        <f t="shared" si="4852"/>
        <v>0</v>
      </c>
      <c r="AZ1633" s="20">
        <f t="shared" si="4753"/>
        <v>6542.6</v>
      </c>
      <c r="BA1633" s="20">
        <f t="shared" si="4754"/>
        <v>6610.9</v>
      </c>
      <c r="BB1633" s="20">
        <f t="shared" si="4755"/>
        <v>6679.3</v>
      </c>
      <c r="BC1633" s="20">
        <f t="shared" si="4852"/>
        <v>0</v>
      </c>
      <c r="BD1633" s="20">
        <f t="shared" si="4751"/>
        <v>6542.6</v>
      </c>
      <c r="BE1633" s="20">
        <f t="shared" si="4852"/>
        <v>0</v>
      </c>
      <c r="BF1633" s="20">
        <f t="shared" si="4852"/>
        <v>0</v>
      </c>
      <c r="BG1633" s="20">
        <f t="shared" si="4852"/>
        <v>0</v>
      </c>
      <c r="BH1633" s="20">
        <f t="shared" si="4664"/>
        <v>6542.6</v>
      </c>
      <c r="BI1633" s="20">
        <f t="shared" si="4665"/>
        <v>6610.9</v>
      </c>
      <c r="BJ1633" s="20">
        <f t="shared" si="4666"/>
        <v>6679.3</v>
      </c>
      <c r="BK1633" s="20">
        <f t="shared" si="4852"/>
        <v>0</v>
      </c>
      <c r="BL1633" s="20">
        <f t="shared" si="4852"/>
        <v>0</v>
      </c>
      <c r="BM1633" s="20">
        <f t="shared" si="4668"/>
        <v>6542.6</v>
      </c>
      <c r="BN1633" s="20">
        <f t="shared" si="4669"/>
        <v>6610.9</v>
      </c>
      <c r="BO1633" s="20">
        <f t="shared" si="4852"/>
        <v>0</v>
      </c>
      <c r="BP1633" s="20">
        <f t="shared" si="4852"/>
        <v>0</v>
      </c>
      <c r="BQ1633" s="20">
        <f t="shared" si="4852"/>
        <v>0</v>
      </c>
      <c r="BR1633" s="20">
        <f t="shared" si="4765"/>
        <v>6542.6</v>
      </c>
      <c r="BS1633" s="20">
        <f t="shared" si="4766"/>
        <v>6610.9</v>
      </c>
      <c r="BT1633" s="20">
        <f t="shared" si="4767"/>
        <v>6679.3</v>
      </c>
      <c r="BU1633" s="20">
        <f t="shared" si="4852"/>
        <v>0</v>
      </c>
      <c r="BV1633" s="20">
        <f t="shared" si="4768"/>
        <v>6542.6</v>
      </c>
      <c r="BW1633" s="20">
        <f t="shared" si="4852"/>
        <v>0</v>
      </c>
      <c r="BX1633" s="20">
        <f t="shared" si="4852"/>
        <v>0</v>
      </c>
      <c r="BY1633" s="20">
        <f t="shared" si="4812"/>
        <v>6542.6</v>
      </c>
      <c r="BZ1633" s="20">
        <f t="shared" si="4813"/>
        <v>6610.9</v>
      </c>
      <c r="CA1633" s="20">
        <f t="shared" si="4852"/>
        <v>0</v>
      </c>
      <c r="CB1633" s="20">
        <f t="shared" si="4814"/>
        <v>6542.6</v>
      </c>
      <c r="CC1633" s="20">
        <f t="shared" si="4852"/>
        <v>0</v>
      </c>
      <c r="CD1633" s="20">
        <f t="shared" si="4808"/>
        <v>6542.6</v>
      </c>
      <c r="CE1633" s="20">
        <f t="shared" si="4852"/>
        <v>0</v>
      </c>
    </row>
    <row r="1634" spans="1:83" x14ac:dyDescent="0.25">
      <c r="A1634" s="10" t="s">
        <v>143</v>
      </c>
      <c r="B1634" s="19">
        <v>620</v>
      </c>
      <c r="C1634" s="10" t="s">
        <v>338</v>
      </c>
      <c r="D1634" s="10" t="s">
        <v>336</v>
      </c>
      <c r="E1634" s="25" t="s">
        <v>585</v>
      </c>
      <c r="F1634" s="20">
        <v>6542.6</v>
      </c>
      <c r="G1634" s="20">
        <v>6610.9</v>
      </c>
      <c r="H1634" s="20">
        <v>6679.3</v>
      </c>
      <c r="I1634" s="20"/>
      <c r="J1634" s="20"/>
      <c r="K1634" s="20"/>
      <c r="L1634" s="20">
        <f t="shared" si="4713"/>
        <v>6542.6</v>
      </c>
      <c r="M1634" s="20">
        <f t="shared" si="4714"/>
        <v>6610.9</v>
      </c>
      <c r="N1634" s="20">
        <f t="shared" si="4715"/>
        <v>6679.3</v>
      </c>
      <c r="O1634" s="20"/>
      <c r="P1634" s="20"/>
      <c r="Q1634" s="20"/>
      <c r="R1634" s="20">
        <f t="shared" ref="R1634:R1709" si="4853">L1634+O1634</f>
        <v>6542.6</v>
      </c>
      <c r="S1634" s="20">
        <f t="shared" ref="S1634:S1709" si="4854">M1634+P1634</f>
        <v>6610.9</v>
      </c>
      <c r="T1634" s="20">
        <f t="shared" ref="T1634:T1709" si="4855">N1634+Q1634</f>
        <v>6679.3</v>
      </c>
      <c r="U1634" s="20"/>
      <c r="V1634" s="20">
        <f t="shared" si="4810"/>
        <v>6542.6</v>
      </c>
      <c r="W1634" s="20"/>
      <c r="X1634" s="20"/>
      <c r="Y1634" s="20"/>
      <c r="Z1634" s="20">
        <f t="shared" si="4805"/>
        <v>6542.6</v>
      </c>
      <c r="AA1634" s="20">
        <f t="shared" si="4806"/>
        <v>6610.9</v>
      </c>
      <c r="AB1634" s="20">
        <f t="shared" si="4807"/>
        <v>6679.3</v>
      </c>
      <c r="AC1634" s="20"/>
      <c r="AD1634" s="20"/>
      <c r="AE1634" s="20"/>
      <c r="AF1634" s="20">
        <f t="shared" si="4718"/>
        <v>6542.6</v>
      </c>
      <c r="AG1634" s="20">
        <f t="shared" si="4719"/>
        <v>6610.9</v>
      </c>
      <c r="AH1634" s="20">
        <f t="shared" si="4720"/>
        <v>6679.3</v>
      </c>
      <c r="AI1634" s="20"/>
      <c r="AJ1634" s="20">
        <f t="shared" si="4721"/>
        <v>6542.6</v>
      </c>
      <c r="AK1634" s="20"/>
      <c r="AL1634" s="20"/>
      <c r="AM1634" s="20"/>
      <c r="AN1634" s="20">
        <f t="shared" si="4614"/>
        <v>6542.6</v>
      </c>
      <c r="AO1634" s="20">
        <f t="shared" si="4615"/>
        <v>6610.9</v>
      </c>
      <c r="AP1634" s="20">
        <f t="shared" si="4616"/>
        <v>6679.3</v>
      </c>
      <c r="AQ1634" s="20"/>
      <c r="AR1634" s="20"/>
      <c r="AS1634" s="20"/>
      <c r="AT1634" s="20">
        <f t="shared" si="4617"/>
        <v>6542.6</v>
      </c>
      <c r="AU1634" s="20">
        <f t="shared" si="4618"/>
        <v>6610.9</v>
      </c>
      <c r="AV1634" s="20">
        <f t="shared" si="4619"/>
        <v>6679.3</v>
      </c>
      <c r="AW1634" s="20"/>
      <c r="AX1634" s="20"/>
      <c r="AY1634" s="20"/>
      <c r="AZ1634" s="20">
        <f t="shared" si="4753"/>
        <v>6542.6</v>
      </c>
      <c r="BA1634" s="20">
        <f t="shared" si="4754"/>
        <v>6610.9</v>
      </c>
      <c r="BB1634" s="20">
        <f t="shared" si="4755"/>
        <v>6679.3</v>
      </c>
      <c r="BC1634" s="20"/>
      <c r="BD1634" s="20">
        <f t="shared" si="4751"/>
        <v>6542.6</v>
      </c>
      <c r="BE1634" s="20"/>
      <c r="BF1634" s="20"/>
      <c r="BG1634" s="20"/>
      <c r="BH1634" s="20">
        <f t="shared" si="4664"/>
        <v>6542.6</v>
      </c>
      <c r="BI1634" s="20">
        <f t="shared" si="4665"/>
        <v>6610.9</v>
      </c>
      <c r="BJ1634" s="20">
        <f t="shared" si="4666"/>
        <v>6679.3</v>
      </c>
      <c r="BK1634" s="20"/>
      <c r="BL1634" s="20"/>
      <c r="BM1634" s="20">
        <f t="shared" si="4668"/>
        <v>6542.6</v>
      </c>
      <c r="BN1634" s="20">
        <f t="shared" si="4669"/>
        <v>6610.9</v>
      </c>
      <c r="BO1634" s="20"/>
      <c r="BP1634" s="20"/>
      <c r="BQ1634" s="20"/>
      <c r="BR1634" s="20">
        <f t="shared" si="4765"/>
        <v>6542.6</v>
      </c>
      <c r="BS1634" s="20">
        <f t="shared" si="4766"/>
        <v>6610.9</v>
      </c>
      <c r="BT1634" s="20">
        <f t="shared" si="4767"/>
        <v>6679.3</v>
      </c>
      <c r="BU1634" s="20"/>
      <c r="BV1634" s="20">
        <f t="shared" si="4768"/>
        <v>6542.6</v>
      </c>
      <c r="BW1634" s="20"/>
      <c r="BX1634" s="20"/>
      <c r="BY1634" s="20">
        <f t="shared" si="4812"/>
        <v>6542.6</v>
      </c>
      <c r="BZ1634" s="20">
        <f t="shared" si="4813"/>
        <v>6610.9</v>
      </c>
      <c r="CA1634" s="20"/>
      <c r="CB1634" s="20">
        <f t="shared" si="4814"/>
        <v>6542.6</v>
      </c>
      <c r="CC1634" s="20"/>
      <c r="CD1634" s="20">
        <f t="shared" si="4808"/>
        <v>6542.6</v>
      </c>
      <c r="CE1634" s="20"/>
    </row>
    <row r="1635" spans="1:83" ht="78.75" x14ac:dyDescent="0.25">
      <c r="A1635" s="10" t="s">
        <v>145</v>
      </c>
      <c r="B1635" s="19"/>
      <c r="C1635" s="10"/>
      <c r="D1635" s="10"/>
      <c r="E1635" s="25" t="s">
        <v>972</v>
      </c>
      <c r="F1635" s="20">
        <f>F1636</f>
        <v>3169610.1</v>
      </c>
      <c r="G1635" s="20">
        <f t="shared" ref="G1635:CE1635" si="4856">G1636</f>
        <v>3180094.6999999997</v>
      </c>
      <c r="H1635" s="20">
        <f t="shared" si="4856"/>
        <v>3182794.1</v>
      </c>
      <c r="I1635" s="20">
        <f t="shared" si="4856"/>
        <v>0</v>
      </c>
      <c r="J1635" s="20">
        <f t="shared" si="4856"/>
        <v>0</v>
      </c>
      <c r="K1635" s="20">
        <f t="shared" si="4856"/>
        <v>0</v>
      </c>
      <c r="L1635" s="20">
        <f t="shared" si="4713"/>
        <v>3169610.1</v>
      </c>
      <c r="M1635" s="20">
        <f t="shared" si="4714"/>
        <v>3180094.6999999997</v>
      </c>
      <c r="N1635" s="20">
        <f t="shared" si="4715"/>
        <v>3182794.1</v>
      </c>
      <c r="O1635" s="20">
        <f t="shared" si="4856"/>
        <v>0</v>
      </c>
      <c r="P1635" s="20">
        <f t="shared" si="4856"/>
        <v>0</v>
      </c>
      <c r="Q1635" s="20">
        <f t="shared" si="4856"/>
        <v>0</v>
      </c>
      <c r="R1635" s="20">
        <f t="shared" si="4853"/>
        <v>3169610.1</v>
      </c>
      <c r="S1635" s="20">
        <f t="shared" si="4854"/>
        <v>3180094.6999999997</v>
      </c>
      <c r="T1635" s="20">
        <f t="shared" si="4855"/>
        <v>3182794.1</v>
      </c>
      <c r="U1635" s="20">
        <f t="shared" si="4856"/>
        <v>0</v>
      </c>
      <c r="V1635" s="20">
        <f t="shared" si="4810"/>
        <v>3169610.1</v>
      </c>
      <c r="W1635" s="20">
        <f t="shared" si="4856"/>
        <v>0</v>
      </c>
      <c r="X1635" s="20">
        <f t="shared" si="4856"/>
        <v>0</v>
      </c>
      <c r="Y1635" s="20">
        <f t="shared" si="4856"/>
        <v>0</v>
      </c>
      <c r="Z1635" s="20">
        <f t="shared" si="4805"/>
        <v>3169610.1</v>
      </c>
      <c r="AA1635" s="20">
        <f t="shared" si="4806"/>
        <v>3180094.6999999997</v>
      </c>
      <c r="AB1635" s="20">
        <f t="shared" si="4807"/>
        <v>3182794.1</v>
      </c>
      <c r="AC1635" s="20">
        <f t="shared" si="4856"/>
        <v>0</v>
      </c>
      <c r="AD1635" s="20">
        <f t="shared" si="4856"/>
        <v>0</v>
      </c>
      <c r="AE1635" s="20">
        <f t="shared" si="4856"/>
        <v>0</v>
      </c>
      <c r="AF1635" s="20">
        <f t="shared" si="4718"/>
        <v>3169610.1</v>
      </c>
      <c r="AG1635" s="20">
        <f t="shared" si="4719"/>
        <v>3180094.6999999997</v>
      </c>
      <c r="AH1635" s="20">
        <f t="shared" si="4720"/>
        <v>3182794.1</v>
      </c>
      <c r="AI1635" s="20">
        <f t="shared" si="4856"/>
        <v>0</v>
      </c>
      <c r="AJ1635" s="20">
        <f t="shared" si="4721"/>
        <v>3169610.1</v>
      </c>
      <c r="AK1635" s="20">
        <f t="shared" si="4856"/>
        <v>0</v>
      </c>
      <c r="AL1635" s="20">
        <f t="shared" si="4856"/>
        <v>0</v>
      </c>
      <c r="AM1635" s="20">
        <f t="shared" si="4856"/>
        <v>0</v>
      </c>
      <c r="AN1635" s="20">
        <f t="shared" ref="AN1635:AN1706" si="4857">AJ1635+AK1635</f>
        <v>3169610.1</v>
      </c>
      <c r="AO1635" s="20">
        <f t="shared" ref="AO1635:AO1706" si="4858">AG1635+AL1635</f>
        <v>3180094.6999999997</v>
      </c>
      <c r="AP1635" s="20">
        <f t="shared" ref="AP1635:AP1706" si="4859">AH1635+AM1635</f>
        <v>3182794.1</v>
      </c>
      <c r="AQ1635" s="20">
        <f t="shared" si="4856"/>
        <v>0</v>
      </c>
      <c r="AR1635" s="20">
        <f t="shared" si="4856"/>
        <v>0</v>
      </c>
      <c r="AS1635" s="20">
        <f t="shared" si="4856"/>
        <v>0</v>
      </c>
      <c r="AT1635" s="20">
        <f t="shared" ref="AT1635:AT1706" si="4860">AN1635+AQ1635</f>
        <v>3169610.1</v>
      </c>
      <c r="AU1635" s="20">
        <f t="shared" ref="AU1635:AU1706" si="4861">AO1635+AR1635</f>
        <v>3180094.6999999997</v>
      </c>
      <c r="AV1635" s="20">
        <f t="shared" ref="AV1635:AV1706" si="4862">AP1635+AS1635</f>
        <v>3182794.1</v>
      </c>
      <c r="AW1635" s="20">
        <f t="shared" si="4856"/>
        <v>0</v>
      </c>
      <c r="AX1635" s="20">
        <f t="shared" si="4856"/>
        <v>0</v>
      </c>
      <c r="AY1635" s="20">
        <f t="shared" si="4856"/>
        <v>0</v>
      </c>
      <c r="AZ1635" s="20">
        <f t="shared" si="4753"/>
        <v>3169610.1</v>
      </c>
      <c r="BA1635" s="20">
        <f t="shared" si="4754"/>
        <v>3180094.6999999997</v>
      </c>
      <c r="BB1635" s="20">
        <f t="shared" si="4755"/>
        <v>3182794.1</v>
      </c>
      <c r="BC1635" s="20">
        <f t="shared" si="4856"/>
        <v>0</v>
      </c>
      <c r="BD1635" s="20">
        <f t="shared" si="4751"/>
        <v>3169610.1</v>
      </c>
      <c r="BE1635" s="20">
        <f t="shared" si="4856"/>
        <v>0</v>
      </c>
      <c r="BF1635" s="20">
        <f t="shared" si="4856"/>
        <v>0</v>
      </c>
      <c r="BG1635" s="20">
        <f t="shared" si="4856"/>
        <v>0</v>
      </c>
      <c r="BH1635" s="20">
        <f t="shared" si="4664"/>
        <v>3169610.1</v>
      </c>
      <c r="BI1635" s="20">
        <f t="shared" si="4665"/>
        <v>3180094.6999999997</v>
      </c>
      <c r="BJ1635" s="20">
        <f t="shared" si="4666"/>
        <v>3182794.1</v>
      </c>
      <c r="BK1635" s="20">
        <f t="shared" si="4856"/>
        <v>0</v>
      </c>
      <c r="BL1635" s="20">
        <f t="shared" si="4856"/>
        <v>0</v>
      </c>
      <c r="BM1635" s="20">
        <f t="shared" si="4668"/>
        <v>3169610.1</v>
      </c>
      <c r="BN1635" s="20">
        <f t="shared" si="4669"/>
        <v>3180094.6999999997</v>
      </c>
      <c r="BO1635" s="20">
        <f t="shared" si="4856"/>
        <v>0</v>
      </c>
      <c r="BP1635" s="20">
        <f t="shared" si="4856"/>
        <v>0</v>
      </c>
      <c r="BQ1635" s="20">
        <f t="shared" si="4856"/>
        <v>0</v>
      </c>
      <c r="BR1635" s="20">
        <f t="shared" si="4765"/>
        <v>3169610.1</v>
      </c>
      <c r="BS1635" s="20">
        <f t="shared" si="4766"/>
        <v>3180094.6999999997</v>
      </c>
      <c r="BT1635" s="20">
        <f t="shared" si="4767"/>
        <v>3182794.1</v>
      </c>
      <c r="BU1635" s="20">
        <f t="shared" si="4856"/>
        <v>0</v>
      </c>
      <c r="BV1635" s="20">
        <f t="shared" si="4768"/>
        <v>3169610.1</v>
      </c>
      <c r="BW1635" s="20">
        <f t="shared" si="4856"/>
        <v>0</v>
      </c>
      <c r="BX1635" s="20">
        <f t="shared" si="4856"/>
        <v>0</v>
      </c>
      <c r="BY1635" s="20">
        <f t="shared" si="4812"/>
        <v>3169610.1</v>
      </c>
      <c r="BZ1635" s="20">
        <f t="shared" si="4813"/>
        <v>3180094.6999999997</v>
      </c>
      <c r="CA1635" s="20">
        <f t="shared" si="4856"/>
        <v>0</v>
      </c>
      <c r="CB1635" s="20">
        <f t="shared" si="4814"/>
        <v>3169610.1</v>
      </c>
      <c r="CC1635" s="20">
        <f t="shared" si="4856"/>
        <v>0</v>
      </c>
      <c r="CD1635" s="20">
        <f t="shared" si="4808"/>
        <v>3169610.1</v>
      </c>
      <c r="CE1635" s="20">
        <f t="shared" si="4856"/>
        <v>0</v>
      </c>
    </row>
    <row r="1636" spans="1:83" ht="47.25" x14ac:dyDescent="0.25">
      <c r="A1636" s="10" t="s">
        <v>145</v>
      </c>
      <c r="B1636" s="19">
        <v>600</v>
      </c>
      <c r="C1636" s="10"/>
      <c r="D1636" s="10"/>
      <c r="E1636" s="25" t="s">
        <v>614</v>
      </c>
      <c r="F1636" s="20">
        <f>F1637+F1639</f>
        <v>3169610.1</v>
      </c>
      <c r="G1636" s="20">
        <f t="shared" ref="G1636:K1636" si="4863">G1637+G1639</f>
        <v>3180094.6999999997</v>
      </c>
      <c r="H1636" s="20">
        <f t="shared" si="4863"/>
        <v>3182794.1</v>
      </c>
      <c r="I1636" s="20">
        <f t="shared" si="4863"/>
        <v>0</v>
      </c>
      <c r="J1636" s="20">
        <f t="shared" si="4863"/>
        <v>0</v>
      </c>
      <c r="K1636" s="20">
        <f t="shared" si="4863"/>
        <v>0</v>
      </c>
      <c r="L1636" s="20">
        <f t="shared" si="4713"/>
        <v>3169610.1</v>
      </c>
      <c r="M1636" s="20">
        <f t="shared" si="4714"/>
        <v>3180094.6999999997</v>
      </c>
      <c r="N1636" s="20">
        <f t="shared" si="4715"/>
        <v>3182794.1</v>
      </c>
      <c r="O1636" s="20">
        <f t="shared" ref="O1636:Q1636" si="4864">O1637+O1639</f>
        <v>0</v>
      </c>
      <c r="P1636" s="20">
        <f t="shared" si="4864"/>
        <v>0</v>
      </c>
      <c r="Q1636" s="20">
        <f t="shared" si="4864"/>
        <v>0</v>
      </c>
      <c r="R1636" s="20">
        <f t="shared" si="4853"/>
        <v>3169610.1</v>
      </c>
      <c r="S1636" s="20">
        <f t="shared" si="4854"/>
        <v>3180094.6999999997</v>
      </c>
      <c r="T1636" s="20">
        <f t="shared" si="4855"/>
        <v>3182794.1</v>
      </c>
      <c r="U1636" s="20">
        <f t="shared" ref="U1636:CE1636" si="4865">U1637+U1639</f>
        <v>0</v>
      </c>
      <c r="V1636" s="20">
        <f t="shared" si="4810"/>
        <v>3169610.1</v>
      </c>
      <c r="W1636" s="20">
        <f t="shared" ref="W1636:Y1636" si="4866">W1637+W1639</f>
        <v>0</v>
      </c>
      <c r="X1636" s="20">
        <f t="shared" si="4866"/>
        <v>0</v>
      </c>
      <c r="Y1636" s="20">
        <f t="shared" si="4866"/>
        <v>0</v>
      </c>
      <c r="Z1636" s="20">
        <f t="shared" si="4805"/>
        <v>3169610.1</v>
      </c>
      <c r="AA1636" s="20">
        <f t="shared" si="4806"/>
        <v>3180094.6999999997</v>
      </c>
      <c r="AB1636" s="20">
        <f t="shared" si="4807"/>
        <v>3182794.1</v>
      </c>
      <c r="AC1636" s="20">
        <f t="shared" ref="AC1636:AE1636" si="4867">AC1637+AC1639</f>
        <v>0</v>
      </c>
      <c r="AD1636" s="20">
        <f t="shared" si="4867"/>
        <v>0</v>
      </c>
      <c r="AE1636" s="20">
        <f t="shared" si="4867"/>
        <v>0</v>
      </c>
      <c r="AF1636" s="20">
        <f t="shared" si="4718"/>
        <v>3169610.1</v>
      </c>
      <c r="AG1636" s="20">
        <f t="shared" si="4719"/>
        <v>3180094.6999999997</v>
      </c>
      <c r="AH1636" s="20">
        <f t="shared" si="4720"/>
        <v>3182794.1</v>
      </c>
      <c r="AI1636" s="20">
        <f t="shared" ref="AI1636" si="4868">AI1637+AI1639</f>
        <v>0</v>
      </c>
      <c r="AJ1636" s="20">
        <f t="shared" si="4721"/>
        <v>3169610.1</v>
      </c>
      <c r="AK1636" s="20">
        <f t="shared" ref="AK1636:AM1636" si="4869">AK1637+AK1639</f>
        <v>0</v>
      </c>
      <c r="AL1636" s="20">
        <f t="shared" si="4869"/>
        <v>0</v>
      </c>
      <c r="AM1636" s="20">
        <f t="shared" si="4869"/>
        <v>0</v>
      </c>
      <c r="AN1636" s="20">
        <f t="shared" si="4857"/>
        <v>3169610.1</v>
      </c>
      <c r="AO1636" s="20">
        <f t="shared" si="4858"/>
        <v>3180094.6999999997</v>
      </c>
      <c r="AP1636" s="20">
        <f t="shared" si="4859"/>
        <v>3182794.1</v>
      </c>
      <c r="AQ1636" s="20">
        <f t="shared" ref="AQ1636:AS1636" si="4870">AQ1637+AQ1639</f>
        <v>0</v>
      </c>
      <c r="AR1636" s="20">
        <f t="shared" si="4870"/>
        <v>0</v>
      </c>
      <c r="AS1636" s="20">
        <f t="shared" si="4870"/>
        <v>0</v>
      </c>
      <c r="AT1636" s="20">
        <f t="shared" si="4860"/>
        <v>3169610.1</v>
      </c>
      <c r="AU1636" s="20">
        <f t="shared" si="4861"/>
        <v>3180094.6999999997</v>
      </c>
      <c r="AV1636" s="20">
        <f t="shared" si="4862"/>
        <v>3182794.1</v>
      </c>
      <c r="AW1636" s="20">
        <f t="shared" ref="AW1636:AY1636" si="4871">AW1637+AW1639</f>
        <v>0</v>
      </c>
      <c r="AX1636" s="20">
        <f t="shared" si="4871"/>
        <v>0</v>
      </c>
      <c r="AY1636" s="20">
        <f t="shared" si="4871"/>
        <v>0</v>
      </c>
      <c r="AZ1636" s="20">
        <f t="shared" si="4753"/>
        <v>3169610.1</v>
      </c>
      <c r="BA1636" s="20">
        <f t="shared" si="4754"/>
        <v>3180094.6999999997</v>
      </c>
      <c r="BB1636" s="20">
        <f t="shared" si="4755"/>
        <v>3182794.1</v>
      </c>
      <c r="BC1636" s="20">
        <f t="shared" ref="BC1636" si="4872">BC1637+BC1639</f>
        <v>0</v>
      </c>
      <c r="BD1636" s="20">
        <f t="shared" si="4751"/>
        <v>3169610.1</v>
      </c>
      <c r="BE1636" s="20">
        <f t="shared" ref="BE1636:BG1636" si="4873">BE1637+BE1639</f>
        <v>0</v>
      </c>
      <c r="BF1636" s="20">
        <f t="shared" si="4873"/>
        <v>0</v>
      </c>
      <c r="BG1636" s="20">
        <f t="shared" si="4873"/>
        <v>0</v>
      </c>
      <c r="BH1636" s="20">
        <f t="shared" si="4664"/>
        <v>3169610.1</v>
      </c>
      <c r="BI1636" s="20">
        <f t="shared" si="4665"/>
        <v>3180094.6999999997</v>
      </c>
      <c r="BJ1636" s="20">
        <f t="shared" si="4666"/>
        <v>3182794.1</v>
      </c>
      <c r="BK1636" s="20">
        <f t="shared" ref="BK1636:BL1636" si="4874">BK1637+BK1639</f>
        <v>0</v>
      </c>
      <c r="BL1636" s="20">
        <f t="shared" si="4874"/>
        <v>0</v>
      </c>
      <c r="BM1636" s="20">
        <f t="shared" si="4668"/>
        <v>3169610.1</v>
      </c>
      <c r="BN1636" s="20">
        <f t="shared" si="4669"/>
        <v>3180094.6999999997</v>
      </c>
      <c r="BO1636" s="20">
        <f t="shared" ref="BO1636:BQ1636" si="4875">BO1637+BO1639</f>
        <v>0</v>
      </c>
      <c r="BP1636" s="20">
        <f t="shared" si="4875"/>
        <v>0</v>
      </c>
      <c r="BQ1636" s="20">
        <f t="shared" si="4875"/>
        <v>0</v>
      </c>
      <c r="BR1636" s="20">
        <f t="shared" si="4765"/>
        <v>3169610.1</v>
      </c>
      <c r="BS1636" s="20">
        <f t="shared" si="4766"/>
        <v>3180094.6999999997</v>
      </c>
      <c r="BT1636" s="20">
        <f t="shared" si="4767"/>
        <v>3182794.1</v>
      </c>
      <c r="BU1636" s="20">
        <f t="shared" ref="BU1636" si="4876">BU1637+BU1639</f>
        <v>0</v>
      </c>
      <c r="BV1636" s="20">
        <f t="shared" si="4768"/>
        <v>3169610.1</v>
      </c>
      <c r="BW1636" s="20">
        <f t="shared" ref="BW1636:BX1636" si="4877">BW1637+BW1639</f>
        <v>0</v>
      </c>
      <c r="BX1636" s="20">
        <f t="shared" si="4877"/>
        <v>0</v>
      </c>
      <c r="BY1636" s="20">
        <f t="shared" si="4812"/>
        <v>3169610.1</v>
      </c>
      <c r="BZ1636" s="20">
        <f t="shared" si="4813"/>
        <v>3180094.6999999997</v>
      </c>
      <c r="CA1636" s="20">
        <f t="shared" ref="CA1636" si="4878">CA1637+CA1639</f>
        <v>0</v>
      </c>
      <c r="CB1636" s="20">
        <f t="shared" si="4814"/>
        <v>3169610.1</v>
      </c>
      <c r="CC1636" s="20">
        <f t="shared" ref="CC1636" si="4879">CC1637+CC1639</f>
        <v>0</v>
      </c>
      <c r="CD1636" s="20">
        <f t="shared" si="4808"/>
        <v>3169610.1</v>
      </c>
      <c r="CE1636" s="20">
        <f t="shared" si="4865"/>
        <v>0</v>
      </c>
    </row>
    <row r="1637" spans="1:83" x14ac:dyDescent="0.25">
      <c r="A1637" s="10" t="s">
        <v>145</v>
      </c>
      <c r="B1637" s="19">
        <v>610</v>
      </c>
      <c r="C1637" s="10"/>
      <c r="D1637" s="10"/>
      <c r="E1637" s="25" t="s">
        <v>615</v>
      </c>
      <c r="F1637" s="20">
        <f>F1638</f>
        <v>382143.7</v>
      </c>
      <c r="G1637" s="20">
        <f t="shared" ref="G1637:CE1637" si="4880">G1638</f>
        <v>382656.8</v>
      </c>
      <c r="H1637" s="20">
        <f t="shared" si="4880"/>
        <v>383683</v>
      </c>
      <c r="I1637" s="20">
        <f t="shared" si="4880"/>
        <v>0</v>
      </c>
      <c r="J1637" s="20">
        <f t="shared" si="4880"/>
        <v>0</v>
      </c>
      <c r="K1637" s="20">
        <f t="shared" si="4880"/>
        <v>0</v>
      </c>
      <c r="L1637" s="20">
        <f t="shared" si="4713"/>
        <v>382143.7</v>
      </c>
      <c r="M1637" s="20">
        <f t="shared" si="4714"/>
        <v>382656.8</v>
      </c>
      <c r="N1637" s="20">
        <f t="shared" si="4715"/>
        <v>383683</v>
      </c>
      <c r="O1637" s="20">
        <f t="shared" si="4880"/>
        <v>0</v>
      </c>
      <c r="P1637" s="20">
        <f t="shared" si="4880"/>
        <v>0</v>
      </c>
      <c r="Q1637" s="20">
        <f t="shared" si="4880"/>
        <v>0</v>
      </c>
      <c r="R1637" s="20">
        <f t="shared" si="4853"/>
        <v>382143.7</v>
      </c>
      <c r="S1637" s="20">
        <f t="shared" si="4854"/>
        <v>382656.8</v>
      </c>
      <c r="T1637" s="20">
        <f t="shared" si="4855"/>
        <v>383683</v>
      </c>
      <c r="U1637" s="20">
        <f t="shared" si="4880"/>
        <v>0</v>
      </c>
      <c r="V1637" s="20">
        <f t="shared" si="4810"/>
        <v>382143.7</v>
      </c>
      <c r="W1637" s="20">
        <f t="shared" si="4880"/>
        <v>0</v>
      </c>
      <c r="X1637" s="20">
        <f t="shared" si="4880"/>
        <v>0</v>
      </c>
      <c r="Y1637" s="20">
        <f t="shared" si="4880"/>
        <v>0</v>
      </c>
      <c r="Z1637" s="20">
        <f t="shared" si="4805"/>
        <v>382143.7</v>
      </c>
      <c r="AA1637" s="20">
        <f t="shared" si="4806"/>
        <v>382656.8</v>
      </c>
      <c r="AB1637" s="20">
        <f t="shared" si="4807"/>
        <v>383683</v>
      </c>
      <c r="AC1637" s="20">
        <f t="shared" si="4880"/>
        <v>0</v>
      </c>
      <c r="AD1637" s="20">
        <f t="shared" si="4880"/>
        <v>0</v>
      </c>
      <c r="AE1637" s="20">
        <f t="shared" si="4880"/>
        <v>0</v>
      </c>
      <c r="AF1637" s="20">
        <f t="shared" si="4718"/>
        <v>382143.7</v>
      </c>
      <c r="AG1637" s="20">
        <f t="shared" si="4719"/>
        <v>382656.8</v>
      </c>
      <c r="AH1637" s="20">
        <f t="shared" si="4720"/>
        <v>383683</v>
      </c>
      <c r="AI1637" s="20">
        <f t="shared" si="4880"/>
        <v>0</v>
      </c>
      <c r="AJ1637" s="20">
        <f t="shared" si="4721"/>
        <v>382143.7</v>
      </c>
      <c r="AK1637" s="20">
        <f t="shared" si="4880"/>
        <v>0</v>
      </c>
      <c r="AL1637" s="20">
        <f t="shared" si="4880"/>
        <v>0</v>
      </c>
      <c r="AM1637" s="20">
        <f t="shared" si="4880"/>
        <v>0</v>
      </c>
      <c r="AN1637" s="20">
        <f t="shared" si="4857"/>
        <v>382143.7</v>
      </c>
      <c r="AO1637" s="20">
        <f t="shared" si="4858"/>
        <v>382656.8</v>
      </c>
      <c r="AP1637" s="20">
        <f t="shared" si="4859"/>
        <v>383683</v>
      </c>
      <c r="AQ1637" s="20">
        <f t="shared" si="4880"/>
        <v>0</v>
      </c>
      <c r="AR1637" s="20">
        <f t="shared" si="4880"/>
        <v>0</v>
      </c>
      <c r="AS1637" s="20">
        <f t="shared" si="4880"/>
        <v>0</v>
      </c>
      <c r="AT1637" s="20">
        <f t="shared" si="4860"/>
        <v>382143.7</v>
      </c>
      <c r="AU1637" s="20">
        <f t="shared" si="4861"/>
        <v>382656.8</v>
      </c>
      <c r="AV1637" s="20">
        <f t="shared" si="4862"/>
        <v>383683</v>
      </c>
      <c r="AW1637" s="20">
        <f t="shared" si="4880"/>
        <v>0</v>
      </c>
      <c r="AX1637" s="20">
        <f t="shared" si="4880"/>
        <v>0</v>
      </c>
      <c r="AY1637" s="20">
        <f t="shared" si="4880"/>
        <v>0</v>
      </c>
      <c r="AZ1637" s="20">
        <f t="shared" si="4753"/>
        <v>382143.7</v>
      </c>
      <c r="BA1637" s="20">
        <f t="shared" si="4754"/>
        <v>382656.8</v>
      </c>
      <c r="BB1637" s="20">
        <f t="shared" si="4755"/>
        <v>383683</v>
      </c>
      <c r="BC1637" s="20">
        <f t="shared" si="4880"/>
        <v>0</v>
      </c>
      <c r="BD1637" s="20">
        <f t="shared" si="4751"/>
        <v>382143.7</v>
      </c>
      <c r="BE1637" s="20">
        <f t="shared" si="4880"/>
        <v>0</v>
      </c>
      <c r="BF1637" s="20">
        <f t="shared" si="4880"/>
        <v>0</v>
      </c>
      <c r="BG1637" s="20">
        <f t="shared" si="4880"/>
        <v>0</v>
      </c>
      <c r="BH1637" s="20">
        <f t="shared" si="4664"/>
        <v>382143.7</v>
      </c>
      <c r="BI1637" s="20">
        <f t="shared" si="4665"/>
        <v>382656.8</v>
      </c>
      <c r="BJ1637" s="20">
        <f t="shared" si="4666"/>
        <v>383683</v>
      </c>
      <c r="BK1637" s="20">
        <f t="shared" si="4880"/>
        <v>0</v>
      </c>
      <c r="BL1637" s="20">
        <f t="shared" si="4880"/>
        <v>0</v>
      </c>
      <c r="BM1637" s="20">
        <f t="shared" si="4668"/>
        <v>382143.7</v>
      </c>
      <c r="BN1637" s="20">
        <f t="shared" si="4669"/>
        <v>382656.8</v>
      </c>
      <c r="BO1637" s="20">
        <f t="shared" si="4880"/>
        <v>0</v>
      </c>
      <c r="BP1637" s="20">
        <f t="shared" si="4880"/>
        <v>0</v>
      </c>
      <c r="BQ1637" s="20">
        <f t="shared" si="4880"/>
        <v>0</v>
      </c>
      <c r="BR1637" s="20">
        <f t="shared" si="4765"/>
        <v>382143.7</v>
      </c>
      <c r="BS1637" s="20">
        <f t="shared" si="4766"/>
        <v>382656.8</v>
      </c>
      <c r="BT1637" s="20">
        <f t="shared" si="4767"/>
        <v>383683</v>
      </c>
      <c r="BU1637" s="20">
        <f t="shared" si="4880"/>
        <v>0</v>
      </c>
      <c r="BV1637" s="20">
        <f t="shared" si="4768"/>
        <v>382143.7</v>
      </c>
      <c r="BW1637" s="20">
        <f t="shared" si="4880"/>
        <v>0</v>
      </c>
      <c r="BX1637" s="20">
        <f t="shared" si="4880"/>
        <v>0</v>
      </c>
      <c r="BY1637" s="20">
        <f t="shared" si="4812"/>
        <v>382143.7</v>
      </c>
      <c r="BZ1637" s="20">
        <f t="shared" si="4813"/>
        <v>382656.8</v>
      </c>
      <c r="CA1637" s="20">
        <f t="shared" si="4880"/>
        <v>0</v>
      </c>
      <c r="CB1637" s="20">
        <f t="shared" si="4814"/>
        <v>382143.7</v>
      </c>
      <c r="CC1637" s="20">
        <f t="shared" si="4880"/>
        <v>0</v>
      </c>
      <c r="CD1637" s="20">
        <f t="shared" si="4808"/>
        <v>382143.7</v>
      </c>
      <c r="CE1637" s="20">
        <f t="shared" si="4880"/>
        <v>0</v>
      </c>
    </row>
    <row r="1638" spans="1:83" x14ac:dyDescent="0.25">
      <c r="A1638" s="10" t="s">
        <v>145</v>
      </c>
      <c r="B1638" s="19">
        <v>610</v>
      </c>
      <c r="C1638" s="10" t="s">
        <v>338</v>
      </c>
      <c r="D1638" s="10" t="s">
        <v>336</v>
      </c>
      <c r="E1638" s="25" t="s">
        <v>585</v>
      </c>
      <c r="F1638" s="20">
        <v>382143.7</v>
      </c>
      <c r="G1638" s="20">
        <v>382656.8</v>
      </c>
      <c r="H1638" s="20">
        <v>383683</v>
      </c>
      <c r="I1638" s="20"/>
      <c r="J1638" s="20"/>
      <c r="K1638" s="20"/>
      <c r="L1638" s="20">
        <f t="shared" si="4713"/>
        <v>382143.7</v>
      </c>
      <c r="M1638" s="20">
        <f t="shared" si="4714"/>
        <v>382656.8</v>
      </c>
      <c r="N1638" s="20">
        <f t="shared" si="4715"/>
        <v>383683</v>
      </c>
      <c r="O1638" s="20"/>
      <c r="P1638" s="20"/>
      <c r="Q1638" s="20"/>
      <c r="R1638" s="20">
        <f t="shared" si="4853"/>
        <v>382143.7</v>
      </c>
      <c r="S1638" s="20">
        <f t="shared" si="4854"/>
        <v>382656.8</v>
      </c>
      <c r="T1638" s="20">
        <f t="shared" si="4855"/>
        <v>383683</v>
      </c>
      <c r="U1638" s="20"/>
      <c r="V1638" s="20">
        <f t="shared" si="4810"/>
        <v>382143.7</v>
      </c>
      <c r="W1638" s="20"/>
      <c r="X1638" s="20"/>
      <c r="Y1638" s="20"/>
      <c r="Z1638" s="20">
        <f t="shared" si="4805"/>
        <v>382143.7</v>
      </c>
      <c r="AA1638" s="20">
        <f t="shared" si="4806"/>
        <v>382656.8</v>
      </c>
      <c r="AB1638" s="20">
        <f t="shared" si="4807"/>
        <v>383683</v>
      </c>
      <c r="AC1638" s="20"/>
      <c r="AD1638" s="20"/>
      <c r="AE1638" s="20"/>
      <c r="AF1638" s="20">
        <f t="shared" si="4718"/>
        <v>382143.7</v>
      </c>
      <c r="AG1638" s="20">
        <f t="shared" si="4719"/>
        <v>382656.8</v>
      </c>
      <c r="AH1638" s="20">
        <f t="shared" si="4720"/>
        <v>383683</v>
      </c>
      <c r="AI1638" s="20"/>
      <c r="AJ1638" s="20">
        <f t="shared" si="4721"/>
        <v>382143.7</v>
      </c>
      <c r="AK1638" s="20"/>
      <c r="AL1638" s="20"/>
      <c r="AM1638" s="20"/>
      <c r="AN1638" s="20">
        <f t="shared" si="4857"/>
        <v>382143.7</v>
      </c>
      <c r="AO1638" s="20">
        <f t="shared" si="4858"/>
        <v>382656.8</v>
      </c>
      <c r="AP1638" s="20">
        <f t="shared" si="4859"/>
        <v>383683</v>
      </c>
      <c r="AQ1638" s="20"/>
      <c r="AR1638" s="20"/>
      <c r="AS1638" s="20"/>
      <c r="AT1638" s="20">
        <f t="shared" si="4860"/>
        <v>382143.7</v>
      </c>
      <c r="AU1638" s="20">
        <f t="shared" si="4861"/>
        <v>382656.8</v>
      </c>
      <c r="AV1638" s="20">
        <f t="shared" si="4862"/>
        <v>383683</v>
      </c>
      <c r="AW1638" s="20"/>
      <c r="AX1638" s="20"/>
      <c r="AY1638" s="20"/>
      <c r="AZ1638" s="20">
        <f t="shared" si="4753"/>
        <v>382143.7</v>
      </c>
      <c r="BA1638" s="20">
        <f t="shared" si="4754"/>
        <v>382656.8</v>
      </c>
      <c r="BB1638" s="20">
        <f t="shared" si="4755"/>
        <v>383683</v>
      </c>
      <c r="BC1638" s="20"/>
      <c r="BD1638" s="20">
        <f t="shared" si="4751"/>
        <v>382143.7</v>
      </c>
      <c r="BE1638" s="20"/>
      <c r="BF1638" s="20"/>
      <c r="BG1638" s="20"/>
      <c r="BH1638" s="20">
        <f t="shared" si="4664"/>
        <v>382143.7</v>
      </c>
      <c r="BI1638" s="20">
        <f t="shared" si="4665"/>
        <v>382656.8</v>
      </c>
      <c r="BJ1638" s="20">
        <f t="shared" si="4666"/>
        <v>383683</v>
      </c>
      <c r="BK1638" s="20"/>
      <c r="BL1638" s="20"/>
      <c r="BM1638" s="20">
        <f t="shared" si="4668"/>
        <v>382143.7</v>
      </c>
      <c r="BN1638" s="20">
        <f t="shared" si="4669"/>
        <v>382656.8</v>
      </c>
      <c r="BO1638" s="20"/>
      <c r="BP1638" s="20"/>
      <c r="BQ1638" s="20"/>
      <c r="BR1638" s="20">
        <f t="shared" si="4765"/>
        <v>382143.7</v>
      </c>
      <c r="BS1638" s="20">
        <f t="shared" si="4766"/>
        <v>382656.8</v>
      </c>
      <c r="BT1638" s="20">
        <f t="shared" si="4767"/>
        <v>383683</v>
      </c>
      <c r="BU1638" s="20"/>
      <c r="BV1638" s="20">
        <f t="shared" si="4768"/>
        <v>382143.7</v>
      </c>
      <c r="BW1638" s="20"/>
      <c r="BX1638" s="20"/>
      <c r="BY1638" s="20">
        <f t="shared" si="4812"/>
        <v>382143.7</v>
      </c>
      <c r="BZ1638" s="20">
        <f t="shared" si="4813"/>
        <v>382656.8</v>
      </c>
      <c r="CA1638" s="20"/>
      <c r="CB1638" s="20">
        <f t="shared" si="4814"/>
        <v>382143.7</v>
      </c>
      <c r="CC1638" s="20"/>
      <c r="CD1638" s="20">
        <f t="shared" si="4808"/>
        <v>382143.7</v>
      </c>
      <c r="CE1638" s="20"/>
    </row>
    <row r="1639" spans="1:83" x14ac:dyDescent="0.25">
      <c r="A1639" s="10" t="s">
        <v>145</v>
      </c>
      <c r="B1639" s="19">
        <v>620</v>
      </c>
      <c r="C1639" s="10"/>
      <c r="D1639" s="10"/>
      <c r="E1639" s="25" t="s">
        <v>616</v>
      </c>
      <c r="F1639" s="20">
        <f>F1640</f>
        <v>2787466.4</v>
      </c>
      <c r="G1639" s="20">
        <f t="shared" ref="G1639:CE1639" si="4881">G1640</f>
        <v>2797437.9</v>
      </c>
      <c r="H1639" s="20">
        <f t="shared" si="4881"/>
        <v>2799111.1</v>
      </c>
      <c r="I1639" s="20">
        <f t="shared" si="4881"/>
        <v>0</v>
      </c>
      <c r="J1639" s="20">
        <f t="shared" si="4881"/>
        <v>0</v>
      </c>
      <c r="K1639" s="20">
        <f t="shared" si="4881"/>
        <v>0</v>
      </c>
      <c r="L1639" s="20">
        <f t="shared" si="4713"/>
        <v>2787466.4</v>
      </c>
      <c r="M1639" s="20">
        <f t="shared" si="4714"/>
        <v>2797437.9</v>
      </c>
      <c r="N1639" s="20">
        <f t="shared" si="4715"/>
        <v>2799111.1</v>
      </c>
      <c r="O1639" s="20">
        <f t="shared" si="4881"/>
        <v>0</v>
      </c>
      <c r="P1639" s="20">
        <f t="shared" si="4881"/>
        <v>0</v>
      </c>
      <c r="Q1639" s="20">
        <f t="shared" si="4881"/>
        <v>0</v>
      </c>
      <c r="R1639" s="20">
        <f t="shared" si="4853"/>
        <v>2787466.4</v>
      </c>
      <c r="S1639" s="20">
        <f t="shared" si="4854"/>
        <v>2797437.9</v>
      </c>
      <c r="T1639" s="20">
        <f t="shared" si="4855"/>
        <v>2799111.1</v>
      </c>
      <c r="U1639" s="20">
        <f t="shared" si="4881"/>
        <v>0</v>
      </c>
      <c r="V1639" s="20">
        <f t="shared" si="4810"/>
        <v>2787466.4</v>
      </c>
      <c r="W1639" s="20">
        <f t="shared" si="4881"/>
        <v>0</v>
      </c>
      <c r="X1639" s="20">
        <f t="shared" si="4881"/>
        <v>0</v>
      </c>
      <c r="Y1639" s="20">
        <f t="shared" si="4881"/>
        <v>0</v>
      </c>
      <c r="Z1639" s="20">
        <f t="shared" si="4805"/>
        <v>2787466.4</v>
      </c>
      <c r="AA1639" s="20">
        <f t="shared" si="4806"/>
        <v>2797437.9</v>
      </c>
      <c r="AB1639" s="20">
        <f t="shared" si="4807"/>
        <v>2799111.1</v>
      </c>
      <c r="AC1639" s="20">
        <f t="shared" si="4881"/>
        <v>0</v>
      </c>
      <c r="AD1639" s="20">
        <f t="shared" si="4881"/>
        <v>0</v>
      </c>
      <c r="AE1639" s="20">
        <f t="shared" si="4881"/>
        <v>0</v>
      </c>
      <c r="AF1639" s="20">
        <f t="shared" si="4718"/>
        <v>2787466.4</v>
      </c>
      <c r="AG1639" s="20">
        <f t="shared" si="4719"/>
        <v>2797437.9</v>
      </c>
      <c r="AH1639" s="20">
        <f t="shared" si="4720"/>
        <v>2799111.1</v>
      </c>
      <c r="AI1639" s="20">
        <f t="shared" si="4881"/>
        <v>0</v>
      </c>
      <c r="AJ1639" s="20">
        <f t="shared" si="4721"/>
        <v>2787466.4</v>
      </c>
      <c r="AK1639" s="20">
        <f t="shared" si="4881"/>
        <v>0</v>
      </c>
      <c r="AL1639" s="20">
        <f t="shared" si="4881"/>
        <v>0</v>
      </c>
      <c r="AM1639" s="20">
        <f t="shared" si="4881"/>
        <v>0</v>
      </c>
      <c r="AN1639" s="20">
        <f t="shared" si="4857"/>
        <v>2787466.4</v>
      </c>
      <c r="AO1639" s="20">
        <f t="shared" si="4858"/>
        <v>2797437.9</v>
      </c>
      <c r="AP1639" s="20">
        <f t="shared" si="4859"/>
        <v>2799111.1</v>
      </c>
      <c r="AQ1639" s="20">
        <f t="shared" si="4881"/>
        <v>0</v>
      </c>
      <c r="AR1639" s="20">
        <f t="shared" si="4881"/>
        <v>0</v>
      </c>
      <c r="AS1639" s="20">
        <f t="shared" si="4881"/>
        <v>0</v>
      </c>
      <c r="AT1639" s="20">
        <f t="shared" si="4860"/>
        <v>2787466.4</v>
      </c>
      <c r="AU1639" s="20">
        <f t="shared" si="4861"/>
        <v>2797437.9</v>
      </c>
      <c r="AV1639" s="20">
        <f t="shared" si="4862"/>
        <v>2799111.1</v>
      </c>
      <c r="AW1639" s="20">
        <f t="shared" si="4881"/>
        <v>0</v>
      </c>
      <c r="AX1639" s="20">
        <f t="shared" si="4881"/>
        <v>0</v>
      </c>
      <c r="AY1639" s="20">
        <f t="shared" si="4881"/>
        <v>0</v>
      </c>
      <c r="AZ1639" s="20">
        <f t="shared" si="4753"/>
        <v>2787466.4</v>
      </c>
      <c r="BA1639" s="20">
        <f t="shared" si="4754"/>
        <v>2797437.9</v>
      </c>
      <c r="BB1639" s="20">
        <f t="shared" si="4755"/>
        <v>2799111.1</v>
      </c>
      <c r="BC1639" s="20">
        <f t="shared" si="4881"/>
        <v>0</v>
      </c>
      <c r="BD1639" s="20">
        <f t="shared" si="4751"/>
        <v>2787466.4</v>
      </c>
      <c r="BE1639" s="20">
        <f t="shared" si="4881"/>
        <v>0</v>
      </c>
      <c r="BF1639" s="20">
        <f t="shared" si="4881"/>
        <v>0</v>
      </c>
      <c r="BG1639" s="20">
        <f t="shared" si="4881"/>
        <v>0</v>
      </c>
      <c r="BH1639" s="20">
        <f t="shared" si="4664"/>
        <v>2787466.4</v>
      </c>
      <c r="BI1639" s="20">
        <f t="shared" si="4665"/>
        <v>2797437.9</v>
      </c>
      <c r="BJ1639" s="20">
        <f t="shared" si="4666"/>
        <v>2799111.1</v>
      </c>
      <c r="BK1639" s="20">
        <f t="shared" si="4881"/>
        <v>0</v>
      </c>
      <c r="BL1639" s="20">
        <f t="shared" si="4881"/>
        <v>0</v>
      </c>
      <c r="BM1639" s="20">
        <f t="shared" si="4668"/>
        <v>2787466.4</v>
      </c>
      <c r="BN1639" s="20">
        <f t="shared" si="4669"/>
        <v>2797437.9</v>
      </c>
      <c r="BO1639" s="20">
        <f t="shared" si="4881"/>
        <v>0</v>
      </c>
      <c r="BP1639" s="20">
        <f t="shared" si="4881"/>
        <v>0</v>
      </c>
      <c r="BQ1639" s="20">
        <f t="shared" si="4881"/>
        <v>0</v>
      </c>
      <c r="BR1639" s="20">
        <f t="shared" si="4765"/>
        <v>2787466.4</v>
      </c>
      <c r="BS1639" s="20">
        <f t="shared" si="4766"/>
        <v>2797437.9</v>
      </c>
      <c r="BT1639" s="20">
        <f t="shared" si="4767"/>
        <v>2799111.1</v>
      </c>
      <c r="BU1639" s="20">
        <f t="shared" si="4881"/>
        <v>0</v>
      </c>
      <c r="BV1639" s="20">
        <f t="shared" si="4768"/>
        <v>2787466.4</v>
      </c>
      <c r="BW1639" s="20">
        <f t="shared" si="4881"/>
        <v>0</v>
      </c>
      <c r="BX1639" s="20">
        <f t="shared" si="4881"/>
        <v>0</v>
      </c>
      <c r="BY1639" s="20">
        <f t="shared" si="4812"/>
        <v>2787466.4</v>
      </c>
      <c r="BZ1639" s="20">
        <f t="shared" si="4813"/>
        <v>2797437.9</v>
      </c>
      <c r="CA1639" s="20">
        <f t="shared" si="4881"/>
        <v>0</v>
      </c>
      <c r="CB1639" s="20">
        <f t="shared" si="4814"/>
        <v>2787466.4</v>
      </c>
      <c r="CC1639" s="20">
        <f t="shared" si="4881"/>
        <v>0</v>
      </c>
      <c r="CD1639" s="20">
        <f t="shared" si="4808"/>
        <v>2787466.4</v>
      </c>
      <c r="CE1639" s="20">
        <f t="shared" si="4881"/>
        <v>0</v>
      </c>
    </row>
    <row r="1640" spans="1:83" x14ac:dyDescent="0.25">
      <c r="A1640" s="10" t="s">
        <v>145</v>
      </c>
      <c r="B1640" s="19">
        <v>620</v>
      </c>
      <c r="C1640" s="10" t="s">
        <v>338</v>
      </c>
      <c r="D1640" s="10" t="s">
        <v>336</v>
      </c>
      <c r="E1640" s="25" t="s">
        <v>585</v>
      </c>
      <c r="F1640" s="20">
        <v>2787466.4</v>
      </c>
      <c r="G1640" s="20">
        <v>2797437.9</v>
      </c>
      <c r="H1640" s="20">
        <v>2799111.1</v>
      </c>
      <c r="I1640" s="20"/>
      <c r="J1640" s="20"/>
      <c r="K1640" s="20"/>
      <c r="L1640" s="20">
        <f t="shared" si="4713"/>
        <v>2787466.4</v>
      </c>
      <c r="M1640" s="20">
        <f t="shared" si="4714"/>
        <v>2797437.9</v>
      </c>
      <c r="N1640" s="20">
        <f t="shared" si="4715"/>
        <v>2799111.1</v>
      </c>
      <c r="O1640" s="20"/>
      <c r="P1640" s="20"/>
      <c r="Q1640" s="20"/>
      <c r="R1640" s="20">
        <f t="shared" si="4853"/>
        <v>2787466.4</v>
      </c>
      <c r="S1640" s="20">
        <f t="shared" si="4854"/>
        <v>2797437.9</v>
      </c>
      <c r="T1640" s="20">
        <f t="shared" si="4855"/>
        <v>2799111.1</v>
      </c>
      <c r="U1640" s="20"/>
      <c r="V1640" s="20">
        <f t="shared" si="4810"/>
        <v>2787466.4</v>
      </c>
      <c r="W1640" s="20"/>
      <c r="X1640" s="20"/>
      <c r="Y1640" s="20"/>
      <c r="Z1640" s="20">
        <f t="shared" si="4805"/>
        <v>2787466.4</v>
      </c>
      <c r="AA1640" s="20">
        <f t="shared" si="4806"/>
        <v>2797437.9</v>
      </c>
      <c r="AB1640" s="20">
        <f t="shared" si="4807"/>
        <v>2799111.1</v>
      </c>
      <c r="AC1640" s="20"/>
      <c r="AD1640" s="20"/>
      <c r="AE1640" s="20"/>
      <c r="AF1640" s="20">
        <f t="shared" si="4718"/>
        <v>2787466.4</v>
      </c>
      <c r="AG1640" s="20">
        <f t="shared" si="4719"/>
        <v>2797437.9</v>
      </c>
      <c r="AH1640" s="20">
        <f t="shared" si="4720"/>
        <v>2799111.1</v>
      </c>
      <c r="AI1640" s="20"/>
      <c r="AJ1640" s="20">
        <f t="shared" si="4721"/>
        <v>2787466.4</v>
      </c>
      <c r="AK1640" s="20"/>
      <c r="AL1640" s="20"/>
      <c r="AM1640" s="20"/>
      <c r="AN1640" s="20">
        <f t="shared" si="4857"/>
        <v>2787466.4</v>
      </c>
      <c r="AO1640" s="20">
        <f t="shared" si="4858"/>
        <v>2797437.9</v>
      </c>
      <c r="AP1640" s="20">
        <f t="shared" si="4859"/>
        <v>2799111.1</v>
      </c>
      <c r="AQ1640" s="20"/>
      <c r="AR1640" s="20"/>
      <c r="AS1640" s="20"/>
      <c r="AT1640" s="20">
        <f t="shared" si="4860"/>
        <v>2787466.4</v>
      </c>
      <c r="AU1640" s="20">
        <f t="shared" si="4861"/>
        <v>2797437.9</v>
      </c>
      <c r="AV1640" s="20">
        <f t="shared" si="4862"/>
        <v>2799111.1</v>
      </c>
      <c r="AW1640" s="20"/>
      <c r="AX1640" s="20"/>
      <c r="AY1640" s="20"/>
      <c r="AZ1640" s="20">
        <f t="shared" si="4753"/>
        <v>2787466.4</v>
      </c>
      <c r="BA1640" s="20">
        <f t="shared" si="4754"/>
        <v>2797437.9</v>
      </c>
      <c r="BB1640" s="20">
        <f t="shared" si="4755"/>
        <v>2799111.1</v>
      </c>
      <c r="BC1640" s="20"/>
      <c r="BD1640" s="20">
        <f t="shared" si="4751"/>
        <v>2787466.4</v>
      </c>
      <c r="BE1640" s="20"/>
      <c r="BF1640" s="20"/>
      <c r="BG1640" s="20"/>
      <c r="BH1640" s="20">
        <f t="shared" si="4664"/>
        <v>2787466.4</v>
      </c>
      <c r="BI1640" s="20">
        <f t="shared" si="4665"/>
        <v>2797437.9</v>
      </c>
      <c r="BJ1640" s="20">
        <f t="shared" si="4666"/>
        <v>2799111.1</v>
      </c>
      <c r="BK1640" s="20"/>
      <c r="BL1640" s="20"/>
      <c r="BM1640" s="20">
        <f t="shared" si="4668"/>
        <v>2787466.4</v>
      </c>
      <c r="BN1640" s="20">
        <f t="shared" si="4669"/>
        <v>2797437.9</v>
      </c>
      <c r="BO1640" s="20"/>
      <c r="BP1640" s="20"/>
      <c r="BQ1640" s="20"/>
      <c r="BR1640" s="20">
        <f t="shared" si="4765"/>
        <v>2787466.4</v>
      </c>
      <c r="BS1640" s="20">
        <f t="shared" si="4766"/>
        <v>2797437.9</v>
      </c>
      <c r="BT1640" s="20">
        <f t="shared" si="4767"/>
        <v>2799111.1</v>
      </c>
      <c r="BU1640" s="20"/>
      <c r="BV1640" s="20">
        <f t="shared" si="4768"/>
        <v>2787466.4</v>
      </c>
      <c r="BW1640" s="20"/>
      <c r="BX1640" s="20"/>
      <c r="BY1640" s="20">
        <f t="shared" si="4812"/>
        <v>2787466.4</v>
      </c>
      <c r="BZ1640" s="20">
        <f t="shared" si="4813"/>
        <v>2797437.9</v>
      </c>
      <c r="CA1640" s="20"/>
      <c r="CB1640" s="20">
        <f t="shared" si="4814"/>
        <v>2787466.4</v>
      </c>
      <c r="CC1640" s="20"/>
      <c r="CD1640" s="20">
        <f t="shared" si="4808"/>
        <v>2787466.4</v>
      </c>
      <c r="CE1640" s="20"/>
    </row>
    <row r="1641" spans="1:83" ht="47.25" x14ac:dyDescent="0.25">
      <c r="A1641" s="10" t="s">
        <v>144</v>
      </c>
      <c r="B1641" s="19"/>
      <c r="C1641" s="10"/>
      <c r="D1641" s="10"/>
      <c r="E1641" s="25" t="s">
        <v>973</v>
      </c>
      <c r="F1641" s="20">
        <f>F1642</f>
        <v>42652.4</v>
      </c>
      <c r="G1641" s="20">
        <f t="shared" ref="G1641:CE1641" si="4882">G1642</f>
        <v>42652.4</v>
      </c>
      <c r="H1641" s="20">
        <f t="shared" si="4882"/>
        <v>42652.4</v>
      </c>
      <c r="I1641" s="20">
        <f t="shared" si="4882"/>
        <v>0</v>
      </c>
      <c r="J1641" s="20">
        <f t="shared" si="4882"/>
        <v>0</v>
      </c>
      <c r="K1641" s="20">
        <f t="shared" si="4882"/>
        <v>0</v>
      </c>
      <c r="L1641" s="20">
        <f t="shared" si="4713"/>
        <v>42652.4</v>
      </c>
      <c r="M1641" s="20">
        <f t="shared" si="4714"/>
        <v>42652.4</v>
      </c>
      <c r="N1641" s="20">
        <f t="shared" si="4715"/>
        <v>42652.4</v>
      </c>
      <c r="O1641" s="20">
        <f t="shared" si="4882"/>
        <v>0</v>
      </c>
      <c r="P1641" s="20">
        <f t="shared" si="4882"/>
        <v>0</v>
      </c>
      <c r="Q1641" s="20">
        <f t="shared" si="4882"/>
        <v>0</v>
      </c>
      <c r="R1641" s="20">
        <f t="shared" si="4853"/>
        <v>42652.4</v>
      </c>
      <c r="S1641" s="20">
        <f t="shared" si="4854"/>
        <v>42652.4</v>
      </c>
      <c r="T1641" s="20">
        <f t="shared" si="4855"/>
        <v>42652.4</v>
      </c>
      <c r="U1641" s="20">
        <f t="shared" si="4882"/>
        <v>0</v>
      </c>
      <c r="V1641" s="20">
        <f t="shared" si="4810"/>
        <v>42652.4</v>
      </c>
      <c r="W1641" s="20">
        <f t="shared" si="4882"/>
        <v>0</v>
      </c>
      <c r="X1641" s="20">
        <f t="shared" si="4882"/>
        <v>0</v>
      </c>
      <c r="Y1641" s="20">
        <f t="shared" si="4882"/>
        <v>0</v>
      </c>
      <c r="Z1641" s="20">
        <f t="shared" si="4805"/>
        <v>42652.4</v>
      </c>
      <c r="AA1641" s="20">
        <f t="shared" si="4806"/>
        <v>42652.4</v>
      </c>
      <c r="AB1641" s="20">
        <f t="shared" si="4807"/>
        <v>42652.4</v>
      </c>
      <c r="AC1641" s="20">
        <f t="shared" si="4882"/>
        <v>0</v>
      </c>
      <c r="AD1641" s="20">
        <f t="shared" si="4882"/>
        <v>0</v>
      </c>
      <c r="AE1641" s="20">
        <f t="shared" si="4882"/>
        <v>0</v>
      </c>
      <c r="AF1641" s="20">
        <f t="shared" si="4718"/>
        <v>42652.4</v>
      </c>
      <c r="AG1641" s="20">
        <f t="shared" si="4719"/>
        <v>42652.4</v>
      </c>
      <c r="AH1641" s="20">
        <f t="shared" si="4720"/>
        <v>42652.4</v>
      </c>
      <c r="AI1641" s="20">
        <f t="shared" si="4882"/>
        <v>0</v>
      </c>
      <c r="AJ1641" s="20">
        <f t="shared" si="4721"/>
        <v>42652.4</v>
      </c>
      <c r="AK1641" s="20">
        <f t="shared" si="4882"/>
        <v>0</v>
      </c>
      <c r="AL1641" s="20">
        <f t="shared" si="4882"/>
        <v>0</v>
      </c>
      <c r="AM1641" s="20">
        <f t="shared" si="4882"/>
        <v>0</v>
      </c>
      <c r="AN1641" s="20">
        <f t="shared" si="4857"/>
        <v>42652.4</v>
      </c>
      <c r="AO1641" s="20">
        <f t="shared" si="4858"/>
        <v>42652.4</v>
      </c>
      <c r="AP1641" s="20">
        <f t="shared" si="4859"/>
        <v>42652.4</v>
      </c>
      <c r="AQ1641" s="20">
        <f t="shared" si="4882"/>
        <v>0</v>
      </c>
      <c r="AR1641" s="20">
        <f t="shared" si="4882"/>
        <v>0</v>
      </c>
      <c r="AS1641" s="20">
        <f t="shared" si="4882"/>
        <v>0</v>
      </c>
      <c r="AT1641" s="20">
        <f t="shared" si="4860"/>
        <v>42652.4</v>
      </c>
      <c r="AU1641" s="20">
        <f t="shared" si="4861"/>
        <v>42652.4</v>
      </c>
      <c r="AV1641" s="20">
        <f t="shared" si="4862"/>
        <v>42652.4</v>
      </c>
      <c r="AW1641" s="20">
        <f t="shared" si="4882"/>
        <v>0</v>
      </c>
      <c r="AX1641" s="20">
        <f t="shared" si="4882"/>
        <v>0</v>
      </c>
      <c r="AY1641" s="20">
        <f t="shared" si="4882"/>
        <v>0</v>
      </c>
      <c r="AZ1641" s="20">
        <f t="shared" si="4753"/>
        <v>42652.4</v>
      </c>
      <c r="BA1641" s="20">
        <f t="shared" si="4754"/>
        <v>42652.4</v>
      </c>
      <c r="BB1641" s="20">
        <f t="shared" si="4755"/>
        <v>42652.4</v>
      </c>
      <c r="BC1641" s="20">
        <f t="shared" si="4882"/>
        <v>0</v>
      </c>
      <c r="BD1641" s="20">
        <f t="shared" si="4751"/>
        <v>42652.4</v>
      </c>
      <c r="BE1641" s="20">
        <f t="shared" si="4882"/>
        <v>0</v>
      </c>
      <c r="BF1641" s="20">
        <f t="shared" si="4882"/>
        <v>0</v>
      </c>
      <c r="BG1641" s="20">
        <f t="shared" si="4882"/>
        <v>0</v>
      </c>
      <c r="BH1641" s="20">
        <f t="shared" si="4664"/>
        <v>42652.4</v>
      </c>
      <c r="BI1641" s="20">
        <f t="shared" si="4665"/>
        <v>42652.4</v>
      </c>
      <c r="BJ1641" s="20">
        <f t="shared" si="4666"/>
        <v>42652.4</v>
      </c>
      <c r="BK1641" s="20">
        <f t="shared" si="4882"/>
        <v>0</v>
      </c>
      <c r="BL1641" s="20">
        <f t="shared" si="4882"/>
        <v>0</v>
      </c>
      <c r="BM1641" s="20">
        <f t="shared" si="4668"/>
        <v>42652.4</v>
      </c>
      <c r="BN1641" s="20">
        <f t="shared" si="4669"/>
        <v>42652.4</v>
      </c>
      <c r="BO1641" s="20">
        <f t="shared" si="4882"/>
        <v>0</v>
      </c>
      <c r="BP1641" s="20">
        <f t="shared" si="4882"/>
        <v>0</v>
      </c>
      <c r="BQ1641" s="20">
        <f t="shared" si="4882"/>
        <v>0</v>
      </c>
      <c r="BR1641" s="20">
        <f t="shared" si="4765"/>
        <v>42652.4</v>
      </c>
      <c r="BS1641" s="20">
        <f t="shared" si="4766"/>
        <v>42652.4</v>
      </c>
      <c r="BT1641" s="20">
        <f t="shared" si="4767"/>
        <v>42652.4</v>
      </c>
      <c r="BU1641" s="20">
        <f t="shared" si="4882"/>
        <v>0</v>
      </c>
      <c r="BV1641" s="20">
        <f t="shared" si="4768"/>
        <v>42652.4</v>
      </c>
      <c r="BW1641" s="20">
        <f t="shared" si="4882"/>
        <v>0</v>
      </c>
      <c r="BX1641" s="20">
        <f t="shared" si="4882"/>
        <v>0</v>
      </c>
      <c r="BY1641" s="20">
        <f t="shared" si="4812"/>
        <v>42652.4</v>
      </c>
      <c r="BZ1641" s="20">
        <f t="shared" si="4813"/>
        <v>42652.4</v>
      </c>
      <c r="CA1641" s="20">
        <f t="shared" si="4882"/>
        <v>0</v>
      </c>
      <c r="CB1641" s="20">
        <f t="shared" si="4814"/>
        <v>42652.4</v>
      </c>
      <c r="CC1641" s="20">
        <f t="shared" si="4882"/>
        <v>0</v>
      </c>
      <c r="CD1641" s="20">
        <f t="shared" si="4808"/>
        <v>42652.4</v>
      </c>
      <c r="CE1641" s="20">
        <f t="shared" si="4882"/>
        <v>0</v>
      </c>
    </row>
    <row r="1642" spans="1:83" ht="47.25" x14ac:dyDescent="0.25">
      <c r="A1642" s="10" t="s">
        <v>144</v>
      </c>
      <c r="B1642" s="19">
        <v>600</v>
      </c>
      <c r="C1642" s="10"/>
      <c r="D1642" s="10"/>
      <c r="E1642" s="25" t="s">
        <v>614</v>
      </c>
      <c r="F1642" s="20">
        <f>F1643+F1646</f>
        <v>42652.4</v>
      </c>
      <c r="G1642" s="20">
        <f t="shared" ref="G1642:K1642" si="4883">G1643+G1646</f>
        <v>42652.4</v>
      </c>
      <c r="H1642" s="20">
        <f t="shared" si="4883"/>
        <v>42652.4</v>
      </c>
      <c r="I1642" s="20">
        <f t="shared" si="4883"/>
        <v>0</v>
      </c>
      <c r="J1642" s="20">
        <f t="shared" si="4883"/>
        <v>0</v>
      </c>
      <c r="K1642" s="20">
        <f t="shared" si="4883"/>
        <v>0</v>
      </c>
      <c r="L1642" s="20">
        <f t="shared" si="4713"/>
        <v>42652.4</v>
      </c>
      <c r="M1642" s="20">
        <f t="shared" si="4714"/>
        <v>42652.4</v>
      </c>
      <c r="N1642" s="20">
        <f t="shared" si="4715"/>
        <v>42652.4</v>
      </c>
      <c r="O1642" s="20">
        <f t="shared" ref="O1642:Q1642" si="4884">O1643+O1646</f>
        <v>0</v>
      </c>
      <c r="P1642" s="20">
        <f t="shared" si="4884"/>
        <v>0</v>
      </c>
      <c r="Q1642" s="20">
        <f t="shared" si="4884"/>
        <v>0</v>
      </c>
      <c r="R1642" s="20">
        <f t="shared" si="4853"/>
        <v>42652.4</v>
      </c>
      <c r="S1642" s="20">
        <f t="shared" si="4854"/>
        <v>42652.4</v>
      </c>
      <c r="T1642" s="20">
        <f t="shared" si="4855"/>
        <v>42652.4</v>
      </c>
      <c r="U1642" s="20">
        <f t="shared" ref="U1642:CE1642" si="4885">U1643+U1646</f>
        <v>0</v>
      </c>
      <c r="V1642" s="20">
        <f t="shared" si="4810"/>
        <v>42652.4</v>
      </c>
      <c r="W1642" s="20">
        <f t="shared" ref="W1642:Y1642" si="4886">W1643+W1646</f>
        <v>0</v>
      </c>
      <c r="X1642" s="20">
        <f t="shared" si="4886"/>
        <v>0</v>
      </c>
      <c r="Y1642" s="20">
        <f t="shared" si="4886"/>
        <v>0</v>
      </c>
      <c r="Z1642" s="20">
        <f t="shared" si="4805"/>
        <v>42652.4</v>
      </c>
      <c r="AA1642" s="20">
        <f t="shared" si="4806"/>
        <v>42652.4</v>
      </c>
      <c r="AB1642" s="20">
        <f t="shared" si="4807"/>
        <v>42652.4</v>
      </c>
      <c r="AC1642" s="20">
        <f t="shared" ref="AC1642:AE1642" si="4887">AC1643+AC1646</f>
        <v>0</v>
      </c>
      <c r="AD1642" s="20">
        <f t="shared" si="4887"/>
        <v>0</v>
      </c>
      <c r="AE1642" s="20">
        <f t="shared" si="4887"/>
        <v>0</v>
      </c>
      <c r="AF1642" s="20">
        <f t="shared" si="4718"/>
        <v>42652.4</v>
      </c>
      <c r="AG1642" s="20">
        <f t="shared" si="4719"/>
        <v>42652.4</v>
      </c>
      <c r="AH1642" s="20">
        <f t="shared" si="4720"/>
        <v>42652.4</v>
      </c>
      <c r="AI1642" s="20">
        <f t="shared" ref="AI1642" si="4888">AI1643+AI1646</f>
        <v>0</v>
      </c>
      <c r="AJ1642" s="20">
        <f t="shared" si="4721"/>
        <v>42652.4</v>
      </c>
      <c r="AK1642" s="20">
        <f t="shared" ref="AK1642:AM1642" si="4889">AK1643+AK1646</f>
        <v>0</v>
      </c>
      <c r="AL1642" s="20">
        <f t="shared" si="4889"/>
        <v>0</v>
      </c>
      <c r="AM1642" s="20">
        <f t="shared" si="4889"/>
        <v>0</v>
      </c>
      <c r="AN1642" s="20">
        <f t="shared" si="4857"/>
        <v>42652.4</v>
      </c>
      <c r="AO1642" s="20">
        <f t="shared" si="4858"/>
        <v>42652.4</v>
      </c>
      <c r="AP1642" s="20">
        <f t="shared" si="4859"/>
        <v>42652.4</v>
      </c>
      <c r="AQ1642" s="20">
        <f t="shared" ref="AQ1642:AS1642" si="4890">AQ1643+AQ1646</f>
        <v>0</v>
      </c>
      <c r="AR1642" s="20">
        <f t="shared" si="4890"/>
        <v>0</v>
      </c>
      <c r="AS1642" s="20">
        <f t="shared" si="4890"/>
        <v>0</v>
      </c>
      <c r="AT1642" s="20">
        <f t="shared" si="4860"/>
        <v>42652.4</v>
      </c>
      <c r="AU1642" s="20">
        <f t="shared" si="4861"/>
        <v>42652.4</v>
      </c>
      <c r="AV1642" s="20">
        <f t="shared" si="4862"/>
        <v>42652.4</v>
      </c>
      <c r="AW1642" s="20">
        <f t="shared" ref="AW1642:AY1642" si="4891">AW1643+AW1646</f>
        <v>0</v>
      </c>
      <c r="AX1642" s="20">
        <f t="shared" si="4891"/>
        <v>0</v>
      </c>
      <c r="AY1642" s="20">
        <f t="shared" si="4891"/>
        <v>0</v>
      </c>
      <c r="AZ1642" s="20">
        <f t="shared" si="4753"/>
        <v>42652.4</v>
      </c>
      <c r="BA1642" s="20">
        <f t="shared" si="4754"/>
        <v>42652.4</v>
      </c>
      <c r="BB1642" s="20">
        <f t="shared" si="4755"/>
        <v>42652.4</v>
      </c>
      <c r="BC1642" s="20">
        <f t="shared" ref="BC1642" si="4892">BC1643+BC1646</f>
        <v>0</v>
      </c>
      <c r="BD1642" s="20">
        <f t="shared" si="4751"/>
        <v>42652.4</v>
      </c>
      <c r="BE1642" s="20">
        <f t="shared" ref="BE1642:BG1642" si="4893">BE1643+BE1646</f>
        <v>0</v>
      </c>
      <c r="BF1642" s="20">
        <f t="shared" si="4893"/>
        <v>0</v>
      </c>
      <c r="BG1642" s="20">
        <f t="shared" si="4893"/>
        <v>0</v>
      </c>
      <c r="BH1642" s="20">
        <f t="shared" si="4664"/>
        <v>42652.4</v>
      </c>
      <c r="BI1642" s="20">
        <f t="shared" si="4665"/>
        <v>42652.4</v>
      </c>
      <c r="BJ1642" s="20">
        <f t="shared" si="4666"/>
        <v>42652.4</v>
      </c>
      <c r="BK1642" s="20">
        <f t="shared" ref="BK1642:BL1642" si="4894">BK1643+BK1646</f>
        <v>0</v>
      </c>
      <c r="BL1642" s="20">
        <f t="shared" si="4894"/>
        <v>0</v>
      </c>
      <c r="BM1642" s="20">
        <f t="shared" si="4668"/>
        <v>42652.4</v>
      </c>
      <c r="BN1642" s="20">
        <f t="shared" si="4669"/>
        <v>42652.4</v>
      </c>
      <c r="BO1642" s="20">
        <f t="shared" ref="BO1642:BQ1642" si="4895">BO1643+BO1646</f>
        <v>0</v>
      </c>
      <c r="BP1642" s="20">
        <f t="shared" si="4895"/>
        <v>0</v>
      </c>
      <c r="BQ1642" s="20">
        <f t="shared" si="4895"/>
        <v>0</v>
      </c>
      <c r="BR1642" s="20">
        <f t="shared" si="4765"/>
        <v>42652.4</v>
      </c>
      <c r="BS1642" s="20">
        <f t="shared" si="4766"/>
        <v>42652.4</v>
      </c>
      <c r="BT1642" s="20">
        <f t="shared" si="4767"/>
        <v>42652.4</v>
      </c>
      <c r="BU1642" s="20">
        <f t="shared" ref="BU1642" si="4896">BU1643+BU1646</f>
        <v>0</v>
      </c>
      <c r="BV1642" s="20">
        <f t="shared" si="4768"/>
        <v>42652.4</v>
      </c>
      <c r="BW1642" s="20">
        <f t="shared" ref="BW1642:BX1642" si="4897">BW1643+BW1646</f>
        <v>0</v>
      </c>
      <c r="BX1642" s="20">
        <f t="shared" si="4897"/>
        <v>0</v>
      </c>
      <c r="BY1642" s="20">
        <f t="shared" si="4812"/>
        <v>42652.4</v>
      </c>
      <c r="BZ1642" s="20">
        <f t="shared" si="4813"/>
        <v>42652.4</v>
      </c>
      <c r="CA1642" s="20">
        <f t="shared" ref="CA1642" si="4898">CA1643+CA1646</f>
        <v>0</v>
      </c>
      <c r="CB1642" s="20">
        <f t="shared" si="4814"/>
        <v>42652.4</v>
      </c>
      <c r="CC1642" s="20">
        <f t="shared" ref="CC1642" si="4899">CC1643+CC1646</f>
        <v>0</v>
      </c>
      <c r="CD1642" s="20">
        <f t="shared" si="4808"/>
        <v>42652.4</v>
      </c>
      <c r="CE1642" s="20">
        <f t="shared" si="4885"/>
        <v>0</v>
      </c>
    </row>
    <row r="1643" spans="1:83" x14ac:dyDescent="0.25">
      <c r="A1643" s="10" t="s">
        <v>144</v>
      </c>
      <c r="B1643" s="19">
        <v>610</v>
      </c>
      <c r="C1643" s="10"/>
      <c r="D1643" s="10"/>
      <c r="E1643" s="25" t="s">
        <v>615</v>
      </c>
      <c r="F1643" s="20">
        <f>F1644+F1645</f>
        <v>4056.7</v>
      </c>
      <c r="G1643" s="20">
        <f t="shared" ref="G1643:K1643" si="4900">G1644+G1645</f>
        <v>4056.7</v>
      </c>
      <c r="H1643" s="20">
        <f t="shared" si="4900"/>
        <v>4056.7</v>
      </c>
      <c r="I1643" s="20">
        <f t="shared" si="4900"/>
        <v>0</v>
      </c>
      <c r="J1643" s="20">
        <f t="shared" si="4900"/>
        <v>0</v>
      </c>
      <c r="K1643" s="20">
        <f t="shared" si="4900"/>
        <v>0</v>
      </c>
      <c r="L1643" s="20">
        <f t="shared" si="4713"/>
        <v>4056.7</v>
      </c>
      <c r="M1643" s="20">
        <f t="shared" si="4714"/>
        <v>4056.7</v>
      </c>
      <c r="N1643" s="20">
        <f t="shared" si="4715"/>
        <v>4056.7</v>
      </c>
      <c r="O1643" s="20">
        <f t="shared" ref="O1643:Q1643" si="4901">O1644+O1645</f>
        <v>0</v>
      </c>
      <c r="P1643" s="20">
        <f t="shared" si="4901"/>
        <v>0</v>
      </c>
      <c r="Q1643" s="20">
        <f t="shared" si="4901"/>
        <v>0</v>
      </c>
      <c r="R1643" s="20">
        <f t="shared" si="4853"/>
        <v>4056.7</v>
      </c>
      <c r="S1643" s="20">
        <f t="shared" si="4854"/>
        <v>4056.7</v>
      </c>
      <c r="T1643" s="20">
        <f t="shared" si="4855"/>
        <v>4056.7</v>
      </c>
      <c r="U1643" s="20">
        <f t="shared" ref="U1643:CE1643" si="4902">U1644+U1645</f>
        <v>0</v>
      </c>
      <c r="V1643" s="20">
        <f t="shared" si="4810"/>
        <v>4056.7</v>
      </c>
      <c r="W1643" s="20">
        <f t="shared" ref="W1643:Y1643" si="4903">W1644+W1645</f>
        <v>0</v>
      </c>
      <c r="X1643" s="20">
        <f t="shared" si="4903"/>
        <v>0</v>
      </c>
      <c r="Y1643" s="20">
        <f t="shared" si="4903"/>
        <v>0</v>
      </c>
      <c r="Z1643" s="20">
        <f t="shared" si="4805"/>
        <v>4056.7</v>
      </c>
      <c r="AA1643" s="20">
        <f t="shared" si="4806"/>
        <v>4056.7</v>
      </c>
      <c r="AB1643" s="20">
        <f t="shared" si="4807"/>
        <v>4056.7</v>
      </c>
      <c r="AC1643" s="20">
        <f t="shared" ref="AC1643:AE1643" si="4904">AC1644+AC1645</f>
        <v>0</v>
      </c>
      <c r="AD1643" s="20">
        <f t="shared" si="4904"/>
        <v>0</v>
      </c>
      <c r="AE1643" s="20">
        <f t="shared" si="4904"/>
        <v>0</v>
      </c>
      <c r="AF1643" s="20">
        <f t="shared" si="4718"/>
        <v>4056.7</v>
      </c>
      <c r="AG1643" s="20">
        <f t="shared" si="4719"/>
        <v>4056.7</v>
      </c>
      <c r="AH1643" s="20">
        <f t="shared" si="4720"/>
        <v>4056.7</v>
      </c>
      <c r="AI1643" s="20">
        <f t="shared" ref="AI1643" si="4905">AI1644+AI1645</f>
        <v>0</v>
      </c>
      <c r="AJ1643" s="20">
        <f t="shared" si="4721"/>
        <v>4056.7</v>
      </c>
      <c r="AK1643" s="20">
        <f t="shared" ref="AK1643:AM1643" si="4906">AK1644+AK1645</f>
        <v>0</v>
      </c>
      <c r="AL1643" s="20">
        <f t="shared" si="4906"/>
        <v>0</v>
      </c>
      <c r="AM1643" s="20">
        <f t="shared" si="4906"/>
        <v>0</v>
      </c>
      <c r="AN1643" s="20">
        <f t="shared" si="4857"/>
        <v>4056.7</v>
      </c>
      <c r="AO1643" s="20">
        <f t="shared" si="4858"/>
        <v>4056.7</v>
      </c>
      <c r="AP1643" s="20">
        <f t="shared" si="4859"/>
        <v>4056.7</v>
      </c>
      <c r="AQ1643" s="20">
        <f t="shared" ref="AQ1643:AS1643" si="4907">AQ1644+AQ1645</f>
        <v>0</v>
      </c>
      <c r="AR1643" s="20">
        <f t="shared" si="4907"/>
        <v>0</v>
      </c>
      <c r="AS1643" s="20">
        <f t="shared" si="4907"/>
        <v>0</v>
      </c>
      <c r="AT1643" s="20">
        <f t="shared" si="4860"/>
        <v>4056.7</v>
      </c>
      <c r="AU1643" s="20">
        <f t="shared" si="4861"/>
        <v>4056.7</v>
      </c>
      <c r="AV1643" s="20">
        <f t="shared" si="4862"/>
        <v>4056.7</v>
      </c>
      <c r="AW1643" s="20">
        <f t="shared" ref="AW1643:AY1643" si="4908">AW1644+AW1645</f>
        <v>0</v>
      </c>
      <c r="AX1643" s="20">
        <f t="shared" si="4908"/>
        <v>0</v>
      </c>
      <c r="AY1643" s="20">
        <f t="shared" si="4908"/>
        <v>0</v>
      </c>
      <c r="AZ1643" s="20">
        <f t="shared" si="4753"/>
        <v>4056.7</v>
      </c>
      <c r="BA1643" s="20">
        <f t="shared" si="4754"/>
        <v>4056.7</v>
      </c>
      <c r="BB1643" s="20">
        <f t="shared" si="4755"/>
        <v>4056.7</v>
      </c>
      <c r="BC1643" s="20">
        <f t="shared" ref="BC1643" si="4909">BC1644+BC1645</f>
        <v>0</v>
      </c>
      <c r="BD1643" s="20">
        <f t="shared" si="4751"/>
        <v>4056.7</v>
      </c>
      <c r="BE1643" s="20">
        <f t="shared" ref="BE1643:BG1643" si="4910">BE1644+BE1645</f>
        <v>0</v>
      </c>
      <c r="BF1643" s="20">
        <f t="shared" si="4910"/>
        <v>0</v>
      </c>
      <c r="BG1643" s="20">
        <f t="shared" si="4910"/>
        <v>0</v>
      </c>
      <c r="BH1643" s="20">
        <f t="shared" si="4664"/>
        <v>4056.7</v>
      </c>
      <c r="BI1643" s="20">
        <f t="shared" si="4665"/>
        <v>4056.7</v>
      </c>
      <c r="BJ1643" s="20">
        <f t="shared" si="4666"/>
        <v>4056.7</v>
      </c>
      <c r="BK1643" s="20">
        <f t="shared" ref="BK1643:BL1643" si="4911">BK1644+BK1645</f>
        <v>0</v>
      </c>
      <c r="BL1643" s="20">
        <f t="shared" si="4911"/>
        <v>0</v>
      </c>
      <c r="BM1643" s="20">
        <f t="shared" si="4668"/>
        <v>4056.7</v>
      </c>
      <c r="BN1643" s="20">
        <f t="shared" si="4669"/>
        <v>4056.7</v>
      </c>
      <c r="BO1643" s="20">
        <f t="shared" ref="BO1643:BQ1643" si="4912">BO1644+BO1645</f>
        <v>0</v>
      </c>
      <c r="BP1643" s="20">
        <f t="shared" si="4912"/>
        <v>0</v>
      </c>
      <c r="BQ1643" s="20">
        <f t="shared" si="4912"/>
        <v>0</v>
      </c>
      <c r="BR1643" s="20">
        <f t="shared" si="4765"/>
        <v>4056.7</v>
      </c>
      <c r="BS1643" s="20">
        <f t="shared" si="4766"/>
        <v>4056.7</v>
      </c>
      <c r="BT1643" s="20">
        <f t="shared" si="4767"/>
        <v>4056.7</v>
      </c>
      <c r="BU1643" s="20">
        <f t="shared" ref="BU1643" si="4913">BU1644+BU1645</f>
        <v>0</v>
      </c>
      <c r="BV1643" s="20">
        <f t="shared" si="4768"/>
        <v>4056.7</v>
      </c>
      <c r="BW1643" s="20">
        <f t="shared" ref="BW1643:BX1643" si="4914">BW1644+BW1645</f>
        <v>0</v>
      </c>
      <c r="BX1643" s="20">
        <f t="shared" si="4914"/>
        <v>0</v>
      </c>
      <c r="BY1643" s="20">
        <f t="shared" si="4812"/>
        <v>4056.7</v>
      </c>
      <c r="BZ1643" s="20">
        <f t="shared" si="4813"/>
        <v>4056.7</v>
      </c>
      <c r="CA1643" s="20">
        <f t="shared" ref="CA1643" si="4915">CA1644+CA1645</f>
        <v>0</v>
      </c>
      <c r="CB1643" s="20">
        <f t="shared" si="4814"/>
        <v>4056.7</v>
      </c>
      <c r="CC1643" s="20">
        <f t="shared" ref="CC1643" si="4916">CC1644+CC1645</f>
        <v>0</v>
      </c>
      <c r="CD1643" s="20">
        <f t="shared" si="4808"/>
        <v>4056.7</v>
      </c>
      <c r="CE1643" s="20">
        <f t="shared" si="4902"/>
        <v>0</v>
      </c>
    </row>
    <row r="1644" spans="1:83" x14ac:dyDescent="0.25">
      <c r="A1644" s="10" t="s">
        <v>144</v>
      </c>
      <c r="B1644" s="19">
        <v>610</v>
      </c>
      <c r="C1644" s="10" t="s">
        <v>338</v>
      </c>
      <c r="D1644" s="10" t="s">
        <v>336</v>
      </c>
      <c r="E1644" s="25" t="s">
        <v>585</v>
      </c>
      <c r="F1644" s="20">
        <v>3904.5</v>
      </c>
      <c r="G1644" s="20">
        <v>3904.5</v>
      </c>
      <c r="H1644" s="20">
        <v>3904.5</v>
      </c>
      <c r="I1644" s="20"/>
      <c r="J1644" s="20"/>
      <c r="K1644" s="20"/>
      <c r="L1644" s="20">
        <f t="shared" si="4713"/>
        <v>3904.5</v>
      </c>
      <c r="M1644" s="20">
        <f t="shared" si="4714"/>
        <v>3904.5</v>
      </c>
      <c r="N1644" s="20">
        <f t="shared" si="4715"/>
        <v>3904.5</v>
      </c>
      <c r="O1644" s="20"/>
      <c r="P1644" s="20"/>
      <c r="Q1644" s="20"/>
      <c r="R1644" s="20">
        <f t="shared" si="4853"/>
        <v>3904.5</v>
      </c>
      <c r="S1644" s="20">
        <f t="shared" si="4854"/>
        <v>3904.5</v>
      </c>
      <c r="T1644" s="20">
        <f t="shared" si="4855"/>
        <v>3904.5</v>
      </c>
      <c r="U1644" s="20"/>
      <c r="V1644" s="20">
        <f t="shared" si="4810"/>
        <v>3904.5</v>
      </c>
      <c r="W1644" s="20"/>
      <c r="X1644" s="20"/>
      <c r="Y1644" s="20"/>
      <c r="Z1644" s="20">
        <f t="shared" si="4805"/>
        <v>3904.5</v>
      </c>
      <c r="AA1644" s="20">
        <f t="shared" si="4806"/>
        <v>3904.5</v>
      </c>
      <c r="AB1644" s="20">
        <f t="shared" si="4807"/>
        <v>3904.5</v>
      </c>
      <c r="AC1644" s="20"/>
      <c r="AD1644" s="20"/>
      <c r="AE1644" s="20"/>
      <c r="AF1644" s="20">
        <f t="shared" si="4718"/>
        <v>3904.5</v>
      </c>
      <c r="AG1644" s="20">
        <f t="shared" si="4719"/>
        <v>3904.5</v>
      </c>
      <c r="AH1644" s="20">
        <f t="shared" si="4720"/>
        <v>3904.5</v>
      </c>
      <c r="AI1644" s="20"/>
      <c r="AJ1644" s="20">
        <f t="shared" si="4721"/>
        <v>3904.5</v>
      </c>
      <c r="AK1644" s="20"/>
      <c r="AL1644" s="20"/>
      <c r="AM1644" s="20"/>
      <c r="AN1644" s="20">
        <f t="shared" si="4857"/>
        <v>3904.5</v>
      </c>
      <c r="AO1644" s="20">
        <f t="shared" si="4858"/>
        <v>3904.5</v>
      </c>
      <c r="AP1644" s="20">
        <f t="shared" si="4859"/>
        <v>3904.5</v>
      </c>
      <c r="AQ1644" s="20"/>
      <c r="AR1644" s="20"/>
      <c r="AS1644" s="20"/>
      <c r="AT1644" s="20">
        <f t="shared" si="4860"/>
        <v>3904.5</v>
      </c>
      <c r="AU1644" s="20">
        <f t="shared" si="4861"/>
        <v>3904.5</v>
      </c>
      <c r="AV1644" s="20">
        <f t="shared" si="4862"/>
        <v>3904.5</v>
      </c>
      <c r="AW1644" s="20"/>
      <c r="AX1644" s="20"/>
      <c r="AY1644" s="20"/>
      <c r="AZ1644" s="20">
        <f t="shared" si="4753"/>
        <v>3904.5</v>
      </c>
      <c r="BA1644" s="20">
        <f t="shared" si="4754"/>
        <v>3904.5</v>
      </c>
      <c r="BB1644" s="20">
        <f t="shared" si="4755"/>
        <v>3904.5</v>
      </c>
      <c r="BC1644" s="20"/>
      <c r="BD1644" s="20">
        <f t="shared" si="4751"/>
        <v>3904.5</v>
      </c>
      <c r="BE1644" s="20"/>
      <c r="BF1644" s="20"/>
      <c r="BG1644" s="20"/>
      <c r="BH1644" s="20">
        <f t="shared" si="4664"/>
        <v>3904.5</v>
      </c>
      <c r="BI1644" s="20">
        <f t="shared" si="4665"/>
        <v>3904.5</v>
      </c>
      <c r="BJ1644" s="20">
        <f t="shared" si="4666"/>
        <v>3904.5</v>
      </c>
      <c r="BK1644" s="20"/>
      <c r="BL1644" s="20"/>
      <c r="BM1644" s="20">
        <f t="shared" si="4668"/>
        <v>3904.5</v>
      </c>
      <c r="BN1644" s="20">
        <f t="shared" si="4669"/>
        <v>3904.5</v>
      </c>
      <c r="BO1644" s="20"/>
      <c r="BP1644" s="20"/>
      <c r="BQ1644" s="20"/>
      <c r="BR1644" s="20">
        <f t="shared" si="4765"/>
        <v>3904.5</v>
      </c>
      <c r="BS1644" s="20">
        <f t="shared" si="4766"/>
        <v>3904.5</v>
      </c>
      <c r="BT1644" s="20">
        <f t="shared" si="4767"/>
        <v>3904.5</v>
      </c>
      <c r="BU1644" s="20"/>
      <c r="BV1644" s="20">
        <f t="shared" si="4768"/>
        <v>3904.5</v>
      </c>
      <c r="BW1644" s="20"/>
      <c r="BX1644" s="20"/>
      <c r="BY1644" s="20">
        <f t="shared" si="4812"/>
        <v>3904.5</v>
      </c>
      <c r="BZ1644" s="20">
        <f t="shared" si="4813"/>
        <v>3904.5</v>
      </c>
      <c r="CA1644" s="20"/>
      <c r="CB1644" s="20">
        <f t="shared" si="4814"/>
        <v>3904.5</v>
      </c>
      <c r="CC1644" s="20"/>
      <c r="CD1644" s="20">
        <f t="shared" si="4808"/>
        <v>3904.5</v>
      </c>
      <c r="CE1644" s="20"/>
    </row>
    <row r="1645" spans="1:83" x14ac:dyDescent="0.25">
      <c r="A1645" s="10" t="s">
        <v>144</v>
      </c>
      <c r="B1645" s="19">
        <v>610</v>
      </c>
      <c r="C1645" s="10" t="s">
        <v>346</v>
      </c>
      <c r="D1645" s="10" t="s">
        <v>334</v>
      </c>
      <c r="E1645" s="25" t="s">
        <v>592</v>
      </c>
      <c r="F1645" s="20">
        <v>152.19999999999999</v>
      </c>
      <c r="G1645" s="20">
        <v>152.19999999999999</v>
      </c>
      <c r="H1645" s="20">
        <v>152.19999999999999</v>
      </c>
      <c r="I1645" s="20"/>
      <c r="J1645" s="20"/>
      <c r="K1645" s="20"/>
      <c r="L1645" s="20">
        <f t="shared" si="4713"/>
        <v>152.19999999999999</v>
      </c>
      <c r="M1645" s="20">
        <f t="shared" si="4714"/>
        <v>152.19999999999999</v>
      </c>
      <c r="N1645" s="20">
        <f t="shared" si="4715"/>
        <v>152.19999999999999</v>
      </c>
      <c r="O1645" s="20"/>
      <c r="P1645" s="20"/>
      <c r="Q1645" s="20"/>
      <c r="R1645" s="20">
        <f t="shared" si="4853"/>
        <v>152.19999999999999</v>
      </c>
      <c r="S1645" s="20">
        <f t="shared" si="4854"/>
        <v>152.19999999999999</v>
      </c>
      <c r="T1645" s="20">
        <f t="shared" si="4855"/>
        <v>152.19999999999999</v>
      </c>
      <c r="U1645" s="20"/>
      <c r="V1645" s="20">
        <f t="shared" si="4810"/>
        <v>152.19999999999999</v>
      </c>
      <c r="W1645" s="20"/>
      <c r="X1645" s="20"/>
      <c r="Y1645" s="20"/>
      <c r="Z1645" s="20">
        <f t="shared" si="4805"/>
        <v>152.19999999999999</v>
      </c>
      <c r="AA1645" s="20">
        <f t="shared" si="4806"/>
        <v>152.19999999999999</v>
      </c>
      <c r="AB1645" s="20">
        <f t="shared" si="4807"/>
        <v>152.19999999999999</v>
      </c>
      <c r="AC1645" s="20"/>
      <c r="AD1645" s="20"/>
      <c r="AE1645" s="20"/>
      <c r="AF1645" s="20">
        <f t="shared" si="4718"/>
        <v>152.19999999999999</v>
      </c>
      <c r="AG1645" s="20">
        <f t="shared" si="4719"/>
        <v>152.19999999999999</v>
      </c>
      <c r="AH1645" s="20">
        <f t="shared" si="4720"/>
        <v>152.19999999999999</v>
      </c>
      <c r="AI1645" s="20"/>
      <c r="AJ1645" s="20">
        <f t="shared" si="4721"/>
        <v>152.19999999999999</v>
      </c>
      <c r="AK1645" s="20"/>
      <c r="AL1645" s="20"/>
      <c r="AM1645" s="20"/>
      <c r="AN1645" s="20">
        <f t="shared" si="4857"/>
        <v>152.19999999999999</v>
      </c>
      <c r="AO1645" s="20">
        <f t="shared" si="4858"/>
        <v>152.19999999999999</v>
      </c>
      <c r="AP1645" s="20">
        <f t="shared" si="4859"/>
        <v>152.19999999999999</v>
      </c>
      <c r="AQ1645" s="20"/>
      <c r="AR1645" s="20"/>
      <c r="AS1645" s="20"/>
      <c r="AT1645" s="20">
        <f t="shared" si="4860"/>
        <v>152.19999999999999</v>
      </c>
      <c r="AU1645" s="20">
        <f t="shared" si="4861"/>
        <v>152.19999999999999</v>
      </c>
      <c r="AV1645" s="20">
        <f t="shared" si="4862"/>
        <v>152.19999999999999</v>
      </c>
      <c r="AW1645" s="20"/>
      <c r="AX1645" s="20"/>
      <c r="AY1645" s="20"/>
      <c r="AZ1645" s="20">
        <f t="shared" si="4753"/>
        <v>152.19999999999999</v>
      </c>
      <c r="BA1645" s="20">
        <f t="shared" si="4754"/>
        <v>152.19999999999999</v>
      </c>
      <c r="BB1645" s="20">
        <f t="shared" si="4755"/>
        <v>152.19999999999999</v>
      </c>
      <c r="BC1645" s="20"/>
      <c r="BD1645" s="20">
        <f t="shared" si="4751"/>
        <v>152.19999999999999</v>
      </c>
      <c r="BE1645" s="20"/>
      <c r="BF1645" s="20"/>
      <c r="BG1645" s="20"/>
      <c r="BH1645" s="20">
        <f t="shared" si="4664"/>
        <v>152.19999999999999</v>
      </c>
      <c r="BI1645" s="20">
        <f t="shared" si="4665"/>
        <v>152.19999999999999</v>
      </c>
      <c r="BJ1645" s="20">
        <f t="shared" si="4666"/>
        <v>152.19999999999999</v>
      </c>
      <c r="BK1645" s="20"/>
      <c r="BL1645" s="20"/>
      <c r="BM1645" s="20">
        <f t="shared" si="4668"/>
        <v>152.19999999999999</v>
      </c>
      <c r="BN1645" s="20">
        <f t="shared" si="4669"/>
        <v>152.19999999999999</v>
      </c>
      <c r="BO1645" s="20"/>
      <c r="BP1645" s="20"/>
      <c r="BQ1645" s="20"/>
      <c r="BR1645" s="20">
        <f t="shared" si="4765"/>
        <v>152.19999999999999</v>
      </c>
      <c r="BS1645" s="20">
        <f t="shared" si="4766"/>
        <v>152.19999999999999</v>
      </c>
      <c r="BT1645" s="20">
        <f t="shared" si="4767"/>
        <v>152.19999999999999</v>
      </c>
      <c r="BU1645" s="20"/>
      <c r="BV1645" s="20">
        <f t="shared" si="4768"/>
        <v>152.19999999999999</v>
      </c>
      <c r="BW1645" s="20"/>
      <c r="BX1645" s="20"/>
      <c r="BY1645" s="20">
        <f t="shared" si="4812"/>
        <v>152.19999999999999</v>
      </c>
      <c r="BZ1645" s="20">
        <f t="shared" si="4813"/>
        <v>152.19999999999999</v>
      </c>
      <c r="CA1645" s="20"/>
      <c r="CB1645" s="20">
        <f t="shared" si="4814"/>
        <v>152.19999999999999</v>
      </c>
      <c r="CC1645" s="20"/>
      <c r="CD1645" s="20">
        <f t="shared" si="4808"/>
        <v>152.19999999999999</v>
      </c>
      <c r="CE1645" s="20"/>
    </row>
    <row r="1646" spans="1:83" x14ac:dyDescent="0.25">
      <c r="A1646" s="10" t="s">
        <v>144</v>
      </c>
      <c r="B1646" s="19">
        <v>620</v>
      </c>
      <c r="C1646" s="10"/>
      <c r="D1646" s="10"/>
      <c r="E1646" s="25" t="s">
        <v>616</v>
      </c>
      <c r="F1646" s="20">
        <f>F1647+F1648</f>
        <v>38595.700000000004</v>
      </c>
      <c r="G1646" s="20">
        <f t="shared" ref="G1646:K1646" si="4917">G1647+G1648</f>
        <v>38595.700000000004</v>
      </c>
      <c r="H1646" s="20">
        <f t="shared" si="4917"/>
        <v>38595.700000000004</v>
      </c>
      <c r="I1646" s="20">
        <f t="shared" si="4917"/>
        <v>0</v>
      </c>
      <c r="J1646" s="20">
        <f t="shared" si="4917"/>
        <v>0</v>
      </c>
      <c r="K1646" s="20">
        <f t="shared" si="4917"/>
        <v>0</v>
      </c>
      <c r="L1646" s="20">
        <f t="shared" si="4713"/>
        <v>38595.700000000004</v>
      </c>
      <c r="M1646" s="20">
        <f t="shared" si="4714"/>
        <v>38595.700000000004</v>
      </c>
      <c r="N1646" s="20">
        <f t="shared" si="4715"/>
        <v>38595.700000000004</v>
      </c>
      <c r="O1646" s="20">
        <f t="shared" ref="O1646:Q1646" si="4918">O1647+O1648</f>
        <v>0</v>
      </c>
      <c r="P1646" s="20">
        <f t="shared" si="4918"/>
        <v>0</v>
      </c>
      <c r="Q1646" s="20">
        <f t="shared" si="4918"/>
        <v>0</v>
      </c>
      <c r="R1646" s="20">
        <f t="shared" si="4853"/>
        <v>38595.700000000004</v>
      </c>
      <c r="S1646" s="20">
        <f t="shared" si="4854"/>
        <v>38595.700000000004</v>
      </c>
      <c r="T1646" s="20">
        <f t="shared" si="4855"/>
        <v>38595.700000000004</v>
      </c>
      <c r="U1646" s="20">
        <f t="shared" ref="U1646:CE1646" si="4919">U1647+U1648</f>
        <v>0</v>
      </c>
      <c r="V1646" s="20">
        <f t="shared" si="4810"/>
        <v>38595.700000000004</v>
      </c>
      <c r="W1646" s="20">
        <f t="shared" ref="W1646:Y1646" si="4920">W1647+W1648</f>
        <v>0</v>
      </c>
      <c r="X1646" s="20">
        <f t="shared" si="4920"/>
        <v>0</v>
      </c>
      <c r="Y1646" s="20">
        <f t="shared" si="4920"/>
        <v>0</v>
      </c>
      <c r="Z1646" s="20">
        <f t="shared" si="4805"/>
        <v>38595.700000000004</v>
      </c>
      <c r="AA1646" s="20">
        <f t="shared" si="4806"/>
        <v>38595.700000000004</v>
      </c>
      <c r="AB1646" s="20">
        <f t="shared" si="4807"/>
        <v>38595.700000000004</v>
      </c>
      <c r="AC1646" s="20">
        <f t="shared" ref="AC1646:AE1646" si="4921">AC1647+AC1648</f>
        <v>0</v>
      </c>
      <c r="AD1646" s="20">
        <f t="shared" si="4921"/>
        <v>0</v>
      </c>
      <c r="AE1646" s="20">
        <f t="shared" si="4921"/>
        <v>0</v>
      </c>
      <c r="AF1646" s="20">
        <f t="shared" si="4718"/>
        <v>38595.700000000004</v>
      </c>
      <c r="AG1646" s="20">
        <f t="shared" si="4719"/>
        <v>38595.700000000004</v>
      </c>
      <c r="AH1646" s="20">
        <f t="shared" si="4720"/>
        <v>38595.700000000004</v>
      </c>
      <c r="AI1646" s="20">
        <f t="shared" ref="AI1646" si="4922">AI1647+AI1648</f>
        <v>0</v>
      </c>
      <c r="AJ1646" s="20">
        <f t="shared" si="4721"/>
        <v>38595.700000000004</v>
      </c>
      <c r="AK1646" s="20">
        <f t="shared" ref="AK1646:AM1646" si="4923">AK1647+AK1648</f>
        <v>0</v>
      </c>
      <c r="AL1646" s="20">
        <f t="shared" si="4923"/>
        <v>0</v>
      </c>
      <c r="AM1646" s="20">
        <f t="shared" si="4923"/>
        <v>0</v>
      </c>
      <c r="AN1646" s="20">
        <f t="shared" si="4857"/>
        <v>38595.700000000004</v>
      </c>
      <c r="AO1646" s="20">
        <f t="shared" si="4858"/>
        <v>38595.700000000004</v>
      </c>
      <c r="AP1646" s="20">
        <f t="shared" si="4859"/>
        <v>38595.700000000004</v>
      </c>
      <c r="AQ1646" s="20">
        <f t="shared" ref="AQ1646:AS1646" si="4924">AQ1647+AQ1648</f>
        <v>0</v>
      </c>
      <c r="AR1646" s="20">
        <f t="shared" si="4924"/>
        <v>0</v>
      </c>
      <c r="AS1646" s="20">
        <f t="shared" si="4924"/>
        <v>0</v>
      </c>
      <c r="AT1646" s="20">
        <f t="shared" si="4860"/>
        <v>38595.700000000004</v>
      </c>
      <c r="AU1646" s="20">
        <f t="shared" si="4861"/>
        <v>38595.700000000004</v>
      </c>
      <c r="AV1646" s="20">
        <f t="shared" si="4862"/>
        <v>38595.700000000004</v>
      </c>
      <c r="AW1646" s="20">
        <f t="shared" ref="AW1646:AY1646" si="4925">AW1647+AW1648</f>
        <v>0</v>
      </c>
      <c r="AX1646" s="20">
        <f t="shared" si="4925"/>
        <v>0</v>
      </c>
      <c r="AY1646" s="20">
        <f t="shared" si="4925"/>
        <v>0</v>
      </c>
      <c r="AZ1646" s="20">
        <f t="shared" si="4753"/>
        <v>38595.700000000004</v>
      </c>
      <c r="BA1646" s="20">
        <f t="shared" si="4754"/>
        <v>38595.700000000004</v>
      </c>
      <c r="BB1646" s="20">
        <f t="shared" si="4755"/>
        <v>38595.700000000004</v>
      </c>
      <c r="BC1646" s="20">
        <f t="shared" ref="BC1646" si="4926">BC1647+BC1648</f>
        <v>0</v>
      </c>
      <c r="BD1646" s="20">
        <f t="shared" si="4751"/>
        <v>38595.700000000004</v>
      </c>
      <c r="BE1646" s="20">
        <f t="shared" ref="BE1646:BG1646" si="4927">BE1647+BE1648</f>
        <v>0</v>
      </c>
      <c r="BF1646" s="20">
        <f t="shared" si="4927"/>
        <v>0</v>
      </c>
      <c r="BG1646" s="20">
        <f t="shared" si="4927"/>
        <v>0</v>
      </c>
      <c r="BH1646" s="20">
        <f t="shared" si="4664"/>
        <v>38595.700000000004</v>
      </c>
      <c r="BI1646" s="20">
        <f t="shared" si="4665"/>
        <v>38595.700000000004</v>
      </c>
      <c r="BJ1646" s="20">
        <f t="shared" si="4666"/>
        <v>38595.700000000004</v>
      </c>
      <c r="BK1646" s="20">
        <f t="shared" ref="BK1646:BL1646" si="4928">BK1647+BK1648</f>
        <v>0</v>
      </c>
      <c r="BL1646" s="20">
        <f t="shared" si="4928"/>
        <v>0</v>
      </c>
      <c r="BM1646" s="20">
        <f t="shared" si="4668"/>
        <v>38595.700000000004</v>
      </c>
      <c r="BN1646" s="20">
        <f t="shared" si="4669"/>
        <v>38595.700000000004</v>
      </c>
      <c r="BO1646" s="20">
        <f t="shared" ref="BO1646:BQ1646" si="4929">BO1647+BO1648</f>
        <v>0</v>
      </c>
      <c r="BP1646" s="20">
        <f t="shared" si="4929"/>
        <v>0</v>
      </c>
      <c r="BQ1646" s="20">
        <f t="shared" si="4929"/>
        <v>0</v>
      </c>
      <c r="BR1646" s="20">
        <f t="shared" si="4765"/>
        <v>38595.700000000004</v>
      </c>
      <c r="BS1646" s="20">
        <f t="shared" si="4766"/>
        <v>38595.700000000004</v>
      </c>
      <c r="BT1646" s="20">
        <f t="shared" si="4767"/>
        <v>38595.700000000004</v>
      </c>
      <c r="BU1646" s="20">
        <f t="shared" ref="BU1646" si="4930">BU1647+BU1648</f>
        <v>0</v>
      </c>
      <c r="BV1646" s="20">
        <f t="shared" si="4768"/>
        <v>38595.700000000004</v>
      </c>
      <c r="BW1646" s="20">
        <f t="shared" ref="BW1646:BX1646" si="4931">BW1647+BW1648</f>
        <v>0</v>
      </c>
      <c r="BX1646" s="20">
        <f t="shared" si="4931"/>
        <v>0</v>
      </c>
      <c r="BY1646" s="20">
        <f t="shared" si="4812"/>
        <v>38595.700000000004</v>
      </c>
      <c r="BZ1646" s="20">
        <f t="shared" si="4813"/>
        <v>38595.700000000004</v>
      </c>
      <c r="CA1646" s="20">
        <f t="shared" ref="CA1646" si="4932">CA1647+CA1648</f>
        <v>0</v>
      </c>
      <c r="CB1646" s="20">
        <f t="shared" si="4814"/>
        <v>38595.700000000004</v>
      </c>
      <c r="CC1646" s="20">
        <f t="shared" ref="CC1646" si="4933">CC1647+CC1648</f>
        <v>0</v>
      </c>
      <c r="CD1646" s="20">
        <f t="shared" si="4808"/>
        <v>38595.700000000004</v>
      </c>
      <c r="CE1646" s="20">
        <f t="shared" si="4919"/>
        <v>0</v>
      </c>
    </row>
    <row r="1647" spans="1:83" x14ac:dyDescent="0.25">
      <c r="A1647" s="10" t="s">
        <v>144</v>
      </c>
      <c r="B1647" s="19">
        <v>620</v>
      </c>
      <c r="C1647" s="10" t="s">
        <v>338</v>
      </c>
      <c r="D1647" s="10" t="s">
        <v>336</v>
      </c>
      <c r="E1647" s="25" t="s">
        <v>585</v>
      </c>
      <c r="F1647" s="20">
        <v>37326.9</v>
      </c>
      <c r="G1647" s="20">
        <v>37326.9</v>
      </c>
      <c r="H1647" s="20">
        <v>37326.9</v>
      </c>
      <c r="I1647" s="20"/>
      <c r="J1647" s="20"/>
      <c r="K1647" s="20"/>
      <c r="L1647" s="20">
        <f t="shared" si="4713"/>
        <v>37326.9</v>
      </c>
      <c r="M1647" s="20">
        <f t="shared" si="4714"/>
        <v>37326.9</v>
      </c>
      <c r="N1647" s="20">
        <f t="shared" si="4715"/>
        <v>37326.9</v>
      </c>
      <c r="O1647" s="20"/>
      <c r="P1647" s="20"/>
      <c r="Q1647" s="20"/>
      <c r="R1647" s="20">
        <f t="shared" si="4853"/>
        <v>37326.9</v>
      </c>
      <c r="S1647" s="20">
        <f t="shared" si="4854"/>
        <v>37326.9</v>
      </c>
      <c r="T1647" s="20">
        <f t="shared" si="4855"/>
        <v>37326.9</v>
      </c>
      <c r="U1647" s="20"/>
      <c r="V1647" s="20">
        <f t="shared" si="4810"/>
        <v>37326.9</v>
      </c>
      <c r="W1647" s="20"/>
      <c r="X1647" s="20"/>
      <c r="Y1647" s="20"/>
      <c r="Z1647" s="20">
        <f t="shared" si="4805"/>
        <v>37326.9</v>
      </c>
      <c r="AA1647" s="20">
        <f t="shared" si="4806"/>
        <v>37326.9</v>
      </c>
      <c r="AB1647" s="20">
        <f t="shared" si="4807"/>
        <v>37326.9</v>
      </c>
      <c r="AC1647" s="20"/>
      <c r="AD1647" s="20"/>
      <c r="AE1647" s="20"/>
      <c r="AF1647" s="20">
        <f t="shared" si="4718"/>
        <v>37326.9</v>
      </c>
      <c r="AG1647" s="20">
        <f t="shared" si="4719"/>
        <v>37326.9</v>
      </c>
      <c r="AH1647" s="20">
        <f t="shared" si="4720"/>
        <v>37326.9</v>
      </c>
      <c r="AI1647" s="20"/>
      <c r="AJ1647" s="20">
        <f t="shared" si="4721"/>
        <v>37326.9</v>
      </c>
      <c r="AK1647" s="20"/>
      <c r="AL1647" s="20"/>
      <c r="AM1647" s="20"/>
      <c r="AN1647" s="20">
        <f t="shared" si="4857"/>
        <v>37326.9</v>
      </c>
      <c r="AO1647" s="20">
        <f t="shared" si="4858"/>
        <v>37326.9</v>
      </c>
      <c r="AP1647" s="20">
        <f t="shared" si="4859"/>
        <v>37326.9</v>
      </c>
      <c r="AQ1647" s="20"/>
      <c r="AR1647" s="20"/>
      <c r="AS1647" s="20"/>
      <c r="AT1647" s="20">
        <f t="shared" si="4860"/>
        <v>37326.9</v>
      </c>
      <c r="AU1647" s="20">
        <f t="shared" si="4861"/>
        <v>37326.9</v>
      </c>
      <c r="AV1647" s="20">
        <f t="shared" si="4862"/>
        <v>37326.9</v>
      </c>
      <c r="AW1647" s="20"/>
      <c r="AX1647" s="20"/>
      <c r="AY1647" s="20"/>
      <c r="AZ1647" s="20">
        <f t="shared" si="4753"/>
        <v>37326.9</v>
      </c>
      <c r="BA1647" s="20">
        <f t="shared" si="4754"/>
        <v>37326.9</v>
      </c>
      <c r="BB1647" s="20">
        <f t="shared" si="4755"/>
        <v>37326.9</v>
      </c>
      <c r="BC1647" s="20"/>
      <c r="BD1647" s="20">
        <f t="shared" si="4751"/>
        <v>37326.9</v>
      </c>
      <c r="BE1647" s="20"/>
      <c r="BF1647" s="20"/>
      <c r="BG1647" s="20"/>
      <c r="BH1647" s="20">
        <f t="shared" ref="BH1647:BH1714" si="4934">BD1647+BE1647</f>
        <v>37326.9</v>
      </c>
      <c r="BI1647" s="20">
        <f t="shared" ref="BI1647:BI1714" si="4935">BA1647+BF1647</f>
        <v>37326.9</v>
      </c>
      <c r="BJ1647" s="20">
        <f t="shared" ref="BJ1647:BJ1714" si="4936">BB1647+BG1647</f>
        <v>37326.9</v>
      </c>
      <c r="BK1647" s="20"/>
      <c r="BL1647" s="20"/>
      <c r="BM1647" s="20">
        <f t="shared" ref="BM1647:BM1714" si="4937">BH1647+BK1647</f>
        <v>37326.9</v>
      </c>
      <c r="BN1647" s="20">
        <f t="shared" ref="BN1647:BN1714" si="4938">BI1647+BL1647</f>
        <v>37326.9</v>
      </c>
      <c r="BO1647" s="20"/>
      <c r="BP1647" s="20"/>
      <c r="BQ1647" s="20"/>
      <c r="BR1647" s="20">
        <f t="shared" si="4765"/>
        <v>37326.9</v>
      </c>
      <c r="BS1647" s="20">
        <f t="shared" si="4766"/>
        <v>37326.9</v>
      </c>
      <c r="BT1647" s="20">
        <f t="shared" si="4767"/>
        <v>37326.9</v>
      </c>
      <c r="BU1647" s="20"/>
      <c r="BV1647" s="20">
        <f t="shared" si="4768"/>
        <v>37326.9</v>
      </c>
      <c r="BW1647" s="20"/>
      <c r="BX1647" s="20"/>
      <c r="BY1647" s="20">
        <f t="shared" si="4812"/>
        <v>37326.9</v>
      </c>
      <c r="BZ1647" s="20">
        <f t="shared" si="4813"/>
        <v>37326.9</v>
      </c>
      <c r="CA1647" s="20"/>
      <c r="CB1647" s="20">
        <f t="shared" si="4814"/>
        <v>37326.9</v>
      </c>
      <c r="CC1647" s="20"/>
      <c r="CD1647" s="20">
        <f t="shared" si="4808"/>
        <v>37326.9</v>
      </c>
      <c r="CE1647" s="20"/>
    </row>
    <row r="1648" spans="1:83" x14ac:dyDescent="0.25">
      <c r="A1648" s="10" t="s">
        <v>144</v>
      </c>
      <c r="B1648" s="19">
        <v>620</v>
      </c>
      <c r="C1648" s="10" t="s">
        <v>346</v>
      </c>
      <c r="D1648" s="10" t="s">
        <v>334</v>
      </c>
      <c r="E1648" s="25" t="s">
        <v>592</v>
      </c>
      <c r="F1648" s="20">
        <v>1268.8</v>
      </c>
      <c r="G1648" s="20">
        <v>1268.8</v>
      </c>
      <c r="H1648" s="20">
        <v>1268.8</v>
      </c>
      <c r="I1648" s="20"/>
      <c r="J1648" s="20"/>
      <c r="K1648" s="20"/>
      <c r="L1648" s="20">
        <f t="shared" si="4713"/>
        <v>1268.8</v>
      </c>
      <c r="M1648" s="20">
        <f t="shared" si="4714"/>
        <v>1268.8</v>
      </c>
      <c r="N1648" s="20">
        <f t="shared" si="4715"/>
        <v>1268.8</v>
      </c>
      <c r="O1648" s="20"/>
      <c r="P1648" s="20"/>
      <c r="Q1648" s="20"/>
      <c r="R1648" s="20">
        <f t="shared" si="4853"/>
        <v>1268.8</v>
      </c>
      <c r="S1648" s="20">
        <f t="shared" si="4854"/>
        <v>1268.8</v>
      </c>
      <c r="T1648" s="20">
        <f t="shared" si="4855"/>
        <v>1268.8</v>
      </c>
      <c r="U1648" s="20"/>
      <c r="V1648" s="20">
        <f t="shared" si="4810"/>
        <v>1268.8</v>
      </c>
      <c r="W1648" s="20"/>
      <c r="X1648" s="20"/>
      <c r="Y1648" s="20"/>
      <c r="Z1648" s="20">
        <f t="shared" si="4805"/>
        <v>1268.8</v>
      </c>
      <c r="AA1648" s="20">
        <f t="shared" si="4806"/>
        <v>1268.8</v>
      </c>
      <c r="AB1648" s="20">
        <f t="shared" si="4807"/>
        <v>1268.8</v>
      </c>
      <c r="AC1648" s="20"/>
      <c r="AD1648" s="20"/>
      <c r="AE1648" s="20"/>
      <c r="AF1648" s="20">
        <f t="shared" si="4718"/>
        <v>1268.8</v>
      </c>
      <c r="AG1648" s="20">
        <f t="shared" si="4719"/>
        <v>1268.8</v>
      </c>
      <c r="AH1648" s="20">
        <f t="shared" si="4720"/>
        <v>1268.8</v>
      </c>
      <c r="AI1648" s="20"/>
      <c r="AJ1648" s="20">
        <f t="shared" si="4721"/>
        <v>1268.8</v>
      </c>
      <c r="AK1648" s="20"/>
      <c r="AL1648" s="20"/>
      <c r="AM1648" s="20"/>
      <c r="AN1648" s="20">
        <f t="shared" si="4857"/>
        <v>1268.8</v>
      </c>
      <c r="AO1648" s="20">
        <f t="shared" si="4858"/>
        <v>1268.8</v>
      </c>
      <c r="AP1648" s="20">
        <f t="shared" si="4859"/>
        <v>1268.8</v>
      </c>
      <c r="AQ1648" s="20"/>
      <c r="AR1648" s="20"/>
      <c r="AS1648" s="20"/>
      <c r="AT1648" s="20">
        <f t="shared" si="4860"/>
        <v>1268.8</v>
      </c>
      <c r="AU1648" s="20">
        <f t="shared" si="4861"/>
        <v>1268.8</v>
      </c>
      <c r="AV1648" s="20">
        <f t="shared" si="4862"/>
        <v>1268.8</v>
      </c>
      <c r="AW1648" s="20"/>
      <c r="AX1648" s="20"/>
      <c r="AY1648" s="20"/>
      <c r="AZ1648" s="20">
        <f t="shared" si="4753"/>
        <v>1268.8</v>
      </c>
      <c r="BA1648" s="20">
        <f t="shared" si="4754"/>
        <v>1268.8</v>
      </c>
      <c r="BB1648" s="20">
        <f t="shared" si="4755"/>
        <v>1268.8</v>
      </c>
      <c r="BC1648" s="20"/>
      <c r="BD1648" s="20">
        <f t="shared" si="4751"/>
        <v>1268.8</v>
      </c>
      <c r="BE1648" s="20"/>
      <c r="BF1648" s="20"/>
      <c r="BG1648" s="20"/>
      <c r="BH1648" s="20">
        <f t="shared" si="4934"/>
        <v>1268.8</v>
      </c>
      <c r="BI1648" s="20">
        <f t="shared" si="4935"/>
        <v>1268.8</v>
      </c>
      <c r="BJ1648" s="20">
        <f t="shared" si="4936"/>
        <v>1268.8</v>
      </c>
      <c r="BK1648" s="20"/>
      <c r="BL1648" s="20"/>
      <c r="BM1648" s="20">
        <f t="shared" si="4937"/>
        <v>1268.8</v>
      </c>
      <c r="BN1648" s="20">
        <f t="shared" si="4938"/>
        <v>1268.8</v>
      </c>
      <c r="BO1648" s="20"/>
      <c r="BP1648" s="20"/>
      <c r="BQ1648" s="20"/>
      <c r="BR1648" s="20">
        <f t="shared" si="4765"/>
        <v>1268.8</v>
      </c>
      <c r="BS1648" s="20">
        <f t="shared" si="4766"/>
        <v>1268.8</v>
      </c>
      <c r="BT1648" s="20">
        <f t="shared" si="4767"/>
        <v>1268.8</v>
      </c>
      <c r="BU1648" s="20"/>
      <c r="BV1648" s="20">
        <f t="shared" si="4768"/>
        <v>1268.8</v>
      </c>
      <c r="BW1648" s="20"/>
      <c r="BX1648" s="20"/>
      <c r="BY1648" s="20">
        <f t="shared" si="4812"/>
        <v>1268.8</v>
      </c>
      <c r="BZ1648" s="20">
        <f t="shared" si="4813"/>
        <v>1268.8</v>
      </c>
      <c r="CA1648" s="20"/>
      <c r="CB1648" s="20">
        <f t="shared" si="4814"/>
        <v>1268.8</v>
      </c>
      <c r="CC1648" s="20"/>
      <c r="CD1648" s="20">
        <f t="shared" si="4808"/>
        <v>1268.8</v>
      </c>
      <c r="CE1648" s="20"/>
    </row>
    <row r="1649" spans="1:84" s="17" customFormat="1" ht="31.5" x14ac:dyDescent="0.25">
      <c r="A1649" s="21" t="s">
        <v>514</v>
      </c>
      <c r="B1649" s="22"/>
      <c r="C1649" s="21"/>
      <c r="D1649" s="21"/>
      <c r="E1649" s="27" t="s">
        <v>975</v>
      </c>
      <c r="F1649" s="23">
        <f t="shared" ref="F1649:K1649" si="4939">F1705+F1650</f>
        <v>5170465.8</v>
      </c>
      <c r="G1649" s="23">
        <f t="shared" si="4939"/>
        <v>5263334.4999999991</v>
      </c>
      <c r="H1649" s="23">
        <f t="shared" si="4939"/>
        <v>5331667</v>
      </c>
      <c r="I1649" s="23">
        <f t="shared" si="4939"/>
        <v>-23015.1</v>
      </c>
      <c r="J1649" s="23">
        <f t="shared" si="4939"/>
        <v>-23869.800000000003</v>
      </c>
      <c r="K1649" s="23">
        <f t="shared" si="4939"/>
        <v>-23898.400000000001</v>
      </c>
      <c r="L1649" s="23">
        <f t="shared" si="4713"/>
        <v>5147450.7</v>
      </c>
      <c r="M1649" s="23">
        <f t="shared" si="4714"/>
        <v>5239464.6999999993</v>
      </c>
      <c r="N1649" s="23">
        <f t="shared" si="4715"/>
        <v>5307768.5999999996</v>
      </c>
      <c r="O1649" s="23">
        <f t="shared" ref="O1649:Q1649" si="4940">O1705+O1650</f>
        <v>-100.7</v>
      </c>
      <c r="P1649" s="23">
        <f t="shared" si="4940"/>
        <v>-184.10000000000002</v>
      </c>
      <c r="Q1649" s="23">
        <f t="shared" si="4940"/>
        <v>-184.10000000000002</v>
      </c>
      <c r="R1649" s="23">
        <f t="shared" si="4853"/>
        <v>5147350</v>
      </c>
      <c r="S1649" s="23">
        <f t="shared" si="4854"/>
        <v>5239280.5999999996</v>
      </c>
      <c r="T1649" s="23">
        <f t="shared" si="4855"/>
        <v>5307584.5</v>
      </c>
      <c r="U1649" s="23">
        <f>U1705+U1650</f>
        <v>0</v>
      </c>
      <c r="V1649" s="23">
        <f t="shared" si="4810"/>
        <v>5147350</v>
      </c>
      <c r="W1649" s="23">
        <f t="shared" ref="W1649:Y1649" si="4941">W1705+W1650</f>
        <v>0</v>
      </c>
      <c r="X1649" s="23">
        <f t="shared" si="4941"/>
        <v>0</v>
      </c>
      <c r="Y1649" s="23">
        <f t="shared" si="4941"/>
        <v>0</v>
      </c>
      <c r="Z1649" s="20">
        <f t="shared" si="4805"/>
        <v>5147350</v>
      </c>
      <c r="AA1649" s="20">
        <f t="shared" si="4806"/>
        <v>5239280.5999999996</v>
      </c>
      <c r="AB1649" s="20">
        <f t="shared" si="4807"/>
        <v>5307584.5</v>
      </c>
      <c r="AC1649" s="23">
        <f t="shared" ref="AC1649:AE1649" si="4942">AC1705+AC1650</f>
        <v>0</v>
      </c>
      <c r="AD1649" s="23">
        <f t="shared" si="4942"/>
        <v>0</v>
      </c>
      <c r="AE1649" s="23">
        <f t="shared" si="4942"/>
        <v>0</v>
      </c>
      <c r="AF1649" s="20">
        <f t="shared" si="4718"/>
        <v>5147350</v>
      </c>
      <c r="AG1649" s="20">
        <f t="shared" si="4719"/>
        <v>5239280.5999999996</v>
      </c>
      <c r="AH1649" s="20">
        <f t="shared" si="4720"/>
        <v>5307584.5</v>
      </c>
      <c r="AI1649" s="23">
        <f>AI1705+AI1650</f>
        <v>0</v>
      </c>
      <c r="AJ1649" s="20">
        <f t="shared" si="4721"/>
        <v>5147350</v>
      </c>
      <c r="AK1649" s="23">
        <f t="shared" ref="AK1649:AM1649" si="4943">AK1705+AK1650</f>
        <v>-4071.8000000000006</v>
      </c>
      <c r="AL1649" s="23">
        <f t="shared" si="4943"/>
        <v>0</v>
      </c>
      <c r="AM1649" s="23">
        <f t="shared" si="4943"/>
        <v>0</v>
      </c>
      <c r="AN1649" s="20">
        <f t="shared" si="4857"/>
        <v>5143278.2</v>
      </c>
      <c r="AO1649" s="20">
        <f t="shared" si="4858"/>
        <v>5239280.5999999996</v>
      </c>
      <c r="AP1649" s="20">
        <f t="shared" si="4859"/>
        <v>5307584.5</v>
      </c>
      <c r="AQ1649" s="23">
        <f t="shared" ref="AQ1649:AS1649" si="4944">AQ1705+AQ1650</f>
        <v>0</v>
      </c>
      <c r="AR1649" s="23">
        <f t="shared" si="4944"/>
        <v>0</v>
      </c>
      <c r="AS1649" s="23">
        <f t="shared" si="4944"/>
        <v>0</v>
      </c>
      <c r="AT1649" s="20">
        <f t="shared" si="4860"/>
        <v>5143278.2</v>
      </c>
      <c r="AU1649" s="20">
        <f t="shared" si="4861"/>
        <v>5239280.5999999996</v>
      </c>
      <c r="AV1649" s="20">
        <f t="shared" si="4862"/>
        <v>5307584.5</v>
      </c>
      <c r="AW1649" s="23">
        <f t="shared" ref="AW1649:AY1649" si="4945">AW1705+AW1650</f>
        <v>0</v>
      </c>
      <c r="AX1649" s="23">
        <f t="shared" si="4945"/>
        <v>0</v>
      </c>
      <c r="AY1649" s="23">
        <f t="shared" si="4945"/>
        <v>0</v>
      </c>
      <c r="AZ1649" s="20">
        <f t="shared" si="4753"/>
        <v>5143278.2</v>
      </c>
      <c r="BA1649" s="20">
        <f t="shared" si="4754"/>
        <v>5239280.5999999996</v>
      </c>
      <c r="BB1649" s="20">
        <f t="shared" si="4755"/>
        <v>5307584.5</v>
      </c>
      <c r="BC1649" s="23">
        <f>BC1705+BC1650</f>
        <v>0</v>
      </c>
      <c r="BD1649" s="20">
        <f t="shared" si="4751"/>
        <v>5143278.2</v>
      </c>
      <c r="BE1649" s="23">
        <f t="shared" ref="BE1649:BG1649" si="4946">BE1705+BE1650</f>
        <v>3565.433</v>
      </c>
      <c r="BF1649" s="23">
        <f t="shared" si="4946"/>
        <v>0</v>
      </c>
      <c r="BG1649" s="23">
        <f t="shared" si="4946"/>
        <v>0</v>
      </c>
      <c r="BH1649" s="20">
        <f t="shared" si="4934"/>
        <v>5146843.6330000004</v>
      </c>
      <c r="BI1649" s="20">
        <f t="shared" si="4935"/>
        <v>5239280.5999999996</v>
      </c>
      <c r="BJ1649" s="20">
        <f t="shared" si="4936"/>
        <v>5307584.5</v>
      </c>
      <c r="BK1649" s="23">
        <f t="shared" ref="BK1649:BL1649" si="4947">BK1705+BK1650</f>
        <v>-10515.987999999999</v>
      </c>
      <c r="BL1649" s="23">
        <f t="shared" si="4947"/>
        <v>0</v>
      </c>
      <c r="BM1649" s="20">
        <f t="shared" si="4937"/>
        <v>5136327.6450000005</v>
      </c>
      <c r="BN1649" s="20">
        <f t="shared" si="4938"/>
        <v>5239280.5999999996</v>
      </c>
      <c r="BO1649" s="23">
        <f t="shared" ref="BO1649:BQ1649" si="4948">BO1705+BO1650</f>
        <v>1789.5279999999998</v>
      </c>
      <c r="BP1649" s="23">
        <f t="shared" si="4948"/>
        <v>0</v>
      </c>
      <c r="BQ1649" s="23">
        <f t="shared" si="4948"/>
        <v>0</v>
      </c>
      <c r="BR1649" s="20">
        <f t="shared" si="4765"/>
        <v>5138117.1730000004</v>
      </c>
      <c r="BS1649" s="20">
        <f t="shared" si="4766"/>
        <v>5239280.5999999996</v>
      </c>
      <c r="BT1649" s="20">
        <f t="shared" si="4767"/>
        <v>5307584.5</v>
      </c>
      <c r="BU1649" s="23">
        <f t="shared" ref="BU1649" si="4949">BU1705+BU1650</f>
        <v>-479.685</v>
      </c>
      <c r="BV1649" s="20">
        <f t="shared" si="4768"/>
        <v>5137637.4880000008</v>
      </c>
      <c r="BW1649" s="23">
        <f t="shared" ref="BW1649:BX1649" si="4950">BW1705+BW1650</f>
        <v>-904.57900000000029</v>
      </c>
      <c r="BX1649" s="23">
        <f t="shared" si="4950"/>
        <v>0</v>
      </c>
      <c r="BY1649" s="20">
        <f t="shared" si="4812"/>
        <v>5136732.9090000009</v>
      </c>
      <c r="BZ1649" s="20">
        <f t="shared" si="4813"/>
        <v>5239280.5999999996</v>
      </c>
      <c r="CA1649" s="23">
        <f>CA1705+CA1650</f>
        <v>0</v>
      </c>
      <c r="CB1649" s="20">
        <f t="shared" si="4814"/>
        <v>5136732.9090000009</v>
      </c>
      <c r="CC1649" s="23">
        <f>CC1705+CC1650</f>
        <v>391.44799999999998</v>
      </c>
      <c r="CD1649" s="23">
        <f t="shared" si="4808"/>
        <v>5137124.3570000008</v>
      </c>
      <c r="CE1649" s="23">
        <f>CE1705+CE1650</f>
        <v>0</v>
      </c>
      <c r="CF1649" s="32"/>
    </row>
    <row r="1650" spans="1:84" ht="63" x14ac:dyDescent="0.25">
      <c r="A1650" s="10" t="s">
        <v>515</v>
      </c>
      <c r="B1650" s="19"/>
      <c r="C1650" s="10"/>
      <c r="D1650" s="10"/>
      <c r="E1650" s="25" t="s">
        <v>976</v>
      </c>
      <c r="F1650" s="20">
        <f>F1651+F1657+F1663+F1667+F1671+F1677+F1681+F1685+F1689</f>
        <v>1083043.4999999998</v>
      </c>
      <c r="G1650" s="20">
        <f t="shared" ref="G1650:K1650" si="4951">G1651+G1657+G1663+G1667+G1671+G1677+G1681+G1685+G1689</f>
        <v>1100140.9999999998</v>
      </c>
      <c r="H1650" s="20">
        <f t="shared" si="4951"/>
        <v>1108368.8</v>
      </c>
      <c r="I1650" s="20">
        <f t="shared" si="4951"/>
        <v>-23015.1</v>
      </c>
      <c r="J1650" s="20">
        <f t="shared" si="4951"/>
        <v>-23869.800000000003</v>
      </c>
      <c r="K1650" s="20">
        <f t="shared" si="4951"/>
        <v>-23898.400000000001</v>
      </c>
      <c r="L1650" s="20">
        <f t="shared" si="4713"/>
        <v>1060028.3999999997</v>
      </c>
      <c r="M1650" s="20">
        <f t="shared" si="4714"/>
        <v>1076271.1999999997</v>
      </c>
      <c r="N1650" s="20">
        <f t="shared" si="4715"/>
        <v>1084470.4000000001</v>
      </c>
      <c r="O1650" s="20">
        <f t="shared" ref="O1650:Q1650" si="4952">O1651+O1657+O1663+O1667+O1671+O1677+O1681+O1685+O1689</f>
        <v>0</v>
      </c>
      <c r="P1650" s="20">
        <f t="shared" si="4952"/>
        <v>0</v>
      </c>
      <c r="Q1650" s="20">
        <f t="shared" si="4952"/>
        <v>0</v>
      </c>
      <c r="R1650" s="20">
        <f t="shared" si="4853"/>
        <v>1060028.3999999997</v>
      </c>
      <c r="S1650" s="20">
        <f t="shared" si="4854"/>
        <v>1076271.1999999997</v>
      </c>
      <c r="T1650" s="20">
        <f t="shared" si="4855"/>
        <v>1084470.4000000001</v>
      </c>
      <c r="U1650" s="20">
        <f t="shared" ref="U1650" si="4953">U1651+U1657+U1663+U1667+U1671+U1677+U1681+U1685+U1689</f>
        <v>0</v>
      </c>
      <c r="V1650" s="20">
        <f t="shared" si="4810"/>
        <v>1060028.3999999997</v>
      </c>
      <c r="W1650" s="20">
        <f t="shared" ref="W1650:Y1650" si="4954">W1651+W1657+W1663+W1667+W1671+W1677+W1681+W1685+W1689</f>
        <v>0</v>
      </c>
      <c r="X1650" s="20">
        <f t="shared" si="4954"/>
        <v>0</v>
      </c>
      <c r="Y1650" s="20">
        <f t="shared" si="4954"/>
        <v>0</v>
      </c>
      <c r="Z1650" s="20">
        <f t="shared" si="4805"/>
        <v>1060028.3999999997</v>
      </c>
      <c r="AA1650" s="20">
        <f t="shared" si="4806"/>
        <v>1076271.1999999997</v>
      </c>
      <c r="AB1650" s="20">
        <f t="shared" si="4807"/>
        <v>1084470.4000000001</v>
      </c>
      <c r="AC1650" s="20">
        <f t="shared" ref="AC1650:AE1650" si="4955">AC1651+AC1657+AC1663+AC1667+AC1671+AC1677+AC1681+AC1685+AC1689</f>
        <v>0</v>
      </c>
      <c r="AD1650" s="20">
        <f t="shared" si="4955"/>
        <v>0</v>
      </c>
      <c r="AE1650" s="20">
        <f t="shared" si="4955"/>
        <v>0</v>
      </c>
      <c r="AF1650" s="20">
        <f t="shared" si="4718"/>
        <v>1060028.3999999997</v>
      </c>
      <c r="AG1650" s="20">
        <f t="shared" si="4719"/>
        <v>1076271.1999999997</v>
      </c>
      <c r="AH1650" s="20">
        <f t="shared" si="4720"/>
        <v>1084470.4000000001</v>
      </c>
      <c r="AI1650" s="20">
        <f t="shared" ref="AI1650" si="4956">AI1651+AI1657+AI1663+AI1667+AI1671+AI1677+AI1681+AI1685+AI1689</f>
        <v>0</v>
      </c>
      <c r="AJ1650" s="20">
        <f t="shared" si="4721"/>
        <v>1060028.3999999997</v>
      </c>
      <c r="AK1650" s="20">
        <f>AK1651+AK1657+AK1663+AK1667+AK1671+AK1677+AK1681+AK1685+AK1689+AK1693</f>
        <v>-4071.8000000000006</v>
      </c>
      <c r="AL1650" s="20">
        <f t="shared" ref="AL1650:AM1650" si="4957">AL1651+AL1657+AL1663+AL1667+AL1671+AL1677+AL1681+AL1685+AL1689+AL1693</f>
        <v>0</v>
      </c>
      <c r="AM1650" s="20">
        <f t="shared" si="4957"/>
        <v>0</v>
      </c>
      <c r="AN1650" s="20">
        <f t="shared" si="4857"/>
        <v>1055956.5999999996</v>
      </c>
      <c r="AO1650" s="20">
        <f t="shared" si="4858"/>
        <v>1076271.1999999997</v>
      </c>
      <c r="AP1650" s="20">
        <f t="shared" si="4859"/>
        <v>1084470.4000000001</v>
      </c>
      <c r="AQ1650" s="20">
        <f t="shared" ref="AQ1650:AS1650" si="4958">AQ1651+AQ1657+AQ1663+AQ1667+AQ1671+AQ1677+AQ1681+AQ1685+AQ1689+AQ1693</f>
        <v>0</v>
      </c>
      <c r="AR1650" s="20">
        <f t="shared" si="4958"/>
        <v>0</v>
      </c>
      <c r="AS1650" s="20">
        <f t="shared" si="4958"/>
        <v>0</v>
      </c>
      <c r="AT1650" s="20">
        <f t="shared" si="4860"/>
        <v>1055956.5999999996</v>
      </c>
      <c r="AU1650" s="20">
        <f t="shared" si="4861"/>
        <v>1076271.1999999997</v>
      </c>
      <c r="AV1650" s="20">
        <f t="shared" si="4862"/>
        <v>1084470.4000000001</v>
      </c>
      <c r="AW1650" s="20">
        <f t="shared" ref="AW1650:AY1650" si="4959">AW1651+AW1657+AW1663+AW1667+AW1671+AW1677+AW1681+AW1685+AW1689+AW1693</f>
        <v>0</v>
      </c>
      <c r="AX1650" s="20">
        <f t="shared" si="4959"/>
        <v>0</v>
      </c>
      <c r="AY1650" s="20">
        <f t="shared" si="4959"/>
        <v>0</v>
      </c>
      <c r="AZ1650" s="20">
        <f t="shared" si="4753"/>
        <v>1055956.5999999996</v>
      </c>
      <c r="BA1650" s="20">
        <f t="shared" si="4754"/>
        <v>1076271.1999999997</v>
      </c>
      <c r="BB1650" s="20">
        <f t="shared" si="4755"/>
        <v>1084470.4000000001</v>
      </c>
      <c r="BC1650" s="20">
        <f t="shared" ref="BC1650" si="4960">BC1651+BC1657+BC1663+BC1667+BC1671+BC1677+BC1681+BC1685+BC1689+BC1693</f>
        <v>0</v>
      </c>
      <c r="BD1650" s="20">
        <f t="shared" si="4751"/>
        <v>1055956.5999999996</v>
      </c>
      <c r="BE1650" s="20">
        <f>BE1651+BE1657+BE1663+BE1667+BE1671+BE1677+BE1681+BE1685+BE1689+BE1693+BE1697</f>
        <v>3565.433</v>
      </c>
      <c r="BF1650" s="20">
        <f t="shared" ref="BF1650:BG1650" si="4961">BF1651+BF1657+BF1663+BF1667+BF1671+BF1677+BF1681+BF1685+BF1689+BF1693+BF1697</f>
        <v>0</v>
      </c>
      <c r="BG1650" s="20">
        <f t="shared" si="4961"/>
        <v>0</v>
      </c>
      <c r="BH1650" s="20">
        <f t="shared" si="4934"/>
        <v>1059522.0329999996</v>
      </c>
      <c r="BI1650" s="20">
        <f t="shared" si="4935"/>
        <v>1076271.1999999997</v>
      </c>
      <c r="BJ1650" s="20">
        <f t="shared" si="4936"/>
        <v>1084470.4000000001</v>
      </c>
      <c r="BK1650" s="20">
        <f t="shared" ref="BK1650:BL1650" si="4962">BK1651+BK1657+BK1663+BK1667+BK1671+BK1677+BK1681+BK1685+BK1689+BK1693+BK1697</f>
        <v>-10515.987999999999</v>
      </c>
      <c r="BL1650" s="20">
        <f t="shared" si="4962"/>
        <v>0</v>
      </c>
      <c r="BM1650" s="20">
        <f t="shared" si="4937"/>
        <v>1049006.0449999997</v>
      </c>
      <c r="BN1650" s="20">
        <f t="shared" si="4938"/>
        <v>1076271.1999999997</v>
      </c>
      <c r="BO1650" s="20">
        <f>BO1651+BO1657+BO1663+BO1667+BO1671+BO1677+BO1681+BO1685+BO1689+BO1693+BO1697+BO1701</f>
        <v>1789.5279999999998</v>
      </c>
      <c r="BP1650" s="20">
        <f t="shared" ref="BP1650:CE1650" si="4963">BP1651+BP1657+BP1663+BP1667+BP1671+BP1677+BP1681+BP1685+BP1689+BP1693+BP1697+BP1701</f>
        <v>0</v>
      </c>
      <c r="BQ1650" s="20">
        <f t="shared" si="4963"/>
        <v>0</v>
      </c>
      <c r="BR1650" s="20">
        <f t="shared" si="4765"/>
        <v>1050795.5729999996</v>
      </c>
      <c r="BS1650" s="20">
        <f t="shared" si="4766"/>
        <v>1076271.1999999997</v>
      </c>
      <c r="BT1650" s="20">
        <f t="shared" si="4767"/>
        <v>1084470.4000000001</v>
      </c>
      <c r="BU1650" s="20">
        <f t="shared" ref="BU1650" si="4964">BU1651+BU1657+BU1663+BU1667+BU1671+BU1677+BU1681+BU1685+BU1689+BU1693+BU1697+BU1701</f>
        <v>-479.685</v>
      </c>
      <c r="BV1650" s="20">
        <f t="shared" si="4768"/>
        <v>1050315.8879999996</v>
      </c>
      <c r="BW1650" s="20">
        <f t="shared" ref="BW1650:BX1650" si="4965">BW1651+BW1657+BW1663+BW1667+BW1671+BW1677+BW1681+BW1685+BW1689+BW1693+BW1697+BW1701</f>
        <v>-904.57900000000029</v>
      </c>
      <c r="BX1650" s="20">
        <f t="shared" si="4965"/>
        <v>0</v>
      </c>
      <c r="BY1650" s="20">
        <f t="shared" si="4812"/>
        <v>1049411.3089999997</v>
      </c>
      <c r="BZ1650" s="20">
        <f t="shared" si="4813"/>
        <v>1076271.1999999997</v>
      </c>
      <c r="CA1650" s="20">
        <f t="shared" ref="CA1650" si="4966">CA1651+CA1657+CA1663+CA1667+CA1671+CA1677+CA1681+CA1685+CA1689+CA1693+CA1697+CA1701</f>
        <v>0</v>
      </c>
      <c r="CB1650" s="20">
        <f t="shared" si="4814"/>
        <v>1049411.3089999997</v>
      </c>
      <c r="CC1650" s="20">
        <f t="shared" ref="CC1650" si="4967">CC1651+CC1657+CC1663+CC1667+CC1671+CC1677+CC1681+CC1685+CC1689+CC1693+CC1697+CC1701</f>
        <v>391.44799999999998</v>
      </c>
      <c r="CD1650" s="20">
        <f t="shared" si="4808"/>
        <v>1049802.7569999998</v>
      </c>
      <c r="CE1650" s="20">
        <f t="shared" si="4963"/>
        <v>0</v>
      </c>
    </row>
    <row r="1651" spans="1:84" ht="78.75" x14ac:dyDescent="0.25">
      <c r="A1651" s="10" t="s">
        <v>127</v>
      </c>
      <c r="B1651" s="19"/>
      <c r="C1651" s="10"/>
      <c r="D1651" s="10"/>
      <c r="E1651" s="25" t="s">
        <v>657</v>
      </c>
      <c r="F1651" s="20">
        <f>F1652</f>
        <v>681765.6</v>
      </c>
      <c r="G1651" s="20">
        <f t="shared" ref="G1651:CE1651" si="4968">G1652</f>
        <v>695408.9</v>
      </c>
      <c r="H1651" s="20">
        <f t="shared" si="4968"/>
        <v>702654.8</v>
      </c>
      <c r="I1651" s="20">
        <f t="shared" si="4968"/>
        <v>-8358.4</v>
      </c>
      <c r="J1651" s="20">
        <f t="shared" si="4968"/>
        <v>-8363.1</v>
      </c>
      <c r="K1651" s="20">
        <f t="shared" si="4968"/>
        <v>-8391.7000000000007</v>
      </c>
      <c r="L1651" s="20">
        <f t="shared" si="4713"/>
        <v>673407.2</v>
      </c>
      <c r="M1651" s="20">
        <f t="shared" si="4714"/>
        <v>687045.8</v>
      </c>
      <c r="N1651" s="20">
        <f t="shared" si="4715"/>
        <v>694263.10000000009</v>
      </c>
      <c r="O1651" s="20">
        <f t="shared" si="4968"/>
        <v>0</v>
      </c>
      <c r="P1651" s="20">
        <f t="shared" si="4968"/>
        <v>0</v>
      </c>
      <c r="Q1651" s="20">
        <f t="shared" si="4968"/>
        <v>0</v>
      </c>
      <c r="R1651" s="20">
        <f t="shared" si="4853"/>
        <v>673407.2</v>
      </c>
      <c r="S1651" s="20">
        <f t="shared" si="4854"/>
        <v>687045.8</v>
      </c>
      <c r="T1651" s="20">
        <f t="shared" si="4855"/>
        <v>694263.10000000009</v>
      </c>
      <c r="U1651" s="20">
        <f t="shared" si="4968"/>
        <v>0</v>
      </c>
      <c r="V1651" s="20">
        <f t="shared" si="4810"/>
        <v>673407.2</v>
      </c>
      <c r="W1651" s="20">
        <f t="shared" si="4968"/>
        <v>0</v>
      </c>
      <c r="X1651" s="20">
        <f t="shared" si="4968"/>
        <v>0</v>
      </c>
      <c r="Y1651" s="20">
        <f t="shared" si="4968"/>
        <v>0</v>
      </c>
      <c r="Z1651" s="20">
        <f t="shared" si="4805"/>
        <v>673407.2</v>
      </c>
      <c r="AA1651" s="20">
        <f t="shared" si="4806"/>
        <v>687045.8</v>
      </c>
      <c r="AB1651" s="20">
        <f t="shared" si="4807"/>
        <v>694263.10000000009</v>
      </c>
      <c r="AC1651" s="20">
        <f t="shared" si="4968"/>
        <v>0</v>
      </c>
      <c r="AD1651" s="20">
        <f t="shared" si="4968"/>
        <v>0</v>
      </c>
      <c r="AE1651" s="20">
        <f t="shared" si="4968"/>
        <v>0</v>
      </c>
      <c r="AF1651" s="20">
        <f t="shared" si="4718"/>
        <v>673407.2</v>
      </c>
      <c r="AG1651" s="20">
        <f t="shared" si="4719"/>
        <v>687045.8</v>
      </c>
      <c r="AH1651" s="20">
        <f t="shared" si="4720"/>
        <v>694263.10000000009</v>
      </c>
      <c r="AI1651" s="20">
        <f t="shared" si="4968"/>
        <v>0</v>
      </c>
      <c r="AJ1651" s="20">
        <f t="shared" si="4721"/>
        <v>673407.2</v>
      </c>
      <c r="AK1651" s="20">
        <f t="shared" si="4968"/>
        <v>-4913.9310000000005</v>
      </c>
      <c r="AL1651" s="20">
        <f t="shared" si="4968"/>
        <v>0</v>
      </c>
      <c r="AM1651" s="20">
        <f t="shared" si="4968"/>
        <v>0</v>
      </c>
      <c r="AN1651" s="20">
        <f t="shared" si="4857"/>
        <v>668493.26899999997</v>
      </c>
      <c r="AO1651" s="20">
        <f t="shared" si="4858"/>
        <v>687045.8</v>
      </c>
      <c r="AP1651" s="20">
        <f t="shared" si="4859"/>
        <v>694263.10000000009</v>
      </c>
      <c r="AQ1651" s="20">
        <f t="shared" si="4968"/>
        <v>0</v>
      </c>
      <c r="AR1651" s="20">
        <f t="shared" si="4968"/>
        <v>0</v>
      </c>
      <c r="AS1651" s="20">
        <f t="shared" si="4968"/>
        <v>0</v>
      </c>
      <c r="AT1651" s="20">
        <f t="shared" si="4860"/>
        <v>668493.26899999997</v>
      </c>
      <c r="AU1651" s="20">
        <f t="shared" si="4861"/>
        <v>687045.8</v>
      </c>
      <c r="AV1651" s="20">
        <f t="shared" si="4862"/>
        <v>694263.10000000009</v>
      </c>
      <c r="AW1651" s="20">
        <f t="shared" si="4968"/>
        <v>0</v>
      </c>
      <c r="AX1651" s="20">
        <f t="shared" si="4968"/>
        <v>0</v>
      </c>
      <c r="AY1651" s="20">
        <f t="shared" si="4968"/>
        <v>0</v>
      </c>
      <c r="AZ1651" s="20">
        <f t="shared" si="4753"/>
        <v>668493.26899999997</v>
      </c>
      <c r="BA1651" s="20">
        <f t="shared" si="4754"/>
        <v>687045.8</v>
      </c>
      <c r="BB1651" s="20">
        <f t="shared" si="4755"/>
        <v>694263.10000000009</v>
      </c>
      <c r="BC1651" s="20">
        <f t="shared" si="4968"/>
        <v>0</v>
      </c>
      <c r="BD1651" s="20">
        <f t="shared" si="4751"/>
        <v>668493.26899999997</v>
      </c>
      <c r="BE1651" s="20">
        <f t="shared" si="4968"/>
        <v>-655.44299999999998</v>
      </c>
      <c r="BF1651" s="20">
        <f t="shared" si="4968"/>
        <v>0</v>
      </c>
      <c r="BG1651" s="20">
        <f t="shared" si="4968"/>
        <v>0</v>
      </c>
      <c r="BH1651" s="20">
        <f t="shared" si="4934"/>
        <v>667837.826</v>
      </c>
      <c r="BI1651" s="20">
        <f t="shared" si="4935"/>
        <v>687045.8</v>
      </c>
      <c r="BJ1651" s="20">
        <f t="shared" si="4936"/>
        <v>694263.10000000009</v>
      </c>
      <c r="BK1651" s="20">
        <f t="shared" si="4968"/>
        <v>-11768.804</v>
      </c>
      <c r="BL1651" s="20">
        <f t="shared" si="4968"/>
        <v>0</v>
      </c>
      <c r="BM1651" s="20">
        <f t="shared" si="4937"/>
        <v>656069.022</v>
      </c>
      <c r="BN1651" s="20">
        <f t="shared" si="4938"/>
        <v>687045.8</v>
      </c>
      <c r="BO1651" s="20">
        <f t="shared" si="4968"/>
        <v>-4848.3980000000001</v>
      </c>
      <c r="BP1651" s="20">
        <f t="shared" si="4968"/>
        <v>0</v>
      </c>
      <c r="BQ1651" s="20">
        <f t="shared" si="4968"/>
        <v>0</v>
      </c>
      <c r="BR1651" s="20">
        <f t="shared" si="4765"/>
        <v>651220.62399999995</v>
      </c>
      <c r="BS1651" s="20">
        <f t="shared" si="4766"/>
        <v>687045.8</v>
      </c>
      <c r="BT1651" s="20">
        <f t="shared" si="4767"/>
        <v>694263.10000000009</v>
      </c>
      <c r="BU1651" s="20">
        <f t="shared" si="4968"/>
        <v>-479.685</v>
      </c>
      <c r="BV1651" s="20">
        <f t="shared" si="4768"/>
        <v>650740.9389999999</v>
      </c>
      <c r="BW1651" s="20">
        <f t="shared" si="4968"/>
        <v>-5232.5380000000005</v>
      </c>
      <c r="BX1651" s="20">
        <f t="shared" si="4968"/>
        <v>0</v>
      </c>
      <c r="BY1651" s="20">
        <f t="shared" si="4812"/>
        <v>645508.40099999984</v>
      </c>
      <c r="BZ1651" s="20">
        <f t="shared" si="4813"/>
        <v>687045.8</v>
      </c>
      <c r="CA1651" s="20">
        <f t="shared" si="4968"/>
        <v>0</v>
      </c>
      <c r="CB1651" s="20">
        <f t="shared" si="4814"/>
        <v>645508.40099999984</v>
      </c>
      <c r="CC1651" s="20">
        <f t="shared" si="4968"/>
        <v>0</v>
      </c>
      <c r="CD1651" s="20">
        <f t="shared" si="4808"/>
        <v>645508.40099999984</v>
      </c>
      <c r="CE1651" s="20">
        <f t="shared" si="4968"/>
        <v>0</v>
      </c>
    </row>
    <row r="1652" spans="1:84" ht="47.25" x14ac:dyDescent="0.25">
      <c r="A1652" s="10" t="s">
        <v>127</v>
      </c>
      <c r="B1652" s="19">
        <v>600</v>
      </c>
      <c r="C1652" s="10"/>
      <c r="D1652" s="10"/>
      <c r="E1652" s="25" t="s">
        <v>614</v>
      </c>
      <c r="F1652" s="20">
        <f>F1653+F1655</f>
        <v>681765.6</v>
      </c>
      <c r="G1652" s="20">
        <f t="shared" ref="G1652:K1652" si="4969">G1653+G1655</f>
        <v>695408.9</v>
      </c>
      <c r="H1652" s="20">
        <f t="shared" si="4969"/>
        <v>702654.8</v>
      </c>
      <c r="I1652" s="20">
        <f t="shared" si="4969"/>
        <v>-8358.4</v>
      </c>
      <c r="J1652" s="20">
        <f t="shared" si="4969"/>
        <v>-8363.1</v>
      </c>
      <c r="K1652" s="20">
        <f t="shared" si="4969"/>
        <v>-8391.7000000000007</v>
      </c>
      <c r="L1652" s="20">
        <f t="shared" si="4713"/>
        <v>673407.2</v>
      </c>
      <c r="M1652" s="20">
        <f t="shared" si="4714"/>
        <v>687045.8</v>
      </c>
      <c r="N1652" s="20">
        <f t="shared" si="4715"/>
        <v>694263.10000000009</v>
      </c>
      <c r="O1652" s="20">
        <f t="shared" ref="O1652:Q1652" si="4970">O1653+O1655</f>
        <v>0</v>
      </c>
      <c r="P1652" s="20">
        <f t="shared" si="4970"/>
        <v>0</v>
      </c>
      <c r="Q1652" s="20">
        <f t="shared" si="4970"/>
        <v>0</v>
      </c>
      <c r="R1652" s="20">
        <f t="shared" si="4853"/>
        <v>673407.2</v>
      </c>
      <c r="S1652" s="20">
        <f t="shared" si="4854"/>
        <v>687045.8</v>
      </c>
      <c r="T1652" s="20">
        <f t="shared" si="4855"/>
        <v>694263.10000000009</v>
      </c>
      <c r="U1652" s="20">
        <f t="shared" ref="U1652:CE1652" si="4971">U1653+U1655</f>
        <v>0</v>
      </c>
      <c r="V1652" s="20">
        <f t="shared" si="4810"/>
        <v>673407.2</v>
      </c>
      <c r="W1652" s="20">
        <f t="shared" ref="W1652:Y1652" si="4972">W1653+W1655</f>
        <v>0</v>
      </c>
      <c r="X1652" s="20">
        <f t="shared" si="4972"/>
        <v>0</v>
      </c>
      <c r="Y1652" s="20">
        <f t="shared" si="4972"/>
        <v>0</v>
      </c>
      <c r="Z1652" s="20">
        <f t="shared" si="4805"/>
        <v>673407.2</v>
      </c>
      <c r="AA1652" s="20">
        <f t="shared" si="4806"/>
        <v>687045.8</v>
      </c>
      <c r="AB1652" s="20">
        <f t="shared" si="4807"/>
        <v>694263.10000000009</v>
      </c>
      <c r="AC1652" s="20">
        <f t="shared" ref="AC1652:AE1652" si="4973">AC1653+AC1655</f>
        <v>0</v>
      </c>
      <c r="AD1652" s="20">
        <f t="shared" si="4973"/>
        <v>0</v>
      </c>
      <c r="AE1652" s="20">
        <f t="shared" si="4973"/>
        <v>0</v>
      </c>
      <c r="AF1652" s="20">
        <f t="shared" si="4718"/>
        <v>673407.2</v>
      </c>
      <c r="AG1652" s="20">
        <f t="shared" si="4719"/>
        <v>687045.8</v>
      </c>
      <c r="AH1652" s="20">
        <f t="shared" si="4720"/>
        <v>694263.10000000009</v>
      </c>
      <c r="AI1652" s="20">
        <f t="shared" ref="AI1652" si="4974">AI1653+AI1655</f>
        <v>0</v>
      </c>
      <c r="AJ1652" s="20">
        <f t="shared" si="4721"/>
        <v>673407.2</v>
      </c>
      <c r="AK1652" s="20">
        <f t="shared" ref="AK1652:AM1652" si="4975">AK1653+AK1655</f>
        <v>-4913.9310000000005</v>
      </c>
      <c r="AL1652" s="20">
        <f t="shared" si="4975"/>
        <v>0</v>
      </c>
      <c r="AM1652" s="20">
        <f t="shared" si="4975"/>
        <v>0</v>
      </c>
      <c r="AN1652" s="20">
        <f t="shared" si="4857"/>
        <v>668493.26899999997</v>
      </c>
      <c r="AO1652" s="20">
        <f t="shared" si="4858"/>
        <v>687045.8</v>
      </c>
      <c r="AP1652" s="20">
        <f t="shared" si="4859"/>
        <v>694263.10000000009</v>
      </c>
      <c r="AQ1652" s="20">
        <f t="shared" ref="AQ1652:AS1652" si="4976">AQ1653+AQ1655</f>
        <v>0</v>
      </c>
      <c r="AR1652" s="20">
        <f t="shared" si="4976"/>
        <v>0</v>
      </c>
      <c r="AS1652" s="20">
        <f t="shared" si="4976"/>
        <v>0</v>
      </c>
      <c r="AT1652" s="20">
        <f t="shared" si="4860"/>
        <v>668493.26899999997</v>
      </c>
      <c r="AU1652" s="20">
        <f t="shared" si="4861"/>
        <v>687045.8</v>
      </c>
      <c r="AV1652" s="20">
        <f t="shared" si="4862"/>
        <v>694263.10000000009</v>
      </c>
      <c r="AW1652" s="20">
        <f t="shared" ref="AW1652:AY1652" si="4977">AW1653+AW1655</f>
        <v>0</v>
      </c>
      <c r="AX1652" s="20">
        <f t="shared" si="4977"/>
        <v>0</v>
      </c>
      <c r="AY1652" s="20">
        <f t="shared" si="4977"/>
        <v>0</v>
      </c>
      <c r="AZ1652" s="20">
        <f t="shared" si="4753"/>
        <v>668493.26899999997</v>
      </c>
      <c r="BA1652" s="20">
        <f t="shared" si="4754"/>
        <v>687045.8</v>
      </c>
      <c r="BB1652" s="20">
        <f t="shared" si="4755"/>
        <v>694263.10000000009</v>
      </c>
      <c r="BC1652" s="20">
        <f t="shared" ref="BC1652" si="4978">BC1653+BC1655</f>
        <v>0</v>
      </c>
      <c r="BD1652" s="20">
        <f t="shared" si="4751"/>
        <v>668493.26899999997</v>
      </c>
      <c r="BE1652" s="20">
        <f t="shared" ref="BE1652:BG1652" si="4979">BE1653+BE1655</f>
        <v>-655.44299999999998</v>
      </c>
      <c r="BF1652" s="20">
        <f t="shared" si="4979"/>
        <v>0</v>
      </c>
      <c r="BG1652" s="20">
        <f t="shared" si="4979"/>
        <v>0</v>
      </c>
      <c r="BH1652" s="20">
        <f t="shared" si="4934"/>
        <v>667837.826</v>
      </c>
      <c r="BI1652" s="20">
        <f t="shared" si="4935"/>
        <v>687045.8</v>
      </c>
      <c r="BJ1652" s="20">
        <f t="shared" si="4936"/>
        <v>694263.10000000009</v>
      </c>
      <c r="BK1652" s="20">
        <f t="shared" ref="BK1652:BL1652" si="4980">BK1653+BK1655</f>
        <v>-11768.804</v>
      </c>
      <c r="BL1652" s="20">
        <f t="shared" si="4980"/>
        <v>0</v>
      </c>
      <c r="BM1652" s="20">
        <f t="shared" si="4937"/>
        <v>656069.022</v>
      </c>
      <c r="BN1652" s="20">
        <f t="shared" si="4938"/>
        <v>687045.8</v>
      </c>
      <c r="BO1652" s="20">
        <f t="shared" ref="BO1652:BQ1652" si="4981">BO1653+BO1655</f>
        <v>-4848.3980000000001</v>
      </c>
      <c r="BP1652" s="20">
        <f t="shared" si="4981"/>
        <v>0</v>
      </c>
      <c r="BQ1652" s="20">
        <f t="shared" si="4981"/>
        <v>0</v>
      </c>
      <c r="BR1652" s="20">
        <f t="shared" si="4765"/>
        <v>651220.62399999995</v>
      </c>
      <c r="BS1652" s="20">
        <f t="shared" si="4766"/>
        <v>687045.8</v>
      </c>
      <c r="BT1652" s="20">
        <f t="shared" si="4767"/>
        <v>694263.10000000009</v>
      </c>
      <c r="BU1652" s="20">
        <f t="shared" ref="BU1652" si="4982">BU1653+BU1655</f>
        <v>-479.685</v>
      </c>
      <c r="BV1652" s="20">
        <f t="shared" si="4768"/>
        <v>650740.9389999999</v>
      </c>
      <c r="BW1652" s="20">
        <f t="shared" ref="BW1652:BX1652" si="4983">BW1653+BW1655</f>
        <v>-5232.5380000000005</v>
      </c>
      <c r="BX1652" s="20">
        <f t="shared" si="4983"/>
        <v>0</v>
      </c>
      <c r="BY1652" s="20">
        <f t="shared" si="4812"/>
        <v>645508.40099999984</v>
      </c>
      <c r="BZ1652" s="20">
        <f t="shared" si="4813"/>
        <v>687045.8</v>
      </c>
      <c r="CA1652" s="20">
        <f t="shared" ref="CA1652" si="4984">CA1653+CA1655</f>
        <v>0</v>
      </c>
      <c r="CB1652" s="20">
        <f t="shared" si="4814"/>
        <v>645508.40099999984</v>
      </c>
      <c r="CC1652" s="20">
        <f t="shared" ref="CC1652" si="4985">CC1653+CC1655</f>
        <v>0</v>
      </c>
      <c r="CD1652" s="20">
        <f t="shared" si="4808"/>
        <v>645508.40099999984</v>
      </c>
      <c r="CE1652" s="20">
        <f t="shared" si="4971"/>
        <v>0</v>
      </c>
    </row>
    <row r="1653" spans="1:84" x14ac:dyDescent="0.25">
      <c r="A1653" s="10" t="s">
        <v>127</v>
      </c>
      <c r="B1653" s="19">
        <v>610</v>
      </c>
      <c r="C1653" s="10"/>
      <c r="D1653" s="10"/>
      <c r="E1653" s="25" t="s">
        <v>615</v>
      </c>
      <c r="F1653" s="20">
        <f>F1654</f>
        <v>79938.399999999994</v>
      </c>
      <c r="G1653" s="20">
        <f t="shared" ref="G1653:CE1653" si="4986">G1654</f>
        <v>81485.899999999994</v>
      </c>
      <c r="H1653" s="20">
        <f t="shared" si="4986"/>
        <v>82242.8</v>
      </c>
      <c r="I1653" s="20">
        <f t="shared" si="4986"/>
        <v>-7508.8</v>
      </c>
      <c r="J1653" s="20">
        <f t="shared" si="4986"/>
        <v>-7513.5</v>
      </c>
      <c r="K1653" s="20">
        <f t="shared" si="4986"/>
        <v>-7542.1</v>
      </c>
      <c r="L1653" s="20">
        <f t="shared" si="4713"/>
        <v>72429.599999999991</v>
      </c>
      <c r="M1653" s="20">
        <f t="shared" si="4714"/>
        <v>73972.399999999994</v>
      </c>
      <c r="N1653" s="20">
        <f t="shared" si="4715"/>
        <v>74700.7</v>
      </c>
      <c r="O1653" s="20">
        <f t="shared" si="4986"/>
        <v>0</v>
      </c>
      <c r="P1653" s="20">
        <f t="shared" si="4986"/>
        <v>0</v>
      </c>
      <c r="Q1653" s="20">
        <f t="shared" si="4986"/>
        <v>0</v>
      </c>
      <c r="R1653" s="20">
        <f t="shared" si="4853"/>
        <v>72429.599999999991</v>
      </c>
      <c r="S1653" s="20">
        <f t="shared" si="4854"/>
        <v>73972.399999999994</v>
      </c>
      <c r="T1653" s="20">
        <f t="shared" si="4855"/>
        <v>74700.7</v>
      </c>
      <c r="U1653" s="20">
        <f t="shared" si="4986"/>
        <v>0</v>
      </c>
      <c r="V1653" s="20">
        <f t="shared" si="4810"/>
        <v>72429.599999999991</v>
      </c>
      <c r="W1653" s="20">
        <f t="shared" si="4986"/>
        <v>0</v>
      </c>
      <c r="X1653" s="20">
        <f t="shared" si="4986"/>
        <v>0</v>
      </c>
      <c r="Y1653" s="20">
        <f t="shared" si="4986"/>
        <v>0</v>
      </c>
      <c r="Z1653" s="20">
        <f t="shared" si="4805"/>
        <v>72429.599999999991</v>
      </c>
      <c r="AA1653" s="20">
        <f t="shared" si="4806"/>
        <v>73972.399999999994</v>
      </c>
      <c r="AB1653" s="20">
        <f t="shared" si="4807"/>
        <v>74700.7</v>
      </c>
      <c r="AC1653" s="20">
        <f t="shared" si="4986"/>
        <v>0</v>
      </c>
      <c r="AD1653" s="20">
        <f t="shared" si="4986"/>
        <v>0</v>
      </c>
      <c r="AE1653" s="20">
        <f t="shared" si="4986"/>
        <v>0</v>
      </c>
      <c r="AF1653" s="20">
        <f t="shared" si="4718"/>
        <v>72429.599999999991</v>
      </c>
      <c r="AG1653" s="20">
        <f t="shared" si="4719"/>
        <v>73972.399999999994</v>
      </c>
      <c r="AH1653" s="20">
        <f t="shared" si="4720"/>
        <v>74700.7</v>
      </c>
      <c r="AI1653" s="20">
        <f t="shared" si="4986"/>
        <v>0</v>
      </c>
      <c r="AJ1653" s="20">
        <f t="shared" si="4721"/>
        <v>72429.599999999991</v>
      </c>
      <c r="AK1653" s="20">
        <f t="shared" si="4986"/>
        <v>0</v>
      </c>
      <c r="AL1653" s="20">
        <f t="shared" si="4986"/>
        <v>0</v>
      </c>
      <c r="AM1653" s="20">
        <f t="shared" si="4986"/>
        <v>0</v>
      </c>
      <c r="AN1653" s="20">
        <f t="shared" si="4857"/>
        <v>72429.599999999991</v>
      </c>
      <c r="AO1653" s="20">
        <f t="shared" si="4858"/>
        <v>73972.399999999994</v>
      </c>
      <c r="AP1653" s="20">
        <f t="shared" si="4859"/>
        <v>74700.7</v>
      </c>
      <c r="AQ1653" s="20">
        <f t="shared" si="4986"/>
        <v>0</v>
      </c>
      <c r="AR1653" s="20">
        <f t="shared" si="4986"/>
        <v>0</v>
      </c>
      <c r="AS1653" s="20">
        <f t="shared" si="4986"/>
        <v>0</v>
      </c>
      <c r="AT1653" s="20">
        <f t="shared" si="4860"/>
        <v>72429.599999999991</v>
      </c>
      <c r="AU1653" s="20">
        <f t="shared" si="4861"/>
        <v>73972.399999999994</v>
      </c>
      <c r="AV1653" s="20">
        <f t="shared" si="4862"/>
        <v>74700.7</v>
      </c>
      <c r="AW1653" s="20">
        <f t="shared" si="4986"/>
        <v>0</v>
      </c>
      <c r="AX1653" s="20">
        <f t="shared" si="4986"/>
        <v>0</v>
      </c>
      <c r="AY1653" s="20">
        <f t="shared" si="4986"/>
        <v>0</v>
      </c>
      <c r="AZ1653" s="20">
        <f t="shared" si="4753"/>
        <v>72429.599999999991</v>
      </c>
      <c r="BA1653" s="20">
        <f t="shared" si="4754"/>
        <v>73972.399999999994</v>
      </c>
      <c r="BB1653" s="20">
        <f t="shared" si="4755"/>
        <v>74700.7</v>
      </c>
      <c r="BC1653" s="20">
        <f t="shared" si="4986"/>
        <v>0</v>
      </c>
      <c r="BD1653" s="20">
        <f t="shared" si="4751"/>
        <v>72429.599999999991</v>
      </c>
      <c r="BE1653" s="20">
        <f t="shared" si="4986"/>
        <v>-62.03</v>
      </c>
      <c r="BF1653" s="20">
        <f t="shared" si="4986"/>
        <v>0</v>
      </c>
      <c r="BG1653" s="20">
        <f t="shared" si="4986"/>
        <v>0</v>
      </c>
      <c r="BH1653" s="20">
        <f t="shared" si="4934"/>
        <v>72367.569999999992</v>
      </c>
      <c r="BI1653" s="20">
        <f t="shared" si="4935"/>
        <v>73972.399999999994</v>
      </c>
      <c r="BJ1653" s="20">
        <f t="shared" si="4936"/>
        <v>74700.7</v>
      </c>
      <c r="BK1653" s="20">
        <f t="shared" si="4986"/>
        <v>-683.24199999999996</v>
      </c>
      <c r="BL1653" s="20">
        <f t="shared" si="4986"/>
        <v>0</v>
      </c>
      <c r="BM1653" s="20">
        <f t="shared" si="4937"/>
        <v>71684.327999999994</v>
      </c>
      <c r="BN1653" s="20">
        <f t="shared" si="4938"/>
        <v>73972.399999999994</v>
      </c>
      <c r="BO1653" s="20">
        <f t="shared" si="4986"/>
        <v>0</v>
      </c>
      <c r="BP1653" s="20">
        <f t="shared" si="4986"/>
        <v>0</v>
      </c>
      <c r="BQ1653" s="20">
        <f t="shared" si="4986"/>
        <v>0</v>
      </c>
      <c r="BR1653" s="20">
        <f t="shared" si="4765"/>
        <v>71684.327999999994</v>
      </c>
      <c r="BS1653" s="20">
        <f t="shared" si="4766"/>
        <v>73972.399999999994</v>
      </c>
      <c r="BT1653" s="20">
        <f t="shared" si="4767"/>
        <v>74700.7</v>
      </c>
      <c r="BU1653" s="20">
        <f t="shared" si="4986"/>
        <v>-46.603000000000002</v>
      </c>
      <c r="BV1653" s="20">
        <f t="shared" si="4768"/>
        <v>71637.724999999991</v>
      </c>
      <c r="BW1653" s="20">
        <f t="shared" si="4986"/>
        <v>-1312.04</v>
      </c>
      <c r="BX1653" s="20">
        <f t="shared" si="4986"/>
        <v>0</v>
      </c>
      <c r="BY1653" s="20">
        <f t="shared" si="4812"/>
        <v>70325.684999999998</v>
      </c>
      <c r="BZ1653" s="20">
        <f t="shared" si="4813"/>
        <v>73972.399999999994</v>
      </c>
      <c r="CA1653" s="20">
        <f t="shared" si="4986"/>
        <v>0</v>
      </c>
      <c r="CB1653" s="20">
        <f t="shared" si="4814"/>
        <v>70325.684999999998</v>
      </c>
      <c r="CC1653" s="20">
        <f t="shared" si="4986"/>
        <v>0</v>
      </c>
      <c r="CD1653" s="20">
        <f t="shared" si="4808"/>
        <v>70325.684999999998</v>
      </c>
      <c r="CE1653" s="20">
        <f t="shared" si="4986"/>
        <v>0</v>
      </c>
    </row>
    <row r="1654" spans="1:84" x14ac:dyDescent="0.25">
      <c r="A1654" s="10" t="s">
        <v>127</v>
      </c>
      <c r="B1654" s="19">
        <v>610</v>
      </c>
      <c r="C1654" s="10" t="s">
        <v>338</v>
      </c>
      <c r="D1654" s="10" t="s">
        <v>332</v>
      </c>
      <c r="E1654" s="25" t="s">
        <v>586</v>
      </c>
      <c r="F1654" s="20">
        <v>79938.399999999994</v>
      </c>
      <c r="G1654" s="20">
        <v>81485.899999999994</v>
      </c>
      <c r="H1654" s="20">
        <v>82242.8</v>
      </c>
      <c r="I1654" s="20">
        <v>-7508.8</v>
      </c>
      <c r="J1654" s="20">
        <v>-7513.5</v>
      </c>
      <c r="K1654" s="20">
        <v>-7542.1</v>
      </c>
      <c r="L1654" s="20">
        <f t="shared" si="4713"/>
        <v>72429.599999999991</v>
      </c>
      <c r="M1654" s="20">
        <f t="shared" si="4714"/>
        <v>73972.399999999994</v>
      </c>
      <c r="N1654" s="20">
        <f t="shared" si="4715"/>
        <v>74700.7</v>
      </c>
      <c r="O1654" s="20"/>
      <c r="P1654" s="20"/>
      <c r="Q1654" s="20"/>
      <c r="R1654" s="20">
        <f t="shared" si="4853"/>
        <v>72429.599999999991</v>
      </c>
      <c r="S1654" s="20">
        <f t="shared" si="4854"/>
        <v>73972.399999999994</v>
      </c>
      <c r="T1654" s="20">
        <f t="shared" si="4855"/>
        <v>74700.7</v>
      </c>
      <c r="U1654" s="20"/>
      <c r="V1654" s="20">
        <f t="shared" si="4810"/>
        <v>72429.599999999991</v>
      </c>
      <c r="W1654" s="20"/>
      <c r="X1654" s="20"/>
      <c r="Y1654" s="20"/>
      <c r="Z1654" s="20">
        <f t="shared" si="4805"/>
        <v>72429.599999999991</v>
      </c>
      <c r="AA1654" s="20">
        <f t="shared" si="4806"/>
        <v>73972.399999999994</v>
      </c>
      <c r="AB1654" s="20">
        <f t="shared" si="4807"/>
        <v>74700.7</v>
      </c>
      <c r="AC1654" s="20"/>
      <c r="AD1654" s="20"/>
      <c r="AE1654" s="20"/>
      <c r="AF1654" s="20">
        <f t="shared" si="4718"/>
        <v>72429.599999999991</v>
      </c>
      <c r="AG1654" s="20">
        <f t="shared" si="4719"/>
        <v>73972.399999999994</v>
      </c>
      <c r="AH1654" s="20">
        <f t="shared" si="4720"/>
        <v>74700.7</v>
      </c>
      <c r="AI1654" s="20"/>
      <c r="AJ1654" s="20">
        <f t="shared" si="4721"/>
        <v>72429.599999999991</v>
      </c>
      <c r="AK1654" s="20"/>
      <c r="AL1654" s="20"/>
      <c r="AM1654" s="20"/>
      <c r="AN1654" s="20">
        <f t="shared" si="4857"/>
        <v>72429.599999999991</v>
      </c>
      <c r="AO1654" s="20">
        <f t="shared" si="4858"/>
        <v>73972.399999999994</v>
      </c>
      <c r="AP1654" s="20">
        <f t="shared" si="4859"/>
        <v>74700.7</v>
      </c>
      <c r="AQ1654" s="20"/>
      <c r="AR1654" s="20"/>
      <c r="AS1654" s="20"/>
      <c r="AT1654" s="20">
        <f t="shared" si="4860"/>
        <v>72429.599999999991</v>
      </c>
      <c r="AU1654" s="20">
        <f t="shared" si="4861"/>
        <v>73972.399999999994</v>
      </c>
      <c r="AV1654" s="20">
        <f t="shared" si="4862"/>
        <v>74700.7</v>
      </c>
      <c r="AW1654" s="20"/>
      <c r="AX1654" s="20"/>
      <c r="AY1654" s="20"/>
      <c r="AZ1654" s="20">
        <f t="shared" si="4753"/>
        <v>72429.599999999991</v>
      </c>
      <c r="BA1654" s="20">
        <f t="shared" si="4754"/>
        <v>73972.399999999994</v>
      </c>
      <c r="BB1654" s="20">
        <f t="shared" si="4755"/>
        <v>74700.7</v>
      </c>
      <c r="BC1654" s="20"/>
      <c r="BD1654" s="20">
        <f t="shared" si="4751"/>
        <v>72429.599999999991</v>
      </c>
      <c r="BE1654" s="20">
        <v>-62.03</v>
      </c>
      <c r="BF1654" s="20"/>
      <c r="BG1654" s="20"/>
      <c r="BH1654" s="20">
        <f t="shared" si="4934"/>
        <v>72367.569999999992</v>
      </c>
      <c r="BI1654" s="20">
        <f t="shared" si="4935"/>
        <v>73972.399999999994</v>
      </c>
      <c r="BJ1654" s="20">
        <f t="shared" si="4936"/>
        <v>74700.7</v>
      </c>
      <c r="BK1654" s="20">
        <v>-683.24199999999996</v>
      </c>
      <c r="BL1654" s="20"/>
      <c r="BM1654" s="20">
        <f t="shared" si="4937"/>
        <v>71684.327999999994</v>
      </c>
      <c r="BN1654" s="20">
        <f t="shared" si="4938"/>
        <v>73972.399999999994</v>
      </c>
      <c r="BO1654" s="20"/>
      <c r="BP1654" s="20"/>
      <c r="BQ1654" s="20"/>
      <c r="BR1654" s="20">
        <f t="shared" si="4765"/>
        <v>71684.327999999994</v>
      </c>
      <c r="BS1654" s="20">
        <f t="shared" si="4766"/>
        <v>73972.399999999994</v>
      </c>
      <c r="BT1654" s="20">
        <f t="shared" si="4767"/>
        <v>74700.7</v>
      </c>
      <c r="BU1654" s="20">
        <v>-46.603000000000002</v>
      </c>
      <c r="BV1654" s="20">
        <f t="shared" si="4768"/>
        <v>71637.724999999991</v>
      </c>
      <c r="BW1654" s="20">
        <v>-1312.04</v>
      </c>
      <c r="BX1654" s="20"/>
      <c r="BY1654" s="20">
        <f t="shared" si="4812"/>
        <v>70325.684999999998</v>
      </c>
      <c r="BZ1654" s="20">
        <f t="shared" si="4813"/>
        <v>73972.399999999994</v>
      </c>
      <c r="CA1654" s="20"/>
      <c r="CB1654" s="20">
        <f t="shared" si="4814"/>
        <v>70325.684999999998</v>
      </c>
      <c r="CC1654" s="20"/>
      <c r="CD1654" s="20">
        <f t="shared" si="4808"/>
        <v>70325.684999999998</v>
      </c>
      <c r="CE1654" s="20"/>
    </row>
    <row r="1655" spans="1:84" x14ac:dyDescent="0.25">
      <c r="A1655" s="10" t="s">
        <v>127</v>
      </c>
      <c r="B1655" s="19">
        <v>620</v>
      </c>
      <c r="C1655" s="10"/>
      <c r="D1655" s="10"/>
      <c r="E1655" s="25" t="s">
        <v>616</v>
      </c>
      <c r="F1655" s="20">
        <f>F1656</f>
        <v>601827.19999999995</v>
      </c>
      <c r="G1655" s="20">
        <f t="shared" ref="G1655:CE1655" si="4987">G1656</f>
        <v>613923</v>
      </c>
      <c r="H1655" s="20">
        <f t="shared" si="4987"/>
        <v>620412</v>
      </c>
      <c r="I1655" s="20">
        <f t="shared" si="4987"/>
        <v>-849.6</v>
      </c>
      <c r="J1655" s="20">
        <f t="shared" si="4987"/>
        <v>-849.6</v>
      </c>
      <c r="K1655" s="20">
        <f t="shared" si="4987"/>
        <v>-849.6</v>
      </c>
      <c r="L1655" s="20">
        <f t="shared" si="4713"/>
        <v>600977.6</v>
      </c>
      <c r="M1655" s="20">
        <f t="shared" si="4714"/>
        <v>613073.4</v>
      </c>
      <c r="N1655" s="20">
        <f t="shared" si="4715"/>
        <v>619562.4</v>
      </c>
      <c r="O1655" s="20">
        <f t="shared" si="4987"/>
        <v>0</v>
      </c>
      <c r="P1655" s="20">
        <f t="shared" si="4987"/>
        <v>0</v>
      </c>
      <c r="Q1655" s="20">
        <f t="shared" si="4987"/>
        <v>0</v>
      </c>
      <c r="R1655" s="20">
        <f t="shared" si="4853"/>
        <v>600977.6</v>
      </c>
      <c r="S1655" s="20">
        <f t="shared" si="4854"/>
        <v>613073.4</v>
      </c>
      <c r="T1655" s="20">
        <f t="shared" si="4855"/>
        <v>619562.4</v>
      </c>
      <c r="U1655" s="20">
        <f t="shared" si="4987"/>
        <v>0</v>
      </c>
      <c r="V1655" s="20">
        <f t="shared" si="4810"/>
        <v>600977.6</v>
      </c>
      <c r="W1655" s="20">
        <f t="shared" si="4987"/>
        <v>0</v>
      </c>
      <c r="X1655" s="20">
        <f t="shared" si="4987"/>
        <v>0</v>
      </c>
      <c r="Y1655" s="20">
        <f t="shared" si="4987"/>
        <v>0</v>
      </c>
      <c r="Z1655" s="20">
        <f t="shared" si="4805"/>
        <v>600977.6</v>
      </c>
      <c r="AA1655" s="20">
        <f t="shared" si="4806"/>
        <v>613073.4</v>
      </c>
      <c r="AB1655" s="20">
        <f t="shared" si="4807"/>
        <v>619562.4</v>
      </c>
      <c r="AC1655" s="20">
        <f t="shared" si="4987"/>
        <v>0</v>
      </c>
      <c r="AD1655" s="20">
        <f t="shared" si="4987"/>
        <v>0</v>
      </c>
      <c r="AE1655" s="20">
        <f t="shared" si="4987"/>
        <v>0</v>
      </c>
      <c r="AF1655" s="20">
        <f t="shared" si="4718"/>
        <v>600977.6</v>
      </c>
      <c r="AG1655" s="20">
        <f t="shared" si="4719"/>
        <v>613073.4</v>
      </c>
      <c r="AH1655" s="20">
        <f t="shared" si="4720"/>
        <v>619562.4</v>
      </c>
      <c r="AI1655" s="20">
        <f t="shared" si="4987"/>
        <v>0</v>
      </c>
      <c r="AJ1655" s="20">
        <f t="shared" si="4721"/>
        <v>600977.6</v>
      </c>
      <c r="AK1655" s="20">
        <f t="shared" si="4987"/>
        <v>-4913.9310000000005</v>
      </c>
      <c r="AL1655" s="20">
        <f t="shared" si="4987"/>
        <v>0</v>
      </c>
      <c r="AM1655" s="20">
        <f t="shared" si="4987"/>
        <v>0</v>
      </c>
      <c r="AN1655" s="20">
        <f t="shared" si="4857"/>
        <v>596063.66899999999</v>
      </c>
      <c r="AO1655" s="20">
        <f t="shared" si="4858"/>
        <v>613073.4</v>
      </c>
      <c r="AP1655" s="20">
        <f t="shared" si="4859"/>
        <v>619562.4</v>
      </c>
      <c r="AQ1655" s="20">
        <f t="shared" si="4987"/>
        <v>0</v>
      </c>
      <c r="AR1655" s="20">
        <f t="shared" si="4987"/>
        <v>0</v>
      </c>
      <c r="AS1655" s="20">
        <f t="shared" si="4987"/>
        <v>0</v>
      </c>
      <c r="AT1655" s="20">
        <f t="shared" si="4860"/>
        <v>596063.66899999999</v>
      </c>
      <c r="AU1655" s="20">
        <f t="shared" si="4861"/>
        <v>613073.4</v>
      </c>
      <c r="AV1655" s="20">
        <f t="shared" si="4862"/>
        <v>619562.4</v>
      </c>
      <c r="AW1655" s="20">
        <f t="shared" si="4987"/>
        <v>0</v>
      </c>
      <c r="AX1655" s="20">
        <f t="shared" si="4987"/>
        <v>0</v>
      </c>
      <c r="AY1655" s="20">
        <f t="shared" si="4987"/>
        <v>0</v>
      </c>
      <c r="AZ1655" s="20">
        <f t="shared" si="4753"/>
        <v>596063.66899999999</v>
      </c>
      <c r="BA1655" s="20">
        <f t="shared" si="4754"/>
        <v>613073.4</v>
      </c>
      <c r="BB1655" s="20">
        <f t="shared" si="4755"/>
        <v>619562.4</v>
      </c>
      <c r="BC1655" s="20">
        <f t="shared" si="4987"/>
        <v>0</v>
      </c>
      <c r="BD1655" s="20">
        <f t="shared" si="4751"/>
        <v>596063.66899999999</v>
      </c>
      <c r="BE1655" s="20">
        <f t="shared" si="4987"/>
        <v>-593.41300000000001</v>
      </c>
      <c r="BF1655" s="20">
        <f t="shared" si="4987"/>
        <v>0</v>
      </c>
      <c r="BG1655" s="20">
        <f t="shared" si="4987"/>
        <v>0</v>
      </c>
      <c r="BH1655" s="20">
        <f t="shared" si="4934"/>
        <v>595470.25600000005</v>
      </c>
      <c r="BI1655" s="20">
        <f t="shared" si="4935"/>
        <v>613073.4</v>
      </c>
      <c r="BJ1655" s="20">
        <f t="shared" si="4936"/>
        <v>619562.4</v>
      </c>
      <c r="BK1655" s="20">
        <f t="shared" si="4987"/>
        <v>-11085.562</v>
      </c>
      <c r="BL1655" s="20">
        <f t="shared" si="4987"/>
        <v>0</v>
      </c>
      <c r="BM1655" s="20">
        <f t="shared" si="4937"/>
        <v>584384.69400000002</v>
      </c>
      <c r="BN1655" s="20">
        <f t="shared" si="4938"/>
        <v>613073.4</v>
      </c>
      <c r="BO1655" s="20">
        <f t="shared" si="4987"/>
        <v>-4848.3980000000001</v>
      </c>
      <c r="BP1655" s="20">
        <f t="shared" si="4987"/>
        <v>0</v>
      </c>
      <c r="BQ1655" s="20">
        <f t="shared" si="4987"/>
        <v>0</v>
      </c>
      <c r="BR1655" s="20">
        <f t="shared" si="4765"/>
        <v>579536.29599999997</v>
      </c>
      <c r="BS1655" s="20">
        <f t="shared" si="4766"/>
        <v>613073.4</v>
      </c>
      <c r="BT1655" s="20">
        <f t="shared" si="4767"/>
        <v>619562.4</v>
      </c>
      <c r="BU1655" s="20">
        <f t="shared" si="4987"/>
        <v>-433.08199999999999</v>
      </c>
      <c r="BV1655" s="20">
        <f t="shared" si="4768"/>
        <v>579103.21399999992</v>
      </c>
      <c r="BW1655" s="20">
        <f t="shared" si="4987"/>
        <v>-3920.498</v>
      </c>
      <c r="BX1655" s="20">
        <f t="shared" si="4987"/>
        <v>0</v>
      </c>
      <c r="BY1655" s="20">
        <f t="shared" si="4812"/>
        <v>575182.7159999999</v>
      </c>
      <c r="BZ1655" s="20">
        <f t="shared" si="4813"/>
        <v>613073.4</v>
      </c>
      <c r="CA1655" s="20">
        <f t="shared" si="4987"/>
        <v>0</v>
      </c>
      <c r="CB1655" s="20">
        <f t="shared" si="4814"/>
        <v>575182.7159999999</v>
      </c>
      <c r="CC1655" s="20">
        <f t="shared" si="4987"/>
        <v>0</v>
      </c>
      <c r="CD1655" s="20">
        <f t="shared" si="4808"/>
        <v>575182.7159999999</v>
      </c>
      <c r="CE1655" s="20">
        <f t="shared" si="4987"/>
        <v>0</v>
      </c>
    </row>
    <row r="1656" spans="1:84" x14ac:dyDescent="0.25">
      <c r="A1656" s="10" t="s">
        <v>127</v>
      </c>
      <c r="B1656" s="19">
        <v>620</v>
      </c>
      <c r="C1656" s="10" t="s">
        <v>338</v>
      </c>
      <c r="D1656" s="10" t="s">
        <v>332</v>
      </c>
      <c r="E1656" s="25" t="s">
        <v>586</v>
      </c>
      <c r="F1656" s="20">
        <v>601827.19999999995</v>
      </c>
      <c r="G1656" s="20">
        <v>613923</v>
      </c>
      <c r="H1656" s="20">
        <v>620412</v>
      </c>
      <c r="I1656" s="20">
        <v>-849.6</v>
      </c>
      <c r="J1656" s="20">
        <v>-849.6</v>
      </c>
      <c r="K1656" s="20">
        <v>-849.6</v>
      </c>
      <c r="L1656" s="20">
        <f t="shared" si="4713"/>
        <v>600977.6</v>
      </c>
      <c r="M1656" s="20">
        <f t="shared" si="4714"/>
        <v>613073.4</v>
      </c>
      <c r="N1656" s="20">
        <f t="shared" si="4715"/>
        <v>619562.4</v>
      </c>
      <c r="O1656" s="20"/>
      <c r="P1656" s="20"/>
      <c r="Q1656" s="20"/>
      <c r="R1656" s="20">
        <f t="shared" si="4853"/>
        <v>600977.6</v>
      </c>
      <c r="S1656" s="20">
        <f t="shared" si="4854"/>
        <v>613073.4</v>
      </c>
      <c r="T1656" s="20">
        <f t="shared" si="4855"/>
        <v>619562.4</v>
      </c>
      <c r="U1656" s="20"/>
      <c r="V1656" s="20">
        <f t="shared" si="4810"/>
        <v>600977.6</v>
      </c>
      <c r="W1656" s="20"/>
      <c r="X1656" s="20"/>
      <c r="Y1656" s="20"/>
      <c r="Z1656" s="20">
        <f t="shared" si="4805"/>
        <v>600977.6</v>
      </c>
      <c r="AA1656" s="20">
        <f t="shared" si="4806"/>
        <v>613073.4</v>
      </c>
      <c r="AB1656" s="20">
        <f t="shared" si="4807"/>
        <v>619562.4</v>
      </c>
      <c r="AC1656" s="20"/>
      <c r="AD1656" s="20"/>
      <c r="AE1656" s="20"/>
      <c r="AF1656" s="20">
        <f t="shared" si="4718"/>
        <v>600977.6</v>
      </c>
      <c r="AG1656" s="20">
        <f t="shared" si="4719"/>
        <v>613073.4</v>
      </c>
      <c r="AH1656" s="20">
        <f t="shared" si="4720"/>
        <v>619562.4</v>
      </c>
      <c r="AI1656" s="20"/>
      <c r="AJ1656" s="20">
        <f t="shared" si="4721"/>
        <v>600977.6</v>
      </c>
      <c r="AK1656" s="20">
        <f>-842.131-4071.8</f>
        <v>-4913.9310000000005</v>
      </c>
      <c r="AL1656" s="20"/>
      <c r="AM1656" s="20"/>
      <c r="AN1656" s="20">
        <f t="shared" si="4857"/>
        <v>596063.66899999999</v>
      </c>
      <c r="AO1656" s="20">
        <f t="shared" si="4858"/>
        <v>613073.4</v>
      </c>
      <c r="AP1656" s="20">
        <f t="shared" si="4859"/>
        <v>619562.4</v>
      </c>
      <c r="AQ1656" s="20"/>
      <c r="AR1656" s="20"/>
      <c r="AS1656" s="20"/>
      <c r="AT1656" s="20">
        <f t="shared" si="4860"/>
        <v>596063.66899999999</v>
      </c>
      <c r="AU1656" s="20">
        <f t="shared" si="4861"/>
        <v>613073.4</v>
      </c>
      <c r="AV1656" s="20">
        <f t="shared" si="4862"/>
        <v>619562.4</v>
      </c>
      <c r="AW1656" s="20"/>
      <c r="AX1656" s="20"/>
      <c r="AY1656" s="20"/>
      <c r="AZ1656" s="20">
        <f t="shared" si="4753"/>
        <v>596063.66899999999</v>
      </c>
      <c r="BA1656" s="20">
        <f t="shared" si="4754"/>
        <v>613073.4</v>
      </c>
      <c r="BB1656" s="20">
        <f t="shared" si="4755"/>
        <v>619562.4</v>
      </c>
      <c r="BC1656" s="20"/>
      <c r="BD1656" s="20">
        <f t="shared" si="4751"/>
        <v>596063.66899999999</v>
      </c>
      <c r="BE1656" s="20">
        <v>-593.41300000000001</v>
      </c>
      <c r="BF1656" s="20"/>
      <c r="BG1656" s="20"/>
      <c r="BH1656" s="20">
        <f t="shared" si="4934"/>
        <v>595470.25600000005</v>
      </c>
      <c r="BI1656" s="20">
        <f t="shared" si="4935"/>
        <v>613073.4</v>
      </c>
      <c r="BJ1656" s="20">
        <f t="shared" si="4936"/>
        <v>619562.4</v>
      </c>
      <c r="BK1656" s="20">
        <v>-11085.562</v>
      </c>
      <c r="BL1656" s="20"/>
      <c r="BM1656" s="20">
        <f t="shared" si="4937"/>
        <v>584384.69400000002</v>
      </c>
      <c r="BN1656" s="20">
        <f t="shared" si="4938"/>
        <v>613073.4</v>
      </c>
      <c r="BO1656" s="20">
        <v>-4848.3980000000001</v>
      </c>
      <c r="BP1656" s="20"/>
      <c r="BQ1656" s="20"/>
      <c r="BR1656" s="20">
        <f t="shared" si="4765"/>
        <v>579536.29599999997</v>
      </c>
      <c r="BS1656" s="20">
        <f t="shared" si="4766"/>
        <v>613073.4</v>
      </c>
      <c r="BT1656" s="20">
        <f t="shared" si="4767"/>
        <v>619562.4</v>
      </c>
      <c r="BU1656" s="20">
        <v>-433.08199999999999</v>
      </c>
      <c r="BV1656" s="20">
        <f t="shared" si="4768"/>
        <v>579103.21399999992</v>
      </c>
      <c r="BW1656" s="20">
        <v>-3920.498</v>
      </c>
      <c r="BX1656" s="20"/>
      <c r="BY1656" s="20">
        <f t="shared" si="4812"/>
        <v>575182.7159999999</v>
      </c>
      <c r="BZ1656" s="20">
        <f t="shared" si="4813"/>
        <v>613073.4</v>
      </c>
      <c r="CA1656" s="20"/>
      <c r="CB1656" s="20">
        <f t="shared" si="4814"/>
        <v>575182.7159999999</v>
      </c>
      <c r="CC1656" s="20"/>
      <c r="CD1656" s="20">
        <f t="shared" si="4808"/>
        <v>575182.7159999999</v>
      </c>
      <c r="CE1656" s="20"/>
    </row>
    <row r="1657" spans="1:84" ht="31.5" x14ac:dyDescent="0.25">
      <c r="A1657" s="10" t="s">
        <v>128</v>
      </c>
      <c r="B1657" s="19"/>
      <c r="C1657" s="10"/>
      <c r="D1657" s="10"/>
      <c r="E1657" s="25" t="s">
        <v>977</v>
      </c>
      <c r="F1657" s="20">
        <f>F1658</f>
        <v>321494.10000000003</v>
      </c>
      <c r="G1657" s="20">
        <f t="shared" ref="G1657:CE1657" si="4988">G1658</f>
        <v>321494.10000000003</v>
      </c>
      <c r="H1657" s="20">
        <f t="shared" si="4988"/>
        <v>321494.10000000003</v>
      </c>
      <c r="I1657" s="20">
        <f t="shared" si="4988"/>
        <v>-16356.3</v>
      </c>
      <c r="J1657" s="20">
        <f t="shared" si="4988"/>
        <v>-16356.3</v>
      </c>
      <c r="K1657" s="20">
        <f t="shared" si="4988"/>
        <v>-16356.3</v>
      </c>
      <c r="L1657" s="20">
        <f t="shared" si="4713"/>
        <v>305137.80000000005</v>
      </c>
      <c r="M1657" s="20">
        <f t="shared" si="4714"/>
        <v>305137.80000000005</v>
      </c>
      <c r="N1657" s="20">
        <f t="shared" si="4715"/>
        <v>305137.80000000005</v>
      </c>
      <c r="O1657" s="20">
        <f t="shared" si="4988"/>
        <v>0</v>
      </c>
      <c r="P1657" s="20">
        <f t="shared" si="4988"/>
        <v>0</v>
      </c>
      <c r="Q1657" s="20">
        <f t="shared" si="4988"/>
        <v>0</v>
      </c>
      <c r="R1657" s="20">
        <f t="shared" si="4853"/>
        <v>305137.80000000005</v>
      </c>
      <c r="S1657" s="20">
        <f t="shared" si="4854"/>
        <v>305137.80000000005</v>
      </c>
      <c r="T1657" s="20">
        <f t="shared" si="4855"/>
        <v>305137.80000000005</v>
      </c>
      <c r="U1657" s="20">
        <f t="shared" si="4988"/>
        <v>0</v>
      </c>
      <c r="V1657" s="20">
        <f t="shared" si="4810"/>
        <v>305137.80000000005</v>
      </c>
      <c r="W1657" s="20">
        <f t="shared" si="4988"/>
        <v>0</v>
      </c>
      <c r="X1657" s="20">
        <f t="shared" si="4988"/>
        <v>0</v>
      </c>
      <c r="Y1657" s="20">
        <f t="shared" si="4988"/>
        <v>0</v>
      </c>
      <c r="Z1657" s="20">
        <f t="shared" si="4805"/>
        <v>305137.80000000005</v>
      </c>
      <c r="AA1657" s="20">
        <f t="shared" si="4806"/>
        <v>305137.80000000005</v>
      </c>
      <c r="AB1657" s="20">
        <f t="shared" si="4807"/>
        <v>305137.80000000005</v>
      </c>
      <c r="AC1657" s="20">
        <f t="shared" si="4988"/>
        <v>0</v>
      </c>
      <c r="AD1657" s="20">
        <f t="shared" si="4988"/>
        <v>0</v>
      </c>
      <c r="AE1657" s="20">
        <f t="shared" si="4988"/>
        <v>0</v>
      </c>
      <c r="AF1657" s="20">
        <f t="shared" si="4718"/>
        <v>305137.80000000005</v>
      </c>
      <c r="AG1657" s="20">
        <f t="shared" si="4719"/>
        <v>305137.80000000005</v>
      </c>
      <c r="AH1657" s="20">
        <f t="shared" si="4720"/>
        <v>305137.80000000005</v>
      </c>
      <c r="AI1657" s="20">
        <f t="shared" si="4988"/>
        <v>0</v>
      </c>
      <c r="AJ1657" s="20">
        <f t="shared" si="4721"/>
        <v>305137.80000000005</v>
      </c>
      <c r="AK1657" s="20">
        <f t="shared" si="4988"/>
        <v>0</v>
      </c>
      <c r="AL1657" s="20">
        <f t="shared" si="4988"/>
        <v>0</v>
      </c>
      <c r="AM1657" s="20">
        <f t="shared" si="4988"/>
        <v>0</v>
      </c>
      <c r="AN1657" s="20">
        <f t="shared" si="4857"/>
        <v>305137.80000000005</v>
      </c>
      <c r="AO1657" s="20">
        <f t="shared" si="4858"/>
        <v>305137.80000000005</v>
      </c>
      <c r="AP1657" s="20">
        <f t="shared" si="4859"/>
        <v>305137.80000000005</v>
      </c>
      <c r="AQ1657" s="20">
        <f t="shared" si="4988"/>
        <v>0</v>
      </c>
      <c r="AR1657" s="20">
        <f t="shared" si="4988"/>
        <v>0</v>
      </c>
      <c r="AS1657" s="20">
        <f t="shared" si="4988"/>
        <v>0</v>
      </c>
      <c r="AT1657" s="20">
        <f t="shared" si="4860"/>
        <v>305137.80000000005</v>
      </c>
      <c r="AU1657" s="20">
        <f t="shared" si="4861"/>
        <v>305137.80000000005</v>
      </c>
      <c r="AV1657" s="20">
        <f t="shared" si="4862"/>
        <v>305137.80000000005</v>
      </c>
      <c r="AW1657" s="20">
        <f t="shared" si="4988"/>
        <v>0</v>
      </c>
      <c r="AX1657" s="20">
        <f t="shared" si="4988"/>
        <v>0</v>
      </c>
      <c r="AY1657" s="20">
        <f t="shared" si="4988"/>
        <v>0</v>
      </c>
      <c r="AZ1657" s="20">
        <f t="shared" si="4753"/>
        <v>305137.80000000005</v>
      </c>
      <c r="BA1657" s="20">
        <f t="shared" si="4754"/>
        <v>305137.80000000005</v>
      </c>
      <c r="BB1657" s="20">
        <f t="shared" si="4755"/>
        <v>305137.80000000005</v>
      </c>
      <c r="BC1657" s="20">
        <f t="shared" si="4988"/>
        <v>0</v>
      </c>
      <c r="BD1657" s="20">
        <f t="shared" si="4751"/>
        <v>305137.80000000005</v>
      </c>
      <c r="BE1657" s="20">
        <f t="shared" si="4988"/>
        <v>0</v>
      </c>
      <c r="BF1657" s="20">
        <f t="shared" si="4988"/>
        <v>0</v>
      </c>
      <c r="BG1657" s="20">
        <f t="shared" si="4988"/>
        <v>0</v>
      </c>
      <c r="BH1657" s="20">
        <f t="shared" si="4934"/>
        <v>305137.80000000005</v>
      </c>
      <c r="BI1657" s="20">
        <f t="shared" si="4935"/>
        <v>305137.80000000005</v>
      </c>
      <c r="BJ1657" s="20">
        <f t="shared" si="4936"/>
        <v>305137.80000000005</v>
      </c>
      <c r="BK1657" s="20">
        <f t="shared" si="4988"/>
        <v>0</v>
      </c>
      <c r="BL1657" s="20">
        <f t="shared" si="4988"/>
        <v>0</v>
      </c>
      <c r="BM1657" s="20">
        <f t="shared" si="4937"/>
        <v>305137.80000000005</v>
      </c>
      <c r="BN1657" s="20">
        <f t="shared" si="4938"/>
        <v>305137.80000000005</v>
      </c>
      <c r="BO1657" s="20">
        <f t="shared" si="4988"/>
        <v>2794.826</v>
      </c>
      <c r="BP1657" s="20">
        <f t="shared" si="4988"/>
        <v>0</v>
      </c>
      <c r="BQ1657" s="20">
        <f t="shared" si="4988"/>
        <v>0</v>
      </c>
      <c r="BR1657" s="20">
        <f t="shared" si="4765"/>
        <v>307932.62600000005</v>
      </c>
      <c r="BS1657" s="20">
        <f t="shared" si="4766"/>
        <v>305137.80000000005</v>
      </c>
      <c r="BT1657" s="20">
        <f t="shared" si="4767"/>
        <v>305137.80000000005</v>
      </c>
      <c r="BU1657" s="20">
        <f t="shared" si="4988"/>
        <v>0</v>
      </c>
      <c r="BV1657" s="20">
        <f t="shared" si="4768"/>
        <v>307932.62600000005</v>
      </c>
      <c r="BW1657" s="20">
        <f t="shared" si="4988"/>
        <v>0</v>
      </c>
      <c r="BX1657" s="20">
        <f t="shared" si="4988"/>
        <v>0</v>
      </c>
      <c r="BY1657" s="20">
        <f t="shared" si="4812"/>
        <v>307932.62600000005</v>
      </c>
      <c r="BZ1657" s="20">
        <f t="shared" si="4813"/>
        <v>305137.80000000005</v>
      </c>
      <c r="CA1657" s="20">
        <f t="shared" si="4988"/>
        <v>0</v>
      </c>
      <c r="CB1657" s="20">
        <f t="shared" si="4814"/>
        <v>307932.62600000005</v>
      </c>
      <c r="CC1657" s="20">
        <f t="shared" si="4988"/>
        <v>0</v>
      </c>
      <c r="CD1657" s="20">
        <f t="shared" si="4808"/>
        <v>307932.62600000005</v>
      </c>
      <c r="CE1657" s="20">
        <f t="shared" si="4988"/>
        <v>0</v>
      </c>
    </row>
    <row r="1658" spans="1:84" ht="47.25" x14ac:dyDescent="0.25">
      <c r="A1658" s="10" t="s">
        <v>128</v>
      </c>
      <c r="B1658" s="19">
        <v>600</v>
      </c>
      <c r="C1658" s="10"/>
      <c r="D1658" s="10"/>
      <c r="E1658" s="25" t="s">
        <v>614</v>
      </c>
      <c r="F1658" s="20">
        <f>F1659+F1661</f>
        <v>321494.10000000003</v>
      </c>
      <c r="G1658" s="20">
        <f t="shared" ref="G1658:K1658" si="4989">G1659+G1661</f>
        <v>321494.10000000003</v>
      </c>
      <c r="H1658" s="20">
        <f t="shared" si="4989"/>
        <v>321494.10000000003</v>
      </c>
      <c r="I1658" s="20">
        <f t="shared" si="4989"/>
        <v>-16356.3</v>
      </c>
      <c r="J1658" s="20">
        <f t="shared" si="4989"/>
        <v>-16356.3</v>
      </c>
      <c r="K1658" s="20">
        <f t="shared" si="4989"/>
        <v>-16356.3</v>
      </c>
      <c r="L1658" s="20">
        <f t="shared" si="4713"/>
        <v>305137.80000000005</v>
      </c>
      <c r="M1658" s="20">
        <f t="shared" si="4714"/>
        <v>305137.80000000005</v>
      </c>
      <c r="N1658" s="20">
        <f t="shared" si="4715"/>
        <v>305137.80000000005</v>
      </c>
      <c r="O1658" s="20">
        <f t="shared" ref="O1658:Q1658" si="4990">O1659+O1661</f>
        <v>0</v>
      </c>
      <c r="P1658" s="20">
        <f t="shared" si="4990"/>
        <v>0</v>
      </c>
      <c r="Q1658" s="20">
        <f t="shared" si="4990"/>
        <v>0</v>
      </c>
      <c r="R1658" s="20">
        <f t="shared" si="4853"/>
        <v>305137.80000000005</v>
      </c>
      <c r="S1658" s="20">
        <f t="shared" si="4854"/>
        <v>305137.80000000005</v>
      </c>
      <c r="T1658" s="20">
        <f t="shared" si="4855"/>
        <v>305137.80000000005</v>
      </c>
      <c r="U1658" s="20">
        <f t="shared" ref="U1658:CE1658" si="4991">U1659+U1661</f>
        <v>0</v>
      </c>
      <c r="V1658" s="20">
        <f t="shared" si="4810"/>
        <v>305137.80000000005</v>
      </c>
      <c r="W1658" s="20">
        <f t="shared" ref="W1658:Y1658" si="4992">W1659+W1661</f>
        <v>0</v>
      </c>
      <c r="X1658" s="20">
        <f t="shared" si="4992"/>
        <v>0</v>
      </c>
      <c r="Y1658" s="20">
        <f t="shared" si="4992"/>
        <v>0</v>
      </c>
      <c r="Z1658" s="20">
        <f t="shared" si="4805"/>
        <v>305137.80000000005</v>
      </c>
      <c r="AA1658" s="20">
        <f t="shared" si="4806"/>
        <v>305137.80000000005</v>
      </c>
      <c r="AB1658" s="20">
        <f t="shared" si="4807"/>
        <v>305137.80000000005</v>
      </c>
      <c r="AC1658" s="20">
        <f t="shared" ref="AC1658:AE1658" si="4993">AC1659+AC1661</f>
        <v>0</v>
      </c>
      <c r="AD1658" s="20">
        <f t="shared" si="4993"/>
        <v>0</v>
      </c>
      <c r="AE1658" s="20">
        <f t="shared" si="4993"/>
        <v>0</v>
      </c>
      <c r="AF1658" s="20">
        <f t="shared" si="4718"/>
        <v>305137.80000000005</v>
      </c>
      <c r="AG1658" s="20">
        <f t="shared" si="4719"/>
        <v>305137.80000000005</v>
      </c>
      <c r="AH1658" s="20">
        <f t="shared" si="4720"/>
        <v>305137.80000000005</v>
      </c>
      <c r="AI1658" s="20">
        <f t="shared" ref="AI1658" si="4994">AI1659+AI1661</f>
        <v>0</v>
      </c>
      <c r="AJ1658" s="20">
        <f t="shared" si="4721"/>
        <v>305137.80000000005</v>
      </c>
      <c r="AK1658" s="20">
        <f t="shared" ref="AK1658:AM1658" si="4995">AK1659+AK1661</f>
        <v>0</v>
      </c>
      <c r="AL1658" s="20">
        <f t="shared" si="4995"/>
        <v>0</v>
      </c>
      <c r="AM1658" s="20">
        <f t="shared" si="4995"/>
        <v>0</v>
      </c>
      <c r="AN1658" s="20">
        <f t="shared" si="4857"/>
        <v>305137.80000000005</v>
      </c>
      <c r="AO1658" s="20">
        <f t="shared" si="4858"/>
        <v>305137.80000000005</v>
      </c>
      <c r="AP1658" s="20">
        <f t="shared" si="4859"/>
        <v>305137.80000000005</v>
      </c>
      <c r="AQ1658" s="20">
        <f t="shared" ref="AQ1658:AS1658" si="4996">AQ1659+AQ1661</f>
        <v>0</v>
      </c>
      <c r="AR1658" s="20">
        <f t="shared" si="4996"/>
        <v>0</v>
      </c>
      <c r="AS1658" s="20">
        <f t="shared" si="4996"/>
        <v>0</v>
      </c>
      <c r="AT1658" s="20">
        <f t="shared" si="4860"/>
        <v>305137.80000000005</v>
      </c>
      <c r="AU1658" s="20">
        <f t="shared" si="4861"/>
        <v>305137.80000000005</v>
      </c>
      <c r="AV1658" s="20">
        <f t="shared" si="4862"/>
        <v>305137.80000000005</v>
      </c>
      <c r="AW1658" s="20">
        <f t="shared" ref="AW1658:AY1658" si="4997">AW1659+AW1661</f>
        <v>0</v>
      </c>
      <c r="AX1658" s="20">
        <f t="shared" si="4997"/>
        <v>0</v>
      </c>
      <c r="AY1658" s="20">
        <f t="shared" si="4997"/>
        <v>0</v>
      </c>
      <c r="AZ1658" s="20">
        <f t="shared" si="4753"/>
        <v>305137.80000000005</v>
      </c>
      <c r="BA1658" s="20">
        <f t="shared" si="4754"/>
        <v>305137.80000000005</v>
      </c>
      <c r="BB1658" s="20">
        <f t="shared" si="4755"/>
        <v>305137.80000000005</v>
      </c>
      <c r="BC1658" s="20">
        <f t="shared" ref="BC1658" si="4998">BC1659+BC1661</f>
        <v>0</v>
      </c>
      <c r="BD1658" s="20">
        <f t="shared" si="4751"/>
        <v>305137.80000000005</v>
      </c>
      <c r="BE1658" s="20">
        <f t="shared" ref="BE1658:BG1658" si="4999">BE1659+BE1661</f>
        <v>0</v>
      </c>
      <c r="BF1658" s="20">
        <f t="shared" si="4999"/>
        <v>0</v>
      </c>
      <c r="BG1658" s="20">
        <f t="shared" si="4999"/>
        <v>0</v>
      </c>
      <c r="BH1658" s="20">
        <f t="shared" si="4934"/>
        <v>305137.80000000005</v>
      </c>
      <c r="BI1658" s="20">
        <f t="shared" si="4935"/>
        <v>305137.80000000005</v>
      </c>
      <c r="BJ1658" s="20">
        <f t="shared" si="4936"/>
        <v>305137.80000000005</v>
      </c>
      <c r="BK1658" s="20">
        <f t="shared" ref="BK1658:BL1658" si="5000">BK1659+BK1661</f>
        <v>0</v>
      </c>
      <c r="BL1658" s="20">
        <f t="shared" si="5000"/>
        <v>0</v>
      </c>
      <c r="BM1658" s="20">
        <f t="shared" si="4937"/>
        <v>305137.80000000005</v>
      </c>
      <c r="BN1658" s="20">
        <f t="shared" si="4938"/>
        <v>305137.80000000005</v>
      </c>
      <c r="BO1658" s="20">
        <f t="shared" ref="BO1658:BQ1658" si="5001">BO1659+BO1661</f>
        <v>2794.826</v>
      </c>
      <c r="BP1658" s="20">
        <f t="shared" si="5001"/>
        <v>0</v>
      </c>
      <c r="BQ1658" s="20">
        <f t="shared" si="5001"/>
        <v>0</v>
      </c>
      <c r="BR1658" s="20">
        <f t="shared" si="4765"/>
        <v>307932.62600000005</v>
      </c>
      <c r="BS1658" s="20">
        <f t="shared" si="4766"/>
        <v>305137.80000000005</v>
      </c>
      <c r="BT1658" s="20">
        <f t="shared" si="4767"/>
        <v>305137.80000000005</v>
      </c>
      <c r="BU1658" s="20">
        <f t="shared" ref="BU1658" si="5002">BU1659+BU1661</f>
        <v>0</v>
      </c>
      <c r="BV1658" s="20">
        <f t="shared" si="4768"/>
        <v>307932.62600000005</v>
      </c>
      <c r="BW1658" s="20">
        <f t="shared" ref="BW1658:BX1658" si="5003">BW1659+BW1661</f>
        <v>0</v>
      </c>
      <c r="BX1658" s="20">
        <f t="shared" si="5003"/>
        <v>0</v>
      </c>
      <c r="BY1658" s="20">
        <f t="shared" si="4812"/>
        <v>307932.62600000005</v>
      </c>
      <c r="BZ1658" s="20">
        <f t="shared" si="4813"/>
        <v>305137.80000000005</v>
      </c>
      <c r="CA1658" s="20">
        <f t="shared" ref="CA1658" si="5004">CA1659+CA1661</f>
        <v>0</v>
      </c>
      <c r="CB1658" s="20">
        <f t="shared" si="4814"/>
        <v>307932.62600000005</v>
      </c>
      <c r="CC1658" s="20">
        <f t="shared" ref="CC1658" si="5005">CC1659+CC1661</f>
        <v>0</v>
      </c>
      <c r="CD1658" s="20">
        <f t="shared" si="4808"/>
        <v>307932.62600000005</v>
      </c>
      <c r="CE1658" s="20">
        <f t="shared" si="4991"/>
        <v>0</v>
      </c>
    </row>
    <row r="1659" spans="1:84" x14ac:dyDescent="0.25">
      <c r="A1659" s="10" t="s">
        <v>128</v>
      </c>
      <c r="B1659" s="19">
        <v>610</v>
      </c>
      <c r="C1659" s="10"/>
      <c r="D1659" s="10"/>
      <c r="E1659" s="25" t="s">
        <v>615</v>
      </c>
      <c r="F1659" s="20">
        <f>F1660</f>
        <v>46690.9</v>
      </c>
      <c r="G1659" s="20">
        <f t="shared" ref="G1659:CE1659" si="5006">G1660</f>
        <v>46690.9</v>
      </c>
      <c r="H1659" s="20">
        <f t="shared" si="5006"/>
        <v>46690.9</v>
      </c>
      <c r="I1659" s="20">
        <f t="shared" si="5006"/>
        <v>-16356.3</v>
      </c>
      <c r="J1659" s="20">
        <f t="shared" si="5006"/>
        <v>-16356.3</v>
      </c>
      <c r="K1659" s="20">
        <f t="shared" si="5006"/>
        <v>-16356.3</v>
      </c>
      <c r="L1659" s="20">
        <f t="shared" si="4713"/>
        <v>30334.600000000002</v>
      </c>
      <c r="M1659" s="20">
        <f t="shared" si="4714"/>
        <v>30334.600000000002</v>
      </c>
      <c r="N1659" s="20">
        <f t="shared" si="4715"/>
        <v>30334.600000000002</v>
      </c>
      <c r="O1659" s="20">
        <f t="shared" si="5006"/>
        <v>0</v>
      </c>
      <c r="P1659" s="20">
        <f t="shared" si="5006"/>
        <v>0</v>
      </c>
      <c r="Q1659" s="20">
        <f t="shared" si="5006"/>
        <v>0</v>
      </c>
      <c r="R1659" s="20">
        <f t="shared" si="4853"/>
        <v>30334.600000000002</v>
      </c>
      <c r="S1659" s="20">
        <f t="shared" si="4854"/>
        <v>30334.600000000002</v>
      </c>
      <c r="T1659" s="20">
        <f t="shared" si="4855"/>
        <v>30334.600000000002</v>
      </c>
      <c r="U1659" s="20">
        <f t="shared" si="5006"/>
        <v>0</v>
      </c>
      <c r="V1659" s="20">
        <f t="shared" si="4810"/>
        <v>30334.600000000002</v>
      </c>
      <c r="W1659" s="20">
        <f t="shared" si="5006"/>
        <v>0</v>
      </c>
      <c r="X1659" s="20">
        <f t="shared" si="5006"/>
        <v>0</v>
      </c>
      <c r="Y1659" s="20">
        <f t="shared" si="5006"/>
        <v>0</v>
      </c>
      <c r="Z1659" s="20">
        <f t="shared" si="4805"/>
        <v>30334.600000000002</v>
      </c>
      <c r="AA1659" s="20">
        <f t="shared" si="4806"/>
        <v>30334.600000000002</v>
      </c>
      <c r="AB1659" s="20">
        <f t="shared" si="4807"/>
        <v>30334.600000000002</v>
      </c>
      <c r="AC1659" s="20">
        <f t="shared" si="5006"/>
        <v>0</v>
      </c>
      <c r="AD1659" s="20">
        <f t="shared" si="5006"/>
        <v>0</v>
      </c>
      <c r="AE1659" s="20">
        <f t="shared" si="5006"/>
        <v>0</v>
      </c>
      <c r="AF1659" s="20">
        <f t="shared" si="4718"/>
        <v>30334.600000000002</v>
      </c>
      <c r="AG1659" s="20">
        <f t="shared" si="4719"/>
        <v>30334.600000000002</v>
      </c>
      <c r="AH1659" s="20">
        <f t="shared" si="4720"/>
        <v>30334.600000000002</v>
      </c>
      <c r="AI1659" s="20">
        <f t="shared" si="5006"/>
        <v>0</v>
      </c>
      <c r="AJ1659" s="20">
        <f t="shared" si="4721"/>
        <v>30334.600000000002</v>
      </c>
      <c r="AK1659" s="20">
        <f t="shared" si="5006"/>
        <v>0</v>
      </c>
      <c r="AL1659" s="20">
        <f t="shared" si="5006"/>
        <v>0</v>
      </c>
      <c r="AM1659" s="20">
        <f t="shared" si="5006"/>
        <v>0</v>
      </c>
      <c r="AN1659" s="20">
        <f t="shared" si="4857"/>
        <v>30334.600000000002</v>
      </c>
      <c r="AO1659" s="20">
        <f t="shared" si="4858"/>
        <v>30334.600000000002</v>
      </c>
      <c r="AP1659" s="20">
        <f t="shared" si="4859"/>
        <v>30334.600000000002</v>
      </c>
      <c r="AQ1659" s="20">
        <f t="shared" si="5006"/>
        <v>0</v>
      </c>
      <c r="AR1659" s="20">
        <f t="shared" si="5006"/>
        <v>0</v>
      </c>
      <c r="AS1659" s="20">
        <f t="shared" si="5006"/>
        <v>0</v>
      </c>
      <c r="AT1659" s="20">
        <f t="shared" si="4860"/>
        <v>30334.600000000002</v>
      </c>
      <c r="AU1659" s="20">
        <f t="shared" si="4861"/>
        <v>30334.600000000002</v>
      </c>
      <c r="AV1659" s="20">
        <f t="shared" si="4862"/>
        <v>30334.600000000002</v>
      </c>
      <c r="AW1659" s="20">
        <f t="shared" si="5006"/>
        <v>0</v>
      </c>
      <c r="AX1659" s="20">
        <f t="shared" si="5006"/>
        <v>0</v>
      </c>
      <c r="AY1659" s="20">
        <f t="shared" si="5006"/>
        <v>0</v>
      </c>
      <c r="AZ1659" s="20">
        <f t="shared" si="4753"/>
        <v>30334.600000000002</v>
      </c>
      <c r="BA1659" s="20">
        <f t="shared" si="4754"/>
        <v>30334.600000000002</v>
      </c>
      <c r="BB1659" s="20">
        <f t="shared" si="4755"/>
        <v>30334.600000000002</v>
      </c>
      <c r="BC1659" s="20">
        <f t="shared" si="5006"/>
        <v>0</v>
      </c>
      <c r="BD1659" s="20">
        <f t="shared" si="4751"/>
        <v>30334.600000000002</v>
      </c>
      <c r="BE1659" s="20">
        <f t="shared" si="5006"/>
        <v>0</v>
      </c>
      <c r="BF1659" s="20">
        <f t="shared" si="5006"/>
        <v>0</v>
      </c>
      <c r="BG1659" s="20">
        <f t="shared" si="5006"/>
        <v>0</v>
      </c>
      <c r="BH1659" s="20">
        <f t="shared" si="4934"/>
        <v>30334.600000000002</v>
      </c>
      <c r="BI1659" s="20">
        <f t="shared" si="4935"/>
        <v>30334.600000000002</v>
      </c>
      <c r="BJ1659" s="20">
        <f t="shared" si="4936"/>
        <v>30334.600000000002</v>
      </c>
      <c r="BK1659" s="20">
        <f t="shared" si="5006"/>
        <v>0</v>
      </c>
      <c r="BL1659" s="20">
        <f t="shared" si="5006"/>
        <v>0</v>
      </c>
      <c r="BM1659" s="20">
        <f t="shared" si="4937"/>
        <v>30334.600000000002</v>
      </c>
      <c r="BN1659" s="20">
        <f t="shared" si="4938"/>
        <v>30334.600000000002</v>
      </c>
      <c r="BO1659" s="20">
        <f t="shared" si="5006"/>
        <v>0</v>
      </c>
      <c r="BP1659" s="20">
        <f t="shared" si="5006"/>
        <v>0</v>
      </c>
      <c r="BQ1659" s="20">
        <f t="shared" si="5006"/>
        <v>0</v>
      </c>
      <c r="BR1659" s="20">
        <f t="shared" si="4765"/>
        <v>30334.600000000002</v>
      </c>
      <c r="BS1659" s="20">
        <f t="shared" si="4766"/>
        <v>30334.600000000002</v>
      </c>
      <c r="BT1659" s="20">
        <f t="shared" si="4767"/>
        <v>30334.600000000002</v>
      </c>
      <c r="BU1659" s="20">
        <f t="shared" si="5006"/>
        <v>0</v>
      </c>
      <c r="BV1659" s="20">
        <f t="shared" si="4768"/>
        <v>30334.600000000002</v>
      </c>
      <c r="BW1659" s="20">
        <f t="shared" si="5006"/>
        <v>0</v>
      </c>
      <c r="BX1659" s="20">
        <f t="shared" si="5006"/>
        <v>0</v>
      </c>
      <c r="BY1659" s="20">
        <f t="shared" si="4812"/>
        <v>30334.600000000002</v>
      </c>
      <c r="BZ1659" s="20">
        <f t="shared" si="4813"/>
        <v>30334.600000000002</v>
      </c>
      <c r="CA1659" s="20">
        <f t="shared" si="5006"/>
        <v>0</v>
      </c>
      <c r="CB1659" s="20">
        <f t="shared" si="4814"/>
        <v>30334.600000000002</v>
      </c>
      <c r="CC1659" s="20">
        <f t="shared" si="5006"/>
        <v>0</v>
      </c>
      <c r="CD1659" s="20">
        <f t="shared" si="4808"/>
        <v>30334.600000000002</v>
      </c>
      <c r="CE1659" s="20">
        <f t="shared" si="5006"/>
        <v>0</v>
      </c>
    </row>
    <row r="1660" spans="1:84" x14ac:dyDescent="0.25">
      <c r="A1660" s="10" t="s">
        <v>128</v>
      </c>
      <c r="B1660" s="19">
        <v>610</v>
      </c>
      <c r="C1660" s="10" t="s">
        <v>338</v>
      </c>
      <c r="D1660" s="10" t="s">
        <v>332</v>
      </c>
      <c r="E1660" s="25" t="s">
        <v>586</v>
      </c>
      <c r="F1660" s="20">
        <v>46690.9</v>
      </c>
      <c r="G1660" s="20">
        <v>46690.9</v>
      </c>
      <c r="H1660" s="20">
        <v>46690.9</v>
      </c>
      <c r="I1660" s="20">
        <v>-16356.3</v>
      </c>
      <c r="J1660" s="20">
        <v>-16356.3</v>
      </c>
      <c r="K1660" s="20">
        <v>-16356.3</v>
      </c>
      <c r="L1660" s="20">
        <f t="shared" si="4713"/>
        <v>30334.600000000002</v>
      </c>
      <c r="M1660" s="20">
        <f t="shared" si="4714"/>
        <v>30334.600000000002</v>
      </c>
      <c r="N1660" s="20">
        <f t="shared" si="4715"/>
        <v>30334.600000000002</v>
      </c>
      <c r="O1660" s="20"/>
      <c r="P1660" s="20"/>
      <c r="Q1660" s="20"/>
      <c r="R1660" s="20">
        <f t="shared" si="4853"/>
        <v>30334.600000000002</v>
      </c>
      <c r="S1660" s="20">
        <f t="shared" si="4854"/>
        <v>30334.600000000002</v>
      </c>
      <c r="T1660" s="20">
        <f t="shared" si="4855"/>
        <v>30334.600000000002</v>
      </c>
      <c r="U1660" s="20"/>
      <c r="V1660" s="20">
        <f t="shared" si="4810"/>
        <v>30334.600000000002</v>
      </c>
      <c r="W1660" s="20"/>
      <c r="X1660" s="20"/>
      <c r="Y1660" s="20"/>
      <c r="Z1660" s="20">
        <f t="shared" si="4805"/>
        <v>30334.600000000002</v>
      </c>
      <c r="AA1660" s="20">
        <f t="shared" si="4806"/>
        <v>30334.600000000002</v>
      </c>
      <c r="AB1660" s="20">
        <f t="shared" si="4807"/>
        <v>30334.600000000002</v>
      </c>
      <c r="AC1660" s="20"/>
      <c r="AD1660" s="20"/>
      <c r="AE1660" s="20"/>
      <c r="AF1660" s="20">
        <f t="shared" si="4718"/>
        <v>30334.600000000002</v>
      </c>
      <c r="AG1660" s="20">
        <f t="shared" si="4719"/>
        <v>30334.600000000002</v>
      </c>
      <c r="AH1660" s="20">
        <f t="shared" si="4720"/>
        <v>30334.600000000002</v>
      </c>
      <c r="AI1660" s="20"/>
      <c r="AJ1660" s="20">
        <f t="shared" si="4721"/>
        <v>30334.600000000002</v>
      </c>
      <c r="AK1660" s="20"/>
      <c r="AL1660" s="20"/>
      <c r="AM1660" s="20"/>
      <c r="AN1660" s="20">
        <f t="shared" si="4857"/>
        <v>30334.600000000002</v>
      </c>
      <c r="AO1660" s="20">
        <f t="shared" si="4858"/>
        <v>30334.600000000002</v>
      </c>
      <c r="AP1660" s="20">
        <f t="shared" si="4859"/>
        <v>30334.600000000002</v>
      </c>
      <c r="AQ1660" s="20"/>
      <c r="AR1660" s="20"/>
      <c r="AS1660" s="20"/>
      <c r="AT1660" s="20">
        <f t="shared" si="4860"/>
        <v>30334.600000000002</v>
      </c>
      <c r="AU1660" s="20">
        <f t="shared" si="4861"/>
        <v>30334.600000000002</v>
      </c>
      <c r="AV1660" s="20">
        <f t="shared" si="4862"/>
        <v>30334.600000000002</v>
      </c>
      <c r="AW1660" s="20"/>
      <c r="AX1660" s="20"/>
      <c r="AY1660" s="20"/>
      <c r="AZ1660" s="20">
        <f t="shared" si="4753"/>
        <v>30334.600000000002</v>
      </c>
      <c r="BA1660" s="20">
        <f t="shared" si="4754"/>
        <v>30334.600000000002</v>
      </c>
      <c r="BB1660" s="20">
        <f t="shared" si="4755"/>
        <v>30334.600000000002</v>
      </c>
      <c r="BC1660" s="20"/>
      <c r="BD1660" s="20">
        <f t="shared" si="4751"/>
        <v>30334.600000000002</v>
      </c>
      <c r="BE1660" s="20"/>
      <c r="BF1660" s="20"/>
      <c r="BG1660" s="20"/>
      <c r="BH1660" s="20">
        <f t="shared" si="4934"/>
        <v>30334.600000000002</v>
      </c>
      <c r="BI1660" s="20">
        <f t="shared" si="4935"/>
        <v>30334.600000000002</v>
      </c>
      <c r="BJ1660" s="20">
        <f t="shared" si="4936"/>
        <v>30334.600000000002</v>
      </c>
      <c r="BK1660" s="20"/>
      <c r="BL1660" s="20"/>
      <c r="BM1660" s="20">
        <f t="shared" si="4937"/>
        <v>30334.600000000002</v>
      </c>
      <c r="BN1660" s="20">
        <f t="shared" si="4938"/>
        <v>30334.600000000002</v>
      </c>
      <c r="BO1660" s="20"/>
      <c r="BP1660" s="20"/>
      <c r="BQ1660" s="20"/>
      <c r="BR1660" s="20">
        <f t="shared" si="4765"/>
        <v>30334.600000000002</v>
      </c>
      <c r="BS1660" s="20">
        <f t="shared" si="4766"/>
        <v>30334.600000000002</v>
      </c>
      <c r="BT1660" s="20">
        <f t="shared" si="4767"/>
        <v>30334.600000000002</v>
      </c>
      <c r="BU1660" s="20"/>
      <c r="BV1660" s="20">
        <f t="shared" si="4768"/>
        <v>30334.600000000002</v>
      </c>
      <c r="BW1660" s="20"/>
      <c r="BX1660" s="20"/>
      <c r="BY1660" s="20">
        <f t="shared" si="4812"/>
        <v>30334.600000000002</v>
      </c>
      <c r="BZ1660" s="20">
        <f t="shared" si="4813"/>
        <v>30334.600000000002</v>
      </c>
      <c r="CA1660" s="20"/>
      <c r="CB1660" s="20">
        <f t="shared" si="4814"/>
        <v>30334.600000000002</v>
      </c>
      <c r="CC1660" s="20"/>
      <c r="CD1660" s="20">
        <f t="shared" si="4808"/>
        <v>30334.600000000002</v>
      </c>
      <c r="CE1660" s="20"/>
    </row>
    <row r="1661" spans="1:84" x14ac:dyDescent="0.25">
      <c r="A1661" s="10" t="s">
        <v>128</v>
      </c>
      <c r="B1661" s="19">
        <v>620</v>
      </c>
      <c r="C1661" s="10"/>
      <c r="D1661" s="10"/>
      <c r="E1661" s="25" t="s">
        <v>616</v>
      </c>
      <c r="F1661" s="20">
        <f>F1662</f>
        <v>274803.20000000001</v>
      </c>
      <c r="G1661" s="20">
        <f t="shared" ref="G1661:CE1661" si="5007">G1662</f>
        <v>274803.20000000001</v>
      </c>
      <c r="H1661" s="20">
        <f t="shared" si="5007"/>
        <v>274803.20000000001</v>
      </c>
      <c r="I1661" s="20">
        <f t="shared" si="5007"/>
        <v>0</v>
      </c>
      <c r="J1661" s="20">
        <f t="shared" si="5007"/>
        <v>0</v>
      </c>
      <c r="K1661" s="20">
        <f t="shared" si="5007"/>
        <v>0</v>
      </c>
      <c r="L1661" s="20">
        <f t="shared" si="4713"/>
        <v>274803.20000000001</v>
      </c>
      <c r="M1661" s="20">
        <f t="shared" si="4714"/>
        <v>274803.20000000001</v>
      </c>
      <c r="N1661" s="20">
        <f t="shared" si="4715"/>
        <v>274803.20000000001</v>
      </c>
      <c r="O1661" s="20">
        <f t="shared" si="5007"/>
        <v>0</v>
      </c>
      <c r="P1661" s="20">
        <f t="shared" si="5007"/>
        <v>0</v>
      </c>
      <c r="Q1661" s="20">
        <f t="shared" si="5007"/>
        <v>0</v>
      </c>
      <c r="R1661" s="20">
        <f t="shared" si="4853"/>
        <v>274803.20000000001</v>
      </c>
      <c r="S1661" s="20">
        <f t="shared" si="4854"/>
        <v>274803.20000000001</v>
      </c>
      <c r="T1661" s="20">
        <f t="shared" si="4855"/>
        <v>274803.20000000001</v>
      </c>
      <c r="U1661" s="20">
        <f t="shared" si="5007"/>
        <v>0</v>
      </c>
      <c r="V1661" s="20">
        <f t="shared" si="4810"/>
        <v>274803.20000000001</v>
      </c>
      <c r="W1661" s="20">
        <f t="shared" si="5007"/>
        <v>0</v>
      </c>
      <c r="X1661" s="20">
        <f t="shared" si="5007"/>
        <v>0</v>
      </c>
      <c r="Y1661" s="20">
        <f t="shared" si="5007"/>
        <v>0</v>
      </c>
      <c r="Z1661" s="20">
        <f t="shared" si="4805"/>
        <v>274803.20000000001</v>
      </c>
      <c r="AA1661" s="20">
        <f t="shared" si="4806"/>
        <v>274803.20000000001</v>
      </c>
      <c r="AB1661" s="20">
        <f t="shared" si="4807"/>
        <v>274803.20000000001</v>
      </c>
      <c r="AC1661" s="20">
        <f t="shared" si="5007"/>
        <v>0</v>
      </c>
      <c r="AD1661" s="20">
        <f t="shared" si="5007"/>
        <v>0</v>
      </c>
      <c r="AE1661" s="20">
        <f t="shared" si="5007"/>
        <v>0</v>
      </c>
      <c r="AF1661" s="20">
        <f t="shared" si="4718"/>
        <v>274803.20000000001</v>
      </c>
      <c r="AG1661" s="20">
        <f t="shared" si="4719"/>
        <v>274803.20000000001</v>
      </c>
      <c r="AH1661" s="20">
        <f t="shared" si="4720"/>
        <v>274803.20000000001</v>
      </c>
      <c r="AI1661" s="20">
        <f t="shared" si="5007"/>
        <v>0</v>
      </c>
      <c r="AJ1661" s="20">
        <f t="shared" si="4721"/>
        <v>274803.20000000001</v>
      </c>
      <c r="AK1661" s="20">
        <f t="shared" si="5007"/>
        <v>0</v>
      </c>
      <c r="AL1661" s="20">
        <f t="shared" si="5007"/>
        <v>0</v>
      </c>
      <c r="AM1661" s="20">
        <f t="shared" si="5007"/>
        <v>0</v>
      </c>
      <c r="AN1661" s="20">
        <f t="shared" si="4857"/>
        <v>274803.20000000001</v>
      </c>
      <c r="AO1661" s="20">
        <f t="shared" si="4858"/>
        <v>274803.20000000001</v>
      </c>
      <c r="AP1661" s="20">
        <f t="shared" si="4859"/>
        <v>274803.20000000001</v>
      </c>
      <c r="AQ1661" s="20">
        <f t="shared" si="5007"/>
        <v>0</v>
      </c>
      <c r="AR1661" s="20">
        <f t="shared" si="5007"/>
        <v>0</v>
      </c>
      <c r="AS1661" s="20">
        <f t="shared" si="5007"/>
        <v>0</v>
      </c>
      <c r="AT1661" s="20">
        <f t="shared" si="4860"/>
        <v>274803.20000000001</v>
      </c>
      <c r="AU1661" s="20">
        <f t="shared" si="4861"/>
        <v>274803.20000000001</v>
      </c>
      <c r="AV1661" s="20">
        <f t="shared" si="4862"/>
        <v>274803.20000000001</v>
      </c>
      <c r="AW1661" s="20">
        <f t="shared" si="5007"/>
        <v>0</v>
      </c>
      <c r="AX1661" s="20">
        <f t="shared" si="5007"/>
        <v>0</v>
      </c>
      <c r="AY1661" s="20">
        <f t="shared" si="5007"/>
        <v>0</v>
      </c>
      <c r="AZ1661" s="20">
        <f t="shared" si="4753"/>
        <v>274803.20000000001</v>
      </c>
      <c r="BA1661" s="20">
        <f t="shared" si="4754"/>
        <v>274803.20000000001</v>
      </c>
      <c r="BB1661" s="20">
        <f t="shared" si="4755"/>
        <v>274803.20000000001</v>
      </c>
      <c r="BC1661" s="20">
        <f t="shared" si="5007"/>
        <v>0</v>
      </c>
      <c r="BD1661" s="20">
        <f t="shared" si="4751"/>
        <v>274803.20000000001</v>
      </c>
      <c r="BE1661" s="20">
        <f t="shared" si="5007"/>
        <v>0</v>
      </c>
      <c r="BF1661" s="20">
        <f t="shared" si="5007"/>
        <v>0</v>
      </c>
      <c r="BG1661" s="20">
        <f t="shared" si="5007"/>
        <v>0</v>
      </c>
      <c r="BH1661" s="20">
        <f t="shared" si="4934"/>
        <v>274803.20000000001</v>
      </c>
      <c r="BI1661" s="20">
        <f t="shared" si="4935"/>
        <v>274803.20000000001</v>
      </c>
      <c r="BJ1661" s="20">
        <f t="shared" si="4936"/>
        <v>274803.20000000001</v>
      </c>
      <c r="BK1661" s="20">
        <f t="shared" si="5007"/>
        <v>0</v>
      </c>
      <c r="BL1661" s="20">
        <f t="shared" si="5007"/>
        <v>0</v>
      </c>
      <c r="BM1661" s="20">
        <f t="shared" si="4937"/>
        <v>274803.20000000001</v>
      </c>
      <c r="BN1661" s="20">
        <f t="shared" si="4938"/>
        <v>274803.20000000001</v>
      </c>
      <c r="BO1661" s="20">
        <f t="shared" si="5007"/>
        <v>2794.826</v>
      </c>
      <c r="BP1661" s="20">
        <f t="shared" si="5007"/>
        <v>0</v>
      </c>
      <c r="BQ1661" s="20">
        <f t="shared" si="5007"/>
        <v>0</v>
      </c>
      <c r="BR1661" s="20">
        <f t="shared" si="4765"/>
        <v>277598.02600000001</v>
      </c>
      <c r="BS1661" s="20">
        <f t="shared" si="4766"/>
        <v>274803.20000000001</v>
      </c>
      <c r="BT1661" s="20">
        <f t="shared" si="4767"/>
        <v>274803.20000000001</v>
      </c>
      <c r="BU1661" s="20">
        <f t="shared" si="5007"/>
        <v>0</v>
      </c>
      <c r="BV1661" s="20">
        <f t="shared" si="4768"/>
        <v>277598.02600000001</v>
      </c>
      <c r="BW1661" s="20">
        <f t="shared" si="5007"/>
        <v>0</v>
      </c>
      <c r="BX1661" s="20">
        <f t="shared" si="5007"/>
        <v>0</v>
      </c>
      <c r="BY1661" s="20">
        <f t="shared" si="4812"/>
        <v>277598.02600000001</v>
      </c>
      <c r="BZ1661" s="20">
        <f t="shared" si="4813"/>
        <v>274803.20000000001</v>
      </c>
      <c r="CA1661" s="20">
        <f t="shared" si="5007"/>
        <v>0</v>
      </c>
      <c r="CB1661" s="20">
        <f t="shared" si="4814"/>
        <v>277598.02600000001</v>
      </c>
      <c r="CC1661" s="20">
        <f t="shared" si="5007"/>
        <v>0</v>
      </c>
      <c r="CD1661" s="20">
        <f t="shared" si="4808"/>
        <v>277598.02600000001</v>
      </c>
      <c r="CE1661" s="20">
        <f t="shared" si="5007"/>
        <v>0</v>
      </c>
    </row>
    <row r="1662" spans="1:84" x14ac:dyDescent="0.25">
      <c r="A1662" s="10" t="s">
        <v>128</v>
      </c>
      <c r="B1662" s="19">
        <v>620</v>
      </c>
      <c r="C1662" s="10" t="s">
        <v>338</v>
      </c>
      <c r="D1662" s="10" t="s">
        <v>332</v>
      </c>
      <c r="E1662" s="25" t="s">
        <v>586</v>
      </c>
      <c r="F1662" s="20">
        <v>274803.20000000001</v>
      </c>
      <c r="G1662" s="20">
        <v>274803.20000000001</v>
      </c>
      <c r="H1662" s="20">
        <v>274803.20000000001</v>
      </c>
      <c r="I1662" s="20"/>
      <c r="J1662" s="20"/>
      <c r="K1662" s="20"/>
      <c r="L1662" s="20">
        <f t="shared" si="4713"/>
        <v>274803.20000000001</v>
      </c>
      <c r="M1662" s="20">
        <f t="shared" si="4714"/>
        <v>274803.20000000001</v>
      </c>
      <c r="N1662" s="20">
        <f t="shared" si="4715"/>
        <v>274803.20000000001</v>
      </c>
      <c r="O1662" s="20"/>
      <c r="P1662" s="20"/>
      <c r="Q1662" s="20"/>
      <c r="R1662" s="20">
        <f t="shared" si="4853"/>
        <v>274803.20000000001</v>
      </c>
      <c r="S1662" s="20">
        <f t="shared" si="4854"/>
        <v>274803.20000000001</v>
      </c>
      <c r="T1662" s="20">
        <f t="shared" si="4855"/>
        <v>274803.20000000001</v>
      </c>
      <c r="U1662" s="20"/>
      <c r="V1662" s="20">
        <f t="shared" si="4810"/>
        <v>274803.20000000001</v>
      </c>
      <c r="W1662" s="20"/>
      <c r="X1662" s="20"/>
      <c r="Y1662" s="20"/>
      <c r="Z1662" s="20">
        <f t="shared" si="4805"/>
        <v>274803.20000000001</v>
      </c>
      <c r="AA1662" s="20">
        <f t="shared" si="4806"/>
        <v>274803.20000000001</v>
      </c>
      <c r="AB1662" s="20">
        <f t="shared" si="4807"/>
        <v>274803.20000000001</v>
      </c>
      <c r="AC1662" s="20"/>
      <c r="AD1662" s="20"/>
      <c r="AE1662" s="20"/>
      <c r="AF1662" s="20">
        <f t="shared" si="4718"/>
        <v>274803.20000000001</v>
      </c>
      <c r="AG1662" s="20">
        <f t="shared" si="4719"/>
        <v>274803.20000000001</v>
      </c>
      <c r="AH1662" s="20">
        <f t="shared" si="4720"/>
        <v>274803.20000000001</v>
      </c>
      <c r="AI1662" s="20"/>
      <c r="AJ1662" s="20">
        <f t="shared" si="4721"/>
        <v>274803.20000000001</v>
      </c>
      <c r="AK1662" s="20"/>
      <c r="AL1662" s="20"/>
      <c r="AM1662" s="20"/>
      <c r="AN1662" s="20">
        <f t="shared" si="4857"/>
        <v>274803.20000000001</v>
      </c>
      <c r="AO1662" s="20">
        <f t="shared" si="4858"/>
        <v>274803.20000000001</v>
      </c>
      <c r="AP1662" s="20">
        <f t="shared" si="4859"/>
        <v>274803.20000000001</v>
      </c>
      <c r="AQ1662" s="20"/>
      <c r="AR1662" s="20"/>
      <c r="AS1662" s="20"/>
      <c r="AT1662" s="20">
        <f t="shared" si="4860"/>
        <v>274803.20000000001</v>
      </c>
      <c r="AU1662" s="20">
        <f t="shared" si="4861"/>
        <v>274803.20000000001</v>
      </c>
      <c r="AV1662" s="20">
        <f t="shared" si="4862"/>
        <v>274803.20000000001</v>
      </c>
      <c r="AW1662" s="20"/>
      <c r="AX1662" s="20"/>
      <c r="AY1662" s="20"/>
      <c r="AZ1662" s="20">
        <f t="shared" si="4753"/>
        <v>274803.20000000001</v>
      </c>
      <c r="BA1662" s="20">
        <f t="shared" si="4754"/>
        <v>274803.20000000001</v>
      </c>
      <c r="BB1662" s="20">
        <f t="shared" si="4755"/>
        <v>274803.20000000001</v>
      </c>
      <c r="BC1662" s="20"/>
      <c r="BD1662" s="20">
        <f t="shared" si="4751"/>
        <v>274803.20000000001</v>
      </c>
      <c r="BE1662" s="20"/>
      <c r="BF1662" s="20"/>
      <c r="BG1662" s="20"/>
      <c r="BH1662" s="20">
        <f t="shared" si="4934"/>
        <v>274803.20000000001</v>
      </c>
      <c r="BI1662" s="20">
        <f t="shared" si="4935"/>
        <v>274803.20000000001</v>
      </c>
      <c r="BJ1662" s="20">
        <f t="shared" si="4936"/>
        <v>274803.20000000001</v>
      </c>
      <c r="BK1662" s="20"/>
      <c r="BL1662" s="20"/>
      <c r="BM1662" s="20">
        <f t="shared" si="4937"/>
        <v>274803.20000000001</v>
      </c>
      <c r="BN1662" s="20">
        <f t="shared" si="4938"/>
        <v>274803.20000000001</v>
      </c>
      <c r="BO1662" s="20">
        <v>2794.826</v>
      </c>
      <c r="BP1662" s="20"/>
      <c r="BQ1662" s="20"/>
      <c r="BR1662" s="20">
        <f t="shared" si="4765"/>
        <v>277598.02600000001</v>
      </c>
      <c r="BS1662" s="20">
        <f t="shared" si="4766"/>
        <v>274803.20000000001</v>
      </c>
      <c r="BT1662" s="20">
        <f t="shared" si="4767"/>
        <v>274803.20000000001</v>
      </c>
      <c r="BU1662" s="20"/>
      <c r="BV1662" s="20">
        <f t="shared" si="4768"/>
        <v>277598.02600000001</v>
      </c>
      <c r="BW1662" s="20"/>
      <c r="BX1662" s="20"/>
      <c r="BY1662" s="20">
        <f t="shared" si="4812"/>
        <v>277598.02600000001</v>
      </c>
      <c r="BZ1662" s="20">
        <f t="shared" si="4813"/>
        <v>274803.20000000001</v>
      </c>
      <c r="CA1662" s="20"/>
      <c r="CB1662" s="20">
        <f t="shared" si="4814"/>
        <v>277598.02600000001</v>
      </c>
      <c r="CC1662" s="20"/>
      <c r="CD1662" s="20">
        <f t="shared" si="4808"/>
        <v>277598.02600000001</v>
      </c>
      <c r="CE1662" s="20"/>
    </row>
    <row r="1663" spans="1:84" ht="94.5" x14ac:dyDescent="0.25">
      <c r="A1663" s="10" t="s">
        <v>125</v>
      </c>
      <c r="B1663" s="19"/>
      <c r="C1663" s="10"/>
      <c r="D1663" s="10"/>
      <c r="E1663" s="25" t="s">
        <v>1306</v>
      </c>
      <c r="F1663" s="20">
        <f>F1664</f>
        <v>1416.8</v>
      </c>
      <c r="G1663" s="20">
        <f t="shared" ref="G1663:CE1665" si="5008">G1664</f>
        <v>1416.8</v>
      </c>
      <c r="H1663" s="20">
        <f t="shared" si="5008"/>
        <v>1416.8</v>
      </c>
      <c r="I1663" s="20">
        <f t="shared" si="5008"/>
        <v>0</v>
      </c>
      <c r="J1663" s="20">
        <f t="shared" si="5008"/>
        <v>0</v>
      </c>
      <c r="K1663" s="20">
        <f t="shared" si="5008"/>
        <v>0</v>
      </c>
      <c r="L1663" s="20">
        <f t="shared" si="4713"/>
        <v>1416.8</v>
      </c>
      <c r="M1663" s="20">
        <f t="shared" si="4714"/>
        <v>1416.8</v>
      </c>
      <c r="N1663" s="20">
        <f t="shared" si="4715"/>
        <v>1416.8</v>
      </c>
      <c r="O1663" s="20">
        <f t="shared" si="5008"/>
        <v>0</v>
      </c>
      <c r="P1663" s="20">
        <f t="shared" si="5008"/>
        <v>0</v>
      </c>
      <c r="Q1663" s="20">
        <f t="shared" si="5008"/>
        <v>0</v>
      </c>
      <c r="R1663" s="20">
        <f t="shared" si="4853"/>
        <v>1416.8</v>
      </c>
      <c r="S1663" s="20">
        <f t="shared" si="4854"/>
        <v>1416.8</v>
      </c>
      <c r="T1663" s="20">
        <f t="shared" si="4855"/>
        <v>1416.8</v>
      </c>
      <c r="U1663" s="20">
        <f t="shared" si="5008"/>
        <v>0</v>
      </c>
      <c r="V1663" s="20">
        <f t="shared" si="4810"/>
        <v>1416.8</v>
      </c>
      <c r="W1663" s="20">
        <f t="shared" si="5008"/>
        <v>0</v>
      </c>
      <c r="X1663" s="20">
        <f t="shared" si="5008"/>
        <v>0</v>
      </c>
      <c r="Y1663" s="20">
        <f t="shared" si="5008"/>
        <v>0</v>
      </c>
      <c r="Z1663" s="20">
        <f t="shared" si="4805"/>
        <v>1416.8</v>
      </c>
      <c r="AA1663" s="20">
        <f t="shared" si="4806"/>
        <v>1416.8</v>
      </c>
      <c r="AB1663" s="20">
        <f t="shared" si="4807"/>
        <v>1416.8</v>
      </c>
      <c r="AC1663" s="20">
        <f t="shared" si="5008"/>
        <v>0</v>
      </c>
      <c r="AD1663" s="20">
        <f t="shared" si="5008"/>
        <v>0</v>
      </c>
      <c r="AE1663" s="20">
        <f t="shared" si="5008"/>
        <v>0</v>
      </c>
      <c r="AF1663" s="20">
        <f t="shared" si="4718"/>
        <v>1416.8</v>
      </c>
      <c r="AG1663" s="20">
        <f t="shared" si="4719"/>
        <v>1416.8</v>
      </c>
      <c r="AH1663" s="20">
        <f t="shared" si="4720"/>
        <v>1416.8</v>
      </c>
      <c r="AI1663" s="20">
        <f t="shared" si="5008"/>
        <v>0</v>
      </c>
      <c r="AJ1663" s="20">
        <f t="shared" si="4721"/>
        <v>1416.8</v>
      </c>
      <c r="AK1663" s="20">
        <f t="shared" si="5008"/>
        <v>0</v>
      </c>
      <c r="AL1663" s="20">
        <f t="shared" si="5008"/>
        <v>0</v>
      </c>
      <c r="AM1663" s="20">
        <f t="shared" si="5008"/>
        <v>0</v>
      </c>
      <c r="AN1663" s="20">
        <f t="shared" si="4857"/>
        <v>1416.8</v>
      </c>
      <c r="AO1663" s="20">
        <f t="shared" si="4858"/>
        <v>1416.8</v>
      </c>
      <c r="AP1663" s="20">
        <f t="shared" si="4859"/>
        <v>1416.8</v>
      </c>
      <c r="AQ1663" s="20">
        <f t="shared" si="5008"/>
        <v>0</v>
      </c>
      <c r="AR1663" s="20">
        <f t="shared" si="5008"/>
        <v>0</v>
      </c>
      <c r="AS1663" s="20">
        <f t="shared" si="5008"/>
        <v>0</v>
      </c>
      <c r="AT1663" s="20">
        <f t="shared" si="4860"/>
        <v>1416.8</v>
      </c>
      <c r="AU1663" s="20">
        <f t="shared" si="4861"/>
        <v>1416.8</v>
      </c>
      <c r="AV1663" s="20">
        <f t="shared" si="4862"/>
        <v>1416.8</v>
      </c>
      <c r="AW1663" s="20">
        <f t="shared" si="5008"/>
        <v>0</v>
      </c>
      <c r="AX1663" s="20">
        <f t="shared" si="5008"/>
        <v>0</v>
      </c>
      <c r="AY1663" s="20">
        <f t="shared" si="5008"/>
        <v>0</v>
      </c>
      <c r="AZ1663" s="20">
        <f t="shared" si="4753"/>
        <v>1416.8</v>
      </c>
      <c r="BA1663" s="20">
        <f t="shared" si="4754"/>
        <v>1416.8</v>
      </c>
      <c r="BB1663" s="20">
        <f t="shared" si="4755"/>
        <v>1416.8</v>
      </c>
      <c r="BC1663" s="20">
        <f t="shared" si="5008"/>
        <v>0</v>
      </c>
      <c r="BD1663" s="20">
        <f t="shared" si="4751"/>
        <v>1416.8</v>
      </c>
      <c r="BE1663" s="20">
        <f t="shared" si="5008"/>
        <v>0</v>
      </c>
      <c r="BF1663" s="20">
        <f t="shared" si="5008"/>
        <v>0</v>
      </c>
      <c r="BG1663" s="20">
        <f t="shared" si="5008"/>
        <v>0</v>
      </c>
      <c r="BH1663" s="20">
        <f t="shared" si="4934"/>
        <v>1416.8</v>
      </c>
      <c r="BI1663" s="20">
        <f t="shared" si="4935"/>
        <v>1416.8</v>
      </c>
      <c r="BJ1663" s="20">
        <f t="shared" si="4936"/>
        <v>1416.8</v>
      </c>
      <c r="BK1663" s="20">
        <f t="shared" si="5008"/>
        <v>0</v>
      </c>
      <c r="BL1663" s="20">
        <f t="shared" si="5008"/>
        <v>0</v>
      </c>
      <c r="BM1663" s="20">
        <f t="shared" si="4937"/>
        <v>1416.8</v>
      </c>
      <c r="BN1663" s="20">
        <f t="shared" si="4938"/>
        <v>1416.8</v>
      </c>
      <c r="BO1663" s="20">
        <f t="shared" si="5008"/>
        <v>0</v>
      </c>
      <c r="BP1663" s="20">
        <f t="shared" si="5008"/>
        <v>0</v>
      </c>
      <c r="BQ1663" s="20">
        <f t="shared" si="5008"/>
        <v>0</v>
      </c>
      <c r="BR1663" s="20">
        <f t="shared" si="4765"/>
        <v>1416.8</v>
      </c>
      <c r="BS1663" s="20">
        <f t="shared" si="4766"/>
        <v>1416.8</v>
      </c>
      <c r="BT1663" s="20">
        <f t="shared" si="4767"/>
        <v>1416.8</v>
      </c>
      <c r="BU1663" s="20">
        <f t="shared" si="5008"/>
        <v>0</v>
      </c>
      <c r="BV1663" s="20">
        <f t="shared" si="4768"/>
        <v>1416.8</v>
      </c>
      <c r="BW1663" s="20">
        <f t="shared" si="5008"/>
        <v>0</v>
      </c>
      <c r="BX1663" s="20">
        <f t="shared" si="5008"/>
        <v>0</v>
      </c>
      <c r="BY1663" s="20">
        <f t="shared" si="4812"/>
        <v>1416.8</v>
      </c>
      <c r="BZ1663" s="20">
        <f t="shared" si="4813"/>
        <v>1416.8</v>
      </c>
      <c r="CA1663" s="20">
        <f t="shared" si="5008"/>
        <v>0</v>
      </c>
      <c r="CB1663" s="20">
        <f t="shared" si="4814"/>
        <v>1416.8</v>
      </c>
      <c r="CC1663" s="20">
        <f t="shared" si="5008"/>
        <v>0</v>
      </c>
      <c r="CD1663" s="20">
        <f t="shared" si="4808"/>
        <v>1416.8</v>
      </c>
      <c r="CE1663" s="20">
        <f t="shared" si="5008"/>
        <v>0</v>
      </c>
    </row>
    <row r="1664" spans="1:84" ht="47.25" x14ac:dyDescent="0.25">
      <c r="A1664" s="10" t="s">
        <v>125</v>
      </c>
      <c r="B1664" s="19">
        <v>600</v>
      </c>
      <c r="C1664" s="10"/>
      <c r="D1664" s="10"/>
      <c r="E1664" s="25" t="s">
        <v>614</v>
      </c>
      <c r="F1664" s="20">
        <f>F1665</f>
        <v>1416.8</v>
      </c>
      <c r="G1664" s="20">
        <f t="shared" si="5008"/>
        <v>1416.8</v>
      </c>
      <c r="H1664" s="20">
        <f t="shared" si="5008"/>
        <v>1416.8</v>
      </c>
      <c r="I1664" s="20">
        <f t="shared" si="5008"/>
        <v>0</v>
      </c>
      <c r="J1664" s="20">
        <f t="shared" si="5008"/>
        <v>0</v>
      </c>
      <c r="K1664" s="20">
        <f t="shared" si="5008"/>
        <v>0</v>
      </c>
      <c r="L1664" s="20">
        <f t="shared" si="4713"/>
        <v>1416.8</v>
      </c>
      <c r="M1664" s="20">
        <f t="shared" si="4714"/>
        <v>1416.8</v>
      </c>
      <c r="N1664" s="20">
        <f t="shared" si="4715"/>
        <v>1416.8</v>
      </c>
      <c r="O1664" s="20">
        <f t="shared" si="5008"/>
        <v>0</v>
      </c>
      <c r="P1664" s="20">
        <f t="shared" si="5008"/>
        <v>0</v>
      </c>
      <c r="Q1664" s="20">
        <f t="shared" si="5008"/>
        <v>0</v>
      </c>
      <c r="R1664" s="20">
        <f t="shared" si="4853"/>
        <v>1416.8</v>
      </c>
      <c r="S1664" s="20">
        <f t="shared" si="4854"/>
        <v>1416.8</v>
      </c>
      <c r="T1664" s="20">
        <f t="shared" si="4855"/>
        <v>1416.8</v>
      </c>
      <c r="U1664" s="20">
        <f t="shared" si="5008"/>
        <v>0</v>
      </c>
      <c r="V1664" s="20">
        <f t="shared" si="4810"/>
        <v>1416.8</v>
      </c>
      <c r="W1664" s="20">
        <f t="shared" si="5008"/>
        <v>0</v>
      </c>
      <c r="X1664" s="20">
        <f t="shared" si="5008"/>
        <v>0</v>
      </c>
      <c r="Y1664" s="20">
        <f t="shared" si="5008"/>
        <v>0</v>
      </c>
      <c r="Z1664" s="20">
        <f t="shared" si="4805"/>
        <v>1416.8</v>
      </c>
      <c r="AA1664" s="20">
        <f t="shared" si="4806"/>
        <v>1416.8</v>
      </c>
      <c r="AB1664" s="20">
        <f t="shared" si="4807"/>
        <v>1416.8</v>
      </c>
      <c r="AC1664" s="20">
        <f t="shared" si="5008"/>
        <v>0</v>
      </c>
      <c r="AD1664" s="20">
        <f t="shared" si="5008"/>
        <v>0</v>
      </c>
      <c r="AE1664" s="20">
        <f t="shared" si="5008"/>
        <v>0</v>
      </c>
      <c r="AF1664" s="20">
        <f t="shared" si="4718"/>
        <v>1416.8</v>
      </c>
      <c r="AG1664" s="20">
        <f t="shared" si="4719"/>
        <v>1416.8</v>
      </c>
      <c r="AH1664" s="20">
        <f t="shared" si="4720"/>
        <v>1416.8</v>
      </c>
      <c r="AI1664" s="20">
        <f t="shared" si="5008"/>
        <v>0</v>
      </c>
      <c r="AJ1664" s="20">
        <f t="shared" si="4721"/>
        <v>1416.8</v>
      </c>
      <c r="AK1664" s="20">
        <f t="shared" si="5008"/>
        <v>0</v>
      </c>
      <c r="AL1664" s="20">
        <f t="shared" si="5008"/>
        <v>0</v>
      </c>
      <c r="AM1664" s="20">
        <f t="shared" si="5008"/>
        <v>0</v>
      </c>
      <c r="AN1664" s="20">
        <f t="shared" si="4857"/>
        <v>1416.8</v>
      </c>
      <c r="AO1664" s="20">
        <f t="shared" si="4858"/>
        <v>1416.8</v>
      </c>
      <c r="AP1664" s="20">
        <f t="shared" si="4859"/>
        <v>1416.8</v>
      </c>
      <c r="AQ1664" s="20">
        <f t="shared" si="5008"/>
        <v>0</v>
      </c>
      <c r="AR1664" s="20">
        <f t="shared" si="5008"/>
        <v>0</v>
      </c>
      <c r="AS1664" s="20">
        <f t="shared" si="5008"/>
        <v>0</v>
      </c>
      <c r="AT1664" s="20">
        <f t="shared" si="4860"/>
        <v>1416.8</v>
      </c>
      <c r="AU1664" s="20">
        <f t="shared" si="4861"/>
        <v>1416.8</v>
      </c>
      <c r="AV1664" s="20">
        <f t="shared" si="4862"/>
        <v>1416.8</v>
      </c>
      <c r="AW1664" s="20">
        <f t="shared" si="5008"/>
        <v>0</v>
      </c>
      <c r="AX1664" s="20">
        <f t="shared" si="5008"/>
        <v>0</v>
      </c>
      <c r="AY1664" s="20">
        <f t="shared" si="5008"/>
        <v>0</v>
      </c>
      <c r="AZ1664" s="20">
        <f t="shared" si="4753"/>
        <v>1416.8</v>
      </c>
      <c r="BA1664" s="20">
        <f t="shared" si="4754"/>
        <v>1416.8</v>
      </c>
      <c r="BB1664" s="20">
        <f t="shared" si="4755"/>
        <v>1416.8</v>
      </c>
      <c r="BC1664" s="20">
        <f t="shared" si="5008"/>
        <v>0</v>
      </c>
      <c r="BD1664" s="20">
        <f t="shared" si="4751"/>
        <v>1416.8</v>
      </c>
      <c r="BE1664" s="20">
        <f t="shared" si="5008"/>
        <v>0</v>
      </c>
      <c r="BF1664" s="20">
        <f t="shared" si="5008"/>
        <v>0</v>
      </c>
      <c r="BG1664" s="20">
        <f t="shared" si="5008"/>
        <v>0</v>
      </c>
      <c r="BH1664" s="20">
        <f t="shared" si="4934"/>
        <v>1416.8</v>
      </c>
      <c r="BI1664" s="20">
        <f t="shared" si="4935"/>
        <v>1416.8</v>
      </c>
      <c r="BJ1664" s="20">
        <f t="shared" si="4936"/>
        <v>1416.8</v>
      </c>
      <c r="BK1664" s="20">
        <f t="shared" si="5008"/>
        <v>0</v>
      </c>
      <c r="BL1664" s="20">
        <f t="shared" si="5008"/>
        <v>0</v>
      </c>
      <c r="BM1664" s="20">
        <f t="shared" si="4937"/>
        <v>1416.8</v>
      </c>
      <c r="BN1664" s="20">
        <f t="shared" si="4938"/>
        <v>1416.8</v>
      </c>
      <c r="BO1664" s="20">
        <f t="shared" si="5008"/>
        <v>0</v>
      </c>
      <c r="BP1664" s="20">
        <f t="shared" si="5008"/>
        <v>0</v>
      </c>
      <c r="BQ1664" s="20">
        <f t="shared" si="5008"/>
        <v>0</v>
      </c>
      <c r="BR1664" s="20">
        <f t="shared" si="4765"/>
        <v>1416.8</v>
      </c>
      <c r="BS1664" s="20">
        <f t="shared" si="4766"/>
        <v>1416.8</v>
      </c>
      <c r="BT1664" s="20">
        <f t="shared" si="4767"/>
        <v>1416.8</v>
      </c>
      <c r="BU1664" s="20">
        <f t="shared" si="5008"/>
        <v>0</v>
      </c>
      <c r="BV1664" s="20">
        <f t="shared" si="4768"/>
        <v>1416.8</v>
      </c>
      <c r="BW1664" s="20">
        <f t="shared" si="5008"/>
        <v>0</v>
      </c>
      <c r="BX1664" s="20">
        <f t="shared" si="5008"/>
        <v>0</v>
      </c>
      <c r="BY1664" s="20">
        <f t="shared" si="4812"/>
        <v>1416.8</v>
      </c>
      <c r="BZ1664" s="20">
        <f t="shared" si="4813"/>
        <v>1416.8</v>
      </c>
      <c r="CA1664" s="20">
        <f t="shared" si="5008"/>
        <v>0</v>
      </c>
      <c r="CB1664" s="20">
        <f t="shared" si="4814"/>
        <v>1416.8</v>
      </c>
      <c r="CC1664" s="20">
        <f t="shared" si="5008"/>
        <v>0</v>
      </c>
      <c r="CD1664" s="20">
        <f t="shared" si="4808"/>
        <v>1416.8</v>
      </c>
      <c r="CE1664" s="20">
        <f t="shared" si="5008"/>
        <v>0</v>
      </c>
    </row>
    <row r="1665" spans="1:83" x14ac:dyDescent="0.25">
      <c r="A1665" s="10" t="s">
        <v>125</v>
      </c>
      <c r="B1665" s="19">
        <v>620</v>
      </c>
      <c r="C1665" s="10"/>
      <c r="D1665" s="10"/>
      <c r="E1665" s="25" t="s">
        <v>616</v>
      </c>
      <c r="F1665" s="20">
        <f>F1666</f>
        <v>1416.8</v>
      </c>
      <c r="G1665" s="20">
        <f t="shared" si="5008"/>
        <v>1416.8</v>
      </c>
      <c r="H1665" s="20">
        <f t="shared" si="5008"/>
        <v>1416.8</v>
      </c>
      <c r="I1665" s="20">
        <f t="shared" si="5008"/>
        <v>0</v>
      </c>
      <c r="J1665" s="20">
        <f t="shared" si="5008"/>
        <v>0</v>
      </c>
      <c r="K1665" s="20">
        <f t="shared" si="5008"/>
        <v>0</v>
      </c>
      <c r="L1665" s="20">
        <f t="shared" si="4713"/>
        <v>1416.8</v>
      </c>
      <c r="M1665" s="20">
        <f t="shared" si="4714"/>
        <v>1416.8</v>
      </c>
      <c r="N1665" s="20">
        <f t="shared" si="4715"/>
        <v>1416.8</v>
      </c>
      <c r="O1665" s="20">
        <f t="shared" si="5008"/>
        <v>0</v>
      </c>
      <c r="P1665" s="20">
        <f t="shared" si="5008"/>
        <v>0</v>
      </c>
      <c r="Q1665" s="20">
        <f t="shared" si="5008"/>
        <v>0</v>
      </c>
      <c r="R1665" s="20">
        <f t="shared" si="4853"/>
        <v>1416.8</v>
      </c>
      <c r="S1665" s="20">
        <f t="shared" si="4854"/>
        <v>1416.8</v>
      </c>
      <c r="T1665" s="20">
        <f t="shared" si="4855"/>
        <v>1416.8</v>
      </c>
      <c r="U1665" s="20">
        <f t="shared" si="5008"/>
        <v>0</v>
      </c>
      <c r="V1665" s="20">
        <f t="shared" si="4810"/>
        <v>1416.8</v>
      </c>
      <c r="W1665" s="20">
        <f t="shared" si="5008"/>
        <v>0</v>
      </c>
      <c r="X1665" s="20">
        <f t="shared" si="5008"/>
        <v>0</v>
      </c>
      <c r="Y1665" s="20">
        <f t="shared" si="5008"/>
        <v>0</v>
      </c>
      <c r="Z1665" s="20">
        <f t="shared" si="4805"/>
        <v>1416.8</v>
      </c>
      <c r="AA1665" s="20">
        <f t="shared" si="4806"/>
        <v>1416.8</v>
      </c>
      <c r="AB1665" s="20">
        <f t="shared" si="4807"/>
        <v>1416.8</v>
      </c>
      <c r="AC1665" s="20">
        <f t="shared" si="5008"/>
        <v>0</v>
      </c>
      <c r="AD1665" s="20">
        <f t="shared" si="5008"/>
        <v>0</v>
      </c>
      <c r="AE1665" s="20">
        <f t="shared" si="5008"/>
        <v>0</v>
      </c>
      <c r="AF1665" s="20">
        <f t="shared" si="4718"/>
        <v>1416.8</v>
      </c>
      <c r="AG1665" s="20">
        <f t="shared" si="4719"/>
        <v>1416.8</v>
      </c>
      <c r="AH1665" s="20">
        <f t="shared" si="4720"/>
        <v>1416.8</v>
      </c>
      <c r="AI1665" s="20">
        <f t="shared" si="5008"/>
        <v>0</v>
      </c>
      <c r="AJ1665" s="20">
        <f t="shared" si="4721"/>
        <v>1416.8</v>
      </c>
      <c r="AK1665" s="20">
        <f t="shared" si="5008"/>
        <v>0</v>
      </c>
      <c r="AL1665" s="20">
        <f t="shared" si="5008"/>
        <v>0</v>
      </c>
      <c r="AM1665" s="20">
        <f t="shared" si="5008"/>
        <v>0</v>
      </c>
      <c r="AN1665" s="20">
        <f t="shared" si="4857"/>
        <v>1416.8</v>
      </c>
      <c r="AO1665" s="20">
        <f t="shared" si="4858"/>
        <v>1416.8</v>
      </c>
      <c r="AP1665" s="20">
        <f t="shared" si="4859"/>
        <v>1416.8</v>
      </c>
      <c r="AQ1665" s="20">
        <f t="shared" si="5008"/>
        <v>0</v>
      </c>
      <c r="AR1665" s="20">
        <f t="shared" si="5008"/>
        <v>0</v>
      </c>
      <c r="AS1665" s="20">
        <f t="shared" si="5008"/>
        <v>0</v>
      </c>
      <c r="AT1665" s="20">
        <f t="shared" si="4860"/>
        <v>1416.8</v>
      </c>
      <c r="AU1665" s="20">
        <f t="shared" si="4861"/>
        <v>1416.8</v>
      </c>
      <c r="AV1665" s="20">
        <f t="shared" si="4862"/>
        <v>1416.8</v>
      </c>
      <c r="AW1665" s="20">
        <f t="shared" si="5008"/>
        <v>0</v>
      </c>
      <c r="AX1665" s="20">
        <f t="shared" si="5008"/>
        <v>0</v>
      </c>
      <c r="AY1665" s="20">
        <f t="shared" si="5008"/>
        <v>0</v>
      </c>
      <c r="AZ1665" s="20">
        <f t="shared" si="4753"/>
        <v>1416.8</v>
      </c>
      <c r="BA1665" s="20">
        <f t="shared" si="4754"/>
        <v>1416.8</v>
      </c>
      <c r="BB1665" s="20">
        <f t="shared" si="4755"/>
        <v>1416.8</v>
      </c>
      <c r="BC1665" s="20">
        <f t="shared" si="5008"/>
        <v>0</v>
      </c>
      <c r="BD1665" s="20">
        <f t="shared" si="4751"/>
        <v>1416.8</v>
      </c>
      <c r="BE1665" s="20">
        <f t="shared" si="5008"/>
        <v>0</v>
      </c>
      <c r="BF1665" s="20">
        <f t="shared" si="5008"/>
        <v>0</v>
      </c>
      <c r="BG1665" s="20">
        <f t="shared" si="5008"/>
        <v>0</v>
      </c>
      <c r="BH1665" s="20">
        <f t="shared" si="4934"/>
        <v>1416.8</v>
      </c>
      <c r="BI1665" s="20">
        <f t="shared" si="4935"/>
        <v>1416.8</v>
      </c>
      <c r="BJ1665" s="20">
        <f t="shared" si="4936"/>
        <v>1416.8</v>
      </c>
      <c r="BK1665" s="20">
        <f t="shared" si="5008"/>
        <v>0</v>
      </c>
      <c r="BL1665" s="20">
        <f t="shared" si="5008"/>
        <v>0</v>
      </c>
      <c r="BM1665" s="20">
        <f t="shared" si="4937"/>
        <v>1416.8</v>
      </c>
      <c r="BN1665" s="20">
        <f t="shared" si="4938"/>
        <v>1416.8</v>
      </c>
      <c r="BO1665" s="20">
        <f t="shared" si="5008"/>
        <v>0</v>
      </c>
      <c r="BP1665" s="20">
        <f t="shared" si="5008"/>
        <v>0</v>
      </c>
      <c r="BQ1665" s="20">
        <f t="shared" si="5008"/>
        <v>0</v>
      </c>
      <c r="BR1665" s="20">
        <f t="shared" si="4765"/>
        <v>1416.8</v>
      </c>
      <c r="BS1665" s="20">
        <f t="shared" si="4766"/>
        <v>1416.8</v>
      </c>
      <c r="BT1665" s="20">
        <f t="shared" si="4767"/>
        <v>1416.8</v>
      </c>
      <c r="BU1665" s="20">
        <f t="shared" si="5008"/>
        <v>0</v>
      </c>
      <c r="BV1665" s="20">
        <f t="shared" si="4768"/>
        <v>1416.8</v>
      </c>
      <c r="BW1665" s="20">
        <f t="shared" si="5008"/>
        <v>0</v>
      </c>
      <c r="BX1665" s="20">
        <f t="shared" si="5008"/>
        <v>0</v>
      </c>
      <c r="BY1665" s="20">
        <f t="shared" si="4812"/>
        <v>1416.8</v>
      </c>
      <c r="BZ1665" s="20">
        <f t="shared" si="4813"/>
        <v>1416.8</v>
      </c>
      <c r="CA1665" s="20">
        <f t="shared" si="5008"/>
        <v>0</v>
      </c>
      <c r="CB1665" s="20">
        <f t="shared" si="4814"/>
        <v>1416.8</v>
      </c>
      <c r="CC1665" s="20">
        <f t="shared" si="5008"/>
        <v>0</v>
      </c>
      <c r="CD1665" s="20">
        <f t="shared" si="4808"/>
        <v>1416.8</v>
      </c>
      <c r="CE1665" s="20">
        <f t="shared" si="5008"/>
        <v>0</v>
      </c>
    </row>
    <row r="1666" spans="1:83" x14ac:dyDescent="0.25">
      <c r="A1666" s="10" t="s">
        <v>125</v>
      </c>
      <c r="B1666" s="19">
        <v>620</v>
      </c>
      <c r="C1666" s="10" t="s">
        <v>338</v>
      </c>
      <c r="D1666" s="10" t="s">
        <v>332</v>
      </c>
      <c r="E1666" s="25" t="s">
        <v>586</v>
      </c>
      <c r="F1666" s="20">
        <v>1416.8</v>
      </c>
      <c r="G1666" s="20">
        <v>1416.8</v>
      </c>
      <c r="H1666" s="20">
        <v>1416.8</v>
      </c>
      <c r="I1666" s="20"/>
      <c r="J1666" s="20"/>
      <c r="K1666" s="20"/>
      <c r="L1666" s="20">
        <f t="shared" si="4713"/>
        <v>1416.8</v>
      </c>
      <c r="M1666" s="20">
        <f t="shared" si="4714"/>
        <v>1416.8</v>
      </c>
      <c r="N1666" s="20">
        <f t="shared" si="4715"/>
        <v>1416.8</v>
      </c>
      <c r="O1666" s="20"/>
      <c r="P1666" s="20"/>
      <c r="Q1666" s="20"/>
      <c r="R1666" s="20">
        <f t="shared" si="4853"/>
        <v>1416.8</v>
      </c>
      <c r="S1666" s="20">
        <f t="shared" si="4854"/>
        <v>1416.8</v>
      </c>
      <c r="T1666" s="20">
        <f t="shared" si="4855"/>
        <v>1416.8</v>
      </c>
      <c r="U1666" s="20"/>
      <c r="V1666" s="20">
        <f t="shared" si="4810"/>
        <v>1416.8</v>
      </c>
      <c r="W1666" s="20"/>
      <c r="X1666" s="20"/>
      <c r="Y1666" s="20"/>
      <c r="Z1666" s="20">
        <f t="shared" si="4805"/>
        <v>1416.8</v>
      </c>
      <c r="AA1666" s="20">
        <f t="shared" si="4806"/>
        <v>1416.8</v>
      </c>
      <c r="AB1666" s="20">
        <f t="shared" si="4807"/>
        <v>1416.8</v>
      </c>
      <c r="AC1666" s="20"/>
      <c r="AD1666" s="20"/>
      <c r="AE1666" s="20"/>
      <c r="AF1666" s="20">
        <f t="shared" si="4718"/>
        <v>1416.8</v>
      </c>
      <c r="AG1666" s="20">
        <f t="shared" si="4719"/>
        <v>1416.8</v>
      </c>
      <c r="AH1666" s="20">
        <f t="shared" si="4720"/>
        <v>1416.8</v>
      </c>
      <c r="AI1666" s="20"/>
      <c r="AJ1666" s="20">
        <f t="shared" si="4721"/>
        <v>1416.8</v>
      </c>
      <c r="AK1666" s="20"/>
      <c r="AL1666" s="20"/>
      <c r="AM1666" s="20"/>
      <c r="AN1666" s="20">
        <f t="shared" si="4857"/>
        <v>1416.8</v>
      </c>
      <c r="AO1666" s="20">
        <f t="shared" si="4858"/>
        <v>1416.8</v>
      </c>
      <c r="AP1666" s="20">
        <f t="shared" si="4859"/>
        <v>1416.8</v>
      </c>
      <c r="AQ1666" s="20"/>
      <c r="AR1666" s="20"/>
      <c r="AS1666" s="20"/>
      <c r="AT1666" s="20">
        <f t="shared" si="4860"/>
        <v>1416.8</v>
      </c>
      <c r="AU1666" s="20">
        <f t="shared" si="4861"/>
        <v>1416.8</v>
      </c>
      <c r="AV1666" s="20">
        <f t="shared" si="4862"/>
        <v>1416.8</v>
      </c>
      <c r="AW1666" s="20"/>
      <c r="AX1666" s="20"/>
      <c r="AY1666" s="20"/>
      <c r="AZ1666" s="20">
        <f t="shared" si="4753"/>
        <v>1416.8</v>
      </c>
      <c r="BA1666" s="20">
        <f t="shared" si="4754"/>
        <v>1416.8</v>
      </c>
      <c r="BB1666" s="20">
        <f t="shared" si="4755"/>
        <v>1416.8</v>
      </c>
      <c r="BC1666" s="20"/>
      <c r="BD1666" s="20">
        <f t="shared" si="4751"/>
        <v>1416.8</v>
      </c>
      <c r="BE1666" s="20"/>
      <c r="BF1666" s="20"/>
      <c r="BG1666" s="20"/>
      <c r="BH1666" s="20">
        <f t="shared" si="4934"/>
        <v>1416.8</v>
      </c>
      <c r="BI1666" s="20">
        <f t="shared" si="4935"/>
        <v>1416.8</v>
      </c>
      <c r="BJ1666" s="20">
        <f t="shared" si="4936"/>
        <v>1416.8</v>
      </c>
      <c r="BK1666" s="20"/>
      <c r="BL1666" s="20"/>
      <c r="BM1666" s="20">
        <f t="shared" si="4937"/>
        <v>1416.8</v>
      </c>
      <c r="BN1666" s="20">
        <f t="shared" si="4938"/>
        <v>1416.8</v>
      </c>
      <c r="BO1666" s="20"/>
      <c r="BP1666" s="20"/>
      <c r="BQ1666" s="20"/>
      <c r="BR1666" s="20">
        <f t="shared" si="4765"/>
        <v>1416.8</v>
      </c>
      <c r="BS1666" s="20">
        <f t="shared" si="4766"/>
        <v>1416.8</v>
      </c>
      <c r="BT1666" s="20">
        <f t="shared" si="4767"/>
        <v>1416.8</v>
      </c>
      <c r="BU1666" s="20"/>
      <c r="BV1666" s="20">
        <f t="shared" si="4768"/>
        <v>1416.8</v>
      </c>
      <c r="BW1666" s="20"/>
      <c r="BX1666" s="20"/>
      <c r="BY1666" s="20">
        <f t="shared" si="4812"/>
        <v>1416.8</v>
      </c>
      <c r="BZ1666" s="20">
        <f t="shared" si="4813"/>
        <v>1416.8</v>
      </c>
      <c r="CA1666" s="20"/>
      <c r="CB1666" s="20">
        <f t="shared" si="4814"/>
        <v>1416.8</v>
      </c>
      <c r="CC1666" s="20"/>
      <c r="CD1666" s="20">
        <f t="shared" si="4808"/>
        <v>1416.8</v>
      </c>
      <c r="CE1666" s="20"/>
    </row>
    <row r="1667" spans="1:83" ht="47.25" x14ac:dyDescent="0.25">
      <c r="A1667" s="10" t="s">
        <v>126</v>
      </c>
      <c r="B1667" s="19"/>
      <c r="C1667" s="10"/>
      <c r="D1667" s="10"/>
      <c r="E1667" s="25" t="s">
        <v>978</v>
      </c>
      <c r="F1667" s="20">
        <f>F1668</f>
        <v>12900.7</v>
      </c>
      <c r="G1667" s="20">
        <f t="shared" ref="G1667:CE1669" si="5009">G1668</f>
        <v>12900.7</v>
      </c>
      <c r="H1667" s="20">
        <f t="shared" si="5009"/>
        <v>12900.7</v>
      </c>
      <c r="I1667" s="20">
        <f t="shared" si="5009"/>
        <v>0</v>
      </c>
      <c r="J1667" s="20">
        <f t="shared" si="5009"/>
        <v>0</v>
      </c>
      <c r="K1667" s="20">
        <f t="shared" si="5009"/>
        <v>0</v>
      </c>
      <c r="L1667" s="20">
        <f t="shared" si="4713"/>
        <v>12900.7</v>
      </c>
      <c r="M1667" s="20">
        <f t="shared" si="4714"/>
        <v>12900.7</v>
      </c>
      <c r="N1667" s="20">
        <f t="shared" si="4715"/>
        <v>12900.7</v>
      </c>
      <c r="O1667" s="20">
        <f t="shared" si="5009"/>
        <v>0</v>
      </c>
      <c r="P1667" s="20">
        <f t="shared" si="5009"/>
        <v>0</v>
      </c>
      <c r="Q1667" s="20">
        <f t="shared" si="5009"/>
        <v>0</v>
      </c>
      <c r="R1667" s="20">
        <f t="shared" si="4853"/>
        <v>12900.7</v>
      </c>
      <c r="S1667" s="20">
        <f t="shared" si="4854"/>
        <v>12900.7</v>
      </c>
      <c r="T1667" s="20">
        <f t="shared" si="4855"/>
        <v>12900.7</v>
      </c>
      <c r="U1667" s="20">
        <f t="shared" si="5009"/>
        <v>0</v>
      </c>
      <c r="V1667" s="20">
        <f t="shared" si="4810"/>
        <v>12900.7</v>
      </c>
      <c r="W1667" s="20">
        <f t="shared" si="5009"/>
        <v>0</v>
      </c>
      <c r="X1667" s="20">
        <f t="shared" si="5009"/>
        <v>0</v>
      </c>
      <c r="Y1667" s="20">
        <f t="shared" si="5009"/>
        <v>0</v>
      </c>
      <c r="Z1667" s="20">
        <f t="shared" si="4805"/>
        <v>12900.7</v>
      </c>
      <c r="AA1667" s="20">
        <f t="shared" si="4806"/>
        <v>12900.7</v>
      </c>
      <c r="AB1667" s="20">
        <f t="shared" si="4807"/>
        <v>12900.7</v>
      </c>
      <c r="AC1667" s="20">
        <f t="shared" si="5009"/>
        <v>0</v>
      </c>
      <c r="AD1667" s="20">
        <f t="shared" si="5009"/>
        <v>0</v>
      </c>
      <c r="AE1667" s="20">
        <f t="shared" si="5009"/>
        <v>0</v>
      </c>
      <c r="AF1667" s="20">
        <f t="shared" si="4718"/>
        <v>12900.7</v>
      </c>
      <c r="AG1667" s="20">
        <f t="shared" si="4719"/>
        <v>12900.7</v>
      </c>
      <c r="AH1667" s="20">
        <f t="shared" si="4720"/>
        <v>12900.7</v>
      </c>
      <c r="AI1667" s="20">
        <f t="shared" si="5009"/>
        <v>0</v>
      </c>
      <c r="AJ1667" s="20">
        <f t="shared" si="4721"/>
        <v>12900.7</v>
      </c>
      <c r="AK1667" s="20">
        <f t="shared" si="5009"/>
        <v>0</v>
      </c>
      <c r="AL1667" s="20">
        <f t="shared" si="5009"/>
        <v>0</v>
      </c>
      <c r="AM1667" s="20">
        <f t="shared" si="5009"/>
        <v>0</v>
      </c>
      <c r="AN1667" s="20">
        <f t="shared" si="4857"/>
        <v>12900.7</v>
      </c>
      <c r="AO1667" s="20">
        <f t="shared" si="4858"/>
        <v>12900.7</v>
      </c>
      <c r="AP1667" s="20">
        <f t="shared" si="4859"/>
        <v>12900.7</v>
      </c>
      <c r="AQ1667" s="20">
        <f t="shared" si="5009"/>
        <v>0</v>
      </c>
      <c r="AR1667" s="20">
        <f t="shared" si="5009"/>
        <v>0</v>
      </c>
      <c r="AS1667" s="20">
        <f t="shared" si="5009"/>
        <v>0</v>
      </c>
      <c r="AT1667" s="20">
        <f t="shared" si="4860"/>
        <v>12900.7</v>
      </c>
      <c r="AU1667" s="20">
        <f t="shared" si="4861"/>
        <v>12900.7</v>
      </c>
      <c r="AV1667" s="20">
        <f t="shared" si="4862"/>
        <v>12900.7</v>
      </c>
      <c r="AW1667" s="20">
        <f t="shared" si="5009"/>
        <v>0</v>
      </c>
      <c r="AX1667" s="20">
        <f t="shared" si="5009"/>
        <v>0</v>
      </c>
      <c r="AY1667" s="20">
        <f t="shared" si="5009"/>
        <v>0</v>
      </c>
      <c r="AZ1667" s="20">
        <f t="shared" si="4753"/>
        <v>12900.7</v>
      </c>
      <c r="BA1667" s="20">
        <f t="shared" si="4754"/>
        <v>12900.7</v>
      </c>
      <c r="BB1667" s="20">
        <f t="shared" si="4755"/>
        <v>12900.7</v>
      </c>
      <c r="BC1667" s="20">
        <f t="shared" si="5009"/>
        <v>0</v>
      </c>
      <c r="BD1667" s="20">
        <f t="shared" si="4751"/>
        <v>12900.7</v>
      </c>
      <c r="BE1667" s="20">
        <f t="shared" si="5009"/>
        <v>0</v>
      </c>
      <c r="BF1667" s="20">
        <f t="shared" si="5009"/>
        <v>0</v>
      </c>
      <c r="BG1667" s="20">
        <f t="shared" si="5009"/>
        <v>0</v>
      </c>
      <c r="BH1667" s="20">
        <f t="shared" si="4934"/>
        <v>12900.7</v>
      </c>
      <c r="BI1667" s="20">
        <f t="shared" si="4935"/>
        <v>12900.7</v>
      </c>
      <c r="BJ1667" s="20">
        <f t="shared" si="4936"/>
        <v>12900.7</v>
      </c>
      <c r="BK1667" s="20">
        <f t="shared" si="5009"/>
        <v>0</v>
      </c>
      <c r="BL1667" s="20">
        <f t="shared" si="5009"/>
        <v>0</v>
      </c>
      <c r="BM1667" s="20">
        <f t="shared" si="4937"/>
        <v>12900.7</v>
      </c>
      <c r="BN1667" s="20">
        <f t="shared" si="4938"/>
        <v>12900.7</v>
      </c>
      <c r="BO1667" s="20">
        <f t="shared" si="5009"/>
        <v>0</v>
      </c>
      <c r="BP1667" s="20">
        <f t="shared" si="5009"/>
        <v>0</v>
      </c>
      <c r="BQ1667" s="20">
        <f t="shared" si="5009"/>
        <v>0</v>
      </c>
      <c r="BR1667" s="20">
        <f t="shared" si="4765"/>
        <v>12900.7</v>
      </c>
      <c r="BS1667" s="20">
        <f t="shared" si="4766"/>
        <v>12900.7</v>
      </c>
      <c r="BT1667" s="20">
        <f t="shared" si="4767"/>
        <v>12900.7</v>
      </c>
      <c r="BU1667" s="20">
        <f t="shared" si="5009"/>
        <v>0</v>
      </c>
      <c r="BV1667" s="20">
        <f t="shared" si="4768"/>
        <v>12900.7</v>
      </c>
      <c r="BW1667" s="20">
        <f t="shared" si="5009"/>
        <v>355.87200000000001</v>
      </c>
      <c r="BX1667" s="20">
        <f t="shared" si="5009"/>
        <v>0</v>
      </c>
      <c r="BY1667" s="20">
        <f t="shared" si="4812"/>
        <v>13256.572</v>
      </c>
      <c r="BZ1667" s="20">
        <f t="shared" si="4813"/>
        <v>12900.7</v>
      </c>
      <c r="CA1667" s="20">
        <f t="shared" si="5009"/>
        <v>0</v>
      </c>
      <c r="CB1667" s="20">
        <f t="shared" si="4814"/>
        <v>13256.572</v>
      </c>
      <c r="CC1667" s="20">
        <f t="shared" si="5009"/>
        <v>0</v>
      </c>
      <c r="CD1667" s="20">
        <f t="shared" si="4808"/>
        <v>13256.572</v>
      </c>
      <c r="CE1667" s="20">
        <f t="shared" si="5009"/>
        <v>0</v>
      </c>
    </row>
    <row r="1668" spans="1:83" ht="47.25" x14ac:dyDescent="0.25">
      <c r="A1668" s="10" t="s">
        <v>126</v>
      </c>
      <c r="B1668" s="19">
        <v>600</v>
      </c>
      <c r="C1668" s="10"/>
      <c r="D1668" s="10"/>
      <c r="E1668" s="25" t="s">
        <v>614</v>
      </c>
      <c r="F1668" s="20">
        <f>F1669</f>
        <v>12900.7</v>
      </c>
      <c r="G1668" s="20">
        <f t="shared" si="5009"/>
        <v>12900.7</v>
      </c>
      <c r="H1668" s="20">
        <f t="shared" si="5009"/>
        <v>12900.7</v>
      </c>
      <c r="I1668" s="20">
        <f t="shared" si="5009"/>
        <v>0</v>
      </c>
      <c r="J1668" s="20">
        <f t="shared" si="5009"/>
        <v>0</v>
      </c>
      <c r="K1668" s="20">
        <f t="shared" si="5009"/>
        <v>0</v>
      </c>
      <c r="L1668" s="20">
        <f t="shared" ref="L1668:L1751" si="5010">F1668+I1668</f>
        <v>12900.7</v>
      </c>
      <c r="M1668" s="20">
        <f t="shared" ref="M1668:M1751" si="5011">G1668+J1668</f>
        <v>12900.7</v>
      </c>
      <c r="N1668" s="20">
        <f t="shared" ref="N1668:N1751" si="5012">H1668+K1668</f>
        <v>12900.7</v>
      </c>
      <c r="O1668" s="20">
        <f t="shared" si="5009"/>
        <v>0</v>
      </c>
      <c r="P1668" s="20">
        <f t="shared" si="5009"/>
        <v>0</v>
      </c>
      <c r="Q1668" s="20">
        <f t="shared" si="5009"/>
        <v>0</v>
      </c>
      <c r="R1668" s="20">
        <f t="shared" si="4853"/>
        <v>12900.7</v>
      </c>
      <c r="S1668" s="20">
        <f t="shared" si="4854"/>
        <v>12900.7</v>
      </c>
      <c r="T1668" s="20">
        <f t="shared" si="4855"/>
        <v>12900.7</v>
      </c>
      <c r="U1668" s="20">
        <f t="shared" si="5009"/>
        <v>0</v>
      </c>
      <c r="V1668" s="20">
        <f t="shared" si="4810"/>
        <v>12900.7</v>
      </c>
      <c r="W1668" s="20">
        <f t="shared" si="5009"/>
        <v>0</v>
      </c>
      <c r="X1668" s="20">
        <f t="shared" si="5009"/>
        <v>0</v>
      </c>
      <c r="Y1668" s="20">
        <f t="shared" si="5009"/>
        <v>0</v>
      </c>
      <c r="Z1668" s="20">
        <f t="shared" si="4805"/>
        <v>12900.7</v>
      </c>
      <c r="AA1668" s="20">
        <f t="shared" si="4806"/>
        <v>12900.7</v>
      </c>
      <c r="AB1668" s="20">
        <f t="shared" si="4807"/>
        <v>12900.7</v>
      </c>
      <c r="AC1668" s="20">
        <f t="shared" si="5009"/>
        <v>0</v>
      </c>
      <c r="AD1668" s="20">
        <f t="shared" si="5009"/>
        <v>0</v>
      </c>
      <c r="AE1668" s="20">
        <f t="shared" si="5009"/>
        <v>0</v>
      </c>
      <c r="AF1668" s="20">
        <f t="shared" si="4718"/>
        <v>12900.7</v>
      </c>
      <c r="AG1668" s="20">
        <f t="shared" si="4719"/>
        <v>12900.7</v>
      </c>
      <c r="AH1668" s="20">
        <f t="shared" si="4720"/>
        <v>12900.7</v>
      </c>
      <c r="AI1668" s="20">
        <f t="shared" si="5009"/>
        <v>0</v>
      </c>
      <c r="AJ1668" s="20">
        <f t="shared" si="4721"/>
        <v>12900.7</v>
      </c>
      <c r="AK1668" s="20">
        <f t="shared" si="5009"/>
        <v>0</v>
      </c>
      <c r="AL1668" s="20">
        <f t="shared" si="5009"/>
        <v>0</v>
      </c>
      <c r="AM1668" s="20">
        <f t="shared" si="5009"/>
        <v>0</v>
      </c>
      <c r="AN1668" s="20">
        <f t="shared" si="4857"/>
        <v>12900.7</v>
      </c>
      <c r="AO1668" s="20">
        <f t="shared" si="4858"/>
        <v>12900.7</v>
      </c>
      <c r="AP1668" s="20">
        <f t="shared" si="4859"/>
        <v>12900.7</v>
      </c>
      <c r="AQ1668" s="20">
        <f t="shared" si="5009"/>
        <v>0</v>
      </c>
      <c r="AR1668" s="20">
        <f t="shared" si="5009"/>
        <v>0</v>
      </c>
      <c r="AS1668" s="20">
        <f t="shared" si="5009"/>
        <v>0</v>
      </c>
      <c r="AT1668" s="20">
        <f t="shared" si="4860"/>
        <v>12900.7</v>
      </c>
      <c r="AU1668" s="20">
        <f t="shared" si="4861"/>
        <v>12900.7</v>
      </c>
      <c r="AV1668" s="20">
        <f t="shared" si="4862"/>
        <v>12900.7</v>
      </c>
      <c r="AW1668" s="20">
        <f t="shared" si="5009"/>
        <v>0</v>
      </c>
      <c r="AX1668" s="20">
        <f t="shared" si="5009"/>
        <v>0</v>
      </c>
      <c r="AY1668" s="20">
        <f t="shared" si="5009"/>
        <v>0</v>
      </c>
      <c r="AZ1668" s="20">
        <f t="shared" si="4753"/>
        <v>12900.7</v>
      </c>
      <c r="BA1668" s="20">
        <f t="shared" si="4754"/>
        <v>12900.7</v>
      </c>
      <c r="BB1668" s="20">
        <f t="shared" si="4755"/>
        <v>12900.7</v>
      </c>
      <c r="BC1668" s="20">
        <f t="shared" si="5009"/>
        <v>0</v>
      </c>
      <c r="BD1668" s="20">
        <f t="shared" si="4751"/>
        <v>12900.7</v>
      </c>
      <c r="BE1668" s="20">
        <f t="shared" si="5009"/>
        <v>0</v>
      </c>
      <c r="BF1668" s="20">
        <f t="shared" si="5009"/>
        <v>0</v>
      </c>
      <c r="BG1668" s="20">
        <f t="shared" si="5009"/>
        <v>0</v>
      </c>
      <c r="BH1668" s="20">
        <f t="shared" si="4934"/>
        <v>12900.7</v>
      </c>
      <c r="BI1668" s="20">
        <f t="shared" si="4935"/>
        <v>12900.7</v>
      </c>
      <c r="BJ1668" s="20">
        <f t="shared" si="4936"/>
        <v>12900.7</v>
      </c>
      <c r="BK1668" s="20">
        <f t="shared" si="5009"/>
        <v>0</v>
      </c>
      <c r="BL1668" s="20">
        <f t="shared" si="5009"/>
        <v>0</v>
      </c>
      <c r="BM1668" s="20">
        <f t="shared" si="4937"/>
        <v>12900.7</v>
      </c>
      <c r="BN1668" s="20">
        <f t="shared" si="4938"/>
        <v>12900.7</v>
      </c>
      <c r="BO1668" s="20">
        <f t="shared" si="5009"/>
        <v>0</v>
      </c>
      <c r="BP1668" s="20">
        <f t="shared" si="5009"/>
        <v>0</v>
      </c>
      <c r="BQ1668" s="20">
        <f t="shared" si="5009"/>
        <v>0</v>
      </c>
      <c r="BR1668" s="20">
        <f t="shared" si="4765"/>
        <v>12900.7</v>
      </c>
      <c r="BS1668" s="20">
        <f t="shared" si="4766"/>
        <v>12900.7</v>
      </c>
      <c r="BT1668" s="20">
        <f t="shared" si="4767"/>
        <v>12900.7</v>
      </c>
      <c r="BU1668" s="20">
        <f t="shared" si="5009"/>
        <v>0</v>
      </c>
      <c r="BV1668" s="20">
        <f t="shared" si="4768"/>
        <v>12900.7</v>
      </c>
      <c r="BW1668" s="20">
        <f t="shared" si="5009"/>
        <v>355.87200000000001</v>
      </c>
      <c r="BX1668" s="20">
        <f t="shared" si="5009"/>
        <v>0</v>
      </c>
      <c r="BY1668" s="20">
        <f t="shared" si="4812"/>
        <v>13256.572</v>
      </c>
      <c r="BZ1668" s="20">
        <f t="shared" si="4813"/>
        <v>12900.7</v>
      </c>
      <c r="CA1668" s="20">
        <f t="shared" si="5009"/>
        <v>0</v>
      </c>
      <c r="CB1668" s="20">
        <f t="shared" si="4814"/>
        <v>13256.572</v>
      </c>
      <c r="CC1668" s="20">
        <f t="shared" si="5009"/>
        <v>0</v>
      </c>
      <c r="CD1668" s="20">
        <f t="shared" si="4808"/>
        <v>13256.572</v>
      </c>
      <c r="CE1668" s="20">
        <f t="shared" si="5009"/>
        <v>0</v>
      </c>
    </row>
    <row r="1669" spans="1:83" x14ac:dyDescent="0.25">
      <c r="A1669" s="10" t="s">
        <v>126</v>
      </c>
      <c r="B1669" s="19">
        <v>620</v>
      </c>
      <c r="C1669" s="10"/>
      <c r="D1669" s="10"/>
      <c r="E1669" s="25" t="s">
        <v>616</v>
      </c>
      <c r="F1669" s="20">
        <f>F1670</f>
        <v>12900.7</v>
      </c>
      <c r="G1669" s="20">
        <f t="shared" si="5009"/>
        <v>12900.7</v>
      </c>
      <c r="H1669" s="20">
        <f t="shared" si="5009"/>
        <v>12900.7</v>
      </c>
      <c r="I1669" s="20">
        <f t="shared" si="5009"/>
        <v>0</v>
      </c>
      <c r="J1669" s="20">
        <f t="shared" si="5009"/>
        <v>0</v>
      </c>
      <c r="K1669" s="20">
        <f t="shared" si="5009"/>
        <v>0</v>
      </c>
      <c r="L1669" s="20">
        <f t="shared" si="5010"/>
        <v>12900.7</v>
      </c>
      <c r="M1669" s="20">
        <f t="shared" si="5011"/>
        <v>12900.7</v>
      </c>
      <c r="N1669" s="20">
        <f t="shared" si="5012"/>
        <v>12900.7</v>
      </c>
      <c r="O1669" s="20">
        <f t="shared" si="5009"/>
        <v>0</v>
      </c>
      <c r="P1669" s="20">
        <f t="shared" si="5009"/>
        <v>0</v>
      </c>
      <c r="Q1669" s="20">
        <f t="shared" si="5009"/>
        <v>0</v>
      </c>
      <c r="R1669" s="20">
        <f t="shared" si="4853"/>
        <v>12900.7</v>
      </c>
      <c r="S1669" s="20">
        <f t="shared" si="4854"/>
        <v>12900.7</v>
      </c>
      <c r="T1669" s="20">
        <f t="shared" si="4855"/>
        <v>12900.7</v>
      </c>
      <c r="U1669" s="20">
        <f t="shared" si="5009"/>
        <v>0</v>
      </c>
      <c r="V1669" s="20">
        <f t="shared" si="4810"/>
        <v>12900.7</v>
      </c>
      <c r="W1669" s="20">
        <f t="shared" si="5009"/>
        <v>0</v>
      </c>
      <c r="X1669" s="20">
        <f t="shared" si="5009"/>
        <v>0</v>
      </c>
      <c r="Y1669" s="20">
        <f t="shared" si="5009"/>
        <v>0</v>
      </c>
      <c r="Z1669" s="20">
        <f t="shared" si="4805"/>
        <v>12900.7</v>
      </c>
      <c r="AA1669" s="20">
        <f t="shared" si="4806"/>
        <v>12900.7</v>
      </c>
      <c r="AB1669" s="20">
        <f t="shared" si="4807"/>
        <v>12900.7</v>
      </c>
      <c r="AC1669" s="20">
        <f t="shared" si="5009"/>
        <v>0</v>
      </c>
      <c r="AD1669" s="20">
        <f t="shared" si="5009"/>
        <v>0</v>
      </c>
      <c r="AE1669" s="20">
        <f t="shared" si="5009"/>
        <v>0</v>
      </c>
      <c r="AF1669" s="20">
        <f t="shared" ref="AF1669:AF1744" si="5013">Z1669+AC1669</f>
        <v>12900.7</v>
      </c>
      <c r="AG1669" s="20">
        <f t="shared" ref="AG1669:AG1744" si="5014">AA1669+AD1669</f>
        <v>12900.7</v>
      </c>
      <c r="AH1669" s="20">
        <f t="shared" ref="AH1669:AH1744" si="5015">AB1669+AE1669</f>
        <v>12900.7</v>
      </c>
      <c r="AI1669" s="20">
        <f t="shared" si="5009"/>
        <v>0</v>
      </c>
      <c r="AJ1669" s="20">
        <f t="shared" ref="AJ1669:AJ1744" si="5016">AF1669+AI1669</f>
        <v>12900.7</v>
      </c>
      <c r="AK1669" s="20">
        <f t="shared" si="5009"/>
        <v>0</v>
      </c>
      <c r="AL1669" s="20">
        <f t="shared" si="5009"/>
        <v>0</v>
      </c>
      <c r="AM1669" s="20">
        <f t="shared" si="5009"/>
        <v>0</v>
      </c>
      <c r="AN1669" s="20">
        <f t="shared" si="4857"/>
        <v>12900.7</v>
      </c>
      <c r="AO1669" s="20">
        <f t="shared" si="4858"/>
        <v>12900.7</v>
      </c>
      <c r="AP1669" s="20">
        <f t="shared" si="4859"/>
        <v>12900.7</v>
      </c>
      <c r="AQ1669" s="20">
        <f t="shared" si="5009"/>
        <v>0</v>
      </c>
      <c r="AR1669" s="20">
        <f t="shared" si="5009"/>
        <v>0</v>
      </c>
      <c r="AS1669" s="20">
        <f t="shared" si="5009"/>
        <v>0</v>
      </c>
      <c r="AT1669" s="20">
        <f t="shared" si="4860"/>
        <v>12900.7</v>
      </c>
      <c r="AU1669" s="20">
        <f t="shared" si="4861"/>
        <v>12900.7</v>
      </c>
      <c r="AV1669" s="20">
        <f t="shared" si="4862"/>
        <v>12900.7</v>
      </c>
      <c r="AW1669" s="20">
        <f t="shared" si="5009"/>
        <v>0</v>
      </c>
      <c r="AX1669" s="20">
        <f t="shared" si="5009"/>
        <v>0</v>
      </c>
      <c r="AY1669" s="20">
        <f t="shared" si="5009"/>
        <v>0</v>
      </c>
      <c r="AZ1669" s="20">
        <f t="shared" si="4753"/>
        <v>12900.7</v>
      </c>
      <c r="BA1669" s="20">
        <f t="shared" si="4754"/>
        <v>12900.7</v>
      </c>
      <c r="BB1669" s="20">
        <f t="shared" si="4755"/>
        <v>12900.7</v>
      </c>
      <c r="BC1669" s="20">
        <f t="shared" si="5009"/>
        <v>0</v>
      </c>
      <c r="BD1669" s="20">
        <f t="shared" si="4751"/>
        <v>12900.7</v>
      </c>
      <c r="BE1669" s="20">
        <f t="shared" si="5009"/>
        <v>0</v>
      </c>
      <c r="BF1669" s="20">
        <f t="shared" si="5009"/>
        <v>0</v>
      </c>
      <c r="BG1669" s="20">
        <f t="shared" si="5009"/>
        <v>0</v>
      </c>
      <c r="BH1669" s="20">
        <f t="shared" si="4934"/>
        <v>12900.7</v>
      </c>
      <c r="BI1669" s="20">
        <f t="shared" si="4935"/>
        <v>12900.7</v>
      </c>
      <c r="BJ1669" s="20">
        <f t="shared" si="4936"/>
        <v>12900.7</v>
      </c>
      <c r="BK1669" s="20">
        <f t="shared" si="5009"/>
        <v>0</v>
      </c>
      <c r="BL1669" s="20">
        <f t="shared" si="5009"/>
        <v>0</v>
      </c>
      <c r="BM1669" s="20">
        <f t="shared" si="4937"/>
        <v>12900.7</v>
      </c>
      <c r="BN1669" s="20">
        <f t="shared" si="4938"/>
        <v>12900.7</v>
      </c>
      <c r="BO1669" s="20">
        <f t="shared" si="5009"/>
        <v>0</v>
      </c>
      <c r="BP1669" s="20">
        <f t="shared" si="5009"/>
        <v>0</v>
      </c>
      <c r="BQ1669" s="20">
        <f t="shared" si="5009"/>
        <v>0</v>
      </c>
      <c r="BR1669" s="20">
        <f t="shared" si="4765"/>
        <v>12900.7</v>
      </c>
      <c r="BS1669" s="20">
        <f t="shared" si="4766"/>
        <v>12900.7</v>
      </c>
      <c r="BT1669" s="20">
        <f t="shared" si="4767"/>
        <v>12900.7</v>
      </c>
      <c r="BU1669" s="20">
        <f t="shared" si="5009"/>
        <v>0</v>
      </c>
      <c r="BV1669" s="20">
        <f t="shared" si="4768"/>
        <v>12900.7</v>
      </c>
      <c r="BW1669" s="20">
        <f t="shared" si="5009"/>
        <v>355.87200000000001</v>
      </c>
      <c r="BX1669" s="20">
        <f t="shared" si="5009"/>
        <v>0</v>
      </c>
      <c r="BY1669" s="20">
        <f t="shared" si="4812"/>
        <v>13256.572</v>
      </c>
      <c r="BZ1669" s="20">
        <f t="shared" si="4813"/>
        <v>12900.7</v>
      </c>
      <c r="CA1669" s="20">
        <f t="shared" si="5009"/>
        <v>0</v>
      </c>
      <c r="CB1669" s="20">
        <f t="shared" si="4814"/>
        <v>13256.572</v>
      </c>
      <c r="CC1669" s="20">
        <f t="shared" si="5009"/>
        <v>0</v>
      </c>
      <c r="CD1669" s="20">
        <f t="shared" si="4808"/>
        <v>13256.572</v>
      </c>
      <c r="CE1669" s="20">
        <f t="shared" si="5009"/>
        <v>0</v>
      </c>
    </row>
    <row r="1670" spans="1:83" x14ac:dyDescent="0.25">
      <c r="A1670" s="10" t="s">
        <v>126</v>
      </c>
      <c r="B1670" s="19">
        <v>620</v>
      </c>
      <c r="C1670" s="10" t="s">
        <v>338</v>
      </c>
      <c r="D1670" s="10" t="s">
        <v>332</v>
      </c>
      <c r="E1670" s="25" t="s">
        <v>586</v>
      </c>
      <c r="F1670" s="20">
        <v>12900.7</v>
      </c>
      <c r="G1670" s="20">
        <v>12900.7</v>
      </c>
      <c r="H1670" s="20">
        <v>12900.7</v>
      </c>
      <c r="I1670" s="20"/>
      <c r="J1670" s="20"/>
      <c r="K1670" s="20"/>
      <c r="L1670" s="20">
        <f t="shared" si="5010"/>
        <v>12900.7</v>
      </c>
      <c r="M1670" s="20">
        <f t="shared" si="5011"/>
        <v>12900.7</v>
      </c>
      <c r="N1670" s="20">
        <f t="shared" si="5012"/>
        <v>12900.7</v>
      </c>
      <c r="O1670" s="20"/>
      <c r="P1670" s="20"/>
      <c r="Q1670" s="20"/>
      <c r="R1670" s="20">
        <f t="shared" si="4853"/>
        <v>12900.7</v>
      </c>
      <c r="S1670" s="20">
        <f t="shared" si="4854"/>
        <v>12900.7</v>
      </c>
      <c r="T1670" s="20">
        <f t="shared" si="4855"/>
        <v>12900.7</v>
      </c>
      <c r="U1670" s="20"/>
      <c r="V1670" s="20">
        <f t="shared" si="4810"/>
        <v>12900.7</v>
      </c>
      <c r="W1670" s="20"/>
      <c r="X1670" s="20"/>
      <c r="Y1670" s="20"/>
      <c r="Z1670" s="20">
        <f t="shared" si="4805"/>
        <v>12900.7</v>
      </c>
      <c r="AA1670" s="20">
        <f t="shared" si="4806"/>
        <v>12900.7</v>
      </c>
      <c r="AB1670" s="20">
        <f t="shared" si="4807"/>
        <v>12900.7</v>
      </c>
      <c r="AC1670" s="20"/>
      <c r="AD1670" s="20"/>
      <c r="AE1670" s="20"/>
      <c r="AF1670" s="20">
        <f t="shared" si="5013"/>
        <v>12900.7</v>
      </c>
      <c r="AG1670" s="20">
        <f t="shared" si="5014"/>
        <v>12900.7</v>
      </c>
      <c r="AH1670" s="20">
        <f t="shared" si="5015"/>
        <v>12900.7</v>
      </c>
      <c r="AI1670" s="20"/>
      <c r="AJ1670" s="20">
        <f t="shared" si="5016"/>
        <v>12900.7</v>
      </c>
      <c r="AK1670" s="20"/>
      <c r="AL1670" s="20"/>
      <c r="AM1670" s="20"/>
      <c r="AN1670" s="20">
        <f t="shared" si="4857"/>
        <v>12900.7</v>
      </c>
      <c r="AO1670" s="20">
        <f t="shared" si="4858"/>
        <v>12900.7</v>
      </c>
      <c r="AP1670" s="20">
        <f t="shared" si="4859"/>
        <v>12900.7</v>
      </c>
      <c r="AQ1670" s="20"/>
      <c r="AR1670" s="20"/>
      <c r="AS1670" s="20"/>
      <c r="AT1670" s="20">
        <f t="shared" si="4860"/>
        <v>12900.7</v>
      </c>
      <c r="AU1670" s="20">
        <f t="shared" si="4861"/>
        <v>12900.7</v>
      </c>
      <c r="AV1670" s="20">
        <f t="shared" si="4862"/>
        <v>12900.7</v>
      </c>
      <c r="AW1670" s="20"/>
      <c r="AX1670" s="20"/>
      <c r="AY1670" s="20"/>
      <c r="AZ1670" s="20">
        <f t="shared" si="4753"/>
        <v>12900.7</v>
      </c>
      <c r="BA1670" s="20">
        <f t="shared" si="4754"/>
        <v>12900.7</v>
      </c>
      <c r="BB1670" s="20">
        <f t="shared" si="4755"/>
        <v>12900.7</v>
      </c>
      <c r="BC1670" s="20"/>
      <c r="BD1670" s="20">
        <f t="shared" ref="BD1670:BD1741" si="5017">AZ1670+BC1670</f>
        <v>12900.7</v>
      </c>
      <c r="BE1670" s="20"/>
      <c r="BF1670" s="20"/>
      <c r="BG1670" s="20"/>
      <c r="BH1670" s="20">
        <f t="shared" si="4934"/>
        <v>12900.7</v>
      </c>
      <c r="BI1670" s="20">
        <f t="shared" si="4935"/>
        <v>12900.7</v>
      </c>
      <c r="BJ1670" s="20">
        <f t="shared" si="4936"/>
        <v>12900.7</v>
      </c>
      <c r="BK1670" s="20"/>
      <c r="BL1670" s="20"/>
      <c r="BM1670" s="20">
        <f t="shared" si="4937"/>
        <v>12900.7</v>
      </c>
      <c r="BN1670" s="20">
        <f t="shared" si="4938"/>
        <v>12900.7</v>
      </c>
      <c r="BO1670" s="20"/>
      <c r="BP1670" s="20"/>
      <c r="BQ1670" s="20"/>
      <c r="BR1670" s="20">
        <f t="shared" si="4765"/>
        <v>12900.7</v>
      </c>
      <c r="BS1670" s="20">
        <f t="shared" si="4766"/>
        <v>12900.7</v>
      </c>
      <c r="BT1670" s="20">
        <f t="shared" si="4767"/>
        <v>12900.7</v>
      </c>
      <c r="BU1670" s="20"/>
      <c r="BV1670" s="20">
        <f t="shared" si="4768"/>
        <v>12900.7</v>
      </c>
      <c r="BW1670" s="20">
        <v>355.87200000000001</v>
      </c>
      <c r="BX1670" s="20"/>
      <c r="BY1670" s="20">
        <f t="shared" si="4812"/>
        <v>13256.572</v>
      </c>
      <c r="BZ1670" s="20">
        <f t="shared" si="4813"/>
        <v>12900.7</v>
      </c>
      <c r="CA1670" s="20"/>
      <c r="CB1670" s="20">
        <f t="shared" si="4814"/>
        <v>13256.572</v>
      </c>
      <c r="CC1670" s="20"/>
      <c r="CD1670" s="20">
        <f t="shared" si="4808"/>
        <v>13256.572</v>
      </c>
      <c r="CE1670" s="20"/>
    </row>
    <row r="1671" spans="1:83" ht="47.25" x14ac:dyDescent="0.25">
      <c r="A1671" s="10" t="s">
        <v>129</v>
      </c>
      <c r="B1671" s="19"/>
      <c r="C1671" s="10"/>
      <c r="D1671" s="10"/>
      <c r="E1671" s="25" t="s">
        <v>979</v>
      </c>
      <c r="F1671" s="20">
        <f>F1672</f>
        <v>63647.399999999994</v>
      </c>
      <c r="G1671" s="20">
        <f t="shared" ref="G1671:CE1671" si="5018">G1672</f>
        <v>66980.399999999994</v>
      </c>
      <c r="H1671" s="20">
        <f t="shared" si="5018"/>
        <v>67920.899999999994</v>
      </c>
      <c r="I1671" s="20">
        <f t="shared" si="5018"/>
        <v>0</v>
      </c>
      <c r="J1671" s="20">
        <f t="shared" si="5018"/>
        <v>0</v>
      </c>
      <c r="K1671" s="20">
        <f t="shared" si="5018"/>
        <v>0</v>
      </c>
      <c r="L1671" s="20">
        <f t="shared" si="5010"/>
        <v>63647.399999999994</v>
      </c>
      <c r="M1671" s="20">
        <f t="shared" si="5011"/>
        <v>66980.399999999994</v>
      </c>
      <c r="N1671" s="20">
        <f t="shared" si="5012"/>
        <v>67920.899999999994</v>
      </c>
      <c r="O1671" s="20">
        <f t="shared" si="5018"/>
        <v>0</v>
      </c>
      <c r="P1671" s="20">
        <f t="shared" si="5018"/>
        <v>0</v>
      </c>
      <c r="Q1671" s="20">
        <f t="shared" si="5018"/>
        <v>0</v>
      </c>
      <c r="R1671" s="20">
        <f t="shared" si="4853"/>
        <v>63647.399999999994</v>
      </c>
      <c r="S1671" s="20">
        <f t="shared" si="4854"/>
        <v>66980.399999999994</v>
      </c>
      <c r="T1671" s="20">
        <f t="shared" si="4855"/>
        <v>67920.899999999994</v>
      </c>
      <c r="U1671" s="20">
        <f t="shared" si="5018"/>
        <v>0</v>
      </c>
      <c r="V1671" s="20">
        <f t="shared" si="4810"/>
        <v>63647.399999999994</v>
      </c>
      <c r="W1671" s="20">
        <f t="shared" si="5018"/>
        <v>0</v>
      </c>
      <c r="X1671" s="20">
        <f t="shared" si="5018"/>
        <v>0</v>
      </c>
      <c r="Y1671" s="20">
        <f t="shared" si="5018"/>
        <v>0</v>
      </c>
      <c r="Z1671" s="20">
        <f t="shared" si="4805"/>
        <v>63647.399999999994</v>
      </c>
      <c r="AA1671" s="20">
        <f t="shared" si="4806"/>
        <v>66980.399999999994</v>
      </c>
      <c r="AB1671" s="20">
        <f t="shared" si="4807"/>
        <v>67920.899999999994</v>
      </c>
      <c r="AC1671" s="20">
        <f t="shared" si="5018"/>
        <v>0</v>
      </c>
      <c r="AD1671" s="20">
        <f t="shared" si="5018"/>
        <v>0</v>
      </c>
      <c r="AE1671" s="20">
        <f t="shared" si="5018"/>
        <v>0</v>
      </c>
      <c r="AF1671" s="20">
        <f t="shared" si="5013"/>
        <v>63647.399999999994</v>
      </c>
      <c r="AG1671" s="20">
        <f t="shared" si="5014"/>
        <v>66980.399999999994</v>
      </c>
      <c r="AH1671" s="20">
        <f t="shared" si="5015"/>
        <v>67920.899999999994</v>
      </c>
      <c r="AI1671" s="20">
        <f t="shared" si="5018"/>
        <v>0</v>
      </c>
      <c r="AJ1671" s="20">
        <f t="shared" si="5016"/>
        <v>63647.399999999994</v>
      </c>
      <c r="AK1671" s="20">
        <f t="shared" si="5018"/>
        <v>0</v>
      </c>
      <c r="AL1671" s="20">
        <f t="shared" si="5018"/>
        <v>0</v>
      </c>
      <c r="AM1671" s="20">
        <f t="shared" si="5018"/>
        <v>0</v>
      </c>
      <c r="AN1671" s="20">
        <f t="shared" si="4857"/>
        <v>63647.399999999994</v>
      </c>
      <c r="AO1671" s="20">
        <f t="shared" si="4858"/>
        <v>66980.399999999994</v>
      </c>
      <c r="AP1671" s="20">
        <f t="shared" si="4859"/>
        <v>67920.899999999994</v>
      </c>
      <c r="AQ1671" s="20">
        <f t="shared" si="5018"/>
        <v>0</v>
      </c>
      <c r="AR1671" s="20">
        <f t="shared" si="5018"/>
        <v>0</v>
      </c>
      <c r="AS1671" s="20">
        <f t="shared" si="5018"/>
        <v>0</v>
      </c>
      <c r="AT1671" s="20">
        <f t="shared" si="4860"/>
        <v>63647.399999999994</v>
      </c>
      <c r="AU1671" s="20">
        <f t="shared" si="4861"/>
        <v>66980.399999999994</v>
      </c>
      <c r="AV1671" s="20">
        <f t="shared" si="4862"/>
        <v>67920.899999999994</v>
      </c>
      <c r="AW1671" s="20">
        <f t="shared" si="5018"/>
        <v>0</v>
      </c>
      <c r="AX1671" s="20">
        <f t="shared" si="5018"/>
        <v>0</v>
      </c>
      <c r="AY1671" s="20">
        <f t="shared" si="5018"/>
        <v>0</v>
      </c>
      <c r="AZ1671" s="20">
        <f t="shared" si="4753"/>
        <v>63647.399999999994</v>
      </c>
      <c r="BA1671" s="20">
        <f t="shared" si="4754"/>
        <v>66980.399999999994</v>
      </c>
      <c r="BB1671" s="20">
        <f t="shared" si="4755"/>
        <v>67920.899999999994</v>
      </c>
      <c r="BC1671" s="20">
        <f t="shared" si="5018"/>
        <v>0</v>
      </c>
      <c r="BD1671" s="20">
        <f t="shared" si="5017"/>
        <v>63647.399999999994</v>
      </c>
      <c r="BE1671" s="20">
        <f t="shared" si="5018"/>
        <v>0</v>
      </c>
      <c r="BF1671" s="20">
        <f t="shared" si="5018"/>
        <v>0</v>
      </c>
      <c r="BG1671" s="20">
        <f t="shared" si="5018"/>
        <v>0</v>
      </c>
      <c r="BH1671" s="20">
        <f t="shared" si="4934"/>
        <v>63647.399999999994</v>
      </c>
      <c r="BI1671" s="20">
        <f t="shared" si="4935"/>
        <v>66980.399999999994</v>
      </c>
      <c r="BJ1671" s="20">
        <f t="shared" si="4936"/>
        <v>67920.899999999994</v>
      </c>
      <c r="BK1671" s="20">
        <f t="shared" si="5018"/>
        <v>0</v>
      </c>
      <c r="BL1671" s="20">
        <f t="shared" si="5018"/>
        <v>0</v>
      </c>
      <c r="BM1671" s="20">
        <f t="shared" si="4937"/>
        <v>63647.399999999994</v>
      </c>
      <c r="BN1671" s="20">
        <f t="shared" si="4938"/>
        <v>66980.399999999994</v>
      </c>
      <c r="BO1671" s="20">
        <f t="shared" si="5018"/>
        <v>0</v>
      </c>
      <c r="BP1671" s="20">
        <f t="shared" si="5018"/>
        <v>0</v>
      </c>
      <c r="BQ1671" s="20">
        <f t="shared" si="5018"/>
        <v>0</v>
      </c>
      <c r="BR1671" s="20">
        <f t="shared" si="4765"/>
        <v>63647.399999999994</v>
      </c>
      <c r="BS1671" s="20">
        <f t="shared" si="4766"/>
        <v>66980.399999999994</v>
      </c>
      <c r="BT1671" s="20">
        <f t="shared" si="4767"/>
        <v>67920.899999999994</v>
      </c>
      <c r="BU1671" s="20">
        <f t="shared" si="5018"/>
        <v>0</v>
      </c>
      <c r="BV1671" s="20">
        <f t="shared" si="4768"/>
        <v>63647.399999999994</v>
      </c>
      <c r="BW1671" s="20">
        <f t="shared" si="5018"/>
        <v>3496.7449999999999</v>
      </c>
      <c r="BX1671" s="20">
        <f t="shared" si="5018"/>
        <v>0</v>
      </c>
      <c r="BY1671" s="20">
        <f t="shared" si="4812"/>
        <v>67144.14499999999</v>
      </c>
      <c r="BZ1671" s="20">
        <f t="shared" si="4813"/>
        <v>66980.399999999994</v>
      </c>
      <c r="CA1671" s="20">
        <f t="shared" si="5018"/>
        <v>0</v>
      </c>
      <c r="CB1671" s="20">
        <f t="shared" si="4814"/>
        <v>67144.14499999999</v>
      </c>
      <c r="CC1671" s="20">
        <f t="shared" si="5018"/>
        <v>0</v>
      </c>
      <c r="CD1671" s="20">
        <f t="shared" si="4808"/>
        <v>67144.14499999999</v>
      </c>
      <c r="CE1671" s="20">
        <f t="shared" si="5018"/>
        <v>0</v>
      </c>
    </row>
    <row r="1672" spans="1:83" ht="47.25" x14ac:dyDescent="0.25">
      <c r="A1672" s="10" t="s">
        <v>129</v>
      </c>
      <c r="B1672" s="19">
        <v>600</v>
      </c>
      <c r="C1672" s="10"/>
      <c r="D1672" s="10"/>
      <c r="E1672" s="25" t="s">
        <v>614</v>
      </c>
      <c r="F1672" s="20">
        <f>F1673+F1675</f>
        <v>63647.399999999994</v>
      </c>
      <c r="G1672" s="20">
        <f t="shared" ref="G1672:K1672" si="5019">G1673+G1675</f>
        <v>66980.399999999994</v>
      </c>
      <c r="H1672" s="20">
        <f t="shared" si="5019"/>
        <v>67920.899999999994</v>
      </c>
      <c r="I1672" s="20">
        <f t="shared" si="5019"/>
        <v>0</v>
      </c>
      <c r="J1672" s="20">
        <f t="shared" si="5019"/>
        <v>0</v>
      </c>
      <c r="K1672" s="20">
        <f t="shared" si="5019"/>
        <v>0</v>
      </c>
      <c r="L1672" s="20">
        <f t="shared" si="5010"/>
        <v>63647.399999999994</v>
      </c>
      <c r="M1672" s="20">
        <f t="shared" si="5011"/>
        <v>66980.399999999994</v>
      </c>
      <c r="N1672" s="20">
        <f t="shared" si="5012"/>
        <v>67920.899999999994</v>
      </c>
      <c r="O1672" s="20">
        <f t="shared" ref="O1672:Q1672" si="5020">O1673+O1675</f>
        <v>0</v>
      </c>
      <c r="P1672" s="20">
        <f t="shared" si="5020"/>
        <v>0</v>
      </c>
      <c r="Q1672" s="20">
        <f t="shared" si="5020"/>
        <v>0</v>
      </c>
      <c r="R1672" s="20">
        <f t="shared" si="4853"/>
        <v>63647.399999999994</v>
      </c>
      <c r="S1672" s="20">
        <f t="shared" si="4854"/>
        <v>66980.399999999994</v>
      </c>
      <c r="T1672" s="20">
        <f t="shared" si="4855"/>
        <v>67920.899999999994</v>
      </c>
      <c r="U1672" s="20">
        <f t="shared" ref="U1672:CE1672" si="5021">U1673+U1675</f>
        <v>0</v>
      </c>
      <c r="V1672" s="20">
        <f t="shared" si="4810"/>
        <v>63647.399999999994</v>
      </c>
      <c r="W1672" s="20">
        <f t="shared" ref="W1672:Y1672" si="5022">W1673+W1675</f>
        <v>0</v>
      </c>
      <c r="X1672" s="20">
        <f t="shared" si="5022"/>
        <v>0</v>
      </c>
      <c r="Y1672" s="20">
        <f t="shared" si="5022"/>
        <v>0</v>
      </c>
      <c r="Z1672" s="20">
        <f t="shared" si="4805"/>
        <v>63647.399999999994</v>
      </c>
      <c r="AA1672" s="20">
        <f t="shared" si="4806"/>
        <v>66980.399999999994</v>
      </c>
      <c r="AB1672" s="20">
        <f t="shared" si="4807"/>
        <v>67920.899999999994</v>
      </c>
      <c r="AC1672" s="20">
        <f t="shared" ref="AC1672:AE1672" si="5023">AC1673+AC1675</f>
        <v>0</v>
      </c>
      <c r="AD1672" s="20">
        <f t="shared" si="5023"/>
        <v>0</v>
      </c>
      <c r="AE1672" s="20">
        <f t="shared" si="5023"/>
        <v>0</v>
      </c>
      <c r="AF1672" s="20">
        <f t="shared" si="5013"/>
        <v>63647.399999999994</v>
      </c>
      <c r="AG1672" s="20">
        <f t="shared" si="5014"/>
        <v>66980.399999999994</v>
      </c>
      <c r="AH1672" s="20">
        <f t="shared" si="5015"/>
        <v>67920.899999999994</v>
      </c>
      <c r="AI1672" s="20">
        <f t="shared" ref="AI1672" si="5024">AI1673+AI1675</f>
        <v>0</v>
      </c>
      <c r="AJ1672" s="20">
        <f t="shared" si="5016"/>
        <v>63647.399999999994</v>
      </c>
      <c r="AK1672" s="20">
        <f t="shared" ref="AK1672:AM1672" si="5025">AK1673+AK1675</f>
        <v>0</v>
      </c>
      <c r="AL1672" s="20">
        <f t="shared" si="5025"/>
        <v>0</v>
      </c>
      <c r="AM1672" s="20">
        <f t="shared" si="5025"/>
        <v>0</v>
      </c>
      <c r="AN1672" s="20">
        <f t="shared" si="4857"/>
        <v>63647.399999999994</v>
      </c>
      <c r="AO1672" s="20">
        <f t="shared" si="4858"/>
        <v>66980.399999999994</v>
      </c>
      <c r="AP1672" s="20">
        <f t="shared" si="4859"/>
        <v>67920.899999999994</v>
      </c>
      <c r="AQ1672" s="20">
        <f t="shared" ref="AQ1672:AS1672" si="5026">AQ1673+AQ1675</f>
        <v>0</v>
      </c>
      <c r="AR1672" s="20">
        <f t="shared" si="5026"/>
        <v>0</v>
      </c>
      <c r="AS1672" s="20">
        <f t="shared" si="5026"/>
        <v>0</v>
      </c>
      <c r="AT1672" s="20">
        <f t="shared" si="4860"/>
        <v>63647.399999999994</v>
      </c>
      <c r="AU1672" s="20">
        <f t="shared" si="4861"/>
        <v>66980.399999999994</v>
      </c>
      <c r="AV1672" s="20">
        <f t="shared" si="4862"/>
        <v>67920.899999999994</v>
      </c>
      <c r="AW1672" s="20">
        <f t="shared" ref="AW1672:AY1672" si="5027">AW1673+AW1675</f>
        <v>0</v>
      </c>
      <c r="AX1672" s="20">
        <f t="shared" si="5027"/>
        <v>0</v>
      </c>
      <c r="AY1672" s="20">
        <f t="shared" si="5027"/>
        <v>0</v>
      </c>
      <c r="AZ1672" s="20">
        <f t="shared" ref="AZ1672:AZ1743" si="5028">AT1672+AW1672</f>
        <v>63647.399999999994</v>
      </c>
      <c r="BA1672" s="20">
        <f t="shared" ref="BA1672:BA1743" si="5029">AU1672+AX1672</f>
        <v>66980.399999999994</v>
      </c>
      <c r="BB1672" s="20">
        <f t="shared" ref="BB1672:BB1743" si="5030">AV1672+AY1672</f>
        <v>67920.899999999994</v>
      </c>
      <c r="BC1672" s="20">
        <f t="shared" ref="BC1672" si="5031">BC1673+BC1675</f>
        <v>0</v>
      </c>
      <c r="BD1672" s="20">
        <f t="shared" si="5017"/>
        <v>63647.399999999994</v>
      </c>
      <c r="BE1672" s="20">
        <f t="shared" ref="BE1672:BG1672" si="5032">BE1673+BE1675</f>
        <v>0</v>
      </c>
      <c r="BF1672" s="20">
        <f t="shared" si="5032"/>
        <v>0</v>
      </c>
      <c r="BG1672" s="20">
        <f t="shared" si="5032"/>
        <v>0</v>
      </c>
      <c r="BH1672" s="20">
        <f t="shared" si="4934"/>
        <v>63647.399999999994</v>
      </c>
      <c r="BI1672" s="20">
        <f t="shared" si="4935"/>
        <v>66980.399999999994</v>
      </c>
      <c r="BJ1672" s="20">
        <f t="shared" si="4936"/>
        <v>67920.899999999994</v>
      </c>
      <c r="BK1672" s="20">
        <f t="shared" ref="BK1672:BL1672" si="5033">BK1673+BK1675</f>
        <v>0</v>
      </c>
      <c r="BL1672" s="20">
        <f t="shared" si="5033"/>
        <v>0</v>
      </c>
      <c r="BM1672" s="20">
        <f t="shared" si="4937"/>
        <v>63647.399999999994</v>
      </c>
      <c r="BN1672" s="20">
        <f t="shared" si="4938"/>
        <v>66980.399999999994</v>
      </c>
      <c r="BO1672" s="20">
        <f t="shared" ref="BO1672:BQ1672" si="5034">BO1673+BO1675</f>
        <v>0</v>
      </c>
      <c r="BP1672" s="20">
        <f t="shared" si="5034"/>
        <v>0</v>
      </c>
      <c r="BQ1672" s="20">
        <f t="shared" si="5034"/>
        <v>0</v>
      </c>
      <c r="BR1672" s="20">
        <f t="shared" ref="BR1672:BR1735" si="5035">BM1672+BO1672</f>
        <v>63647.399999999994</v>
      </c>
      <c r="BS1672" s="20">
        <f t="shared" ref="BS1672:BS1735" si="5036">BN1672+BP1672</f>
        <v>66980.399999999994</v>
      </c>
      <c r="BT1672" s="20">
        <f t="shared" ref="BT1672:BT1735" si="5037">BJ1672+BQ1672</f>
        <v>67920.899999999994</v>
      </c>
      <c r="BU1672" s="20">
        <f t="shared" ref="BU1672" si="5038">BU1673+BU1675</f>
        <v>0</v>
      </c>
      <c r="BV1672" s="20">
        <f t="shared" ref="BV1672:BV1735" si="5039">BR1672+BU1672</f>
        <v>63647.399999999994</v>
      </c>
      <c r="BW1672" s="20">
        <f t="shared" ref="BW1672:BX1672" si="5040">BW1673+BW1675</f>
        <v>3496.7449999999999</v>
      </c>
      <c r="BX1672" s="20">
        <f t="shared" si="5040"/>
        <v>0</v>
      </c>
      <c r="BY1672" s="20">
        <f t="shared" si="4812"/>
        <v>67144.14499999999</v>
      </c>
      <c r="BZ1672" s="20">
        <f t="shared" si="4813"/>
        <v>66980.399999999994</v>
      </c>
      <c r="CA1672" s="20">
        <f t="shared" ref="CA1672" si="5041">CA1673+CA1675</f>
        <v>0</v>
      </c>
      <c r="CB1672" s="20">
        <f t="shared" si="4814"/>
        <v>67144.14499999999</v>
      </c>
      <c r="CC1672" s="20">
        <f t="shared" ref="CC1672" si="5042">CC1673+CC1675</f>
        <v>0</v>
      </c>
      <c r="CD1672" s="20">
        <f t="shared" si="4808"/>
        <v>67144.14499999999</v>
      </c>
      <c r="CE1672" s="20">
        <f t="shared" si="5021"/>
        <v>0</v>
      </c>
    </row>
    <row r="1673" spans="1:83" x14ac:dyDescent="0.25">
      <c r="A1673" s="10" t="s">
        <v>129</v>
      </c>
      <c r="B1673" s="19">
        <v>610</v>
      </c>
      <c r="C1673" s="10"/>
      <c r="D1673" s="10"/>
      <c r="E1673" s="25" t="s">
        <v>615</v>
      </c>
      <c r="F1673" s="20">
        <f>F1674</f>
        <v>5219.0999999999995</v>
      </c>
      <c r="G1673" s="20">
        <f t="shared" ref="G1673:CE1673" si="5043">G1674</f>
        <v>5492.3</v>
      </c>
      <c r="H1673" s="20">
        <f t="shared" si="5043"/>
        <v>5569.5</v>
      </c>
      <c r="I1673" s="20">
        <f t="shared" si="5043"/>
        <v>0</v>
      </c>
      <c r="J1673" s="20">
        <f t="shared" si="5043"/>
        <v>0</v>
      </c>
      <c r="K1673" s="20">
        <f t="shared" si="5043"/>
        <v>0</v>
      </c>
      <c r="L1673" s="20">
        <f t="shared" si="5010"/>
        <v>5219.0999999999995</v>
      </c>
      <c r="M1673" s="20">
        <f t="shared" si="5011"/>
        <v>5492.3</v>
      </c>
      <c r="N1673" s="20">
        <f t="shared" si="5012"/>
        <v>5569.5</v>
      </c>
      <c r="O1673" s="20">
        <f t="shared" si="5043"/>
        <v>0</v>
      </c>
      <c r="P1673" s="20">
        <f t="shared" si="5043"/>
        <v>0</v>
      </c>
      <c r="Q1673" s="20">
        <f t="shared" si="5043"/>
        <v>0</v>
      </c>
      <c r="R1673" s="20">
        <f t="shared" si="4853"/>
        <v>5219.0999999999995</v>
      </c>
      <c r="S1673" s="20">
        <f t="shared" si="4854"/>
        <v>5492.3</v>
      </c>
      <c r="T1673" s="20">
        <f t="shared" si="4855"/>
        <v>5569.5</v>
      </c>
      <c r="U1673" s="20">
        <f t="shared" si="5043"/>
        <v>0</v>
      </c>
      <c r="V1673" s="20">
        <f t="shared" si="4810"/>
        <v>5219.0999999999995</v>
      </c>
      <c r="W1673" s="20">
        <f t="shared" si="5043"/>
        <v>0</v>
      </c>
      <c r="X1673" s="20">
        <f t="shared" si="5043"/>
        <v>0</v>
      </c>
      <c r="Y1673" s="20">
        <f t="shared" si="5043"/>
        <v>0</v>
      </c>
      <c r="Z1673" s="20">
        <f t="shared" si="4805"/>
        <v>5219.0999999999995</v>
      </c>
      <c r="AA1673" s="20">
        <f t="shared" si="4806"/>
        <v>5492.3</v>
      </c>
      <c r="AB1673" s="20">
        <f t="shared" si="4807"/>
        <v>5569.5</v>
      </c>
      <c r="AC1673" s="20">
        <f t="shared" si="5043"/>
        <v>0</v>
      </c>
      <c r="AD1673" s="20">
        <f t="shared" si="5043"/>
        <v>0</v>
      </c>
      <c r="AE1673" s="20">
        <f t="shared" si="5043"/>
        <v>0</v>
      </c>
      <c r="AF1673" s="20">
        <f t="shared" si="5013"/>
        <v>5219.0999999999995</v>
      </c>
      <c r="AG1673" s="20">
        <f t="shared" si="5014"/>
        <v>5492.3</v>
      </c>
      <c r="AH1673" s="20">
        <f t="shared" si="5015"/>
        <v>5569.5</v>
      </c>
      <c r="AI1673" s="20">
        <f t="shared" si="5043"/>
        <v>0</v>
      </c>
      <c r="AJ1673" s="20">
        <f t="shared" si="5016"/>
        <v>5219.0999999999995</v>
      </c>
      <c r="AK1673" s="20">
        <f t="shared" si="5043"/>
        <v>0</v>
      </c>
      <c r="AL1673" s="20">
        <f t="shared" si="5043"/>
        <v>0</v>
      </c>
      <c r="AM1673" s="20">
        <f t="shared" si="5043"/>
        <v>0</v>
      </c>
      <c r="AN1673" s="20">
        <f t="shared" si="4857"/>
        <v>5219.0999999999995</v>
      </c>
      <c r="AO1673" s="20">
        <f t="shared" si="4858"/>
        <v>5492.3</v>
      </c>
      <c r="AP1673" s="20">
        <f t="shared" si="4859"/>
        <v>5569.5</v>
      </c>
      <c r="AQ1673" s="20">
        <f t="shared" si="5043"/>
        <v>0</v>
      </c>
      <c r="AR1673" s="20">
        <f t="shared" si="5043"/>
        <v>0</v>
      </c>
      <c r="AS1673" s="20">
        <f t="shared" si="5043"/>
        <v>0</v>
      </c>
      <c r="AT1673" s="20">
        <f t="shared" si="4860"/>
        <v>5219.0999999999995</v>
      </c>
      <c r="AU1673" s="20">
        <f t="shared" si="4861"/>
        <v>5492.3</v>
      </c>
      <c r="AV1673" s="20">
        <f t="shared" si="4862"/>
        <v>5569.5</v>
      </c>
      <c r="AW1673" s="20">
        <f t="shared" si="5043"/>
        <v>0</v>
      </c>
      <c r="AX1673" s="20">
        <f t="shared" si="5043"/>
        <v>0</v>
      </c>
      <c r="AY1673" s="20">
        <f t="shared" si="5043"/>
        <v>0</v>
      </c>
      <c r="AZ1673" s="20">
        <f t="shared" si="5028"/>
        <v>5219.0999999999995</v>
      </c>
      <c r="BA1673" s="20">
        <f t="shared" si="5029"/>
        <v>5492.3</v>
      </c>
      <c r="BB1673" s="20">
        <f t="shared" si="5030"/>
        <v>5569.5</v>
      </c>
      <c r="BC1673" s="20">
        <f t="shared" si="5043"/>
        <v>0</v>
      </c>
      <c r="BD1673" s="20">
        <f t="shared" si="5017"/>
        <v>5219.0999999999995</v>
      </c>
      <c r="BE1673" s="20">
        <f t="shared" si="5043"/>
        <v>0</v>
      </c>
      <c r="BF1673" s="20">
        <f t="shared" si="5043"/>
        <v>0</v>
      </c>
      <c r="BG1673" s="20">
        <f t="shared" si="5043"/>
        <v>0</v>
      </c>
      <c r="BH1673" s="20">
        <f t="shared" si="4934"/>
        <v>5219.0999999999995</v>
      </c>
      <c r="BI1673" s="20">
        <f t="shared" si="4935"/>
        <v>5492.3</v>
      </c>
      <c r="BJ1673" s="20">
        <f t="shared" si="4936"/>
        <v>5569.5</v>
      </c>
      <c r="BK1673" s="20">
        <f t="shared" si="5043"/>
        <v>0</v>
      </c>
      <c r="BL1673" s="20">
        <f t="shared" si="5043"/>
        <v>0</v>
      </c>
      <c r="BM1673" s="20">
        <f t="shared" si="4937"/>
        <v>5219.0999999999995</v>
      </c>
      <c r="BN1673" s="20">
        <f t="shared" si="4938"/>
        <v>5492.3</v>
      </c>
      <c r="BO1673" s="20">
        <f t="shared" si="5043"/>
        <v>0</v>
      </c>
      <c r="BP1673" s="20">
        <f t="shared" si="5043"/>
        <v>0</v>
      </c>
      <c r="BQ1673" s="20">
        <f t="shared" si="5043"/>
        <v>0</v>
      </c>
      <c r="BR1673" s="20">
        <f t="shared" si="5035"/>
        <v>5219.0999999999995</v>
      </c>
      <c r="BS1673" s="20">
        <f t="shared" si="5036"/>
        <v>5492.3</v>
      </c>
      <c r="BT1673" s="20">
        <f t="shared" si="5037"/>
        <v>5569.5</v>
      </c>
      <c r="BU1673" s="20">
        <f t="shared" si="5043"/>
        <v>0</v>
      </c>
      <c r="BV1673" s="20">
        <f t="shared" si="5039"/>
        <v>5219.0999999999995</v>
      </c>
      <c r="BW1673" s="20">
        <f t="shared" si="5043"/>
        <v>419.60899999999998</v>
      </c>
      <c r="BX1673" s="20">
        <f t="shared" si="5043"/>
        <v>0</v>
      </c>
      <c r="BY1673" s="20">
        <f t="shared" si="4812"/>
        <v>5638.7089999999998</v>
      </c>
      <c r="BZ1673" s="20">
        <f t="shared" si="4813"/>
        <v>5492.3</v>
      </c>
      <c r="CA1673" s="20">
        <f t="shared" si="5043"/>
        <v>0</v>
      </c>
      <c r="CB1673" s="20">
        <f t="shared" si="4814"/>
        <v>5638.7089999999998</v>
      </c>
      <c r="CC1673" s="20">
        <f t="shared" si="5043"/>
        <v>0</v>
      </c>
      <c r="CD1673" s="20">
        <f t="shared" si="4808"/>
        <v>5638.7089999999998</v>
      </c>
      <c r="CE1673" s="20">
        <f t="shared" si="5043"/>
        <v>0</v>
      </c>
    </row>
    <row r="1674" spans="1:83" ht="31.5" x14ac:dyDescent="0.25">
      <c r="A1674" s="10" t="s">
        <v>129</v>
      </c>
      <c r="B1674" s="19">
        <v>610</v>
      </c>
      <c r="C1674" s="10" t="s">
        <v>346</v>
      </c>
      <c r="D1674" s="10" t="s">
        <v>337</v>
      </c>
      <c r="E1674" s="25" t="s">
        <v>594</v>
      </c>
      <c r="F1674" s="20">
        <v>5219.0999999999995</v>
      </c>
      <c r="G1674" s="20">
        <v>5492.3</v>
      </c>
      <c r="H1674" s="20">
        <v>5569.5</v>
      </c>
      <c r="I1674" s="20"/>
      <c r="J1674" s="20"/>
      <c r="K1674" s="20"/>
      <c r="L1674" s="20">
        <f t="shared" si="5010"/>
        <v>5219.0999999999995</v>
      </c>
      <c r="M1674" s="20">
        <f t="shared" si="5011"/>
        <v>5492.3</v>
      </c>
      <c r="N1674" s="20">
        <f t="shared" si="5012"/>
        <v>5569.5</v>
      </c>
      <c r="O1674" s="20"/>
      <c r="P1674" s="20"/>
      <c r="Q1674" s="20"/>
      <c r="R1674" s="20">
        <f t="shared" si="4853"/>
        <v>5219.0999999999995</v>
      </c>
      <c r="S1674" s="20">
        <f t="shared" si="4854"/>
        <v>5492.3</v>
      </c>
      <c r="T1674" s="20">
        <f t="shared" si="4855"/>
        <v>5569.5</v>
      </c>
      <c r="U1674" s="20"/>
      <c r="V1674" s="20">
        <f t="shared" si="4810"/>
        <v>5219.0999999999995</v>
      </c>
      <c r="W1674" s="20"/>
      <c r="X1674" s="20"/>
      <c r="Y1674" s="20"/>
      <c r="Z1674" s="20">
        <f t="shared" si="4805"/>
        <v>5219.0999999999995</v>
      </c>
      <c r="AA1674" s="20">
        <f t="shared" si="4806"/>
        <v>5492.3</v>
      </c>
      <c r="AB1674" s="20">
        <f t="shared" si="4807"/>
        <v>5569.5</v>
      </c>
      <c r="AC1674" s="20"/>
      <c r="AD1674" s="20"/>
      <c r="AE1674" s="20"/>
      <c r="AF1674" s="20">
        <f t="shared" si="5013"/>
        <v>5219.0999999999995</v>
      </c>
      <c r="AG1674" s="20">
        <f t="shared" si="5014"/>
        <v>5492.3</v>
      </c>
      <c r="AH1674" s="20">
        <f t="shared" si="5015"/>
        <v>5569.5</v>
      </c>
      <c r="AI1674" s="20"/>
      <c r="AJ1674" s="20">
        <f t="shared" si="5016"/>
        <v>5219.0999999999995</v>
      </c>
      <c r="AK1674" s="20"/>
      <c r="AL1674" s="20"/>
      <c r="AM1674" s="20"/>
      <c r="AN1674" s="20">
        <f t="shared" si="4857"/>
        <v>5219.0999999999995</v>
      </c>
      <c r="AO1674" s="20">
        <f t="shared" si="4858"/>
        <v>5492.3</v>
      </c>
      <c r="AP1674" s="20">
        <f t="shared" si="4859"/>
        <v>5569.5</v>
      </c>
      <c r="AQ1674" s="20"/>
      <c r="AR1674" s="20"/>
      <c r="AS1674" s="20"/>
      <c r="AT1674" s="20">
        <f t="shared" si="4860"/>
        <v>5219.0999999999995</v>
      </c>
      <c r="AU1674" s="20">
        <f t="shared" si="4861"/>
        <v>5492.3</v>
      </c>
      <c r="AV1674" s="20">
        <f t="shared" si="4862"/>
        <v>5569.5</v>
      </c>
      <c r="AW1674" s="20"/>
      <c r="AX1674" s="20"/>
      <c r="AY1674" s="20"/>
      <c r="AZ1674" s="20">
        <f t="shared" si="5028"/>
        <v>5219.0999999999995</v>
      </c>
      <c r="BA1674" s="20">
        <f t="shared" si="5029"/>
        <v>5492.3</v>
      </c>
      <c r="BB1674" s="20">
        <f t="shared" si="5030"/>
        <v>5569.5</v>
      </c>
      <c r="BC1674" s="20"/>
      <c r="BD1674" s="20">
        <f t="shared" si="5017"/>
        <v>5219.0999999999995</v>
      </c>
      <c r="BE1674" s="20"/>
      <c r="BF1674" s="20"/>
      <c r="BG1674" s="20"/>
      <c r="BH1674" s="20">
        <f t="shared" si="4934"/>
        <v>5219.0999999999995</v>
      </c>
      <c r="BI1674" s="20">
        <f t="shared" si="4935"/>
        <v>5492.3</v>
      </c>
      <c r="BJ1674" s="20">
        <f t="shared" si="4936"/>
        <v>5569.5</v>
      </c>
      <c r="BK1674" s="20"/>
      <c r="BL1674" s="20"/>
      <c r="BM1674" s="20">
        <f t="shared" si="4937"/>
        <v>5219.0999999999995</v>
      </c>
      <c r="BN1674" s="20">
        <f t="shared" si="4938"/>
        <v>5492.3</v>
      </c>
      <c r="BO1674" s="20"/>
      <c r="BP1674" s="20"/>
      <c r="BQ1674" s="20"/>
      <c r="BR1674" s="20">
        <f t="shared" si="5035"/>
        <v>5219.0999999999995</v>
      </c>
      <c r="BS1674" s="20">
        <f t="shared" si="5036"/>
        <v>5492.3</v>
      </c>
      <c r="BT1674" s="20">
        <f t="shared" si="5037"/>
        <v>5569.5</v>
      </c>
      <c r="BU1674" s="20"/>
      <c r="BV1674" s="20">
        <f t="shared" si="5039"/>
        <v>5219.0999999999995</v>
      </c>
      <c r="BW1674" s="20">
        <v>419.60899999999998</v>
      </c>
      <c r="BX1674" s="20"/>
      <c r="BY1674" s="20">
        <f t="shared" si="4812"/>
        <v>5638.7089999999998</v>
      </c>
      <c r="BZ1674" s="20">
        <f t="shared" si="4813"/>
        <v>5492.3</v>
      </c>
      <c r="CA1674" s="20"/>
      <c r="CB1674" s="20">
        <f t="shared" si="4814"/>
        <v>5638.7089999999998</v>
      </c>
      <c r="CC1674" s="20"/>
      <c r="CD1674" s="20">
        <f t="shared" si="4808"/>
        <v>5638.7089999999998</v>
      </c>
      <c r="CE1674" s="20"/>
    </row>
    <row r="1675" spans="1:83" x14ac:dyDescent="0.25">
      <c r="A1675" s="10" t="s">
        <v>129</v>
      </c>
      <c r="B1675" s="19">
        <v>620</v>
      </c>
      <c r="C1675" s="10"/>
      <c r="D1675" s="10"/>
      <c r="E1675" s="25" t="s">
        <v>616</v>
      </c>
      <c r="F1675" s="20">
        <f>F1676</f>
        <v>58428.299999999996</v>
      </c>
      <c r="G1675" s="20">
        <f t="shared" ref="G1675:CE1675" si="5044">G1676</f>
        <v>61488.1</v>
      </c>
      <c r="H1675" s="20">
        <f t="shared" si="5044"/>
        <v>62351.4</v>
      </c>
      <c r="I1675" s="20">
        <f t="shared" si="5044"/>
        <v>0</v>
      </c>
      <c r="J1675" s="20">
        <f t="shared" si="5044"/>
        <v>0</v>
      </c>
      <c r="K1675" s="20">
        <f t="shared" si="5044"/>
        <v>0</v>
      </c>
      <c r="L1675" s="20">
        <f t="shared" si="5010"/>
        <v>58428.299999999996</v>
      </c>
      <c r="M1675" s="20">
        <f t="shared" si="5011"/>
        <v>61488.1</v>
      </c>
      <c r="N1675" s="20">
        <f t="shared" si="5012"/>
        <v>62351.4</v>
      </c>
      <c r="O1675" s="20">
        <f t="shared" si="5044"/>
        <v>0</v>
      </c>
      <c r="P1675" s="20">
        <f t="shared" si="5044"/>
        <v>0</v>
      </c>
      <c r="Q1675" s="20">
        <f t="shared" si="5044"/>
        <v>0</v>
      </c>
      <c r="R1675" s="20">
        <f t="shared" si="4853"/>
        <v>58428.299999999996</v>
      </c>
      <c r="S1675" s="20">
        <f t="shared" si="4854"/>
        <v>61488.1</v>
      </c>
      <c r="T1675" s="20">
        <f t="shared" si="4855"/>
        <v>62351.4</v>
      </c>
      <c r="U1675" s="20">
        <f t="shared" si="5044"/>
        <v>0</v>
      </c>
      <c r="V1675" s="20">
        <f t="shared" si="4810"/>
        <v>58428.299999999996</v>
      </c>
      <c r="W1675" s="20">
        <f t="shared" si="5044"/>
        <v>0</v>
      </c>
      <c r="X1675" s="20">
        <f t="shared" si="5044"/>
        <v>0</v>
      </c>
      <c r="Y1675" s="20">
        <f t="shared" si="5044"/>
        <v>0</v>
      </c>
      <c r="Z1675" s="20">
        <f t="shared" si="4805"/>
        <v>58428.299999999996</v>
      </c>
      <c r="AA1675" s="20">
        <f t="shared" si="4806"/>
        <v>61488.1</v>
      </c>
      <c r="AB1675" s="20">
        <f t="shared" si="4807"/>
        <v>62351.4</v>
      </c>
      <c r="AC1675" s="20">
        <f t="shared" si="5044"/>
        <v>0</v>
      </c>
      <c r="AD1675" s="20">
        <f t="shared" si="5044"/>
        <v>0</v>
      </c>
      <c r="AE1675" s="20">
        <f t="shared" si="5044"/>
        <v>0</v>
      </c>
      <c r="AF1675" s="20">
        <f t="shared" si="5013"/>
        <v>58428.299999999996</v>
      </c>
      <c r="AG1675" s="20">
        <f t="shared" si="5014"/>
        <v>61488.1</v>
      </c>
      <c r="AH1675" s="20">
        <f t="shared" si="5015"/>
        <v>62351.4</v>
      </c>
      <c r="AI1675" s="20">
        <f t="shared" si="5044"/>
        <v>0</v>
      </c>
      <c r="AJ1675" s="20">
        <f t="shared" si="5016"/>
        <v>58428.299999999996</v>
      </c>
      <c r="AK1675" s="20">
        <f t="shared" si="5044"/>
        <v>0</v>
      </c>
      <c r="AL1675" s="20">
        <f t="shared" si="5044"/>
        <v>0</v>
      </c>
      <c r="AM1675" s="20">
        <f t="shared" si="5044"/>
        <v>0</v>
      </c>
      <c r="AN1675" s="20">
        <f t="shared" si="4857"/>
        <v>58428.299999999996</v>
      </c>
      <c r="AO1675" s="20">
        <f t="shared" si="4858"/>
        <v>61488.1</v>
      </c>
      <c r="AP1675" s="20">
        <f t="shared" si="4859"/>
        <v>62351.4</v>
      </c>
      <c r="AQ1675" s="20">
        <f t="shared" si="5044"/>
        <v>0</v>
      </c>
      <c r="AR1675" s="20">
        <f t="shared" si="5044"/>
        <v>0</v>
      </c>
      <c r="AS1675" s="20">
        <f t="shared" si="5044"/>
        <v>0</v>
      </c>
      <c r="AT1675" s="20">
        <f t="shared" si="4860"/>
        <v>58428.299999999996</v>
      </c>
      <c r="AU1675" s="20">
        <f t="shared" si="4861"/>
        <v>61488.1</v>
      </c>
      <c r="AV1675" s="20">
        <f t="shared" si="4862"/>
        <v>62351.4</v>
      </c>
      <c r="AW1675" s="20">
        <f t="shared" si="5044"/>
        <v>0</v>
      </c>
      <c r="AX1675" s="20">
        <f t="shared" si="5044"/>
        <v>0</v>
      </c>
      <c r="AY1675" s="20">
        <f t="shared" si="5044"/>
        <v>0</v>
      </c>
      <c r="AZ1675" s="20">
        <f t="shared" si="5028"/>
        <v>58428.299999999996</v>
      </c>
      <c r="BA1675" s="20">
        <f t="shared" si="5029"/>
        <v>61488.1</v>
      </c>
      <c r="BB1675" s="20">
        <f t="shared" si="5030"/>
        <v>62351.4</v>
      </c>
      <c r="BC1675" s="20">
        <f t="shared" si="5044"/>
        <v>0</v>
      </c>
      <c r="BD1675" s="20">
        <f t="shared" si="5017"/>
        <v>58428.299999999996</v>
      </c>
      <c r="BE1675" s="20">
        <f t="shared" si="5044"/>
        <v>0</v>
      </c>
      <c r="BF1675" s="20">
        <f t="shared" si="5044"/>
        <v>0</v>
      </c>
      <c r="BG1675" s="20">
        <f t="shared" si="5044"/>
        <v>0</v>
      </c>
      <c r="BH1675" s="20">
        <f t="shared" si="4934"/>
        <v>58428.299999999996</v>
      </c>
      <c r="BI1675" s="20">
        <f t="shared" si="4935"/>
        <v>61488.1</v>
      </c>
      <c r="BJ1675" s="20">
        <f t="shared" si="4936"/>
        <v>62351.4</v>
      </c>
      <c r="BK1675" s="20">
        <f t="shared" si="5044"/>
        <v>0</v>
      </c>
      <c r="BL1675" s="20">
        <f t="shared" si="5044"/>
        <v>0</v>
      </c>
      <c r="BM1675" s="20">
        <f t="shared" si="4937"/>
        <v>58428.299999999996</v>
      </c>
      <c r="BN1675" s="20">
        <f t="shared" si="4938"/>
        <v>61488.1</v>
      </c>
      <c r="BO1675" s="20">
        <f t="shared" si="5044"/>
        <v>0</v>
      </c>
      <c r="BP1675" s="20">
        <f t="shared" si="5044"/>
        <v>0</v>
      </c>
      <c r="BQ1675" s="20">
        <f t="shared" si="5044"/>
        <v>0</v>
      </c>
      <c r="BR1675" s="20">
        <f t="shared" si="5035"/>
        <v>58428.299999999996</v>
      </c>
      <c r="BS1675" s="20">
        <f t="shared" si="5036"/>
        <v>61488.1</v>
      </c>
      <c r="BT1675" s="20">
        <f t="shared" si="5037"/>
        <v>62351.4</v>
      </c>
      <c r="BU1675" s="20">
        <f t="shared" si="5044"/>
        <v>0</v>
      </c>
      <c r="BV1675" s="20">
        <f t="shared" si="5039"/>
        <v>58428.299999999996</v>
      </c>
      <c r="BW1675" s="20">
        <f t="shared" si="5044"/>
        <v>3077.136</v>
      </c>
      <c r="BX1675" s="20">
        <f t="shared" si="5044"/>
        <v>0</v>
      </c>
      <c r="BY1675" s="20">
        <f t="shared" si="4812"/>
        <v>61505.435999999994</v>
      </c>
      <c r="BZ1675" s="20">
        <f t="shared" si="4813"/>
        <v>61488.1</v>
      </c>
      <c r="CA1675" s="20">
        <f t="shared" si="5044"/>
        <v>0</v>
      </c>
      <c r="CB1675" s="20">
        <f t="shared" si="4814"/>
        <v>61505.435999999994</v>
      </c>
      <c r="CC1675" s="20">
        <f t="shared" si="5044"/>
        <v>0</v>
      </c>
      <c r="CD1675" s="20">
        <f t="shared" si="4808"/>
        <v>61505.435999999994</v>
      </c>
      <c r="CE1675" s="20">
        <f t="shared" si="5044"/>
        <v>0</v>
      </c>
    </row>
    <row r="1676" spans="1:83" ht="31.5" x14ac:dyDescent="0.25">
      <c r="A1676" s="10" t="s">
        <v>129</v>
      </c>
      <c r="B1676" s="19">
        <v>620</v>
      </c>
      <c r="C1676" s="10" t="s">
        <v>346</v>
      </c>
      <c r="D1676" s="10" t="s">
        <v>337</v>
      </c>
      <c r="E1676" s="25" t="s">
        <v>594</v>
      </c>
      <c r="F1676" s="20">
        <v>58428.299999999996</v>
      </c>
      <c r="G1676" s="20">
        <v>61488.1</v>
      </c>
      <c r="H1676" s="20">
        <v>62351.4</v>
      </c>
      <c r="I1676" s="20"/>
      <c r="J1676" s="20"/>
      <c r="K1676" s="20"/>
      <c r="L1676" s="20">
        <f t="shared" si="5010"/>
        <v>58428.299999999996</v>
      </c>
      <c r="M1676" s="20">
        <f t="shared" si="5011"/>
        <v>61488.1</v>
      </c>
      <c r="N1676" s="20">
        <f t="shared" si="5012"/>
        <v>62351.4</v>
      </c>
      <c r="O1676" s="20"/>
      <c r="P1676" s="20"/>
      <c r="Q1676" s="20"/>
      <c r="R1676" s="20">
        <f t="shared" si="4853"/>
        <v>58428.299999999996</v>
      </c>
      <c r="S1676" s="20">
        <f t="shared" si="4854"/>
        <v>61488.1</v>
      </c>
      <c r="T1676" s="20">
        <f t="shared" si="4855"/>
        <v>62351.4</v>
      </c>
      <c r="U1676" s="20"/>
      <c r="V1676" s="20">
        <f t="shared" si="4810"/>
        <v>58428.299999999996</v>
      </c>
      <c r="W1676" s="20"/>
      <c r="X1676" s="20"/>
      <c r="Y1676" s="20"/>
      <c r="Z1676" s="20">
        <f t="shared" si="4805"/>
        <v>58428.299999999996</v>
      </c>
      <c r="AA1676" s="20">
        <f t="shared" si="4806"/>
        <v>61488.1</v>
      </c>
      <c r="AB1676" s="20">
        <f t="shared" si="4807"/>
        <v>62351.4</v>
      </c>
      <c r="AC1676" s="20"/>
      <c r="AD1676" s="20"/>
      <c r="AE1676" s="20"/>
      <c r="AF1676" s="20">
        <f t="shared" si="5013"/>
        <v>58428.299999999996</v>
      </c>
      <c r="AG1676" s="20">
        <f t="shared" si="5014"/>
        <v>61488.1</v>
      </c>
      <c r="AH1676" s="20">
        <f t="shared" si="5015"/>
        <v>62351.4</v>
      </c>
      <c r="AI1676" s="20"/>
      <c r="AJ1676" s="20">
        <f t="shared" si="5016"/>
        <v>58428.299999999996</v>
      </c>
      <c r="AK1676" s="20"/>
      <c r="AL1676" s="20"/>
      <c r="AM1676" s="20"/>
      <c r="AN1676" s="20">
        <f t="shared" si="4857"/>
        <v>58428.299999999996</v>
      </c>
      <c r="AO1676" s="20">
        <f t="shared" si="4858"/>
        <v>61488.1</v>
      </c>
      <c r="AP1676" s="20">
        <f t="shared" si="4859"/>
        <v>62351.4</v>
      </c>
      <c r="AQ1676" s="20"/>
      <c r="AR1676" s="20"/>
      <c r="AS1676" s="20"/>
      <c r="AT1676" s="20">
        <f t="shared" si="4860"/>
        <v>58428.299999999996</v>
      </c>
      <c r="AU1676" s="20">
        <f t="shared" si="4861"/>
        <v>61488.1</v>
      </c>
      <c r="AV1676" s="20">
        <f t="shared" si="4862"/>
        <v>62351.4</v>
      </c>
      <c r="AW1676" s="20"/>
      <c r="AX1676" s="20"/>
      <c r="AY1676" s="20"/>
      <c r="AZ1676" s="20">
        <f t="shared" si="5028"/>
        <v>58428.299999999996</v>
      </c>
      <c r="BA1676" s="20">
        <f t="shared" si="5029"/>
        <v>61488.1</v>
      </c>
      <c r="BB1676" s="20">
        <f t="shared" si="5030"/>
        <v>62351.4</v>
      </c>
      <c r="BC1676" s="20"/>
      <c r="BD1676" s="20">
        <f t="shared" si="5017"/>
        <v>58428.299999999996</v>
      </c>
      <c r="BE1676" s="20"/>
      <c r="BF1676" s="20"/>
      <c r="BG1676" s="20"/>
      <c r="BH1676" s="20">
        <f t="shared" si="4934"/>
        <v>58428.299999999996</v>
      </c>
      <c r="BI1676" s="20">
        <f t="shared" si="4935"/>
        <v>61488.1</v>
      </c>
      <c r="BJ1676" s="20">
        <f t="shared" si="4936"/>
        <v>62351.4</v>
      </c>
      <c r="BK1676" s="20"/>
      <c r="BL1676" s="20"/>
      <c r="BM1676" s="20">
        <f t="shared" si="4937"/>
        <v>58428.299999999996</v>
      </c>
      <c r="BN1676" s="20">
        <f t="shared" si="4938"/>
        <v>61488.1</v>
      </c>
      <c r="BO1676" s="20"/>
      <c r="BP1676" s="20"/>
      <c r="BQ1676" s="20"/>
      <c r="BR1676" s="20">
        <f t="shared" si="5035"/>
        <v>58428.299999999996</v>
      </c>
      <c r="BS1676" s="20">
        <f t="shared" si="5036"/>
        <v>61488.1</v>
      </c>
      <c r="BT1676" s="20">
        <f t="shared" si="5037"/>
        <v>62351.4</v>
      </c>
      <c r="BU1676" s="20"/>
      <c r="BV1676" s="20">
        <f t="shared" si="5039"/>
        <v>58428.299999999996</v>
      </c>
      <c r="BW1676" s="20">
        <v>3077.136</v>
      </c>
      <c r="BX1676" s="20"/>
      <c r="BY1676" s="20">
        <f t="shared" si="4812"/>
        <v>61505.435999999994</v>
      </c>
      <c r="BZ1676" s="20">
        <f t="shared" si="4813"/>
        <v>61488.1</v>
      </c>
      <c r="CA1676" s="20"/>
      <c r="CB1676" s="20">
        <f t="shared" si="4814"/>
        <v>61505.435999999994</v>
      </c>
      <c r="CC1676" s="20"/>
      <c r="CD1676" s="20">
        <f t="shared" si="4808"/>
        <v>61505.435999999994</v>
      </c>
      <c r="CE1676" s="20"/>
    </row>
    <row r="1677" spans="1:83" ht="47.25" x14ac:dyDescent="0.25">
      <c r="A1677" s="10" t="s">
        <v>131</v>
      </c>
      <c r="B1677" s="19"/>
      <c r="C1677" s="10"/>
      <c r="D1677" s="10"/>
      <c r="E1677" s="25" t="s">
        <v>980</v>
      </c>
      <c r="F1677" s="20">
        <f>F1678</f>
        <v>124.7</v>
      </c>
      <c r="G1677" s="20">
        <f t="shared" ref="G1677:CE1679" si="5045">G1678</f>
        <v>136.19999999999999</v>
      </c>
      <c r="H1677" s="20">
        <f t="shared" si="5045"/>
        <v>136.19999999999999</v>
      </c>
      <c r="I1677" s="20">
        <f t="shared" si="5045"/>
        <v>0</v>
      </c>
      <c r="J1677" s="20">
        <f t="shared" si="5045"/>
        <v>0</v>
      </c>
      <c r="K1677" s="20">
        <f t="shared" si="5045"/>
        <v>0</v>
      </c>
      <c r="L1677" s="20">
        <f t="shared" si="5010"/>
        <v>124.7</v>
      </c>
      <c r="M1677" s="20">
        <f t="shared" si="5011"/>
        <v>136.19999999999999</v>
      </c>
      <c r="N1677" s="20">
        <f t="shared" si="5012"/>
        <v>136.19999999999999</v>
      </c>
      <c r="O1677" s="20">
        <f t="shared" si="5045"/>
        <v>0</v>
      </c>
      <c r="P1677" s="20">
        <f t="shared" si="5045"/>
        <v>0</v>
      </c>
      <c r="Q1677" s="20">
        <f t="shared" si="5045"/>
        <v>0</v>
      </c>
      <c r="R1677" s="20">
        <f t="shared" si="4853"/>
        <v>124.7</v>
      </c>
      <c r="S1677" s="20">
        <f t="shared" si="4854"/>
        <v>136.19999999999999</v>
      </c>
      <c r="T1677" s="20">
        <f t="shared" si="4855"/>
        <v>136.19999999999999</v>
      </c>
      <c r="U1677" s="20">
        <f t="shared" si="5045"/>
        <v>0</v>
      </c>
      <c r="V1677" s="20">
        <f t="shared" si="4810"/>
        <v>124.7</v>
      </c>
      <c r="W1677" s="20">
        <f t="shared" si="5045"/>
        <v>0</v>
      </c>
      <c r="X1677" s="20">
        <f t="shared" si="5045"/>
        <v>0</v>
      </c>
      <c r="Y1677" s="20">
        <f t="shared" si="5045"/>
        <v>0</v>
      </c>
      <c r="Z1677" s="20">
        <f t="shared" si="4805"/>
        <v>124.7</v>
      </c>
      <c r="AA1677" s="20">
        <f t="shared" si="4806"/>
        <v>136.19999999999999</v>
      </c>
      <c r="AB1677" s="20">
        <f t="shared" si="4807"/>
        <v>136.19999999999999</v>
      </c>
      <c r="AC1677" s="20">
        <f t="shared" si="5045"/>
        <v>0</v>
      </c>
      <c r="AD1677" s="20">
        <f t="shared" si="5045"/>
        <v>0</v>
      </c>
      <c r="AE1677" s="20">
        <f t="shared" si="5045"/>
        <v>0</v>
      </c>
      <c r="AF1677" s="20">
        <f t="shared" si="5013"/>
        <v>124.7</v>
      </c>
      <c r="AG1677" s="20">
        <f t="shared" si="5014"/>
        <v>136.19999999999999</v>
      </c>
      <c r="AH1677" s="20">
        <f t="shared" si="5015"/>
        <v>136.19999999999999</v>
      </c>
      <c r="AI1677" s="20">
        <f t="shared" si="5045"/>
        <v>0</v>
      </c>
      <c r="AJ1677" s="20">
        <f t="shared" si="5016"/>
        <v>124.7</v>
      </c>
      <c r="AK1677" s="20">
        <f t="shared" si="5045"/>
        <v>0</v>
      </c>
      <c r="AL1677" s="20">
        <f t="shared" si="5045"/>
        <v>0</v>
      </c>
      <c r="AM1677" s="20">
        <f t="shared" si="5045"/>
        <v>0</v>
      </c>
      <c r="AN1677" s="20">
        <f t="shared" si="4857"/>
        <v>124.7</v>
      </c>
      <c r="AO1677" s="20">
        <f t="shared" si="4858"/>
        <v>136.19999999999999</v>
      </c>
      <c r="AP1677" s="20">
        <f t="shared" si="4859"/>
        <v>136.19999999999999</v>
      </c>
      <c r="AQ1677" s="20">
        <f t="shared" si="5045"/>
        <v>0</v>
      </c>
      <c r="AR1677" s="20">
        <f t="shared" si="5045"/>
        <v>0</v>
      </c>
      <c r="AS1677" s="20">
        <f t="shared" si="5045"/>
        <v>0</v>
      </c>
      <c r="AT1677" s="20">
        <f t="shared" si="4860"/>
        <v>124.7</v>
      </c>
      <c r="AU1677" s="20">
        <f t="shared" si="4861"/>
        <v>136.19999999999999</v>
      </c>
      <c r="AV1677" s="20">
        <f t="shared" si="4862"/>
        <v>136.19999999999999</v>
      </c>
      <c r="AW1677" s="20">
        <f t="shared" si="5045"/>
        <v>0</v>
      </c>
      <c r="AX1677" s="20">
        <f t="shared" si="5045"/>
        <v>0</v>
      </c>
      <c r="AY1677" s="20">
        <f t="shared" si="5045"/>
        <v>0</v>
      </c>
      <c r="AZ1677" s="20">
        <f t="shared" si="5028"/>
        <v>124.7</v>
      </c>
      <c r="BA1677" s="20">
        <f t="shared" si="5029"/>
        <v>136.19999999999999</v>
      </c>
      <c r="BB1677" s="20">
        <f t="shared" si="5030"/>
        <v>136.19999999999999</v>
      </c>
      <c r="BC1677" s="20">
        <f t="shared" si="5045"/>
        <v>0</v>
      </c>
      <c r="BD1677" s="20">
        <f t="shared" si="5017"/>
        <v>124.7</v>
      </c>
      <c r="BE1677" s="20">
        <f t="shared" si="5045"/>
        <v>0</v>
      </c>
      <c r="BF1677" s="20">
        <f t="shared" si="5045"/>
        <v>0</v>
      </c>
      <c r="BG1677" s="20">
        <f t="shared" si="5045"/>
        <v>0</v>
      </c>
      <c r="BH1677" s="20">
        <f t="shared" si="4934"/>
        <v>124.7</v>
      </c>
      <c r="BI1677" s="20">
        <f t="shared" si="4935"/>
        <v>136.19999999999999</v>
      </c>
      <c r="BJ1677" s="20">
        <f t="shared" si="4936"/>
        <v>136.19999999999999</v>
      </c>
      <c r="BK1677" s="20">
        <f t="shared" si="5045"/>
        <v>0</v>
      </c>
      <c r="BL1677" s="20">
        <f t="shared" si="5045"/>
        <v>0</v>
      </c>
      <c r="BM1677" s="20">
        <f t="shared" si="4937"/>
        <v>124.7</v>
      </c>
      <c r="BN1677" s="20">
        <f t="shared" si="4938"/>
        <v>136.19999999999999</v>
      </c>
      <c r="BO1677" s="20">
        <f t="shared" si="5045"/>
        <v>0</v>
      </c>
      <c r="BP1677" s="20">
        <f t="shared" si="5045"/>
        <v>0</v>
      </c>
      <c r="BQ1677" s="20">
        <f t="shared" si="5045"/>
        <v>0</v>
      </c>
      <c r="BR1677" s="20">
        <f t="shared" si="5035"/>
        <v>124.7</v>
      </c>
      <c r="BS1677" s="20">
        <f t="shared" si="5036"/>
        <v>136.19999999999999</v>
      </c>
      <c r="BT1677" s="20">
        <f t="shared" si="5037"/>
        <v>136.19999999999999</v>
      </c>
      <c r="BU1677" s="20">
        <f t="shared" si="5045"/>
        <v>0</v>
      </c>
      <c r="BV1677" s="20">
        <f t="shared" si="5039"/>
        <v>124.7</v>
      </c>
      <c r="BW1677" s="20">
        <f t="shared" si="5045"/>
        <v>26.242000000000001</v>
      </c>
      <c r="BX1677" s="20">
        <f t="shared" si="5045"/>
        <v>0</v>
      </c>
      <c r="BY1677" s="20">
        <f t="shared" si="4812"/>
        <v>150.94200000000001</v>
      </c>
      <c r="BZ1677" s="20">
        <f t="shared" si="4813"/>
        <v>136.19999999999999</v>
      </c>
      <c r="CA1677" s="20">
        <f t="shared" si="5045"/>
        <v>0</v>
      </c>
      <c r="CB1677" s="20">
        <f t="shared" si="4814"/>
        <v>150.94200000000001</v>
      </c>
      <c r="CC1677" s="20">
        <f t="shared" si="5045"/>
        <v>0</v>
      </c>
      <c r="CD1677" s="20">
        <f t="shared" si="4808"/>
        <v>150.94200000000001</v>
      </c>
      <c r="CE1677" s="20">
        <f t="shared" si="5045"/>
        <v>0</v>
      </c>
    </row>
    <row r="1678" spans="1:83" ht="47.25" x14ac:dyDescent="0.25">
      <c r="A1678" s="10" t="s">
        <v>131</v>
      </c>
      <c r="B1678" s="19">
        <v>600</v>
      </c>
      <c r="C1678" s="10"/>
      <c r="D1678" s="10"/>
      <c r="E1678" s="25" t="s">
        <v>614</v>
      </c>
      <c r="F1678" s="20">
        <f>F1679</f>
        <v>124.7</v>
      </c>
      <c r="G1678" s="20">
        <f t="shared" si="5045"/>
        <v>136.19999999999999</v>
      </c>
      <c r="H1678" s="20">
        <f t="shared" si="5045"/>
        <v>136.19999999999999</v>
      </c>
      <c r="I1678" s="20">
        <f t="shared" si="5045"/>
        <v>0</v>
      </c>
      <c r="J1678" s="20">
        <f t="shared" si="5045"/>
        <v>0</v>
      </c>
      <c r="K1678" s="20">
        <f t="shared" si="5045"/>
        <v>0</v>
      </c>
      <c r="L1678" s="20">
        <f t="shared" si="5010"/>
        <v>124.7</v>
      </c>
      <c r="M1678" s="20">
        <f t="shared" si="5011"/>
        <v>136.19999999999999</v>
      </c>
      <c r="N1678" s="20">
        <f t="shared" si="5012"/>
        <v>136.19999999999999</v>
      </c>
      <c r="O1678" s="20">
        <f t="shared" si="5045"/>
        <v>0</v>
      </c>
      <c r="P1678" s="20">
        <f t="shared" si="5045"/>
        <v>0</v>
      </c>
      <c r="Q1678" s="20">
        <f t="shared" si="5045"/>
        <v>0</v>
      </c>
      <c r="R1678" s="20">
        <f t="shared" si="4853"/>
        <v>124.7</v>
      </c>
      <c r="S1678" s="20">
        <f t="shared" si="4854"/>
        <v>136.19999999999999</v>
      </c>
      <c r="T1678" s="20">
        <f t="shared" si="4855"/>
        <v>136.19999999999999</v>
      </c>
      <c r="U1678" s="20">
        <f t="shared" si="5045"/>
        <v>0</v>
      </c>
      <c r="V1678" s="20">
        <f t="shared" si="4810"/>
        <v>124.7</v>
      </c>
      <c r="W1678" s="20">
        <f t="shared" si="5045"/>
        <v>0</v>
      </c>
      <c r="X1678" s="20">
        <f t="shared" si="5045"/>
        <v>0</v>
      </c>
      <c r="Y1678" s="20">
        <f t="shared" si="5045"/>
        <v>0</v>
      </c>
      <c r="Z1678" s="20">
        <f t="shared" si="4805"/>
        <v>124.7</v>
      </c>
      <c r="AA1678" s="20">
        <f t="shared" si="4806"/>
        <v>136.19999999999999</v>
      </c>
      <c r="AB1678" s="20">
        <f t="shared" si="4807"/>
        <v>136.19999999999999</v>
      </c>
      <c r="AC1678" s="20">
        <f t="shared" si="5045"/>
        <v>0</v>
      </c>
      <c r="AD1678" s="20">
        <f t="shared" si="5045"/>
        <v>0</v>
      </c>
      <c r="AE1678" s="20">
        <f t="shared" si="5045"/>
        <v>0</v>
      </c>
      <c r="AF1678" s="20">
        <f t="shared" si="5013"/>
        <v>124.7</v>
      </c>
      <c r="AG1678" s="20">
        <f t="shared" si="5014"/>
        <v>136.19999999999999</v>
      </c>
      <c r="AH1678" s="20">
        <f t="shared" si="5015"/>
        <v>136.19999999999999</v>
      </c>
      <c r="AI1678" s="20">
        <f t="shared" si="5045"/>
        <v>0</v>
      </c>
      <c r="AJ1678" s="20">
        <f t="shared" si="5016"/>
        <v>124.7</v>
      </c>
      <c r="AK1678" s="20">
        <f t="shared" si="5045"/>
        <v>0</v>
      </c>
      <c r="AL1678" s="20">
        <f t="shared" si="5045"/>
        <v>0</v>
      </c>
      <c r="AM1678" s="20">
        <f t="shared" si="5045"/>
        <v>0</v>
      </c>
      <c r="AN1678" s="20">
        <f t="shared" si="4857"/>
        <v>124.7</v>
      </c>
      <c r="AO1678" s="20">
        <f t="shared" si="4858"/>
        <v>136.19999999999999</v>
      </c>
      <c r="AP1678" s="20">
        <f t="shared" si="4859"/>
        <v>136.19999999999999</v>
      </c>
      <c r="AQ1678" s="20">
        <f t="shared" si="5045"/>
        <v>0</v>
      </c>
      <c r="AR1678" s="20">
        <f t="shared" si="5045"/>
        <v>0</v>
      </c>
      <c r="AS1678" s="20">
        <f t="shared" si="5045"/>
        <v>0</v>
      </c>
      <c r="AT1678" s="20">
        <f t="shared" si="4860"/>
        <v>124.7</v>
      </c>
      <c r="AU1678" s="20">
        <f t="shared" si="4861"/>
        <v>136.19999999999999</v>
      </c>
      <c r="AV1678" s="20">
        <f t="shared" si="4862"/>
        <v>136.19999999999999</v>
      </c>
      <c r="AW1678" s="20">
        <f t="shared" si="5045"/>
        <v>0</v>
      </c>
      <c r="AX1678" s="20">
        <f t="shared" si="5045"/>
        <v>0</v>
      </c>
      <c r="AY1678" s="20">
        <f t="shared" si="5045"/>
        <v>0</v>
      </c>
      <c r="AZ1678" s="20">
        <f t="shared" si="5028"/>
        <v>124.7</v>
      </c>
      <c r="BA1678" s="20">
        <f t="shared" si="5029"/>
        <v>136.19999999999999</v>
      </c>
      <c r="BB1678" s="20">
        <f t="shared" si="5030"/>
        <v>136.19999999999999</v>
      </c>
      <c r="BC1678" s="20">
        <f t="shared" si="5045"/>
        <v>0</v>
      </c>
      <c r="BD1678" s="20">
        <f t="shared" si="5017"/>
        <v>124.7</v>
      </c>
      <c r="BE1678" s="20">
        <f t="shared" si="5045"/>
        <v>0</v>
      </c>
      <c r="BF1678" s="20">
        <f t="shared" si="5045"/>
        <v>0</v>
      </c>
      <c r="BG1678" s="20">
        <f t="shared" si="5045"/>
        <v>0</v>
      </c>
      <c r="BH1678" s="20">
        <f t="shared" si="4934"/>
        <v>124.7</v>
      </c>
      <c r="BI1678" s="20">
        <f t="shared" si="4935"/>
        <v>136.19999999999999</v>
      </c>
      <c r="BJ1678" s="20">
        <f t="shared" si="4936"/>
        <v>136.19999999999999</v>
      </c>
      <c r="BK1678" s="20">
        <f t="shared" si="5045"/>
        <v>0</v>
      </c>
      <c r="BL1678" s="20">
        <f t="shared" si="5045"/>
        <v>0</v>
      </c>
      <c r="BM1678" s="20">
        <f t="shared" si="4937"/>
        <v>124.7</v>
      </c>
      <c r="BN1678" s="20">
        <f t="shared" si="4938"/>
        <v>136.19999999999999</v>
      </c>
      <c r="BO1678" s="20">
        <f t="shared" si="5045"/>
        <v>0</v>
      </c>
      <c r="BP1678" s="20">
        <f t="shared" si="5045"/>
        <v>0</v>
      </c>
      <c r="BQ1678" s="20">
        <f t="shared" si="5045"/>
        <v>0</v>
      </c>
      <c r="BR1678" s="20">
        <f t="shared" si="5035"/>
        <v>124.7</v>
      </c>
      <c r="BS1678" s="20">
        <f t="shared" si="5036"/>
        <v>136.19999999999999</v>
      </c>
      <c r="BT1678" s="20">
        <f t="shared" si="5037"/>
        <v>136.19999999999999</v>
      </c>
      <c r="BU1678" s="20">
        <f t="shared" si="5045"/>
        <v>0</v>
      </c>
      <c r="BV1678" s="20">
        <f t="shared" si="5039"/>
        <v>124.7</v>
      </c>
      <c r="BW1678" s="20">
        <f t="shared" si="5045"/>
        <v>26.242000000000001</v>
      </c>
      <c r="BX1678" s="20">
        <f t="shared" si="5045"/>
        <v>0</v>
      </c>
      <c r="BY1678" s="20">
        <f t="shared" si="4812"/>
        <v>150.94200000000001</v>
      </c>
      <c r="BZ1678" s="20">
        <f t="shared" si="4813"/>
        <v>136.19999999999999</v>
      </c>
      <c r="CA1678" s="20">
        <f t="shared" si="5045"/>
        <v>0</v>
      </c>
      <c r="CB1678" s="20">
        <f t="shared" si="4814"/>
        <v>150.94200000000001</v>
      </c>
      <c r="CC1678" s="20">
        <f t="shared" si="5045"/>
        <v>0</v>
      </c>
      <c r="CD1678" s="20">
        <f t="shared" si="4808"/>
        <v>150.94200000000001</v>
      </c>
      <c r="CE1678" s="20">
        <f t="shared" si="5045"/>
        <v>0</v>
      </c>
    </row>
    <row r="1679" spans="1:83" x14ac:dyDescent="0.25">
      <c r="A1679" s="10" t="s">
        <v>131</v>
      </c>
      <c r="B1679" s="19">
        <v>620</v>
      </c>
      <c r="C1679" s="10"/>
      <c r="D1679" s="10"/>
      <c r="E1679" s="25" t="s">
        <v>616</v>
      </c>
      <c r="F1679" s="20">
        <f>F1680</f>
        <v>124.7</v>
      </c>
      <c r="G1679" s="20">
        <f t="shared" si="5045"/>
        <v>136.19999999999999</v>
      </c>
      <c r="H1679" s="20">
        <f t="shared" si="5045"/>
        <v>136.19999999999999</v>
      </c>
      <c r="I1679" s="20">
        <f t="shared" si="5045"/>
        <v>0</v>
      </c>
      <c r="J1679" s="20">
        <f t="shared" si="5045"/>
        <v>0</v>
      </c>
      <c r="K1679" s="20">
        <f t="shared" si="5045"/>
        <v>0</v>
      </c>
      <c r="L1679" s="20">
        <f t="shared" si="5010"/>
        <v>124.7</v>
      </c>
      <c r="M1679" s="20">
        <f t="shared" si="5011"/>
        <v>136.19999999999999</v>
      </c>
      <c r="N1679" s="20">
        <f t="shared" si="5012"/>
        <v>136.19999999999999</v>
      </c>
      <c r="O1679" s="20">
        <f t="shared" si="5045"/>
        <v>0</v>
      </c>
      <c r="P1679" s="20">
        <f t="shared" si="5045"/>
        <v>0</v>
      </c>
      <c r="Q1679" s="20">
        <f t="shared" si="5045"/>
        <v>0</v>
      </c>
      <c r="R1679" s="20">
        <f t="shared" si="4853"/>
        <v>124.7</v>
      </c>
      <c r="S1679" s="20">
        <f t="shared" si="4854"/>
        <v>136.19999999999999</v>
      </c>
      <c r="T1679" s="20">
        <f t="shared" si="4855"/>
        <v>136.19999999999999</v>
      </c>
      <c r="U1679" s="20">
        <f t="shared" si="5045"/>
        <v>0</v>
      </c>
      <c r="V1679" s="20">
        <f t="shared" si="4810"/>
        <v>124.7</v>
      </c>
      <c r="W1679" s="20">
        <f t="shared" si="5045"/>
        <v>0</v>
      </c>
      <c r="X1679" s="20">
        <f t="shared" si="5045"/>
        <v>0</v>
      </c>
      <c r="Y1679" s="20">
        <f t="shared" si="5045"/>
        <v>0</v>
      </c>
      <c r="Z1679" s="20">
        <f t="shared" ref="Z1679:Z1754" si="5046">W1679+V1679</f>
        <v>124.7</v>
      </c>
      <c r="AA1679" s="20">
        <f t="shared" ref="AA1679:AA1754" si="5047">X1679+S1679</f>
        <v>136.19999999999999</v>
      </c>
      <c r="AB1679" s="20">
        <f t="shared" ref="AB1679:AB1754" si="5048">Y1679+T1679</f>
        <v>136.19999999999999</v>
      </c>
      <c r="AC1679" s="20">
        <f t="shared" si="5045"/>
        <v>0</v>
      </c>
      <c r="AD1679" s="20">
        <f t="shared" si="5045"/>
        <v>0</v>
      </c>
      <c r="AE1679" s="20">
        <f t="shared" si="5045"/>
        <v>0</v>
      </c>
      <c r="AF1679" s="20">
        <f t="shared" si="5013"/>
        <v>124.7</v>
      </c>
      <c r="AG1679" s="20">
        <f t="shared" si="5014"/>
        <v>136.19999999999999</v>
      </c>
      <c r="AH1679" s="20">
        <f t="shared" si="5015"/>
        <v>136.19999999999999</v>
      </c>
      <c r="AI1679" s="20">
        <f t="shared" si="5045"/>
        <v>0</v>
      </c>
      <c r="AJ1679" s="20">
        <f t="shared" si="5016"/>
        <v>124.7</v>
      </c>
      <c r="AK1679" s="20">
        <f t="shared" si="5045"/>
        <v>0</v>
      </c>
      <c r="AL1679" s="20">
        <f t="shared" si="5045"/>
        <v>0</v>
      </c>
      <c r="AM1679" s="20">
        <f t="shared" si="5045"/>
        <v>0</v>
      </c>
      <c r="AN1679" s="20">
        <f t="shared" si="4857"/>
        <v>124.7</v>
      </c>
      <c r="AO1679" s="20">
        <f t="shared" si="4858"/>
        <v>136.19999999999999</v>
      </c>
      <c r="AP1679" s="20">
        <f t="shared" si="4859"/>
        <v>136.19999999999999</v>
      </c>
      <c r="AQ1679" s="20">
        <f t="shared" si="5045"/>
        <v>0</v>
      </c>
      <c r="AR1679" s="20">
        <f t="shared" si="5045"/>
        <v>0</v>
      </c>
      <c r="AS1679" s="20">
        <f t="shared" si="5045"/>
        <v>0</v>
      </c>
      <c r="AT1679" s="20">
        <f t="shared" si="4860"/>
        <v>124.7</v>
      </c>
      <c r="AU1679" s="20">
        <f t="shared" si="4861"/>
        <v>136.19999999999999</v>
      </c>
      <c r="AV1679" s="20">
        <f t="shared" si="4862"/>
        <v>136.19999999999999</v>
      </c>
      <c r="AW1679" s="20">
        <f t="shared" si="5045"/>
        <v>0</v>
      </c>
      <c r="AX1679" s="20">
        <f t="shared" si="5045"/>
        <v>0</v>
      </c>
      <c r="AY1679" s="20">
        <f t="shared" si="5045"/>
        <v>0</v>
      </c>
      <c r="AZ1679" s="20">
        <f t="shared" si="5028"/>
        <v>124.7</v>
      </c>
      <c r="BA1679" s="20">
        <f t="shared" si="5029"/>
        <v>136.19999999999999</v>
      </c>
      <c r="BB1679" s="20">
        <f t="shared" si="5030"/>
        <v>136.19999999999999</v>
      </c>
      <c r="BC1679" s="20">
        <f t="shared" si="5045"/>
        <v>0</v>
      </c>
      <c r="BD1679" s="20">
        <f t="shared" si="5017"/>
        <v>124.7</v>
      </c>
      <c r="BE1679" s="20">
        <f t="shared" si="5045"/>
        <v>0</v>
      </c>
      <c r="BF1679" s="20">
        <f t="shared" si="5045"/>
        <v>0</v>
      </c>
      <c r="BG1679" s="20">
        <f t="shared" si="5045"/>
        <v>0</v>
      </c>
      <c r="BH1679" s="20">
        <f t="shared" si="4934"/>
        <v>124.7</v>
      </c>
      <c r="BI1679" s="20">
        <f t="shared" si="4935"/>
        <v>136.19999999999999</v>
      </c>
      <c r="BJ1679" s="20">
        <f t="shared" si="4936"/>
        <v>136.19999999999999</v>
      </c>
      <c r="BK1679" s="20">
        <f t="shared" si="5045"/>
        <v>0</v>
      </c>
      <c r="BL1679" s="20">
        <f t="shared" si="5045"/>
        <v>0</v>
      </c>
      <c r="BM1679" s="20">
        <f t="shared" si="4937"/>
        <v>124.7</v>
      </c>
      <c r="BN1679" s="20">
        <f t="shared" si="4938"/>
        <v>136.19999999999999</v>
      </c>
      <c r="BO1679" s="20">
        <f t="shared" si="5045"/>
        <v>0</v>
      </c>
      <c r="BP1679" s="20">
        <f t="shared" si="5045"/>
        <v>0</v>
      </c>
      <c r="BQ1679" s="20">
        <f t="shared" si="5045"/>
        <v>0</v>
      </c>
      <c r="BR1679" s="20">
        <f t="shared" si="5035"/>
        <v>124.7</v>
      </c>
      <c r="BS1679" s="20">
        <f t="shared" si="5036"/>
        <v>136.19999999999999</v>
      </c>
      <c r="BT1679" s="20">
        <f t="shared" si="5037"/>
        <v>136.19999999999999</v>
      </c>
      <c r="BU1679" s="20">
        <f t="shared" si="5045"/>
        <v>0</v>
      </c>
      <c r="BV1679" s="20">
        <f t="shared" si="5039"/>
        <v>124.7</v>
      </c>
      <c r="BW1679" s="20">
        <f t="shared" si="5045"/>
        <v>26.242000000000001</v>
      </c>
      <c r="BX1679" s="20">
        <f t="shared" si="5045"/>
        <v>0</v>
      </c>
      <c r="BY1679" s="20">
        <f t="shared" si="4812"/>
        <v>150.94200000000001</v>
      </c>
      <c r="BZ1679" s="20">
        <f t="shared" si="4813"/>
        <v>136.19999999999999</v>
      </c>
      <c r="CA1679" s="20">
        <f t="shared" si="5045"/>
        <v>0</v>
      </c>
      <c r="CB1679" s="20">
        <f t="shared" si="4814"/>
        <v>150.94200000000001</v>
      </c>
      <c r="CC1679" s="20">
        <f t="shared" si="5045"/>
        <v>0</v>
      </c>
      <c r="CD1679" s="20">
        <f t="shared" si="4808"/>
        <v>150.94200000000001</v>
      </c>
      <c r="CE1679" s="20">
        <f t="shared" si="5045"/>
        <v>0</v>
      </c>
    </row>
    <row r="1680" spans="1:83" x14ac:dyDescent="0.25">
      <c r="A1680" s="10" t="s">
        <v>131</v>
      </c>
      <c r="B1680" s="19">
        <v>620</v>
      </c>
      <c r="C1680" s="10" t="s">
        <v>338</v>
      </c>
      <c r="D1680" s="10" t="s">
        <v>332</v>
      </c>
      <c r="E1680" s="25" t="s">
        <v>586</v>
      </c>
      <c r="F1680" s="20">
        <v>124.7</v>
      </c>
      <c r="G1680" s="20">
        <v>136.19999999999999</v>
      </c>
      <c r="H1680" s="20">
        <v>136.19999999999999</v>
      </c>
      <c r="I1680" s="20"/>
      <c r="J1680" s="20"/>
      <c r="K1680" s="20"/>
      <c r="L1680" s="20">
        <f t="shared" si="5010"/>
        <v>124.7</v>
      </c>
      <c r="M1680" s="20">
        <f t="shared" si="5011"/>
        <v>136.19999999999999</v>
      </c>
      <c r="N1680" s="20">
        <f t="shared" si="5012"/>
        <v>136.19999999999999</v>
      </c>
      <c r="O1680" s="20"/>
      <c r="P1680" s="20"/>
      <c r="Q1680" s="20"/>
      <c r="R1680" s="20">
        <f t="shared" si="4853"/>
        <v>124.7</v>
      </c>
      <c r="S1680" s="20">
        <f t="shared" si="4854"/>
        <v>136.19999999999999</v>
      </c>
      <c r="T1680" s="20">
        <f t="shared" si="4855"/>
        <v>136.19999999999999</v>
      </c>
      <c r="U1680" s="20"/>
      <c r="V1680" s="20">
        <f t="shared" si="4810"/>
        <v>124.7</v>
      </c>
      <c r="W1680" s="20"/>
      <c r="X1680" s="20"/>
      <c r="Y1680" s="20"/>
      <c r="Z1680" s="20">
        <f t="shared" si="5046"/>
        <v>124.7</v>
      </c>
      <c r="AA1680" s="20">
        <f t="shared" si="5047"/>
        <v>136.19999999999999</v>
      </c>
      <c r="AB1680" s="20">
        <f t="shared" si="5048"/>
        <v>136.19999999999999</v>
      </c>
      <c r="AC1680" s="20"/>
      <c r="AD1680" s="20"/>
      <c r="AE1680" s="20"/>
      <c r="AF1680" s="20">
        <f t="shared" si="5013"/>
        <v>124.7</v>
      </c>
      <c r="AG1680" s="20">
        <f t="shared" si="5014"/>
        <v>136.19999999999999</v>
      </c>
      <c r="AH1680" s="20">
        <f t="shared" si="5015"/>
        <v>136.19999999999999</v>
      </c>
      <c r="AI1680" s="20"/>
      <c r="AJ1680" s="20">
        <f t="shared" si="5016"/>
        <v>124.7</v>
      </c>
      <c r="AK1680" s="20"/>
      <c r="AL1680" s="20"/>
      <c r="AM1680" s="20"/>
      <c r="AN1680" s="20">
        <f t="shared" si="4857"/>
        <v>124.7</v>
      </c>
      <c r="AO1680" s="20">
        <f t="shared" si="4858"/>
        <v>136.19999999999999</v>
      </c>
      <c r="AP1680" s="20">
        <f t="shared" si="4859"/>
        <v>136.19999999999999</v>
      </c>
      <c r="AQ1680" s="20"/>
      <c r="AR1680" s="20"/>
      <c r="AS1680" s="20"/>
      <c r="AT1680" s="20">
        <f t="shared" si="4860"/>
        <v>124.7</v>
      </c>
      <c r="AU1680" s="20">
        <f t="shared" si="4861"/>
        <v>136.19999999999999</v>
      </c>
      <c r="AV1680" s="20">
        <f t="shared" si="4862"/>
        <v>136.19999999999999</v>
      </c>
      <c r="AW1680" s="20"/>
      <c r="AX1680" s="20"/>
      <c r="AY1680" s="20"/>
      <c r="AZ1680" s="20">
        <f t="shared" si="5028"/>
        <v>124.7</v>
      </c>
      <c r="BA1680" s="20">
        <f t="shared" si="5029"/>
        <v>136.19999999999999</v>
      </c>
      <c r="BB1680" s="20">
        <f t="shared" si="5030"/>
        <v>136.19999999999999</v>
      </c>
      <c r="BC1680" s="20"/>
      <c r="BD1680" s="20">
        <f t="shared" si="5017"/>
        <v>124.7</v>
      </c>
      <c r="BE1680" s="20"/>
      <c r="BF1680" s="20"/>
      <c r="BG1680" s="20"/>
      <c r="BH1680" s="20">
        <f t="shared" si="4934"/>
        <v>124.7</v>
      </c>
      <c r="BI1680" s="20">
        <f t="shared" si="4935"/>
        <v>136.19999999999999</v>
      </c>
      <c r="BJ1680" s="20">
        <f t="shared" si="4936"/>
        <v>136.19999999999999</v>
      </c>
      <c r="BK1680" s="20"/>
      <c r="BL1680" s="20"/>
      <c r="BM1680" s="20">
        <f t="shared" si="4937"/>
        <v>124.7</v>
      </c>
      <c r="BN1680" s="20">
        <f t="shared" si="4938"/>
        <v>136.19999999999999</v>
      </c>
      <c r="BO1680" s="20"/>
      <c r="BP1680" s="20"/>
      <c r="BQ1680" s="20"/>
      <c r="BR1680" s="20">
        <f t="shared" si="5035"/>
        <v>124.7</v>
      </c>
      <c r="BS1680" s="20">
        <f t="shared" si="5036"/>
        <v>136.19999999999999</v>
      </c>
      <c r="BT1680" s="20">
        <f t="shared" si="5037"/>
        <v>136.19999999999999</v>
      </c>
      <c r="BU1680" s="20"/>
      <c r="BV1680" s="20">
        <f t="shared" si="5039"/>
        <v>124.7</v>
      </c>
      <c r="BW1680" s="20">
        <v>26.242000000000001</v>
      </c>
      <c r="BX1680" s="20"/>
      <c r="BY1680" s="20">
        <f t="shared" si="4812"/>
        <v>150.94200000000001</v>
      </c>
      <c r="BZ1680" s="20">
        <f t="shared" si="4813"/>
        <v>136.19999999999999</v>
      </c>
      <c r="CA1680" s="20"/>
      <c r="CB1680" s="20">
        <f t="shared" si="4814"/>
        <v>150.94200000000001</v>
      </c>
      <c r="CC1680" s="20"/>
      <c r="CD1680" s="20">
        <f t="shared" ref="CD1680:CD1743" si="5049">CB1680+CC1680</f>
        <v>150.94200000000001</v>
      </c>
      <c r="CE1680" s="20"/>
    </row>
    <row r="1681" spans="1:83" ht="94.5" x14ac:dyDescent="0.25">
      <c r="A1681" s="10" t="s">
        <v>130</v>
      </c>
      <c r="B1681" s="19"/>
      <c r="C1681" s="10"/>
      <c r="D1681" s="10"/>
      <c r="E1681" s="25" t="s">
        <v>981</v>
      </c>
      <c r="F1681" s="20">
        <f>F1682</f>
        <v>1694.2</v>
      </c>
      <c r="G1681" s="20">
        <f t="shared" ref="G1681:CE1683" si="5050">G1682</f>
        <v>1803.9</v>
      </c>
      <c r="H1681" s="20">
        <f t="shared" si="5050"/>
        <v>1845.3</v>
      </c>
      <c r="I1681" s="20">
        <f t="shared" si="5050"/>
        <v>0</v>
      </c>
      <c r="J1681" s="20">
        <f t="shared" si="5050"/>
        <v>0</v>
      </c>
      <c r="K1681" s="20">
        <f t="shared" si="5050"/>
        <v>0</v>
      </c>
      <c r="L1681" s="20">
        <f t="shared" si="5010"/>
        <v>1694.2</v>
      </c>
      <c r="M1681" s="20">
        <f t="shared" si="5011"/>
        <v>1803.9</v>
      </c>
      <c r="N1681" s="20">
        <f t="shared" si="5012"/>
        <v>1845.3</v>
      </c>
      <c r="O1681" s="20">
        <f t="shared" si="5050"/>
        <v>0</v>
      </c>
      <c r="P1681" s="20">
        <f t="shared" si="5050"/>
        <v>0</v>
      </c>
      <c r="Q1681" s="20">
        <f t="shared" si="5050"/>
        <v>0</v>
      </c>
      <c r="R1681" s="20">
        <f t="shared" si="4853"/>
        <v>1694.2</v>
      </c>
      <c r="S1681" s="20">
        <f t="shared" si="4854"/>
        <v>1803.9</v>
      </c>
      <c r="T1681" s="20">
        <f t="shared" si="4855"/>
        <v>1845.3</v>
      </c>
      <c r="U1681" s="20">
        <f t="shared" si="5050"/>
        <v>0</v>
      </c>
      <c r="V1681" s="20">
        <f t="shared" si="4810"/>
        <v>1694.2</v>
      </c>
      <c r="W1681" s="20">
        <f t="shared" si="5050"/>
        <v>0</v>
      </c>
      <c r="X1681" s="20">
        <f t="shared" si="5050"/>
        <v>0</v>
      </c>
      <c r="Y1681" s="20">
        <f t="shared" si="5050"/>
        <v>0</v>
      </c>
      <c r="Z1681" s="20">
        <f t="shared" si="5046"/>
        <v>1694.2</v>
      </c>
      <c r="AA1681" s="20">
        <f t="shared" si="5047"/>
        <v>1803.9</v>
      </c>
      <c r="AB1681" s="20">
        <f t="shared" si="5048"/>
        <v>1845.3</v>
      </c>
      <c r="AC1681" s="20">
        <f t="shared" si="5050"/>
        <v>0</v>
      </c>
      <c r="AD1681" s="20">
        <f t="shared" si="5050"/>
        <v>0</v>
      </c>
      <c r="AE1681" s="20">
        <f t="shared" si="5050"/>
        <v>0</v>
      </c>
      <c r="AF1681" s="20">
        <f t="shared" si="5013"/>
        <v>1694.2</v>
      </c>
      <c r="AG1681" s="20">
        <f t="shared" si="5014"/>
        <v>1803.9</v>
      </c>
      <c r="AH1681" s="20">
        <f t="shared" si="5015"/>
        <v>1845.3</v>
      </c>
      <c r="AI1681" s="20">
        <f t="shared" si="5050"/>
        <v>0</v>
      </c>
      <c r="AJ1681" s="20">
        <f t="shared" si="5016"/>
        <v>1694.2</v>
      </c>
      <c r="AK1681" s="20">
        <f t="shared" si="5050"/>
        <v>0</v>
      </c>
      <c r="AL1681" s="20">
        <f t="shared" si="5050"/>
        <v>0</v>
      </c>
      <c r="AM1681" s="20">
        <f t="shared" si="5050"/>
        <v>0</v>
      </c>
      <c r="AN1681" s="20">
        <f t="shared" si="4857"/>
        <v>1694.2</v>
      </c>
      <c r="AO1681" s="20">
        <f t="shared" si="4858"/>
        <v>1803.9</v>
      </c>
      <c r="AP1681" s="20">
        <f t="shared" si="4859"/>
        <v>1845.3</v>
      </c>
      <c r="AQ1681" s="20">
        <f t="shared" si="5050"/>
        <v>0</v>
      </c>
      <c r="AR1681" s="20">
        <f t="shared" si="5050"/>
        <v>0</v>
      </c>
      <c r="AS1681" s="20">
        <f t="shared" si="5050"/>
        <v>0</v>
      </c>
      <c r="AT1681" s="20">
        <f t="shared" si="4860"/>
        <v>1694.2</v>
      </c>
      <c r="AU1681" s="20">
        <f t="shared" si="4861"/>
        <v>1803.9</v>
      </c>
      <c r="AV1681" s="20">
        <f t="shared" si="4862"/>
        <v>1845.3</v>
      </c>
      <c r="AW1681" s="20">
        <f t="shared" si="5050"/>
        <v>0</v>
      </c>
      <c r="AX1681" s="20">
        <f t="shared" si="5050"/>
        <v>0</v>
      </c>
      <c r="AY1681" s="20">
        <f t="shared" si="5050"/>
        <v>0</v>
      </c>
      <c r="AZ1681" s="20">
        <f t="shared" si="5028"/>
        <v>1694.2</v>
      </c>
      <c r="BA1681" s="20">
        <f t="shared" si="5029"/>
        <v>1803.9</v>
      </c>
      <c r="BB1681" s="20">
        <f t="shared" si="5030"/>
        <v>1845.3</v>
      </c>
      <c r="BC1681" s="20">
        <f t="shared" si="5050"/>
        <v>0</v>
      </c>
      <c r="BD1681" s="20">
        <f t="shared" si="5017"/>
        <v>1694.2</v>
      </c>
      <c r="BE1681" s="20">
        <f t="shared" si="5050"/>
        <v>0</v>
      </c>
      <c r="BF1681" s="20">
        <f t="shared" si="5050"/>
        <v>0</v>
      </c>
      <c r="BG1681" s="20">
        <f t="shared" si="5050"/>
        <v>0</v>
      </c>
      <c r="BH1681" s="20">
        <f t="shared" si="4934"/>
        <v>1694.2</v>
      </c>
      <c r="BI1681" s="20">
        <f t="shared" si="4935"/>
        <v>1803.9</v>
      </c>
      <c r="BJ1681" s="20">
        <f t="shared" si="4936"/>
        <v>1845.3</v>
      </c>
      <c r="BK1681" s="20">
        <f t="shared" si="5050"/>
        <v>0</v>
      </c>
      <c r="BL1681" s="20">
        <f t="shared" si="5050"/>
        <v>0</v>
      </c>
      <c r="BM1681" s="20">
        <f t="shared" si="4937"/>
        <v>1694.2</v>
      </c>
      <c r="BN1681" s="20">
        <f t="shared" si="4938"/>
        <v>1803.9</v>
      </c>
      <c r="BO1681" s="20">
        <f t="shared" si="5050"/>
        <v>0</v>
      </c>
      <c r="BP1681" s="20">
        <f t="shared" si="5050"/>
        <v>0</v>
      </c>
      <c r="BQ1681" s="20">
        <f t="shared" si="5050"/>
        <v>0</v>
      </c>
      <c r="BR1681" s="20">
        <f t="shared" si="5035"/>
        <v>1694.2</v>
      </c>
      <c r="BS1681" s="20">
        <f t="shared" si="5036"/>
        <v>1803.9</v>
      </c>
      <c r="BT1681" s="20">
        <f t="shared" si="5037"/>
        <v>1845.3</v>
      </c>
      <c r="BU1681" s="20">
        <f t="shared" si="5050"/>
        <v>0</v>
      </c>
      <c r="BV1681" s="20">
        <f t="shared" si="5039"/>
        <v>1694.2</v>
      </c>
      <c r="BW1681" s="20">
        <f t="shared" si="5050"/>
        <v>0</v>
      </c>
      <c r="BX1681" s="20">
        <f t="shared" si="5050"/>
        <v>0</v>
      </c>
      <c r="BY1681" s="20">
        <f t="shared" si="4812"/>
        <v>1694.2</v>
      </c>
      <c r="BZ1681" s="20">
        <f t="shared" si="4813"/>
        <v>1803.9</v>
      </c>
      <c r="CA1681" s="20">
        <f t="shared" si="5050"/>
        <v>0</v>
      </c>
      <c r="CB1681" s="20">
        <f t="shared" si="4814"/>
        <v>1694.2</v>
      </c>
      <c r="CC1681" s="20">
        <f t="shared" si="5050"/>
        <v>0</v>
      </c>
      <c r="CD1681" s="20">
        <f t="shared" si="5049"/>
        <v>1694.2</v>
      </c>
      <c r="CE1681" s="20">
        <f t="shared" si="5050"/>
        <v>0</v>
      </c>
    </row>
    <row r="1682" spans="1:83" ht="47.25" x14ac:dyDescent="0.25">
      <c r="A1682" s="10" t="s">
        <v>130</v>
      </c>
      <c r="B1682" s="19">
        <v>600</v>
      </c>
      <c r="C1682" s="10"/>
      <c r="D1682" s="10"/>
      <c r="E1682" s="25" t="s">
        <v>614</v>
      </c>
      <c r="F1682" s="20">
        <f>F1683</f>
        <v>1694.2</v>
      </c>
      <c r="G1682" s="20">
        <f t="shared" si="5050"/>
        <v>1803.9</v>
      </c>
      <c r="H1682" s="20">
        <f t="shared" si="5050"/>
        <v>1845.3</v>
      </c>
      <c r="I1682" s="20">
        <f t="shared" si="5050"/>
        <v>0</v>
      </c>
      <c r="J1682" s="20">
        <f t="shared" si="5050"/>
        <v>0</v>
      </c>
      <c r="K1682" s="20">
        <f t="shared" si="5050"/>
        <v>0</v>
      </c>
      <c r="L1682" s="20">
        <f t="shared" si="5010"/>
        <v>1694.2</v>
      </c>
      <c r="M1682" s="20">
        <f t="shared" si="5011"/>
        <v>1803.9</v>
      </c>
      <c r="N1682" s="20">
        <f t="shared" si="5012"/>
        <v>1845.3</v>
      </c>
      <c r="O1682" s="20">
        <f t="shared" si="5050"/>
        <v>0</v>
      </c>
      <c r="P1682" s="20">
        <f t="shared" si="5050"/>
        <v>0</v>
      </c>
      <c r="Q1682" s="20">
        <f t="shared" si="5050"/>
        <v>0</v>
      </c>
      <c r="R1682" s="20">
        <f t="shared" si="4853"/>
        <v>1694.2</v>
      </c>
      <c r="S1682" s="20">
        <f t="shared" si="4854"/>
        <v>1803.9</v>
      </c>
      <c r="T1682" s="20">
        <f t="shared" si="4855"/>
        <v>1845.3</v>
      </c>
      <c r="U1682" s="20">
        <f t="shared" si="5050"/>
        <v>0</v>
      </c>
      <c r="V1682" s="20">
        <f t="shared" si="4810"/>
        <v>1694.2</v>
      </c>
      <c r="W1682" s="20">
        <f t="shared" si="5050"/>
        <v>0</v>
      </c>
      <c r="X1682" s="20">
        <f t="shared" si="5050"/>
        <v>0</v>
      </c>
      <c r="Y1682" s="20">
        <f t="shared" si="5050"/>
        <v>0</v>
      </c>
      <c r="Z1682" s="20">
        <f t="shared" si="5046"/>
        <v>1694.2</v>
      </c>
      <c r="AA1682" s="20">
        <f t="shared" si="5047"/>
        <v>1803.9</v>
      </c>
      <c r="AB1682" s="20">
        <f t="shared" si="5048"/>
        <v>1845.3</v>
      </c>
      <c r="AC1682" s="20">
        <f t="shared" si="5050"/>
        <v>0</v>
      </c>
      <c r="AD1682" s="20">
        <f t="shared" si="5050"/>
        <v>0</v>
      </c>
      <c r="AE1682" s="20">
        <f t="shared" si="5050"/>
        <v>0</v>
      </c>
      <c r="AF1682" s="20">
        <f t="shared" si="5013"/>
        <v>1694.2</v>
      </c>
      <c r="AG1682" s="20">
        <f t="shared" si="5014"/>
        <v>1803.9</v>
      </c>
      <c r="AH1682" s="20">
        <f t="shared" si="5015"/>
        <v>1845.3</v>
      </c>
      <c r="AI1682" s="20">
        <f t="shared" si="5050"/>
        <v>0</v>
      </c>
      <c r="AJ1682" s="20">
        <f t="shared" si="5016"/>
        <v>1694.2</v>
      </c>
      <c r="AK1682" s="20">
        <f t="shared" si="5050"/>
        <v>0</v>
      </c>
      <c r="AL1682" s="20">
        <f t="shared" si="5050"/>
        <v>0</v>
      </c>
      <c r="AM1682" s="20">
        <f t="shared" si="5050"/>
        <v>0</v>
      </c>
      <c r="AN1682" s="20">
        <f t="shared" si="4857"/>
        <v>1694.2</v>
      </c>
      <c r="AO1682" s="20">
        <f t="shared" si="4858"/>
        <v>1803.9</v>
      </c>
      <c r="AP1682" s="20">
        <f t="shared" si="4859"/>
        <v>1845.3</v>
      </c>
      <c r="AQ1682" s="20">
        <f t="shared" si="5050"/>
        <v>0</v>
      </c>
      <c r="AR1682" s="20">
        <f t="shared" si="5050"/>
        <v>0</v>
      </c>
      <c r="AS1682" s="20">
        <f t="shared" si="5050"/>
        <v>0</v>
      </c>
      <c r="AT1682" s="20">
        <f t="shared" si="4860"/>
        <v>1694.2</v>
      </c>
      <c r="AU1682" s="20">
        <f t="shared" si="4861"/>
        <v>1803.9</v>
      </c>
      <c r="AV1682" s="20">
        <f t="shared" si="4862"/>
        <v>1845.3</v>
      </c>
      <c r="AW1682" s="20">
        <f t="shared" si="5050"/>
        <v>0</v>
      </c>
      <c r="AX1682" s="20">
        <f t="shared" si="5050"/>
        <v>0</v>
      </c>
      <c r="AY1682" s="20">
        <f t="shared" si="5050"/>
        <v>0</v>
      </c>
      <c r="AZ1682" s="20">
        <f t="shared" si="5028"/>
        <v>1694.2</v>
      </c>
      <c r="BA1682" s="20">
        <f t="shared" si="5029"/>
        <v>1803.9</v>
      </c>
      <c r="BB1682" s="20">
        <f t="shared" si="5030"/>
        <v>1845.3</v>
      </c>
      <c r="BC1682" s="20">
        <f t="shared" si="5050"/>
        <v>0</v>
      </c>
      <c r="BD1682" s="20">
        <f t="shared" si="5017"/>
        <v>1694.2</v>
      </c>
      <c r="BE1682" s="20">
        <f t="shared" si="5050"/>
        <v>0</v>
      </c>
      <c r="BF1682" s="20">
        <f t="shared" si="5050"/>
        <v>0</v>
      </c>
      <c r="BG1682" s="20">
        <f t="shared" si="5050"/>
        <v>0</v>
      </c>
      <c r="BH1682" s="20">
        <f t="shared" si="4934"/>
        <v>1694.2</v>
      </c>
      <c r="BI1682" s="20">
        <f t="shared" si="4935"/>
        <v>1803.9</v>
      </c>
      <c r="BJ1682" s="20">
        <f t="shared" si="4936"/>
        <v>1845.3</v>
      </c>
      <c r="BK1682" s="20">
        <f t="shared" si="5050"/>
        <v>0</v>
      </c>
      <c r="BL1682" s="20">
        <f t="shared" si="5050"/>
        <v>0</v>
      </c>
      <c r="BM1682" s="20">
        <f t="shared" si="4937"/>
        <v>1694.2</v>
      </c>
      <c r="BN1682" s="20">
        <f t="shared" si="4938"/>
        <v>1803.9</v>
      </c>
      <c r="BO1682" s="20">
        <f t="shared" si="5050"/>
        <v>0</v>
      </c>
      <c r="BP1682" s="20">
        <f t="shared" si="5050"/>
        <v>0</v>
      </c>
      <c r="BQ1682" s="20">
        <f t="shared" si="5050"/>
        <v>0</v>
      </c>
      <c r="BR1682" s="20">
        <f t="shared" si="5035"/>
        <v>1694.2</v>
      </c>
      <c r="BS1682" s="20">
        <f t="shared" si="5036"/>
        <v>1803.9</v>
      </c>
      <c r="BT1682" s="20">
        <f t="shared" si="5037"/>
        <v>1845.3</v>
      </c>
      <c r="BU1682" s="20">
        <f t="shared" si="5050"/>
        <v>0</v>
      </c>
      <c r="BV1682" s="20">
        <f t="shared" si="5039"/>
        <v>1694.2</v>
      </c>
      <c r="BW1682" s="20">
        <f t="shared" si="5050"/>
        <v>0</v>
      </c>
      <c r="BX1682" s="20">
        <f t="shared" si="5050"/>
        <v>0</v>
      </c>
      <c r="BY1682" s="20">
        <f t="shared" si="4812"/>
        <v>1694.2</v>
      </c>
      <c r="BZ1682" s="20">
        <f t="shared" si="4813"/>
        <v>1803.9</v>
      </c>
      <c r="CA1682" s="20">
        <f t="shared" si="5050"/>
        <v>0</v>
      </c>
      <c r="CB1682" s="20">
        <f t="shared" si="4814"/>
        <v>1694.2</v>
      </c>
      <c r="CC1682" s="20">
        <f t="shared" si="5050"/>
        <v>0</v>
      </c>
      <c r="CD1682" s="20">
        <f t="shared" si="5049"/>
        <v>1694.2</v>
      </c>
      <c r="CE1682" s="20">
        <f t="shared" si="5050"/>
        <v>0</v>
      </c>
    </row>
    <row r="1683" spans="1:83" x14ac:dyDescent="0.25">
      <c r="A1683" s="10" t="s">
        <v>130</v>
      </c>
      <c r="B1683" s="19">
        <v>610</v>
      </c>
      <c r="C1683" s="10"/>
      <c r="D1683" s="10"/>
      <c r="E1683" s="25" t="s">
        <v>615</v>
      </c>
      <c r="F1683" s="20">
        <f>F1684</f>
        <v>1694.2</v>
      </c>
      <c r="G1683" s="20">
        <f t="shared" si="5050"/>
        <v>1803.9</v>
      </c>
      <c r="H1683" s="20">
        <f t="shared" si="5050"/>
        <v>1845.3</v>
      </c>
      <c r="I1683" s="20">
        <f t="shared" si="5050"/>
        <v>0</v>
      </c>
      <c r="J1683" s="20">
        <f t="shared" si="5050"/>
        <v>0</v>
      </c>
      <c r="K1683" s="20">
        <f t="shared" si="5050"/>
        <v>0</v>
      </c>
      <c r="L1683" s="20">
        <f t="shared" si="5010"/>
        <v>1694.2</v>
      </c>
      <c r="M1683" s="20">
        <f t="shared" si="5011"/>
        <v>1803.9</v>
      </c>
      <c r="N1683" s="20">
        <f t="shared" si="5012"/>
        <v>1845.3</v>
      </c>
      <c r="O1683" s="20">
        <f t="shared" si="5050"/>
        <v>0</v>
      </c>
      <c r="P1683" s="20">
        <f t="shared" si="5050"/>
        <v>0</v>
      </c>
      <c r="Q1683" s="20">
        <f t="shared" si="5050"/>
        <v>0</v>
      </c>
      <c r="R1683" s="20">
        <f t="shared" si="4853"/>
        <v>1694.2</v>
      </c>
      <c r="S1683" s="20">
        <f t="shared" si="4854"/>
        <v>1803.9</v>
      </c>
      <c r="T1683" s="20">
        <f t="shared" si="4855"/>
        <v>1845.3</v>
      </c>
      <c r="U1683" s="20">
        <f t="shared" si="5050"/>
        <v>0</v>
      </c>
      <c r="V1683" s="20">
        <f t="shared" ref="V1683:V1758" si="5051">R1683+U1683</f>
        <v>1694.2</v>
      </c>
      <c r="W1683" s="20">
        <f t="shared" si="5050"/>
        <v>0</v>
      </c>
      <c r="X1683" s="20">
        <f t="shared" si="5050"/>
        <v>0</v>
      </c>
      <c r="Y1683" s="20">
        <f t="shared" si="5050"/>
        <v>0</v>
      </c>
      <c r="Z1683" s="20">
        <f t="shared" si="5046"/>
        <v>1694.2</v>
      </c>
      <c r="AA1683" s="20">
        <f t="shared" si="5047"/>
        <v>1803.9</v>
      </c>
      <c r="AB1683" s="20">
        <f t="shared" si="5048"/>
        <v>1845.3</v>
      </c>
      <c r="AC1683" s="20">
        <f t="shared" si="5050"/>
        <v>0</v>
      </c>
      <c r="AD1683" s="20">
        <f t="shared" si="5050"/>
        <v>0</v>
      </c>
      <c r="AE1683" s="20">
        <f t="shared" si="5050"/>
        <v>0</v>
      </c>
      <c r="AF1683" s="20">
        <f t="shared" si="5013"/>
        <v>1694.2</v>
      </c>
      <c r="AG1683" s="20">
        <f t="shared" si="5014"/>
        <v>1803.9</v>
      </c>
      <c r="AH1683" s="20">
        <f t="shared" si="5015"/>
        <v>1845.3</v>
      </c>
      <c r="AI1683" s="20">
        <f t="shared" si="5050"/>
        <v>0</v>
      </c>
      <c r="AJ1683" s="20">
        <f t="shared" si="5016"/>
        <v>1694.2</v>
      </c>
      <c r="AK1683" s="20">
        <f t="shared" si="5050"/>
        <v>0</v>
      </c>
      <c r="AL1683" s="20">
        <f t="shared" si="5050"/>
        <v>0</v>
      </c>
      <c r="AM1683" s="20">
        <f t="shared" si="5050"/>
        <v>0</v>
      </c>
      <c r="AN1683" s="20">
        <f t="shared" si="4857"/>
        <v>1694.2</v>
      </c>
      <c r="AO1683" s="20">
        <f t="shared" si="4858"/>
        <v>1803.9</v>
      </c>
      <c r="AP1683" s="20">
        <f t="shared" si="4859"/>
        <v>1845.3</v>
      </c>
      <c r="AQ1683" s="20">
        <f t="shared" si="5050"/>
        <v>0</v>
      </c>
      <c r="AR1683" s="20">
        <f t="shared" si="5050"/>
        <v>0</v>
      </c>
      <c r="AS1683" s="20">
        <f t="shared" si="5050"/>
        <v>0</v>
      </c>
      <c r="AT1683" s="20">
        <f t="shared" si="4860"/>
        <v>1694.2</v>
      </c>
      <c r="AU1683" s="20">
        <f t="shared" si="4861"/>
        <v>1803.9</v>
      </c>
      <c r="AV1683" s="20">
        <f t="shared" si="4862"/>
        <v>1845.3</v>
      </c>
      <c r="AW1683" s="20">
        <f t="shared" si="5050"/>
        <v>0</v>
      </c>
      <c r="AX1683" s="20">
        <f t="shared" si="5050"/>
        <v>0</v>
      </c>
      <c r="AY1683" s="20">
        <f t="shared" si="5050"/>
        <v>0</v>
      </c>
      <c r="AZ1683" s="20">
        <f t="shared" si="5028"/>
        <v>1694.2</v>
      </c>
      <c r="BA1683" s="20">
        <f t="shared" si="5029"/>
        <v>1803.9</v>
      </c>
      <c r="BB1683" s="20">
        <f t="shared" si="5030"/>
        <v>1845.3</v>
      </c>
      <c r="BC1683" s="20">
        <f t="shared" si="5050"/>
        <v>0</v>
      </c>
      <c r="BD1683" s="20">
        <f t="shared" si="5017"/>
        <v>1694.2</v>
      </c>
      <c r="BE1683" s="20">
        <f t="shared" si="5050"/>
        <v>0</v>
      </c>
      <c r="BF1683" s="20">
        <f t="shared" si="5050"/>
        <v>0</v>
      </c>
      <c r="BG1683" s="20">
        <f t="shared" si="5050"/>
        <v>0</v>
      </c>
      <c r="BH1683" s="20">
        <f t="shared" si="4934"/>
        <v>1694.2</v>
      </c>
      <c r="BI1683" s="20">
        <f t="shared" si="4935"/>
        <v>1803.9</v>
      </c>
      <c r="BJ1683" s="20">
        <f t="shared" si="4936"/>
        <v>1845.3</v>
      </c>
      <c r="BK1683" s="20">
        <f t="shared" si="5050"/>
        <v>0</v>
      </c>
      <c r="BL1683" s="20">
        <f t="shared" si="5050"/>
        <v>0</v>
      </c>
      <c r="BM1683" s="20">
        <f t="shared" si="4937"/>
        <v>1694.2</v>
      </c>
      <c r="BN1683" s="20">
        <f t="shared" si="4938"/>
        <v>1803.9</v>
      </c>
      <c r="BO1683" s="20">
        <f t="shared" si="5050"/>
        <v>0</v>
      </c>
      <c r="BP1683" s="20">
        <f t="shared" si="5050"/>
        <v>0</v>
      </c>
      <c r="BQ1683" s="20">
        <f t="shared" si="5050"/>
        <v>0</v>
      </c>
      <c r="BR1683" s="20">
        <f t="shared" si="5035"/>
        <v>1694.2</v>
      </c>
      <c r="BS1683" s="20">
        <f t="shared" si="5036"/>
        <v>1803.9</v>
      </c>
      <c r="BT1683" s="20">
        <f t="shared" si="5037"/>
        <v>1845.3</v>
      </c>
      <c r="BU1683" s="20">
        <f t="shared" si="5050"/>
        <v>0</v>
      </c>
      <c r="BV1683" s="20">
        <f t="shared" si="5039"/>
        <v>1694.2</v>
      </c>
      <c r="BW1683" s="20">
        <f t="shared" si="5050"/>
        <v>0</v>
      </c>
      <c r="BX1683" s="20">
        <f t="shared" si="5050"/>
        <v>0</v>
      </c>
      <c r="BY1683" s="20">
        <f t="shared" si="4812"/>
        <v>1694.2</v>
      </c>
      <c r="BZ1683" s="20">
        <f t="shared" si="4813"/>
        <v>1803.9</v>
      </c>
      <c r="CA1683" s="20">
        <f t="shared" si="5050"/>
        <v>0</v>
      </c>
      <c r="CB1683" s="20">
        <f t="shared" si="4814"/>
        <v>1694.2</v>
      </c>
      <c r="CC1683" s="20">
        <f t="shared" si="5050"/>
        <v>0</v>
      </c>
      <c r="CD1683" s="20">
        <f t="shared" si="5049"/>
        <v>1694.2</v>
      </c>
      <c r="CE1683" s="20">
        <f t="shared" si="5050"/>
        <v>0</v>
      </c>
    </row>
    <row r="1684" spans="1:83" x14ac:dyDescent="0.25">
      <c r="A1684" s="10" t="s">
        <v>130</v>
      </c>
      <c r="B1684" s="19">
        <v>610</v>
      </c>
      <c r="C1684" s="10" t="s">
        <v>338</v>
      </c>
      <c r="D1684" s="10" t="s">
        <v>332</v>
      </c>
      <c r="E1684" s="25" t="s">
        <v>586</v>
      </c>
      <c r="F1684" s="20">
        <v>1694.2</v>
      </c>
      <c r="G1684" s="20">
        <v>1803.9</v>
      </c>
      <c r="H1684" s="20">
        <v>1845.3</v>
      </c>
      <c r="I1684" s="20"/>
      <c r="J1684" s="20"/>
      <c r="K1684" s="20"/>
      <c r="L1684" s="20">
        <f t="shared" si="5010"/>
        <v>1694.2</v>
      </c>
      <c r="M1684" s="20">
        <f t="shared" si="5011"/>
        <v>1803.9</v>
      </c>
      <c r="N1684" s="20">
        <f t="shared" si="5012"/>
        <v>1845.3</v>
      </c>
      <c r="O1684" s="20"/>
      <c r="P1684" s="20"/>
      <c r="Q1684" s="20"/>
      <c r="R1684" s="20">
        <f t="shared" si="4853"/>
        <v>1694.2</v>
      </c>
      <c r="S1684" s="20">
        <f t="shared" si="4854"/>
        <v>1803.9</v>
      </c>
      <c r="T1684" s="20">
        <f t="shared" si="4855"/>
        <v>1845.3</v>
      </c>
      <c r="U1684" s="20"/>
      <c r="V1684" s="20">
        <f t="shared" si="5051"/>
        <v>1694.2</v>
      </c>
      <c r="W1684" s="20"/>
      <c r="X1684" s="20"/>
      <c r="Y1684" s="20"/>
      <c r="Z1684" s="20">
        <f t="shared" si="5046"/>
        <v>1694.2</v>
      </c>
      <c r="AA1684" s="20">
        <f t="shared" si="5047"/>
        <v>1803.9</v>
      </c>
      <c r="AB1684" s="20">
        <f t="shared" si="5048"/>
        <v>1845.3</v>
      </c>
      <c r="AC1684" s="20"/>
      <c r="AD1684" s="20"/>
      <c r="AE1684" s="20"/>
      <c r="AF1684" s="20">
        <f t="shared" si="5013"/>
        <v>1694.2</v>
      </c>
      <c r="AG1684" s="20">
        <f t="shared" si="5014"/>
        <v>1803.9</v>
      </c>
      <c r="AH1684" s="20">
        <f t="shared" si="5015"/>
        <v>1845.3</v>
      </c>
      <c r="AI1684" s="20"/>
      <c r="AJ1684" s="20">
        <f t="shared" si="5016"/>
        <v>1694.2</v>
      </c>
      <c r="AK1684" s="20"/>
      <c r="AL1684" s="20"/>
      <c r="AM1684" s="20"/>
      <c r="AN1684" s="20">
        <f t="shared" si="4857"/>
        <v>1694.2</v>
      </c>
      <c r="AO1684" s="20">
        <f t="shared" si="4858"/>
        <v>1803.9</v>
      </c>
      <c r="AP1684" s="20">
        <f t="shared" si="4859"/>
        <v>1845.3</v>
      </c>
      <c r="AQ1684" s="20"/>
      <c r="AR1684" s="20"/>
      <c r="AS1684" s="20"/>
      <c r="AT1684" s="20">
        <f t="shared" si="4860"/>
        <v>1694.2</v>
      </c>
      <c r="AU1684" s="20">
        <f t="shared" si="4861"/>
        <v>1803.9</v>
      </c>
      <c r="AV1684" s="20">
        <f t="shared" si="4862"/>
        <v>1845.3</v>
      </c>
      <c r="AW1684" s="20"/>
      <c r="AX1684" s="20"/>
      <c r="AY1684" s="20"/>
      <c r="AZ1684" s="20">
        <f t="shared" si="5028"/>
        <v>1694.2</v>
      </c>
      <c r="BA1684" s="20">
        <f t="shared" si="5029"/>
        <v>1803.9</v>
      </c>
      <c r="BB1684" s="20">
        <f t="shared" si="5030"/>
        <v>1845.3</v>
      </c>
      <c r="BC1684" s="20"/>
      <c r="BD1684" s="20">
        <f t="shared" si="5017"/>
        <v>1694.2</v>
      </c>
      <c r="BE1684" s="20"/>
      <c r="BF1684" s="20"/>
      <c r="BG1684" s="20"/>
      <c r="BH1684" s="20">
        <f t="shared" si="4934"/>
        <v>1694.2</v>
      </c>
      <c r="BI1684" s="20">
        <f t="shared" si="4935"/>
        <v>1803.9</v>
      </c>
      <c r="BJ1684" s="20">
        <f t="shared" si="4936"/>
        <v>1845.3</v>
      </c>
      <c r="BK1684" s="20"/>
      <c r="BL1684" s="20"/>
      <c r="BM1684" s="20">
        <f t="shared" si="4937"/>
        <v>1694.2</v>
      </c>
      <c r="BN1684" s="20">
        <f t="shared" si="4938"/>
        <v>1803.9</v>
      </c>
      <c r="BO1684" s="20"/>
      <c r="BP1684" s="20"/>
      <c r="BQ1684" s="20"/>
      <c r="BR1684" s="20">
        <f t="shared" si="5035"/>
        <v>1694.2</v>
      </c>
      <c r="BS1684" s="20">
        <f t="shared" si="5036"/>
        <v>1803.9</v>
      </c>
      <c r="BT1684" s="20">
        <f t="shared" si="5037"/>
        <v>1845.3</v>
      </c>
      <c r="BU1684" s="20"/>
      <c r="BV1684" s="20">
        <f t="shared" si="5039"/>
        <v>1694.2</v>
      </c>
      <c r="BW1684" s="20"/>
      <c r="BX1684" s="20"/>
      <c r="BY1684" s="20">
        <f t="shared" ref="BY1684:BY1747" si="5052">BV1684+BW1684</f>
        <v>1694.2</v>
      </c>
      <c r="BZ1684" s="20">
        <f t="shared" ref="BZ1684:BZ1747" si="5053">BS1684+BX1684</f>
        <v>1803.9</v>
      </c>
      <c r="CA1684" s="20"/>
      <c r="CB1684" s="20">
        <f t="shared" ref="CB1684:CB1747" si="5054">BY1684+CA1684</f>
        <v>1694.2</v>
      </c>
      <c r="CC1684" s="20"/>
      <c r="CD1684" s="20">
        <f t="shared" si="5049"/>
        <v>1694.2</v>
      </c>
      <c r="CE1684" s="20"/>
    </row>
    <row r="1685" spans="1:83" ht="78.75" x14ac:dyDescent="0.25">
      <c r="A1685" s="10" t="s">
        <v>1098</v>
      </c>
      <c r="B1685" s="19"/>
      <c r="C1685" s="10"/>
      <c r="D1685" s="10"/>
      <c r="E1685" s="29" t="s">
        <v>1108</v>
      </c>
      <c r="F1685" s="20">
        <f>F1686</f>
        <v>0</v>
      </c>
      <c r="G1685" s="20">
        <f t="shared" ref="G1685:K1687" si="5055">G1686</f>
        <v>0</v>
      </c>
      <c r="H1685" s="20">
        <f t="shared" si="5055"/>
        <v>0</v>
      </c>
      <c r="I1685" s="20">
        <f t="shared" si="5055"/>
        <v>849.6</v>
      </c>
      <c r="J1685" s="20">
        <f t="shared" si="5055"/>
        <v>849.6</v>
      </c>
      <c r="K1685" s="20">
        <f t="shared" si="5055"/>
        <v>849.6</v>
      </c>
      <c r="L1685" s="20">
        <f t="shared" ref="L1685:L1688" si="5056">F1685+I1685</f>
        <v>849.6</v>
      </c>
      <c r="M1685" s="20">
        <f t="shared" ref="M1685:M1688" si="5057">G1685+J1685</f>
        <v>849.6</v>
      </c>
      <c r="N1685" s="20">
        <f t="shared" ref="N1685:N1688" si="5058">H1685+K1685</f>
        <v>849.6</v>
      </c>
      <c r="O1685" s="20">
        <f t="shared" ref="O1685:Q1687" si="5059">O1686</f>
        <v>0</v>
      </c>
      <c r="P1685" s="20">
        <f t="shared" si="5059"/>
        <v>0</v>
      </c>
      <c r="Q1685" s="20">
        <f t="shared" si="5059"/>
        <v>0</v>
      </c>
      <c r="R1685" s="20">
        <f t="shared" si="4853"/>
        <v>849.6</v>
      </c>
      <c r="S1685" s="20">
        <f t="shared" si="4854"/>
        <v>849.6</v>
      </c>
      <c r="T1685" s="20">
        <f t="shared" si="4855"/>
        <v>849.6</v>
      </c>
      <c r="U1685" s="20">
        <f t="shared" ref="U1685:CE1687" si="5060">U1686</f>
        <v>0</v>
      </c>
      <c r="V1685" s="20">
        <f t="shared" si="5051"/>
        <v>849.6</v>
      </c>
      <c r="W1685" s="20">
        <f t="shared" si="5060"/>
        <v>0</v>
      </c>
      <c r="X1685" s="20">
        <f t="shared" si="5060"/>
        <v>0</v>
      </c>
      <c r="Y1685" s="20">
        <f t="shared" si="5060"/>
        <v>0</v>
      </c>
      <c r="Z1685" s="20">
        <f t="shared" si="5046"/>
        <v>849.6</v>
      </c>
      <c r="AA1685" s="20">
        <f t="shared" si="5047"/>
        <v>849.6</v>
      </c>
      <c r="AB1685" s="20">
        <f t="shared" si="5048"/>
        <v>849.6</v>
      </c>
      <c r="AC1685" s="20">
        <f t="shared" si="5060"/>
        <v>0</v>
      </c>
      <c r="AD1685" s="20">
        <f t="shared" si="5060"/>
        <v>0</v>
      </c>
      <c r="AE1685" s="20">
        <f t="shared" si="5060"/>
        <v>0</v>
      </c>
      <c r="AF1685" s="20">
        <f t="shared" si="5013"/>
        <v>849.6</v>
      </c>
      <c r="AG1685" s="20">
        <f t="shared" si="5014"/>
        <v>849.6</v>
      </c>
      <c r="AH1685" s="20">
        <f t="shared" si="5015"/>
        <v>849.6</v>
      </c>
      <c r="AI1685" s="20">
        <f t="shared" si="5060"/>
        <v>0</v>
      </c>
      <c r="AJ1685" s="20">
        <f t="shared" si="5016"/>
        <v>849.6</v>
      </c>
      <c r="AK1685" s="20">
        <f t="shared" si="5060"/>
        <v>0</v>
      </c>
      <c r="AL1685" s="20">
        <f t="shared" si="5060"/>
        <v>0</v>
      </c>
      <c r="AM1685" s="20">
        <f t="shared" si="5060"/>
        <v>0</v>
      </c>
      <c r="AN1685" s="20">
        <f t="shared" si="4857"/>
        <v>849.6</v>
      </c>
      <c r="AO1685" s="20">
        <f t="shared" si="4858"/>
        <v>849.6</v>
      </c>
      <c r="AP1685" s="20">
        <f t="shared" si="4859"/>
        <v>849.6</v>
      </c>
      <c r="AQ1685" s="20">
        <f t="shared" si="5060"/>
        <v>0</v>
      </c>
      <c r="AR1685" s="20">
        <f t="shared" si="5060"/>
        <v>0</v>
      </c>
      <c r="AS1685" s="20">
        <f t="shared" si="5060"/>
        <v>0</v>
      </c>
      <c r="AT1685" s="20">
        <f t="shared" si="4860"/>
        <v>849.6</v>
      </c>
      <c r="AU1685" s="20">
        <f t="shared" si="4861"/>
        <v>849.6</v>
      </c>
      <c r="AV1685" s="20">
        <f t="shared" si="4862"/>
        <v>849.6</v>
      </c>
      <c r="AW1685" s="20">
        <f t="shared" si="5060"/>
        <v>0</v>
      </c>
      <c r="AX1685" s="20">
        <f t="shared" si="5060"/>
        <v>0</v>
      </c>
      <c r="AY1685" s="20">
        <f t="shared" si="5060"/>
        <v>0</v>
      </c>
      <c r="AZ1685" s="20">
        <f t="shared" si="5028"/>
        <v>849.6</v>
      </c>
      <c r="BA1685" s="20">
        <f t="shared" si="5029"/>
        <v>849.6</v>
      </c>
      <c r="BB1685" s="20">
        <f t="shared" si="5030"/>
        <v>849.6</v>
      </c>
      <c r="BC1685" s="20">
        <f t="shared" si="5060"/>
        <v>0</v>
      </c>
      <c r="BD1685" s="20">
        <f t="shared" si="5017"/>
        <v>849.6</v>
      </c>
      <c r="BE1685" s="20">
        <f t="shared" si="5060"/>
        <v>0</v>
      </c>
      <c r="BF1685" s="20">
        <f t="shared" si="5060"/>
        <v>0</v>
      </c>
      <c r="BG1685" s="20">
        <f t="shared" si="5060"/>
        <v>0</v>
      </c>
      <c r="BH1685" s="20">
        <f t="shared" si="4934"/>
        <v>849.6</v>
      </c>
      <c r="BI1685" s="20">
        <f t="shared" si="4935"/>
        <v>849.6</v>
      </c>
      <c r="BJ1685" s="20">
        <f t="shared" si="4936"/>
        <v>849.6</v>
      </c>
      <c r="BK1685" s="20">
        <f t="shared" si="5060"/>
        <v>0</v>
      </c>
      <c r="BL1685" s="20">
        <f t="shared" si="5060"/>
        <v>0</v>
      </c>
      <c r="BM1685" s="20">
        <f t="shared" si="4937"/>
        <v>849.6</v>
      </c>
      <c r="BN1685" s="20">
        <f t="shared" si="4938"/>
        <v>849.6</v>
      </c>
      <c r="BO1685" s="20">
        <f t="shared" si="5060"/>
        <v>0</v>
      </c>
      <c r="BP1685" s="20">
        <f t="shared" si="5060"/>
        <v>0</v>
      </c>
      <c r="BQ1685" s="20">
        <f t="shared" si="5060"/>
        <v>0</v>
      </c>
      <c r="BR1685" s="20">
        <f t="shared" si="5035"/>
        <v>849.6</v>
      </c>
      <c r="BS1685" s="20">
        <f t="shared" si="5036"/>
        <v>849.6</v>
      </c>
      <c r="BT1685" s="20">
        <f t="shared" si="5037"/>
        <v>849.6</v>
      </c>
      <c r="BU1685" s="20">
        <f t="shared" si="5060"/>
        <v>0</v>
      </c>
      <c r="BV1685" s="20">
        <f t="shared" si="5039"/>
        <v>849.6</v>
      </c>
      <c r="BW1685" s="20">
        <f t="shared" si="5060"/>
        <v>0</v>
      </c>
      <c r="BX1685" s="20">
        <f t="shared" si="5060"/>
        <v>0</v>
      </c>
      <c r="BY1685" s="20">
        <f t="shared" si="5052"/>
        <v>849.6</v>
      </c>
      <c r="BZ1685" s="20">
        <f t="shared" si="5053"/>
        <v>849.6</v>
      </c>
      <c r="CA1685" s="20">
        <f t="shared" si="5060"/>
        <v>0</v>
      </c>
      <c r="CB1685" s="20">
        <f t="shared" si="5054"/>
        <v>849.6</v>
      </c>
      <c r="CC1685" s="20">
        <f t="shared" si="5060"/>
        <v>391.44799999999998</v>
      </c>
      <c r="CD1685" s="20">
        <f t="shared" si="5049"/>
        <v>1241.048</v>
      </c>
      <c r="CE1685" s="20">
        <f t="shared" si="5060"/>
        <v>0</v>
      </c>
    </row>
    <row r="1686" spans="1:83" ht="47.25" x14ac:dyDescent="0.25">
      <c r="A1686" s="10" t="s">
        <v>1098</v>
      </c>
      <c r="B1686" s="19">
        <v>600</v>
      </c>
      <c r="C1686" s="10"/>
      <c r="D1686" s="10"/>
      <c r="E1686" s="25" t="s">
        <v>614</v>
      </c>
      <c r="F1686" s="20">
        <f>F1687</f>
        <v>0</v>
      </c>
      <c r="G1686" s="20">
        <f t="shared" si="5055"/>
        <v>0</v>
      </c>
      <c r="H1686" s="20">
        <f t="shared" si="5055"/>
        <v>0</v>
      </c>
      <c r="I1686" s="20">
        <f t="shared" si="5055"/>
        <v>849.6</v>
      </c>
      <c r="J1686" s="20">
        <f t="shared" si="5055"/>
        <v>849.6</v>
      </c>
      <c r="K1686" s="20">
        <f t="shared" si="5055"/>
        <v>849.6</v>
      </c>
      <c r="L1686" s="20">
        <f t="shared" si="5056"/>
        <v>849.6</v>
      </c>
      <c r="M1686" s="20">
        <f t="shared" si="5057"/>
        <v>849.6</v>
      </c>
      <c r="N1686" s="20">
        <f t="shared" si="5058"/>
        <v>849.6</v>
      </c>
      <c r="O1686" s="20">
        <f t="shared" si="5059"/>
        <v>0</v>
      </c>
      <c r="P1686" s="20">
        <f t="shared" si="5059"/>
        <v>0</v>
      </c>
      <c r="Q1686" s="20">
        <f t="shared" si="5059"/>
        <v>0</v>
      </c>
      <c r="R1686" s="20">
        <f t="shared" si="4853"/>
        <v>849.6</v>
      </c>
      <c r="S1686" s="20">
        <f t="shared" si="4854"/>
        <v>849.6</v>
      </c>
      <c r="T1686" s="20">
        <f t="shared" si="4855"/>
        <v>849.6</v>
      </c>
      <c r="U1686" s="20">
        <f t="shared" si="5060"/>
        <v>0</v>
      </c>
      <c r="V1686" s="20">
        <f t="shared" si="5051"/>
        <v>849.6</v>
      </c>
      <c r="W1686" s="20">
        <f t="shared" si="5060"/>
        <v>0</v>
      </c>
      <c r="X1686" s="20">
        <f t="shared" si="5060"/>
        <v>0</v>
      </c>
      <c r="Y1686" s="20">
        <f t="shared" si="5060"/>
        <v>0</v>
      </c>
      <c r="Z1686" s="20">
        <f t="shared" si="5046"/>
        <v>849.6</v>
      </c>
      <c r="AA1686" s="20">
        <f t="shared" si="5047"/>
        <v>849.6</v>
      </c>
      <c r="AB1686" s="20">
        <f t="shared" si="5048"/>
        <v>849.6</v>
      </c>
      <c r="AC1686" s="20">
        <f t="shared" si="5060"/>
        <v>0</v>
      </c>
      <c r="AD1686" s="20">
        <f t="shared" si="5060"/>
        <v>0</v>
      </c>
      <c r="AE1686" s="20">
        <f t="shared" si="5060"/>
        <v>0</v>
      </c>
      <c r="AF1686" s="20">
        <f t="shared" si="5013"/>
        <v>849.6</v>
      </c>
      <c r="AG1686" s="20">
        <f t="shared" si="5014"/>
        <v>849.6</v>
      </c>
      <c r="AH1686" s="20">
        <f t="shared" si="5015"/>
        <v>849.6</v>
      </c>
      <c r="AI1686" s="20">
        <f t="shared" si="5060"/>
        <v>0</v>
      </c>
      <c r="AJ1686" s="20">
        <f t="shared" si="5016"/>
        <v>849.6</v>
      </c>
      <c r="AK1686" s="20">
        <f t="shared" si="5060"/>
        <v>0</v>
      </c>
      <c r="AL1686" s="20">
        <f t="shared" si="5060"/>
        <v>0</v>
      </c>
      <c r="AM1686" s="20">
        <f t="shared" si="5060"/>
        <v>0</v>
      </c>
      <c r="AN1686" s="20">
        <f t="shared" si="4857"/>
        <v>849.6</v>
      </c>
      <c r="AO1686" s="20">
        <f t="shared" si="4858"/>
        <v>849.6</v>
      </c>
      <c r="AP1686" s="20">
        <f t="shared" si="4859"/>
        <v>849.6</v>
      </c>
      <c r="AQ1686" s="20">
        <f t="shared" si="5060"/>
        <v>0</v>
      </c>
      <c r="AR1686" s="20">
        <f t="shared" si="5060"/>
        <v>0</v>
      </c>
      <c r="AS1686" s="20">
        <f t="shared" si="5060"/>
        <v>0</v>
      </c>
      <c r="AT1686" s="20">
        <f t="shared" si="4860"/>
        <v>849.6</v>
      </c>
      <c r="AU1686" s="20">
        <f t="shared" si="4861"/>
        <v>849.6</v>
      </c>
      <c r="AV1686" s="20">
        <f t="shared" si="4862"/>
        <v>849.6</v>
      </c>
      <c r="AW1686" s="20">
        <f t="shared" si="5060"/>
        <v>0</v>
      </c>
      <c r="AX1686" s="20">
        <f t="shared" si="5060"/>
        <v>0</v>
      </c>
      <c r="AY1686" s="20">
        <f t="shared" si="5060"/>
        <v>0</v>
      </c>
      <c r="AZ1686" s="20">
        <f t="shared" si="5028"/>
        <v>849.6</v>
      </c>
      <c r="BA1686" s="20">
        <f t="shared" si="5029"/>
        <v>849.6</v>
      </c>
      <c r="BB1686" s="20">
        <f t="shared" si="5030"/>
        <v>849.6</v>
      </c>
      <c r="BC1686" s="20">
        <f t="shared" si="5060"/>
        <v>0</v>
      </c>
      <c r="BD1686" s="20">
        <f t="shared" si="5017"/>
        <v>849.6</v>
      </c>
      <c r="BE1686" s="20">
        <f t="shared" si="5060"/>
        <v>0</v>
      </c>
      <c r="BF1686" s="20">
        <f t="shared" si="5060"/>
        <v>0</v>
      </c>
      <c r="BG1686" s="20">
        <f t="shared" si="5060"/>
        <v>0</v>
      </c>
      <c r="BH1686" s="20">
        <f t="shared" si="4934"/>
        <v>849.6</v>
      </c>
      <c r="BI1686" s="20">
        <f t="shared" si="4935"/>
        <v>849.6</v>
      </c>
      <c r="BJ1686" s="20">
        <f t="shared" si="4936"/>
        <v>849.6</v>
      </c>
      <c r="BK1686" s="20">
        <f t="shared" si="5060"/>
        <v>0</v>
      </c>
      <c r="BL1686" s="20">
        <f t="shared" si="5060"/>
        <v>0</v>
      </c>
      <c r="BM1686" s="20">
        <f t="shared" si="4937"/>
        <v>849.6</v>
      </c>
      <c r="BN1686" s="20">
        <f t="shared" si="4938"/>
        <v>849.6</v>
      </c>
      <c r="BO1686" s="20">
        <f t="shared" si="5060"/>
        <v>0</v>
      </c>
      <c r="BP1686" s="20">
        <f t="shared" si="5060"/>
        <v>0</v>
      </c>
      <c r="BQ1686" s="20">
        <f t="shared" si="5060"/>
        <v>0</v>
      </c>
      <c r="BR1686" s="20">
        <f t="shared" si="5035"/>
        <v>849.6</v>
      </c>
      <c r="BS1686" s="20">
        <f t="shared" si="5036"/>
        <v>849.6</v>
      </c>
      <c r="BT1686" s="20">
        <f t="shared" si="5037"/>
        <v>849.6</v>
      </c>
      <c r="BU1686" s="20">
        <f t="shared" si="5060"/>
        <v>0</v>
      </c>
      <c r="BV1686" s="20">
        <f t="shared" si="5039"/>
        <v>849.6</v>
      </c>
      <c r="BW1686" s="20">
        <f t="shared" si="5060"/>
        <v>0</v>
      </c>
      <c r="BX1686" s="20">
        <f t="shared" si="5060"/>
        <v>0</v>
      </c>
      <c r="BY1686" s="20">
        <f t="shared" si="5052"/>
        <v>849.6</v>
      </c>
      <c r="BZ1686" s="20">
        <f t="shared" si="5053"/>
        <v>849.6</v>
      </c>
      <c r="CA1686" s="20">
        <f t="shared" si="5060"/>
        <v>0</v>
      </c>
      <c r="CB1686" s="20">
        <f t="shared" si="5054"/>
        <v>849.6</v>
      </c>
      <c r="CC1686" s="20">
        <f t="shared" si="5060"/>
        <v>391.44799999999998</v>
      </c>
      <c r="CD1686" s="20">
        <f t="shared" si="5049"/>
        <v>1241.048</v>
      </c>
      <c r="CE1686" s="20">
        <f t="shared" si="5060"/>
        <v>0</v>
      </c>
    </row>
    <row r="1687" spans="1:83" x14ac:dyDescent="0.25">
      <c r="A1687" s="10" t="s">
        <v>1098</v>
      </c>
      <c r="B1687" s="19">
        <v>620</v>
      </c>
      <c r="C1687" s="10"/>
      <c r="D1687" s="10"/>
      <c r="E1687" s="25" t="s">
        <v>616</v>
      </c>
      <c r="F1687" s="20">
        <f>F1688</f>
        <v>0</v>
      </c>
      <c r="G1687" s="20">
        <f t="shared" si="5055"/>
        <v>0</v>
      </c>
      <c r="H1687" s="20">
        <f t="shared" si="5055"/>
        <v>0</v>
      </c>
      <c r="I1687" s="20">
        <f t="shared" si="5055"/>
        <v>849.6</v>
      </c>
      <c r="J1687" s="20">
        <f t="shared" si="5055"/>
        <v>849.6</v>
      </c>
      <c r="K1687" s="20">
        <f t="shared" si="5055"/>
        <v>849.6</v>
      </c>
      <c r="L1687" s="20">
        <f t="shared" si="5056"/>
        <v>849.6</v>
      </c>
      <c r="M1687" s="20">
        <f t="shared" si="5057"/>
        <v>849.6</v>
      </c>
      <c r="N1687" s="20">
        <f t="shared" si="5058"/>
        <v>849.6</v>
      </c>
      <c r="O1687" s="20">
        <f t="shared" si="5059"/>
        <v>0</v>
      </c>
      <c r="P1687" s="20">
        <f t="shared" si="5059"/>
        <v>0</v>
      </c>
      <c r="Q1687" s="20">
        <f t="shared" si="5059"/>
        <v>0</v>
      </c>
      <c r="R1687" s="20">
        <f t="shared" si="4853"/>
        <v>849.6</v>
      </c>
      <c r="S1687" s="20">
        <f t="shared" si="4854"/>
        <v>849.6</v>
      </c>
      <c r="T1687" s="20">
        <f t="shared" si="4855"/>
        <v>849.6</v>
      </c>
      <c r="U1687" s="20">
        <f t="shared" si="5060"/>
        <v>0</v>
      </c>
      <c r="V1687" s="20">
        <f t="shared" si="5051"/>
        <v>849.6</v>
      </c>
      <c r="W1687" s="20">
        <f t="shared" si="5060"/>
        <v>0</v>
      </c>
      <c r="X1687" s="20">
        <f t="shared" si="5060"/>
        <v>0</v>
      </c>
      <c r="Y1687" s="20">
        <f t="shared" si="5060"/>
        <v>0</v>
      </c>
      <c r="Z1687" s="20">
        <f t="shared" si="5046"/>
        <v>849.6</v>
      </c>
      <c r="AA1687" s="20">
        <f t="shared" si="5047"/>
        <v>849.6</v>
      </c>
      <c r="AB1687" s="20">
        <f t="shared" si="5048"/>
        <v>849.6</v>
      </c>
      <c r="AC1687" s="20">
        <f t="shared" si="5060"/>
        <v>0</v>
      </c>
      <c r="AD1687" s="20">
        <f t="shared" si="5060"/>
        <v>0</v>
      </c>
      <c r="AE1687" s="20">
        <f t="shared" si="5060"/>
        <v>0</v>
      </c>
      <c r="AF1687" s="20">
        <f t="shared" si="5013"/>
        <v>849.6</v>
      </c>
      <c r="AG1687" s="20">
        <f t="shared" si="5014"/>
        <v>849.6</v>
      </c>
      <c r="AH1687" s="20">
        <f t="shared" si="5015"/>
        <v>849.6</v>
      </c>
      <c r="AI1687" s="20">
        <f t="shared" si="5060"/>
        <v>0</v>
      </c>
      <c r="AJ1687" s="20">
        <f t="shared" si="5016"/>
        <v>849.6</v>
      </c>
      <c r="AK1687" s="20">
        <f t="shared" si="5060"/>
        <v>0</v>
      </c>
      <c r="AL1687" s="20">
        <f t="shared" si="5060"/>
        <v>0</v>
      </c>
      <c r="AM1687" s="20">
        <f t="shared" si="5060"/>
        <v>0</v>
      </c>
      <c r="AN1687" s="20">
        <f t="shared" si="4857"/>
        <v>849.6</v>
      </c>
      <c r="AO1687" s="20">
        <f t="shared" si="4858"/>
        <v>849.6</v>
      </c>
      <c r="AP1687" s="20">
        <f t="shared" si="4859"/>
        <v>849.6</v>
      </c>
      <c r="AQ1687" s="20">
        <f t="shared" si="5060"/>
        <v>0</v>
      </c>
      <c r="AR1687" s="20">
        <f t="shared" si="5060"/>
        <v>0</v>
      </c>
      <c r="AS1687" s="20">
        <f t="shared" si="5060"/>
        <v>0</v>
      </c>
      <c r="AT1687" s="20">
        <f t="shared" si="4860"/>
        <v>849.6</v>
      </c>
      <c r="AU1687" s="20">
        <f t="shared" si="4861"/>
        <v>849.6</v>
      </c>
      <c r="AV1687" s="20">
        <f t="shared" si="4862"/>
        <v>849.6</v>
      </c>
      <c r="AW1687" s="20">
        <f t="shared" si="5060"/>
        <v>0</v>
      </c>
      <c r="AX1687" s="20">
        <f t="shared" si="5060"/>
        <v>0</v>
      </c>
      <c r="AY1687" s="20">
        <f t="shared" si="5060"/>
        <v>0</v>
      </c>
      <c r="AZ1687" s="20">
        <f t="shared" si="5028"/>
        <v>849.6</v>
      </c>
      <c r="BA1687" s="20">
        <f t="shared" si="5029"/>
        <v>849.6</v>
      </c>
      <c r="BB1687" s="20">
        <f t="shared" si="5030"/>
        <v>849.6</v>
      </c>
      <c r="BC1687" s="20">
        <f t="shared" si="5060"/>
        <v>0</v>
      </c>
      <c r="BD1687" s="20">
        <f t="shared" si="5017"/>
        <v>849.6</v>
      </c>
      <c r="BE1687" s="20">
        <f t="shared" si="5060"/>
        <v>0</v>
      </c>
      <c r="BF1687" s="20">
        <f t="shared" si="5060"/>
        <v>0</v>
      </c>
      <c r="BG1687" s="20">
        <f t="shared" si="5060"/>
        <v>0</v>
      </c>
      <c r="BH1687" s="20">
        <f t="shared" si="4934"/>
        <v>849.6</v>
      </c>
      <c r="BI1687" s="20">
        <f t="shared" si="4935"/>
        <v>849.6</v>
      </c>
      <c r="BJ1687" s="20">
        <f t="shared" si="4936"/>
        <v>849.6</v>
      </c>
      <c r="BK1687" s="20">
        <f t="shared" si="5060"/>
        <v>0</v>
      </c>
      <c r="BL1687" s="20">
        <f t="shared" si="5060"/>
        <v>0</v>
      </c>
      <c r="BM1687" s="20">
        <f t="shared" si="4937"/>
        <v>849.6</v>
      </c>
      <c r="BN1687" s="20">
        <f t="shared" si="4938"/>
        <v>849.6</v>
      </c>
      <c r="BO1687" s="20">
        <f t="shared" si="5060"/>
        <v>0</v>
      </c>
      <c r="BP1687" s="20">
        <f t="shared" si="5060"/>
        <v>0</v>
      </c>
      <c r="BQ1687" s="20">
        <f t="shared" si="5060"/>
        <v>0</v>
      </c>
      <c r="BR1687" s="20">
        <f t="shared" si="5035"/>
        <v>849.6</v>
      </c>
      <c r="BS1687" s="20">
        <f t="shared" si="5036"/>
        <v>849.6</v>
      </c>
      <c r="BT1687" s="20">
        <f t="shared" si="5037"/>
        <v>849.6</v>
      </c>
      <c r="BU1687" s="20">
        <f t="shared" si="5060"/>
        <v>0</v>
      </c>
      <c r="BV1687" s="20">
        <f t="shared" si="5039"/>
        <v>849.6</v>
      </c>
      <c r="BW1687" s="20">
        <f t="shared" si="5060"/>
        <v>0</v>
      </c>
      <c r="BX1687" s="20">
        <f t="shared" si="5060"/>
        <v>0</v>
      </c>
      <c r="BY1687" s="20">
        <f t="shared" si="5052"/>
        <v>849.6</v>
      </c>
      <c r="BZ1687" s="20">
        <f t="shared" si="5053"/>
        <v>849.6</v>
      </c>
      <c r="CA1687" s="20">
        <f t="shared" si="5060"/>
        <v>0</v>
      </c>
      <c r="CB1687" s="20">
        <f t="shared" si="5054"/>
        <v>849.6</v>
      </c>
      <c r="CC1687" s="20">
        <f t="shared" si="5060"/>
        <v>391.44799999999998</v>
      </c>
      <c r="CD1687" s="20">
        <f t="shared" si="5049"/>
        <v>1241.048</v>
      </c>
      <c r="CE1687" s="20">
        <f t="shared" si="5060"/>
        <v>0</v>
      </c>
    </row>
    <row r="1688" spans="1:83" x14ac:dyDescent="0.25">
      <c r="A1688" s="10" t="s">
        <v>1098</v>
      </c>
      <c r="B1688" s="19">
        <v>620</v>
      </c>
      <c r="C1688" s="10" t="s">
        <v>338</v>
      </c>
      <c r="D1688" s="10" t="s">
        <v>332</v>
      </c>
      <c r="E1688" s="25" t="s">
        <v>586</v>
      </c>
      <c r="F1688" s="20">
        <v>0</v>
      </c>
      <c r="G1688" s="20">
        <v>0</v>
      </c>
      <c r="H1688" s="20">
        <v>0</v>
      </c>
      <c r="I1688" s="20">
        <v>849.6</v>
      </c>
      <c r="J1688" s="20">
        <v>849.6</v>
      </c>
      <c r="K1688" s="20">
        <v>849.6</v>
      </c>
      <c r="L1688" s="20">
        <f t="shared" si="5056"/>
        <v>849.6</v>
      </c>
      <c r="M1688" s="20">
        <f t="shared" si="5057"/>
        <v>849.6</v>
      </c>
      <c r="N1688" s="20">
        <f t="shared" si="5058"/>
        <v>849.6</v>
      </c>
      <c r="O1688" s="20"/>
      <c r="P1688" s="20"/>
      <c r="Q1688" s="20"/>
      <c r="R1688" s="20">
        <f t="shared" si="4853"/>
        <v>849.6</v>
      </c>
      <c r="S1688" s="20">
        <f t="shared" si="4854"/>
        <v>849.6</v>
      </c>
      <c r="T1688" s="20">
        <f t="shared" si="4855"/>
        <v>849.6</v>
      </c>
      <c r="U1688" s="20"/>
      <c r="V1688" s="20">
        <f t="shared" si="5051"/>
        <v>849.6</v>
      </c>
      <c r="W1688" s="20"/>
      <c r="X1688" s="20"/>
      <c r="Y1688" s="20"/>
      <c r="Z1688" s="20">
        <f t="shared" si="5046"/>
        <v>849.6</v>
      </c>
      <c r="AA1688" s="20">
        <f t="shared" si="5047"/>
        <v>849.6</v>
      </c>
      <c r="AB1688" s="20">
        <f t="shared" si="5048"/>
        <v>849.6</v>
      </c>
      <c r="AC1688" s="20"/>
      <c r="AD1688" s="20"/>
      <c r="AE1688" s="20"/>
      <c r="AF1688" s="20">
        <f t="shared" si="5013"/>
        <v>849.6</v>
      </c>
      <c r="AG1688" s="20">
        <f t="shared" si="5014"/>
        <v>849.6</v>
      </c>
      <c r="AH1688" s="20">
        <f t="shared" si="5015"/>
        <v>849.6</v>
      </c>
      <c r="AI1688" s="20"/>
      <c r="AJ1688" s="20">
        <f t="shared" si="5016"/>
        <v>849.6</v>
      </c>
      <c r="AK1688" s="20"/>
      <c r="AL1688" s="20"/>
      <c r="AM1688" s="20"/>
      <c r="AN1688" s="20">
        <f t="shared" si="4857"/>
        <v>849.6</v>
      </c>
      <c r="AO1688" s="20">
        <f t="shared" si="4858"/>
        <v>849.6</v>
      </c>
      <c r="AP1688" s="20">
        <f t="shared" si="4859"/>
        <v>849.6</v>
      </c>
      <c r="AQ1688" s="20"/>
      <c r="AR1688" s="20"/>
      <c r="AS1688" s="20"/>
      <c r="AT1688" s="20">
        <f t="shared" si="4860"/>
        <v>849.6</v>
      </c>
      <c r="AU1688" s="20">
        <f t="shared" si="4861"/>
        <v>849.6</v>
      </c>
      <c r="AV1688" s="20">
        <f t="shared" si="4862"/>
        <v>849.6</v>
      </c>
      <c r="AW1688" s="20"/>
      <c r="AX1688" s="20"/>
      <c r="AY1688" s="20"/>
      <c r="AZ1688" s="20">
        <f t="shared" si="5028"/>
        <v>849.6</v>
      </c>
      <c r="BA1688" s="20">
        <f t="shared" si="5029"/>
        <v>849.6</v>
      </c>
      <c r="BB1688" s="20">
        <f t="shared" si="5030"/>
        <v>849.6</v>
      </c>
      <c r="BC1688" s="20"/>
      <c r="BD1688" s="20">
        <f t="shared" si="5017"/>
        <v>849.6</v>
      </c>
      <c r="BE1688" s="20"/>
      <c r="BF1688" s="20"/>
      <c r="BG1688" s="20"/>
      <c r="BH1688" s="20">
        <f t="shared" si="4934"/>
        <v>849.6</v>
      </c>
      <c r="BI1688" s="20">
        <f t="shared" si="4935"/>
        <v>849.6</v>
      </c>
      <c r="BJ1688" s="20">
        <f t="shared" si="4936"/>
        <v>849.6</v>
      </c>
      <c r="BK1688" s="20"/>
      <c r="BL1688" s="20"/>
      <c r="BM1688" s="20">
        <f t="shared" si="4937"/>
        <v>849.6</v>
      </c>
      <c r="BN1688" s="20">
        <f t="shared" si="4938"/>
        <v>849.6</v>
      </c>
      <c r="BO1688" s="20"/>
      <c r="BP1688" s="20"/>
      <c r="BQ1688" s="20"/>
      <c r="BR1688" s="20">
        <f t="shared" si="5035"/>
        <v>849.6</v>
      </c>
      <c r="BS1688" s="20">
        <f t="shared" si="5036"/>
        <v>849.6</v>
      </c>
      <c r="BT1688" s="20">
        <f t="shared" si="5037"/>
        <v>849.6</v>
      </c>
      <c r="BU1688" s="20"/>
      <c r="BV1688" s="20">
        <f t="shared" si="5039"/>
        <v>849.6</v>
      </c>
      <c r="BW1688" s="20"/>
      <c r="BX1688" s="20"/>
      <c r="BY1688" s="20">
        <f t="shared" si="5052"/>
        <v>849.6</v>
      </c>
      <c r="BZ1688" s="20">
        <f t="shared" si="5053"/>
        <v>849.6</v>
      </c>
      <c r="CA1688" s="20"/>
      <c r="CB1688" s="20">
        <f t="shared" si="5054"/>
        <v>849.6</v>
      </c>
      <c r="CC1688" s="20">
        <v>391.44799999999998</v>
      </c>
      <c r="CD1688" s="20">
        <f t="shared" si="5049"/>
        <v>1241.048</v>
      </c>
      <c r="CE1688" s="20"/>
    </row>
    <row r="1689" spans="1:83" ht="78.75" x14ac:dyDescent="0.25">
      <c r="A1689" s="10" t="s">
        <v>1112</v>
      </c>
      <c r="B1689" s="19"/>
      <c r="C1689" s="10"/>
      <c r="D1689" s="10"/>
      <c r="E1689" s="25" t="s">
        <v>1135</v>
      </c>
      <c r="F1689" s="20">
        <f>F1690</f>
        <v>0</v>
      </c>
      <c r="G1689" s="20">
        <f t="shared" ref="G1689:K1691" si="5061">G1690</f>
        <v>0</v>
      </c>
      <c r="H1689" s="20">
        <f t="shared" si="5061"/>
        <v>0</v>
      </c>
      <c r="I1689" s="20">
        <f t="shared" si="5061"/>
        <v>850</v>
      </c>
      <c r="J1689" s="20">
        <f t="shared" si="5061"/>
        <v>0</v>
      </c>
      <c r="K1689" s="20">
        <f t="shared" si="5061"/>
        <v>0</v>
      </c>
      <c r="L1689" s="20">
        <f t="shared" ref="L1689:L1692" si="5062">F1689+I1689</f>
        <v>850</v>
      </c>
      <c r="M1689" s="20">
        <f t="shared" ref="M1689:M1692" si="5063">G1689+J1689</f>
        <v>0</v>
      </c>
      <c r="N1689" s="20">
        <f t="shared" ref="N1689:N1692" si="5064">H1689+K1689</f>
        <v>0</v>
      </c>
      <c r="O1689" s="20">
        <f t="shared" ref="O1689:Q1691" si="5065">O1690</f>
        <v>0</v>
      </c>
      <c r="P1689" s="20">
        <f t="shared" si="5065"/>
        <v>0</v>
      </c>
      <c r="Q1689" s="20">
        <f t="shared" si="5065"/>
        <v>0</v>
      </c>
      <c r="R1689" s="20">
        <f t="shared" si="4853"/>
        <v>850</v>
      </c>
      <c r="S1689" s="20">
        <f t="shared" si="4854"/>
        <v>0</v>
      </c>
      <c r="T1689" s="20">
        <f t="shared" si="4855"/>
        <v>0</v>
      </c>
      <c r="U1689" s="20">
        <f t="shared" ref="U1689:CE1691" si="5066">U1690</f>
        <v>0</v>
      </c>
      <c r="V1689" s="20">
        <f t="shared" si="5051"/>
        <v>850</v>
      </c>
      <c r="W1689" s="20">
        <f t="shared" si="5066"/>
        <v>0</v>
      </c>
      <c r="X1689" s="20">
        <f t="shared" si="5066"/>
        <v>0</v>
      </c>
      <c r="Y1689" s="20">
        <f t="shared" si="5066"/>
        <v>0</v>
      </c>
      <c r="Z1689" s="20">
        <f t="shared" si="5046"/>
        <v>850</v>
      </c>
      <c r="AA1689" s="20">
        <f t="shared" si="5047"/>
        <v>0</v>
      </c>
      <c r="AB1689" s="20">
        <f t="shared" si="5048"/>
        <v>0</v>
      </c>
      <c r="AC1689" s="20">
        <f t="shared" si="5066"/>
        <v>0</v>
      </c>
      <c r="AD1689" s="20">
        <f t="shared" si="5066"/>
        <v>0</v>
      </c>
      <c r="AE1689" s="20">
        <f t="shared" si="5066"/>
        <v>0</v>
      </c>
      <c r="AF1689" s="20">
        <f t="shared" si="5013"/>
        <v>850</v>
      </c>
      <c r="AG1689" s="20">
        <f t="shared" si="5014"/>
        <v>0</v>
      </c>
      <c r="AH1689" s="20">
        <f t="shared" si="5015"/>
        <v>0</v>
      </c>
      <c r="AI1689" s="20">
        <f t="shared" si="5066"/>
        <v>0</v>
      </c>
      <c r="AJ1689" s="20">
        <f t="shared" si="5016"/>
        <v>850</v>
      </c>
      <c r="AK1689" s="20">
        <f t="shared" si="5066"/>
        <v>0</v>
      </c>
      <c r="AL1689" s="20">
        <f t="shared" si="5066"/>
        <v>0</v>
      </c>
      <c r="AM1689" s="20">
        <f t="shared" si="5066"/>
        <v>0</v>
      </c>
      <c r="AN1689" s="20">
        <f t="shared" si="4857"/>
        <v>850</v>
      </c>
      <c r="AO1689" s="20">
        <f t="shared" si="4858"/>
        <v>0</v>
      </c>
      <c r="AP1689" s="20">
        <f t="shared" si="4859"/>
        <v>0</v>
      </c>
      <c r="AQ1689" s="20">
        <f t="shared" si="5066"/>
        <v>0</v>
      </c>
      <c r="AR1689" s="20">
        <f t="shared" si="5066"/>
        <v>0</v>
      </c>
      <c r="AS1689" s="20">
        <f t="shared" si="5066"/>
        <v>0</v>
      </c>
      <c r="AT1689" s="20">
        <f t="shared" si="4860"/>
        <v>850</v>
      </c>
      <c r="AU1689" s="20">
        <f t="shared" si="4861"/>
        <v>0</v>
      </c>
      <c r="AV1689" s="20">
        <f t="shared" si="4862"/>
        <v>0</v>
      </c>
      <c r="AW1689" s="20">
        <f t="shared" si="5066"/>
        <v>0</v>
      </c>
      <c r="AX1689" s="20">
        <f t="shared" si="5066"/>
        <v>0</v>
      </c>
      <c r="AY1689" s="20">
        <f t="shared" si="5066"/>
        <v>0</v>
      </c>
      <c r="AZ1689" s="20">
        <f t="shared" si="5028"/>
        <v>850</v>
      </c>
      <c r="BA1689" s="20">
        <f t="shared" si="5029"/>
        <v>0</v>
      </c>
      <c r="BB1689" s="20">
        <f t="shared" si="5030"/>
        <v>0</v>
      </c>
      <c r="BC1689" s="20">
        <f t="shared" si="5066"/>
        <v>0</v>
      </c>
      <c r="BD1689" s="20">
        <f t="shared" si="5017"/>
        <v>850</v>
      </c>
      <c r="BE1689" s="20">
        <f t="shared" si="5066"/>
        <v>0</v>
      </c>
      <c r="BF1689" s="20">
        <f t="shared" si="5066"/>
        <v>0</v>
      </c>
      <c r="BG1689" s="20">
        <f t="shared" si="5066"/>
        <v>0</v>
      </c>
      <c r="BH1689" s="20">
        <f t="shared" si="4934"/>
        <v>850</v>
      </c>
      <c r="BI1689" s="20">
        <f t="shared" si="4935"/>
        <v>0</v>
      </c>
      <c r="BJ1689" s="20">
        <f t="shared" si="4936"/>
        <v>0</v>
      </c>
      <c r="BK1689" s="20">
        <f t="shared" si="5066"/>
        <v>0</v>
      </c>
      <c r="BL1689" s="20">
        <f t="shared" si="5066"/>
        <v>0</v>
      </c>
      <c r="BM1689" s="20">
        <f t="shared" si="4937"/>
        <v>850</v>
      </c>
      <c r="BN1689" s="20">
        <f t="shared" si="4938"/>
        <v>0</v>
      </c>
      <c r="BO1689" s="20">
        <f t="shared" si="5066"/>
        <v>0</v>
      </c>
      <c r="BP1689" s="20">
        <f t="shared" si="5066"/>
        <v>0</v>
      </c>
      <c r="BQ1689" s="20">
        <f t="shared" si="5066"/>
        <v>0</v>
      </c>
      <c r="BR1689" s="20">
        <f t="shared" si="5035"/>
        <v>850</v>
      </c>
      <c r="BS1689" s="20">
        <f t="shared" si="5036"/>
        <v>0</v>
      </c>
      <c r="BT1689" s="20">
        <f t="shared" si="5037"/>
        <v>0</v>
      </c>
      <c r="BU1689" s="20">
        <f t="shared" si="5066"/>
        <v>0</v>
      </c>
      <c r="BV1689" s="20">
        <f t="shared" si="5039"/>
        <v>850</v>
      </c>
      <c r="BW1689" s="20">
        <f t="shared" si="5066"/>
        <v>449.1</v>
      </c>
      <c r="BX1689" s="20">
        <f t="shared" si="5066"/>
        <v>0</v>
      </c>
      <c r="BY1689" s="20">
        <f t="shared" si="5052"/>
        <v>1299.0999999999999</v>
      </c>
      <c r="BZ1689" s="20">
        <f t="shared" si="5053"/>
        <v>0</v>
      </c>
      <c r="CA1689" s="20">
        <f t="shared" si="5066"/>
        <v>0</v>
      </c>
      <c r="CB1689" s="20">
        <f t="shared" si="5054"/>
        <v>1299.0999999999999</v>
      </c>
      <c r="CC1689" s="20">
        <f t="shared" si="5066"/>
        <v>0</v>
      </c>
      <c r="CD1689" s="20">
        <f t="shared" si="5049"/>
        <v>1299.0999999999999</v>
      </c>
      <c r="CE1689" s="20">
        <f t="shared" si="5066"/>
        <v>0</v>
      </c>
    </row>
    <row r="1690" spans="1:83" ht="47.25" x14ac:dyDescent="0.25">
      <c r="A1690" s="10" t="s">
        <v>1112</v>
      </c>
      <c r="B1690" s="19">
        <v>600</v>
      </c>
      <c r="C1690" s="10"/>
      <c r="D1690" s="10"/>
      <c r="E1690" s="25" t="s">
        <v>614</v>
      </c>
      <c r="F1690" s="20">
        <f>F1691</f>
        <v>0</v>
      </c>
      <c r="G1690" s="20">
        <f t="shared" si="5061"/>
        <v>0</v>
      </c>
      <c r="H1690" s="20">
        <f t="shared" si="5061"/>
        <v>0</v>
      </c>
      <c r="I1690" s="20">
        <f t="shared" si="5061"/>
        <v>850</v>
      </c>
      <c r="J1690" s="20">
        <f t="shared" si="5061"/>
        <v>0</v>
      </c>
      <c r="K1690" s="20">
        <f t="shared" si="5061"/>
        <v>0</v>
      </c>
      <c r="L1690" s="20">
        <f t="shared" si="5062"/>
        <v>850</v>
      </c>
      <c r="M1690" s="20">
        <f t="shared" si="5063"/>
        <v>0</v>
      </c>
      <c r="N1690" s="20">
        <f t="shared" si="5064"/>
        <v>0</v>
      </c>
      <c r="O1690" s="20">
        <f t="shared" si="5065"/>
        <v>0</v>
      </c>
      <c r="P1690" s="20">
        <f t="shared" si="5065"/>
        <v>0</v>
      </c>
      <c r="Q1690" s="20">
        <f t="shared" si="5065"/>
        <v>0</v>
      </c>
      <c r="R1690" s="20">
        <f t="shared" si="4853"/>
        <v>850</v>
      </c>
      <c r="S1690" s="20">
        <f t="shared" si="4854"/>
        <v>0</v>
      </c>
      <c r="T1690" s="20">
        <f t="shared" si="4855"/>
        <v>0</v>
      </c>
      <c r="U1690" s="20">
        <f t="shared" si="5066"/>
        <v>0</v>
      </c>
      <c r="V1690" s="20">
        <f t="shared" si="5051"/>
        <v>850</v>
      </c>
      <c r="W1690" s="20">
        <f t="shared" si="5066"/>
        <v>0</v>
      </c>
      <c r="X1690" s="20">
        <f t="shared" si="5066"/>
        <v>0</v>
      </c>
      <c r="Y1690" s="20">
        <f t="shared" si="5066"/>
        <v>0</v>
      </c>
      <c r="Z1690" s="20">
        <f t="shared" si="5046"/>
        <v>850</v>
      </c>
      <c r="AA1690" s="20">
        <f t="shared" si="5047"/>
        <v>0</v>
      </c>
      <c r="AB1690" s="20">
        <f t="shared" si="5048"/>
        <v>0</v>
      </c>
      <c r="AC1690" s="20">
        <f t="shared" si="5066"/>
        <v>0</v>
      </c>
      <c r="AD1690" s="20">
        <f t="shared" si="5066"/>
        <v>0</v>
      </c>
      <c r="AE1690" s="20">
        <f t="shared" si="5066"/>
        <v>0</v>
      </c>
      <c r="AF1690" s="20">
        <f t="shared" si="5013"/>
        <v>850</v>
      </c>
      <c r="AG1690" s="20">
        <f t="shared" si="5014"/>
        <v>0</v>
      </c>
      <c r="AH1690" s="20">
        <f t="shared" si="5015"/>
        <v>0</v>
      </c>
      <c r="AI1690" s="20">
        <f t="shared" si="5066"/>
        <v>0</v>
      </c>
      <c r="AJ1690" s="20">
        <f t="shared" si="5016"/>
        <v>850</v>
      </c>
      <c r="AK1690" s="20">
        <f t="shared" si="5066"/>
        <v>0</v>
      </c>
      <c r="AL1690" s="20">
        <f t="shared" si="5066"/>
        <v>0</v>
      </c>
      <c r="AM1690" s="20">
        <f t="shared" si="5066"/>
        <v>0</v>
      </c>
      <c r="AN1690" s="20">
        <f t="shared" si="4857"/>
        <v>850</v>
      </c>
      <c r="AO1690" s="20">
        <f t="shared" si="4858"/>
        <v>0</v>
      </c>
      <c r="AP1690" s="20">
        <f t="shared" si="4859"/>
        <v>0</v>
      </c>
      <c r="AQ1690" s="20">
        <f t="shared" si="5066"/>
        <v>0</v>
      </c>
      <c r="AR1690" s="20">
        <f t="shared" si="5066"/>
        <v>0</v>
      </c>
      <c r="AS1690" s="20">
        <f t="shared" si="5066"/>
        <v>0</v>
      </c>
      <c r="AT1690" s="20">
        <f t="shared" si="4860"/>
        <v>850</v>
      </c>
      <c r="AU1690" s="20">
        <f t="shared" si="4861"/>
        <v>0</v>
      </c>
      <c r="AV1690" s="20">
        <f t="shared" si="4862"/>
        <v>0</v>
      </c>
      <c r="AW1690" s="20">
        <f t="shared" si="5066"/>
        <v>0</v>
      </c>
      <c r="AX1690" s="20">
        <f t="shared" si="5066"/>
        <v>0</v>
      </c>
      <c r="AY1690" s="20">
        <f t="shared" si="5066"/>
        <v>0</v>
      </c>
      <c r="AZ1690" s="20">
        <f t="shared" si="5028"/>
        <v>850</v>
      </c>
      <c r="BA1690" s="20">
        <f t="shared" si="5029"/>
        <v>0</v>
      </c>
      <c r="BB1690" s="20">
        <f t="shared" si="5030"/>
        <v>0</v>
      </c>
      <c r="BC1690" s="20">
        <f t="shared" si="5066"/>
        <v>0</v>
      </c>
      <c r="BD1690" s="20">
        <f t="shared" si="5017"/>
        <v>850</v>
      </c>
      <c r="BE1690" s="20">
        <f t="shared" si="5066"/>
        <v>0</v>
      </c>
      <c r="BF1690" s="20">
        <f t="shared" si="5066"/>
        <v>0</v>
      </c>
      <c r="BG1690" s="20">
        <f t="shared" si="5066"/>
        <v>0</v>
      </c>
      <c r="BH1690" s="20">
        <f t="shared" si="4934"/>
        <v>850</v>
      </c>
      <c r="BI1690" s="20">
        <f t="shared" si="4935"/>
        <v>0</v>
      </c>
      <c r="BJ1690" s="20">
        <f t="shared" si="4936"/>
        <v>0</v>
      </c>
      <c r="BK1690" s="20">
        <f t="shared" si="5066"/>
        <v>0</v>
      </c>
      <c r="BL1690" s="20">
        <f t="shared" si="5066"/>
        <v>0</v>
      </c>
      <c r="BM1690" s="20">
        <f t="shared" si="4937"/>
        <v>850</v>
      </c>
      <c r="BN1690" s="20">
        <f t="shared" si="4938"/>
        <v>0</v>
      </c>
      <c r="BO1690" s="20">
        <f t="shared" si="5066"/>
        <v>0</v>
      </c>
      <c r="BP1690" s="20">
        <f t="shared" si="5066"/>
        <v>0</v>
      </c>
      <c r="BQ1690" s="20">
        <f t="shared" si="5066"/>
        <v>0</v>
      </c>
      <c r="BR1690" s="20">
        <f t="shared" si="5035"/>
        <v>850</v>
      </c>
      <c r="BS1690" s="20">
        <f t="shared" si="5036"/>
        <v>0</v>
      </c>
      <c r="BT1690" s="20">
        <f t="shared" si="5037"/>
        <v>0</v>
      </c>
      <c r="BU1690" s="20">
        <f t="shared" si="5066"/>
        <v>0</v>
      </c>
      <c r="BV1690" s="20">
        <f t="shared" si="5039"/>
        <v>850</v>
      </c>
      <c r="BW1690" s="20">
        <f t="shared" si="5066"/>
        <v>449.1</v>
      </c>
      <c r="BX1690" s="20">
        <f t="shared" si="5066"/>
        <v>0</v>
      </c>
      <c r="BY1690" s="20">
        <f t="shared" si="5052"/>
        <v>1299.0999999999999</v>
      </c>
      <c r="BZ1690" s="20">
        <f t="shared" si="5053"/>
        <v>0</v>
      </c>
      <c r="CA1690" s="20">
        <f t="shared" si="5066"/>
        <v>0</v>
      </c>
      <c r="CB1690" s="20">
        <f t="shared" si="5054"/>
        <v>1299.0999999999999</v>
      </c>
      <c r="CC1690" s="20">
        <f t="shared" si="5066"/>
        <v>0</v>
      </c>
      <c r="CD1690" s="20">
        <f t="shared" si="5049"/>
        <v>1299.0999999999999</v>
      </c>
      <c r="CE1690" s="20">
        <f t="shared" si="5066"/>
        <v>0</v>
      </c>
    </row>
    <row r="1691" spans="1:83" x14ac:dyDescent="0.25">
      <c r="A1691" s="10" t="s">
        <v>1112</v>
      </c>
      <c r="B1691" s="19">
        <v>620</v>
      </c>
      <c r="C1691" s="10"/>
      <c r="D1691" s="10"/>
      <c r="E1691" s="25" t="s">
        <v>616</v>
      </c>
      <c r="F1691" s="20">
        <f>F1692</f>
        <v>0</v>
      </c>
      <c r="G1691" s="20">
        <f t="shared" si="5061"/>
        <v>0</v>
      </c>
      <c r="H1691" s="20">
        <f t="shared" si="5061"/>
        <v>0</v>
      </c>
      <c r="I1691" s="20">
        <f t="shared" si="5061"/>
        <v>850</v>
      </c>
      <c r="J1691" s="20">
        <f t="shared" si="5061"/>
        <v>0</v>
      </c>
      <c r="K1691" s="20">
        <f t="shared" si="5061"/>
        <v>0</v>
      </c>
      <c r="L1691" s="20">
        <f t="shared" si="5062"/>
        <v>850</v>
      </c>
      <c r="M1691" s="20">
        <f t="shared" si="5063"/>
        <v>0</v>
      </c>
      <c r="N1691" s="20">
        <f t="shared" si="5064"/>
        <v>0</v>
      </c>
      <c r="O1691" s="20">
        <f t="shared" si="5065"/>
        <v>0</v>
      </c>
      <c r="P1691" s="20">
        <f t="shared" si="5065"/>
        <v>0</v>
      </c>
      <c r="Q1691" s="20">
        <f t="shared" si="5065"/>
        <v>0</v>
      </c>
      <c r="R1691" s="20">
        <f t="shared" si="4853"/>
        <v>850</v>
      </c>
      <c r="S1691" s="20">
        <f t="shared" si="4854"/>
        <v>0</v>
      </c>
      <c r="T1691" s="20">
        <f t="shared" si="4855"/>
        <v>0</v>
      </c>
      <c r="U1691" s="20">
        <f t="shared" si="5066"/>
        <v>0</v>
      </c>
      <c r="V1691" s="20">
        <f t="shared" si="5051"/>
        <v>850</v>
      </c>
      <c r="W1691" s="20">
        <f t="shared" si="5066"/>
        <v>0</v>
      </c>
      <c r="X1691" s="20">
        <f t="shared" si="5066"/>
        <v>0</v>
      </c>
      <c r="Y1691" s="20">
        <f t="shared" si="5066"/>
        <v>0</v>
      </c>
      <c r="Z1691" s="20">
        <f t="shared" si="5046"/>
        <v>850</v>
      </c>
      <c r="AA1691" s="20">
        <f t="shared" si="5047"/>
        <v>0</v>
      </c>
      <c r="AB1691" s="20">
        <f t="shared" si="5048"/>
        <v>0</v>
      </c>
      <c r="AC1691" s="20">
        <f t="shared" si="5066"/>
        <v>0</v>
      </c>
      <c r="AD1691" s="20">
        <f t="shared" si="5066"/>
        <v>0</v>
      </c>
      <c r="AE1691" s="20">
        <f t="shared" si="5066"/>
        <v>0</v>
      </c>
      <c r="AF1691" s="20">
        <f t="shared" si="5013"/>
        <v>850</v>
      </c>
      <c r="AG1691" s="20">
        <f t="shared" si="5014"/>
        <v>0</v>
      </c>
      <c r="AH1691" s="20">
        <f t="shared" si="5015"/>
        <v>0</v>
      </c>
      <c r="AI1691" s="20">
        <f t="shared" si="5066"/>
        <v>0</v>
      </c>
      <c r="AJ1691" s="20">
        <f t="shared" si="5016"/>
        <v>850</v>
      </c>
      <c r="AK1691" s="20">
        <f t="shared" si="5066"/>
        <v>0</v>
      </c>
      <c r="AL1691" s="20">
        <f t="shared" si="5066"/>
        <v>0</v>
      </c>
      <c r="AM1691" s="20">
        <f t="shared" si="5066"/>
        <v>0</v>
      </c>
      <c r="AN1691" s="20">
        <f t="shared" si="4857"/>
        <v>850</v>
      </c>
      <c r="AO1691" s="20">
        <f t="shared" si="4858"/>
        <v>0</v>
      </c>
      <c r="AP1691" s="20">
        <f t="shared" si="4859"/>
        <v>0</v>
      </c>
      <c r="AQ1691" s="20">
        <f t="shared" si="5066"/>
        <v>0</v>
      </c>
      <c r="AR1691" s="20">
        <f t="shared" si="5066"/>
        <v>0</v>
      </c>
      <c r="AS1691" s="20">
        <f t="shared" si="5066"/>
        <v>0</v>
      </c>
      <c r="AT1691" s="20">
        <f t="shared" si="4860"/>
        <v>850</v>
      </c>
      <c r="AU1691" s="20">
        <f t="shared" si="4861"/>
        <v>0</v>
      </c>
      <c r="AV1691" s="20">
        <f t="shared" si="4862"/>
        <v>0</v>
      </c>
      <c r="AW1691" s="20">
        <f t="shared" si="5066"/>
        <v>0</v>
      </c>
      <c r="AX1691" s="20">
        <f t="shared" si="5066"/>
        <v>0</v>
      </c>
      <c r="AY1691" s="20">
        <f t="shared" si="5066"/>
        <v>0</v>
      </c>
      <c r="AZ1691" s="20">
        <f t="shared" si="5028"/>
        <v>850</v>
      </c>
      <c r="BA1691" s="20">
        <f t="shared" si="5029"/>
        <v>0</v>
      </c>
      <c r="BB1691" s="20">
        <f t="shared" si="5030"/>
        <v>0</v>
      </c>
      <c r="BC1691" s="20">
        <f t="shared" si="5066"/>
        <v>0</v>
      </c>
      <c r="BD1691" s="20">
        <f t="shared" si="5017"/>
        <v>850</v>
      </c>
      <c r="BE1691" s="20">
        <f t="shared" si="5066"/>
        <v>0</v>
      </c>
      <c r="BF1691" s="20">
        <f t="shared" si="5066"/>
        <v>0</v>
      </c>
      <c r="BG1691" s="20">
        <f t="shared" si="5066"/>
        <v>0</v>
      </c>
      <c r="BH1691" s="20">
        <f t="shared" si="4934"/>
        <v>850</v>
      </c>
      <c r="BI1691" s="20">
        <f t="shared" si="4935"/>
        <v>0</v>
      </c>
      <c r="BJ1691" s="20">
        <f t="shared" si="4936"/>
        <v>0</v>
      </c>
      <c r="BK1691" s="20">
        <f t="shared" si="5066"/>
        <v>0</v>
      </c>
      <c r="BL1691" s="20">
        <f t="shared" si="5066"/>
        <v>0</v>
      </c>
      <c r="BM1691" s="20">
        <f t="shared" si="4937"/>
        <v>850</v>
      </c>
      <c r="BN1691" s="20">
        <f t="shared" si="4938"/>
        <v>0</v>
      </c>
      <c r="BO1691" s="20">
        <f t="shared" si="5066"/>
        <v>0</v>
      </c>
      <c r="BP1691" s="20">
        <f t="shared" si="5066"/>
        <v>0</v>
      </c>
      <c r="BQ1691" s="20">
        <f t="shared" si="5066"/>
        <v>0</v>
      </c>
      <c r="BR1691" s="20">
        <f t="shared" si="5035"/>
        <v>850</v>
      </c>
      <c r="BS1691" s="20">
        <f t="shared" si="5036"/>
        <v>0</v>
      </c>
      <c r="BT1691" s="20">
        <f t="shared" si="5037"/>
        <v>0</v>
      </c>
      <c r="BU1691" s="20">
        <f t="shared" si="5066"/>
        <v>0</v>
      </c>
      <c r="BV1691" s="20">
        <f t="shared" si="5039"/>
        <v>850</v>
      </c>
      <c r="BW1691" s="20">
        <f t="shared" si="5066"/>
        <v>449.1</v>
      </c>
      <c r="BX1691" s="20">
        <f t="shared" si="5066"/>
        <v>0</v>
      </c>
      <c r="BY1691" s="20">
        <f t="shared" si="5052"/>
        <v>1299.0999999999999</v>
      </c>
      <c r="BZ1691" s="20">
        <f t="shared" si="5053"/>
        <v>0</v>
      </c>
      <c r="CA1691" s="20">
        <f t="shared" si="5066"/>
        <v>0</v>
      </c>
      <c r="CB1691" s="20">
        <f t="shared" si="5054"/>
        <v>1299.0999999999999</v>
      </c>
      <c r="CC1691" s="20">
        <f t="shared" si="5066"/>
        <v>0</v>
      </c>
      <c r="CD1691" s="20">
        <f t="shared" si="5049"/>
        <v>1299.0999999999999</v>
      </c>
      <c r="CE1691" s="20">
        <f t="shared" si="5066"/>
        <v>0</v>
      </c>
    </row>
    <row r="1692" spans="1:83" x14ac:dyDescent="0.25">
      <c r="A1692" s="10" t="s">
        <v>1112</v>
      </c>
      <c r="B1692" s="19">
        <v>620</v>
      </c>
      <c r="C1692" s="10" t="s">
        <v>338</v>
      </c>
      <c r="D1692" s="10" t="s">
        <v>332</v>
      </c>
      <c r="E1692" s="25" t="s">
        <v>586</v>
      </c>
      <c r="F1692" s="20">
        <v>0</v>
      </c>
      <c r="G1692" s="20">
        <v>0</v>
      </c>
      <c r="H1692" s="20">
        <v>0</v>
      </c>
      <c r="I1692" s="20">
        <v>850</v>
      </c>
      <c r="J1692" s="20"/>
      <c r="K1692" s="20"/>
      <c r="L1692" s="20">
        <f t="shared" si="5062"/>
        <v>850</v>
      </c>
      <c r="M1692" s="20">
        <f t="shared" si="5063"/>
        <v>0</v>
      </c>
      <c r="N1692" s="20">
        <f t="shared" si="5064"/>
        <v>0</v>
      </c>
      <c r="O1692" s="20"/>
      <c r="P1692" s="20"/>
      <c r="Q1692" s="20"/>
      <c r="R1692" s="20">
        <f t="shared" si="4853"/>
        <v>850</v>
      </c>
      <c r="S1692" s="20">
        <f t="shared" si="4854"/>
        <v>0</v>
      </c>
      <c r="T1692" s="20">
        <f t="shared" si="4855"/>
        <v>0</v>
      </c>
      <c r="U1692" s="20"/>
      <c r="V1692" s="20">
        <f t="shared" si="5051"/>
        <v>850</v>
      </c>
      <c r="W1692" s="20"/>
      <c r="X1692" s="20"/>
      <c r="Y1692" s="20"/>
      <c r="Z1692" s="20">
        <f t="shared" si="5046"/>
        <v>850</v>
      </c>
      <c r="AA1692" s="20">
        <f t="shared" si="5047"/>
        <v>0</v>
      </c>
      <c r="AB1692" s="20">
        <f t="shared" si="5048"/>
        <v>0</v>
      </c>
      <c r="AC1692" s="20"/>
      <c r="AD1692" s="20"/>
      <c r="AE1692" s="20"/>
      <c r="AF1692" s="20">
        <f t="shared" si="5013"/>
        <v>850</v>
      </c>
      <c r="AG1692" s="20">
        <f t="shared" si="5014"/>
        <v>0</v>
      </c>
      <c r="AH1692" s="20">
        <f t="shared" si="5015"/>
        <v>0</v>
      </c>
      <c r="AI1692" s="20"/>
      <c r="AJ1692" s="20">
        <f t="shared" si="5016"/>
        <v>850</v>
      </c>
      <c r="AK1692" s="20"/>
      <c r="AL1692" s="20"/>
      <c r="AM1692" s="20"/>
      <c r="AN1692" s="20">
        <f t="shared" si="4857"/>
        <v>850</v>
      </c>
      <c r="AO1692" s="20">
        <f t="shared" si="4858"/>
        <v>0</v>
      </c>
      <c r="AP1692" s="20">
        <f t="shared" si="4859"/>
        <v>0</v>
      </c>
      <c r="AQ1692" s="20"/>
      <c r="AR1692" s="20"/>
      <c r="AS1692" s="20"/>
      <c r="AT1692" s="20">
        <f t="shared" si="4860"/>
        <v>850</v>
      </c>
      <c r="AU1692" s="20">
        <f t="shared" si="4861"/>
        <v>0</v>
      </c>
      <c r="AV1692" s="20">
        <f t="shared" si="4862"/>
        <v>0</v>
      </c>
      <c r="AW1692" s="20"/>
      <c r="AX1692" s="20"/>
      <c r="AY1692" s="20"/>
      <c r="AZ1692" s="20">
        <f t="shared" si="5028"/>
        <v>850</v>
      </c>
      <c r="BA1692" s="20">
        <f t="shared" si="5029"/>
        <v>0</v>
      </c>
      <c r="BB1692" s="20">
        <f t="shared" si="5030"/>
        <v>0</v>
      </c>
      <c r="BC1692" s="20"/>
      <c r="BD1692" s="20">
        <f t="shared" si="5017"/>
        <v>850</v>
      </c>
      <c r="BE1692" s="20"/>
      <c r="BF1692" s="20"/>
      <c r="BG1692" s="20"/>
      <c r="BH1692" s="20">
        <f t="shared" si="4934"/>
        <v>850</v>
      </c>
      <c r="BI1692" s="20">
        <f t="shared" si="4935"/>
        <v>0</v>
      </c>
      <c r="BJ1692" s="20">
        <f t="shared" si="4936"/>
        <v>0</v>
      </c>
      <c r="BK1692" s="20"/>
      <c r="BL1692" s="20"/>
      <c r="BM1692" s="20">
        <f t="shared" si="4937"/>
        <v>850</v>
      </c>
      <c r="BN1692" s="20">
        <f t="shared" si="4938"/>
        <v>0</v>
      </c>
      <c r="BO1692" s="20"/>
      <c r="BP1692" s="20"/>
      <c r="BQ1692" s="20"/>
      <c r="BR1692" s="20">
        <f t="shared" si="5035"/>
        <v>850</v>
      </c>
      <c r="BS1692" s="20">
        <f t="shared" si="5036"/>
        <v>0</v>
      </c>
      <c r="BT1692" s="20">
        <f t="shared" si="5037"/>
        <v>0</v>
      </c>
      <c r="BU1692" s="20"/>
      <c r="BV1692" s="20">
        <f t="shared" si="5039"/>
        <v>850</v>
      </c>
      <c r="BW1692" s="20">
        <v>449.1</v>
      </c>
      <c r="BX1692" s="20"/>
      <c r="BY1692" s="20">
        <f t="shared" si="5052"/>
        <v>1299.0999999999999</v>
      </c>
      <c r="BZ1692" s="20">
        <f t="shared" si="5053"/>
        <v>0</v>
      </c>
      <c r="CA1692" s="20"/>
      <c r="CB1692" s="20">
        <f t="shared" si="5054"/>
        <v>1299.0999999999999</v>
      </c>
      <c r="CC1692" s="20"/>
      <c r="CD1692" s="20">
        <f t="shared" si="5049"/>
        <v>1299.0999999999999</v>
      </c>
      <c r="CE1692" s="20"/>
    </row>
    <row r="1693" spans="1:83" ht="78.75" x14ac:dyDescent="0.25">
      <c r="A1693" s="10" t="s">
        <v>1179</v>
      </c>
      <c r="B1693" s="19"/>
      <c r="C1693" s="10"/>
      <c r="D1693" s="10"/>
      <c r="E1693" s="25" t="s">
        <v>1180</v>
      </c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>
        <f t="shared" ref="AG1693:AH1695" si="5067">AG1694</f>
        <v>0</v>
      </c>
      <c r="AH1693" s="20">
        <f t="shared" si="5067"/>
        <v>0</v>
      </c>
      <c r="AI1693" s="20"/>
      <c r="AJ1693" s="20">
        <f t="shared" ref="AJ1693:CE1695" si="5068">AJ1694</f>
        <v>0</v>
      </c>
      <c r="AK1693" s="20">
        <f t="shared" si="5068"/>
        <v>842.13099999999997</v>
      </c>
      <c r="AL1693" s="20">
        <f t="shared" si="5068"/>
        <v>0</v>
      </c>
      <c r="AM1693" s="20">
        <f t="shared" si="5068"/>
        <v>0</v>
      </c>
      <c r="AN1693" s="20">
        <f t="shared" si="4857"/>
        <v>842.13099999999997</v>
      </c>
      <c r="AO1693" s="20">
        <f t="shared" si="4858"/>
        <v>0</v>
      </c>
      <c r="AP1693" s="20">
        <f t="shared" si="4859"/>
        <v>0</v>
      </c>
      <c r="AQ1693" s="20">
        <f t="shared" si="5068"/>
        <v>0</v>
      </c>
      <c r="AR1693" s="20">
        <f t="shared" si="5068"/>
        <v>0</v>
      </c>
      <c r="AS1693" s="20">
        <f t="shared" si="5068"/>
        <v>0</v>
      </c>
      <c r="AT1693" s="20">
        <f t="shared" si="4860"/>
        <v>842.13099999999997</v>
      </c>
      <c r="AU1693" s="20">
        <f t="shared" si="4861"/>
        <v>0</v>
      </c>
      <c r="AV1693" s="20">
        <f t="shared" si="4862"/>
        <v>0</v>
      </c>
      <c r="AW1693" s="20">
        <f t="shared" si="5068"/>
        <v>0</v>
      </c>
      <c r="AX1693" s="20">
        <f t="shared" si="5068"/>
        <v>0</v>
      </c>
      <c r="AY1693" s="20">
        <f t="shared" si="5068"/>
        <v>0</v>
      </c>
      <c r="AZ1693" s="20">
        <f t="shared" si="5028"/>
        <v>842.13099999999997</v>
      </c>
      <c r="BA1693" s="20">
        <f t="shared" si="5029"/>
        <v>0</v>
      </c>
      <c r="BB1693" s="20">
        <f t="shared" si="5030"/>
        <v>0</v>
      </c>
      <c r="BC1693" s="20">
        <f t="shared" si="5068"/>
        <v>0</v>
      </c>
      <c r="BD1693" s="20">
        <f t="shared" si="5017"/>
        <v>842.13099999999997</v>
      </c>
      <c r="BE1693" s="20">
        <f t="shared" si="5068"/>
        <v>0</v>
      </c>
      <c r="BF1693" s="20">
        <f t="shared" si="5068"/>
        <v>0</v>
      </c>
      <c r="BG1693" s="20">
        <f t="shared" si="5068"/>
        <v>0</v>
      </c>
      <c r="BH1693" s="20">
        <f t="shared" si="4934"/>
        <v>842.13099999999997</v>
      </c>
      <c r="BI1693" s="20">
        <f t="shared" si="4935"/>
        <v>0</v>
      </c>
      <c r="BJ1693" s="20">
        <f t="shared" si="4936"/>
        <v>0</v>
      </c>
      <c r="BK1693" s="20">
        <f t="shared" si="5068"/>
        <v>2000</v>
      </c>
      <c r="BL1693" s="20">
        <f t="shared" si="5068"/>
        <v>0</v>
      </c>
      <c r="BM1693" s="20">
        <f t="shared" si="4937"/>
        <v>2842.1309999999999</v>
      </c>
      <c r="BN1693" s="20">
        <f t="shared" si="4938"/>
        <v>0</v>
      </c>
      <c r="BO1693" s="20">
        <f t="shared" si="5068"/>
        <v>1000</v>
      </c>
      <c r="BP1693" s="20">
        <f t="shared" si="5068"/>
        <v>0</v>
      </c>
      <c r="BQ1693" s="20">
        <f t="shared" si="5068"/>
        <v>0</v>
      </c>
      <c r="BR1693" s="20">
        <f t="shared" si="5035"/>
        <v>3842.1309999999999</v>
      </c>
      <c r="BS1693" s="20">
        <f t="shared" si="5036"/>
        <v>0</v>
      </c>
      <c r="BT1693" s="20">
        <f t="shared" si="5037"/>
        <v>0</v>
      </c>
      <c r="BU1693" s="20">
        <f t="shared" si="5068"/>
        <v>0</v>
      </c>
      <c r="BV1693" s="20">
        <f t="shared" si="5039"/>
        <v>3842.1309999999999</v>
      </c>
      <c r="BW1693" s="20">
        <f t="shared" si="5068"/>
        <v>0</v>
      </c>
      <c r="BX1693" s="20">
        <f t="shared" si="5068"/>
        <v>0</v>
      </c>
      <c r="BY1693" s="20">
        <f t="shared" si="5052"/>
        <v>3842.1309999999999</v>
      </c>
      <c r="BZ1693" s="20">
        <f t="shared" si="5053"/>
        <v>0</v>
      </c>
      <c r="CA1693" s="20">
        <f t="shared" si="5068"/>
        <v>0</v>
      </c>
      <c r="CB1693" s="20">
        <f t="shared" si="5054"/>
        <v>3842.1309999999999</v>
      </c>
      <c r="CC1693" s="20">
        <f t="shared" si="5068"/>
        <v>0</v>
      </c>
      <c r="CD1693" s="20">
        <f t="shared" si="5049"/>
        <v>3842.1309999999999</v>
      </c>
      <c r="CE1693" s="20">
        <f t="shared" si="5068"/>
        <v>0</v>
      </c>
    </row>
    <row r="1694" spans="1:83" ht="47.25" x14ac:dyDescent="0.25">
      <c r="A1694" s="10" t="s">
        <v>1179</v>
      </c>
      <c r="B1694" s="19">
        <v>600</v>
      </c>
      <c r="C1694" s="10"/>
      <c r="D1694" s="10"/>
      <c r="E1694" s="25" t="s">
        <v>614</v>
      </c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>
        <f t="shared" si="5067"/>
        <v>0</v>
      </c>
      <c r="AH1694" s="20">
        <f t="shared" si="5067"/>
        <v>0</v>
      </c>
      <c r="AI1694" s="20"/>
      <c r="AJ1694" s="20">
        <f t="shared" si="5068"/>
        <v>0</v>
      </c>
      <c r="AK1694" s="20">
        <f t="shared" si="5068"/>
        <v>842.13099999999997</v>
      </c>
      <c r="AL1694" s="20">
        <f t="shared" si="5068"/>
        <v>0</v>
      </c>
      <c r="AM1694" s="20">
        <f t="shared" si="5068"/>
        <v>0</v>
      </c>
      <c r="AN1694" s="20">
        <f t="shared" si="4857"/>
        <v>842.13099999999997</v>
      </c>
      <c r="AO1694" s="20">
        <f t="shared" si="4858"/>
        <v>0</v>
      </c>
      <c r="AP1694" s="20">
        <f t="shared" si="4859"/>
        <v>0</v>
      </c>
      <c r="AQ1694" s="20">
        <f t="shared" si="5068"/>
        <v>0</v>
      </c>
      <c r="AR1694" s="20">
        <f t="shared" si="5068"/>
        <v>0</v>
      </c>
      <c r="AS1694" s="20">
        <f t="shared" si="5068"/>
        <v>0</v>
      </c>
      <c r="AT1694" s="20">
        <f t="shared" si="4860"/>
        <v>842.13099999999997</v>
      </c>
      <c r="AU1694" s="20">
        <f t="shared" si="4861"/>
        <v>0</v>
      </c>
      <c r="AV1694" s="20">
        <f t="shared" si="4862"/>
        <v>0</v>
      </c>
      <c r="AW1694" s="20">
        <f t="shared" si="5068"/>
        <v>0</v>
      </c>
      <c r="AX1694" s="20">
        <f t="shared" si="5068"/>
        <v>0</v>
      </c>
      <c r="AY1694" s="20">
        <f t="shared" si="5068"/>
        <v>0</v>
      </c>
      <c r="AZ1694" s="20">
        <f t="shared" si="5028"/>
        <v>842.13099999999997</v>
      </c>
      <c r="BA1694" s="20">
        <f t="shared" si="5029"/>
        <v>0</v>
      </c>
      <c r="BB1694" s="20">
        <f t="shared" si="5030"/>
        <v>0</v>
      </c>
      <c r="BC1694" s="20">
        <f t="shared" si="5068"/>
        <v>0</v>
      </c>
      <c r="BD1694" s="20">
        <f t="shared" si="5017"/>
        <v>842.13099999999997</v>
      </c>
      <c r="BE1694" s="20">
        <f t="shared" si="5068"/>
        <v>0</v>
      </c>
      <c r="BF1694" s="20">
        <f t="shared" si="5068"/>
        <v>0</v>
      </c>
      <c r="BG1694" s="20">
        <f t="shared" si="5068"/>
        <v>0</v>
      </c>
      <c r="BH1694" s="20">
        <f t="shared" si="4934"/>
        <v>842.13099999999997</v>
      </c>
      <c r="BI1694" s="20">
        <f t="shared" si="4935"/>
        <v>0</v>
      </c>
      <c r="BJ1694" s="20">
        <f t="shared" si="4936"/>
        <v>0</v>
      </c>
      <c r="BK1694" s="20">
        <f t="shared" si="5068"/>
        <v>2000</v>
      </c>
      <c r="BL1694" s="20">
        <f t="shared" si="5068"/>
        <v>0</v>
      </c>
      <c r="BM1694" s="20">
        <f t="shared" si="4937"/>
        <v>2842.1309999999999</v>
      </c>
      <c r="BN1694" s="20">
        <f t="shared" si="4938"/>
        <v>0</v>
      </c>
      <c r="BO1694" s="20">
        <f t="shared" si="5068"/>
        <v>1000</v>
      </c>
      <c r="BP1694" s="20">
        <f t="shared" si="5068"/>
        <v>0</v>
      </c>
      <c r="BQ1694" s="20">
        <f t="shared" si="5068"/>
        <v>0</v>
      </c>
      <c r="BR1694" s="20">
        <f t="shared" si="5035"/>
        <v>3842.1309999999999</v>
      </c>
      <c r="BS1694" s="20">
        <f t="shared" si="5036"/>
        <v>0</v>
      </c>
      <c r="BT1694" s="20">
        <f t="shared" si="5037"/>
        <v>0</v>
      </c>
      <c r="BU1694" s="20">
        <f t="shared" si="5068"/>
        <v>0</v>
      </c>
      <c r="BV1694" s="20">
        <f t="shared" si="5039"/>
        <v>3842.1309999999999</v>
      </c>
      <c r="BW1694" s="20">
        <f t="shared" si="5068"/>
        <v>0</v>
      </c>
      <c r="BX1694" s="20">
        <f t="shared" si="5068"/>
        <v>0</v>
      </c>
      <c r="BY1694" s="20">
        <f t="shared" si="5052"/>
        <v>3842.1309999999999</v>
      </c>
      <c r="BZ1694" s="20">
        <f t="shared" si="5053"/>
        <v>0</v>
      </c>
      <c r="CA1694" s="20">
        <f t="shared" si="5068"/>
        <v>0</v>
      </c>
      <c r="CB1694" s="20">
        <f t="shared" si="5054"/>
        <v>3842.1309999999999</v>
      </c>
      <c r="CC1694" s="20">
        <f t="shared" si="5068"/>
        <v>0</v>
      </c>
      <c r="CD1694" s="20">
        <f t="shared" si="5049"/>
        <v>3842.1309999999999</v>
      </c>
      <c r="CE1694" s="20">
        <f t="shared" si="5068"/>
        <v>0</v>
      </c>
    </row>
    <row r="1695" spans="1:83" x14ac:dyDescent="0.25">
      <c r="A1695" s="10" t="s">
        <v>1179</v>
      </c>
      <c r="B1695" s="19">
        <v>620</v>
      </c>
      <c r="C1695" s="10"/>
      <c r="D1695" s="10"/>
      <c r="E1695" s="25" t="s">
        <v>616</v>
      </c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>
        <f t="shared" si="5067"/>
        <v>0</v>
      </c>
      <c r="AH1695" s="20">
        <f t="shared" si="5067"/>
        <v>0</v>
      </c>
      <c r="AI1695" s="20"/>
      <c r="AJ1695" s="20">
        <f t="shared" si="5068"/>
        <v>0</v>
      </c>
      <c r="AK1695" s="20">
        <f t="shared" si="5068"/>
        <v>842.13099999999997</v>
      </c>
      <c r="AL1695" s="20">
        <f t="shared" si="5068"/>
        <v>0</v>
      </c>
      <c r="AM1695" s="20">
        <f t="shared" si="5068"/>
        <v>0</v>
      </c>
      <c r="AN1695" s="20">
        <f t="shared" si="4857"/>
        <v>842.13099999999997</v>
      </c>
      <c r="AO1695" s="20">
        <f t="shared" si="4858"/>
        <v>0</v>
      </c>
      <c r="AP1695" s="20">
        <f t="shared" si="4859"/>
        <v>0</v>
      </c>
      <c r="AQ1695" s="20">
        <f t="shared" si="5068"/>
        <v>0</v>
      </c>
      <c r="AR1695" s="20">
        <f t="shared" si="5068"/>
        <v>0</v>
      </c>
      <c r="AS1695" s="20">
        <f t="shared" si="5068"/>
        <v>0</v>
      </c>
      <c r="AT1695" s="20">
        <f t="shared" si="4860"/>
        <v>842.13099999999997</v>
      </c>
      <c r="AU1695" s="20">
        <f t="shared" si="4861"/>
        <v>0</v>
      </c>
      <c r="AV1695" s="20">
        <f t="shared" si="4862"/>
        <v>0</v>
      </c>
      <c r="AW1695" s="20">
        <f t="shared" si="5068"/>
        <v>0</v>
      </c>
      <c r="AX1695" s="20">
        <f t="shared" si="5068"/>
        <v>0</v>
      </c>
      <c r="AY1695" s="20">
        <f t="shared" si="5068"/>
        <v>0</v>
      </c>
      <c r="AZ1695" s="20">
        <f t="shared" si="5028"/>
        <v>842.13099999999997</v>
      </c>
      <c r="BA1695" s="20">
        <f t="shared" si="5029"/>
        <v>0</v>
      </c>
      <c r="BB1695" s="20">
        <f t="shared" si="5030"/>
        <v>0</v>
      </c>
      <c r="BC1695" s="20">
        <f t="shared" si="5068"/>
        <v>0</v>
      </c>
      <c r="BD1695" s="20">
        <f t="shared" si="5017"/>
        <v>842.13099999999997</v>
      </c>
      <c r="BE1695" s="20">
        <f t="shared" si="5068"/>
        <v>0</v>
      </c>
      <c r="BF1695" s="20">
        <f t="shared" si="5068"/>
        <v>0</v>
      </c>
      <c r="BG1695" s="20">
        <f t="shared" si="5068"/>
        <v>0</v>
      </c>
      <c r="BH1695" s="20">
        <f t="shared" si="4934"/>
        <v>842.13099999999997</v>
      </c>
      <c r="BI1695" s="20">
        <f t="shared" si="4935"/>
        <v>0</v>
      </c>
      <c r="BJ1695" s="20">
        <f t="shared" si="4936"/>
        <v>0</v>
      </c>
      <c r="BK1695" s="20">
        <f t="shared" si="5068"/>
        <v>2000</v>
      </c>
      <c r="BL1695" s="20">
        <f t="shared" si="5068"/>
        <v>0</v>
      </c>
      <c r="BM1695" s="20">
        <f t="shared" si="4937"/>
        <v>2842.1309999999999</v>
      </c>
      <c r="BN1695" s="20">
        <f t="shared" si="4938"/>
        <v>0</v>
      </c>
      <c r="BO1695" s="20">
        <f t="shared" si="5068"/>
        <v>1000</v>
      </c>
      <c r="BP1695" s="20">
        <f t="shared" si="5068"/>
        <v>0</v>
      </c>
      <c r="BQ1695" s="20">
        <f t="shared" si="5068"/>
        <v>0</v>
      </c>
      <c r="BR1695" s="20">
        <f t="shared" si="5035"/>
        <v>3842.1309999999999</v>
      </c>
      <c r="BS1695" s="20">
        <f t="shared" si="5036"/>
        <v>0</v>
      </c>
      <c r="BT1695" s="20">
        <f t="shared" si="5037"/>
        <v>0</v>
      </c>
      <c r="BU1695" s="20">
        <f t="shared" si="5068"/>
        <v>0</v>
      </c>
      <c r="BV1695" s="20">
        <f t="shared" si="5039"/>
        <v>3842.1309999999999</v>
      </c>
      <c r="BW1695" s="20">
        <f t="shared" si="5068"/>
        <v>0</v>
      </c>
      <c r="BX1695" s="20">
        <f t="shared" si="5068"/>
        <v>0</v>
      </c>
      <c r="BY1695" s="20">
        <f t="shared" si="5052"/>
        <v>3842.1309999999999</v>
      </c>
      <c r="BZ1695" s="20">
        <f t="shared" si="5053"/>
        <v>0</v>
      </c>
      <c r="CA1695" s="20">
        <f t="shared" si="5068"/>
        <v>0</v>
      </c>
      <c r="CB1695" s="20">
        <f t="shared" si="5054"/>
        <v>3842.1309999999999</v>
      </c>
      <c r="CC1695" s="20">
        <f t="shared" si="5068"/>
        <v>0</v>
      </c>
      <c r="CD1695" s="20">
        <f t="shared" si="5049"/>
        <v>3842.1309999999999</v>
      </c>
      <c r="CE1695" s="20">
        <f t="shared" si="5068"/>
        <v>0</v>
      </c>
    </row>
    <row r="1696" spans="1:83" x14ac:dyDescent="0.25">
      <c r="A1696" s="10" t="s">
        <v>1179</v>
      </c>
      <c r="B1696" s="19">
        <v>620</v>
      </c>
      <c r="C1696" s="10" t="s">
        <v>338</v>
      </c>
      <c r="D1696" s="10" t="s">
        <v>332</v>
      </c>
      <c r="E1696" s="25" t="s">
        <v>586</v>
      </c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>
        <v>0</v>
      </c>
      <c r="AH1696" s="20">
        <v>0</v>
      </c>
      <c r="AI1696" s="20"/>
      <c r="AJ1696" s="20">
        <v>0</v>
      </c>
      <c r="AK1696" s="20">
        <v>842.13099999999997</v>
      </c>
      <c r="AL1696" s="20"/>
      <c r="AM1696" s="20"/>
      <c r="AN1696" s="20">
        <f t="shared" si="4857"/>
        <v>842.13099999999997</v>
      </c>
      <c r="AO1696" s="20">
        <f t="shared" si="4858"/>
        <v>0</v>
      </c>
      <c r="AP1696" s="20">
        <f t="shared" si="4859"/>
        <v>0</v>
      </c>
      <c r="AQ1696" s="20"/>
      <c r="AR1696" s="20"/>
      <c r="AS1696" s="20"/>
      <c r="AT1696" s="20">
        <f t="shared" si="4860"/>
        <v>842.13099999999997</v>
      </c>
      <c r="AU1696" s="20">
        <f t="shared" si="4861"/>
        <v>0</v>
      </c>
      <c r="AV1696" s="20">
        <f t="shared" si="4862"/>
        <v>0</v>
      </c>
      <c r="AW1696" s="20"/>
      <c r="AX1696" s="20"/>
      <c r="AY1696" s="20"/>
      <c r="AZ1696" s="20">
        <f t="shared" si="5028"/>
        <v>842.13099999999997</v>
      </c>
      <c r="BA1696" s="20">
        <f t="shared" si="5029"/>
        <v>0</v>
      </c>
      <c r="BB1696" s="20">
        <f t="shared" si="5030"/>
        <v>0</v>
      </c>
      <c r="BC1696" s="20"/>
      <c r="BD1696" s="20">
        <f t="shared" si="5017"/>
        <v>842.13099999999997</v>
      </c>
      <c r="BE1696" s="20"/>
      <c r="BF1696" s="20"/>
      <c r="BG1696" s="20"/>
      <c r="BH1696" s="20">
        <f t="shared" si="4934"/>
        <v>842.13099999999997</v>
      </c>
      <c r="BI1696" s="20">
        <f t="shared" si="4935"/>
        <v>0</v>
      </c>
      <c r="BJ1696" s="20">
        <f t="shared" si="4936"/>
        <v>0</v>
      </c>
      <c r="BK1696" s="20">
        <v>2000</v>
      </c>
      <c r="BL1696" s="20"/>
      <c r="BM1696" s="20">
        <f t="shared" si="4937"/>
        <v>2842.1309999999999</v>
      </c>
      <c r="BN1696" s="20">
        <f t="shared" si="4938"/>
        <v>0</v>
      </c>
      <c r="BO1696" s="20">
        <v>1000</v>
      </c>
      <c r="BP1696" s="20"/>
      <c r="BQ1696" s="20"/>
      <c r="BR1696" s="20">
        <f t="shared" si="5035"/>
        <v>3842.1309999999999</v>
      </c>
      <c r="BS1696" s="20">
        <f t="shared" si="5036"/>
        <v>0</v>
      </c>
      <c r="BT1696" s="20">
        <f t="shared" si="5037"/>
        <v>0</v>
      </c>
      <c r="BU1696" s="20"/>
      <c r="BV1696" s="20">
        <f t="shared" si="5039"/>
        <v>3842.1309999999999</v>
      </c>
      <c r="BW1696" s="20"/>
      <c r="BX1696" s="20"/>
      <c r="BY1696" s="20">
        <f t="shared" si="5052"/>
        <v>3842.1309999999999</v>
      </c>
      <c r="BZ1696" s="20">
        <f t="shared" si="5053"/>
        <v>0</v>
      </c>
      <c r="CA1696" s="20"/>
      <c r="CB1696" s="20">
        <f t="shared" si="5054"/>
        <v>3842.1309999999999</v>
      </c>
      <c r="CC1696" s="20"/>
      <c r="CD1696" s="20">
        <f t="shared" si="5049"/>
        <v>3842.1309999999999</v>
      </c>
      <c r="CE1696" s="20"/>
    </row>
    <row r="1697" spans="1:83" ht="47.25" x14ac:dyDescent="0.25">
      <c r="A1697" s="10" t="s">
        <v>1230</v>
      </c>
      <c r="B1697" s="19"/>
      <c r="C1697" s="10"/>
      <c r="D1697" s="10"/>
      <c r="E1697" s="25" t="s">
        <v>1237</v>
      </c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>
        <f t="shared" ref="BA1697:BB1699" si="5069">BA1698</f>
        <v>0</v>
      </c>
      <c r="BB1697" s="20">
        <f t="shared" si="5069"/>
        <v>0</v>
      </c>
      <c r="BC1697" s="20"/>
      <c r="BD1697" s="20">
        <f t="shared" ref="BD1697:CE1699" si="5070">BD1698</f>
        <v>0</v>
      </c>
      <c r="BE1697" s="20">
        <f t="shared" si="5070"/>
        <v>4220.8760000000002</v>
      </c>
      <c r="BF1697" s="20">
        <f t="shared" si="5070"/>
        <v>0</v>
      </c>
      <c r="BG1697" s="20">
        <f t="shared" si="5070"/>
        <v>0</v>
      </c>
      <c r="BH1697" s="20">
        <f t="shared" si="4934"/>
        <v>4220.8760000000002</v>
      </c>
      <c r="BI1697" s="20">
        <f t="shared" si="4935"/>
        <v>0</v>
      </c>
      <c r="BJ1697" s="20">
        <f t="shared" si="4936"/>
        <v>0</v>
      </c>
      <c r="BK1697" s="20">
        <f t="shared" si="5070"/>
        <v>-747.18399999999997</v>
      </c>
      <c r="BL1697" s="20">
        <f t="shared" si="5070"/>
        <v>0</v>
      </c>
      <c r="BM1697" s="20">
        <f t="shared" si="4937"/>
        <v>3473.692</v>
      </c>
      <c r="BN1697" s="20">
        <f t="shared" si="4938"/>
        <v>0</v>
      </c>
      <c r="BO1697" s="20">
        <f t="shared" si="5070"/>
        <v>0</v>
      </c>
      <c r="BP1697" s="20">
        <f t="shared" si="5070"/>
        <v>0</v>
      </c>
      <c r="BQ1697" s="20">
        <f t="shared" si="5070"/>
        <v>0</v>
      </c>
      <c r="BR1697" s="20">
        <f t="shared" si="5035"/>
        <v>3473.692</v>
      </c>
      <c r="BS1697" s="20">
        <f t="shared" si="5036"/>
        <v>0</v>
      </c>
      <c r="BT1697" s="20">
        <f t="shared" si="5037"/>
        <v>0</v>
      </c>
      <c r="BU1697" s="20">
        <f t="shared" si="5070"/>
        <v>0</v>
      </c>
      <c r="BV1697" s="20">
        <f t="shared" si="5039"/>
        <v>3473.692</v>
      </c>
      <c r="BW1697" s="20">
        <f t="shared" si="5070"/>
        <v>0</v>
      </c>
      <c r="BX1697" s="20">
        <f t="shared" si="5070"/>
        <v>0</v>
      </c>
      <c r="BY1697" s="20">
        <f t="shared" si="5052"/>
        <v>3473.692</v>
      </c>
      <c r="BZ1697" s="20">
        <f t="shared" si="5053"/>
        <v>0</v>
      </c>
      <c r="CA1697" s="20">
        <f t="shared" si="5070"/>
        <v>0</v>
      </c>
      <c r="CB1697" s="20">
        <f t="shared" si="5054"/>
        <v>3473.692</v>
      </c>
      <c r="CC1697" s="20">
        <f t="shared" si="5070"/>
        <v>0</v>
      </c>
      <c r="CD1697" s="20">
        <f t="shared" si="5049"/>
        <v>3473.692</v>
      </c>
      <c r="CE1697" s="20">
        <f t="shared" si="5070"/>
        <v>0</v>
      </c>
    </row>
    <row r="1698" spans="1:83" ht="47.25" x14ac:dyDescent="0.25">
      <c r="A1698" s="10" t="s">
        <v>1230</v>
      </c>
      <c r="B1698" s="19">
        <v>600</v>
      </c>
      <c r="C1698" s="10"/>
      <c r="D1698" s="10"/>
      <c r="E1698" s="25" t="s">
        <v>614</v>
      </c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>
        <f t="shared" si="5069"/>
        <v>0</v>
      </c>
      <c r="BB1698" s="20">
        <f t="shared" si="5069"/>
        <v>0</v>
      </c>
      <c r="BC1698" s="20"/>
      <c r="BD1698" s="20">
        <f t="shared" si="5070"/>
        <v>0</v>
      </c>
      <c r="BE1698" s="20">
        <f t="shared" si="5070"/>
        <v>4220.8760000000002</v>
      </c>
      <c r="BF1698" s="20">
        <f t="shared" si="5070"/>
        <v>0</v>
      </c>
      <c r="BG1698" s="20">
        <f t="shared" si="5070"/>
        <v>0</v>
      </c>
      <c r="BH1698" s="20">
        <f t="shared" si="4934"/>
        <v>4220.8760000000002</v>
      </c>
      <c r="BI1698" s="20">
        <f t="shared" si="4935"/>
        <v>0</v>
      </c>
      <c r="BJ1698" s="20">
        <f t="shared" si="4936"/>
        <v>0</v>
      </c>
      <c r="BK1698" s="20">
        <f t="shared" si="5070"/>
        <v>-747.18399999999997</v>
      </c>
      <c r="BL1698" s="20">
        <f t="shared" si="5070"/>
        <v>0</v>
      </c>
      <c r="BM1698" s="20">
        <f t="shared" si="4937"/>
        <v>3473.692</v>
      </c>
      <c r="BN1698" s="20">
        <f t="shared" si="4938"/>
        <v>0</v>
      </c>
      <c r="BO1698" s="20">
        <f t="shared" si="5070"/>
        <v>0</v>
      </c>
      <c r="BP1698" s="20">
        <f t="shared" si="5070"/>
        <v>0</v>
      </c>
      <c r="BQ1698" s="20">
        <f t="shared" si="5070"/>
        <v>0</v>
      </c>
      <c r="BR1698" s="20">
        <f t="shared" si="5035"/>
        <v>3473.692</v>
      </c>
      <c r="BS1698" s="20">
        <f t="shared" si="5036"/>
        <v>0</v>
      </c>
      <c r="BT1698" s="20">
        <f t="shared" si="5037"/>
        <v>0</v>
      </c>
      <c r="BU1698" s="20">
        <f t="shared" si="5070"/>
        <v>0</v>
      </c>
      <c r="BV1698" s="20">
        <f t="shared" si="5039"/>
        <v>3473.692</v>
      </c>
      <c r="BW1698" s="20">
        <f t="shared" si="5070"/>
        <v>0</v>
      </c>
      <c r="BX1698" s="20">
        <f t="shared" si="5070"/>
        <v>0</v>
      </c>
      <c r="BY1698" s="20">
        <f t="shared" si="5052"/>
        <v>3473.692</v>
      </c>
      <c r="BZ1698" s="20">
        <f t="shared" si="5053"/>
        <v>0</v>
      </c>
      <c r="CA1698" s="20">
        <f t="shared" si="5070"/>
        <v>0</v>
      </c>
      <c r="CB1698" s="20">
        <f t="shared" si="5054"/>
        <v>3473.692</v>
      </c>
      <c r="CC1698" s="20">
        <f t="shared" si="5070"/>
        <v>0</v>
      </c>
      <c r="CD1698" s="20">
        <f t="shared" si="5049"/>
        <v>3473.692</v>
      </c>
      <c r="CE1698" s="20">
        <f t="shared" si="5070"/>
        <v>0</v>
      </c>
    </row>
    <row r="1699" spans="1:83" x14ac:dyDescent="0.25">
      <c r="A1699" s="10" t="s">
        <v>1230</v>
      </c>
      <c r="B1699" s="19">
        <v>610</v>
      </c>
      <c r="C1699" s="10"/>
      <c r="D1699" s="10"/>
      <c r="E1699" s="25" t="s">
        <v>615</v>
      </c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>
        <f t="shared" si="5069"/>
        <v>0</v>
      </c>
      <c r="BB1699" s="20">
        <f t="shared" si="5069"/>
        <v>0</v>
      </c>
      <c r="BC1699" s="20"/>
      <c r="BD1699" s="20">
        <f t="shared" si="5070"/>
        <v>0</v>
      </c>
      <c r="BE1699" s="20">
        <f t="shared" si="5070"/>
        <v>4220.8760000000002</v>
      </c>
      <c r="BF1699" s="20">
        <f t="shared" si="5070"/>
        <v>0</v>
      </c>
      <c r="BG1699" s="20">
        <f t="shared" si="5070"/>
        <v>0</v>
      </c>
      <c r="BH1699" s="20">
        <f t="shared" si="4934"/>
        <v>4220.8760000000002</v>
      </c>
      <c r="BI1699" s="20">
        <f t="shared" si="4935"/>
        <v>0</v>
      </c>
      <c r="BJ1699" s="20">
        <f t="shared" si="4936"/>
        <v>0</v>
      </c>
      <c r="BK1699" s="20">
        <f t="shared" si="5070"/>
        <v>-747.18399999999997</v>
      </c>
      <c r="BL1699" s="20">
        <f t="shared" si="5070"/>
        <v>0</v>
      </c>
      <c r="BM1699" s="20">
        <f t="shared" si="4937"/>
        <v>3473.692</v>
      </c>
      <c r="BN1699" s="20">
        <f t="shared" si="4938"/>
        <v>0</v>
      </c>
      <c r="BO1699" s="20">
        <f t="shared" si="5070"/>
        <v>0</v>
      </c>
      <c r="BP1699" s="20">
        <f t="shared" si="5070"/>
        <v>0</v>
      </c>
      <c r="BQ1699" s="20">
        <f t="shared" si="5070"/>
        <v>0</v>
      </c>
      <c r="BR1699" s="20">
        <f t="shared" si="5035"/>
        <v>3473.692</v>
      </c>
      <c r="BS1699" s="20">
        <f t="shared" si="5036"/>
        <v>0</v>
      </c>
      <c r="BT1699" s="20">
        <f t="shared" si="5037"/>
        <v>0</v>
      </c>
      <c r="BU1699" s="20">
        <f t="shared" si="5070"/>
        <v>0</v>
      </c>
      <c r="BV1699" s="20">
        <f t="shared" si="5039"/>
        <v>3473.692</v>
      </c>
      <c r="BW1699" s="20">
        <f t="shared" si="5070"/>
        <v>0</v>
      </c>
      <c r="BX1699" s="20">
        <f t="shared" si="5070"/>
        <v>0</v>
      </c>
      <c r="BY1699" s="20">
        <f t="shared" si="5052"/>
        <v>3473.692</v>
      </c>
      <c r="BZ1699" s="20">
        <f t="shared" si="5053"/>
        <v>0</v>
      </c>
      <c r="CA1699" s="20">
        <f t="shared" si="5070"/>
        <v>0</v>
      </c>
      <c r="CB1699" s="20">
        <f t="shared" si="5054"/>
        <v>3473.692</v>
      </c>
      <c r="CC1699" s="20">
        <f t="shared" si="5070"/>
        <v>0</v>
      </c>
      <c r="CD1699" s="20">
        <f t="shared" si="5049"/>
        <v>3473.692</v>
      </c>
      <c r="CE1699" s="20">
        <f t="shared" si="5070"/>
        <v>0</v>
      </c>
    </row>
    <row r="1700" spans="1:83" x14ac:dyDescent="0.25">
      <c r="A1700" s="10" t="s">
        <v>1230</v>
      </c>
      <c r="B1700" s="19">
        <v>610</v>
      </c>
      <c r="C1700" s="10" t="s">
        <v>338</v>
      </c>
      <c r="D1700" s="10" t="s">
        <v>332</v>
      </c>
      <c r="E1700" s="25" t="s">
        <v>586</v>
      </c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>
        <v>0</v>
      </c>
      <c r="BB1700" s="20">
        <v>0</v>
      </c>
      <c r="BC1700" s="20"/>
      <c r="BD1700" s="20">
        <v>0</v>
      </c>
      <c r="BE1700" s="20">
        <v>4220.8760000000002</v>
      </c>
      <c r="BF1700" s="20"/>
      <c r="BG1700" s="20"/>
      <c r="BH1700" s="20">
        <f t="shared" si="4934"/>
        <v>4220.8760000000002</v>
      </c>
      <c r="BI1700" s="20">
        <f t="shared" si="4935"/>
        <v>0</v>
      </c>
      <c r="BJ1700" s="20">
        <f t="shared" si="4936"/>
        <v>0</v>
      </c>
      <c r="BK1700" s="20">
        <v>-747.18399999999997</v>
      </c>
      <c r="BL1700" s="20"/>
      <c r="BM1700" s="20">
        <f t="shared" si="4937"/>
        <v>3473.692</v>
      </c>
      <c r="BN1700" s="20">
        <f t="shared" si="4938"/>
        <v>0</v>
      </c>
      <c r="BO1700" s="20"/>
      <c r="BP1700" s="20"/>
      <c r="BQ1700" s="20"/>
      <c r="BR1700" s="20">
        <f t="shared" si="5035"/>
        <v>3473.692</v>
      </c>
      <c r="BS1700" s="20">
        <f t="shared" si="5036"/>
        <v>0</v>
      </c>
      <c r="BT1700" s="20">
        <f t="shared" si="5037"/>
        <v>0</v>
      </c>
      <c r="BU1700" s="20"/>
      <c r="BV1700" s="20">
        <f t="shared" si="5039"/>
        <v>3473.692</v>
      </c>
      <c r="BW1700" s="20"/>
      <c r="BX1700" s="20"/>
      <c r="BY1700" s="20">
        <f t="shared" si="5052"/>
        <v>3473.692</v>
      </c>
      <c r="BZ1700" s="20">
        <f t="shared" si="5053"/>
        <v>0</v>
      </c>
      <c r="CA1700" s="20"/>
      <c r="CB1700" s="20">
        <f t="shared" si="5054"/>
        <v>3473.692</v>
      </c>
      <c r="CC1700" s="20"/>
      <c r="CD1700" s="20">
        <f t="shared" si="5049"/>
        <v>3473.692</v>
      </c>
      <c r="CE1700" s="20"/>
    </row>
    <row r="1701" spans="1:83" ht="94.5" x14ac:dyDescent="0.25">
      <c r="A1701" s="10" t="s">
        <v>1258</v>
      </c>
      <c r="B1701" s="19"/>
      <c r="C1701" s="10"/>
      <c r="D1701" s="10"/>
      <c r="E1701" s="29" t="s">
        <v>1276</v>
      </c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>
        <f>BJ1702</f>
        <v>0</v>
      </c>
      <c r="BK1701" s="20"/>
      <c r="BL1701" s="20"/>
      <c r="BM1701" s="20">
        <f t="shared" ref="BM1701:CE1703" si="5071">BM1702</f>
        <v>0</v>
      </c>
      <c r="BN1701" s="20">
        <f t="shared" si="5071"/>
        <v>0</v>
      </c>
      <c r="BO1701" s="20">
        <f t="shared" si="5071"/>
        <v>2843.1</v>
      </c>
      <c r="BP1701" s="20">
        <f t="shared" si="5071"/>
        <v>0</v>
      </c>
      <c r="BQ1701" s="20">
        <f t="shared" si="5071"/>
        <v>0</v>
      </c>
      <c r="BR1701" s="20">
        <f t="shared" si="5035"/>
        <v>2843.1</v>
      </c>
      <c r="BS1701" s="20">
        <f t="shared" si="5036"/>
        <v>0</v>
      </c>
      <c r="BT1701" s="20">
        <f t="shared" si="5037"/>
        <v>0</v>
      </c>
      <c r="BU1701" s="20">
        <f t="shared" si="5071"/>
        <v>0</v>
      </c>
      <c r="BV1701" s="20">
        <f t="shared" si="5039"/>
        <v>2843.1</v>
      </c>
      <c r="BW1701" s="20">
        <f t="shared" si="5071"/>
        <v>0</v>
      </c>
      <c r="BX1701" s="20">
        <f t="shared" si="5071"/>
        <v>0</v>
      </c>
      <c r="BY1701" s="20">
        <f t="shared" si="5052"/>
        <v>2843.1</v>
      </c>
      <c r="BZ1701" s="20">
        <f t="shared" si="5053"/>
        <v>0</v>
      </c>
      <c r="CA1701" s="20">
        <f t="shared" si="5071"/>
        <v>0</v>
      </c>
      <c r="CB1701" s="20">
        <f t="shared" si="5054"/>
        <v>2843.1</v>
      </c>
      <c r="CC1701" s="20">
        <f t="shared" si="5071"/>
        <v>0</v>
      </c>
      <c r="CD1701" s="20">
        <f t="shared" si="5049"/>
        <v>2843.1</v>
      </c>
      <c r="CE1701" s="20">
        <f t="shared" si="5071"/>
        <v>0</v>
      </c>
    </row>
    <row r="1702" spans="1:83" ht="47.25" x14ac:dyDescent="0.25">
      <c r="A1702" s="10" t="s">
        <v>1258</v>
      </c>
      <c r="B1702" s="19">
        <v>600</v>
      </c>
      <c r="C1702" s="10"/>
      <c r="D1702" s="10"/>
      <c r="E1702" s="25" t="s">
        <v>614</v>
      </c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>
        <f>BJ1703</f>
        <v>0</v>
      </c>
      <c r="BK1702" s="20"/>
      <c r="BL1702" s="20"/>
      <c r="BM1702" s="20">
        <f t="shared" si="5071"/>
        <v>0</v>
      </c>
      <c r="BN1702" s="20">
        <f t="shared" si="5071"/>
        <v>0</v>
      </c>
      <c r="BO1702" s="20">
        <f t="shared" si="5071"/>
        <v>2843.1</v>
      </c>
      <c r="BP1702" s="20">
        <f t="shared" si="5071"/>
        <v>0</v>
      </c>
      <c r="BQ1702" s="20">
        <f t="shared" si="5071"/>
        <v>0</v>
      </c>
      <c r="BR1702" s="20">
        <f t="shared" si="5035"/>
        <v>2843.1</v>
      </c>
      <c r="BS1702" s="20">
        <f t="shared" si="5036"/>
        <v>0</v>
      </c>
      <c r="BT1702" s="20">
        <f t="shared" si="5037"/>
        <v>0</v>
      </c>
      <c r="BU1702" s="20">
        <f t="shared" si="5071"/>
        <v>0</v>
      </c>
      <c r="BV1702" s="20">
        <f t="shared" si="5039"/>
        <v>2843.1</v>
      </c>
      <c r="BW1702" s="20">
        <f t="shared" si="5071"/>
        <v>0</v>
      </c>
      <c r="BX1702" s="20">
        <f t="shared" si="5071"/>
        <v>0</v>
      </c>
      <c r="BY1702" s="20">
        <f t="shared" si="5052"/>
        <v>2843.1</v>
      </c>
      <c r="BZ1702" s="20">
        <f t="shared" si="5053"/>
        <v>0</v>
      </c>
      <c r="CA1702" s="20">
        <f t="shared" si="5071"/>
        <v>0</v>
      </c>
      <c r="CB1702" s="20">
        <f t="shared" si="5054"/>
        <v>2843.1</v>
      </c>
      <c r="CC1702" s="20">
        <f t="shared" si="5071"/>
        <v>0</v>
      </c>
      <c r="CD1702" s="20">
        <f t="shared" si="5049"/>
        <v>2843.1</v>
      </c>
      <c r="CE1702" s="20">
        <f t="shared" si="5071"/>
        <v>0</v>
      </c>
    </row>
    <row r="1703" spans="1:83" x14ac:dyDescent="0.25">
      <c r="A1703" s="10" t="s">
        <v>1258</v>
      </c>
      <c r="B1703" s="19">
        <v>620</v>
      </c>
      <c r="C1703" s="10"/>
      <c r="D1703" s="10"/>
      <c r="E1703" s="25" t="s">
        <v>616</v>
      </c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>
        <f>BJ1704</f>
        <v>0</v>
      </c>
      <c r="BK1703" s="20"/>
      <c r="BL1703" s="20"/>
      <c r="BM1703" s="20">
        <f t="shared" si="5071"/>
        <v>0</v>
      </c>
      <c r="BN1703" s="20">
        <f t="shared" si="5071"/>
        <v>0</v>
      </c>
      <c r="BO1703" s="20">
        <f t="shared" si="5071"/>
        <v>2843.1</v>
      </c>
      <c r="BP1703" s="20">
        <f t="shared" si="5071"/>
        <v>0</v>
      </c>
      <c r="BQ1703" s="20">
        <f t="shared" si="5071"/>
        <v>0</v>
      </c>
      <c r="BR1703" s="20">
        <f t="shared" si="5035"/>
        <v>2843.1</v>
      </c>
      <c r="BS1703" s="20">
        <f t="shared" si="5036"/>
        <v>0</v>
      </c>
      <c r="BT1703" s="20">
        <f t="shared" si="5037"/>
        <v>0</v>
      </c>
      <c r="BU1703" s="20">
        <f t="shared" si="5071"/>
        <v>0</v>
      </c>
      <c r="BV1703" s="20">
        <f t="shared" si="5039"/>
        <v>2843.1</v>
      </c>
      <c r="BW1703" s="20">
        <f t="shared" si="5071"/>
        <v>0</v>
      </c>
      <c r="BX1703" s="20">
        <f t="shared" si="5071"/>
        <v>0</v>
      </c>
      <c r="BY1703" s="20">
        <f t="shared" si="5052"/>
        <v>2843.1</v>
      </c>
      <c r="BZ1703" s="20">
        <f t="shared" si="5053"/>
        <v>0</v>
      </c>
      <c r="CA1703" s="20">
        <f t="shared" si="5071"/>
        <v>0</v>
      </c>
      <c r="CB1703" s="20">
        <f t="shared" si="5054"/>
        <v>2843.1</v>
      </c>
      <c r="CC1703" s="20">
        <f t="shared" si="5071"/>
        <v>0</v>
      </c>
      <c r="CD1703" s="20">
        <f t="shared" si="5049"/>
        <v>2843.1</v>
      </c>
      <c r="CE1703" s="20">
        <f t="shared" si="5071"/>
        <v>0</v>
      </c>
    </row>
    <row r="1704" spans="1:83" x14ac:dyDescent="0.25">
      <c r="A1704" s="10" t="s">
        <v>1258</v>
      </c>
      <c r="B1704" s="19">
        <v>620</v>
      </c>
      <c r="C1704" s="10" t="s">
        <v>338</v>
      </c>
      <c r="D1704" s="10" t="s">
        <v>332</v>
      </c>
      <c r="E1704" s="25" t="s">
        <v>586</v>
      </c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>
        <v>0</v>
      </c>
      <c r="BK1704" s="20"/>
      <c r="BL1704" s="20"/>
      <c r="BM1704" s="20">
        <v>0</v>
      </c>
      <c r="BN1704" s="20">
        <v>0</v>
      </c>
      <c r="BO1704" s="20">
        <v>2843.1</v>
      </c>
      <c r="BP1704" s="20"/>
      <c r="BQ1704" s="20"/>
      <c r="BR1704" s="20">
        <f t="shared" si="5035"/>
        <v>2843.1</v>
      </c>
      <c r="BS1704" s="20">
        <f t="shared" si="5036"/>
        <v>0</v>
      </c>
      <c r="BT1704" s="20">
        <f t="shared" si="5037"/>
        <v>0</v>
      </c>
      <c r="BU1704" s="20"/>
      <c r="BV1704" s="20">
        <f t="shared" si="5039"/>
        <v>2843.1</v>
      </c>
      <c r="BW1704" s="20"/>
      <c r="BX1704" s="20"/>
      <c r="BY1704" s="20">
        <f t="shared" si="5052"/>
        <v>2843.1</v>
      </c>
      <c r="BZ1704" s="20">
        <f t="shared" si="5053"/>
        <v>0</v>
      </c>
      <c r="CA1704" s="20"/>
      <c r="CB1704" s="20">
        <f t="shared" si="5054"/>
        <v>2843.1</v>
      </c>
      <c r="CC1704" s="20"/>
      <c r="CD1704" s="20">
        <f t="shared" si="5049"/>
        <v>2843.1</v>
      </c>
      <c r="CE1704" s="20"/>
    </row>
    <row r="1705" spans="1:83" ht="63" x14ac:dyDescent="0.25">
      <c r="A1705" s="10" t="s">
        <v>516</v>
      </c>
      <c r="B1705" s="19"/>
      <c r="C1705" s="10"/>
      <c r="D1705" s="10"/>
      <c r="E1705" s="25" t="s">
        <v>982</v>
      </c>
      <c r="F1705" s="20">
        <f>F1706+F1714+F1722+F1728+F1734+F1738+F1746</f>
        <v>4087422.3</v>
      </c>
      <c r="G1705" s="20">
        <f t="shared" ref="G1705:K1705" si="5072">G1706+G1714+G1722+G1728+G1734+G1738+G1746</f>
        <v>4163193.4999999995</v>
      </c>
      <c r="H1705" s="20">
        <f t="shared" si="5072"/>
        <v>4223298.2</v>
      </c>
      <c r="I1705" s="20">
        <f t="shared" si="5072"/>
        <v>0</v>
      </c>
      <c r="J1705" s="20">
        <f t="shared" si="5072"/>
        <v>0</v>
      </c>
      <c r="K1705" s="20">
        <f t="shared" si="5072"/>
        <v>0</v>
      </c>
      <c r="L1705" s="20">
        <f t="shared" si="5010"/>
        <v>4087422.3</v>
      </c>
      <c r="M1705" s="20">
        <f t="shared" si="5011"/>
        <v>4163193.4999999995</v>
      </c>
      <c r="N1705" s="20">
        <f t="shared" si="5012"/>
        <v>4223298.2</v>
      </c>
      <c r="O1705" s="20">
        <f t="shared" ref="O1705:Q1705" si="5073">O1706+O1714+O1722+O1728+O1734+O1738+O1746</f>
        <v>-100.7</v>
      </c>
      <c r="P1705" s="20">
        <f t="shared" si="5073"/>
        <v>-184.10000000000002</v>
      </c>
      <c r="Q1705" s="20">
        <f t="shared" si="5073"/>
        <v>-184.10000000000002</v>
      </c>
      <c r="R1705" s="20">
        <f t="shared" si="4853"/>
        <v>4087321.5999999996</v>
      </c>
      <c r="S1705" s="20">
        <f t="shared" si="4854"/>
        <v>4163009.3999999994</v>
      </c>
      <c r="T1705" s="20">
        <f t="shared" si="4855"/>
        <v>4223114.1000000006</v>
      </c>
      <c r="U1705" s="20">
        <f t="shared" ref="U1705:CE1705" si="5074">U1706+U1714+U1722+U1728+U1734+U1738+U1746</f>
        <v>0</v>
      </c>
      <c r="V1705" s="20">
        <f t="shared" si="5051"/>
        <v>4087321.5999999996</v>
      </c>
      <c r="W1705" s="20">
        <f t="shared" ref="W1705:Y1705" si="5075">W1706+W1714+W1722+W1728+W1734+W1738+W1746</f>
        <v>0</v>
      </c>
      <c r="X1705" s="20">
        <f t="shared" si="5075"/>
        <v>0</v>
      </c>
      <c r="Y1705" s="20">
        <f t="shared" si="5075"/>
        <v>0</v>
      </c>
      <c r="Z1705" s="20">
        <f t="shared" si="5046"/>
        <v>4087321.5999999996</v>
      </c>
      <c r="AA1705" s="20">
        <f t="shared" si="5047"/>
        <v>4163009.3999999994</v>
      </c>
      <c r="AB1705" s="20">
        <f t="shared" si="5048"/>
        <v>4223114.1000000006</v>
      </c>
      <c r="AC1705" s="20">
        <f t="shared" ref="AC1705:AE1705" si="5076">AC1706+AC1714+AC1722+AC1728+AC1734+AC1738+AC1746</f>
        <v>0</v>
      </c>
      <c r="AD1705" s="20">
        <f t="shared" si="5076"/>
        <v>0</v>
      </c>
      <c r="AE1705" s="20">
        <f t="shared" si="5076"/>
        <v>0</v>
      </c>
      <c r="AF1705" s="20">
        <f t="shared" si="5013"/>
        <v>4087321.5999999996</v>
      </c>
      <c r="AG1705" s="20">
        <f t="shared" si="5014"/>
        <v>4163009.3999999994</v>
      </c>
      <c r="AH1705" s="20">
        <f t="shared" si="5015"/>
        <v>4223114.1000000006</v>
      </c>
      <c r="AI1705" s="20">
        <f t="shared" ref="AI1705" si="5077">AI1706+AI1714+AI1722+AI1728+AI1734+AI1738+AI1746</f>
        <v>0</v>
      </c>
      <c r="AJ1705" s="20">
        <f t="shared" si="5016"/>
        <v>4087321.5999999996</v>
      </c>
      <c r="AK1705" s="20">
        <f t="shared" ref="AK1705:AM1705" si="5078">AK1706+AK1714+AK1722+AK1728+AK1734+AK1738+AK1746</f>
        <v>0</v>
      </c>
      <c r="AL1705" s="20">
        <f t="shared" si="5078"/>
        <v>0</v>
      </c>
      <c r="AM1705" s="20">
        <f t="shared" si="5078"/>
        <v>0</v>
      </c>
      <c r="AN1705" s="20">
        <f t="shared" si="4857"/>
        <v>4087321.5999999996</v>
      </c>
      <c r="AO1705" s="20">
        <f t="shared" si="4858"/>
        <v>4163009.3999999994</v>
      </c>
      <c r="AP1705" s="20">
        <f t="shared" si="4859"/>
        <v>4223114.1000000006</v>
      </c>
      <c r="AQ1705" s="20">
        <f t="shared" ref="AQ1705:AS1705" si="5079">AQ1706+AQ1714+AQ1722+AQ1728+AQ1734+AQ1738+AQ1746</f>
        <v>0</v>
      </c>
      <c r="AR1705" s="20">
        <f t="shared" si="5079"/>
        <v>0</v>
      </c>
      <c r="AS1705" s="20">
        <f t="shared" si="5079"/>
        <v>0</v>
      </c>
      <c r="AT1705" s="20">
        <f t="shared" si="4860"/>
        <v>4087321.5999999996</v>
      </c>
      <c r="AU1705" s="20">
        <f t="shared" si="4861"/>
        <v>4163009.3999999994</v>
      </c>
      <c r="AV1705" s="20">
        <f t="shared" si="4862"/>
        <v>4223114.1000000006</v>
      </c>
      <c r="AW1705" s="20">
        <f t="shared" ref="AW1705:AY1705" si="5080">AW1706+AW1714+AW1722+AW1728+AW1734+AW1738+AW1746</f>
        <v>0</v>
      </c>
      <c r="AX1705" s="20">
        <f t="shared" si="5080"/>
        <v>0</v>
      </c>
      <c r="AY1705" s="20">
        <f t="shared" si="5080"/>
        <v>0</v>
      </c>
      <c r="AZ1705" s="20">
        <f t="shared" si="5028"/>
        <v>4087321.5999999996</v>
      </c>
      <c r="BA1705" s="20">
        <f t="shared" si="5029"/>
        <v>4163009.3999999994</v>
      </c>
      <c r="BB1705" s="20">
        <f t="shared" si="5030"/>
        <v>4223114.1000000006</v>
      </c>
      <c r="BC1705" s="20">
        <f t="shared" ref="BC1705" si="5081">BC1706+BC1714+BC1722+BC1728+BC1734+BC1738+BC1746</f>
        <v>0</v>
      </c>
      <c r="BD1705" s="20">
        <f t="shared" si="5017"/>
        <v>4087321.5999999996</v>
      </c>
      <c r="BE1705" s="20">
        <f t="shared" ref="BE1705:BG1705" si="5082">BE1706+BE1714+BE1722+BE1728+BE1734+BE1738+BE1746</f>
        <v>0</v>
      </c>
      <c r="BF1705" s="20">
        <f t="shared" si="5082"/>
        <v>0</v>
      </c>
      <c r="BG1705" s="20">
        <f t="shared" si="5082"/>
        <v>0</v>
      </c>
      <c r="BH1705" s="20">
        <f t="shared" si="4934"/>
        <v>4087321.5999999996</v>
      </c>
      <c r="BI1705" s="20">
        <f t="shared" si="4935"/>
        <v>4163009.3999999994</v>
      </c>
      <c r="BJ1705" s="20">
        <f t="shared" si="4936"/>
        <v>4223114.1000000006</v>
      </c>
      <c r="BK1705" s="20">
        <f t="shared" ref="BK1705:BL1705" si="5083">BK1706+BK1714+BK1722+BK1728+BK1734+BK1738+BK1746</f>
        <v>0</v>
      </c>
      <c r="BL1705" s="20">
        <f t="shared" si="5083"/>
        <v>0</v>
      </c>
      <c r="BM1705" s="20">
        <f t="shared" si="4937"/>
        <v>4087321.5999999996</v>
      </c>
      <c r="BN1705" s="20">
        <f t="shared" si="4938"/>
        <v>4163009.3999999994</v>
      </c>
      <c r="BO1705" s="20">
        <f t="shared" ref="BO1705:BQ1705" si="5084">BO1706+BO1714+BO1722+BO1728+BO1734+BO1738+BO1746</f>
        <v>0</v>
      </c>
      <c r="BP1705" s="20">
        <f t="shared" si="5084"/>
        <v>0</v>
      </c>
      <c r="BQ1705" s="20">
        <f t="shared" si="5084"/>
        <v>0</v>
      </c>
      <c r="BR1705" s="20">
        <f t="shared" si="5035"/>
        <v>4087321.5999999996</v>
      </c>
      <c r="BS1705" s="20">
        <f t="shared" si="5036"/>
        <v>4163009.3999999994</v>
      </c>
      <c r="BT1705" s="20">
        <f t="shared" si="5037"/>
        <v>4223114.1000000006</v>
      </c>
      <c r="BU1705" s="20">
        <f t="shared" ref="BU1705" si="5085">BU1706+BU1714+BU1722+BU1728+BU1734+BU1738+BU1746</f>
        <v>0</v>
      </c>
      <c r="BV1705" s="20">
        <f t="shared" si="5039"/>
        <v>4087321.5999999996</v>
      </c>
      <c r="BW1705" s="20">
        <f t="shared" ref="BW1705:BX1705" si="5086">BW1706+BW1714+BW1722+BW1728+BW1734+BW1738+BW1746</f>
        <v>0</v>
      </c>
      <c r="BX1705" s="20">
        <f t="shared" si="5086"/>
        <v>0</v>
      </c>
      <c r="BY1705" s="20">
        <f t="shared" si="5052"/>
        <v>4087321.5999999996</v>
      </c>
      <c r="BZ1705" s="20">
        <f t="shared" si="5053"/>
        <v>4163009.3999999994</v>
      </c>
      <c r="CA1705" s="20">
        <f t="shared" ref="CA1705" si="5087">CA1706+CA1714+CA1722+CA1728+CA1734+CA1738+CA1746</f>
        <v>0</v>
      </c>
      <c r="CB1705" s="20">
        <f t="shared" si="5054"/>
        <v>4087321.5999999996</v>
      </c>
      <c r="CC1705" s="20">
        <f t="shared" ref="CC1705" si="5088">CC1706+CC1714+CC1722+CC1728+CC1734+CC1738+CC1746</f>
        <v>0</v>
      </c>
      <c r="CD1705" s="20">
        <f t="shared" si="5049"/>
        <v>4087321.5999999996</v>
      </c>
      <c r="CE1705" s="20">
        <f t="shared" si="5074"/>
        <v>0</v>
      </c>
    </row>
    <row r="1706" spans="1:83" ht="31.5" x14ac:dyDescent="0.25">
      <c r="A1706" s="10" t="s">
        <v>133</v>
      </c>
      <c r="B1706" s="19"/>
      <c r="C1706" s="10"/>
      <c r="D1706" s="10"/>
      <c r="E1706" s="25" t="s">
        <v>983</v>
      </c>
      <c r="F1706" s="20">
        <f>F1707</f>
        <v>32883.9</v>
      </c>
      <c r="G1706" s="20">
        <f t="shared" ref="G1706:CE1706" si="5089">G1707</f>
        <v>35183.4</v>
      </c>
      <c r="H1706" s="20">
        <f t="shared" si="5089"/>
        <v>36932.800000000003</v>
      </c>
      <c r="I1706" s="20">
        <f t="shared" si="5089"/>
        <v>0</v>
      </c>
      <c r="J1706" s="20">
        <f t="shared" si="5089"/>
        <v>0</v>
      </c>
      <c r="K1706" s="20">
        <f t="shared" si="5089"/>
        <v>0</v>
      </c>
      <c r="L1706" s="20">
        <f t="shared" si="5010"/>
        <v>32883.9</v>
      </c>
      <c r="M1706" s="20">
        <f t="shared" si="5011"/>
        <v>35183.4</v>
      </c>
      <c r="N1706" s="20">
        <f t="shared" si="5012"/>
        <v>36932.800000000003</v>
      </c>
      <c r="O1706" s="20">
        <f t="shared" si="5089"/>
        <v>-55.5</v>
      </c>
      <c r="P1706" s="20">
        <f t="shared" si="5089"/>
        <v>-82.2</v>
      </c>
      <c r="Q1706" s="20">
        <f t="shared" si="5089"/>
        <v>-82.2</v>
      </c>
      <c r="R1706" s="20">
        <f t="shared" si="4853"/>
        <v>32828.400000000001</v>
      </c>
      <c r="S1706" s="20">
        <f t="shared" si="4854"/>
        <v>35101.200000000004</v>
      </c>
      <c r="T1706" s="20">
        <f t="shared" si="4855"/>
        <v>36850.600000000006</v>
      </c>
      <c r="U1706" s="20">
        <f t="shared" si="5089"/>
        <v>0</v>
      </c>
      <c r="V1706" s="20">
        <f t="shared" si="5051"/>
        <v>32828.400000000001</v>
      </c>
      <c r="W1706" s="20">
        <f t="shared" si="5089"/>
        <v>0</v>
      </c>
      <c r="X1706" s="20">
        <f t="shared" si="5089"/>
        <v>0</v>
      </c>
      <c r="Y1706" s="20">
        <f t="shared" si="5089"/>
        <v>0</v>
      </c>
      <c r="Z1706" s="20">
        <f t="shared" si="5046"/>
        <v>32828.400000000001</v>
      </c>
      <c r="AA1706" s="20">
        <f t="shared" si="5047"/>
        <v>35101.200000000004</v>
      </c>
      <c r="AB1706" s="20">
        <f t="shared" si="5048"/>
        <v>36850.600000000006</v>
      </c>
      <c r="AC1706" s="20">
        <f t="shared" si="5089"/>
        <v>0</v>
      </c>
      <c r="AD1706" s="20">
        <f t="shared" si="5089"/>
        <v>0</v>
      </c>
      <c r="AE1706" s="20">
        <f t="shared" si="5089"/>
        <v>0</v>
      </c>
      <c r="AF1706" s="20">
        <f t="shared" si="5013"/>
        <v>32828.400000000001</v>
      </c>
      <c r="AG1706" s="20">
        <f t="shared" si="5014"/>
        <v>35101.200000000004</v>
      </c>
      <c r="AH1706" s="20">
        <f t="shared" si="5015"/>
        <v>36850.600000000006</v>
      </c>
      <c r="AI1706" s="20">
        <f t="shared" si="5089"/>
        <v>0</v>
      </c>
      <c r="AJ1706" s="20">
        <f t="shared" si="5016"/>
        <v>32828.400000000001</v>
      </c>
      <c r="AK1706" s="20">
        <f t="shared" si="5089"/>
        <v>0</v>
      </c>
      <c r="AL1706" s="20">
        <f t="shared" si="5089"/>
        <v>0</v>
      </c>
      <c r="AM1706" s="20">
        <f t="shared" si="5089"/>
        <v>0</v>
      </c>
      <c r="AN1706" s="20">
        <f t="shared" si="4857"/>
        <v>32828.400000000001</v>
      </c>
      <c r="AO1706" s="20">
        <f t="shared" si="4858"/>
        <v>35101.200000000004</v>
      </c>
      <c r="AP1706" s="20">
        <f t="shared" si="4859"/>
        <v>36850.600000000006</v>
      </c>
      <c r="AQ1706" s="20">
        <f t="shared" si="5089"/>
        <v>0</v>
      </c>
      <c r="AR1706" s="20">
        <f t="shared" si="5089"/>
        <v>0</v>
      </c>
      <c r="AS1706" s="20">
        <f t="shared" si="5089"/>
        <v>0</v>
      </c>
      <c r="AT1706" s="20">
        <f t="shared" si="4860"/>
        <v>32828.400000000001</v>
      </c>
      <c r="AU1706" s="20">
        <f t="shared" si="4861"/>
        <v>35101.200000000004</v>
      </c>
      <c r="AV1706" s="20">
        <f t="shared" si="4862"/>
        <v>36850.600000000006</v>
      </c>
      <c r="AW1706" s="20">
        <f t="shared" si="5089"/>
        <v>0</v>
      </c>
      <c r="AX1706" s="20">
        <f t="shared" si="5089"/>
        <v>0</v>
      </c>
      <c r="AY1706" s="20">
        <f t="shared" si="5089"/>
        <v>0</v>
      </c>
      <c r="AZ1706" s="20">
        <f t="shared" si="5028"/>
        <v>32828.400000000001</v>
      </c>
      <c r="BA1706" s="20">
        <f t="shared" si="5029"/>
        <v>35101.200000000004</v>
      </c>
      <c r="BB1706" s="20">
        <f t="shared" si="5030"/>
        <v>36850.600000000006</v>
      </c>
      <c r="BC1706" s="20">
        <f t="shared" si="5089"/>
        <v>0</v>
      </c>
      <c r="BD1706" s="20">
        <f t="shared" si="5017"/>
        <v>32828.400000000001</v>
      </c>
      <c r="BE1706" s="20">
        <f t="shared" si="5089"/>
        <v>0</v>
      </c>
      <c r="BF1706" s="20">
        <f t="shared" si="5089"/>
        <v>0</v>
      </c>
      <c r="BG1706" s="20">
        <f t="shared" si="5089"/>
        <v>0</v>
      </c>
      <c r="BH1706" s="20">
        <f t="shared" si="4934"/>
        <v>32828.400000000001</v>
      </c>
      <c r="BI1706" s="20">
        <f t="shared" si="4935"/>
        <v>35101.200000000004</v>
      </c>
      <c r="BJ1706" s="20">
        <f t="shared" si="4936"/>
        <v>36850.600000000006</v>
      </c>
      <c r="BK1706" s="20">
        <f t="shared" si="5089"/>
        <v>0</v>
      </c>
      <c r="BL1706" s="20">
        <f t="shared" si="5089"/>
        <v>0</v>
      </c>
      <c r="BM1706" s="20">
        <f t="shared" si="4937"/>
        <v>32828.400000000001</v>
      </c>
      <c r="BN1706" s="20">
        <f t="shared" si="4938"/>
        <v>35101.200000000004</v>
      </c>
      <c r="BO1706" s="20">
        <f t="shared" si="5089"/>
        <v>0</v>
      </c>
      <c r="BP1706" s="20">
        <f t="shared" si="5089"/>
        <v>0</v>
      </c>
      <c r="BQ1706" s="20">
        <f t="shared" si="5089"/>
        <v>0</v>
      </c>
      <c r="BR1706" s="20">
        <f t="shared" si="5035"/>
        <v>32828.400000000001</v>
      </c>
      <c r="BS1706" s="20">
        <f t="shared" si="5036"/>
        <v>35101.200000000004</v>
      </c>
      <c r="BT1706" s="20">
        <f t="shared" si="5037"/>
        <v>36850.600000000006</v>
      </c>
      <c r="BU1706" s="20">
        <f t="shared" si="5089"/>
        <v>0</v>
      </c>
      <c r="BV1706" s="20">
        <f t="shared" si="5039"/>
        <v>32828.400000000001</v>
      </c>
      <c r="BW1706" s="20">
        <f t="shared" si="5089"/>
        <v>0</v>
      </c>
      <c r="BX1706" s="20">
        <f t="shared" si="5089"/>
        <v>0</v>
      </c>
      <c r="BY1706" s="20">
        <f t="shared" si="5052"/>
        <v>32828.400000000001</v>
      </c>
      <c r="BZ1706" s="20">
        <f t="shared" si="5053"/>
        <v>35101.200000000004</v>
      </c>
      <c r="CA1706" s="20">
        <f t="shared" si="5089"/>
        <v>0</v>
      </c>
      <c r="CB1706" s="20">
        <f t="shared" si="5054"/>
        <v>32828.400000000001</v>
      </c>
      <c r="CC1706" s="20">
        <f t="shared" si="5089"/>
        <v>0</v>
      </c>
      <c r="CD1706" s="20">
        <f t="shared" si="5049"/>
        <v>32828.400000000001</v>
      </c>
      <c r="CE1706" s="20">
        <f t="shared" si="5089"/>
        <v>0</v>
      </c>
    </row>
    <row r="1707" spans="1:83" ht="47.25" x14ac:dyDescent="0.25">
      <c r="A1707" s="10" t="s">
        <v>133</v>
      </c>
      <c r="B1707" s="19">
        <v>600</v>
      </c>
      <c r="C1707" s="10"/>
      <c r="D1707" s="10"/>
      <c r="E1707" s="25" t="s">
        <v>614</v>
      </c>
      <c r="F1707" s="20">
        <f>F1708+F1710+F1712</f>
        <v>32883.9</v>
      </c>
      <c r="G1707" s="20">
        <f t="shared" ref="G1707:K1707" si="5090">G1708+G1710+G1712</f>
        <v>35183.4</v>
      </c>
      <c r="H1707" s="20">
        <f t="shared" si="5090"/>
        <v>36932.800000000003</v>
      </c>
      <c r="I1707" s="20">
        <f t="shared" si="5090"/>
        <v>0</v>
      </c>
      <c r="J1707" s="20">
        <f t="shared" si="5090"/>
        <v>0</v>
      </c>
      <c r="K1707" s="20">
        <f t="shared" si="5090"/>
        <v>0</v>
      </c>
      <c r="L1707" s="20">
        <f t="shared" si="5010"/>
        <v>32883.9</v>
      </c>
      <c r="M1707" s="20">
        <f t="shared" si="5011"/>
        <v>35183.4</v>
      </c>
      <c r="N1707" s="20">
        <f t="shared" si="5012"/>
        <v>36932.800000000003</v>
      </c>
      <c r="O1707" s="20">
        <f t="shared" ref="O1707:Q1707" si="5091">O1708+O1710+O1712</f>
        <v>-55.5</v>
      </c>
      <c r="P1707" s="20">
        <f t="shared" si="5091"/>
        <v>-82.2</v>
      </c>
      <c r="Q1707" s="20">
        <f t="shared" si="5091"/>
        <v>-82.2</v>
      </c>
      <c r="R1707" s="20">
        <f t="shared" si="4853"/>
        <v>32828.400000000001</v>
      </c>
      <c r="S1707" s="20">
        <f t="shared" si="4854"/>
        <v>35101.200000000004</v>
      </c>
      <c r="T1707" s="20">
        <f t="shared" si="4855"/>
        <v>36850.600000000006</v>
      </c>
      <c r="U1707" s="20">
        <f t="shared" ref="U1707:CE1707" si="5092">U1708+U1710+U1712</f>
        <v>0</v>
      </c>
      <c r="V1707" s="20">
        <f t="shared" si="5051"/>
        <v>32828.400000000001</v>
      </c>
      <c r="W1707" s="20">
        <f t="shared" ref="W1707:Y1707" si="5093">W1708+W1710+W1712</f>
        <v>0</v>
      </c>
      <c r="X1707" s="20">
        <f t="shared" si="5093"/>
        <v>0</v>
      </c>
      <c r="Y1707" s="20">
        <f t="shared" si="5093"/>
        <v>0</v>
      </c>
      <c r="Z1707" s="20">
        <f t="shared" si="5046"/>
        <v>32828.400000000001</v>
      </c>
      <c r="AA1707" s="20">
        <f t="shared" si="5047"/>
        <v>35101.200000000004</v>
      </c>
      <c r="AB1707" s="20">
        <f t="shared" si="5048"/>
        <v>36850.600000000006</v>
      </c>
      <c r="AC1707" s="20">
        <f t="shared" ref="AC1707:AE1707" si="5094">AC1708+AC1710+AC1712</f>
        <v>0</v>
      </c>
      <c r="AD1707" s="20">
        <f t="shared" si="5094"/>
        <v>0</v>
      </c>
      <c r="AE1707" s="20">
        <f t="shared" si="5094"/>
        <v>0</v>
      </c>
      <c r="AF1707" s="20">
        <f t="shared" si="5013"/>
        <v>32828.400000000001</v>
      </c>
      <c r="AG1707" s="20">
        <f t="shared" si="5014"/>
        <v>35101.200000000004</v>
      </c>
      <c r="AH1707" s="20">
        <f t="shared" si="5015"/>
        <v>36850.600000000006</v>
      </c>
      <c r="AI1707" s="20">
        <f t="shared" ref="AI1707" si="5095">AI1708+AI1710+AI1712</f>
        <v>0</v>
      </c>
      <c r="AJ1707" s="20">
        <f t="shared" si="5016"/>
        <v>32828.400000000001</v>
      </c>
      <c r="AK1707" s="20">
        <f t="shared" ref="AK1707:AM1707" si="5096">AK1708+AK1710+AK1712</f>
        <v>0</v>
      </c>
      <c r="AL1707" s="20">
        <f t="shared" si="5096"/>
        <v>0</v>
      </c>
      <c r="AM1707" s="20">
        <f t="shared" si="5096"/>
        <v>0</v>
      </c>
      <c r="AN1707" s="20">
        <f t="shared" ref="AN1707:AN1770" si="5097">AJ1707+AK1707</f>
        <v>32828.400000000001</v>
      </c>
      <c r="AO1707" s="20">
        <f t="shared" ref="AO1707:AO1770" si="5098">AG1707+AL1707</f>
        <v>35101.200000000004</v>
      </c>
      <c r="AP1707" s="20">
        <f t="shared" ref="AP1707:AP1770" si="5099">AH1707+AM1707</f>
        <v>36850.600000000006</v>
      </c>
      <c r="AQ1707" s="20">
        <f t="shared" ref="AQ1707:AS1707" si="5100">AQ1708+AQ1710+AQ1712</f>
        <v>0</v>
      </c>
      <c r="AR1707" s="20">
        <f t="shared" si="5100"/>
        <v>0</v>
      </c>
      <c r="AS1707" s="20">
        <f t="shared" si="5100"/>
        <v>0</v>
      </c>
      <c r="AT1707" s="20">
        <f t="shared" ref="AT1707:AT1770" si="5101">AN1707+AQ1707</f>
        <v>32828.400000000001</v>
      </c>
      <c r="AU1707" s="20">
        <f t="shared" ref="AU1707:AU1770" si="5102">AO1707+AR1707</f>
        <v>35101.200000000004</v>
      </c>
      <c r="AV1707" s="20">
        <f t="shared" ref="AV1707:AV1770" si="5103">AP1707+AS1707</f>
        <v>36850.600000000006</v>
      </c>
      <c r="AW1707" s="20">
        <f t="shared" ref="AW1707:AY1707" si="5104">AW1708+AW1710+AW1712</f>
        <v>0</v>
      </c>
      <c r="AX1707" s="20">
        <f t="shared" si="5104"/>
        <v>0</v>
      </c>
      <c r="AY1707" s="20">
        <f t="shared" si="5104"/>
        <v>0</v>
      </c>
      <c r="AZ1707" s="20">
        <f t="shared" si="5028"/>
        <v>32828.400000000001</v>
      </c>
      <c r="BA1707" s="20">
        <f t="shared" si="5029"/>
        <v>35101.200000000004</v>
      </c>
      <c r="BB1707" s="20">
        <f t="shared" si="5030"/>
        <v>36850.600000000006</v>
      </c>
      <c r="BC1707" s="20">
        <f t="shared" ref="BC1707" si="5105">BC1708+BC1710+BC1712</f>
        <v>0</v>
      </c>
      <c r="BD1707" s="20">
        <f t="shared" si="5017"/>
        <v>32828.400000000001</v>
      </c>
      <c r="BE1707" s="20">
        <f t="shared" ref="BE1707:BG1707" si="5106">BE1708+BE1710+BE1712</f>
        <v>0</v>
      </c>
      <c r="BF1707" s="20">
        <f t="shared" si="5106"/>
        <v>0</v>
      </c>
      <c r="BG1707" s="20">
        <f t="shared" si="5106"/>
        <v>0</v>
      </c>
      <c r="BH1707" s="20">
        <f t="shared" si="4934"/>
        <v>32828.400000000001</v>
      </c>
      <c r="BI1707" s="20">
        <f t="shared" si="4935"/>
        <v>35101.200000000004</v>
      </c>
      <c r="BJ1707" s="20">
        <f t="shared" si="4936"/>
        <v>36850.600000000006</v>
      </c>
      <c r="BK1707" s="20">
        <f t="shared" ref="BK1707:BL1707" si="5107">BK1708+BK1710+BK1712</f>
        <v>0</v>
      </c>
      <c r="BL1707" s="20">
        <f t="shared" si="5107"/>
        <v>0</v>
      </c>
      <c r="BM1707" s="20">
        <f t="shared" si="4937"/>
        <v>32828.400000000001</v>
      </c>
      <c r="BN1707" s="20">
        <f t="shared" si="4938"/>
        <v>35101.200000000004</v>
      </c>
      <c r="BO1707" s="20">
        <f t="shared" ref="BO1707:BQ1707" si="5108">BO1708+BO1710+BO1712</f>
        <v>0</v>
      </c>
      <c r="BP1707" s="20">
        <f t="shared" si="5108"/>
        <v>0</v>
      </c>
      <c r="BQ1707" s="20">
        <f t="shared" si="5108"/>
        <v>0</v>
      </c>
      <c r="BR1707" s="20">
        <f t="shared" si="5035"/>
        <v>32828.400000000001</v>
      </c>
      <c r="BS1707" s="20">
        <f t="shared" si="5036"/>
        <v>35101.200000000004</v>
      </c>
      <c r="BT1707" s="20">
        <f t="shared" si="5037"/>
        <v>36850.600000000006</v>
      </c>
      <c r="BU1707" s="20">
        <f t="shared" ref="BU1707" si="5109">BU1708+BU1710+BU1712</f>
        <v>0</v>
      </c>
      <c r="BV1707" s="20">
        <f t="shared" si="5039"/>
        <v>32828.400000000001</v>
      </c>
      <c r="BW1707" s="20">
        <f t="shared" ref="BW1707:BX1707" si="5110">BW1708+BW1710+BW1712</f>
        <v>0</v>
      </c>
      <c r="BX1707" s="20">
        <f t="shared" si="5110"/>
        <v>0</v>
      </c>
      <c r="BY1707" s="20">
        <f t="shared" si="5052"/>
        <v>32828.400000000001</v>
      </c>
      <c r="BZ1707" s="20">
        <f t="shared" si="5053"/>
        <v>35101.200000000004</v>
      </c>
      <c r="CA1707" s="20">
        <f t="shared" ref="CA1707" si="5111">CA1708+CA1710+CA1712</f>
        <v>0</v>
      </c>
      <c r="CB1707" s="20">
        <f t="shared" si="5054"/>
        <v>32828.400000000001</v>
      </c>
      <c r="CC1707" s="20">
        <f t="shared" ref="CC1707" si="5112">CC1708+CC1710+CC1712</f>
        <v>0</v>
      </c>
      <c r="CD1707" s="20">
        <f t="shared" si="5049"/>
        <v>32828.400000000001</v>
      </c>
      <c r="CE1707" s="20">
        <f t="shared" si="5092"/>
        <v>0</v>
      </c>
    </row>
    <row r="1708" spans="1:83" x14ac:dyDescent="0.25">
      <c r="A1708" s="10" t="s">
        <v>133</v>
      </c>
      <c r="B1708" s="19">
        <v>610</v>
      </c>
      <c r="C1708" s="10"/>
      <c r="D1708" s="10"/>
      <c r="E1708" s="25" t="s">
        <v>615</v>
      </c>
      <c r="F1708" s="20">
        <f>F1709</f>
        <v>3162.6</v>
      </c>
      <c r="G1708" s="20">
        <f t="shared" ref="G1708:CE1708" si="5113">G1709</f>
        <v>3279.2</v>
      </c>
      <c r="H1708" s="20">
        <f t="shared" si="5113"/>
        <v>3447</v>
      </c>
      <c r="I1708" s="20">
        <f t="shared" si="5113"/>
        <v>0</v>
      </c>
      <c r="J1708" s="20">
        <f t="shared" si="5113"/>
        <v>0</v>
      </c>
      <c r="K1708" s="20">
        <f t="shared" si="5113"/>
        <v>0</v>
      </c>
      <c r="L1708" s="20">
        <f t="shared" si="5010"/>
        <v>3162.6</v>
      </c>
      <c r="M1708" s="20">
        <f t="shared" si="5011"/>
        <v>3279.2</v>
      </c>
      <c r="N1708" s="20">
        <f t="shared" si="5012"/>
        <v>3447</v>
      </c>
      <c r="O1708" s="20">
        <f t="shared" si="5113"/>
        <v>0</v>
      </c>
      <c r="P1708" s="20">
        <f t="shared" si="5113"/>
        <v>0</v>
      </c>
      <c r="Q1708" s="20">
        <f t="shared" si="5113"/>
        <v>0</v>
      </c>
      <c r="R1708" s="20">
        <f t="shared" si="4853"/>
        <v>3162.6</v>
      </c>
      <c r="S1708" s="20">
        <f t="shared" si="4854"/>
        <v>3279.2</v>
      </c>
      <c r="T1708" s="20">
        <f t="shared" si="4855"/>
        <v>3447</v>
      </c>
      <c r="U1708" s="20">
        <f t="shared" si="5113"/>
        <v>0</v>
      </c>
      <c r="V1708" s="20">
        <f t="shared" si="5051"/>
        <v>3162.6</v>
      </c>
      <c r="W1708" s="20">
        <f t="shared" si="5113"/>
        <v>0</v>
      </c>
      <c r="X1708" s="20">
        <f t="shared" si="5113"/>
        <v>0</v>
      </c>
      <c r="Y1708" s="20">
        <f t="shared" si="5113"/>
        <v>0</v>
      </c>
      <c r="Z1708" s="20">
        <f t="shared" si="5046"/>
        <v>3162.6</v>
      </c>
      <c r="AA1708" s="20">
        <f t="shared" si="5047"/>
        <v>3279.2</v>
      </c>
      <c r="AB1708" s="20">
        <f t="shared" si="5048"/>
        <v>3447</v>
      </c>
      <c r="AC1708" s="20">
        <f t="shared" si="5113"/>
        <v>0</v>
      </c>
      <c r="AD1708" s="20">
        <f t="shared" si="5113"/>
        <v>0</v>
      </c>
      <c r="AE1708" s="20">
        <f t="shared" si="5113"/>
        <v>0</v>
      </c>
      <c r="AF1708" s="20">
        <f t="shared" si="5013"/>
        <v>3162.6</v>
      </c>
      <c r="AG1708" s="20">
        <f t="shared" si="5014"/>
        <v>3279.2</v>
      </c>
      <c r="AH1708" s="20">
        <f t="shared" si="5015"/>
        <v>3447</v>
      </c>
      <c r="AI1708" s="20">
        <f t="shared" si="5113"/>
        <v>0</v>
      </c>
      <c r="AJ1708" s="20">
        <f t="shared" si="5016"/>
        <v>3162.6</v>
      </c>
      <c r="AK1708" s="20">
        <f t="shared" si="5113"/>
        <v>0</v>
      </c>
      <c r="AL1708" s="20">
        <f t="shared" si="5113"/>
        <v>0</v>
      </c>
      <c r="AM1708" s="20">
        <f t="shared" si="5113"/>
        <v>0</v>
      </c>
      <c r="AN1708" s="20">
        <f t="shared" si="5097"/>
        <v>3162.6</v>
      </c>
      <c r="AO1708" s="20">
        <f t="shared" si="5098"/>
        <v>3279.2</v>
      </c>
      <c r="AP1708" s="20">
        <f t="shared" si="5099"/>
        <v>3447</v>
      </c>
      <c r="AQ1708" s="20">
        <f t="shared" si="5113"/>
        <v>0</v>
      </c>
      <c r="AR1708" s="20">
        <f t="shared" si="5113"/>
        <v>0</v>
      </c>
      <c r="AS1708" s="20">
        <f t="shared" si="5113"/>
        <v>0</v>
      </c>
      <c r="AT1708" s="20">
        <f t="shared" si="5101"/>
        <v>3162.6</v>
      </c>
      <c r="AU1708" s="20">
        <f t="shared" si="5102"/>
        <v>3279.2</v>
      </c>
      <c r="AV1708" s="20">
        <f t="shared" si="5103"/>
        <v>3447</v>
      </c>
      <c r="AW1708" s="20">
        <f t="shared" si="5113"/>
        <v>0</v>
      </c>
      <c r="AX1708" s="20">
        <f t="shared" si="5113"/>
        <v>0</v>
      </c>
      <c r="AY1708" s="20">
        <f t="shared" si="5113"/>
        <v>0</v>
      </c>
      <c r="AZ1708" s="20">
        <f t="shared" si="5028"/>
        <v>3162.6</v>
      </c>
      <c r="BA1708" s="20">
        <f t="shared" si="5029"/>
        <v>3279.2</v>
      </c>
      <c r="BB1708" s="20">
        <f t="shared" si="5030"/>
        <v>3447</v>
      </c>
      <c r="BC1708" s="20">
        <f t="shared" si="5113"/>
        <v>0</v>
      </c>
      <c r="BD1708" s="20">
        <f t="shared" si="5017"/>
        <v>3162.6</v>
      </c>
      <c r="BE1708" s="20">
        <f t="shared" si="5113"/>
        <v>0</v>
      </c>
      <c r="BF1708" s="20">
        <f t="shared" si="5113"/>
        <v>0</v>
      </c>
      <c r="BG1708" s="20">
        <f t="shared" si="5113"/>
        <v>0</v>
      </c>
      <c r="BH1708" s="20">
        <f t="shared" si="4934"/>
        <v>3162.6</v>
      </c>
      <c r="BI1708" s="20">
        <f t="shared" si="4935"/>
        <v>3279.2</v>
      </c>
      <c r="BJ1708" s="20">
        <f t="shared" si="4936"/>
        <v>3447</v>
      </c>
      <c r="BK1708" s="20">
        <f t="shared" si="5113"/>
        <v>0</v>
      </c>
      <c r="BL1708" s="20">
        <f t="shared" si="5113"/>
        <v>0</v>
      </c>
      <c r="BM1708" s="20">
        <f t="shared" si="4937"/>
        <v>3162.6</v>
      </c>
      <c r="BN1708" s="20">
        <f t="shared" si="4938"/>
        <v>3279.2</v>
      </c>
      <c r="BO1708" s="20">
        <f t="shared" si="5113"/>
        <v>0</v>
      </c>
      <c r="BP1708" s="20">
        <f t="shared" si="5113"/>
        <v>0</v>
      </c>
      <c r="BQ1708" s="20">
        <f t="shared" si="5113"/>
        <v>0</v>
      </c>
      <c r="BR1708" s="20">
        <f t="shared" si="5035"/>
        <v>3162.6</v>
      </c>
      <c r="BS1708" s="20">
        <f t="shared" si="5036"/>
        <v>3279.2</v>
      </c>
      <c r="BT1708" s="20">
        <f t="shared" si="5037"/>
        <v>3447</v>
      </c>
      <c r="BU1708" s="20">
        <f t="shared" si="5113"/>
        <v>0</v>
      </c>
      <c r="BV1708" s="20">
        <f t="shared" si="5039"/>
        <v>3162.6</v>
      </c>
      <c r="BW1708" s="20">
        <f t="shared" si="5113"/>
        <v>0</v>
      </c>
      <c r="BX1708" s="20">
        <f t="shared" si="5113"/>
        <v>0</v>
      </c>
      <c r="BY1708" s="20">
        <f t="shared" si="5052"/>
        <v>3162.6</v>
      </c>
      <c r="BZ1708" s="20">
        <f t="shared" si="5053"/>
        <v>3279.2</v>
      </c>
      <c r="CA1708" s="20">
        <f t="shared" si="5113"/>
        <v>0</v>
      </c>
      <c r="CB1708" s="20">
        <f t="shared" si="5054"/>
        <v>3162.6</v>
      </c>
      <c r="CC1708" s="20">
        <f t="shared" si="5113"/>
        <v>0</v>
      </c>
      <c r="CD1708" s="20">
        <f t="shared" si="5049"/>
        <v>3162.6</v>
      </c>
      <c r="CE1708" s="20">
        <f t="shared" si="5113"/>
        <v>0</v>
      </c>
    </row>
    <row r="1709" spans="1:83" x14ac:dyDescent="0.25">
      <c r="A1709" s="10" t="s">
        <v>133</v>
      </c>
      <c r="B1709" s="19">
        <v>610</v>
      </c>
      <c r="C1709" s="10" t="s">
        <v>346</v>
      </c>
      <c r="D1709" s="10" t="s">
        <v>334</v>
      </c>
      <c r="E1709" s="25" t="s">
        <v>592</v>
      </c>
      <c r="F1709" s="20">
        <v>3162.6</v>
      </c>
      <c r="G1709" s="20">
        <v>3279.2</v>
      </c>
      <c r="H1709" s="20">
        <v>3447</v>
      </c>
      <c r="I1709" s="20"/>
      <c r="J1709" s="20"/>
      <c r="K1709" s="20"/>
      <c r="L1709" s="20">
        <f t="shared" si="5010"/>
        <v>3162.6</v>
      </c>
      <c r="M1709" s="20">
        <f t="shared" si="5011"/>
        <v>3279.2</v>
      </c>
      <c r="N1709" s="20">
        <f t="shared" si="5012"/>
        <v>3447</v>
      </c>
      <c r="O1709" s="20"/>
      <c r="P1709" s="20"/>
      <c r="Q1709" s="20"/>
      <c r="R1709" s="20">
        <f t="shared" si="4853"/>
        <v>3162.6</v>
      </c>
      <c r="S1709" s="20">
        <f t="shared" si="4854"/>
        <v>3279.2</v>
      </c>
      <c r="T1709" s="20">
        <f t="shared" si="4855"/>
        <v>3447</v>
      </c>
      <c r="U1709" s="20"/>
      <c r="V1709" s="20">
        <f t="shared" si="5051"/>
        <v>3162.6</v>
      </c>
      <c r="W1709" s="20"/>
      <c r="X1709" s="20"/>
      <c r="Y1709" s="20"/>
      <c r="Z1709" s="20">
        <f t="shared" si="5046"/>
        <v>3162.6</v>
      </c>
      <c r="AA1709" s="20">
        <f t="shared" si="5047"/>
        <v>3279.2</v>
      </c>
      <c r="AB1709" s="20">
        <f t="shared" si="5048"/>
        <v>3447</v>
      </c>
      <c r="AC1709" s="20"/>
      <c r="AD1709" s="20"/>
      <c r="AE1709" s="20"/>
      <c r="AF1709" s="20">
        <f t="shared" si="5013"/>
        <v>3162.6</v>
      </c>
      <c r="AG1709" s="20">
        <f t="shared" si="5014"/>
        <v>3279.2</v>
      </c>
      <c r="AH1709" s="20">
        <f t="shared" si="5015"/>
        <v>3447</v>
      </c>
      <c r="AI1709" s="20"/>
      <c r="AJ1709" s="20">
        <f t="shared" si="5016"/>
        <v>3162.6</v>
      </c>
      <c r="AK1709" s="20"/>
      <c r="AL1709" s="20"/>
      <c r="AM1709" s="20"/>
      <c r="AN1709" s="20">
        <f t="shared" si="5097"/>
        <v>3162.6</v>
      </c>
      <c r="AO1709" s="20">
        <f t="shared" si="5098"/>
        <v>3279.2</v>
      </c>
      <c r="AP1709" s="20">
        <f t="shared" si="5099"/>
        <v>3447</v>
      </c>
      <c r="AQ1709" s="20"/>
      <c r="AR1709" s="20"/>
      <c r="AS1709" s="20"/>
      <c r="AT1709" s="20">
        <f t="shared" si="5101"/>
        <v>3162.6</v>
      </c>
      <c r="AU1709" s="20">
        <f t="shared" si="5102"/>
        <v>3279.2</v>
      </c>
      <c r="AV1709" s="20">
        <f t="shared" si="5103"/>
        <v>3447</v>
      </c>
      <c r="AW1709" s="20"/>
      <c r="AX1709" s="20"/>
      <c r="AY1709" s="20"/>
      <c r="AZ1709" s="20">
        <f t="shared" si="5028"/>
        <v>3162.6</v>
      </c>
      <c r="BA1709" s="20">
        <f t="shared" si="5029"/>
        <v>3279.2</v>
      </c>
      <c r="BB1709" s="20">
        <f t="shared" si="5030"/>
        <v>3447</v>
      </c>
      <c r="BC1709" s="20"/>
      <c r="BD1709" s="20">
        <f t="shared" si="5017"/>
        <v>3162.6</v>
      </c>
      <c r="BE1709" s="20"/>
      <c r="BF1709" s="20"/>
      <c r="BG1709" s="20"/>
      <c r="BH1709" s="20">
        <f t="shared" si="4934"/>
        <v>3162.6</v>
      </c>
      <c r="BI1709" s="20">
        <f t="shared" si="4935"/>
        <v>3279.2</v>
      </c>
      <c r="BJ1709" s="20">
        <f t="shared" si="4936"/>
        <v>3447</v>
      </c>
      <c r="BK1709" s="20"/>
      <c r="BL1709" s="20"/>
      <c r="BM1709" s="20">
        <f t="shared" si="4937"/>
        <v>3162.6</v>
      </c>
      <c r="BN1709" s="20">
        <f t="shared" si="4938"/>
        <v>3279.2</v>
      </c>
      <c r="BO1709" s="20"/>
      <c r="BP1709" s="20"/>
      <c r="BQ1709" s="20"/>
      <c r="BR1709" s="20">
        <f t="shared" si="5035"/>
        <v>3162.6</v>
      </c>
      <c r="BS1709" s="20">
        <f t="shared" si="5036"/>
        <v>3279.2</v>
      </c>
      <c r="BT1709" s="20">
        <f t="shared" si="5037"/>
        <v>3447</v>
      </c>
      <c r="BU1709" s="20"/>
      <c r="BV1709" s="20">
        <f t="shared" si="5039"/>
        <v>3162.6</v>
      </c>
      <c r="BW1709" s="20"/>
      <c r="BX1709" s="20"/>
      <c r="BY1709" s="20">
        <f t="shared" si="5052"/>
        <v>3162.6</v>
      </c>
      <c r="BZ1709" s="20">
        <f t="shared" si="5053"/>
        <v>3279.2</v>
      </c>
      <c r="CA1709" s="20"/>
      <c r="CB1709" s="20">
        <f t="shared" si="5054"/>
        <v>3162.6</v>
      </c>
      <c r="CC1709" s="20"/>
      <c r="CD1709" s="20">
        <f t="shared" si="5049"/>
        <v>3162.6</v>
      </c>
      <c r="CE1709" s="20"/>
    </row>
    <row r="1710" spans="1:83" x14ac:dyDescent="0.25">
      <c r="A1710" s="10" t="s">
        <v>133</v>
      </c>
      <c r="B1710" s="19">
        <v>620</v>
      </c>
      <c r="C1710" s="10"/>
      <c r="D1710" s="10"/>
      <c r="E1710" s="25" t="s">
        <v>616</v>
      </c>
      <c r="F1710" s="20">
        <f>F1711</f>
        <v>29440.9</v>
      </c>
      <c r="G1710" s="20">
        <f t="shared" ref="G1710:CE1710" si="5114">G1711</f>
        <v>31613.200000000001</v>
      </c>
      <c r="H1710" s="20">
        <f t="shared" si="5114"/>
        <v>33194.800000000003</v>
      </c>
      <c r="I1710" s="20">
        <f t="shared" si="5114"/>
        <v>0</v>
      </c>
      <c r="J1710" s="20">
        <f t="shared" si="5114"/>
        <v>0</v>
      </c>
      <c r="K1710" s="20">
        <f t="shared" si="5114"/>
        <v>0</v>
      </c>
      <c r="L1710" s="20">
        <f t="shared" si="5010"/>
        <v>29440.9</v>
      </c>
      <c r="M1710" s="20">
        <f t="shared" si="5011"/>
        <v>31613.200000000001</v>
      </c>
      <c r="N1710" s="20">
        <f t="shared" si="5012"/>
        <v>33194.800000000003</v>
      </c>
      <c r="O1710" s="20">
        <f t="shared" si="5114"/>
        <v>-55.5</v>
      </c>
      <c r="P1710" s="20">
        <f t="shared" si="5114"/>
        <v>-82.2</v>
      </c>
      <c r="Q1710" s="20">
        <f t="shared" si="5114"/>
        <v>-82.2</v>
      </c>
      <c r="R1710" s="20">
        <f t="shared" ref="R1710:R1773" si="5115">L1710+O1710</f>
        <v>29385.4</v>
      </c>
      <c r="S1710" s="20">
        <f t="shared" ref="S1710:S1773" si="5116">M1710+P1710</f>
        <v>31531</v>
      </c>
      <c r="T1710" s="20">
        <f t="shared" ref="T1710:T1773" si="5117">N1710+Q1710</f>
        <v>33112.600000000006</v>
      </c>
      <c r="U1710" s="20">
        <f t="shared" si="5114"/>
        <v>0</v>
      </c>
      <c r="V1710" s="20">
        <f t="shared" si="5051"/>
        <v>29385.4</v>
      </c>
      <c r="W1710" s="20">
        <f t="shared" si="5114"/>
        <v>0</v>
      </c>
      <c r="X1710" s="20">
        <f t="shared" si="5114"/>
        <v>0</v>
      </c>
      <c r="Y1710" s="20">
        <f t="shared" si="5114"/>
        <v>0</v>
      </c>
      <c r="Z1710" s="20">
        <f t="shared" si="5046"/>
        <v>29385.4</v>
      </c>
      <c r="AA1710" s="20">
        <f t="shared" si="5047"/>
        <v>31531</v>
      </c>
      <c r="AB1710" s="20">
        <f t="shared" si="5048"/>
        <v>33112.600000000006</v>
      </c>
      <c r="AC1710" s="20">
        <f t="shared" si="5114"/>
        <v>0</v>
      </c>
      <c r="AD1710" s="20">
        <f t="shared" si="5114"/>
        <v>0</v>
      </c>
      <c r="AE1710" s="20">
        <f t="shared" si="5114"/>
        <v>0</v>
      </c>
      <c r="AF1710" s="20">
        <f t="shared" si="5013"/>
        <v>29385.4</v>
      </c>
      <c r="AG1710" s="20">
        <f t="shared" si="5014"/>
        <v>31531</v>
      </c>
      <c r="AH1710" s="20">
        <f t="shared" si="5015"/>
        <v>33112.600000000006</v>
      </c>
      <c r="AI1710" s="20">
        <f t="shared" si="5114"/>
        <v>0</v>
      </c>
      <c r="AJ1710" s="20">
        <f t="shared" si="5016"/>
        <v>29385.4</v>
      </c>
      <c r="AK1710" s="20">
        <f t="shared" si="5114"/>
        <v>0</v>
      </c>
      <c r="AL1710" s="20">
        <f t="shared" si="5114"/>
        <v>0</v>
      </c>
      <c r="AM1710" s="20">
        <f t="shared" si="5114"/>
        <v>0</v>
      </c>
      <c r="AN1710" s="20">
        <f t="shared" si="5097"/>
        <v>29385.4</v>
      </c>
      <c r="AO1710" s="20">
        <f t="shared" si="5098"/>
        <v>31531</v>
      </c>
      <c r="AP1710" s="20">
        <f t="shared" si="5099"/>
        <v>33112.600000000006</v>
      </c>
      <c r="AQ1710" s="20">
        <f t="shared" si="5114"/>
        <v>0</v>
      </c>
      <c r="AR1710" s="20">
        <f t="shared" si="5114"/>
        <v>0</v>
      </c>
      <c r="AS1710" s="20">
        <f t="shared" si="5114"/>
        <v>0</v>
      </c>
      <c r="AT1710" s="20">
        <f t="shared" si="5101"/>
        <v>29385.4</v>
      </c>
      <c r="AU1710" s="20">
        <f t="shared" si="5102"/>
        <v>31531</v>
      </c>
      <c r="AV1710" s="20">
        <f t="shared" si="5103"/>
        <v>33112.600000000006</v>
      </c>
      <c r="AW1710" s="20">
        <f t="shared" si="5114"/>
        <v>0</v>
      </c>
      <c r="AX1710" s="20">
        <f t="shared" si="5114"/>
        <v>0</v>
      </c>
      <c r="AY1710" s="20">
        <f t="shared" si="5114"/>
        <v>0</v>
      </c>
      <c r="AZ1710" s="20">
        <f t="shared" si="5028"/>
        <v>29385.4</v>
      </c>
      <c r="BA1710" s="20">
        <f t="shared" si="5029"/>
        <v>31531</v>
      </c>
      <c r="BB1710" s="20">
        <f t="shared" si="5030"/>
        <v>33112.600000000006</v>
      </c>
      <c r="BC1710" s="20">
        <f t="shared" si="5114"/>
        <v>0</v>
      </c>
      <c r="BD1710" s="20">
        <f t="shared" si="5017"/>
        <v>29385.4</v>
      </c>
      <c r="BE1710" s="20">
        <f t="shared" si="5114"/>
        <v>0</v>
      </c>
      <c r="BF1710" s="20">
        <f t="shared" si="5114"/>
        <v>0</v>
      </c>
      <c r="BG1710" s="20">
        <f t="shared" si="5114"/>
        <v>0</v>
      </c>
      <c r="BH1710" s="20">
        <f t="shared" si="4934"/>
        <v>29385.4</v>
      </c>
      <c r="BI1710" s="20">
        <f t="shared" si="4935"/>
        <v>31531</v>
      </c>
      <c r="BJ1710" s="20">
        <f t="shared" si="4936"/>
        <v>33112.600000000006</v>
      </c>
      <c r="BK1710" s="20">
        <f t="shared" si="5114"/>
        <v>0</v>
      </c>
      <c r="BL1710" s="20">
        <f t="shared" si="5114"/>
        <v>0</v>
      </c>
      <c r="BM1710" s="20">
        <f t="shared" si="4937"/>
        <v>29385.4</v>
      </c>
      <c r="BN1710" s="20">
        <f t="shared" si="4938"/>
        <v>31531</v>
      </c>
      <c r="BO1710" s="20">
        <f t="shared" si="5114"/>
        <v>0</v>
      </c>
      <c r="BP1710" s="20">
        <f t="shared" si="5114"/>
        <v>0</v>
      </c>
      <c r="BQ1710" s="20">
        <f t="shared" si="5114"/>
        <v>0</v>
      </c>
      <c r="BR1710" s="20">
        <f t="shared" si="5035"/>
        <v>29385.4</v>
      </c>
      <c r="BS1710" s="20">
        <f t="shared" si="5036"/>
        <v>31531</v>
      </c>
      <c r="BT1710" s="20">
        <f t="shared" si="5037"/>
        <v>33112.600000000006</v>
      </c>
      <c r="BU1710" s="20">
        <f t="shared" si="5114"/>
        <v>0</v>
      </c>
      <c r="BV1710" s="20">
        <f t="shared" si="5039"/>
        <v>29385.4</v>
      </c>
      <c r="BW1710" s="20">
        <f t="shared" si="5114"/>
        <v>0</v>
      </c>
      <c r="BX1710" s="20">
        <f t="shared" si="5114"/>
        <v>0</v>
      </c>
      <c r="BY1710" s="20">
        <f t="shared" si="5052"/>
        <v>29385.4</v>
      </c>
      <c r="BZ1710" s="20">
        <f t="shared" si="5053"/>
        <v>31531</v>
      </c>
      <c r="CA1710" s="20">
        <f t="shared" si="5114"/>
        <v>0</v>
      </c>
      <c r="CB1710" s="20">
        <f t="shared" si="5054"/>
        <v>29385.4</v>
      </c>
      <c r="CC1710" s="20">
        <f t="shared" si="5114"/>
        <v>0</v>
      </c>
      <c r="CD1710" s="20">
        <f t="shared" si="5049"/>
        <v>29385.4</v>
      </c>
      <c r="CE1710" s="20">
        <f t="shared" si="5114"/>
        <v>0</v>
      </c>
    </row>
    <row r="1711" spans="1:83" x14ac:dyDescent="0.25">
      <c r="A1711" s="10" t="s">
        <v>133</v>
      </c>
      <c r="B1711" s="19">
        <v>620</v>
      </c>
      <c r="C1711" s="10" t="s">
        <v>346</v>
      </c>
      <c r="D1711" s="10" t="s">
        <v>334</v>
      </c>
      <c r="E1711" s="25" t="s">
        <v>592</v>
      </c>
      <c r="F1711" s="20">
        <v>29440.9</v>
      </c>
      <c r="G1711" s="20">
        <v>31613.200000000001</v>
      </c>
      <c r="H1711" s="20">
        <v>33194.800000000003</v>
      </c>
      <c r="I1711" s="20"/>
      <c r="J1711" s="20"/>
      <c r="K1711" s="20"/>
      <c r="L1711" s="20">
        <f t="shared" si="5010"/>
        <v>29440.9</v>
      </c>
      <c r="M1711" s="20">
        <f t="shared" si="5011"/>
        <v>31613.200000000001</v>
      </c>
      <c r="N1711" s="20">
        <f t="shared" si="5012"/>
        <v>33194.800000000003</v>
      </c>
      <c r="O1711" s="20">
        <v>-55.5</v>
      </c>
      <c r="P1711" s="20">
        <v>-82.2</v>
      </c>
      <c r="Q1711" s="20">
        <v>-82.2</v>
      </c>
      <c r="R1711" s="20">
        <f t="shared" si="5115"/>
        <v>29385.4</v>
      </c>
      <c r="S1711" s="20">
        <f t="shared" si="5116"/>
        <v>31531</v>
      </c>
      <c r="T1711" s="20">
        <f t="shared" si="5117"/>
        <v>33112.600000000006</v>
      </c>
      <c r="U1711" s="20"/>
      <c r="V1711" s="20">
        <f t="shared" si="5051"/>
        <v>29385.4</v>
      </c>
      <c r="W1711" s="20"/>
      <c r="X1711" s="20"/>
      <c r="Y1711" s="20"/>
      <c r="Z1711" s="20">
        <f t="shared" si="5046"/>
        <v>29385.4</v>
      </c>
      <c r="AA1711" s="20">
        <f t="shared" si="5047"/>
        <v>31531</v>
      </c>
      <c r="AB1711" s="20">
        <f t="shared" si="5048"/>
        <v>33112.600000000006</v>
      </c>
      <c r="AC1711" s="20"/>
      <c r="AD1711" s="20"/>
      <c r="AE1711" s="20"/>
      <c r="AF1711" s="20">
        <f t="shared" si="5013"/>
        <v>29385.4</v>
      </c>
      <c r="AG1711" s="20">
        <f t="shared" si="5014"/>
        <v>31531</v>
      </c>
      <c r="AH1711" s="20">
        <f t="shared" si="5015"/>
        <v>33112.600000000006</v>
      </c>
      <c r="AI1711" s="20"/>
      <c r="AJ1711" s="20">
        <f t="shared" si="5016"/>
        <v>29385.4</v>
      </c>
      <c r="AK1711" s="20"/>
      <c r="AL1711" s="20"/>
      <c r="AM1711" s="20"/>
      <c r="AN1711" s="20">
        <f t="shared" si="5097"/>
        <v>29385.4</v>
      </c>
      <c r="AO1711" s="20">
        <f t="shared" si="5098"/>
        <v>31531</v>
      </c>
      <c r="AP1711" s="20">
        <f t="shared" si="5099"/>
        <v>33112.600000000006</v>
      </c>
      <c r="AQ1711" s="20"/>
      <c r="AR1711" s="20"/>
      <c r="AS1711" s="20"/>
      <c r="AT1711" s="20">
        <f t="shared" si="5101"/>
        <v>29385.4</v>
      </c>
      <c r="AU1711" s="20">
        <f t="shared" si="5102"/>
        <v>31531</v>
      </c>
      <c r="AV1711" s="20">
        <f t="shared" si="5103"/>
        <v>33112.600000000006</v>
      </c>
      <c r="AW1711" s="20"/>
      <c r="AX1711" s="20"/>
      <c r="AY1711" s="20"/>
      <c r="AZ1711" s="20">
        <f t="shared" si="5028"/>
        <v>29385.4</v>
      </c>
      <c r="BA1711" s="20">
        <f t="shared" si="5029"/>
        <v>31531</v>
      </c>
      <c r="BB1711" s="20">
        <f t="shared" si="5030"/>
        <v>33112.600000000006</v>
      </c>
      <c r="BC1711" s="20"/>
      <c r="BD1711" s="20">
        <f t="shared" si="5017"/>
        <v>29385.4</v>
      </c>
      <c r="BE1711" s="20"/>
      <c r="BF1711" s="20"/>
      <c r="BG1711" s="20"/>
      <c r="BH1711" s="20">
        <f t="shared" si="4934"/>
        <v>29385.4</v>
      </c>
      <c r="BI1711" s="20">
        <f t="shared" si="4935"/>
        <v>31531</v>
      </c>
      <c r="BJ1711" s="20">
        <f t="shared" si="4936"/>
        <v>33112.600000000006</v>
      </c>
      <c r="BK1711" s="20"/>
      <c r="BL1711" s="20"/>
      <c r="BM1711" s="20">
        <f t="shared" si="4937"/>
        <v>29385.4</v>
      </c>
      <c r="BN1711" s="20">
        <f t="shared" si="4938"/>
        <v>31531</v>
      </c>
      <c r="BO1711" s="20"/>
      <c r="BP1711" s="20"/>
      <c r="BQ1711" s="20"/>
      <c r="BR1711" s="20">
        <f t="shared" si="5035"/>
        <v>29385.4</v>
      </c>
      <c r="BS1711" s="20">
        <f t="shared" si="5036"/>
        <v>31531</v>
      </c>
      <c r="BT1711" s="20">
        <f t="shared" si="5037"/>
        <v>33112.600000000006</v>
      </c>
      <c r="BU1711" s="20"/>
      <c r="BV1711" s="20">
        <f t="shared" si="5039"/>
        <v>29385.4</v>
      </c>
      <c r="BW1711" s="20"/>
      <c r="BX1711" s="20"/>
      <c r="BY1711" s="20">
        <f t="shared" si="5052"/>
        <v>29385.4</v>
      </c>
      <c r="BZ1711" s="20">
        <f t="shared" si="5053"/>
        <v>31531</v>
      </c>
      <c r="CA1711" s="20"/>
      <c r="CB1711" s="20">
        <f t="shared" si="5054"/>
        <v>29385.4</v>
      </c>
      <c r="CC1711" s="20"/>
      <c r="CD1711" s="20">
        <f t="shared" si="5049"/>
        <v>29385.4</v>
      </c>
      <c r="CE1711" s="20"/>
    </row>
    <row r="1712" spans="1:83" ht="47.25" x14ac:dyDescent="0.25">
      <c r="A1712" s="10" t="s">
        <v>133</v>
      </c>
      <c r="B1712" s="19">
        <v>630</v>
      </c>
      <c r="C1712" s="10"/>
      <c r="D1712" s="10"/>
      <c r="E1712" s="25" t="s">
        <v>617</v>
      </c>
      <c r="F1712" s="20">
        <f>F1713</f>
        <v>280.39999999999998</v>
      </c>
      <c r="G1712" s="20">
        <f t="shared" ref="G1712:CE1712" si="5118">G1713</f>
        <v>291</v>
      </c>
      <c r="H1712" s="20">
        <f t="shared" si="5118"/>
        <v>291</v>
      </c>
      <c r="I1712" s="20">
        <f t="shared" si="5118"/>
        <v>0</v>
      </c>
      <c r="J1712" s="20">
        <f t="shared" si="5118"/>
        <v>0</v>
      </c>
      <c r="K1712" s="20">
        <f t="shared" si="5118"/>
        <v>0</v>
      </c>
      <c r="L1712" s="20">
        <f t="shared" si="5010"/>
        <v>280.39999999999998</v>
      </c>
      <c r="M1712" s="20">
        <f t="shared" si="5011"/>
        <v>291</v>
      </c>
      <c r="N1712" s="20">
        <f t="shared" si="5012"/>
        <v>291</v>
      </c>
      <c r="O1712" s="20">
        <f t="shared" si="5118"/>
        <v>0</v>
      </c>
      <c r="P1712" s="20">
        <f t="shared" si="5118"/>
        <v>0</v>
      </c>
      <c r="Q1712" s="20">
        <f t="shared" si="5118"/>
        <v>0</v>
      </c>
      <c r="R1712" s="20">
        <f t="shared" si="5115"/>
        <v>280.39999999999998</v>
      </c>
      <c r="S1712" s="20">
        <f t="shared" si="5116"/>
        <v>291</v>
      </c>
      <c r="T1712" s="20">
        <f t="shared" si="5117"/>
        <v>291</v>
      </c>
      <c r="U1712" s="20">
        <f t="shared" si="5118"/>
        <v>0</v>
      </c>
      <c r="V1712" s="20">
        <f t="shared" si="5051"/>
        <v>280.39999999999998</v>
      </c>
      <c r="W1712" s="20">
        <f t="shared" si="5118"/>
        <v>0</v>
      </c>
      <c r="X1712" s="20">
        <f t="shared" si="5118"/>
        <v>0</v>
      </c>
      <c r="Y1712" s="20">
        <f t="shared" si="5118"/>
        <v>0</v>
      </c>
      <c r="Z1712" s="20">
        <f t="shared" si="5046"/>
        <v>280.39999999999998</v>
      </c>
      <c r="AA1712" s="20">
        <f t="shared" si="5047"/>
        <v>291</v>
      </c>
      <c r="AB1712" s="20">
        <f t="shared" si="5048"/>
        <v>291</v>
      </c>
      <c r="AC1712" s="20">
        <f t="shared" si="5118"/>
        <v>0</v>
      </c>
      <c r="AD1712" s="20">
        <f t="shared" si="5118"/>
        <v>0</v>
      </c>
      <c r="AE1712" s="20">
        <f t="shared" si="5118"/>
        <v>0</v>
      </c>
      <c r="AF1712" s="20">
        <f t="shared" si="5013"/>
        <v>280.39999999999998</v>
      </c>
      <c r="AG1712" s="20">
        <f t="shared" si="5014"/>
        <v>291</v>
      </c>
      <c r="AH1712" s="20">
        <f t="shared" si="5015"/>
        <v>291</v>
      </c>
      <c r="AI1712" s="20">
        <f t="shared" si="5118"/>
        <v>0</v>
      </c>
      <c r="AJ1712" s="20">
        <f t="shared" si="5016"/>
        <v>280.39999999999998</v>
      </c>
      <c r="AK1712" s="20">
        <f t="shared" si="5118"/>
        <v>0</v>
      </c>
      <c r="AL1712" s="20">
        <f t="shared" si="5118"/>
        <v>0</v>
      </c>
      <c r="AM1712" s="20">
        <f t="shared" si="5118"/>
        <v>0</v>
      </c>
      <c r="AN1712" s="20">
        <f t="shared" si="5097"/>
        <v>280.39999999999998</v>
      </c>
      <c r="AO1712" s="20">
        <f t="shared" si="5098"/>
        <v>291</v>
      </c>
      <c r="AP1712" s="20">
        <f t="shared" si="5099"/>
        <v>291</v>
      </c>
      <c r="AQ1712" s="20">
        <f t="shared" si="5118"/>
        <v>0</v>
      </c>
      <c r="AR1712" s="20">
        <f t="shared" si="5118"/>
        <v>0</v>
      </c>
      <c r="AS1712" s="20">
        <f t="shared" si="5118"/>
        <v>0</v>
      </c>
      <c r="AT1712" s="20">
        <f t="shared" si="5101"/>
        <v>280.39999999999998</v>
      </c>
      <c r="AU1712" s="20">
        <f t="shared" si="5102"/>
        <v>291</v>
      </c>
      <c r="AV1712" s="20">
        <f t="shared" si="5103"/>
        <v>291</v>
      </c>
      <c r="AW1712" s="20">
        <f t="shared" si="5118"/>
        <v>0</v>
      </c>
      <c r="AX1712" s="20">
        <f t="shared" si="5118"/>
        <v>0</v>
      </c>
      <c r="AY1712" s="20">
        <f t="shared" si="5118"/>
        <v>0</v>
      </c>
      <c r="AZ1712" s="20">
        <f t="shared" si="5028"/>
        <v>280.39999999999998</v>
      </c>
      <c r="BA1712" s="20">
        <f t="shared" si="5029"/>
        <v>291</v>
      </c>
      <c r="BB1712" s="20">
        <f t="shared" si="5030"/>
        <v>291</v>
      </c>
      <c r="BC1712" s="20">
        <f t="shared" si="5118"/>
        <v>0</v>
      </c>
      <c r="BD1712" s="20">
        <f t="shared" si="5017"/>
        <v>280.39999999999998</v>
      </c>
      <c r="BE1712" s="20">
        <f t="shared" si="5118"/>
        <v>0</v>
      </c>
      <c r="BF1712" s="20">
        <f t="shared" si="5118"/>
        <v>0</v>
      </c>
      <c r="BG1712" s="20">
        <f t="shared" si="5118"/>
        <v>0</v>
      </c>
      <c r="BH1712" s="20">
        <f t="shared" si="4934"/>
        <v>280.39999999999998</v>
      </c>
      <c r="BI1712" s="20">
        <f t="shared" si="4935"/>
        <v>291</v>
      </c>
      <c r="BJ1712" s="20">
        <f t="shared" si="4936"/>
        <v>291</v>
      </c>
      <c r="BK1712" s="20">
        <f t="shared" si="5118"/>
        <v>0</v>
      </c>
      <c r="BL1712" s="20">
        <f t="shared" si="5118"/>
        <v>0</v>
      </c>
      <c r="BM1712" s="20">
        <f t="shared" si="4937"/>
        <v>280.39999999999998</v>
      </c>
      <c r="BN1712" s="20">
        <f t="shared" si="4938"/>
        <v>291</v>
      </c>
      <c r="BO1712" s="20">
        <f t="shared" si="5118"/>
        <v>0</v>
      </c>
      <c r="BP1712" s="20">
        <f t="shared" si="5118"/>
        <v>0</v>
      </c>
      <c r="BQ1712" s="20">
        <f t="shared" si="5118"/>
        <v>0</v>
      </c>
      <c r="BR1712" s="20">
        <f t="shared" si="5035"/>
        <v>280.39999999999998</v>
      </c>
      <c r="BS1712" s="20">
        <f t="shared" si="5036"/>
        <v>291</v>
      </c>
      <c r="BT1712" s="20">
        <f t="shared" si="5037"/>
        <v>291</v>
      </c>
      <c r="BU1712" s="20">
        <f t="shared" si="5118"/>
        <v>0</v>
      </c>
      <c r="BV1712" s="20">
        <f t="shared" si="5039"/>
        <v>280.39999999999998</v>
      </c>
      <c r="BW1712" s="20">
        <f t="shared" si="5118"/>
        <v>0</v>
      </c>
      <c r="BX1712" s="20">
        <f t="shared" si="5118"/>
        <v>0</v>
      </c>
      <c r="BY1712" s="20">
        <f t="shared" si="5052"/>
        <v>280.39999999999998</v>
      </c>
      <c r="BZ1712" s="20">
        <f t="shared" si="5053"/>
        <v>291</v>
      </c>
      <c r="CA1712" s="20">
        <f t="shared" si="5118"/>
        <v>0</v>
      </c>
      <c r="CB1712" s="20">
        <f t="shared" si="5054"/>
        <v>280.39999999999998</v>
      </c>
      <c r="CC1712" s="20">
        <f t="shared" si="5118"/>
        <v>0</v>
      </c>
      <c r="CD1712" s="20">
        <f t="shared" si="5049"/>
        <v>280.39999999999998</v>
      </c>
      <c r="CE1712" s="20">
        <f t="shared" si="5118"/>
        <v>0</v>
      </c>
    </row>
    <row r="1713" spans="1:83" x14ac:dyDescent="0.25">
      <c r="A1713" s="10" t="s">
        <v>133</v>
      </c>
      <c r="B1713" s="19">
        <v>630</v>
      </c>
      <c r="C1713" s="10" t="s">
        <v>346</v>
      </c>
      <c r="D1713" s="10" t="s">
        <v>334</v>
      </c>
      <c r="E1713" s="25" t="s">
        <v>592</v>
      </c>
      <c r="F1713" s="20">
        <v>280.39999999999998</v>
      </c>
      <c r="G1713" s="20">
        <v>291</v>
      </c>
      <c r="H1713" s="20">
        <v>291</v>
      </c>
      <c r="I1713" s="20"/>
      <c r="J1713" s="20"/>
      <c r="K1713" s="20"/>
      <c r="L1713" s="20">
        <f t="shared" si="5010"/>
        <v>280.39999999999998</v>
      </c>
      <c r="M1713" s="20">
        <f t="shared" si="5011"/>
        <v>291</v>
      </c>
      <c r="N1713" s="20">
        <f t="shared" si="5012"/>
        <v>291</v>
      </c>
      <c r="O1713" s="20"/>
      <c r="P1713" s="20"/>
      <c r="Q1713" s="20"/>
      <c r="R1713" s="20">
        <f t="shared" si="5115"/>
        <v>280.39999999999998</v>
      </c>
      <c r="S1713" s="20">
        <f t="shared" si="5116"/>
        <v>291</v>
      </c>
      <c r="T1713" s="20">
        <f t="shared" si="5117"/>
        <v>291</v>
      </c>
      <c r="U1713" s="20"/>
      <c r="V1713" s="20">
        <f t="shared" si="5051"/>
        <v>280.39999999999998</v>
      </c>
      <c r="W1713" s="20"/>
      <c r="X1713" s="20"/>
      <c r="Y1713" s="20"/>
      <c r="Z1713" s="20">
        <f t="shared" si="5046"/>
        <v>280.39999999999998</v>
      </c>
      <c r="AA1713" s="20">
        <f t="shared" si="5047"/>
        <v>291</v>
      </c>
      <c r="AB1713" s="20">
        <f t="shared" si="5048"/>
        <v>291</v>
      </c>
      <c r="AC1713" s="20"/>
      <c r="AD1713" s="20"/>
      <c r="AE1713" s="20"/>
      <c r="AF1713" s="20">
        <f t="shared" si="5013"/>
        <v>280.39999999999998</v>
      </c>
      <c r="AG1713" s="20">
        <f t="shared" si="5014"/>
        <v>291</v>
      </c>
      <c r="AH1713" s="20">
        <f t="shared" si="5015"/>
        <v>291</v>
      </c>
      <c r="AI1713" s="20"/>
      <c r="AJ1713" s="20">
        <f t="shared" si="5016"/>
        <v>280.39999999999998</v>
      </c>
      <c r="AK1713" s="20"/>
      <c r="AL1713" s="20"/>
      <c r="AM1713" s="20"/>
      <c r="AN1713" s="20">
        <f t="shared" si="5097"/>
        <v>280.39999999999998</v>
      </c>
      <c r="AO1713" s="20">
        <f t="shared" si="5098"/>
        <v>291</v>
      </c>
      <c r="AP1713" s="20">
        <f t="shared" si="5099"/>
        <v>291</v>
      </c>
      <c r="AQ1713" s="20"/>
      <c r="AR1713" s="20"/>
      <c r="AS1713" s="20"/>
      <c r="AT1713" s="20">
        <f t="shared" si="5101"/>
        <v>280.39999999999998</v>
      </c>
      <c r="AU1713" s="20">
        <f t="shared" si="5102"/>
        <v>291</v>
      </c>
      <c r="AV1713" s="20">
        <f t="shared" si="5103"/>
        <v>291</v>
      </c>
      <c r="AW1713" s="20"/>
      <c r="AX1713" s="20"/>
      <c r="AY1713" s="20"/>
      <c r="AZ1713" s="20">
        <f t="shared" si="5028"/>
        <v>280.39999999999998</v>
      </c>
      <c r="BA1713" s="20">
        <f t="shared" si="5029"/>
        <v>291</v>
      </c>
      <c r="BB1713" s="20">
        <f t="shared" si="5030"/>
        <v>291</v>
      </c>
      <c r="BC1713" s="20"/>
      <c r="BD1713" s="20">
        <f t="shared" si="5017"/>
        <v>280.39999999999998</v>
      </c>
      <c r="BE1713" s="20"/>
      <c r="BF1713" s="20"/>
      <c r="BG1713" s="20"/>
      <c r="BH1713" s="20">
        <f t="shared" si="4934"/>
        <v>280.39999999999998</v>
      </c>
      <c r="BI1713" s="20">
        <f t="shared" si="4935"/>
        <v>291</v>
      </c>
      <c r="BJ1713" s="20">
        <f t="shared" si="4936"/>
        <v>291</v>
      </c>
      <c r="BK1713" s="20"/>
      <c r="BL1713" s="20"/>
      <c r="BM1713" s="20">
        <f t="shared" si="4937"/>
        <v>280.39999999999998</v>
      </c>
      <c r="BN1713" s="20">
        <f t="shared" si="4938"/>
        <v>291</v>
      </c>
      <c r="BO1713" s="20"/>
      <c r="BP1713" s="20"/>
      <c r="BQ1713" s="20"/>
      <c r="BR1713" s="20">
        <f t="shared" si="5035"/>
        <v>280.39999999999998</v>
      </c>
      <c r="BS1713" s="20">
        <f t="shared" si="5036"/>
        <v>291</v>
      </c>
      <c r="BT1713" s="20">
        <f t="shared" si="5037"/>
        <v>291</v>
      </c>
      <c r="BU1713" s="20"/>
      <c r="BV1713" s="20">
        <f t="shared" si="5039"/>
        <v>280.39999999999998</v>
      </c>
      <c r="BW1713" s="20"/>
      <c r="BX1713" s="20"/>
      <c r="BY1713" s="20">
        <f t="shared" si="5052"/>
        <v>280.39999999999998</v>
      </c>
      <c r="BZ1713" s="20">
        <f t="shared" si="5053"/>
        <v>291</v>
      </c>
      <c r="CA1713" s="20"/>
      <c r="CB1713" s="20">
        <f t="shared" si="5054"/>
        <v>280.39999999999998</v>
      </c>
      <c r="CC1713" s="20"/>
      <c r="CD1713" s="20">
        <f t="shared" si="5049"/>
        <v>280.39999999999998</v>
      </c>
      <c r="CE1713" s="20"/>
    </row>
    <row r="1714" spans="1:83" ht="31.5" x14ac:dyDescent="0.25">
      <c r="A1714" s="10" t="s">
        <v>134</v>
      </c>
      <c r="B1714" s="19"/>
      <c r="C1714" s="10"/>
      <c r="D1714" s="10"/>
      <c r="E1714" s="25" t="s">
        <v>984</v>
      </c>
      <c r="F1714" s="20">
        <f>F1715</f>
        <v>56736.9</v>
      </c>
      <c r="G1714" s="20">
        <f t="shared" ref="G1714:CE1714" si="5119">G1715</f>
        <v>61028</v>
      </c>
      <c r="H1714" s="20">
        <f t="shared" si="5119"/>
        <v>64077.2</v>
      </c>
      <c r="I1714" s="20">
        <f t="shared" si="5119"/>
        <v>0</v>
      </c>
      <c r="J1714" s="20">
        <f t="shared" si="5119"/>
        <v>0</v>
      </c>
      <c r="K1714" s="20">
        <f t="shared" si="5119"/>
        <v>0</v>
      </c>
      <c r="L1714" s="20">
        <f t="shared" si="5010"/>
        <v>56736.9</v>
      </c>
      <c r="M1714" s="20">
        <f t="shared" si="5011"/>
        <v>61028</v>
      </c>
      <c r="N1714" s="20">
        <f t="shared" si="5012"/>
        <v>64077.2</v>
      </c>
      <c r="O1714" s="20">
        <f t="shared" si="5119"/>
        <v>-45.2</v>
      </c>
      <c r="P1714" s="20">
        <f t="shared" si="5119"/>
        <v>-101.9</v>
      </c>
      <c r="Q1714" s="20">
        <f t="shared" si="5119"/>
        <v>-101.9</v>
      </c>
      <c r="R1714" s="20">
        <f t="shared" si="5115"/>
        <v>56691.700000000004</v>
      </c>
      <c r="S1714" s="20">
        <f t="shared" si="5116"/>
        <v>60926.1</v>
      </c>
      <c r="T1714" s="20">
        <f t="shared" si="5117"/>
        <v>63975.299999999996</v>
      </c>
      <c r="U1714" s="20">
        <f t="shared" si="5119"/>
        <v>0</v>
      </c>
      <c r="V1714" s="20">
        <f t="shared" si="5051"/>
        <v>56691.700000000004</v>
      </c>
      <c r="W1714" s="20">
        <f t="shared" si="5119"/>
        <v>0</v>
      </c>
      <c r="X1714" s="20">
        <f t="shared" si="5119"/>
        <v>0</v>
      </c>
      <c r="Y1714" s="20">
        <f t="shared" si="5119"/>
        <v>0</v>
      </c>
      <c r="Z1714" s="20">
        <f t="shared" si="5046"/>
        <v>56691.700000000004</v>
      </c>
      <c r="AA1714" s="20">
        <f t="shared" si="5047"/>
        <v>60926.1</v>
      </c>
      <c r="AB1714" s="20">
        <f t="shared" si="5048"/>
        <v>63975.299999999996</v>
      </c>
      <c r="AC1714" s="20">
        <f t="shared" si="5119"/>
        <v>0</v>
      </c>
      <c r="AD1714" s="20">
        <f t="shared" si="5119"/>
        <v>0</v>
      </c>
      <c r="AE1714" s="20">
        <f t="shared" si="5119"/>
        <v>0</v>
      </c>
      <c r="AF1714" s="20">
        <f t="shared" si="5013"/>
        <v>56691.700000000004</v>
      </c>
      <c r="AG1714" s="20">
        <f t="shared" si="5014"/>
        <v>60926.1</v>
      </c>
      <c r="AH1714" s="20">
        <f t="shared" si="5015"/>
        <v>63975.299999999996</v>
      </c>
      <c r="AI1714" s="20">
        <f t="shared" si="5119"/>
        <v>0</v>
      </c>
      <c r="AJ1714" s="20">
        <f t="shared" si="5016"/>
        <v>56691.700000000004</v>
      </c>
      <c r="AK1714" s="20">
        <f t="shared" si="5119"/>
        <v>0</v>
      </c>
      <c r="AL1714" s="20">
        <f t="shared" si="5119"/>
        <v>0</v>
      </c>
      <c r="AM1714" s="20">
        <f t="shared" si="5119"/>
        <v>0</v>
      </c>
      <c r="AN1714" s="20">
        <f t="shared" si="5097"/>
        <v>56691.700000000004</v>
      </c>
      <c r="AO1714" s="20">
        <f t="shared" si="5098"/>
        <v>60926.1</v>
      </c>
      <c r="AP1714" s="20">
        <f t="shared" si="5099"/>
        <v>63975.299999999996</v>
      </c>
      <c r="AQ1714" s="20">
        <f t="shared" si="5119"/>
        <v>0</v>
      </c>
      <c r="AR1714" s="20">
        <f t="shared" si="5119"/>
        <v>0</v>
      </c>
      <c r="AS1714" s="20">
        <f t="shared" si="5119"/>
        <v>0</v>
      </c>
      <c r="AT1714" s="20">
        <f t="shared" si="5101"/>
        <v>56691.700000000004</v>
      </c>
      <c r="AU1714" s="20">
        <f t="shared" si="5102"/>
        <v>60926.1</v>
      </c>
      <c r="AV1714" s="20">
        <f t="shared" si="5103"/>
        <v>63975.299999999996</v>
      </c>
      <c r="AW1714" s="20">
        <f t="shared" si="5119"/>
        <v>0</v>
      </c>
      <c r="AX1714" s="20">
        <f t="shared" si="5119"/>
        <v>0</v>
      </c>
      <c r="AY1714" s="20">
        <f t="shared" si="5119"/>
        <v>0</v>
      </c>
      <c r="AZ1714" s="20">
        <f t="shared" si="5028"/>
        <v>56691.700000000004</v>
      </c>
      <c r="BA1714" s="20">
        <f t="shared" si="5029"/>
        <v>60926.1</v>
      </c>
      <c r="BB1714" s="20">
        <f t="shared" si="5030"/>
        <v>63975.299999999996</v>
      </c>
      <c r="BC1714" s="20">
        <f t="shared" si="5119"/>
        <v>0</v>
      </c>
      <c r="BD1714" s="20">
        <f t="shared" si="5017"/>
        <v>56691.700000000004</v>
      </c>
      <c r="BE1714" s="20">
        <f t="shared" si="5119"/>
        <v>0</v>
      </c>
      <c r="BF1714" s="20">
        <f t="shared" si="5119"/>
        <v>0</v>
      </c>
      <c r="BG1714" s="20">
        <f t="shared" si="5119"/>
        <v>0</v>
      </c>
      <c r="BH1714" s="20">
        <f t="shared" si="4934"/>
        <v>56691.700000000004</v>
      </c>
      <c r="BI1714" s="20">
        <f t="shared" si="4935"/>
        <v>60926.1</v>
      </c>
      <c r="BJ1714" s="20">
        <f t="shared" si="4936"/>
        <v>63975.299999999996</v>
      </c>
      <c r="BK1714" s="20">
        <f t="shared" si="5119"/>
        <v>0</v>
      </c>
      <c r="BL1714" s="20">
        <f t="shared" si="5119"/>
        <v>0</v>
      </c>
      <c r="BM1714" s="20">
        <f t="shared" si="4937"/>
        <v>56691.700000000004</v>
      </c>
      <c r="BN1714" s="20">
        <f t="shared" si="4938"/>
        <v>60926.1</v>
      </c>
      <c r="BO1714" s="20">
        <f t="shared" si="5119"/>
        <v>0</v>
      </c>
      <c r="BP1714" s="20">
        <f t="shared" si="5119"/>
        <v>0</v>
      </c>
      <c r="BQ1714" s="20">
        <f t="shared" si="5119"/>
        <v>0</v>
      </c>
      <c r="BR1714" s="20">
        <f t="shared" si="5035"/>
        <v>56691.700000000004</v>
      </c>
      <c r="BS1714" s="20">
        <f t="shared" si="5036"/>
        <v>60926.1</v>
      </c>
      <c r="BT1714" s="20">
        <f t="shared" si="5037"/>
        <v>63975.299999999996</v>
      </c>
      <c r="BU1714" s="20">
        <f t="shared" si="5119"/>
        <v>0</v>
      </c>
      <c r="BV1714" s="20">
        <f t="shared" si="5039"/>
        <v>56691.700000000004</v>
      </c>
      <c r="BW1714" s="20">
        <f t="shared" si="5119"/>
        <v>0</v>
      </c>
      <c r="BX1714" s="20">
        <f t="shared" si="5119"/>
        <v>0</v>
      </c>
      <c r="BY1714" s="20">
        <f t="shared" si="5052"/>
        <v>56691.700000000004</v>
      </c>
      <c r="BZ1714" s="20">
        <f t="shared" si="5053"/>
        <v>60926.1</v>
      </c>
      <c r="CA1714" s="20">
        <f t="shared" si="5119"/>
        <v>0</v>
      </c>
      <c r="CB1714" s="20">
        <f t="shared" si="5054"/>
        <v>56691.700000000004</v>
      </c>
      <c r="CC1714" s="20">
        <f t="shared" si="5119"/>
        <v>0</v>
      </c>
      <c r="CD1714" s="20">
        <f t="shared" si="5049"/>
        <v>56691.700000000004</v>
      </c>
      <c r="CE1714" s="20">
        <f t="shared" si="5119"/>
        <v>0</v>
      </c>
    </row>
    <row r="1715" spans="1:83" ht="47.25" x14ac:dyDescent="0.25">
      <c r="A1715" s="10" t="s">
        <v>134</v>
      </c>
      <c r="B1715" s="19">
        <v>600</v>
      </c>
      <c r="C1715" s="10"/>
      <c r="D1715" s="10"/>
      <c r="E1715" s="25" t="s">
        <v>614</v>
      </c>
      <c r="F1715" s="20">
        <f>F1716+F1718+F1720</f>
        <v>56736.9</v>
      </c>
      <c r="G1715" s="20">
        <f t="shared" ref="G1715:K1715" si="5120">G1716+G1718+G1720</f>
        <v>61028</v>
      </c>
      <c r="H1715" s="20">
        <f t="shared" si="5120"/>
        <v>64077.2</v>
      </c>
      <c r="I1715" s="20">
        <f t="shared" si="5120"/>
        <v>0</v>
      </c>
      <c r="J1715" s="20">
        <f t="shared" si="5120"/>
        <v>0</v>
      </c>
      <c r="K1715" s="20">
        <f t="shared" si="5120"/>
        <v>0</v>
      </c>
      <c r="L1715" s="20">
        <f t="shared" si="5010"/>
        <v>56736.9</v>
      </c>
      <c r="M1715" s="20">
        <f t="shared" si="5011"/>
        <v>61028</v>
      </c>
      <c r="N1715" s="20">
        <f t="shared" si="5012"/>
        <v>64077.2</v>
      </c>
      <c r="O1715" s="20">
        <f t="shared" ref="O1715:Q1715" si="5121">O1716+O1718+O1720</f>
        <v>-45.2</v>
      </c>
      <c r="P1715" s="20">
        <f t="shared" si="5121"/>
        <v>-101.9</v>
      </c>
      <c r="Q1715" s="20">
        <f t="shared" si="5121"/>
        <v>-101.9</v>
      </c>
      <c r="R1715" s="20">
        <f t="shared" si="5115"/>
        <v>56691.700000000004</v>
      </c>
      <c r="S1715" s="20">
        <f t="shared" si="5116"/>
        <v>60926.1</v>
      </c>
      <c r="T1715" s="20">
        <f t="shared" si="5117"/>
        <v>63975.299999999996</v>
      </c>
      <c r="U1715" s="20">
        <f t="shared" ref="U1715:CE1715" si="5122">U1716+U1718+U1720</f>
        <v>0</v>
      </c>
      <c r="V1715" s="20">
        <f t="shared" si="5051"/>
        <v>56691.700000000004</v>
      </c>
      <c r="W1715" s="20">
        <f t="shared" ref="W1715:Y1715" si="5123">W1716+W1718+W1720</f>
        <v>0</v>
      </c>
      <c r="X1715" s="20">
        <f t="shared" si="5123"/>
        <v>0</v>
      </c>
      <c r="Y1715" s="20">
        <f t="shared" si="5123"/>
        <v>0</v>
      </c>
      <c r="Z1715" s="20">
        <f t="shared" si="5046"/>
        <v>56691.700000000004</v>
      </c>
      <c r="AA1715" s="20">
        <f t="shared" si="5047"/>
        <v>60926.1</v>
      </c>
      <c r="AB1715" s="20">
        <f t="shared" si="5048"/>
        <v>63975.299999999996</v>
      </c>
      <c r="AC1715" s="20">
        <f t="shared" ref="AC1715:AE1715" si="5124">AC1716+AC1718+AC1720</f>
        <v>0</v>
      </c>
      <c r="AD1715" s="20">
        <f t="shared" si="5124"/>
        <v>0</v>
      </c>
      <c r="AE1715" s="20">
        <f t="shared" si="5124"/>
        <v>0</v>
      </c>
      <c r="AF1715" s="20">
        <f t="shared" si="5013"/>
        <v>56691.700000000004</v>
      </c>
      <c r="AG1715" s="20">
        <f t="shared" si="5014"/>
        <v>60926.1</v>
      </c>
      <c r="AH1715" s="20">
        <f t="shared" si="5015"/>
        <v>63975.299999999996</v>
      </c>
      <c r="AI1715" s="20">
        <f t="shared" ref="AI1715" si="5125">AI1716+AI1718+AI1720</f>
        <v>0</v>
      </c>
      <c r="AJ1715" s="20">
        <f t="shared" si="5016"/>
        <v>56691.700000000004</v>
      </c>
      <c r="AK1715" s="20">
        <f t="shared" ref="AK1715:AM1715" si="5126">AK1716+AK1718+AK1720</f>
        <v>0</v>
      </c>
      <c r="AL1715" s="20">
        <f t="shared" si="5126"/>
        <v>0</v>
      </c>
      <c r="AM1715" s="20">
        <f t="shared" si="5126"/>
        <v>0</v>
      </c>
      <c r="AN1715" s="20">
        <f t="shared" si="5097"/>
        <v>56691.700000000004</v>
      </c>
      <c r="AO1715" s="20">
        <f t="shared" si="5098"/>
        <v>60926.1</v>
      </c>
      <c r="AP1715" s="20">
        <f t="shared" si="5099"/>
        <v>63975.299999999996</v>
      </c>
      <c r="AQ1715" s="20">
        <f t="shared" ref="AQ1715:AS1715" si="5127">AQ1716+AQ1718+AQ1720</f>
        <v>0</v>
      </c>
      <c r="AR1715" s="20">
        <f t="shared" si="5127"/>
        <v>0</v>
      </c>
      <c r="AS1715" s="20">
        <f t="shared" si="5127"/>
        <v>0</v>
      </c>
      <c r="AT1715" s="20">
        <f t="shared" si="5101"/>
        <v>56691.700000000004</v>
      </c>
      <c r="AU1715" s="20">
        <f t="shared" si="5102"/>
        <v>60926.1</v>
      </c>
      <c r="AV1715" s="20">
        <f t="shared" si="5103"/>
        <v>63975.299999999996</v>
      </c>
      <c r="AW1715" s="20">
        <f t="shared" ref="AW1715:AY1715" si="5128">AW1716+AW1718+AW1720</f>
        <v>0</v>
      </c>
      <c r="AX1715" s="20">
        <f t="shared" si="5128"/>
        <v>0</v>
      </c>
      <c r="AY1715" s="20">
        <f t="shared" si="5128"/>
        <v>0</v>
      </c>
      <c r="AZ1715" s="20">
        <f t="shared" si="5028"/>
        <v>56691.700000000004</v>
      </c>
      <c r="BA1715" s="20">
        <f t="shared" si="5029"/>
        <v>60926.1</v>
      </c>
      <c r="BB1715" s="20">
        <f t="shared" si="5030"/>
        <v>63975.299999999996</v>
      </c>
      <c r="BC1715" s="20">
        <f t="shared" ref="BC1715" si="5129">BC1716+BC1718+BC1720</f>
        <v>0</v>
      </c>
      <c r="BD1715" s="20">
        <f t="shared" si="5017"/>
        <v>56691.700000000004</v>
      </c>
      <c r="BE1715" s="20">
        <f t="shared" ref="BE1715:BG1715" si="5130">BE1716+BE1718+BE1720</f>
        <v>0</v>
      </c>
      <c r="BF1715" s="20">
        <f t="shared" si="5130"/>
        <v>0</v>
      </c>
      <c r="BG1715" s="20">
        <f t="shared" si="5130"/>
        <v>0</v>
      </c>
      <c r="BH1715" s="20">
        <f t="shared" ref="BH1715:BH1778" si="5131">BD1715+BE1715</f>
        <v>56691.700000000004</v>
      </c>
      <c r="BI1715" s="20">
        <f t="shared" ref="BI1715:BI1778" si="5132">BA1715+BF1715</f>
        <v>60926.1</v>
      </c>
      <c r="BJ1715" s="20">
        <f t="shared" ref="BJ1715:BJ1778" si="5133">BB1715+BG1715</f>
        <v>63975.299999999996</v>
      </c>
      <c r="BK1715" s="20">
        <f t="shared" ref="BK1715:BL1715" si="5134">BK1716+BK1718+BK1720</f>
        <v>0</v>
      </c>
      <c r="BL1715" s="20">
        <f t="shared" si="5134"/>
        <v>0</v>
      </c>
      <c r="BM1715" s="20">
        <f t="shared" ref="BM1715:BM1778" si="5135">BH1715+BK1715</f>
        <v>56691.700000000004</v>
      </c>
      <c r="BN1715" s="20">
        <f t="shared" ref="BN1715:BN1778" si="5136">BI1715+BL1715</f>
        <v>60926.1</v>
      </c>
      <c r="BO1715" s="20">
        <f t="shared" ref="BO1715:BQ1715" si="5137">BO1716+BO1718+BO1720</f>
        <v>0</v>
      </c>
      <c r="BP1715" s="20">
        <f t="shared" si="5137"/>
        <v>0</v>
      </c>
      <c r="BQ1715" s="20">
        <f t="shared" si="5137"/>
        <v>0</v>
      </c>
      <c r="BR1715" s="20">
        <f t="shared" si="5035"/>
        <v>56691.700000000004</v>
      </c>
      <c r="BS1715" s="20">
        <f t="shared" si="5036"/>
        <v>60926.1</v>
      </c>
      <c r="BT1715" s="20">
        <f t="shared" si="5037"/>
        <v>63975.299999999996</v>
      </c>
      <c r="BU1715" s="20">
        <f t="shared" ref="BU1715" si="5138">BU1716+BU1718+BU1720</f>
        <v>0</v>
      </c>
      <c r="BV1715" s="20">
        <f t="shared" si="5039"/>
        <v>56691.700000000004</v>
      </c>
      <c r="BW1715" s="20">
        <f t="shared" ref="BW1715:BX1715" si="5139">BW1716+BW1718+BW1720</f>
        <v>0</v>
      </c>
      <c r="BX1715" s="20">
        <f t="shared" si="5139"/>
        <v>0</v>
      </c>
      <c r="BY1715" s="20">
        <f t="shared" si="5052"/>
        <v>56691.700000000004</v>
      </c>
      <c r="BZ1715" s="20">
        <f t="shared" si="5053"/>
        <v>60926.1</v>
      </c>
      <c r="CA1715" s="20">
        <f t="shared" ref="CA1715" si="5140">CA1716+CA1718+CA1720</f>
        <v>0</v>
      </c>
      <c r="CB1715" s="20">
        <f t="shared" si="5054"/>
        <v>56691.700000000004</v>
      </c>
      <c r="CC1715" s="20">
        <f t="shared" ref="CC1715" si="5141">CC1716+CC1718+CC1720</f>
        <v>0</v>
      </c>
      <c r="CD1715" s="20">
        <f t="shared" si="5049"/>
        <v>56691.700000000004</v>
      </c>
      <c r="CE1715" s="20">
        <f t="shared" si="5122"/>
        <v>0</v>
      </c>
    </row>
    <row r="1716" spans="1:83" x14ac:dyDescent="0.25">
      <c r="A1716" s="10" t="s">
        <v>134</v>
      </c>
      <c r="B1716" s="19">
        <v>610</v>
      </c>
      <c r="C1716" s="10"/>
      <c r="D1716" s="10"/>
      <c r="E1716" s="25" t="s">
        <v>615</v>
      </c>
      <c r="F1716" s="20">
        <f>F1717</f>
        <v>3270</v>
      </c>
      <c r="G1716" s="20">
        <f t="shared" ref="G1716:CE1716" si="5142">G1717</f>
        <v>3433.5</v>
      </c>
      <c r="H1716" s="20">
        <f t="shared" si="5142"/>
        <v>3433.5</v>
      </c>
      <c r="I1716" s="20">
        <f t="shared" si="5142"/>
        <v>0</v>
      </c>
      <c r="J1716" s="20">
        <f t="shared" si="5142"/>
        <v>0</v>
      </c>
      <c r="K1716" s="20">
        <f t="shared" si="5142"/>
        <v>0</v>
      </c>
      <c r="L1716" s="20">
        <f t="shared" si="5010"/>
        <v>3270</v>
      </c>
      <c r="M1716" s="20">
        <f t="shared" si="5011"/>
        <v>3433.5</v>
      </c>
      <c r="N1716" s="20">
        <f t="shared" si="5012"/>
        <v>3433.5</v>
      </c>
      <c r="O1716" s="20">
        <f t="shared" si="5142"/>
        <v>0</v>
      </c>
      <c r="P1716" s="20">
        <f t="shared" si="5142"/>
        <v>0</v>
      </c>
      <c r="Q1716" s="20">
        <f t="shared" si="5142"/>
        <v>0</v>
      </c>
      <c r="R1716" s="20">
        <f t="shared" si="5115"/>
        <v>3270</v>
      </c>
      <c r="S1716" s="20">
        <f t="shared" si="5116"/>
        <v>3433.5</v>
      </c>
      <c r="T1716" s="20">
        <f t="shared" si="5117"/>
        <v>3433.5</v>
      </c>
      <c r="U1716" s="20">
        <f t="shared" si="5142"/>
        <v>0</v>
      </c>
      <c r="V1716" s="20">
        <f t="shared" si="5051"/>
        <v>3270</v>
      </c>
      <c r="W1716" s="20">
        <f t="shared" si="5142"/>
        <v>0</v>
      </c>
      <c r="X1716" s="20">
        <f t="shared" si="5142"/>
        <v>0</v>
      </c>
      <c r="Y1716" s="20">
        <f t="shared" si="5142"/>
        <v>0</v>
      </c>
      <c r="Z1716" s="20">
        <f t="shared" si="5046"/>
        <v>3270</v>
      </c>
      <c r="AA1716" s="20">
        <f t="shared" si="5047"/>
        <v>3433.5</v>
      </c>
      <c r="AB1716" s="20">
        <f t="shared" si="5048"/>
        <v>3433.5</v>
      </c>
      <c r="AC1716" s="20">
        <f t="shared" si="5142"/>
        <v>0</v>
      </c>
      <c r="AD1716" s="20">
        <f t="shared" si="5142"/>
        <v>0</v>
      </c>
      <c r="AE1716" s="20">
        <f t="shared" si="5142"/>
        <v>0</v>
      </c>
      <c r="AF1716" s="20">
        <f t="shared" si="5013"/>
        <v>3270</v>
      </c>
      <c r="AG1716" s="20">
        <f t="shared" si="5014"/>
        <v>3433.5</v>
      </c>
      <c r="AH1716" s="20">
        <f t="shared" si="5015"/>
        <v>3433.5</v>
      </c>
      <c r="AI1716" s="20">
        <f t="shared" si="5142"/>
        <v>0</v>
      </c>
      <c r="AJ1716" s="20">
        <f t="shared" si="5016"/>
        <v>3270</v>
      </c>
      <c r="AK1716" s="20">
        <f t="shared" si="5142"/>
        <v>0</v>
      </c>
      <c r="AL1716" s="20">
        <f t="shared" si="5142"/>
        <v>0</v>
      </c>
      <c r="AM1716" s="20">
        <f t="shared" si="5142"/>
        <v>0</v>
      </c>
      <c r="AN1716" s="20">
        <f t="shared" si="5097"/>
        <v>3270</v>
      </c>
      <c r="AO1716" s="20">
        <f t="shared" si="5098"/>
        <v>3433.5</v>
      </c>
      <c r="AP1716" s="20">
        <f t="shared" si="5099"/>
        <v>3433.5</v>
      </c>
      <c r="AQ1716" s="20">
        <f t="shared" si="5142"/>
        <v>0</v>
      </c>
      <c r="AR1716" s="20">
        <f t="shared" si="5142"/>
        <v>0</v>
      </c>
      <c r="AS1716" s="20">
        <f t="shared" si="5142"/>
        <v>0</v>
      </c>
      <c r="AT1716" s="20">
        <f t="shared" si="5101"/>
        <v>3270</v>
      </c>
      <c r="AU1716" s="20">
        <f t="shared" si="5102"/>
        <v>3433.5</v>
      </c>
      <c r="AV1716" s="20">
        <f t="shared" si="5103"/>
        <v>3433.5</v>
      </c>
      <c r="AW1716" s="20">
        <f t="shared" si="5142"/>
        <v>0</v>
      </c>
      <c r="AX1716" s="20">
        <f t="shared" si="5142"/>
        <v>0</v>
      </c>
      <c r="AY1716" s="20">
        <f t="shared" si="5142"/>
        <v>0</v>
      </c>
      <c r="AZ1716" s="20">
        <f t="shared" si="5028"/>
        <v>3270</v>
      </c>
      <c r="BA1716" s="20">
        <f t="shared" si="5029"/>
        <v>3433.5</v>
      </c>
      <c r="BB1716" s="20">
        <f t="shared" si="5030"/>
        <v>3433.5</v>
      </c>
      <c r="BC1716" s="20">
        <f t="shared" si="5142"/>
        <v>0</v>
      </c>
      <c r="BD1716" s="20">
        <f t="shared" si="5017"/>
        <v>3270</v>
      </c>
      <c r="BE1716" s="20">
        <f t="shared" si="5142"/>
        <v>0</v>
      </c>
      <c r="BF1716" s="20">
        <f t="shared" si="5142"/>
        <v>0</v>
      </c>
      <c r="BG1716" s="20">
        <f t="shared" si="5142"/>
        <v>0</v>
      </c>
      <c r="BH1716" s="20">
        <f t="shared" si="5131"/>
        <v>3270</v>
      </c>
      <c r="BI1716" s="20">
        <f t="shared" si="5132"/>
        <v>3433.5</v>
      </c>
      <c r="BJ1716" s="20">
        <f t="shared" si="5133"/>
        <v>3433.5</v>
      </c>
      <c r="BK1716" s="20">
        <f t="shared" si="5142"/>
        <v>0</v>
      </c>
      <c r="BL1716" s="20">
        <f t="shared" si="5142"/>
        <v>0</v>
      </c>
      <c r="BM1716" s="20">
        <f t="shared" si="5135"/>
        <v>3270</v>
      </c>
      <c r="BN1716" s="20">
        <f t="shared" si="5136"/>
        <v>3433.5</v>
      </c>
      <c r="BO1716" s="20">
        <f t="shared" si="5142"/>
        <v>0</v>
      </c>
      <c r="BP1716" s="20">
        <f t="shared" si="5142"/>
        <v>0</v>
      </c>
      <c r="BQ1716" s="20">
        <f t="shared" si="5142"/>
        <v>0</v>
      </c>
      <c r="BR1716" s="20">
        <f t="shared" si="5035"/>
        <v>3270</v>
      </c>
      <c r="BS1716" s="20">
        <f t="shared" si="5036"/>
        <v>3433.5</v>
      </c>
      <c r="BT1716" s="20">
        <f t="shared" si="5037"/>
        <v>3433.5</v>
      </c>
      <c r="BU1716" s="20">
        <f t="shared" si="5142"/>
        <v>0</v>
      </c>
      <c r="BV1716" s="20">
        <f t="shared" si="5039"/>
        <v>3270</v>
      </c>
      <c r="BW1716" s="20">
        <f t="shared" si="5142"/>
        <v>0</v>
      </c>
      <c r="BX1716" s="20">
        <f t="shared" si="5142"/>
        <v>0</v>
      </c>
      <c r="BY1716" s="20">
        <f t="shared" si="5052"/>
        <v>3270</v>
      </c>
      <c r="BZ1716" s="20">
        <f t="shared" si="5053"/>
        <v>3433.5</v>
      </c>
      <c r="CA1716" s="20">
        <f t="shared" si="5142"/>
        <v>0</v>
      </c>
      <c r="CB1716" s="20">
        <f t="shared" si="5054"/>
        <v>3270</v>
      </c>
      <c r="CC1716" s="20">
        <f t="shared" si="5142"/>
        <v>0</v>
      </c>
      <c r="CD1716" s="20">
        <f t="shared" si="5049"/>
        <v>3270</v>
      </c>
      <c r="CE1716" s="20">
        <f t="shared" si="5142"/>
        <v>0</v>
      </c>
    </row>
    <row r="1717" spans="1:83" x14ac:dyDescent="0.25">
      <c r="A1717" s="10" t="s">
        <v>134</v>
      </c>
      <c r="B1717" s="19">
        <v>610</v>
      </c>
      <c r="C1717" s="10" t="s">
        <v>346</v>
      </c>
      <c r="D1717" s="10" t="s">
        <v>334</v>
      </c>
      <c r="E1717" s="25" t="s">
        <v>592</v>
      </c>
      <c r="F1717" s="20">
        <v>3270</v>
      </c>
      <c r="G1717" s="20">
        <v>3433.5</v>
      </c>
      <c r="H1717" s="20">
        <v>3433.5</v>
      </c>
      <c r="I1717" s="20"/>
      <c r="J1717" s="20"/>
      <c r="K1717" s="20"/>
      <c r="L1717" s="20">
        <f t="shared" si="5010"/>
        <v>3270</v>
      </c>
      <c r="M1717" s="20">
        <f t="shared" si="5011"/>
        <v>3433.5</v>
      </c>
      <c r="N1717" s="20">
        <f t="shared" si="5012"/>
        <v>3433.5</v>
      </c>
      <c r="O1717" s="20"/>
      <c r="P1717" s="20"/>
      <c r="Q1717" s="20"/>
      <c r="R1717" s="20">
        <f t="shared" si="5115"/>
        <v>3270</v>
      </c>
      <c r="S1717" s="20">
        <f t="shared" si="5116"/>
        <v>3433.5</v>
      </c>
      <c r="T1717" s="20">
        <f t="shared" si="5117"/>
        <v>3433.5</v>
      </c>
      <c r="U1717" s="20"/>
      <c r="V1717" s="20">
        <f t="shared" si="5051"/>
        <v>3270</v>
      </c>
      <c r="W1717" s="20"/>
      <c r="X1717" s="20"/>
      <c r="Y1717" s="20"/>
      <c r="Z1717" s="20">
        <f t="shared" si="5046"/>
        <v>3270</v>
      </c>
      <c r="AA1717" s="20">
        <f t="shared" si="5047"/>
        <v>3433.5</v>
      </c>
      <c r="AB1717" s="20">
        <f t="shared" si="5048"/>
        <v>3433.5</v>
      </c>
      <c r="AC1717" s="20"/>
      <c r="AD1717" s="20"/>
      <c r="AE1717" s="20"/>
      <c r="AF1717" s="20">
        <f t="shared" si="5013"/>
        <v>3270</v>
      </c>
      <c r="AG1717" s="20">
        <f t="shared" si="5014"/>
        <v>3433.5</v>
      </c>
      <c r="AH1717" s="20">
        <f t="shared" si="5015"/>
        <v>3433.5</v>
      </c>
      <c r="AI1717" s="20"/>
      <c r="AJ1717" s="20">
        <f t="shared" si="5016"/>
        <v>3270</v>
      </c>
      <c r="AK1717" s="20"/>
      <c r="AL1717" s="20"/>
      <c r="AM1717" s="20"/>
      <c r="AN1717" s="20">
        <f t="shared" si="5097"/>
        <v>3270</v>
      </c>
      <c r="AO1717" s="20">
        <f t="shared" si="5098"/>
        <v>3433.5</v>
      </c>
      <c r="AP1717" s="20">
        <f t="shared" si="5099"/>
        <v>3433.5</v>
      </c>
      <c r="AQ1717" s="20"/>
      <c r="AR1717" s="20"/>
      <c r="AS1717" s="20"/>
      <c r="AT1717" s="20">
        <f t="shared" si="5101"/>
        <v>3270</v>
      </c>
      <c r="AU1717" s="20">
        <f t="shared" si="5102"/>
        <v>3433.5</v>
      </c>
      <c r="AV1717" s="20">
        <f t="shared" si="5103"/>
        <v>3433.5</v>
      </c>
      <c r="AW1717" s="20"/>
      <c r="AX1717" s="20"/>
      <c r="AY1717" s="20"/>
      <c r="AZ1717" s="20">
        <f t="shared" si="5028"/>
        <v>3270</v>
      </c>
      <c r="BA1717" s="20">
        <f t="shared" si="5029"/>
        <v>3433.5</v>
      </c>
      <c r="BB1717" s="20">
        <f t="shared" si="5030"/>
        <v>3433.5</v>
      </c>
      <c r="BC1717" s="20"/>
      <c r="BD1717" s="20">
        <f t="shared" si="5017"/>
        <v>3270</v>
      </c>
      <c r="BE1717" s="20"/>
      <c r="BF1717" s="20"/>
      <c r="BG1717" s="20"/>
      <c r="BH1717" s="20">
        <f t="shared" si="5131"/>
        <v>3270</v>
      </c>
      <c r="BI1717" s="20">
        <f t="shared" si="5132"/>
        <v>3433.5</v>
      </c>
      <c r="BJ1717" s="20">
        <f t="shared" si="5133"/>
        <v>3433.5</v>
      </c>
      <c r="BK1717" s="20"/>
      <c r="BL1717" s="20"/>
      <c r="BM1717" s="20">
        <f t="shared" si="5135"/>
        <v>3270</v>
      </c>
      <c r="BN1717" s="20">
        <f t="shared" si="5136"/>
        <v>3433.5</v>
      </c>
      <c r="BO1717" s="20"/>
      <c r="BP1717" s="20"/>
      <c r="BQ1717" s="20"/>
      <c r="BR1717" s="20">
        <f t="shared" si="5035"/>
        <v>3270</v>
      </c>
      <c r="BS1717" s="20">
        <f t="shared" si="5036"/>
        <v>3433.5</v>
      </c>
      <c r="BT1717" s="20">
        <f t="shared" si="5037"/>
        <v>3433.5</v>
      </c>
      <c r="BU1717" s="20"/>
      <c r="BV1717" s="20">
        <f t="shared" si="5039"/>
        <v>3270</v>
      </c>
      <c r="BW1717" s="20"/>
      <c r="BX1717" s="20"/>
      <c r="BY1717" s="20">
        <f t="shared" si="5052"/>
        <v>3270</v>
      </c>
      <c r="BZ1717" s="20">
        <f t="shared" si="5053"/>
        <v>3433.5</v>
      </c>
      <c r="CA1717" s="20"/>
      <c r="CB1717" s="20">
        <f t="shared" si="5054"/>
        <v>3270</v>
      </c>
      <c r="CC1717" s="20"/>
      <c r="CD1717" s="20">
        <f t="shared" si="5049"/>
        <v>3270</v>
      </c>
      <c r="CE1717" s="20"/>
    </row>
    <row r="1718" spans="1:83" x14ac:dyDescent="0.25">
      <c r="A1718" s="10" t="s">
        <v>134</v>
      </c>
      <c r="B1718" s="19">
        <v>620</v>
      </c>
      <c r="C1718" s="10"/>
      <c r="D1718" s="10"/>
      <c r="E1718" s="25" t="s">
        <v>616</v>
      </c>
      <c r="F1718" s="20">
        <f>F1719</f>
        <v>53396.3</v>
      </c>
      <c r="G1718" s="20">
        <f t="shared" ref="G1718:CE1718" si="5143">G1719</f>
        <v>57520.4</v>
      </c>
      <c r="H1718" s="20">
        <f t="shared" si="5143"/>
        <v>60569.599999999999</v>
      </c>
      <c r="I1718" s="20">
        <f t="shared" si="5143"/>
        <v>0</v>
      </c>
      <c r="J1718" s="20">
        <f t="shared" si="5143"/>
        <v>0</v>
      </c>
      <c r="K1718" s="20">
        <f t="shared" si="5143"/>
        <v>0</v>
      </c>
      <c r="L1718" s="20">
        <f t="shared" si="5010"/>
        <v>53396.3</v>
      </c>
      <c r="M1718" s="20">
        <f t="shared" si="5011"/>
        <v>57520.4</v>
      </c>
      <c r="N1718" s="20">
        <f t="shared" si="5012"/>
        <v>60569.599999999999</v>
      </c>
      <c r="O1718" s="20">
        <f t="shared" si="5143"/>
        <v>-45.2</v>
      </c>
      <c r="P1718" s="20">
        <f t="shared" si="5143"/>
        <v>-101.9</v>
      </c>
      <c r="Q1718" s="20">
        <f t="shared" si="5143"/>
        <v>-101.9</v>
      </c>
      <c r="R1718" s="20">
        <f t="shared" si="5115"/>
        <v>53351.100000000006</v>
      </c>
      <c r="S1718" s="20">
        <f t="shared" si="5116"/>
        <v>57418.5</v>
      </c>
      <c r="T1718" s="20">
        <f t="shared" si="5117"/>
        <v>60467.7</v>
      </c>
      <c r="U1718" s="20">
        <f t="shared" si="5143"/>
        <v>0</v>
      </c>
      <c r="V1718" s="20">
        <f t="shared" si="5051"/>
        <v>53351.100000000006</v>
      </c>
      <c r="W1718" s="20">
        <f t="shared" si="5143"/>
        <v>0</v>
      </c>
      <c r="X1718" s="20">
        <f t="shared" si="5143"/>
        <v>0</v>
      </c>
      <c r="Y1718" s="20">
        <f t="shared" si="5143"/>
        <v>0</v>
      </c>
      <c r="Z1718" s="20">
        <f t="shared" si="5046"/>
        <v>53351.100000000006</v>
      </c>
      <c r="AA1718" s="20">
        <f t="shared" si="5047"/>
        <v>57418.5</v>
      </c>
      <c r="AB1718" s="20">
        <f t="shared" si="5048"/>
        <v>60467.7</v>
      </c>
      <c r="AC1718" s="20">
        <f t="shared" si="5143"/>
        <v>0</v>
      </c>
      <c r="AD1718" s="20">
        <f t="shared" si="5143"/>
        <v>0</v>
      </c>
      <c r="AE1718" s="20">
        <f t="shared" si="5143"/>
        <v>0</v>
      </c>
      <c r="AF1718" s="20">
        <f t="shared" si="5013"/>
        <v>53351.100000000006</v>
      </c>
      <c r="AG1718" s="20">
        <f t="shared" si="5014"/>
        <v>57418.5</v>
      </c>
      <c r="AH1718" s="20">
        <f t="shared" si="5015"/>
        <v>60467.7</v>
      </c>
      <c r="AI1718" s="20">
        <f t="shared" si="5143"/>
        <v>0</v>
      </c>
      <c r="AJ1718" s="20">
        <f t="shared" si="5016"/>
        <v>53351.100000000006</v>
      </c>
      <c r="AK1718" s="20">
        <f t="shared" si="5143"/>
        <v>0</v>
      </c>
      <c r="AL1718" s="20">
        <f t="shared" si="5143"/>
        <v>0</v>
      </c>
      <c r="AM1718" s="20">
        <f t="shared" si="5143"/>
        <v>0</v>
      </c>
      <c r="AN1718" s="20">
        <f t="shared" si="5097"/>
        <v>53351.100000000006</v>
      </c>
      <c r="AO1718" s="20">
        <f t="shared" si="5098"/>
        <v>57418.5</v>
      </c>
      <c r="AP1718" s="20">
        <f t="shared" si="5099"/>
        <v>60467.7</v>
      </c>
      <c r="AQ1718" s="20">
        <f t="shared" si="5143"/>
        <v>0</v>
      </c>
      <c r="AR1718" s="20">
        <f t="shared" si="5143"/>
        <v>0</v>
      </c>
      <c r="AS1718" s="20">
        <f t="shared" si="5143"/>
        <v>0</v>
      </c>
      <c r="AT1718" s="20">
        <f t="shared" si="5101"/>
        <v>53351.100000000006</v>
      </c>
      <c r="AU1718" s="20">
        <f t="shared" si="5102"/>
        <v>57418.5</v>
      </c>
      <c r="AV1718" s="20">
        <f t="shared" si="5103"/>
        <v>60467.7</v>
      </c>
      <c r="AW1718" s="20">
        <f t="shared" si="5143"/>
        <v>0</v>
      </c>
      <c r="AX1718" s="20">
        <f t="shared" si="5143"/>
        <v>0</v>
      </c>
      <c r="AY1718" s="20">
        <f t="shared" si="5143"/>
        <v>0</v>
      </c>
      <c r="AZ1718" s="20">
        <f t="shared" si="5028"/>
        <v>53351.100000000006</v>
      </c>
      <c r="BA1718" s="20">
        <f t="shared" si="5029"/>
        <v>57418.5</v>
      </c>
      <c r="BB1718" s="20">
        <f t="shared" si="5030"/>
        <v>60467.7</v>
      </c>
      <c r="BC1718" s="20">
        <f t="shared" si="5143"/>
        <v>0</v>
      </c>
      <c r="BD1718" s="20">
        <f t="shared" si="5017"/>
        <v>53351.100000000006</v>
      </c>
      <c r="BE1718" s="20">
        <f t="shared" si="5143"/>
        <v>0</v>
      </c>
      <c r="BF1718" s="20">
        <f t="shared" si="5143"/>
        <v>0</v>
      </c>
      <c r="BG1718" s="20">
        <f t="shared" si="5143"/>
        <v>0</v>
      </c>
      <c r="BH1718" s="20">
        <f t="shared" si="5131"/>
        <v>53351.100000000006</v>
      </c>
      <c r="BI1718" s="20">
        <f t="shared" si="5132"/>
        <v>57418.5</v>
      </c>
      <c r="BJ1718" s="20">
        <f t="shared" si="5133"/>
        <v>60467.7</v>
      </c>
      <c r="BK1718" s="20">
        <f t="shared" si="5143"/>
        <v>0</v>
      </c>
      <c r="BL1718" s="20">
        <f t="shared" si="5143"/>
        <v>0</v>
      </c>
      <c r="BM1718" s="20">
        <f t="shared" si="5135"/>
        <v>53351.100000000006</v>
      </c>
      <c r="BN1718" s="20">
        <f t="shared" si="5136"/>
        <v>57418.5</v>
      </c>
      <c r="BO1718" s="20">
        <f t="shared" si="5143"/>
        <v>0</v>
      </c>
      <c r="BP1718" s="20">
        <f t="shared" si="5143"/>
        <v>0</v>
      </c>
      <c r="BQ1718" s="20">
        <f t="shared" si="5143"/>
        <v>0</v>
      </c>
      <c r="BR1718" s="20">
        <f t="shared" si="5035"/>
        <v>53351.100000000006</v>
      </c>
      <c r="BS1718" s="20">
        <f t="shared" si="5036"/>
        <v>57418.5</v>
      </c>
      <c r="BT1718" s="20">
        <f t="shared" si="5037"/>
        <v>60467.7</v>
      </c>
      <c r="BU1718" s="20">
        <f t="shared" si="5143"/>
        <v>0</v>
      </c>
      <c r="BV1718" s="20">
        <f t="shared" si="5039"/>
        <v>53351.100000000006</v>
      </c>
      <c r="BW1718" s="20">
        <f t="shared" si="5143"/>
        <v>0</v>
      </c>
      <c r="BX1718" s="20">
        <f t="shared" si="5143"/>
        <v>0</v>
      </c>
      <c r="BY1718" s="20">
        <f t="shared" si="5052"/>
        <v>53351.100000000006</v>
      </c>
      <c r="BZ1718" s="20">
        <f t="shared" si="5053"/>
        <v>57418.5</v>
      </c>
      <c r="CA1718" s="20">
        <f t="shared" si="5143"/>
        <v>0</v>
      </c>
      <c r="CB1718" s="20">
        <f t="shared" si="5054"/>
        <v>53351.100000000006</v>
      </c>
      <c r="CC1718" s="20">
        <f t="shared" si="5143"/>
        <v>0</v>
      </c>
      <c r="CD1718" s="20">
        <f t="shared" si="5049"/>
        <v>53351.100000000006</v>
      </c>
      <c r="CE1718" s="20">
        <f t="shared" si="5143"/>
        <v>0</v>
      </c>
    </row>
    <row r="1719" spans="1:83" x14ac:dyDescent="0.25">
      <c r="A1719" s="10" t="s">
        <v>134</v>
      </c>
      <c r="B1719" s="19">
        <v>620</v>
      </c>
      <c r="C1719" s="10" t="s">
        <v>346</v>
      </c>
      <c r="D1719" s="10" t="s">
        <v>334</v>
      </c>
      <c r="E1719" s="25" t="s">
        <v>592</v>
      </c>
      <c r="F1719" s="20">
        <v>53396.3</v>
      </c>
      <c r="G1719" s="20">
        <v>57520.4</v>
      </c>
      <c r="H1719" s="20">
        <v>60569.599999999999</v>
      </c>
      <c r="I1719" s="20"/>
      <c r="J1719" s="20"/>
      <c r="K1719" s="20"/>
      <c r="L1719" s="20">
        <f t="shared" si="5010"/>
        <v>53396.3</v>
      </c>
      <c r="M1719" s="20">
        <f t="shared" si="5011"/>
        <v>57520.4</v>
      </c>
      <c r="N1719" s="20">
        <f t="shared" si="5012"/>
        <v>60569.599999999999</v>
      </c>
      <c r="O1719" s="20">
        <v>-45.2</v>
      </c>
      <c r="P1719" s="20">
        <v>-101.9</v>
      </c>
      <c r="Q1719" s="20">
        <v>-101.9</v>
      </c>
      <c r="R1719" s="20">
        <f t="shared" si="5115"/>
        <v>53351.100000000006</v>
      </c>
      <c r="S1719" s="20">
        <f t="shared" si="5116"/>
        <v>57418.5</v>
      </c>
      <c r="T1719" s="20">
        <f t="shared" si="5117"/>
        <v>60467.7</v>
      </c>
      <c r="U1719" s="20"/>
      <c r="V1719" s="20">
        <f t="shared" si="5051"/>
        <v>53351.100000000006</v>
      </c>
      <c r="W1719" s="20"/>
      <c r="X1719" s="20"/>
      <c r="Y1719" s="20"/>
      <c r="Z1719" s="20">
        <f t="shared" si="5046"/>
        <v>53351.100000000006</v>
      </c>
      <c r="AA1719" s="20">
        <f t="shared" si="5047"/>
        <v>57418.5</v>
      </c>
      <c r="AB1719" s="20">
        <f t="shared" si="5048"/>
        <v>60467.7</v>
      </c>
      <c r="AC1719" s="20"/>
      <c r="AD1719" s="20"/>
      <c r="AE1719" s="20"/>
      <c r="AF1719" s="20">
        <f t="shared" si="5013"/>
        <v>53351.100000000006</v>
      </c>
      <c r="AG1719" s="20">
        <f t="shared" si="5014"/>
        <v>57418.5</v>
      </c>
      <c r="AH1719" s="20">
        <f t="shared" si="5015"/>
        <v>60467.7</v>
      </c>
      <c r="AI1719" s="20"/>
      <c r="AJ1719" s="20">
        <f t="shared" si="5016"/>
        <v>53351.100000000006</v>
      </c>
      <c r="AK1719" s="20"/>
      <c r="AL1719" s="20"/>
      <c r="AM1719" s="20"/>
      <c r="AN1719" s="20">
        <f t="shared" si="5097"/>
        <v>53351.100000000006</v>
      </c>
      <c r="AO1719" s="20">
        <f t="shared" si="5098"/>
        <v>57418.5</v>
      </c>
      <c r="AP1719" s="20">
        <f t="shared" si="5099"/>
        <v>60467.7</v>
      </c>
      <c r="AQ1719" s="20"/>
      <c r="AR1719" s="20"/>
      <c r="AS1719" s="20"/>
      <c r="AT1719" s="20">
        <f t="shared" si="5101"/>
        <v>53351.100000000006</v>
      </c>
      <c r="AU1719" s="20">
        <f t="shared" si="5102"/>
        <v>57418.5</v>
      </c>
      <c r="AV1719" s="20">
        <f t="shared" si="5103"/>
        <v>60467.7</v>
      </c>
      <c r="AW1719" s="20"/>
      <c r="AX1719" s="20"/>
      <c r="AY1719" s="20"/>
      <c r="AZ1719" s="20">
        <f t="shared" si="5028"/>
        <v>53351.100000000006</v>
      </c>
      <c r="BA1719" s="20">
        <f t="shared" si="5029"/>
        <v>57418.5</v>
      </c>
      <c r="BB1719" s="20">
        <f t="shared" si="5030"/>
        <v>60467.7</v>
      </c>
      <c r="BC1719" s="20"/>
      <c r="BD1719" s="20">
        <f t="shared" si="5017"/>
        <v>53351.100000000006</v>
      </c>
      <c r="BE1719" s="20"/>
      <c r="BF1719" s="20"/>
      <c r="BG1719" s="20"/>
      <c r="BH1719" s="20">
        <f t="shared" si="5131"/>
        <v>53351.100000000006</v>
      </c>
      <c r="BI1719" s="20">
        <f t="shared" si="5132"/>
        <v>57418.5</v>
      </c>
      <c r="BJ1719" s="20">
        <f t="shared" si="5133"/>
        <v>60467.7</v>
      </c>
      <c r="BK1719" s="20"/>
      <c r="BL1719" s="20"/>
      <c r="BM1719" s="20">
        <f t="shared" si="5135"/>
        <v>53351.100000000006</v>
      </c>
      <c r="BN1719" s="20">
        <f t="shared" si="5136"/>
        <v>57418.5</v>
      </c>
      <c r="BO1719" s="20"/>
      <c r="BP1719" s="20"/>
      <c r="BQ1719" s="20"/>
      <c r="BR1719" s="20">
        <f t="shared" si="5035"/>
        <v>53351.100000000006</v>
      </c>
      <c r="BS1719" s="20">
        <f t="shared" si="5036"/>
        <v>57418.5</v>
      </c>
      <c r="BT1719" s="20">
        <f t="shared" si="5037"/>
        <v>60467.7</v>
      </c>
      <c r="BU1719" s="20"/>
      <c r="BV1719" s="20">
        <f t="shared" si="5039"/>
        <v>53351.100000000006</v>
      </c>
      <c r="BW1719" s="20"/>
      <c r="BX1719" s="20"/>
      <c r="BY1719" s="20">
        <f t="shared" si="5052"/>
        <v>53351.100000000006</v>
      </c>
      <c r="BZ1719" s="20">
        <f t="shared" si="5053"/>
        <v>57418.5</v>
      </c>
      <c r="CA1719" s="20"/>
      <c r="CB1719" s="20">
        <f t="shared" si="5054"/>
        <v>53351.100000000006</v>
      </c>
      <c r="CC1719" s="20"/>
      <c r="CD1719" s="20">
        <f t="shared" si="5049"/>
        <v>53351.100000000006</v>
      </c>
      <c r="CE1719" s="20"/>
    </row>
    <row r="1720" spans="1:83" ht="47.25" x14ac:dyDescent="0.25">
      <c r="A1720" s="10" t="s">
        <v>134</v>
      </c>
      <c r="B1720" s="19">
        <v>630</v>
      </c>
      <c r="C1720" s="10"/>
      <c r="D1720" s="10"/>
      <c r="E1720" s="25" t="s">
        <v>617</v>
      </c>
      <c r="F1720" s="20">
        <f>F1721</f>
        <v>70.599999999999994</v>
      </c>
      <c r="G1720" s="20">
        <f t="shared" ref="G1720:CE1720" si="5144">G1721</f>
        <v>74.099999999999994</v>
      </c>
      <c r="H1720" s="20">
        <f t="shared" si="5144"/>
        <v>74.099999999999994</v>
      </c>
      <c r="I1720" s="20">
        <f t="shared" si="5144"/>
        <v>0</v>
      </c>
      <c r="J1720" s="20">
        <f t="shared" si="5144"/>
        <v>0</v>
      </c>
      <c r="K1720" s="20">
        <f t="shared" si="5144"/>
        <v>0</v>
      </c>
      <c r="L1720" s="20">
        <f t="shared" si="5010"/>
        <v>70.599999999999994</v>
      </c>
      <c r="M1720" s="20">
        <f t="shared" si="5011"/>
        <v>74.099999999999994</v>
      </c>
      <c r="N1720" s="20">
        <f t="shared" si="5012"/>
        <v>74.099999999999994</v>
      </c>
      <c r="O1720" s="20">
        <f t="shared" si="5144"/>
        <v>0</v>
      </c>
      <c r="P1720" s="20">
        <f t="shared" si="5144"/>
        <v>0</v>
      </c>
      <c r="Q1720" s="20">
        <f t="shared" si="5144"/>
        <v>0</v>
      </c>
      <c r="R1720" s="20">
        <f t="shared" si="5115"/>
        <v>70.599999999999994</v>
      </c>
      <c r="S1720" s="20">
        <f t="shared" si="5116"/>
        <v>74.099999999999994</v>
      </c>
      <c r="T1720" s="20">
        <f t="shared" si="5117"/>
        <v>74.099999999999994</v>
      </c>
      <c r="U1720" s="20">
        <f t="shared" si="5144"/>
        <v>0</v>
      </c>
      <c r="V1720" s="20">
        <f t="shared" si="5051"/>
        <v>70.599999999999994</v>
      </c>
      <c r="W1720" s="20">
        <f t="shared" si="5144"/>
        <v>0</v>
      </c>
      <c r="X1720" s="20">
        <f t="shared" si="5144"/>
        <v>0</v>
      </c>
      <c r="Y1720" s="20">
        <f t="shared" si="5144"/>
        <v>0</v>
      </c>
      <c r="Z1720" s="20">
        <f t="shared" si="5046"/>
        <v>70.599999999999994</v>
      </c>
      <c r="AA1720" s="20">
        <f t="shared" si="5047"/>
        <v>74.099999999999994</v>
      </c>
      <c r="AB1720" s="20">
        <f t="shared" si="5048"/>
        <v>74.099999999999994</v>
      </c>
      <c r="AC1720" s="20">
        <f t="shared" si="5144"/>
        <v>0</v>
      </c>
      <c r="AD1720" s="20">
        <f t="shared" si="5144"/>
        <v>0</v>
      </c>
      <c r="AE1720" s="20">
        <f t="shared" si="5144"/>
        <v>0</v>
      </c>
      <c r="AF1720" s="20">
        <f t="shared" si="5013"/>
        <v>70.599999999999994</v>
      </c>
      <c r="AG1720" s="20">
        <f t="shared" si="5014"/>
        <v>74.099999999999994</v>
      </c>
      <c r="AH1720" s="20">
        <f t="shared" si="5015"/>
        <v>74.099999999999994</v>
      </c>
      <c r="AI1720" s="20">
        <f t="shared" si="5144"/>
        <v>0</v>
      </c>
      <c r="AJ1720" s="20">
        <f t="shared" si="5016"/>
        <v>70.599999999999994</v>
      </c>
      <c r="AK1720" s="20">
        <f t="shared" si="5144"/>
        <v>0</v>
      </c>
      <c r="AL1720" s="20">
        <f t="shared" si="5144"/>
        <v>0</v>
      </c>
      <c r="AM1720" s="20">
        <f t="shared" si="5144"/>
        <v>0</v>
      </c>
      <c r="AN1720" s="20">
        <f t="shared" si="5097"/>
        <v>70.599999999999994</v>
      </c>
      <c r="AO1720" s="20">
        <f t="shared" si="5098"/>
        <v>74.099999999999994</v>
      </c>
      <c r="AP1720" s="20">
        <f t="shared" si="5099"/>
        <v>74.099999999999994</v>
      </c>
      <c r="AQ1720" s="20">
        <f t="shared" si="5144"/>
        <v>0</v>
      </c>
      <c r="AR1720" s="20">
        <f t="shared" si="5144"/>
        <v>0</v>
      </c>
      <c r="AS1720" s="20">
        <f t="shared" si="5144"/>
        <v>0</v>
      </c>
      <c r="AT1720" s="20">
        <f t="shared" si="5101"/>
        <v>70.599999999999994</v>
      </c>
      <c r="AU1720" s="20">
        <f t="shared" si="5102"/>
        <v>74.099999999999994</v>
      </c>
      <c r="AV1720" s="20">
        <f t="shared" si="5103"/>
        <v>74.099999999999994</v>
      </c>
      <c r="AW1720" s="20">
        <f t="shared" si="5144"/>
        <v>0</v>
      </c>
      <c r="AX1720" s="20">
        <f t="shared" si="5144"/>
        <v>0</v>
      </c>
      <c r="AY1720" s="20">
        <f t="shared" si="5144"/>
        <v>0</v>
      </c>
      <c r="AZ1720" s="20">
        <f t="shared" si="5028"/>
        <v>70.599999999999994</v>
      </c>
      <c r="BA1720" s="20">
        <f t="shared" si="5029"/>
        <v>74.099999999999994</v>
      </c>
      <c r="BB1720" s="20">
        <f t="shared" si="5030"/>
        <v>74.099999999999994</v>
      </c>
      <c r="BC1720" s="20">
        <f t="shared" si="5144"/>
        <v>0</v>
      </c>
      <c r="BD1720" s="20">
        <f t="shared" si="5017"/>
        <v>70.599999999999994</v>
      </c>
      <c r="BE1720" s="20">
        <f t="shared" si="5144"/>
        <v>0</v>
      </c>
      <c r="BF1720" s="20">
        <f t="shared" si="5144"/>
        <v>0</v>
      </c>
      <c r="BG1720" s="20">
        <f t="shared" si="5144"/>
        <v>0</v>
      </c>
      <c r="BH1720" s="20">
        <f t="shared" si="5131"/>
        <v>70.599999999999994</v>
      </c>
      <c r="BI1720" s="20">
        <f t="shared" si="5132"/>
        <v>74.099999999999994</v>
      </c>
      <c r="BJ1720" s="20">
        <f t="shared" si="5133"/>
        <v>74.099999999999994</v>
      </c>
      <c r="BK1720" s="20">
        <f t="shared" si="5144"/>
        <v>0</v>
      </c>
      <c r="BL1720" s="20">
        <f t="shared" si="5144"/>
        <v>0</v>
      </c>
      <c r="BM1720" s="20">
        <f t="shared" si="5135"/>
        <v>70.599999999999994</v>
      </c>
      <c r="BN1720" s="20">
        <f t="shared" si="5136"/>
        <v>74.099999999999994</v>
      </c>
      <c r="BO1720" s="20">
        <f t="shared" si="5144"/>
        <v>0</v>
      </c>
      <c r="BP1720" s="20">
        <f t="shared" si="5144"/>
        <v>0</v>
      </c>
      <c r="BQ1720" s="20">
        <f t="shared" si="5144"/>
        <v>0</v>
      </c>
      <c r="BR1720" s="20">
        <f t="shared" si="5035"/>
        <v>70.599999999999994</v>
      </c>
      <c r="BS1720" s="20">
        <f t="shared" si="5036"/>
        <v>74.099999999999994</v>
      </c>
      <c r="BT1720" s="20">
        <f t="shared" si="5037"/>
        <v>74.099999999999994</v>
      </c>
      <c r="BU1720" s="20">
        <f t="shared" si="5144"/>
        <v>0</v>
      </c>
      <c r="BV1720" s="20">
        <f t="shared" si="5039"/>
        <v>70.599999999999994</v>
      </c>
      <c r="BW1720" s="20">
        <f t="shared" si="5144"/>
        <v>0</v>
      </c>
      <c r="BX1720" s="20">
        <f t="shared" si="5144"/>
        <v>0</v>
      </c>
      <c r="BY1720" s="20">
        <f t="shared" si="5052"/>
        <v>70.599999999999994</v>
      </c>
      <c r="BZ1720" s="20">
        <f t="shared" si="5053"/>
        <v>74.099999999999994</v>
      </c>
      <c r="CA1720" s="20">
        <f t="shared" si="5144"/>
        <v>0</v>
      </c>
      <c r="CB1720" s="20">
        <f t="shared" si="5054"/>
        <v>70.599999999999994</v>
      </c>
      <c r="CC1720" s="20">
        <f t="shared" si="5144"/>
        <v>0</v>
      </c>
      <c r="CD1720" s="20">
        <f t="shared" si="5049"/>
        <v>70.599999999999994</v>
      </c>
      <c r="CE1720" s="20">
        <f t="shared" si="5144"/>
        <v>0</v>
      </c>
    </row>
    <row r="1721" spans="1:83" x14ac:dyDescent="0.25">
      <c r="A1721" s="10" t="s">
        <v>134</v>
      </c>
      <c r="B1721" s="19">
        <v>630</v>
      </c>
      <c r="C1721" s="10" t="s">
        <v>346</v>
      </c>
      <c r="D1721" s="10" t="s">
        <v>334</v>
      </c>
      <c r="E1721" s="25" t="s">
        <v>592</v>
      </c>
      <c r="F1721" s="20">
        <v>70.599999999999994</v>
      </c>
      <c r="G1721" s="20">
        <v>74.099999999999994</v>
      </c>
      <c r="H1721" s="20">
        <v>74.099999999999994</v>
      </c>
      <c r="I1721" s="20"/>
      <c r="J1721" s="20"/>
      <c r="K1721" s="20"/>
      <c r="L1721" s="20">
        <f t="shared" si="5010"/>
        <v>70.599999999999994</v>
      </c>
      <c r="M1721" s="20">
        <f t="shared" si="5011"/>
        <v>74.099999999999994</v>
      </c>
      <c r="N1721" s="20">
        <f t="shared" si="5012"/>
        <v>74.099999999999994</v>
      </c>
      <c r="O1721" s="20"/>
      <c r="P1721" s="20"/>
      <c r="Q1721" s="20"/>
      <c r="R1721" s="20">
        <f t="shared" si="5115"/>
        <v>70.599999999999994</v>
      </c>
      <c r="S1721" s="20">
        <f t="shared" si="5116"/>
        <v>74.099999999999994</v>
      </c>
      <c r="T1721" s="20">
        <f t="shared" si="5117"/>
        <v>74.099999999999994</v>
      </c>
      <c r="U1721" s="20"/>
      <c r="V1721" s="20">
        <f t="shared" si="5051"/>
        <v>70.599999999999994</v>
      </c>
      <c r="W1721" s="20"/>
      <c r="X1721" s="20"/>
      <c r="Y1721" s="20"/>
      <c r="Z1721" s="20">
        <f t="shared" si="5046"/>
        <v>70.599999999999994</v>
      </c>
      <c r="AA1721" s="20">
        <f t="shared" si="5047"/>
        <v>74.099999999999994</v>
      </c>
      <c r="AB1721" s="20">
        <f t="shared" si="5048"/>
        <v>74.099999999999994</v>
      </c>
      <c r="AC1721" s="20"/>
      <c r="AD1721" s="20"/>
      <c r="AE1721" s="20"/>
      <c r="AF1721" s="20">
        <f t="shared" si="5013"/>
        <v>70.599999999999994</v>
      </c>
      <c r="AG1721" s="20">
        <f t="shared" si="5014"/>
        <v>74.099999999999994</v>
      </c>
      <c r="AH1721" s="20">
        <f t="shared" si="5015"/>
        <v>74.099999999999994</v>
      </c>
      <c r="AI1721" s="20"/>
      <c r="AJ1721" s="20">
        <f t="shared" si="5016"/>
        <v>70.599999999999994</v>
      </c>
      <c r="AK1721" s="20"/>
      <c r="AL1721" s="20"/>
      <c r="AM1721" s="20"/>
      <c r="AN1721" s="20">
        <f t="shared" si="5097"/>
        <v>70.599999999999994</v>
      </c>
      <c r="AO1721" s="20">
        <f t="shared" si="5098"/>
        <v>74.099999999999994</v>
      </c>
      <c r="AP1721" s="20">
        <f t="shared" si="5099"/>
        <v>74.099999999999994</v>
      </c>
      <c r="AQ1721" s="20"/>
      <c r="AR1721" s="20"/>
      <c r="AS1721" s="20"/>
      <c r="AT1721" s="20">
        <f t="shared" si="5101"/>
        <v>70.599999999999994</v>
      </c>
      <c r="AU1721" s="20">
        <f t="shared" si="5102"/>
        <v>74.099999999999994</v>
      </c>
      <c r="AV1721" s="20">
        <f t="shared" si="5103"/>
        <v>74.099999999999994</v>
      </c>
      <c r="AW1721" s="20"/>
      <c r="AX1721" s="20"/>
      <c r="AY1721" s="20"/>
      <c r="AZ1721" s="20">
        <f t="shared" si="5028"/>
        <v>70.599999999999994</v>
      </c>
      <c r="BA1721" s="20">
        <f t="shared" si="5029"/>
        <v>74.099999999999994</v>
      </c>
      <c r="BB1721" s="20">
        <f t="shared" si="5030"/>
        <v>74.099999999999994</v>
      </c>
      <c r="BC1721" s="20"/>
      <c r="BD1721" s="20">
        <f t="shared" si="5017"/>
        <v>70.599999999999994</v>
      </c>
      <c r="BE1721" s="20"/>
      <c r="BF1721" s="20"/>
      <c r="BG1721" s="20"/>
      <c r="BH1721" s="20">
        <f t="shared" si="5131"/>
        <v>70.599999999999994</v>
      </c>
      <c r="BI1721" s="20">
        <f t="shared" si="5132"/>
        <v>74.099999999999994</v>
      </c>
      <c r="BJ1721" s="20">
        <f t="shared" si="5133"/>
        <v>74.099999999999994</v>
      </c>
      <c r="BK1721" s="20"/>
      <c r="BL1721" s="20"/>
      <c r="BM1721" s="20">
        <f t="shared" si="5135"/>
        <v>70.599999999999994</v>
      </c>
      <c r="BN1721" s="20">
        <f t="shared" si="5136"/>
        <v>74.099999999999994</v>
      </c>
      <c r="BO1721" s="20"/>
      <c r="BP1721" s="20"/>
      <c r="BQ1721" s="20"/>
      <c r="BR1721" s="20">
        <f t="shared" si="5035"/>
        <v>70.599999999999994</v>
      </c>
      <c r="BS1721" s="20">
        <f t="shared" si="5036"/>
        <v>74.099999999999994</v>
      </c>
      <c r="BT1721" s="20">
        <f t="shared" si="5037"/>
        <v>74.099999999999994</v>
      </c>
      <c r="BU1721" s="20"/>
      <c r="BV1721" s="20">
        <f t="shared" si="5039"/>
        <v>70.599999999999994</v>
      </c>
      <c r="BW1721" s="20"/>
      <c r="BX1721" s="20"/>
      <c r="BY1721" s="20">
        <f t="shared" si="5052"/>
        <v>70.599999999999994</v>
      </c>
      <c r="BZ1721" s="20">
        <f t="shared" si="5053"/>
        <v>74.099999999999994</v>
      </c>
      <c r="CA1721" s="20"/>
      <c r="CB1721" s="20">
        <f t="shared" si="5054"/>
        <v>70.599999999999994</v>
      </c>
      <c r="CC1721" s="20"/>
      <c r="CD1721" s="20">
        <f t="shared" si="5049"/>
        <v>70.599999999999994</v>
      </c>
      <c r="CE1721" s="20"/>
    </row>
    <row r="1722" spans="1:83" ht="94.5" x14ac:dyDescent="0.25">
      <c r="A1722" s="10" t="s">
        <v>137</v>
      </c>
      <c r="B1722" s="19"/>
      <c r="C1722" s="10"/>
      <c r="D1722" s="10"/>
      <c r="E1722" s="25" t="s">
        <v>985</v>
      </c>
      <c r="F1722" s="20">
        <f>F1723</f>
        <v>3668721.2</v>
      </c>
      <c r="G1722" s="20">
        <f t="shared" ref="G1722:CE1722" si="5145">G1723</f>
        <v>3734301.3</v>
      </c>
      <c r="H1722" s="20">
        <f t="shared" si="5145"/>
        <v>3785875.7</v>
      </c>
      <c r="I1722" s="20">
        <f t="shared" si="5145"/>
        <v>0</v>
      </c>
      <c r="J1722" s="20">
        <f t="shared" si="5145"/>
        <v>0</v>
      </c>
      <c r="K1722" s="20">
        <f t="shared" si="5145"/>
        <v>0</v>
      </c>
      <c r="L1722" s="20">
        <f t="shared" si="5010"/>
        <v>3668721.2</v>
      </c>
      <c r="M1722" s="20">
        <f t="shared" si="5011"/>
        <v>3734301.3</v>
      </c>
      <c r="N1722" s="20">
        <f t="shared" si="5012"/>
        <v>3785875.7</v>
      </c>
      <c r="O1722" s="20">
        <f t="shared" si="5145"/>
        <v>0</v>
      </c>
      <c r="P1722" s="20">
        <f t="shared" si="5145"/>
        <v>0</v>
      </c>
      <c r="Q1722" s="20">
        <f t="shared" si="5145"/>
        <v>0</v>
      </c>
      <c r="R1722" s="20">
        <f t="shared" si="5115"/>
        <v>3668721.2</v>
      </c>
      <c r="S1722" s="20">
        <f t="shared" si="5116"/>
        <v>3734301.3</v>
      </c>
      <c r="T1722" s="20">
        <f t="shared" si="5117"/>
        <v>3785875.7</v>
      </c>
      <c r="U1722" s="20">
        <f t="shared" si="5145"/>
        <v>0</v>
      </c>
      <c r="V1722" s="20">
        <f t="shared" si="5051"/>
        <v>3668721.2</v>
      </c>
      <c r="W1722" s="20">
        <f t="shared" si="5145"/>
        <v>0</v>
      </c>
      <c r="X1722" s="20">
        <f t="shared" si="5145"/>
        <v>0</v>
      </c>
      <c r="Y1722" s="20">
        <f t="shared" si="5145"/>
        <v>0</v>
      </c>
      <c r="Z1722" s="20">
        <f t="shared" si="5046"/>
        <v>3668721.2</v>
      </c>
      <c r="AA1722" s="20">
        <f t="shared" si="5047"/>
        <v>3734301.3</v>
      </c>
      <c r="AB1722" s="20">
        <f t="shared" si="5048"/>
        <v>3785875.7</v>
      </c>
      <c r="AC1722" s="20">
        <f t="shared" si="5145"/>
        <v>0</v>
      </c>
      <c r="AD1722" s="20">
        <f t="shared" si="5145"/>
        <v>0</v>
      </c>
      <c r="AE1722" s="20">
        <f t="shared" si="5145"/>
        <v>0</v>
      </c>
      <c r="AF1722" s="20">
        <f t="shared" si="5013"/>
        <v>3668721.2</v>
      </c>
      <c r="AG1722" s="20">
        <f t="shared" si="5014"/>
        <v>3734301.3</v>
      </c>
      <c r="AH1722" s="20">
        <f t="shared" si="5015"/>
        <v>3785875.7</v>
      </c>
      <c r="AI1722" s="20">
        <f t="shared" si="5145"/>
        <v>0</v>
      </c>
      <c r="AJ1722" s="20">
        <f t="shared" si="5016"/>
        <v>3668721.2</v>
      </c>
      <c r="AK1722" s="20">
        <f t="shared" si="5145"/>
        <v>0</v>
      </c>
      <c r="AL1722" s="20">
        <f t="shared" si="5145"/>
        <v>0</v>
      </c>
      <c r="AM1722" s="20">
        <f t="shared" si="5145"/>
        <v>0</v>
      </c>
      <c r="AN1722" s="20">
        <f t="shared" si="5097"/>
        <v>3668721.2</v>
      </c>
      <c r="AO1722" s="20">
        <f t="shared" si="5098"/>
        <v>3734301.3</v>
      </c>
      <c r="AP1722" s="20">
        <f t="shared" si="5099"/>
        <v>3785875.7</v>
      </c>
      <c r="AQ1722" s="20">
        <f t="shared" si="5145"/>
        <v>0</v>
      </c>
      <c r="AR1722" s="20">
        <f t="shared" si="5145"/>
        <v>0</v>
      </c>
      <c r="AS1722" s="20">
        <f t="shared" si="5145"/>
        <v>0</v>
      </c>
      <c r="AT1722" s="20">
        <f t="shared" si="5101"/>
        <v>3668721.2</v>
      </c>
      <c r="AU1722" s="20">
        <f t="shared" si="5102"/>
        <v>3734301.3</v>
      </c>
      <c r="AV1722" s="20">
        <f t="shared" si="5103"/>
        <v>3785875.7</v>
      </c>
      <c r="AW1722" s="20">
        <f t="shared" si="5145"/>
        <v>0</v>
      </c>
      <c r="AX1722" s="20">
        <f t="shared" si="5145"/>
        <v>0</v>
      </c>
      <c r="AY1722" s="20">
        <f t="shared" si="5145"/>
        <v>0</v>
      </c>
      <c r="AZ1722" s="20">
        <f t="shared" si="5028"/>
        <v>3668721.2</v>
      </c>
      <c r="BA1722" s="20">
        <f t="shared" si="5029"/>
        <v>3734301.3</v>
      </c>
      <c r="BB1722" s="20">
        <f t="shared" si="5030"/>
        <v>3785875.7</v>
      </c>
      <c r="BC1722" s="20">
        <f t="shared" si="5145"/>
        <v>0</v>
      </c>
      <c r="BD1722" s="20">
        <f t="shared" si="5017"/>
        <v>3668721.2</v>
      </c>
      <c r="BE1722" s="20">
        <f t="shared" si="5145"/>
        <v>0</v>
      </c>
      <c r="BF1722" s="20">
        <f t="shared" si="5145"/>
        <v>0</v>
      </c>
      <c r="BG1722" s="20">
        <f t="shared" si="5145"/>
        <v>0</v>
      </c>
      <c r="BH1722" s="20">
        <f t="shared" si="5131"/>
        <v>3668721.2</v>
      </c>
      <c r="BI1722" s="20">
        <f t="shared" si="5132"/>
        <v>3734301.3</v>
      </c>
      <c r="BJ1722" s="20">
        <f t="shared" si="5133"/>
        <v>3785875.7</v>
      </c>
      <c r="BK1722" s="20">
        <f t="shared" si="5145"/>
        <v>0</v>
      </c>
      <c r="BL1722" s="20">
        <f t="shared" si="5145"/>
        <v>0</v>
      </c>
      <c r="BM1722" s="20">
        <f t="shared" si="5135"/>
        <v>3668721.2</v>
      </c>
      <c r="BN1722" s="20">
        <f t="shared" si="5136"/>
        <v>3734301.3</v>
      </c>
      <c r="BO1722" s="20">
        <f t="shared" si="5145"/>
        <v>0</v>
      </c>
      <c r="BP1722" s="20">
        <f t="shared" si="5145"/>
        <v>0</v>
      </c>
      <c r="BQ1722" s="20">
        <f t="shared" si="5145"/>
        <v>0</v>
      </c>
      <c r="BR1722" s="20">
        <f t="shared" si="5035"/>
        <v>3668721.2</v>
      </c>
      <c r="BS1722" s="20">
        <f t="shared" si="5036"/>
        <v>3734301.3</v>
      </c>
      <c r="BT1722" s="20">
        <f t="shared" si="5037"/>
        <v>3785875.7</v>
      </c>
      <c r="BU1722" s="20">
        <f t="shared" si="5145"/>
        <v>0</v>
      </c>
      <c r="BV1722" s="20">
        <f t="shared" si="5039"/>
        <v>3668721.2</v>
      </c>
      <c r="BW1722" s="20">
        <f t="shared" si="5145"/>
        <v>0</v>
      </c>
      <c r="BX1722" s="20">
        <f t="shared" si="5145"/>
        <v>0</v>
      </c>
      <c r="BY1722" s="20">
        <f t="shared" si="5052"/>
        <v>3668721.2</v>
      </c>
      <c r="BZ1722" s="20">
        <f t="shared" si="5053"/>
        <v>3734301.3</v>
      </c>
      <c r="CA1722" s="20">
        <f t="shared" si="5145"/>
        <v>0</v>
      </c>
      <c r="CB1722" s="20">
        <f t="shared" si="5054"/>
        <v>3668721.2</v>
      </c>
      <c r="CC1722" s="20">
        <f t="shared" si="5145"/>
        <v>0</v>
      </c>
      <c r="CD1722" s="20">
        <f t="shared" si="5049"/>
        <v>3668721.2</v>
      </c>
      <c r="CE1722" s="20">
        <f t="shared" si="5145"/>
        <v>0</v>
      </c>
    </row>
    <row r="1723" spans="1:83" ht="47.25" x14ac:dyDescent="0.25">
      <c r="A1723" s="10" t="s">
        <v>137</v>
      </c>
      <c r="B1723" s="19">
        <v>600</v>
      </c>
      <c r="C1723" s="10"/>
      <c r="D1723" s="10"/>
      <c r="E1723" s="25" t="s">
        <v>614</v>
      </c>
      <c r="F1723" s="20">
        <f>F1724+F1726</f>
        <v>3668721.2</v>
      </c>
      <c r="G1723" s="20">
        <f t="shared" ref="G1723:K1723" si="5146">G1724+G1726</f>
        <v>3734301.3</v>
      </c>
      <c r="H1723" s="20">
        <f t="shared" si="5146"/>
        <v>3785875.7</v>
      </c>
      <c r="I1723" s="20">
        <f t="shared" si="5146"/>
        <v>0</v>
      </c>
      <c r="J1723" s="20">
        <f t="shared" si="5146"/>
        <v>0</v>
      </c>
      <c r="K1723" s="20">
        <f t="shared" si="5146"/>
        <v>0</v>
      </c>
      <c r="L1723" s="20">
        <f t="shared" si="5010"/>
        <v>3668721.2</v>
      </c>
      <c r="M1723" s="20">
        <f t="shared" si="5011"/>
        <v>3734301.3</v>
      </c>
      <c r="N1723" s="20">
        <f t="shared" si="5012"/>
        <v>3785875.7</v>
      </c>
      <c r="O1723" s="20">
        <f t="shared" ref="O1723:Q1723" si="5147">O1724+O1726</f>
        <v>0</v>
      </c>
      <c r="P1723" s="20">
        <f t="shared" si="5147"/>
        <v>0</v>
      </c>
      <c r="Q1723" s="20">
        <f t="shared" si="5147"/>
        <v>0</v>
      </c>
      <c r="R1723" s="20">
        <f t="shared" si="5115"/>
        <v>3668721.2</v>
      </c>
      <c r="S1723" s="20">
        <f t="shared" si="5116"/>
        <v>3734301.3</v>
      </c>
      <c r="T1723" s="20">
        <f t="shared" si="5117"/>
        <v>3785875.7</v>
      </c>
      <c r="U1723" s="20">
        <f t="shared" ref="U1723:CE1723" si="5148">U1724+U1726</f>
        <v>0</v>
      </c>
      <c r="V1723" s="20">
        <f t="shared" si="5051"/>
        <v>3668721.2</v>
      </c>
      <c r="W1723" s="20">
        <f t="shared" ref="W1723:Y1723" si="5149">W1724+W1726</f>
        <v>0</v>
      </c>
      <c r="X1723" s="20">
        <f t="shared" si="5149"/>
        <v>0</v>
      </c>
      <c r="Y1723" s="20">
        <f t="shared" si="5149"/>
        <v>0</v>
      </c>
      <c r="Z1723" s="20">
        <f t="shared" si="5046"/>
        <v>3668721.2</v>
      </c>
      <c r="AA1723" s="20">
        <f t="shared" si="5047"/>
        <v>3734301.3</v>
      </c>
      <c r="AB1723" s="20">
        <f t="shared" si="5048"/>
        <v>3785875.7</v>
      </c>
      <c r="AC1723" s="20">
        <f t="shared" ref="AC1723:AE1723" si="5150">AC1724+AC1726</f>
        <v>0</v>
      </c>
      <c r="AD1723" s="20">
        <f t="shared" si="5150"/>
        <v>0</v>
      </c>
      <c r="AE1723" s="20">
        <f t="shared" si="5150"/>
        <v>0</v>
      </c>
      <c r="AF1723" s="20">
        <f t="shared" si="5013"/>
        <v>3668721.2</v>
      </c>
      <c r="AG1723" s="20">
        <f t="shared" si="5014"/>
        <v>3734301.3</v>
      </c>
      <c r="AH1723" s="20">
        <f t="shared" si="5015"/>
        <v>3785875.7</v>
      </c>
      <c r="AI1723" s="20">
        <f t="shared" ref="AI1723" si="5151">AI1724+AI1726</f>
        <v>0</v>
      </c>
      <c r="AJ1723" s="20">
        <f t="shared" si="5016"/>
        <v>3668721.2</v>
      </c>
      <c r="AK1723" s="20">
        <f t="shared" ref="AK1723:AM1723" si="5152">AK1724+AK1726</f>
        <v>0</v>
      </c>
      <c r="AL1723" s="20">
        <f t="shared" si="5152"/>
        <v>0</v>
      </c>
      <c r="AM1723" s="20">
        <f t="shared" si="5152"/>
        <v>0</v>
      </c>
      <c r="AN1723" s="20">
        <f t="shared" si="5097"/>
        <v>3668721.2</v>
      </c>
      <c r="AO1723" s="20">
        <f t="shared" si="5098"/>
        <v>3734301.3</v>
      </c>
      <c r="AP1723" s="20">
        <f t="shared" si="5099"/>
        <v>3785875.7</v>
      </c>
      <c r="AQ1723" s="20">
        <f t="shared" ref="AQ1723:AS1723" si="5153">AQ1724+AQ1726</f>
        <v>0</v>
      </c>
      <c r="AR1723" s="20">
        <f t="shared" si="5153"/>
        <v>0</v>
      </c>
      <c r="AS1723" s="20">
        <f t="shared" si="5153"/>
        <v>0</v>
      </c>
      <c r="AT1723" s="20">
        <f t="shared" si="5101"/>
        <v>3668721.2</v>
      </c>
      <c r="AU1723" s="20">
        <f t="shared" si="5102"/>
        <v>3734301.3</v>
      </c>
      <c r="AV1723" s="20">
        <f t="shared" si="5103"/>
        <v>3785875.7</v>
      </c>
      <c r="AW1723" s="20">
        <f t="shared" ref="AW1723:AY1723" si="5154">AW1724+AW1726</f>
        <v>0</v>
      </c>
      <c r="AX1723" s="20">
        <f t="shared" si="5154"/>
        <v>0</v>
      </c>
      <c r="AY1723" s="20">
        <f t="shared" si="5154"/>
        <v>0</v>
      </c>
      <c r="AZ1723" s="20">
        <f t="shared" si="5028"/>
        <v>3668721.2</v>
      </c>
      <c r="BA1723" s="20">
        <f t="shared" si="5029"/>
        <v>3734301.3</v>
      </c>
      <c r="BB1723" s="20">
        <f t="shared" si="5030"/>
        <v>3785875.7</v>
      </c>
      <c r="BC1723" s="20">
        <f t="shared" ref="BC1723" si="5155">BC1724+BC1726</f>
        <v>0</v>
      </c>
      <c r="BD1723" s="20">
        <f t="shared" si="5017"/>
        <v>3668721.2</v>
      </c>
      <c r="BE1723" s="20">
        <f t="shared" ref="BE1723:BG1723" si="5156">BE1724+BE1726</f>
        <v>0</v>
      </c>
      <c r="BF1723" s="20">
        <f t="shared" si="5156"/>
        <v>0</v>
      </c>
      <c r="BG1723" s="20">
        <f t="shared" si="5156"/>
        <v>0</v>
      </c>
      <c r="BH1723" s="20">
        <f t="shared" si="5131"/>
        <v>3668721.2</v>
      </c>
      <c r="BI1723" s="20">
        <f t="shared" si="5132"/>
        <v>3734301.3</v>
      </c>
      <c r="BJ1723" s="20">
        <f t="shared" si="5133"/>
        <v>3785875.7</v>
      </c>
      <c r="BK1723" s="20">
        <f t="shared" ref="BK1723:BL1723" si="5157">BK1724+BK1726</f>
        <v>0</v>
      </c>
      <c r="BL1723" s="20">
        <f t="shared" si="5157"/>
        <v>0</v>
      </c>
      <c r="BM1723" s="20">
        <f t="shared" si="5135"/>
        <v>3668721.2</v>
      </c>
      <c r="BN1723" s="20">
        <f t="shared" si="5136"/>
        <v>3734301.3</v>
      </c>
      <c r="BO1723" s="20">
        <f t="shared" ref="BO1723:BQ1723" si="5158">BO1724+BO1726</f>
        <v>0</v>
      </c>
      <c r="BP1723" s="20">
        <f t="shared" si="5158"/>
        <v>0</v>
      </c>
      <c r="BQ1723" s="20">
        <f t="shared" si="5158"/>
        <v>0</v>
      </c>
      <c r="BR1723" s="20">
        <f t="shared" si="5035"/>
        <v>3668721.2</v>
      </c>
      <c r="BS1723" s="20">
        <f t="shared" si="5036"/>
        <v>3734301.3</v>
      </c>
      <c r="BT1723" s="20">
        <f t="shared" si="5037"/>
        <v>3785875.7</v>
      </c>
      <c r="BU1723" s="20">
        <f t="shared" ref="BU1723" si="5159">BU1724+BU1726</f>
        <v>0</v>
      </c>
      <c r="BV1723" s="20">
        <f t="shared" si="5039"/>
        <v>3668721.2</v>
      </c>
      <c r="BW1723" s="20">
        <f t="shared" ref="BW1723:BX1723" si="5160">BW1724+BW1726</f>
        <v>0</v>
      </c>
      <c r="BX1723" s="20">
        <f t="shared" si="5160"/>
        <v>0</v>
      </c>
      <c r="BY1723" s="20">
        <f t="shared" si="5052"/>
        <v>3668721.2</v>
      </c>
      <c r="BZ1723" s="20">
        <f t="shared" si="5053"/>
        <v>3734301.3</v>
      </c>
      <c r="CA1723" s="20">
        <f t="shared" ref="CA1723" si="5161">CA1724+CA1726</f>
        <v>0</v>
      </c>
      <c r="CB1723" s="20">
        <f t="shared" si="5054"/>
        <v>3668721.2</v>
      </c>
      <c r="CC1723" s="20">
        <f t="shared" ref="CC1723" si="5162">CC1724+CC1726</f>
        <v>0</v>
      </c>
      <c r="CD1723" s="20">
        <f t="shared" si="5049"/>
        <v>3668721.2</v>
      </c>
      <c r="CE1723" s="20">
        <f t="shared" si="5148"/>
        <v>0</v>
      </c>
    </row>
    <row r="1724" spans="1:83" x14ac:dyDescent="0.25">
      <c r="A1724" s="10" t="s">
        <v>137</v>
      </c>
      <c r="B1724" s="19">
        <v>610</v>
      </c>
      <c r="C1724" s="10"/>
      <c r="D1724" s="10"/>
      <c r="E1724" s="25" t="s">
        <v>615</v>
      </c>
      <c r="F1724" s="20">
        <f>F1725</f>
        <v>628939.69999999995</v>
      </c>
      <c r="G1724" s="20">
        <f t="shared" ref="G1724:CE1724" si="5163">G1725</f>
        <v>655216</v>
      </c>
      <c r="H1724" s="20">
        <f t="shared" si="5163"/>
        <v>664665.5</v>
      </c>
      <c r="I1724" s="20">
        <f t="shared" si="5163"/>
        <v>0</v>
      </c>
      <c r="J1724" s="20">
        <f t="shared" si="5163"/>
        <v>0</v>
      </c>
      <c r="K1724" s="20">
        <f t="shared" si="5163"/>
        <v>0</v>
      </c>
      <c r="L1724" s="20">
        <f t="shared" si="5010"/>
        <v>628939.69999999995</v>
      </c>
      <c r="M1724" s="20">
        <f t="shared" si="5011"/>
        <v>655216</v>
      </c>
      <c r="N1724" s="20">
        <f t="shared" si="5012"/>
        <v>664665.5</v>
      </c>
      <c r="O1724" s="20">
        <f t="shared" si="5163"/>
        <v>0</v>
      </c>
      <c r="P1724" s="20">
        <f t="shared" si="5163"/>
        <v>0</v>
      </c>
      <c r="Q1724" s="20">
        <f t="shared" si="5163"/>
        <v>0</v>
      </c>
      <c r="R1724" s="20">
        <f t="shared" si="5115"/>
        <v>628939.69999999995</v>
      </c>
      <c r="S1724" s="20">
        <f t="shared" si="5116"/>
        <v>655216</v>
      </c>
      <c r="T1724" s="20">
        <f t="shared" si="5117"/>
        <v>664665.5</v>
      </c>
      <c r="U1724" s="20">
        <f t="shared" si="5163"/>
        <v>0</v>
      </c>
      <c r="V1724" s="20">
        <f t="shared" si="5051"/>
        <v>628939.69999999995</v>
      </c>
      <c r="W1724" s="20">
        <f t="shared" si="5163"/>
        <v>0</v>
      </c>
      <c r="X1724" s="20">
        <f t="shared" si="5163"/>
        <v>0</v>
      </c>
      <c r="Y1724" s="20">
        <f t="shared" si="5163"/>
        <v>0</v>
      </c>
      <c r="Z1724" s="20">
        <f t="shared" si="5046"/>
        <v>628939.69999999995</v>
      </c>
      <c r="AA1724" s="20">
        <f t="shared" si="5047"/>
        <v>655216</v>
      </c>
      <c r="AB1724" s="20">
        <f t="shared" si="5048"/>
        <v>664665.5</v>
      </c>
      <c r="AC1724" s="20">
        <f t="shared" si="5163"/>
        <v>0</v>
      </c>
      <c r="AD1724" s="20">
        <f t="shared" si="5163"/>
        <v>0</v>
      </c>
      <c r="AE1724" s="20">
        <f t="shared" si="5163"/>
        <v>0</v>
      </c>
      <c r="AF1724" s="20">
        <f t="shared" si="5013"/>
        <v>628939.69999999995</v>
      </c>
      <c r="AG1724" s="20">
        <f t="shared" si="5014"/>
        <v>655216</v>
      </c>
      <c r="AH1724" s="20">
        <f t="shared" si="5015"/>
        <v>664665.5</v>
      </c>
      <c r="AI1724" s="20">
        <f t="shared" si="5163"/>
        <v>0</v>
      </c>
      <c r="AJ1724" s="20">
        <f t="shared" si="5016"/>
        <v>628939.69999999995</v>
      </c>
      <c r="AK1724" s="20">
        <f t="shared" si="5163"/>
        <v>0</v>
      </c>
      <c r="AL1724" s="20">
        <f t="shared" si="5163"/>
        <v>0</v>
      </c>
      <c r="AM1724" s="20">
        <f t="shared" si="5163"/>
        <v>0</v>
      </c>
      <c r="AN1724" s="20">
        <f t="shared" si="5097"/>
        <v>628939.69999999995</v>
      </c>
      <c r="AO1724" s="20">
        <f t="shared" si="5098"/>
        <v>655216</v>
      </c>
      <c r="AP1724" s="20">
        <f t="shared" si="5099"/>
        <v>664665.5</v>
      </c>
      <c r="AQ1724" s="20">
        <f t="shared" si="5163"/>
        <v>0</v>
      </c>
      <c r="AR1724" s="20">
        <f t="shared" si="5163"/>
        <v>0</v>
      </c>
      <c r="AS1724" s="20">
        <f t="shared" si="5163"/>
        <v>0</v>
      </c>
      <c r="AT1724" s="20">
        <f t="shared" si="5101"/>
        <v>628939.69999999995</v>
      </c>
      <c r="AU1724" s="20">
        <f t="shared" si="5102"/>
        <v>655216</v>
      </c>
      <c r="AV1724" s="20">
        <f t="shared" si="5103"/>
        <v>664665.5</v>
      </c>
      <c r="AW1724" s="20">
        <f t="shared" si="5163"/>
        <v>0</v>
      </c>
      <c r="AX1724" s="20">
        <f t="shared" si="5163"/>
        <v>0</v>
      </c>
      <c r="AY1724" s="20">
        <f t="shared" si="5163"/>
        <v>0</v>
      </c>
      <c r="AZ1724" s="20">
        <f t="shared" si="5028"/>
        <v>628939.69999999995</v>
      </c>
      <c r="BA1724" s="20">
        <f t="shared" si="5029"/>
        <v>655216</v>
      </c>
      <c r="BB1724" s="20">
        <f t="shared" si="5030"/>
        <v>664665.5</v>
      </c>
      <c r="BC1724" s="20">
        <f t="shared" si="5163"/>
        <v>0</v>
      </c>
      <c r="BD1724" s="20">
        <f t="shared" si="5017"/>
        <v>628939.69999999995</v>
      </c>
      <c r="BE1724" s="20">
        <f t="shared" si="5163"/>
        <v>0</v>
      </c>
      <c r="BF1724" s="20">
        <f t="shared" si="5163"/>
        <v>0</v>
      </c>
      <c r="BG1724" s="20">
        <f t="shared" si="5163"/>
        <v>0</v>
      </c>
      <c r="BH1724" s="20">
        <f t="shared" si="5131"/>
        <v>628939.69999999995</v>
      </c>
      <c r="BI1724" s="20">
        <f t="shared" si="5132"/>
        <v>655216</v>
      </c>
      <c r="BJ1724" s="20">
        <f t="shared" si="5133"/>
        <v>664665.5</v>
      </c>
      <c r="BK1724" s="20">
        <f t="shared" si="5163"/>
        <v>0</v>
      </c>
      <c r="BL1724" s="20">
        <f t="shared" si="5163"/>
        <v>0</v>
      </c>
      <c r="BM1724" s="20">
        <f t="shared" si="5135"/>
        <v>628939.69999999995</v>
      </c>
      <c r="BN1724" s="20">
        <f t="shared" si="5136"/>
        <v>655216</v>
      </c>
      <c r="BO1724" s="20">
        <f t="shared" si="5163"/>
        <v>0</v>
      </c>
      <c r="BP1724" s="20">
        <f t="shared" si="5163"/>
        <v>0</v>
      </c>
      <c r="BQ1724" s="20">
        <f t="shared" si="5163"/>
        <v>0</v>
      </c>
      <c r="BR1724" s="20">
        <f t="shared" si="5035"/>
        <v>628939.69999999995</v>
      </c>
      <c r="BS1724" s="20">
        <f t="shared" si="5036"/>
        <v>655216</v>
      </c>
      <c r="BT1724" s="20">
        <f t="shared" si="5037"/>
        <v>664665.5</v>
      </c>
      <c r="BU1724" s="20">
        <f t="shared" si="5163"/>
        <v>0</v>
      </c>
      <c r="BV1724" s="20">
        <f t="shared" si="5039"/>
        <v>628939.69999999995</v>
      </c>
      <c r="BW1724" s="20">
        <f t="shared" si="5163"/>
        <v>0</v>
      </c>
      <c r="BX1724" s="20">
        <f t="shared" si="5163"/>
        <v>0</v>
      </c>
      <c r="BY1724" s="20">
        <f t="shared" si="5052"/>
        <v>628939.69999999995</v>
      </c>
      <c r="BZ1724" s="20">
        <f t="shared" si="5053"/>
        <v>655216</v>
      </c>
      <c r="CA1724" s="20">
        <f t="shared" si="5163"/>
        <v>0</v>
      </c>
      <c r="CB1724" s="20">
        <f t="shared" si="5054"/>
        <v>628939.69999999995</v>
      </c>
      <c r="CC1724" s="20">
        <f t="shared" si="5163"/>
        <v>0</v>
      </c>
      <c r="CD1724" s="20">
        <f t="shared" si="5049"/>
        <v>628939.69999999995</v>
      </c>
      <c r="CE1724" s="20">
        <f t="shared" si="5163"/>
        <v>0</v>
      </c>
    </row>
    <row r="1725" spans="1:83" x14ac:dyDescent="0.25">
      <c r="A1725" s="10" t="s">
        <v>137</v>
      </c>
      <c r="B1725" s="19">
        <v>610</v>
      </c>
      <c r="C1725" s="10" t="s">
        <v>338</v>
      </c>
      <c r="D1725" s="10" t="s">
        <v>332</v>
      </c>
      <c r="E1725" s="25" t="s">
        <v>586</v>
      </c>
      <c r="F1725" s="20">
        <v>628939.69999999995</v>
      </c>
      <c r="G1725" s="20">
        <v>655216</v>
      </c>
      <c r="H1725" s="20">
        <v>664665.5</v>
      </c>
      <c r="I1725" s="20"/>
      <c r="J1725" s="20"/>
      <c r="K1725" s="20"/>
      <c r="L1725" s="20">
        <f t="shared" si="5010"/>
        <v>628939.69999999995</v>
      </c>
      <c r="M1725" s="20">
        <f t="shared" si="5011"/>
        <v>655216</v>
      </c>
      <c r="N1725" s="20">
        <f t="shared" si="5012"/>
        <v>664665.5</v>
      </c>
      <c r="O1725" s="20"/>
      <c r="P1725" s="20"/>
      <c r="Q1725" s="20"/>
      <c r="R1725" s="20">
        <f t="shared" si="5115"/>
        <v>628939.69999999995</v>
      </c>
      <c r="S1725" s="20">
        <f t="shared" si="5116"/>
        <v>655216</v>
      </c>
      <c r="T1725" s="20">
        <f t="shared" si="5117"/>
        <v>664665.5</v>
      </c>
      <c r="U1725" s="20"/>
      <c r="V1725" s="20">
        <f t="shared" si="5051"/>
        <v>628939.69999999995</v>
      </c>
      <c r="W1725" s="20"/>
      <c r="X1725" s="20"/>
      <c r="Y1725" s="20"/>
      <c r="Z1725" s="20">
        <f t="shared" si="5046"/>
        <v>628939.69999999995</v>
      </c>
      <c r="AA1725" s="20">
        <f t="shared" si="5047"/>
        <v>655216</v>
      </c>
      <c r="AB1725" s="20">
        <f t="shared" si="5048"/>
        <v>664665.5</v>
      </c>
      <c r="AC1725" s="20"/>
      <c r="AD1725" s="20"/>
      <c r="AE1725" s="20"/>
      <c r="AF1725" s="20">
        <f t="shared" si="5013"/>
        <v>628939.69999999995</v>
      </c>
      <c r="AG1725" s="20">
        <f t="shared" si="5014"/>
        <v>655216</v>
      </c>
      <c r="AH1725" s="20">
        <f t="shared" si="5015"/>
        <v>664665.5</v>
      </c>
      <c r="AI1725" s="20"/>
      <c r="AJ1725" s="20">
        <f t="shared" si="5016"/>
        <v>628939.69999999995</v>
      </c>
      <c r="AK1725" s="20"/>
      <c r="AL1725" s="20"/>
      <c r="AM1725" s="20"/>
      <c r="AN1725" s="20">
        <f t="shared" si="5097"/>
        <v>628939.69999999995</v>
      </c>
      <c r="AO1725" s="20">
        <f t="shared" si="5098"/>
        <v>655216</v>
      </c>
      <c r="AP1725" s="20">
        <f t="shared" si="5099"/>
        <v>664665.5</v>
      </c>
      <c r="AQ1725" s="20"/>
      <c r="AR1725" s="20"/>
      <c r="AS1725" s="20"/>
      <c r="AT1725" s="20">
        <f t="shared" si="5101"/>
        <v>628939.69999999995</v>
      </c>
      <c r="AU1725" s="20">
        <f t="shared" si="5102"/>
        <v>655216</v>
      </c>
      <c r="AV1725" s="20">
        <f t="shared" si="5103"/>
        <v>664665.5</v>
      </c>
      <c r="AW1725" s="20"/>
      <c r="AX1725" s="20"/>
      <c r="AY1725" s="20"/>
      <c r="AZ1725" s="20">
        <f t="shared" si="5028"/>
        <v>628939.69999999995</v>
      </c>
      <c r="BA1725" s="20">
        <f t="shared" si="5029"/>
        <v>655216</v>
      </c>
      <c r="BB1725" s="20">
        <f t="shared" si="5030"/>
        <v>664665.5</v>
      </c>
      <c r="BC1725" s="20"/>
      <c r="BD1725" s="20">
        <f t="shared" si="5017"/>
        <v>628939.69999999995</v>
      </c>
      <c r="BE1725" s="20"/>
      <c r="BF1725" s="20"/>
      <c r="BG1725" s="20"/>
      <c r="BH1725" s="20">
        <f t="shared" si="5131"/>
        <v>628939.69999999995</v>
      </c>
      <c r="BI1725" s="20">
        <f t="shared" si="5132"/>
        <v>655216</v>
      </c>
      <c r="BJ1725" s="20">
        <f t="shared" si="5133"/>
        <v>664665.5</v>
      </c>
      <c r="BK1725" s="20"/>
      <c r="BL1725" s="20"/>
      <c r="BM1725" s="20">
        <f t="shared" si="5135"/>
        <v>628939.69999999995</v>
      </c>
      <c r="BN1725" s="20">
        <f t="shared" si="5136"/>
        <v>655216</v>
      </c>
      <c r="BO1725" s="20"/>
      <c r="BP1725" s="20"/>
      <c r="BQ1725" s="20"/>
      <c r="BR1725" s="20">
        <f t="shared" si="5035"/>
        <v>628939.69999999995</v>
      </c>
      <c r="BS1725" s="20">
        <f t="shared" si="5036"/>
        <v>655216</v>
      </c>
      <c r="BT1725" s="20">
        <f t="shared" si="5037"/>
        <v>664665.5</v>
      </c>
      <c r="BU1725" s="20"/>
      <c r="BV1725" s="20">
        <f t="shared" si="5039"/>
        <v>628939.69999999995</v>
      </c>
      <c r="BW1725" s="20"/>
      <c r="BX1725" s="20"/>
      <c r="BY1725" s="20">
        <f t="shared" si="5052"/>
        <v>628939.69999999995</v>
      </c>
      <c r="BZ1725" s="20">
        <f t="shared" si="5053"/>
        <v>655216</v>
      </c>
      <c r="CA1725" s="20"/>
      <c r="CB1725" s="20">
        <f t="shared" si="5054"/>
        <v>628939.69999999995</v>
      </c>
      <c r="CC1725" s="20"/>
      <c r="CD1725" s="20">
        <f t="shared" si="5049"/>
        <v>628939.69999999995</v>
      </c>
      <c r="CE1725" s="20"/>
    </row>
    <row r="1726" spans="1:83" x14ac:dyDescent="0.25">
      <c r="A1726" s="10" t="s">
        <v>137</v>
      </c>
      <c r="B1726" s="19">
        <v>620</v>
      </c>
      <c r="C1726" s="10"/>
      <c r="D1726" s="10"/>
      <c r="E1726" s="25" t="s">
        <v>616</v>
      </c>
      <c r="F1726" s="20">
        <f>F1727</f>
        <v>3039781.5</v>
      </c>
      <c r="G1726" s="20">
        <f t="shared" ref="G1726:CE1726" si="5164">G1727</f>
        <v>3079085.3</v>
      </c>
      <c r="H1726" s="20">
        <f t="shared" si="5164"/>
        <v>3121210.2</v>
      </c>
      <c r="I1726" s="20">
        <f t="shared" si="5164"/>
        <v>0</v>
      </c>
      <c r="J1726" s="20">
        <f t="shared" si="5164"/>
        <v>0</v>
      </c>
      <c r="K1726" s="20">
        <f t="shared" si="5164"/>
        <v>0</v>
      </c>
      <c r="L1726" s="20">
        <f t="shared" si="5010"/>
        <v>3039781.5</v>
      </c>
      <c r="M1726" s="20">
        <f t="shared" si="5011"/>
        <v>3079085.3</v>
      </c>
      <c r="N1726" s="20">
        <f t="shared" si="5012"/>
        <v>3121210.2</v>
      </c>
      <c r="O1726" s="20">
        <f t="shared" si="5164"/>
        <v>0</v>
      </c>
      <c r="P1726" s="20">
        <f t="shared" si="5164"/>
        <v>0</v>
      </c>
      <c r="Q1726" s="20">
        <f t="shared" si="5164"/>
        <v>0</v>
      </c>
      <c r="R1726" s="20">
        <f t="shared" si="5115"/>
        <v>3039781.5</v>
      </c>
      <c r="S1726" s="20">
        <f t="shared" si="5116"/>
        <v>3079085.3</v>
      </c>
      <c r="T1726" s="20">
        <f t="shared" si="5117"/>
        <v>3121210.2</v>
      </c>
      <c r="U1726" s="20">
        <f t="shared" si="5164"/>
        <v>0</v>
      </c>
      <c r="V1726" s="20">
        <f t="shared" si="5051"/>
        <v>3039781.5</v>
      </c>
      <c r="W1726" s="20">
        <f t="shared" si="5164"/>
        <v>0</v>
      </c>
      <c r="X1726" s="20">
        <f t="shared" si="5164"/>
        <v>0</v>
      </c>
      <c r="Y1726" s="20">
        <f t="shared" si="5164"/>
        <v>0</v>
      </c>
      <c r="Z1726" s="20">
        <f t="shared" si="5046"/>
        <v>3039781.5</v>
      </c>
      <c r="AA1726" s="20">
        <f t="shared" si="5047"/>
        <v>3079085.3</v>
      </c>
      <c r="AB1726" s="20">
        <f t="shared" si="5048"/>
        <v>3121210.2</v>
      </c>
      <c r="AC1726" s="20">
        <f t="shared" si="5164"/>
        <v>0</v>
      </c>
      <c r="AD1726" s="20">
        <f t="shared" si="5164"/>
        <v>0</v>
      </c>
      <c r="AE1726" s="20">
        <f t="shared" si="5164"/>
        <v>0</v>
      </c>
      <c r="AF1726" s="20">
        <f t="shared" si="5013"/>
        <v>3039781.5</v>
      </c>
      <c r="AG1726" s="20">
        <f t="shared" si="5014"/>
        <v>3079085.3</v>
      </c>
      <c r="AH1726" s="20">
        <f t="shared" si="5015"/>
        <v>3121210.2</v>
      </c>
      <c r="AI1726" s="20">
        <f t="shared" si="5164"/>
        <v>0</v>
      </c>
      <c r="AJ1726" s="20">
        <f t="shared" si="5016"/>
        <v>3039781.5</v>
      </c>
      <c r="AK1726" s="20">
        <f t="shared" si="5164"/>
        <v>0</v>
      </c>
      <c r="AL1726" s="20">
        <f t="shared" si="5164"/>
        <v>0</v>
      </c>
      <c r="AM1726" s="20">
        <f t="shared" si="5164"/>
        <v>0</v>
      </c>
      <c r="AN1726" s="20">
        <f t="shared" si="5097"/>
        <v>3039781.5</v>
      </c>
      <c r="AO1726" s="20">
        <f t="shared" si="5098"/>
        <v>3079085.3</v>
      </c>
      <c r="AP1726" s="20">
        <f t="shared" si="5099"/>
        <v>3121210.2</v>
      </c>
      <c r="AQ1726" s="20">
        <f t="shared" si="5164"/>
        <v>0</v>
      </c>
      <c r="AR1726" s="20">
        <f t="shared" si="5164"/>
        <v>0</v>
      </c>
      <c r="AS1726" s="20">
        <f t="shared" si="5164"/>
        <v>0</v>
      </c>
      <c r="AT1726" s="20">
        <f t="shared" si="5101"/>
        <v>3039781.5</v>
      </c>
      <c r="AU1726" s="20">
        <f t="shared" si="5102"/>
        <v>3079085.3</v>
      </c>
      <c r="AV1726" s="20">
        <f t="shared" si="5103"/>
        <v>3121210.2</v>
      </c>
      <c r="AW1726" s="20">
        <f t="shared" si="5164"/>
        <v>0</v>
      </c>
      <c r="AX1726" s="20">
        <f t="shared" si="5164"/>
        <v>0</v>
      </c>
      <c r="AY1726" s="20">
        <f t="shared" si="5164"/>
        <v>0</v>
      </c>
      <c r="AZ1726" s="20">
        <f t="shared" si="5028"/>
        <v>3039781.5</v>
      </c>
      <c r="BA1726" s="20">
        <f t="shared" si="5029"/>
        <v>3079085.3</v>
      </c>
      <c r="BB1726" s="20">
        <f t="shared" si="5030"/>
        <v>3121210.2</v>
      </c>
      <c r="BC1726" s="20">
        <f t="shared" si="5164"/>
        <v>0</v>
      </c>
      <c r="BD1726" s="20">
        <f t="shared" si="5017"/>
        <v>3039781.5</v>
      </c>
      <c r="BE1726" s="20">
        <f t="shared" si="5164"/>
        <v>0</v>
      </c>
      <c r="BF1726" s="20">
        <f t="shared" si="5164"/>
        <v>0</v>
      </c>
      <c r="BG1726" s="20">
        <f t="shared" si="5164"/>
        <v>0</v>
      </c>
      <c r="BH1726" s="20">
        <f t="shared" si="5131"/>
        <v>3039781.5</v>
      </c>
      <c r="BI1726" s="20">
        <f t="shared" si="5132"/>
        <v>3079085.3</v>
      </c>
      <c r="BJ1726" s="20">
        <f t="shared" si="5133"/>
        <v>3121210.2</v>
      </c>
      <c r="BK1726" s="20">
        <f t="shared" si="5164"/>
        <v>0</v>
      </c>
      <c r="BL1726" s="20">
        <f t="shared" si="5164"/>
        <v>0</v>
      </c>
      <c r="BM1726" s="20">
        <f t="shared" si="5135"/>
        <v>3039781.5</v>
      </c>
      <c r="BN1726" s="20">
        <f t="shared" si="5136"/>
        <v>3079085.3</v>
      </c>
      <c r="BO1726" s="20">
        <f t="shared" si="5164"/>
        <v>0</v>
      </c>
      <c r="BP1726" s="20">
        <f t="shared" si="5164"/>
        <v>0</v>
      </c>
      <c r="BQ1726" s="20">
        <f t="shared" si="5164"/>
        <v>0</v>
      </c>
      <c r="BR1726" s="20">
        <f t="shared" si="5035"/>
        <v>3039781.5</v>
      </c>
      <c r="BS1726" s="20">
        <f t="shared" si="5036"/>
        <v>3079085.3</v>
      </c>
      <c r="BT1726" s="20">
        <f t="shared" si="5037"/>
        <v>3121210.2</v>
      </c>
      <c r="BU1726" s="20">
        <f t="shared" si="5164"/>
        <v>0</v>
      </c>
      <c r="BV1726" s="20">
        <f t="shared" si="5039"/>
        <v>3039781.5</v>
      </c>
      <c r="BW1726" s="20">
        <f t="shared" si="5164"/>
        <v>0</v>
      </c>
      <c r="BX1726" s="20">
        <f t="shared" si="5164"/>
        <v>0</v>
      </c>
      <c r="BY1726" s="20">
        <f t="shared" si="5052"/>
        <v>3039781.5</v>
      </c>
      <c r="BZ1726" s="20">
        <f t="shared" si="5053"/>
        <v>3079085.3</v>
      </c>
      <c r="CA1726" s="20">
        <f t="shared" si="5164"/>
        <v>0</v>
      </c>
      <c r="CB1726" s="20">
        <f t="shared" si="5054"/>
        <v>3039781.5</v>
      </c>
      <c r="CC1726" s="20">
        <f t="shared" si="5164"/>
        <v>0</v>
      </c>
      <c r="CD1726" s="20">
        <f t="shared" si="5049"/>
        <v>3039781.5</v>
      </c>
      <c r="CE1726" s="20">
        <f t="shared" si="5164"/>
        <v>0</v>
      </c>
    </row>
    <row r="1727" spans="1:83" x14ac:dyDescent="0.25">
      <c r="A1727" s="10" t="s">
        <v>137</v>
      </c>
      <c r="B1727" s="19">
        <v>620</v>
      </c>
      <c r="C1727" s="10" t="s">
        <v>338</v>
      </c>
      <c r="D1727" s="10" t="s">
        <v>332</v>
      </c>
      <c r="E1727" s="25" t="s">
        <v>586</v>
      </c>
      <c r="F1727" s="20">
        <v>3039781.5</v>
      </c>
      <c r="G1727" s="20">
        <v>3079085.3</v>
      </c>
      <c r="H1727" s="20">
        <v>3121210.2</v>
      </c>
      <c r="I1727" s="20"/>
      <c r="J1727" s="20"/>
      <c r="K1727" s="20"/>
      <c r="L1727" s="20">
        <f t="shared" si="5010"/>
        <v>3039781.5</v>
      </c>
      <c r="M1727" s="20">
        <f t="shared" si="5011"/>
        <v>3079085.3</v>
      </c>
      <c r="N1727" s="20">
        <f t="shared" si="5012"/>
        <v>3121210.2</v>
      </c>
      <c r="O1727" s="20"/>
      <c r="P1727" s="20"/>
      <c r="Q1727" s="20"/>
      <c r="R1727" s="20">
        <f t="shared" si="5115"/>
        <v>3039781.5</v>
      </c>
      <c r="S1727" s="20">
        <f t="shared" si="5116"/>
        <v>3079085.3</v>
      </c>
      <c r="T1727" s="20">
        <f t="shared" si="5117"/>
        <v>3121210.2</v>
      </c>
      <c r="U1727" s="20"/>
      <c r="V1727" s="20">
        <f t="shared" si="5051"/>
        <v>3039781.5</v>
      </c>
      <c r="W1727" s="20"/>
      <c r="X1727" s="20"/>
      <c r="Y1727" s="20"/>
      <c r="Z1727" s="20">
        <f t="shared" si="5046"/>
        <v>3039781.5</v>
      </c>
      <c r="AA1727" s="20">
        <f t="shared" si="5047"/>
        <v>3079085.3</v>
      </c>
      <c r="AB1727" s="20">
        <f t="shared" si="5048"/>
        <v>3121210.2</v>
      </c>
      <c r="AC1727" s="20"/>
      <c r="AD1727" s="20"/>
      <c r="AE1727" s="20"/>
      <c r="AF1727" s="20">
        <f t="shared" si="5013"/>
        <v>3039781.5</v>
      </c>
      <c r="AG1727" s="20">
        <f t="shared" si="5014"/>
        <v>3079085.3</v>
      </c>
      <c r="AH1727" s="20">
        <f t="shared" si="5015"/>
        <v>3121210.2</v>
      </c>
      <c r="AI1727" s="20"/>
      <c r="AJ1727" s="20">
        <f t="shared" si="5016"/>
        <v>3039781.5</v>
      </c>
      <c r="AK1727" s="20"/>
      <c r="AL1727" s="20"/>
      <c r="AM1727" s="20"/>
      <c r="AN1727" s="20">
        <f t="shared" si="5097"/>
        <v>3039781.5</v>
      </c>
      <c r="AO1727" s="20">
        <f t="shared" si="5098"/>
        <v>3079085.3</v>
      </c>
      <c r="AP1727" s="20">
        <f t="shared" si="5099"/>
        <v>3121210.2</v>
      </c>
      <c r="AQ1727" s="20"/>
      <c r="AR1727" s="20"/>
      <c r="AS1727" s="20"/>
      <c r="AT1727" s="20">
        <f t="shared" si="5101"/>
        <v>3039781.5</v>
      </c>
      <c r="AU1727" s="20">
        <f t="shared" si="5102"/>
        <v>3079085.3</v>
      </c>
      <c r="AV1727" s="20">
        <f t="shared" si="5103"/>
        <v>3121210.2</v>
      </c>
      <c r="AW1727" s="20"/>
      <c r="AX1727" s="20"/>
      <c r="AY1727" s="20"/>
      <c r="AZ1727" s="20">
        <f t="shared" si="5028"/>
        <v>3039781.5</v>
      </c>
      <c r="BA1727" s="20">
        <f t="shared" si="5029"/>
        <v>3079085.3</v>
      </c>
      <c r="BB1727" s="20">
        <f t="shared" si="5030"/>
        <v>3121210.2</v>
      </c>
      <c r="BC1727" s="20"/>
      <c r="BD1727" s="20">
        <f t="shared" si="5017"/>
        <v>3039781.5</v>
      </c>
      <c r="BE1727" s="20"/>
      <c r="BF1727" s="20"/>
      <c r="BG1727" s="20"/>
      <c r="BH1727" s="20">
        <f t="shared" si="5131"/>
        <v>3039781.5</v>
      </c>
      <c r="BI1727" s="20">
        <f t="shared" si="5132"/>
        <v>3079085.3</v>
      </c>
      <c r="BJ1727" s="20">
        <f t="shared" si="5133"/>
        <v>3121210.2</v>
      </c>
      <c r="BK1727" s="20"/>
      <c r="BL1727" s="20"/>
      <c r="BM1727" s="20">
        <f t="shared" si="5135"/>
        <v>3039781.5</v>
      </c>
      <c r="BN1727" s="20">
        <f t="shared" si="5136"/>
        <v>3079085.3</v>
      </c>
      <c r="BO1727" s="20"/>
      <c r="BP1727" s="20"/>
      <c r="BQ1727" s="20"/>
      <c r="BR1727" s="20">
        <f t="shared" si="5035"/>
        <v>3039781.5</v>
      </c>
      <c r="BS1727" s="20">
        <f t="shared" si="5036"/>
        <v>3079085.3</v>
      </c>
      <c r="BT1727" s="20">
        <f t="shared" si="5037"/>
        <v>3121210.2</v>
      </c>
      <c r="BU1727" s="20"/>
      <c r="BV1727" s="20">
        <f t="shared" si="5039"/>
        <v>3039781.5</v>
      </c>
      <c r="BW1727" s="20"/>
      <c r="BX1727" s="20"/>
      <c r="BY1727" s="20">
        <f t="shared" si="5052"/>
        <v>3039781.5</v>
      </c>
      <c r="BZ1727" s="20">
        <f t="shared" si="5053"/>
        <v>3079085.3</v>
      </c>
      <c r="CA1727" s="20"/>
      <c r="CB1727" s="20">
        <f t="shared" si="5054"/>
        <v>3039781.5</v>
      </c>
      <c r="CC1727" s="20"/>
      <c r="CD1727" s="20">
        <f t="shared" si="5049"/>
        <v>3039781.5</v>
      </c>
      <c r="CE1727" s="20"/>
    </row>
    <row r="1728" spans="1:83" ht="63" x14ac:dyDescent="0.25">
      <c r="A1728" s="10" t="s">
        <v>132</v>
      </c>
      <c r="B1728" s="19"/>
      <c r="C1728" s="10"/>
      <c r="D1728" s="10"/>
      <c r="E1728" s="25" t="s">
        <v>986</v>
      </c>
      <c r="F1728" s="20">
        <f>F1729</f>
        <v>126409</v>
      </c>
      <c r="G1728" s="20">
        <f t="shared" ref="G1728:CE1728" si="5165">G1729</f>
        <v>129629.1</v>
      </c>
      <c r="H1728" s="20">
        <f t="shared" si="5165"/>
        <v>132335.9</v>
      </c>
      <c r="I1728" s="20">
        <f t="shared" si="5165"/>
        <v>0</v>
      </c>
      <c r="J1728" s="20">
        <f t="shared" si="5165"/>
        <v>0</v>
      </c>
      <c r="K1728" s="20">
        <f t="shared" si="5165"/>
        <v>0</v>
      </c>
      <c r="L1728" s="20">
        <f t="shared" si="5010"/>
        <v>126409</v>
      </c>
      <c r="M1728" s="20">
        <f t="shared" si="5011"/>
        <v>129629.1</v>
      </c>
      <c r="N1728" s="20">
        <f t="shared" si="5012"/>
        <v>132335.9</v>
      </c>
      <c r="O1728" s="20">
        <f t="shared" si="5165"/>
        <v>0</v>
      </c>
      <c r="P1728" s="20">
        <f t="shared" si="5165"/>
        <v>0</v>
      </c>
      <c r="Q1728" s="20">
        <f t="shared" si="5165"/>
        <v>0</v>
      </c>
      <c r="R1728" s="20">
        <f t="shared" si="5115"/>
        <v>126409</v>
      </c>
      <c r="S1728" s="20">
        <f t="shared" si="5116"/>
        <v>129629.1</v>
      </c>
      <c r="T1728" s="20">
        <f t="shared" si="5117"/>
        <v>132335.9</v>
      </c>
      <c r="U1728" s="20">
        <f t="shared" si="5165"/>
        <v>0</v>
      </c>
      <c r="V1728" s="20">
        <f t="shared" si="5051"/>
        <v>126409</v>
      </c>
      <c r="W1728" s="20">
        <f t="shared" si="5165"/>
        <v>0</v>
      </c>
      <c r="X1728" s="20">
        <f t="shared" si="5165"/>
        <v>0</v>
      </c>
      <c r="Y1728" s="20">
        <f t="shared" si="5165"/>
        <v>0</v>
      </c>
      <c r="Z1728" s="20">
        <f t="shared" si="5046"/>
        <v>126409</v>
      </c>
      <c r="AA1728" s="20">
        <f t="shared" si="5047"/>
        <v>129629.1</v>
      </c>
      <c r="AB1728" s="20">
        <f t="shared" si="5048"/>
        <v>132335.9</v>
      </c>
      <c r="AC1728" s="20">
        <f t="shared" si="5165"/>
        <v>0</v>
      </c>
      <c r="AD1728" s="20">
        <f t="shared" si="5165"/>
        <v>0</v>
      </c>
      <c r="AE1728" s="20">
        <f t="shared" si="5165"/>
        <v>0</v>
      </c>
      <c r="AF1728" s="20">
        <f t="shared" si="5013"/>
        <v>126409</v>
      </c>
      <c r="AG1728" s="20">
        <f t="shared" si="5014"/>
        <v>129629.1</v>
      </c>
      <c r="AH1728" s="20">
        <f t="shared" si="5015"/>
        <v>132335.9</v>
      </c>
      <c r="AI1728" s="20">
        <f t="shared" si="5165"/>
        <v>0</v>
      </c>
      <c r="AJ1728" s="20">
        <f t="shared" si="5016"/>
        <v>126409</v>
      </c>
      <c r="AK1728" s="20">
        <f t="shared" si="5165"/>
        <v>0</v>
      </c>
      <c r="AL1728" s="20">
        <f t="shared" si="5165"/>
        <v>0</v>
      </c>
      <c r="AM1728" s="20">
        <f t="shared" si="5165"/>
        <v>0</v>
      </c>
      <c r="AN1728" s="20">
        <f t="shared" si="5097"/>
        <v>126409</v>
      </c>
      <c r="AO1728" s="20">
        <f t="shared" si="5098"/>
        <v>129629.1</v>
      </c>
      <c r="AP1728" s="20">
        <f t="shared" si="5099"/>
        <v>132335.9</v>
      </c>
      <c r="AQ1728" s="20">
        <f t="shared" si="5165"/>
        <v>0</v>
      </c>
      <c r="AR1728" s="20">
        <f t="shared" si="5165"/>
        <v>0</v>
      </c>
      <c r="AS1728" s="20">
        <f t="shared" si="5165"/>
        <v>0</v>
      </c>
      <c r="AT1728" s="20">
        <f t="shared" si="5101"/>
        <v>126409</v>
      </c>
      <c r="AU1728" s="20">
        <f t="shared" si="5102"/>
        <v>129629.1</v>
      </c>
      <c r="AV1728" s="20">
        <f t="shared" si="5103"/>
        <v>132335.9</v>
      </c>
      <c r="AW1728" s="20">
        <f t="shared" si="5165"/>
        <v>0</v>
      </c>
      <c r="AX1728" s="20">
        <f t="shared" si="5165"/>
        <v>0</v>
      </c>
      <c r="AY1728" s="20">
        <f t="shared" si="5165"/>
        <v>0</v>
      </c>
      <c r="AZ1728" s="20">
        <f t="shared" si="5028"/>
        <v>126409</v>
      </c>
      <c r="BA1728" s="20">
        <f t="shared" si="5029"/>
        <v>129629.1</v>
      </c>
      <c r="BB1728" s="20">
        <f t="shared" si="5030"/>
        <v>132335.9</v>
      </c>
      <c r="BC1728" s="20">
        <f t="shared" si="5165"/>
        <v>0</v>
      </c>
      <c r="BD1728" s="20">
        <f t="shared" si="5017"/>
        <v>126409</v>
      </c>
      <c r="BE1728" s="20">
        <f t="shared" si="5165"/>
        <v>0</v>
      </c>
      <c r="BF1728" s="20">
        <f t="shared" si="5165"/>
        <v>0</v>
      </c>
      <c r="BG1728" s="20">
        <f t="shared" si="5165"/>
        <v>0</v>
      </c>
      <c r="BH1728" s="20">
        <f t="shared" si="5131"/>
        <v>126409</v>
      </c>
      <c r="BI1728" s="20">
        <f t="shared" si="5132"/>
        <v>129629.1</v>
      </c>
      <c r="BJ1728" s="20">
        <f t="shared" si="5133"/>
        <v>132335.9</v>
      </c>
      <c r="BK1728" s="20">
        <f t="shared" si="5165"/>
        <v>0</v>
      </c>
      <c r="BL1728" s="20">
        <f t="shared" si="5165"/>
        <v>0</v>
      </c>
      <c r="BM1728" s="20">
        <f t="shared" si="5135"/>
        <v>126409</v>
      </c>
      <c r="BN1728" s="20">
        <f t="shared" si="5136"/>
        <v>129629.1</v>
      </c>
      <c r="BO1728" s="20">
        <f t="shared" si="5165"/>
        <v>0</v>
      </c>
      <c r="BP1728" s="20">
        <f t="shared" si="5165"/>
        <v>0</v>
      </c>
      <c r="BQ1728" s="20">
        <f t="shared" si="5165"/>
        <v>0</v>
      </c>
      <c r="BR1728" s="20">
        <f t="shared" si="5035"/>
        <v>126409</v>
      </c>
      <c r="BS1728" s="20">
        <f t="shared" si="5036"/>
        <v>129629.1</v>
      </c>
      <c r="BT1728" s="20">
        <f t="shared" si="5037"/>
        <v>132335.9</v>
      </c>
      <c r="BU1728" s="20">
        <f t="shared" si="5165"/>
        <v>0</v>
      </c>
      <c r="BV1728" s="20">
        <f t="shared" si="5039"/>
        <v>126409</v>
      </c>
      <c r="BW1728" s="20">
        <f t="shared" si="5165"/>
        <v>0</v>
      </c>
      <c r="BX1728" s="20">
        <f t="shared" si="5165"/>
        <v>0</v>
      </c>
      <c r="BY1728" s="20">
        <f t="shared" si="5052"/>
        <v>126409</v>
      </c>
      <c r="BZ1728" s="20">
        <f t="shared" si="5053"/>
        <v>129629.1</v>
      </c>
      <c r="CA1728" s="20">
        <f t="shared" si="5165"/>
        <v>0</v>
      </c>
      <c r="CB1728" s="20">
        <f t="shared" si="5054"/>
        <v>126409</v>
      </c>
      <c r="CC1728" s="20">
        <f t="shared" si="5165"/>
        <v>0</v>
      </c>
      <c r="CD1728" s="20">
        <f t="shared" si="5049"/>
        <v>126409</v>
      </c>
      <c r="CE1728" s="20">
        <f t="shared" si="5165"/>
        <v>0</v>
      </c>
    </row>
    <row r="1729" spans="1:83" ht="47.25" x14ac:dyDescent="0.25">
      <c r="A1729" s="10" t="s">
        <v>132</v>
      </c>
      <c r="B1729" s="19">
        <v>600</v>
      </c>
      <c r="C1729" s="10"/>
      <c r="D1729" s="10"/>
      <c r="E1729" s="25" t="s">
        <v>614</v>
      </c>
      <c r="F1729" s="20">
        <f>F1730+F1732</f>
        <v>126409</v>
      </c>
      <c r="G1729" s="20">
        <f t="shared" ref="G1729:K1729" si="5166">G1730+G1732</f>
        <v>129629.1</v>
      </c>
      <c r="H1729" s="20">
        <f t="shared" si="5166"/>
        <v>132335.9</v>
      </c>
      <c r="I1729" s="20">
        <f t="shared" si="5166"/>
        <v>0</v>
      </c>
      <c r="J1729" s="20">
        <f t="shared" si="5166"/>
        <v>0</v>
      </c>
      <c r="K1729" s="20">
        <f t="shared" si="5166"/>
        <v>0</v>
      </c>
      <c r="L1729" s="20">
        <f t="shared" si="5010"/>
        <v>126409</v>
      </c>
      <c r="M1729" s="20">
        <f t="shared" si="5011"/>
        <v>129629.1</v>
      </c>
      <c r="N1729" s="20">
        <f t="shared" si="5012"/>
        <v>132335.9</v>
      </c>
      <c r="O1729" s="20">
        <f t="shared" ref="O1729:Q1729" si="5167">O1730+O1732</f>
        <v>0</v>
      </c>
      <c r="P1729" s="20">
        <f t="shared" si="5167"/>
        <v>0</v>
      </c>
      <c r="Q1729" s="20">
        <f t="shared" si="5167"/>
        <v>0</v>
      </c>
      <c r="R1729" s="20">
        <f t="shared" si="5115"/>
        <v>126409</v>
      </c>
      <c r="S1729" s="20">
        <f t="shared" si="5116"/>
        <v>129629.1</v>
      </c>
      <c r="T1729" s="20">
        <f t="shared" si="5117"/>
        <v>132335.9</v>
      </c>
      <c r="U1729" s="20">
        <f t="shared" ref="U1729:CE1729" si="5168">U1730+U1732</f>
        <v>0</v>
      </c>
      <c r="V1729" s="20">
        <f t="shared" si="5051"/>
        <v>126409</v>
      </c>
      <c r="W1729" s="20">
        <f t="shared" ref="W1729:Y1729" si="5169">W1730+W1732</f>
        <v>0</v>
      </c>
      <c r="X1729" s="20">
        <f t="shared" si="5169"/>
        <v>0</v>
      </c>
      <c r="Y1729" s="20">
        <f t="shared" si="5169"/>
        <v>0</v>
      </c>
      <c r="Z1729" s="20">
        <f t="shared" si="5046"/>
        <v>126409</v>
      </c>
      <c r="AA1729" s="20">
        <f t="shared" si="5047"/>
        <v>129629.1</v>
      </c>
      <c r="AB1729" s="20">
        <f t="shared" si="5048"/>
        <v>132335.9</v>
      </c>
      <c r="AC1729" s="20">
        <f t="shared" ref="AC1729:AE1729" si="5170">AC1730+AC1732</f>
        <v>0</v>
      </c>
      <c r="AD1729" s="20">
        <f t="shared" si="5170"/>
        <v>0</v>
      </c>
      <c r="AE1729" s="20">
        <f t="shared" si="5170"/>
        <v>0</v>
      </c>
      <c r="AF1729" s="20">
        <f t="shared" si="5013"/>
        <v>126409</v>
      </c>
      <c r="AG1729" s="20">
        <f t="shared" si="5014"/>
        <v>129629.1</v>
      </c>
      <c r="AH1729" s="20">
        <f t="shared" si="5015"/>
        <v>132335.9</v>
      </c>
      <c r="AI1729" s="20">
        <f t="shared" ref="AI1729" si="5171">AI1730+AI1732</f>
        <v>0</v>
      </c>
      <c r="AJ1729" s="20">
        <f t="shared" si="5016"/>
        <v>126409</v>
      </c>
      <c r="AK1729" s="20">
        <f t="shared" ref="AK1729:AM1729" si="5172">AK1730+AK1732</f>
        <v>0</v>
      </c>
      <c r="AL1729" s="20">
        <f t="shared" si="5172"/>
        <v>0</v>
      </c>
      <c r="AM1729" s="20">
        <f t="shared" si="5172"/>
        <v>0</v>
      </c>
      <c r="AN1729" s="20">
        <f t="shared" si="5097"/>
        <v>126409</v>
      </c>
      <c r="AO1729" s="20">
        <f t="shared" si="5098"/>
        <v>129629.1</v>
      </c>
      <c r="AP1729" s="20">
        <f t="shared" si="5099"/>
        <v>132335.9</v>
      </c>
      <c r="AQ1729" s="20">
        <f t="shared" ref="AQ1729:AS1729" si="5173">AQ1730+AQ1732</f>
        <v>0</v>
      </c>
      <c r="AR1729" s="20">
        <f t="shared" si="5173"/>
        <v>0</v>
      </c>
      <c r="AS1729" s="20">
        <f t="shared" si="5173"/>
        <v>0</v>
      </c>
      <c r="AT1729" s="20">
        <f t="shared" si="5101"/>
        <v>126409</v>
      </c>
      <c r="AU1729" s="20">
        <f t="shared" si="5102"/>
        <v>129629.1</v>
      </c>
      <c r="AV1729" s="20">
        <f t="shared" si="5103"/>
        <v>132335.9</v>
      </c>
      <c r="AW1729" s="20">
        <f t="shared" ref="AW1729:AY1729" si="5174">AW1730+AW1732</f>
        <v>0</v>
      </c>
      <c r="AX1729" s="20">
        <f t="shared" si="5174"/>
        <v>0</v>
      </c>
      <c r="AY1729" s="20">
        <f t="shared" si="5174"/>
        <v>0</v>
      </c>
      <c r="AZ1729" s="20">
        <f t="shared" si="5028"/>
        <v>126409</v>
      </c>
      <c r="BA1729" s="20">
        <f t="shared" si="5029"/>
        <v>129629.1</v>
      </c>
      <c r="BB1729" s="20">
        <f t="shared" si="5030"/>
        <v>132335.9</v>
      </c>
      <c r="BC1729" s="20">
        <f t="shared" ref="BC1729" si="5175">BC1730+BC1732</f>
        <v>0</v>
      </c>
      <c r="BD1729" s="20">
        <f t="shared" si="5017"/>
        <v>126409</v>
      </c>
      <c r="BE1729" s="20">
        <f t="shared" ref="BE1729:BG1729" si="5176">BE1730+BE1732</f>
        <v>0</v>
      </c>
      <c r="BF1729" s="20">
        <f t="shared" si="5176"/>
        <v>0</v>
      </c>
      <c r="BG1729" s="20">
        <f t="shared" si="5176"/>
        <v>0</v>
      </c>
      <c r="BH1729" s="20">
        <f t="shared" si="5131"/>
        <v>126409</v>
      </c>
      <c r="BI1729" s="20">
        <f t="shared" si="5132"/>
        <v>129629.1</v>
      </c>
      <c r="BJ1729" s="20">
        <f t="shared" si="5133"/>
        <v>132335.9</v>
      </c>
      <c r="BK1729" s="20">
        <f t="shared" ref="BK1729:BL1729" si="5177">BK1730+BK1732</f>
        <v>0</v>
      </c>
      <c r="BL1729" s="20">
        <f t="shared" si="5177"/>
        <v>0</v>
      </c>
      <c r="BM1729" s="20">
        <f t="shared" si="5135"/>
        <v>126409</v>
      </c>
      <c r="BN1729" s="20">
        <f t="shared" si="5136"/>
        <v>129629.1</v>
      </c>
      <c r="BO1729" s="20">
        <f t="shared" ref="BO1729:BQ1729" si="5178">BO1730+BO1732</f>
        <v>0</v>
      </c>
      <c r="BP1729" s="20">
        <f t="shared" si="5178"/>
        <v>0</v>
      </c>
      <c r="BQ1729" s="20">
        <f t="shared" si="5178"/>
        <v>0</v>
      </c>
      <c r="BR1729" s="20">
        <f t="shared" si="5035"/>
        <v>126409</v>
      </c>
      <c r="BS1729" s="20">
        <f t="shared" si="5036"/>
        <v>129629.1</v>
      </c>
      <c r="BT1729" s="20">
        <f t="shared" si="5037"/>
        <v>132335.9</v>
      </c>
      <c r="BU1729" s="20">
        <f t="shared" ref="BU1729" si="5179">BU1730+BU1732</f>
        <v>0</v>
      </c>
      <c r="BV1729" s="20">
        <f t="shared" si="5039"/>
        <v>126409</v>
      </c>
      <c r="BW1729" s="20">
        <f t="shared" ref="BW1729:BX1729" si="5180">BW1730+BW1732</f>
        <v>0</v>
      </c>
      <c r="BX1729" s="20">
        <f t="shared" si="5180"/>
        <v>0</v>
      </c>
      <c r="BY1729" s="20">
        <f t="shared" si="5052"/>
        <v>126409</v>
      </c>
      <c r="BZ1729" s="20">
        <f t="shared" si="5053"/>
        <v>129629.1</v>
      </c>
      <c r="CA1729" s="20">
        <f t="shared" ref="CA1729" si="5181">CA1730+CA1732</f>
        <v>0</v>
      </c>
      <c r="CB1729" s="20">
        <f t="shared" si="5054"/>
        <v>126409</v>
      </c>
      <c r="CC1729" s="20">
        <f t="shared" ref="CC1729" si="5182">CC1730+CC1732</f>
        <v>0</v>
      </c>
      <c r="CD1729" s="20">
        <f t="shared" si="5049"/>
        <v>126409</v>
      </c>
      <c r="CE1729" s="20">
        <f t="shared" si="5168"/>
        <v>0</v>
      </c>
    </row>
    <row r="1730" spans="1:83" x14ac:dyDescent="0.25">
      <c r="A1730" s="10" t="s">
        <v>132</v>
      </c>
      <c r="B1730" s="19">
        <v>610</v>
      </c>
      <c r="C1730" s="10"/>
      <c r="D1730" s="10"/>
      <c r="E1730" s="25" t="s">
        <v>615</v>
      </c>
      <c r="F1730" s="20">
        <f>F1731</f>
        <v>16500</v>
      </c>
      <c r="G1730" s="20">
        <f t="shared" ref="G1730:CE1730" si="5183">G1731</f>
        <v>16904</v>
      </c>
      <c r="H1730" s="20">
        <f t="shared" si="5183"/>
        <v>17250</v>
      </c>
      <c r="I1730" s="20">
        <f t="shared" si="5183"/>
        <v>0</v>
      </c>
      <c r="J1730" s="20">
        <f t="shared" si="5183"/>
        <v>0</v>
      </c>
      <c r="K1730" s="20">
        <f t="shared" si="5183"/>
        <v>0</v>
      </c>
      <c r="L1730" s="20">
        <f t="shared" si="5010"/>
        <v>16500</v>
      </c>
      <c r="M1730" s="20">
        <f t="shared" si="5011"/>
        <v>16904</v>
      </c>
      <c r="N1730" s="20">
        <f t="shared" si="5012"/>
        <v>17250</v>
      </c>
      <c r="O1730" s="20">
        <f t="shared" si="5183"/>
        <v>0</v>
      </c>
      <c r="P1730" s="20">
        <f t="shared" si="5183"/>
        <v>0</v>
      </c>
      <c r="Q1730" s="20">
        <f t="shared" si="5183"/>
        <v>0</v>
      </c>
      <c r="R1730" s="20">
        <f t="shared" si="5115"/>
        <v>16500</v>
      </c>
      <c r="S1730" s="20">
        <f t="shared" si="5116"/>
        <v>16904</v>
      </c>
      <c r="T1730" s="20">
        <f t="shared" si="5117"/>
        <v>17250</v>
      </c>
      <c r="U1730" s="20">
        <f t="shared" si="5183"/>
        <v>0</v>
      </c>
      <c r="V1730" s="20">
        <f t="shared" si="5051"/>
        <v>16500</v>
      </c>
      <c r="W1730" s="20">
        <f t="shared" si="5183"/>
        <v>0</v>
      </c>
      <c r="X1730" s="20">
        <f t="shared" si="5183"/>
        <v>0</v>
      </c>
      <c r="Y1730" s="20">
        <f t="shared" si="5183"/>
        <v>0</v>
      </c>
      <c r="Z1730" s="20">
        <f t="shared" si="5046"/>
        <v>16500</v>
      </c>
      <c r="AA1730" s="20">
        <f t="shared" si="5047"/>
        <v>16904</v>
      </c>
      <c r="AB1730" s="20">
        <f t="shared" si="5048"/>
        <v>17250</v>
      </c>
      <c r="AC1730" s="20">
        <f t="shared" si="5183"/>
        <v>0</v>
      </c>
      <c r="AD1730" s="20">
        <f t="shared" si="5183"/>
        <v>0</v>
      </c>
      <c r="AE1730" s="20">
        <f t="shared" si="5183"/>
        <v>0</v>
      </c>
      <c r="AF1730" s="20">
        <f t="shared" si="5013"/>
        <v>16500</v>
      </c>
      <c r="AG1730" s="20">
        <f t="shared" si="5014"/>
        <v>16904</v>
      </c>
      <c r="AH1730" s="20">
        <f t="shared" si="5015"/>
        <v>17250</v>
      </c>
      <c r="AI1730" s="20">
        <f t="shared" si="5183"/>
        <v>0</v>
      </c>
      <c r="AJ1730" s="20">
        <f t="shared" si="5016"/>
        <v>16500</v>
      </c>
      <c r="AK1730" s="20">
        <f t="shared" si="5183"/>
        <v>0</v>
      </c>
      <c r="AL1730" s="20">
        <f t="shared" si="5183"/>
        <v>0</v>
      </c>
      <c r="AM1730" s="20">
        <f t="shared" si="5183"/>
        <v>0</v>
      </c>
      <c r="AN1730" s="20">
        <f t="shared" si="5097"/>
        <v>16500</v>
      </c>
      <c r="AO1730" s="20">
        <f t="shared" si="5098"/>
        <v>16904</v>
      </c>
      <c r="AP1730" s="20">
        <f t="shared" si="5099"/>
        <v>17250</v>
      </c>
      <c r="AQ1730" s="20">
        <f t="shared" si="5183"/>
        <v>0</v>
      </c>
      <c r="AR1730" s="20">
        <f t="shared" si="5183"/>
        <v>0</v>
      </c>
      <c r="AS1730" s="20">
        <f t="shared" si="5183"/>
        <v>0</v>
      </c>
      <c r="AT1730" s="20">
        <f t="shared" si="5101"/>
        <v>16500</v>
      </c>
      <c r="AU1730" s="20">
        <f t="shared" si="5102"/>
        <v>16904</v>
      </c>
      <c r="AV1730" s="20">
        <f t="shared" si="5103"/>
        <v>17250</v>
      </c>
      <c r="AW1730" s="20">
        <f t="shared" si="5183"/>
        <v>0</v>
      </c>
      <c r="AX1730" s="20">
        <f t="shared" si="5183"/>
        <v>0</v>
      </c>
      <c r="AY1730" s="20">
        <f t="shared" si="5183"/>
        <v>0</v>
      </c>
      <c r="AZ1730" s="20">
        <f t="shared" si="5028"/>
        <v>16500</v>
      </c>
      <c r="BA1730" s="20">
        <f t="shared" si="5029"/>
        <v>16904</v>
      </c>
      <c r="BB1730" s="20">
        <f t="shared" si="5030"/>
        <v>17250</v>
      </c>
      <c r="BC1730" s="20">
        <f t="shared" si="5183"/>
        <v>0</v>
      </c>
      <c r="BD1730" s="20">
        <f t="shared" si="5017"/>
        <v>16500</v>
      </c>
      <c r="BE1730" s="20">
        <f t="shared" si="5183"/>
        <v>0</v>
      </c>
      <c r="BF1730" s="20">
        <f t="shared" si="5183"/>
        <v>0</v>
      </c>
      <c r="BG1730" s="20">
        <f t="shared" si="5183"/>
        <v>0</v>
      </c>
      <c r="BH1730" s="20">
        <f t="shared" si="5131"/>
        <v>16500</v>
      </c>
      <c r="BI1730" s="20">
        <f t="shared" si="5132"/>
        <v>16904</v>
      </c>
      <c r="BJ1730" s="20">
        <f t="shared" si="5133"/>
        <v>17250</v>
      </c>
      <c r="BK1730" s="20">
        <f t="shared" si="5183"/>
        <v>0</v>
      </c>
      <c r="BL1730" s="20">
        <f t="shared" si="5183"/>
        <v>0</v>
      </c>
      <c r="BM1730" s="20">
        <f t="shared" si="5135"/>
        <v>16500</v>
      </c>
      <c r="BN1730" s="20">
        <f t="shared" si="5136"/>
        <v>16904</v>
      </c>
      <c r="BO1730" s="20">
        <f t="shared" si="5183"/>
        <v>0</v>
      </c>
      <c r="BP1730" s="20">
        <f t="shared" si="5183"/>
        <v>0</v>
      </c>
      <c r="BQ1730" s="20">
        <f t="shared" si="5183"/>
        <v>0</v>
      </c>
      <c r="BR1730" s="20">
        <f t="shared" si="5035"/>
        <v>16500</v>
      </c>
      <c r="BS1730" s="20">
        <f t="shared" si="5036"/>
        <v>16904</v>
      </c>
      <c r="BT1730" s="20">
        <f t="shared" si="5037"/>
        <v>17250</v>
      </c>
      <c r="BU1730" s="20">
        <f t="shared" si="5183"/>
        <v>0</v>
      </c>
      <c r="BV1730" s="20">
        <f t="shared" si="5039"/>
        <v>16500</v>
      </c>
      <c r="BW1730" s="20">
        <f t="shared" si="5183"/>
        <v>0</v>
      </c>
      <c r="BX1730" s="20">
        <f t="shared" si="5183"/>
        <v>0</v>
      </c>
      <c r="BY1730" s="20">
        <f t="shared" si="5052"/>
        <v>16500</v>
      </c>
      <c r="BZ1730" s="20">
        <f t="shared" si="5053"/>
        <v>16904</v>
      </c>
      <c r="CA1730" s="20">
        <f t="shared" si="5183"/>
        <v>0</v>
      </c>
      <c r="CB1730" s="20">
        <f t="shared" si="5054"/>
        <v>16500</v>
      </c>
      <c r="CC1730" s="20">
        <f t="shared" si="5183"/>
        <v>0</v>
      </c>
      <c r="CD1730" s="20">
        <f t="shared" si="5049"/>
        <v>16500</v>
      </c>
      <c r="CE1730" s="20">
        <f t="shared" si="5183"/>
        <v>0</v>
      </c>
    </row>
    <row r="1731" spans="1:83" x14ac:dyDescent="0.25">
      <c r="A1731" s="10" t="s">
        <v>132</v>
      </c>
      <c r="B1731" s="19">
        <v>610</v>
      </c>
      <c r="C1731" s="10" t="s">
        <v>338</v>
      </c>
      <c r="D1731" s="10" t="s">
        <v>332</v>
      </c>
      <c r="E1731" s="25" t="s">
        <v>586</v>
      </c>
      <c r="F1731" s="20">
        <v>16500</v>
      </c>
      <c r="G1731" s="20">
        <v>16904</v>
      </c>
      <c r="H1731" s="20">
        <v>17250</v>
      </c>
      <c r="I1731" s="20"/>
      <c r="J1731" s="20"/>
      <c r="K1731" s="20"/>
      <c r="L1731" s="20">
        <f t="shared" si="5010"/>
        <v>16500</v>
      </c>
      <c r="M1731" s="20">
        <f t="shared" si="5011"/>
        <v>16904</v>
      </c>
      <c r="N1731" s="20">
        <f t="shared" si="5012"/>
        <v>17250</v>
      </c>
      <c r="O1731" s="20"/>
      <c r="P1731" s="20"/>
      <c r="Q1731" s="20"/>
      <c r="R1731" s="20">
        <f t="shared" si="5115"/>
        <v>16500</v>
      </c>
      <c r="S1731" s="20">
        <f t="shared" si="5116"/>
        <v>16904</v>
      </c>
      <c r="T1731" s="20">
        <f t="shared" si="5117"/>
        <v>17250</v>
      </c>
      <c r="U1731" s="20"/>
      <c r="V1731" s="20">
        <f t="shared" si="5051"/>
        <v>16500</v>
      </c>
      <c r="W1731" s="20"/>
      <c r="X1731" s="20"/>
      <c r="Y1731" s="20"/>
      <c r="Z1731" s="20">
        <f t="shared" si="5046"/>
        <v>16500</v>
      </c>
      <c r="AA1731" s="20">
        <f t="shared" si="5047"/>
        <v>16904</v>
      </c>
      <c r="AB1731" s="20">
        <f t="shared" si="5048"/>
        <v>17250</v>
      </c>
      <c r="AC1731" s="20"/>
      <c r="AD1731" s="20"/>
      <c r="AE1731" s="20"/>
      <c r="AF1731" s="20">
        <f t="shared" si="5013"/>
        <v>16500</v>
      </c>
      <c r="AG1731" s="20">
        <f t="shared" si="5014"/>
        <v>16904</v>
      </c>
      <c r="AH1731" s="20">
        <f t="shared" si="5015"/>
        <v>17250</v>
      </c>
      <c r="AI1731" s="20"/>
      <c r="AJ1731" s="20">
        <f t="shared" si="5016"/>
        <v>16500</v>
      </c>
      <c r="AK1731" s="20"/>
      <c r="AL1731" s="20"/>
      <c r="AM1731" s="20"/>
      <c r="AN1731" s="20">
        <f t="shared" si="5097"/>
        <v>16500</v>
      </c>
      <c r="AO1731" s="20">
        <f t="shared" si="5098"/>
        <v>16904</v>
      </c>
      <c r="AP1731" s="20">
        <f t="shared" si="5099"/>
        <v>17250</v>
      </c>
      <c r="AQ1731" s="20"/>
      <c r="AR1731" s="20"/>
      <c r="AS1731" s="20"/>
      <c r="AT1731" s="20">
        <f t="shared" si="5101"/>
        <v>16500</v>
      </c>
      <c r="AU1731" s="20">
        <f t="shared" si="5102"/>
        <v>16904</v>
      </c>
      <c r="AV1731" s="20">
        <f t="shared" si="5103"/>
        <v>17250</v>
      </c>
      <c r="AW1731" s="20"/>
      <c r="AX1731" s="20"/>
      <c r="AY1731" s="20"/>
      <c r="AZ1731" s="20">
        <f t="shared" si="5028"/>
        <v>16500</v>
      </c>
      <c r="BA1731" s="20">
        <f t="shared" si="5029"/>
        <v>16904</v>
      </c>
      <c r="BB1731" s="20">
        <f t="shared" si="5030"/>
        <v>17250</v>
      </c>
      <c r="BC1731" s="20"/>
      <c r="BD1731" s="20">
        <f t="shared" si="5017"/>
        <v>16500</v>
      </c>
      <c r="BE1731" s="20"/>
      <c r="BF1731" s="20"/>
      <c r="BG1731" s="20"/>
      <c r="BH1731" s="20">
        <f t="shared" si="5131"/>
        <v>16500</v>
      </c>
      <c r="BI1731" s="20">
        <f t="shared" si="5132"/>
        <v>16904</v>
      </c>
      <c r="BJ1731" s="20">
        <f t="shared" si="5133"/>
        <v>17250</v>
      </c>
      <c r="BK1731" s="20"/>
      <c r="BL1731" s="20"/>
      <c r="BM1731" s="20">
        <f t="shared" si="5135"/>
        <v>16500</v>
      </c>
      <c r="BN1731" s="20">
        <f t="shared" si="5136"/>
        <v>16904</v>
      </c>
      <c r="BO1731" s="20"/>
      <c r="BP1731" s="20"/>
      <c r="BQ1731" s="20"/>
      <c r="BR1731" s="20">
        <f t="shared" si="5035"/>
        <v>16500</v>
      </c>
      <c r="BS1731" s="20">
        <f t="shared" si="5036"/>
        <v>16904</v>
      </c>
      <c r="BT1731" s="20">
        <f t="shared" si="5037"/>
        <v>17250</v>
      </c>
      <c r="BU1731" s="20"/>
      <c r="BV1731" s="20">
        <f t="shared" si="5039"/>
        <v>16500</v>
      </c>
      <c r="BW1731" s="20"/>
      <c r="BX1731" s="20"/>
      <c r="BY1731" s="20">
        <f t="shared" si="5052"/>
        <v>16500</v>
      </c>
      <c r="BZ1731" s="20">
        <f t="shared" si="5053"/>
        <v>16904</v>
      </c>
      <c r="CA1731" s="20"/>
      <c r="CB1731" s="20">
        <f t="shared" si="5054"/>
        <v>16500</v>
      </c>
      <c r="CC1731" s="20"/>
      <c r="CD1731" s="20">
        <f t="shared" si="5049"/>
        <v>16500</v>
      </c>
      <c r="CE1731" s="20"/>
    </row>
    <row r="1732" spans="1:83" x14ac:dyDescent="0.25">
      <c r="A1732" s="10" t="s">
        <v>132</v>
      </c>
      <c r="B1732" s="19">
        <v>620</v>
      </c>
      <c r="C1732" s="10"/>
      <c r="D1732" s="10"/>
      <c r="E1732" s="25" t="s">
        <v>616</v>
      </c>
      <c r="F1732" s="20">
        <f>F1733</f>
        <v>109909</v>
      </c>
      <c r="G1732" s="20">
        <f t="shared" ref="G1732:CE1732" si="5184">G1733</f>
        <v>112725.1</v>
      </c>
      <c r="H1732" s="20">
        <f t="shared" si="5184"/>
        <v>115085.9</v>
      </c>
      <c r="I1732" s="20">
        <f t="shared" si="5184"/>
        <v>0</v>
      </c>
      <c r="J1732" s="20">
        <f t="shared" si="5184"/>
        <v>0</v>
      </c>
      <c r="K1732" s="20">
        <f t="shared" si="5184"/>
        <v>0</v>
      </c>
      <c r="L1732" s="20">
        <f t="shared" si="5010"/>
        <v>109909</v>
      </c>
      <c r="M1732" s="20">
        <f t="shared" si="5011"/>
        <v>112725.1</v>
      </c>
      <c r="N1732" s="20">
        <f t="shared" si="5012"/>
        <v>115085.9</v>
      </c>
      <c r="O1732" s="20">
        <f t="shared" si="5184"/>
        <v>0</v>
      </c>
      <c r="P1732" s="20">
        <f t="shared" si="5184"/>
        <v>0</v>
      </c>
      <c r="Q1732" s="20">
        <f t="shared" si="5184"/>
        <v>0</v>
      </c>
      <c r="R1732" s="20">
        <f t="shared" si="5115"/>
        <v>109909</v>
      </c>
      <c r="S1732" s="20">
        <f t="shared" si="5116"/>
        <v>112725.1</v>
      </c>
      <c r="T1732" s="20">
        <f t="shared" si="5117"/>
        <v>115085.9</v>
      </c>
      <c r="U1732" s="20">
        <f t="shared" si="5184"/>
        <v>0</v>
      </c>
      <c r="V1732" s="20">
        <f t="shared" si="5051"/>
        <v>109909</v>
      </c>
      <c r="W1732" s="20">
        <f t="shared" si="5184"/>
        <v>0</v>
      </c>
      <c r="X1732" s="20">
        <f t="shared" si="5184"/>
        <v>0</v>
      </c>
      <c r="Y1732" s="20">
        <f t="shared" si="5184"/>
        <v>0</v>
      </c>
      <c r="Z1732" s="20">
        <f t="shared" si="5046"/>
        <v>109909</v>
      </c>
      <c r="AA1732" s="20">
        <f t="shared" si="5047"/>
        <v>112725.1</v>
      </c>
      <c r="AB1732" s="20">
        <f t="shared" si="5048"/>
        <v>115085.9</v>
      </c>
      <c r="AC1732" s="20">
        <f t="shared" si="5184"/>
        <v>0</v>
      </c>
      <c r="AD1732" s="20">
        <f t="shared" si="5184"/>
        <v>0</v>
      </c>
      <c r="AE1732" s="20">
        <f t="shared" si="5184"/>
        <v>0</v>
      </c>
      <c r="AF1732" s="20">
        <f t="shared" si="5013"/>
        <v>109909</v>
      </c>
      <c r="AG1732" s="20">
        <f t="shared" si="5014"/>
        <v>112725.1</v>
      </c>
      <c r="AH1732" s="20">
        <f t="shared" si="5015"/>
        <v>115085.9</v>
      </c>
      <c r="AI1732" s="20">
        <f t="shared" si="5184"/>
        <v>0</v>
      </c>
      <c r="AJ1732" s="20">
        <f t="shared" si="5016"/>
        <v>109909</v>
      </c>
      <c r="AK1732" s="20">
        <f t="shared" si="5184"/>
        <v>0</v>
      </c>
      <c r="AL1732" s="20">
        <f t="shared" si="5184"/>
        <v>0</v>
      </c>
      <c r="AM1732" s="20">
        <f t="shared" si="5184"/>
        <v>0</v>
      </c>
      <c r="AN1732" s="20">
        <f t="shared" si="5097"/>
        <v>109909</v>
      </c>
      <c r="AO1732" s="20">
        <f t="shared" si="5098"/>
        <v>112725.1</v>
      </c>
      <c r="AP1732" s="20">
        <f t="shared" si="5099"/>
        <v>115085.9</v>
      </c>
      <c r="AQ1732" s="20">
        <f t="shared" si="5184"/>
        <v>0</v>
      </c>
      <c r="AR1732" s="20">
        <f t="shared" si="5184"/>
        <v>0</v>
      </c>
      <c r="AS1732" s="20">
        <f t="shared" si="5184"/>
        <v>0</v>
      </c>
      <c r="AT1732" s="20">
        <f t="shared" si="5101"/>
        <v>109909</v>
      </c>
      <c r="AU1732" s="20">
        <f t="shared" si="5102"/>
        <v>112725.1</v>
      </c>
      <c r="AV1732" s="20">
        <f t="shared" si="5103"/>
        <v>115085.9</v>
      </c>
      <c r="AW1732" s="20">
        <f t="shared" si="5184"/>
        <v>0</v>
      </c>
      <c r="AX1732" s="20">
        <f t="shared" si="5184"/>
        <v>0</v>
      </c>
      <c r="AY1732" s="20">
        <f t="shared" si="5184"/>
        <v>0</v>
      </c>
      <c r="AZ1732" s="20">
        <f t="shared" si="5028"/>
        <v>109909</v>
      </c>
      <c r="BA1732" s="20">
        <f t="shared" si="5029"/>
        <v>112725.1</v>
      </c>
      <c r="BB1732" s="20">
        <f t="shared" si="5030"/>
        <v>115085.9</v>
      </c>
      <c r="BC1732" s="20">
        <f t="shared" si="5184"/>
        <v>0</v>
      </c>
      <c r="BD1732" s="20">
        <f t="shared" si="5017"/>
        <v>109909</v>
      </c>
      <c r="BE1732" s="20">
        <f t="shared" si="5184"/>
        <v>0</v>
      </c>
      <c r="BF1732" s="20">
        <f t="shared" si="5184"/>
        <v>0</v>
      </c>
      <c r="BG1732" s="20">
        <f t="shared" si="5184"/>
        <v>0</v>
      </c>
      <c r="BH1732" s="20">
        <f t="shared" si="5131"/>
        <v>109909</v>
      </c>
      <c r="BI1732" s="20">
        <f t="shared" si="5132"/>
        <v>112725.1</v>
      </c>
      <c r="BJ1732" s="20">
        <f t="shared" si="5133"/>
        <v>115085.9</v>
      </c>
      <c r="BK1732" s="20">
        <f t="shared" si="5184"/>
        <v>0</v>
      </c>
      <c r="BL1732" s="20">
        <f t="shared" si="5184"/>
        <v>0</v>
      </c>
      <c r="BM1732" s="20">
        <f t="shared" si="5135"/>
        <v>109909</v>
      </c>
      <c r="BN1732" s="20">
        <f t="shared" si="5136"/>
        <v>112725.1</v>
      </c>
      <c r="BO1732" s="20">
        <f t="shared" si="5184"/>
        <v>0</v>
      </c>
      <c r="BP1732" s="20">
        <f t="shared" si="5184"/>
        <v>0</v>
      </c>
      <c r="BQ1732" s="20">
        <f t="shared" si="5184"/>
        <v>0</v>
      </c>
      <c r="BR1732" s="20">
        <f t="shared" si="5035"/>
        <v>109909</v>
      </c>
      <c r="BS1732" s="20">
        <f t="shared" si="5036"/>
        <v>112725.1</v>
      </c>
      <c r="BT1732" s="20">
        <f t="shared" si="5037"/>
        <v>115085.9</v>
      </c>
      <c r="BU1732" s="20">
        <f t="shared" si="5184"/>
        <v>0</v>
      </c>
      <c r="BV1732" s="20">
        <f t="shared" si="5039"/>
        <v>109909</v>
      </c>
      <c r="BW1732" s="20">
        <f t="shared" si="5184"/>
        <v>0</v>
      </c>
      <c r="BX1732" s="20">
        <f t="shared" si="5184"/>
        <v>0</v>
      </c>
      <c r="BY1732" s="20">
        <f t="shared" si="5052"/>
        <v>109909</v>
      </c>
      <c r="BZ1732" s="20">
        <f t="shared" si="5053"/>
        <v>112725.1</v>
      </c>
      <c r="CA1732" s="20">
        <f t="shared" si="5184"/>
        <v>0</v>
      </c>
      <c r="CB1732" s="20">
        <f t="shared" si="5054"/>
        <v>109909</v>
      </c>
      <c r="CC1732" s="20">
        <f t="shared" si="5184"/>
        <v>0</v>
      </c>
      <c r="CD1732" s="20">
        <f t="shared" si="5049"/>
        <v>109909</v>
      </c>
      <c r="CE1732" s="20">
        <f t="shared" si="5184"/>
        <v>0</v>
      </c>
    </row>
    <row r="1733" spans="1:83" x14ac:dyDescent="0.25">
      <c r="A1733" s="10" t="s">
        <v>132</v>
      </c>
      <c r="B1733" s="19">
        <v>620</v>
      </c>
      <c r="C1733" s="10" t="s">
        <v>338</v>
      </c>
      <c r="D1733" s="10" t="s">
        <v>332</v>
      </c>
      <c r="E1733" s="25" t="s">
        <v>586</v>
      </c>
      <c r="F1733" s="20">
        <v>109909</v>
      </c>
      <c r="G1733" s="20">
        <v>112725.1</v>
      </c>
      <c r="H1733" s="20">
        <v>115085.9</v>
      </c>
      <c r="I1733" s="20"/>
      <c r="J1733" s="20"/>
      <c r="K1733" s="20"/>
      <c r="L1733" s="20">
        <f t="shared" si="5010"/>
        <v>109909</v>
      </c>
      <c r="M1733" s="20">
        <f t="shared" si="5011"/>
        <v>112725.1</v>
      </c>
      <c r="N1733" s="20">
        <f t="shared" si="5012"/>
        <v>115085.9</v>
      </c>
      <c r="O1733" s="20"/>
      <c r="P1733" s="20"/>
      <c r="Q1733" s="20"/>
      <c r="R1733" s="20">
        <f t="shared" si="5115"/>
        <v>109909</v>
      </c>
      <c r="S1733" s="20">
        <f t="shared" si="5116"/>
        <v>112725.1</v>
      </c>
      <c r="T1733" s="20">
        <f t="shared" si="5117"/>
        <v>115085.9</v>
      </c>
      <c r="U1733" s="20"/>
      <c r="V1733" s="20">
        <f t="shared" si="5051"/>
        <v>109909</v>
      </c>
      <c r="W1733" s="20"/>
      <c r="X1733" s="20"/>
      <c r="Y1733" s="20"/>
      <c r="Z1733" s="20">
        <f t="shared" si="5046"/>
        <v>109909</v>
      </c>
      <c r="AA1733" s="20">
        <f t="shared" si="5047"/>
        <v>112725.1</v>
      </c>
      <c r="AB1733" s="20">
        <f t="shared" si="5048"/>
        <v>115085.9</v>
      </c>
      <c r="AC1733" s="20"/>
      <c r="AD1733" s="20"/>
      <c r="AE1733" s="20"/>
      <c r="AF1733" s="20">
        <f t="shared" si="5013"/>
        <v>109909</v>
      </c>
      <c r="AG1733" s="20">
        <f t="shared" si="5014"/>
        <v>112725.1</v>
      </c>
      <c r="AH1733" s="20">
        <f t="shared" si="5015"/>
        <v>115085.9</v>
      </c>
      <c r="AI1733" s="20"/>
      <c r="AJ1733" s="20">
        <f t="shared" si="5016"/>
        <v>109909</v>
      </c>
      <c r="AK1733" s="20"/>
      <c r="AL1733" s="20"/>
      <c r="AM1733" s="20"/>
      <c r="AN1733" s="20">
        <f t="shared" si="5097"/>
        <v>109909</v>
      </c>
      <c r="AO1733" s="20">
        <f t="shared" si="5098"/>
        <v>112725.1</v>
      </c>
      <c r="AP1733" s="20">
        <f t="shared" si="5099"/>
        <v>115085.9</v>
      </c>
      <c r="AQ1733" s="20"/>
      <c r="AR1733" s="20"/>
      <c r="AS1733" s="20"/>
      <c r="AT1733" s="20">
        <f t="shared" si="5101"/>
        <v>109909</v>
      </c>
      <c r="AU1733" s="20">
        <f t="shared" si="5102"/>
        <v>112725.1</v>
      </c>
      <c r="AV1733" s="20">
        <f t="shared" si="5103"/>
        <v>115085.9</v>
      </c>
      <c r="AW1733" s="20"/>
      <c r="AX1733" s="20"/>
      <c r="AY1733" s="20"/>
      <c r="AZ1733" s="20">
        <f t="shared" si="5028"/>
        <v>109909</v>
      </c>
      <c r="BA1733" s="20">
        <f t="shared" si="5029"/>
        <v>112725.1</v>
      </c>
      <c r="BB1733" s="20">
        <f t="shared" si="5030"/>
        <v>115085.9</v>
      </c>
      <c r="BC1733" s="20"/>
      <c r="BD1733" s="20">
        <f t="shared" si="5017"/>
        <v>109909</v>
      </c>
      <c r="BE1733" s="20"/>
      <c r="BF1733" s="20"/>
      <c r="BG1733" s="20"/>
      <c r="BH1733" s="20">
        <f t="shared" si="5131"/>
        <v>109909</v>
      </c>
      <c r="BI1733" s="20">
        <f t="shared" si="5132"/>
        <v>112725.1</v>
      </c>
      <c r="BJ1733" s="20">
        <f t="shared" si="5133"/>
        <v>115085.9</v>
      </c>
      <c r="BK1733" s="20"/>
      <c r="BL1733" s="20"/>
      <c r="BM1733" s="20">
        <f t="shared" si="5135"/>
        <v>109909</v>
      </c>
      <c r="BN1733" s="20">
        <f t="shared" si="5136"/>
        <v>112725.1</v>
      </c>
      <c r="BO1733" s="20"/>
      <c r="BP1733" s="20"/>
      <c r="BQ1733" s="20"/>
      <c r="BR1733" s="20">
        <f t="shared" si="5035"/>
        <v>109909</v>
      </c>
      <c r="BS1733" s="20">
        <f t="shared" si="5036"/>
        <v>112725.1</v>
      </c>
      <c r="BT1733" s="20">
        <f t="shared" si="5037"/>
        <v>115085.9</v>
      </c>
      <c r="BU1733" s="20"/>
      <c r="BV1733" s="20">
        <f t="shared" si="5039"/>
        <v>109909</v>
      </c>
      <c r="BW1733" s="20"/>
      <c r="BX1733" s="20"/>
      <c r="BY1733" s="20">
        <f t="shared" si="5052"/>
        <v>109909</v>
      </c>
      <c r="BZ1733" s="20">
        <f t="shared" si="5053"/>
        <v>112725.1</v>
      </c>
      <c r="CA1733" s="20"/>
      <c r="CB1733" s="20">
        <f t="shared" si="5054"/>
        <v>109909</v>
      </c>
      <c r="CC1733" s="20"/>
      <c r="CD1733" s="20">
        <f t="shared" si="5049"/>
        <v>109909</v>
      </c>
      <c r="CE1733" s="20"/>
    </row>
    <row r="1734" spans="1:83" ht="157.5" x14ac:dyDescent="0.25">
      <c r="A1734" s="10" t="s">
        <v>135</v>
      </c>
      <c r="B1734" s="19"/>
      <c r="C1734" s="10"/>
      <c r="D1734" s="10"/>
      <c r="E1734" s="25" t="s">
        <v>987</v>
      </c>
      <c r="F1734" s="20">
        <f>F1735</f>
        <v>69064.800000000003</v>
      </c>
      <c r="G1734" s="20">
        <f t="shared" ref="G1734:CE1736" si="5185">G1735</f>
        <v>69957.399999999994</v>
      </c>
      <c r="H1734" s="20">
        <f t="shared" si="5185"/>
        <v>70258.899999999994</v>
      </c>
      <c r="I1734" s="20">
        <f t="shared" si="5185"/>
        <v>0</v>
      </c>
      <c r="J1734" s="20">
        <f t="shared" si="5185"/>
        <v>0</v>
      </c>
      <c r="K1734" s="20">
        <f t="shared" si="5185"/>
        <v>0</v>
      </c>
      <c r="L1734" s="20">
        <f t="shared" si="5010"/>
        <v>69064.800000000003</v>
      </c>
      <c r="M1734" s="20">
        <f t="shared" si="5011"/>
        <v>69957.399999999994</v>
      </c>
      <c r="N1734" s="20">
        <f t="shared" si="5012"/>
        <v>70258.899999999994</v>
      </c>
      <c r="O1734" s="20">
        <f t="shared" si="5185"/>
        <v>0</v>
      </c>
      <c r="P1734" s="20">
        <f t="shared" si="5185"/>
        <v>0</v>
      </c>
      <c r="Q1734" s="20">
        <f t="shared" si="5185"/>
        <v>0</v>
      </c>
      <c r="R1734" s="20">
        <f t="shared" si="5115"/>
        <v>69064.800000000003</v>
      </c>
      <c r="S1734" s="20">
        <f t="shared" si="5116"/>
        <v>69957.399999999994</v>
      </c>
      <c r="T1734" s="20">
        <f t="shared" si="5117"/>
        <v>70258.899999999994</v>
      </c>
      <c r="U1734" s="20">
        <f t="shared" si="5185"/>
        <v>0</v>
      </c>
      <c r="V1734" s="20">
        <f t="shared" si="5051"/>
        <v>69064.800000000003</v>
      </c>
      <c r="W1734" s="20">
        <f t="shared" si="5185"/>
        <v>0</v>
      </c>
      <c r="X1734" s="20">
        <f t="shared" si="5185"/>
        <v>0</v>
      </c>
      <c r="Y1734" s="20">
        <f t="shared" si="5185"/>
        <v>0</v>
      </c>
      <c r="Z1734" s="20">
        <f t="shared" si="5046"/>
        <v>69064.800000000003</v>
      </c>
      <c r="AA1734" s="20">
        <f t="shared" si="5047"/>
        <v>69957.399999999994</v>
      </c>
      <c r="AB1734" s="20">
        <f t="shared" si="5048"/>
        <v>70258.899999999994</v>
      </c>
      <c r="AC1734" s="20">
        <f t="shared" si="5185"/>
        <v>0</v>
      </c>
      <c r="AD1734" s="20">
        <f t="shared" si="5185"/>
        <v>0</v>
      </c>
      <c r="AE1734" s="20">
        <f t="shared" si="5185"/>
        <v>0</v>
      </c>
      <c r="AF1734" s="20">
        <f t="shared" si="5013"/>
        <v>69064.800000000003</v>
      </c>
      <c r="AG1734" s="20">
        <f t="shared" si="5014"/>
        <v>69957.399999999994</v>
      </c>
      <c r="AH1734" s="20">
        <f t="shared" si="5015"/>
        <v>70258.899999999994</v>
      </c>
      <c r="AI1734" s="20">
        <f t="shared" si="5185"/>
        <v>0</v>
      </c>
      <c r="AJ1734" s="20">
        <f t="shared" si="5016"/>
        <v>69064.800000000003</v>
      </c>
      <c r="AK1734" s="20">
        <f t="shared" si="5185"/>
        <v>0</v>
      </c>
      <c r="AL1734" s="20">
        <f t="shared" si="5185"/>
        <v>0</v>
      </c>
      <c r="AM1734" s="20">
        <f t="shared" si="5185"/>
        <v>0</v>
      </c>
      <c r="AN1734" s="20">
        <f t="shared" si="5097"/>
        <v>69064.800000000003</v>
      </c>
      <c r="AO1734" s="20">
        <f t="shared" si="5098"/>
        <v>69957.399999999994</v>
      </c>
      <c r="AP1734" s="20">
        <f t="shared" si="5099"/>
        <v>70258.899999999994</v>
      </c>
      <c r="AQ1734" s="20">
        <f t="shared" si="5185"/>
        <v>0</v>
      </c>
      <c r="AR1734" s="20">
        <f t="shared" si="5185"/>
        <v>0</v>
      </c>
      <c r="AS1734" s="20">
        <f t="shared" si="5185"/>
        <v>0</v>
      </c>
      <c r="AT1734" s="20">
        <f t="shared" si="5101"/>
        <v>69064.800000000003</v>
      </c>
      <c r="AU1734" s="20">
        <f t="shared" si="5102"/>
        <v>69957.399999999994</v>
      </c>
      <c r="AV1734" s="20">
        <f t="shared" si="5103"/>
        <v>70258.899999999994</v>
      </c>
      <c r="AW1734" s="20">
        <f t="shared" si="5185"/>
        <v>0</v>
      </c>
      <c r="AX1734" s="20">
        <f t="shared" si="5185"/>
        <v>0</v>
      </c>
      <c r="AY1734" s="20">
        <f t="shared" si="5185"/>
        <v>0</v>
      </c>
      <c r="AZ1734" s="20">
        <f t="shared" si="5028"/>
        <v>69064.800000000003</v>
      </c>
      <c r="BA1734" s="20">
        <f t="shared" si="5029"/>
        <v>69957.399999999994</v>
      </c>
      <c r="BB1734" s="20">
        <f t="shared" si="5030"/>
        <v>70258.899999999994</v>
      </c>
      <c r="BC1734" s="20">
        <f t="shared" si="5185"/>
        <v>0</v>
      </c>
      <c r="BD1734" s="20">
        <f t="shared" si="5017"/>
        <v>69064.800000000003</v>
      </c>
      <c r="BE1734" s="20">
        <f t="shared" si="5185"/>
        <v>0</v>
      </c>
      <c r="BF1734" s="20">
        <f t="shared" si="5185"/>
        <v>0</v>
      </c>
      <c r="BG1734" s="20">
        <f t="shared" si="5185"/>
        <v>0</v>
      </c>
      <c r="BH1734" s="20">
        <f t="shared" si="5131"/>
        <v>69064.800000000003</v>
      </c>
      <c r="BI1734" s="20">
        <f t="shared" si="5132"/>
        <v>69957.399999999994</v>
      </c>
      <c r="BJ1734" s="20">
        <f t="shared" si="5133"/>
        <v>70258.899999999994</v>
      </c>
      <c r="BK1734" s="20">
        <f t="shared" si="5185"/>
        <v>0</v>
      </c>
      <c r="BL1734" s="20">
        <f t="shared" si="5185"/>
        <v>0</v>
      </c>
      <c r="BM1734" s="20">
        <f t="shared" si="5135"/>
        <v>69064.800000000003</v>
      </c>
      <c r="BN1734" s="20">
        <f t="shared" si="5136"/>
        <v>69957.399999999994</v>
      </c>
      <c r="BO1734" s="20">
        <f t="shared" si="5185"/>
        <v>0</v>
      </c>
      <c r="BP1734" s="20">
        <f t="shared" si="5185"/>
        <v>0</v>
      </c>
      <c r="BQ1734" s="20">
        <f t="shared" si="5185"/>
        <v>0</v>
      </c>
      <c r="BR1734" s="20">
        <f t="shared" si="5035"/>
        <v>69064.800000000003</v>
      </c>
      <c r="BS1734" s="20">
        <f t="shared" si="5036"/>
        <v>69957.399999999994</v>
      </c>
      <c r="BT1734" s="20">
        <f t="shared" si="5037"/>
        <v>70258.899999999994</v>
      </c>
      <c r="BU1734" s="20">
        <f t="shared" si="5185"/>
        <v>0</v>
      </c>
      <c r="BV1734" s="20">
        <f t="shared" si="5039"/>
        <v>69064.800000000003</v>
      </c>
      <c r="BW1734" s="20">
        <f t="shared" si="5185"/>
        <v>0</v>
      </c>
      <c r="BX1734" s="20">
        <f t="shared" si="5185"/>
        <v>0</v>
      </c>
      <c r="BY1734" s="20">
        <f t="shared" si="5052"/>
        <v>69064.800000000003</v>
      </c>
      <c r="BZ1734" s="20">
        <f t="shared" si="5053"/>
        <v>69957.399999999994</v>
      </c>
      <c r="CA1734" s="20">
        <f t="shared" si="5185"/>
        <v>0</v>
      </c>
      <c r="CB1734" s="20">
        <f t="shared" si="5054"/>
        <v>69064.800000000003</v>
      </c>
      <c r="CC1734" s="20">
        <f t="shared" si="5185"/>
        <v>0</v>
      </c>
      <c r="CD1734" s="20">
        <f t="shared" si="5049"/>
        <v>69064.800000000003</v>
      </c>
      <c r="CE1734" s="20">
        <f t="shared" si="5185"/>
        <v>0</v>
      </c>
    </row>
    <row r="1735" spans="1:83" ht="47.25" x14ac:dyDescent="0.25">
      <c r="A1735" s="10" t="s">
        <v>135</v>
      </c>
      <c r="B1735" s="19">
        <v>600</v>
      </c>
      <c r="C1735" s="10"/>
      <c r="D1735" s="10"/>
      <c r="E1735" s="25" t="s">
        <v>614</v>
      </c>
      <c r="F1735" s="20">
        <f>F1736</f>
        <v>69064.800000000003</v>
      </c>
      <c r="G1735" s="20">
        <f t="shared" si="5185"/>
        <v>69957.399999999994</v>
      </c>
      <c r="H1735" s="20">
        <f t="shared" si="5185"/>
        <v>70258.899999999994</v>
      </c>
      <c r="I1735" s="20">
        <f t="shared" si="5185"/>
        <v>0</v>
      </c>
      <c r="J1735" s="20">
        <f t="shared" si="5185"/>
        <v>0</v>
      </c>
      <c r="K1735" s="20">
        <f t="shared" si="5185"/>
        <v>0</v>
      </c>
      <c r="L1735" s="20">
        <f t="shared" si="5010"/>
        <v>69064.800000000003</v>
      </c>
      <c r="M1735" s="20">
        <f t="shared" si="5011"/>
        <v>69957.399999999994</v>
      </c>
      <c r="N1735" s="20">
        <f t="shared" si="5012"/>
        <v>70258.899999999994</v>
      </c>
      <c r="O1735" s="20">
        <f t="shared" si="5185"/>
        <v>0</v>
      </c>
      <c r="P1735" s="20">
        <f t="shared" si="5185"/>
        <v>0</v>
      </c>
      <c r="Q1735" s="20">
        <f t="shared" si="5185"/>
        <v>0</v>
      </c>
      <c r="R1735" s="20">
        <f t="shared" si="5115"/>
        <v>69064.800000000003</v>
      </c>
      <c r="S1735" s="20">
        <f t="shared" si="5116"/>
        <v>69957.399999999994</v>
      </c>
      <c r="T1735" s="20">
        <f t="shared" si="5117"/>
        <v>70258.899999999994</v>
      </c>
      <c r="U1735" s="20">
        <f t="shared" si="5185"/>
        <v>0</v>
      </c>
      <c r="V1735" s="20">
        <f t="shared" si="5051"/>
        <v>69064.800000000003</v>
      </c>
      <c r="W1735" s="20">
        <f t="shared" si="5185"/>
        <v>0</v>
      </c>
      <c r="X1735" s="20">
        <f t="shared" si="5185"/>
        <v>0</v>
      </c>
      <c r="Y1735" s="20">
        <f t="shared" si="5185"/>
        <v>0</v>
      </c>
      <c r="Z1735" s="20">
        <f t="shared" si="5046"/>
        <v>69064.800000000003</v>
      </c>
      <c r="AA1735" s="20">
        <f t="shared" si="5047"/>
        <v>69957.399999999994</v>
      </c>
      <c r="AB1735" s="20">
        <f t="shared" si="5048"/>
        <v>70258.899999999994</v>
      </c>
      <c r="AC1735" s="20">
        <f t="shared" si="5185"/>
        <v>0</v>
      </c>
      <c r="AD1735" s="20">
        <f t="shared" si="5185"/>
        <v>0</v>
      </c>
      <c r="AE1735" s="20">
        <f t="shared" si="5185"/>
        <v>0</v>
      </c>
      <c r="AF1735" s="20">
        <f t="shared" si="5013"/>
        <v>69064.800000000003</v>
      </c>
      <c r="AG1735" s="20">
        <f t="shared" si="5014"/>
        <v>69957.399999999994</v>
      </c>
      <c r="AH1735" s="20">
        <f t="shared" si="5015"/>
        <v>70258.899999999994</v>
      </c>
      <c r="AI1735" s="20">
        <f t="shared" si="5185"/>
        <v>0</v>
      </c>
      <c r="AJ1735" s="20">
        <f t="shared" si="5016"/>
        <v>69064.800000000003</v>
      </c>
      <c r="AK1735" s="20">
        <f t="shared" si="5185"/>
        <v>0</v>
      </c>
      <c r="AL1735" s="20">
        <f t="shared" si="5185"/>
        <v>0</v>
      </c>
      <c r="AM1735" s="20">
        <f t="shared" si="5185"/>
        <v>0</v>
      </c>
      <c r="AN1735" s="20">
        <f t="shared" si="5097"/>
        <v>69064.800000000003</v>
      </c>
      <c r="AO1735" s="20">
        <f t="shared" si="5098"/>
        <v>69957.399999999994</v>
      </c>
      <c r="AP1735" s="20">
        <f t="shared" si="5099"/>
        <v>70258.899999999994</v>
      </c>
      <c r="AQ1735" s="20">
        <f t="shared" si="5185"/>
        <v>0</v>
      </c>
      <c r="AR1735" s="20">
        <f t="shared" si="5185"/>
        <v>0</v>
      </c>
      <c r="AS1735" s="20">
        <f t="shared" si="5185"/>
        <v>0</v>
      </c>
      <c r="AT1735" s="20">
        <f t="shared" si="5101"/>
        <v>69064.800000000003</v>
      </c>
      <c r="AU1735" s="20">
        <f t="shared" si="5102"/>
        <v>69957.399999999994</v>
      </c>
      <c r="AV1735" s="20">
        <f t="shared" si="5103"/>
        <v>70258.899999999994</v>
      </c>
      <c r="AW1735" s="20">
        <f t="shared" si="5185"/>
        <v>0</v>
      </c>
      <c r="AX1735" s="20">
        <f t="shared" si="5185"/>
        <v>0</v>
      </c>
      <c r="AY1735" s="20">
        <f t="shared" si="5185"/>
        <v>0</v>
      </c>
      <c r="AZ1735" s="20">
        <f t="shared" si="5028"/>
        <v>69064.800000000003</v>
      </c>
      <c r="BA1735" s="20">
        <f t="shared" si="5029"/>
        <v>69957.399999999994</v>
      </c>
      <c r="BB1735" s="20">
        <f t="shared" si="5030"/>
        <v>70258.899999999994</v>
      </c>
      <c r="BC1735" s="20">
        <f t="shared" si="5185"/>
        <v>0</v>
      </c>
      <c r="BD1735" s="20">
        <f t="shared" si="5017"/>
        <v>69064.800000000003</v>
      </c>
      <c r="BE1735" s="20">
        <f t="shared" si="5185"/>
        <v>0</v>
      </c>
      <c r="BF1735" s="20">
        <f t="shared" si="5185"/>
        <v>0</v>
      </c>
      <c r="BG1735" s="20">
        <f t="shared" si="5185"/>
        <v>0</v>
      </c>
      <c r="BH1735" s="20">
        <f t="shared" si="5131"/>
        <v>69064.800000000003</v>
      </c>
      <c r="BI1735" s="20">
        <f t="shared" si="5132"/>
        <v>69957.399999999994</v>
      </c>
      <c r="BJ1735" s="20">
        <f t="shared" si="5133"/>
        <v>70258.899999999994</v>
      </c>
      <c r="BK1735" s="20">
        <f t="shared" si="5185"/>
        <v>0</v>
      </c>
      <c r="BL1735" s="20">
        <f t="shared" si="5185"/>
        <v>0</v>
      </c>
      <c r="BM1735" s="20">
        <f t="shared" si="5135"/>
        <v>69064.800000000003</v>
      </c>
      <c r="BN1735" s="20">
        <f t="shared" si="5136"/>
        <v>69957.399999999994</v>
      </c>
      <c r="BO1735" s="20">
        <f t="shared" si="5185"/>
        <v>0</v>
      </c>
      <c r="BP1735" s="20">
        <f t="shared" si="5185"/>
        <v>0</v>
      </c>
      <c r="BQ1735" s="20">
        <f t="shared" si="5185"/>
        <v>0</v>
      </c>
      <c r="BR1735" s="20">
        <f t="shared" si="5035"/>
        <v>69064.800000000003</v>
      </c>
      <c r="BS1735" s="20">
        <f t="shared" si="5036"/>
        <v>69957.399999999994</v>
      </c>
      <c r="BT1735" s="20">
        <f t="shared" si="5037"/>
        <v>70258.899999999994</v>
      </c>
      <c r="BU1735" s="20">
        <f t="shared" si="5185"/>
        <v>0</v>
      </c>
      <c r="BV1735" s="20">
        <f t="shared" si="5039"/>
        <v>69064.800000000003</v>
      </c>
      <c r="BW1735" s="20">
        <f t="shared" si="5185"/>
        <v>0</v>
      </c>
      <c r="BX1735" s="20">
        <f t="shared" si="5185"/>
        <v>0</v>
      </c>
      <c r="BY1735" s="20">
        <f t="shared" si="5052"/>
        <v>69064.800000000003</v>
      </c>
      <c r="BZ1735" s="20">
        <f t="shared" si="5053"/>
        <v>69957.399999999994</v>
      </c>
      <c r="CA1735" s="20">
        <f t="shared" si="5185"/>
        <v>0</v>
      </c>
      <c r="CB1735" s="20">
        <f t="shared" si="5054"/>
        <v>69064.800000000003</v>
      </c>
      <c r="CC1735" s="20">
        <f t="shared" si="5185"/>
        <v>0</v>
      </c>
      <c r="CD1735" s="20">
        <f t="shared" si="5049"/>
        <v>69064.800000000003</v>
      </c>
      <c r="CE1735" s="20">
        <f t="shared" si="5185"/>
        <v>0</v>
      </c>
    </row>
    <row r="1736" spans="1:83" x14ac:dyDescent="0.25">
      <c r="A1736" s="10" t="s">
        <v>135</v>
      </c>
      <c r="B1736" s="19">
        <v>610</v>
      </c>
      <c r="C1736" s="10"/>
      <c r="D1736" s="10"/>
      <c r="E1736" s="25" t="s">
        <v>615</v>
      </c>
      <c r="F1736" s="20">
        <f>F1737</f>
        <v>69064.800000000003</v>
      </c>
      <c r="G1736" s="20">
        <f t="shared" si="5185"/>
        <v>69957.399999999994</v>
      </c>
      <c r="H1736" s="20">
        <f t="shared" si="5185"/>
        <v>70258.899999999994</v>
      </c>
      <c r="I1736" s="20">
        <f t="shared" si="5185"/>
        <v>0</v>
      </c>
      <c r="J1736" s="20">
        <f t="shared" si="5185"/>
        <v>0</v>
      </c>
      <c r="K1736" s="20">
        <f t="shared" si="5185"/>
        <v>0</v>
      </c>
      <c r="L1736" s="20">
        <f t="shared" si="5010"/>
        <v>69064.800000000003</v>
      </c>
      <c r="M1736" s="20">
        <f t="shared" si="5011"/>
        <v>69957.399999999994</v>
      </c>
      <c r="N1736" s="20">
        <f t="shared" si="5012"/>
        <v>70258.899999999994</v>
      </c>
      <c r="O1736" s="20">
        <f t="shared" si="5185"/>
        <v>0</v>
      </c>
      <c r="P1736" s="20">
        <f t="shared" si="5185"/>
        <v>0</v>
      </c>
      <c r="Q1736" s="20">
        <f t="shared" si="5185"/>
        <v>0</v>
      </c>
      <c r="R1736" s="20">
        <f t="shared" si="5115"/>
        <v>69064.800000000003</v>
      </c>
      <c r="S1736" s="20">
        <f t="shared" si="5116"/>
        <v>69957.399999999994</v>
      </c>
      <c r="T1736" s="20">
        <f t="shared" si="5117"/>
        <v>70258.899999999994</v>
      </c>
      <c r="U1736" s="20">
        <f t="shared" si="5185"/>
        <v>0</v>
      </c>
      <c r="V1736" s="20">
        <f t="shared" si="5051"/>
        <v>69064.800000000003</v>
      </c>
      <c r="W1736" s="20">
        <f t="shared" si="5185"/>
        <v>0</v>
      </c>
      <c r="X1736" s="20">
        <f t="shared" si="5185"/>
        <v>0</v>
      </c>
      <c r="Y1736" s="20">
        <f t="shared" si="5185"/>
        <v>0</v>
      </c>
      <c r="Z1736" s="20">
        <f t="shared" si="5046"/>
        <v>69064.800000000003</v>
      </c>
      <c r="AA1736" s="20">
        <f t="shared" si="5047"/>
        <v>69957.399999999994</v>
      </c>
      <c r="AB1736" s="20">
        <f t="shared" si="5048"/>
        <v>70258.899999999994</v>
      </c>
      <c r="AC1736" s="20">
        <f t="shared" si="5185"/>
        <v>0</v>
      </c>
      <c r="AD1736" s="20">
        <f t="shared" si="5185"/>
        <v>0</v>
      </c>
      <c r="AE1736" s="20">
        <f t="shared" si="5185"/>
        <v>0</v>
      </c>
      <c r="AF1736" s="20">
        <f t="shared" si="5013"/>
        <v>69064.800000000003</v>
      </c>
      <c r="AG1736" s="20">
        <f t="shared" si="5014"/>
        <v>69957.399999999994</v>
      </c>
      <c r="AH1736" s="20">
        <f t="shared" si="5015"/>
        <v>70258.899999999994</v>
      </c>
      <c r="AI1736" s="20">
        <f t="shared" si="5185"/>
        <v>0</v>
      </c>
      <c r="AJ1736" s="20">
        <f t="shared" si="5016"/>
        <v>69064.800000000003</v>
      </c>
      <c r="AK1736" s="20">
        <f t="shared" si="5185"/>
        <v>0</v>
      </c>
      <c r="AL1736" s="20">
        <f t="shared" si="5185"/>
        <v>0</v>
      </c>
      <c r="AM1736" s="20">
        <f t="shared" si="5185"/>
        <v>0</v>
      </c>
      <c r="AN1736" s="20">
        <f t="shared" si="5097"/>
        <v>69064.800000000003</v>
      </c>
      <c r="AO1736" s="20">
        <f t="shared" si="5098"/>
        <v>69957.399999999994</v>
      </c>
      <c r="AP1736" s="20">
        <f t="shared" si="5099"/>
        <v>70258.899999999994</v>
      </c>
      <c r="AQ1736" s="20">
        <f t="shared" si="5185"/>
        <v>0</v>
      </c>
      <c r="AR1736" s="20">
        <f t="shared" si="5185"/>
        <v>0</v>
      </c>
      <c r="AS1736" s="20">
        <f t="shared" si="5185"/>
        <v>0</v>
      </c>
      <c r="AT1736" s="20">
        <f t="shared" si="5101"/>
        <v>69064.800000000003</v>
      </c>
      <c r="AU1736" s="20">
        <f t="shared" si="5102"/>
        <v>69957.399999999994</v>
      </c>
      <c r="AV1736" s="20">
        <f t="shared" si="5103"/>
        <v>70258.899999999994</v>
      </c>
      <c r="AW1736" s="20">
        <f t="shared" si="5185"/>
        <v>0</v>
      </c>
      <c r="AX1736" s="20">
        <f t="shared" si="5185"/>
        <v>0</v>
      </c>
      <c r="AY1736" s="20">
        <f t="shared" si="5185"/>
        <v>0</v>
      </c>
      <c r="AZ1736" s="20">
        <f t="shared" si="5028"/>
        <v>69064.800000000003</v>
      </c>
      <c r="BA1736" s="20">
        <f t="shared" si="5029"/>
        <v>69957.399999999994</v>
      </c>
      <c r="BB1736" s="20">
        <f t="shared" si="5030"/>
        <v>70258.899999999994</v>
      </c>
      <c r="BC1736" s="20">
        <f t="shared" si="5185"/>
        <v>0</v>
      </c>
      <c r="BD1736" s="20">
        <f t="shared" si="5017"/>
        <v>69064.800000000003</v>
      </c>
      <c r="BE1736" s="20">
        <f t="shared" si="5185"/>
        <v>0</v>
      </c>
      <c r="BF1736" s="20">
        <f t="shared" si="5185"/>
        <v>0</v>
      </c>
      <c r="BG1736" s="20">
        <f t="shared" si="5185"/>
        <v>0</v>
      </c>
      <c r="BH1736" s="20">
        <f t="shared" si="5131"/>
        <v>69064.800000000003</v>
      </c>
      <c r="BI1736" s="20">
        <f t="shared" si="5132"/>
        <v>69957.399999999994</v>
      </c>
      <c r="BJ1736" s="20">
        <f t="shared" si="5133"/>
        <v>70258.899999999994</v>
      </c>
      <c r="BK1736" s="20">
        <f t="shared" si="5185"/>
        <v>0</v>
      </c>
      <c r="BL1736" s="20">
        <f t="shared" si="5185"/>
        <v>0</v>
      </c>
      <c r="BM1736" s="20">
        <f t="shared" si="5135"/>
        <v>69064.800000000003</v>
      </c>
      <c r="BN1736" s="20">
        <f t="shared" si="5136"/>
        <v>69957.399999999994</v>
      </c>
      <c r="BO1736" s="20">
        <f t="shared" si="5185"/>
        <v>0</v>
      </c>
      <c r="BP1736" s="20">
        <f t="shared" si="5185"/>
        <v>0</v>
      </c>
      <c r="BQ1736" s="20">
        <f t="shared" si="5185"/>
        <v>0</v>
      </c>
      <c r="BR1736" s="20">
        <f t="shared" ref="BR1736:BR1803" si="5186">BM1736+BO1736</f>
        <v>69064.800000000003</v>
      </c>
      <c r="BS1736" s="20">
        <f t="shared" ref="BS1736:BS1803" si="5187">BN1736+BP1736</f>
        <v>69957.399999999994</v>
      </c>
      <c r="BT1736" s="20">
        <f t="shared" ref="BT1736:BT1803" si="5188">BJ1736+BQ1736</f>
        <v>70258.899999999994</v>
      </c>
      <c r="BU1736" s="20">
        <f t="shared" si="5185"/>
        <v>0</v>
      </c>
      <c r="BV1736" s="20">
        <f t="shared" ref="BV1736:BV1803" si="5189">BR1736+BU1736</f>
        <v>69064.800000000003</v>
      </c>
      <c r="BW1736" s="20">
        <f t="shared" si="5185"/>
        <v>0</v>
      </c>
      <c r="BX1736" s="20">
        <f t="shared" si="5185"/>
        <v>0</v>
      </c>
      <c r="BY1736" s="20">
        <f t="shared" si="5052"/>
        <v>69064.800000000003</v>
      </c>
      <c r="BZ1736" s="20">
        <f t="shared" si="5053"/>
        <v>69957.399999999994</v>
      </c>
      <c r="CA1736" s="20">
        <f t="shared" si="5185"/>
        <v>0</v>
      </c>
      <c r="CB1736" s="20">
        <f t="shared" si="5054"/>
        <v>69064.800000000003</v>
      </c>
      <c r="CC1736" s="20">
        <f t="shared" si="5185"/>
        <v>0</v>
      </c>
      <c r="CD1736" s="20">
        <f t="shared" si="5049"/>
        <v>69064.800000000003</v>
      </c>
      <c r="CE1736" s="20">
        <f t="shared" si="5185"/>
        <v>0</v>
      </c>
    </row>
    <row r="1737" spans="1:83" x14ac:dyDescent="0.25">
      <c r="A1737" s="10" t="s">
        <v>135</v>
      </c>
      <c r="B1737" s="19">
        <v>610</v>
      </c>
      <c r="C1737" s="10" t="s">
        <v>338</v>
      </c>
      <c r="D1737" s="10" t="s">
        <v>332</v>
      </c>
      <c r="E1737" s="25" t="s">
        <v>586</v>
      </c>
      <c r="F1737" s="20">
        <v>69064.800000000003</v>
      </c>
      <c r="G1737" s="20">
        <v>69957.399999999994</v>
      </c>
      <c r="H1737" s="20">
        <v>70258.899999999994</v>
      </c>
      <c r="I1737" s="20"/>
      <c r="J1737" s="20"/>
      <c r="K1737" s="20"/>
      <c r="L1737" s="20">
        <f t="shared" si="5010"/>
        <v>69064.800000000003</v>
      </c>
      <c r="M1737" s="20">
        <f t="shared" si="5011"/>
        <v>69957.399999999994</v>
      </c>
      <c r="N1737" s="20">
        <f t="shared" si="5012"/>
        <v>70258.899999999994</v>
      </c>
      <c r="O1737" s="20"/>
      <c r="P1737" s="20"/>
      <c r="Q1737" s="20"/>
      <c r="R1737" s="20">
        <f t="shared" si="5115"/>
        <v>69064.800000000003</v>
      </c>
      <c r="S1737" s="20">
        <f t="shared" si="5116"/>
        <v>69957.399999999994</v>
      </c>
      <c r="T1737" s="20">
        <f t="shared" si="5117"/>
        <v>70258.899999999994</v>
      </c>
      <c r="U1737" s="20"/>
      <c r="V1737" s="20">
        <f t="shared" si="5051"/>
        <v>69064.800000000003</v>
      </c>
      <c r="W1737" s="20"/>
      <c r="X1737" s="20"/>
      <c r="Y1737" s="20"/>
      <c r="Z1737" s="20">
        <f t="shared" si="5046"/>
        <v>69064.800000000003</v>
      </c>
      <c r="AA1737" s="20">
        <f t="shared" si="5047"/>
        <v>69957.399999999994</v>
      </c>
      <c r="AB1737" s="20">
        <f t="shared" si="5048"/>
        <v>70258.899999999994</v>
      </c>
      <c r="AC1737" s="20"/>
      <c r="AD1737" s="20"/>
      <c r="AE1737" s="20"/>
      <c r="AF1737" s="20">
        <f t="shared" si="5013"/>
        <v>69064.800000000003</v>
      </c>
      <c r="AG1737" s="20">
        <f t="shared" si="5014"/>
        <v>69957.399999999994</v>
      </c>
      <c r="AH1737" s="20">
        <f t="shared" si="5015"/>
        <v>70258.899999999994</v>
      </c>
      <c r="AI1737" s="20"/>
      <c r="AJ1737" s="20">
        <f t="shared" si="5016"/>
        <v>69064.800000000003</v>
      </c>
      <c r="AK1737" s="20"/>
      <c r="AL1737" s="20"/>
      <c r="AM1737" s="20"/>
      <c r="AN1737" s="20">
        <f t="shared" si="5097"/>
        <v>69064.800000000003</v>
      </c>
      <c r="AO1737" s="20">
        <f t="shared" si="5098"/>
        <v>69957.399999999994</v>
      </c>
      <c r="AP1737" s="20">
        <f t="shared" si="5099"/>
        <v>70258.899999999994</v>
      </c>
      <c r="AQ1737" s="20"/>
      <c r="AR1737" s="20"/>
      <c r="AS1737" s="20"/>
      <c r="AT1737" s="20">
        <f t="shared" si="5101"/>
        <v>69064.800000000003</v>
      </c>
      <c r="AU1737" s="20">
        <f t="shared" si="5102"/>
        <v>69957.399999999994</v>
      </c>
      <c r="AV1737" s="20">
        <f t="shared" si="5103"/>
        <v>70258.899999999994</v>
      </c>
      <c r="AW1737" s="20"/>
      <c r="AX1737" s="20"/>
      <c r="AY1737" s="20"/>
      <c r="AZ1737" s="20">
        <f t="shared" si="5028"/>
        <v>69064.800000000003</v>
      </c>
      <c r="BA1737" s="20">
        <f t="shared" si="5029"/>
        <v>69957.399999999994</v>
      </c>
      <c r="BB1737" s="20">
        <f t="shared" si="5030"/>
        <v>70258.899999999994</v>
      </c>
      <c r="BC1737" s="20"/>
      <c r="BD1737" s="20">
        <f t="shared" si="5017"/>
        <v>69064.800000000003</v>
      </c>
      <c r="BE1737" s="20"/>
      <c r="BF1737" s="20"/>
      <c r="BG1737" s="20"/>
      <c r="BH1737" s="20">
        <f t="shared" si="5131"/>
        <v>69064.800000000003</v>
      </c>
      <c r="BI1737" s="20">
        <f t="shared" si="5132"/>
        <v>69957.399999999994</v>
      </c>
      <c r="BJ1737" s="20">
        <f t="shared" si="5133"/>
        <v>70258.899999999994</v>
      </c>
      <c r="BK1737" s="20"/>
      <c r="BL1737" s="20"/>
      <c r="BM1737" s="20">
        <f t="shared" si="5135"/>
        <v>69064.800000000003</v>
      </c>
      <c r="BN1737" s="20">
        <f t="shared" si="5136"/>
        <v>69957.399999999994</v>
      </c>
      <c r="BO1737" s="20"/>
      <c r="BP1737" s="20"/>
      <c r="BQ1737" s="20"/>
      <c r="BR1737" s="20">
        <f t="shared" si="5186"/>
        <v>69064.800000000003</v>
      </c>
      <c r="BS1737" s="20">
        <f t="shared" si="5187"/>
        <v>69957.399999999994</v>
      </c>
      <c r="BT1737" s="20">
        <f t="shared" si="5188"/>
        <v>70258.899999999994</v>
      </c>
      <c r="BU1737" s="20"/>
      <c r="BV1737" s="20">
        <f t="shared" si="5189"/>
        <v>69064.800000000003</v>
      </c>
      <c r="BW1737" s="20"/>
      <c r="BX1737" s="20"/>
      <c r="BY1737" s="20">
        <f t="shared" si="5052"/>
        <v>69064.800000000003</v>
      </c>
      <c r="BZ1737" s="20">
        <f t="shared" si="5053"/>
        <v>69957.399999999994</v>
      </c>
      <c r="CA1737" s="20"/>
      <c r="CB1737" s="20">
        <f t="shared" si="5054"/>
        <v>69064.800000000003</v>
      </c>
      <c r="CC1737" s="20"/>
      <c r="CD1737" s="20">
        <f t="shared" si="5049"/>
        <v>69064.800000000003</v>
      </c>
      <c r="CE1737" s="20"/>
    </row>
    <row r="1738" spans="1:83" ht="47.25" x14ac:dyDescent="0.25">
      <c r="A1738" s="10" t="s">
        <v>136</v>
      </c>
      <c r="B1738" s="19"/>
      <c r="C1738" s="10"/>
      <c r="D1738" s="10"/>
      <c r="E1738" s="25" t="s">
        <v>973</v>
      </c>
      <c r="F1738" s="20">
        <f>F1739</f>
        <v>132869.6</v>
      </c>
      <c r="G1738" s="20">
        <f t="shared" ref="G1738:CE1738" si="5190">G1739</f>
        <v>132357.4</v>
      </c>
      <c r="H1738" s="20">
        <f t="shared" si="5190"/>
        <v>133080.79999999999</v>
      </c>
      <c r="I1738" s="20">
        <f t="shared" si="5190"/>
        <v>0</v>
      </c>
      <c r="J1738" s="20">
        <f t="shared" si="5190"/>
        <v>0</v>
      </c>
      <c r="K1738" s="20">
        <f t="shared" si="5190"/>
        <v>0</v>
      </c>
      <c r="L1738" s="20">
        <f t="shared" si="5010"/>
        <v>132869.6</v>
      </c>
      <c r="M1738" s="20">
        <f t="shared" si="5011"/>
        <v>132357.4</v>
      </c>
      <c r="N1738" s="20">
        <f t="shared" si="5012"/>
        <v>133080.79999999999</v>
      </c>
      <c r="O1738" s="20">
        <f t="shared" si="5190"/>
        <v>0</v>
      </c>
      <c r="P1738" s="20">
        <f t="shared" si="5190"/>
        <v>0</v>
      </c>
      <c r="Q1738" s="20">
        <f t="shared" si="5190"/>
        <v>0</v>
      </c>
      <c r="R1738" s="20">
        <f t="shared" si="5115"/>
        <v>132869.6</v>
      </c>
      <c r="S1738" s="20">
        <f t="shared" si="5116"/>
        <v>132357.4</v>
      </c>
      <c r="T1738" s="20">
        <f t="shared" si="5117"/>
        <v>133080.79999999999</v>
      </c>
      <c r="U1738" s="20">
        <f t="shared" si="5190"/>
        <v>0</v>
      </c>
      <c r="V1738" s="20">
        <f t="shared" si="5051"/>
        <v>132869.6</v>
      </c>
      <c r="W1738" s="20">
        <f t="shared" si="5190"/>
        <v>0</v>
      </c>
      <c r="X1738" s="20">
        <f t="shared" si="5190"/>
        <v>0</v>
      </c>
      <c r="Y1738" s="20">
        <f t="shared" si="5190"/>
        <v>0</v>
      </c>
      <c r="Z1738" s="20">
        <f t="shared" si="5046"/>
        <v>132869.6</v>
      </c>
      <c r="AA1738" s="20">
        <f t="shared" si="5047"/>
        <v>132357.4</v>
      </c>
      <c r="AB1738" s="20">
        <f t="shared" si="5048"/>
        <v>133080.79999999999</v>
      </c>
      <c r="AC1738" s="20">
        <f t="shared" si="5190"/>
        <v>0</v>
      </c>
      <c r="AD1738" s="20">
        <f t="shared" si="5190"/>
        <v>0</v>
      </c>
      <c r="AE1738" s="20">
        <f t="shared" si="5190"/>
        <v>0</v>
      </c>
      <c r="AF1738" s="20">
        <f t="shared" si="5013"/>
        <v>132869.6</v>
      </c>
      <c r="AG1738" s="20">
        <f t="shared" si="5014"/>
        <v>132357.4</v>
      </c>
      <c r="AH1738" s="20">
        <f t="shared" si="5015"/>
        <v>133080.79999999999</v>
      </c>
      <c r="AI1738" s="20">
        <f t="shared" si="5190"/>
        <v>0</v>
      </c>
      <c r="AJ1738" s="20">
        <f t="shared" si="5016"/>
        <v>132869.6</v>
      </c>
      <c r="AK1738" s="20">
        <f t="shared" si="5190"/>
        <v>0</v>
      </c>
      <c r="AL1738" s="20">
        <f t="shared" si="5190"/>
        <v>0</v>
      </c>
      <c r="AM1738" s="20">
        <f t="shared" si="5190"/>
        <v>0</v>
      </c>
      <c r="AN1738" s="20">
        <f t="shared" si="5097"/>
        <v>132869.6</v>
      </c>
      <c r="AO1738" s="20">
        <f t="shared" si="5098"/>
        <v>132357.4</v>
      </c>
      <c r="AP1738" s="20">
        <f t="shared" si="5099"/>
        <v>133080.79999999999</v>
      </c>
      <c r="AQ1738" s="20">
        <f t="shared" si="5190"/>
        <v>0</v>
      </c>
      <c r="AR1738" s="20">
        <f t="shared" si="5190"/>
        <v>0</v>
      </c>
      <c r="AS1738" s="20">
        <f t="shared" si="5190"/>
        <v>0</v>
      </c>
      <c r="AT1738" s="20">
        <f t="shared" si="5101"/>
        <v>132869.6</v>
      </c>
      <c r="AU1738" s="20">
        <f t="shared" si="5102"/>
        <v>132357.4</v>
      </c>
      <c r="AV1738" s="20">
        <f t="shared" si="5103"/>
        <v>133080.79999999999</v>
      </c>
      <c r="AW1738" s="20">
        <f t="shared" si="5190"/>
        <v>0</v>
      </c>
      <c r="AX1738" s="20">
        <f t="shared" si="5190"/>
        <v>0</v>
      </c>
      <c r="AY1738" s="20">
        <f t="shared" si="5190"/>
        <v>0</v>
      </c>
      <c r="AZ1738" s="20">
        <f t="shared" si="5028"/>
        <v>132869.6</v>
      </c>
      <c r="BA1738" s="20">
        <f t="shared" si="5029"/>
        <v>132357.4</v>
      </c>
      <c r="BB1738" s="20">
        <f t="shared" si="5030"/>
        <v>133080.79999999999</v>
      </c>
      <c r="BC1738" s="20">
        <f t="shared" si="5190"/>
        <v>0</v>
      </c>
      <c r="BD1738" s="20">
        <f t="shared" si="5017"/>
        <v>132869.6</v>
      </c>
      <c r="BE1738" s="20">
        <f t="shared" si="5190"/>
        <v>0</v>
      </c>
      <c r="BF1738" s="20">
        <f t="shared" si="5190"/>
        <v>0</v>
      </c>
      <c r="BG1738" s="20">
        <f t="shared" si="5190"/>
        <v>0</v>
      </c>
      <c r="BH1738" s="20">
        <f t="shared" si="5131"/>
        <v>132869.6</v>
      </c>
      <c r="BI1738" s="20">
        <f t="shared" si="5132"/>
        <v>132357.4</v>
      </c>
      <c r="BJ1738" s="20">
        <f t="shared" si="5133"/>
        <v>133080.79999999999</v>
      </c>
      <c r="BK1738" s="20">
        <f t="shared" si="5190"/>
        <v>0</v>
      </c>
      <c r="BL1738" s="20">
        <f t="shared" si="5190"/>
        <v>0</v>
      </c>
      <c r="BM1738" s="20">
        <f t="shared" si="5135"/>
        <v>132869.6</v>
      </c>
      <c r="BN1738" s="20">
        <f t="shared" si="5136"/>
        <v>132357.4</v>
      </c>
      <c r="BO1738" s="20">
        <f t="shared" si="5190"/>
        <v>0</v>
      </c>
      <c r="BP1738" s="20">
        <f t="shared" si="5190"/>
        <v>0</v>
      </c>
      <c r="BQ1738" s="20">
        <f t="shared" si="5190"/>
        <v>0</v>
      </c>
      <c r="BR1738" s="20">
        <f t="shared" si="5186"/>
        <v>132869.6</v>
      </c>
      <c r="BS1738" s="20">
        <f t="shared" si="5187"/>
        <v>132357.4</v>
      </c>
      <c r="BT1738" s="20">
        <f t="shared" si="5188"/>
        <v>133080.79999999999</v>
      </c>
      <c r="BU1738" s="20">
        <f t="shared" si="5190"/>
        <v>0</v>
      </c>
      <c r="BV1738" s="20">
        <f t="shared" si="5189"/>
        <v>132869.6</v>
      </c>
      <c r="BW1738" s="20">
        <f t="shared" si="5190"/>
        <v>0</v>
      </c>
      <c r="BX1738" s="20">
        <f t="shared" si="5190"/>
        <v>0</v>
      </c>
      <c r="BY1738" s="20">
        <f t="shared" si="5052"/>
        <v>132869.6</v>
      </c>
      <c r="BZ1738" s="20">
        <f t="shared" si="5053"/>
        <v>132357.4</v>
      </c>
      <c r="CA1738" s="20">
        <f t="shared" si="5190"/>
        <v>0</v>
      </c>
      <c r="CB1738" s="20">
        <f t="shared" si="5054"/>
        <v>132869.6</v>
      </c>
      <c r="CC1738" s="20">
        <f t="shared" si="5190"/>
        <v>0</v>
      </c>
      <c r="CD1738" s="20">
        <f t="shared" si="5049"/>
        <v>132869.6</v>
      </c>
      <c r="CE1738" s="20">
        <f t="shared" si="5190"/>
        <v>0</v>
      </c>
    </row>
    <row r="1739" spans="1:83" ht="47.25" x14ac:dyDescent="0.25">
      <c r="A1739" s="10" t="s">
        <v>136</v>
      </c>
      <c r="B1739" s="19">
        <v>600</v>
      </c>
      <c r="C1739" s="10"/>
      <c r="D1739" s="10"/>
      <c r="E1739" s="25" t="s">
        <v>614</v>
      </c>
      <c r="F1739" s="20">
        <f>F1740+F1743</f>
        <v>132869.6</v>
      </c>
      <c r="G1739" s="20">
        <f t="shared" ref="G1739:K1739" si="5191">G1740+G1743</f>
        <v>132357.4</v>
      </c>
      <c r="H1739" s="20">
        <f t="shared" si="5191"/>
        <v>133080.79999999999</v>
      </c>
      <c r="I1739" s="20">
        <f t="shared" si="5191"/>
        <v>0</v>
      </c>
      <c r="J1739" s="20">
        <f t="shared" si="5191"/>
        <v>0</v>
      </c>
      <c r="K1739" s="20">
        <f t="shared" si="5191"/>
        <v>0</v>
      </c>
      <c r="L1739" s="20">
        <f t="shared" si="5010"/>
        <v>132869.6</v>
      </c>
      <c r="M1739" s="20">
        <f t="shared" si="5011"/>
        <v>132357.4</v>
      </c>
      <c r="N1739" s="20">
        <f t="shared" si="5012"/>
        <v>133080.79999999999</v>
      </c>
      <c r="O1739" s="20">
        <f t="shared" ref="O1739:Q1739" si="5192">O1740+O1743</f>
        <v>0</v>
      </c>
      <c r="P1739" s="20">
        <f t="shared" si="5192"/>
        <v>0</v>
      </c>
      <c r="Q1739" s="20">
        <f t="shared" si="5192"/>
        <v>0</v>
      </c>
      <c r="R1739" s="20">
        <f t="shared" si="5115"/>
        <v>132869.6</v>
      </c>
      <c r="S1739" s="20">
        <f t="shared" si="5116"/>
        <v>132357.4</v>
      </c>
      <c r="T1739" s="20">
        <f t="shared" si="5117"/>
        <v>133080.79999999999</v>
      </c>
      <c r="U1739" s="20">
        <f t="shared" ref="U1739:CE1739" si="5193">U1740+U1743</f>
        <v>0</v>
      </c>
      <c r="V1739" s="20">
        <f t="shared" si="5051"/>
        <v>132869.6</v>
      </c>
      <c r="W1739" s="20">
        <f t="shared" ref="W1739:Y1739" si="5194">W1740+W1743</f>
        <v>0</v>
      </c>
      <c r="X1739" s="20">
        <f t="shared" si="5194"/>
        <v>0</v>
      </c>
      <c r="Y1739" s="20">
        <f t="shared" si="5194"/>
        <v>0</v>
      </c>
      <c r="Z1739" s="20">
        <f t="shared" si="5046"/>
        <v>132869.6</v>
      </c>
      <c r="AA1739" s="20">
        <f t="shared" si="5047"/>
        <v>132357.4</v>
      </c>
      <c r="AB1739" s="20">
        <f t="shared" si="5048"/>
        <v>133080.79999999999</v>
      </c>
      <c r="AC1739" s="20">
        <f t="shared" ref="AC1739:AE1739" si="5195">AC1740+AC1743</f>
        <v>0</v>
      </c>
      <c r="AD1739" s="20">
        <f t="shared" si="5195"/>
        <v>0</v>
      </c>
      <c r="AE1739" s="20">
        <f t="shared" si="5195"/>
        <v>0</v>
      </c>
      <c r="AF1739" s="20">
        <f t="shared" si="5013"/>
        <v>132869.6</v>
      </c>
      <c r="AG1739" s="20">
        <f t="shared" si="5014"/>
        <v>132357.4</v>
      </c>
      <c r="AH1739" s="20">
        <f t="shared" si="5015"/>
        <v>133080.79999999999</v>
      </c>
      <c r="AI1739" s="20">
        <f t="shared" ref="AI1739" si="5196">AI1740+AI1743</f>
        <v>0</v>
      </c>
      <c r="AJ1739" s="20">
        <f t="shared" si="5016"/>
        <v>132869.6</v>
      </c>
      <c r="AK1739" s="20">
        <f t="shared" ref="AK1739:AM1739" si="5197">AK1740+AK1743</f>
        <v>0</v>
      </c>
      <c r="AL1739" s="20">
        <f t="shared" si="5197"/>
        <v>0</v>
      </c>
      <c r="AM1739" s="20">
        <f t="shared" si="5197"/>
        <v>0</v>
      </c>
      <c r="AN1739" s="20">
        <f t="shared" si="5097"/>
        <v>132869.6</v>
      </c>
      <c r="AO1739" s="20">
        <f t="shared" si="5098"/>
        <v>132357.4</v>
      </c>
      <c r="AP1739" s="20">
        <f t="shared" si="5099"/>
        <v>133080.79999999999</v>
      </c>
      <c r="AQ1739" s="20">
        <f t="shared" ref="AQ1739:AS1739" si="5198">AQ1740+AQ1743</f>
        <v>0</v>
      </c>
      <c r="AR1739" s="20">
        <f t="shared" si="5198"/>
        <v>0</v>
      </c>
      <c r="AS1739" s="20">
        <f t="shared" si="5198"/>
        <v>0</v>
      </c>
      <c r="AT1739" s="20">
        <f t="shared" si="5101"/>
        <v>132869.6</v>
      </c>
      <c r="AU1739" s="20">
        <f t="shared" si="5102"/>
        <v>132357.4</v>
      </c>
      <c r="AV1739" s="20">
        <f t="shared" si="5103"/>
        <v>133080.79999999999</v>
      </c>
      <c r="AW1739" s="20">
        <f t="shared" ref="AW1739:AY1739" si="5199">AW1740+AW1743</f>
        <v>0</v>
      </c>
      <c r="AX1739" s="20">
        <f t="shared" si="5199"/>
        <v>0</v>
      </c>
      <c r="AY1739" s="20">
        <f t="shared" si="5199"/>
        <v>0</v>
      </c>
      <c r="AZ1739" s="20">
        <f t="shared" si="5028"/>
        <v>132869.6</v>
      </c>
      <c r="BA1739" s="20">
        <f t="shared" si="5029"/>
        <v>132357.4</v>
      </c>
      <c r="BB1739" s="20">
        <f t="shared" si="5030"/>
        <v>133080.79999999999</v>
      </c>
      <c r="BC1739" s="20">
        <f t="shared" ref="BC1739" si="5200">BC1740+BC1743</f>
        <v>0</v>
      </c>
      <c r="BD1739" s="20">
        <f t="shared" si="5017"/>
        <v>132869.6</v>
      </c>
      <c r="BE1739" s="20">
        <f t="shared" ref="BE1739:BG1739" si="5201">BE1740+BE1743</f>
        <v>0</v>
      </c>
      <c r="BF1739" s="20">
        <f t="shared" si="5201"/>
        <v>0</v>
      </c>
      <c r="BG1739" s="20">
        <f t="shared" si="5201"/>
        <v>0</v>
      </c>
      <c r="BH1739" s="20">
        <f t="shared" si="5131"/>
        <v>132869.6</v>
      </c>
      <c r="BI1739" s="20">
        <f t="shared" si="5132"/>
        <v>132357.4</v>
      </c>
      <c r="BJ1739" s="20">
        <f t="shared" si="5133"/>
        <v>133080.79999999999</v>
      </c>
      <c r="BK1739" s="20">
        <f t="shared" ref="BK1739:BL1739" si="5202">BK1740+BK1743</f>
        <v>0</v>
      </c>
      <c r="BL1739" s="20">
        <f t="shared" si="5202"/>
        <v>0</v>
      </c>
      <c r="BM1739" s="20">
        <f t="shared" si="5135"/>
        <v>132869.6</v>
      </c>
      <c r="BN1739" s="20">
        <f t="shared" si="5136"/>
        <v>132357.4</v>
      </c>
      <c r="BO1739" s="20">
        <f t="shared" ref="BO1739:BQ1739" si="5203">BO1740+BO1743</f>
        <v>0</v>
      </c>
      <c r="BP1739" s="20">
        <f t="shared" si="5203"/>
        <v>0</v>
      </c>
      <c r="BQ1739" s="20">
        <f t="shared" si="5203"/>
        <v>0</v>
      </c>
      <c r="BR1739" s="20">
        <f t="shared" si="5186"/>
        <v>132869.6</v>
      </c>
      <c r="BS1739" s="20">
        <f t="shared" si="5187"/>
        <v>132357.4</v>
      </c>
      <c r="BT1739" s="20">
        <f t="shared" si="5188"/>
        <v>133080.79999999999</v>
      </c>
      <c r="BU1739" s="20">
        <f t="shared" ref="BU1739" si="5204">BU1740+BU1743</f>
        <v>0</v>
      </c>
      <c r="BV1739" s="20">
        <f t="shared" si="5189"/>
        <v>132869.6</v>
      </c>
      <c r="BW1739" s="20">
        <f t="shared" ref="BW1739:BX1739" si="5205">BW1740+BW1743</f>
        <v>0</v>
      </c>
      <c r="BX1739" s="20">
        <f t="shared" si="5205"/>
        <v>0</v>
      </c>
      <c r="BY1739" s="20">
        <f t="shared" si="5052"/>
        <v>132869.6</v>
      </c>
      <c r="BZ1739" s="20">
        <f t="shared" si="5053"/>
        <v>132357.4</v>
      </c>
      <c r="CA1739" s="20">
        <f t="shared" ref="CA1739" si="5206">CA1740+CA1743</f>
        <v>0</v>
      </c>
      <c r="CB1739" s="20">
        <f t="shared" si="5054"/>
        <v>132869.6</v>
      </c>
      <c r="CC1739" s="20">
        <f t="shared" ref="CC1739" si="5207">CC1740+CC1743</f>
        <v>0</v>
      </c>
      <c r="CD1739" s="20">
        <f t="shared" si="5049"/>
        <v>132869.6</v>
      </c>
      <c r="CE1739" s="20">
        <f t="shared" si="5193"/>
        <v>0</v>
      </c>
    </row>
    <row r="1740" spans="1:83" x14ac:dyDescent="0.25">
      <c r="A1740" s="10" t="s">
        <v>136</v>
      </c>
      <c r="B1740" s="19">
        <v>610</v>
      </c>
      <c r="C1740" s="10"/>
      <c r="D1740" s="10"/>
      <c r="E1740" s="25" t="s">
        <v>615</v>
      </c>
      <c r="F1740" s="20">
        <f>F1741+F1742</f>
        <v>18456.8</v>
      </c>
      <c r="G1740" s="20">
        <f t="shared" ref="G1740:K1740" si="5208">G1741+G1742</f>
        <v>17765.5</v>
      </c>
      <c r="H1740" s="20">
        <f t="shared" si="5208"/>
        <v>17765.5</v>
      </c>
      <c r="I1740" s="20">
        <f t="shared" si="5208"/>
        <v>0</v>
      </c>
      <c r="J1740" s="20">
        <f t="shared" si="5208"/>
        <v>0</v>
      </c>
      <c r="K1740" s="20">
        <f t="shared" si="5208"/>
        <v>0</v>
      </c>
      <c r="L1740" s="20">
        <f t="shared" si="5010"/>
        <v>18456.8</v>
      </c>
      <c r="M1740" s="20">
        <f t="shared" si="5011"/>
        <v>17765.5</v>
      </c>
      <c r="N1740" s="20">
        <f t="shared" si="5012"/>
        <v>17765.5</v>
      </c>
      <c r="O1740" s="20">
        <f t="shared" ref="O1740:Q1740" si="5209">O1741+O1742</f>
        <v>0</v>
      </c>
      <c r="P1740" s="20">
        <f t="shared" si="5209"/>
        <v>0</v>
      </c>
      <c r="Q1740" s="20">
        <f t="shared" si="5209"/>
        <v>0</v>
      </c>
      <c r="R1740" s="20">
        <f t="shared" si="5115"/>
        <v>18456.8</v>
      </c>
      <c r="S1740" s="20">
        <f t="shared" si="5116"/>
        <v>17765.5</v>
      </c>
      <c r="T1740" s="20">
        <f t="shared" si="5117"/>
        <v>17765.5</v>
      </c>
      <c r="U1740" s="20">
        <f t="shared" ref="U1740:CE1740" si="5210">U1741+U1742</f>
        <v>0</v>
      </c>
      <c r="V1740" s="20">
        <f t="shared" si="5051"/>
        <v>18456.8</v>
      </c>
      <c r="W1740" s="20">
        <f t="shared" ref="W1740:Y1740" si="5211">W1741+W1742</f>
        <v>0</v>
      </c>
      <c r="X1740" s="20">
        <f t="shared" si="5211"/>
        <v>0</v>
      </c>
      <c r="Y1740" s="20">
        <f t="shared" si="5211"/>
        <v>0</v>
      </c>
      <c r="Z1740" s="20">
        <f t="shared" si="5046"/>
        <v>18456.8</v>
      </c>
      <c r="AA1740" s="20">
        <f t="shared" si="5047"/>
        <v>17765.5</v>
      </c>
      <c r="AB1740" s="20">
        <f t="shared" si="5048"/>
        <v>17765.5</v>
      </c>
      <c r="AC1740" s="20">
        <f t="shared" ref="AC1740:AE1740" si="5212">AC1741+AC1742</f>
        <v>0</v>
      </c>
      <c r="AD1740" s="20">
        <f t="shared" si="5212"/>
        <v>0</v>
      </c>
      <c r="AE1740" s="20">
        <f t="shared" si="5212"/>
        <v>0</v>
      </c>
      <c r="AF1740" s="20">
        <f t="shared" si="5013"/>
        <v>18456.8</v>
      </c>
      <c r="AG1740" s="20">
        <f t="shared" si="5014"/>
        <v>17765.5</v>
      </c>
      <c r="AH1740" s="20">
        <f t="shared" si="5015"/>
        <v>17765.5</v>
      </c>
      <c r="AI1740" s="20">
        <f t="shared" ref="AI1740" si="5213">AI1741+AI1742</f>
        <v>0</v>
      </c>
      <c r="AJ1740" s="20">
        <f t="shared" si="5016"/>
        <v>18456.8</v>
      </c>
      <c r="AK1740" s="20">
        <f t="shared" ref="AK1740:AM1740" si="5214">AK1741+AK1742</f>
        <v>0</v>
      </c>
      <c r="AL1740" s="20">
        <f t="shared" si="5214"/>
        <v>0</v>
      </c>
      <c r="AM1740" s="20">
        <f t="shared" si="5214"/>
        <v>0</v>
      </c>
      <c r="AN1740" s="20">
        <f t="shared" si="5097"/>
        <v>18456.8</v>
      </c>
      <c r="AO1740" s="20">
        <f t="shared" si="5098"/>
        <v>17765.5</v>
      </c>
      <c r="AP1740" s="20">
        <f t="shared" si="5099"/>
        <v>17765.5</v>
      </c>
      <c r="AQ1740" s="20">
        <f t="shared" ref="AQ1740:AS1740" si="5215">AQ1741+AQ1742</f>
        <v>0</v>
      </c>
      <c r="AR1740" s="20">
        <f t="shared" si="5215"/>
        <v>0</v>
      </c>
      <c r="AS1740" s="20">
        <f t="shared" si="5215"/>
        <v>0</v>
      </c>
      <c r="AT1740" s="20">
        <f t="shared" si="5101"/>
        <v>18456.8</v>
      </c>
      <c r="AU1740" s="20">
        <f t="shared" si="5102"/>
        <v>17765.5</v>
      </c>
      <c r="AV1740" s="20">
        <f t="shared" si="5103"/>
        <v>17765.5</v>
      </c>
      <c r="AW1740" s="20">
        <f t="shared" ref="AW1740:AY1740" si="5216">AW1741+AW1742</f>
        <v>0</v>
      </c>
      <c r="AX1740" s="20">
        <f t="shared" si="5216"/>
        <v>0</v>
      </c>
      <c r="AY1740" s="20">
        <f t="shared" si="5216"/>
        <v>0</v>
      </c>
      <c r="AZ1740" s="20">
        <f t="shared" si="5028"/>
        <v>18456.8</v>
      </c>
      <c r="BA1740" s="20">
        <f t="shared" si="5029"/>
        <v>17765.5</v>
      </c>
      <c r="BB1740" s="20">
        <f t="shared" si="5030"/>
        <v>17765.5</v>
      </c>
      <c r="BC1740" s="20">
        <f t="shared" ref="BC1740" si="5217">BC1741+BC1742</f>
        <v>0</v>
      </c>
      <c r="BD1740" s="20">
        <f t="shared" si="5017"/>
        <v>18456.8</v>
      </c>
      <c r="BE1740" s="20">
        <f t="shared" ref="BE1740:BG1740" si="5218">BE1741+BE1742</f>
        <v>0</v>
      </c>
      <c r="BF1740" s="20">
        <f t="shared" si="5218"/>
        <v>0</v>
      </c>
      <c r="BG1740" s="20">
        <f t="shared" si="5218"/>
        <v>0</v>
      </c>
      <c r="BH1740" s="20">
        <f t="shared" si="5131"/>
        <v>18456.8</v>
      </c>
      <c r="BI1740" s="20">
        <f t="shared" si="5132"/>
        <v>17765.5</v>
      </c>
      <c r="BJ1740" s="20">
        <f t="shared" si="5133"/>
        <v>17765.5</v>
      </c>
      <c r="BK1740" s="20">
        <f t="shared" ref="BK1740:BL1740" si="5219">BK1741+BK1742</f>
        <v>0</v>
      </c>
      <c r="BL1740" s="20">
        <f t="shared" si="5219"/>
        <v>0</v>
      </c>
      <c r="BM1740" s="20">
        <f t="shared" si="5135"/>
        <v>18456.8</v>
      </c>
      <c r="BN1740" s="20">
        <f t="shared" si="5136"/>
        <v>17765.5</v>
      </c>
      <c r="BO1740" s="20">
        <f t="shared" ref="BO1740:BQ1740" si="5220">BO1741+BO1742</f>
        <v>0</v>
      </c>
      <c r="BP1740" s="20">
        <f t="shared" si="5220"/>
        <v>0</v>
      </c>
      <c r="BQ1740" s="20">
        <f t="shared" si="5220"/>
        <v>0</v>
      </c>
      <c r="BR1740" s="20">
        <f t="shared" si="5186"/>
        <v>18456.8</v>
      </c>
      <c r="BS1740" s="20">
        <f t="shared" si="5187"/>
        <v>17765.5</v>
      </c>
      <c r="BT1740" s="20">
        <f t="shared" si="5188"/>
        <v>17765.5</v>
      </c>
      <c r="BU1740" s="20">
        <f t="shared" ref="BU1740" si="5221">BU1741+BU1742</f>
        <v>0</v>
      </c>
      <c r="BV1740" s="20">
        <f t="shared" si="5189"/>
        <v>18456.8</v>
      </c>
      <c r="BW1740" s="20">
        <f t="shared" ref="BW1740:BX1740" si="5222">BW1741+BW1742</f>
        <v>0</v>
      </c>
      <c r="BX1740" s="20">
        <f t="shared" si="5222"/>
        <v>0</v>
      </c>
      <c r="BY1740" s="20">
        <f t="shared" si="5052"/>
        <v>18456.8</v>
      </c>
      <c r="BZ1740" s="20">
        <f t="shared" si="5053"/>
        <v>17765.5</v>
      </c>
      <c r="CA1740" s="20">
        <f t="shared" ref="CA1740" si="5223">CA1741+CA1742</f>
        <v>0</v>
      </c>
      <c r="CB1740" s="20">
        <f t="shared" si="5054"/>
        <v>18456.8</v>
      </c>
      <c r="CC1740" s="20">
        <f t="shared" ref="CC1740" si="5224">CC1741+CC1742</f>
        <v>0</v>
      </c>
      <c r="CD1740" s="20">
        <f t="shared" si="5049"/>
        <v>18456.8</v>
      </c>
      <c r="CE1740" s="20">
        <f t="shared" si="5210"/>
        <v>0</v>
      </c>
    </row>
    <row r="1741" spans="1:83" x14ac:dyDescent="0.25">
      <c r="A1741" s="10" t="s">
        <v>136</v>
      </c>
      <c r="B1741" s="19">
        <v>610</v>
      </c>
      <c r="C1741" s="10" t="s">
        <v>338</v>
      </c>
      <c r="D1741" s="10" t="s">
        <v>332</v>
      </c>
      <c r="E1741" s="25" t="s">
        <v>586</v>
      </c>
      <c r="F1741" s="20">
        <v>18101.5</v>
      </c>
      <c r="G1741" s="20">
        <v>17511.7</v>
      </c>
      <c r="H1741" s="20">
        <v>17461</v>
      </c>
      <c r="I1741" s="20"/>
      <c r="J1741" s="20"/>
      <c r="K1741" s="20"/>
      <c r="L1741" s="20">
        <f t="shared" si="5010"/>
        <v>18101.5</v>
      </c>
      <c r="M1741" s="20">
        <f t="shared" si="5011"/>
        <v>17511.7</v>
      </c>
      <c r="N1741" s="20">
        <f t="shared" si="5012"/>
        <v>17461</v>
      </c>
      <c r="O1741" s="20"/>
      <c r="P1741" s="20"/>
      <c r="Q1741" s="20"/>
      <c r="R1741" s="20">
        <f t="shared" si="5115"/>
        <v>18101.5</v>
      </c>
      <c r="S1741" s="20">
        <f t="shared" si="5116"/>
        <v>17511.7</v>
      </c>
      <c r="T1741" s="20">
        <f t="shared" si="5117"/>
        <v>17461</v>
      </c>
      <c r="U1741" s="20"/>
      <c r="V1741" s="20">
        <f t="shared" si="5051"/>
        <v>18101.5</v>
      </c>
      <c r="W1741" s="20"/>
      <c r="X1741" s="20"/>
      <c r="Y1741" s="20"/>
      <c r="Z1741" s="20">
        <f t="shared" si="5046"/>
        <v>18101.5</v>
      </c>
      <c r="AA1741" s="20">
        <f t="shared" si="5047"/>
        <v>17511.7</v>
      </c>
      <c r="AB1741" s="20">
        <f t="shared" si="5048"/>
        <v>17461</v>
      </c>
      <c r="AC1741" s="20"/>
      <c r="AD1741" s="20"/>
      <c r="AE1741" s="20"/>
      <c r="AF1741" s="20">
        <f t="shared" si="5013"/>
        <v>18101.5</v>
      </c>
      <c r="AG1741" s="20">
        <f t="shared" si="5014"/>
        <v>17511.7</v>
      </c>
      <c r="AH1741" s="20">
        <f t="shared" si="5015"/>
        <v>17461</v>
      </c>
      <c r="AI1741" s="20"/>
      <c r="AJ1741" s="20">
        <f t="shared" si="5016"/>
        <v>18101.5</v>
      </c>
      <c r="AK1741" s="20"/>
      <c r="AL1741" s="20"/>
      <c r="AM1741" s="20"/>
      <c r="AN1741" s="20">
        <f t="shared" si="5097"/>
        <v>18101.5</v>
      </c>
      <c r="AO1741" s="20">
        <f t="shared" si="5098"/>
        <v>17511.7</v>
      </c>
      <c r="AP1741" s="20">
        <f t="shared" si="5099"/>
        <v>17461</v>
      </c>
      <c r="AQ1741" s="20"/>
      <c r="AR1741" s="20"/>
      <c r="AS1741" s="20"/>
      <c r="AT1741" s="20">
        <f t="shared" si="5101"/>
        <v>18101.5</v>
      </c>
      <c r="AU1741" s="20">
        <f t="shared" si="5102"/>
        <v>17511.7</v>
      </c>
      <c r="AV1741" s="20">
        <f t="shared" si="5103"/>
        <v>17461</v>
      </c>
      <c r="AW1741" s="20"/>
      <c r="AX1741" s="20"/>
      <c r="AY1741" s="20"/>
      <c r="AZ1741" s="20">
        <f t="shared" si="5028"/>
        <v>18101.5</v>
      </c>
      <c r="BA1741" s="20">
        <f t="shared" si="5029"/>
        <v>17511.7</v>
      </c>
      <c r="BB1741" s="20">
        <f t="shared" si="5030"/>
        <v>17461</v>
      </c>
      <c r="BC1741" s="20"/>
      <c r="BD1741" s="20">
        <f t="shared" si="5017"/>
        <v>18101.5</v>
      </c>
      <c r="BE1741" s="20"/>
      <c r="BF1741" s="20"/>
      <c r="BG1741" s="20"/>
      <c r="BH1741" s="20">
        <f t="shared" si="5131"/>
        <v>18101.5</v>
      </c>
      <c r="BI1741" s="20">
        <f t="shared" si="5132"/>
        <v>17511.7</v>
      </c>
      <c r="BJ1741" s="20">
        <f t="shared" si="5133"/>
        <v>17461</v>
      </c>
      <c r="BK1741" s="20"/>
      <c r="BL1741" s="20"/>
      <c r="BM1741" s="20">
        <f t="shared" si="5135"/>
        <v>18101.5</v>
      </c>
      <c r="BN1741" s="20">
        <f t="shared" si="5136"/>
        <v>17511.7</v>
      </c>
      <c r="BO1741" s="20"/>
      <c r="BP1741" s="20"/>
      <c r="BQ1741" s="20"/>
      <c r="BR1741" s="20">
        <f t="shared" si="5186"/>
        <v>18101.5</v>
      </c>
      <c r="BS1741" s="20">
        <f t="shared" si="5187"/>
        <v>17511.7</v>
      </c>
      <c r="BT1741" s="20">
        <f t="shared" si="5188"/>
        <v>17461</v>
      </c>
      <c r="BU1741" s="20"/>
      <c r="BV1741" s="20">
        <f t="shared" si="5189"/>
        <v>18101.5</v>
      </c>
      <c r="BW1741" s="20"/>
      <c r="BX1741" s="20"/>
      <c r="BY1741" s="20">
        <f t="shared" si="5052"/>
        <v>18101.5</v>
      </c>
      <c r="BZ1741" s="20">
        <f t="shared" si="5053"/>
        <v>17511.7</v>
      </c>
      <c r="CA1741" s="20"/>
      <c r="CB1741" s="20">
        <f t="shared" si="5054"/>
        <v>18101.5</v>
      </c>
      <c r="CC1741" s="20"/>
      <c r="CD1741" s="20">
        <f t="shared" si="5049"/>
        <v>18101.5</v>
      </c>
      <c r="CE1741" s="20"/>
    </row>
    <row r="1742" spans="1:83" x14ac:dyDescent="0.25">
      <c r="A1742" s="10" t="s">
        <v>136</v>
      </c>
      <c r="B1742" s="19">
        <v>610</v>
      </c>
      <c r="C1742" s="10" t="s">
        <v>346</v>
      </c>
      <c r="D1742" s="10" t="s">
        <v>334</v>
      </c>
      <c r="E1742" s="25" t="s">
        <v>592</v>
      </c>
      <c r="F1742" s="20">
        <v>355.3</v>
      </c>
      <c r="G1742" s="20">
        <v>253.8</v>
      </c>
      <c r="H1742" s="20">
        <v>304.5</v>
      </c>
      <c r="I1742" s="20"/>
      <c r="J1742" s="20"/>
      <c r="K1742" s="20"/>
      <c r="L1742" s="20">
        <f t="shared" si="5010"/>
        <v>355.3</v>
      </c>
      <c r="M1742" s="20">
        <f t="shared" si="5011"/>
        <v>253.8</v>
      </c>
      <c r="N1742" s="20">
        <f t="shared" si="5012"/>
        <v>304.5</v>
      </c>
      <c r="O1742" s="20"/>
      <c r="P1742" s="20"/>
      <c r="Q1742" s="20"/>
      <c r="R1742" s="20">
        <f t="shared" si="5115"/>
        <v>355.3</v>
      </c>
      <c r="S1742" s="20">
        <f t="shared" si="5116"/>
        <v>253.8</v>
      </c>
      <c r="T1742" s="20">
        <f t="shared" si="5117"/>
        <v>304.5</v>
      </c>
      <c r="U1742" s="20"/>
      <c r="V1742" s="20">
        <f t="shared" si="5051"/>
        <v>355.3</v>
      </c>
      <c r="W1742" s="20"/>
      <c r="X1742" s="20"/>
      <c r="Y1742" s="20"/>
      <c r="Z1742" s="20">
        <f t="shared" si="5046"/>
        <v>355.3</v>
      </c>
      <c r="AA1742" s="20">
        <f t="shared" si="5047"/>
        <v>253.8</v>
      </c>
      <c r="AB1742" s="20">
        <f t="shared" si="5048"/>
        <v>304.5</v>
      </c>
      <c r="AC1742" s="20"/>
      <c r="AD1742" s="20"/>
      <c r="AE1742" s="20"/>
      <c r="AF1742" s="20">
        <f t="shared" si="5013"/>
        <v>355.3</v>
      </c>
      <c r="AG1742" s="20">
        <f t="shared" si="5014"/>
        <v>253.8</v>
      </c>
      <c r="AH1742" s="20">
        <f t="shared" si="5015"/>
        <v>304.5</v>
      </c>
      <c r="AI1742" s="20"/>
      <c r="AJ1742" s="20">
        <f t="shared" si="5016"/>
        <v>355.3</v>
      </c>
      <c r="AK1742" s="20"/>
      <c r="AL1742" s="20"/>
      <c r="AM1742" s="20"/>
      <c r="AN1742" s="20">
        <f t="shared" si="5097"/>
        <v>355.3</v>
      </c>
      <c r="AO1742" s="20">
        <f t="shared" si="5098"/>
        <v>253.8</v>
      </c>
      <c r="AP1742" s="20">
        <f t="shared" si="5099"/>
        <v>304.5</v>
      </c>
      <c r="AQ1742" s="20"/>
      <c r="AR1742" s="20"/>
      <c r="AS1742" s="20"/>
      <c r="AT1742" s="20">
        <f t="shared" si="5101"/>
        <v>355.3</v>
      </c>
      <c r="AU1742" s="20">
        <f t="shared" si="5102"/>
        <v>253.8</v>
      </c>
      <c r="AV1742" s="20">
        <f t="shared" si="5103"/>
        <v>304.5</v>
      </c>
      <c r="AW1742" s="20"/>
      <c r="AX1742" s="20"/>
      <c r="AY1742" s="20"/>
      <c r="AZ1742" s="20">
        <f t="shared" si="5028"/>
        <v>355.3</v>
      </c>
      <c r="BA1742" s="20">
        <f t="shared" si="5029"/>
        <v>253.8</v>
      </c>
      <c r="BB1742" s="20">
        <f t="shared" si="5030"/>
        <v>304.5</v>
      </c>
      <c r="BC1742" s="20"/>
      <c r="BD1742" s="20">
        <f t="shared" ref="BD1742:BD1813" si="5225">AZ1742+BC1742</f>
        <v>355.3</v>
      </c>
      <c r="BE1742" s="20"/>
      <c r="BF1742" s="20"/>
      <c r="BG1742" s="20"/>
      <c r="BH1742" s="20">
        <f t="shared" si="5131"/>
        <v>355.3</v>
      </c>
      <c r="BI1742" s="20">
        <f t="shared" si="5132"/>
        <v>253.8</v>
      </c>
      <c r="BJ1742" s="20">
        <f t="shared" si="5133"/>
        <v>304.5</v>
      </c>
      <c r="BK1742" s="20"/>
      <c r="BL1742" s="20"/>
      <c r="BM1742" s="20">
        <f t="shared" si="5135"/>
        <v>355.3</v>
      </c>
      <c r="BN1742" s="20">
        <f t="shared" si="5136"/>
        <v>253.8</v>
      </c>
      <c r="BO1742" s="20"/>
      <c r="BP1742" s="20"/>
      <c r="BQ1742" s="20"/>
      <c r="BR1742" s="20">
        <f t="shared" si="5186"/>
        <v>355.3</v>
      </c>
      <c r="BS1742" s="20">
        <f t="shared" si="5187"/>
        <v>253.8</v>
      </c>
      <c r="BT1742" s="20">
        <f t="shared" si="5188"/>
        <v>304.5</v>
      </c>
      <c r="BU1742" s="20"/>
      <c r="BV1742" s="20">
        <f t="shared" si="5189"/>
        <v>355.3</v>
      </c>
      <c r="BW1742" s="20"/>
      <c r="BX1742" s="20"/>
      <c r="BY1742" s="20">
        <f t="shared" si="5052"/>
        <v>355.3</v>
      </c>
      <c r="BZ1742" s="20">
        <f t="shared" si="5053"/>
        <v>253.8</v>
      </c>
      <c r="CA1742" s="20"/>
      <c r="CB1742" s="20">
        <f t="shared" si="5054"/>
        <v>355.3</v>
      </c>
      <c r="CC1742" s="20"/>
      <c r="CD1742" s="20">
        <f t="shared" si="5049"/>
        <v>355.3</v>
      </c>
      <c r="CE1742" s="20"/>
    </row>
    <row r="1743" spans="1:83" x14ac:dyDescent="0.25">
      <c r="A1743" s="10" t="s">
        <v>136</v>
      </c>
      <c r="B1743" s="19">
        <v>620</v>
      </c>
      <c r="C1743" s="10"/>
      <c r="D1743" s="10"/>
      <c r="E1743" s="25" t="s">
        <v>616</v>
      </c>
      <c r="F1743" s="20">
        <f>F1744+F1745</f>
        <v>114412.8</v>
      </c>
      <c r="G1743" s="20">
        <f t="shared" ref="G1743:K1743" si="5226">G1744+G1745</f>
        <v>114591.9</v>
      </c>
      <c r="H1743" s="20">
        <f t="shared" si="5226"/>
        <v>115315.3</v>
      </c>
      <c r="I1743" s="20">
        <f t="shared" si="5226"/>
        <v>0</v>
      </c>
      <c r="J1743" s="20">
        <f t="shared" si="5226"/>
        <v>0</v>
      </c>
      <c r="K1743" s="20">
        <f t="shared" si="5226"/>
        <v>0</v>
      </c>
      <c r="L1743" s="20">
        <f t="shared" si="5010"/>
        <v>114412.8</v>
      </c>
      <c r="M1743" s="20">
        <f t="shared" si="5011"/>
        <v>114591.9</v>
      </c>
      <c r="N1743" s="20">
        <f t="shared" si="5012"/>
        <v>115315.3</v>
      </c>
      <c r="O1743" s="20">
        <f t="shared" ref="O1743:Q1743" si="5227">O1744+O1745</f>
        <v>0</v>
      </c>
      <c r="P1743" s="20">
        <f t="shared" si="5227"/>
        <v>0</v>
      </c>
      <c r="Q1743" s="20">
        <f t="shared" si="5227"/>
        <v>0</v>
      </c>
      <c r="R1743" s="20">
        <f t="shared" si="5115"/>
        <v>114412.8</v>
      </c>
      <c r="S1743" s="20">
        <f t="shared" si="5116"/>
        <v>114591.9</v>
      </c>
      <c r="T1743" s="20">
        <f t="shared" si="5117"/>
        <v>115315.3</v>
      </c>
      <c r="U1743" s="20">
        <f t="shared" ref="U1743:CE1743" si="5228">U1744+U1745</f>
        <v>0</v>
      </c>
      <c r="V1743" s="20">
        <f t="shared" si="5051"/>
        <v>114412.8</v>
      </c>
      <c r="W1743" s="20">
        <f t="shared" ref="W1743:Y1743" si="5229">W1744+W1745</f>
        <v>0</v>
      </c>
      <c r="X1743" s="20">
        <f t="shared" si="5229"/>
        <v>0</v>
      </c>
      <c r="Y1743" s="20">
        <f t="shared" si="5229"/>
        <v>0</v>
      </c>
      <c r="Z1743" s="20">
        <f t="shared" si="5046"/>
        <v>114412.8</v>
      </c>
      <c r="AA1743" s="20">
        <f t="shared" si="5047"/>
        <v>114591.9</v>
      </c>
      <c r="AB1743" s="20">
        <f t="shared" si="5048"/>
        <v>115315.3</v>
      </c>
      <c r="AC1743" s="20">
        <f t="shared" ref="AC1743:AE1743" si="5230">AC1744+AC1745</f>
        <v>0</v>
      </c>
      <c r="AD1743" s="20">
        <f t="shared" si="5230"/>
        <v>0</v>
      </c>
      <c r="AE1743" s="20">
        <f t="shared" si="5230"/>
        <v>0</v>
      </c>
      <c r="AF1743" s="20">
        <f t="shared" si="5013"/>
        <v>114412.8</v>
      </c>
      <c r="AG1743" s="20">
        <f t="shared" si="5014"/>
        <v>114591.9</v>
      </c>
      <c r="AH1743" s="20">
        <f t="shared" si="5015"/>
        <v>115315.3</v>
      </c>
      <c r="AI1743" s="20">
        <f t="shared" ref="AI1743" si="5231">AI1744+AI1745</f>
        <v>0</v>
      </c>
      <c r="AJ1743" s="20">
        <f t="shared" si="5016"/>
        <v>114412.8</v>
      </c>
      <c r="AK1743" s="20">
        <f t="shared" ref="AK1743:AM1743" si="5232">AK1744+AK1745</f>
        <v>0</v>
      </c>
      <c r="AL1743" s="20">
        <f t="shared" si="5232"/>
        <v>0</v>
      </c>
      <c r="AM1743" s="20">
        <f t="shared" si="5232"/>
        <v>0</v>
      </c>
      <c r="AN1743" s="20">
        <f t="shared" si="5097"/>
        <v>114412.8</v>
      </c>
      <c r="AO1743" s="20">
        <f t="shared" si="5098"/>
        <v>114591.9</v>
      </c>
      <c r="AP1743" s="20">
        <f t="shared" si="5099"/>
        <v>115315.3</v>
      </c>
      <c r="AQ1743" s="20">
        <f t="shared" ref="AQ1743:AS1743" si="5233">AQ1744+AQ1745</f>
        <v>0</v>
      </c>
      <c r="AR1743" s="20">
        <f t="shared" si="5233"/>
        <v>0</v>
      </c>
      <c r="AS1743" s="20">
        <f t="shared" si="5233"/>
        <v>0</v>
      </c>
      <c r="AT1743" s="20">
        <f t="shared" si="5101"/>
        <v>114412.8</v>
      </c>
      <c r="AU1743" s="20">
        <f t="shared" si="5102"/>
        <v>114591.9</v>
      </c>
      <c r="AV1743" s="20">
        <f t="shared" si="5103"/>
        <v>115315.3</v>
      </c>
      <c r="AW1743" s="20">
        <f t="shared" ref="AW1743:AY1743" si="5234">AW1744+AW1745</f>
        <v>0</v>
      </c>
      <c r="AX1743" s="20">
        <f t="shared" si="5234"/>
        <v>0</v>
      </c>
      <c r="AY1743" s="20">
        <f t="shared" si="5234"/>
        <v>0</v>
      </c>
      <c r="AZ1743" s="20">
        <f t="shared" si="5028"/>
        <v>114412.8</v>
      </c>
      <c r="BA1743" s="20">
        <f t="shared" si="5029"/>
        <v>114591.9</v>
      </c>
      <c r="BB1743" s="20">
        <f t="shared" si="5030"/>
        <v>115315.3</v>
      </c>
      <c r="BC1743" s="20">
        <f t="shared" ref="BC1743" si="5235">BC1744+BC1745</f>
        <v>0</v>
      </c>
      <c r="BD1743" s="20">
        <f t="shared" si="5225"/>
        <v>114412.8</v>
      </c>
      <c r="BE1743" s="20">
        <f t="shared" ref="BE1743:BG1743" si="5236">BE1744+BE1745</f>
        <v>0</v>
      </c>
      <c r="BF1743" s="20">
        <f t="shared" si="5236"/>
        <v>0</v>
      </c>
      <c r="BG1743" s="20">
        <f t="shared" si="5236"/>
        <v>0</v>
      </c>
      <c r="BH1743" s="20">
        <f t="shared" si="5131"/>
        <v>114412.8</v>
      </c>
      <c r="BI1743" s="20">
        <f t="shared" si="5132"/>
        <v>114591.9</v>
      </c>
      <c r="BJ1743" s="20">
        <f t="shared" si="5133"/>
        <v>115315.3</v>
      </c>
      <c r="BK1743" s="20">
        <f t="shared" ref="BK1743:BL1743" si="5237">BK1744+BK1745</f>
        <v>0</v>
      </c>
      <c r="BL1743" s="20">
        <f t="shared" si="5237"/>
        <v>0</v>
      </c>
      <c r="BM1743" s="20">
        <f t="shared" si="5135"/>
        <v>114412.8</v>
      </c>
      <c r="BN1743" s="20">
        <f t="shared" si="5136"/>
        <v>114591.9</v>
      </c>
      <c r="BO1743" s="20">
        <f t="shared" ref="BO1743:BQ1743" si="5238">BO1744+BO1745</f>
        <v>0</v>
      </c>
      <c r="BP1743" s="20">
        <f t="shared" si="5238"/>
        <v>0</v>
      </c>
      <c r="BQ1743" s="20">
        <f t="shared" si="5238"/>
        <v>0</v>
      </c>
      <c r="BR1743" s="20">
        <f t="shared" si="5186"/>
        <v>114412.8</v>
      </c>
      <c r="BS1743" s="20">
        <f t="shared" si="5187"/>
        <v>114591.9</v>
      </c>
      <c r="BT1743" s="20">
        <f t="shared" si="5188"/>
        <v>115315.3</v>
      </c>
      <c r="BU1743" s="20">
        <f t="shared" ref="BU1743" si="5239">BU1744+BU1745</f>
        <v>0</v>
      </c>
      <c r="BV1743" s="20">
        <f t="shared" si="5189"/>
        <v>114412.8</v>
      </c>
      <c r="BW1743" s="20">
        <f t="shared" ref="BW1743:BX1743" si="5240">BW1744+BW1745</f>
        <v>0</v>
      </c>
      <c r="BX1743" s="20">
        <f t="shared" si="5240"/>
        <v>0</v>
      </c>
      <c r="BY1743" s="20">
        <f t="shared" si="5052"/>
        <v>114412.8</v>
      </c>
      <c r="BZ1743" s="20">
        <f t="shared" si="5053"/>
        <v>114591.9</v>
      </c>
      <c r="CA1743" s="20">
        <f t="shared" ref="CA1743" si="5241">CA1744+CA1745</f>
        <v>0</v>
      </c>
      <c r="CB1743" s="20">
        <f t="shared" si="5054"/>
        <v>114412.8</v>
      </c>
      <c r="CC1743" s="20">
        <f t="shared" ref="CC1743" si="5242">CC1744+CC1745</f>
        <v>0</v>
      </c>
      <c r="CD1743" s="20">
        <f t="shared" si="5049"/>
        <v>114412.8</v>
      </c>
      <c r="CE1743" s="20">
        <f t="shared" si="5228"/>
        <v>0</v>
      </c>
    </row>
    <row r="1744" spans="1:83" x14ac:dyDescent="0.25">
      <c r="A1744" s="10" t="s">
        <v>136</v>
      </c>
      <c r="B1744" s="19">
        <v>620</v>
      </c>
      <c r="C1744" s="10" t="s">
        <v>338</v>
      </c>
      <c r="D1744" s="10" t="s">
        <v>332</v>
      </c>
      <c r="E1744" s="25" t="s">
        <v>586</v>
      </c>
      <c r="F1744" s="20">
        <v>108627.3</v>
      </c>
      <c r="G1744" s="20">
        <v>109709.7</v>
      </c>
      <c r="H1744" s="20">
        <v>110280.8</v>
      </c>
      <c r="I1744" s="20"/>
      <c r="J1744" s="20"/>
      <c r="K1744" s="20"/>
      <c r="L1744" s="20">
        <f t="shared" si="5010"/>
        <v>108627.3</v>
      </c>
      <c r="M1744" s="20">
        <f t="shared" si="5011"/>
        <v>109709.7</v>
      </c>
      <c r="N1744" s="20">
        <f t="shared" si="5012"/>
        <v>110280.8</v>
      </c>
      <c r="O1744" s="20"/>
      <c r="P1744" s="20"/>
      <c r="Q1744" s="20"/>
      <c r="R1744" s="20">
        <f t="shared" si="5115"/>
        <v>108627.3</v>
      </c>
      <c r="S1744" s="20">
        <f t="shared" si="5116"/>
        <v>109709.7</v>
      </c>
      <c r="T1744" s="20">
        <f t="shared" si="5117"/>
        <v>110280.8</v>
      </c>
      <c r="U1744" s="20"/>
      <c r="V1744" s="20">
        <f t="shared" si="5051"/>
        <v>108627.3</v>
      </c>
      <c r="W1744" s="20"/>
      <c r="X1744" s="20"/>
      <c r="Y1744" s="20"/>
      <c r="Z1744" s="20">
        <f t="shared" si="5046"/>
        <v>108627.3</v>
      </c>
      <c r="AA1744" s="20">
        <f t="shared" si="5047"/>
        <v>109709.7</v>
      </c>
      <c r="AB1744" s="20">
        <f t="shared" si="5048"/>
        <v>110280.8</v>
      </c>
      <c r="AC1744" s="20"/>
      <c r="AD1744" s="20"/>
      <c r="AE1744" s="20"/>
      <c r="AF1744" s="20">
        <f t="shared" si="5013"/>
        <v>108627.3</v>
      </c>
      <c r="AG1744" s="20">
        <f t="shared" si="5014"/>
        <v>109709.7</v>
      </c>
      <c r="AH1744" s="20">
        <f t="shared" si="5015"/>
        <v>110280.8</v>
      </c>
      <c r="AI1744" s="20"/>
      <c r="AJ1744" s="20">
        <f t="shared" si="5016"/>
        <v>108627.3</v>
      </c>
      <c r="AK1744" s="20"/>
      <c r="AL1744" s="20"/>
      <c r="AM1744" s="20"/>
      <c r="AN1744" s="20">
        <f t="shared" si="5097"/>
        <v>108627.3</v>
      </c>
      <c r="AO1744" s="20">
        <f t="shared" si="5098"/>
        <v>109709.7</v>
      </c>
      <c r="AP1744" s="20">
        <f t="shared" si="5099"/>
        <v>110280.8</v>
      </c>
      <c r="AQ1744" s="20"/>
      <c r="AR1744" s="20"/>
      <c r="AS1744" s="20"/>
      <c r="AT1744" s="20">
        <f t="shared" si="5101"/>
        <v>108627.3</v>
      </c>
      <c r="AU1744" s="20">
        <f t="shared" si="5102"/>
        <v>109709.7</v>
      </c>
      <c r="AV1744" s="20">
        <f t="shared" si="5103"/>
        <v>110280.8</v>
      </c>
      <c r="AW1744" s="20"/>
      <c r="AX1744" s="20"/>
      <c r="AY1744" s="20"/>
      <c r="AZ1744" s="20">
        <f t="shared" ref="AZ1744:AZ1815" si="5243">AT1744+AW1744</f>
        <v>108627.3</v>
      </c>
      <c r="BA1744" s="20">
        <f t="shared" ref="BA1744:BA1815" si="5244">AU1744+AX1744</f>
        <v>109709.7</v>
      </c>
      <c r="BB1744" s="20">
        <f t="shared" ref="BB1744:BB1815" si="5245">AV1744+AY1744</f>
        <v>110280.8</v>
      </c>
      <c r="BC1744" s="20"/>
      <c r="BD1744" s="20">
        <f t="shared" si="5225"/>
        <v>108627.3</v>
      </c>
      <c r="BE1744" s="20"/>
      <c r="BF1744" s="20"/>
      <c r="BG1744" s="20"/>
      <c r="BH1744" s="20">
        <f t="shared" si="5131"/>
        <v>108627.3</v>
      </c>
      <c r="BI1744" s="20">
        <f t="shared" si="5132"/>
        <v>109709.7</v>
      </c>
      <c r="BJ1744" s="20">
        <f t="shared" si="5133"/>
        <v>110280.8</v>
      </c>
      <c r="BK1744" s="20"/>
      <c r="BL1744" s="20"/>
      <c r="BM1744" s="20">
        <f t="shared" si="5135"/>
        <v>108627.3</v>
      </c>
      <c r="BN1744" s="20">
        <f t="shared" si="5136"/>
        <v>109709.7</v>
      </c>
      <c r="BO1744" s="20"/>
      <c r="BP1744" s="20"/>
      <c r="BQ1744" s="20"/>
      <c r="BR1744" s="20">
        <f t="shared" si="5186"/>
        <v>108627.3</v>
      </c>
      <c r="BS1744" s="20">
        <f t="shared" si="5187"/>
        <v>109709.7</v>
      </c>
      <c r="BT1744" s="20">
        <f t="shared" si="5188"/>
        <v>110280.8</v>
      </c>
      <c r="BU1744" s="20"/>
      <c r="BV1744" s="20">
        <f t="shared" si="5189"/>
        <v>108627.3</v>
      </c>
      <c r="BW1744" s="20"/>
      <c r="BX1744" s="20"/>
      <c r="BY1744" s="20">
        <f t="shared" si="5052"/>
        <v>108627.3</v>
      </c>
      <c r="BZ1744" s="20">
        <f t="shared" si="5053"/>
        <v>109709.7</v>
      </c>
      <c r="CA1744" s="20"/>
      <c r="CB1744" s="20">
        <f t="shared" si="5054"/>
        <v>108627.3</v>
      </c>
      <c r="CC1744" s="20"/>
      <c r="CD1744" s="20">
        <f t="shared" ref="CD1744:CD1807" si="5246">CB1744+CC1744</f>
        <v>108627.3</v>
      </c>
      <c r="CE1744" s="20"/>
    </row>
    <row r="1745" spans="1:84" x14ac:dyDescent="0.25">
      <c r="A1745" s="10" t="s">
        <v>136</v>
      </c>
      <c r="B1745" s="19">
        <v>620</v>
      </c>
      <c r="C1745" s="10" t="s">
        <v>346</v>
      </c>
      <c r="D1745" s="10" t="s">
        <v>334</v>
      </c>
      <c r="E1745" s="25" t="s">
        <v>592</v>
      </c>
      <c r="F1745" s="20">
        <v>5785.5</v>
      </c>
      <c r="G1745" s="20">
        <v>4882.2</v>
      </c>
      <c r="H1745" s="20">
        <v>5034.5</v>
      </c>
      <c r="I1745" s="20"/>
      <c r="J1745" s="20"/>
      <c r="K1745" s="20"/>
      <c r="L1745" s="20">
        <f t="shared" si="5010"/>
        <v>5785.5</v>
      </c>
      <c r="M1745" s="20">
        <f t="shared" si="5011"/>
        <v>4882.2</v>
      </c>
      <c r="N1745" s="20">
        <f t="shared" si="5012"/>
        <v>5034.5</v>
      </c>
      <c r="O1745" s="20"/>
      <c r="P1745" s="20"/>
      <c r="Q1745" s="20"/>
      <c r="R1745" s="20">
        <f t="shared" si="5115"/>
        <v>5785.5</v>
      </c>
      <c r="S1745" s="20">
        <f t="shared" si="5116"/>
        <v>4882.2</v>
      </c>
      <c r="T1745" s="20">
        <f t="shared" si="5117"/>
        <v>5034.5</v>
      </c>
      <c r="U1745" s="20"/>
      <c r="V1745" s="20">
        <f t="shared" si="5051"/>
        <v>5785.5</v>
      </c>
      <c r="W1745" s="20"/>
      <c r="X1745" s="20"/>
      <c r="Y1745" s="20"/>
      <c r="Z1745" s="20">
        <f t="shared" si="5046"/>
        <v>5785.5</v>
      </c>
      <c r="AA1745" s="20">
        <f t="shared" si="5047"/>
        <v>4882.2</v>
      </c>
      <c r="AB1745" s="20">
        <f t="shared" si="5048"/>
        <v>5034.5</v>
      </c>
      <c r="AC1745" s="20"/>
      <c r="AD1745" s="20"/>
      <c r="AE1745" s="20"/>
      <c r="AF1745" s="20">
        <f t="shared" ref="AF1745:AF1831" si="5247">Z1745+AC1745</f>
        <v>5785.5</v>
      </c>
      <c r="AG1745" s="20">
        <f t="shared" ref="AG1745:AG1831" si="5248">AA1745+AD1745</f>
        <v>4882.2</v>
      </c>
      <c r="AH1745" s="20">
        <f t="shared" ref="AH1745:AH1831" si="5249">AB1745+AE1745</f>
        <v>5034.5</v>
      </c>
      <c r="AI1745" s="20"/>
      <c r="AJ1745" s="20">
        <f t="shared" ref="AJ1745:AJ1831" si="5250">AF1745+AI1745</f>
        <v>5785.5</v>
      </c>
      <c r="AK1745" s="20"/>
      <c r="AL1745" s="20"/>
      <c r="AM1745" s="20"/>
      <c r="AN1745" s="20">
        <f t="shared" si="5097"/>
        <v>5785.5</v>
      </c>
      <c r="AO1745" s="20">
        <f t="shared" si="5098"/>
        <v>4882.2</v>
      </c>
      <c r="AP1745" s="20">
        <f t="shared" si="5099"/>
        <v>5034.5</v>
      </c>
      <c r="AQ1745" s="20"/>
      <c r="AR1745" s="20"/>
      <c r="AS1745" s="20"/>
      <c r="AT1745" s="20">
        <f t="shared" si="5101"/>
        <v>5785.5</v>
      </c>
      <c r="AU1745" s="20">
        <f t="shared" si="5102"/>
        <v>4882.2</v>
      </c>
      <c r="AV1745" s="20">
        <f t="shared" si="5103"/>
        <v>5034.5</v>
      </c>
      <c r="AW1745" s="20"/>
      <c r="AX1745" s="20"/>
      <c r="AY1745" s="20"/>
      <c r="AZ1745" s="20">
        <f t="shared" si="5243"/>
        <v>5785.5</v>
      </c>
      <c r="BA1745" s="20">
        <f t="shared" si="5244"/>
        <v>4882.2</v>
      </c>
      <c r="BB1745" s="20">
        <f t="shared" si="5245"/>
        <v>5034.5</v>
      </c>
      <c r="BC1745" s="20"/>
      <c r="BD1745" s="20">
        <f t="shared" si="5225"/>
        <v>5785.5</v>
      </c>
      <c r="BE1745" s="20"/>
      <c r="BF1745" s="20"/>
      <c r="BG1745" s="20"/>
      <c r="BH1745" s="20">
        <f t="shared" si="5131"/>
        <v>5785.5</v>
      </c>
      <c r="BI1745" s="20">
        <f t="shared" si="5132"/>
        <v>4882.2</v>
      </c>
      <c r="BJ1745" s="20">
        <f t="shared" si="5133"/>
        <v>5034.5</v>
      </c>
      <c r="BK1745" s="20"/>
      <c r="BL1745" s="20"/>
      <c r="BM1745" s="20">
        <f t="shared" si="5135"/>
        <v>5785.5</v>
      </c>
      <c r="BN1745" s="20">
        <f t="shared" si="5136"/>
        <v>4882.2</v>
      </c>
      <c r="BO1745" s="20"/>
      <c r="BP1745" s="20"/>
      <c r="BQ1745" s="20"/>
      <c r="BR1745" s="20">
        <f t="shared" si="5186"/>
        <v>5785.5</v>
      </c>
      <c r="BS1745" s="20">
        <f t="shared" si="5187"/>
        <v>4882.2</v>
      </c>
      <c r="BT1745" s="20">
        <f t="shared" si="5188"/>
        <v>5034.5</v>
      </c>
      <c r="BU1745" s="20"/>
      <c r="BV1745" s="20">
        <f t="shared" si="5189"/>
        <v>5785.5</v>
      </c>
      <c r="BW1745" s="20"/>
      <c r="BX1745" s="20"/>
      <c r="BY1745" s="20">
        <f t="shared" si="5052"/>
        <v>5785.5</v>
      </c>
      <c r="BZ1745" s="20">
        <f t="shared" si="5053"/>
        <v>4882.2</v>
      </c>
      <c r="CA1745" s="20"/>
      <c r="CB1745" s="20">
        <f t="shared" si="5054"/>
        <v>5785.5</v>
      </c>
      <c r="CC1745" s="20"/>
      <c r="CD1745" s="20">
        <f t="shared" si="5246"/>
        <v>5785.5</v>
      </c>
      <c r="CE1745" s="20"/>
    </row>
    <row r="1746" spans="1:84" ht="126" x14ac:dyDescent="0.25">
      <c r="A1746" s="10" t="s">
        <v>138</v>
      </c>
      <c r="B1746" s="19"/>
      <c r="C1746" s="10"/>
      <c r="D1746" s="10"/>
      <c r="E1746" s="25" t="s">
        <v>1093</v>
      </c>
      <c r="F1746" s="20">
        <f>F1747+F1750</f>
        <v>736.9</v>
      </c>
      <c r="G1746" s="20">
        <f t="shared" ref="G1746:K1746" si="5251">G1747+G1750</f>
        <v>736.9</v>
      </c>
      <c r="H1746" s="20">
        <f t="shared" si="5251"/>
        <v>736.9</v>
      </c>
      <c r="I1746" s="20">
        <f t="shared" si="5251"/>
        <v>0</v>
      </c>
      <c r="J1746" s="20">
        <f t="shared" si="5251"/>
        <v>0</v>
      </c>
      <c r="K1746" s="20">
        <f t="shared" si="5251"/>
        <v>0</v>
      </c>
      <c r="L1746" s="20">
        <f t="shared" si="5010"/>
        <v>736.9</v>
      </c>
      <c r="M1746" s="20">
        <f t="shared" si="5011"/>
        <v>736.9</v>
      </c>
      <c r="N1746" s="20">
        <f t="shared" si="5012"/>
        <v>736.9</v>
      </c>
      <c r="O1746" s="20">
        <f t="shared" ref="O1746:Q1746" si="5252">O1747+O1750</f>
        <v>0</v>
      </c>
      <c r="P1746" s="20">
        <f t="shared" si="5252"/>
        <v>0</v>
      </c>
      <c r="Q1746" s="20">
        <f t="shared" si="5252"/>
        <v>0</v>
      </c>
      <c r="R1746" s="20">
        <f t="shared" si="5115"/>
        <v>736.9</v>
      </c>
      <c r="S1746" s="20">
        <f t="shared" si="5116"/>
        <v>736.9</v>
      </c>
      <c r="T1746" s="20">
        <f t="shared" si="5117"/>
        <v>736.9</v>
      </c>
      <c r="U1746" s="20">
        <f t="shared" ref="U1746:CE1746" si="5253">U1747+U1750</f>
        <v>0</v>
      </c>
      <c r="V1746" s="20">
        <f t="shared" si="5051"/>
        <v>736.9</v>
      </c>
      <c r="W1746" s="20">
        <f t="shared" ref="W1746:Y1746" si="5254">W1747+W1750</f>
        <v>0</v>
      </c>
      <c r="X1746" s="20">
        <f t="shared" si="5254"/>
        <v>0</v>
      </c>
      <c r="Y1746" s="20">
        <f t="shared" si="5254"/>
        <v>0</v>
      </c>
      <c r="Z1746" s="20">
        <f t="shared" si="5046"/>
        <v>736.9</v>
      </c>
      <c r="AA1746" s="20">
        <f t="shared" si="5047"/>
        <v>736.9</v>
      </c>
      <c r="AB1746" s="20">
        <f t="shared" si="5048"/>
        <v>736.9</v>
      </c>
      <c r="AC1746" s="20">
        <f t="shared" ref="AC1746:AE1746" si="5255">AC1747+AC1750</f>
        <v>0</v>
      </c>
      <c r="AD1746" s="20">
        <f t="shared" si="5255"/>
        <v>0</v>
      </c>
      <c r="AE1746" s="20">
        <f t="shared" si="5255"/>
        <v>0</v>
      </c>
      <c r="AF1746" s="20">
        <f t="shared" si="5247"/>
        <v>736.9</v>
      </c>
      <c r="AG1746" s="20">
        <f t="shared" si="5248"/>
        <v>736.9</v>
      </c>
      <c r="AH1746" s="20">
        <f t="shared" si="5249"/>
        <v>736.9</v>
      </c>
      <c r="AI1746" s="20">
        <f t="shared" ref="AI1746" si="5256">AI1747+AI1750</f>
        <v>0</v>
      </c>
      <c r="AJ1746" s="20">
        <f t="shared" si="5250"/>
        <v>736.9</v>
      </c>
      <c r="AK1746" s="20">
        <f t="shared" ref="AK1746:AM1746" si="5257">AK1747+AK1750</f>
        <v>0</v>
      </c>
      <c r="AL1746" s="20">
        <f t="shared" si="5257"/>
        <v>0</v>
      </c>
      <c r="AM1746" s="20">
        <f t="shared" si="5257"/>
        <v>0</v>
      </c>
      <c r="AN1746" s="20">
        <f t="shared" si="5097"/>
        <v>736.9</v>
      </c>
      <c r="AO1746" s="20">
        <f t="shared" si="5098"/>
        <v>736.9</v>
      </c>
      <c r="AP1746" s="20">
        <f t="shared" si="5099"/>
        <v>736.9</v>
      </c>
      <c r="AQ1746" s="20">
        <f t="shared" ref="AQ1746:AS1746" si="5258">AQ1747+AQ1750</f>
        <v>0</v>
      </c>
      <c r="AR1746" s="20">
        <f t="shared" si="5258"/>
        <v>0</v>
      </c>
      <c r="AS1746" s="20">
        <f t="shared" si="5258"/>
        <v>0</v>
      </c>
      <c r="AT1746" s="20">
        <f t="shared" si="5101"/>
        <v>736.9</v>
      </c>
      <c r="AU1746" s="20">
        <f t="shared" si="5102"/>
        <v>736.9</v>
      </c>
      <c r="AV1746" s="20">
        <f t="shared" si="5103"/>
        <v>736.9</v>
      </c>
      <c r="AW1746" s="20">
        <f t="shared" ref="AW1746:AY1746" si="5259">AW1747+AW1750</f>
        <v>0</v>
      </c>
      <c r="AX1746" s="20">
        <f t="shared" si="5259"/>
        <v>0</v>
      </c>
      <c r="AY1746" s="20">
        <f t="shared" si="5259"/>
        <v>0</v>
      </c>
      <c r="AZ1746" s="20">
        <f t="shared" si="5243"/>
        <v>736.9</v>
      </c>
      <c r="BA1746" s="20">
        <f t="shared" si="5244"/>
        <v>736.9</v>
      </c>
      <c r="BB1746" s="20">
        <f t="shared" si="5245"/>
        <v>736.9</v>
      </c>
      <c r="BC1746" s="20">
        <f t="shared" ref="BC1746" si="5260">BC1747+BC1750</f>
        <v>0</v>
      </c>
      <c r="BD1746" s="20">
        <f t="shared" si="5225"/>
        <v>736.9</v>
      </c>
      <c r="BE1746" s="20">
        <f t="shared" ref="BE1746:BG1746" si="5261">BE1747+BE1750</f>
        <v>0</v>
      </c>
      <c r="BF1746" s="20">
        <f t="shared" si="5261"/>
        <v>0</v>
      </c>
      <c r="BG1746" s="20">
        <f t="shared" si="5261"/>
        <v>0</v>
      </c>
      <c r="BH1746" s="20">
        <f t="shared" si="5131"/>
        <v>736.9</v>
      </c>
      <c r="BI1746" s="20">
        <f t="shared" si="5132"/>
        <v>736.9</v>
      </c>
      <c r="BJ1746" s="20">
        <f t="shared" si="5133"/>
        <v>736.9</v>
      </c>
      <c r="BK1746" s="20">
        <f t="shared" ref="BK1746:BL1746" si="5262">BK1747+BK1750</f>
        <v>0</v>
      </c>
      <c r="BL1746" s="20">
        <f t="shared" si="5262"/>
        <v>0</v>
      </c>
      <c r="BM1746" s="20">
        <f t="shared" si="5135"/>
        <v>736.9</v>
      </c>
      <c r="BN1746" s="20">
        <f t="shared" si="5136"/>
        <v>736.9</v>
      </c>
      <c r="BO1746" s="20">
        <f t="shared" ref="BO1746:BQ1746" si="5263">BO1747+BO1750</f>
        <v>0</v>
      </c>
      <c r="BP1746" s="20">
        <f t="shared" si="5263"/>
        <v>0</v>
      </c>
      <c r="BQ1746" s="20">
        <f t="shared" si="5263"/>
        <v>0</v>
      </c>
      <c r="BR1746" s="20">
        <f t="shared" si="5186"/>
        <v>736.9</v>
      </c>
      <c r="BS1746" s="20">
        <f t="shared" si="5187"/>
        <v>736.9</v>
      </c>
      <c r="BT1746" s="20">
        <f t="shared" si="5188"/>
        <v>736.9</v>
      </c>
      <c r="BU1746" s="20">
        <f t="shared" ref="BU1746" si="5264">BU1747+BU1750</f>
        <v>0</v>
      </c>
      <c r="BV1746" s="20">
        <f t="shared" si="5189"/>
        <v>736.9</v>
      </c>
      <c r="BW1746" s="20">
        <f t="shared" ref="BW1746:BX1746" si="5265">BW1747+BW1750</f>
        <v>0</v>
      </c>
      <c r="BX1746" s="20">
        <f t="shared" si="5265"/>
        <v>0</v>
      </c>
      <c r="BY1746" s="20">
        <f t="shared" si="5052"/>
        <v>736.9</v>
      </c>
      <c r="BZ1746" s="20">
        <f t="shared" si="5053"/>
        <v>736.9</v>
      </c>
      <c r="CA1746" s="20">
        <f t="shared" ref="CA1746" si="5266">CA1747+CA1750</f>
        <v>0</v>
      </c>
      <c r="CB1746" s="20">
        <f t="shared" si="5054"/>
        <v>736.9</v>
      </c>
      <c r="CC1746" s="20">
        <f t="shared" ref="CC1746" si="5267">CC1747+CC1750</f>
        <v>0</v>
      </c>
      <c r="CD1746" s="20">
        <f t="shared" si="5246"/>
        <v>736.9</v>
      </c>
      <c r="CE1746" s="20">
        <f t="shared" si="5253"/>
        <v>0</v>
      </c>
    </row>
    <row r="1747" spans="1:84" ht="31.5" x14ac:dyDescent="0.25">
      <c r="A1747" s="10" t="s">
        <v>138</v>
      </c>
      <c r="B1747" s="19">
        <v>300</v>
      </c>
      <c r="C1747" s="10"/>
      <c r="D1747" s="10"/>
      <c r="E1747" s="25" t="s">
        <v>604</v>
      </c>
      <c r="F1747" s="20">
        <f>F1748</f>
        <v>622.4</v>
      </c>
      <c r="G1747" s="20">
        <f t="shared" ref="G1747:CE1748" si="5268">G1748</f>
        <v>622.4</v>
      </c>
      <c r="H1747" s="20">
        <f t="shared" si="5268"/>
        <v>622.4</v>
      </c>
      <c r="I1747" s="20">
        <f t="shared" si="5268"/>
        <v>0</v>
      </c>
      <c r="J1747" s="20">
        <f t="shared" si="5268"/>
        <v>0</v>
      </c>
      <c r="K1747" s="20">
        <f t="shared" si="5268"/>
        <v>0</v>
      </c>
      <c r="L1747" s="20">
        <f t="shared" si="5010"/>
        <v>622.4</v>
      </c>
      <c r="M1747" s="20">
        <f t="shared" si="5011"/>
        <v>622.4</v>
      </c>
      <c r="N1747" s="20">
        <f t="shared" si="5012"/>
        <v>622.4</v>
      </c>
      <c r="O1747" s="20">
        <f t="shared" si="5268"/>
        <v>0</v>
      </c>
      <c r="P1747" s="20">
        <f t="shared" si="5268"/>
        <v>0</v>
      </c>
      <c r="Q1747" s="20">
        <f t="shared" si="5268"/>
        <v>0</v>
      </c>
      <c r="R1747" s="20">
        <f t="shared" si="5115"/>
        <v>622.4</v>
      </c>
      <c r="S1747" s="20">
        <f t="shared" si="5116"/>
        <v>622.4</v>
      </c>
      <c r="T1747" s="20">
        <f t="shared" si="5117"/>
        <v>622.4</v>
      </c>
      <c r="U1747" s="20">
        <f t="shared" si="5268"/>
        <v>0</v>
      </c>
      <c r="V1747" s="20">
        <f t="shared" si="5051"/>
        <v>622.4</v>
      </c>
      <c r="W1747" s="20">
        <f t="shared" si="5268"/>
        <v>0</v>
      </c>
      <c r="X1747" s="20">
        <f t="shared" si="5268"/>
        <v>0</v>
      </c>
      <c r="Y1747" s="20">
        <f t="shared" si="5268"/>
        <v>0</v>
      </c>
      <c r="Z1747" s="20">
        <f t="shared" si="5046"/>
        <v>622.4</v>
      </c>
      <c r="AA1747" s="20">
        <f t="shared" si="5047"/>
        <v>622.4</v>
      </c>
      <c r="AB1747" s="20">
        <f t="shared" si="5048"/>
        <v>622.4</v>
      </c>
      <c r="AC1747" s="20">
        <f t="shared" si="5268"/>
        <v>0</v>
      </c>
      <c r="AD1747" s="20">
        <f t="shared" si="5268"/>
        <v>0</v>
      </c>
      <c r="AE1747" s="20">
        <f t="shared" si="5268"/>
        <v>0</v>
      </c>
      <c r="AF1747" s="20">
        <f t="shared" si="5247"/>
        <v>622.4</v>
      </c>
      <c r="AG1747" s="20">
        <f t="shared" si="5248"/>
        <v>622.4</v>
      </c>
      <c r="AH1747" s="20">
        <f t="shared" si="5249"/>
        <v>622.4</v>
      </c>
      <c r="AI1747" s="20">
        <f t="shared" si="5268"/>
        <v>0</v>
      </c>
      <c r="AJ1747" s="20">
        <f t="shared" si="5250"/>
        <v>622.4</v>
      </c>
      <c r="AK1747" s="20">
        <f t="shared" si="5268"/>
        <v>0</v>
      </c>
      <c r="AL1747" s="20">
        <f t="shared" si="5268"/>
        <v>0</v>
      </c>
      <c r="AM1747" s="20">
        <f t="shared" si="5268"/>
        <v>0</v>
      </c>
      <c r="AN1747" s="20">
        <f t="shared" si="5097"/>
        <v>622.4</v>
      </c>
      <c r="AO1747" s="20">
        <f t="shared" si="5098"/>
        <v>622.4</v>
      </c>
      <c r="AP1747" s="20">
        <f t="shared" si="5099"/>
        <v>622.4</v>
      </c>
      <c r="AQ1747" s="20">
        <f t="shared" si="5268"/>
        <v>0</v>
      </c>
      <c r="AR1747" s="20">
        <f t="shared" si="5268"/>
        <v>0</v>
      </c>
      <c r="AS1747" s="20">
        <f t="shared" si="5268"/>
        <v>0</v>
      </c>
      <c r="AT1747" s="20">
        <f t="shared" si="5101"/>
        <v>622.4</v>
      </c>
      <c r="AU1747" s="20">
        <f t="shared" si="5102"/>
        <v>622.4</v>
      </c>
      <c r="AV1747" s="20">
        <f t="shared" si="5103"/>
        <v>622.4</v>
      </c>
      <c r="AW1747" s="20">
        <f t="shared" si="5268"/>
        <v>0</v>
      </c>
      <c r="AX1747" s="20">
        <f t="shared" si="5268"/>
        <v>0</v>
      </c>
      <c r="AY1747" s="20">
        <f t="shared" si="5268"/>
        <v>0</v>
      </c>
      <c r="AZ1747" s="20">
        <f t="shared" si="5243"/>
        <v>622.4</v>
      </c>
      <c r="BA1747" s="20">
        <f t="shared" si="5244"/>
        <v>622.4</v>
      </c>
      <c r="BB1747" s="20">
        <f t="shared" si="5245"/>
        <v>622.4</v>
      </c>
      <c r="BC1747" s="20">
        <f t="shared" si="5268"/>
        <v>0</v>
      </c>
      <c r="BD1747" s="20">
        <f t="shared" si="5225"/>
        <v>622.4</v>
      </c>
      <c r="BE1747" s="20">
        <f t="shared" si="5268"/>
        <v>0</v>
      </c>
      <c r="BF1747" s="20">
        <f t="shared" si="5268"/>
        <v>0</v>
      </c>
      <c r="BG1747" s="20">
        <f t="shared" si="5268"/>
        <v>0</v>
      </c>
      <c r="BH1747" s="20">
        <f t="shared" si="5131"/>
        <v>622.4</v>
      </c>
      <c r="BI1747" s="20">
        <f t="shared" si="5132"/>
        <v>622.4</v>
      </c>
      <c r="BJ1747" s="20">
        <f t="shared" si="5133"/>
        <v>622.4</v>
      </c>
      <c r="BK1747" s="20">
        <f t="shared" si="5268"/>
        <v>0</v>
      </c>
      <c r="BL1747" s="20">
        <f t="shared" si="5268"/>
        <v>0</v>
      </c>
      <c r="BM1747" s="20">
        <f t="shared" si="5135"/>
        <v>622.4</v>
      </c>
      <c r="BN1747" s="20">
        <f t="shared" si="5136"/>
        <v>622.4</v>
      </c>
      <c r="BO1747" s="20">
        <f t="shared" si="5268"/>
        <v>0</v>
      </c>
      <c r="BP1747" s="20">
        <f t="shared" si="5268"/>
        <v>0</v>
      </c>
      <c r="BQ1747" s="20">
        <f t="shared" si="5268"/>
        <v>0</v>
      </c>
      <c r="BR1747" s="20">
        <f t="shared" si="5186"/>
        <v>622.4</v>
      </c>
      <c r="BS1747" s="20">
        <f t="shared" si="5187"/>
        <v>622.4</v>
      </c>
      <c r="BT1747" s="20">
        <f t="shared" si="5188"/>
        <v>622.4</v>
      </c>
      <c r="BU1747" s="20">
        <f t="shared" si="5268"/>
        <v>0</v>
      </c>
      <c r="BV1747" s="20">
        <f t="shared" si="5189"/>
        <v>622.4</v>
      </c>
      <c r="BW1747" s="20">
        <f t="shared" si="5268"/>
        <v>0</v>
      </c>
      <c r="BX1747" s="20">
        <f t="shared" si="5268"/>
        <v>0</v>
      </c>
      <c r="BY1747" s="20">
        <f t="shared" si="5052"/>
        <v>622.4</v>
      </c>
      <c r="BZ1747" s="20">
        <f t="shared" si="5053"/>
        <v>622.4</v>
      </c>
      <c r="CA1747" s="20">
        <f t="shared" si="5268"/>
        <v>0</v>
      </c>
      <c r="CB1747" s="20">
        <f t="shared" si="5054"/>
        <v>622.4</v>
      </c>
      <c r="CC1747" s="20">
        <f t="shared" si="5268"/>
        <v>0</v>
      </c>
      <c r="CD1747" s="20">
        <f t="shared" si="5246"/>
        <v>622.4</v>
      </c>
      <c r="CE1747" s="20">
        <f t="shared" si="5268"/>
        <v>0</v>
      </c>
    </row>
    <row r="1748" spans="1:84" ht="31.5" x14ac:dyDescent="0.25">
      <c r="A1748" s="10" t="s">
        <v>138</v>
      </c>
      <c r="B1748" s="19">
        <v>320</v>
      </c>
      <c r="C1748" s="10"/>
      <c r="D1748" s="10"/>
      <c r="E1748" s="25" t="s">
        <v>606</v>
      </c>
      <c r="F1748" s="20">
        <f>F1749</f>
        <v>622.4</v>
      </c>
      <c r="G1748" s="20">
        <f t="shared" si="5268"/>
        <v>622.4</v>
      </c>
      <c r="H1748" s="20">
        <f t="shared" si="5268"/>
        <v>622.4</v>
      </c>
      <c r="I1748" s="20">
        <f t="shared" si="5268"/>
        <v>0</v>
      </c>
      <c r="J1748" s="20">
        <f t="shared" si="5268"/>
        <v>0</v>
      </c>
      <c r="K1748" s="20">
        <f t="shared" si="5268"/>
        <v>0</v>
      </c>
      <c r="L1748" s="20">
        <f t="shared" si="5010"/>
        <v>622.4</v>
      </c>
      <c r="M1748" s="20">
        <f t="shared" si="5011"/>
        <v>622.4</v>
      </c>
      <c r="N1748" s="20">
        <f t="shared" si="5012"/>
        <v>622.4</v>
      </c>
      <c r="O1748" s="20">
        <f t="shared" si="5268"/>
        <v>0</v>
      </c>
      <c r="P1748" s="20">
        <f t="shared" si="5268"/>
        <v>0</v>
      </c>
      <c r="Q1748" s="20">
        <f t="shared" si="5268"/>
        <v>0</v>
      </c>
      <c r="R1748" s="20">
        <f t="shared" si="5115"/>
        <v>622.4</v>
      </c>
      <c r="S1748" s="20">
        <f t="shared" si="5116"/>
        <v>622.4</v>
      </c>
      <c r="T1748" s="20">
        <f t="shared" si="5117"/>
        <v>622.4</v>
      </c>
      <c r="U1748" s="20">
        <f t="shared" si="5268"/>
        <v>0</v>
      </c>
      <c r="V1748" s="20">
        <f t="shared" si="5051"/>
        <v>622.4</v>
      </c>
      <c r="W1748" s="20">
        <f t="shared" si="5268"/>
        <v>0</v>
      </c>
      <c r="X1748" s="20">
        <f t="shared" si="5268"/>
        <v>0</v>
      </c>
      <c r="Y1748" s="20">
        <f t="shared" si="5268"/>
        <v>0</v>
      </c>
      <c r="Z1748" s="20">
        <f t="shared" si="5046"/>
        <v>622.4</v>
      </c>
      <c r="AA1748" s="20">
        <f t="shared" si="5047"/>
        <v>622.4</v>
      </c>
      <c r="AB1748" s="20">
        <f t="shared" si="5048"/>
        <v>622.4</v>
      </c>
      <c r="AC1748" s="20">
        <f t="shared" si="5268"/>
        <v>0</v>
      </c>
      <c r="AD1748" s="20">
        <f t="shared" si="5268"/>
        <v>0</v>
      </c>
      <c r="AE1748" s="20">
        <f t="shared" si="5268"/>
        <v>0</v>
      </c>
      <c r="AF1748" s="20">
        <f t="shared" si="5247"/>
        <v>622.4</v>
      </c>
      <c r="AG1748" s="20">
        <f t="shared" si="5248"/>
        <v>622.4</v>
      </c>
      <c r="AH1748" s="20">
        <f t="shared" si="5249"/>
        <v>622.4</v>
      </c>
      <c r="AI1748" s="20">
        <f t="shared" si="5268"/>
        <v>0</v>
      </c>
      <c r="AJ1748" s="20">
        <f t="shared" si="5250"/>
        <v>622.4</v>
      </c>
      <c r="AK1748" s="20">
        <f t="shared" si="5268"/>
        <v>0</v>
      </c>
      <c r="AL1748" s="20">
        <f t="shared" si="5268"/>
        <v>0</v>
      </c>
      <c r="AM1748" s="20">
        <f t="shared" si="5268"/>
        <v>0</v>
      </c>
      <c r="AN1748" s="20">
        <f t="shared" si="5097"/>
        <v>622.4</v>
      </c>
      <c r="AO1748" s="20">
        <f t="shared" si="5098"/>
        <v>622.4</v>
      </c>
      <c r="AP1748" s="20">
        <f t="shared" si="5099"/>
        <v>622.4</v>
      </c>
      <c r="AQ1748" s="20">
        <f t="shared" si="5268"/>
        <v>0</v>
      </c>
      <c r="AR1748" s="20">
        <f t="shared" si="5268"/>
        <v>0</v>
      </c>
      <c r="AS1748" s="20">
        <f t="shared" si="5268"/>
        <v>0</v>
      </c>
      <c r="AT1748" s="20">
        <f t="shared" si="5101"/>
        <v>622.4</v>
      </c>
      <c r="AU1748" s="20">
        <f t="shared" si="5102"/>
        <v>622.4</v>
      </c>
      <c r="AV1748" s="20">
        <f t="shared" si="5103"/>
        <v>622.4</v>
      </c>
      <c r="AW1748" s="20">
        <f t="shared" si="5268"/>
        <v>0</v>
      </c>
      <c r="AX1748" s="20">
        <f t="shared" si="5268"/>
        <v>0</v>
      </c>
      <c r="AY1748" s="20">
        <f t="shared" si="5268"/>
        <v>0</v>
      </c>
      <c r="AZ1748" s="20">
        <f t="shared" si="5243"/>
        <v>622.4</v>
      </c>
      <c r="BA1748" s="20">
        <f t="shared" si="5244"/>
        <v>622.4</v>
      </c>
      <c r="BB1748" s="20">
        <f t="shared" si="5245"/>
        <v>622.4</v>
      </c>
      <c r="BC1748" s="20">
        <f t="shared" si="5268"/>
        <v>0</v>
      </c>
      <c r="BD1748" s="20">
        <f t="shared" si="5225"/>
        <v>622.4</v>
      </c>
      <c r="BE1748" s="20">
        <f t="shared" si="5268"/>
        <v>0</v>
      </c>
      <c r="BF1748" s="20">
        <f t="shared" si="5268"/>
        <v>0</v>
      </c>
      <c r="BG1748" s="20">
        <f t="shared" si="5268"/>
        <v>0</v>
      </c>
      <c r="BH1748" s="20">
        <f t="shared" si="5131"/>
        <v>622.4</v>
      </c>
      <c r="BI1748" s="20">
        <f t="shared" si="5132"/>
        <v>622.4</v>
      </c>
      <c r="BJ1748" s="20">
        <f t="shared" si="5133"/>
        <v>622.4</v>
      </c>
      <c r="BK1748" s="20">
        <f t="shared" si="5268"/>
        <v>0</v>
      </c>
      <c r="BL1748" s="20">
        <f t="shared" si="5268"/>
        <v>0</v>
      </c>
      <c r="BM1748" s="20">
        <f t="shared" si="5135"/>
        <v>622.4</v>
      </c>
      <c r="BN1748" s="20">
        <f t="shared" si="5136"/>
        <v>622.4</v>
      </c>
      <c r="BO1748" s="20">
        <f t="shared" si="5268"/>
        <v>0</v>
      </c>
      <c r="BP1748" s="20">
        <f t="shared" si="5268"/>
        <v>0</v>
      </c>
      <c r="BQ1748" s="20">
        <f t="shared" si="5268"/>
        <v>0</v>
      </c>
      <c r="BR1748" s="20">
        <f t="shared" si="5186"/>
        <v>622.4</v>
      </c>
      <c r="BS1748" s="20">
        <f t="shared" si="5187"/>
        <v>622.4</v>
      </c>
      <c r="BT1748" s="20">
        <f t="shared" si="5188"/>
        <v>622.4</v>
      </c>
      <c r="BU1748" s="20">
        <f t="shared" si="5268"/>
        <v>0</v>
      </c>
      <c r="BV1748" s="20">
        <f t="shared" si="5189"/>
        <v>622.4</v>
      </c>
      <c r="BW1748" s="20">
        <f t="shared" si="5268"/>
        <v>0</v>
      </c>
      <c r="BX1748" s="20">
        <f t="shared" si="5268"/>
        <v>0</v>
      </c>
      <c r="BY1748" s="20">
        <f t="shared" ref="BY1748:BY1815" si="5269">BV1748+BW1748</f>
        <v>622.4</v>
      </c>
      <c r="BZ1748" s="20">
        <f t="shared" ref="BZ1748:BZ1815" si="5270">BS1748+BX1748</f>
        <v>622.4</v>
      </c>
      <c r="CA1748" s="20">
        <f t="shared" si="5268"/>
        <v>0</v>
      </c>
      <c r="CB1748" s="20">
        <f t="shared" ref="CB1748:CB1815" si="5271">BY1748+CA1748</f>
        <v>622.4</v>
      </c>
      <c r="CC1748" s="20">
        <f t="shared" si="5268"/>
        <v>0</v>
      </c>
      <c r="CD1748" s="20">
        <f t="shared" si="5246"/>
        <v>622.4</v>
      </c>
      <c r="CE1748" s="20">
        <f t="shared" si="5268"/>
        <v>0</v>
      </c>
    </row>
    <row r="1749" spans="1:84" x14ac:dyDescent="0.25">
      <c r="A1749" s="10" t="s">
        <v>138</v>
      </c>
      <c r="B1749" s="19">
        <v>320</v>
      </c>
      <c r="C1749" s="10" t="s">
        <v>346</v>
      </c>
      <c r="D1749" s="10" t="s">
        <v>334</v>
      </c>
      <c r="E1749" s="25" t="s">
        <v>592</v>
      </c>
      <c r="F1749" s="20">
        <v>622.4</v>
      </c>
      <c r="G1749" s="20">
        <v>622.4</v>
      </c>
      <c r="H1749" s="20">
        <v>622.4</v>
      </c>
      <c r="I1749" s="20"/>
      <c r="J1749" s="20"/>
      <c r="K1749" s="20"/>
      <c r="L1749" s="20">
        <f t="shared" si="5010"/>
        <v>622.4</v>
      </c>
      <c r="M1749" s="20">
        <f t="shared" si="5011"/>
        <v>622.4</v>
      </c>
      <c r="N1749" s="20">
        <f t="shared" si="5012"/>
        <v>622.4</v>
      </c>
      <c r="O1749" s="20"/>
      <c r="P1749" s="20"/>
      <c r="Q1749" s="20"/>
      <c r="R1749" s="20">
        <f t="shared" si="5115"/>
        <v>622.4</v>
      </c>
      <c r="S1749" s="20">
        <f t="shared" si="5116"/>
        <v>622.4</v>
      </c>
      <c r="T1749" s="20">
        <f t="shared" si="5117"/>
        <v>622.4</v>
      </c>
      <c r="U1749" s="20"/>
      <c r="V1749" s="20">
        <f t="shared" si="5051"/>
        <v>622.4</v>
      </c>
      <c r="W1749" s="20"/>
      <c r="X1749" s="20"/>
      <c r="Y1749" s="20"/>
      <c r="Z1749" s="20">
        <f t="shared" si="5046"/>
        <v>622.4</v>
      </c>
      <c r="AA1749" s="20">
        <f t="shared" si="5047"/>
        <v>622.4</v>
      </c>
      <c r="AB1749" s="20">
        <f t="shared" si="5048"/>
        <v>622.4</v>
      </c>
      <c r="AC1749" s="20"/>
      <c r="AD1749" s="20"/>
      <c r="AE1749" s="20"/>
      <c r="AF1749" s="20">
        <f t="shared" si="5247"/>
        <v>622.4</v>
      </c>
      <c r="AG1749" s="20">
        <f t="shared" si="5248"/>
        <v>622.4</v>
      </c>
      <c r="AH1749" s="20">
        <f t="shared" si="5249"/>
        <v>622.4</v>
      </c>
      <c r="AI1749" s="20"/>
      <c r="AJ1749" s="20">
        <f t="shared" si="5250"/>
        <v>622.4</v>
      </c>
      <c r="AK1749" s="20"/>
      <c r="AL1749" s="20"/>
      <c r="AM1749" s="20"/>
      <c r="AN1749" s="20">
        <f t="shared" si="5097"/>
        <v>622.4</v>
      </c>
      <c r="AO1749" s="20">
        <f t="shared" si="5098"/>
        <v>622.4</v>
      </c>
      <c r="AP1749" s="20">
        <f t="shared" si="5099"/>
        <v>622.4</v>
      </c>
      <c r="AQ1749" s="20"/>
      <c r="AR1749" s="20"/>
      <c r="AS1749" s="20"/>
      <c r="AT1749" s="20">
        <f t="shared" si="5101"/>
        <v>622.4</v>
      </c>
      <c r="AU1749" s="20">
        <f t="shared" si="5102"/>
        <v>622.4</v>
      </c>
      <c r="AV1749" s="20">
        <f t="shared" si="5103"/>
        <v>622.4</v>
      </c>
      <c r="AW1749" s="20"/>
      <c r="AX1749" s="20"/>
      <c r="AY1749" s="20"/>
      <c r="AZ1749" s="20">
        <f t="shared" si="5243"/>
        <v>622.4</v>
      </c>
      <c r="BA1749" s="20">
        <f t="shared" si="5244"/>
        <v>622.4</v>
      </c>
      <c r="BB1749" s="20">
        <f t="shared" si="5245"/>
        <v>622.4</v>
      </c>
      <c r="BC1749" s="20"/>
      <c r="BD1749" s="20">
        <f t="shared" si="5225"/>
        <v>622.4</v>
      </c>
      <c r="BE1749" s="20"/>
      <c r="BF1749" s="20"/>
      <c r="BG1749" s="20"/>
      <c r="BH1749" s="20">
        <f t="shared" si="5131"/>
        <v>622.4</v>
      </c>
      <c r="BI1749" s="20">
        <f t="shared" si="5132"/>
        <v>622.4</v>
      </c>
      <c r="BJ1749" s="20">
        <f t="shared" si="5133"/>
        <v>622.4</v>
      </c>
      <c r="BK1749" s="20"/>
      <c r="BL1749" s="20"/>
      <c r="BM1749" s="20">
        <f t="shared" si="5135"/>
        <v>622.4</v>
      </c>
      <c r="BN1749" s="20">
        <f t="shared" si="5136"/>
        <v>622.4</v>
      </c>
      <c r="BO1749" s="20"/>
      <c r="BP1749" s="20"/>
      <c r="BQ1749" s="20"/>
      <c r="BR1749" s="20">
        <f t="shared" si="5186"/>
        <v>622.4</v>
      </c>
      <c r="BS1749" s="20">
        <f t="shared" si="5187"/>
        <v>622.4</v>
      </c>
      <c r="BT1749" s="20">
        <f t="shared" si="5188"/>
        <v>622.4</v>
      </c>
      <c r="BU1749" s="20"/>
      <c r="BV1749" s="20">
        <f t="shared" si="5189"/>
        <v>622.4</v>
      </c>
      <c r="BW1749" s="20"/>
      <c r="BX1749" s="20"/>
      <c r="BY1749" s="20">
        <f t="shared" si="5269"/>
        <v>622.4</v>
      </c>
      <c r="BZ1749" s="20">
        <f t="shared" si="5270"/>
        <v>622.4</v>
      </c>
      <c r="CA1749" s="20"/>
      <c r="CB1749" s="20">
        <f t="shared" si="5271"/>
        <v>622.4</v>
      </c>
      <c r="CC1749" s="20"/>
      <c r="CD1749" s="20">
        <f t="shared" si="5246"/>
        <v>622.4</v>
      </c>
      <c r="CE1749" s="20"/>
    </row>
    <row r="1750" spans="1:84" ht="47.25" x14ac:dyDescent="0.25">
      <c r="A1750" s="10" t="s">
        <v>138</v>
      </c>
      <c r="B1750" s="19">
        <v>600</v>
      </c>
      <c r="C1750" s="10"/>
      <c r="D1750" s="10"/>
      <c r="E1750" s="25" t="s">
        <v>614</v>
      </c>
      <c r="F1750" s="20">
        <f>F1751</f>
        <v>114.5</v>
      </c>
      <c r="G1750" s="20">
        <f t="shared" ref="G1750:CE1751" si="5272">G1751</f>
        <v>114.5</v>
      </c>
      <c r="H1750" s="20">
        <f t="shared" si="5272"/>
        <v>114.5</v>
      </c>
      <c r="I1750" s="20">
        <f t="shared" si="5272"/>
        <v>0</v>
      </c>
      <c r="J1750" s="20">
        <f t="shared" si="5272"/>
        <v>0</v>
      </c>
      <c r="K1750" s="20">
        <f t="shared" si="5272"/>
        <v>0</v>
      </c>
      <c r="L1750" s="20">
        <f t="shared" si="5010"/>
        <v>114.5</v>
      </c>
      <c r="M1750" s="20">
        <f t="shared" si="5011"/>
        <v>114.5</v>
      </c>
      <c r="N1750" s="20">
        <f t="shared" si="5012"/>
        <v>114.5</v>
      </c>
      <c r="O1750" s="20">
        <f t="shared" si="5272"/>
        <v>0</v>
      </c>
      <c r="P1750" s="20">
        <f t="shared" si="5272"/>
        <v>0</v>
      </c>
      <c r="Q1750" s="20">
        <f t="shared" si="5272"/>
        <v>0</v>
      </c>
      <c r="R1750" s="20">
        <f t="shared" si="5115"/>
        <v>114.5</v>
      </c>
      <c r="S1750" s="20">
        <f t="shared" si="5116"/>
        <v>114.5</v>
      </c>
      <c r="T1750" s="20">
        <f t="shared" si="5117"/>
        <v>114.5</v>
      </c>
      <c r="U1750" s="20">
        <f t="shared" si="5272"/>
        <v>0</v>
      </c>
      <c r="V1750" s="20">
        <f t="shared" si="5051"/>
        <v>114.5</v>
      </c>
      <c r="W1750" s="20">
        <f t="shared" si="5272"/>
        <v>0</v>
      </c>
      <c r="X1750" s="20">
        <f t="shared" si="5272"/>
        <v>0</v>
      </c>
      <c r="Y1750" s="20">
        <f t="shared" si="5272"/>
        <v>0</v>
      </c>
      <c r="Z1750" s="20">
        <f t="shared" si="5046"/>
        <v>114.5</v>
      </c>
      <c r="AA1750" s="20">
        <f t="shared" si="5047"/>
        <v>114.5</v>
      </c>
      <c r="AB1750" s="20">
        <f t="shared" si="5048"/>
        <v>114.5</v>
      </c>
      <c r="AC1750" s="20">
        <f t="shared" si="5272"/>
        <v>0</v>
      </c>
      <c r="AD1750" s="20">
        <f t="shared" si="5272"/>
        <v>0</v>
      </c>
      <c r="AE1750" s="20">
        <f t="shared" si="5272"/>
        <v>0</v>
      </c>
      <c r="AF1750" s="20">
        <f t="shared" si="5247"/>
        <v>114.5</v>
      </c>
      <c r="AG1750" s="20">
        <f t="shared" si="5248"/>
        <v>114.5</v>
      </c>
      <c r="AH1750" s="20">
        <f t="shared" si="5249"/>
        <v>114.5</v>
      </c>
      <c r="AI1750" s="20">
        <f t="shared" si="5272"/>
        <v>0</v>
      </c>
      <c r="AJ1750" s="20">
        <f t="shared" si="5250"/>
        <v>114.5</v>
      </c>
      <c r="AK1750" s="20">
        <f t="shared" si="5272"/>
        <v>0</v>
      </c>
      <c r="AL1750" s="20">
        <f t="shared" si="5272"/>
        <v>0</v>
      </c>
      <c r="AM1750" s="20">
        <f t="shared" si="5272"/>
        <v>0</v>
      </c>
      <c r="AN1750" s="20">
        <f t="shared" si="5097"/>
        <v>114.5</v>
      </c>
      <c r="AO1750" s="20">
        <f t="shared" si="5098"/>
        <v>114.5</v>
      </c>
      <c r="AP1750" s="20">
        <f t="shared" si="5099"/>
        <v>114.5</v>
      </c>
      <c r="AQ1750" s="20">
        <f t="shared" si="5272"/>
        <v>0</v>
      </c>
      <c r="AR1750" s="20">
        <f t="shared" si="5272"/>
        <v>0</v>
      </c>
      <c r="AS1750" s="20">
        <f t="shared" si="5272"/>
        <v>0</v>
      </c>
      <c r="AT1750" s="20">
        <f t="shared" si="5101"/>
        <v>114.5</v>
      </c>
      <c r="AU1750" s="20">
        <f t="shared" si="5102"/>
        <v>114.5</v>
      </c>
      <c r="AV1750" s="20">
        <f t="shared" si="5103"/>
        <v>114.5</v>
      </c>
      <c r="AW1750" s="20">
        <f t="shared" si="5272"/>
        <v>0</v>
      </c>
      <c r="AX1750" s="20">
        <f t="shared" si="5272"/>
        <v>0</v>
      </c>
      <c r="AY1750" s="20">
        <f t="shared" si="5272"/>
        <v>0</v>
      </c>
      <c r="AZ1750" s="20">
        <f t="shared" si="5243"/>
        <v>114.5</v>
      </c>
      <c r="BA1750" s="20">
        <f t="shared" si="5244"/>
        <v>114.5</v>
      </c>
      <c r="BB1750" s="20">
        <f t="shared" si="5245"/>
        <v>114.5</v>
      </c>
      <c r="BC1750" s="20">
        <f t="shared" si="5272"/>
        <v>0</v>
      </c>
      <c r="BD1750" s="20">
        <f t="shared" si="5225"/>
        <v>114.5</v>
      </c>
      <c r="BE1750" s="20">
        <f t="shared" si="5272"/>
        <v>0</v>
      </c>
      <c r="BF1750" s="20">
        <f t="shared" si="5272"/>
        <v>0</v>
      </c>
      <c r="BG1750" s="20">
        <f t="shared" si="5272"/>
        <v>0</v>
      </c>
      <c r="BH1750" s="20">
        <f t="shared" si="5131"/>
        <v>114.5</v>
      </c>
      <c r="BI1750" s="20">
        <f t="shared" si="5132"/>
        <v>114.5</v>
      </c>
      <c r="BJ1750" s="20">
        <f t="shared" si="5133"/>
        <v>114.5</v>
      </c>
      <c r="BK1750" s="20">
        <f t="shared" si="5272"/>
        <v>0</v>
      </c>
      <c r="BL1750" s="20">
        <f t="shared" si="5272"/>
        <v>0</v>
      </c>
      <c r="BM1750" s="20">
        <f t="shared" si="5135"/>
        <v>114.5</v>
      </c>
      <c r="BN1750" s="20">
        <f t="shared" si="5136"/>
        <v>114.5</v>
      </c>
      <c r="BO1750" s="20">
        <f t="shared" si="5272"/>
        <v>0</v>
      </c>
      <c r="BP1750" s="20">
        <f t="shared" si="5272"/>
        <v>0</v>
      </c>
      <c r="BQ1750" s="20">
        <f t="shared" si="5272"/>
        <v>0</v>
      </c>
      <c r="BR1750" s="20">
        <f t="shared" si="5186"/>
        <v>114.5</v>
      </c>
      <c r="BS1750" s="20">
        <f t="shared" si="5187"/>
        <v>114.5</v>
      </c>
      <c r="BT1750" s="20">
        <f t="shared" si="5188"/>
        <v>114.5</v>
      </c>
      <c r="BU1750" s="20">
        <f t="shared" si="5272"/>
        <v>0</v>
      </c>
      <c r="BV1750" s="20">
        <f t="shared" si="5189"/>
        <v>114.5</v>
      </c>
      <c r="BW1750" s="20">
        <f t="shared" si="5272"/>
        <v>0</v>
      </c>
      <c r="BX1750" s="20">
        <f t="shared" si="5272"/>
        <v>0</v>
      </c>
      <c r="BY1750" s="20">
        <f t="shared" si="5269"/>
        <v>114.5</v>
      </c>
      <c r="BZ1750" s="20">
        <f t="shared" si="5270"/>
        <v>114.5</v>
      </c>
      <c r="CA1750" s="20">
        <f t="shared" si="5272"/>
        <v>0</v>
      </c>
      <c r="CB1750" s="20">
        <f t="shared" si="5271"/>
        <v>114.5</v>
      </c>
      <c r="CC1750" s="20">
        <f t="shared" si="5272"/>
        <v>0</v>
      </c>
      <c r="CD1750" s="20">
        <f t="shared" si="5246"/>
        <v>114.5</v>
      </c>
      <c r="CE1750" s="20">
        <f t="shared" si="5272"/>
        <v>0</v>
      </c>
    </row>
    <row r="1751" spans="1:84" x14ac:dyDescent="0.25">
      <c r="A1751" s="10" t="s">
        <v>138</v>
      </c>
      <c r="B1751" s="19">
        <v>620</v>
      </c>
      <c r="C1751" s="10"/>
      <c r="D1751" s="10"/>
      <c r="E1751" s="25" t="s">
        <v>616</v>
      </c>
      <c r="F1751" s="20">
        <f>F1752</f>
        <v>114.5</v>
      </c>
      <c r="G1751" s="20">
        <f t="shared" si="5272"/>
        <v>114.5</v>
      </c>
      <c r="H1751" s="20">
        <f t="shared" si="5272"/>
        <v>114.5</v>
      </c>
      <c r="I1751" s="20">
        <f t="shared" si="5272"/>
        <v>0</v>
      </c>
      <c r="J1751" s="20">
        <f t="shared" si="5272"/>
        <v>0</v>
      </c>
      <c r="K1751" s="20">
        <f t="shared" si="5272"/>
        <v>0</v>
      </c>
      <c r="L1751" s="20">
        <f t="shared" si="5010"/>
        <v>114.5</v>
      </c>
      <c r="M1751" s="20">
        <f t="shared" si="5011"/>
        <v>114.5</v>
      </c>
      <c r="N1751" s="20">
        <f t="shared" si="5012"/>
        <v>114.5</v>
      </c>
      <c r="O1751" s="20">
        <f t="shared" si="5272"/>
        <v>0</v>
      </c>
      <c r="P1751" s="20">
        <f t="shared" si="5272"/>
        <v>0</v>
      </c>
      <c r="Q1751" s="20">
        <f t="shared" si="5272"/>
        <v>0</v>
      </c>
      <c r="R1751" s="20">
        <f t="shared" si="5115"/>
        <v>114.5</v>
      </c>
      <c r="S1751" s="20">
        <f t="shared" si="5116"/>
        <v>114.5</v>
      </c>
      <c r="T1751" s="20">
        <f t="shared" si="5117"/>
        <v>114.5</v>
      </c>
      <c r="U1751" s="20">
        <f t="shared" si="5272"/>
        <v>0</v>
      </c>
      <c r="V1751" s="20">
        <f t="shared" si="5051"/>
        <v>114.5</v>
      </c>
      <c r="W1751" s="20">
        <f t="shared" si="5272"/>
        <v>0</v>
      </c>
      <c r="X1751" s="20">
        <f t="shared" si="5272"/>
        <v>0</v>
      </c>
      <c r="Y1751" s="20">
        <f t="shared" si="5272"/>
        <v>0</v>
      </c>
      <c r="Z1751" s="20">
        <f t="shared" si="5046"/>
        <v>114.5</v>
      </c>
      <c r="AA1751" s="20">
        <f t="shared" si="5047"/>
        <v>114.5</v>
      </c>
      <c r="AB1751" s="20">
        <f t="shared" si="5048"/>
        <v>114.5</v>
      </c>
      <c r="AC1751" s="20">
        <f t="shared" si="5272"/>
        <v>0</v>
      </c>
      <c r="AD1751" s="20">
        <f t="shared" si="5272"/>
        <v>0</v>
      </c>
      <c r="AE1751" s="20">
        <f t="shared" si="5272"/>
        <v>0</v>
      </c>
      <c r="AF1751" s="20">
        <f t="shared" si="5247"/>
        <v>114.5</v>
      </c>
      <c r="AG1751" s="20">
        <f t="shared" si="5248"/>
        <v>114.5</v>
      </c>
      <c r="AH1751" s="20">
        <f t="shared" si="5249"/>
        <v>114.5</v>
      </c>
      <c r="AI1751" s="20">
        <f t="shared" si="5272"/>
        <v>0</v>
      </c>
      <c r="AJ1751" s="20">
        <f t="shared" si="5250"/>
        <v>114.5</v>
      </c>
      <c r="AK1751" s="20">
        <f t="shared" si="5272"/>
        <v>0</v>
      </c>
      <c r="AL1751" s="20">
        <f t="shared" si="5272"/>
        <v>0</v>
      </c>
      <c r="AM1751" s="20">
        <f t="shared" si="5272"/>
        <v>0</v>
      </c>
      <c r="AN1751" s="20">
        <f t="shared" si="5097"/>
        <v>114.5</v>
      </c>
      <c r="AO1751" s="20">
        <f t="shared" si="5098"/>
        <v>114.5</v>
      </c>
      <c r="AP1751" s="20">
        <f t="shared" si="5099"/>
        <v>114.5</v>
      </c>
      <c r="AQ1751" s="20">
        <f t="shared" si="5272"/>
        <v>0</v>
      </c>
      <c r="AR1751" s="20">
        <f t="shared" si="5272"/>
        <v>0</v>
      </c>
      <c r="AS1751" s="20">
        <f t="shared" si="5272"/>
        <v>0</v>
      </c>
      <c r="AT1751" s="20">
        <f t="shared" si="5101"/>
        <v>114.5</v>
      </c>
      <c r="AU1751" s="20">
        <f t="shared" si="5102"/>
        <v>114.5</v>
      </c>
      <c r="AV1751" s="20">
        <f t="shared" si="5103"/>
        <v>114.5</v>
      </c>
      <c r="AW1751" s="20">
        <f t="shared" si="5272"/>
        <v>0</v>
      </c>
      <c r="AX1751" s="20">
        <f t="shared" si="5272"/>
        <v>0</v>
      </c>
      <c r="AY1751" s="20">
        <f t="shared" si="5272"/>
        <v>0</v>
      </c>
      <c r="AZ1751" s="20">
        <f t="shared" si="5243"/>
        <v>114.5</v>
      </c>
      <c r="BA1751" s="20">
        <f t="shared" si="5244"/>
        <v>114.5</v>
      </c>
      <c r="BB1751" s="20">
        <f t="shared" si="5245"/>
        <v>114.5</v>
      </c>
      <c r="BC1751" s="20">
        <f t="shared" si="5272"/>
        <v>0</v>
      </c>
      <c r="BD1751" s="20">
        <f t="shared" si="5225"/>
        <v>114.5</v>
      </c>
      <c r="BE1751" s="20">
        <f t="shared" si="5272"/>
        <v>0</v>
      </c>
      <c r="BF1751" s="20">
        <f t="shared" si="5272"/>
        <v>0</v>
      </c>
      <c r="BG1751" s="20">
        <f t="shared" si="5272"/>
        <v>0</v>
      </c>
      <c r="BH1751" s="20">
        <f t="shared" si="5131"/>
        <v>114.5</v>
      </c>
      <c r="BI1751" s="20">
        <f t="shared" si="5132"/>
        <v>114.5</v>
      </c>
      <c r="BJ1751" s="20">
        <f t="shared" si="5133"/>
        <v>114.5</v>
      </c>
      <c r="BK1751" s="20">
        <f t="shared" si="5272"/>
        <v>0</v>
      </c>
      <c r="BL1751" s="20">
        <f t="shared" si="5272"/>
        <v>0</v>
      </c>
      <c r="BM1751" s="20">
        <f t="shared" si="5135"/>
        <v>114.5</v>
      </c>
      <c r="BN1751" s="20">
        <f t="shared" si="5136"/>
        <v>114.5</v>
      </c>
      <c r="BO1751" s="20">
        <f t="shared" si="5272"/>
        <v>0</v>
      </c>
      <c r="BP1751" s="20">
        <f t="shared" si="5272"/>
        <v>0</v>
      </c>
      <c r="BQ1751" s="20">
        <f t="shared" si="5272"/>
        <v>0</v>
      </c>
      <c r="BR1751" s="20">
        <f t="shared" si="5186"/>
        <v>114.5</v>
      </c>
      <c r="BS1751" s="20">
        <f t="shared" si="5187"/>
        <v>114.5</v>
      </c>
      <c r="BT1751" s="20">
        <f t="shared" si="5188"/>
        <v>114.5</v>
      </c>
      <c r="BU1751" s="20">
        <f t="shared" si="5272"/>
        <v>0</v>
      </c>
      <c r="BV1751" s="20">
        <f t="shared" si="5189"/>
        <v>114.5</v>
      </c>
      <c r="BW1751" s="20">
        <f t="shared" si="5272"/>
        <v>0</v>
      </c>
      <c r="BX1751" s="20">
        <f t="shared" si="5272"/>
        <v>0</v>
      </c>
      <c r="BY1751" s="20">
        <f t="shared" si="5269"/>
        <v>114.5</v>
      </c>
      <c r="BZ1751" s="20">
        <f t="shared" si="5270"/>
        <v>114.5</v>
      </c>
      <c r="CA1751" s="20">
        <f t="shared" si="5272"/>
        <v>0</v>
      </c>
      <c r="CB1751" s="20">
        <f t="shared" si="5271"/>
        <v>114.5</v>
      </c>
      <c r="CC1751" s="20">
        <f t="shared" si="5272"/>
        <v>0</v>
      </c>
      <c r="CD1751" s="20">
        <f t="shared" si="5246"/>
        <v>114.5</v>
      </c>
      <c r="CE1751" s="20">
        <f t="shared" si="5272"/>
        <v>0</v>
      </c>
    </row>
    <row r="1752" spans="1:84" x14ac:dyDescent="0.25">
      <c r="A1752" s="10" t="s">
        <v>138</v>
      </c>
      <c r="B1752" s="19">
        <v>620</v>
      </c>
      <c r="C1752" s="10" t="s">
        <v>346</v>
      </c>
      <c r="D1752" s="10" t="s">
        <v>334</v>
      </c>
      <c r="E1752" s="25" t="s">
        <v>592</v>
      </c>
      <c r="F1752" s="20">
        <v>114.5</v>
      </c>
      <c r="G1752" s="20">
        <v>114.5</v>
      </c>
      <c r="H1752" s="20">
        <v>114.5</v>
      </c>
      <c r="I1752" s="20"/>
      <c r="J1752" s="20"/>
      <c r="K1752" s="20"/>
      <c r="L1752" s="20">
        <f t="shared" ref="L1752:L1849" si="5273">F1752+I1752</f>
        <v>114.5</v>
      </c>
      <c r="M1752" s="20">
        <f t="shared" ref="M1752:M1849" si="5274">G1752+J1752</f>
        <v>114.5</v>
      </c>
      <c r="N1752" s="20">
        <f t="shared" ref="N1752:N1849" si="5275">H1752+K1752</f>
        <v>114.5</v>
      </c>
      <c r="O1752" s="20"/>
      <c r="P1752" s="20"/>
      <c r="Q1752" s="20"/>
      <c r="R1752" s="20">
        <f t="shared" si="5115"/>
        <v>114.5</v>
      </c>
      <c r="S1752" s="20">
        <f t="shared" si="5116"/>
        <v>114.5</v>
      </c>
      <c r="T1752" s="20">
        <f t="shared" si="5117"/>
        <v>114.5</v>
      </c>
      <c r="U1752" s="20"/>
      <c r="V1752" s="20">
        <f t="shared" si="5051"/>
        <v>114.5</v>
      </c>
      <c r="W1752" s="20"/>
      <c r="X1752" s="20"/>
      <c r="Y1752" s="20"/>
      <c r="Z1752" s="20">
        <f t="shared" si="5046"/>
        <v>114.5</v>
      </c>
      <c r="AA1752" s="20">
        <f t="shared" si="5047"/>
        <v>114.5</v>
      </c>
      <c r="AB1752" s="20">
        <f t="shared" si="5048"/>
        <v>114.5</v>
      </c>
      <c r="AC1752" s="20"/>
      <c r="AD1752" s="20"/>
      <c r="AE1752" s="20"/>
      <c r="AF1752" s="20">
        <f t="shared" si="5247"/>
        <v>114.5</v>
      </c>
      <c r="AG1752" s="20">
        <f t="shared" si="5248"/>
        <v>114.5</v>
      </c>
      <c r="AH1752" s="20">
        <f t="shared" si="5249"/>
        <v>114.5</v>
      </c>
      <c r="AI1752" s="20"/>
      <c r="AJ1752" s="20">
        <f t="shared" si="5250"/>
        <v>114.5</v>
      </c>
      <c r="AK1752" s="20"/>
      <c r="AL1752" s="20"/>
      <c r="AM1752" s="20"/>
      <c r="AN1752" s="20">
        <f t="shared" si="5097"/>
        <v>114.5</v>
      </c>
      <c r="AO1752" s="20">
        <f t="shared" si="5098"/>
        <v>114.5</v>
      </c>
      <c r="AP1752" s="20">
        <f t="shared" si="5099"/>
        <v>114.5</v>
      </c>
      <c r="AQ1752" s="20"/>
      <c r="AR1752" s="20"/>
      <c r="AS1752" s="20"/>
      <c r="AT1752" s="20">
        <f t="shared" si="5101"/>
        <v>114.5</v>
      </c>
      <c r="AU1752" s="20">
        <f t="shared" si="5102"/>
        <v>114.5</v>
      </c>
      <c r="AV1752" s="20">
        <f t="shared" si="5103"/>
        <v>114.5</v>
      </c>
      <c r="AW1752" s="20"/>
      <c r="AX1752" s="20"/>
      <c r="AY1752" s="20"/>
      <c r="AZ1752" s="20">
        <f t="shared" si="5243"/>
        <v>114.5</v>
      </c>
      <c r="BA1752" s="20">
        <f t="shared" si="5244"/>
        <v>114.5</v>
      </c>
      <c r="BB1752" s="20">
        <f t="shared" si="5245"/>
        <v>114.5</v>
      </c>
      <c r="BC1752" s="20"/>
      <c r="BD1752" s="20">
        <f t="shared" si="5225"/>
        <v>114.5</v>
      </c>
      <c r="BE1752" s="20"/>
      <c r="BF1752" s="20"/>
      <c r="BG1752" s="20"/>
      <c r="BH1752" s="20">
        <f t="shared" si="5131"/>
        <v>114.5</v>
      </c>
      <c r="BI1752" s="20">
        <f t="shared" si="5132"/>
        <v>114.5</v>
      </c>
      <c r="BJ1752" s="20">
        <f t="shared" si="5133"/>
        <v>114.5</v>
      </c>
      <c r="BK1752" s="20"/>
      <c r="BL1752" s="20"/>
      <c r="BM1752" s="20">
        <f t="shared" si="5135"/>
        <v>114.5</v>
      </c>
      <c r="BN1752" s="20">
        <f t="shared" si="5136"/>
        <v>114.5</v>
      </c>
      <c r="BO1752" s="20"/>
      <c r="BP1752" s="20"/>
      <c r="BQ1752" s="20"/>
      <c r="BR1752" s="20">
        <f t="shared" si="5186"/>
        <v>114.5</v>
      </c>
      <c r="BS1752" s="20">
        <f t="shared" si="5187"/>
        <v>114.5</v>
      </c>
      <c r="BT1752" s="20">
        <f t="shared" si="5188"/>
        <v>114.5</v>
      </c>
      <c r="BU1752" s="20"/>
      <c r="BV1752" s="20">
        <f t="shared" si="5189"/>
        <v>114.5</v>
      </c>
      <c r="BW1752" s="20"/>
      <c r="BX1752" s="20"/>
      <c r="BY1752" s="20">
        <f t="shared" si="5269"/>
        <v>114.5</v>
      </c>
      <c r="BZ1752" s="20">
        <f t="shared" si="5270"/>
        <v>114.5</v>
      </c>
      <c r="CA1752" s="20"/>
      <c r="CB1752" s="20">
        <f t="shared" si="5271"/>
        <v>114.5</v>
      </c>
      <c r="CC1752" s="20"/>
      <c r="CD1752" s="20">
        <f t="shared" si="5246"/>
        <v>114.5</v>
      </c>
      <c r="CE1752" s="20"/>
    </row>
    <row r="1753" spans="1:84" s="17" customFormat="1" ht="31.5" x14ac:dyDescent="0.25">
      <c r="A1753" s="21" t="s">
        <v>517</v>
      </c>
      <c r="B1753" s="22"/>
      <c r="C1753" s="21"/>
      <c r="D1753" s="21"/>
      <c r="E1753" s="27" t="s">
        <v>988</v>
      </c>
      <c r="F1753" s="23">
        <f>F1754+F1796</f>
        <v>515888.1</v>
      </c>
      <c r="G1753" s="23">
        <f t="shared" ref="G1753:K1753" si="5276">G1754+G1796</f>
        <v>522017.49999999994</v>
      </c>
      <c r="H1753" s="23">
        <f t="shared" si="5276"/>
        <v>522017.49999999994</v>
      </c>
      <c r="I1753" s="23">
        <f t="shared" si="5276"/>
        <v>14484.300000000001</v>
      </c>
      <c r="J1753" s="23">
        <f t="shared" si="5276"/>
        <v>14864.6</v>
      </c>
      <c r="K1753" s="23">
        <f t="shared" si="5276"/>
        <v>15194.900000000001</v>
      </c>
      <c r="L1753" s="23">
        <f t="shared" si="5273"/>
        <v>530372.4</v>
      </c>
      <c r="M1753" s="23">
        <f t="shared" si="5274"/>
        <v>536882.1</v>
      </c>
      <c r="N1753" s="23">
        <f t="shared" si="5275"/>
        <v>537212.39999999991</v>
      </c>
      <c r="O1753" s="23">
        <f t="shared" ref="O1753:Q1753" si="5277">O1754+O1796</f>
        <v>0</v>
      </c>
      <c r="P1753" s="23">
        <f t="shared" si="5277"/>
        <v>0</v>
      </c>
      <c r="Q1753" s="23">
        <f t="shared" si="5277"/>
        <v>0</v>
      </c>
      <c r="R1753" s="23">
        <f t="shared" si="5115"/>
        <v>530372.4</v>
      </c>
      <c r="S1753" s="23">
        <f t="shared" si="5116"/>
        <v>536882.1</v>
      </c>
      <c r="T1753" s="23">
        <f t="shared" si="5117"/>
        <v>537212.39999999991</v>
      </c>
      <c r="U1753" s="23">
        <f t="shared" ref="U1753:CE1753" si="5278">U1754+U1796</f>
        <v>0</v>
      </c>
      <c r="V1753" s="23">
        <f t="shared" si="5051"/>
        <v>530372.4</v>
      </c>
      <c r="W1753" s="23">
        <f t="shared" ref="W1753:Y1753" si="5279">W1754+W1796</f>
        <v>0</v>
      </c>
      <c r="X1753" s="23">
        <f t="shared" si="5279"/>
        <v>0</v>
      </c>
      <c r="Y1753" s="23">
        <f t="shared" si="5279"/>
        <v>0</v>
      </c>
      <c r="Z1753" s="20">
        <f t="shared" si="5046"/>
        <v>530372.4</v>
      </c>
      <c r="AA1753" s="20">
        <f t="shared" si="5047"/>
        <v>536882.1</v>
      </c>
      <c r="AB1753" s="20">
        <f t="shared" si="5048"/>
        <v>537212.39999999991</v>
      </c>
      <c r="AC1753" s="23">
        <f t="shared" ref="AC1753:AE1753" si="5280">AC1754+AC1796</f>
        <v>0</v>
      </c>
      <c r="AD1753" s="23">
        <f t="shared" si="5280"/>
        <v>0</v>
      </c>
      <c r="AE1753" s="23">
        <f t="shared" si="5280"/>
        <v>0</v>
      </c>
      <c r="AF1753" s="20">
        <f t="shared" si="5247"/>
        <v>530372.4</v>
      </c>
      <c r="AG1753" s="20">
        <f t="shared" si="5248"/>
        <v>536882.1</v>
      </c>
      <c r="AH1753" s="20">
        <f t="shared" si="5249"/>
        <v>537212.39999999991</v>
      </c>
      <c r="AI1753" s="23">
        <f t="shared" ref="AI1753" si="5281">AI1754+AI1796</f>
        <v>3884.7</v>
      </c>
      <c r="AJ1753" s="20">
        <f t="shared" si="5250"/>
        <v>534257.1</v>
      </c>
      <c r="AK1753" s="23">
        <f t="shared" ref="AK1753:AM1753" si="5282">AK1754+AK1796</f>
        <v>10525.212000000001</v>
      </c>
      <c r="AL1753" s="23">
        <f t="shared" si="5282"/>
        <v>17621.099999999999</v>
      </c>
      <c r="AM1753" s="23">
        <f t="shared" si="5282"/>
        <v>17621.099999999999</v>
      </c>
      <c r="AN1753" s="20">
        <f t="shared" si="5097"/>
        <v>544782.31200000003</v>
      </c>
      <c r="AO1753" s="20">
        <f t="shared" si="5098"/>
        <v>554503.19999999995</v>
      </c>
      <c r="AP1753" s="20">
        <f t="shared" si="5099"/>
        <v>554833.49999999988</v>
      </c>
      <c r="AQ1753" s="23">
        <f t="shared" ref="AQ1753:AS1753" si="5283">AQ1754+AQ1796</f>
        <v>-2116.2759999999998</v>
      </c>
      <c r="AR1753" s="23">
        <f t="shared" si="5283"/>
        <v>-3542.348</v>
      </c>
      <c r="AS1753" s="23">
        <f t="shared" si="5283"/>
        <v>-3542.348</v>
      </c>
      <c r="AT1753" s="20">
        <f t="shared" si="5101"/>
        <v>542666.03600000008</v>
      </c>
      <c r="AU1753" s="20">
        <f t="shared" si="5102"/>
        <v>550960.85199999996</v>
      </c>
      <c r="AV1753" s="20">
        <f t="shared" si="5103"/>
        <v>551291.15199999989</v>
      </c>
      <c r="AW1753" s="23">
        <f t="shared" ref="AW1753:AY1753" si="5284">AW1754+AW1796</f>
        <v>0</v>
      </c>
      <c r="AX1753" s="23">
        <f t="shared" si="5284"/>
        <v>0</v>
      </c>
      <c r="AY1753" s="23">
        <f t="shared" si="5284"/>
        <v>0</v>
      </c>
      <c r="AZ1753" s="20">
        <f t="shared" si="5243"/>
        <v>542666.03600000008</v>
      </c>
      <c r="BA1753" s="20">
        <f t="shared" si="5244"/>
        <v>550960.85199999996</v>
      </c>
      <c r="BB1753" s="20">
        <f t="shared" si="5245"/>
        <v>551291.15199999989</v>
      </c>
      <c r="BC1753" s="23">
        <f t="shared" ref="BC1753" si="5285">BC1754+BC1796</f>
        <v>0</v>
      </c>
      <c r="BD1753" s="20">
        <f t="shared" si="5225"/>
        <v>542666.03600000008</v>
      </c>
      <c r="BE1753" s="23">
        <f t="shared" ref="BE1753:BG1753" si="5286">BE1754+BE1796</f>
        <v>-90.525000000000006</v>
      </c>
      <c r="BF1753" s="23">
        <f t="shared" si="5286"/>
        <v>0</v>
      </c>
      <c r="BG1753" s="23">
        <f t="shared" si="5286"/>
        <v>0</v>
      </c>
      <c r="BH1753" s="20">
        <f t="shared" si="5131"/>
        <v>542575.51100000006</v>
      </c>
      <c r="BI1753" s="20">
        <f t="shared" si="5132"/>
        <v>550960.85199999996</v>
      </c>
      <c r="BJ1753" s="20">
        <f t="shared" si="5133"/>
        <v>551291.15199999989</v>
      </c>
      <c r="BK1753" s="23">
        <f t="shared" ref="BK1753:BL1753" si="5287">BK1754+BK1796</f>
        <v>0</v>
      </c>
      <c r="BL1753" s="23">
        <f t="shared" si="5287"/>
        <v>0</v>
      </c>
      <c r="BM1753" s="20">
        <f t="shared" si="5135"/>
        <v>542575.51100000006</v>
      </c>
      <c r="BN1753" s="20">
        <f t="shared" si="5136"/>
        <v>550960.85199999996</v>
      </c>
      <c r="BO1753" s="23">
        <f t="shared" ref="BO1753:BQ1753" si="5288">BO1754+BO1796</f>
        <v>119.27099999999996</v>
      </c>
      <c r="BP1753" s="23">
        <f t="shared" si="5288"/>
        <v>0</v>
      </c>
      <c r="BQ1753" s="23">
        <f t="shared" si="5288"/>
        <v>0</v>
      </c>
      <c r="BR1753" s="20">
        <f t="shared" si="5186"/>
        <v>542694.78200000001</v>
      </c>
      <c r="BS1753" s="20">
        <f t="shared" si="5187"/>
        <v>550960.85199999996</v>
      </c>
      <c r="BT1753" s="20">
        <f t="shared" si="5188"/>
        <v>551291.15199999989</v>
      </c>
      <c r="BU1753" s="23">
        <f t="shared" ref="BU1753" si="5289">BU1754+BU1796</f>
        <v>0</v>
      </c>
      <c r="BV1753" s="20">
        <f t="shared" si="5189"/>
        <v>542694.78200000001</v>
      </c>
      <c r="BW1753" s="23">
        <f t="shared" ref="BW1753:BX1753" si="5290">BW1754+BW1796</f>
        <v>-725.00299999999993</v>
      </c>
      <c r="BX1753" s="23">
        <f t="shared" si="5290"/>
        <v>0</v>
      </c>
      <c r="BY1753" s="20">
        <f t="shared" si="5269"/>
        <v>541969.77899999998</v>
      </c>
      <c r="BZ1753" s="20">
        <f t="shared" si="5270"/>
        <v>550960.85199999996</v>
      </c>
      <c r="CA1753" s="23">
        <f t="shared" ref="CA1753" si="5291">CA1754+CA1796</f>
        <v>0</v>
      </c>
      <c r="CB1753" s="20">
        <f t="shared" si="5271"/>
        <v>541969.77899999998</v>
      </c>
      <c r="CC1753" s="23">
        <f t="shared" ref="CC1753" si="5292">CC1754+CC1796</f>
        <v>13433.593000000001</v>
      </c>
      <c r="CD1753" s="23">
        <f t="shared" si="5246"/>
        <v>555403.37199999997</v>
      </c>
      <c r="CE1753" s="23">
        <f t="shared" si="5278"/>
        <v>0</v>
      </c>
      <c r="CF1753" s="32"/>
    </row>
    <row r="1754" spans="1:84" ht="47.25" x14ac:dyDescent="0.25">
      <c r="A1754" s="10" t="s">
        <v>518</v>
      </c>
      <c r="B1754" s="19"/>
      <c r="C1754" s="10"/>
      <c r="D1754" s="10"/>
      <c r="E1754" s="25" t="s">
        <v>989</v>
      </c>
      <c r="F1754" s="20">
        <f>F1755+F1772</f>
        <v>515888.1</v>
      </c>
      <c r="G1754" s="20">
        <f t="shared" ref="G1754:K1754" si="5293">G1755+G1772</f>
        <v>522017.49999999994</v>
      </c>
      <c r="H1754" s="20">
        <f t="shared" si="5293"/>
        <v>522017.49999999994</v>
      </c>
      <c r="I1754" s="20">
        <f t="shared" si="5293"/>
        <v>0</v>
      </c>
      <c r="J1754" s="20">
        <f t="shared" si="5293"/>
        <v>0</v>
      </c>
      <c r="K1754" s="20">
        <f t="shared" si="5293"/>
        <v>0</v>
      </c>
      <c r="L1754" s="20">
        <f t="shared" si="5273"/>
        <v>515888.1</v>
      </c>
      <c r="M1754" s="20">
        <f t="shared" si="5274"/>
        <v>522017.49999999994</v>
      </c>
      <c r="N1754" s="20">
        <f t="shared" si="5275"/>
        <v>522017.49999999994</v>
      </c>
      <c r="O1754" s="20">
        <f t="shared" ref="O1754:Q1754" si="5294">O1755+O1772</f>
        <v>0</v>
      </c>
      <c r="P1754" s="20">
        <f t="shared" si="5294"/>
        <v>0</v>
      </c>
      <c r="Q1754" s="20">
        <f t="shared" si="5294"/>
        <v>0</v>
      </c>
      <c r="R1754" s="20">
        <f t="shared" si="5115"/>
        <v>515888.1</v>
      </c>
      <c r="S1754" s="20">
        <f t="shared" si="5116"/>
        <v>522017.49999999994</v>
      </c>
      <c r="T1754" s="20">
        <f t="shared" si="5117"/>
        <v>522017.49999999994</v>
      </c>
      <c r="U1754" s="20">
        <f t="shared" ref="U1754" si="5295">U1755+U1772</f>
        <v>0</v>
      </c>
      <c r="V1754" s="20">
        <f t="shared" si="5051"/>
        <v>515888.1</v>
      </c>
      <c r="W1754" s="20">
        <f t="shared" ref="W1754:Y1754" si="5296">W1755+W1772</f>
        <v>0</v>
      </c>
      <c r="X1754" s="20">
        <f t="shared" si="5296"/>
        <v>0</v>
      </c>
      <c r="Y1754" s="20">
        <f t="shared" si="5296"/>
        <v>0</v>
      </c>
      <c r="Z1754" s="20">
        <f t="shared" si="5046"/>
        <v>515888.1</v>
      </c>
      <c r="AA1754" s="20">
        <f t="shared" si="5047"/>
        <v>522017.49999999994</v>
      </c>
      <c r="AB1754" s="20">
        <f t="shared" si="5048"/>
        <v>522017.49999999994</v>
      </c>
      <c r="AC1754" s="20">
        <f t="shared" ref="AC1754:AE1754" si="5297">AC1755+AC1772</f>
        <v>0</v>
      </c>
      <c r="AD1754" s="20">
        <f t="shared" si="5297"/>
        <v>0</v>
      </c>
      <c r="AE1754" s="20">
        <f t="shared" si="5297"/>
        <v>0</v>
      </c>
      <c r="AF1754" s="20">
        <f t="shared" si="5247"/>
        <v>515888.1</v>
      </c>
      <c r="AG1754" s="20">
        <f t="shared" si="5248"/>
        <v>522017.49999999994</v>
      </c>
      <c r="AH1754" s="20">
        <f t="shared" si="5249"/>
        <v>522017.49999999994</v>
      </c>
      <c r="AI1754" s="20">
        <f>AI1755+AI1772+AI1777</f>
        <v>3884.7</v>
      </c>
      <c r="AJ1754" s="20">
        <f t="shared" si="5250"/>
        <v>519772.8</v>
      </c>
      <c r="AK1754" s="20">
        <f>AK1755+AK1772+AK1777+AK1784</f>
        <v>10525.212000000001</v>
      </c>
      <c r="AL1754" s="20">
        <f t="shared" ref="AL1754:AM1754" si="5298">AL1755+AL1772+AL1777+AL1784</f>
        <v>17621.099999999999</v>
      </c>
      <c r="AM1754" s="20">
        <f t="shared" si="5298"/>
        <v>17621.099999999999</v>
      </c>
      <c r="AN1754" s="20">
        <f t="shared" si="5097"/>
        <v>530298.01199999999</v>
      </c>
      <c r="AO1754" s="20">
        <f t="shared" si="5098"/>
        <v>539638.6</v>
      </c>
      <c r="AP1754" s="20">
        <f t="shared" si="5099"/>
        <v>539638.6</v>
      </c>
      <c r="AQ1754" s="20">
        <f t="shared" ref="AQ1754:AS1754" si="5299">AQ1755+AQ1772+AQ1777+AQ1784</f>
        <v>-2116.2759999999998</v>
      </c>
      <c r="AR1754" s="20">
        <f t="shared" si="5299"/>
        <v>-3542.348</v>
      </c>
      <c r="AS1754" s="20">
        <f t="shared" si="5299"/>
        <v>-3542.348</v>
      </c>
      <c r="AT1754" s="20">
        <f t="shared" si="5101"/>
        <v>528181.73600000003</v>
      </c>
      <c r="AU1754" s="20">
        <f t="shared" si="5102"/>
        <v>536096.25199999998</v>
      </c>
      <c r="AV1754" s="20">
        <f t="shared" si="5103"/>
        <v>536096.25199999998</v>
      </c>
      <c r="AW1754" s="20">
        <f t="shared" ref="AW1754:AY1754" si="5300">AW1755+AW1772+AW1777+AW1784</f>
        <v>0</v>
      </c>
      <c r="AX1754" s="20">
        <f t="shared" si="5300"/>
        <v>0</v>
      </c>
      <c r="AY1754" s="20">
        <f t="shared" si="5300"/>
        <v>0</v>
      </c>
      <c r="AZ1754" s="20">
        <f t="shared" si="5243"/>
        <v>528181.73600000003</v>
      </c>
      <c r="BA1754" s="20">
        <f t="shared" si="5244"/>
        <v>536096.25199999998</v>
      </c>
      <c r="BB1754" s="20">
        <f t="shared" si="5245"/>
        <v>536096.25199999998</v>
      </c>
      <c r="BC1754" s="20">
        <f t="shared" ref="BC1754" si="5301">BC1755+BC1772+BC1777+BC1784</f>
        <v>0</v>
      </c>
      <c r="BD1754" s="20">
        <f t="shared" si="5225"/>
        <v>528181.73600000003</v>
      </c>
      <c r="BE1754" s="20">
        <f t="shared" ref="BE1754:BG1754" si="5302">BE1755+BE1772+BE1777+BE1784</f>
        <v>-90.525000000000006</v>
      </c>
      <c r="BF1754" s="20">
        <f t="shared" si="5302"/>
        <v>0</v>
      </c>
      <c r="BG1754" s="20">
        <f t="shared" si="5302"/>
        <v>0</v>
      </c>
      <c r="BH1754" s="20">
        <f t="shared" si="5131"/>
        <v>528091.21100000001</v>
      </c>
      <c r="BI1754" s="20">
        <f t="shared" si="5132"/>
        <v>536096.25199999998</v>
      </c>
      <c r="BJ1754" s="20">
        <f t="shared" si="5133"/>
        <v>536096.25199999998</v>
      </c>
      <c r="BK1754" s="20">
        <f t="shared" ref="BK1754:BL1754" si="5303">BK1755+BK1772+BK1777+BK1784</f>
        <v>0</v>
      </c>
      <c r="BL1754" s="20">
        <f t="shared" si="5303"/>
        <v>0</v>
      </c>
      <c r="BM1754" s="20">
        <f t="shared" si="5135"/>
        <v>528091.21100000001</v>
      </c>
      <c r="BN1754" s="20">
        <f t="shared" si="5136"/>
        <v>536096.25199999998</v>
      </c>
      <c r="BO1754" s="20">
        <f>BO1755+BO1772+BO1777+BO1784+BO1788</f>
        <v>119.27099999999996</v>
      </c>
      <c r="BP1754" s="20">
        <f t="shared" ref="BP1754:BQ1754" si="5304">BP1755+BP1772+BP1777+BP1784+BP1788</f>
        <v>0</v>
      </c>
      <c r="BQ1754" s="20">
        <f t="shared" si="5304"/>
        <v>0</v>
      </c>
      <c r="BR1754" s="20">
        <f t="shared" si="5186"/>
        <v>528210.48199999996</v>
      </c>
      <c r="BS1754" s="20">
        <f t="shared" si="5187"/>
        <v>536096.25199999998</v>
      </c>
      <c r="BT1754" s="20">
        <f t="shared" si="5188"/>
        <v>536096.25199999998</v>
      </c>
      <c r="BU1754" s="20">
        <f t="shared" ref="BU1754" si="5305">BU1755+BU1772+BU1777+BU1784+BU1788</f>
        <v>0</v>
      </c>
      <c r="BV1754" s="20">
        <f t="shared" si="5189"/>
        <v>528210.48199999996</v>
      </c>
      <c r="BW1754" s="20">
        <f t="shared" ref="BW1754:BX1754" si="5306">BW1755+BW1772+BW1777+BW1784+BW1788</f>
        <v>-725.00299999999993</v>
      </c>
      <c r="BX1754" s="20">
        <f t="shared" si="5306"/>
        <v>0</v>
      </c>
      <c r="BY1754" s="20">
        <f t="shared" si="5269"/>
        <v>527485.47899999993</v>
      </c>
      <c r="BZ1754" s="20">
        <f t="shared" si="5270"/>
        <v>536096.25199999998</v>
      </c>
      <c r="CA1754" s="20">
        <f t="shared" ref="CA1754" si="5307">CA1755+CA1772+CA1777+CA1784+CA1788</f>
        <v>0</v>
      </c>
      <c r="CB1754" s="20">
        <f t="shared" si="5271"/>
        <v>527485.47899999993</v>
      </c>
      <c r="CC1754" s="20">
        <f>CC1755+CC1772+CC1777+CC1784+CC1788+CC1792</f>
        <v>13433.593000000001</v>
      </c>
      <c r="CD1754" s="20">
        <f t="shared" si="5246"/>
        <v>540919.07199999993</v>
      </c>
      <c r="CE1754" s="20">
        <f>CE1755+CE1772+CE1777+CE1784+CE1788+CE1792</f>
        <v>0</v>
      </c>
    </row>
    <row r="1755" spans="1:84" ht="78.75" x14ac:dyDescent="0.25">
      <c r="A1755" s="10" t="s">
        <v>148</v>
      </c>
      <c r="B1755" s="19"/>
      <c r="C1755" s="10"/>
      <c r="D1755" s="10"/>
      <c r="E1755" s="25" t="s">
        <v>657</v>
      </c>
      <c r="F1755" s="20">
        <f>F1756+F1760+F1764+F1768</f>
        <v>514934.3</v>
      </c>
      <c r="G1755" s="20">
        <f t="shared" ref="G1755:K1755" si="5308">G1756+G1760+G1764+G1768</f>
        <v>520975.59999999992</v>
      </c>
      <c r="H1755" s="20">
        <f t="shared" si="5308"/>
        <v>520975.59999999992</v>
      </c>
      <c r="I1755" s="20">
        <f t="shared" si="5308"/>
        <v>0</v>
      </c>
      <c r="J1755" s="20">
        <f t="shared" si="5308"/>
        <v>0</v>
      </c>
      <c r="K1755" s="20">
        <f t="shared" si="5308"/>
        <v>0</v>
      </c>
      <c r="L1755" s="20">
        <f t="shared" si="5273"/>
        <v>514934.3</v>
      </c>
      <c r="M1755" s="20">
        <f t="shared" si="5274"/>
        <v>520975.59999999992</v>
      </c>
      <c r="N1755" s="20">
        <f t="shared" si="5275"/>
        <v>520975.59999999992</v>
      </c>
      <c r="O1755" s="20">
        <f t="shared" ref="O1755:Q1755" si="5309">O1756+O1760+O1764+O1768</f>
        <v>0</v>
      </c>
      <c r="P1755" s="20">
        <f t="shared" si="5309"/>
        <v>0</v>
      </c>
      <c r="Q1755" s="20">
        <f t="shared" si="5309"/>
        <v>0</v>
      </c>
      <c r="R1755" s="20">
        <f t="shared" si="5115"/>
        <v>514934.3</v>
      </c>
      <c r="S1755" s="20">
        <f t="shared" si="5116"/>
        <v>520975.59999999992</v>
      </c>
      <c r="T1755" s="20">
        <f t="shared" si="5117"/>
        <v>520975.59999999992</v>
      </c>
      <c r="U1755" s="20">
        <f t="shared" ref="U1755:CE1755" si="5310">U1756+U1760+U1764+U1768</f>
        <v>0</v>
      </c>
      <c r="V1755" s="20">
        <f t="shared" si="5051"/>
        <v>514934.3</v>
      </c>
      <c r="W1755" s="20">
        <f t="shared" ref="W1755:Y1755" si="5311">W1756+W1760+W1764+W1768</f>
        <v>0</v>
      </c>
      <c r="X1755" s="20">
        <f t="shared" si="5311"/>
        <v>0</v>
      </c>
      <c r="Y1755" s="20">
        <f t="shared" si="5311"/>
        <v>0</v>
      </c>
      <c r="Z1755" s="20">
        <f t="shared" ref="Z1755:Z1841" si="5312">W1755+V1755</f>
        <v>514934.3</v>
      </c>
      <c r="AA1755" s="20">
        <f t="shared" ref="AA1755:AA1841" si="5313">X1755+S1755</f>
        <v>520975.59999999992</v>
      </c>
      <c r="AB1755" s="20">
        <f t="shared" ref="AB1755:AB1841" si="5314">Y1755+T1755</f>
        <v>520975.59999999992</v>
      </c>
      <c r="AC1755" s="20">
        <f t="shared" ref="AC1755:AE1755" si="5315">AC1756+AC1760+AC1764+AC1768</f>
        <v>0</v>
      </c>
      <c r="AD1755" s="20">
        <f t="shared" si="5315"/>
        <v>0</v>
      </c>
      <c r="AE1755" s="20">
        <f t="shared" si="5315"/>
        <v>0</v>
      </c>
      <c r="AF1755" s="20">
        <f t="shared" si="5247"/>
        <v>514934.3</v>
      </c>
      <c r="AG1755" s="20">
        <f t="shared" si="5248"/>
        <v>520975.59999999992</v>
      </c>
      <c r="AH1755" s="20">
        <f t="shared" si="5249"/>
        <v>520975.59999999992</v>
      </c>
      <c r="AI1755" s="20">
        <f t="shared" ref="AI1755" si="5316">AI1756+AI1760+AI1764+AI1768</f>
        <v>0</v>
      </c>
      <c r="AJ1755" s="20">
        <f t="shared" si="5250"/>
        <v>514934.3</v>
      </c>
      <c r="AK1755" s="20">
        <f t="shared" ref="AK1755:AM1755" si="5317">AK1756+AK1760+AK1764+AK1768</f>
        <v>-24.148</v>
      </c>
      <c r="AL1755" s="20">
        <f t="shared" si="5317"/>
        <v>0</v>
      </c>
      <c r="AM1755" s="20">
        <f t="shared" si="5317"/>
        <v>0</v>
      </c>
      <c r="AN1755" s="20">
        <f t="shared" si="5097"/>
        <v>514910.152</v>
      </c>
      <c r="AO1755" s="20">
        <f t="shared" si="5098"/>
        <v>520975.59999999992</v>
      </c>
      <c r="AP1755" s="20">
        <f t="shared" si="5099"/>
        <v>520975.59999999992</v>
      </c>
      <c r="AQ1755" s="20">
        <f t="shared" ref="AQ1755:AS1755" si="5318">AQ1756+AQ1760+AQ1764+AQ1768</f>
        <v>0</v>
      </c>
      <c r="AR1755" s="20">
        <f t="shared" si="5318"/>
        <v>0</v>
      </c>
      <c r="AS1755" s="20">
        <f t="shared" si="5318"/>
        <v>0</v>
      </c>
      <c r="AT1755" s="20">
        <f t="shared" si="5101"/>
        <v>514910.152</v>
      </c>
      <c r="AU1755" s="20">
        <f t="shared" si="5102"/>
        <v>520975.59999999992</v>
      </c>
      <c r="AV1755" s="20">
        <f t="shared" si="5103"/>
        <v>520975.59999999992</v>
      </c>
      <c r="AW1755" s="20">
        <f t="shared" ref="AW1755:AY1755" si="5319">AW1756+AW1760+AW1764+AW1768</f>
        <v>0</v>
      </c>
      <c r="AX1755" s="20">
        <f t="shared" si="5319"/>
        <v>0</v>
      </c>
      <c r="AY1755" s="20">
        <f t="shared" si="5319"/>
        <v>0</v>
      </c>
      <c r="AZ1755" s="20">
        <f t="shared" si="5243"/>
        <v>514910.152</v>
      </c>
      <c r="BA1755" s="20">
        <f t="shared" si="5244"/>
        <v>520975.59999999992</v>
      </c>
      <c r="BB1755" s="20">
        <f t="shared" si="5245"/>
        <v>520975.59999999992</v>
      </c>
      <c r="BC1755" s="20">
        <f t="shared" ref="BC1755" si="5320">BC1756+BC1760+BC1764+BC1768</f>
        <v>0</v>
      </c>
      <c r="BD1755" s="20">
        <f t="shared" si="5225"/>
        <v>514910.152</v>
      </c>
      <c r="BE1755" s="20">
        <f t="shared" ref="BE1755:BG1755" si="5321">BE1756+BE1760+BE1764+BE1768</f>
        <v>-90.525000000000006</v>
      </c>
      <c r="BF1755" s="20">
        <f t="shared" si="5321"/>
        <v>0</v>
      </c>
      <c r="BG1755" s="20">
        <f t="shared" si="5321"/>
        <v>0</v>
      </c>
      <c r="BH1755" s="20">
        <f t="shared" si="5131"/>
        <v>514819.62699999998</v>
      </c>
      <c r="BI1755" s="20">
        <f t="shared" si="5132"/>
        <v>520975.59999999992</v>
      </c>
      <c r="BJ1755" s="20">
        <f t="shared" si="5133"/>
        <v>520975.59999999992</v>
      </c>
      <c r="BK1755" s="20">
        <f t="shared" ref="BK1755:BL1755" si="5322">BK1756+BK1760+BK1764+BK1768</f>
        <v>0</v>
      </c>
      <c r="BL1755" s="20">
        <f t="shared" si="5322"/>
        <v>0</v>
      </c>
      <c r="BM1755" s="20">
        <f t="shared" si="5135"/>
        <v>514819.62699999998</v>
      </c>
      <c r="BN1755" s="20">
        <f t="shared" si="5136"/>
        <v>520975.59999999992</v>
      </c>
      <c r="BO1755" s="20">
        <f t="shared" ref="BO1755:BQ1755" si="5323">BO1756+BO1760+BO1764+BO1768</f>
        <v>-380.73</v>
      </c>
      <c r="BP1755" s="20">
        <f t="shared" si="5323"/>
        <v>0</v>
      </c>
      <c r="BQ1755" s="20">
        <f t="shared" si="5323"/>
        <v>0</v>
      </c>
      <c r="BR1755" s="20">
        <f t="shared" si="5186"/>
        <v>514438.897</v>
      </c>
      <c r="BS1755" s="20">
        <f t="shared" si="5187"/>
        <v>520975.59999999992</v>
      </c>
      <c r="BT1755" s="20">
        <f t="shared" si="5188"/>
        <v>520975.59999999992</v>
      </c>
      <c r="BU1755" s="20">
        <f t="shared" ref="BU1755" si="5324">BU1756+BU1760+BU1764+BU1768</f>
        <v>0</v>
      </c>
      <c r="BV1755" s="20">
        <f t="shared" si="5189"/>
        <v>514438.897</v>
      </c>
      <c r="BW1755" s="20">
        <f t="shared" ref="BW1755:BX1755" si="5325">BW1756+BW1760+BW1764+BW1768</f>
        <v>-714.40599999999995</v>
      </c>
      <c r="BX1755" s="20">
        <f t="shared" si="5325"/>
        <v>0</v>
      </c>
      <c r="BY1755" s="20">
        <f t="shared" si="5269"/>
        <v>513724.49099999998</v>
      </c>
      <c r="BZ1755" s="20">
        <f t="shared" si="5270"/>
        <v>520975.59999999992</v>
      </c>
      <c r="CA1755" s="20">
        <f t="shared" ref="CA1755" si="5326">CA1756+CA1760+CA1764+CA1768</f>
        <v>0</v>
      </c>
      <c r="CB1755" s="20">
        <f t="shared" si="5271"/>
        <v>513724.49099999998</v>
      </c>
      <c r="CC1755" s="20">
        <f t="shared" ref="CC1755" si="5327">CC1756+CC1760+CC1764+CC1768</f>
        <v>0</v>
      </c>
      <c r="CD1755" s="20">
        <f t="shared" si="5246"/>
        <v>513724.49099999998</v>
      </c>
      <c r="CE1755" s="20">
        <f t="shared" si="5310"/>
        <v>0</v>
      </c>
    </row>
    <row r="1756" spans="1:84" ht="94.5" x14ac:dyDescent="0.25">
      <c r="A1756" s="10" t="s">
        <v>148</v>
      </c>
      <c r="B1756" s="19">
        <v>100</v>
      </c>
      <c r="C1756" s="10"/>
      <c r="D1756" s="10"/>
      <c r="E1756" s="25" t="s">
        <v>599</v>
      </c>
      <c r="F1756" s="20">
        <f>F1757</f>
        <v>7787.7</v>
      </c>
      <c r="G1756" s="20">
        <f t="shared" ref="G1756:CE1756" si="5328">G1757</f>
        <v>7787.7</v>
      </c>
      <c r="H1756" s="20">
        <f t="shared" si="5328"/>
        <v>7787.7</v>
      </c>
      <c r="I1756" s="20">
        <f t="shared" si="5328"/>
        <v>0</v>
      </c>
      <c r="J1756" s="20">
        <f t="shared" si="5328"/>
        <v>0</v>
      </c>
      <c r="K1756" s="20">
        <f t="shared" si="5328"/>
        <v>0</v>
      </c>
      <c r="L1756" s="20">
        <f t="shared" si="5273"/>
        <v>7787.7</v>
      </c>
      <c r="M1756" s="20">
        <f t="shared" si="5274"/>
        <v>7787.7</v>
      </c>
      <c r="N1756" s="20">
        <f t="shared" si="5275"/>
        <v>7787.7</v>
      </c>
      <c r="O1756" s="20">
        <f t="shared" si="5328"/>
        <v>0</v>
      </c>
      <c r="P1756" s="20">
        <f t="shared" si="5328"/>
        <v>0</v>
      </c>
      <c r="Q1756" s="20">
        <f t="shared" si="5328"/>
        <v>0</v>
      </c>
      <c r="R1756" s="20">
        <f t="shared" si="5115"/>
        <v>7787.7</v>
      </c>
      <c r="S1756" s="20">
        <f t="shared" si="5116"/>
        <v>7787.7</v>
      </c>
      <c r="T1756" s="20">
        <f t="shared" si="5117"/>
        <v>7787.7</v>
      </c>
      <c r="U1756" s="20">
        <f t="shared" si="5328"/>
        <v>0</v>
      </c>
      <c r="V1756" s="20">
        <f t="shared" si="5051"/>
        <v>7787.7</v>
      </c>
      <c r="W1756" s="20">
        <f t="shared" si="5328"/>
        <v>0</v>
      </c>
      <c r="X1756" s="20">
        <f t="shared" si="5328"/>
        <v>0</v>
      </c>
      <c r="Y1756" s="20">
        <f t="shared" si="5328"/>
        <v>0</v>
      </c>
      <c r="Z1756" s="20">
        <f t="shared" si="5312"/>
        <v>7787.7</v>
      </c>
      <c r="AA1756" s="20">
        <f t="shared" si="5313"/>
        <v>7787.7</v>
      </c>
      <c r="AB1756" s="20">
        <f t="shared" si="5314"/>
        <v>7787.7</v>
      </c>
      <c r="AC1756" s="20">
        <f t="shared" si="5328"/>
        <v>0</v>
      </c>
      <c r="AD1756" s="20">
        <f t="shared" si="5328"/>
        <v>0</v>
      </c>
      <c r="AE1756" s="20">
        <f t="shared" si="5328"/>
        <v>0</v>
      </c>
      <c r="AF1756" s="20">
        <f t="shared" si="5247"/>
        <v>7787.7</v>
      </c>
      <c r="AG1756" s="20">
        <f t="shared" si="5248"/>
        <v>7787.7</v>
      </c>
      <c r="AH1756" s="20">
        <f t="shared" si="5249"/>
        <v>7787.7</v>
      </c>
      <c r="AI1756" s="20">
        <f t="shared" si="5328"/>
        <v>0</v>
      </c>
      <c r="AJ1756" s="20">
        <f t="shared" si="5250"/>
        <v>7787.7</v>
      </c>
      <c r="AK1756" s="20">
        <f t="shared" si="5328"/>
        <v>0</v>
      </c>
      <c r="AL1756" s="20">
        <f t="shared" si="5328"/>
        <v>0</v>
      </c>
      <c r="AM1756" s="20">
        <f t="shared" si="5328"/>
        <v>0</v>
      </c>
      <c r="AN1756" s="20">
        <f t="shared" si="5097"/>
        <v>7787.7</v>
      </c>
      <c r="AO1756" s="20">
        <f t="shared" si="5098"/>
        <v>7787.7</v>
      </c>
      <c r="AP1756" s="20">
        <f t="shared" si="5099"/>
        <v>7787.7</v>
      </c>
      <c r="AQ1756" s="20">
        <f t="shared" si="5328"/>
        <v>0</v>
      </c>
      <c r="AR1756" s="20">
        <f t="shared" si="5328"/>
        <v>0</v>
      </c>
      <c r="AS1756" s="20">
        <f t="shared" si="5328"/>
        <v>0</v>
      </c>
      <c r="AT1756" s="20">
        <f t="shared" si="5101"/>
        <v>7787.7</v>
      </c>
      <c r="AU1756" s="20">
        <f t="shared" si="5102"/>
        <v>7787.7</v>
      </c>
      <c r="AV1756" s="20">
        <f t="shared" si="5103"/>
        <v>7787.7</v>
      </c>
      <c r="AW1756" s="20">
        <f t="shared" si="5328"/>
        <v>0</v>
      </c>
      <c r="AX1756" s="20">
        <f t="shared" si="5328"/>
        <v>0</v>
      </c>
      <c r="AY1756" s="20">
        <f t="shared" si="5328"/>
        <v>0</v>
      </c>
      <c r="AZ1756" s="20">
        <f t="shared" si="5243"/>
        <v>7787.7</v>
      </c>
      <c r="BA1756" s="20">
        <f t="shared" si="5244"/>
        <v>7787.7</v>
      </c>
      <c r="BB1756" s="20">
        <f t="shared" si="5245"/>
        <v>7787.7</v>
      </c>
      <c r="BC1756" s="20">
        <f t="shared" si="5328"/>
        <v>0</v>
      </c>
      <c r="BD1756" s="20">
        <f t="shared" si="5225"/>
        <v>7787.7</v>
      </c>
      <c r="BE1756" s="20">
        <f t="shared" si="5328"/>
        <v>0</v>
      </c>
      <c r="BF1756" s="20">
        <f t="shared" si="5328"/>
        <v>0</v>
      </c>
      <c r="BG1756" s="20">
        <f t="shared" si="5328"/>
        <v>0</v>
      </c>
      <c r="BH1756" s="20">
        <f t="shared" si="5131"/>
        <v>7787.7</v>
      </c>
      <c r="BI1756" s="20">
        <f t="shared" si="5132"/>
        <v>7787.7</v>
      </c>
      <c r="BJ1756" s="20">
        <f t="shared" si="5133"/>
        <v>7787.7</v>
      </c>
      <c r="BK1756" s="20">
        <f t="shared" si="5328"/>
        <v>0</v>
      </c>
      <c r="BL1756" s="20">
        <f t="shared" si="5328"/>
        <v>0</v>
      </c>
      <c r="BM1756" s="20">
        <f t="shared" si="5135"/>
        <v>7787.7</v>
      </c>
      <c r="BN1756" s="20">
        <f t="shared" si="5136"/>
        <v>7787.7</v>
      </c>
      <c r="BO1756" s="20">
        <f t="shared" si="5328"/>
        <v>0</v>
      </c>
      <c r="BP1756" s="20">
        <f t="shared" si="5328"/>
        <v>0</v>
      </c>
      <c r="BQ1756" s="20">
        <f t="shared" si="5328"/>
        <v>0</v>
      </c>
      <c r="BR1756" s="20">
        <f t="shared" si="5186"/>
        <v>7787.7</v>
      </c>
      <c r="BS1756" s="20">
        <f t="shared" si="5187"/>
        <v>7787.7</v>
      </c>
      <c r="BT1756" s="20">
        <f t="shared" si="5188"/>
        <v>7787.7</v>
      </c>
      <c r="BU1756" s="20">
        <f t="shared" si="5328"/>
        <v>0</v>
      </c>
      <c r="BV1756" s="20">
        <f t="shared" si="5189"/>
        <v>7787.7</v>
      </c>
      <c r="BW1756" s="20">
        <f t="shared" si="5328"/>
        <v>0</v>
      </c>
      <c r="BX1756" s="20">
        <f t="shared" si="5328"/>
        <v>0</v>
      </c>
      <c r="BY1756" s="20">
        <f t="shared" si="5269"/>
        <v>7787.7</v>
      </c>
      <c r="BZ1756" s="20">
        <f t="shared" si="5270"/>
        <v>7787.7</v>
      </c>
      <c r="CA1756" s="20">
        <f t="shared" si="5328"/>
        <v>0</v>
      </c>
      <c r="CB1756" s="20">
        <f t="shared" si="5271"/>
        <v>7787.7</v>
      </c>
      <c r="CC1756" s="20">
        <f t="shared" si="5328"/>
        <v>0</v>
      </c>
      <c r="CD1756" s="20">
        <f t="shared" si="5246"/>
        <v>7787.7</v>
      </c>
      <c r="CE1756" s="20">
        <f t="shared" si="5328"/>
        <v>0</v>
      </c>
    </row>
    <row r="1757" spans="1:84" ht="31.5" x14ac:dyDescent="0.25">
      <c r="A1757" s="10" t="s">
        <v>148</v>
      </c>
      <c r="B1757" s="19">
        <v>110</v>
      </c>
      <c r="C1757" s="10"/>
      <c r="D1757" s="10"/>
      <c r="E1757" s="25" t="s">
        <v>600</v>
      </c>
      <c r="F1757" s="20">
        <f>F1759+F1758</f>
        <v>7787.7</v>
      </c>
      <c r="G1757" s="20">
        <f t="shared" ref="G1757:K1757" si="5329">G1759+G1758</f>
        <v>7787.7</v>
      </c>
      <c r="H1757" s="20">
        <f t="shared" si="5329"/>
        <v>7787.7</v>
      </c>
      <c r="I1757" s="20">
        <f t="shared" si="5329"/>
        <v>0</v>
      </c>
      <c r="J1757" s="20">
        <f t="shared" si="5329"/>
        <v>0</v>
      </c>
      <c r="K1757" s="20">
        <f t="shared" si="5329"/>
        <v>0</v>
      </c>
      <c r="L1757" s="20">
        <f t="shared" si="5273"/>
        <v>7787.7</v>
      </c>
      <c r="M1757" s="20">
        <f t="shared" si="5274"/>
        <v>7787.7</v>
      </c>
      <c r="N1757" s="20">
        <f t="shared" si="5275"/>
        <v>7787.7</v>
      </c>
      <c r="O1757" s="20">
        <f t="shared" ref="O1757:Q1757" si="5330">O1759+O1758</f>
        <v>0</v>
      </c>
      <c r="P1757" s="20">
        <f t="shared" si="5330"/>
        <v>0</v>
      </c>
      <c r="Q1757" s="20">
        <f t="shared" si="5330"/>
        <v>0</v>
      </c>
      <c r="R1757" s="20">
        <f t="shared" si="5115"/>
        <v>7787.7</v>
      </c>
      <c r="S1757" s="20">
        <f t="shared" si="5116"/>
        <v>7787.7</v>
      </c>
      <c r="T1757" s="20">
        <f t="shared" si="5117"/>
        <v>7787.7</v>
      </c>
      <c r="U1757" s="20">
        <f t="shared" ref="U1757:CE1757" si="5331">U1759+U1758</f>
        <v>0</v>
      </c>
      <c r="V1757" s="20">
        <f t="shared" si="5051"/>
        <v>7787.7</v>
      </c>
      <c r="W1757" s="20">
        <f t="shared" ref="W1757:Y1757" si="5332">W1759+W1758</f>
        <v>0</v>
      </c>
      <c r="X1757" s="20">
        <f t="shared" si="5332"/>
        <v>0</v>
      </c>
      <c r="Y1757" s="20">
        <f t="shared" si="5332"/>
        <v>0</v>
      </c>
      <c r="Z1757" s="20">
        <f t="shared" si="5312"/>
        <v>7787.7</v>
      </c>
      <c r="AA1757" s="20">
        <f t="shared" si="5313"/>
        <v>7787.7</v>
      </c>
      <c r="AB1757" s="20">
        <f t="shared" si="5314"/>
        <v>7787.7</v>
      </c>
      <c r="AC1757" s="20">
        <f t="shared" ref="AC1757:AE1757" si="5333">AC1759+AC1758</f>
        <v>0</v>
      </c>
      <c r="AD1757" s="20">
        <f t="shared" si="5333"/>
        <v>0</v>
      </c>
      <c r="AE1757" s="20">
        <f t="shared" si="5333"/>
        <v>0</v>
      </c>
      <c r="AF1757" s="20">
        <f t="shared" si="5247"/>
        <v>7787.7</v>
      </c>
      <c r="AG1757" s="20">
        <f t="shared" si="5248"/>
        <v>7787.7</v>
      </c>
      <c r="AH1757" s="20">
        <f t="shared" si="5249"/>
        <v>7787.7</v>
      </c>
      <c r="AI1757" s="20">
        <f t="shared" ref="AI1757" si="5334">AI1759+AI1758</f>
        <v>0</v>
      </c>
      <c r="AJ1757" s="20">
        <f t="shared" si="5250"/>
        <v>7787.7</v>
      </c>
      <c r="AK1757" s="20">
        <f t="shared" ref="AK1757:AM1757" si="5335">AK1759+AK1758</f>
        <v>0</v>
      </c>
      <c r="AL1757" s="20">
        <f t="shared" si="5335"/>
        <v>0</v>
      </c>
      <c r="AM1757" s="20">
        <f t="shared" si="5335"/>
        <v>0</v>
      </c>
      <c r="AN1757" s="20">
        <f t="shared" si="5097"/>
        <v>7787.7</v>
      </c>
      <c r="AO1757" s="20">
        <f t="shared" si="5098"/>
        <v>7787.7</v>
      </c>
      <c r="AP1757" s="20">
        <f t="shared" si="5099"/>
        <v>7787.7</v>
      </c>
      <c r="AQ1757" s="20">
        <f t="shared" ref="AQ1757:AS1757" si="5336">AQ1759+AQ1758</f>
        <v>0</v>
      </c>
      <c r="AR1757" s="20">
        <f t="shared" si="5336"/>
        <v>0</v>
      </c>
      <c r="AS1757" s="20">
        <f t="shared" si="5336"/>
        <v>0</v>
      </c>
      <c r="AT1757" s="20">
        <f t="shared" si="5101"/>
        <v>7787.7</v>
      </c>
      <c r="AU1757" s="20">
        <f t="shared" si="5102"/>
        <v>7787.7</v>
      </c>
      <c r="AV1757" s="20">
        <f t="shared" si="5103"/>
        <v>7787.7</v>
      </c>
      <c r="AW1757" s="20">
        <f t="shared" ref="AW1757:AY1757" si="5337">AW1759+AW1758</f>
        <v>0</v>
      </c>
      <c r="AX1757" s="20">
        <f t="shared" si="5337"/>
        <v>0</v>
      </c>
      <c r="AY1757" s="20">
        <f t="shared" si="5337"/>
        <v>0</v>
      </c>
      <c r="AZ1757" s="20">
        <f t="shared" si="5243"/>
        <v>7787.7</v>
      </c>
      <c r="BA1757" s="20">
        <f t="shared" si="5244"/>
        <v>7787.7</v>
      </c>
      <c r="BB1757" s="20">
        <f t="shared" si="5245"/>
        <v>7787.7</v>
      </c>
      <c r="BC1757" s="20">
        <f t="shared" ref="BC1757" si="5338">BC1759+BC1758</f>
        <v>0</v>
      </c>
      <c r="BD1757" s="20">
        <f t="shared" si="5225"/>
        <v>7787.7</v>
      </c>
      <c r="BE1757" s="20">
        <f t="shared" ref="BE1757:BG1757" si="5339">BE1759+BE1758</f>
        <v>0</v>
      </c>
      <c r="BF1757" s="20">
        <f t="shared" si="5339"/>
        <v>0</v>
      </c>
      <c r="BG1757" s="20">
        <f t="shared" si="5339"/>
        <v>0</v>
      </c>
      <c r="BH1757" s="20">
        <f t="shared" si="5131"/>
        <v>7787.7</v>
      </c>
      <c r="BI1757" s="20">
        <f t="shared" si="5132"/>
        <v>7787.7</v>
      </c>
      <c r="BJ1757" s="20">
        <f t="shared" si="5133"/>
        <v>7787.7</v>
      </c>
      <c r="BK1757" s="20">
        <f t="shared" ref="BK1757:BL1757" si="5340">BK1759+BK1758</f>
        <v>0</v>
      </c>
      <c r="BL1757" s="20">
        <f t="shared" si="5340"/>
        <v>0</v>
      </c>
      <c r="BM1757" s="20">
        <f t="shared" si="5135"/>
        <v>7787.7</v>
      </c>
      <c r="BN1757" s="20">
        <f t="shared" si="5136"/>
        <v>7787.7</v>
      </c>
      <c r="BO1757" s="20">
        <f t="shared" ref="BO1757:BQ1757" si="5341">BO1759+BO1758</f>
        <v>0</v>
      </c>
      <c r="BP1757" s="20">
        <f t="shared" si="5341"/>
        <v>0</v>
      </c>
      <c r="BQ1757" s="20">
        <f t="shared" si="5341"/>
        <v>0</v>
      </c>
      <c r="BR1757" s="20">
        <f t="shared" si="5186"/>
        <v>7787.7</v>
      </c>
      <c r="BS1757" s="20">
        <f t="shared" si="5187"/>
        <v>7787.7</v>
      </c>
      <c r="BT1757" s="20">
        <f t="shared" si="5188"/>
        <v>7787.7</v>
      </c>
      <c r="BU1757" s="20">
        <f t="shared" ref="BU1757" si="5342">BU1759+BU1758</f>
        <v>0</v>
      </c>
      <c r="BV1757" s="20">
        <f t="shared" si="5189"/>
        <v>7787.7</v>
      </c>
      <c r="BW1757" s="20">
        <f t="shared" ref="BW1757:BX1757" si="5343">BW1759+BW1758</f>
        <v>0</v>
      </c>
      <c r="BX1757" s="20">
        <f t="shared" si="5343"/>
        <v>0</v>
      </c>
      <c r="BY1757" s="20">
        <f t="shared" si="5269"/>
        <v>7787.7</v>
      </c>
      <c r="BZ1757" s="20">
        <f t="shared" si="5270"/>
        <v>7787.7</v>
      </c>
      <c r="CA1757" s="20">
        <f t="shared" ref="CA1757" si="5344">CA1759+CA1758</f>
        <v>0</v>
      </c>
      <c r="CB1757" s="20">
        <f t="shared" si="5271"/>
        <v>7787.7</v>
      </c>
      <c r="CC1757" s="20">
        <f t="shared" ref="CC1757" si="5345">CC1759+CC1758</f>
        <v>0</v>
      </c>
      <c r="CD1757" s="20">
        <f t="shared" si="5246"/>
        <v>7787.7</v>
      </c>
      <c r="CE1757" s="20">
        <f t="shared" si="5331"/>
        <v>0</v>
      </c>
    </row>
    <row r="1758" spans="1:84" x14ac:dyDescent="0.25">
      <c r="A1758" s="10" t="s">
        <v>148</v>
      </c>
      <c r="B1758" s="19">
        <v>110</v>
      </c>
      <c r="C1758" s="10" t="s">
        <v>338</v>
      </c>
      <c r="D1758" s="10" t="s">
        <v>332</v>
      </c>
      <c r="E1758" s="25" t="s">
        <v>586</v>
      </c>
      <c r="F1758" s="20">
        <v>0</v>
      </c>
      <c r="G1758" s="20">
        <v>0</v>
      </c>
      <c r="H1758" s="20">
        <v>0</v>
      </c>
      <c r="I1758" s="20">
        <v>7787.7</v>
      </c>
      <c r="J1758" s="20">
        <v>7787.7</v>
      </c>
      <c r="K1758" s="20">
        <v>7787.7</v>
      </c>
      <c r="L1758" s="20">
        <f t="shared" ref="L1758" si="5346">F1758+I1758</f>
        <v>7787.7</v>
      </c>
      <c r="M1758" s="20">
        <f t="shared" ref="M1758" si="5347">G1758+J1758</f>
        <v>7787.7</v>
      </c>
      <c r="N1758" s="20">
        <f t="shared" ref="N1758" si="5348">H1758+K1758</f>
        <v>7787.7</v>
      </c>
      <c r="O1758" s="20"/>
      <c r="P1758" s="20"/>
      <c r="Q1758" s="20"/>
      <c r="R1758" s="20">
        <f t="shared" si="5115"/>
        <v>7787.7</v>
      </c>
      <c r="S1758" s="20">
        <f t="shared" si="5116"/>
        <v>7787.7</v>
      </c>
      <c r="T1758" s="20">
        <f t="shared" si="5117"/>
        <v>7787.7</v>
      </c>
      <c r="U1758" s="20"/>
      <c r="V1758" s="20">
        <f t="shared" si="5051"/>
        <v>7787.7</v>
      </c>
      <c r="W1758" s="20"/>
      <c r="X1758" s="20"/>
      <c r="Y1758" s="20"/>
      <c r="Z1758" s="20">
        <f t="shared" si="5312"/>
        <v>7787.7</v>
      </c>
      <c r="AA1758" s="20">
        <f t="shared" si="5313"/>
        <v>7787.7</v>
      </c>
      <c r="AB1758" s="20">
        <f t="shared" si="5314"/>
        <v>7787.7</v>
      </c>
      <c r="AC1758" s="20"/>
      <c r="AD1758" s="20"/>
      <c r="AE1758" s="20"/>
      <c r="AF1758" s="20">
        <f t="shared" si="5247"/>
        <v>7787.7</v>
      </c>
      <c r="AG1758" s="20">
        <f t="shared" si="5248"/>
        <v>7787.7</v>
      </c>
      <c r="AH1758" s="20">
        <f t="shared" si="5249"/>
        <v>7787.7</v>
      </c>
      <c r="AI1758" s="20"/>
      <c r="AJ1758" s="20">
        <f t="shared" si="5250"/>
        <v>7787.7</v>
      </c>
      <c r="AK1758" s="20"/>
      <c r="AL1758" s="20"/>
      <c r="AM1758" s="20"/>
      <c r="AN1758" s="20">
        <f t="shared" si="5097"/>
        <v>7787.7</v>
      </c>
      <c r="AO1758" s="20">
        <f t="shared" si="5098"/>
        <v>7787.7</v>
      </c>
      <c r="AP1758" s="20">
        <f t="shared" si="5099"/>
        <v>7787.7</v>
      </c>
      <c r="AQ1758" s="20"/>
      <c r="AR1758" s="20"/>
      <c r="AS1758" s="20"/>
      <c r="AT1758" s="20">
        <f t="shared" si="5101"/>
        <v>7787.7</v>
      </c>
      <c r="AU1758" s="20">
        <f t="shared" si="5102"/>
        <v>7787.7</v>
      </c>
      <c r="AV1758" s="20">
        <f t="shared" si="5103"/>
        <v>7787.7</v>
      </c>
      <c r="AW1758" s="20"/>
      <c r="AX1758" s="20"/>
      <c r="AY1758" s="20"/>
      <c r="AZ1758" s="20">
        <f t="shared" si="5243"/>
        <v>7787.7</v>
      </c>
      <c r="BA1758" s="20">
        <f t="shared" si="5244"/>
        <v>7787.7</v>
      </c>
      <c r="BB1758" s="20">
        <f t="shared" si="5245"/>
        <v>7787.7</v>
      </c>
      <c r="BC1758" s="20"/>
      <c r="BD1758" s="20">
        <f t="shared" si="5225"/>
        <v>7787.7</v>
      </c>
      <c r="BE1758" s="20"/>
      <c r="BF1758" s="20"/>
      <c r="BG1758" s="20"/>
      <c r="BH1758" s="20">
        <f t="shared" si="5131"/>
        <v>7787.7</v>
      </c>
      <c r="BI1758" s="20">
        <f t="shared" si="5132"/>
        <v>7787.7</v>
      </c>
      <c r="BJ1758" s="20">
        <f t="shared" si="5133"/>
        <v>7787.7</v>
      </c>
      <c r="BK1758" s="20"/>
      <c r="BL1758" s="20"/>
      <c r="BM1758" s="20">
        <f t="shared" si="5135"/>
        <v>7787.7</v>
      </c>
      <c r="BN1758" s="20">
        <f t="shared" si="5136"/>
        <v>7787.7</v>
      </c>
      <c r="BO1758" s="20"/>
      <c r="BP1758" s="20"/>
      <c r="BQ1758" s="20"/>
      <c r="BR1758" s="20">
        <f t="shared" si="5186"/>
        <v>7787.7</v>
      </c>
      <c r="BS1758" s="20">
        <f t="shared" si="5187"/>
        <v>7787.7</v>
      </c>
      <c r="BT1758" s="20">
        <f t="shared" si="5188"/>
        <v>7787.7</v>
      </c>
      <c r="BU1758" s="20"/>
      <c r="BV1758" s="20">
        <f t="shared" si="5189"/>
        <v>7787.7</v>
      </c>
      <c r="BW1758" s="20"/>
      <c r="BX1758" s="20"/>
      <c r="BY1758" s="20">
        <f t="shared" si="5269"/>
        <v>7787.7</v>
      </c>
      <c r="BZ1758" s="20">
        <f t="shared" si="5270"/>
        <v>7787.7</v>
      </c>
      <c r="CA1758" s="20"/>
      <c r="CB1758" s="20">
        <f t="shared" si="5271"/>
        <v>7787.7</v>
      </c>
      <c r="CC1758" s="20"/>
      <c r="CD1758" s="20">
        <f t="shared" si="5246"/>
        <v>7787.7</v>
      </c>
      <c r="CE1758" s="20"/>
    </row>
    <row r="1759" spans="1:84" hidden="1" x14ac:dyDescent="0.25">
      <c r="A1759" s="10" t="s">
        <v>148</v>
      </c>
      <c r="B1759" s="19">
        <v>110</v>
      </c>
      <c r="C1759" s="10" t="s">
        <v>338</v>
      </c>
      <c r="D1759" s="10" t="s">
        <v>334</v>
      </c>
      <c r="E1759" s="25" t="s">
        <v>587</v>
      </c>
      <c r="F1759" s="20">
        <v>7787.7</v>
      </c>
      <c r="G1759" s="20">
        <v>7787.7</v>
      </c>
      <c r="H1759" s="20">
        <v>7787.7</v>
      </c>
      <c r="I1759" s="20">
        <v>-7787.7</v>
      </c>
      <c r="J1759" s="20">
        <v>-7787.7</v>
      </c>
      <c r="K1759" s="20">
        <v>-7787.7</v>
      </c>
      <c r="L1759" s="20">
        <f t="shared" si="5273"/>
        <v>0</v>
      </c>
      <c r="M1759" s="20">
        <f t="shared" si="5274"/>
        <v>0</v>
      </c>
      <c r="N1759" s="20">
        <f t="shared" si="5275"/>
        <v>0</v>
      </c>
      <c r="O1759" s="20"/>
      <c r="P1759" s="20"/>
      <c r="Q1759" s="20"/>
      <c r="R1759" s="20">
        <f t="shared" si="5115"/>
        <v>0</v>
      </c>
      <c r="S1759" s="20">
        <f t="shared" si="5116"/>
        <v>0</v>
      </c>
      <c r="T1759" s="20">
        <f t="shared" si="5117"/>
        <v>0</v>
      </c>
      <c r="U1759" s="20"/>
      <c r="V1759" s="20">
        <f t="shared" ref="V1759:V1845" si="5349">R1759+U1759</f>
        <v>0</v>
      </c>
      <c r="W1759" s="20"/>
      <c r="X1759" s="20"/>
      <c r="Y1759" s="20"/>
      <c r="Z1759" s="20">
        <f t="shared" si="5312"/>
        <v>0</v>
      </c>
      <c r="AA1759" s="20">
        <f t="shared" si="5313"/>
        <v>0</v>
      </c>
      <c r="AB1759" s="20">
        <f t="shared" si="5314"/>
        <v>0</v>
      </c>
      <c r="AC1759" s="20"/>
      <c r="AD1759" s="20"/>
      <c r="AE1759" s="20"/>
      <c r="AF1759" s="20">
        <f t="shared" si="5247"/>
        <v>0</v>
      </c>
      <c r="AG1759" s="20">
        <f t="shared" si="5248"/>
        <v>0</v>
      </c>
      <c r="AH1759" s="20">
        <f t="shared" si="5249"/>
        <v>0</v>
      </c>
      <c r="AI1759" s="20"/>
      <c r="AJ1759" s="20">
        <f t="shared" si="5250"/>
        <v>0</v>
      </c>
      <c r="AK1759" s="20"/>
      <c r="AL1759" s="20"/>
      <c r="AM1759" s="20"/>
      <c r="AN1759" s="20">
        <f t="shared" si="5097"/>
        <v>0</v>
      </c>
      <c r="AO1759" s="20">
        <f t="shared" si="5098"/>
        <v>0</v>
      </c>
      <c r="AP1759" s="20">
        <f t="shared" si="5099"/>
        <v>0</v>
      </c>
      <c r="AQ1759" s="20"/>
      <c r="AR1759" s="20"/>
      <c r="AS1759" s="20"/>
      <c r="AT1759" s="20">
        <f t="shared" si="5101"/>
        <v>0</v>
      </c>
      <c r="AU1759" s="20">
        <f t="shared" si="5102"/>
        <v>0</v>
      </c>
      <c r="AV1759" s="20">
        <f t="shared" si="5103"/>
        <v>0</v>
      </c>
      <c r="AW1759" s="20"/>
      <c r="AX1759" s="20"/>
      <c r="AY1759" s="20"/>
      <c r="AZ1759" s="20">
        <f t="shared" si="5243"/>
        <v>0</v>
      </c>
      <c r="BA1759" s="20">
        <f t="shared" si="5244"/>
        <v>0</v>
      </c>
      <c r="BB1759" s="20">
        <f t="shared" si="5245"/>
        <v>0</v>
      </c>
      <c r="BC1759" s="20"/>
      <c r="BD1759" s="20">
        <f t="shared" si="5225"/>
        <v>0</v>
      </c>
      <c r="BE1759" s="20"/>
      <c r="BF1759" s="20"/>
      <c r="BG1759" s="20"/>
      <c r="BH1759" s="20">
        <f t="shared" si="5131"/>
        <v>0</v>
      </c>
      <c r="BI1759" s="20">
        <f t="shared" si="5132"/>
        <v>0</v>
      </c>
      <c r="BJ1759" s="20">
        <f t="shared" si="5133"/>
        <v>0</v>
      </c>
      <c r="BK1759" s="20"/>
      <c r="BL1759" s="20"/>
      <c r="BM1759" s="20">
        <f t="shared" si="5135"/>
        <v>0</v>
      </c>
      <c r="BN1759" s="20">
        <f t="shared" si="5136"/>
        <v>0</v>
      </c>
      <c r="BO1759" s="20"/>
      <c r="BP1759" s="20"/>
      <c r="BQ1759" s="20"/>
      <c r="BR1759" s="20">
        <f t="shared" si="5186"/>
        <v>0</v>
      </c>
      <c r="BS1759" s="20">
        <f t="shared" si="5187"/>
        <v>0</v>
      </c>
      <c r="BT1759" s="20">
        <f t="shared" si="5188"/>
        <v>0</v>
      </c>
      <c r="BU1759" s="20"/>
      <c r="BV1759" s="20">
        <f t="shared" si="5189"/>
        <v>0</v>
      </c>
      <c r="BW1759" s="20"/>
      <c r="BX1759" s="20"/>
      <c r="BY1759" s="20">
        <f t="shared" si="5269"/>
        <v>0</v>
      </c>
      <c r="BZ1759" s="20">
        <f t="shared" si="5270"/>
        <v>0</v>
      </c>
      <c r="CA1759" s="20"/>
      <c r="CB1759" s="20">
        <f t="shared" si="5271"/>
        <v>0</v>
      </c>
      <c r="CC1759" s="20"/>
      <c r="CD1759" s="20">
        <f t="shared" si="5246"/>
        <v>0</v>
      </c>
      <c r="CE1759" s="20"/>
      <c r="CF1759" s="1">
        <v>0</v>
      </c>
    </row>
    <row r="1760" spans="1:84" ht="47.25" x14ac:dyDescent="0.25">
      <c r="A1760" s="10" t="s">
        <v>148</v>
      </c>
      <c r="B1760" s="19">
        <v>200</v>
      </c>
      <c r="C1760" s="10"/>
      <c r="D1760" s="10"/>
      <c r="E1760" s="25" t="s">
        <v>602</v>
      </c>
      <c r="F1760" s="20">
        <f>F1761</f>
        <v>2226.9</v>
      </c>
      <c r="G1760" s="20">
        <f t="shared" ref="G1760:CE1760" si="5350">G1761</f>
        <v>2226.9</v>
      </c>
      <c r="H1760" s="20">
        <f t="shared" si="5350"/>
        <v>2226.9</v>
      </c>
      <c r="I1760" s="20">
        <f t="shared" si="5350"/>
        <v>0</v>
      </c>
      <c r="J1760" s="20">
        <f t="shared" si="5350"/>
        <v>0</v>
      </c>
      <c r="K1760" s="20">
        <f t="shared" si="5350"/>
        <v>0</v>
      </c>
      <c r="L1760" s="20">
        <f t="shared" si="5273"/>
        <v>2226.9</v>
      </c>
      <c r="M1760" s="20">
        <f t="shared" si="5274"/>
        <v>2226.9</v>
      </c>
      <c r="N1760" s="20">
        <f t="shared" si="5275"/>
        <v>2226.9</v>
      </c>
      <c r="O1760" s="20">
        <f t="shared" si="5350"/>
        <v>0</v>
      </c>
      <c r="P1760" s="20">
        <f t="shared" si="5350"/>
        <v>0</v>
      </c>
      <c r="Q1760" s="20">
        <f t="shared" si="5350"/>
        <v>0</v>
      </c>
      <c r="R1760" s="20">
        <f t="shared" si="5115"/>
        <v>2226.9</v>
      </c>
      <c r="S1760" s="20">
        <f t="shared" si="5116"/>
        <v>2226.9</v>
      </c>
      <c r="T1760" s="20">
        <f t="shared" si="5117"/>
        <v>2226.9</v>
      </c>
      <c r="U1760" s="20">
        <f t="shared" si="5350"/>
        <v>0</v>
      </c>
      <c r="V1760" s="20">
        <f t="shared" si="5349"/>
        <v>2226.9</v>
      </c>
      <c r="W1760" s="20">
        <f t="shared" si="5350"/>
        <v>0</v>
      </c>
      <c r="X1760" s="20">
        <f t="shared" si="5350"/>
        <v>0</v>
      </c>
      <c r="Y1760" s="20">
        <f t="shared" si="5350"/>
        <v>0</v>
      </c>
      <c r="Z1760" s="20">
        <f t="shared" si="5312"/>
        <v>2226.9</v>
      </c>
      <c r="AA1760" s="20">
        <f t="shared" si="5313"/>
        <v>2226.9</v>
      </c>
      <c r="AB1760" s="20">
        <f t="shared" si="5314"/>
        <v>2226.9</v>
      </c>
      <c r="AC1760" s="20">
        <f t="shared" si="5350"/>
        <v>0</v>
      </c>
      <c r="AD1760" s="20">
        <f t="shared" si="5350"/>
        <v>0</v>
      </c>
      <c r="AE1760" s="20">
        <f t="shared" si="5350"/>
        <v>0</v>
      </c>
      <c r="AF1760" s="20">
        <f t="shared" si="5247"/>
        <v>2226.9</v>
      </c>
      <c r="AG1760" s="20">
        <f t="shared" si="5248"/>
        <v>2226.9</v>
      </c>
      <c r="AH1760" s="20">
        <f t="shared" si="5249"/>
        <v>2226.9</v>
      </c>
      <c r="AI1760" s="20">
        <f t="shared" si="5350"/>
        <v>0</v>
      </c>
      <c r="AJ1760" s="20">
        <f t="shared" si="5250"/>
        <v>2226.9</v>
      </c>
      <c r="AK1760" s="20">
        <f t="shared" si="5350"/>
        <v>-24.148</v>
      </c>
      <c r="AL1760" s="20">
        <f t="shared" si="5350"/>
        <v>0</v>
      </c>
      <c r="AM1760" s="20">
        <f t="shared" si="5350"/>
        <v>0</v>
      </c>
      <c r="AN1760" s="20">
        <f t="shared" si="5097"/>
        <v>2202.752</v>
      </c>
      <c r="AO1760" s="20">
        <f t="shared" si="5098"/>
        <v>2226.9</v>
      </c>
      <c r="AP1760" s="20">
        <f t="shared" si="5099"/>
        <v>2226.9</v>
      </c>
      <c r="AQ1760" s="20">
        <f t="shared" si="5350"/>
        <v>0</v>
      </c>
      <c r="AR1760" s="20">
        <f t="shared" si="5350"/>
        <v>0</v>
      </c>
      <c r="AS1760" s="20">
        <f t="shared" si="5350"/>
        <v>0</v>
      </c>
      <c r="AT1760" s="20">
        <f t="shared" si="5101"/>
        <v>2202.752</v>
      </c>
      <c r="AU1760" s="20">
        <f t="shared" si="5102"/>
        <v>2226.9</v>
      </c>
      <c r="AV1760" s="20">
        <f t="shared" si="5103"/>
        <v>2226.9</v>
      </c>
      <c r="AW1760" s="20">
        <f t="shared" si="5350"/>
        <v>0</v>
      </c>
      <c r="AX1760" s="20">
        <f t="shared" si="5350"/>
        <v>0</v>
      </c>
      <c r="AY1760" s="20">
        <f t="shared" si="5350"/>
        <v>0</v>
      </c>
      <c r="AZ1760" s="20">
        <f t="shared" si="5243"/>
        <v>2202.752</v>
      </c>
      <c r="BA1760" s="20">
        <f t="shared" si="5244"/>
        <v>2226.9</v>
      </c>
      <c r="BB1760" s="20">
        <f t="shared" si="5245"/>
        <v>2226.9</v>
      </c>
      <c r="BC1760" s="20">
        <f t="shared" si="5350"/>
        <v>0</v>
      </c>
      <c r="BD1760" s="20">
        <f t="shared" si="5225"/>
        <v>2202.752</v>
      </c>
      <c r="BE1760" s="20">
        <f t="shared" si="5350"/>
        <v>0</v>
      </c>
      <c r="BF1760" s="20">
        <f t="shared" si="5350"/>
        <v>0</v>
      </c>
      <c r="BG1760" s="20">
        <f t="shared" si="5350"/>
        <v>0</v>
      </c>
      <c r="BH1760" s="20">
        <f t="shared" si="5131"/>
        <v>2202.752</v>
      </c>
      <c r="BI1760" s="20">
        <f t="shared" si="5132"/>
        <v>2226.9</v>
      </c>
      <c r="BJ1760" s="20">
        <f t="shared" si="5133"/>
        <v>2226.9</v>
      </c>
      <c r="BK1760" s="20">
        <f t="shared" si="5350"/>
        <v>0</v>
      </c>
      <c r="BL1760" s="20">
        <f t="shared" si="5350"/>
        <v>0</v>
      </c>
      <c r="BM1760" s="20">
        <f t="shared" si="5135"/>
        <v>2202.752</v>
      </c>
      <c r="BN1760" s="20">
        <f t="shared" si="5136"/>
        <v>2226.9</v>
      </c>
      <c r="BO1760" s="20">
        <f t="shared" si="5350"/>
        <v>0</v>
      </c>
      <c r="BP1760" s="20">
        <f t="shared" si="5350"/>
        <v>0</v>
      </c>
      <c r="BQ1760" s="20">
        <f t="shared" si="5350"/>
        <v>0</v>
      </c>
      <c r="BR1760" s="20">
        <f t="shared" si="5186"/>
        <v>2202.752</v>
      </c>
      <c r="BS1760" s="20">
        <f t="shared" si="5187"/>
        <v>2226.9</v>
      </c>
      <c r="BT1760" s="20">
        <f t="shared" si="5188"/>
        <v>2226.9</v>
      </c>
      <c r="BU1760" s="20">
        <f t="shared" si="5350"/>
        <v>0</v>
      </c>
      <c r="BV1760" s="20">
        <f t="shared" si="5189"/>
        <v>2202.752</v>
      </c>
      <c r="BW1760" s="20">
        <f t="shared" si="5350"/>
        <v>0</v>
      </c>
      <c r="BX1760" s="20">
        <f t="shared" si="5350"/>
        <v>0</v>
      </c>
      <c r="BY1760" s="20">
        <f t="shared" si="5269"/>
        <v>2202.752</v>
      </c>
      <c r="BZ1760" s="20">
        <f t="shared" si="5270"/>
        <v>2226.9</v>
      </c>
      <c r="CA1760" s="20">
        <f t="shared" si="5350"/>
        <v>0</v>
      </c>
      <c r="CB1760" s="20">
        <f t="shared" si="5271"/>
        <v>2202.752</v>
      </c>
      <c r="CC1760" s="20">
        <f t="shared" si="5350"/>
        <v>0</v>
      </c>
      <c r="CD1760" s="20">
        <f t="shared" si="5246"/>
        <v>2202.752</v>
      </c>
      <c r="CE1760" s="20">
        <f t="shared" si="5350"/>
        <v>0</v>
      </c>
    </row>
    <row r="1761" spans="1:84" ht="47.25" x14ac:dyDescent="0.25">
      <c r="A1761" s="10" t="s">
        <v>148</v>
      </c>
      <c r="B1761" s="19">
        <v>240</v>
      </c>
      <c r="C1761" s="10"/>
      <c r="D1761" s="10"/>
      <c r="E1761" s="25" t="s">
        <v>603</v>
      </c>
      <c r="F1761" s="20">
        <f>F1763+F1762</f>
        <v>2226.9</v>
      </c>
      <c r="G1761" s="20">
        <f t="shared" ref="G1761:K1761" si="5351">G1763+G1762</f>
        <v>2226.9</v>
      </c>
      <c r="H1761" s="20">
        <f t="shared" si="5351"/>
        <v>2226.9</v>
      </c>
      <c r="I1761" s="20">
        <f t="shared" si="5351"/>
        <v>0</v>
      </c>
      <c r="J1761" s="20">
        <f t="shared" si="5351"/>
        <v>0</v>
      </c>
      <c r="K1761" s="20">
        <f t="shared" si="5351"/>
        <v>0</v>
      </c>
      <c r="L1761" s="20">
        <f t="shared" si="5273"/>
        <v>2226.9</v>
      </c>
      <c r="M1761" s="20">
        <f t="shared" si="5274"/>
        <v>2226.9</v>
      </c>
      <c r="N1761" s="20">
        <f t="shared" si="5275"/>
        <v>2226.9</v>
      </c>
      <c r="O1761" s="20">
        <f t="shared" ref="O1761:Q1761" si="5352">O1763+O1762</f>
        <v>0</v>
      </c>
      <c r="P1761" s="20">
        <f t="shared" si="5352"/>
        <v>0</v>
      </c>
      <c r="Q1761" s="20">
        <f t="shared" si="5352"/>
        <v>0</v>
      </c>
      <c r="R1761" s="20">
        <f t="shared" si="5115"/>
        <v>2226.9</v>
      </c>
      <c r="S1761" s="20">
        <f t="shared" si="5116"/>
        <v>2226.9</v>
      </c>
      <c r="T1761" s="20">
        <f t="shared" si="5117"/>
        <v>2226.9</v>
      </c>
      <c r="U1761" s="20">
        <f t="shared" ref="U1761:CE1761" si="5353">U1763+U1762</f>
        <v>0</v>
      </c>
      <c r="V1761" s="20">
        <f t="shared" si="5349"/>
        <v>2226.9</v>
      </c>
      <c r="W1761" s="20">
        <f t="shared" ref="W1761:Y1761" si="5354">W1763+W1762</f>
        <v>0</v>
      </c>
      <c r="X1761" s="20">
        <f t="shared" si="5354"/>
        <v>0</v>
      </c>
      <c r="Y1761" s="20">
        <f t="shared" si="5354"/>
        <v>0</v>
      </c>
      <c r="Z1761" s="20">
        <f t="shared" si="5312"/>
        <v>2226.9</v>
      </c>
      <c r="AA1761" s="20">
        <f t="shared" si="5313"/>
        <v>2226.9</v>
      </c>
      <c r="AB1761" s="20">
        <f t="shared" si="5314"/>
        <v>2226.9</v>
      </c>
      <c r="AC1761" s="20">
        <f t="shared" ref="AC1761:AE1761" si="5355">AC1763+AC1762</f>
        <v>0</v>
      </c>
      <c r="AD1761" s="20">
        <f t="shared" si="5355"/>
        <v>0</v>
      </c>
      <c r="AE1761" s="20">
        <f t="shared" si="5355"/>
        <v>0</v>
      </c>
      <c r="AF1761" s="20">
        <f t="shared" si="5247"/>
        <v>2226.9</v>
      </c>
      <c r="AG1761" s="20">
        <f t="shared" si="5248"/>
        <v>2226.9</v>
      </c>
      <c r="AH1761" s="20">
        <f t="shared" si="5249"/>
        <v>2226.9</v>
      </c>
      <c r="AI1761" s="20">
        <f t="shared" ref="AI1761" si="5356">AI1763+AI1762</f>
        <v>0</v>
      </c>
      <c r="AJ1761" s="20">
        <f t="shared" si="5250"/>
        <v>2226.9</v>
      </c>
      <c r="AK1761" s="20">
        <f t="shared" ref="AK1761:AM1761" si="5357">AK1763+AK1762</f>
        <v>-24.148</v>
      </c>
      <c r="AL1761" s="20">
        <f t="shared" si="5357"/>
        <v>0</v>
      </c>
      <c r="AM1761" s="20">
        <f t="shared" si="5357"/>
        <v>0</v>
      </c>
      <c r="AN1761" s="20">
        <f t="shared" si="5097"/>
        <v>2202.752</v>
      </c>
      <c r="AO1761" s="20">
        <f t="shared" si="5098"/>
        <v>2226.9</v>
      </c>
      <c r="AP1761" s="20">
        <f t="shared" si="5099"/>
        <v>2226.9</v>
      </c>
      <c r="AQ1761" s="20">
        <f t="shared" ref="AQ1761:AS1761" si="5358">AQ1763+AQ1762</f>
        <v>0</v>
      </c>
      <c r="AR1761" s="20">
        <f t="shared" si="5358"/>
        <v>0</v>
      </c>
      <c r="AS1761" s="20">
        <f t="shared" si="5358"/>
        <v>0</v>
      </c>
      <c r="AT1761" s="20">
        <f t="shared" si="5101"/>
        <v>2202.752</v>
      </c>
      <c r="AU1761" s="20">
        <f t="shared" si="5102"/>
        <v>2226.9</v>
      </c>
      <c r="AV1761" s="20">
        <f t="shared" si="5103"/>
        <v>2226.9</v>
      </c>
      <c r="AW1761" s="20">
        <f t="shared" ref="AW1761:AY1761" si="5359">AW1763+AW1762</f>
        <v>0</v>
      </c>
      <c r="AX1761" s="20">
        <f t="shared" si="5359"/>
        <v>0</v>
      </c>
      <c r="AY1761" s="20">
        <f t="shared" si="5359"/>
        <v>0</v>
      </c>
      <c r="AZ1761" s="20">
        <f t="shared" si="5243"/>
        <v>2202.752</v>
      </c>
      <c r="BA1761" s="20">
        <f t="shared" si="5244"/>
        <v>2226.9</v>
      </c>
      <c r="BB1761" s="20">
        <f t="shared" si="5245"/>
        <v>2226.9</v>
      </c>
      <c r="BC1761" s="20">
        <f t="shared" ref="BC1761" si="5360">BC1763+BC1762</f>
        <v>0</v>
      </c>
      <c r="BD1761" s="20">
        <f t="shared" si="5225"/>
        <v>2202.752</v>
      </c>
      <c r="BE1761" s="20">
        <f t="shared" ref="BE1761:BG1761" si="5361">BE1763+BE1762</f>
        <v>0</v>
      </c>
      <c r="BF1761" s="20">
        <f t="shared" si="5361"/>
        <v>0</v>
      </c>
      <c r="BG1761" s="20">
        <f t="shared" si="5361"/>
        <v>0</v>
      </c>
      <c r="BH1761" s="20">
        <f t="shared" si="5131"/>
        <v>2202.752</v>
      </c>
      <c r="BI1761" s="20">
        <f t="shared" si="5132"/>
        <v>2226.9</v>
      </c>
      <c r="BJ1761" s="20">
        <f t="shared" si="5133"/>
        <v>2226.9</v>
      </c>
      <c r="BK1761" s="20">
        <f t="shared" ref="BK1761:BL1761" si="5362">BK1763+BK1762</f>
        <v>0</v>
      </c>
      <c r="BL1761" s="20">
        <f t="shared" si="5362"/>
        <v>0</v>
      </c>
      <c r="BM1761" s="20">
        <f t="shared" si="5135"/>
        <v>2202.752</v>
      </c>
      <c r="BN1761" s="20">
        <f t="shared" si="5136"/>
        <v>2226.9</v>
      </c>
      <c r="BO1761" s="20">
        <f t="shared" ref="BO1761:BQ1761" si="5363">BO1763+BO1762</f>
        <v>0</v>
      </c>
      <c r="BP1761" s="20">
        <f t="shared" si="5363"/>
        <v>0</v>
      </c>
      <c r="BQ1761" s="20">
        <f t="shared" si="5363"/>
        <v>0</v>
      </c>
      <c r="BR1761" s="20">
        <f t="shared" si="5186"/>
        <v>2202.752</v>
      </c>
      <c r="BS1761" s="20">
        <f t="shared" si="5187"/>
        <v>2226.9</v>
      </c>
      <c r="BT1761" s="20">
        <f t="shared" si="5188"/>
        <v>2226.9</v>
      </c>
      <c r="BU1761" s="20">
        <f t="shared" ref="BU1761" si="5364">BU1763+BU1762</f>
        <v>0</v>
      </c>
      <c r="BV1761" s="20">
        <f t="shared" si="5189"/>
        <v>2202.752</v>
      </c>
      <c r="BW1761" s="20">
        <f t="shared" ref="BW1761:BX1761" si="5365">BW1763+BW1762</f>
        <v>0</v>
      </c>
      <c r="BX1761" s="20">
        <f t="shared" si="5365"/>
        <v>0</v>
      </c>
      <c r="BY1761" s="20">
        <f t="shared" si="5269"/>
        <v>2202.752</v>
      </c>
      <c r="BZ1761" s="20">
        <f t="shared" si="5270"/>
        <v>2226.9</v>
      </c>
      <c r="CA1761" s="20">
        <f t="shared" ref="CA1761" si="5366">CA1763+CA1762</f>
        <v>0</v>
      </c>
      <c r="CB1761" s="20">
        <f t="shared" si="5271"/>
        <v>2202.752</v>
      </c>
      <c r="CC1761" s="20">
        <f t="shared" ref="CC1761" si="5367">CC1763+CC1762</f>
        <v>0</v>
      </c>
      <c r="CD1761" s="20">
        <f t="shared" si="5246"/>
        <v>2202.752</v>
      </c>
      <c r="CE1761" s="20">
        <f t="shared" si="5353"/>
        <v>0</v>
      </c>
    </row>
    <row r="1762" spans="1:84" x14ac:dyDescent="0.25">
      <c r="A1762" s="10" t="s">
        <v>148</v>
      </c>
      <c r="B1762" s="19">
        <v>240</v>
      </c>
      <c r="C1762" s="10" t="s">
        <v>338</v>
      </c>
      <c r="D1762" s="10" t="s">
        <v>332</v>
      </c>
      <c r="E1762" s="25" t="s">
        <v>586</v>
      </c>
      <c r="F1762" s="20">
        <v>0</v>
      </c>
      <c r="G1762" s="20">
        <v>0</v>
      </c>
      <c r="H1762" s="20">
        <v>0</v>
      </c>
      <c r="I1762" s="20">
        <v>2226.9</v>
      </c>
      <c r="J1762" s="20">
        <v>2226.9</v>
      </c>
      <c r="K1762" s="20">
        <v>2226.9</v>
      </c>
      <c r="L1762" s="20">
        <f t="shared" ref="L1762" si="5368">F1762+I1762</f>
        <v>2226.9</v>
      </c>
      <c r="M1762" s="20">
        <f t="shared" ref="M1762" si="5369">G1762+J1762</f>
        <v>2226.9</v>
      </c>
      <c r="N1762" s="20">
        <f t="shared" ref="N1762" si="5370">H1762+K1762</f>
        <v>2226.9</v>
      </c>
      <c r="O1762" s="20"/>
      <c r="P1762" s="20"/>
      <c r="Q1762" s="20"/>
      <c r="R1762" s="20">
        <f t="shared" si="5115"/>
        <v>2226.9</v>
      </c>
      <c r="S1762" s="20">
        <f t="shared" si="5116"/>
        <v>2226.9</v>
      </c>
      <c r="T1762" s="20">
        <f t="shared" si="5117"/>
        <v>2226.9</v>
      </c>
      <c r="U1762" s="20"/>
      <c r="V1762" s="20">
        <f t="shared" si="5349"/>
        <v>2226.9</v>
      </c>
      <c r="W1762" s="20"/>
      <c r="X1762" s="20"/>
      <c r="Y1762" s="20"/>
      <c r="Z1762" s="20">
        <f t="shared" si="5312"/>
        <v>2226.9</v>
      </c>
      <c r="AA1762" s="20">
        <f t="shared" si="5313"/>
        <v>2226.9</v>
      </c>
      <c r="AB1762" s="20">
        <f t="shared" si="5314"/>
        <v>2226.9</v>
      </c>
      <c r="AC1762" s="20"/>
      <c r="AD1762" s="20"/>
      <c r="AE1762" s="20"/>
      <c r="AF1762" s="20">
        <f t="shared" si="5247"/>
        <v>2226.9</v>
      </c>
      <c r="AG1762" s="20">
        <f t="shared" si="5248"/>
        <v>2226.9</v>
      </c>
      <c r="AH1762" s="20">
        <f t="shared" si="5249"/>
        <v>2226.9</v>
      </c>
      <c r="AI1762" s="20"/>
      <c r="AJ1762" s="20">
        <f t="shared" si="5250"/>
        <v>2226.9</v>
      </c>
      <c r="AK1762" s="20">
        <v>-24.148</v>
      </c>
      <c r="AL1762" s="20"/>
      <c r="AM1762" s="20"/>
      <c r="AN1762" s="20">
        <f t="shared" si="5097"/>
        <v>2202.752</v>
      </c>
      <c r="AO1762" s="20">
        <f t="shared" si="5098"/>
        <v>2226.9</v>
      </c>
      <c r="AP1762" s="20">
        <f t="shared" si="5099"/>
        <v>2226.9</v>
      </c>
      <c r="AQ1762" s="20"/>
      <c r="AR1762" s="20"/>
      <c r="AS1762" s="20"/>
      <c r="AT1762" s="20">
        <f t="shared" si="5101"/>
        <v>2202.752</v>
      </c>
      <c r="AU1762" s="20">
        <f t="shared" si="5102"/>
        <v>2226.9</v>
      </c>
      <c r="AV1762" s="20">
        <f t="shared" si="5103"/>
        <v>2226.9</v>
      </c>
      <c r="AW1762" s="20"/>
      <c r="AX1762" s="20"/>
      <c r="AY1762" s="20"/>
      <c r="AZ1762" s="20">
        <f t="shared" si="5243"/>
        <v>2202.752</v>
      </c>
      <c r="BA1762" s="20">
        <f t="shared" si="5244"/>
        <v>2226.9</v>
      </c>
      <c r="BB1762" s="20">
        <f t="shared" si="5245"/>
        <v>2226.9</v>
      </c>
      <c r="BC1762" s="20"/>
      <c r="BD1762" s="20">
        <f t="shared" si="5225"/>
        <v>2202.752</v>
      </c>
      <c r="BE1762" s="20"/>
      <c r="BF1762" s="20"/>
      <c r="BG1762" s="20"/>
      <c r="BH1762" s="20">
        <f t="shared" si="5131"/>
        <v>2202.752</v>
      </c>
      <c r="BI1762" s="20">
        <f t="shared" si="5132"/>
        <v>2226.9</v>
      </c>
      <c r="BJ1762" s="20">
        <f t="shared" si="5133"/>
        <v>2226.9</v>
      </c>
      <c r="BK1762" s="20"/>
      <c r="BL1762" s="20"/>
      <c r="BM1762" s="20">
        <f t="shared" si="5135"/>
        <v>2202.752</v>
      </c>
      <c r="BN1762" s="20">
        <f t="shared" si="5136"/>
        <v>2226.9</v>
      </c>
      <c r="BO1762" s="20"/>
      <c r="BP1762" s="20"/>
      <c r="BQ1762" s="20"/>
      <c r="BR1762" s="20">
        <f t="shared" si="5186"/>
        <v>2202.752</v>
      </c>
      <c r="BS1762" s="20">
        <f t="shared" si="5187"/>
        <v>2226.9</v>
      </c>
      <c r="BT1762" s="20">
        <f t="shared" si="5188"/>
        <v>2226.9</v>
      </c>
      <c r="BU1762" s="20"/>
      <c r="BV1762" s="20">
        <f t="shared" si="5189"/>
        <v>2202.752</v>
      </c>
      <c r="BW1762" s="20"/>
      <c r="BX1762" s="20"/>
      <c r="BY1762" s="20">
        <f t="shared" si="5269"/>
        <v>2202.752</v>
      </c>
      <c r="BZ1762" s="20">
        <f t="shared" si="5270"/>
        <v>2226.9</v>
      </c>
      <c r="CA1762" s="20"/>
      <c r="CB1762" s="20">
        <f t="shared" si="5271"/>
        <v>2202.752</v>
      </c>
      <c r="CC1762" s="20"/>
      <c r="CD1762" s="20">
        <f t="shared" si="5246"/>
        <v>2202.752</v>
      </c>
      <c r="CE1762" s="20"/>
    </row>
    <row r="1763" spans="1:84" hidden="1" x14ac:dyDescent="0.25">
      <c r="A1763" s="10" t="s">
        <v>148</v>
      </c>
      <c r="B1763" s="19">
        <v>240</v>
      </c>
      <c r="C1763" s="10" t="s">
        <v>338</v>
      </c>
      <c r="D1763" s="10" t="s">
        <v>334</v>
      </c>
      <c r="E1763" s="25" t="s">
        <v>587</v>
      </c>
      <c r="F1763" s="20">
        <v>2226.9</v>
      </c>
      <c r="G1763" s="20">
        <v>2226.9</v>
      </c>
      <c r="H1763" s="20">
        <v>2226.9</v>
      </c>
      <c r="I1763" s="20">
        <v>-2226.9</v>
      </c>
      <c r="J1763" s="20">
        <v>-2226.9</v>
      </c>
      <c r="K1763" s="20">
        <v>-2226.9</v>
      </c>
      <c r="L1763" s="20">
        <f t="shared" si="5273"/>
        <v>0</v>
      </c>
      <c r="M1763" s="20">
        <f t="shared" si="5274"/>
        <v>0</v>
      </c>
      <c r="N1763" s="20">
        <f t="shared" si="5275"/>
        <v>0</v>
      </c>
      <c r="O1763" s="20"/>
      <c r="P1763" s="20"/>
      <c r="Q1763" s="20"/>
      <c r="R1763" s="20">
        <f t="shared" si="5115"/>
        <v>0</v>
      </c>
      <c r="S1763" s="20">
        <f t="shared" si="5116"/>
        <v>0</v>
      </c>
      <c r="T1763" s="20">
        <f t="shared" si="5117"/>
        <v>0</v>
      </c>
      <c r="U1763" s="20"/>
      <c r="V1763" s="20">
        <f t="shared" si="5349"/>
        <v>0</v>
      </c>
      <c r="W1763" s="20"/>
      <c r="X1763" s="20"/>
      <c r="Y1763" s="20"/>
      <c r="Z1763" s="20">
        <f t="shared" si="5312"/>
        <v>0</v>
      </c>
      <c r="AA1763" s="20">
        <f t="shared" si="5313"/>
        <v>0</v>
      </c>
      <c r="AB1763" s="20">
        <f t="shared" si="5314"/>
        <v>0</v>
      </c>
      <c r="AC1763" s="20"/>
      <c r="AD1763" s="20"/>
      <c r="AE1763" s="20"/>
      <c r="AF1763" s="20">
        <f t="shared" si="5247"/>
        <v>0</v>
      </c>
      <c r="AG1763" s="20">
        <f t="shared" si="5248"/>
        <v>0</v>
      </c>
      <c r="AH1763" s="20">
        <f t="shared" si="5249"/>
        <v>0</v>
      </c>
      <c r="AI1763" s="20"/>
      <c r="AJ1763" s="20">
        <f t="shared" si="5250"/>
        <v>0</v>
      </c>
      <c r="AK1763" s="20"/>
      <c r="AL1763" s="20"/>
      <c r="AM1763" s="20"/>
      <c r="AN1763" s="20">
        <f t="shared" si="5097"/>
        <v>0</v>
      </c>
      <c r="AO1763" s="20">
        <f t="shared" si="5098"/>
        <v>0</v>
      </c>
      <c r="AP1763" s="20">
        <f t="shared" si="5099"/>
        <v>0</v>
      </c>
      <c r="AQ1763" s="20"/>
      <c r="AR1763" s="20"/>
      <c r="AS1763" s="20"/>
      <c r="AT1763" s="20">
        <f t="shared" si="5101"/>
        <v>0</v>
      </c>
      <c r="AU1763" s="20">
        <f t="shared" si="5102"/>
        <v>0</v>
      </c>
      <c r="AV1763" s="20">
        <f t="shared" si="5103"/>
        <v>0</v>
      </c>
      <c r="AW1763" s="20"/>
      <c r="AX1763" s="20"/>
      <c r="AY1763" s="20"/>
      <c r="AZ1763" s="20">
        <f t="shared" si="5243"/>
        <v>0</v>
      </c>
      <c r="BA1763" s="20">
        <f t="shared" si="5244"/>
        <v>0</v>
      </c>
      <c r="BB1763" s="20">
        <f t="shared" si="5245"/>
        <v>0</v>
      </c>
      <c r="BC1763" s="20"/>
      <c r="BD1763" s="20">
        <f t="shared" si="5225"/>
        <v>0</v>
      </c>
      <c r="BE1763" s="20"/>
      <c r="BF1763" s="20"/>
      <c r="BG1763" s="20"/>
      <c r="BH1763" s="20">
        <f t="shared" si="5131"/>
        <v>0</v>
      </c>
      <c r="BI1763" s="20">
        <f t="shared" si="5132"/>
        <v>0</v>
      </c>
      <c r="BJ1763" s="20">
        <f t="shared" si="5133"/>
        <v>0</v>
      </c>
      <c r="BK1763" s="20"/>
      <c r="BL1763" s="20"/>
      <c r="BM1763" s="20">
        <f t="shared" si="5135"/>
        <v>0</v>
      </c>
      <c r="BN1763" s="20">
        <f t="shared" si="5136"/>
        <v>0</v>
      </c>
      <c r="BO1763" s="20"/>
      <c r="BP1763" s="20"/>
      <c r="BQ1763" s="20"/>
      <c r="BR1763" s="20">
        <f t="shared" si="5186"/>
        <v>0</v>
      </c>
      <c r="BS1763" s="20">
        <f t="shared" si="5187"/>
        <v>0</v>
      </c>
      <c r="BT1763" s="20">
        <f t="shared" si="5188"/>
        <v>0</v>
      </c>
      <c r="BU1763" s="20"/>
      <c r="BV1763" s="20">
        <f t="shared" si="5189"/>
        <v>0</v>
      </c>
      <c r="BW1763" s="20"/>
      <c r="BX1763" s="20"/>
      <c r="BY1763" s="20">
        <f t="shared" si="5269"/>
        <v>0</v>
      </c>
      <c r="BZ1763" s="20">
        <f t="shared" si="5270"/>
        <v>0</v>
      </c>
      <c r="CA1763" s="20"/>
      <c r="CB1763" s="20">
        <f t="shared" si="5271"/>
        <v>0</v>
      </c>
      <c r="CC1763" s="20"/>
      <c r="CD1763" s="20">
        <f t="shared" si="5246"/>
        <v>0</v>
      </c>
      <c r="CE1763" s="20"/>
      <c r="CF1763" s="1">
        <v>0</v>
      </c>
    </row>
    <row r="1764" spans="1:84" ht="47.25" x14ac:dyDescent="0.25">
      <c r="A1764" s="10" t="s">
        <v>148</v>
      </c>
      <c r="B1764" s="19">
        <v>600</v>
      </c>
      <c r="C1764" s="10"/>
      <c r="D1764" s="10"/>
      <c r="E1764" s="25" t="s">
        <v>614</v>
      </c>
      <c r="F1764" s="20">
        <f>F1765</f>
        <v>503999.7</v>
      </c>
      <c r="G1764" s="20">
        <f t="shared" ref="G1764:CE1764" si="5371">G1765</f>
        <v>510040.99999999994</v>
      </c>
      <c r="H1764" s="20">
        <f t="shared" si="5371"/>
        <v>510040.99999999994</v>
      </c>
      <c r="I1764" s="20">
        <f t="shared" si="5371"/>
        <v>0</v>
      </c>
      <c r="J1764" s="20">
        <f t="shared" si="5371"/>
        <v>0</v>
      </c>
      <c r="K1764" s="20">
        <f t="shared" si="5371"/>
        <v>0</v>
      </c>
      <c r="L1764" s="20">
        <f t="shared" si="5273"/>
        <v>503999.7</v>
      </c>
      <c r="M1764" s="20">
        <f t="shared" si="5274"/>
        <v>510040.99999999994</v>
      </c>
      <c r="N1764" s="20">
        <f t="shared" si="5275"/>
        <v>510040.99999999994</v>
      </c>
      <c r="O1764" s="20">
        <f t="shared" si="5371"/>
        <v>0</v>
      </c>
      <c r="P1764" s="20">
        <f t="shared" si="5371"/>
        <v>0</v>
      </c>
      <c r="Q1764" s="20">
        <f t="shared" si="5371"/>
        <v>0</v>
      </c>
      <c r="R1764" s="20">
        <f t="shared" si="5115"/>
        <v>503999.7</v>
      </c>
      <c r="S1764" s="20">
        <f t="shared" si="5116"/>
        <v>510040.99999999994</v>
      </c>
      <c r="T1764" s="20">
        <f t="shared" si="5117"/>
        <v>510040.99999999994</v>
      </c>
      <c r="U1764" s="20">
        <f t="shared" si="5371"/>
        <v>0</v>
      </c>
      <c r="V1764" s="20">
        <f t="shared" si="5349"/>
        <v>503999.7</v>
      </c>
      <c r="W1764" s="20">
        <f t="shared" si="5371"/>
        <v>0</v>
      </c>
      <c r="X1764" s="20">
        <f t="shared" si="5371"/>
        <v>0</v>
      </c>
      <c r="Y1764" s="20">
        <f t="shared" si="5371"/>
        <v>0</v>
      </c>
      <c r="Z1764" s="20">
        <f t="shared" si="5312"/>
        <v>503999.7</v>
      </c>
      <c r="AA1764" s="20">
        <f t="shared" si="5313"/>
        <v>510040.99999999994</v>
      </c>
      <c r="AB1764" s="20">
        <f t="shared" si="5314"/>
        <v>510040.99999999994</v>
      </c>
      <c r="AC1764" s="20">
        <f t="shared" si="5371"/>
        <v>0</v>
      </c>
      <c r="AD1764" s="20">
        <f t="shared" si="5371"/>
        <v>0</v>
      </c>
      <c r="AE1764" s="20">
        <f t="shared" si="5371"/>
        <v>0</v>
      </c>
      <c r="AF1764" s="20">
        <f t="shared" si="5247"/>
        <v>503999.7</v>
      </c>
      <c r="AG1764" s="20">
        <f t="shared" si="5248"/>
        <v>510040.99999999994</v>
      </c>
      <c r="AH1764" s="20">
        <f t="shared" si="5249"/>
        <v>510040.99999999994</v>
      </c>
      <c r="AI1764" s="20">
        <f t="shared" si="5371"/>
        <v>0</v>
      </c>
      <c r="AJ1764" s="20">
        <f t="shared" si="5250"/>
        <v>503999.7</v>
      </c>
      <c r="AK1764" s="20">
        <f t="shared" si="5371"/>
        <v>0</v>
      </c>
      <c r="AL1764" s="20">
        <f t="shared" si="5371"/>
        <v>0</v>
      </c>
      <c r="AM1764" s="20">
        <f t="shared" si="5371"/>
        <v>0</v>
      </c>
      <c r="AN1764" s="20">
        <f t="shared" si="5097"/>
        <v>503999.7</v>
      </c>
      <c r="AO1764" s="20">
        <f t="shared" si="5098"/>
        <v>510040.99999999994</v>
      </c>
      <c r="AP1764" s="20">
        <f t="shared" si="5099"/>
        <v>510040.99999999994</v>
      </c>
      <c r="AQ1764" s="20">
        <f t="shared" si="5371"/>
        <v>0</v>
      </c>
      <c r="AR1764" s="20">
        <f t="shared" si="5371"/>
        <v>0</v>
      </c>
      <c r="AS1764" s="20">
        <f t="shared" si="5371"/>
        <v>0</v>
      </c>
      <c r="AT1764" s="20">
        <f t="shared" si="5101"/>
        <v>503999.7</v>
      </c>
      <c r="AU1764" s="20">
        <f t="shared" si="5102"/>
        <v>510040.99999999994</v>
      </c>
      <c r="AV1764" s="20">
        <f t="shared" si="5103"/>
        <v>510040.99999999994</v>
      </c>
      <c r="AW1764" s="20">
        <f t="shared" si="5371"/>
        <v>0</v>
      </c>
      <c r="AX1764" s="20">
        <f t="shared" si="5371"/>
        <v>0</v>
      </c>
      <c r="AY1764" s="20">
        <f t="shared" si="5371"/>
        <v>0</v>
      </c>
      <c r="AZ1764" s="20">
        <f t="shared" si="5243"/>
        <v>503999.7</v>
      </c>
      <c r="BA1764" s="20">
        <f t="shared" si="5244"/>
        <v>510040.99999999994</v>
      </c>
      <c r="BB1764" s="20">
        <f t="shared" si="5245"/>
        <v>510040.99999999994</v>
      </c>
      <c r="BC1764" s="20">
        <f t="shared" si="5371"/>
        <v>0</v>
      </c>
      <c r="BD1764" s="20">
        <f t="shared" si="5225"/>
        <v>503999.7</v>
      </c>
      <c r="BE1764" s="20">
        <f t="shared" si="5371"/>
        <v>-90.525000000000006</v>
      </c>
      <c r="BF1764" s="20">
        <f t="shared" si="5371"/>
        <v>0</v>
      </c>
      <c r="BG1764" s="20">
        <f t="shared" si="5371"/>
        <v>0</v>
      </c>
      <c r="BH1764" s="20">
        <f t="shared" si="5131"/>
        <v>503909.17499999999</v>
      </c>
      <c r="BI1764" s="20">
        <f t="shared" si="5132"/>
        <v>510040.99999999994</v>
      </c>
      <c r="BJ1764" s="20">
        <f t="shared" si="5133"/>
        <v>510040.99999999994</v>
      </c>
      <c r="BK1764" s="20">
        <f t="shared" si="5371"/>
        <v>0</v>
      </c>
      <c r="BL1764" s="20">
        <f t="shared" si="5371"/>
        <v>0</v>
      </c>
      <c r="BM1764" s="20">
        <f t="shared" si="5135"/>
        <v>503909.17499999999</v>
      </c>
      <c r="BN1764" s="20">
        <f t="shared" si="5136"/>
        <v>510040.99999999994</v>
      </c>
      <c r="BO1764" s="20">
        <f t="shared" si="5371"/>
        <v>-380.73</v>
      </c>
      <c r="BP1764" s="20">
        <f t="shared" si="5371"/>
        <v>0</v>
      </c>
      <c r="BQ1764" s="20">
        <f t="shared" si="5371"/>
        <v>0</v>
      </c>
      <c r="BR1764" s="20">
        <f t="shared" si="5186"/>
        <v>503528.44500000001</v>
      </c>
      <c r="BS1764" s="20">
        <f t="shared" si="5187"/>
        <v>510040.99999999994</v>
      </c>
      <c r="BT1764" s="20">
        <f t="shared" si="5188"/>
        <v>510040.99999999994</v>
      </c>
      <c r="BU1764" s="20">
        <f t="shared" si="5371"/>
        <v>0</v>
      </c>
      <c r="BV1764" s="20">
        <f t="shared" si="5189"/>
        <v>503528.44500000001</v>
      </c>
      <c r="BW1764" s="20">
        <f t="shared" si="5371"/>
        <v>-714.40599999999995</v>
      </c>
      <c r="BX1764" s="20">
        <f t="shared" si="5371"/>
        <v>0</v>
      </c>
      <c r="BY1764" s="20">
        <f t="shared" si="5269"/>
        <v>502814.03899999999</v>
      </c>
      <c r="BZ1764" s="20">
        <f t="shared" si="5270"/>
        <v>510040.99999999994</v>
      </c>
      <c r="CA1764" s="20">
        <f t="shared" si="5371"/>
        <v>0</v>
      </c>
      <c r="CB1764" s="20">
        <f t="shared" si="5271"/>
        <v>502814.03899999999</v>
      </c>
      <c r="CC1764" s="20">
        <f t="shared" si="5371"/>
        <v>0</v>
      </c>
      <c r="CD1764" s="20">
        <f t="shared" si="5246"/>
        <v>502814.03899999999</v>
      </c>
      <c r="CE1764" s="20">
        <f t="shared" si="5371"/>
        <v>0</v>
      </c>
    </row>
    <row r="1765" spans="1:84" x14ac:dyDescent="0.25">
      <c r="A1765" s="10" t="s">
        <v>148</v>
      </c>
      <c r="B1765" s="19">
        <v>620</v>
      </c>
      <c r="C1765" s="10"/>
      <c r="D1765" s="10"/>
      <c r="E1765" s="25" t="s">
        <v>616</v>
      </c>
      <c r="F1765" s="20">
        <f>F1766+F1767</f>
        <v>503999.7</v>
      </c>
      <c r="G1765" s="20">
        <f t="shared" ref="G1765:K1765" si="5372">G1766+G1767</f>
        <v>510040.99999999994</v>
      </c>
      <c r="H1765" s="20">
        <f t="shared" si="5372"/>
        <v>510040.99999999994</v>
      </c>
      <c r="I1765" s="20">
        <f t="shared" si="5372"/>
        <v>0</v>
      </c>
      <c r="J1765" s="20">
        <f t="shared" si="5372"/>
        <v>0</v>
      </c>
      <c r="K1765" s="20">
        <f t="shared" si="5372"/>
        <v>0</v>
      </c>
      <c r="L1765" s="20">
        <f t="shared" si="5273"/>
        <v>503999.7</v>
      </c>
      <c r="M1765" s="20">
        <f t="shared" si="5274"/>
        <v>510040.99999999994</v>
      </c>
      <c r="N1765" s="20">
        <f t="shared" si="5275"/>
        <v>510040.99999999994</v>
      </c>
      <c r="O1765" s="20">
        <f t="shared" ref="O1765:Q1765" si="5373">O1766+O1767</f>
        <v>0</v>
      </c>
      <c r="P1765" s="20">
        <f t="shared" si="5373"/>
        <v>0</v>
      </c>
      <c r="Q1765" s="20">
        <f t="shared" si="5373"/>
        <v>0</v>
      </c>
      <c r="R1765" s="20">
        <f t="shared" si="5115"/>
        <v>503999.7</v>
      </c>
      <c r="S1765" s="20">
        <f t="shared" si="5116"/>
        <v>510040.99999999994</v>
      </c>
      <c r="T1765" s="20">
        <f t="shared" si="5117"/>
        <v>510040.99999999994</v>
      </c>
      <c r="U1765" s="20">
        <f t="shared" ref="U1765:CE1765" si="5374">U1766+U1767</f>
        <v>0</v>
      </c>
      <c r="V1765" s="20">
        <f t="shared" si="5349"/>
        <v>503999.7</v>
      </c>
      <c r="W1765" s="20">
        <f t="shared" ref="W1765:Y1765" si="5375">W1766+W1767</f>
        <v>0</v>
      </c>
      <c r="X1765" s="20">
        <f t="shared" si="5375"/>
        <v>0</v>
      </c>
      <c r="Y1765" s="20">
        <f t="shared" si="5375"/>
        <v>0</v>
      </c>
      <c r="Z1765" s="20">
        <f t="shared" si="5312"/>
        <v>503999.7</v>
      </c>
      <c r="AA1765" s="20">
        <f t="shared" si="5313"/>
        <v>510040.99999999994</v>
      </c>
      <c r="AB1765" s="20">
        <f t="shared" si="5314"/>
        <v>510040.99999999994</v>
      </c>
      <c r="AC1765" s="20">
        <f t="shared" ref="AC1765:AE1765" si="5376">AC1766+AC1767</f>
        <v>0</v>
      </c>
      <c r="AD1765" s="20">
        <f t="shared" si="5376"/>
        <v>0</v>
      </c>
      <c r="AE1765" s="20">
        <f t="shared" si="5376"/>
        <v>0</v>
      </c>
      <c r="AF1765" s="20">
        <f t="shared" si="5247"/>
        <v>503999.7</v>
      </c>
      <c r="AG1765" s="20">
        <f t="shared" si="5248"/>
        <v>510040.99999999994</v>
      </c>
      <c r="AH1765" s="20">
        <f t="shared" si="5249"/>
        <v>510040.99999999994</v>
      </c>
      <c r="AI1765" s="20">
        <f t="shared" ref="AI1765" si="5377">AI1766+AI1767</f>
        <v>0</v>
      </c>
      <c r="AJ1765" s="20">
        <f t="shared" si="5250"/>
        <v>503999.7</v>
      </c>
      <c r="AK1765" s="20">
        <f t="shared" ref="AK1765:AM1765" si="5378">AK1766+AK1767</f>
        <v>0</v>
      </c>
      <c r="AL1765" s="20">
        <f t="shared" si="5378"/>
        <v>0</v>
      </c>
      <c r="AM1765" s="20">
        <f t="shared" si="5378"/>
        <v>0</v>
      </c>
      <c r="AN1765" s="20">
        <f t="shared" si="5097"/>
        <v>503999.7</v>
      </c>
      <c r="AO1765" s="20">
        <f t="shared" si="5098"/>
        <v>510040.99999999994</v>
      </c>
      <c r="AP1765" s="20">
        <f t="shared" si="5099"/>
        <v>510040.99999999994</v>
      </c>
      <c r="AQ1765" s="20">
        <f t="shared" ref="AQ1765:AS1765" si="5379">AQ1766+AQ1767</f>
        <v>0</v>
      </c>
      <c r="AR1765" s="20">
        <f t="shared" si="5379"/>
        <v>0</v>
      </c>
      <c r="AS1765" s="20">
        <f t="shared" si="5379"/>
        <v>0</v>
      </c>
      <c r="AT1765" s="20">
        <f t="shared" si="5101"/>
        <v>503999.7</v>
      </c>
      <c r="AU1765" s="20">
        <f t="shared" si="5102"/>
        <v>510040.99999999994</v>
      </c>
      <c r="AV1765" s="20">
        <f t="shared" si="5103"/>
        <v>510040.99999999994</v>
      </c>
      <c r="AW1765" s="20">
        <f t="shared" ref="AW1765:AY1765" si="5380">AW1766+AW1767</f>
        <v>0</v>
      </c>
      <c r="AX1765" s="20">
        <f t="shared" si="5380"/>
        <v>0</v>
      </c>
      <c r="AY1765" s="20">
        <f t="shared" si="5380"/>
        <v>0</v>
      </c>
      <c r="AZ1765" s="20">
        <f t="shared" si="5243"/>
        <v>503999.7</v>
      </c>
      <c r="BA1765" s="20">
        <f t="shared" si="5244"/>
        <v>510040.99999999994</v>
      </c>
      <c r="BB1765" s="20">
        <f t="shared" si="5245"/>
        <v>510040.99999999994</v>
      </c>
      <c r="BC1765" s="20">
        <f t="shared" ref="BC1765" si="5381">BC1766+BC1767</f>
        <v>0</v>
      </c>
      <c r="BD1765" s="20">
        <f t="shared" si="5225"/>
        <v>503999.7</v>
      </c>
      <c r="BE1765" s="20">
        <f t="shared" ref="BE1765:BG1765" si="5382">BE1766+BE1767</f>
        <v>-90.525000000000006</v>
      </c>
      <c r="BF1765" s="20">
        <f t="shared" si="5382"/>
        <v>0</v>
      </c>
      <c r="BG1765" s="20">
        <f t="shared" si="5382"/>
        <v>0</v>
      </c>
      <c r="BH1765" s="20">
        <f t="shared" si="5131"/>
        <v>503909.17499999999</v>
      </c>
      <c r="BI1765" s="20">
        <f t="shared" si="5132"/>
        <v>510040.99999999994</v>
      </c>
      <c r="BJ1765" s="20">
        <f t="shared" si="5133"/>
        <v>510040.99999999994</v>
      </c>
      <c r="BK1765" s="20">
        <f t="shared" ref="BK1765:BL1765" si="5383">BK1766+BK1767</f>
        <v>0</v>
      </c>
      <c r="BL1765" s="20">
        <f t="shared" si="5383"/>
        <v>0</v>
      </c>
      <c r="BM1765" s="20">
        <f t="shared" si="5135"/>
        <v>503909.17499999999</v>
      </c>
      <c r="BN1765" s="20">
        <f t="shared" si="5136"/>
        <v>510040.99999999994</v>
      </c>
      <c r="BO1765" s="20">
        <f t="shared" ref="BO1765:BQ1765" si="5384">BO1766+BO1767</f>
        <v>-380.73</v>
      </c>
      <c r="BP1765" s="20">
        <f t="shared" si="5384"/>
        <v>0</v>
      </c>
      <c r="BQ1765" s="20">
        <f t="shared" si="5384"/>
        <v>0</v>
      </c>
      <c r="BR1765" s="20">
        <f t="shared" si="5186"/>
        <v>503528.44500000001</v>
      </c>
      <c r="BS1765" s="20">
        <f t="shared" si="5187"/>
        <v>510040.99999999994</v>
      </c>
      <c r="BT1765" s="20">
        <f t="shared" si="5188"/>
        <v>510040.99999999994</v>
      </c>
      <c r="BU1765" s="20">
        <f t="shared" ref="BU1765" si="5385">BU1766+BU1767</f>
        <v>0</v>
      </c>
      <c r="BV1765" s="20">
        <f t="shared" si="5189"/>
        <v>503528.44500000001</v>
      </c>
      <c r="BW1765" s="20">
        <f t="shared" ref="BW1765:BX1765" si="5386">BW1766+BW1767</f>
        <v>-714.40599999999995</v>
      </c>
      <c r="BX1765" s="20">
        <f t="shared" si="5386"/>
        <v>0</v>
      </c>
      <c r="BY1765" s="20">
        <f t="shared" si="5269"/>
        <v>502814.03899999999</v>
      </c>
      <c r="BZ1765" s="20">
        <f t="shared" si="5270"/>
        <v>510040.99999999994</v>
      </c>
      <c r="CA1765" s="20">
        <f t="shared" ref="CA1765" si="5387">CA1766+CA1767</f>
        <v>0</v>
      </c>
      <c r="CB1765" s="20">
        <f t="shared" si="5271"/>
        <v>502814.03899999999</v>
      </c>
      <c r="CC1765" s="20">
        <f t="shared" ref="CC1765" si="5388">CC1766+CC1767</f>
        <v>0</v>
      </c>
      <c r="CD1765" s="20">
        <f t="shared" si="5246"/>
        <v>502814.03899999999</v>
      </c>
      <c r="CE1765" s="20">
        <f t="shared" si="5374"/>
        <v>0</v>
      </c>
    </row>
    <row r="1766" spans="1:84" x14ac:dyDescent="0.25">
      <c r="A1766" s="10" t="s">
        <v>148</v>
      </c>
      <c r="B1766" s="19">
        <v>620</v>
      </c>
      <c r="C1766" s="10" t="s">
        <v>338</v>
      </c>
      <c r="D1766" s="10" t="s">
        <v>332</v>
      </c>
      <c r="E1766" s="25" t="s">
        <v>586</v>
      </c>
      <c r="F1766" s="20">
        <v>49804.9</v>
      </c>
      <c r="G1766" s="20">
        <v>52750.1</v>
      </c>
      <c r="H1766" s="20">
        <v>52750.1</v>
      </c>
      <c r="I1766" s="20">
        <v>454194.8</v>
      </c>
      <c r="J1766" s="20">
        <v>457290.9</v>
      </c>
      <c r="K1766" s="20">
        <v>457290.9</v>
      </c>
      <c r="L1766" s="20">
        <f t="shared" si="5273"/>
        <v>503999.7</v>
      </c>
      <c r="M1766" s="20">
        <f t="shared" si="5274"/>
        <v>510041</v>
      </c>
      <c r="N1766" s="20">
        <f t="shared" si="5275"/>
        <v>510041</v>
      </c>
      <c r="O1766" s="20"/>
      <c r="P1766" s="20"/>
      <c r="Q1766" s="20"/>
      <c r="R1766" s="20">
        <f t="shared" si="5115"/>
        <v>503999.7</v>
      </c>
      <c r="S1766" s="20">
        <f t="shared" si="5116"/>
        <v>510041</v>
      </c>
      <c r="T1766" s="20">
        <f t="shared" si="5117"/>
        <v>510041</v>
      </c>
      <c r="U1766" s="20"/>
      <c r="V1766" s="20">
        <f t="shared" si="5349"/>
        <v>503999.7</v>
      </c>
      <c r="W1766" s="20"/>
      <c r="X1766" s="20"/>
      <c r="Y1766" s="20"/>
      <c r="Z1766" s="20">
        <f t="shared" si="5312"/>
        <v>503999.7</v>
      </c>
      <c r="AA1766" s="20">
        <f t="shared" si="5313"/>
        <v>510041</v>
      </c>
      <c r="AB1766" s="20">
        <f t="shared" si="5314"/>
        <v>510041</v>
      </c>
      <c r="AC1766" s="20"/>
      <c r="AD1766" s="20"/>
      <c r="AE1766" s="20"/>
      <c r="AF1766" s="20">
        <f t="shared" si="5247"/>
        <v>503999.7</v>
      </c>
      <c r="AG1766" s="20">
        <f t="shared" si="5248"/>
        <v>510041</v>
      </c>
      <c r="AH1766" s="20">
        <f t="shared" si="5249"/>
        <v>510041</v>
      </c>
      <c r="AI1766" s="20"/>
      <c r="AJ1766" s="20">
        <f t="shared" si="5250"/>
        <v>503999.7</v>
      </c>
      <c r="AK1766" s="20"/>
      <c r="AL1766" s="20"/>
      <c r="AM1766" s="20"/>
      <c r="AN1766" s="20">
        <f t="shared" si="5097"/>
        <v>503999.7</v>
      </c>
      <c r="AO1766" s="20">
        <f t="shared" si="5098"/>
        <v>510041</v>
      </c>
      <c r="AP1766" s="20">
        <f t="shared" si="5099"/>
        <v>510041</v>
      </c>
      <c r="AQ1766" s="20"/>
      <c r="AR1766" s="20"/>
      <c r="AS1766" s="20"/>
      <c r="AT1766" s="20">
        <f t="shared" si="5101"/>
        <v>503999.7</v>
      </c>
      <c r="AU1766" s="20">
        <f t="shared" si="5102"/>
        <v>510041</v>
      </c>
      <c r="AV1766" s="20">
        <f t="shared" si="5103"/>
        <v>510041</v>
      </c>
      <c r="AW1766" s="20"/>
      <c r="AX1766" s="20"/>
      <c r="AY1766" s="20"/>
      <c r="AZ1766" s="20">
        <f t="shared" si="5243"/>
        <v>503999.7</v>
      </c>
      <c r="BA1766" s="20">
        <f t="shared" si="5244"/>
        <v>510041</v>
      </c>
      <c r="BB1766" s="20">
        <f t="shared" si="5245"/>
        <v>510041</v>
      </c>
      <c r="BC1766" s="20"/>
      <c r="BD1766" s="20">
        <f t="shared" si="5225"/>
        <v>503999.7</v>
      </c>
      <c r="BE1766" s="20">
        <v>-90.525000000000006</v>
      </c>
      <c r="BF1766" s="20"/>
      <c r="BG1766" s="20"/>
      <c r="BH1766" s="20">
        <f t="shared" si="5131"/>
        <v>503909.17499999999</v>
      </c>
      <c r="BI1766" s="20">
        <f t="shared" si="5132"/>
        <v>510041</v>
      </c>
      <c r="BJ1766" s="20">
        <f t="shared" si="5133"/>
        <v>510041</v>
      </c>
      <c r="BK1766" s="20"/>
      <c r="BL1766" s="20"/>
      <c r="BM1766" s="20">
        <f t="shared" si="5135"/>
        <v>503909.17499999999</v>
      </c>
      <c r="BN1766" s="20">
        <f t="shared" si="5136"/>
        <v>510041</v>
      </c>
      <c r="BO1766" s="20">
        <v>-380.73</v>
      </c>
      <c r="BP1766" s="20"/>
      <c r="BQ1766" s="20"/>
      <c r="BR1766" s="20">
        <f t="shared" si="5186"/>
        <v>503528.44500000001</v>
      </c>
      <c r="BS1766" s="20">
        <f t="shared" si="5187"/>
        <v>510041</v>
      </c>
      <c r="BT1766" s="20">
        <f t="shared" si="5188"/>
        <v>510041</v>
      </c>
      <c r="BU1766" s="20"/>
      <c r="BV1766" s="20">
        <f t="shared" si="5189"/>
        <v>503528.44500000001</v>
      </c>
      <c r="BW1766" s="20">
        <v>-714.40599999999995</v>
      </c>
      <c r="BX1766" s="20"/>
      <c r="BY1766" s="20">
        <f t="shared" si="5269"/>
        <v>502814.03899999999</v>
      </c>
      <c r="BZ1766" s="20">
        <f t="shared" si="5270"/>
        <v>510041</v>
      </c>
      <c r="CA1766" s="20"/>
      <c r="CB1766" s="20">
        <f t="shared" si="5271"/>
        <v>502814.03899999999</v>
      </c>
      <c r="CC1766" s="20"/>
      <c r="CD1766" s="20">
        <f t="shared" si="5246"/>
        <v>502814.03899999999</v>
      </c>
      <c r="CE1766" s="20"/>
    </row>
    <row r="1767" spans="1:84" hidden="1" x14ac:dyDescent="0.25">
      <c r="A1767" s="10" t="s">
        <v>148</v>
      </c>
      <c r="B1767" s="19">
        <v>620</v>
      </c>
      <c r="C1767" s="10" t="s">
        <v>338</v>
      </c>
      <c r="D1767" s="10" t="s">
        <v>334</v>
      </c>
      <c r="E1767" s="25" t="s">
        <v>587</v>
      </c>
      <c r="F1767" s="20">
        <v>454194.8</v>
      </c>
      <c r="G1767" s="20">
        <v>457290.89999999997</v>
      </c>
      <c r="H1767" s="20">
        <v>457290.89999999997</v>
      </c>
      <c r="I1767" s="20">
        <v>-454194.8</v>
      </c>
      <c r="J1767" s="20">
        <v>-457290.9</v>
      </c>
      <c r="K1767" s="20">
        <v>-457290.9</v>
      </c>
      <c r="L1767" s="20">
        <f t="shared" si="5273"/>
        <v>0</v>
      </c>
      <c r="M1767" s="20">
        <f t="shared" si="5274"/>
        <v>0</v>
      </c>
      <c r="N1767" s="20">
        <f t="shared" si="5275"/>
        <v>0</v>
      </c>
      <c r="O1767" s="20"/>
      <c r="P1767" s="20"/>
      <c r="Q1767" s="20"/>
      <c r="R1767" s="20">
        <f t="shared" si="5115"/>
        <v>0</v>
      </c>
      <c r="S1767" s="20">
        <f t="shared" si="5116"/>
        <v>0</v>
      </c>
      <c r="T1767" s="20">
        <f t="shared" si="5117"/>
        <v>0</v>
      </c>
      <c r="U1767" s="20"/>
      <c r="V1767" s="20">
        <f t="shared" si="5349"/>
        <v>0</v>
      </c>
      <c r="W1767" s="20"/>
      <c r="X1767" s="20"/>
      <c r="Y1767" s="20"/>
      <c r="Z1767" s="20">
        <f t="shared" si="5312"/>
        <v>0</v>
      </c>
      <c r="AA1767" s="20">
        <f t="shared" si="5313"/>
        <v>0</v>
      </c>
      <c r="AB1767" s="20">
        <f t="shared" si="5314"/>
        <v>0</v>
      </c>
      <c r="AC1767" s="20"/>
      <c r="AD1767" s="20"/>
      <c r="AE1767" s="20"/>
      <c r="AF1767" s="20">
        <f t="shared" si="5247"/>
        <v>0</v>
      </c>
      <c r="AG1767" s="20">
        <f t="shared" si="5248"/>
        <v>0</v>
      </c>
      <c r="AH1767" s="20">
        <f t="shared" si="5249"/>
        <v>0</v>
      </c>
      <c r="AI1767" s="20"/>
      <c r="AJ1767" s="20">
        <f t="shared" si="5250"/>
        <v>0</v>
      </c>
      <c r="AK1767" s="20"/>
      <c r="AL1767" s="20"/>
      <c r="AM1767" s="20"/>
      <c r="AN1767" s="20">
        <f t="shared" si="5097"/>
        <v>0</v>
      </c>
      <c r="AO1767" s="20">
        <f t="shared" si="5098"/>
        <v>0</v>
      </c>
      <c r="AP1767" s="20">
        <f t="shared" si="5099"/>
        <v>0</v>
      </c>
      <c r="AQ1767" s="20"/>
      <c r="AR1767" s="20"/>
      <c r="AS1767" s="20"/>
      <c r="AT1767" s="20">
        <f t="shared" si="5101"/>
        <v>0</v>
      </c>
      <c r="AU1767" s="20">
        <f t="shared" si="5102"/>
        <v>0</v>
      </c>
      <c r="AV1767" s="20">
        <f t="shared" si="5103"/>
        <v>0</v>
      </c>
      <c r="AW1767" s="20"/>
      <c r="AX1767" s="20"/>
      <c r="AY1767" s="20"/>
      <c r="AZ1767" s="20">
        <f t="shared" si="5243"/>
        <v>0</v>
      </c>
      <c r="BA1767" s="20">
        <f t="shared" si="5244"/>
        <v>0</v>
      </c>
      <c r="BB1767" s="20">
        <f t="shared" si="5245"/>
        <v>0</v>
      </c>
      <c r="BC1767" s="20"/>
      <c r="BD1767" s="20">
        <f t="shared" si="5225"/>
        <v>0</v>
      </c>
      <c r="BE1767" s="20"/>
      <c r="BF1767" s="20"/>
      <c r="BG1767" s="20"/>
      <c r="BH1767" s="20">
        <f t="shared" si="5131"/>
        <v>0</v>
      </c>
      <c r="BI1767" s="20">
        <f t="shared" si="5132"/>
        <v>0</v>
      </c>
      <c r="BJ1767" s="20">
        <f t="shared" si="5133"/>
        <v>0</v>
      </c>
      <c r="BK1767" s="20"/>
      <c r="BL1767" s="20"/>
      <c r="BM1767" s="20">
        <f t="shared" si="5135"/>
        <v>0</v>
      </c>
      <c r="BN1767" s="20">
        <f t="shared" si="5136"/>
        <v>0</v>
      </c>
      <c r="BO1767" s="20"/>
      <c r="BP1767" s="20"/>
      <c r="BQ1767" s="20"/>
      <c r="BR1767" s="20">
        <f t="shared" si="5186"/>
        <v>0</v>
      </c>
      <c r="BS1767" s="20">
        <f t="shared" si="5187"/>
        <v>0</v>
      </c>
      <c r="BT1767" s="20">
        <f t="shared" si="5188"/>
        <v>0</v>
      </c>
      <c r="BU1767" s="20"/>
      <c r="BV1767" s="20">
        <f t="shared" si="5189"/>
        <v>0</v>
      </c>
      <c r="BW1767" s="20"/>
      <c r="BX1767" s="20"/>
      <c r="BY1767" s="20">
        <f t="shared" si="5269"/>
        <v>0</v>
      </c>
      <c r="BZ1767" s="20">
        <f t="shared" si="5270"/>
        <v>0</v>
      </c>
      <c r="CA1767" s="20"/>
      <c r="CB1767" s="20">
        <f t="shared" si="5271"/>
        <v>0</v>
      </c>
      <c r="CC1767" s="20"/>
      <c r="CD1767" s="20">
        <f t="shared" si="5246"/>
        <v>0</v>
      </c>
      <c r="CE1767" s="20"/>
      <c r="CF1767" s="1">
        <v>0</v>
      </c>
    </row>
    <row r="1768" spans="1:84" x14ac:dyDescent="0.25">
      <c r="A1768" s="10" t="s">
        <v>148</v>
      </c>
      <c r="B1768" s="19">
        <v>800</v>
      </c>
      <c r="C1768" s="10"/>
      <c r="D1768" s="10"/>
      <c r="E1768" s="25" t="s">
        <v>618</v>
      </c>
      <c r="F1768" s="20">
        <f>F1769</f>
        <v>920</v>
      </c>
      <c r="G1768" s="20">
        <f t="shared" ref="G1768:CE1768" si="5389">G1769</f>
        <v>920</v>
      </c>
      <c r="H1768" s="20">
        <f t="shared" si="5389"/>
        <v>920</v>
      </c>
      <c r="I1768" s="20">
        <f t="shared" si="5389"/>
        <v>0</v>
      </c>
      <c r="J1768" s="20">
        <f t="shared" si="5389"/>
        <v>0</v>
      </c>
      <c r="K1768" s="20">
        <f t="shared" si="5389"/>
        <v>0</v>
      </c>
      <c r="L1768" s="20">
        <f t="shared" si="5273"/>
        <v>920</v>
      </c>
      <c r="M1768" s="20">
        <f t="shared" si="5274"/>
        <v>920</v>
      </c>
      <c r="N1768" s="20">
        <f t="shared" si="5275"/>
        <v>920</v>
      </c>
      <c r="O1768" s="20">
        <f t="shared" si="5389"/>
        <v>0</v>
      </c>
      <c r="P1768" s="20">
        <f t="shared" si="5389"/>
        <v>0</v>
      </c>
      <c r="Q1768" s="20">
        <f t="shared" si="5389"/>
        <v>0</v>
      </c>
      <c r="R1768" s="20">
        <f t="shared" si="5115"/>
        <v>920</v>
      </c>
      <c r="S1768" s="20">
        <f t="shared" si="5116"/>
        <v>920</v>
      </c>
      <c r="T1768" s="20">
        <f t="shared" si="5117"/>
        <v>920</v>
      </c>
      <c r="U1768" s="20">
        <f t="shared" si="5389"/>
        <v>0</v>
      </c>
      <c r="V1768" s="20">
        <f t="shared" si="5349"/>
        <v>920</v>
      </c>
      <c r="W1768" s="20">
        <f t="shared" si="5389"/>
        <v>0</v>
      </c>
      <c r="X1768" s="20">
        <f t="shared" si="5389"/>
        <v>0</v>
      </c>
      <c r="Y1768" s="20">
        <f t="shared" si="5389"/>
        <v>0</v>
      </c>
      <c r="Z1768" s="20">
        <f t="shared" si="5312"/>
        <v>920</v>
      </c>
      <c r="AA1768" s="20">
        <f t="shared" si="5313"/>
        <v>920</v>
      </c>
      <c r="AB1768" s="20">
        <f t="shared" si="5314"/>
        <v>920</v>
      </c>
      <c r="AC1768" s="20">
        <f t="shared" si="5389"/>
        <v>0</v>
      </c>
      <c r="AD1768" s="20">
        <f t="shared" si="5389"/>
        <v>0</v>
      </c>
      <c r="AE1768" s="20">
        <f t="shared" si="5389"/>
        <v>0</v>
      </c>
      <c r="AF1768" s="20">
        <f t="shared" si="5247"/>
        <v>920</v>
      </c>
      <c r="AG1768" s="20">
        <f t="shared" si="5248"/>
        <v>920</v>
      </c>
      <c r="AH1768" s="20">
        <f t="shared" si="5249"/>
        <v>920</v>
      </c>
      <c r="AI1768" s="20">
        <f t="shared" si="5389"/>
        <v>0</v>
      </c>
      <c r="AJ1768" s="20">
        <f t="shared" si="5250"/>
        <v>920</v>
      </c>
      <c r="AK1768" s="20">
        <f t="shared" si="5389"/>
        <v>0</v>
      </c>
      <c r="AL1768" s="20">
        <f t="shared" si="5389"/>
        <v>0</v>
      </c>
      <c r="AM1768" s="20">
        <f t="shared" si="5389"/>
        <v>0</v>
      </c>
      <c r="AN1768" s="20">
        <f t="shared" si="5097"/>
        <v>920</v>
      </c>
      <c r="AO1768" s="20">
        <f t="shared" si="5098"/>
        <v>920</v>
      </c>
      <c r="AP1768" s="20">
        <f t="shared" si="5099"/>
        <v>920</v>
      </c>
      <c r="AQ1768" s="20">
        <f t="shared" si="5389"/>
        <v>0</v>
      </c>
      <c r="AR1768" s="20">
        <f t="shared" si="5389"/>
        <v>0</v>
      </c>
      <c r="AS1768" s="20">
        <f t="shared" si="5389"/>
        <v>0</v>
      </c>
      <c r="AT1768" s="20">
        <f t="shared" si="5101"/>
        <v>920</v>
      </c>
      <c r="AU1768" s="20">
        <f t="shared" si="5102"/>
        <v>920</v>
      </c>
      <c r="AV1768" s="20">
        <f t="shared" si="5103"/>
        <v>920</v>
      </c>
      <c r="AW1768" s="20">
        <f t="shared" si="5389"/>
        <v>0</v>
      </c>
      <c r="AX1768" s="20">
        <f t="shared" si="5389"/>
        <v>0</v>
      </c>
      <c r="AY1768" s="20">
        <f t="shared" si="5389"/>
        <v>0</v>
      </c>
      <c r="AZ1768" s="20">
        <f t="shared" si="5243"/>
        <v>920</v>
      </c>
      <c r="BA1768" s="20">
        <f t="shared" si="5244"/>
        <v>920</v>
      </c>
      <c r="BB1768" s="20">
        <f t="shared" si="5245"/>
        <v>920</v>
      </c>
      <c r="BC1768" s="20">
        <f t="shared" si="5389"/>
        <v>0</v>
      </c>
      <c r="BD1768" s="20">
        <f t="shared" si="5225"/>
        <v>920</v>
      </c>
      <c r="BE1768" s="20">
        <f t="shared" si="5389"/>
        <v>0</v>
      </c>
      <c r="BF1768" s="20">
        <f t="shared" si="5389"/>
        <v>0</v>
      </c>
      <c r="BG1768" s="20">
        <f t="shared" si="5389"/>
        <v>0</v>
      </c>
      <c r="BH1768" s="20">
        <f t="shared" si="5131"/>
        <v>920</v>
      </c>
      <c r="BI1768" s="20">
        <f t="shared" si="5132"/>
        <v>920</v>
      </c>
      <c r="BJ1768" s="20">
        <f t="shared" si="5133"/>
        <v>920</v>
      </c>
      <c r="BK1768" s="20">
        <f t="shared" si="5389"/>
        <v>0</v>
      </c>
      <c r="BL1768" s="20">
        <f t="shared" si="5389"/>
        <v>0</v>
      </c>
      <c r="BM1768" s="20">
        <f t="shared" si="5135"/>
        <v>920</v>
      </c>
      <c r="BN1768" s="20">
        <f t="shared" si="5136"/>
        <v>920</v>
      </c>
      <c r="BO1768" s="20">
        <f t="shared" si="5389"/>
        <v>0</v>
      </c>
      <c r="BP1768" s="20">
        <f t="shared" si="5389"/>
        <v>0</v>
      </c>
      <c r="BQ1768" s="20">
        <f t="shared" si="5389"/>
        <v>0</v>
      </c>
      <c r="BR1768" s="20">
        <f t="shared" si="5186"/>
        <v>920</v>
      </c>
      <c r="BS1768" s="20">
        <f t="shared" si="5187"/>
        <v>920</v>
      </c>
      <c r="BT1768" s="20">
        <f t="shared" si="5188"/>
        <v>920</v>
      </c>
      <c r="BU1768" s="20">
        <f t="shared" si="5389"/>
        <v>0</v>
      </c>
      <c r="BV1768" s="20">
        <f t="shared" si="5189"/>
        <v>920</v>
      </c>
      <c r="BW1768" s="20">
        <f t="shared" si="5389"/>
        <v>0</v>
      </c>
      <c r="BX1768" s="20">
        <f t="shared" si="5389"/>
        <v>0</v>
      </c>
      <c r="BY1768" s="20">
        <f t="shared" si="5269"/>
        <v>920</v>
      </c>
      <c r="BZ1768" s="20">
        <f t="shared" si="5270"/>
        <v>920</v>
      </c>
      <c r="CA1768" s="20">
        <f t="shared" si="5389"/>
        <v>0</v>
      </c>
      <c r="CB1768" s="20">
        <f t="shared" si="5271"/>
        <v>920</v>
      </c>
      <c r="CC1768" s="20">
        <f t="shared" si="5389"/>
        <v>0</v>
      </c>
      <c r="CD1768" s="20">
        <f t="shared" si="5246"/>
        <v>920</v>
      </c>
      <c r="CE1768" s="20">
        <f t="shared" si="5389"/>
        <v>0</v>
      </c>
    </row>
    <row r="1769" spans="1:84" x14ac:dyDescent="0.25">
      <c r="A1769" s="10" t="s">
        <v>148</v>
      </c>
      <c r="B1769" s="19">
        <v>850</v>
      </c>
      <c r="C1769" s="10"/>
      <c r="D1769" s="10"/>
      <c r="E1769" s="25" t="s">
        <v>621</v>
      </c>
      <c r="F1769" s="20">
        <f>F1771+F1770</f>
        <v>920</v>
      </c>
      <c r="G1769" s="20">
        <f t="shared" ref="G1769:K1769" si="5390">G1771+G1770</f>
        <v>920</v>
      </c>
      <c r="H1769" s="20">
        <f t="shared" si="5390"/>
        <v>920</v>
      </c>
      <c r="I1769" s="20">
        <f t="shared" si="5390"/>
        <v>0</v>
      </c>
      <c r="J1769" s="20">
        <f t="shared" si="5390"/>
        <v>0</v>
      </c>
      <c r="K1769" s="20">
        <f t="shared" si="5390"/>
        <v>0</v>
      </c>
      <c r="L1769" s="20">
        <f t="shared" si="5273"/>
        <v>920</v>
      </c>
      <c r="M1769" s="20">
        <f t="shared" si="5274"/>
        <v>920</v>
      </c>
      <c r="N1769" s="20">
        <f t="shared" si="5275"/>
        <v>920</v>
      </c>
      <c r="O1769" s="20">
        <f t="shared" ref="O1769:Q1769" si="5391">O1771+O1770</f>
        <v>0</v>
      </c>
      <c r="P1769" s="20">
        <f t="shared" si="5391"/>
        <v>0</v>
      </c>
      <c r="Q1769" s="20">
        <f t="shared" si="5391"/>
        <v>0</v>
      </c>
      <c r="R1769" s="20">
        <f t="shared" si="5115"/>
        <v>920</v>
      </c>
      <c r="S1769" s="20">
        <f t="shared" si="5116"/>
        <v>920</v>
      </c>
      <c r="T1769" s="20">
        <f t="shared" si="5117"/>
        <v>920</v>
      </c>
      <c r="U1769" s="20">
        <f t="shared" ref="U1769:CE1769" si="5392">U1771+U1770</f>
        <v>0</v>
      </c>
      <c r="V1769" s="20">
        <f t="shared" si="5349"/>
        <v>920</v>
      </c>
      <c r="W1769" s="20">
        <f t="shared" ref="W1769:Y1769" si="5393">W1771+W1770</f>
        <v>0</v>
      </c>
      <c r="X1769" s="20">
        <f t="shared" si="5393"/>
        <v>0</v>
      </c>
      <c r="Y1769" s="20">
        <f t="shared" si="5393"/>
        <v>0</v>
      </c>
      <c r="Z1769" s="20">
        <f t="shared" si="5312"/>
        <v>920</v>
      </c>
      <c r="AA1769" s="20">
        <f t="shared" si="5313"/>
        <v>920</v>
      </c>
      <c r="AB1769" s="20">
        <f t="shared" si="5314"/>
        <v>920</v>
      </c>
      <c r="AC1769" s="20">
        <f t="shared" ref="AC1769:AE1769" si="5394">AC1771+AC1770</f>
        <v>0</v>
      </c>
      <c r="AD1769" s="20">
        <f t="shared" si="5394"/>
        <v>0</v>
      </c>
      <c r="AE1769" s="20">
        <f t="shared" si="5394"/>
        <v>0</v>
      </c>
      <c r="AF1769" s="20">
        <f t="shared" si="5247"/>
        <v>920</v>
      </c>
      <c r="AG1769" s="20">
        <f t="shared" si="5248"/>
        <v>920</v>
      </c>
      <c r="AH1769" s="20">
        <f t="shared" si="5249"/>
        <v>920</v>
      </c>
      <c r="AI1769" s="20">
        <f t="shared" ref="AI1769" si="5395">AI1771+AI1770</f>
        <v>0</v>
      </c>
      <c r="AJ1769" s="20">
        <f t="shared" si="5250"/>
        <v>920</v>
      </c>
      <c r="AK1769" s="20">
        <f t="shared" ref="AK1769:AM1769" si="5396">AK1771+AK1770</f>
        <v>0</v>
      </c>
      <c r="AL1769" s="20">
        <f t="shared" si="5396"/>
        <v>0</v>
      </c>
      <c r="AM1769" s="20">
        <f t="shared" si="5396"/>
        <v>0</v>
      </c>
      <c r="AN1769" s="20">
        <f t="shared" si="5097"/>
        <v>920</v>
      </c>
      <c r="AO1769" s="20">
        <f t="shared" si="5098"/>
        <v>920</v>
      </c>
      <c r="AP1769" s="20">
        <f t="shared" si="5099"/>
        <v>920</v>
      </c>
      <c r="AQ1769" s="20">
        <f t="shared" ref="AQ1769:AS1769" si="5397">AQ1771+AQ1770</f>
        <v>0</v>
      </c>
      <c r="AR1769" s="20">
        <f t="shared" si="5397"/>
        <v>0</v>
      </c>
      <c r="AS1769" s="20">
        <f t="shared" si="5397"/>
        <v>0</v>
      </c>
      <c r="AT1769" s="20">
        <f t="shared" si="5101"/>
        <v>920</v>
      </c>
      <c r="AU1769" s="20">
        <f t="shared" si="5102"/>
        <v>920</v>
      </c>
      <c r="AV1769" s="20">
        <f t="shared" si="5103"/>
        <v>920</v>
      </c>
      <c r="AW1769" s="20">
        <f t="shared" ref="AW1769:AY1769" si="5398">AW1771+AW1770</f>
        <v>0</v>
      </c>
      <c r="AX1769" s="20">
        <f t="shared" si="5398"/>
        <v>0</v>
      </c>
      <c r="AY1769" s="20">
        <f t="shared" si="5398"/>
        <v>0</v>
      </c>
      <c r="AZ1769" s="20">
        <f t="shared" si="5243"/>
        <v>920</v>
      </c>
      <c r="BA1769" s="20">
        <f t="shared" si="5244"/>
        <v>920</v>
      </c>
      <c r="BB1769" s="20">
        <f t="shared" si="5245"/>
        <v>920</v>
      </c>
      <c r="BC1769" s="20">
        <f t="shared" ref="BC1769" si="5399">BC1771+BC1770</f>
        <v>0</v>
      </c>
      <c r="BD1769" s="20">
        <f t="shared" si="5225"/>
        <v>920</v>
      </c>
      <c r="BE1769" s="20">
        <f t="shared" ref="BE1769:BG1769" si="5400">BE1771+BE1770</f>
        <v>0</v>
      </c>
      <c r="BF1769" s="20">
        <f t="shared" si="5400"/>
        <v>0</v>
      </c>
      <c r="BG1769" s="20">
        <f t="shared" si="5400"/>
        <v>0</v>
      </c>
      <c r="BH1769" s="20">
        <f t="shared" si="5131"/>
        <v>920</v>
      </c>
      <c r="BI1769" s="20">
        <f t="shared" si="5132"/>
        <v>920</v>
      </c>
      <c r="BJ1769" s="20">
        <f t="shared" si="5133"/>
        <v>920</v>
      </c>
      <c r="BK1769" s="20">
        <f t="shared" ref="BK1769:BL1769" si="5401">BK1771+BK1770</f>
        <v>0</v>
      </c>
      <c r="BL1769" s="20">
        <f t="shared" si="5401"/>
        <v>0</v>
      </c>
      <c r="BM1769" s="20">
        <f t="shared" si="5135"/>
        <v>920</v>
      </c>
      <c r="BN1769" s="20">
        <f t="shared" si="5136"/>
        <v>920</v>
      </c>
      <c r="BO1769" s="20">
        <f t="shared" ref="BO1769:BQ1769" si="5402">BO1771+BO1770</f>
        <v>0</v>
      </c>
      <c r="BP1769" s="20">
        <f t="shared" si="5402"/>
        <v>0</v>
      </c>
      <c r="BQ1769" s="20">
        <f t="shared" si="5402"/>
        <v>0</v>
      </c>
      <c r="BR1769" s="20">
        <f t="shared" si="5186"/>
        <v>920</v>
      </c>
      <c r="BS1769" s="20">
        <f t="shared" si="5187"/>
        <v>920</v>
      </c>
      <c r="BT1769" s="20">
        <f t="shared" si="5188"/>
        <v>920</v>
      </c>
      <c r="BU1769" s="20">
        <f t="shared" ref="BU1769" si="5403">BU1771+BU1770</f>
        <v>0</v>
      </c>
      <c r="BV1769" s="20">
        <f t="shared" si="5189"/>
        <v>920</v>
      </c>
      <c r="BW1769" s="20">
        <f t="shared" ref="BW1769:BX1769" si="5404">BW1771+BW1770</f>
        <v>0</v>
      </c>
      <c r="BX1769" s="20">
        <f t="shared" si="5404"/>
        <v>0</v>
      </c>
      <c r="BY1769" s="20">
        <f t="shared" si="5269"/>
        <v>920</v>
      </c>
      <c r="BZ1769" s="20">
        <f t="shared" si="5270"/>
        <v>920</v>
      </c>
      <c r="CA1769" s="20">
        <f t="shared" ref="CA1769" si="5405">CA1771+CA1770</f>
        <v>0</v>
      </c>
      <c r="CB1769" s="20">
        <f t="shared" si="5271"/>
        <v>920</v>
      </c>
      <c r="CC1769" s="20">
        <f t="shared" ref="CC1769" si="5406">CC1771+CC1770</f>
        <v>0</v>
      </c>
      <c r="CD1769" s="20">
        <f t="shared" si="5246"/>
        <v>920</v>
      </c>
      <c r="CE1769" s="20">
        <f t="shared" si="5392"/>
        <v>0</v>
      </c>
    </row>
    <row r="1770" spans="1:84" x14ac:dyDescent="0.25">
      <c r="A1770" s="10" t="s">
        <v>148</v>
      </c>
      <c r="B1770" s="19">
        <v>850</v>
      </c>
      <c r="C1770" s="10" t="s">
        <v>338</v>
      </c>
      <c r="D1770" s="10" t="s">
        <v>332</v>
      </c>
      <c r="E1770" s="25" t="s">
        <v>586</v>
      </c>
      <c r="F1770" s="20">
        <v>0</v>
      </c>
      <c r="G1770" s="20">
        <v>0</v>
      </c>
      <c r="H1770" s="20">
        <v>0</v>
      </c>
      <c r="I1770" s="20">
        <v>920</v>
      </c>
      <c r="J1770" s="20">
        <v>920</v>
      </c>
      <c r="K1770" s="20">
        <v>920</v>
      </c>
      <c r="L1770" s="20">
        <f t="shared" ref="L1770" si="5407">F1770+I1770</f>
        <v>920</v>
      </c>
      <c r="M1770" s="20">
        <f t="shared" ref="M1770" si="5408">G1770+J1770</f>
        <v>920</v>
      </c>
      <c r="N1770" s="20">
        <f t="shared" ref="N1770" si="5409">H1770+K1770</f>
        <v>920</v>
      </c>
      <c r="O1770" s="20"/>
      <c r="P1770" s="20"/>
      <c r="Q1770" s="20"/>
      <c r="R1770" s="20">
        <f t="shared" si="5115"/>
        <v>920</v>
      </c>
      <c r="S1770" s="20">
        <f t="shared" si="5116"/>
        <v>920</v>
      </c>
      <c r="T1770" s="20">
        <f t="shared" si="5117"/>
        <v>920</v>
      </c>
      <c r="U1770" s="20"/>
      <c r="V1770" s="20">
        <f t="shared" si="5349"/>
        <v>920</v>
      </c>
      <c r="W1770" s="20"/>
      <c r="X1770" s="20"/>
      <c r="Y1770" s="20"/>
      <c r="Z1770" s="20">
        <f t="shared" si="5312"/>
        <v>920</v>
      </c>
      <c r="AA1770" s="20">
        <f t="shared" si="5313"/>
        <v>920</v>
      </c>
      <c r="AB1770" s="20">
        <f t="shared" si="5314"/>
        <v>920</v>
      </c>
      <c r="AC1770" s="20"/>
      <c r="AD1770" s="20"/>
      <c r="AE1770" s="20"/>
      <c r="AF1770" s="20">
        <f t="shared" si="5247"/>
        <v>920</v>
      </c>
      <c r="AG1770" s="20">
        <f t="shared" si="5248"/>
        <v>920</v>
      </c>
      <c r="AH1770" s="20">
        <f t="shared" si="5249"/>
        <v>920</v>
      </c>
      <c r="AI1770" s="20"/>
      <c r="AJ1770" s="20">
        <f t="shared" si="5250"/>
        <v>920</v>
      </c>
      <c r="AK1770" s="20"/>
      <c r="AL1770" s="20"/>
      <c r="AM1770" s="20"/>
      <c r="AN1770" s="20">
        <f t="shared" si="5097"/>
        <v>920</v>
      </c>
      <c r="AO1770" s="20">
        <f t="shared" si="5098"/>
        <v>920</v>
      </c>
      <c r="AP1770" s="20">
        <f t="shared" si="5099"/>
        <v>920</v>
      </c>
      <c r="AQ1770" s="20"/>
      <c r="AR1770" s="20"/>
      <c r="AS1770" s="20"/>
      <c r="AT1770" s="20">
        <f t="shared" si="5101"/>
        <v>920</v>
      </c>
      <c r="AU1770" s="20">
        <f t="shared" si="5102"/>
        <v>920</v>
      </c>
      <c r="AV1770" s="20">
        <f t="shared" si="5103"/>
        <v>920</v>
      </c>
      <c r="AW1770" s="20"/>
      <c r="AX1770" s="20"/>
      <c r="AY1770" s="20"/>
      <c r="AZ1770" s="20">
        <f t="shared" si="5243"/>
        <v>920</v>
      </c>
      <c r="BA1770" s="20">
        <f t="shared" si="5244"/>
        <v>920</v>
      </c>
      <c r="BB1770" s="20">
        <f t="shared" si="5245"/>
        <v>920</v>
      </c>
      <c r="BC1770" s="20"/>
      <c r="BD1770" s="20">
        <f t="shared" si="5225"/>
        <v>920</v>
      </c>
      <c r="BE1770" s="20"/>
      <c r="BF1770" s="20"/>
      <c r="BG1770" s="20"/>
      <c r="BH1770" s="20">
        <f t="shared" si="5131"/>
        <v>920</v>
      </c>
      <c r="BI1770" s="20">
        <f t="shared" si="5132"/>
        <v>920</v>
      </c>
      <c r="BJ1770" s="20">
        <f t="shared" si="5133"/>
        <v>920</v>
      </c>
      <c r="BK1770" s="20"/>
      <c r="BL1770" s="20"/>
      <c r="BM1770" s="20">
        <f t="shared" si="5135"/>
        <v>920</v>
      </c>
      <c r="BN1770" s="20">
        <f t="shared" si="5136"/>
        <v>920</v>
      </c>
      <c r="BO1770" s="20"/>
      <c r="BP1770" s="20"/>
      <c r="BQ1770" s="20"/>
      <c r="BR1770" s="20">
        <f t="shared" si="5186"/>
        <v>920</v>
      </c>
      <c r="BS1770" s="20">
        <f t="shared" si="5187"/>
        <v>920</v>
      </c>
      <c r="BT1770" s="20">
        <f t="shared" si="5188"/>
        <v>920</v>
      </c>
      <c r="BU1770" s="20"/>
      <c r="BV1770" s="20">
        <f t="shared" si="5189"/>
        <v>920</v>
      </c>
      <c r="BW1770" s="20"/>
      <c r="BX1770" s="20"/>
      <c r="BY1770" s="20">
        <f t="shared" si="5269"/>
        <v>920</v>
      </c>
      <c r="BZ1770" s="20">
        <f t="shared" si="5270"/>
        <v>920</v>
      </c>
      <c r="CA1770" s="20"/>
      <c r="CB1770" s="20">
        <f t="shared" si="5271"/>
        <v>920</v>
      </c>
      <c r="CC1770" s="20"/>
      <c r="CD1770" s="20">
        <f t="shared" si="5246"/>
        <v>920</v>
      </c>
      <c r="CE1770" s="20"/>
    </row>
    <row r="1771" spans="1:84" hidden="1" x14ac:dyDescent="0.25">
      <c r="A1771" s="10" t="s">
        <v>148</v>
      </c>
      <c r="B1771" s="19">
        <v>850</v>
      </c>
      <c r="C1771" s="10" t="s">
        <v>338</v>
      </c>
      <c r="D1771" s="10" t="s">
        <v>334</v>
      </c>
      <c r="E1771" s="25" t="s">
        <v>587</v>
      </c>
      <c r="F1771" s="20">
        <v>920</v>
      </c>
      <c r="G1771" s="20">
        <v>920</v>
      </c>
      <c r="H1771" s="20">
        <v>920</v>
      </c>
      <c r="I1771" s="20">
        <v>-920</v>
      </c>
      <c r="J1771" s="20">
        <v>-920</v>
      </c>
      <c r="K1771" s="20">
        <v>-920</v>
      </c>
      <c r="L1771" s="20">
        <f t="shared" si="5273"/>
        <v>0</v>
      </c>
      <c r="M1771" s="20">
        <f t="shared" si="5274"/>
        <v>0</v>
      </c>
      <c r="N1771" s="20">
        <f t="shared" si="5275"/>
        <v>0</v>
      </c>
      <c r="O1771" s="20"/>
      <c r="P1771" s="20"/>
      <c r="Q1771" s="20"/>
      <c r="R1771" s="20">
        <f t="shared" si="5115"/>
        <v>0</v>
      </c>
      <c r="S1771" s="20">
        <f t="shared" si="5116"/>
        <v>0</v>
      </c>
      <c r="T1771" s="20">
        <f t="shared" si="5117"/>
        <v>0</v>
      </c>
      <c r="U1771" s="20"/>
      <c r="V1771" s="20">
        <f t="shared" si="5349"/>
        <v>0</v>
      </c>
      <c r="W1771" s="20"/>
      <c r="X1771" s="20"/>
      <c r="Y1771" s="20"/>
      <c r="Z1771" s="20">
        <f t="shared" si="5312"/>
        <v>0</v>
      </c>
      <c r="AA1771" s="20">
        <f t="shared" si="5313"/>
        <v>0</v>
      </c>
      <c r="AB1771" s="20">
        <f t="shared" si="5314"/>
        <v>0</v>
      </c>
      <c r="AC1771" s="20"/>
      <c r="AD1771" s="20"/>
      <c r="AE1771" s="20"/>
      <c r="AF1771" s="20">
        <f t="shared" si="5247"/>
        <v>0</v>
      </c>
      <c r="AG1771" s="20">
        <f t="shared" si="5248"/>
        <v>0</v>
      </c>
      <c r="AH1771" s="20">
        <f t="shared" si="5249"/>
        <v>0</v>
      </c>
      <c r="AI1771" s="20"/>
      <c r="AJ1771" s="20">
        <f t="shared" si="5250"/>
        <v>0</v>
      </c>
      <c r="AK1771" s="20"/>
      <c r="AL1771" s="20"/>
      <c r="AM1771" s="20"/>
      <c r="AN1771" s="20">
        <f t="shared" ref="AN1771:AN1846" si="5410">AJ1771+AK1771</f>
        <v>0</v>
      </c>
      <c r="AO1771" s="20">
        <f t="shared" ref="AO1771:AO1846" si="5411">AG1771+AL1771</f>
        <v>0</v>
      </c>
      <c r="AP1771" s="20">
        <f t="shared" ref="AP1771:AP1846" si="5412">AH1771+AM1771</f>
        <v>0</v>
      </c>
      <c r="AQ1771" s="20"/>
      <c r="AR1771" s="20"/>
      <c r="AS1771" s="20"/>
      <c r="AT1771" s="20">
        <f t="shared" ref="AT1771:AT1846" si="5413">AN1771+AQ1771</f>
        <v>0</v>
      </c>
      <c r="AU1771" s="20">
        <f t="shared" ref="AU1771:AU1846" si="5414">AO1771+AR1771</f>
        <v>0</v>
      </c>
      <c r="AV1771" s="20">
        <f t="shared" ref="AV1771:AV1846" si="5415">AP1771+AS1771</f>
        <v>0</v>
      </c>
      <c r="AW1771" s="20"/>
      <c r="AX1771" s="20"/>
      <c r="AY1771" s="20"/>
      <c r="AZ1771" s="20">
        <f t="shared" si="5243"/>
        <v>0</v>
      </c>
      <c r="BA1771" s="20">
        <f t="shared" si="5244"/>
        <v>0</v>
      </c>
      <c r="BB1771" s="20">
        <f t="shared" si="5245"/>
        <v>0</v>
      </c>
      <c r="BC1771" s="20"/>
      <c r="BD1771" s="20">
        <f t="shared" si="5225"/>
        <v>0</v>
      </c>
      <c r="BE1771" s="20"/>
      <c r="BF1771" s="20"/>
      <c r="BG1771" s="20"/>
      <c r="BH1771" s="20">
        <f t="shared" si="5131"/>
        <v>0</v>
      </c>
      <c r="BI1771" s="20">
        <f t="shared" si="5132"/>
        <v>0</v>
      </c>
      <c r="BJ1771" s="20">
        <f t="shared" si="5133"/>
        <v>0</v>
      </c>
      <c r="BK1771" s="20"/>
      <c r="BL1771" s="20"/>
      <c r="BM1771" s="20">
        <f t="shared" si="5135"/>
        <v>0</v>
      </c>
      <c r="BN1771" s="20">
        <f t="shared" si="5136"/>
        <v>0</v>
      </c>
      <c r="BO1771" s="20"/>
      <c r="BP1771" s="20"/>
      <c r="BQ1771" s="20"/>
      <c r="BR1771" s="20">
        <f t="shared" si="5186"/>
        <v>0</v>
      </c>
      <c r="BS1771" s="20">
        <f t="shared" si="5187"/>
        <v>0</v>
      </c>
      <c r="BT1771" s="20">
        <f t="shared" si="5188"/>
        <v>0</v>
      </c>
      <c r="BU1771" s="20"/>
      <c r="BV1771" s="20">
        <f t="shared" si="5189"/>
        <v>0</v>
      </c>
      <c r="BW1771" s="20"/>
      <c r="BX1771" s="20"/>
      <c r="BY1771" s="20">
        <f t="shared" si="5269"/>
        <v>0</v>
      </c>
      <c r="BZ1771" s="20">
        <f t="shared" si="5270"/>
        <v>0</v>
      </c>
      <c r="CA1771" s="20"/>
      <c r="CB1771" s="20">
        <f t="shared" si="5271"/>
        <v>0</v>
      </c>
      <c r="CC1771" s="20"/>
      <c r="CD1771" s="20">
        <f t="shared" si="5246"/>
        <v>0</v>
      </c>
      <c r="CE1771" s="20"/>
      <c r="CF1771" s="1">
        <v>0</v>
      </c>
    </row>
    <row r="1772" spans="1:84" ht="47.25" x14ac:dyDescent="0.25">
      <c r="A1772" s="10" t="s">
        <v>149</v>
      </c>
      <c r="B1772" s="19"/>
      <c r="C1772" s="10"/>
      <c r="D1772" s="10"/>
      <c r="E1772" s="25" t="s">
        <v>990</v>
      </c>
      <c r="F1772" s="20">
        <f>F1773</f>
        <v>953.8</v>
      </c>
      <c r="G1772" s="20">
        <f t="shared" ref="G1772:CE1773" si="5416">G1773</f>
        <v>1041.9000000000001</v>
      </c>
      <c r="H1772" s="20">
        <f t="shared" si="5416"/>
        <v>1041.9000000000001</v>
      </c>
      <c r="I1772" s="20">
        <f t="shared" si="5416"/>
        <v>0</v>
      </c>
      <c r="J1772" s="20">
        <f t="shared" si="5416"/>
        <v>0</v>
      </c>
      <c r="K1772" s="20">
        <f t="shared" si="5416"/>
        <v>0</v>
      </c>
      <c r="L1772" s="20">
        <f t="shared" si="5273"/>
        <v>953.8</v>
      </c>
      <c r="M1772" s="20">
        <f t="shared" si="5274"/>
        <v>1041.9000000000001</v>
      </c>
      <c r="N1772" s="20">
        <f t="shared" si="5275"/>
        <v>1041.9000000000001</v>
      </c>
      <c r="O1772" s="20">
        <f t="shared" si="5416"/>
        <v>0</v>
      </c>
      <c r="P1772" s="20">
        <f t="shared" si="5416"/>
        <v>0</v>
      </c>
      <c r="Q1772" s="20">
        <f t="shared" si="5416"/>
        <v>0</v>
      </c>
      <c r="R1772" s="20">
        <f t="shared" si="5115"/>
        <v>953.8</v>
      </c>
      <c r="S1772" s="20">
        <f t="shared" si="5116"/>
        <v>1041.9000000000001</v>
      </c>
      <c r="T1772" s="20">
        <f t="shared" si="5117"/>
        <v>1041.9000000000001</v>
      </c>
      <c r="U1772" s="20">
        <f t="shared" si="5416"/>
        <v>0</v>
      </c>
      <c r="V1772" s="20">
        <f t="shared" si="5349"/>
        <v>953.8</v>
      </c>
      <c r="W1772" s="20">
        <f t="shared" si="5416"/>
        <v>0</v>
      </c>
      <c r="X1772" s="20">
        <f t="shared" si="5416"/>
        <v>0</v>
      </c>
      <c r="Y1772" s="20">
        <f t="shared" si="5416"/>
        <v>0</v>
      </c>
      <c r="Z1772" s="20">
        <f t="shared" si="5312"/>
        <v>953.8</v>
      </c>
      <c r="AA1772" s="20">
        <f t="shared" si="5313"/>
        <v>1041.9000000000001</v>
      </c>
      <c r="AB1772" s="20">
        <f t="shared" si="5314"/>
        <v>1041.9000000000001</v>
      </c>
      <c r="AC1772" s="20">
        <f t="shared" si="5416"/>
        <v>0</v>
      </c>
      <c r="AD1772" s="20">
        <f t="shared" si="5416"/>
        <v>0</v>
      </c>
      <c r="AE1772" s="20">
        <f t="shared" si="5416"/>
        <v>0</v>
      </c>
      <c r="AF1772" s="20">
        <f t="shared" si="5247"/>
        <v>953.8</v>
      </c>
      <c r="AG1772" s="20">
        <f t="shared" si="5248"/>
        <v>1041.9000000000001</v>
      </c>
      <c r="AH1772" s="20">
        <f t="shared" si="5249"/>
        <v>1041.9000000000001</v>
      </c>
      <c r="AI1772" s="20">
        <f t="shared" si="5416"/>
        <v>0</v>
      </c>
      <c r="AJ1772" s="20">
        <f t="shared" si="5250"/>
        <v>953.8</v>
      </c>
      <c r="AK1772" s="20">
        <f t="shared" si="5416"/>
        <v>0</v>
      </c>
      <c r="AL1772" s="20">
        <f t="shared" si="5416"/>
        <v>0</v>
      </c>
      <c r="AM1772" s="20">
        <f t="shared" si="5416"/>
        <v>0</v>
      </c>
      <c r="AN1772" s="20">
        <f t="shared" si="5410"/>
        <v>953.8</v>
      </c>
      <c r="AO1772" s="20">
        <f t="shared" si="5411"/>
        <v>1041.9000000000001</v>
      </c>
      <c r="AP1772" s="20">
        <f t="shared" si="5412"/>
        <v>1041.9000000000001</v>
      </c>
      <c r="AQ1772" s="20">
        <f t="shared" si="5416"/>
        <v>0</v>
      </c>
      <c r="AR1772" s="20">
        <f t="shared" si="5416"/>
        <v>0</v>
      </c>
      <c r="AS1772" s="20">
        <f t="shared" si="5416"/>
        <v>0</v>
      </c>
      <c r="AT1772" s="20">
        <f t="shared" si="5413"/>
        <v>953.8</v>
      </c>
      <c r="AU1772" s="20">
        <f t="shared" si="5414"/>
        <v>1041.9000000000001</v>
      </c>
      <c r="AV1772" s="20">
        <f t="shared" si="5415"/>
        <v>1041.9000000000001</v>
      </c>
      <c r="AW1772" s="20">
        <f t="shared" si="5416"/>
        <v>0</v>
      </c>
      <c r="AX1772" s="20">
        <f t="shared" si="5416"/>
        <v>0</v>
      </c>
      <c r="AY1772" s="20">
        <f t="shared" si="5416"/>
        <v>0</v>
      </c>
      <c r="AZ1772" s="20">
        <f t="shared" si="5243"/>
        <v>953.8</v>
      </c>
      <c r="BA1772" s="20">
        <f t="shared" si="5244"/>
        <v>1041.9000000000001</v>
      </c>
      <c r="BB1772" s="20">
        <f t="shared" si="5245"/>
        <v>1041.9000000000001</v>
      </c>
      <c r="BC1772" s="20">
        <f t="shared" si="5416"/>
        <v>0</v>
      </c>
      <c r="BD1772" s="20">
        <f t="shared" si="5225"/>
        <v>953.8</v>
      </c>
      <c r="BE1772" s="20">
        <f t="shared" si="5416"/>
        <v>0</v>
      </c>
      <c r="BF1772" s="20">
        <f t="shared" si="5416"/>
        <v>0</v>
      </c>
      <c r="BG1772" s="20">
        <f t="shared" si="5416"/>
        <v>0</v>
      </c>
      <c r="BH1772" s="20">
        <f t="shared" si="5131"/>
        <v>953.8</v>
      </c>
      <c r="BI1772" s="20">
        <f t="shared" si="5132"/>
        <v>1041.9000000000001</v>
      </c>
      <c r="BJ1772" s="20">
        <f t="shared" si="5133"/>
        <v>1041.9000000000001</v>
      </c>
      <c r="BK1772" s="20">
        <f t="shared" si="5416"/>
        <v>0</v>
      </c>
      <c r="BL1772" s="20">
        <f t="shared" si="5416"/>
        <v>0</v>
      </c>
      <c r="BM1772" s="20">
        <f t="shared" si="5135"/>
        <v>953.8</v>
      </c>
      <c r="BN1772" s="20">
        <f t="shared" si="5136"/>
        <v>1041.9000000000001</v>
      </c>
      <c r="BO1772" s="20">
        <f t="shared" si="5416"/>
        <v>0</v>
      </c>
      <c r="BP1772" s="20">
        <f t="shared" si="5416"/>
        <v>0</v>
      </c>
      <c r="BQ1772" s="20">
        <f t="shared" si="5416"/>
        <v>0</v>
      </c>
      <c r="BR1772" s="20">
        <f t="shared" si="5186"/>
        <v>953.8</v>
      </c>
      <c r="BS1772" s="20">
        <f t="shared" si="5187"/>
        <v>1041.9000000000001</v>
      </c>
      <c r="BT1772" s="20">
        <f t="shared" si="5188"/>
        <v>1041.9000000000001</v>
      </c>
      <c r="BU1772" s="20">
        <f t="shared" si="5416"/>
        <v>0</v>
      </c>
      <c r="BV1772" s="20">
        <f t="shared" si="5189"/>
        <v>953.8</v>
      </c>
      <c r="BW1772" s="20">
        <f t="shared" si="5416"/>
        <v>-10.597</v>
      </c>
      <c r="BX1772" s="20">
        <f t="shared" si="5416"/>
        <v>0</v>
      </c>
      <c r="BY1772" s="20">
        <f t="shared" si="5269"/>
        <v>943.20299999999997</v>
      </c>
      <c r="BZ1772" s="20">
        <f t="shared" si="5270"/>
        <v>1041.9000000000001</v>
      </c>
      <c r="CA1772" s="20">
        <f t="shared" si="5416"/>
        <v>0</v>
      </c>
      <c r="CB1772" s="20">
        <f t="shared" si="5271"/>
        <v>943.20299999999997</v>
      </c>
      <c r="CC1772" s="20">
        <f t="shared" si="5416"/>
        <v>0</v>
      </c>
      <c r="CD1772" s="20">
        <f t="shared" si="5246"/>
        <v>943.20299999999997</v>
      </c>
      <c r="CE1772" s="20">
        <f t="shared" si="5416"/>
        <v>0</v>
      </c>
    </row>
    <row r="1773" spans="1:84" ht="47.25" x14ac:dyDescent="0.25">
      <c r="A1773" s="10" t="s">
        <v>149</v>
      </c>
      <c r="B1773" s="19">
        <v>600</v>
      </c>
      <c r="C1773" s="10"/>
      <c r="D1773" s="10"/>
      <c r="E1773" s="25" t="s">
        <v>614</v>
      </c>
      <c r="F1773" s="20">
        <f>F1774</f>
        <v>953.8</v>
      </c>
      <c r="G1773" s="20">
        <f t="shared" si="5416"/>
        <v>1041.9000000000001</v>
      </c>
      <c r="H1773" s="20">
        <f t="shared" si="5416"/>
        <v>1041.9000000000001</v>
      </c>
      <c r="I1773" s="20">
        <f t="shared" si="5416"/>
        <v>0</v>
      </c>
      <c r="J1773" s="20">
        <f t="shared" si="5416"/>
        <v>0</v>
      </c>
      <c r="K1773" s="20">
        <f t="shared" si="5416"/>
        <v>0</v>
      </c>
      <c r="L1773" s="20">
        <f t="shared" si="5273"/>
        <v>953.8</v>
      </c>
      <c r="M1773" s="20">
        <f t="shared" si="5274"/>
        <v>1041.9000000000001</v>
      </c>
      <c r="N1773" s="20">
        <f t="shared" si="5275"/>
        <v>1041.9000000000001</v>
      </c>
      <c r="O1773" s="20">
        <f t="shared" si="5416"/>
        <v>0</v>
      </c>
      <c r="P1773" s="20">
        <f t="shared" si="5416"/>
        <v>0</v>
      </c>
      <c r="Q1773" s="20">
        <f t="shared" si="5416"/>
        <v>0</v>
      </c>
      <c r="R1773" s="20">
        <f t="shared" si="5115"/>
        <v>953.8</v>
      </c>
      <c r="S1773" s="20">
        <f t="shared" si="5116"/>
        <v>1041.9000000000001</v>
      </c>
      <c r="T1773" s="20">
        <f t="shared" si="5117"/>
        <v>1041.9000000000001</v>
      </c>
      <c r="U1773" s="20">
        <f t="shared" si="5416"/>
        <v>0</v>
      </c>
      <c r="V1773" s="20">
        <f t="shared" si="5349"/>
        <v>953.8</v>
      </c>
      <c r="W1773" s="20">
        <f t="shared" si="5416"/>
        <v>0</v>
      </c>
      <c r="X1773" s="20">
        <f t="shared" si="5416"/>
        <v>0</v>
      </c>
      <c r="Y1773" s="20">
        <f t="shared" si="5416"/>
        <v>0</v>
      </c>
      <c r="Z1773" s="20">
        <f t="shared" si="5312"/>
        <v>953.8</v>
      </c>
      <c r="AA1773" s="20">
        <f t="shared" si="5313"/>
        <v>1041.9000000000001</v>
      </c>
      <c r="AB1773" s="20">
        <f t="shared" si="5314"/>
        <v>1041.9000000000001</v>
      </c>
      <c r="AC1773" s="20">
        <f t="shared" si="5416"/>
        <v>0</v>
      </c>
      <c r="AD1773" s="20">
        <f t="shared" si="5416"/>
        <v>0</v>
      </c>
      <c r="AE1773" s="20">
        <f t="shared" si="5416"/>
        <v>0</v>
      </c>
      <c r="AF1773" s="20">
        <f t="shared" si="5247"/>
        <v>953.8</v>
      </c>
      <c r="AG1773" s="20">
        <f t="shared" si="5248"/>
        <v>1041.9000000000001</v>
      </c>
      <c r="AH1773" s="20">
        <f t="shared" si="5249"/>
        <v>1041.9000000000001</v>
      </c>
      <c r="AI1773" s="20">
        <f t="shared" si="5416"/>
        <v>0</v>
      </c>
      <c r="AJ1773" s="20">
        <f t="shared" si="5250"/>
        <v>953.8</v>
      </c>
      <c r="AK1773" s="20">
        <f t="shared" si="5416"/>
        <v>0</v>
      </c>
      <c r="AL1773" s="20">
        <f t="shared" si="5416"/>
        <v>0</v>
      </c>
      <c r="AM1773" s="20">
        <f t="shared" si="5416"/>
        <v>0</v>
      </c>
      <c r="AN1773" s="20">
        <f t="shared" si="5410"/>
        <v>953.8</v>
      </c>
      <c r="AO1773" s="20">
        <f t="shared" si="5411"/>
        <v>1041.9000000000001</v>
      </c>
      <c r="AP1773" s="20">
        <f t="shared" si="5412"/>
        <v>1041.9000000000001</v>
      </c>
      <c r="AQ1773" s="20">
        <f t="shared" si="5416"/>
        <v>0</v>
      </c>
      <c r="AR1773" s="20">
        <f t="shared" si="5416"/>
        <v>0</v>
      </c>
      <c r="AS1773" s="20">
        <f t="shared" si="5416"/>
        <v>0</v>
      </c>
      <c r="AT1773" s="20">
        <f t="shared" si="5413"/>
        <v>953.8</v>
      </c>
      <c r="AU1773" s="20">
        <f t="shared" si="5414"/>
        <v>1041.9000000000001</v>
      </c>
      <c r="AV1773" s="20">
        <f t="shared" si="5415"/>
        <v>1041.9000000000001</v>
      </c>
      <c r="AW1773" s="20">
        <f t="shared" si="5416"/>
        <v>0</v>
      </c>
      <c r="AX1773" s="20">
        <f t="shared" si="5416"/>
        <v>0</v>
      </c>
      <c r="AY1773" s="20">
        <f t="shared" si="5416"/>
        <v>0</v>
      </c>
      <c r="AZ1773" s="20">
        <f t="shared" si="5243"/>
        <v>953.8</v>
      </c>
      <c r="BA1773" s="20">
        <f t="shared" si="5244"/>
        <v>1041.9000000000001</v>
      </c>
      <c r="BB1773" s="20">
        <f t="shared" si="5245"/>
        <v>1041.9000000000001</v>
      </c>
      <c r="BC1773" s="20">
        <f t="shared" si="5416"/>
        <v>0</v>
      </c>
      <c r="BD1773" s="20">
        <f t="shared" si="5225"/>
        <v>953.8</v>
      </c>
      <c r="BE1773" s="20">
        <f t="shared" si="5416"/>
        <v>0</v>
      </c>
      <c r="BF1773" s="20">
        <f t="shared" si="5416"/>
        <v>0</v>
      </c>
      <c r="BG1773" s="20">
        <f t="shared" si="5416"/>
        <v>0</v>
      </c>
      <c r="BH1773" s="20">
        <f t="shared" si="5131"/>
        <v>953.8</v>
      </c>
      <c r="BI1773" s="20">
        <f t="shared" si="5132"/>
        <v>1041.9000000000001</v>
      </c>
      <c r="BJ1773" s="20">
        <f t="shared" si="5133"/>
        <v>1041.9000000000001</v>
      </c>
      <c r="BK1773" s="20">
        <f t="shared" si="5416"/>
        <v>0</v>
      </c>
      <c r="BL1773" s="20">
        <f t="shared" si="5416"/>
        <v>0</v>
      </c>
      <c r="BM1773" s="20">
        <f t="shared" si="5135"/>
        <v>953.8</v>
      </c>
      <c r="BN1773" s="20">
        <f t="shared" si="5136"/>
        <v>1041.9000000000001</v>
      </c>
      <c r="BO1773" s="20">
        <f t="shared" si="5416"/>
        <v>0</v>
      </c>
      <c r="BP1773" s="20">
        <f t="shared" si="5416"/>
        <v>0</v>
      </c>
      <c r="BQ1773" s="20">
        <f t="shared" si="5416"/>
        <v>0</v>
      </c>
      <c r="BR1773" s="20">
        <f t="shared" si="5186"/>
        <v>953.8</v>
      </c>
      <c r="BS1773" s="20">
        <f t="shared" si="5187"/>
        <v>1041.9000000000001</v>
      </c>
      <c r="BT1773" s="20">
        <f t="shared" si="5188"/>
        <v>1041.9000000000001</v>
      </c>
      <c r="BU1773" s="20">
        <f t="shared" si="5416"/>
        <v>0</v>
      </c>
      <c r="BV1773" s="20">
        <f t="shared" si="5189"/>
        <v>953.8</v>
      </c>
      <c r="BW1773" s="20">
        <f t="shared" si="5416"/>
        <v>-10.597</v>
      </c>
      <c r="BX1773" s="20">
        <f t="shared" si="5416"/>
        <v>0</v>
      </c>
      <c r="BY1773" s="20">
        <f t="shared" si="5269"/>
        <v>943.20299999999997</v>
      </c>
      <c r="BZ1773" s="20">
        <f t="shared" si="5270"/>
        <v>1041.9000000000001</v>
      </c>
      <c r="CA1773" s="20">
        <f t="shared" si="5416"/>
        <v>0</v>
      </c>
      <c r="CB1773" s="20">
        <f t="shared" si="5271"/>
        <v>943.20299999999997</v>
      </c>
      <c r="CC1773" s="20">
        <f t="shared" si="5416"/>
        <v>0</v>
      </c>
      <c r="CD1773" s="20">
        <f t="shared" si="5246"/>
        <v>943.20299999999997</v>
      </c>
      <c r="CE1773" s="20">
        <f t="shared" si="5416"/>
        <v>0</v>
      </c>
    </row>
    <row r="1774" spans="1:84" x14ac:dyDescent="0.25">
      <c r="A1774" s="10" t="s">
        <v>149</v>
      </c>
      <c r="B1774" s="19">
        <v>620</v>
      </c>
      <c r="C1774" s="10"/>
      <c r="D1774" s="10"/>
      <c r="E1774" s="25" t="s">
        <v>616</v>
      </c>
      <c r="F1774" s="20">
        <f>F1776+F1775</f>
        <v>953.8</v>
      </c>
      <c r="G1774" s="20">
        <f t="shared" ref="G1774:K1774" si="5417">G1776+G1775</f>
        <v>1041.9000000000001</v>
      </c>
      <c r="H1774" s="20">
        <f t="shared" si="5417"/>
        <v>1041.9000000000001</v>
      </c>
      <c r="I1774" s="20">
        <f t="shared" si="5417"/>
        <v>0</v>
      </c>
      <c r="J1774" s="20">
        <f t="shared" si="5417"/>
        <v>0</v>
      </c>
      <c r="K1774" s="20">
        <f t="shared" si="5417"/>
        <v>0</v>
      </c>
      <c r="L1774" s="20">
        <f t="shared" si="5273"/>
        <v>953.8</v>
      </c>
      <c r="M1774" s="20">
        <f t="shared" si="5274"/>
        <v>1041.9000000000001</v>
      </c>
      <c r="N1774" s="20">
        <f t="shared" si="5275"/>
        <v>1041.9000000000001</v>
      </c>
      <c r="O1774" s="20">
        <f t="shared" ref="O1774:Q1774" si="5418">O1776+O1775</f>
        <v>0</v>
      </c>
      <c r="P1774" s="20">
        <f t="shared" si="5418"/>
        <v>0</v>
      </c>
      <c r="Q1774" s="20">
        <f t="shared" si="5418"/>
        <v>0</v>
      </c>
      <c r="R1774" s="20">
        <f t="shared" ref="R1774:R1860" si="5419">L1774+O1774</f>
        <v>953.8</v>
      </c>
      <c r="S1774" s="20">
        <f t="shared" ref="S1774:S1860" si="5420">M1774+P1774</f>
        <v>1041.9000000000001</v>
      </c>
      <c r="T1774" s="20">
        <f t="shared" ref="T1774:T1860" si="5421">N1774+Q1774</f>
        <v>1041.9000000000001</v>
      </c>
      <c r="U1774" s="20">
        <f t="shared" ref="U1774:CE1774" si="5422">U1776+U1775</f>
        <v>0</v>
      </c>
      <c r="V1774" s="20">
        <f t="shared" si="5349"/>
        <v>953.8</v>
      </c>
      <c r="W1774" s="20">
        <f t="shared" ref="W1774:Y1774" si="5423">W1776+W1775</f>
        <v>0</v>
      </c>
      <c r="X1774" s="20">
        <f t="shared" si="5423"/>
        <v>0</v>
      </c>
      <c r="Y1774" s="20">
        <f t="shared" si="5423"/>
        <v>0</v>
      </c>
      <c r="Z1774" s="20">
        <f t="shared" si="5312"/>
        <v>953.8</v>
      </c>
      <c r="AA1774" s="20">
        <f t="shared" si="5313"/>
        <v>1041.9000000000001</v>
      </c>
      <c r="AB1774" s="20">
        <f t="shared" si="5314"/>
        <v>1041.9000000000001</v>
      </c>
      <c r="AC1774" s="20">
        <f t="shared" ref="AC1774:AE1774" si="5424">AC1776+AC1775</f>
        <v>0</v>
      </c>
      <c r="AD1774" s="20">
        <f t="shared" si="5424"/>
        <v>0</v>
      </c>
      <c r="AE1774" s="20">
        <f t="shared" si="5424"/>
        <v>0</v>
      </c>
      <c r="AF1774" s="20">
        <f t="shared" si="5247"/>
        <v>953.8</v>
      </c>
      <c r="AG1774" s="20">
        <f t="shared" si="5248"/>
        <v>1041.9000000000001</v>
      </c>
      <c r="AH1774" s="20">
        <f t="shared" si="5249"/>
        <v>1041.9000000000001</v>
      </c>
      <c r="AI1774" s="20">
        <f t="shared" ref="AI1774" si="5425">AI1776+AI1775</f>
        <v>0</v>
      </c>
      <c r="AJ1774" s="20">
        <f t="shared" si="5250"/>
        <v>953.8</v>
      </c>
      <c r="AK1774" s="20">
        <f t="shared" ref="AK1774:AM1774" si="5426">AK1776+AK1775</f>
        <v>0</v>
      </c>
      <c r="AL1774" s="20">
        <f t="shared" si="5426"/>
        <v>0</v>
      </c>
      <c r="AM1774" s="20">
        <f t="shared" si="5426"/>
        <v>0</v>
      </c>
      <c r="AN1774" s="20">
        <f t="shared" si="5410"/>
        <v>953.8</v>
      </c>
      <c r="AO1774" s="20">
        <f t="shared" si="5411"/>
        <v>1041.9000000000001</v>
      </c>
      <c r="AP1774" s="20">
        <f t="shared" si="5412"/>
        <v>1041.9000000000001</v>
      </c>
      <c r="AQ1774" s="20">
        <f t="shared" ref="AQ1774:AS1774" si="5427">AQ1776+AQ1775</f>
        <v>0</v>
      </c>
      <c r="AR1774" s="20">
        <f t="shared" si="5427"/>
        <v>0</v>
      </c>
      <c r="AS1774" s="20">
        <f t="shared" si="5427"/>
        <v>0</v>
      </c>
      <c r="AT1774" s="20">
        <f t="shared" si="5413"/>
        <v>953.8</v>
      </c>
      <c r="AU1774" s="20">
        <f t="shared" si="5414"/>
        <v>1041.9000000000001</v>
      </c>
      <c r="AV1774" s="20">
        <f t="shared" si="5415"/>
        <v>1041.9000000000001</v>
      </c>
      <c r="AW1774" s="20">
        <f t="shared" ref="AW1774:AY1774" si="5428">AW1776+AW1775</f>
        <v>0</v>
      </c>
      <c r="AX1774" s="20">
        <f t="shared" si="5428"/>
        <v>0</v>
      </c>
      <c r="AY1774" s="20">
        <f t="shared" si="5428"/>
        <v>0</v>
      </c>
      <c r="AZ1774" s="20">
        <f t="shared" si="5243"/>
        <v>953.8</v>
      </c>
      <c r="BA1774" s="20">
        <f t="shared" si="5244"/>
        <v>1041.9000000000001</v>
      </c>
      <c r="BB1774" s="20">
        <f t="shared" si="5245"/>
        <v>1041.9000000000001</v>
      </c>
      <c r="BC1774" s="20">
        <f t="shared" ref="BC1774" si="5429">BC1776+BC1775</f>
        <v>0</v>
      </c>
      <c r="BD1774" s="20">
        <f t="shared" si="5225"/>
        <v>953.8</v>
      </c>
      <c r="BE1774" s="20">
        <f t="shared" ref="BE1774:BG1774" si="5430">BE1776+BE1775</f>
        <v>0</v>
      </c>
      <c r="BF1774" s="20">
        <f t="shared" si="5430"/>
        <v>0</v>
      </c>
      <c r="BG1774" s="20">
        <f t="shared" si="5430"/>
        <v>0</v>
      </c>
      <c r="BH1774" s="20">
        <f t="shared" si="5131"/>
        <v>953.8</v>
      </c>
      <c r="BI1774" s="20">
        <f t="shared" si="5132"/>
        <v>1041.9000000000001</v>
      </c>
      <c r="BJ1774" s="20">
        <f t="shared" si="5133"/>
        <v>1041.9000000000001</v>
      </c>
      <c r="BK1774" s="20">
        <f t="shared" ref="BK1774:BL1774" si="5431">BK1776+BK1775</f>
        <v>0</v>
      </c>
      <c r="BL1774" s="20">
        <f t="shared" si="5431"/>
        <v>0</v>
      </c>
      <c r="BM1774" s="20">
        <f t="shared" si="5135"/>
        <v>953.8</v>
      </c>
      <c r="BN1774" s="20">
        <f t="shared" si="5136"/>
        <v>1041.9000000000001</v>
      </c>
      <c r="BO1774" s="20">
        <f t="shared" ref="BO1774:BQ1774" si="5432">BO1776+BO1775</f>
        <v>0</v>
      </c>
      <c r="BP1774" s="20">
        <f t="shared" si="5432"/>
        <v>0</v>
      </c>
      <c r="BQ1774" s="20">
        <f t="shared" si="5432"/>
        <v>0</v>
      </c>
      <c r="BR1774" s="20">
        <f t="shared" si="5186"/>
        <v>953.8</v>
      </c>
      <c r="BS1774" s="20">
        <f t="shared" si="5187"/>
        <v>1041.9000000000001</v>
      </c>
      <c r="BT1774" s="20">
        <f t="shared" si="5188"/>
        <v>1041.9000000000001</v>
      </c>
      <c r="BU1774" s="20">
        <f t="shared" ref="BU1774" si="5433">BU1776+BU1775</f>
        <v>0</v>
      </c>
      <c r="BV1774" s="20">
        <f t="shared" si="5189"/>
        <v>953.8</v>
      </c>
      <c r="BW1774" s="20">
        <f t="shared" ref="BW1774:BX1774" si="5434">BW1776+BW1775</f>
        <v>-10.597</v>
      </c>
      <c r="BX1774" s="20">
        <f t="shared" si="5434"/>
        <v>0</v>
      </c>
      <c r="BY1774" s="20">
        <f t="shared" si="5269"/>
        <v>943.20299999999997</v>
      </c>
      <c r="BZ1774" s="20">
        <f t="shared" si="5270"/>
        <v>1041.9000000000001</v>
      </c>
      <c r="CA1774" s="20">
        <f t="shared" ref="CA1774" si="5435">CA1776+CA1775</f>
        <v>0</v>
      </c>
      <c r="CB1774" s="20">
        <f t="shared" si="5271"/>
        <v>943.20299999999997</v>
      </c>
      <c r="CC1774" s="20">
        <f t="shared" ref="CC1774" si="5436">CC1776+CC1775</f>
        <v>0</v>
      </c>
      <c r="CD1774" s="20">
        <f t="shared" si="5246"/>
        <v>943.20299999999997</v>
      </c>
      <c r="CE1774" s="20">
        <f t="shared" si="5422"/>
        <v>0</v>
      </c>
    </row>
    <row r="1775" spans="1:84" x14ac:dyDescent="0.25">
      <c r="A1775" s="10" t="s">
        <v>149</v>
      </c>
      <c r="B1775" s="19">
        <v>620</v>
      </c>
      <c r="C1775" s="10" t="s">
        <v>338</v>
      </c>
      <c r="D1775" s="10" t="s">
        <v>332</v>
      </c>
      <c r="E1775" s="25" t="s">
        <v>586</v>
      </c>
      <c r="F1775" s="20">
        <v>0</v>
      </c>
      <c r="G1775" s="20">
        <v>0</v>
      </c>
      <c r="H1775" s="20">
        <v>0</v>
      </c>
      <c r="I1775" s="20">
        <v>953.8</v>
      </c>
      <c r="J1775" s="20">
        <v>1041.9000000000001</v>
      </c>
      <c r="K1775" s="20">
        <v>1041.9000000000001</v>
      </c>
      <c r="L1775" s="20">
        <f t="shared" ref="L1775" si="5437">F1775+I1775</f>
        <v>953.8</v>
      </c>
      <c r="M1775" s="20">
        <f t="shared" ref="M1775" si="5438">G1775+J1775</f>
        <v>1041.9000000000001</v>
      </c>
      <c r="N1775" s="20">
        <f t="shared" ref="N1775" si="5439">H1775+K1775</f>
        <v>1041.9000000000001</v>
      </c>
      <c r="O1775" s="20"/>
      <c r="P1775" s="20"/>
      <c r="Q1775" s="20"/>
      <c r="R1775" s="20">
        <f t="shared" si="5419"/>
        <v>953.8</v>
      </c>
      <c r="S1775" s="20">
        <f t="shared" si="5420"/>
        <v>1041.9000000000001</v>
      </c>
      <c r="T1775" s="20">
        <f t="shared" si="5421"/>
        <v>1041.9000000000001</v>
      </c>
      <c r="U1775" s="20"/>
      <c r="V1775" s="20">
        <f t="shared" si="5349"/>
        <v>953.8</v>
      </c>
      <c r="W1775" s="20"/>
      <c r="X1775" s="20"/>
      <c r="Y1775" s="20"/>
      <c r="Z1775" s="20">
        <f t="shared" si="5312"/>
        <v>953.8</v>
      </c>
      <c r="AA1775" s="20">
        <f t="shared" si="5313"/>
        <v>1041.9000000000001</v>
      </c>
      <c r="AB1775" s="20">
        <f t="shared" si="5314"/>
        <v>1041.9000000000001</v>
      </c>
      <c r="AC1775" s="20"/>
      <c r="AD1775" s="20"/>
      <c r="AE1775" s="20"/>
      <c r="AF1775" s="20">
        <f t="shared" si="5247"/>
        <v>953.8</v>
      </c>
      <c r="AG1775" s="20">
        <f t="shared" si="5248"/>
        <v>1041.9000000000001</v>
      </c>
      <c r="AH1775" s="20">
        <f t="shared" si="5249"/>
        <v>1041.9000000000001</v>
      </c>
      <c r="AI1775" s="20"/>
      <c r="AJ1775" s="20">
        <f t="shared" si="5250"/>
        <v>953.8</v>
      </c>
      <c r="AK1775" s="20"/>
      <c r="AL1775" s="20"/>
      <c r="AM1775" s="20"/>
      <c r="AN1775" s="20">
        <f t="shared" si="5410"/>
        <v>953.8</v>
      </c>
      <c r="AO1775" s="20">
        <f t="shared" si="5411"/>
        <v>1041.9000000000001</v>
      </c>
      <c r="AP1775" s="20">
        <f t="shared" si="5412"/>
        <v>1041.9000000000001</v>
      </c>
      <c r="AQ1775" s="20"/>
      <c r="AR1775" s="20"/>
      <c r="AS1775" s="20"/>
      <c r="AT1775" s="20">
        <f t="shared" si="5413"/>
        <v>953.8</v>
      </c>
      <c r="AU1775" s="20">
        <f t="shared" si="5414"/>
        <v>1041.9000000000001</v>
      </c>
      <c r="AV1775" s="20">
        <f t="shared" si="5415"/>
        <v>1041.9000000000001</v>
      </c>
      <c r="AW1775" s="20"/>
      <c r="AX1775" s="20"/>
      <c r="AY1775" s="20"/>
      <c r="AZ1775" s="20">
        <f t="shared" si="5243"/>
        <v>953.8</v>
      </c>
      <c r="BA1775" s="20">
        <f t="shared" si="5244"/>
        <v>1041.9000000000001</v>
      </c>
      <c r="BB1775" s="20">
        <f t="shared" si="5245"/>
        <v>1041.9000000000001</v>
      </c>
      <c r="BC1775" s="20"/>
      <c r="BD1775" s="20">
        <f t="shared" si="5225"/>
        <v>953.8</v>
      </c>
      <c r="BE1775" s="20"/>
      <c r="BF1775" s="20"/>
      <c r="BG1775" s="20"/>
      <c r="BH1775" s="20">
        <f t="shared" si="5131"/>
        <v>953.8</v>
      </c>
      <c r="BI1775" s="20">
        <f t="shared" si="5132"/>
        <v>1041.9000000000001</v>
      </c>
      <c r="BJ1775" s="20">
        <f t="shared" si="5133"/>
        <v>1041.9000000000001</v>
      </c>
      <c r="BK1775" s="20"/>
      <c r="BL1775" s="20"/>
      <c r="BM1775" s="20">
        <f t="shared" si="5135"/>
        <v>953.8</v>
      </c>
      <c r="BN1775" s="20">
        <f t="shared" si="5136"/>
        <v>1041.9000000000001</v>
      </c>
      <c r="BO1775" s="20"/>
      <c r="BP1775" s="20"/>
      <c r="BQ1775" s="20"/>
      <c r="BR1775" s="20">
        <f t="shared" si="5186"/>
        <v>953.8</v>
      </c>
      <c r="BS1775" s="20">
        <f t="shared" si="5187"/>
        <v>1041.9000000000001</v>
      </c>
      <c r="BT1775" s="20">
        <f t="shared" si="5188"/>
        <v>1041.9000000000001</v>
      </c>
      <c r="BU1775" s="20"/>
      <c r="BV1775" s="20">
        <f t="shared" si="5189"/>
        <v>953.8</v>
      </c>
      <c r="BW1775" s="20">
        <v>-10.597</v>
      </c>
      <c r="BX1775" s="20"/>
      <c r="BY1775" s="20">
        <f t="shared" si="5269"/>
        <v>943.20299999999997</v>
      </c>
      <c r="BZ1775" s="20">
        <f t="shared" si="5270"/>
        <v>1041.9000000000001</v>
      </c>
      <c r="CA1775" s="20"/>
      <c r="CB1775" s="20">
        <f t="shared" si="5271"/>
        <v>943.20299999999997</v>
      </c>
      <c r="CC1775" s="20"/>
      <c r="CD1775" s="20">
        <f t="shared" si="5246"/>
        <v>943.20299999999997</v>
      </c>
      <c r="CE1775" s="20"/>
    </row>
    <row r="1776" spans="1:84" hidden="1" x14ac:dyDescent="0.25">
      <c r="A1776" s="10" t="s">
        <v>149</v>
      </c>
      <c r="B1776" s="19">
        <v>620</v>
      </c>
      <c r="C1776" s="10" t="s">
        <v>338</v>
      </c>
      <c r="D1776" s="10" t="s">
        <v>334</v>
      </c>
      <c r="E1776" s="25" t="s">
        <v>587</v>
      </c>
      <c r="F1776" s="20">
        <v>953.8</v>
      </c>
      <c r="G1776" s="20">
        <v>1041.9000000000001</v>
      </c>
      <c r="H1776" s="20">
        <v>1041.9000000000001</v>
      </c>
      <c r="I1776" s="20">
        <v>-953.8</v>
      </c>
      <c r="J1776" s="20">
        <v>-1041.9000000000001</v>
      </c>
      <c r="K1776" s="20">
        <v>-1041.9000000000001</v>
      </c>
      <c r="L1776" s="20">
        <f t="shared" si="5273"/>
        <v>0</v>
      </c>
      <c r="M1776" s="20">
        <f t="shared" si="5274"/>
        <v>0</v>
      </c>
      <c r="N1776" s="20">
        <f t="shared" si="5275"/>
        <v>0</v>
      </c>
      <c r="O1776" s="20"/>
      <c r="P1776" s="20"/>
      <c r="Q1776" s="20"/>
      <c r="R1776" s="20">
        <f t="shared" si="5419"/>
        <v>0</v>
      </c>
      <c r="S1776" s="20">
        <f t="shared" si="5420"/>
        <v>0</v>
      </c>
      <c r="T1776" s="20">
        <f t="shared" si="5421"/>
        <v>0</v>
      </c>
      <c r="U1776" s="20"/>
      <c r="V1776" s="20">
        <f t="shared" si="5349"/>
        <v>0</v>
      </c>
      <c r="W1776" s="20"/>
      <c r="X1776" s="20"/>
      <c r="Y1776" s="20"/>
      <c r="Z1776" s="20">
        <f t="shared" si="5312"/>
        <v>0</v>
      </c>
      <c r="AA1776" s="20">
        <f t="shared" si="5313"/>
        <v>0</v>
      </c>
      <c r="AB1776" s="20">
        <f t="shared" si="5314"/>
        <v>0</v>
      </c>
      <c r="AC1776" s="20"/>
      <c r="AD1776" s="20"/>
      <c r="AE1776" s="20"/>
      <c r="AF1776" s="20">
        <f t="shared" si="5247"/>
        <v>0</v>
      </c>
      <c r="AG1776" s="20">
        <f t="shared" si="5248"/>
        <v>0</v>
      </c>
      <c r="AH1776" s="20">
        <f t="shared" si="5249"/>
        <v>0</v>
      </c>
      <c r="AI1776" s="20"/>
      <c r="AJ1776" s="20">
        <f t="shared" si="5250"/>
        <v>0</v>
      </c>
      <c r="AK1776" s="20"/>
      <c r="AL1776" s="20"/>
      <c r="AM1776" s="20"/>
      <c r="AN1776" s="20">
        <f t="shared" si="5410"/>
        <v>0</v>
      </c>
      <c r="AO1776" s="20">
        <f t="shared" si="5411"/>
        <v>0</v>
      </c>
      <c r="AP1776" s="20">
        <f t="shared" si="5412"/>
        <v>0</v>
      </c>
      <c r="AQ1776" s="20"/>
      <c r="AR1776" s="20"/>
      <c r="AS1776" s="20"/>
      <c r="AT1776" s="20">
        <f t="shared" si="5413"/>
        <v>0</v>
      </c>
      <c r="AU1776" s="20">
        <f t="shared" si="5414"/>
        <v>0</v>
      </c>
      <c r="AV1776" s="20">
        <f t="shared" si="5415"/>
        <v>0</v>
      </c>
      <c r="AW1776" s="20"/>
      <c r="AX1776" s="20"/>
      <c r="AY1776" s="20"/>
      <c r="AZ1776" s="20">
        <f t="shared" si="5243"/>
        <v>0</v>
      </c>
      <c r="BA1776" s="20">
        <f t="shared" si="5244"/>
        <v>0</v>
      </c>
      <c r="BB1776" s="20">
        <f t="shared" si="5245"/>
        <v>0</v>
      </c>
      <c r="BC1776" s="20"/>
      <c r="BD1776" s="20">
        <f t="shared" si="5225"/>
        <v>0</v>
      </c>
      <c r="BE1776" s="20"/>
      <c r="BF1776" s="20"/>
      <c r="BG1776" s="20"/>
      <c r="BH1776" s="20">
        <f t="shared" si="5131"/>
        <v>0</v>
      </c>
      <c r="BI1776" s="20">
        <f t="shared" si="5132"/>
        <v>0</v>
      </c>
      <c r="BJ1776" s="20">
        <f t="shared" si="5133"/>
        <v>0</v>
      </c>
      <c r="BK1776" s="20"/>
      <c r="BL1776" s="20"/>
      <c r="BM1776" s="20">
        <f t="shared" si="5135"/>
        <v>0</v>
      </c>
      <c r="BN1776" s="20">
        <f t="shared" si="5136"/>
        <v>0</v>
      </c>
      <c r="BO1776" s="20"/>
      <c r="BP1776" s="20"/>
      <c r="BQ1776" s="20"/>
      <c r="BR1776" s="20">
        <f t="shared" si="5186"/>
        <v>0</v>
      </c>
      <c r="BS1776" s="20">
        <f t="shared" si="5187"/>
        <v>0</v>
      </c>
      <c r="BT1776" s="20">
        <f t="shared" si="5188"/>
        <v>0</v>
      </c>
      <c r="BU1776" s="20"/>
      <c r="BV1776" s="20">
        <f t="shared" si="5189"/>
        <v>0</v>
      </c>
      <c r="BW1776" s="20"/>
      <c r="BX1776" s="20"/>
      <c r="BY1776" s="20">
        <f t="shared" si="5269"/>
        <v>0</v>
      </c>
      <c r="BZ1776" s="20">
        <f t="shared" si="5270"/>
        <v>0</v>
      </c>
      <c r="CA1776" s="20"/>
      <c r="CB1776" s="20">
        <f t="shared" si="5271"/>
        <v>0</v>
      </c>
      <c r="CC1776" s="20"/>
      <c r="CD1776" s="20">
        <f t="shared" si="5246"/>
        <v>0</v>
      </c>
      <c r="CE1776" s="20"/>
      <c r="CF1776" s="1">
        <v>0</v>
      </c>
    </row>
    <row r="1777" spans="1:83" ht="47.25" x14ac:dyDescent="0.25">
      <c r="A1777" s="10" t="s">
        <v>1178</v>
      </c>
      <c r="B1777" s="19"/>
      <c r="C1777" s="10"/>
      <c r="D1777" s="10"/>
      <c r="E1777" s="25" t="s">
        <v>699</v>
      </c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>
        <f>AF1778+AF1781</f>
        <v>0</v>
      </c>
      <c r="AG1777" s="20">
        <f t="shared" ref="AG1777:CE1777" si="5440">AG1778+AG1781</f>
        <v>0</v>
      </c>
      <c r="AH1777" s="20">
        <f t="shared" si="5440"/>
        <v>0</v>
      </c>
      <c r="AI1777" s="20">
        <f t="shared" si="5440"/>
        <v>3884.7</v>
      </c>
      <c r="AJ1777" s="20">
        <f t="shared" si="5250"/>
        <v>3884.7</v>
      </c>
      <c r="AK1777" s="20">
        <f t="shared" ref="AK1777:AM1777" si="5441">AK1778+AK1781</f>
        <v>0</v>
      </c>
      <c r="AL1777" s="20">
        <f t="shared" si="5441"/>
        <v>0</v>
      </c>
      <c r="AM1777" s="20">
        <f t="shared" si="5441"/>
        <v>0</v>
      </c>
      <c r="AN1777" s="20">
        <f t="shared" si="5410"/>
        <v>3884.7</v>
      </c>
      <c r="AO1777" s="20">
        <f t="shared" si="5411"/>
        <v>0</v>
      </c>
      <c r="AP1777" s="20">
        <f t="shared" si="5412"/>
        <v>0</v>
      </c>
      <c r="AQ1777" s="20">
        <f t="shared" ref="AQ1777:AS1777" si="5442">AQ1778+AQ1781</f>
        <v>0</v>
      </c>
      <c r="AR1777" s="20">
        <f t="shared" si="5442"/>
        <v>0</v>
      </c>
      <c r="AS1777" s="20">
        <f t="shared" si="5442"/>
        <v>0</v>
      </c>
      <c r="AT1777" s="20">
        <f t="shared" si="5413"/>
        <v>3884.7</v>
      </c>
      <c r="AU1777" s="20">
        <f t="shared" si="5414"/>
        <v>0</v>
      </c>
      <c r="AV1777" s="20">
        <f t="shared" si="5415"/>
        <v>0</v>
      </c>
      <c r="AW1777" s="20">
        <f t="shared" ref="AW1777:AY1777" si="5443">AW1778+AW1781</f>
        <v>0</v>
      </c>
      <c r="AX1777" s="20">
        <f t="shared" si="5443"/>
        <v>0</v>
      </c>
      <c r="AY1777" s="20">
        <f t="shared" si="5443"/>
        <v>0</v>
      </c>
      <c r="AZ1777" s="20">
        <f t="shared" si="5243"/>
        <v>3884.7</v>
      </c>
      <c r="BA1777" s="20">
        <f t="shared" si="5244"/>
        <v>0</v>
      </c>
      <c r="BB1777" s="20">
        <f t="shared" si="5245"/>
        <v>0</v>
      </c>
      <c r="BC1777" s="20">
        <f t="shared" ref="BC1777" si="5444">BC1778+BC1781</f>
        <v>0</v>
      </c>
      <c r="BD1777" s="20">
        <f t="shared" si="5225"/>
        <v>3884.7</v>
      </c>
      <c r="BE1777" s="20">
        <f t="shared" ref="BE1777:BG1777" si="5445">BE1778+BE1781</f>
        <v>0</v>
      </c>
      <c r="BF1777" s="20">
        <f t="shared" si="5445"/>
        <v>0</v>
      </c>
      <c r="BG1777" s="20">
        <f t="shared" si="5445"/>
        <v>0</v>
      </c>
      <c r="BH1777" s="20">
        <f t="shared" si="5131"/>
        <v>3884.7</v>
      </c>
      <c r="BI1777" s="20">
        <f t="shared" si="5132"/>
        <v>0</v>
      </c>
      <c r="BJ1777" s="20">
        <f t="shared" si="5133"/>
        <v>0</v>
      </c>
      <c r="BK1777" s="20">
        <f t="shared" ref="BK1777:BL1777" si="5446">BK1778+BK1781</f>
        <v>0</v>
      </c>
      <c r="BL1777" s="20">
        <f t="shared" si="5446"/>
        <v>0</v>
      </c>
      <c r="BM1777" s="20">
        <f t="shared" si="5135"/>
        <v>3884.7</v>
      </c>
      <c r="BN1777" s="20">
        <f t="shared" si="5136"/>
        <v>0</v>
      </c>
      <c r="BO1777" s="20">
        <f t="shared" ref="BO1777:BQ1777" si="5447">BO1778+BO1781</f>
        <v>0</v>
      </c>
      <c r="BP1777" s="20">
        <f t="shared" si="5447"/>
        <v>0</v>
      </c>
      <c r="BQ1777" s="20">
        <f t="shared" si="5447"/>
        <v>0</v>
      </c>
      <c r="BR1777" s="20">
        <f t="shared" si="5186"/>
        <v>3884.7</v>
      </c>
      <c r="BS1777" s="20">
        <f t="shared" si="5187"/>
        <v>0</v>
      </c>
      <c r="BT1777" s="20">
        <f t="shared" si="5188"/>
        <v>0</v>
      </c>
      <c r="BU1777" s="20">
        <f t="shared" ref="BU1777" si="5448">BU1778+BU1781</f>
        <v>0</v>
      </c>
      <c r="BV1777" s="20">
        <f t="shared" si="5189"/>
        <v>3884.7</v>
      </c>
      <c r="BW1777" s="20">
        <f t="shared" ref="BW1777:BX1777" si="5449">BW1778+BW1781</f>
        <v>0</v>
      </c>
      <c r="BX1777" s="20">
        <f t="shared" si="5449"/>
        <v>0</v>
      </c>
      <c r="BY1777" s="20">
        <f t="shared" si="5269"/>
        <v>3884.7</v>
      </c>
      <c r="BZ1777" s="20">
        <f t="shared" si="5270"/>
        <v>0</v>
      </c>
      <c r="CA1777" s="20">
        <f t="shared" ref="CA1777" si="5450">CA1778+CA1781</f>
        <v>0</v>
      </c>
      <c r="CB1777" s="20">
        <f t="shared" si="5271"/>
        <v>3884.7</v>
      </c>
      <c r="CC1777" s="20">
        <f t="shared" ref="CC1777" si="5451">CC1778+CC1781</f>
        <v>0</v>
      </c>
      <c r="CD1777" s="20">
        <f t="shared" si="5246"/>
        <v>3884.7</v>
      </c>
      <c r="CE1777" s="20">
        <f t="shared" si="5440"/>
        <v>0</v>
      </c>
    </row>
    <row r="1778" spans="1:83" ht="47.25" x14ac:dyDescent="0.25">
      <c r="A1778" s="10" t="s">
        <v>1178</v>
      </c>
      <c r="B1778" s="19">
        <v>200</v>
      </c>
      <c r="C1778" s="10"/>
      <c r="D1778" s="10"/>
      <c r="E1778" s="25" t="s">
        <v>602</v>
      </c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>
        <f>AF1779</f>
        <v>0</v>
      </c>
      <c r="AG1778" s="20">
        <f t="shared" ref="AG1778:CE1779" si="5452">AG1779</f>
        <v>0</v>
      </c>
      <c r="AH1778" s="20">
        <f t="shared" si="5452"/>
        <v>0</v>
      </c>
      <c r="AI1778" s="20">
        <f t="shared" si="5452"/>
        <v>8.5</v>
      </c>
      <c r="AJ1778" s="20">
        <f t="shared" si="5250"/>
        <v>8.5</v>
      </c>
      <c r="AK1778" s="20">
        <f t="shared" si="5452"/>
        <v>0</v>
      </c>
      <c r="AL1778" s="20">
        <f t="shared" si="5452"/>
        <v>0</v>
      </c>
      <c r="AM1778" s="20">
        <f t="shared" si="5452"/>
        <v>0</v>
      </c>
      <c r="AN1778" s="20">
        <f t="shared" si="5410"/>
        <v>8.5</v>
      </c>
      <c r="AO1778" s="20">
        <f t="shared" si="5411"/>
        <v>0</v>
      </c>
      <c r="AP1778" s="20">
        <f t="shared" si="5412"/>
        <v>0</v>
      </c>
      <c r="AQ1778" s="20">
        <f t="shared" si="5452"/>
        <v>0</v>
      </c>
      <c r="AR1778" s="20">
        <f t="shared" si="5452"/>
        <v>0</v>
      </c>
      <c r="AS1778" s="20">
        <f t="shared" si="5452"/>
        <v>0</v>
      </c>
      <c r="AT1778" s="20">
        <f t="shared" si="5413"/>
        <v>8.5</v>
      </c>
      <c r="AU1778" s="20">
        <f t="shared" si="5414"/>
        <v>0</v>
      </c>
      <c r="AV1778" s="20">
        <f t="shared" si="5415"/>
        <v>0</v>
      </c>
      <c r="AW1778" s="20">
        <f t="shared" si="5452"/>
        <v>0</v>
      </c>
      <c r="AX1778" s="20">
        <f t="shared" si="5452"/>
        <v>0</v>
      </c>
      <c r="AY1778" s="20">
        <f t="shared" si="5452"/>
        <v>0</v>
      </c>
      <c r="AZ1778" s="20">
        <f t="shared" si="5243"/>
        <v>8.5</v>
      </c>
      <c r="BA1778" s="20">
        <f t="shared" si="5244"/>
        <v>0</v>
      </c>
      <c r="BB1778" s="20">
        <f t="shared" si="5245"/>
        <v>0</v>
      </c>
      <c r="BC1778" s="20">
        <f t="shared" si="5452"/>
        <v>0</v>
      </c>
      <c r="BD1778" s="20">
        <f t="shared" si="5225"/>
        <v>8.5</v>
      </c>
      <c r="BE1778" s="20">
        <f t="shared" si="5452"/>
        <v>0</v>
      </c>
      <c r="BF1778" s="20">
        <f t="shared" si="5452"/>
        <v>0</v>
      </c>
      <c r="BG1778" s="20">
        <f t="shared" si="5452"/>
        <v>0</v>
      </c>
      <c r="BH1778" s="20">
        <f t="shared" si="5131"/>
        <v>8.5</v>
      </c>
      <c r="BI1778" s="20">
        <f t="shared" si="5132"/>
        <v>0</v>
      </c>
      <c r="BJ1778" s="20">
        <f t="shared" si="5133"/>
        <v>0</v>
      </c>
      <c r="BK1778" s="20">
        <f t="shared" si="5452"/>
        <v>0</v>
      </c>
      <c r="BL1778" s="20">
        <f t="shared" si="5452"/>
        <v>0</v>
      </c>
      <c r="BM1778" s="20">
        <f t="shared" si="5135"/>
        <v>8.5</v>
      </c>
      <c r="BN1778" s="20">
        <f t="shared" si="5136"/>
        <v>0</v>
      </c>
      <c r="BO1778" s="20">
        <f t="shared" si="5452"/>
        <v>0</v>
      </c>
      <c r="BP1778" s="20">
        <f t="shared" si="5452"/>
        <v>0</v>
      </c>
      <c r="BQ1778" s="20">
        <f t="shared" si="5452"/>
        <v>0</v>
      </c>
      <c r="BR1778" s="20">
        <f t="shared" si="5186"/>
        <v>8.5</v>
      </c>
      <c r="BS1778" s="20">
        <f t="shared" si="5187"/>
        <v>0</v>
      </c>
      <c r="BT1778" s="20">
        <f t="shared" si="5188"/>
        <v>0</v>
      </c>
      <c r="BU1778" s="20">
        <f t="shared" si="5452"/>
        <v>0</v>
      </c>
      <c r="BV1778" s="20">
        <f t="shared" si="5189"/>
        <v>8.5</v>
      </c>
      <c r="BW1778" s="20">
        <f t="shared" si="5452"/>
        <v>0</v>
      </c>
      <c r="BX1778" s="20">
        <f t="shared" si="5452"/>
        <v>0</v>
      </c>
      <c r="BY1778" s="20">
        <f t="shared" si="5269"/>
        <v>8.5</v>
      </c>
      <c r="BZ1778" s="20">
        <f t="shared" si="5270"/>
        <v>0</v>
      </c>
      <c r="CA1778" s="20">
        <f t="shared" si="5452"/>
        <v>0</v>
      </c>
      <c r="CB1778" s="20">
        <f t="shared" si="5271"/>
        <v>8.5</v>
      </c>
      <c r="CC1778" s="20">
        <f t="shared" si="5452"/>
        <v>0</v>
      </c>
      <c r="CD1778" s="20">
        <f t="shared" si="5246"/>
        <v>8.5</v>
      </c>
      <c r="CE1778" s="20">
        <f t="shared" si="5452"/>
        <v>0</v>
      </c>
    </row>
    <row r="1779" spans="1:83" ht="47.25" x14ac:dyDescent="0.25">
      <c r="A1779" s="10" t="s">
        <v>1178</v>
      </c>
      <c r="B1779" s="19">
        <v>240</v>
      </c>
      <c r="C1779" s="10"/>
      <c r="D1779" s="10"/>
      <c r="E1779" s="25" t="s">
        <v>603</v>
      </c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>
        <f>AF1780</f>
        <v>0</v>
      </c>
      <c r="AG1779" s="20">
        <f t="shared" si="5452"/>
        <v>0</v>
      </c>
      <c r="AH1779" s="20">
        <f t="shared" si="5452"/>
        <v>0</v>
      </c>
      <c r="AI1779" s="20">
        <f t="shared" si="5452"/>
        <v>8.5</v>
      </c>
      <c r="AJ1779" s="20">
        <f t="shared" si="5250"/>
        <v>8.5</v>
      </c>
      <c r="AK1779" s="20">
        <f t="shared" si="5452"/>
        <v>0</v>
      </c>
      <c r="AL1779" s="20">
        <f t="shared" si="5452"/>
        <v>0</v>
      </c>
      <c r="AM1779" s="20">
        <f t="shared" si="5452"/>
        <v>0</v>
      </c>
      <c r="AN1779" s="20">
        <f t="shared" si="5410"/>
        <v>8.5</v>
      </c>
      <c r="AO1779" s="20">
        <f t="shared" si="5411"/>
        <v>0</v>
      </c>
      <c r="AP1779" s="20">
        <f t="shared" si="5412"/>
        <v>0</v>
      </c>
      <c r="AQ1779" s="20">
        <f t="shared" si="5452"/>
        <v>0</v>
      </c>
      <c r="AR1779" s="20">
        <f t="shared" si="5452"/>
        <v>0</v>
      </c>
      <c r="AS1779" s="20">
        <f t="shared" si="5452"/>
        <v>0</v>
      </c>
      <c r="AT1779" s="20">
        <f t="shared" si="5413"/>
        <v>8.5</v>
      </c>
      <c r="AU1779" s="20">
        <f t="shared" si="5414"/>
        <v>0</v>
      </c>
      <c r="AV1779" s="20">
        <f t="shared" si="5415"/>
        <v>0</v>
      </c>
      <c r="AW1779" s="20">
        <f t="shared" si="5452"/>
        <v>0</v>
      </c>
      <c r="AX1779" s="20">
        <f t="shared" si="5452"/>
        <v>0</v>
      </c>
      <c r="AY1779" s="20">
        <f t="shared" si="5452"/>
        <v>0</v>
      </c>
      <c r="AZ1779" s="20">
        <f t="shared" si="5243"/>
        <v>8.5</v>
      </c>
      <c r="BA1779" s="20">
        <f t="shared" si="5244"/>
        <v>0</v>
      </c>
      <c r="BB1779" s="20">
        <f t="shared" si="5245"/>
        <v>0</v>
      </c>
      <c r="BC1779" s="20">
        <f t="shared" si="5452"/>
        <v>0</v>
      </c>
      <c r="BD1779" s="20">
        <f t="shared" si="5225"/>
        <v>8.5</v>
      </c>
      <c r="BE1779" s="20">
        <f t="shared" si="5452"/>
        <v>0</v>
      </c>
      <c r="BF1779" s="20">
        <f t="shared" si="5452"/>
        <v>0</v>
      </c>
      <c r="BG1779" s="20">
        <f t="shared" si="5452"/>
        <v>0</v>
      </c>
      <c r="BH1779" s="20">
        <f t="shared" ref="BH1779:BH1854" si="5453">BD1779+BE1779</f>
        <v>8.5</v>
      </c>
      <c r="BI1779" s="20">
        <f t="shared" ref="BI1779:BI1854" si="5454">BA1779+BF1779</f>
        <v>0</v>
      </c>
      <c r="BJ1779" s="20">
        <f t="shared" ref="BJ1779:BJ1854" si="5455">BB1779+BG1779</f>
        <v>0</v>
      </c>
      <c r="BK1779" s="20">
        <f t="shared" si="5452"/>
        <v>0</v>
      </c>
      <c r="BL1779" s="20">
        <f t="shared" si="5452"/>
        <v>0</v>
      </c>
      <c r="BM1779" s="20">
        <f t="shared" ref="BM1779:BM1854" si="5456">BH1779+BK1779</f>
        <v>8.5</v>
      </c>
      <c r="BN1779" s="20">
        <f t="shared" ref="BN1779:BN1854" si="5457">BI1779+BL1779</f>
        <v>0</v>
      </c>
      <c r="BO1779" s="20">
        <f t="shared" si="5452"/>
        <v>0</v>
      </c>
      <c r="BP1779" s="20">
        <f t="shared" si="5452"/>
        <v>0</v>
      </c>
      <c r="BQ1779" s="20">
        <f t="shared" si="5452"/>
        <v>0</v>
      </c>
      <c r="BR1779" s="20">
        <f t="shared" si="5186"/>
        <v>8.5</v>
      </c>
      <c r="BS1779" s="20">
        <f t="shared" si="5187"/>
        <v>0</v>
      </c>
      <c r="BT1779" s="20">
        <f t="shared" si="5188"/>
        <v>0</v>
      </c>
      <c r="BU1779" s="20">
        <f t="shared" si="5452"/>
        <v>0</v>
      </c>
      <c r="BV1779" s="20">
        <f t="shared" si="5189"/>
        <v>8.5</v>
      </c>
      <c r="BW1779" s="20">
        <f t="shared" si="5452"/>
        <v>0</v>
      </c>
      <c r="BX1779" s="20">
        <f t="shared" si="5452"/>
        <v>0</v>
      </c>
      <c r="BY1779" s="20">
        <f t="shared" si="5269"/>
        <v>8.5</v>
      </c>
      <c r="BZ1779" s="20">
        <f t="shared" si="5270"/>
        <v>0</v>
      </c>
      <c r="CA1779" s="20">
        <f t="shared" si="5452"/>
        <v>0</v>
      </c>
      <c r="CB1779" s="20">
        <f t="shared" si="5271"/>
        <v>8.5</v>
      </c>
      <c r="CC1779" s="20">
        <f t="shared" si="5452"/>
        <v>0</v>
      </c>
      <c r="CD1779" s="20">
        <f t="shared" si="5246"/>
        <v>8.5</v>
      </c>
      <c r="CE1779" s="20">
        <f t="shared" si="5452"/>
        <v>0</v>
      </c>
    </row>
    <row r="1780" spans="1:83" x14ac:dyDescent="0.25">
      <c r="A1780" s="10" t="s">
        <v>1178</v>
      </c>
      <c r="B1780" s="19">
        <v>240</v>
      </c>
      <c r="C1780" s="10" t="s">
        <v>338</v>
      </c>
      <c r="D1780" s="10" t="s">
        <v>332</v>
      </c>
      <c r="E1780" s="25" t="s">
        <v>586</v>
      </c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>
        <v>0</v>
      </c>
      <c r="AH1780" s="20">
        <v>0</v>
      </c>
      <c r="AI1780" s="20">
        <v>8.5</v>
      </c>
      <c r="AJ1780" s="20">
        <f t="shared" si="5250"/>
        <v>8.5</v>
      </c>
      <c r="AK1780" s="20"/>
      <c r="AL1780" s="20"/>
      <c r="AM1780" s="20"/>
      <c r="AN1780" s="20">
        <f t="shared" si="5410"/>
        <v>8.5</v>
      </c>
      <c r="AO1780" s="20">
        <f t="shared" si="5411"/>
        <v>0</v>
      </c>
      <c r="AP1780" s="20">
        <f t="shared" si="5412"/>
        <v>0</v>
      </c>
      <c r="AQ1780" s="20"/>
      <c r="AR1780" s="20"/>
      <c r="AS1780" s="20"/>
      <c r="AT1780" s="20">
        <f t="shared" si="5413"/>
        <v>8.5</v>
      </c>
      <c r="AU1780" s="20">
        <f t="shared" si="5414"/>
        <v>0</v>
      </c>
      <c r="AV1780" s="20">
        <f t="shared" si="5415"/>
        <v>0</v>
      </c>
      <c r="AW1780" s="20"/>
      <c r="AX1780" s="20"/>
      <c r="AY1780" s="20"/>
      <c r="AZ1780" s="20">
        <f t="shared" si="5243"/>
        <v>8.5</v>
      </c>
      <c r="BA1780" s="20">
        <f t="shared" si="5244"/>
        <v>0</v>
      </c>
      <c r="BB1780" s="20">
        <f t="shared" si="5245"/>
        <v>0</v>
      </c>
      <c r="BC1780" s="20"/>
      <c r="BD1780" s="20">
        <f t="shared" si="5225"/>
        <v>8.5</v>
      </c>
      <c r="BE1780" s="20"/>
      <c r="BF1780" s="20"/>
      <c r="BG1780" s="20"/>
      <c r="BH1780" s="20">
        <f t="shared" si="5453"/>
        <v>8.5</v>
      </c>
      <c r="BI1780" s="20">
        <f t="shared" si="5454"/>
        <v>0</v>
      </c>
      <c r="BJ1780" s="20">
        <f t="shared" si="5455"/>
        <v>0</v>
      </c>
      <c r="BK1780" s="20"/>
      <c r="BL1780" s="20"/>
      <c r="BM1780" s="20">
        <f t="shared" si="5456"/>
        <v>8.5</v>
      </c>
      <c r="BN1780" s="20">
        <f t="shared" si="5457"/>
        <v>0</v>
      </c>
      <c r="BO1780" s="20"/>
      <c r="BP1780" s="20"/>
      <c r="BQ1780" s="20"/>
      <c r="BR1780" s="20">
        <f t="shared" si="5186"/>
        <v>8.5</v>
      </c>
      <c r="BS1780" s="20">
        <f t="shared" si="5187"/>
        <v>0</v>
      </c>
      <c r="BT1780" s="20">
        <f t="shared" si="5188"/>
        <v>0</v>
      </c>
      <c r="BU1780" s="20"/>
      <c r="BV1780" s="20">
        <f t="shared" si="5189"/>
        <v>8.5</v>
      </c>
      <c r="BW1780" s="20"/>
      <c r="BX1780" s="20"/>
      <c r="BY1780" s="20">
        <f t="shared" si="5269"/>
        <v>8.5</v>
      </c>
      <c r="BZ1780" s="20">
        <f t="shared" si="5270"/>
        <v>0</v>
      </c>
      <c r="CA1780" s="20"/>
      <c r="CB1780" s="20">
        <f t="shared" si="5271"/>
        <v>8.5</v>
      </c>
      <c r="CC1780" s="20"/>
      <c r="CD1780" s="20">
        <f t="shared" si="5246"/>
        <v>8.5</v>
      </c>
      <c r="CE1780" s="20"/>
    </row>
    <row r="1781" spans="1:83" ht="47.25" x14ac:dyDescent="0.25">
      <c r="A1781" s="10" t="s">
        <v>1178</v>
      </c>
      <c r="B1781" s="19">
        <v>600</v>
      </c>
      <c r="C1781" s="10"/>
      <c r="D1781" s="10"/>
      <c r="E1781" s="25" t="s">
        <v>614</v>
      </c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>
        <f>AF1782</f>
        <v>0</v>
      </c>
      <c r="AG1781" s="20">
        <f t="shared" ref="AG1781:CE1782" si="5458">AG1782</f>
        <v>0</v>
      </c>
      <c r="AH1781" s="20">
        <f t="shared" si="5458"/>
        <v>0</v>
      </c>
      <c r="AI1781" s="20">
        <f t="shared" si="5458"/>
        <v>3876.2</v>
      </c>
      <c r="AJ1781" s="20">
        <f t="shared" si="5250"/>
        <v>3876.2</v>
      </c>
      <c r="AK1781" s="20">
        <f t="shared" si="5458"/>
        <v>0</v>
      </c>
      <c r="AL1781" s="20">
        <f t="shared" si="5458"/>
        <v>0</v>
      </c>
      <c r="AM1781" s="20">
        <f t="shared" si="5458"/>
        <v>0</v>
      </c>
      <c r="AN1781" s="20">
        <f t="shared" si="5410"/>
        <v>3876.2</v>
      </c>
      <c r="AO1781" s="20">
        <f t="shared" si="5411"/>
        <v>0</v>
      </c>
      <c r="AP1781" s="20">
        <f t="shared" si="5412"/>
        <v>0</v>
      </c>
      <c r="AQ1781" s="20">
        <f t="shared" si="5458"/>
        <v>0</v>
      </c>
      <c r="AR1781" s="20">
        <f t="shared" si="5458"/>
        <v>0</v>
      </c>
      <c r="AS1781" s="20">
        <f t="shared" si="5458"/>
        <v>0</v>
      </c>
      <c r="AT1781" s="20">
        <f t="shared" si="5413"/>
        <v>3876.2</v>
      </c>
      <c r="AU1781" s="20">
        <f t="shared" si="5414"/>
        <v>0</v>
      </c>
      <c r="AV1781" s="20">
        <f t="shared" si="5415"/>
        <v>0</v>
      </c>
      <c r="AW1781" s="20">
        <f t="shared" si="5458"/>
        <v>0</v>
      </c>
      <c r="AX1781" s="20">
        <f t="shared" si="5458"/>
        <v>0</v>
      </c>
      <c r="AY1781" s="20">
        <f t="shared" si="5458"/>
        <v>0</v>
      </c>
      <c r="AZ1781" s="20">
        <f t="shared" si="5243"/>
        <v>3876.2</v>
      </c>
      <c r="BA1781" s="20">
        <f t="shared" si="5244"/>
        <v>0</v>
      </c>
      <c r="BB1781" s="20">
        <f t="shared" si="5245"/>
        <v>0</v>
      </c>
      <c r="BC1781" s="20">
        <f t="shared" si="5458"/>
        <v>0</v>
      </c>
      <c r="BD1781" s="20">
        <f t="shared" si="5225"/>
        <v>3876.2</v>
      </c>
      <c r="BE1781" s="20">
        <f t="shared" si="5458"/>
        <v>0</v>
      </c>
      <c r="BF1781" s="20">
        <f t="shared" si="5458"/>
        <v>0</v>
      </c>
      <c r="BG1781" s="20">
        <f t="shared" si="5458"/>
        <v>0</v>
      </c>
      <c r="BH1781" s="20">
        <f t="shared" si="5453"/>
        <v>3876.2</v>
      </c>
      <c r="BI1781" s="20">
        <f t="shared" si="5454"/>
        <v>0</v>
      </c>
      <c r="BJ1781" s="20">
        <f t="shared" si="5455"/>
        <v>0</v>
      </c>
      <c r="BK1781" s="20">
        <f t="shared" si="5458"/>
        <v>0</v>
      </c>
      <c r="BL1781" s="20">
        <f t="shared" si="5458"/>
        <v>0</v>
      </c>
      <c r="BM1781" s="20">
        <f t="shared" si="5456"/>
        <v>3876.2</v>
      </c>
      <c r="BN1781" s="20">
        <f t="shared" si="5457"/>
        <v>0</v>
      </c>
      <c r="BO1781" s="20">
        <f t="shared" si="5458"/>
        <v>0</v>
      </c>
      <c r="BP1781" s="20">
        <f t="shared" si="5458"/>
        <v>0</v>
      </c>
      <c r="BQ1781" s="20">
        <f t="shared" si="5458"/>
        <v>0</v>
      </c>
      <c r="BR1781" s="20">
        <f t="shared" si="5186"/>
        <v>3876.2</v>
      </c>
      <c r="BS1781" s="20">
        <f t="shared" si="5187"/>
        <v>0</v>
      </c>
      <c r="BT1781" s="20">
        <f t="shared" si="5188"/>
        <v>0</v>
      </c>
      <c r="BU1781" s="20">
        <f t="shared" si="5458"/>
        <v>0</v>
      </c>
      <c r="BV1781" s="20">
        <f t="shared" si="5189"/>
        <v>3876.2</v>
      </c>
      <c r="BW1781" s="20">
        <f t="shared" si="5458"/>
        <v>0</v>
      </c>
      <c r="BX1781" s="20">
        <f t="shared" si="5458"/>
        <v>0</v>
      </c>
      <c r="BY1781" s="20">
        <f t="shared" si="5269"/>
        <v>3876.2</v>
      </c>
      <c r="BZ1781" s="20">
        <f t="shared" si="5270"/>
        <v>0</v>
      </c>
      <c r="CA1781" s="20">
        <f t="shared" si="5458"/>
        <v>0</v>
      </c>
      <c r="CB1781" s="20">
        <f t="shared" si="5271"/>
        <v>3876.2</v>
      </c>
      <c r="CC1781" s="20">
        <f t="shared" si="5458"/>
        <v>0</v>
      </c>
      <c r="CD1781" s="20">
        <f t="shared" si="5246"/>
        <v>3876.2</v>
      </c>
      <c r="CE1781" s="20">
        <f t="shared" si="5458"/>
        <v>0</v>
      </c>
    </row>
    <row r="1782" spans="1:83" x14ac:dyDescent="0.25">
      <c r="A1782" s="10" t="s">
        <v>1178</v>
      </c>
      <c r="B1782" s="19">
        <v>620</v>
      </c>
      <c r="C1782" s="10"/>
      <c r="D1782" s="10"/>
      <c r="E1782" s="25" t="s">
        <v>616</v>
      </c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>
        <f>AF1783</f>
        <v>0</v>
      </c>
      <c r="AG1782" s="20">
        <f t="shared" si="5458"/>
        <v>0</v>
      </c>
      <c r="AH1782" s="20">
        <f t="shared" si="5458"/>
        <v>0</v>
      </c>
      <c r="AI1782" s="20">
        <f t="shared" si="5458"/>
        <v>3876.2</v>
      </c>
      <c r="AJ1782" s="20">
        <f t="shared" si="5250"/>
        <v>3876.2</v>
      </c>
      <c r="AK1782" s="20">
        <f t="shared" si="5458"/>
        <v>0</v>
      </c>
      <c r="AL1782" s="20">
        <f t="shared" si="5458"/>
        <v>0</v>
      </c>
      <c r="AM1782" s="20">
        <f t="shared" si="5458"/>
        <v>0</v>
      </c>
      <c r="AN1782" s="20">
        <f t="shared" si="5410"/>
        <v>3876.2</v>
      </c>
      <c r="AO1782" s="20">
        <f t="shared" si="5411"/>
        <v>0</v>
      </c>
      <c r="AP1782" s="20">
        <f t="shared" si="5412"/>
        <v>0</v>
      </c>
      <c r="AQ1782" s="20">
        <f t="shared" si="5458"/>
        <v>0</v>
      </c>
      <c r="AR1782" s="20">
        <f t="shared" si="5458"/>
        <v>0</v>
      </c>
      <c r="AS1782" s="20">
        <f t="shared" si="5458"/>
        <v>0</v>
      </c>
      <c r="AT1782" s="20">
        <f t="shared" si="5413"/>
        <v>3876.2</v>
      </c>
      <c r="AU1782" s="20">
        <f t="shared" si="5414"/>
        <v>0</v>
      </c>
      <c r="AV1782" s="20">
        <f t="shared" si="5415"/>
        <v>0</v>
      </c>
      <c r="AW1782" s="20">
        <f t="shared" si="5458"/>
        <v>0</v>
      </c>
      <c r="AX1782" s="20">
        <f t="shared" si="5458"/>
        <v>0</v>
      </c>
      <c r="AY1782" s="20">
        <f t="shared" si="5458"/>
        <v>0</v>
      </c>
      <c r="AZ1782" s="20">
        <f t="shared" si="5243"/>
        <v>3876.2</v>
      </c>
      <c r="BA1782" s="20">
        <f t="shared" si="5244"/>
        <v>0</v>
      </c>
      <c r="BB1782" s="20">
        <f t="shared" si="5245"/>
        <v>0</v>
      </c>
      <c r="BC1782" s="20">
        <f t="shared" si="5458"/>
        <v>0</v>
      </c>
      <c r="BD1782" s="20">
        <f t="shared" si="5225"/>
        <v>3876.2</v>
      </c>
      <c r="BE1782" s="20">
        <f t="shared" si="5458"/>
        <v>0</v>
      </c>
      <c r="BF1782" s="20">
        <f t="shared" si="5458"/>
        <v>0</v>
      </c>
      <c r="BG1782" s="20">
        <f t="shared" si="5458"/>
        <v>0</v>
      </c>
      <c r="BH1782" s="20">
        <f t="shared" si="5453"/>
        <v>3876.2</v>
      </c>
      <c r="BI1782" s="20">
        <f t="shared" si="5454"/>
        <v>0</v>
      </c>
      <c r="BJ1782" s="20">
        <f t="shared" si="5455"/>
        <v>0</v>
      </c>
      <c r="BK1782" s="20">
        <f t="shared" si="5458"/>
        <v>0</v>
      </c>
      <c r="BL1782" s="20">
        <f t="shared" si="5458"/>
        <v>0</v>
      </c>
      <c r="BM1782" s="20">
        <f t="shared" si="5456"/>
        <v>3876.2</v>
      </c>
      <c r="BN1782" s="20">
        <f t="shared" si="5457"/>
        <v>0</v>
      </c>
      <c r="BO1782" s="20">
        <f t="shared" si="5458"/>
        <v>0</v>
      </c>
      <c r="BP1782" s="20">
        <f t="shared" si="5458"/>
        <v>0</v>
      </c>
      <c r="BQ1782" s="20">
        <f t="shared" si="5458"/>
        <v>0</v>
      </c>
      <c r="BR1782" s="20">
        <f t="shared" si="5186"/>
        <v>3876.2</v>
      </c>
      <c r="BS1782" s="20">
        <f t="shared" si="5187"/>
        <v>0</v>
      </c>
      <c r="BT1782" s="20">
        <f t="shared" si="5188"/>
        <v>0</v>
      </c>
      <c r="BU1782" s="20">
        <f t="shared" si="5458"/>
        <v>0</v>
      </c>
      <c r="BV1782" s="20">
        <f t="shared" si="5189"/>
        <v>3876.2</v>
      </c>
      <c r="BW1782" s="20">
        <f t="shared" si="5458"/>
        <v>0</v>
      </c>
      <c r="BX1782" s="20">
        <f t="shared" si="5458"/>
        <v>0</v>
      </c>
      <c r="BY1782" s="20">
        <f t="shared" si="5269"/>
        <v>3876.2</v>
      </c>
      <c r="BZ1782" s="20">
        <f t="shared" si="5270"/>
        <v>0</v>
      </c>
      <c r="CA1782" s="20">
        <f t="shared" si="5458"/>
        <v>0</v>
      </c>
      <c r="CB1782" s="20">
        <f t="shared" si="5271"/>
        <v>3876.2</v>
      </c>
      <c r="CC1782" s="20">
        <f t="shared" si="5458"/>
        <v>0</v>
      </c>
      <c r="CD1782" s="20">
        <f t="shared" si="5246"/>
        <v>3876.2</v>
      </c>
      <c r="CE1782" s="20">
        <f t="shared" si="5458"/>
        <v>0</v>
      </c>
    </row>
    <row r="1783" spans="1:83" x14ac:dyDescent="0.25">
      <c r="A1783" s="10" t="s">
        <v>1178</v>
      </c>
      <c r="B1783" s="19">
        <v>620</v>
      </c>
      <c r="C1783" s="10" t="s">
        <v>338</v>
      </c>
      <c r="D1783" s="10" t="s">
        <v>332</v>
      </c>
      <c r="E1783" s="25" t="s">
        <v>586</v>
      </c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>
        <v>0</v>
      </c>
      <c r="AH1783" s="20">
        <v>0</v>
      </c>
      <c r="AI1783" s="20">
        <v>3876.2</v>
      </c>
      <c r="AJ1783" s="20">
        <f t="shared" si="5250"/>
        <v>3876.2</v>
      </c>
      <c r="AK1783" s="20"/>
      <c r="AL1783" s="20"/>
      <c r="AM1783" s="20"/>
      <c r="AN1783" s="20">
        <f t="shared" si="5410"/>
        <v>3876.2</v>
      </c>
      <c r="AO1783" s="20">
        <f t="shared" si="5411"/>
        <v>0</v>
      </c>
      <c r="AP1783" s="20">
        <f t="shared" si="5412"/>
        <v>0</v>
      </c>
      <c r="AQ1783" s="20"/>
      <c r="AR1783" s="20"/>
      <c r="AS1783" s="20"/>
      <c r="AT1783" s="20">
        <f t="shared" si="5413"/>
        <v>3876.2</v>
      </c>
      <c r="AU1783" s="20">
        <f t="shared" si="5414"/>
        <v>0</v>
      </c>
      <c r="AV1783" s="20">
        <f t="shared" si="5415"/>
        <v>0</v>
      </c>
      <c r="AW1783" s="20"/>
      <c r="AX1783" s="20"/>
      <c r="AY1783" s="20"/>
      <c r="AZ1783" s="20">
        <f t="shared" si="5243"/>
        <v>3876.2</v>
      </c>
      <c r="BA1783" s="20">
        <f t="shared" si="5244"/>
        <v>0</v>
      </c>
      <c r="BB1783" s="20">
        <f t="shared" si="5245"/>
        <v>0</v>
      </c>
      <c r="BC1783" s="20"/>
      <c r="BD1783" s="20">
        <f t="shared" si="5225"/>
        <v>3876.2</v>
      </c>
      <c r="BE1783" s="20"/>
      <c r="BF1783" s="20"/>
      <c r="BG1783" s="20"/>
      <c r="BH1783" s="20">
        <f t="shared" si="5453"/>
        <v>3876.2</v>
      </c>
      <c r="BI1783" s="20">
        <f t="shared" si="5454"/>
        <v>0</v>
      </c>
      <c r="BJ1783" s="20">
        <f t="shared" si="5455"/>
        <v>0</v>
      </c>
      <c r="BK1783" s="20"/>
      <c r="BL1783" s="20"/>
      <c r="BM1783" s="20">
        <f t="shared" si="5456"/>
        <v>3876.2</v>
      </c>
      <c r="BN1783" s="20">
        <f t="shared" si="5457"/>
        <v>0</v>
      </c>
      <c r="BO1783" s="20"/>
      <c r="BP1783" s="20"/>
      <c r="BQ1783" s="20"/>
      <c r="BR1783" s="20">
        <f t="shared" si="5186"/>
        <v>3876.2</v>
      </c>
      <c r="BS1783" s="20">
        <f t="shared" si="5187"/>
        <v>0</v>
      </c>
      <c r="BT1783" s="20">
        <f t="shared" si="5188"/>
        <v>0</v>
      </c>
      <c r="BU1783" s="20"/>
      <c r="BV1783" s="20">
        <f t="shared" si="5189"/>
        <v>3876.2</v>
      </c>
      <c r="BW1783" s="20"/>
      <c r="BX1783" s="20"/>
      <c r="BY1783" s="20">
        <f t="shared" si="5269"/>
        <v>3876.2</v>
      </c>
      <c r="BZ1783" s="20">
        <f t="shared" si="5270"/>
        <v>0</v>
      </c>
      <c r="CA1783" s="20"/>
      <c r="CB1783" s="20">
        <f t="shared" si="5271"/>
        <v>3876.2</v>
      </c>
      <c r="CC1783" s="20"/>
      <c r="CD1783" s="20">
        <f t="shared" si="5246"/>
        <v>3876.2</v>
      </c>
      <c r="CE1783" s="20"/>
    </row>
    <row r="1784" spans="1:83" ht="31.5" x14ac:dyDescent="0.25">
      <c r="A1784" s="10" t="s">
        <v>1183</v>
      </c>
      <c r="B1784" s="19"/>
      <c r="C1784" s="10"/>
      <c r="D1784" s="10"/>
      <c r="E1784" s="25" t="s">
        <v>1184</v>
      </c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>
        <f t="shared" ref="AG1784:AH1786" si="5459">AG1785</f>
        <v>0</v>
      </c>
      <c r="AH1784" s="20">
        <f t="shared" si="5459"/>
        <v>0</v>
      </c>
      <c r="AI1784" s="20"/>
      <c r="AJ1784" s="20">
        <f t="shared" ref="AJ1784:CE1786" si="5460">AJ1785</f>
        <v>0</v>
      </c>
      <c r="AK1784" s="20">
        <f t="shared" si="5460"/>
        <v>10549.36</v>
      </c>
      <c r="AL1784" s="20">
        <f t="shared" si="5460"/>
        <v>17621.099999999999</v>
      </c>
      <c r="AM1784" s="20">
        <f t="shared" si="5460"/>
        <v>17621.099999999999</v>
      </c>
      <c r="AN1784" s="20">
        <f t="shared" si="5410"/>
        <v>10549.36</v>
      </c>
      <c r="AO1784" s="20">
        <f t="shared" si="5411"/>
        <v>17621.099999999999</v>
      </c>
      <c r="AP1784" s="20">
        <f t="shared" si="5412"/>
        <v>17621.099999999999</v>
      </c>
      <c r="AQ1784" s="20">
        <f t="shared" si="5460"/>
        <v>-2116.2759999999998</v>
      </c>
      <c r="AR1784" s="20">
        <f t="shared" si="5460"/>
        <v>-3542.348</v>
      </c>
      <c r="AS1784" s="20">
        <f t="shared" si="5460"/>
        <v>-3542.348</v>
      </c>
      <c r="AT1784" s="20">
        <f t="shared" si="5413"/>
        <v>8433.0840000000007</v>
      </c>
      <c r="AU1784" s="20">
        <f t="shared" si="5414"/>
        <v>14078.751999999999</v>
      </c>
      <c r="AV1784" s="20">
        <f t="shared" si="5415"/>
        <v>14078.751999999999</v>
      </c>
      <c r="AW1784" s="20">
        <f t="shared" si="5460"/>
        <v>0</v>
      </c>
      <c r="AX1784" s="20">
        <f t="shared" si="5460"/>
        <v>0</v>
      </c>
      <c r="AY1784" s="20">
        <f t="shared" si="5460"/>
        <v>0</v>
      </c>
      <c r="AZ1784" s="20">
        <f t="shared" si="5243"/>
        <v>8433.0840000000007</v>
      </c>
      <c r="BA1784" s="20">
        <f t="shared" si="5244"/>
        <v>14078.751999999999</v>
      </c>
      <c r="BB1784" s="20">
        <f t="shared" si="5245"/>
        <v>14078.751999999999</v>
      </c>
      <c r="BC1784" s="20">
        <f t="shared" si="5460"/>
        <v>0</v>
      </c>
      <c r="BD1784" s="20">
        <f t="shared" si="5225"/>
        <v>8433.0840000000007</v>
      </c>
      <c r="BE1784" s="20">
        <f t="shared" si="5460"/>
        <v>0</v>
      </c>
      <c r="BF1784" s="20">
        <f t="shared" si="5460"/>
        <v>0</v>
      </c>
      <c r="BG1784" s="20">
        <f t="shared" si="5460"/>
        <v>0</v>
      </c>
      <c r="BH1784" s="20">
        <f t="shared" si="5453"/>
        <v>8433.0840000000007</v>
      </c>
      <c r="BI1784" s="20">
        <f t="shared" si="5454"/>
        <v>14078.751999999999</v>
      </c>
      <c r="BJ1784" s="20">
        <f t="shared" si="5455"/>
        <v>14078.751999999999</v>
      </c>
      <c r="BK1784" s="20">
        <f t="shared" si="5460"/>
        <v>0</v>
      </c>
      <c r="BL1784" s="20">
        <f t="shared" si="5460"/>
        <v>0</v>
      </c>
      <c r="BM1784" s="20">
        <f t="shared" si="5456"/>
        <v>8433.0840000000007</v>
      </c>
      <c r="BN1784" s="20">
        <f t="shared" si="5457"/>
        <v>14078.751999999999</v>
      </c>
      <c r="BO1784" s="20">
        <f t="shared" si="5460"/>
        <v>0</v>
      </c>
      <c r="BP1784" s="20">
        <f t="shared" si="5460"/>
        <v>0</v>
      </c>
      <c r="BQ1784" s="20">
        <f t="shared" si="5460"/>
        <v>0</v>
      </c>
      <c r="BR1784" s="20">
        <f t="shared" si="5186"/>
        <v>8433.0840000000007</v>
      </c>
      <c r="BS1784" s="20">
        <f t="shared" si="5187"/>
        <v>14078.751999999999</v>
      </c>
      <c r="BT1784" s="20">
        <f t="shared" si="5188"/>
        <v>14078.751999999999</v>
      </c>
      <c r="BU1784" s="20">
        <f t="shared" si="5460"/>
        <v>0</v>
      </c>
      <c r="BV1784" s="20">
        <f t="shared" si="5189"/>
        <v>8433.0840000000007</v>
      </c>
      <c r="BW1784" s="20">
        <f t="shared" si="5460"/>
        <v>0</v>
      </c>
      <c r="BX1784" s="20">
        <f t="shared" si="5460"/>
        <v>0</v>
      </c>
      <c r="BY1784" s="20">
        <f t="shared" si="5269"/>
        <v>8433.0840000000007</v>
      </c>
      <c r="BZ1784" s="20">
        <f t="shared" si="5270"/>
        <v>14078.751999999999</v>
      </c>
      <c r="CA1784" s="20">
        <f t="shared" si="5460"/>
        <v>0</v>
      </c>
      <c r="CB1784" s="20">
        <f t="shared" si="5271"/>
        <v>8433.0840000000007</v>
      </c>
      <c r="CC1784" s="20">
        <f t="shared" si="5460"/>
        <v>0</v>
      </c>
      <c r="CD1784" s="20">
        <f t="shared" si="5246"/>
        <v>8433.0840000000007</v>
      </c>
      <c r="CE1784" s="20">
        <f t="shared" si="5460"/>
        <v>0</v>
      </c>
    </row>
    <row r="1785" spans="1:83" ht="47.25" x14ac:dyDescent="0.25">
      <c r="A1785" s="10" t="s">
        <v>1183</v>
      </c>
      <c r="B1785" s="19">
        <v>600</v>
      </c>
      <c r="C1785" s="10"/>
      <c r="D1785" s="10"/>
      <c r="E1785" s="25" t="s">
        <v>614</v>
      </c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>
        <f t="shared" si="5459"/>
        <v>0</v>
      </c>
      <c r="AH1785" s="20">
        <f t="shared" si="5459"/>
        <v>0</v>
      </c>
      <c r="AI1785" s="20"/>
      <c r="AJ1785" s="20">
        <f t="shared" si="5460"/>
        <v>0</v>
      </c>
      <c r="AK1785" s="20">
        <f t="shared" si="5460"/>
        <v>10549.36</v>
      </c>
      <c r="AL1785" s="20">
        <f t="shared" si="5460"/>
        <v>17621.099999999999</v>
      </c>
      <c r="AM1785" s="20">
        <f t="shared" si="5460"/>
        <v>17621.099999999999</v>
      </c>
      <c r="AN1785" s="20">
        <f t="shared" si="5410"/>
        <v>10549.36</v>
      </c>
      <c r="AO1785" s="20">
        <f t="shared" si="5411"/>
        <v>17621.099999999999</v>
      </c>
      <c r="AP1785" s="20">
        <f t="shared" si="5412"/>
        <v>17621.099999999999</v>
      </c>
      <c r="AQ1785" s="20">
        <f t="shared" si="5460"/>
        <v>-2116.2759999999998</v>
      </c>
      <c r="AR1785" s="20">
        <f t="shared" si="5460"/>
        <v>-3542.348</v>
      </c>
      <c r="AS1785" s="20">
        <f t="shared" si="5460"/>
        <v>-3542.348</v>
      </c>
      <c r="AT1785" s="20">
        <f t="shared" si="5413"/>
        <v>8433.0840000000007</v>
      </c>
      <c r="AU1785" s="20">
        <f t="shared" si="5414"/>
        <v>14078.751999999999</v>
      </c>
      <c r="AV1785" s="20">
        <f t="shared" si="5415"/>
        <v>14078.751999999999</v>
      </c>
      <c r="AW1785" s="20">
        <f t="shared" si="5460"/>
        <v>0</v>
      </c>
      <c r="AX1785" s="20">
        <f t="shared" si="5460"/>
        <v>0</v>
      </c>
      <c r="AY1785" s="20">
        <f t="shared" si="5460"/>
        <v>0</v>
      </c>
      <c r="AZ1785" s="20">
        <f t="shared" si="5243"/>
        <v>8433.0840000000007</v>
      </c>
      <c r="BA1785" s="20">
        <f t="shared" si="5244"/>
        <v>14078.751999999999</v>
      </c>
      <c r="BB1785" s="20">
        <f t="shared" si="5245"/>
        <v>14078.751999999999</v>
      </c>
      <c r="BC1785" s="20">
        <f t="shared" si="5460"/>
        <v>0</v>
      </c>
      <c r="BD1785" s="20">
        <f t="shared" si="5225"/>
        <v>8433.0840000000007</v>
      </c>
      <c r="BE1785" s="20">
        <f t="shared" si="5460"/>
        <v>0</v>
      </c>
      <c r="BF1785" s="20">
        <f t="shared" si="5460"/>
        <v>0</v>
      </c>
      <c r="BG1785" s="20">
        <f t="shared" si="5460"/>
        <v>0</v>
      </c>
      <c r="BH1785" s="20">
        <f t="shared" si="5453"/>
        <v>8433.0840000000007</v>
      </c>
      <c r="BI1785" s="20">
        <f t="shared" si="5454"/>
        <v>14078.751999999999</v>
      </c>
      <c r="BJ1785" s="20">
        <f t="shared" si="5455"/>
        <v>14078.751999999999</v>
      </c>
      <c r="BK1785" s="20">
        <f t="shared" si="5460"/>
        <v>0</v>
      </c>
      <c r="BL1785" s="20">
        <f t="shared" si="5460"/>
        <v>0</v>
      </c>
      <c r="BM1785" s="20">
        <f t="shared" si="5456"/>
        <v>8433.0840000000007</v>
      </c>
      <c r="BN1785" s="20">
        <f t="shared" si="5457"/>
        <v>14078.751999999999</v>
      </c>
      <c r="BO1785" s="20">
        <f t="shared" si="5460"/>
        <v>0</v>
      </c>
      <c r="BP1785" s="20">
        <f t="shared" si="5460"/>
        <v>0</v>
      </c>
      <c r="BQ1785" s="20">
        <f t="shared" si="5460"/>
        <v>0</v>
      </c>
      <c r="BR1785" s="20">
        <f t="shared" si="5186"/>
        <v>8433.0840000000007</v>
      </c>
      <c r="BS1785" s="20">
        <f t="shared" si="5187"/>
        <v>14078.751999999999</v>
      </c>
      <c r="BT1785" s="20">
        <f t="shared" si="5188"/>
        <v>14078.751999999999</v>
      </c>
      <c r="BU1785" s="20">
        <f t="shared" si="5460"/>
        <v>0</v>
      </c>
      <c r="BV1785" s="20">
        <f t="shared" si="5189"/>
        <v>8433.0840000000007</v>
      </c>
      <c r="BW1785" s="20">
        <f t="shared" si="5460"/>
        <v>0</v>
      </c>
      <c r="BX1785" s="20">
        <f t="shared" si="5460"/>
        <v>0</v>
      </c>
      <c r="BY1785" s="20">
        <f t="shared" si="5269"/>
        <v>8433.0840000000007</v>
      </c>
      <c r="BZ1785" s="20">
        <f t="shared" si="5270"/>
        <v>14078.751999999999</v>
      </c>
      <c r="CA1785" s="20">
        <f t="shared" si="5460"/>
        <v>0</v>
      </c>
      <c r="CB1785" s="20">
        <f t="shared" si="5271"/>
        <v>8433.0840000000007</v>
      </c>
      <c r="CC1785" s="20">
        <f t="shared" si="5460"/>
        <v>0</v>
      </c>
      <c r="CD1785" s="20">
        <f t="shared" si="5246"/>
        <v>8433.0840000000007</v>
      </c>
      <c r="CE1785" s="20">
        <f t="shared" si="5460"/>
        <v>0</v>
      </c>
    </row>
    <row r="1786" spans="1:83" x14ac:dyDescent="0.25">
      <c r="A1786" s="10" t="s">
        <v>1183</v>
      </c>
      <c r="B1786" s="19">
        <v>620</v>
      </c>
      <c r="C1786" s="10"/>
      <c r="D1786" s="10"/>
      <c r="E1786" s="25" t="s">
        <v>616</v>
      </c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>
        <f t="shared" si="5459"/>
        <v>0</v>
      </c>
      <c r="AH1786" s="20">
        <f t="shared" si="5459"/>
        <v>0</v>
      </c>
      <c r="AI1786" s="20"/>
      <c r="AJ1786" s="20">
        <f t="shared" si="5460"/>
        <v>0</v>
      </c>
      <c r="AK1786" s="20">
        <f t="shared" si="5460"/>
        <v>10549.36</v>
      </c>
      <c r="AL1786" s="20">
        <f t="shared" si="5460"/>
        <v>17621.099999999999</v>
      </c>
      <c r="AM1786" s="20">
        <f t="shared" si="5460"/>
        <v>17621.099999999999</v>
      </c>
      <c r="AN1786" s="20">
        <f t="shared" si="5410"/>
        <v>10549.36</v>
      </c>
      <c r="AO1786" s="20">
        <f t="shared" si="5411"/>
        <v>17621.099999999999</v>
      </c>
      <c r="AP1786" s="20">
        <f t="shared" si="5412"/>
        <v>17621.099999999999</v>
      </c>
      <c r="AQ1786" s="20">
        <f t="shared" si="5460"/>
        <v>-2116.2759999999998</v>
      </c>
      <c r="AR1786" s="20">
        <f t="shared" si="5460"/>
        <v>-3542.348</v>
      </c>
      <c r="AS1786" s="20">
        <f t="shared" si="5460"/>
        <v>-3542.348</v>
      </c>
      <c r="AT1786" s="20">
        <f t="shared" si="5413"/>
        <v>8433.0840000000007</v>
      </c>
      <c r="AU1786" s="20">
        <f t="shared" si="5414"/>
        <v>14078.751999999999</v>
      </c>
      <c r="AV1786" s="20">
        <f t="shared" si="5415"/>
        <v>14078.751999999999</v>
      </c>
      <c r="AW1786" s="20">
        <f t="shared" si="5460"/>
        <v>0</v>
      </c>
      <c r="AX1786" s="20">
        <f t="shared" si="5460"/>
        <v>0</v>
      </c>
      <c r="AY1786" s="20">
        <f t="shared" si="5460"/>
        <v>0</v>
      </c>
      <c r="AZ1786" s="20">
        <f t="shared" si="5243"/>
        <v>8433.0840000000007</v>
      </c>
      <c r="BA1786" s="20">
        <f t="shared" si="5244"/>
        <v>14078.751999999999</v>
      </c>
      <c r="BB1786" s="20">
        <f t="shared" si="5245"/>
        <v>14078.751999999999</v>
      </c>
      <c r="BC1786" s="20">
        <f t="shared" si="5460"/>
        <v>0</v>
      </c>
      <c r="BD1786" s="20">
        <f t="shared" si="5225"/>
        <v>8433.0840000000007</v>
      </c>
      <c r="BE1786" s="20">
        <f t="shared" si="5460"/>
        <v>0</v>
      </c>
      <c r="BF1786" s="20">
        <f t="shared" si="5460"/>
        <v>0</v>
      </c>
      <c r="BG1786" s="20">
        <f t="shared" si="5460"/>
        <v>0</v>
      </c>
      <c r="BH1786" s="20">
        <f t="shared" si="5453"/>
        <v>8433.0840000000007</v>
      </c>
      <c r="BI1786" s="20">
        <f t="shared" si="5454"/>
        <v>14078.751999999999</v>
      </c>
      <c r="BJ1786" s="20">
        <f t="shared" si="5455"/>
        <v>14078.751999999999</v>
      </c>
      <c r="BK1786" s="20">
        <f t="shared" si="5460"/>
        <v>0</v>
      </c>
      <c r="BL1786" s="20">
        <f t="shared" si="5460"/>
        <v>0</v>
      </c>
      <c r="BM1786" s="20">
        <f t="shared" si="5456"/>
        <v>8433.0840000000007</v>
      </c>
      <c r="BN1786" s="20">
        <f t="shared" si="5457"/>
        <v>14078.751999999999</v>
      </c>
      <c r="BO1786" s="20">
        <f t="shared" si="5460"/>
        <v>0</v>
      </c>
      <c r="BP1786" s="20">
        <f t="shared" si="5460"/>
        <v>0</v>
      </c>
      <c r="BQ1786" s="20">
        <f t="shared" si="5460"/>
        <v>0</v>
      </c>
      <c r="BR1786" s="20">
        <f t="shared" si="5186"/>
        <v>8433.0840000000007</v>
      </c>
      <c r="BS1786" s="20">
        <f t="shared" si="5187"/>
        <v>14078.751999999999</v>
      </c>
      <c r="BT1786" s="20">
        <f t="shared" si="5188"/>
        <v>14078.751999999999</v>
      </c>
      <c r="BU1786" s="20">
        <f t="shared" si="5460"/>
        <v>0</v>
      </c>
      <c r="BV1786" s="20">
        <f t="shared" si="5189"/>
        <v>8433.0840000000007</v>
      </c>
      <c r="BW1786" s="20">
        <f t="shared" si="5460"/>
        <v>0</v>
      </c>
      <c r="BX1786" s="20">
        <f t="shared" si="5460"/>
        <v>0</v>
      </c>
      <c r="BY1786" s="20">
        <f t="shared" si="5269"/>
        <v>8433.0840000000007</v>
      </c>
      <c r="BZ1786" s="20">
        <f t="shared" si="5270"/>
        <v>14078.751999999999</v>
      </c>
      <c r="CA1786" s="20">
        <f t="shared" si="5460"/>
        <v>0</v>
      </c>
      <c r="CB1786" s="20">
        <f t="shared" si="5271"/>
        <v>8433.0840000000007</v>
      </c>
      <c r="CC1786" s="20">
        <f t="shared" si="5460"/>
        <v>0</v>
      </c>
      <c r="CD1786" s="20">
        <f t="shared" si="5246"/>
        <v>8433.0840000000007</v>
      </c>
      <c r="CE1786" s="20">
        <f t="shared" si="5460"/>
        <v>0</v>
      </c>
    </row>
    <row r="1787" spans="1:83" x14ac:dyDescent="0.25">
      <c r="A1787" s="10" t="s">
        <v>1183</v>
      </c>
      <c r="B1787" s="19">
        <v>620</v>
      </c>
      <c r="C1787" s="10" t="s">
        <v>338</v>
      </c>
      <c r="D1787" s="10" t="s">
        <v>332</v>
      </c>
      <c r="E1787" s="25" t="s">
        <v>586</v>
      </c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>
        <v>0</v>
      </c>
      <c r="AH1787" s="20">
        <v>0</v>
      </c>
      <c r="AI1787" s="20"/>
      <c r="AJ1787" s="20">
        <v>0</v>
      </c>
      <c r="AK1787" s="20">
        <v>10549.36</v>
      </c>
      <c r="AL1787" s="20">
        <v>17621.099999999999</v>
      </c>
      <c r="AM1787" s="20">
        <v>17621.099999999999</v>
      </c>
      <c r="AN1787" s="20">
        <f t="shared" si="5410"/>
        <v>10549.36</v>
      </c>
      <c r="AO1787" s="20">
        <f t="shared" si="5411"/>
        <v>17621.099999999999</v>
      </c>
      <c r="AP1787" s="20">
        <f t="shared" si="5412"/>
        <v>17621.099999999999</v>
      </c>
      <c r="AQ1787" s="20">
        <v>-2116.2759999999998</v>
      </c>
      <c r="AR1787" s="20">
        <v>-3542.348</v>
      </c>
      <c r="AS1787" s="20">
        <v>-3542.348</v>
      </c>
      <c r="AT1787" s="20">
        <f t="shared" si="5413"/>
        <v>8433.0840000000007</v>
      </c>
      <c r="AU1787" s="20">
        <f t="shared" si="5414"/>
        <v>14078.751999999999</v>
      </c>
      <c r="AV1787" s="20">
        <f t="shared" si="5415"/>
        <v>14078.751999999999</v>
      </c>
      <c r="AW1787" s="20"/>
      <c r="AX1787" s="20"/>
      <c r="AY1787" s="20"/>
      <c r="AZ1787" s="20">
        <f t="shared" si="5243"/>
        <v>8433.0840000000007</v>
      </c>
      <c r="BA1787" s="20">
        <f t="shared" si="5244"/>
        <v>14078.751999999999</v>
      </c>
      <c r="BB1787" s="20">
        <f t="shared" si="5245"/>
        <v>14078.751999999999</v>
      </c>
      <c r="BC1787" s="20"/>
      <c r="BD1787" s="20">
        <f t="shared" si="5225"/>
        <v>8433.0840000000007</v>
      </c>
      <c r="BE1787" s="20"/>
      <c r="BF1787" s="20"/>
      <c r="BG1787" s="20"/>
      <c r="BH1787" s="20">
        <f t="shared" si="5453"/>
        <v>8433.0840000000007</v>
      </c>
      <c r="BI1787" s="20">
        <f t="shared" si="5454"/>
        <v>14078.751999999999</v>
      </c>
      <c r="BJ1787" s="20">
        <f t="shared" si="5455"/>
        <v>14078.751999999999</v>
      </c>
      <c r="BK1787" s="20"/>
      <c r="BL1787" s="20"/>
      <c r="BM1787" s="20">
        <f t="shared" si="5456"/>
        <v>8433.0840000000007</v>
      </c>
      <c r="BN1787" s="20">
        <f t="shared" si="5457"/>
        <v>14078.751999999999</v>
      </c>
      <c r="BO1787" s="20"/>
      <c r="BP1787" s="20"/>
      <c r="BQ1787" s="20"/>
      <c r="BR1787" s="20">
        <f t="shared" si="5186"/>
        <v>8433.0840000000007</v>
      </c>
      <c r="BS1787" s="20">
        <f t="shared" si="5187"/>
        <v>14078.751999999999</v>
      </c>
      <c r="BT1787" s="20">
        <f t="shared" si="5188"/>
        <v>14078.751999999999</v>
      </c>
      <c r="BU1787" s="20"/>
      <c r="BV1787" s="20">
        <f t="shared" si="5189"/>
        <v>8433.0840000000007</v>
      </c>
      <c r="BW1787" s="20"/>
      <c r="BX1787" s="20"/>
      <c r="BY1787" s="20">
        <f t="shared" si="5269"/>
        <v>8433.0840000000007</v>
      </c>
      <c r="BZ1787" s="20">
        <f t="shared" si="5270"/>
        <v>14078.751999999999</v>
      </c>
      <c r="CA1787" s="20"/>
      <c r="CB1787" s="20">
        <f t="shared" si="5271"/>
        <v>8433.0840000000007</v>
      </c>
      <c r="CC1787" s="20"/>
      <c r="CD1787" s="20">
        <f t="shared" si="5246"/>
        <v>8433.0840000000007</v>
      </c>
      <c r="CE1787" s="20"/>
    </row>
    <row r="1788" spans="1:83" ht="31.5" x14ac:dyDescent="0.25">
      <c r="A1788" s="10" t="s">
        <v>1259</v>
      </c>
      <c r="B1788" s="19"/>
      <c r="C1788" s="10"/>
      <c r="D1788" s="10"/>
      <c r="E1788" s="25" t="s">
        <v>1277</v>
      </c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>
        <f>BJ1789</f>
        <v>0</v>
      </c>
      <c r="BK1788" s="20"/>
      <c r="BL1788" s="20"/>
      <c r="BM1788" s="20">
        <f t="shared" ref="BM1788:CE1790" si="5461">BM1789</f>
        <v>0</v>
      </c>
      <c r="BN1788" s="20">
        <f t="shared" si="5461"/>
        <v>0</v>
      </c>
      <c r="BO1788" s="20">
        <f t="shared" si="5461"/>
        <v>500.00099999999998</v>
      </c>
      <c r="BP1788" s="20">
        <f t="shared" si="5461"/>
        <v>0</v>
      </c>
      <c r="BQ1788" s="20">
        <f t="shared" si="5461"/>
        <v>0</v>
      </c>
      <c r="BR1788" s="20">
        <f t="shared" si="5186"/>
        <v>500.00099999999998</v>
      </c>
      <c r="BS1788" s="20">
        <f t="shared" si="5187"/>
        <v>0</v>
      </c>
      <c r="BT1788" s="20">
        <f t="shared" si="5188"/>
        <v>0</v>
      </c>
      <c r="BU1788" s="20">
        <f t="shared" si="5461"/>
        <v>0</v>
      </c>
      <c r="BV1788" s="20">
        <f t="shared" si="5189"/>
        <v>500.00099999999998</v>
      </c>
      <c r="BW1788" s="20">
        <f t="shared" si="5461"/>
        <v>0</v>
      </c>
      <c r="BX1788" s="20">
        <f t="shared" si="5461"/>
        <v>0</v>
      </c>
      <c r="BY1788" s="20">
        <f t="shared" si="5269"/>
        <v>500.00099999999998</v>
      </c>
      <c r="BZ1788" s="20">
        <f t="shared" si="5270"/>
        <v>0</v>
      </c>
      <c r="CA1788" s="20">
        <f t="shared" si="5461"/>
        <v>0</v>
      </c>
      <c r="CB1788" s="20">
        <f t="shared" si="5271"/>
        <v>500.00099999999998</v>
      </c>
      <c r="CC1788" s="20">
        <f t="shared" si="5461"/>
        <v>0</v>
      </c>
      <c r="CD1788" s="20">
        <f t="shared" si="5246"/>
        <v>500.00099999999998</v>
      </c>
      <c r="CE1788" s="20">
        <f t="shared" si="5461"/>
        <v>0</v>
      </c>
    </row>
    <row r="1789" spans="1:83" ht="47.25" x14ac:dyDescent="0.25">
      <c r="A1789" s="10" t="s">
        <v>1259</v>
      </c>
      <c r="B1789" s="19">
        <v>600</v>
      </c>
      <c r="C1789" s="10"/>
      <c r="D1789" s="10"/>
      <c r="E1789" s="25" t="s">
        <v>614</v>
      </c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>
        <f>BJ1790</f>
        <v>0</v>
      </c>
      <c r="BK1789" s="20"/>
      <c r="BL1789" s="20"/>
      <c r="BM1789" s="20">
        <f t="shared" si="5461"/>
        <v>0</v>
      </c>
      <c r="BN1789" s="20">
        <f t="shared" si="5461"/>
        <v>0</v>
      </c>
      <c r="BO1789" s="20">
        <f t="shared" si="5461"/>
        <v>500.00099999999998</v>
      </c>
      <c r="BP1789" s="20">
        <f t="shared" si="5461"/>
        <v>0</v>
      </c>
      <c r="BQ1789" s="20">
        <f t="shared" si="5461"/>
        <v>0</v>
      </c>
      <c r="BR1789" s="20">
        <f t="shared" si="5186"/>
        <v>500.00099999999998</v>
      </c>
      <c r="BS1789" s="20">
        <f t="shared" si="5187"/>
        <v>0</v>
      </c>
      <c r="BT1789" s="20">
        <f t="shared" si="5188"/>
        <v>0</v>
      </c>
      <c r="BU1789" s="20">
        <f t="shared" si="5461"/>
        <v>0</v>
      </c>
      <c r="BV1789" s="20">
        <f t="shared" si="5189"/>
        <v>500.00099999999998</v>
      </c>
      <c r="BW1789" s="20">
        <f t="shared" si="5461"/>
        <v>0</v>
      </c>
      <c r="BX1789" s="20">
        <f t="shared" si="5461"/>
        <v>0</v>
      </c>
      <c r="BY1789" s="20">
        <f t="shared" si="5269"/>
        <v>500.00099999999998</v>
      </c>
      <c r="BZ1789" s="20">
        <f t="shared" si="5270"/>
        <v>0</v>
      </c>
      <c r="CA1789" s="20">
        <f t="shared" si="5461"/>
        <v>0</v>
      </c>
      <c r="CB1789" s="20">
        <f t="shared" si="5271"/>
        <v>500.00099999999998</v>
      </c>
      <c r="CC1789" s="20">
        <f t="shared" si="5461"/>
        <v>0</v>
      </c>
      <c r="CD1789" s="20">
        <f t="shared" si="5246"/>
        <v>500.00099999999998</v>
      </c>
      <c r="CE1789" s="20">
        <f t="shared" si="5461"/>
        <v>0</v>
      </c>
    </row>
    <row r="1790" spans="1:83" x14ac:dyDescent="0.25">
      <c r="A1790" s="10" t="s">
        <v>1259</v>
      </c>
      <c r="B1790" s="19">
        <v>620</v>
      </c>
      <c r="C1790" s="10"/>
      <c r="D1790" s="10"/>
      <c r="E1790" s="25" t="s">
        <v>616</v>
      </c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>
        <f>BJ1791</f>
        <v>0</v>
      </c>
      <c r="BK1790" s="20"/>
      <c r="BL1790" s="20"/>
      <c r="BM1790" s="20">
        <f t="shared" si="5461"/>
        <v>0</v>
      </c>
      <c r="BN1790" s="20">
        <f t="shared" si="5461"/>
        <v>0</v>
      </c>
      <c r="BO1790" s="20">
        <f t="shared" si="5461"/>
        <v>500.00099999999998</v>
      </c>
      <c r="BP1790" s="20">
        <f t="shared" si="5461"/>
        <v>0</v>
      </c>
      <c r="BQ1790" s="20">
        <f t="shared" si="5461"/>
        <v>0</v>
      </c>
      <c r="BR1790" s="20">
        <f t="shared" si="5186"/>
        <v>500.00099999999998</v>
      </c>
      <c r="BS1790" s="20">
        <f t="shared" si="5187"/>
        <v>0</v>
      </c>
      <c r="BT1790" s="20">
        <f t="shared" si="5188"/>
        <v>0</v>
      </c>
      <c r="BU1790" s="20">
        <f t="shared" si="5461"/>
        <v>0</v>
      </c>
      <c r="BV1790" s="20">
        <f t="shared" si="5189"/>
        <v>500.00099999999998</v>
      </c>
      <c r="BW1790" s="20">
        <f t="shared" si="5461"/>
        <v>0</v>
      </c>
      <c r="BX1790" s="20">
        <f t="shared" si="5461"/>
        <v>0</v>
      </c>
      <c r="BY1790" s="20">
        <f t="shared" si="5269"/>
        <v>500.00099999999998</v>
      </c>
      <c r="BZ1790" s="20">
        <f t="shared" si="5270"/>
        <v>0</v>
      </c>
      <c r="CA1790" s="20">
        <f t="shared" si="5461"/>
        <v>0</v>
      </c>
      <c r="CB1790" s="20">
        <f t="shared" si="5271"/>
        <v>500.00099999999998</v>
      </c>
      <c r="CC1790" s="20">
        <f t="shared" si="5461"/>
        <v>0</v>
      </c>
      <c r="CD1790" s="20">
        <f t="shared" si="5246"/>
        <v>500.00099999999998</v>
      </c>
      <c r="CE1790" s="20">
        <f t="shared" si="5461"/>
        <v>0</v>
      </c>
    </row>
    <row r="1791" spans="1:83" x14ac:dyDescent="0.25">
      <c r="A1791" s="10" t="s">
        <v>1259</v>
      </c>
      <c r="B1791" s="19">
        <v>620</v>
      </c>
      <c r="C1791" s="10" t="s">
        <v>338</v>
      </c>
      <c r="D1791" s="10" t="s">
        <v>332</v>
      </c>
      <c r="E1791" s="25" t="s">
        <v>586</v>
      </c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>
        <v>0</v>
      </c>
      <c r="BK1791" s="20"/>
      <c r="BL1791" s="20"/>
      <c r="BM1791" s="20">
        <v>0</v>
      </c>
      <c r="BN1791" s="20">
        <v>0</v>
      </c>
      <c r="BO1791" s="20">
        <v>500.00099999999998</v>
      </c>
      <c r="BP1791" s="20"/>
      <c r="BQ1791" s="20"/>
      <c r="BR1791" s="20">
        <f t="shared" si="5186"/>
        <v>500.00099999999998</v>
      </c>
      <c r="BS1791" s="20">
        <f t="shared" si="5187"/>
        <v>0</v>
      </c>
      <c r="BT1791" s="20">
        <f t="shared" si="5188"/>
        <v>0</v>
      </c>
      <c r="BU1791" s="20"/>
      <c r="BV1791" s="20">
        <f t="shared" si="5189"/>
        <v>500.00099999999998</v>
      </c>
      <c r="BW1791" s="20"/>
      <c r="BX1791" s="20"/>
      <c r="BY1791" s="20">
        <f t="shared" si="5269"/>
        <v>500.00099999999998</v>
      </c>
      <c r="BZ1791" s="20">
        <f t="shared" si="5270"/>
        <v>0</v>
      </c>
      <c r="CA1791" s="20"/>
      <c r="CB1791" s="20">
        <f t="shared" si="5271"/>
        <v>500.00099999999998</v>
      </c>
      <c r="CC1791" s="20"/>
      <c r="CD1791" s="20">
        <f t="shared" si="5246"/>
        <v>500.00099999999998</v>
      </c>
      <c r="CE1791" s="20"/>
    </row>
    <row r="1792" spans="1:83" ht="78.75" x14ac:dyDescent="0.25">
      <c r="A1792" s="10" t="s">
        <v>1323</v>
      </c>
      <c r="B1792" s="19"/>
      <c r="C1792" s="10"/>
      <c r="D1792" s="10"/>
      <c r="E1792" s="25" t="s">
        <v>1325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>
        <f>CB1793</f>
        <v>0</v>
      </c>
      <c r="CC1792" s="20">
        <f t="shared" ref="CC1792:CE1794" si="5462">CC1793</f>
        <v>13433.593000000001</v>
      </c>
      <c r="CD1792" s="20">
        <f t="shared" si="5246"/>
        <v>13433.593000000001</v>
      </c>
      <c r="CE1792" s="20">
        <f t="shared" si="5462"/>
        <v>0</v>
      </c>
    </row>
    <row r="1793" spans="1:84" ht="47.25" x14ac:dyDescent="0.25">
      <c r="A1793" s="10" t="s">
        <v>1323</v>
      </c>
      <c r="B1793" s="19">
        <v>600</v>
      </c>
      <c r="C1793" s="10"/>
      <c r="D1793" s="10"/>
      <c r="E1793" s="25" t="s">
        <v>614</v>
      </c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>
        <f>CB1794</f>
        <v>0</v>
      </c>
      <c r="CC1793" s="20">
        <f t="shared" si="5462"/>
        <v>13433.593000000001</v>
      </c>
      <c r="CD1793" s="20">
        <f t="shared" si="5246"/>
        <v>13433.593000000001</v>
      </c>
      <c r="CE1793" s="20">
        <f t="shared" si="5462"/>
        <v>0</v>
      </c>
    </row>
    <row r="1794" spans="1:84" x14ac:dyDescent="0.25">
      <c r="A1794" s="10" t="s">
        <v>1323</v>
      </c>
      <c r="B1794" s="19">
        <v>620</v>
      </c>
      <c r="C1794" s="10"/>
      <c r="D1794" s="10"/>
      <c r="E1794" s="25" t="s">
        <v>616</v>
      </c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>
        <f>CB1795</f>
        <v>0</v>
      </c>
      <c r="CC1794" s="20">
        <f t="shared" si="5462"/>
        <v>13433.593000000001</v>
      </c>
      <c r="CD1794" s="20">
        <f t="shared" si="5246"/>
        <v>13433.593000000001</v>
      </c>
      <c r="CE1794" s="20">
        <f t="shared" si="5462"/>
        <v>0</v>
      </c>
    </row>
    <row r="1795" spans="1:84" x14ac:dyDescent="0.25">
      <c r="A1795" s="10" t="s">
        <v>1323</v>
      </c>
      <c r="B1795" s="19">
        <v>620</v>
      </c>
      <c r="C1795" s="10" t="s">
        <v>338</v>
      </c>
      <c r="D1795" s="10" t="s">
        <v>332</v>
      </c>
      <c r="E1795" s="25" t="s">
        <v>586</v>
      </c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>
        <v>0</v>
      </c>
      <c r="CC1795" s="20">
        <v>13433.593000000001</v>
      </c>
      <c r="CD1795" s="20">
        <f t="shared" si="5246"/>
        <v>13433.593000000001</v>
      </c>
      <c r="CE1795" s="20"/>
    </row>
    <row r="1796" spans="1:84" ht="47.25" x14ac:dyDescent="0.25">
      <c r="A1796" s="10" t="s">
        <v>1097</v>
      </c>
      <c r="B1796" s="19"/>
      <c r="C1796" s="10"/>
      <c r="D1796" s="10"/>
      <c r="E1796" s="25" t="s">
        <v>1109</v>
      </c>
      <c r="F1796" s="20">
        <f>F1797+F1800</f>
        <v>0</v>
      </c>
      <c r="G1796" s="20">
        <f t="shared" ref="G1796:L1796" si="5463">G1797+G1800</f>
        <v>0</v>
      </c>
      <c r="H1796" s="20">
        <f t="shared" si="5463"/>
        <v>0</v>
      </c>
      <c r="I1796" s="20">
        <f t="shared" si="5463"/>
        <v>14484.300000000001</v>
      </c>
      <c r="J1796" s="20">
        <f t="shared" si="5463"/>
        <v>14864.6</v>
      </c>
      <c r="K1796" s="20">
        <f t="shared" si="5463"/>
        <v>15194.900000000001</v>
      </c>
      <c r="L1796" s="20">
        <f t="shared" si="5463"/>
        <v>14484.300000000001</v>
      </c>
      <c r="M1796" s="20">
        <f t="shared" ref="M1796:M1797" si="5464">G1796+J1796</f>
        <v>14864.6</v>
      </c>
      <c r="N1796" s="20">
        <f t="shared" ref="N1796:N1797" si="5465">H1796+K1796</f>
        <v>15194.900000000001</v>
      </c>
      <c r="O1796" s="20">
        <f t="shared" ref="O1796:Q1796" si="5466">O1797+O1800</f>
        <v>0</v>
      </c>
      <c r="P1796" s="20">
        <f t="shared" si="5466"/>
        <v>0</v>
      </c>
      <c r="Q1796" s="20">
        <f t="shared" si="5466"/>
        <v>0</v>
      </c>
      <c r="R1796" s="20">
        <f t="shared" si="5419"/>
        <v>14484.300000000001</v>
      </c>
      <c r="S1796" s="20">
        <f t="shared" si="5420"/>
        <v>14864.6</v>
      </c>
      <c r="T1796" s="20">
        <f t="shared" si="5421"/>
        <v>15194.900000000001</v>
      </c>
      <c r="U1796" s="20">
        <f t="shared" ref="U1796:CE1796" si="5467">U1797+U1800</f>
        <v>0</v>
      </c>
      <c r="V1796" s="20">
        <f t="shared" si="5349"/>
        <v>14484.300000000001</v>
      </c>
      <c r="W1796" s="20">
        <f t="shared" ref="W1796:Y1796" si="5468">W1797+W1800</f>
        <v>0</v>
      </c>
      <c r="X1796" s="20">
        <f t="shared" si="5468"/>
        <v>0</v>
      </c>
      <c r="Y1796" s="20">
        <f t="shared" si="5468"/>
        <v>0</v>
      </c>
      <c r="Z1796" s="20">
        <f t="shared" si="5312"/>
        <v>14484.300000000001</v>
      </c>
      <c r="AA1796" s="20">
        <f t="shared" si="5313"/>
        <v>14864.6</v>
      </c>
      <c r="AB1796" s="20">
        <f t="shared" si="5314"/>
        <v>15194.900000000001</v>
      </c>
      <c r="AC1796" s="20">
        <f t="shared" ref="AC1796:AE1796" si="5469">AC1797+AC1800</f>
        <v>0</v>
      </c>
      <c r="AD1796" s="20">
        <f t="shared" si="5469"/>
        <v>0</v>
      </c>
      <c r="AE1796" s="20">
        <f t="shared" si="5469"/>
        <v>0</v>
      </c>
      <c r="AF1796" s="20">
        <f t="shared" si="5247"/>
        <v>14484.300000000001</v>
      </c>
      <c r="AG1796" s="20">
        <f t="shared" si="5248"/>
        <v>14864.6</v>
      </c>
      <c r="AH1796" s="20">
        <f t="shared" si="5249"/>
        <v>15194.900000000001</v>
      </c>
      <c r="AI1796" s="20">
        <f t="shared" ref="AI1796" si="5470">AI1797+AI1800</f>
        <v>0</v>
      </c>
      <c r="AJ1796" s="20">
        <f t="shared" si="5250"/>
        <v>14484.300000000001</v>
      </c>
      <c r="AK1796" s="20">
        <f t="shared" ref="AK1796:AM1796" si="5471">AK1797+AK1800</f>
        <v>0</v>
      </c>
      <c r="AL1796" s="20">
        <f t="shared" si="5471"/>
        <v>0</v>
      </c>
      <c r="AM1796" s="20">
        <f t="shared" si="5471"/>
        <v>0</v>
      </c>
      <c r="AN1796" s="20">
        <f t="shared" si="5410"/>
        <v>14484.300000000001</v>
      </c>
      <c r="AO1796" s="20">
        <f t="shared" si="5411"/>
        <v>14864.6</v>
      </c>
      <c r="AP1796" s="20">
        <f t="shared" si="5412"/>
        <v>15194.900000000001</v>
      </c>
      <c r="AQ1796" s="20">
        <f t="shared" ref="AQ1796:AS1796" si="5472">AQ1797+AQ1800</f>
        <v>0</v>
      </c>
      <c r="AR1796" s="20">
        <f t="shared" si="5472"/>
        <v>0</v>
      </c>
      <c r="AS1796" s="20">
        <f t="shared" si="5472"/>
        <v>0</v>
      </c>
      <c r="AT1796" s="20">
        <f t="shared" si="5413"/>
        <v>14484.300000000001</v>
      </c>
      <c r="AU1796" s="20">
        <f t="shared" si="5414"/>
        <v>14864.6</v>
      </c>
      <c r="AV1796" s="20">
        <f t="shared" si="5415"/>
        <v>15194.900000000001</v>
      </c>
      <c r="AW1796" s="20">
        <f t="shared" ref="AW1796:AY1796" si="5473">AW1797+AW1800</f>
        <v>0</v>
      </c>
      <c r="AX1796" s="20">
        <f t="shared" si="5473"/>
        <v>0</v>
      </c>
      <c r="AY1796" s="20">
        <f t="shared" si="5473"/>
        <v>0</v>
      </c>
      <c r="AZ1796" s="20">
        <f t="shared" si="5243"/>
        <v>14484.300000000001</v>
      </c>
      <c r="BA1796" s="20">
        <f t="shared" si="5244"/>
        <v>14864.6</v>
      </c>
      <c r="BB1796" s="20">
        <f t="shared" si="5245"/>
        <v>15194.900000000001</v>
      </c>
      <c r="BC1796" s="20">
        <f t="shared" ref="BC1796" si="5474">BC1797+BC1800</f>
        <v>0</v>
      </c>
      <c r="BD1796" s="20">
        <f t="shared" si="5225"/>
        <v>14484.300000000001</v>
      </c>
      <c r="BE1796" s="20">
        <f t="shared" ref="BE1796:BG1796" si="5475">BE1797+BE1800</f>
        <v>0</v>
      </c>
      <c r="BF1796" s="20">
        <f t="shared" si="5475"/>
        <v>0</v>
      </c>
      <c r="BG1796" s="20">
        <f t="shared" si="5475"/>
        <v>0</v>
      </c>
      <c r="BH1796" s="20">
        <f t="shared" si="5453"/>
        <v>14484.300000000001</v>
      </c>
      <c r="BI1796" s="20">
        <f t="shared" si="5454"/>
        <v>14864.6</v>
      </c>
      <c r="BJ1796" s="20">
        <f t="shared" si="5455"/>
        <v>15194.900000000001</v>
      </c>
      <c r="BK1796" s="20">
        <f t="shared" ref="BK1796:BL1796" si="5476">BK1797+BK1800</f>
        <v>0</v>
      </c>
      <c r="BL1796" s="20">
        <f t="shared" si="5476"/>
        <v>0</v>
      </c>
      <c r="BM1796" s="20">
        <f t="shared" si="5456"/>
        <v>14484.300000000001</v>
      </c>
      <c r="BN1796" s="20">
        <f t="shared" si="5457"/>
        <v>14864.6</v>
      </c>
      <c r="BO1796" s="20">
        <f t="shared" ref="BO1796:BQ1796" si="5477">BO1797+BO1800</f>
        <v>0</v>
      </c>
      <c r="BP1796" s="20">
        <f t="shared" si="5477"/>
        <v>0</v>
      </c>
      <c r="BQ1796" s="20">
        <f t="shared" si="5477"/>
        <v>0</v>
      </c>
      <c r="BR1796" s="20">
        <f t="shared" si="5186"/>
        <v>14484.300000000001</v>
      </c>
      <c r="BS1796" s="20">
        <f t="shared" si="5187"/>
        <v>14864.6</v>
      </c>
      <c r="BT1796" s="20">
        <f t="shared" si="5188"/>
        <v>15194.900000000001</v>
      </c>
      <c r="BU1796" s="20">
        <f t="shared" ref="BU1796" si="5478">BU1797+BU1800</f>
        <v>0</v>
      </c>
      <c r="BV1796" s="20">
        <f t="shared" si="5189"/>
        <v>14484.300000000001</v>
      </c>
      <c r="BW1796" s="20">
        <f t="shared" ref="BW1796:BX1796" si="5479">BW1797+BW1800</f>
        <v>0</v>
      </c>
      <c r="BX1796" s="20">
        <f t="shared" si="5479"/>
        <v>0</v>
      </c>
      <c r="BY1796" s="20">
        <f t="shared" si="5269"/>
        <v>14484.300000000001</v>
      </c>
      <c r="BZ1796" s="20">
        <f t="shared" si="5270"/>
        <v>14864.6</v>
      </c>
      <c r="CA1796" s="20">
        <f t="shared" ref="CA1796" si="5480">CA1797+CA1800</f>
        <v>0</v>
      </c>
      <c r="CB1796" s="20">
        <f t="shared" si="5271"/>
        <v>14484.300000000001</v>
      </c>
      <c r="CC1796" s="20">
        <f t="shared" ref="CC1796" si="5481">CC1797+CC1800</f>
        <v>0</v>
      </c>
      <c r="CD1796" s="20">
        <f t="shared" si="5246"/>
        <v>14484.300000000001</v>
      </c>
      <c r="CE1796" s="20">
        <f t="shared" si="5467"/>
        <v>0</v>
      </c>
    </row>
    <row r="1797" spans="1:84" ht="94.5" x14ac:dyDescent="0.25">
      <c r="A1797" s="10" t="s">
        <v>1097</v>
      </c>
      <c r="B1797" s="19">
        <v>100</v>
      </c>
      <c r="C1797" s="10"/>
      <c r="D1797" s="10"/>
      <c r="E1797" s="25" t="s">
        <v>599</v>
      </c>
      <c r="F1797" s="20">
        <f>F1798</f>
        <v>0</v>
      </c>
      <c r="G1797" s="20">
        <f t="shared" ref="G1797:K1798" si="5482">G1798</f>
        <v>0</v>
      </c>
      <c r="H1797" s="20">
        <f t="shared" si="5482"/>
        <v>0</v>
      </c>
      <c r="I1797" s="20">
        <f t="shared" si="5482"/>
        <v>196.2</v>
      </c>
      <c r="J1797" s="20">
        <f t="shared" si="5482"/>
        <v>196.2</v>
      </c>
      <c r="K1797" s="20">
        <f t="shared" si="5482"/>
        <v>196.2</v>
      </c>
      <c r="L1797" s="20">
        <f t="shared" ref="L1797" si="5483">F1797+I1797</f>
        <v>196.2</v>
      </c>
      <c r="M1797" s="20">
        <f t="shared" si="5464"/>
        <v>196.2</v>
      </c>
      <c r="N1797" s="20">
        <f t="shared" si="5465"/>
        <v>196.2</v>
      </c>
      <c r="O1797" s="20">
        <f t="shared" ref="O1797:Q1798" si="5484">O1798</f>
        <v>0</v>
      </c>
      <c r="P1797" s="20">
        <f t="shared" si="5484"/>
        <v>0</v>
      </c>
      <c r="Q1797" s="20">
        <f t="shared" si="5484"/>
        <v>0</v>
      </c>
      <c r="R1797" s="20">
        <f t="shared" si="5419"/>
        <v>196.2</v>
      </c>
      <c r="S1797" s="20">
        <f t="shared" si="5420"/>
        <v>196.2</v>
      </c>
      <c r="T1797" s="20">
        <f t="shared" si="5421"/>
        <v>196.2</v>
      </c>
      <c r="U1797" s="20">
        <f t="shared" ref="U1797:CE1798" si="5485">U1798</f>
        <v>0</v>
      </c>
      <c r="V1797" s="20">
        <f t="shared" si="5349"/>
        <v>196.2</v>
      </c>
      <c r="W1797" s="20">
        <f t="shared" si="5485"/>
        <v>0</v>
      </c>
      <c r="X1797" s="20">
        <f t="shared" si="5485"/>
        <v>0</v>
      </c>
      <c r="Y1797" s="20">
        <f t="shared" si="5485"/>
        <v>0</v>
      </c>
      <c r="Z1797" s="20">
        <f t="shared" si="5312"/>
        <v>196.2</v>
      </c>
      <c r="AA1797" s="20">
        <f t="shared" si="5313"/>
        <v>196.2</v>
      </c>
      <c r="AB1797" s="20">
        <f t="shared" si="5314"/>
        <v>196.2</v>
      </c>
      <c r="AC1797" s="20">
        <f t="shared" si="5485"/>
        <v>0</v>
      </c>
      <c r="AD1797" s="20">
        <f t="shared" si="5485"/>
        <v>0</v>
      </c>
      <c r="AE1797" s="20">
        <f t="shared" si="5485"/>
        <v>0</v>
      </c>
      <c r="AF1797" s="20">
        <f t="shared" si="5247"/>
        <v>196.2</v>
      </c>
      <c r="AG1797" s="20">
        <f t="shared" si="5248"/>
        <v>196.2</v>
      </c>
      <c r="AH1797" s="20">
        <f t="shared" si="5249"/>
        <v>196.2</v>
      </c>
      <c r="AI1797" s="20">
        <f t="shared" si="5485"/>
        <v>0</v>
      </c>
      <c r="AJ1797" s="20">
        <f t="shared" si="5250"/>
        <v>196.2</v>
      </c>
      <c r="AK1797" s="20">
        <f t="shared" si="5485"/>
        <v>0</v>
      </c>
      <c r="AL1797" s="20">
        <f t="shared" si="5485"/>
        <v>0</v>
      </c>
      <c r="AM1797" s="20">
        <f t="shared" si="5485"/>
        <v>0</v>
      </c>
      <c r="AN1797" s="20">
        <f t="shared" si="5410"/>
        <v>196.2</v>
      </c>
      <c r="AO1797" s="20">
        <f t="shared" si="5411"/>
        <v>196.2</v>
      </c>
      <c r="AP1797" s="20">
        <f t="shared" si="5412"/>
        <v>196.2</v>
      </c>
      <c r="AQ1797" s="20">
        <f t="shared" si="5485"/>
        <v>0</v>
      </c>
      <c r="AR1797" s="20">
        <f t="shared" si="5485"/>
        <v>0</v>
      </c>
      <c r="AS1797" s="20">
        <f t="shared" si="5485"/>
        <v>0</v>
      </c>
      <c r="AT1797" s="20">
        <f t="shared" si="5413"/>
        <v>196.2</v>
      </c>
      <c r="AU1797" s="20">
        <f t="shared" si="5414"/>
        <v>196.2</v>
      </c>
      <c r="AV1797" s="20">
        <f t="shared" si="5415"/>
        <v>196.2</v>
      </c>
      <c r="AW1797" s="20">
        <f t="shared" si="5485"/>
        <v>0</v>
      </c>
      <c r="AX1797" s="20">
        <f t="shared" si="5485"/>
        <v>0</v>
      </c>
      <c r="AY1797" s="20">
        <f t="shared" si="5485"/>
        <v>0</v>
      </c>
      <c r="AZ1797" s="20">
        <f t="shared" si="5243"/>
        <v>196.2</v>
      </c>
      <c r="BA1797" s="20">
        <f t="shared" si="5244"/>
        <v>196.2</v>
      </c>
      <c r="BB1797" s="20">
        <f t="shared" si="5245"/>
        <v>196.2</v>
      </c>
      <c r="BC1797" s="20">
        <f t="shared" si="5485"/>
        <v>0</v>
      </c>
      <c r="BD1797" s="20">
        <f t="shared" si="5225"/>
        <v>196.2</v>
      </c>
      <c r="BE1797" s="20">
        <f t="shared" si="5485"/>
        <v>0</v>
      </c>
      <c r="BF1797" s="20">
        <f t="shared" si="5485"/>
        <v>0</v>
      </c>
      <c r="BG1797" s="20">
        <f t="shared" si="5485"/>
        <v>0</v>
      </c>
      <c r="BH1797" s="20">
        <f t="shared" si="5453"/>
        <v>196.2</v>
      </c>
      <c r="BI1797" s="20">
        <f t="shared" si="5454"/>
        <v>196.2</v>
      </c>
      <c r="BJ1797" s="20">
        <f t="shared" si="5455"/>
        <v>196.2</v>
      </c>
      <c r="BK1797" s="20">
        <f t="shared" si="5485"/>
        <v>0</v>
      </c>
      <c r="BL1797" s="20">
        <f t="shared" si="5485"/>
        <v>0</v>
      </c>
      <c r="BM1797" s="20">
        <f t="shared" si="5456"/>
        <v>196.2</v>
      </c>
      <c r="BN1797" s="20">
        <f t="shared" si="5457"/>
        <v>196.2</v>
      </c>
      <c r="BO1797" s="20">
        <f t="shared" si="5485"/>
        <v>0</v>
      </c>
      <c r="BP1797" s="20">
        <f t="shared" si="5485"/>
        <v>0</v>
      </c>
      <c r="BQ1797" s="20">
        <f t="shared" si="5485"/>
        <v>0</v>
      </c>
      <c r="BR1797" s="20">
        <f t="shared" si="5186"/>
        <v>196.2</v>
      </c>
      <c r="BS1797" s="20">
        <f t="shared" si="5187"/>
        <v>196.2</v>
      </c>
      <c r="BT1797" s="20">
        <f t="shared" si="5188"/>
        <v>196.2</v>
      </c>
      <c r="BU1797" s="20">
        <f t="shared" si="5485"/>
        <v>0</v>
      </c>
      <c r="BV1797" s="20">
        <f t="shared" si="5189"/>
        <v>196.2</v>
      </c>
      <c r="BW1797" s="20">
        <f t="shared" si="5485"/>
        <v>0</v>
      </c>
      <c r="BX1797" s="20">
        <f t="shared" si="5485"/>
        <v>0</v>
      </c>
      <c r="BY1797" s="20">
        <f t="shared" si="5269"/>
        <v>196.2</v>
      </c>
      <c r="BZ1797" s="20">
        <f t="shared" si="5270"/>
        <v>196.2</v>
      </c>
      <c r="CA1797" s="20">
        <f t="shared" si="5485"/>
        <v>0</v>
      </c>
      <c r="CB1797" s="20">
        <f t="shared" si="5271"/>
        <v>196.2</v>
      </c>
      <c r="CC1797" s="20">
        <f t="shared" si="5485"/>
        <v>0</v>
      </c>
      <c r="CD1797" s="20">
        <f t="shared" si="5246"/>
        <v>196.2</v>
      </c>
      <c r="CE1797" s="20">
        <f t="shared" si="5485"/>
        <v>0</v>
      </c>
    </row>
    <row r="1798" spans="1:84" ht="31.5" x14ac:dyDescent="0.25">
      <c r="A1798" s="10" t="s">
        <v>1097</v>
      </c>
      <c r="B1798" s="19">
        <v>110</v>
      </c>
      <c r="C1798" s="10"/>
      <c r="D1798" s="10"/>
      <c r="E1798" s="25" t="s">
        <v>600</v>
      </c>
      <c r="F1798" s="20">
        <f>F1799</f>
        <v>0</v>
      </c>
      <c r="G1798" s="20">
        <f t="shared" si="5482"/>
        <v>0</v>
      </c>
      <c r="H1798" s="20">
        <f t="shared" si="5482"/>
        <v>0</v>
      </c>
      <c r="I1798" s="20">
        <f t="shared" si="5482"/>
        <v>196.2</v>
      </c>
      <c r="J1798" s="20">
        <f t="shared" si="5482"/>
        <v>196.2</v>
      </c>
      <c r="K1798" s="20">
        <f t="shared" si="5482"/>
        <v>196.2</v>
      </c>
      <c r="L1798" s="20">
        <f t="shared" ref="L1798" si="5486">F1798+I1798</f>
        <v>196.2</v>
      </c>
      <c r="M1798" s="20">
        <f t="shared" ref="M1798" si="5487">G1798+J1798</f>
        <v>196.2</v>
      </c>
      <c r="N1798" s="20">
        <f t="shared" ref="N1798" si="5488">H1798+K1798</f>
        <v>196.2</v>
      </c>
      <c r="O1798" s="20">
        <f t="shared" si="5484"/>
        <v>0</v>
      </c>
      <c r="P1798" s="20">
        <f t="shared" si="5484"/>
        <v>0</v>
      </c>
      <c r="Q1798" s="20">
        <f t="shared" si="5484"/>
        <v>0</v>
      </c>
      <c r="R1798" s="20">
        <f t="shared" si="5419"/>
        <v>196.2</v>
      </c>
      <c r="S1798" s="20">
        <f t="shared" si="5420"/>
        <v>196.2</v>
      </c>
      <c r="T1798" s="20">
        <f t="shared" si="5421"/>
        <v>196.2</v>
      </c>
      <c r="U1798" s="20">
        <f t="shared" si="5485"/>
        <v>0</v>
      </c>
      <c r="V1798" s="20">
        <f t="shared" si="5349"/>
        <v>196.2</v>
      </c>
      <c r="W1798" s="20">
        <f t="shared" si="5485"/>
        <v>0</v>
      </c>
      <c r="X1798" s="20">
        <f t="shared" si="5485"/>
        <v>0</v>
      </c>
      <c r="Y1798" s="20">
        <f t="shared" si="5485"/>
        <v>0</v>
      </c>
      <c r="Z1798" s="20">
        <f t="shared" si="5312"/>
        <v>196.2</v>
      </c>
      <c r="AA1798" s="20">
        <f t="shared" si="5313"/>
        <v>196.2</v>
      </c>
      <c r="AB1798" s="20">
        <f t="shared" si="5314"/>
        <v>196.2</v>
      </c>
      <c r="AC1798" s="20">
        <f t="shared" si="5485"/>
        <v>0</v>
      </c>
      <c r="AD1798" s="20">
        <f t="shared" si="5485"/>
        <v>0</v>
      </c>
      <c r="AE1798" s="20">
        <f t="shared" si="5485"/>
        <v>0</v>
      </c>
      <c r="AF1798" s="20">
        <f t="shared" si="5247"/>
        <v>196.2</v>
      </c>
      <c r="AG1798" s="20">
        <f t="shared" si="5248"/>
        <v>196.2</v>
      </c>
      <c r="AH1798" s="20">
        <f t="shared" si="5249"/>
        <v>196.2</v>
      </c>
      <c r="AI1798" s="20">
        <f t="shared" si="5485"/>
        <v>0</v>
      </c>
      <c r="AJ1798" s="20">
        <f t="shared" si="5250"/>
        <v>196.2</v>
      </c>
      <c r="AK1798" s="20">
        <f t="shared" si="5485"/>
        <v>0</v>
      </c>
      <c r="AL1798" s="20">
        <f t="shared" si="5485"/>
        <v>0</v>
      </c>
      <c r="AM1798" s="20">
        <f t="shared" si="5485"/>
        <v>0</v>
      </c>
      <c r="AN1798" s="20">
        <f t="shared" si="5410"/>
        <v>196.2</v>
      </c>
      <c r="AO1798" s="20">
        <f t="shared" si="5411"/>
        <v>196.2</v>
      </c>
      <c r="AP1798" s="20">
        <f t="shared" si="5412"/>
        <v>196.2</v>
      </c>
      <c r="AQ1798" s="20">
        <f t="shared" si="5485"/>
        <v>0</v>
      </c>
      <c r="AR1798" s="20">
        <f t="shared" si="5485"/>
        <v>0</v>
      </c>
      <c r="AS1798" s="20">
        <f t="shared" si="5485"/>
        <v>0</v>
      </c>
      <c r="AT1798" s="20">
        <f t="shared" si="5413"/>
        <v>196.2</v>
      </c>
      <c r="AU1798" s="20">
        <f t="shared" si="5414"/>
        <v>196.2</v>
      </c>
      <c r="AV1798" s="20">
        <f t="shared" si="5415"/>
        <v>196.2</v>
      </c>
      <c r="AW1798" s="20">
        <f t="shared" si="5485"/>
        <v>0</v>
      </c>
      <c r="AX1798" s="20">
        <f t="shared" si="5485"/>
        <v>0</v>
      </c>
      <c r="AY1798" s="20">
        <f t="shared" si="5485"/>
        <v>0</v>
      </c>
      <c r="AZ1798" s="20">
        <f t="shared" si="5243"/>
        <v>196.2</v>
      </c>
      <c r="BA1798" s="20">
        <f t="shared" si="5244"/>
        <v>196.2</v>
      </c>
      <c r="BB1798" s="20">
        <f t="shared" si="5245"/>
        <v>196.2</v>
      </c>
      <c r="BC1798" s="20">
        <f t="shared" si="5485"/>
        <v>0</v>
      </c>
      <c r="BD1798" s="20">
        <f t="shared" si="5225"/>
        <v>196.2</v>
      </c>
      <c r="BE1798" s="20">
        <f t="shared" si="5485"/>
        <v>0</v>
      </c>
      <c r="BF1798" s="20">
        <f t="shared" si="5485"/>
        <v>0</v>
      </c>
      <c r="BG1798" s="20">
        <f t="shared" si="5485"/>
        <v>0</v>
      </c>
      <c r="BH1798" s="20">
        <f t="shared" si="5453"/>
        <v>196.2</v>
      </c>
      <c r="BI1798" s="20">
        <f t="shared" si="5454"/>
        <v>196.2</v>
      </c>
      <c r="BJ1798" s="20">
        <f t="shared" si="5455"/>
        <v>196.2</v>
      </c>
      <c r="BK1798" s="20">
        <f t="shared" si="5485"/>
        <v>0</v>
      </c>
      <c r="BL1798" s="20">
        <f t="shared" si="5485"/>
        <v>0</v>
      </c>
      <c r="BM1798" s="20">
        <f t="shared" si="5456"/>
        <v>196.2</v>
      </c>
      <c r="BN1798" s="20">
        <f t="shared" si="5457"/>
        <v>196.2</v>
      </c>
      <c r="BO1798" s="20">
        <f t="shared" si="5485"/>
        <v>0</v>
      </c>
      <c r="BP1798" s="20">
        <f t="shared" si="5485"/>
        <v>0</v>
      </c>
      <c r="BQ1798" s="20">
        <f t="shared" si="5485"/>
        <v>0</v>
      </c>
      <c r="BR1798" s="20">
        <f t="shared" si="5186"/>
        <v>196.2</v>
      </c>
      <c r="BS1798" s="20">
        <f t="shared" si="5187"/>
        <v>196.2</v>
      </c>
      <c r="BT1798" s="20">
        <f t="shared" si="5188"/>
        <v>196.2</v>
      </c>
      <c r="BU1798" s="20">
        <f t="shared" si="5485"/>
        <v>0</v>
      </c>
      <c r="BV1798" s="20">
        <f t="shared" si="5189"/>
        <v>196.2</v>
      </c>
      <c r="BW1798" s="20">
        <f t="shared" si="5485"/>
        <v>0</v>
      </c>
      <c r="BX1798" s="20">
        <f t="shared" si="5485"/>
        <v>0</v>
      </c>
      <c r="BY1798" s="20">
        <f t="shared" si="5269"/>
        <v>196.2</v>
      </c>
      <c r="BZ1798" s="20">
        <f t="shared" si="5270"/>
        <v>196.2</v>
      </c>
      <c r="CA1798" s="20">
        <f t="shared" si="5485"/>
        <v>0</v>
      </c>
      <c r="CB1798" s="20">
        <f t="shared" si="5271"/>
        <v>196.2</v>
      </c>
      <c r="CC1798" s="20">
        <f t="shared" si="5485"/>
        <v>0</v>
      </c>
      <c r="CD1798" s="20">
        <f t="shared" si="5246"/>
        <v>196.2</v>
      </c>
      <c r="CE1798" s="20">
        <f t="shared" si="5485"/>
        <v>0</v>
      </c>
    </row>
    <row r="1799" spans="1:84" x14ac:dyDescent="0.25">
      <c r="A1799" s="10" t="s">
        <v>1097</v>
      </c>
      <c r="B1799" s="19">
        <v>110</v>
      </c>
      <c r="C1799" s="10" t="s">
        <v>346</v>
      </c>
      <c r="D1799" s="10" t="s">
        <v>334</v>
      </c>
      <c r="E1799" s="25" t="s">
        <v>592</v>
      </c>
      <c r="F1799" s="20">
        <v>0</v>
      </c>
      <c r="G1799" s="20">
        <v>0</v>
      </c>
      <c r="H1799" s="20">
        <v>0</v>
      </c>
      <c r="I1799" s="20">
        <v>196.2</v>
      </c>
      <c r="J1799" s="20">
        <v>196.2</v>
      </c>
      <c r="K1799" s="20">
        <v>196.2</v>
      </c>
      <c r="L1799" s="20">
        <f>F1799+I1799</f>
        <v>196.2</v>
      </c>
      <c r="M1799" s="20">
        <f>G1799+J1799</f>
        <v>196.2</v>
      </c>
      <c r="N1799" s="20">
        <f>H1799+K1799</f>
        <v>196.2</v>
      </c>
      <c r="O1799" s="20"/>
      <c r="P1799" s="20"/>
      <c r="Q1799" s="20"/>
      <c r="R1799" s="20">
        <f t="shared" si="5419"/>
        <v>196.2</v>
      </c>
      <c r="S1799" s="20">
        <f t="shared" si="5420"/>
        <v>196.2</v>
      </c>
      <c r="T1799" s="20">
        <f t="shared" si="5421"/>
        <v>196.2</v>
      </c>
      <c r="U1799" s="20"/>
      <c r="V1799" s="20">
        <f t="shared" si="5349"/>
        <v>196.2</v>
      </c>
      <c r="W1799" s="20"/>
      <c r="X1799" s="20"/>
      <c r="Y1799" s="20"/>
      <c r="Z1799" s="20">
        <f t="shared" si="5312"/>
        <v>196.2</v>
      </c>
      <c r="AA1799" s="20">
        <f t="shared" si="5313"/>
        <v>196.2</v>
      </c>
      <c r="AB1799" s="20">
        <f t="shared" si="5314"/>
        <v>196.2</v>
      </c>
      <c r="AC1799" s="20"/>
      <c r="AD1799" s="20"/>
      <c r="AE1799" s="20"/>
      <c r="AF1799" s="20">
        <f t="shared" si="5247"/>
        <v>196.2</v>
      </c>
      <c r="AG1799" s="20">
        <f t="shared" si="5248"/>
        <v>196.2</v>
      </c>
      <c r="AH1799" s="20">
        <f t="shared" si="5249"/>
        <v>196.2</v>
      </c>
      <c r="AI1799" s="20"/>
      <c r="AJ1799" s="20">
        <f t="shared" si="5250"/>
        <v>196.2</v>
      </c>
      <c r="AK1799" s="20"/>
      <c r="AL1799" s="20"/>
      <c r="AM1799" s="20"/>
      <c r="AN1799" s="20">
        <f t="shared" si="5410"/>
        <v>196.2</v>
      </c>
      <c r="AO1799" s="20">
        <f t="shared" si="5411"/>
        <v>196.2</v>
      </c>
      <c r="AP1799" s="20">
        <f t="shared" si="5412"/>
        <v>196.2</v>
      </c>
      <c r="AQ1799" s="20"/>
      <c r="AR1799" s="20"/>
      <c r="AS1799" s="20"/>
      <c r="AT1799" s="20">
        <f t="shared" si="5413"/>
        <v>196.2</v>
      </c>
      <c r="AU1799" s="20">
        <f t="shared" si="5414"/>
        <v>196.2</v>
      </c>
      <c r="AV1799" s="20">
        <f t="shared" si="5415"/>
        <v>196.2</v>
      </c>
      <c r="AW1799" s="20"/>
      <c r="AX1799" s="20"/>
      <c r="AY1799" s="20"/>
      <c r="AZ1799" s="20">
        <f t="shared" si="5243"/>
        <v>196.2</v>
      </c>
      <c r="BA1799" s="20">
        <f t="shared" si="5244"/>
        <v>196.2</v>
      </c>
      <c r="BB1799" s="20">
        <f t="shared" si="5245"/>
        <v>196.2</v>
      </c>
      <c r="BC1799" s="20"/>
      <c r="BD1799" s="20">
        <f t="shared" si="5225"/>
        <v>196.2</v>
      </c>
      <c r="BE1799" s="20"/>
      <c r="BF1799" s="20"/>
      <c r="BG1799" s="20"/>
      <c r="BH1799" s="20">
        <f t="shared" si="5453"/>
        <v>196.2</v>
      </c>
      <c r="BI1799" s="20">
        <f t="shared" si="5454"/>
        <v>196.2</v>
      </c>
      <c r="BJ1799" s="20">
        <f t="shared" si="5455"/>
        <v>196.2</v>
      </c>
      <c r="BK1799" s="20"/>
      <c r="BL1799" s="20"/>
      <c r="BM1799" s="20">
        <f t="shared" si="5456"/>
        <v>196.2</v>
      </c>
      <c r="BN1799" s="20">
        <f t="shared" si="5457"/>
        <v>196.2</v>
      </c>
      <c r="BO1799" s="20"/>
      <c r="BP1799" s="20"/>
      <c r="BQ1799" s="20"/>
      <c r="BR1799" s="20">
        <f t="shared" si="5186"/>
        <v>196.2</v>
      </c>
      <c r="BS1799" s="20">
        <f t="shared" si="5187"/>
        <v>196.2</v>
      </c>
      <c r="BT1799" s="20">
        <f t="shared" si="5188"/>
        <v>196.2</v>
      </c>
      <c r="BU1799" s="20"/>
      <c r="BV1799" s="20">
        <f t="shared" si="5189"/>
        <v>196.2</v>
      </c>
      <c r="BW1799" s="20"/>
      <c r="BX1799" s="20"/>
      <c r="BY1799" s="20">
        <f t="shared" si="5269"/>
        <v>196.2</v>
      </c>
      <c r="BZ1799" s="20">
        <f t="shared" si="5270"/>
        <v>196.2</v>
      </c>
      <c r="CA1799" s="20"/>
      <c r="CB1799" s="20">
        <f t="shared" si="5271"/>
        <v>196.2</v>
      </c>
      <c r="CC1799" s="20"/>
      <c r="CD1799" s="20">
        <f t="shared" si="5246"/>
        <v>196.2</v>
      </c>
      <c r="CE1799" s="20"/>
    </row>
    <row r="1800" spans="1:84" ht="47.25" x14ac:dyDescent="0.25">
      <c r="A1800" s="10" t="s">
        <v>1097</v>
      </c>
      <c r="B1800" s="19">
        <v>600</v>
      </c>
      <c r="C1800" s="10"/>
      <c r="D1800" s="10"/>
      <c r="E1800" s="25" t="s">
        <v>614</v>
      </c>
      <c r="F1800" s="20">
        <f>F1801</f>
        <v>0</v>
      </c>
      <c r="G1800" s="20">
        <f t="shared" ref="G1800:K1801" si="5489">G1801</f>
        <v>0</v>
      </c>
      <c r="H1800" s="20">
        <f t="shared" si="5489"/>
        <v>0</v>
      </c>
      <c r="I1800" s="20">
        <f t="shared" si="5489"/>
        <v>14288.1</v>
      </c>
      <c r="J1800" s="20">
        <f t="shared" si="5489"/>
        <v>14668.4</v>
      </c>
      <c r="K1800" s="20">
        <f t="shared" si="5489"/>
        <v>14998.7</v>
      </c>
      <c r="L1800" s="20">
        <f t="shared" ref="L1800:L1802" si="5490">F1800+I1800</f>
        <v>14288.1</v>
      </c>
      <c r="M1800" s="20">
        <f t="shared" ref="M1800:M1802" si="5491">G1800+J1800</f>
        <v>14668.4</v>
      </c>
      <c r="N1800" s="20">
        <f t="shared" ref="N1800:N1802" si="5492">H1800+K1800</f>
        <v>14998.7</v>
      </c>
      <c r="O1800" s="20">
        <f t="shared" ref="O1800:Q1801" si="5493">O1801</f>
        <v>0</v>
      </c>
      <c r="P1800" s="20">
        <f t="shared" si="5493"/>
        <v>0</v>
      </c>
      <c r="Q1800" s="20">
        <f t="shared" si="5493"/>
        <v>0</v>
      </c>
      <c r="R1800" s="20">
        <f t="shared" si="5419"/>
        <v>14288.1</v>
      </c>
      <c r="S1800" s="20">
        <f t="shared" si="5420"/>
        <v>14668.4</v>
      </c>
      <c r="T1800" s="20">
        <f t="shared" si="5421"/>
        <v>14998.7</v>
      </c>
      <c r="U1800" s="20">
        <f t="shared" ref="U1800:CE1801" si="5494">U1801</f>
        <v>0</v>
      </c>
      <c r="V1800" s="20">
        <f t="shared" si="5349"/>
        <v>14288.1</v>
      </c>
      <c r="W1800" s="20">
        <f t="shared" si="5494"/>
        <v>0</v>
      </c>
      <c r="X1800" s="20">
        <f t="shared" si="5494"/>
        <v>0</v>
      </c>
      <c r="Y1800" s="20">
        <f t="shared" si="5494"/>
        <v>0</v>
      </c>
      <c r="Z1800" s="20">
        <f t="shared" si="5312"/>
        <v>14288.1</v>
      </c>
      <c r="AA1800" s="20">
        <f t="shared" si="5313"/>
        <v>14668.4</v>
      </c>
      <c r="AB1800" s="20">
        <f t="shared" si="5314"/>
        <v>14998.7</v>
      </c>
      <c r="AC1800" s="20">
        <f t="shared" si="5494"/>
        <v>0</v>
      </c>
      <c r="AD1800" s="20">
        <f t="shared" si="5494"/>
        <v>0</v>
      </c>
      <c r="AE1800" s="20">
        <f t="shared" si="5494"/>
        <v>0</v>
      </c>
      <c r="AF1800" s="20">
        <f t="shared" si="5247"/>
        <v>14288.1</v>
      </c>
      <c r="AG1800" s="20">
        <f t="shared" si="5248"/>
        <v>14668.4</v>
      </c>
      <c r="AH1800" s="20">
        <f t="shared" si="5249"/>
        <v>14998.7</v>
      </c>
      <c r="AI1800" s="20">
        <f t="shared" si="5494"/>
        <v>0</v>
      </c>
      <c r="AJ1800" s="20">
        <f t="shared" si="5250"/>
        <v>14288.1</v>
      </c>
      <c r="AK1800" s="20">
        <f t="shared" si="5494"/>
        <v>0</v>
      </c>
      <c r="AL1800" s="20">
        <f t="shared" si="5494"/>
        <v>0</v>
      </c>
      <c r="AM1800" s="20">
        <f t="shared" si="5494"/>
        <v>0</v>
      </c>
      <c r="AN1800" s="20">
        <f t="shared" si="5410"/>
        <v>14288.1</v>
      </c>
      <c r="AO1800" s="20">
        <f t="shared" si="5411"/>
        <v>14668.4</v>
      </c>
      <c r="AP1800" s="20">
        <f t="shared" si="5412"/>
        <v>14998.7</v>
      </c>
      <c r="AQ1800" s="20">
        <f t="shared" si="5494"/>
        <v>0</v>
      </c>
      <c r="AR1800" s="20">
        <f t="shared" si="5494"/>
        <v>0</v>
      </c>
      <c r="AS1800" s="20">
        <f t="shared" si="5494"/>
        <v>0</v>
      </c>
      <c r="AT1800" s="20">
        <f t="shared" si="5413"/>
        <v>14288.1</v>
      </c>
      <c r="AU1800" s="20">
        <f t="shared" si="5414"/>
        <v>14668.4</v>
      </c>
      <c r="AV1800" s="20">
        <f t="shared" si="5415"/>
        <v>14998.7</v>
      </c>
      <c r="AW1800" s="20">
        <f t="shared" si="5494"/>
        <v>0</v>
      </c>
      <c r="AX1800" s="20">
        <f t="shared" si="5494"/>
        <v>0</v>
      </c>
      <c r="AY1800" s="20">
        <f t="shared" si="5494"/>
        <v>0</v>
      </c>
      <c r="AZ1800" s="20">
        <f t="shared" si="5243"/>
        <v>14288.1</v>
      </c>
      <c r="BA1800" s="20">
        <f t="shared" si="5244"/>
        <v>14668.4</v>
      </c>
      <c r="BB1800" s="20">
        <f t="shared" si="5245"/>
        <v>14998.7</v>
      </c>
      <c r="BC1800" s="20">
        <f t="shared" si="5494"/>
        <v>0</v>
      </c>
      <c r="BD1800" s="20">
        <f t="shared" si="5225"/>
        <v>14288.1</v>
      </c>
      <c r="BE1800" s="20">
        <f t="shared" si="5494"/>
        <v>0</v>
      </c>
      <c r="BF1800" s="20">
        <f t="shared" si="5494"/>
        <v>0</v>
      </c>
      <c r="BG1800" s="20">
        <f t="shared" si="5494"/>
        <v>0</v>
      </c>
      <c r="BH1800" s="20">
        <f t="shared" si="5453"/>
        <v>14288.1</v>
      </c>
      <c r="BI1800" s="20">
        <f t="shared" si="5454"/>
        <v>14668.4</v>
      </c>
      <c r="BJ1800" s="20">
        <f t="shared" si="5455"/>
        <v>14998.7</v>
      </c>
      <c r="BK1800" s="20">
        <f t="shared" si="5494"/>
        <v>0</v>
      </c>
      <c r="BL1800" s="20">
        <f t="shared" si="5494"/>
        <v>0</v>
      </c>
      <c r="BM1800" s="20">
        <f t="shared" si="5456"/>
        <v>14288.1</v>
      </c>
      <c r="BN1800" s="20">
        <f t="shared" si="5457"/>
        <v>14668.4</v>
      </c>
      <c r="BO1800" s="20">
        <f t="shared" si="5494"/>
        <v>0</v>
      </c>
      <c r="BP1800" s="20">
        <f t="shared" si="5494"/>
        <v>0</v>
      </c>
      <c r="BQ1800" s="20">
        <f t="shared" si="5494"/>
        <v>0</v>
      </c>
      <c r="BR1800" s="20">
        <f t="shared" si="5186"/>
        <v>14288.1</v>
      </c>
      <c r="BS1800" s="20">
        <f t="shared" si="5187"/>
        <v>14668.4</v>
      </c>
      <c r="BT1800" s="20">
        <f t="shared" si="5188"/>
        <v>14998.7</v>
      </c>
      <c r="BU1800" s="20">
        <f t="shared" si="5494"/>
        <v>0</v>
      </c>
      <c r="BV1800" s="20">
        <f t="shared" si="5189"/>
        <v>14288.1</v>
      </c>
      <c r="BW1800" s="20">
        <f t="shared" si="5494"/>
        <v>0</v>
      </c>
      <c r="BX1800" s="20">
        <f t="shared" si="5494"/>
        <v>0</v>
      </c>
      <c r="BY1800" s="20">
        <f t="shared" si="5269"/>
        <v>14288.1</v>
      </c>
      <c r="BZ1800" s="20">
        <f t="shared" si="5270"/>
        <v>14668.4</v>
      </c>
      <c r="CA1800" s="20">
        <f t="shared" si="5494"/>
        <v>0</v>
      </c>
      <c r="CB1800" s="20">
        <f t="shared" si="5271"/>
        <v>14288.1</v>
      </c>
      <c r="CC1800" s="20">
        <f t="shared" si="5494"/>
        <v>0</v>
      </c>
      <c r="CD1800" s="20">
        <f t="shared" si="5246"/>
        <v>14288.1</v>
      </c>
      <c r="CE1800" s="20">
        <f t="shared" si="5494"/>
        <v>0</v>
      </c>
    </row>
    <row r="1801" spans="1:84" x14ac:dyDescent="0.25">
      <c r="A1801" s="10" t="s">
        <v>1097</v>
      </c>
      <c r="B1801" s="19">
        <v>620</v>
      </c>
      <c r="C1801" s="10"/>
      <c r="D1801" s="10"/>
      <c r="E1801" s="25" t="s">
        <v>616</v>
      </c>
      <c r="F1801" s="20">
        <f>F1802</f>
        <v>0</v>
      </c>
      <c r="G1801" s="20">
        <f t="shared" si="5489"/>
        <v>0</v>
      </c>
      <c r="H1801" s="20">
        <f t="shared" si="5489"/>
        <v>0</v>
      </c>
      <c r="I1801" s="20">
        <f t="shared" si="5489"/>
        <v>14288.1</v>
      </c>
      <c r="J1801" s="20">
        <f t="shared" si="5489"/>
        <v>14668.4</v>
      </c>
      <c r="K1801" s="20">
        <f t="shared" si="5489"/>
        <v>14998.7</v>
      </c>
      <c r="L1801" s="20">
        <f t="shared" si="5490"/>
        <v>14288.1</v>
      </c>
      <c r="M1801" s="20">
        <f t="shared" si="5491"/>
        <v>14668.4</v>
      </c>
      <c r="N1801" s="20">
        <f t="shared" si="5492"/>
        <v>14998.7</v>
      </c>
      <c r="O1801" s="20">
        <f t="shared" si="5493"/>
        <v>0</v>
      </c>
      <c r="P1801" s="20">
        <f t="shared" si="5493"/>
        <v>0</v>
      </c>
      <c r="Q1801" s="20">
        <f t="shared" si="5493"/>
        <v>0</v>
      </c>
      <c r="R1801" s="20">
        <f t="shared" si="5419"/>
        <v>14288.1</v>
      </c>
      <c r="S1801" s="20">
        <f t="shared" si="5420"/>
        <v>14668.4</v>
      </c>
      <c r="T1801" s="20">
        <f t="shared" si="5421"/>
        <v>14998.7</v>
      </c>
      <c r="U1801" s="20">
        <f t="shared" si="5494"/>
        <v>0</v>
      </c>
      <c r="V1801" s="20">
        <f t="shared" si="5349"/>
        <v>14288.1</v>
      </c>
      <c r="W1801" s="20">
        <f t="shared" si="5494"/>
        <v>0</v>
      </c>
      <c r="X1801" s="20">
        <f t="shared" si="5494"/>
        <v>0</v>
      </c>
      <c r="Y1801" s="20">
        <f t="shared" si="5494"/>
        <v>0</v>
      </c>
      <c r="Z1801" s="20">
        <f t="shared" si="5312"/>
        <v>14288.1</v>
      </c>
      <c r="AA1801" s="20">
        <f t="shared" si="5313"/>
        <v>14668.4</v>
      </c>
      <c r="AB1801" s="20">
        <f t="shared" si="5314"/>
        <v>14998.7</v>
      </c>
      <c r="AC1801" s="20">
        <f t="shared" si="5494"/>
        <v>0</v>
      </c>
      <c r="AD1801" s="20">
        <f t="shared" si="5494"/>
        <v>0</v>
      </c>
      <c r="AE1801" s="20">
        <f t="shared" si="5494"/>
        <v>0</v>
      </c>
      <c r="AF1801" s="20">
        <f t="shared" si="5247"/>
        <v>14288.1</v>
      </c>
      <c r="AG1801" s="20">
        <f t="shared" si="5248"/>
        <v>14668.4</v>
      </c>
      <c r="AH1801" s="20">
        <f t="shared" si="5249"/>
        <v>14998.7</v>
      </c>
      <c r="AI1801" s="20">
        <f t="shared" si="5494"/>
        <v>0</v>
      </c>
      <c r="AJ1801" s="20">
        <f t="shared" si="5250"/>
        <v>14288.1</v>
      </c>
      <c r="AK1801" s="20">
        <f t="shared" si="5494"/>
        <v>0</v>
      </c>
      <c r="AL1801" s="20">
        <f t="shared" si="5494"/>
        <v>0</v>
      </c>
      <c r="AM1801" s="20">
        <f t="shared" si="5494"/>
        <v>0</v>
      </c>
      <c r="AN1801" s="20">
        <f t="shared" si="5410"/>
        <v>14288.1</v>
      </c>
      <c r="AO1801" s="20">
        <f t="shared" si="5411"/>
        <v>14668.4</v>
      </c>
      <c r="AP1801" s="20">
        <f t="shared" si="5412"/>
        <v>14998.7</v>
      </c>
      <c r="AQ1801" s="20">
        <f t="shared" si="5494"/>
        <v>0</v>
      </c>
      <c r="AR1801" s="20">
        <f t="shared" si="5494"/>
        <v>0</v>
      </c>
      <c r="AS1801" s="20">
        <f t="shared" si="5494"/>
        <v>0</v>
      </c>
      <c r="AT1801" s="20">
        <f t="shared" si="5413"/>
        <v>14288.1</v>
      </c>
      <c r="AU1801" s="20">
        <f t="shared" si="5414"/>
        <v>14668.4</v>
      </c>
      <c r="AV1801" s="20">
        <f t="shared" si="5415"/>
        <v>14998.7</v>
      </c>
      <c r="AW1801" s="20">
        <f t="shared" si="5494"/>
        <v>0</v>
      </c>
      <c r="AX1801" s="20">
        <f t="shared" si="5494"/>
        <v>0</v>
      </c>
      <c r="AY1801" s="20">
        <f t="shared" si="5494"/>
        <v>0</v>
      </c>
      <c r="AZ1801" s="20">
        <f t="shared" si="5243"/>
        <v>14288.1</v>
      </c>
      <c r="BA1801" s="20">
        <f t="shared" si="5244"/>
        <v>14668.4</v>
      </c>
      <c r="BB1801" s="20">
        <f t="shared" si="5245"/>
        <v>14998.7</v>
      </c>
      <c r="BC1801" s="20">
        <f t="shared" si="5494"/>
        <v>0</v>
      </c>
      <c r="BD1801" s="20">
        <f t="shared" si="5225"/>
        <v>14288.1</v>
      </c>
      <c r="BE1801" s="20">
        <f t="shared" si="5494"/>
        <v>0</v>
      </c>
      <c r="BF1801" s="20">
        <f t="shared" si="5494"/>
        <v>0</v>
      </c>
      <c r="BG1801" s="20">
        <f t="shared" si="5494"/>
        <v>0</v>
      </c>
      <c r="BH1801" s="20">
        <f t="shared" si="5453"/>
        <v>14288.1</v>
      </c>
      <c r="BI1801" s="20">
        <f t="shared" si="5454"/>
        <v>14668.4</v>
      </c>
      <c r="BJ1801" s="20">
        <f t="shared" si="5455"/>
        <v>14998.7</v>
      </c>
      <c r="BK1801" s="20">
        <f t="shared" si="5494"/>
        <v>0</v>
      </c>
      <c r="BL1801" s="20">
        <f t="shared" si="5494"/>
        <v>0</v>
      </c>
      <c r="BM1801" s="20">
        <f t="shared" si="5456"/>
        <v>14288.1</v>
      </c>
      <c r="BN1801" s="20">
        <f t="shared" si="5457"/>
        <v>14668.4</v>
      </c>
      <c r="BO1801" s="20">
        <f t="shared" si="5494"/>
        <v>0</v>
      </c>
      <c r="BP1801" s="20">
        <f t="shared" si="5494"/>
        <v>0</v>
      </c>
      <c r="BQ1801" s="20">
        <f t="shared" si="5494"/>
        <v>0</v>
      </c>
      <c r="BR1801" s="20">
        <f t="shared" si="5186"/>
        <v>14288.1</v>
      </c>
      <c r="BS1801" s="20">
        <f t="shared" si="5187"/>
        <v>14668.4</v>
      </c>
      <c r="BT1801" s="20">
        <f t="shared" si="5188"/>
        <v>14998.7</v>
      </c>
      <c r="BU1801" s="20">
        <f t="shared" si="5494"/>
        <v>0</v>
      </c>
      <c r="BV1801" s="20">
        <f t="shared" si="5189"/>
        <v>14288.1</v>
      </c>
      <c r="BW1801" s="20">
        <f t="shared" si="5494"/>
        <v>0</v>
      </c>
      <c r="BX1801" s="20">
        <f t="shared" si="5494"/>
        <v>0</v>
      </c>
      <c r="BY1801" s="20">
        <f t="shared" si="5269"/>
        <v>14288.1</v>
      </c>
      <c r="BZ1801" s="20">
        <f t="shared" si="5270"/>
        <v>14668.4</v>
      </c>
      <c r="CA1801" s="20">
        <f t="shared" si="5494"/>
        <v>0</v>
      </c>
      <c r="CB1801" s="20">
        <f t="shared" si="5271"/>
        <v>14288.1</v>
      </c>
      <c r="CC1801" s="20">
        <f t="shared" si="5494"/>
        <v>0</v>
      </c>
      <c r="CD1801" s="20">
        <f t="shared" si="5246"/>
        <v>14288.1</v>
      </c>
      <c r="CE1801" s="20">
        <f t="shared" si="5494"/>
        <v>0</v>
      </c>
    </row>
    <row r="1802" spans="1:84" x14ac:dyDescent="0.25">
      <c r="A1802" s="10" t="s">
        <v>1097</v>
      </c>
      <c r="B1802" s="19">
        <v>620</v>
      </c>
      <c r="C1802" s="10" t="s">
        <v>346</v>
      </c>
      <c r="D1802" s="10" t="s">
        <v>334</v>
      </c>
      <c r="E1802" s="25" t="s">
        <v>592</v>
      </c>
      <c r="F1802" s="20">
        <v>0</v>
      </c>
      <c r="G1802" s="20">
        <v>0</v>
      </c>
      <c r="H1802" s="20">
        <v>0</v>
      </c>
      <c r="I1802" s="20">
        <f>14288.1</f>
        <v>14288.1</v>
      </c>
      <c r="J1802" s="20">
        <f>14668.4</f>
        <v>14668.4</v>
      </c>
      <c r="K1802" s="20">
        <f>14998.7</f>
        <v>14998.7</v>
      </c>
      <c r="L1802" s="20">
        <f t="shared" si="5490"/>
        <v>14288.1</v>
      </c>
      <c r="M1802" s="20">
        <f t="shared" si="5491"/>
        <v>14668.4</v>
      </c>
      <c r="N1802" s="20">
        <f t="shared" si="5492"/>
        <v>14998.7</v>
      </c>
      <c r="O1802" s="20"/>
      <c r="P1802" s="20"/>
      <c r="Q1802" s="20"/>
      <c r="R1802" s="20">
        <f t="shared" si="5419"/>
        <v>14288.1</v>
      </c>
      <c r="S1802" s="20">
        <f t="shared" si="5420"/>
        <v>14668.4</v>
      </c>
      <c r="T1802" s="20">
        <f t="shared" si="5421"/>
        <v>14998.7</v>
      </c>
      <c r="U1802" s="20"/>
      <c r="V1802" s="20">
        <f t="shared" si="5349"/>
        <v>14288.1</v>
      </c>
      <c r="W1802" s="20"/>
      <c r="X1802" s="20"/>
      <c r="Y1802" s="20"/>
      <c r="Z1802" s="20">
        <f t="shared" si="5312"/>
        <v>14288.1</v>
      </c>
      <c r="AA1802" s="20">
        <f t="shared" si="5313"/>
        <v>14668.4</v>
      </c>
      <c r="AB1802" s="20">
        <f t="shared" si="5314"/>
        <v>14998.7</v>
      </c>
      <c r="AC1802" s="20"/>
      <c r="AD1802" s="20"/>
      <c r="AE1802" s="20"/>
      <c r="AF1802" s="20">
        <f t="shared" si="5247"/>
        <v>14288.1</v>
      </c>
      <c r="AG1802" s="20">
        <f t="shared" si="5248"/>
        <v>14668.4</v>
      </c>
      <c r="AH1802" s="20">
        <f t="shared" si="5249"/>
        <v>14998.7</v>
      </c>
      <c r="AI1802" s="20"/>
      <c r="AJ1802" s="20">
        <f t="shared" si="5250"/>
        <v>14288.1</v>
      </c>
      <c r="AK1802" s="20"/>
      <c r="AL1802" s="20"/>
      <c r="AM1802" s="20"/>
      <c r="AN1802" s="20">
        <f t="shared" si="5410"/>
        <v>14288.1</v>
      </c>
      <c r="AO1802" s="20">
        <f t="shared" si="5411"/>
        <v>14668.4</v>
      </c>
      <c r="AP1802" s="20">
        <f t="shared" si="5412"/>
        <v>14998.7</v>
      </c>
      <c r="AQ1802" s="20"/>
      <c r="AR1802" s="20"/>
      <c r="AS1802" s="20"/>
      <c r="AT1802" s="20">
        <f t="shared" si="5413"/>
        <v>14288.1</v>
      </c>
      <c r="AU1802" s="20">
        <f t="shared" si="5414"/>
        <v>14668.4</v>
      </c>
      <c r="AV1802" s="20">
        <f t="shared" si="5415"/>
        <v>14998.7</v>
      </c>
      <c r="AW1802" s="20"/>
      <c r="AX1802" s="20"/>
      <c r="AY1802" s="20"/>
      <c r="AZ1802" s="20">
        <f t="shared" si="5243"/>
        <v>14288.1</v>
      </c>
      <c r="BA1802" s="20">
        <f t="shared" si="5244"/>
        <v>14668.4</v>
      </c>
      <c r="BB1802" s="20">
        <f t="shared" si="5245"/>
        <v>14998.7</v>
      </c>
      <c r="BC1802" s="20"/>
      <c r="BD1802" s="20">
        <f t="shared" si="5225"/>
        <v>14288.1</v>
      </c>
      <c r="BE1802" s="20"/>
      <c r="BF1802" s="20"/>
      <c r="BG1802" s="20"/>
      <c r="BH1802" s="20">
        <f t="shared" si="5453"/>
        <v>14288.1</v>
      </c>
      <c r="BI1802" s="20">
        <f t="shared" si="5454"/>
        <v>14668.4</v>
      </c>
      <c r="BJ1802" s="20">
        <f t="shared" si="5455"/>
        <v>14998.7</v>
      </c>
      <c r="BK1802" s="20"/>
      <c r="BL1802" s="20"/>
      <c r="BM1802" s="20">
        <f t="shared" si="5456"/>
        <v>14288.1</v>
      </c>
      <c r="BN1802" s="20">
        <f t="shared" si="5457"/>
        <v>14668.4</v>
      </c>
      <c r="BO1802" s="20"/>
      <c r="BP1802" s="20"/>
      <c r="BQ1802" s="20"/>
      <c r="BR1802" s="20">
        <f t="shared" si="5186"/>
        <v>14288.1</v>
      </c>
      <c r="BS1802" s="20">
        <f t="shared" si="5187"/>
        <v>14668.4</v>
      </c>
      <c r="BT1802" s="20">
        <f t="shared" si="5188"/>
        <v>14998.7</v>
      </c>
      <c r="BU1802" s="20"/>
      <c r="BV1802" s="20">
        <f t="shared" si="5189"/>
        <v>14288.1</v>
      </c>
      <c r="BW1802" s="20"/>
      <c r="BX1802" s="20"/>
      <c r="BY1802" s="20">
        <f t="shared" si="5269"/>
        <v>14288.1</v>
      </c>
      <c r="BZ1802" s="20">
        <f t="shared" si="5270"/>
        <v>14668.4</v>
      </c>
      <c r="CA1802" s="20"/>
      <c r="CB1802" s="20">
        <f t="shared" si="5271"/>
        <v>14288.1</v>
      </c>
      <c r="CC1802" s="20"/>
      <c r="CD1802" s="20">
        <f t="shared" si="5246"/>
        <v>14288.1</v>
      </c>
      <c r="CE1802" s="20"/>
    </row>
    <row r="1803" spans="1:84" s="17" customFormat="1" ht="47.25" x14ac:dyDescent="0.25">
      <c r="A1803" s="21" t="s">
        <v>519</v>
      </c>
      <c r="B1803" s="22"/>
      <c r="C1803" s="21"/>
      <c r="D1803" s="21"/>
      <c r="E1803" s="27" t="s">
        <v>991</v>
      </c>
      <c r="F1803" s="23">
        <f>F1804+F1824+F1844+F1853</f>
        <v>116215.80000000002</v>
      </c>
      <c r="G1803" s="23">
        <f t="shared" ref="G1803:K1803" si="5495">G1804+G1824+G1844+G1853</f>
        <v>116596.10000000002</v>
      </c>
      <c r="H1803" s="23">
        <f t="shared" si="5495"/>
        <v>116926.40000000001</v>
      </c>
      <c r="I1803" s="23">
        <f t="shared" si="5495"/>
        <v>-14484.300000000001</v>
      </c>
      <c r="J1803" s="23">
        <f t="shared" si="5495"/>
        <v>-14864.6</v>
      </c>
      <c r="K1803" s="23">
        <f t="shared" si="5495"/>
        <v>-15194.900000000001</v>
      </c>
      <c r="L1803" s="23">
        <f t="shared" si="5273"/>
        <v>101731.50000000001</v>
      </c>
      <c r="M1803" s="23">
        <f t="shared" si="5274"/>
        <v>101731.50000000001</v>
      </c>
      <c r="N1803" s="23">
        <f t="shared" si="5275"/>
        <v>101731.5</v>
      </c>
      <c r="O1803" s="23">
        <f t="shared" ref="O1803:Q1803" si="5496">O1804+O1824+O1844+O1853</f>
        <v>0</v>
      </c>
      <c r="P1803" s="23">
        <f t="shared" si="5496"/>
        <v>0</v>
      </c>
      <c r="Q1803" s="23">
        <f t="shared" si="5496"/>
        <v>0</v>
      </c>
      <c r="R1803" s="23">
        <f t="shared" si="5419"/>
        <v>101731.50000000001</v>
      </c>
      <c r="S1803" s="23">
        <f t="shared" si="5420"/>
        <v>101731.50000000001</v>
      </c>
      <c r="T1803" s="23">
        <f t="shared" si="5421"/>
        <v>101731.5</v>
      </c>
      <c r="U1803" s="23">
        <f t="shared" ref="U1803:CE1803" si="5497">U1804+U1824+U1844+U1853</f>
        <v>0</v>
      </c>
      <c r="V1803" s="23">
        <f t="shared" si="5349"/>
        <v>101731.50000000001</v>
      </c>
      <c r="W1803" s="23">
        <f t="shared" ref="W1803:Y1803" si="5498">W1804+W1824+W1844+W1853</f>
        <v>0</v>
      </c>
      <c r="X1803" s="23">
        <f t="shared" si="5498"/>
        <v>0</v>
      </c>
      <c r="Y1803" s="23">
        <f t="shared" si="5498"/>
        <v>0</v>
      </c>
      <c r="Z1803" s="20">
        <f t="shared" si="5312"/>
        <v>101731.50000000001</v>
      </c>
      <c r="AA1803" s="20">
        <f t="shared" si="5313"/>
        <v>101731.50000000001</v>
      </c>
      <c r="AB1803" s="20">
        <f t="shared" si="5314"/>
        <v>101731.5</v>
      </c>
      <c r="AC1803" s="23">
        <f t="shared" ref="AC1803:AE1803" si="5499">AC1804+AC1824+AC1844+AC1853</f>
        <v>0</v>
      </c>
      <c r="AD1803" s="23">
        <f t="shared" si="5499"/>
        <v>0</v>
      </c>
      <c r="AE1803" s="23">
        <f t="shared" si="5499"/>
        <v>0</v>
      </c>
      <c r="AF1803" s="20">
        <f t="shared" si="5247"/>
        <v>101731.50000000001</v>
      </c>
      <c r="AG1803" s="20">
        <f t="shared" si="5248"/>
        <v>101731.50000000001</v>
      </c>
      <c r="AH1803" s="20">
        <f t="shared" si="5249"/>
        <v>101731.5</v>
      </c>
      <c r="AI1803" s="23">
        <f t="shared" ref="AI1803" si="5500">AI1804+AI1824+AI1844+AI1853</f>
        <v>0</v>
      </c>
      <c r="AJ1803" s="20">
        <f t="shared" si="5250"/>
        <v>101731.50000000001</v>
      </c>
      <c r="AK1803" s="23">
        <f t="shared" ref="AK1803:AM1803" si="5501">AK1804+AK1824+AK1844+AK1853</f>
        <v>0</v>
      </c>
      <c r="AL1803" s="23">
        <f t="shared" si="5501"/>
        <v>0</v>
      </c>
      <c r="AM1803" s="23">
        <f t="shared" si="5501"/>
        <v>0</v>
      </c>
      <c r="AN1803" s="20">
        <f t="shared" si="5410"/>
        <v>101731.50000000001</v>
      </c>
      <c r="AO1803" s="20">
        <f t="shared" si="5411"/>
        <v>101731.50000000001</v>
      </c>
      <c r="AP1803" s="20">
        <f t="shared" si="5412"/>
        <v>101731.5</v>
      </c>
      <c r="AQ1803" s="23">
        <f t="shared" ref="AQ1803:AS1803" si="5502">AQ1804+AQ1824+AQ1844+AQ1853</f>
        <v>0</v>
      </c>
      <c r="AR1803" s="23">
        <f t="shared" si="5502"/>
        <v>0</v>
      </c>
      <c r="AS1803" s="23">
        <f t="shared" si="5502"/>
        <v>0</v>
      </c>
      <c r="AT1803" s="20">
        <f t="shared" si="5413"/>
        <v>101731.50000000001</v>
      </c>
      <c r="AU1803" s="20">
        <f t="shared" si="5414"/>
        <v>101731.50000000001</v>
      </c>
      <c r="AV1803" s="20">
        <f t="shared" si="5415"/>
        <v>101731.5</v>
      </c>
      <c r="AW1803" s="23">
        <f t="shared" ref="AW1803:AY1803" si="5503">AW1804+AW1824+AW1844+AW1853</f>
        <v>0</v>
      </c>
      <c r="AX1803" s="23">
        <f t="shared" si="5503"/>
        <v>0</v>
      </c>
      <c r="AY1803" s="23">
        <f t="shared" si="5503"/>
        <v>0</v>
      </c>
      <c r="AZ1803" s="20">
        <f t="shared" si="5243"/>
        <v>101731.50000000001</v>
      </c>
      <c r="BA1803" s="20">
        <f t="shared" si="5244"/>
        <v>101731.50000000001</v>
      </c>
      <c r="BB1803" s="20">
        <f t="shared" si="5245"/>
        <v>101731.5</v>
      </c>
      <c r="BC1803" s="23">
        <f t="shared" ref="BC1803" si="5504">BC1804+BC1824+BC1844+BC1853</f>
        <v>385.72699999999998</v>
      </c>
      <c r="BD1803" s="20">
        <f t="shared" si="5225"/>
        <v>102117.22700000001</v>
      </c>
      <c r="BE1803" s="23">
        <f t="shared" ref="BE1803:BG1803" si="5505">BE1804+BE1824+BE1844+BE1853</f>
        <v>0</v>
      </c>
      <c r="BF1803" s="23">
        <f t="shared" si="5505"/>
        <v>0</v>
      </c>
      <c r="BG1803" s="23">
        <f t="shared" si="5505"/>
        <v>0</v>
      </c>
      <c r="BH1803" s="20">
        <f t="shared" si="5453"/>
        <v>102117.22700000001</v>
      </c>
      <c r="BI1803" s="20">
        <f t="shared" si="5454"/>
        <v>101731.50000000001</v>
      </c>
      <c r="BJ1803" s="20">
        <f t="shared" si="5455"/>
        <v>101731.5</v>
      </c>
      <c r="BK1803" s="23">
        <f t="shared" ref="BK1803:BL1803" si="5506">BK1804+BK1824+BK1844+BK1853</f>
        <v>0</v>
      </c>
      <c r="BL1803" s="23">
        <f t="shared" si="5506"/>
        <v>0</v>
      </c>
      <c r="BM1803" s="20">
        <f t="shared" si="5456"/>
        <v>102117.22700000001</v>
      </c>
      <c r="BN1803" s="20">
        <f t="shared" si="5457"/>
        <v>101731.50000000001</v>
      </c>
      <c r="BO1803" s="23">
        <f t="shared" ref="BO1803:BQ1803" si="5507">BO1804+BO1824+BO1844+BO1853</f>
        <v>-2</v>
      </c>
      <c r="BP1803" s="23">
        <f t="shared" si="5507"/>
        <v>0</v>
      </c>
      <c r="BQ1803" s="23">
        <f t="shared" si="5507"/>
        <v>0</v>
      </c>
      <c r="BR1803" s="20">
        <f t="shared" si="5186"/>
        <v>102115.22700000001</v>
      </c>
      <c r="BS1803" s="20">
        <f t="shared" si="5187"/>
        <v>101731.50000000001</v>
      </c>
      <c r="BT1803" s="20">
        <f t="shared" si="5188"/>
        <v>101731.5</v>
      </c>
      <c r="BU1803" s="23">
        <f t="shared" ref="BU1803" si="5508">BU1804+BU1824+BU1844+BU1853</f>
        <v>479.685</v>
      </c>
      <c r="BV1803" s="20">
        <f t="shared" si="5189"/>
        <v>102594.91200000001</v>
      </c>
      <c r="BW1803" s="23">
        <f t="shared" ref="BW1803:BX1803" si="5509">BW1804+BW1824+BW1844+BW1853</f>
        <v>-52.129000000000005</v>
      </c>
      <c r="BX1803" s="23">
        <f t="shared" si="5509"/>
        <v>0</v>
      </c>
      <c r="BY1803" s="20">
        <f t="shared" si="5269"/>
        <v>102542.78300000001</v>
      </c>
      <c r="BZ1803" s="20">
        <f t="shared" si="5270"/>
        <v>101731.50000000001</v>
      </c>
      <c r="CA1803" s="23">
        <f t="shared" ref="CA1803" si="5510">CA1804+CA1824+CA1844+CA1853</f>
        <v>0</v>
      </c>
      <c r="CB1803" s="20">
        <f t="shared" si="5271"/>
        <v>102542.78300000001</v>
      </c>
      <c r="CC1803" s="23">
        <f t="shared" ref="CC1803" si="5511">CC1804+CC1824+CC1844+CC1853</f>
        <v>0</v>
      </c>
      <c r="CD1803" s="23">
        <f t="shared" si="5246"/>
        <v>102542.78300000001</v>
      </c>
      <c r="CE1803" s="23">
        <f t="shared" si="5497"/>
        <v>0</v>
      </c>
      <c r="CF1803" s="32"/>
    </row>
    <row r="1804" spans="1:84" ht="47.25" x14ac:dyDescent="0.25">
      <c r="A1804" s="10" t="s">
        <v>520</v>
      </c>
      <c r="B1804" s="19"/>
      <c r="C1804" s="10"/>
      <c r="D1804" s="10"/>
      <c r="E1804" s="25" t="s">
        <v>992</v>
      </c>
      <c r="F1804" s="20">
        <f>F1805</f>
        <v>75176.100000000006</v>
      </c>
      <c r="G1804" s="20">
        <f t="shared" ref="G1804:BU1804" si="5512">G1805</f>
        <v>75176.100000000006</v>
      </c>
      <c r="H1804" s="20">
        <f t="shared" si="5512"/>
        <v>75176.100000000006</v>
      </c>
      <c r="I1804" s="20">
        <f t="shared" si="5512"/>
        <v>0</v>
      </c>
      <c r="J1804" s="20">
        <f t="shared" si="5512"/>
        <v>0</v>
      </c>
      <c r="K1804" s="20">
        <f t="shared" si="5512"/>
        <v>0</v>
      </c>
      <c r="L1804" s="20">
        <f t="shared" si="5273"/>
        <v>75176.100000000006</v>
      </c>
      <c r="M1804" s="20">
        <f t="shared" si="5274"/>
        <v>75176.100000000006</v>
      </c>
      <c r="N1804" s="20">
        <f t="shared" si="5275"/>
        <v>75176.100000000006</v>
      </c>
      <c r="O1804" s="20">
        <f t="shared" si="5512"/>
        <v>0</v>
      </c>
      <c r="P1804" s="20">
        <f t="shared" si="5512"/>
        <v>0</v>
      </c>
      <c r="Q1804" s="20">
        <f t="shared" si="5512"/>
        <v>0</v>
      </c>
      <c r="R1804" s="20">
        <f t="shared" si="5419"/>
        <v>75176.100000000006</v>
      </c>
      <c r="S1804" s="20">
        <f t="shared" si="5420"/>
        <v>75176.100000000006</v>
      </c>
      <c r="T1804" s="20">
        <f t="shared" si="5421"/>
        <v>75176.100000000006</v>
      </c>
      <c r="U1804" s="20">
        <f t="shared" si="5512"/>
        <v>0</v>
      </c>
      <c r="V1804" s="20">
        <f t="shared" si="5349"/>
        <v>75176.100000000006</v>
      </c>
      <c r="W1804" s="20">
        <f t="shared" si="5512"/>
        <v>0</v>
      </c>
      <c r="X1804" s="20">
        <f t="shared" si="5512"/>
        <v>0</v>
      </c>
      <c r="Y1804" s="20">
        <f t="shared" si="5512"/>
        <v>0</v>
      </c>
      <c r="Z1804" s="20">
        <f t="shared" si="5312"/>
        <v>75176.100000000006</v>
      </c>
      <c r="AA1804" s="20">
        <f t="shared" si="5313"/>
        <v>75176.100000000006</v>
      </c>
      <c r="AB1804" s="20">
        <f t="shared" si="5314"/>
        <v>75176.100000000006</v>
      </c>
      <c r="AC1804" s="20">
        <f t="shared" si="5512"/>
        <v>0</v>
      </c>
      <c r="AD1804" s="20">
        <f t="shared" si="5512"/>
        <v>0</v>
      </c>
      <c r="AE1804" s="20">
        <f t="shared" si="5512"/>
        <v>0</v>
      </c>
      <c r="AF1804" s="20">
        <f t="shared" si="5247"/>
        <v>75176.100000000006</v>
      </c>
      <c r="AG1804" s="20">
        <f t="shared" si="5248"/>
        <v>75176.100000000006</v>
      </c>
      <c r="AH1804" s="20">
        <f t="shared" si="5249"/>
        <v>75176.100000000006</v>
      </c>
      <c r="AI1804" s="20">
        <f t="shared" si="5512"/>
        <v>0</v>
      </c>
      <c r="AJ1804" s="20">
        <f t="shared" si="5250"/>
        <v>75176.100000000006</v>
      </c>
      <c r="AK1804" s="20">
        <f t="shared" si="5512"/>
        <v>0</v>
      </c>
      <c r="AL1804" s="20">
        <f t="shared" si="5512"/>
        <v>0</v>
      </c>
      <c r="AM1804" s="20">
        <f t="shared" si="5512"/>
        <v>0</v>
      </c>
      <c r="AN1804" s="20">
        <f t="shared" si="5410"/>
        <v>75176.100000000006</v>
      </c>
      <c r="AO1804" s="20">
        <f t="shared" si="5411"/>
        <v>75176.100000000006</v>
      </c>
      <c r="AP1804" s="20">
        <f t="shared" si="5412"/>
        <v>75176.100000000006</v>
      </c>
      <c r="AQ1804" s="20">
        <f t="shared" si="5512"/>
        <v>0</v>
      </c>
      <c r="AR1804" s="20">
        <f t="shared" si="5512"/>
        <v>0</v>
      </c>
      <c r="AS1804" s="20">
        <f t="shared" si="5512"/>
        <v>0</v>
      </c>
      <c r="AT1804" s="20">
        <f t="shared" si="5413"/>
        <v>75176.100000000006</v>
      </c>
      <c r="AU1804" s="20">
        <f t="shared" si="5414"/>
        <v>75176.100000000006</v>
      </c>
      <c r="AV1804" s="20">
        <f t="shared" si="5415"/>
        <v>75176.100000000006</v>
      </c>
      <c r="AW1804" s="20">
        <f t="shared" si="5512"/>
        <v>0</v>
      </c>
      <c r="AX1804" s="20">
        <f t="shared" si="5512"/>
        <v>0</v>
      </c>
      <c r="AY1804" s="20">
        <f t="shared" si="5512"/>
        <v>0</v>
      </c>
      <c r="AZ1804" s="20">
        <f t="shared" si="5243"/>
        <v>75176.100000000006</v>
      </c>
      <c r="BA1804" s="20">
        <f t="shared" si="5244"/>
        <v>75176.100000000006</v>
      </c>
      <c r="BB1804" s="20">
        <f t="shared" si="5245"/>
        <v>75176.100000000006</v>
      </c>
      <c r="BC1804" s="20">
        <f t="shared" si="5512"/>
        <v>0</v>
      </c>
      <c r="BD1804" s="20">
        <f t="shared" si="5225"/>
        <v>75176.100000000006</v>
      </c>
      <c r="BE1804" s="20">
        <f t="shared" si="5512"/>
        <v>0</v>
      </c>
      <c r="BF1804" s="20">
        <f t="shared" si="5512"/>
        <v>0</v>
      </c>
      <c r="BG1804" s="20">
        <f t="shared" si="5512"/>
        <v>0</v>
      </c>
      <c r="BH1804" s="20">
        <f t="shared" si="5453"/>
        <v>75176.100000000006</v>
      </c>
      <c r="BI1804" s="20">
        <f t="shared" si="5454"/>
        <v>75176.100000000006</v>
      </c>
      <c r="BJ1804" s="20">
        <f t="shared" si="5455"/>
        <v>75176.100000000006</v>
      </c>
      <c r="BK1804" s="20">
        <f t="shared" si="5512"/>
        <v>0</v>
      </c>
      <c r="BL1804" s="20">
        <f t="shared" si="5512"/>
        <v>0</v>
      </c>
      <c r="BM1804" s="20">
        <f t="shared" si="5456"/>
        <v>75176.100000000006</v>
      </c>
      <c r="BN1804" s="20">
        <f t="shared" si="5457"/>
        <v>75176.100000000006</v>
      </c>
      <c r="BO1804" s="20">
        <f t="shared" si="5512"/>
        <v>0</v>
      </c>
      <c r="BP1804" s="20">
        <f t="shared" si="5512"/>
        <v>0</v>
      </c>
      <c r="BQ1804" s="20">
        <f t="shared" si="5512"/>
        <v>0</v>
      </c>
      <c r="BR1804" s="20">
        <f t="shared" ref="BR1804:BR1871" si="5513">BM1804+BO1804</f>
        <v>75176.100000000006</v>
      </c>
      <c r="BS1804" s="20">
        <f t="shared" ref="BS1804:BS1871" si="5514">BN1804+BP1804</f>
        <v>75176.100000000006</v>
      </c>
      <c r="BT1804" s="20">
        <f t="shared" ref="BT1804:BT1871" si="5515">BJ1804+BQ1804</f>
        <v>75176.100000000006</v>
      </c>
      <c r="BU1804" s="20">
        <f t="shared" si="5512"/>
        <v>0</v>
      </c>
      <c r="BV1804" s="20">
        <f t="shared" ref="BV1804:BV1871" si="5516">BR1804+BU1804</f>
        <v>75176.100000000006</v>
      </c>
      <c r="BW1804" s="20">
        <f>BW1805+BW1820</f>
        <v>-52.129000000000005</v>
      </c>
      <c r="BX1804" s="20">
        <f t="shared" ref="BX1804:CE1804" si="5517">BX1805+BX1820</f>
        <v>0</v>
      </c>
      <c r="BY1804" s="20">
        <f t="shared" si="5269"/>
        <v>75123.971000000005</v>
      </c>
      <c r="BZ1804" s="20">
        <f t="shared" si="5270"/>
        <v>75176.100000000006</v>
      </c>
      <c r="CA1804" s="20">
        <f t="shared" ref="CA1804" si="5518">CA1805+CA1820</f>
        <v>0</v>
      </c>
      <c r="CB1804" s="20">
        <f t="shared" si="5271"/>
        <v>75123.971000000005</v>
      </c>
      <c r="CC1804" s="20">
        <f t="shared" ref="CC1804" si="5519">CC1805+CC1820</f>
        <v>0</v>
      </c>
      <c r="CD1804" s="20">
        <f t="shared" si="5246"/>
        <v>75123.971000000005</v>
      </c>
      <c r="CE1804" s="20">
        <f t="shared" si="5517"/>
        <v>0</v>
      </c>
    </row>
    <row r="1805" spans="1:84" ht="78.75" x14ac:dyDescent="0.25">
      <c r="A1805" s="10" t="s">
        <v>150</v>
      </c>
      <c r="B1805" s="19"/>
      <c r="C1805" s="10"/>
      <c r="D1805" s="10"/>
      <c r="E1805" s="25" t="s">
        <v>657</v>
      </c>
      <c r="F1805" s="20">
        <f>F1806+F1809+F1812+F1817</f>
        <v>75176.100000000006</v>
      </c>
      <c r="G1805" s="20">
        <f t="shared" ref="G1805:K1805" si="5520">G1806+G1809+G1812+G1817</f>
        <v>75176.100000000006</v>
      </c>
      <c r="H1805" s="20">
        <f t="shared" si="5520"/>
        <v>75176.100000000006</v>
      </c>
      <c r="I1805" s="20">
        <f t="shared" si="5520"/>
        <v>0</v>
      </c>
      <c r="J1805" s="20">
        <f t="shared" si="5520"/>
        <v>0</v>
      </c>
      <c r="K1805" s="20">
        <f t="shared" si="5520"/>
        <v>0</v>
      </c>
      <c r="L1805" s="20">
        <f t="shared" si="5273"/>
        <v>75176.100000000006</v>
      </c>
      <c r="M1805" s="20">
        <f t="shared" si="5274"/>
        <v>75176.100000000006</v>
      </c>
      <c r="N1805" s="20">
        <f t="shared" si="5275"/>
        <v>75176.100000000006</v>
      </c>
      <c r="O1805" s="20">
        <f t="shared" ref="O1805:Q1805" si="5521">O1806+O1809+O1812+O1817</f>
        <v>0</v>
      </c>
      <c r="P1805" s="20">
        <f t="shared" si="5521"/>
        <v>0</v>
      </c>
      <c r="Q1805" s="20">
        <f t="shared" si="5521"/>
        <v>0</v>
      </c>
      <c r="R1805" s="20">
        <f t="shared" si="5419"/>
        <v>75176.100000000006</v>
      </c>
      <c r="S1805" s="20">
        <f t="shared" si="5420"/>
        <v>75176.100000000006</v>
      </c>
      <c r="T1805" s="20">
        <f t="shared" si="5421"/>
        <v>75176.100000000006</v>
      </c>
      <c r="U1805" s="20">
        <f t="shared" ref="U1805:CE1805" si="5522">U1806+U1809+U1812+U1817</f>
        <v>0</v>
      </c>
      <c r="V1805" s="20">
        <f t="shared" si="5349"/>
        <v>75176.100000000006</v>
      </c>
      <c r="W1805" s="20">
        <f t="shared" ref="W1805:Y1805" si="5523">W1806+W1809+W1812+W1817</f>
        <v>0</v>
      </c>
      <c r="X1805" s="20">
        <f t="shared" si="5523"/>
        <v>0</v>
      </c>
      <c r="Y1805" s="20">
        <f t="shared" si="5523"/>
        <v>0</v>
      </c>
      <c r="Z1805" s="20">
        <f t="shared" si="5312"/>
        <v>75176.100000000006</v>
      </c>
      <c r="AA1805" s="20">
        <f t="shared" si="5313"/>
        <v>75176.100000000006</v>
      </c>
      <c r="AB1805" s="20">
        <f t="shared" si="5314"/>
        <v>75176.100000000006</v>
      </c>
      <c r="AC1805" s="20">
        <f t="shared" ref="AC1805:AE1805" si="5524">AC1806+AC1809+AC1812+AC1817</f>
        <v>0</v>
      </c>
      <c r="AD1805" s="20">
        <f t="shared" si="5524"/>
        <v>0</v>
      </c>
      <c r="AE1805" s="20">
        <f t="shared" si="5524"/>
        <v>0</v>
      </c>
      <c r="AF1805" s="20">
        <f t="shared" si="5247"/>
        <v>75176.100000000006</v>
      </c>
      <c r="AG1805" s="20">
        <f t="shared" si="5248"/>
        <v>75176.100000000006</v>
      </c>
      <c r="AH1805" s="20">
        <f t="shared" si="5249"/>
        <v>75176.100000000006</v>
      </c>
      <c r="AI1805" s="20">
        <f t="shared" ref="AI1805" si="5525">AI1806+AI1809+AI1812+AI1817</f>
        <v>0</v>
      </c>
      <c r="AJ1805" s="20">
        <f t="shared" si="5250"/>
        <v>75176.100000000006</v>
      </c>
      <c r="AK1805" s="20">
        <f t="shared" ref="AK1805:AM1805" si="5526">AK1806+AK1809+AK1812+AK1817</f>
        <v>0</v>
      </c>
      <c r="AL1805" s="20">
        <f t="shared" si="5526"/>
        <v>0</v>
      </c>
      <c r="AM1805" s="20">
        <f t="shared" si="5526"/>
        <v>0</v>
      </c>
      <c r="AN1805" s="20">
        <f t="shared" si="5410"/>
        <v>75176.100000000006</v>
      </c>
      <c r="AO1805" s="20">
        <f t="shared" si="5411"/>
        <v>75176.100000000006</v>
      </c>
      <c r="AP1805" s="20">
        <f t="shared" si="5412"/>
        <v>75176.100000000006</v>
      </c>
      <c r="AQ1805" s="20">
        <f t="shared" ref="AQ1805:AS1805" si="5527">AQ1806+AQ1809+AQ1812+AQ1817</f>
        <v>0</v>
      </c>
      <c r="AR1805" s="20">
        <f t="shared" si="5527"/>
        <v>0</v>
      </c>
      <c r="AS1805" s="20">
        <f t="shared" si="5527"/>
        <v>0</v>
      </c>
      <c r="AT1805" s="20">
        <f t="shared" si="5413"/>
        <v>75176.100000000006</v>
      </c>
      <c r="AU1805" s="20">
        <f t="shared" si="5414"/>
        <v>75176.100000000006</v>
      </c>
      <c r="AV1805" s="20">
        <f t="shared" si="5415"/>
        <v>75176.100000000006</v>
      </c>
      <c r="AW1805" s="20">
        <f t="shared" ref="AW1805:AY1805" si="5528">AW1806+AW1809+AW1812+AW1817</f>
        <v>0</v>
      </c>
      <c r="AX1805" s="20">
        <f t="shared" si="5528"/>
        <v>0</v>
      </c>
      <c r="AY1805" s="20">
        <f t="shared" si="5528"/>
        <v>0</v>
      </c>
      <c r="AZ1805" s="20">
        <f t="shared" si="5243"/>
        <v>75176.100000000006</v>
      </c>
      <c r="BA1805" s="20">
        <f t="shared" si="5244"/>
        <v>75176.100000000006</v>
      </c>
      <c r="BB1805" s="20">
        <f t="shared" si="5245"/>
        <v>75176.100000000006</v>
      </c>
      <c r="BC1805" s="20">
        <f t="shared" ref="BC1805" si="5529">BC1806+BC1809+BC1812+BC1817</f>
        <v>0</v>
      </c>
      <c r="BD1805" s="20">
        <f t="shared" si="5225"/>
        <v>75176.100000000006</v>
      </c>
      <c r="BE1805" s="20">
        <f t="shared" ref="BE1805:BG1805" si="5530">BE1806+BE1809+BE1812+BE1817</f>
        <v>0</v>
      </c>
      <c r="BF1805" s="20">
        <f t="shared" si="5530"/>
        <v>0</v>
      </c>
      <c r="BG1805" s="20">
        <f t="shared" si="5530"/>
        <v>0</v>
      </c>
      <c r="BH1805" s="20">
        <f t="shared" si="5453"/>
        <v>75176.100000000006</v>
      </c>
      <c r="BI1805" s="20">
        <f t="shared" si="5454"/>
        <v>75176.100000000006</v>
      </c>
      <c r="BJ1805" s="20">
        <f t="shared" si="5455"/>
        <v>75176.100000000006</v>
      </c>
      <c r="BK1805" s="20">
        <f t="shared" ref="BK1805:BL1805" si="5531">BK1806+BK1809+BK1812+BK1817</f>
        <v>0</v>
      </c>
      <c r="BL1805" s="20">
        <f t="shared" si="5531"/>
        <v>0</v>
      </c>
      <c r="BM1805" s="20">
        <f t="shared" si="5456"/>
        <v>75176.100000000006</v>
      </c>
      <c r="BN1805" s="20">
        <f t="shared" si="5457"/>
        <v>75176.100000000006</v>
      </c>
      <c r="BO1805" s="20">
        <f t="shared" ref="BO1805:BQ1805" si="5532">BO1806+BO1809+BO1812+BO1817</f>
        <v>0</v>
      </c>
      <c r="BP1805" s="20">
        <f t="shared" si="5532"/>
        <v>0</v>
      </c>
      <c r="BQ1805" s="20">
        <f t="shared" si="5532"/>
        <v>0</v>
      </c>
      <c r="BR1805" s="20">
        <f t="shared" si="5513"/>
        <v>75176.100000000006</v>
      </c>
      <c r="BS1805" s="20">
        <f t="shared" si="5514"/>
        <v>75176.100000000006</v>
      </c>
      <c r="BT1805" s="20">
        <f t="shared" si="5515"/>
        <v>75176.100000000006</v>
      </c>
      <c r="BU1805" s="20">
        <f t="shared" ref="BU1805" si="5533">BU1806+BU1809+BU1812+BU1817</f>
        <v>0</v>
      </c>
      <c r="BV1805" s="20">
        <f t="shared" si="5516"/>
        <v>75176.100000000006</v>
      </c>
      <c r="BW1805" s="20">
        <f t="shared" ref="BW1805:BX1805" si="5534">BW1806+BW1809+BW1812+BW1817</f>
        <v>-111.13500000000001</v>
      </c>
      <c r="BX1805" s="20">
        <f t="shared" si="5534"/>
        <v>0</v>
      </c>
      <c r="BY1805" s="20">
        <f t="shared" si="5269"/>
        <v>75064.965000000011</v>
      </c>
      <c r="BZ1805" s="20">
        <f t="shared" si="5270"/>
        <v>75176.100000000006</v>
      </c>
      <c r="CA1805" s="20">
        <f t="shared" ref="CA1805" si="5535">CA1806+CA1809+CA1812+CA1817</f>
        <v>0</v>
      </c>
      <c r="CB1805" s="20">
        <f t="shared" si="5271"/>
        <v>75064.965000000011</v>
      </c>
      <c r="CC1805" s="20">
        <f t="shared" ref="CC1805" si="5536">CC1806+CC1809+CC1812+CC1817</f>
        <v>0</v>
      </c>
      <c r="CD1805" s="20">
        <f t="shared" si="5246"/>
        <v>75064.965000000011</v>
      </c>
      <c r="CE1805" s="20">
        <f t="shared" si="5522"/>
        <v>0</v>
      </c>
    </row>
    <row r="1806" spans="1:84" ht="94.5" x14ac:dyDescent="0.25">
      <c r="A1806" s="10" t="s">
        <v>150</v>
      </c>
      <c r="B1806" s="19">
        <v>100</v>
      </c>
      <c r="C1806" s="10"/>
      <c r="D1806" s="10"/>
      <c r="E1806" s="25" t="s">
        <v>599</v>
      </c>
      <c r="F1806" s="20">
        <f>F1807</f>
        <v>26010.6</v>
      </c>
      <c r="G1806" s="20">
        <f t="shared" ref="G1806:CE1807" si="5537">G1807</f>
        <v>26010.6</v>
      </c>
      <c r="H1806" s="20">
        <f t="shared" si="5537"/>
        <v>26010.6</v>
      </c>
      <c r="I1806" s="20">
        <f t="shared" si="5537"/>
        <v>0</v>
      </c>
      <c r="J1806" s="20">
        <f t="shared" si="5537"/>
        <v>0</v>
      </c>
      <c r="K1806" s="20">
        <f t="shared" si="5537"/>
        <v>0</v>
      </c>
      <c r="L1806" s="20">
        <f t="shared" si="5273"/>
        <v>26010.6</v>
      </c>
      <c r="M1806" s="20">
        <f t="shared" si="5274"/>
        <v>26010.6</v>
      </c>
      <c r="N1806" s="20">
        <f t="shared" si="5275"/>
        <v>26010.6</v>
      </c>
      <c r="O1806" s="20">
        <f t="shared" si="5537"/>
        <v>0</v>
      </c>
      <c r="P1806" s="20">
        <f t="shared" si="5537"/>
        <v>0</v>
      </c>
      <c r="Q1806" s="20">
        <f t="shared" si="5537"/>
        <v>0</v>
      </c>
      <c r="R1806" s="20">
        <f t="shared" si="5419"/>
        <v>26010.6</v>
      </c>
      <c r="S1806" s="20">
        <f t="shared" si="5420"/>
        <v>26010.6</v>
      </c>
      <c r="T1806" s="20">
        <f t="shared" si="5421"/>
        <v>26010.6</v>
      </c>
      <c r="U1806" s="20">
        <f t="shared" si="5537"/>
        <v>0</v>
      </c>
      <c r="V1806" s="20">
        <f t="shared" si="5349"/>
        <v>26010.6</v>
      </c>
      <c r="W1806" s="20">
        <f t="shared" si="5537"/>
        <v>0</v>
      </c>
      <c r="X1806" s="20">
        <f t="shared" si="5537"/>
        <v>0</v>
      </c>
      <c r="Y1806" s="20">
        <f t="shared" si="5537"/>
        <v>0</v>
      </c>
      <c r="Z1806" s="20">
        <f t="shared" si="5312"/>
        <v>26010.6</v>
      </c>
      <c r="AA1806" s="20">
        <f t="shared" si="5313"/>
        <v>26010.6</v>
      </c>
      <c r="AB1806" s="20">
        <f t="shared" si="5314"/>
        <v>26010.6</v>
      </c>
      <c r="AC1806" s="20">
        <f t="shared" si="5537"/>
        <v>0</v>
      </c>
      <c r="AD1806" s="20">
        <f t="shared" si="5537"/>
        <v>0</v>
      </c>
      <c r="AE1806" s="20">
        <f t="shared" si="5537"/>
        <v>0</v>
      </c>
      <c r="AF1806" s="20">
        <f t="shared" si="5247"/>
        <v>26010.6</v>
      </c>
      <c r="AG1806" s="20">
        <f t="shared" si="5248"/>
        <v>26010.6</v>
      </c>
      <c r="AH1806" s="20">
        <f t="shared" si="5249"/>
        <v>26010.6</v>
      </c>
      <c r="AI1806" s="20">
        <f t="shared" si="5537"/>
        <v>0</v>
      </c>
      <c r="AJ1806" s="20">
        <f t="shared" si="5250"/>
        <v>26010.6</v>
      </c>
      <c r="AK1806" s="20">
        <f t="shared" si="5537"/>
        <v>0</v>
      </c>
      <c r="AL1806" s="20">
        <f t="shared" si="5537"/>
        <v>0</v>
      </c>
      <c r="AM1806" s="20">
        <f t="shared" si="5537"/>
        <v>0</v>
      </c>
      <c r="AN1806" s="20">
        <f t="shared" si="5410"/>
        <v>26010.6</v>
      </c>
      <c r="AO1806" s="20">
        <f t="shared" si="5411"/>
        <v>26010.6</v>
      </c>
      <c r="AP1806" s="20">
        <f t="shared" si="5412"/>
        <v>26010.6</v>
      </c>
      <c r="AQ1806" s="20">
        <f t="shared" si="5537"/>
        <v>0</v>
      </c>
      <c r="AR1806" s="20">
        <f t="shared" si="5537"/>
        <v>0</v>
      </c>
      <c r="AS1806" s="20">
        <f t="shared" si="5537"/>
        <v>0</v>
      </c>
      <c r="AT1806" s="20">
        <f t="shared" si="5413"/>
        <v>26010.6</v>
      </c>
      <c r="AU1806" s="20">
        <f t="shared" si="5414"/>
        <v>26010.6</v>
      </c>
      <c r="AV1806" s="20">
        <f t="shared" si="5415"/>
        <v>26010.6</v>
      </c>
      <c r="AW1806" s="20">
        <f t="shared" si="5537"/>
        <v>0</v>
      </c>
      <c r="AX1806" s="20">
        <f t="shared" si="5537"/>
        <v>0</v>
      </c>
      <c r="AY1806" s="20">
        <f t="shared" si="5537"/>
        <v>0</v>
      </c>
      <c r="AZ1806" s="20">
        <f t="shared" si="5243"/>
        <v>26010.6</v>
      </c>
      <c r="BA1806" s="20">
        <f t="shared" si="5244"/>
        <v>26010.6</v>
      </c>
      <c r="BB1806" s="20">
        <f t="shared" si="5245"/>
        <v>26010.6</v>
      </c>
      <c r="BC1806" s="20">
        <f t="shared" si="5537"/>
        <v>0</v>
      </c>
      <c r="BD1806" s="20">
        <f t="shared" si="5225"/>
        <v>26010.6</v>
      </c>
      <c r="BE1806" s="20">
        <f t="shared" si="5537"/>
        <v>0</v>
      </c>
      <c r="BF1806" s="20">
        <f t="shared" si="5537"/>
        <v>0</v>
      </c>
      <c r="BG1806" s="20">
        <f t="shared" si="5537"/>
        <v>0</v>
      </c>
      <c r="BH1806" s="20">
        <f t="shared" si="5453"/>
        <v>26010.6</v>
      </c>
      <c r="BI1806" s="20">
        <f t="shared" si="5454"/>
        <v>26010.6</v>
      </c>
      <c r="BJ1806" s="20">
        <f t="shared" si="5455"/>
        <v>26010.6</v>
      </c>
      <c r="BK1806" s="20">
        <f t="shared" si="5537"/>
        <v>0</v>
      </c>
      <c r="BL1806" s="20">
        <f t="shared" si="5537"/>
        <v>0</v>
      </c>
      <c r="BM1806" s="20">
        <f t="shared" si="5456"/>
        <v>26010.6</v>
      </c>
      <c r="BN1806" s="20">
        <f t="shared" si="5457"/>
        <v>26010.6</v>
      </c>
      <c r="BO1806" s="20">
        <f t="shared" si="5537"/>
        <v>0</v>
      </c>
      <c r="BP1806" s="20">
        <f t="shared" si="5537"/>
        <v>0</v>
      </c>
      <c r="BQ1806" s="20">
        <f t="shared" si="5537"/>
        <v>0</v>
      </c>
      <c r="BR1806" s="20">
        <f t="shared" si="5513"/>
        <v>26010.6</v>
      </c>
      <c r="BS1806" s="20">
        <f t="shared" si="5514"/>
        <v>26010.6</v>
      </c>
      <c r="BT1806" s="20">
        <f t="shared" si="5515"/>
        <v>26010.6</v>
      </c>
      <c r="BU1806" s="20">
        <f t="shared" si="5537"/>
        <v>0</v>
      </c>
      <c r="BV1806" s="20">
        <f t="shared" si="5516"/>
        <v>26010.6</v>
      </c>
      <c r="BW1806" s="20">
        <f t="shared" si="5537"/>
        <v>0</v>
      </c>
      <c r="BX1806" s="20">
        <f t="shared" si="5537"/>
        <v>0</v>
      </c>
      <c r="BY1806" s="20">
        <f t="shared" si="5269"/>
        <v>26010.6</v>
      </c>
      <c r="BZ1806" s="20">
        <f t="shared" si="5270"/>
        <v>26010.6</v>
      </c>
      <c r="CA1806" s="20">
        <f t="shared" si="5537"/>
        <v>0</v>
      </c>
      <c r="CB1806" s="20">
        <f t="shared" si="5271"/>
        <v>26010.6</v>
      </c>
      <c r="CC1806" s="20">
        <f t="shared" si="5537"/>
        <v>0</v>
      </c>
      <c r="CD1806" s="20">
        <f t="shared" si="5246"/>
        <v>26010.6</v>
      </c>
      <c r="CE1806" s="20">
        <f t="shared" si="5537"/>
        <v>0</v>
      </c>
    </row>
    <row r="1807" spans="1:84" ht="31.5" x14ac:dyDescent="0.25">
      <c r="A1807" s="10" t="s">
        <v>150</v>
      </c>
      <c r="B1807" s="19">
        <v>110</v>
      </c>
      <c r="C1807" s="10"/>
      <c r="D1807" s="10"/>
      <c r="E1807" s="25" t="s">
        <v>600</v>
      </c>
      <c r="F1807" s="20">
        <f>F1808</f>
        <v>26010.6</v>
      </c>
      <c r="G1807" s="20">
        <f t="shared" si="5537"/>
        <v>26010.6</v>
      </c>
      <c r="H1807" s="20">
        <f t="shared" si="5537"/>
        <v>26010.6</v>
      </c>
      <c r="I1807" s="20">
        <f t="shared" si="5537"/>
        <v>0</v>
      </c>
      <c r="J1807" s="20">
        <f t="shared" si="5537"/>
        <v>0</v>
      </c>
      <c r="K1807" s="20">
        <f t="shared" si="5537"/>
        <v>0</v>
      </c>
      <c r="L1807" s="20">
        <f t="shared" si="5273"/>
        <v>26010.6</v>
      </c>
      <c r="M1807" s="20">
        <f t="shared" si="5274"/>
        <v>26010.6</v>
      </c>
      <c r="N1807" s="20">
        <f t="shared" si="5275"/>
        <v>26010.6</v>
      </c>
      <c r="O1807" s="20">
        <f t="shared" si="5537"/>
        <v>0</v>
      </c>
      <c r="P1807" s="20">
        <f t="shared" si="5537"/>
        <v>0</v>
      </c>
      <c r="Q1807" s="20">
        <f t="shared" si="5537"/>
        <v>0</v>
      </c>
      <c r="R1807" s="20">
        <f t="shared" si="5419"/>
        <v>26010.6</v>
      </c>
      <c r="S1807" s="20">
        <f t="shared" si="5420"/>
        <v>26010.6</v>
      </c>
      <c r="T1807" s="20">
        <f t="shared" si="5421"/>
        <v>26010.6</v>
      </c>
      <c r="U1807" s="20">
        <f t="shared" si="5537"/>
        <v>0</v>
      </c>
      <c r="V1807" s="20">
        <f t="shared" si="5349"/>
        <v>26010.6</v>
      </c>
      <c r="W1807" s="20">
        <f t="shared" si="5537"/>
        <v>0</v>
      </c>
      <c r="X1807" s="20">
        <f t="shared" si="5537"/>
        <v>0</v>
      </c>
      <c r="Y1807" s="20">
        <f t="shared" si="5537"/>
        <v>0</v>
      </c>
      <c r="Z1807" s="20">
        <f t="shared" si="5312"/>
        <v>26010.6</v>
      </c>
      <c r="AA1807" s="20">
        <f t="shared" si="5313"/>
        <v>26010.6</v>
      </c>
      <c r="AB1807" s="20">
        <f t="shared" si="5314"/>
        <v>26010.6</v>
      </c>
      <c r="AC1807" s="20">
        <f t="shared" si="5537"/>
        <v>0</v>
      </c>
      <c r="AD1807" s="20">
        <f t="shared" si="5537"/>
        <v>0</v>
      </c>
      <c r="AE1807" s="20">
        <f t="shared" si="5537"/>
        <v>0</v>
      </c>
      <c r="AF1807" s="20">
        <f t="shared" si="5247"/>
        <v>26010.6</v>
      </c>
      <c r="AG1807" s="20">
        <f t="shared" si="5248"/>
        <v>26010.6</v>
      </c>
      <c r="AH1807" s="20">
        <f t="shared" si="5249"/>
        <v>26010.6</v>
      </c>
      <c r="AI1807" s="20">
        <f t="shared" si="5537"/>
        <v>0</v>
      </c>
      <c r="AJ1807" s="20">
        <f t="shared" si="5250"/>
        <v>26010.6</v>
      </c>
      <c r="AK1807" s="20">
        <f t="shared" si="5537"/>
        <v>0</v>
      </c>
      <c r="AL1807" s="20">
        <f t="shared" si="5537"/>
        <v>0</v>
      </c>
      <c r="AM1807" s="20">
        <f t="shared" si="5537"/>
        <v>0</v>
      </c>
      <c r="AN1807" s="20">
        <f t="shared" si="5410"/>
        <v>26010.6</v>
      </c>
      <c r="AO1807" s="20">
        <f t="shared" si="5411"/>
        <v>26010.6</v>
      </c>
      <c r="AP1807" s="20">
        <f t="shared" si="5412"/>
        <v>26010.6</v>
      </c>
      <c r="AQ1807" s="20">
        <f t="shared" si="5537"/>
        <v>0</v>
      </c>
      <c r="AR1807" s="20">
        <f t="shared" si="5537"/>
        <v>0</v>
      </c>
      <c r="AS1807" s="20">
        <f t="shared" si="5537"/>
        <v>0</v>
      </c>
      <c r="AT1807" s="20">
        <f t="shared" si="5413"/>
        <v>26010.6</v>
      </c>
      <c r="AU1807" s="20">
        <f t="shared" si="5414"/>
        <v>26010.6</v>
      </c>
      <c r="AV1807" s="20">
        <f t="shared" si="5415"/>
        <v>26010.6</v>
      </c>
      <c r="AW1807" s="20">
        <f t="shared" si="5537"/>
        <v>0</v>
      </c>
      <c r="AX1807" s="20">
        <f t="shared" si="5537"/>
        <v>0</v>
      </c>
      <c r="AY1807" s="20">
        <f t="shared" si="5537"/>
        <v>0</v>
      </c>
      <c r="AZ1807" s="20">
        <f t="shared" si="5243"/>
        <v>26010.6</v>
      </c>
      <c r="BA1807" s="20">
        <f t="shared" si="5244"/>
        <v>26010.6</v>
      </c>
      <c r="BB1807" s="20">
        <f t="shared" si="5245"/>
        <v>26010.6</v>
      </c>
      <c r="BC1807" s="20">
        <f t="shared" si="5537"/>
        <v>0</v>
      </c>
      <c r="BD1807" s="20">
        <f t="shared" si="5225"/>
        <v>26010.6</v>
      </c>
      <c r="BE1807" s="20">
        <f t="shared" si="5537"/>
        <v>0</v>
      </c>
      <c r="BF1807" s="20">
        <f t="shared" si="5537"/>
        <v>0</v>
      </c>
      <c r="BG1807" s="20">
        <f t="shared" si="5537"/>
        <v>0</v>
      </c>
      <c r="BH1807" s="20">
        <f t="shared" si="5453"/>
        <v>26010.6</v>
      </c>
      <c r="BI1807" s="20">
        <f t="shared" si="5454"/>
        <v>26010.6</v>
      </c>
      <c r="BJ1807" s="20">
        <f t="shared" si="5455"/>
        <v>26010.6</v>
      </c>
      <c r="BK1807" s="20">
        <f t="shared" si="5537"/>
        <v>0</v>
      </c>
      <c r="BL1807" s="20">
        <f t="shared" si="5537"/>
        <v>0</v>
      </c>
      <c r="BM1807" s="20">
        <f t="shared" si="5456"/>
        <v>26010.6</v>
      </c>
      <c r="BN1807" s="20">
        <f t="shared" si="5457"/>
        <v>26010.6</v>
      </c>
      <c r="BO1807" s="20">
        <f t="shared" si="5537"/>
        <v>0</v>
      </c>
      <c r="BP1807" s="20">
        <f t="shared" si="5537"/>
        <v>0</v>
      </c>
      <c r="BQ1807" s="20">
        <f t="shared" si="5537"/>
        <v>0</v>
      </c>
      <c r="BR1807" s="20">
        <f t="shared" si="5513"/>
        <v>26010.6</v>
      </c>
      <c r="BS1807" s="20">
        <f t="shared" si="5514"/>
        <v>26010.6</v>
      </c>
      <c r="BT1807" s="20">
        <f t="shared" si="5515"/>
        <v>26010.6</v>
      </c>
      <c r="BU1807" s="20">
        <f t="shared" si="5537"/>
        <v>0</v>
      </c>
      <c r="BV1807" s="20">
        <f t="shared" si="5516"/>
        <v>26010.6</v>
      </c>
      <c r="BW1807" s="20">
        <f t="shared" si="5537"/>
        <v>0</v>
      </c>
      <c r="BX1807" s="20">
        <f t="shared" si="5537"/>
        <v>0</v>
      </c>
      <c r="BY1807" s="20">
        <f t="shared" si="5269"/>
        <v>26010.6</v>
      </c>
      <c r="BZ1807" s="20">
        <f t="shared" si="5270"/>
        <v>26010.6</v>
      </c>
      <c r="CA1807" s="20">
        <f t="shared" si="5537"/>
        <v>0</v>
      </c>
      <c r="CB1807" s="20">
        <f t="shared" si="5271"/>
        <v>26010.6</v>
      </c>
      <c r="CC1807" s="20">
        <f t="shared" si="5537"/>
        <v>0</v>
      </c>
      <c r="CD1807" s="20">
        <f t="shared" si="5246"/>
        <v>26010.6</v>
      </c>
      <c r="CE1807" s="20">
        <f t="shared" si="5537"/>
        <v>0</v>
      </c>
    </row>
    <row r="1808" spans="1:84" x14ac:dyDescent="0.25">
      <c r="A1808" s="10" t="s">
        <v>150</v>
      </c>
      <c r="B1808" s="19">
        <v>110</v>
      </c>
      <c r="C1808" s="10" t="s">
        <v>338</v>
      </c>
      <c r="D1808" s="10" t="s">
        <v>341</v>
      </c>
      <c r="E1808" s="25" t="s">
        <v>588</v>
      </c>
      <c r="F1808" s="20">
        <v>26010.6</v>
      </c>
      <c r="G1808" s="20">
        <v>26010.6</v>
      </c>
      <c r="H1808" s="20">
        <v>26010.6</v>
      </c>
      <c r="I1808" s="20"/>
      <c r="J1808" s="20"/>
      <c r="K1808" s="20"/>
      <c r="L1808" s="20">
        <f t="shared" si="5273"/>
        <v>26010.6</v>
      </c>
      <c r="M1808" s="20">
        <f t="shared" si="5274"/>
        <v>26010.6</v>
      </c>
      <c r="N1808" s="20">
        <f t="shared" si="5275"/>
        <v>26010.6</v>
      </c>
      <c r="O1808" s="20"/>
      <c r="P1808" s="20"/>
      <c r="Q1808" s="20"/>
      <c r="R1808" s="20">
        <f t="shared" si="5419"/>
        <v>26010.6</v>
      </c>
      <c r="S1808" s="20">
        <f t="shared" si="5420"/>
        <v>26010.6</v>
      </c>
      <c r="T1808" s="20">
        <f t="shared" si="5421"/>
        <v>26010.6</v>
      </c>
      <c r="U1808" s="20"/>
      <c r="V1808" s="20">
        <f t="shared" si="5349"/>
        <v>26010.6</v>
      </c>
      <c r="W1808" s="20"/>
      <c r="X1808" s="20"/>
      <c r="Y1808" s="20"/>
      <c r="Z1808" s="20">
        <f t="shared" si="5312"/>
        <v>26010.6</v>
      </c>
      <c r="AA1808" s="20">
        <f t="shared" si="5313"/>
        <v>26010.6</v>
      </c>
      <c r="AB1808" s="20">
        <f t="shared" si="5314"/>
        <v>26010.6</v>
      </c>
      <c r="AC1808" s="20"/>
      <c r="AD1808" s="20"/>
      <c r="AE1808" s="20"/>
      <c r="AF1808" s="20">
        <f t="shared" si="5247"/>
        <v>26010.6</v>
      </c>
      <c r="AG1808" s="20">
        <f t="shared" si="5248"/>
        <v>26010.6</v>
      </c>
      <c r="AH1808" s="20">
        <f t="shared" si="5249"/>
        <v>26010.6</v>
      </c>
      <c r="AI1808" s="20"/>
      <c r="AJ1808" s="20">
        <f t="shared" si="5250"/>
        <v>26010.6</v>
      </c>
      <c r="AK1808" s="20"/>
      <c r="AL1808" s="20"/>
      <c r="AM1808" s="20"/>
      <c r="AN1808" s="20">
        <f t="shared" si="5410"/>
        <v>26010.6</v>
      </c>
      <c r="AO1808" s="20">
        <f t="shared" si="5411"/>
        <v>26010.6</v>
      </c>
      <c r="AP1808" s="20">
        <f t="shared" si="5412"/>
        <v>26010.6</v>
      </c>
      <c r="AQ1808" s="20"/>
      <c r="AR1808" s="20"/>
      <c r="AS1808" s="20"/>
      <c r="AT1808" s="20">
        <f t="shared" si="5413"/>
        <v>26010.6</v>
      </c>
      <c r="AU1808" s="20">
        <f t="shared" si="5414"/>
        <v>26010.6</v>
      </c>
      <c r="AV1808" s="20">
        <f t="shared" si="5415"/>
        <v>26010.6</v>
      </c>
      <c r="AW1808" s="20"/>
      <c r="AX1808" s="20"/>
      <c r="AY1808" s="20"/>
      <c r="AZ1808" s="20">
        <f t="shared" si="5243"/>
        <v>26010.6</v>
      </c>
      <c r="BA1808" s="20">
        <f t="shared" si="5244"/>
        <v>26010.6</v>
      </c>
      <c r="BB1808" s="20">
        <f t="shared" si="5245"/>
        <v>26010.6</v>
      </c>
      <c r="BC1808" s="20"/>
      <c r="BD1808" s="20">
        <f t="shared" si="5225"/>
        <v>26010.6</v>
      </c>
      <c r="BE1808" s="20"/>
      <c r="BF1808" s="20"/>
      <c r="BG1808" s="20"/>
      <c r="BH1808" s="20">
        <f t="shared" si="5453"/>
        <v>26010.6</v>
      </c>
      <c r="BI1808" s="20">
        <f t="shared" si="5454"/>
        <v>26010.6</v>
      </c>
      <c r="BJ1808" s="20">
        <f t="shared" si="5455"/>
        <v>26010.6</v>
      </c>
      <c r="BK1808" s="20"/>
      <c r="BL1808" s="20"/>
      <c r="BM1808" s="20">
        <f t="shared" si="5456"/>
        <v>26010.6</v>
      </c>
      <c r="BN1808" s="20">
        <f t="shared" si="5457"/>
        <v>26010.6</v>
      </c>
      <c r="BO1808" s="20"/>
      <c r="BP1808" s="20"/>
      <c r="BQ1808" s="20"/>
      <c r="BR1808" s="20">
        <f t="shared" si="5513"/>
        <v>26010.6</v>
      </c>
      <c r="BS1808" s="20">
        <f t="shared" si="5514"/>
        <v>26010.6</v>
      </c>
      <c r="BT1808" s="20">
        <f t="shared" si="5515"/>
        <v>26010.6</v>
      </c>
      <c r="BU1808" s="20"/>
      <c r="BV1808" s="20">
        <f t="shared" si="5516"/>
        <v>26010.6</v>
      </c>
      <c r="BW1808" s="20"/>
      <c r="BX1808" s="20"/>
      <c r="BY1808" s="20">
        <f t="shared" si="5269"/>
        <v>26010.6</v>
      </c>
      <c r="BZ1808" s="20">
        <f t="shared" si="5270"/>
        <v>26010.6</v>
      </c>
      <c r="CA1808" s="20"/>
      <c r="CB1808" s="20">
        <f t="shared" si="5271"/>
        <v>26010.6</v>
      </c>
      <c r="CC1808" s="20"/>
      <c r="CD1808" s="20">
        <f t="shared" ref="CD1808:CD1871" si="5538">CB1808+CC1808</f>
        <v>26010.6</v>
      </c>
      <c r="CE1808" s="20"/>
    </row>
    <row r="1809" spans="1:83" ht="47.25" x14ac:dyDescent="0.25">
      <c r="A1809" s="10" t="s">
        <v>150</v>
      </c>
      <c r="B1809" s="19">
        <v>200</v>
      </c>
      <c r="C1809" s="10"/>
      <c r="D1809" s="10"/>
      <c r="E1809" s="25" t="s">
        <v>602</v>
      </c>
      <c r="F1809" s="20">
        <f>F1810</f>
        <v>3722.9</v>
      </c>
      <c r="G1809" s="20">
        <f t="shared" ref="G1809:CE1810" si="5539">G1810</f>
        <v>3722.9</v>
      </c>
      <c r="H1809" s="20">
        <f t="shared" si="5539"/>
        <v>3722.8999999999996</v>
      </c>
      <c r="I1809" s="20">
        <f t="shared" si="5539"/>
        <v>0</v>
      </c>
      <c r="J1809" s="20">
        <f t="shared" si="5539"/>
        <v>0</v>
      </c>
      <c r="K1809" s="20">
        <f t="shared" si="5539"/>
        <v>0</v>
      </c>
      <c r="L1809" s="20">
        <f t="shared" si="5273"/>
        <v>3722.9</v>
      </c>
      <c r="M1809" s="20">
        <f t="shared" si="5274"/>
        <v>3722.9</v>
      </c>
      <c r="N1809" s="20">
        <f t="shared" si="5275"/>
        <v>3722.8999999999996</v>
      </c>
      <c r="O1809" s="20">
        <f t="shared" si="5539"/>
        <v>0</v>
      </c>
      <c r="P1809" s="20">
        <f t="shared" si="5539"/>
        <v>0</v>
      </c>
      <c r="Q1809" s="20">
        <f t="shared" si="5539"/>
        <v>0</v>
      </c>
      <c r="R1809" s="20">
        <f t="shared" si="5419"/>
        <v>3722.9</v>
      </c>
      <c r="S1809" s="20">
        <f t="shared" si="5420"/>
        <v>3722.9</v>
      </c>
      <c r="T1809" s="20">
        <f t="shared" si="5421"/>
        <v>3722.8999999999996</v>
      </c>
      <c r="U1809" s="20">
        <f t="shared" si="5539"/>
        <v>0</v>
      </c>
      <c r="V1809" s="20">
        <f t="shared" si="5349"/>
        <v>3722.9</v>
      </c>
      <c r="W1809" s="20">
        <f t="shared" si="5539"/>
        <v>0</v>
      </c>
      <c r="X1809" s="20">
        <f t="shared" si="5539"/>
        <v>0</v>
      </c>
      <c r="Y1809" s="20">
        <f t="shared" si="5539"/>
        <v>0</v>
      </c>
      <c r="Z1809" s="20">
        <f t="shared" si="5312"/>
        <v>3722.9</v>
      </c>
      <c r="AA1809" s="20">
        <f t="shared" si="5313"/>
        <v>3722.9</v>
      </c>
      <c r="AB1809" s="20">
        <f t="shared" si="5314"/>
        <v>3722.8999999999996</v>
      </c>
      <c r="AC1809" s="20">
        <f t="shared" si="5539"/>
        <v>0</v>
      </c>
      <c r="AD1809" s="20">
        <f t="shared" si="5539"/>
        <v>0</v>
      </c>
      <c r="AE1809" s="20">
        <f t="shared" si="5539"/>
        <v>0</v>
      </c>
      <c r="AF1809" s="20">
        <f t="shared" si="5247"/>
        <v>3722.9</v>
      </c>
      <c r="AG1809" s="20">
        <f t="shared" si="5248"/>
        <v>3722.9</v>
      </c>
      <c r="AH1809" s="20">
        <f t="shared" si="5249"/>
        <v>3722.8999999999996</v>
      </c>
      <c r="AI1809" s="20">
        <f t="shared" si="5539"/>
        <v>0</v>
      </c>
      <c r="AJ1809" s="20">
        <f t="shared" si="5250"/>
        <v>3722.9</v>
      </c>
      <c r="AK1809" s="20">
        <f t="shared" si="5539"/>
        <v>0</v>
      </c>
      <c r="AL1809" s="20">
        <f t="shared" si="5539"/>
        <v>0</v>
      </c>
      <c r="AM1809" s="20">
        <f t="shared" si="5539"/>
        <v>0</v>
      </c>
      <c r="AN1809" s="20">
        <f t="shared" si="5410"/>
        <v>3722.9</v>
      </c>
      <c r="AO1809" s="20">
        <f t="shared" si="5411"/>
        <v>3722.9</v>
      </c>
      <c r="AP1809" s="20">
        <f t="shared" si="5412"/>
        <v>3722.8999999999996</v>
      </c>
      <c r="AQ1809" s="20">
        <f t="shared" si="5539"/>
        <v>0</v>
      </c>
      <c r="AR1809" s="20">
        <f t="shared" si="5539"/>
        <v>0</v>
      </c>
      <c r="AS1809" s="20">
        <f t="shared" si="5539"/>
        <v>0</v>
      </c>
      <c r="AT1809" s="20">
        <f t="shared" si="5413"/>
        <v>3722.9</v>
      </c>
      <c r="AU1809" s="20">
        <f t="shared" si="5414"/>
        <v>3722.9</v>
      </c>
      <c r="AV1809" s="20">
        <f t="shared" si="5415"/>
        <v>3722.8999999999996</v>
      </c>
      <c r="AW1809" s="20">
        <f t="shared" si="5539"/>
        <v>0</v>
      </c>
      <c r="AX1809" s="20">
        <f t="shared" si="5539"/>
        <v>0</v>
      </c>
      <c r="AY1809" s="20">
        <f t="shared" si="5539"/>
        <v>0</v>
      </c>
      <c r="AZ1809" s="20">
        <f t="shared" si="5243"/>
        <v>3722.9</v>
      </c>
      <c r="BA1809" s="20">
        <f t="shared" si="5244"/>
        <v>3722.9</v>
      </c>
      <c r="BB1809" s="20">
        <f t="shared" si="5245"/>
        <v>3722.8999999999996</v>
      </c>
      <c r="BC1809" s="20">
        <f t="shared" si="5539"/>
        <v>0</v>
      </c>
      <c r="BD1809" s="20">
        <f t="shared" si="5225"/>
        <v>3722.9</v>
      </c>
      <c r="BE1809" s="20">
        <f t="shared" si="5539"/>
        <v>0</v>
      </c>
      <c r="BF1809" s="20">
        <f t="shared" si="5539"/>
        <v>0</v>
      </c>
      <c r="BG1809" s="20">
        <f t="shared" si="5539"/>
        <v>0</v>
      </c>
      <c r="BH1809" s="20">
        <f t="shared" si="5453"/>
        <v>3722.9</v>
      </c>
      <c r="BI1809" s="20">
        <f t="shared" si="5454"/>
        <v>3722.9</v>
      </c>
      <c r="BJ1809" s="20">
        <f t="shared" si="5455"/>
        <v>3722.8999999999996</v>
      </c>
      <c r="BK1809" s="20">
        <f t="shared" si="5539"/>
        <v>0</v>
      </c>
      <c r="BL1809" s="20">
        <f t="shared" si="5539"/>
        <v>0</v>
      </c>
      <c r="BM1809" s="20">
        <f t="shared" si="5456"/>
        <v>3722.9</v>
      </c>
      <c r="BN1809" s="20">
        <f t="shared" si="5457"/>
        <v>3722.9</v>
      </c>
      <c r="BO1809" s="20">
        <f t="shared" si="5539"/>
        <v>0</v>
      </c>
      <c r="BP1809" s="20">
        <f t="shared" si="5539"/>
        <v>0</v>
      </c>
      <c r="BQ1809" s="20">
        <f t="shared" si="5539"/>
        <v>0</v>
      </c>
      <c r="BR1809" s="20">
        <f t="shared" si="5513"/>
        <v>3722.9</v>
      </c>
      <c r="BS1809" s="20">
        <f t="shared" si="5514"/>
        <v>3722.9</v>
      </c>
      <c r="BT1809" s="20">
        <f t="shared" si="5515"/>
        <v>3722.8999999999996</v>
      </c>
      <c r="BU1809" s="20">
        <f t="shared" si="5539"/>
        <v>0</v>
      </c>
      <c r="BV1809" s="20">
        <f t="shared" si="5516"/>
        <v>3722.9</v>
      </c>
      <c r="BW1809" s="20">
        <f t="shared" si="5539"/>
        <v>0</v>
      </c>
      <c r="BX1809" s="20">
        <f t="shared" si="5539"/>
        <v>0</v>
      </c>
      <c r="BY1809" s="20">
        <f t="shared" si="5269"/>
        <v>3722.9</v>
      </c>
      <c r="BZ1809" s="20">
        <f t="shared" si="5270"/>
        <v>3722.9</v>
      </c>
      <c r="CA1809" s="20">
        <f t="shared" si="5539"/>
        <v>0</v>
      </c>
      <c r="CB1809" s="20">
        <f t="shared" si="5271"/>
        <v>3722.9</v>
      </c>
      <c r="CC1809" s="20">
        <f t="shared" si="5539"/>
        <v>0</v>
      </c>
      <c r="CD1809" s="20">
        <f t="shared" si="5538"/>
        <v>3722.9</v>
      </c>
      <c r="CE1809" s="20">
        <f t="shared" si="5539"/>
        <v>0</v>
      </c>
    </row>
    <row r="1810" spans="1:83" ht="47.25" x14ac:dyDescent="0.25">
      <c r="A1810" s="10" t="s">
        <v>150</v>
      </c>
      <c r="B1810" s="19">
        <v>240</v>
      </c>
      <c r="C1810" s="10"/>
      <c r="D1810" s="10"/>
      <c r="E1810" s="25" t="s">
        <v>603</v>
      </c>
      <c r="F1810" s="20">
        <f>F1811</f>
        <v>3722.9</v>
      </c>
      <c r="G1810" s="20">
        <f t="shared" si="5539"/>
        <v>3722.9</v>
      </c>
      <c r="H1810" s="20">
        <f t="shared" si="5539"/>
        <v>3722.8999999999996</v>
      </c>
      <c r="I1810" s="20">
        <f t="shared" si="5539"/>
        <v>0</v>
      </c>
      <c r="J1810" s="20">
        <f t="shared" si="5539"/>
        <v>0</v>
      </c>
      <c r="K1810" s="20">
        <f t="shared" si="5539"/>
        <v>0</v>
      </c>
      <c r="L1810" s="20">
        <f t="shared" si="5273"/>
        <v>3722.9</v>
      </c>
      <c r="M1810" s="20">
        <f t="shared" si="5274"/>
        <v>3722.9</v>
      </c>
      <c r="N1810" s="20">
        <f t="shared" si="5275"/>
        <v>3722.8999999999996</v>
      </c>
      <c r="O1810" s="20">
        <f t="shared" si="5539"/>
        <v>0</v>
      </c>
      <c r="P1810" s="20">
        <f t="shared" si="5539"/>
        <v>0</v>
      </c>
      <c r="Q1810" s="20">
        <f t="shared" si="5539"/>
        <v>0</v>
      </c>
      <c r="R1810" s="20">
        <f t="shared" si="5419"/>
        <v>3722.9</v>
      </c>
      <c r="S1810" s="20">
        <f t="shared" si="5420"/>
        <v>3722.9</v>
      </c>
      <c r="T1810" s="20">
        <f t="shared" si="5421"/>
        <v>3722.8999999999996</v>
      </c>
      <c r="U1810" s="20">
        <f t="shared" si="5539"/>
        <v>0</v>
      </c>
      <c r="V1810" s="20">
        <f t="shared" si="5349"/>
        <v>3722.9</v>
      </c>
      <c r="W1810" s="20">
        <f t="shared" si="5539"/>
        <v>0</v>
      </c>
      <c r="X1810" s="20">
        <f t="shared" si="5539"/>
        <v>0</v>
      </c>
      <c r="Y1810" s="20">
        <f t="shared" si="5539"/>
        <v>0</v>
      </c>
      <c r="Z1810" s="20">
        <f t="shared" si="5312"/>
        <v>3722.9</v>
      </c>
      <c r="AA1810" s="20">
        <f t="shared" si="5313"/>
        <v>3722.9</v>
      </c>
      <c r="AB1810" s="20">
        <f t="shared" si="5314"/>
        <v>3722.8999999999996</v>
      </c>
      <c r="AC1810" s="20">
        <f t="shared" si="5539"/>
        <v>0</v>
      </c>
      <c r="AD1810" s="20">
        <f t="shared" si="5539"/>
        <v>0</v>
      </c>
      <c r="AE1810" s="20">
        <f t="shared" si="5539"/>
        <v>0</v>
      </c>
      <c r="AF1810" s="20">
        <f t="shared" si="5247"/>
        <v>3722.9</v>
      </c>
      <c r="AG1810" s="20">
        <f t="shared" si="5248"/>
        <v>3722.9</v>
      </c>
      <c r="AH1810" s="20">
        <f t="shared" si="5249"/>
        <v>3722.8999999999996</v>
      </c>
      <c r="AI1810" s="20">
        <f t="shared" si="5539"/>
        <v>0</v>
      </c>
      <c r="AJ1810" s="20">
        <f t="shared" si="5250"/>
        <v>3722.9</v>
      </c>
      <c r="AK1810" s="20">
        <f t="shared" si="5539"/>
        <v>0</v>
      </c>
      <c r="AL1810" s="20">
        <f t="shared" si="5539"/>
        <v>0</v>
      </c>
      <c r="AM1810" s="20">
        <f t="shared" si="5539"/>
        <v>0</v>
      </c>
      <c r="AN1810" s="20">
        <f t="shared" si="5410"/>
        <v>3722.9</v>
      </c>
      <c r="AO1810" s="20">
        <f t="shared" si="5411"/>
        <v>3722.9</v>
      </c>
      <c r="AP1810" s="20">
        <f t="shared" si="5412"/>
        <v>3722.8999999999996</v>
      </c>
      <c r="AQ1810" s="20">
        <f t="shared" si="5539"/>
        <v>0</v>
      </c>
      <c r="AR1810" s="20">
        <f t="shared" si="5539"/>
        <v>0</v>
      </c>
      <c r="AS1810" s="20">
        <f t="shared" si="5539"/>
        <v>0</v>
      </c>
      <c r="AT1810" s="20">
        <f t="shared" si="5413"/>
        <v>3722.9</v>
      </c>
      <c r="AU1810" s="20">
        <f t="shared" si="5414"/>
        <v>3722.9</v>
      </c>
      <c r="AV1810" s="20">
        <f t="shared" si="5415"/>
        <v>3722.8999999999996</v>
      </c>
      <c r="AW1810" s="20">
        <f t="shared" si="5539"/>
        <v>0</v>
      </c>
      <c r="AX1810" s="20">
        <f t="shared" si="5539"/>
        <v>0</v>
      </c>
      <c r="AY1810" s="20">
        <f t="shared" si="5539"/>
        <v>0</v>
      </c>
      <c r="AZ1810" s="20">
        <f t="shared" si="5243"/>
        <v>3722.9</v>
      </c>
      <c r="BA1810" s="20">
        <f t="shared" si="5244"/>
        <v>3722.9</v>
      </c>
      <c r="BB1810" s="20">
        <f t="shared" si="5245"/>
        <v>3722.8999999999996</v>
      </c>
      <c r="BC1810" s="20">
        <f t="shared" si="5539"/>
        <v>0</v>
      </c>
      <c r="BD1810" s="20">
        <f t="shared" si="5225"/>
        <v>3722.9</v>
      </c>
      <c r="BE1810" s="20">
        <f t="shared" si="5539"/>
        <v>0</v>
      </c>
      <c r="BF1810" s="20">
        <f t="shared" si="5539"/>
        <v>0</v>
      </c>
      <c r="BG1810" s="20">
        <f t="shared" si="5539"/>
        <v>0</v>
      </c>
      <c r="BH1810" s="20">
        <f t="shared" si="5453"/>
        <v>3722.9</v>
      </c>
      <c r="BI1810" s="20">
        <f t="shared" si="5454"/>
        <v>3722.9</v>
      </c>
      <c r="BJ1810" s="20">
        <f t="shared" si="5455"/>
        <v>3722.8999999999996</v>
      </c>
      <c r="BK1810" s="20">
        <f t="shared" si="5539"/>
        <v>0</v>
      </c>
      <c r="BL1810" s="20">
        <f t="shared" si="5539"/>
        <v>0</v>
      </c>
      <c r="BM1810" s="20">
        <f t="shared" si="5456"/>
        <v>3722.9</v>
      </c>
      <c r="BN1810" s="20">
        <f t="shared" si="5457"/>
        <v>3722.9</v>
      </c>
      <c r="BO1810" s="20">
        <f t="shared" si="5539"/>
        <v>0</v>
      </c>
      <c r="BP1810" s="20">
        <f t="shared" si="5539"/>
        <v>0</v>
      </c>
      <c r="BQ1810" s="20">
        <f t="shared" si="5539"/>
        <v>0</v>
      </c>
      <c r="BR1810" s="20">
        <f t="shared" si="5513"/>
        <v>3722.9</v>
      </c>
      <c r="BS1810" s="20">
        <f t="shared" si="5514"/>
        <v>3722.9</v>
      </c>
      <c r="BT1810" s="20">
        <f t="shared" si="5515"/>
        <v>3722.8999999999996</v>
      </c>
      <c r="BU1810" s="20">
        <f t="shared" si="5539"/>
        <v>0</v>
      </c>
      <c r="BV1810" s="20">
        <f t="shared" si="5516"/>
        <v>3722.9</v>
      </c>
      <c r="BW1810" s="20">
        <f t="shared" si="5539"/>
        <v>0</v>
      </c>
      <c r="BX1810" s="20">
        <f t="shared" si="5539"/>
        <v>0</v>
      </c>
      <c r="BY1810" s="20">
        <f t="shared" si="5269"/>
        <v>3722.9</v>
      </c>
      <c r="BZ1810" s="20">
        <f t="shared" si="5270"/>
        <v>3722.9</v>
      </c>
      <c r="CA1810" s="20">
        <f t="shared" si="5539"/>
        <v>0</v>
      </c>
      <c r="CB1810" s="20">
        <f t="shared" si="5271"/>
        <v>3722.9</v>
      </c>
      <c r="CC1810" s="20">
        <f t="shared" si="5539"/>
        <v>0</v>
      </c>
      <c r="CD1810" s="20">
        <f t="shared" si="5538"/>
        <v>3722.9</v>
      </c>
      <c r="CE1810" s="20">
        <f t="shared" si="5539"/>
        <v>0</v>
      </c>
    </row>
    <row r="1811" spans="1:83" x14ac:dyDescent="0.25">
      <c r="A1811" s="10" t="s">
        <v>150</v>
      </c>
      <c r="B1811" s="19">
        <v>240</v>
      </c>
      <c r="C1811" s="10" t="s">
        <v>338</v>
      </c>
      <c r="D1811" s="10" t="s">
        <v>341</v>
      </c>
      <c r="E1811" s="25" t="s">
        <v>588</v>
      </c>
      <c r="F1811" s="20">
        <v>3722.9</v>
      </c>
      <c r="G1811" s="20">
        <v>3722.9</v>
      </c>
      <c r="H1811" s="20">
        <v>3722.8999999999996</v>
      </c>
      <c r="I1811" s="20"/>
      <c r="J1811" s="20"/>
      <c r="K1811" s="20"/>
      <c r="L1811" s="20">
        <f t="shared" si="5273"/>
        <v>3722.9</v>
      </c>
      <c r="M1811" s="20">
        <f t="shared" si="5274"/>
        <v>3722.9</v>
      </c>
      <c r="N1811" s="20">
        <f t="shared" si="5275"/>
        <v>3722.8999999999996</v>
      </c>
      <c r="O1811" s="20"/>
      <c r="P1811" s="20"/>
      <c r="Q1811" s="20"/>
      <c r="R1811" s="20">
        <f t="shared" si="5419"/>
        <v>3722.9</v>
      </c>
      <c r="S1811" s="20">
        <f t="shared" si="5420"/>
        <v>3722.9</v>
      </c>
      <c r="T1811" s="20">
        <f t="shared" si="5421"/>
        <v>3722.8999999999996</v>
      </c>
      <c r="U1811" s="20"/>
      <c r="V1811" s="20">
        <f t="shared" si="5349"/>
        <v>3722.9</v>
      </c>
      <c r="W1811" s="20"/>
      <c r="X1811" s="20"/>
      <c r="Y1811" s="20"/>
      <c r="Z1811" s="20">
        <f t="shared" si="5312"/>
        <v>3722.9</v>
      </c>
      <c r="AA1811" s="20">
        <f t="shared" si="5313"/>
        <v>3722.9</v>
      </c>
      <c r="AB1811" s="20">
        <f t="shared" si="5314"/>
        <v>3722.8999999999996</v>
      </c>
      <c r="AC1811" s="20"/>
      <c r="AD1811" s="20"/>
      <c r="AE1811" s="20"/>
      <c r="AF1811" s="20">
        <f t="shared" si="5247"/>
        <v>3722.9</v>
      </c>
      <c r="AG1811" s="20">
        <f t="shared" si="5248"/>
        <v>3722.9</v>
      </c>
      <c r="AH1811" s="20">
        <f t="shared" si="5249"/>
        <v>3722.8999999999996</v>
      </c>
      <c r="AI1811" s="20"/>
      <c r="AJ1811" s="20">
        <f t="shared" si="5250"/>
        <v>3722.9</v>
      </c>
      <c r="AK1811" s="20"/>
      <c r="AL1811" s="20"/>
      <c r="AM1811" s="20"/>
      <c r="AN1811" s="20">
        <f t="shared" si="5410"/>
        <v>3722.9</v>
      </c>
      <c r="AO1811" s="20">
        <f t="shared" si="5411"/>
        <v>3722.9</v>
      </c>
      <c r="AP1811" s="20">
        <f t="shared" si="5412"/>
        <v>3722.8999999999996</v>
      </c>
      <c r="AQ1811" s="20"/>
      <c r="AR1811" s="20"/>
      <c r="AS1811" s="20"/>
      <c r="AT1811" s="20">
        <f t="shared" si="5413"/>
        <v>3722.9</v>
      </c>
      <c r="AU1811" s="20">
        <f t="shared" si="5414"/>
        <v>3722.9</v>
      </c>
      <c r="AV1811" s="20">
        <f t="shared" si="5415"/>
        <v>3722.8999999999996</v>
      </c>
      <c r="AW1811" s="20"/>
      <c r="AX1811" s="20"/>
      <c r="AY1811" s="20"/>
      <c r="AZ1811" s="20">
        <f t="shared" si="5243"/>
        <v>3722.9</v>
      </c>
      <c r="BA1811" s="20">
        <f t="shared" si="5244"/>
        <v>3722.9</v>
      </c>
      <c r="BB1811" s="20">
        <f t="shared" si="5245"/>
        <v>3722.8999999999996</v>
      </c>
      <c r="BC1811" s="20"/>
      <c r="BD1811" s="20">
        <f t="shared" si="5225"/>
        <v>3722.9</v>
      </c>
      <c r="BE1811" s="20"/>
      <c r="BF1811" s="20"/>
      <c r="BG1811" s="20"/>
      <c r="BH1811" s="20">
        <f t="shared" si="5453"/>
        <v>3722.9</v>
      </c>
      <c r="BI1811" s="20">
        <f t="shared" si="5454"/>
        <v>3722.9</v>
      </c>
      <c r="BJ1811" s="20">
        <f t="shared" si="5455"/>
        <v>3722.8999999999996</v>
      </c>
      <c r="BK1811" s="20"/>
      <c r="BL1811" s="20"/>
      <c r="BM1811" s="20">
        <f t="shared" si="5456"/>
        <v>3722.9</v>
      </c>
      <c r="BN1811" s="20">
        <f t="shared" si="5457"/>
        <v>3722.9</v>
      </c>
      <c r="BO1811" s="20"/>
      <c r="BP1811" s="20"/>
      <c r="BQ1811" s="20"/>
      <c r="BR1811" s="20">
        <f t="shared" si="5513"/>
        <v>3722.9</v>
      </c>
      <c r="BS1811" s="20">
        <f t="shared" si="5514"/>
        <v>3722.9</v>
      </c>
      <c r="BT1811" s="20">
        <f t="shared" si="5515"/>
        <v>3722.8999999999996</v>
      </c>
      <c r="BU1811" s="20"/>
      <c r="BV1811" s="20">
        <f t="shared" si="5516"/>
        <v>3722.9</v>
      </c>
      <c r="BW1811" s="20"/>
      <c r="BX1811" s="20"/>
      <c r="BY1811" s="20">
        <f t="shared" si="5269"/>
        <v>3722.9</v>
      </c>
      <c r="BZ1811" s="20">
        <f t="shared" si="5270"/>
        <v>3722.9</v>
      </c>
      <c r="CA1811" s="20"/>
      <c r="CB1811" s="20">
        <f t="shared" si="5271"/>
        <v>3722.9</v>
      </c>
      <c r="CC1811" s="20"/>
      <c r="CD1811" s="20">
        <f t="shared" si="5538"/>
        <v>3722.9</v>
      </c>
      <c r="CE1811" s="20"/>
    </row>
    <row r="1812" spans="1:83" ht="47.25" x14ac:dyDescent="0.25">
      <c r="A1812" s="10" t="s">
        <v>150</v>
      </c>
      <c r="B1812" s="19">
        <v>600</v>
      </c>
      <c r="C1812" s="10"/>
      <c r="D1812" s="10"/>
      <c r="E1812" s="25" t="s">
        <v>614</v>
      </c>
      <c r="F1812" s="20">
        <f>F1813+F1815</f>
        <v>45221.1</v>
      </c>
      <c r="G1812" s="20">
        <f t="shared" ref="G1812:K1812" si="5540">G1813+G1815</f>
        <v>45221.1</v>
      </c>
      <c r="H1812" s="20">
        <f t="shared" si="5540"/>
        <v>45221.1</v>
      </c>
      <c r="I1812" s="20">
        <f t="shared" si="5540"/>
        <v>0</v>
      </c>
      <c r="J1812" s="20">
        <f t="shared" si="5540"/>
        <v>0</v>
      </c>
      <c r="K1812" s="20">
        <f t="shared" si="5540"/>
        <v>0</v>
      </c>
      <c r="L1812" s="20">
        <f t="shared" si="5273"/>
        <v>45221.1</v>
      </c>
      <c r="M1812" s="20">
        <f t="shared" si="5274"/>
        <v>45221.1</v>
      </c>
      <c r="N1812" s="20">
        <f t="shared" si="5275"/>
        <v>45221.1</v>
      </c>
      <c r="O1812" s="20">
        <f t="shared" ref="O1812:Q1812" si="5541">O1813+O1815</f>
        <v>0</v>
      </c>
      <c r="P1812" s="20">
        <f t="shared" si="5541"/>
        <v>0</v>
      </c>
      <c r="Q1812" s="20">
        <f t="shared" si="5541"/>
        <v>0</v>
      </c>
      <c r="R1812" s="20">
        <f t="shared" si="5419"/>
        <v>45221.1</v>
      </c>
      <c r="S1812" s="20">
        <f t="shared" si="5420"/>
        <v>45221.1</v>
      </c>
      <c r="T1812" s="20">
        <f t="shared" si="5421"/>
        <v>45221.1</v>
      </c>
      <c r="U1812" s="20">
        <f t="shared" ref="U1812:CE1812" si="5542">U1813+U1815</f>
        <v>0</v>
      </c>
      <c r="V1812" s="20">
        <f t="shared" si="5349"/>
        <v>45221.1</v>
      </c>
      <c r="W1812" s="20">
        <f t="shared" ref="W1812:Y1812" si="5543">W1813+W1815</f>
        <v>0</v>
      </c>
      <c r="X1812" s="20">
        <f t="shared" si="5543"/>
        <v>0</v>
      </c>
      <c r="Y1812" s="20">
        <f t="shared" si="5543"/>
        <v>0</v>
      </c>
      <c r="Z1812" s="20">
        <f t="shared" si="5312"/>
        <v>45221.1</v>
      </c>
      <c r="AA1812" s="20">
        <f t="shared" si="5313"/>
        <v>45221.1</v>
      </c>
      <c r="AB1812" s="20">
        <f t="shared" si="5314"/>
        <v>45221.1</v>
      </c>
      <c r="AC1812" s="20">
        <f t="shared" ref="AC1812:AE1812" si="5544">AC1813+AC1815</f>
        <v>0</v>
      </c>
      <c r="AD1812" s="20">
        <f t="shared" si="5544"/>
        <v>0</v>
      </c>
      <c r="AE1812" s="20">
        <f t="shared" si="5544"/>
        <v>0</v>
      </c>
      <c r="AF1812" s="20">
        <f t="shared" si="5247"/>
        <v>45221.1</v>
      </c>
      <c r="AG1812" s="20">
        <f t="shared" si="5248"/>
        <v>45221.1</v>
      </c>
      <c r="AH1812" s="20">
        <f t="shared" si="5249"/>
        <v>45221.1</v>
      </c>
      <c r="AI1812" s="20">
        <f t="shared" ref="AI1812" si="5545">AI1813+AI1815</f>
        <v>0</v>
      </c>
      <c r="AJ1812" s="20">
        <f t="shared" si="5250"/>
        <v>45221.1</v>
      </c>
      <c r="AK1812" s="20">
        <f t="shared" ref="AK1812:AM1812" si="5546">AK1813+AK1815</f>
        <v>0</v>
      </c>
      <c r="AL1812" s="20">
        <f t="shared" si="5546"/>
        <v>0</v>
      </c>
      <c r="AM1812" s="20">
        <f t="shared" si="5546"/>
        <v>0</v>
      </c>
      <c r="AN1812" s="20">
        <f t="shared" si="5410"/>
        <v>45221.1</v>
      </c>
      <c r="AO1812" s="20">
        <f t="shared" si="5411"/>
        <v>45221.1</v>
      </c>
      <c r="AP1812" s="20">
        <f t="shared" si="5412"/>
        <v>45221.1</v>
      </c>
      <c r="AQ1812" s="20">
        <f t="shared" ref="AQ1812:AS1812" si="5547">AQ1813+AQ1815</f>
        <v>0</v>
      </c>
      <c r="AR1812" s="20">
        <f t="shared" si="5547"/>
        <v>0</v>
      </c>
      <c r="AS1812" s="20">
        <f t="shared" si="5547"/>
        <v>0</v>
      </c>
      <c r="AT1812" s="20">
        <f t="shared" si="5413"/>
        <v>45221.1</v>
      </c>
      <c r="AU1812" s="20">
        <f t="shared" si="5414"/>
        <v>45221.1</v>
      </c>
      <c r="AV1812" s="20">
        <f t="shared" si="5415"/>
        <v>45221.1</v>
      </c>
      <c r="AW1812" s="20">
        <f t="shared" ref="AW1812:AY1812" si="5548">AW1813+AW1815</f>
        <v>0</v>
      </c>
      <c r="AX1812" s="20">
        <f t="shared" si="5548"/>
        <v>0</v>
      </c>
      <c r="AY1812" s="20">
        <f t="shared" si="5548"/>
        <v>0</v>
      </c>
      <c r="AZ1812" s="20">
        <f t="shared" si="5243"/>
        <v>45221.1</v>
      </c>
      <c r="BA1812" s="20">
        <f t="shared" si="5244"/>
        <v>45221.1</v>
      </c>
      <c r="BB1812" s="20">
        <f t="shared" si="5245"/>
        <v>45221.1</v>
      </c>
      <c r="BC1812" s="20">
        <f t="shared" ref="BC1812" si="5549">BC1813+BC1815</f>
        <v>0</v>
      </c>
      <c r="BD1812" s="20">
        <f t="shared" si="5225"/>
        <v>45221.1</v>
      </c>
      <c r="BE1812" s="20">
        <f t="shared" ref="BE1812:BG1812" si="5550">BE1813+BE1815</f>
        <v>0</v>
      </c>
      <c r="BF1812" s="20">
        <f t="shared" si="5550"/>
        <v>0</v>
      </c>
      <c r="BG1812" s="20">
        <f t="shared" si="5550"/>
        <v>0</v>
      </c>
      <c r="BH1812" s="20">
        <f t="shared" si="5453"/>
        <v>45221.1</v>
      </c>
      <c r="BI1812" s="20">
        <f t="shared" si="5454"/>
        <v>45221.1</v>
      </c>
      <c r="BJ1812" s="20">
        <f t="shared" si="5455"/>
        <v>45221.1</v>
      </c>
      <c r="BK1812" s="20">
        <f t="shared" ref="BK1812:BL1812" si="5551">BK1813+BK1815</f>
        <v>0</v>
      </c>
      <c r="BL1812" s="20">
        <f t="shared" si="5551"/>
        <v>0</v>
      </c>
      <c r="BM1812" s="20">
        <f t="shared" si="5456"/>
        <v>45221.1</v>
      </c>
      <c r="BN1812" s="20">
        <f t="shared" si="5457"/>
        <v>45221.1</v>
      </c>
      <c r="BO1812" s="20">
        <f t="shared" ref="BO1812:BQ1812" si="5552">BO1813+BO1815</f>
        <v>0</v>
      </c>
      <c r="BP1812" s="20">
        <f t="shared" si="5552"/>
        <v>0</v>
      </c>
      <c r="BQ1812" s="20">
        <f t="shared" si="5552"/>
        <v>0</v>
      </c>
      <c r="BR1812" s="20">
        <f t="shared" si="5513"/>
        <v>45221.1</v>
      </c>
      <c r="BS1812" s="20">
        <f t="shared" si="5514"/>
        <v>45221.1</v>
      </c>
      <c r="BT1812" s="20">
        <f t="shared" si="5515"/>
        <v>45221.1</v>
      </c>
      <c r="BU1812" s="20">
        <f t="shared" ref="BU1812" si="5553">BU1813+BU1815</f>
        <v>0</v>
      </c>
      <c r="BV1812" s="20">
        <f t="shared" si="5516"/>
        <v>45221.1</v>
      </c>
      <c r="BW1812" s="20">
        <f t="shared" ref="BW1812:BX1812" si="5554">BW1813+BW1815</f>
        <v>-111.13500000000001</v>
      </c>
      <c r="BX1812" s="20">
        <f t="shared" si="5554"/>
        <v>0</v>
      </c>
      <c r="BY1812" s="20">
        <f t="shared" si="5269"/>
        <v>45109.964999999997</v>
      </c>
      <c r="BZ1812" s="20">
        <f t="shared" si="5270"/>
        <v>45221.1</v>
      </c>
      <c r="CA1812" s="20">
        <f t="shared" ref="CA1812" si="5555">CA1813+CA1815</f>
        <v>0</v>
      </c>
      <c r="CB1812" s="20">
        <f t="shared" si="5271"/>
        <v>45109.964999999997</v>
      </c>
      <c r="CC1812" s="20">
        <f t="shared" ref="CC1812" si="5556">CC1813+CC1815</f>
        <v>0</v>
      </c>
      <c r="CD1812" s="20">
        <f t="shared" si="5538"/>
        <v>45109.964999999997</v>
      </c>
      <c r="CE1812" s="20">
        <f t="shared" si="5542"/>
        <v>0</v>
      </c>
    </row>
    <row r="1813" spans="1:83" x14ac:dyDescent="0.25">
      <c r="A1813" s="10" t="s">
        <v>150</v>
      </c>
      <c r="B1813" s="19">
        <v>610</v>
      </c>
      <c r="C1813" s="10"/>
      <c r="D1813" s="10"/>
      <c r="E1813" s="25" t="s">
        <v>615</v>
      </c>
      <c r="F1813" s="20">
        <f>F1814</f>
        <v>28579.599999999999</v>
      </c>
      <c r="G1813" s="20">
        <f t="shared" ref="G1813:CE1813" si="5557">G1814</f>
        <v>28579.599999999999</v>
      </c>
      <c r="H1813" s="20">
        <f t="shared" si="5557"/>
        <v>28579.599999999999</v>
      </c>
      <c r="I1813" s="20">
        <f t="shared" si="5557"/>
        <v>0</v>
      </c>
      <c r="J1813" s="20">
        <f t="shared" si="5557"/>
        <v>0</v>
      </c>
      <c r="K1813" s="20">
        <f t="shared" si="5557"/>
        <v>0</v>
      </c>
      <c r="L1813" s="20">
        <f t="shared" si="5273"/>
        <v>28579.599999999999</v>
      </c>
      <c r="M1813" s="20">
        <f t="shared" si="5274"/>
        <v>28579.599999999999</v>
      </c>
      <c r="N1813" s="20">
        <f t="shared" si="5275"/>
        <v>28579.599999999999</v>
      </c>
      <c r="O1813" s="20">
        <f t="shared" si="5557"/>
        <v>0</v>
      </c>
      <c r="P1813" s="20">
        <f t="shared" si="5557"/>
        <v>0</v>
      </c>
      <c r="Q1813" s="20">
        <f t="shared" si="5557"/>
        <v>0</v>
      </c>
      <c r="R1813" s="20">
        <f t="shared" si="5419"/>
        <v>28579.599999999999</v>
      </c>
      <c r="S1813" s="20">
        <f t="shared" si="5420"/>
        <v>28579.599999999999</v>
      </c>
      <c r="T1813" s="20">
        <f t="shared" si="5421"/>
        <v>28579.599999999999</v>
      </c>
      <c r="U1813" s="20">
        <f t="shared" si="5557"/>
        <v>0</v>
      </c>
      <c r="V1813" s="20">
        <f t="shared" si="5349"/>
        <v>28579.599999999999</v>
      </c>
      <c r="W1813" s="20">
        <f t="shared" si="5557"/>
        <v>0</v>
      </c>
      <c r="X1813" s="20">
        <f t="shared" si="5557"/>
        <v>0</v>
      </c>
      <c r="Y1813" s="20">
        <f t="shared" si="5557"/>
        <v>0</v>
      </c>
      <c r="Z1813" s="20">
        <f t="shared" si="5312"/>
        <v>28579.599999999999</v>
      </c>
      <c r="AA1813" s="20">
        <f t="shared" si="5313"/>
        <v>28579.599999999999</v>
      </c>
      <c r="AB1813" s="20">
        <f t="shared" si="5314"/>
        <v>28579.599999999999</v>
      </c>
      <c r="AC1813" s="20">
        <f t="shared" si="5557"/>
        <v>0</v>
      </c>
      <c r="AD1813" s="20">
        <f t="shared" si="5557"/>
        <v>0</v>
      </c>
      <c r="AE1813" s="20">
        <f t="shared" si="5557"/>
        <v>0</v>
      </c>
      <c r="AF1813" s="20">
        <f t="shared" si="5247"/>
        <v>28579.599999999999</v>
      </c>
      <c r="AG1813" s="20">
        <f t="shared" si="5248"/>
        <v>28579.599999999999</v>
      </c>
      <c r="AH1813" s="20">
        <f t="shared" si="5249"/>
        <v>28579.599999999999</v>
      </c>
      <c r="AI1813" s="20">
        <f t="shared" si="5557"/>
        <v>0</v>
      </c>
      <c r="AJ1813" s="20">
        <f t="shared" si="5250"/>
        <v>28579.599999999999</v>
      </c>
      <c r="AK1813" s="20">
        <f t="shared" si="5557"/>
        <v>0</v>
      </c>
      <c r="AL1813" s="20">
        <f t="shared" si="5557"/>
        <v>0</v>
      </c>
      <c r="AM1813" s="20">
        <f t="shared" si="5557"/>
        <v>0</v>
      </c>
      <c r="AN1813" s="20">
        <f t="shared" si="5410"/>
        <v>28579.599999999999</v>
      </c>
      <c r="AO1813" s="20">
        <f t="shared" si="5411"/>
        <v>28579.599999999999</v>
      </c>
      <c r="AP1813" s="20">
        <f t="shared" si="5412"/>
        <v>28579.599999999999</v>
      </c>
      <c r="AQ1813" s="20">
        <f t="shared" si="5557"/>
        <v>0</v>
      </c>
      <c r="AR1813" s="20">
        <f t="shared" si="5557"/>
        <v>0</v>
      </c>
      <c r="AS1813" s="20">
        <f t="shared" si="5557"/>
        <v>0</v>
      </c>
      <c r="AT1813" s="20">
        <f t="shared" si="5413"/>
        <v>28579.599999999999</v>
      </c>
      <c r="AU1813" s="20">
        <f t="shared" si="5414"/>
        <v>28579.599999999999</v>
      </c>
      <c r="AV1813" s="20">
        <f t="shared" si="5415"/>
        <v>28579.599999999999</v>
      </c>
      <c r="AW1813" s="20">
        <f t="shared" si="5557"/>
        <v>0</v>
      </c>
      <c r="AX1813" s="20">
        <f t="shared" si="5557"/>
        <v>0</v>
      </c>
      <c r="AY1813" s="20">
        <f t="shared" si="5557"/>
        <v>0</v>
      </c>
      <c r="AZ1813" s="20">
        <f t="shared" si="5243"/>
        <v>28579.599999999999</v>
      </c>
      <c r="BA1813" s="20">
        <f t="shared" si="5244"/>
        <v>28579.599999999999</v>
      </c>
      <c r="BB1813" s="20">
        <f t="shared" si="5245"/>
        <v>28579.599999999999</v>
      </c>
      <c r="BC1813" s="20">
        <f t="shared" si="5557"/>
        <v>0</v>
      </c>
      <c r="BD1813" s="20">
        <f t="shared" si="5225"/>
        <v>28579.599999999999</v>
      </c>
      <c r="BE1813" s="20">
        <f t="shared" si="5557"/>
        <v>0</v>
      </c>
      <c r="BF1813" s="20">
        <f t="shared" si="5557"/>
        <v>0</v>
      </c>
      <c r="BG1813" s="20">
        <f t="shared" si="5557"/>
        <v>0</v>
      </c>
      <c r="BH1813" s="20">
        <f t="shared" si="5453"/>
        <v>28579.599999999999</v>
      </c>
      <c r="BI1813" s="20">
        <f t="shared" si="5454"/>
        <v>28579.599999999999</v>
      </c>
      <c r="BJ1813" s="20">
        <f t="shared" si="5455"/>
        <v>28579.599999999999</v>
      </c>
      <c r="BK1813" s="20">
        <f t="shared" si="5557"/>
        <v>0</v>
      </c>
      <c r="BL1813" s="20">
        <f t="shared" si="5557"/>
        <v>0</v>
      </c>
      <c r="BM1813" s="20">
        <f t="shared" si="5456"/>
        <v>28579.599999999999</v>
      </c>
      <c r="BN1813" s="20">
        <f t="shared" si="5457"/>
        <v>28579.599999999999</v>
      </c>
      <c r="BO1813" s="20">
        <f t="shared" si="5557"/>
        <v>0</v>
      </c>
      <c r="BP1813" s="20">
        <f t="shared" si="5557"/>
        <v>0</v>
      </c>
      <c r="BQ1813" s="20">
        <f t="shared" si="5557"/>
        <v>0</v>
      </c>
      <c r="BR1813" s="20">
        <f t="shared" si="5513"/>
        <v>28579.599999999999</v>
      </c>
      <c r="BS1813" s="20">
        <f t="shared" si="5514"/>
        <v>28579.599999999999</v>
      </c>
      <c r="BT1813" s="20">
        <f t="shared" si="5515"/>
        <v>28579.599999999999</v>
      </c>
      <c r="BU1813" s="20">
        <f t="shared" si="5557"/>
        <v>0</v>
      </c>
      <c r="BV1813" s="20">
        <f t="shared" si="5516"/>
        <v>28579.599999999999</v>
      </c>
      <c r="BW1813" s="20">
        <f t="shared" si="5557"/>
        <v>0</v>
      </c>
      <c r="BX1813" s="20">
        <f t="shared" si="5557"/>
        <v>0</v>
      </c>
      <c r="BY1813" s="20">
        <f t="shared" si="5269"/>
        <v>28579.599999999999</v>
      </c>
      <c r="BZ1813" s="20">
        <f t="shared" si="5270"/>
        <v>28579.599999999999</v>
      </c>
      <c r="CA1813" s="20">
        <f t="shared" si="5557"/>
        <v>0</v>
      </c>
      <c r="CB1813" s="20">
        <f t="shared" si="5271"/>
        <v>28579.599999999999</v>
      </c>
      <c r="CC1813" s="20">
        <f t="shared" si="5557"/>
        <v>0</v>
      </c>
      <c r="CD1813" s="20">
        <f t="shared" si="5538"/>
        <v>28579.599999999999</v>
      </c>
      <c r="CE1813" s="20">
        <f t="shared" si="5557"/>
        <v>0</v>
      </c>
    </row>
    <row r="1814" spans="1:83" x14ac:dyDescent="0.25">
      <c r="A1814" s="10" t="s">
        <v>150</v>
      </c>
      <c r="B1814" s="19">
        <v>610</v>
      </c>
      <c r="C1814" s="10" t="s">
        <v>338</v>
      </c>
      <c r="D1814" s="10" t="s">
        <v>341</v>
      </c>
      <c r="E1814" s="25" t="s">
        <v>588</v>
      </c>
      <c r="F1814" s="20">
        <v>28579.599999999999</v>
      </c>
      <c r="G1814" s="20">
        <v>28579.599999999999</v>
      </c>
      <c r="H1814" s="20">
        <v>28579.599999999999</v>
      </c>
      <c r="I1814" s="20"/>
      <c r="J1814" s="20"/>
      <c r="K1814" s="20"/>
      <c r="L1814" s="20">
        <f t="shared" si="5273"/>
        <v>28579.599999999999</v>
      </c>
      <c r="M1814" s="20">
        <f t="shared" si="5274"/>
        <v>28579.599999999999</v>
      </c>
      <c r="N1814" s="20">
        <f t="shared" si="5275"/>
        <v>28579.599999999999</v>
      </c>
      <c r="O1814" s="20"/>
      <c r="P1814" s="20"/>
      <c r="Q1814" s="20"/>
      <c r="R1814" s="20">
        <f t="shared" si="5419"/>
        <v>28579.599999999999</v>
      </c>
      <c r="S1814" s="20">
        <f t="shared" si="5420"/>
        <v>28579.599999999999</v>
      </c>
      <c r="T1814" s="20">
        <f t="shared" si="5421"/>
        <v>28579.599999999999</v>
      </c>
      <c r="U1814" s="20"/>
      <c r="V1814" s="20">
        <f t="shared" si="5349"/>
        <v>28579.599999999999</v>
      </c>
      <c r="W1814" s="20"/>
      <c r="X1814" s="20"/>
      <c r="Y1814" s="20"/>
      <c r="Z1814" s="20">
        <f t="shared" si="5312"/>
        <v>28579.599999999999</v>
      </c>
      <c r="AA1814" s="20">
        <f t="shared" si="5313"/>
        <v>28579.599999999999</v>
      </c>
      <c r="AB1814" s="20">
        <f t="shared" si="5314"/>
        <v>28579.599999999999</v>
      </c>
      <c r="AC1814" s="20"/>
      <c r="AD1814" s="20"/>
      <c r="AE1814" s="20"/>
      <c r="AF1814" s="20">
        <f t="shared" si="5247"/>
        <v>28579.599999999999</v>
      </c>
      <c r="AG1814" s="20">
        <f t="shared" si="5248"/>
        <v>28579.599999999999</v>
      </c>
      <c r="AH1814" s="20">
        <f t="shared" si="5249"/>
        <v>28579.599999999999</v>
      </c>
      <c r="AI1814" s="20"/>
      <c r="AJ1814" s="20">
        <f t="shared" si="5250"/>
        <v>28579.599999999999</v>
      </c>
      <c r="AK1814" s="20"/>
      <c r="AL1814" s="20"/>
      <c r="AM1814" s="20"/>
      <c r="AN1814" s="20">
        <f t="shared" si="5410"/>
        <v>28579.599999999999</v>
      </c>
      <c r="AO1814" s="20">
        <f t="shared" si="5411"/>
        <v>28579.599999999999</v>
      </c>
      <c r="AP1814" s="20">
        <f t="shared" si="5412"/>
        <v>28579.599999999999</v>
      </c>
      <c r="AQ1814" s="20"/>
      <c r="AR1814" s="20"/>
      <c r="AS1814" s="20"/>
      <c r="AT1814" s="20">
        <f t="shared" si="5413"/>
        <v>28579.599999999999</v>
      </c>
      <c r="AU1814" s="20">
        <f t="shared" si="5414"/>
        <v>28579.599999999999</v>
      </c>
      <c r="AV1814" s="20">
        <f t="shared" si="5415"/>
        <v>28579.599999999999</v>
      </c>
      <c r="AW1814" s="20"/>
      <c r="AX1814" s="20"/>
      <c r="AY1814" s="20"/>
      <c r="AZ1814" s="20">
        <f t="shared" si="5243"/>
        <v>28579.599999999999</v>
      </c>
      <c r="BA1814" s="20">
        <f t="shared" si="5244"/>
        <v>28579.599999999999</v>
      </c>
      <c r="BB1814" s="20">
        <f t="shared" si="5245"/>
        <v>28579.599999999999</v>
      </c>
      <c r="BC1814" s="20"/>
      <c r="BD1814" s="20">
        <f t="shared" ref="BD1814:BD1881" si="5558">AZ1814+BC1814</f>
        <v>28579.599999999999</v>
      </c>
      <c r="BE1814" s="20"/>
      <c r="BF1814" s="20"/>
      <c r="BG1814" s="20"/>
      <c r="BH1814" s="20">
        <f t="shared" si="5453"/>
        <v>28579.599999999999</v>
      </c>
      <c r="BI1814" s="20">
        <f t="shared" si="5454"/>
        <v>28579.599999999999</v>
      </c>
      <c r="BJ1814" s="20">
        <f t="shared" si="5455"/>
        <v>28579.599999999999</v>
      </c>
      <c r="BK1814" s="20"/>
      <c r="BL1814" s="20"/>
      <c r="BM1814" s="20">
        <f t="shared" si="5456"/>
        <v>28579.599999999999</v>
      </c>
      <c r="BN1814" s="20">
        <f t="shared" si="5457"/>
        <v>28579.599999999999</v>
      </c>
      <c r="BO1814" s="20"/>
      <c r="BP1814" s="20"/>
      <c r="BQ1814" s="20"/>
      <c r="BR1814" s="20">
        <f t="shared" si="5513"/>
        <v>28579.599999999999</v>
      </c>
      <c r="BS1814" s="20">
        <f t="shared" si="5514"/>
        <v>28579.599999999999</v>
      </c>
      <c r="BT1814" s="20">
        <f t="shared" si="5515"/>
        <v>28579.599999999999</v>
      </c>
      <c r="BU1814" s="20"/>
      <c r="BV1814" s="20">
        <f t="shared" si="5516"/>
        <v>28579.599999999999</v>
      </c>
      <c r="BW1814" s="20"/>
      <c r="BX1814" s="20"/>
      <c r="BY1814" s="20">
        <f t="shared" si="5269"/>
        <v>28579.599999999999</v>
      </c>
      <c r="BZ1814" s="20">
        <f t="shared" si="5270"/>
        <v>28579.599999999999</v>
      </c>
      <c r="CA1814" s="20"/>
      <c r="CB1814" s="20">
        <f t="shared" si="5271"/>
        <v>28579.599999999999</v>
      </c>
      <c r="CC1814" s="20"/>
      <c r="CD1814" s="20">
        <f t="shared" si="5538"/>
        <v>28579.599999999999</v>
      </c>
      <c r="CE1814" s="20"/>
    </row>
    <row r="1815" spans="1:83" x14ac:dyDescent="0.25">
      <c r="A1815" s="10" t="s">
        <v>150</v>
      </c>
      <c r="B1815" s="19">
        <v>620</v>
      </c>
      <c r="C1815" s="10"/>
      <c r="D1815" s="10"/>
      <c r="E1815" s="25" t="s">
        <v>616</v>
      </c>
      <c r="F1815" s="20">
        <f>F1816</f>
        <v>16641.5</v>
      </c>
      <c r="G1815" s="20">
        <f t="shared" ref="G1815:CE1815" si="5559">G1816</f>
        <v>16641.5</v>
      </c>
      <c r="H1815" s="20">
        <f t="shared" si="5559"/>
        <v>16641.5</v>
      </c>
      <c r="I1815" s="20">
        <f t="shared" si="5559"/>
        <v>0</v>
      </c>
      <c r="J1815" s="20">
        <f t="shared" si="5559"/>
        <v>0</v>
      </c>
      <c r="K1815" s="20">
        <f t="shared" si="5559"/>
        <v>0</v>
      </c>
      <c r="L1815" s="20">
        <f t="shared" si="5273"/>
        <v>16641.5</v>
      </c>
      <c r="M1815" s="20">
        <f t="shared" si="5274"/>
        <v>16641.5</v>
      </c>
      <c r="N1815" s="20">
        <f t="shared" si="5275"/>
        <v>16641.5</v>
      </c>
      <c r="O1815" s="20">
        <f t="shared" si="5559"/>
        <v>0</v>
      </c>
      <c r="P1815" s="20">
        <f t="shared" si="5559"/>
        <v>0</v>
      </c>
      <c r="Q1815" s="20">
        <f t="shared" si="5559"/>
        <v>0</v>
      </c>
      <c r="R1815" s="20">
        <f t="shared" si="5419"/>
        <v>16641.5</v>
      </c>
      <c r="S1815" s="20">
        <f t="shared" si="5420"/>
        <v>16641.5</v>
      </c>
      <c r="T1815" s="20">
        <f t="shared" si="5421"/>
        <v>16641.5</v>
      </c>
      <c r="U1815" s="20">
        <f t="shared" si="5559"/>
        <v>0</v>
      </c>
      <c r="V1815" s="20">
        <f t="shared" si="5349"/>
        <v>16641.5</v>
      </c>
      <c r="W1815" s="20">
        <f t="shared" si="5559"/>
        <v>0</v>
      </c>
      <c r="X1815" s="20">
        <f t="shared" si="5559"/>
        <v>0</v>
      </c>
      <c r="Y1815" s="20">
        <f t="shared" si="5559"/>
        <v>0</v>
      </c>
      <c r="Z1815" s="20">
        <f t="shared" si="5312"/>
        <v>16641.5</v>
      </c>
      <c r="AA1815" s="20">
        <f t="shared" si="5313"/>
        <v>16641.5</v>
      </c>
      <c r="AB1815" s="20">
        <f t="shared" si="5314"/>
        <v>16641.5</v>
      </c>
      <c r="AC1815" s="20">
        <f t="shared" si="5559"/>
        <v>0</v>
      </c>
      <c r="AD1815" s="20">
        <f t="shared" si="5559"/>
        <v>0</v>
      </c>
      <c r="AE1815" s="20">
        <f t="shared" si="5559"/>
        <v>0</v>
      </c>
      <c r="AF1815" s="20">
        <f t="shared" si="5247"/>
        <v>16641.5</v>
      </c>
      <c r="AG1815" s="20">
        <f t="shared" si="5248"/>
        <v>16641.5</v>
      </c>
      <c r="AH1815" s="20">
        <f t="shared" si="5249"/>
        <v>16641.5</v>
      </c>
      <c r="AI1815" s="20">
        <f t="shared" si="5559"/>
        <v>0</v>
      </c>
      <c r="AJ1815" s="20">
        <f t="shared" si="5250"/>
        <v>16641.5</v>
      </c>
      <c r="AK1815" s="20">
        <f t="shared" si="5559"/>
        <v>0</v>
      </c>
      <c r="AL1815" s="20">
        <f t="shared" si="5559"/>
        <v>0</v>
      </c>
      <c r="AM1815" s="20">
        <f t="shared" si="5559"/>
        <v>0</v>
      </c>
      <c r="AN1815" s="20">
        <f t="shared" si="5410"/>
        <v>16641.5</v>
      </c>
      <c r="AO1815" s="20">
        <f t="shared" si="5411"/>
        <v>16641.5</v>
      </c>
      <c r="AP1815" s="20">
        <f t="shared" si="5412"/>
        <v>16641.5</v>
      </c>
      <c r="AQ1815" s="20">
        <f t="shared" si="5559"/>
        <v>0</v>
      </c>
      <c r="AR1815" s="20">
        <f t="shared" si="5559"/>
        <v>0</v>
      </c>
      <c r="AS1815" s="20">
        <f t="shared" si="5559"/>
        <v>0</v>
      </c>
      <c r="AT1815" s="20">
        <f t="shared" si="5413"/>
        <v>16641.5</v>
      </c>
      <c r="AU1815" s="20">
        <f t="shared" si="5414"/>
        <v>16641.5</v>
      </c>
      <c r="AV1815" s="20">
        <f t="shared" si="5415"/>
        <v>16641.5</v>
      </c>
      <c r="AW1815" s="20">
        <f t="shared" si="5559"/>
        <v>0</v>
      </c>
      <c r="AX1815" s="20">
        <f t="shared" si="5559"/>
        <v>0</v>
      </c>
      <c r="AY1815" s="20">
        <f t="shared" si="5559"/>
        <v>0</v>
      </c>
      <c r="AZ1815" s="20">
        <f t="shared" si="5243"/>
        <v>16641.5</v>
      </c>
      <c r="BA1815" s="20">
        <f t="shared" si="5244"/>
        <v>16641.5</v>
      </c>
      <c r="BB1815" s="20">
        <f t="shared" si="5245"/>
        <v>16641.5</v>
      </c>
      <c r="BC1815" s="20">
        <f t="shared" si="5559"/>
        <v>0</v>
      </c>
      <c r="BD1815" s="20">
        <f t="shared" si="5558"/>
        <v>16641.5</v>
      </c>
      <c r="BE1815" s="20">
        <f t="shared" si="5559"/>
        <v>0</v>
      </c>
      <c r="BF1815" s="20">
        <f t="shared" si="5559"/>
        <v>0</v>
      </c>
      <c r="BG1815" s="20">
        <f t="shared" si="5559"/>
        <v>0</v>
      </c>
      <c r="BH1815" s="20">
        <f t="shared" si="5453"/>
        <v>16641.5</v>
      </c>
      <c r="BI1815" s="20">
        <f t="shared" si="5454"/>
        <v>16641.5</v>
      </c>
      <c r="BJ1815" s="20">
        <f t="shared" si="5455"/>
        <v>16641.5</v>
      </c>
      <c r="BK1815" s="20">
        <f t="shared" si="5559"/>
        <v>0</v>
      </c>
      <c r="BL1815" s="20">
        <f t="shared" si="5559"/>
        <v>0</v>
      </c>
      <c r="BM1815" s="20">
        <f t="shared" si="5456"/>
        <v>16641.5</v>
      </c>
      <c r="BN1815" s="20">
        <f t="shared" si="5457"/>
        <v>16641.5</v>
      </c>
      <c r="BO1815" s="20">
        <f t="shared" si="5559"/>
        <v>0</v>
      </c>
      <c r="BP1815" s="20">
        <f t="shared" si="5559"/>
        <v>0</v>
      </c>
      <c r="BQ1815" s="20">
        <f t="shared" si="5559"/>
        <v>0</v>
      </c>
      <c r="BR1815" s="20">
        <f t="shared" si="5513"/>
        <v>16641.5</v>
      </c>
      <c r="BS1815" s="20">
        <f t="shared" si="5514"/>
        <v>16641.5</v>
      </c>
      <c r="BT1815" s="20">
        <f t="shared" si="5515"/>
        <v>16641.5</v>
      </c>
      <c r="BU1815" s="20">
        <f t="shared" si="5559"/>
        <v>0</v>
      </c>
      <c r="BV1815" s="20">
        <f t="shared" si="5516"/>
        <v>16641.5</v>
      </c>
      <c r="BW1815" s="20">
        <f t="shared" si="5559"/>
        <v>-111.13500000000001</v>
      </c>
      <c r="BX1815" s="20">
        <f t="shared" si="5559"/>
        <v>0</v>
      </c>
      <c r="BY1815" s="20">
        <f t="shared" si="5269"/>
        <v>16530.365000000002</v>
      </c>
      <c r="BZ1815" s="20">
        <f t="shared" si="5270"/>
        <v>16641.5</v>
      </c>
      <c r="CA1815" s="20">
        <f t="shared" si="5559"/>
        <v>0</v>
      </c>
      <c r="CB1815" s="20">
        <f t="shared" si="5271"/>
        <v>16530.365000000002</v>
      </c>
      <c r="CC1815" s="20">
        <f t="shared" si="5559"/>
        <v>0</v>
      </c>
      <c r="CD1815" s="20">
        <f t="shared" si="5538"/>
        <v>16530.365000000002</v>
      </c>
      <c r="CE1815" s="20">
        <f t="shared" si="5559"/>
        <v>0</v>
      </c>
    </row>
    <row r="1816" spans="1:83" x14ac:dyDescent="0.25">
      <c r="A1816" s="10" t="s">
        <v>150</v>
      </c>
      <c r="B1816" s="19">
        <v>620</v>
      </c>
      <c r="C1816" s="10" t="s">
        <v>338</v>
      </c>
      <c r="D1816" s="10" t="s">
        <v>341</v>
      </c>
      <c r="E1816" s="25" t="s">
        <v>588</v>
      </c>
      <c r="F1816" s="20">
        <v>16641.5</v>
      </c>
      <c r="G1816" s="20">
        <v>16641.5</v>
      </c>
      <c r="H1816" s="20">
        <v>16641.5</v>
      </c>
      <c r="I1816" s="20"/>
      <c r="J1816" s="20"/>
      <c r="K1816" s="20"/>
      <c r="L1816" s="20">
        <f t="shared" si="5273"/>
        <v>16641.5</v>
      </c>
      <c r="M1816" s="20">
        <f t="shared" si="5274"/>
        <v>16641.5</v>
      </c>
      <c r="N1816" s="20">
        <f t="shared" si="5275"/>
        <v>16641.5</v>
      </c>
      <c r="O1816" s="20"/>
      <c r="P1816" s="20"/>
      <c r="Q1816" s="20"/>
      <c r="R1816" s="20">
        <f t="shared" si="5419"/>
        <v>16641.5</v>
      </c>
      <c r="S1816" s="20">
        <f t="shared" si="5420"/>
        <v>16641.5</v>
      </c>
      <c r="T1816" s="20">
        <f t="shared" si="5421"/>
        <v>16641.5</v>
      </c>
      <c r="U1816" s="20"/>
      <c r="V1816" s="20">
        <f t="shared" si="5349"/>
        <v>16641.5</v>
      </c>
      <c r="W1816" s="20"/>
      <c r="X1816" s="20"/>
      <c r="Y1816" s="20"/>
      <c r="Z1816" s="20">
        <f t="shared" si="5312"/>
        <v>16641.5</v>
      </c>
      <c r="AA1816" s="20">
        <f t="shared" si="5313"/>
        <v>16641.5</v>
      </c>
      <c r="AB1816" s="20">
        <f t="shared" si="5314"/>
        <v>16641.5</v>
      </c>
      <c r="AC1816" s="20"/>
      <c r="AD1816" s="20"/>
      <c r="AE1816" s="20"/>
      <c r="AF1816" s="20">
        <f t="shared" si="5247"/>
        <v>16641.5</v>
      </c>
      <c r="AG1816" s="20">
        <f t="shared" si="5248"/>
        <v>16641.5</v>
      </c>
      <c r="AH1816" s="20">
        <f t="shared" si="5249"/>
        <v>16641.5</v>
      </c>
      <c r="AI1816" s="20"/>
      <c r="AJ1816" s="20">
        <f t="shared" si="5250"/>
        <v>16641.5</v>
      </c>
      <c r="AK1816" s="20"/>
      <c r="AL1816" s="20"/>
      <c r="AM1816" s="20"/>
      <c r="AN1816" s="20">
        <f t="shared" si="5410"/>
        <v>16641.5</v>
      </c>
      <c r="AO1816" s="20">
        <f t="shared" si="5411"/>
        <v>16641.5</v>
      </c>
      <c r="AP1816" s="20">
        <f t="shared" si="5412"/>
        <v>16641.5</v>
      </c>
      <c r="AQ1816" s="20"/>
      <c r="AR1816" s="20"/>
      <c r="AS1816" s="20"/>
      <c r="AT1816" s="20">
        <f t="shared" si="5413"/>
        <v>16641.5</v>
      </c>
      <c r="AU1816" s="20">
        <f t="shared" si="5414"/>
        <v>16641.5</v>
      </c>
      <c r="AV1816" s="20">
        <f t="shared" si="5415"/>
        <v>16641.5</v>
      </c>
      <c r="AW1816" s="20"/>
      <c r="AX1816" s="20"/>
      <c r="AY1816" s="20"/>
      <c r="AZ1816" s="20">
        <f t="shared" ref="AZ1816:AZ1883" si="5560">AT1816+AW1816</f>
        <v>16641.5</v>
      </c>
      <c r="BA1816" s="20">
        <f t="shared" ref="BA1816:BA1883" si="5561">AU1816+AX1816</f>
        <v>16641.5</v>
      </c>
      <c r="BB1816" s="20">
        <f t="shared" ref="BB1816:BB1883" si="5562">AV1816+AY1816</f>
        <v>16641.5</v>
      </c>
      <c r="BC1816" s="20"/>
      <c r="BD1816" s="20">
        <f t="shared" si="5558"/>
        <v>16641.5</v>
      </c>
      <c r="BE1816" s="20"/>
      <c r="BF1816" s="20"/>
      <c r="BG1816" s="20"/>
      <c r="BH1816" s="20">
        <f t="shared" si="5453"/>
        <v>16641.5</v>
      </c>
      <c r="BI1816" s="20">
        <f t="shared" si="5454"/>
        <v>16641.5</v>
      </c>
      <c r="BJ1816" s="20">
        <f t="shared" si="5455"/>
        <v>16641.5</v>
      </c>
      <c r="BK1816" s="20"/>
      <c r="BL1816" s="20"/>
      <c r="BM1816" s="20">
        <f t="shared" si="5456"/>
        <v>16641.5</v>
      </c>
      <c r="BN1816" s="20">
        <f t="shared" si="5457"/>
        <v>16641.5</v>
      </c>
      <c r="BO1816" s="20"/>
      <c r="BP1816" s="20"/>
      <c r="BQ1816" s="20"/>
      <c r="BR1816" s="20">
        <f t="shared" si="5513"/>
        <v>16641.5</v>
      </c>
      <c r="BS1816" s="20">
        <f t="shared" si="5514"/>
        <v>16641.5</v>
      </c>
      <c r="BT1816" s="20">
        <f t="shared" si="5515"/>
        <v>16641.5</v>
      </c>
      <c r="BU1816" s="20"/>
      <c r="BV1816" s="20">
        <f t="shared" si="5516"/>
        <v>16641.5</v>
      </c>
      <c r="BW1816" s="20">
        <v>-111.13500000000001</v>
      </c>
      <c r="BX1816" s="20"/>
      <c r="BY1816" s="20">
        <f t="shared" ref="BY1816:BY1879" si="5563">BV1816+BW1816</f>
        <v>16530.365000000002</v>
      </c>
      <c r="BZ1816" s="20">
        <f t="shared" ref="BZ1816:BZ1879" si="5564">BS1816+BX1816</f>
        <v>16641.5</v>
      </c>
      <c r="CA1816" s="20"/>
      <c r="CB1816" s="20">
        <f t="shared" ref="CB1816:CB1879" si="5565">BY1816+CA1816</f>
        <v>16530.365000000002</v>
      </c>
      <c r="CC1816" s="20"/>
      <c r="CD1816" s="20">
        <f t="shared" si="5538"/>
        <v>16530.365000000002</v>
      </c>
      <c r="CE1816" s="20"/>
    </row>
    <row r="1817" spans="1:83" x14ac:dyDescent="0.25">
      <c r="A1817" s="10" t="s">
        <v>150</v>
      </c>
      <c r="B1817" s="19">
        <v>800</v>
      </c>
      <c r="C1817" s="10"/>
      <c r="D1817" s="10"/>
      <c r="E1817" s="25" t="s">
        <v>618</v>
      </c>
      <c r="F1817" s="20">
        <f>F1818</f>
        <v>221.5</v>
      </c>
      <c r="G1817" s="20">
        <f t="shared" ref="G1817:CE1818" si="5566">G1818</f>
        <v>221.5</v>
      </c>
      <c r="H1817" s="20">
        <f t="shared" si="5566"/>
        <v>221.5</v>
      </c>
      <c r="I1817" s="20">
        <f t="shared" si="5566"/>
        <v>0</v>
      </c>
      <c r="J1817" s="20">
        <f t="shared" si="5566"/>
        <v>0</v>
      </c>
      <c r="K1817" s="20">
        <f t="shared" si="5566"/>
        <v>0</v>
      </c>
      <c r="L1817" s="20">
        <f t="shared" si="5273"/>
        <v>221.5</v>
      </c>
      <c r="M1817" s="20">
        <f t="shared" si="5274"/>
        <v>221.5</v>
      </c>
      <c r="N1817" s="20">
        <f t="shared" si="5275"/>
        <v>221.5</v>
      </c>
      <c r="O1817" s="20">
        <f t="shared" si="5566"/>
        <v>0</v>
      </c>
      <c r="P1817" s="20">
        <f t="shared" si="5566"/>
        <v>0</v>
      </c>
      <c r="Q1817" s="20">
        <f t="shared" si="5566"/>
        <v>0</v>
      </c>
      <c r="R1817" s="20">
        <f t="shared" si="5419"/>
        <v>221.5</v>
      </c>
      <c r="S1817" s="20">
        <f t="shared" si="5420"/>
        <v>221.5</v>
      </c>
      <c r="T1817" s="20">
        <f t="shared" si="5421"/>
        <v>221.5</v>
      </c>
      <c r="U1817" s="20">
        <f t="shared" si="5566"/>
        <v>0</v>
      </c>
      <c r="V1817" s="20">
        <f t="shared" si="5349"/>
        <v>221.5</v>
      </c>
      <c r="W1817" s="20">
        <f t="shared" si="5566"/>
        <v>0</v>
      </c>
      <c r="X1817" s="20">
        <f t="shared" si="5566"/>
        <v>0</v>
      </c>
      <c r="Y1817" s="20">
        <f t="shared" si="5566"/>
        <v>0</v>
      </c>
      <c r="Z1817" s="20">
        <f t="shared" si="5312"/>
        <v>221.5</v>
      </c>
      <c r="AA1817" s="20">
        <f t="shared" si="5313"/>
        <v>221.5</v>
      </c>
      <c r="AB1817" s="20">
        <f t="shared" si="5314"/>
        <v>221.5</v>
      </c>
      <c r="AC1817" s="20">
        <f t="shared" si="5566"/>
        <v>0</v>
      </c>
      <c r="AD1817" s="20">
        <f t="shared" si="5566"/>
        <v>0</v>
      </c>
      <c r="AE1817" s="20">
        <f t="shared" si="5566"/>
        <v>0</v>
      </c>
      <c r="AF1817" s="20">
        <f t="shared" si="5247"/>
        <v>221.5</v>
      </c>
      <c r="AG1817" s="20">
        <f t="shared" si="5248"/>
        <v>221.5</v>
      </c>
      <c r="AH1817" s="20">
        <f t="shared" si="5249"/>
        <v>221.5</v>
      </c>
      <c r="AI1817" s="20">
        <f t="shared" si="5566"/>
        <v>0</v>
      </c>
      <c r="AJ1817" s="20">
        <f t="shared" si="5250"/>
        <v>221.5</v>
      </c>
      <c r="AK1817" s="20">
        <f t="shared" si="5566"/>
        <v>0</v>
      </c>
      <c r="AL1817" s="20">
        <f t="shared" si="5566"/>
        <v>0</v>
      </c>
      <c r="AM1817" s="20">
        <f t="shared" si="5566"/>
        <v>0</v>
      </c>
      <c r="AN1817" s="20">
        <f t="shared" si="5410"/>
        <v>221.5</v>
      </c>
      <c r="AO1817" s="20">
        <f t="shared" si="5411"/>
        <v>221.5</v>
      </c>
      <c r="AP1817" s="20">
        <f t="shared" si="5412"/>
        <v>221.5</v>
      </c>
      <c r="AQ1817" s="20">
        <f t="shared" si="5566"/>
        <v>0</v>
      </c>
      <c r="AR1817" s="20">
        <f t="shared" si="5566"/>
        <v>0</v>
      </c>
      <c r="AS1817" s="20">
        <f t="shared" si="5566"/>
        <v>0</v>
      </c>
      <c r="AT1817" s="20">
        <f t="shared" si="5413"/>
        <v>221.5</v>
      </c>
      <c r="AU1817" s="20">
        <f t="shared" si="5414"/>
        <v>221.5</v>
      </c>
      <c r="AV1817" s="20">
        <f t="shared" si="5415"/>
        <v>221.5</v>
      </c>
      <c r="AW1817" s="20">
        <f t="shared" si="5566"/>
        <v>0</v>
      </c>
      <c r="AX1817" s="20">
        <f t="shared" si="5566"/>
        <v>0</v>
      </c>
      <c r="AY1817" s="20">
        <f t="shared" si="5566"/>
        <v>0</v>
      </c>
      <c r="AZ1817" s="20">
        <f t="shared" si="5560"/>
        <v>221.5</v>
      </c>
      <c r="BA1817" s="20">
        <f t="shared" si="5561"/>
        <v>221.5</v>
      </c>
      <c r="BB1817" s="20">
        <f t="shared" si="5562"/>
        <v>221.5</v>
      </c>
      <c r="BC1817" s="20">
        <f t="shared" si="5566"/>
        <v>0</v>
      </c>
      <c r="BD1817" s="20">
        <f t="shared" si="5558"/>
        <v>221.5</v>
      </c>
      <c r="BE1817" s="20">
        <f t="shared" si="5566"/>
        <v>0</v>
      </c>
      <c r="BF1817" s="20">
        <f t="shared" si="5566"/>
        <v>0</v>
      </c>
      <c r="BG1817" s="20">
        <f t="shared" si="5566"/>
        <v>0</v>
      </c>
      <c r="BH1817" s="20">
        <f t="shared" si="5453"/>
        <v>221.5</v>
      </c>
      <c r="BI1817" s="20">
        <f t="shared" si="5454"/>
        <v>221.5</v>
      </c>
      <c r="BJ1817" s="20">
        <f t="shared" si="5455"/>
        <v>221.5</v>
      </c>
      <c r="BK1817" s="20">
        <f t="shared" si="5566"/>
        <v>0</v>
      </c>
      <c r="BL1817" s="20">
        <f t="shared" si="5566"/>
        <v>0</v>
      </c>
      <c r="BM1817" s="20">
        <f t="shared" si="5456"/>
        <v>221.5</v>
      </c>
      <c r="BN1817" s="20">
        <f t="shared" si="5457"/>
        <v>221.5</v>
      </c>
      <c r="BO1817" s="20">
        <f t="shared" si="5566"/>
        <v>0</v>
      </c>
      <c r="BP1817" s="20">
        <f t="shared" si="5566"/>
        <v>0</v>
      </c>
      <c r="BQ1817" s="20">
        <f t="shared" si="5566"/>
        <v>0</v>
      </c>
      <c r="BR1817" s="20">
        <f t="shared" si="5513"/>
        <v>221.5</v>
      </c>
      <c r="BS1817" s="20">
        <f t="shared" si="5514"/>
        <v>221.5</v>
      </c>
      <c r="BT1817" s="20">
        <f t="shared" si="5515"/>
        <v>221.5</v>
      </c>
      <c r="BU1817" s="20">
        <f t="shared" si="5566"/>
        <v>0</v>
      </c>
      <c r="BV1817" s="20">
        <f t="shared" si="5516"/>
        <v>221.5</v>
      </c>
      <c r="BW1817" s="20">
        <f t="shared" si="5566"/>
        <v>0</v>
      </c>
      <c r="BX1817" s="20">
        <f t="shared" si="5566"/>
        <v>0</v>
      </c>
      <c r="BY1817" s="20">
        <f t="shared" si="5563"/>
        <v>221.5</v>
      </c>
      <c r="BZ1817" s="20">
        <f t="shared" si="5564"/>
        <v>221.5</v>
      </c>
      <c r="CA1817" s="20">
        <f t="shared" si="5566"/>
        <v>0</v>
      </c>
      <c r="CB1817" s="20">
        <f t="shared" si="5565"/>
        <v>221.5</v>
      </c>
      <c r="CC1817" s="20">
        <f t="shared" si="5566"/>
        <v>0</v>
      </c>
      <c r="CD1817" s="20">
        <f t="shared" si="5538"/>
        <v>221.5</v>
      </c>
      <c r="CE1817" s="20">
        <f t="shared" si="5566"/>
        <v>0</v>
      </c>
    </row>
    <row r="1818" spans="1:83" x14ac:dyDescent="0.25">
      <c r="A1818" s="10" t="s">
        <v>150</v>
      </c>
      <c r="B1818" s="19">
        <v>850</v>
      </c>
      <c r="C1818" s="10"/>
      <c r="D1818" s="10"/>
      <c r="E1818" s="25" t="s">
        <v>621</v>
      </c>
      <c r="F1818" s="20">
        <f>F1819</f>
        <v>221.5</v>
      </c>
      <c r="G1818" s="20">
        <f t="shared" si="5566"/>
        <v>221.5</v>
      </c>
      <c r="H1818" s="20">
        <f t="shared" si="5566"/>
        <v>221.5</v>
      </c>
      <c r="I1818" s="20">
        <f t="shared" si="5566"/>
        <v>0</v>
      </c>
      <c r="J1818" s="20">
        <f t="shared" si="5566"/>
        <v>0</v>
      </c>
      <c r="K1818" s="20">
        <f t="shared" si="5566"/>
        <v>0</v>
      </c>
      <c r="L1818" s="20">
        <f t="shared" si="5273"/>
        <v>221.5</v>
      </c>
      <c r="M1818" s="20">
        <f t="shared" si="5274"/>
        <v>221.5</v>
      </c>
      <c r="N1818" s="20">
        <f t="shared" si="5275"/>
        <v>221.5</v>
      </c>
      <c r="O1818" s="20">
        <f t="shared" si="5566"/>
        <v>0</v>
      </c>
      <c r="P1818" s="20">
        <f t="shared" si="5566"/>
        <v>0</v>
      </c>
      <c r="Q1818" s="20">
        <f t="shared" si="5566"/>
        <v>0</v>
      </c>
      <c r="R1818" s="20">
        <f t="shared" si="5419"/>
        <v>221.5</v>
      </c>
      <c r="S1818" s="20">
        <f t="shared" si="5420"/>
        <v>221.5</v>
      </c>
      <c r="T1818" s="20">
        <f t="shared" si="5421"/>
        <v>221.5</v>
      </c>
      <c r="U1818" s="20">
        <f t="shared" si="5566"/>
        <v>0</v>
      </c>
      <c r="V1818" s="20">
        <f t="shared" si="5349"/>
        <v>221.5</v>
      </c>
      <c r="W1818" s="20">
        <f t="shared" si="5566"/>
        <v>0</v>
      </c>
      <c r="X1818" s="20">
        <f t="shared" si="5566"/>
        <v>0</v>
      </c>
      <c r="Y1818" s="20">
        <f t="shared" si="5566"/>
        <v>0</v>
      </c>
      <c r="Z1818" s="20">
        <f t="shared" si="5312"/>
        <v>221.5</v>
      </c>
      <c r="AA1818" s="20">
        <f t="shared" si="5313"/>
        <v>221.5</v>
      </c>
      <c r="AB1818" s="20">
        <f t="shared" si="5314"/>
        <v>221.5</v>
      </c>
      <c r="AC1818" s="20">
        <f t="shared" si="5566"/>
        <v>0</v>
      </c>
      <c r="AD1818" s="20">
        <f t="shared" si="5566"/>
        <v>0</v>
      </c>
      <c r="AE1818" s="20">
        <f t="shared" si="5566"/>
        <v>0</v>
      </c>
      <c r="AF1818" s="20">
        <f t="shared" si="5247"/>
        <v>221.5</v>
      </c>
      <c r="AG1818" s="20">
        <f t="shared" si="5248"/>
        <v>221.5</v>
      </c>
      <c r="AH1818" s="20">
        <f t="shared" si="5249"/>
        <v>221.5</v>
      </c>
      <c r="AI1818" s="20">
        <f t="shared" si="5566"/>
        <v>0</v>
      </c>
      <c r="AJ1818" s="20">
        <f t="shared" si="5250"/>
        <v>221.5</v>
      </c>
      <c r="AK1818" s="20">
        <f t="shared" si="5566"/>
        <v>0</v>
      </c>
      <c r="AL1818" s="20">
        <f t="shared" si="5566"/>
        <v>0</v>
      </c>
      <c r="AM1818" s="20">
        <f t="shared" si="5566"/>
        <v>0</v>
      </c>
      <c r="AN1818" s="20">
        <f t="shared" si="5410"/>
        <v>221.5</v>
      </c>
      <c r="AO1818" s="20">
        <f t="shared" si="5411"/>
        <v>221.5</v>
      </c>
      <c r="AP1818" s="20">
        <f t="shared" si="5412"/>
        <v>221.5</v>
      </c>
      <c r="AQ1818" s="20">
        <f t="shared" si="5566"/>
        <v>0</v>
      </c>
      <c r="AR1818" s="20">
        <f t="shared" si="5566"/>
        <v>0</v>
      </c>
      <c r="AS1818" s="20">
        <f t="shared" si="5566"/>
        <v>0</v>
      </c>
      <c r="AT1818" s="20">
        <f t="shared" si="5413"/>
        <v>221.5</v>
      </c>
      <c r="AU1818" s="20">
        <f t="shared" si="5414"/>
        <v>221.5</v>
      </c>
      <c r="AV1818" s="20">
        <f t="shared" si="5415"/>
        <v>221.5</v>
      </c>
      <c r="AW1818" s="20">
        <f t="shared" si="5566"/>
        <v>0</v>
      </c>
      <c r="AX1818" s="20">
        <f t="shared" si="5566"/>
        <v>0</v>
      </c>
      <c r="AY1818" s="20">
        <f t="shared" si="5566"/>
        <v>0</v>
      </c>
      <c r="AZ1818" s="20">
        <f t="shared" si="5560"/>
        <v>221.5</v>
      </c>
      <c r="BA1818" s="20">
        <f t="shared" si="5561"/>
        <v>221.5</v>
      </c>
      <c r="BB1818" s="20">
        <f t="shared" si="5562"/>
        <v>221.5</v>
      </c>
      <c r="BC1818" s="20">
        <f t="shared" si="5566"/>
        <v>0</v>
      </c>
      <c r="BD1818" s="20">
        <f t="shared" si="5558"/>
        <v>221.5</v>
      </c>
      <c r="BE1818" s="20">
        <f t="shared" si="5566"/>
        <v>0</v>
      </c>
      <c r="BF1818" s="20">
        <f t="shared" si="5566"/>
        <v>0</v>
      </c>
      <c r="BG1818" s="20">
        <f t="shared" si="5566"/>
        <v>0</v>
      </c>
      <c r="BH1818" s="20">
        <f t="shared" si="5453"/>
        <v>221.5</v>
      </c>
      <c r="BI1818" s="20">
        <f t="shared" si="5454"/>
        <v>221.5</v>
      </c>
      <c r="BJ1818" s="20">
        <f t="shared" si="5455"/>
        <v>221.5</v>
      </c>
      <c r="BK1818" s="20">
        <f t="shared" si="5566"/>
        <v>0</v>
      </c>
      <c r="BL1818" s="20">
        <f t="shared" si="5566"/>
        <v>0</v>
      </c>
      <c r="BM1818" s="20">
        <f t="shared" si="5456"/>
        <v>221.5</v>
      </c>
      <c r="BN1818" s="20">
        <f t="shared" si="5457"/>
        <v>221.5</v>
      </c>
      <c r="BO1818" s="20">
        <f t="shared" si="5566"/>
        <v>0</v>
      </c>
      <c r="BP1818" s="20">
        <f t="shared" si="5566"/>
        <v>0</v>
      </c>
      <c r="BQ1818" s="20">
        <f t="shared" si="5566"/>
        <v>0</v>
      </c>
      <c r="BR1818" s="20">
        <f t="shared" si="5513"/>
        <v>221.5</v>
      </c>
      <c r="BS1818" s="20">
        <f t="shared" si="5514"/>
        <v>221.5</v>
      </c>
      <c r="BT1818" s="20">
        <f t="shared" si="5515"/>
        <v>221.5</v>
      </c>
      <c r="BU1818" s="20">
        <f t="shared" si="5566"/>
        <v>0</v>
      </c>
      <c r="BV1818" s="20">
        <f t="shared" si="5516"/>
        <v>221.5</v>
      </c>
      <c r="BW1818" s="20">
        <f t="shared" si="5566"/>
        <v>0</v>
      </c>
      <c r="BX1818" s="20">
        <f t="shared" si="5566"/>
        <v>0</v>
      </c>
      <c r="BY1818" s="20">
        <f t="shared" si="5563"/>
        <v>221.5</v>
      </c>
      <c r="BZ1818" s="20">
        <f t="shared" si="5564"/>
        <v>221.5</v>
      </c>
      <c r="CA1818" s="20">
        <f t="shared" si="5566"/>
        <v>0</v>
      </c>
      <c r="CB1818" s="20">
        <f t="shared" si="5565"/>
        <v>221.5</v>
      </c>
      <c r="CC1818" s="20">
        <f t="shared" si="5566"/>
        <v>0</v>
      </c>
      <c r="CD1818" s="20">
        <f t="shared" si="5538"/>
        <v>221.5</v>
      </c>
      <c r="CE1818" s="20">
        <f t="shared" si="5566"/>
        <v>0</v>
      </c>
    </row>
    <row r="1819" spans="1:83" x14ac:dyDescent="0.25">
      <c r="A1819" s="10" t="s">
        <v>150</v>
      </c>
      <c r="B1819" s="19">
        <v>850</v>
      </c>
      <c r="C1819" s="10" t="s">
        <v>338</v>
      </c>
      <c r="D1819" s="10" t="s">
        <v>341</v>
      </c>
      <c r="E1819" s="25" t="s">
        <v>588</v>
      </c>
      <c r="F1819" s="20">
        <v>221.5</v>
      </c>
      <c r="G1819" s="20">
        <v>221.5</v>
      </c>
      <c r="H1819" s="20">
        <v>221.5</v>
      </c>
      <c r="I1819" s="20"/>
      <c r="J1819" s="20"/>
      <c r="K1819" s="20"/>
      <c r="L1819" s="20">
        <f t="shared" si="5273"/>
        <v>221.5</v>
      </c>
      <c r="M1819" s="20">
        <f t="shared" si="5274"/>
        <v>221.5</v>
      </c>
      <c r="N1819" s="20">
        <f t="shared" si="5275"/>
        <v>221.5</v>
      </c>
      <c r="O1819" s="20"/>
      <c r="P1819" s="20"/>
      <c r="Q1819" s="20"/>
      <c r="R1819" s="20">
        <f t="shared" si="5419"/>
        <v>221.5</v>
      </c>
      <c r="S1819" s="20">
        <f t="shared" si="5420"/>
        <v>221.5</v>
      </c>
      <c r="T1819" s="20">
        <f t="shared" si="5421"/>
        <v>221.5</v>
      </c>
      <c r="U1819" s="20"/>
      <c r="V1819" s="20">
        <f t="shared" si="5349"/>
        <v>221.5</v>
      </c>
      <c r="W1819" s="20"/>
      <c r="X1819" s="20"/>
      <c r="Y1819" s="20"/>
      <c r="Z1819" s="20">
        <f t="shared" si="5312"/>
        <v>221.5</v>
      </c>
      <c r="AA1819" s="20">
        <f t="shared" si="5313"/>
        <v>221.5</v>
      </c>
      <c r="AB1819" s="20">
        <f t="shared" si="5314"/>
        <v>221.5</v>
      </c>
      <c r="AC1819" s="20"/>
      <c r="AD1819" s="20"/>
      <c r="AE1819" s="20"/>
      <c r="AF1819" s="20">
        <f t="shared" si="5247"/>
        <v>221.5</v>
      </c>
      <c r="AG1819" s="20">
        <f t="shared" si="5248"/>
        <v>221.5</v>
      </c>
      <c r="AH1819" s="20">
        <f t="shared" si="5249"/>
        <v>221.5</v>
      </c>
      <c r="AI1819" s="20"/>
      <c r="AJ1819" s="20">
        <f t="shared" si="5250"/>
        <v>221.5</v>
      </c>
      <c r="AK1819" s="20"/>
      <c r="AL1819" s="20"/>
      <c r="AM1819" s="20"/>
      <c r="AN1819" s="20">
        <f t="shared" si="5410"/>
        <v>221.5</v>
      </c>
      <c r="AO1819" s="20">
        <f t="shared" si="5411"/>
        <v>221.5</v>
      </c>
      <c r="AP1819" s="20">
        <f t="shared" si="5412"/>
        <v>221.5</v>
      </c>
      <c r="AQ1819" s="20"/>
      <c r="AR1819" s="20"/>
      <c r="AS1819" s="20"/>
      <c r="AT1819" s="20">
        <f t="shared" si="5413"/>
        <v>221.5</v>
      </c>
      <c r="AU1819" s="20">
        <f t="shared" si="5414"/>
        <v>221.5</v>
      </c>
      <c r="AV1819" s="20">
        <f t="shared" si="5415"/>
        <v>221.5</v>
      </c>
      <c r="AW1819" s="20"/>
      <c r="AX1819" s="20"/>
      <c r="AY1819" s="20"/>
      <c r="AZ1819" s="20">
        <f t="shared" si="5560"/>
        <v>221.5</v>
      </c>
      <c r="BA1819" s="20">
        <f t="shared" si="5561"/>
        <v>221.5</v>
      </c>
      <c r="BB1819" s="20">
        <f t="shared" si="5562"/>
        <v>221.5</v>
      </c>
      <c r="BC1819" s="20"/>
      <c r="BD1819" s="20">
        <f t="shared" si="5558"/>
        <v>221.5</v>
      </c>
      <c r="BE1819" s="20"/>
      <c r="BF1819" s="20"/>
      <c r="BG1819" s="20"/>
      <c r="BH1819" s="20">
        <f t="shared" si="5453"/>
        <v>221.5</v>
      </c>
      <c r="BI1819" s="20">
        <f t="shared" si="5454"/>
        <v>221.5</v>
      </c>
      <c r="BJ1819" s="20">
        <f t="shared" si="5455"/>
        <v>221.5</v>
      </c>
      <c r="BK1819" s="20"/>
      <c r="BL1819" s="20"/>
      <c r="BM1819" s="20">
        <f t="shared" si="5456"/>
        <v>221.5</v>
      </c>
      <c r="BN1819" s="20">
        <f t="shared" si="5457"/>
        <v>221.5</v>
      </c>
      <c r="BO1819" s="20"/>
      <c r="BP1819" s="20"/>
      <c r="BQ1819" s="20"/>
      <c r="BR1819" s="20">
        <f t="shared" si="5513"/>
        <v>221.5</v>
      </c>
      <c r="BS1819" s="20">
        <f t="shared" si="5514"/>
        <v>221.5</v>
      </c>
      <c r="BT1819" s="20">
        <f t="shared" si="5515"/>
        <v>221.5</v>
      </c>
      <c r="BU1819" s="20"/>
      <c r="BV1819" s="20">
        <f t="shared" si="5516"/>
        <v>221.5</v>
      </c>
      <c r="BW1819" s="20"/>
      <c r="BX1819" s="20"/>
      <c r="BY1819" s="20">
        <f t="shared" si="5563"/>
        <v>221.5</v>
      </c>
      <c r="BZ1819" s="20">
        <f t="shared" si="5564"/>
        <v>221.5</v>
      </c>
      <c r="CA1819" s="20"/>
      <c r="CB1819" s="20">
        <f t="shared" si="5565"/>
        <v>221.5</v>
      </c>
      <c r="CC1819" s="20"/>
      <c r="CD1819" s="20">
        <f t="shared" si="5538"/>
        <v>221.5</v>
      </c>
      <c r="CE1819" s="20"/>
    </row>
    <row r="1820" spans="1:83" ht="63" x14ac:dyDescent="0.25">
      <c r="A1820" s="10" t="s">
        <v>1301</v>
      </c>
      <c r="B1820" s="19"/>
      <c r="C1820" s="10"/>
      <c r="D1820" s="10"/>
      <c r="E1820" s="31" t="s">
        <v>1315</v>
      </c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>
        <f t="shared" ref="BS1820:BT1822" si="5567">BS1821</f>
        <v>0</v>
      </c>
      <c r="BT1820" s="20">
        <f t="shared" si="5567"/>
        <v>0</v>
      </c>
      <c r="BU1820" s="20"/>
      <c r="BV1820" s="20">
        <f t="shared" ref="BV1820:CE1822" si="5568">BV1821</f>
        <v>0</v>
      </c>
      <c r="BW1820" s="20">
        <f t="shared" si="5568"/>
        <v>59.006</v>
      </c>
      <c r="BX1820" s="20">
        <f t="shared" si="5568"/>
        <v>0</v>
      </c>
      <c r="BY1820" s="20">
        <f t="shared" si="5563"/>
        <v>59.006</v>
      </c>
      <c r="BZ1820" s="20">
        <f t="shared" si="5564"/>
        <v>0</v>
      </c>
      <c r="CA1820" s="20">
        <f t="shared" si="5568"/>
        <v>0</v>
      </c>
      <c r="CB1820" s="20">
        <f t="shared" si="5565"/>
        <v>59.006</v>
      </c>
      <c r="CC1820" s="20">
        <f t="shared" si="5568"/>
        <v>0</v>
      </c>
      <c r="CD1820" s="20">
        <f t="shared" si="5538"/>
        <v>59.006</v>
      </c>
      <c r="CE1820" s="20">
        <f t="shared" si="5568"/>
        <v>0</v>
      </c>
    </row>
    <row r="1821" spans="1:83" ht="47.25" x14ac:dyDescent="0.25">
      <c r="A1821" s="10" t="s">
        <v>1301</v>
      </c>
      <c r="B1821" s="19">
        <v>600</v>
      </c>
      <c r="C1821" s="10"/>
      <c r="D1821" s="10"/>
      <c r="E1821" s="25" t="s">
        <v>614</v>
      </c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>
        <f t="shared" si="5567"/>
        <v>0</v>
      </c>
      <c r="BT1821" s="20">
        <f t="shared" si="5567"/>
        <v>0</v>
      </c>
      <c r="BU1821" s="20"/>
      <c r="BV1821" s="20">
        <f t="shared" si="5568"/>
        <v>0</v>
      </c>
      <c r="BW1821" s="20">
        <f t="shared" si="5568"/>
        <v>59.006</v>
      </c>
      <c r="BX1821" s="20">
        <f t="shared" si="5568"/>
        <v>0</v>
      </c>
      <c r="BY1821" s="20">
        <f t="shared" si="5563"/>
        <v>59.006</v>
      </c>
      <c r="BZ1821" s="20">
        <f t="shared" si="5564"/>
        <v>0</v>
      </c>
      <c r="CA1821" s="20">
        <f t="shared" si="5568"/>
        <v>0</v>
      </c>
      <c r="CB1821" s="20">
        <f t="shared" si="5565"/>
        <v>59.006</v>
      </c>
      <c r="CC1821" s="20">
        <f t="shared" si="5568"/>
        <v>0</v>
      </c>
      <c r="CD1821" s="20">
        <f t="shared" si="5538"/>
        <v>59.006</v>
      </c>
      <c r="CE1821" s="20">
        <f t="shared" si="5568"/>
        <v>0</v>
      </c>
    </row>
    <row r="1822" spans="1:83" x14ac:dyDescent="0.25">
      <c r="A1822" s="10" t="s">
        <v>1301</v>
      </c>
      <c r="B1822" s="19">
        <v>610</v>
      </c>
      <c r="C1822" s="10"/>
      <c r="D1822" s="10"/>
      <c r="E1822" s="25" t="s">
        <v>615</v>
      </c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>
        <f t="shared" si="5567"/>
        <v>0</v>
      </c>
      <c r="BT1822" s="20">
        <f t="shared" si="5567"/>
        <v>0</v>
      </c>
      <c r="BU1822" s="20"/>
      <c r="BV1822" s="20">
        <f t="shared" si="5568"/>
        <v>0</v>
      </c>
      <c r="BW1822" s="20">
        <f t="shared" si="5568"/>
        <v>59.006</v>
      </c>
      <c r="BX1822" s="20">
        <f t="shared" si="5568"/>
        <v>0</v>
      </c>
      <c r="BY1822" s="20">
        <f t="shared" si="5563"/>
        <v>59.006</v>
      </c>
      <c r="BZ1822" s="20">
        <f t="shared" si="5564"/>
        <v>0</v>
      </c>
      <c r="CA1822" s="20">
        <f t="shared" si="5568"/>
        <v>0</v>
      </c>
      <c r="CB1822" s="20">
        <f t="shared" si="5565"/>
        <v>59.006</v>
      </c>
      <c r="CC1822" s="20">
        <f t="shared" si="5568"/>
        <v>0</v>
      </c>
      <c r="CD1822" s="20">
        <f t="shared" si="5538"/>
        <v>59.006</v>
      </c>
      <c r="CE1822" s="20">
        <f t="shared" si="5568"/>
        <v>0</v>
      </c>
    </row>
    <row r="1823" spans="1:83" x14ac:dyDescent="0.25">
      <c r="A1823" s="10" t="s">
        <v>1301</v>
      </c>
      <c r="B1823" s="19">
        <v>610</v>
      </c>
      <c r="C1823" s="10" t="s">
        <v>338</v>
      </c>
      <c r="D1823" s="10" t="s">
        <v>341</v>
      </c>
      <c r="E1823" s="25" t="s">
        <v>588</v>
      </c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>
        <v>0</v>
      </c>
      <c r="BT1823" s="20">
        <v>0</v>
      </c>
      <c r="BU1823" s="20"/>
      <c r="BV1823" s="20">
        <v>0</v>
      </c>
      <c r="BW1823" s="20">
        <v>59.006</v>
      </c>
      <c r="BX1823" s="20"/>
      <c r="BY1823" s="20">
        <f t="shared" si="5563"/>
        <v>59.006</v>
      </c>
      <c r="BZ1823" s="20">
        <f t="shared" si="5564"/>
        <v>0</v>
      </c>
      <c r="CA1823" s="20"/>
      <c r="CB1823" s="20">
        <f t="shared" si="5565"/>
        <v>59.006</v>
      </c>
      <c r="CC1823" s="20"/>
      <c r="CD1823" s="20">
        <f t="shared" si="5538"/>
        <v>59.006</v>
      </c>
      <c r="CE1823" s="20"/>
    </row>
    <row r="1824" spans="1:83" ht="47.25" x14ac:dyDescent="0.25">
      <c r="A1824" s="10" t="s">
        <v>521</v>
      </c>
      <c r="B1824" s="19"/>
      <c r="C1824" s="10"/>
      <c r="D1824" s="10"/>
      <c r="E1824" s="25" t="s">
        <v>993</v>
      </c>
      <c r="F1824" s="20">
        <f>F1825+F1829+F1833+F1839</f>
        <v>16972.8</v>
      </c>
      <c r="G1824" s="20">
        <f t="shared" ref="G1824:K1824" si="5569">G1825+G1829+G1833+G1839</f>
        <v>16972.8</v>
      </c>
      <c r="H1824" s="20">
        <f t="shared" si="5569"/>
        <v>16972.8</v>
      </c>
      <c r="I1824" s="20">
        <f t="shared" si="5569"/>
        <v>0</v>
      </c>
      <c r="J1824" s="20">
        <f t="shared" si="5569"/>
        <v>0</v>
      </c>
      <c r="K1824" s="20">
        <f t="shared" si="5569"/>
        <v>0</v>
      </c>
      <c r="L1824" s="20">
        <f t="shared" si="5273"/>
        <v>16972.8</v>
      </c>
      <c r="M1824" s="20">
        <f t="shared" si="5274"/>
        <v>16972.8</v>
      </c>
      <c r="N1824" s="20">
        <f t="shared" si="5275"/>
        <v>16972.8</v>
      </c>
      <c r="O1824" s="20">
        <f t="shared" ref="O1824:Q1824" si="5570">O1825+O1829+O1833+O1839</f>
        <v>0</v>
      </c>
      <c r="P1824" s="20">
        <f t="shared" si="5570"/>
        <v>0</v>
      </c>
      <c r="Q1824" s="20">
        <f t="shared" si="5570"/>
        <v>0</v>
      </c>
      <c r="R1824" s="20">
        <f t="shared" si="5419"/>
        <v>16972.8</v>
      </c>
      <c r="S1824" s="20">
        <f t="shared" si="5420"/>
        <v>16972.8</v>
      </c>
      <c r="T1824" s="20">
        <f t="shared" si="5421"/>
        <v>16972.8</v>
      </c>
      <c r="U1824" s="20">
        <f t="shared" ref="U1824:CE1824" si="5571">U1825+U1829+U1833+U1839</f>
        <v>0</v>
      </c>
      <c r="V1824" s="20">
        <f t="shared" si="5349"/>
        <v>16972.8</v>
      </c>
      <c r="W1824" s="20">
        <f t="shared" ref="W1824:Y1824" si="5572">W1825+W1829+W1833+W1839</f>
        <v>0</v>
      </c>
      <c r="X1824" s="20">
        <f t="shared" si="5572"/>
        <v>0</v>
      </c>
      <c r="Y1824" s="20">
        <f t="shared" si="5572"/>
        <v>0</v>
      </c>
      <c r="Z1824" s="20">
        <f t="shared" si="5312"/>
        <v>16972.8</v>
      </c>
      <c r="AA1824" s="20">
        <f t="shared" si="5313"/>
        <v>16972.8</v>
      </c>
      <c r="AB1824" s="20">
        <f t="shared" si="5314"/>
        <v>16972.8</v>
      </c>
      <c r="AC1824" s="20">
        <f t="shared" ref="AC1824:AE1824" si="5573">AC1825+AC1829+AC1833+AC1839</f>
        <v>0</v>
      </c>
      <c r="AD1824" s="20">
        <f t="shared" si="5573"/>
        <v>0</v>
      </c>
      <c r="AE1824" s="20">
        <f t="shared" si="5573"/>
        <v>0</v>
      </c>
      <c r="AF1824" s="20">
        <f t="shared" si="5247"/>
        <v>16972.8</v>
      </c>
      <c r="AG1824" s="20">
        <f t="shared" si="5248"/>
        <v>16972.8</v>
      </c>
      <c r="AH1824" s="20">
        <f t="shared" si="5249"/>
        <v>16972.8</v>
      </c>
      <c r="AI1824" s="20">
        <f t="shared" ref="AI1824" si="5574">AI1825+AI1829+AI1833+AI1839</f>
        <v>0</v>
      </c>
      <c r="AJ1824" s="20">
        <f t="shared" si="5250"/>
        <v>16972.8</v>
      </c>
      <c r="AK1824" s="20">
        <f t="shared" ref="AK1824:AM1824" si="5575">AK1825+AK1829+AK1833+AK1839</f>
        <v>0</v>
      </c>
      <c r="AL1824" s="20">
        <f t="shared" si="5575"/>
        <v>0</v>
      </c>
      <c r="AM1824" s="20">
        <f t="shared" si="5575"/>
        <v>0</v>
      </c>
      <c r="AN1824" s="20">
        <f t="shared" si="5410"/>
        <v>16972.8</v>
      </c>
      <c r="AO1824" s="20">
        <f t="shared" si="5411"/>
        <v>16972.8</v>
      </c>
      <c r="AP1824" s="20">
        <f t="shared" si="5412"/>
        <v>16972.8</v>
      </c>
      <c r="AQ1824" s="20">
        <f t="shared" ref="AQ1824:AS1824" si="5576">AQ1825+AQ1829+AQ1833+AQ1839</f>
        <v>0</v>
      </c>
      <c r="AR1824" s="20">
        <f t="shared" si="5576"/>
        <v>0</v>
      </c>
      <c r="AS1824" s="20">
        <f t="shared" si="5576"/>
        <v>0</v>
      </c>
      <c r="AT1824" s="20">
        <f t="shared" si="5413"/>
        <v>16972.8</v>
      </c>
      <c r="AU1824" s="20">
        <f t="shared" si="5414"/>
        <v>16972.8</v>
      </c>
      <c r="AV1824" s="20">
        <f t="shared" si="5415"/>
        <v>16972.8</v>
      </c>
      <c r="AW1824" s="20">
        <f t="shared" ref="AW1824:AY1824" si="5577">AW1825+AW1829+AW1833+AW1839</f>
        <v>0</v>
      </c>
      <c r="AX1824" s="20">
        <f t="shared" si="5577"/>
        <v>0</v>
      </c>
      <c r="AY1824" s="20">
        <f t="shared" si="5577"/>
        <v>0</v>
      </c>
      <c r="AZ1824" s="20">
        <f t="shared" si="5560"/>
        <v>16972.8</v>
      </c>
      <c r="BA1824" s="20">
        <f t="shared" si="5561"/>
        <v>16972.8</v>
      </c>
      <c r="BB1824" s="20">
        <f t="shared" si="5562"/>
        <v>16972.8</v>
      </c>
      <c r="BC1824" s="20">
        <f t="shared" ref="BC1824" si="5578">BC1825+BC1829+BC1833+BC1839</f>
        <v>385.72699999999998</v>
      </c>
      <c r="BD1824" s="20">
        <f t="shared" si="5558"/>
        <v>17358.526999999998</v>
      </c>
      <c r="BE1824" s="20">
        <f t="shared" ref="BE1824:BG1824" si="5579">BE1825+BE1829+BE1833+BE1839</f>
        <v>0</v>
      </c>
      <c r="BF1824" s="20">
        <f t="shared" si="5579"/>
        <v>0</v>
      </c>
      <c r="BG1824" s="20">
        <f t="shared" si="5579"/>
        <v>0</v>
      </c>
      <c r="BH1824" s="20">
        <f t="shared" si="5453"/>
        <v>17358.526999999998</v>
      </c>
      <c r="BI1824" s="20">
        <f t="shared" si="5454"/>
        <v>16972.8</v>
      </c>
      <c r="BJ1824" s="20">
        <f t="shared" si="5455"/>
        <v>16972.8</v>
      </c>
      <c r="BK1824" s="20">
        <f t="shared" ref="BK1824:BL1824" si="5580">BK1825+BK1829+BK1833+BK1839</f>
        <v>0</v>
      </c>
      <c r="BL1824" s="20">
        <f t="shared" si="5580"/>
        <v>0</v>
      </c>
      <c r="BM1824" s="20">
        <f t="shared" si="5456"/>
        <v>17358.526999999998</v>
      </c>
      <c r="BN1824" s="20">
        <f t="shared" si="5457"/>
        <v>16972.8</v>
      </c>
      <c r="BO1824" s="20">
        <f t="shared" ref="BO1824:BQ1824" si="5581">BO1825+BO1829+BO1833+BO1839</f>
        <v>-2</v>
      </c>
      <c r="BP1824" s="20">
        <f t="shared" si="5581"/>
        <v>0</v>
      </c>
      <c r="BQ1824" s="20">
        <f t="shared" si="5581"/>
        <v>0</v>
      </c>
      <c r="BR1824" s="20">
        <f t="shared" si="5513"/>
        <v>17356.526999999998</v>
      </c>
      <c r="BS1824" s="20">
        <f t="shared" si="5514"/>
        <v>16972.8</v>
      </c>
      <c r="BT1824" s="20">
        <f t="shared" si="5515"/>
        <v>16972.8</v>
      </c>
      <c r="BU1824" s="20">
        <f t="shared" ref="BU1824" si="5582">BU1825+BU1829+BU1833+BU1839</f>
        <v>479.685</v>
      </c>
      <c r="BV1824" s="20">
        <f t="shared" si="5516"/>
        <v>17836.212</v>
      </c>
      <c r="BW1824" s="20">
        <f t="shared" ref="BW1824:BX1824" si="5583">BW1825+BW1829+BW1833+BW1839</f>
        <v>0</v>
      </c>
      <c r="BX1824" s="20">
        <f t="shared" si="5583"/>
        <v>0</v>
      </c>
      <c r="BY1824" s="20">
        <f t="shared" si="5563"/>
        <v>17836.212</v>
      </c>
      <c r="BZ1824" s="20">
        <f t="shared" si="5564"/>
        <v>16972.8</v>
      </c>
      <c r="CA1824" s="20">
        <f t="shared" ref="CA1824" si="5584">CA1825+CA1829+CA1833+CA1839</f>
        <v>0</v>
      </c>
      <c r="CB1824" s="20">
        <f t="shared" si="5565"/>
        <v>17836.212</v>
      </c>
      <c r="CC1824" s="20">
        <f t="shared" ref="CC1824" si="5585">CC1825+CC1829+CC1833+CC1839</f>
        <v>0</v>
      </c>
      <c r="CD1824" s="20">
        <f t="shared" si="5538"/>
        <v>17836.212</v>
      </c>
      <c r="CE1824" s="20">
        <f t="shared" si="5571"/>
        <v>0</v>
      </c>
    </row>
    <row r="1825" spans="1:83" ht="47.25" x14ac:dyDescent="0.25">
      <c r="A1825" s="10" t="s">
        <v>154</v>
      </c>
      <c r="B1825" s="19"/>
      <c r="C1825" s="10"/>
      <c r="D1825" s="10"/>
      <c r="E1825" s="25" t="s">
        <v>994</v>
      </c>
      <c r="F1825" s="20">
        <f>F1826</f>
        <v>3008.3</v>
      </c>
      <c r="G1825" s="20">
        <f t="shared" ref="G1825:CE1827" si="5586">G1826</f>
        <v>3008.3</v>
      </c>
      <c r="H1825" s="20">
        <f t="shared" si="5586"/>
        <v>3008.3</v>
      </c>
      <c r="I1825" s="20">
        <f t="shared" si="5586"/>
        <v>0</v>
      </c>
      <c r="J1825" s="20">
        <f t="shared" si="5586"/>
        <v>0</v>
      </c>
      <c r="K1825" s="20">
        <f t="shared" si="5586"/>
        <v>0</v>
      </c>
      <c r="L1825" s="20">
        <f t="shared" si="5273"/>
        <v>3008.3</v>
      </c>
      <c r="M1825" s="20">
        <f t="shared" si="5274"/>
        <v>3008.3</v>
      </c>
      <c r="N1825" s="20">
        <f t="shared" si="5275"/>
        <v>3008.3</v>
      </c>
      <c r="O1825" s="20">
        <f t="shared" si="5586"/>
        <v>0</v>
      </c>
      <c r="P1825" s="20">
        <f t="shared" si="5586"/>
        <v>0</v>
      </c>
      <c r="Q1825" s="20">
        <f t="shared" si="5586"/>
        <v>0</v>
      </c>
      <c r="R1825" s="20">
        <f t="shared" si="5419"/>
        <v>3008.3</v>
      </c>
      <c r="S1825" s="20">
        <f t="shared" si="5420"/>
        <v>3008.3</v>
      </c>
      <c r="T1825" s="20">
        <f t="shared" si="5421"/>
        <v>3008.3</v>
      </c>
      <c r="U1825" s="20">
        <f t="shared" si="5586"/>
        <v>0</v>
      </c>
      <c r="V1825" s="20">
        <f t="shared" si="5349"/>
        <v>3008.3</v>
      </c>
      <c r="W1825" s="20">
        <f t="shared" si="5586"/>
        <v>0</v>
      </c>
      <c r="X1825" s="20">
        <f t="shared" si="5586"/>
        <v>0</v>
      </c>
      <c r="Y1825" s="20">
        <f t="shared" si="5586"/>
        <v>0</v>
      </c>
      <c r="Z1825" s="20">
        <f t="shared" si="5312"/>
        <v>3008.3</v>
      </c>
      <c r="AA1825" s="20">
        <f t="shared" si="5313"/>
        <v>3008.3</v>
      </c>
      <c r="AB1825" s="20">
        <f t="shared" si="5314"/>
        <v>3008.3</v>
      </c>
      <c r="AC1825" s="20">
        <f t="shared" si="5586"/>
        <v>0</v>
      </c>
      <c r="AD1825" s="20">
        <f t="shared" si="5586"/>
        <v>0</v>
      </c>
      <c r="AE1825" s="20">
        <f t="shared" si="5586"/>
        <v>0</v>
      </c>
      <c r="AF1825" s="20">
        <f t="shared" si="5247"/>
        <v>3008.3</v>
      </c>
      <c r="AG1825" s="20">
        <f t="shared" si="5248"/>
        <v>3008.3</v>
      </c>
      <c r="AH1825" s="20">
        <f t="shared" si="5249"/>
        <v>3008.3</v>
      </c>
      <c r="AI1825" s="20">
        <f t="shared" si="5586"/>
        <v>0</v>
      </c>
      <c r="AJ1825" s="20">
        <f t="shared" si="5250"/>
        <v>3008.3</v>
      </c>
      <c r="AK1825" s="20">
        <f t="shared" si="5586"/>
        <v>0</v>
      </c>
      <c r="AL1825" s="20">
        <f t="shared" si="5586"/>
        <v>0</v>
      </c>
      <c r="AM1825" s="20">
        <f t="shared" si="5586"/>
        <v>0</v>
      </c>
      <c r="AN1825" s="20">
        <f t="shared" si="5410"/>
        <v>3008.3</v>
      </c>
      <c r="AO1825" s="20">
        <f t="shared" si="5411"/>
        <v>3008.3</v>
      </c>
      <c r="AP1825" s="20">
        <f t="shared" si="5412"/>
        <v>3008.3</v>
      </c>
      <c r="AQ1825" s="20">
        <f t="shared" si="5586"/>
        <v>0</v>
      </c>
      <c r="AR1825" s="20">
        <f t="shared" si="5586"/>
        <v>0</v>
      </c>
      <c r="AS1825" s="20">
        <f t="shared" si="5586"/>
        <v>0</v>
      </c>
      <c r="AT1825" s="20">
        <f t="shared" si="5413"/>
        <v>3008.3</v>
      </c>
      <c r="AU1825" s="20">
        <f t="shared" si="5414"/>
        <v>3008.3</v>
      </c>
      <c r="AV1825" s="20">
        <f t="shared" si="5415"/>
        <v>3008.3</v>
      </c>
      <c r="AW1825" s="20">
        <f t="shared" si="5586"/>
        <v>0</v>
      </c>
      <c r="AX1825" s="20">
        <f t="shared" si="5586"/>
        <v>0</v>
      </c>
      <c r="AY1825" s="20">
        <f t="shared" si="5586"/>
        <v>0</v>
      </c>
      <c r="AZ1825" s="20">
        <f t="shared" si="5560"/>
        <v>3008.3</v>
      </c>
      <c r="BA1825" s="20">
        <f t="shared" si="5561"/>
        <v>3008.3</v>
      </c>
      <c r="BB1825" s="20">
        <f t="shared" si="5562"/>
        <v>3008.3</v>
      </c>
      <c r="BC1825" s="20">
        <f t="shared" si="5586"/>
        <v>385.72699999999998</v>
      </c>
      <c r="BD1825" s="20">
        <f t="shared" si="5558"/>
        <v>3394.027</v>
      </c>
      <c r="BE1825" s="20">
        <f t="shared" si="5586"/>
        <v>0</v>
      </c>
      <c r="BF1825" s="20">
        <f t="shared" si="5586"/>
        <v>0</v>
      </c>
      <c r="BG1825" s="20">
        <f t="shared" si="5586"/>
        <v>0</v>
      </c>
      <c r="BH1825" s="20">
        <f t="shared" si="5453"/>
        <v>3394.027</v>
      </c>
      <c r="BI1825" s="20">
        <f t="shared" si="5454"/>
        <v>3008.3</v>
      </c>
      <c r="BJ1825" s="20">
        <f t="shared" si="5455"/>
        <v>3008.3</v>
      </c>
      <c r="BK1825" s="20">
        <f t="shared" si="5586"/>
        <v>0</v>
      </c>
      <c r="BL1825" s="20">
        <f t="shared" si="5586"/>
        <v>0</v>
      </c>
      <c r="BM1825" s="20">
        <f t="shared" si="5456"/>
        <v>3394.027</v>
      </c>
      <c r="BN1825" s="20">
        <f t="shared" si="5457"/>
        <v>3008.3</v>
      </c>
      <c r="BO1825" s="20">
        <f t="shared" si="5586"/>
        <v>0</v>
      </c>
      <c r="BP1825" s="20">
        <f t="shared" si="5586"/>
        <v>0</v>
      </c>
      <c r="BQ1825" s="20">
        <f t="shared" si="5586"/>
        <v>0</v>
      </c>
      <c r="BR1825" s="20">
        <f t="shared" si="5513"/>
        <v>3394.027</v>
      </c>
      <c r="BS1825" s="20">
        <f t="shared" si="5514"/>
        <v>3008.3</v>
      </c>
      <c r="BT1825" s="20">
        <f t="shared" si="5515"/>
        <v>3008.3</v>
      </c>
      <c r="BU1825" s="20">
        <f t="shared" si="5586"/>
        <v>479.685</v>
      </c>
      <c r="BV1825" s="20">
        <f t="shared" si="5516"/>
        <v>3873.712</v>
      </c>
      <c r="BW1825" s="20">
        <f t="shared" si="5586"/>
        <v>0</v>
      </c>
      <c r="BX1825" s="20">
        <f t="shared" si="5586"/>
        <v>0</v>
      </c>
      <c r="BY1825" s="20">
        <f t="shared" si="5563"/>
        <v>3873.712</v>
      </c>
      <c r="BZ1825" s="20">
        <f t="shared" si="5564"/>
        <v>3008.3</v>
      </c>
      <c r="CA1825" s="20">
        <f t="shared" si="5586"/>
        <v>0</v>
      </c>
      <c r="CB1825" s="20">
        <f t="shared" si="5565"/>
        <v>3873.712</v>
      </c>
      <c r="CC1825" s="20">
        <f t="shared" si="5586"/>
        <v>0</v>
      </c>
      <c r="CD1825" s="20">
        <f t="shared" si="5538"/>
        <v>3873.712</v>
      </c>
      <c r="CE1825" s="20">
        <f t="shared" si="5586"/>
        <v>0</v>
      </c>
    </row>
    <row r="1826" spans="1:83" ht="47.25" x14ac:dyDescent="0.25">
      <c r="A1826" s="10" t="s">
        <v>154</v>
      </c>
      <c r="B1826" s="19">
        <v>600</v>
      </c>
      <c r="C1826" s="10"/>
      <c r="D1826" s="10"/>
      <c r="E1826" s="25" t="s">
        <v>614</v>
      </c>
      <c r="F1826" s="20">
        <f>F1827</f>
        <v>3008.3</v>
      </c>
      <c r="G1826" s="20">
        <f t="shared" si="5586"/>
        <v>3008.3</v>
      </c>
      <c r="H1826" s="20">
        <f t="shared" si="5586"/>
        <v>3008.3</v>
      </c>
      <c r="I1826" s="20">
        <f t="shared" si="5586"/>
        <v>0</v>
      </c>
      <c r="J1826" s="20">
        <f t="shared" si="5586"/>
        <v>0</v>
      </c>
      <c r="K1826" s="20">
        <f t="shared" si="5586"/>
        <v>0</v>
      </c>
      <c r="L1826" s="20">
        <f t="shared" si="5273"/>
        <v>3008.3</v>
      </c>
      <c r="M1826" s="20">
        <f t="shared" si="5274"/>
        <v>3008.3</v>
      </c>
      <c r="N1826" s="20">
        <f t="shared" si="5275"/>
        <v>3008.3</v>
      </c>
      <c r="O1826" s="20">
        <f t="shared" si="5586"/>
        <v>0</v>
      </c>
      <c r="P1826" s="20">
        <f t="shared" si="5586"/>
        <v>0</v>
      </c>
      <c r="Q1826" s="20">
        <f t="shared" si="5586"/>
        <v>0</v>
      </c>
      <c r="R1826" s="20">
        <f t="shared" si="5419"/>
        <v>3008.3</v>
      </c>
      <c r="S1826" s="20">
        <f t="shared" si="5420"/>
        <v>3008.3</v>
      </c>
      <c r="T1826" s="20">
        <f t="shared" si="5421"/>
        <v>3008.3</v>
      </c>
      <c r="U1826" s="20">
        <f t="shared" si="5586"/>
        <v>0</v>
      </c>
      <c r="V1826" s="20">
        <f t="shared" si="5349"/>
        <v>3008.3</v>
      </c>
      <c r="W1826" s="20">
        <f t="shared" si="5586"/>
        <v>0</v>
      </c>
      <c r="X1826" s="20">
        <f t="shared" si="5586"/>
        <v>0</v>
      </c>
      <c r="Y1826" s="20">
        <f t="shared" si="5586"/>
        <v>0</v>
      </c>
      <c r="Z1826" s="20">
        <f t="shared" si="5312"/>
        <v>3008.3</v>
      </c>
      <c r="AA1826" s="20">
        <f t="shared" si="5313"/>
        <v>3008.3</v>
      </c>
      <c r="AB1826" s="20">
        <f t="shared" si="5314"/>
        <v>3008.3</v>
      </c>
      <c r="AC1826" s="20">
        <f t="shared" si="5586"/>
        <v>0</v>
      </c>
      <c r="AD1826" s="20">
        <f t="shared" si="5586"/>
        <v>0</v>
      </c>
      <c r="AE1826" s="20">
        <f t="shared" si="5586"/>
        <v>0</v>
      </c>
      <c r="AF1826" s="20">
        <f t="shared" si="5247"/>
        <v>3008.3</v>
      </c>
      <c r="AG1826" s="20">
        <f t="shared" si="5248"/>
        <v>3008.3</v>
      </c>
      <c r="AH1826" s="20">
        <f t="shared" si="5249"/>
        <v>3008.3</v>
      </c>
      <c r="AI1826" s="20">
        <f t="shared" si="5586"/>
        <v>0</v>
      </c>
      <c r="AJ1826" s="20">
        <f t="shared" si="5250"/>
        <v>3008.3</v>
      </c>
      <c r="AK1826" s="20">
        <f t="shared" si="5586"/>
        <v>0</v>
      </c>
      <c r="AL1826" s="20">
        <f t="shared" si="5586"/>
        <v>0</v>
      </c>
      <c r="AM1826" s="20">
        <f t="shared" si="5586"/>
        <v>0</v>
      </c>
      <c r="AN1826" s="20">
        <f t="shared" si="5410"/>
        <v>3008.3</v>
      </c>
      <c r="AO1826" s="20">
        <f t="shared" si="5411"/>
        <v>3008.3</v>
      </c>
      <c r="AP1826" s="20">
        <f t="shared" si="5412"/>
        <v>3008.3</v>
      </c>
      <c r="AQ1826" s="20">
        <f t="shared" si="5586"/>
        <v>0</v>
      </c>
      <c r="AR1826" s="20">
        <f t="shared" si="5586"/>
        <v>0</v>
      </c>
      <c r="AS1826" s="20">
        <f t="shared" si="5586"/>
        <v>0</v>
      </c>
      <c r="AT1826" s="20">
        <f t="shared" si="5413"/>
        <v>3008.3</v>
      </c>
      <c r="AU1826" s="20">
        <f t="shared" si="5414"/>
        <v>3008.3</v>
      </c>
      <c r="AV1826" s="20">
        <f t="shared" si="5415"/>
        <v>3008.3</v>
      </c>
      <c r="AW1826" s="20">
        <f t="shared" si="5586"/>
        <v>0</v>
      </c>
      <c r="AX1826" s="20">
        <f t="shared" si="5586"/>
        <v>0</v>
      </c>
      <c r="AY1826" s="20">
        <f t="shared" si="5586"/>
        <v>0</v>
      </c>
      <c r="AZ1826" s="20">
        <f t="shared" si="5560"/>
        <v>3008.3</v>
      </c>
      <c r="BA1826" s="20">
        <f t="shared" si="5561"/>
        <v>3008.3</v>
      </c>
      <c r="BB1826" s="20">
        <f t="shared" si="5562"/>
        <v>3008.3</v>
      </c>
      <c r="BC1826" s="20">
        <f t="shared" si="5586"/>
        <v>385.72699999999998</v>
      </c>
      <c r="BD1826" s="20">
        <f t="shared" si="5558"/>
        <v>3394.027</v>
      </c>
      <c r="BE1826" s="20">
        <f t="shared" si="5586"/>
        <v>0</v>
      </c>
      <c r="BF1826" s="20">
        <f t="shared" si="5586"/>
        <v>0</v>
      </c>
      <c r="BG1826" s="20">
        <f t="shared" si="5586"/>
        <v>0</v>
      </c>
      <c r="BH1826" s="20">
        <f t="shared" si="5453"/>
        <v>3394.027</v>
      </c>
      <c r="BI1826" s="20">
        <f t="shared" si="5454"/>
        <v>3008.3</v>
      </c>
      <c r="BJ1826" s="20">
        <f t="shared" si="5455"/>
        <v>3008.3</v>
      </c>
      <c r="BK1826" s="20">
        <f t="shared" si="5586"/>
        <v>0</v>
      </c>
      <c r="BL1826" s="20">
        <f t="shared" si="5586"/>
        <v>0</v>
      </c>
      <c r="BM1826" s="20">
        <f t="shared" si="5456"/>
        <v>3394.027</v>
      </c>
      <c r="BN1826" s="20">
        <f t="shared" si="5457"/>
        <v>3008.3</v>
      </c>
      <c r="BO1826" s="20">
        <f t="shared" si="5586"/>
        <v>0</v>
      </c>
      <c r="BP1826" s="20">
        <f t="shared" si="5586"/>
        <v>0</v>
      </c>
      <c r="BQ1826" s="20">
        <f t="shared" si="5586"/>
        <v>0</v>
      </c>
      <c r="BR1826" s="20">
        <f t="shared" si="5513"/>
        <v>3394.027</v>
      </c>
      <c r="BS1826" s="20">
        <f t="shared" si="5514"/>
        <v>3008.3</v>
      </c>
      <c r="BT1826" s="20">
        <f t="shared" si="5515"/>
        <v>3008.3</v>
      </c>
      <c r="BU1826" s="20">
        <f t="shared" si="5586"/>
        <v>479.685</v>
      </c>
      <c r="BV1826" s="20">
        <f t="shared" si="5516"/>
        <v>3873.712</v>
      </c>
      <c r="BW1826" s="20">
        <f t="shared" si="5586"/>
        <v>0</v>
      </c>
      <c r="BX1826" s="20">
        <f t="shared" si="5586"/>
        <v>0</v>
      </c>
      <c r="BY1826" s="20">
        <f t="shared" si="5563"/>
        <v>3873.712</v>
      </c>
      <c r="BZ1826" s="20">
        <f t="shared" si="5564"/>
        <v>3008.3</v>
      </c>
      <c r="CA1826" s="20">
        <f t="shared" si="5586"/>
        <v>0</v>
      </c>
      <c r="CB1826" s="20">
        <f t="shared" si="5565"/>
        <v>3873.712</v>
      </c>
      <c r="CC1826" s="20">
        <f t="shared" si="5586"/>
        <v>0</v>
      </c>
      <c r="CD1826" s="20">
        <f t="shared" si="5538"/>
        <v>3873.712</v>
      </c>
      <c r="CE1826" s="20">
        <f t="shared" si="5586"/>
        <v>0</v>
      </c>
    </row>
    <row r="1827" spans="1:83" x14ac:dyDescent="0.25">
      <c r="A1827" s="10" t="s">
        <v>154</v>
      </c>
      <c r="B1827" s="19">
        <v>620</v>
      </c>
      <c r="C1827" s="10"/>
      <c r="D1827" s="10"/>
      <c r="E1827" s="25" t="s">
        <v>616</v>
      </c>
      <c r="F1827" s="20">
        <f>F1828</f>
        <v>3008.3</v>
      </c>
      <c r="G1827" s="20">
        <f t="shared" si="5586"/>
        <v>3008.3</v>
      </c>
      <c r="H1827" s="20">
        <f t="shared" si="5586"/>
        <v>3008.3</v>
      </c>
      <c r="I1827" s="20">
        <f t="shared" si="5586"/>
        <v>0</v>
      </c>
      <c r="J1827" s="20">
        <f t="shared" si="5586"/>
        <v>0</v>
      </c>
      <c r="K1827" s="20">
        <f t="shared" si="5586"/>
        <v>0</v>
      </c>
      <c r="L1827" s="20">
        <f t="shared" si="5273"/>
        <v>3008.3</v>
      </c>
      <c r="M1827" s="20">
        <f t="shared" si="5274"/>
        <v>3008.3</v>
      </c>
      <c r="N1827" s="20">
        <f t="shared" si="5275"/>
        <v>3008.3</v>
      </c>
      <c r="O1827" s="20">
        <f t="shared" si="5586"/>
        <v>0</v>
      </c>
      <c r="P1827" s="20">
        <f t="shared" si="5586"/>
        <v>0</v>
      </c>
      <c r="Q1827" s="20">
        <f t="shared" si="5586"/>
        <v>0</v>
      </c>
      <c r="R1827" s="20">
        <f t="shared" si="5419"/>
        <v>3008.3</v>
      </c>
      <c r="S1827" s="20">
        <f t="shared" si="5420"/>
        <v>3008.3</v>
      </c>
      <c r="T1827" s="20">
        <f t="shared" si="5421"/>
        <v>3008.3</v>
      </c>
      <c r="U1827" s="20">
        <f t="shared" si="5586"/>
        <v>0</v>
      </c>
      <c r="V1827" s="20">
        <f t="shared" si="5349"/>
        <v>3008.3</v>
      </c>
      <c r="W1827" s="20">
        <f t="shared" si="5586"/>
        <v>0</v>
      </c>
      <c r="X1827" s="20">
        <f t="shared" si="5586"/>
        <v>0</v>
      </c>
      <c r="Y1827" s="20">
        <f t="shared" si="5586"/>
        <v>0</v>
      </c>
      <c r="Z1827" s="20">
        <f t="shared" si="5312"/>
        <v>3008.3</v>
      </c>
      <c r="AA1827" s="20">
        <f t="shared" si="5313"/>
        <v>3008.3</v>
      </c>
      <c r="AB1827" s="20">
        <f t="shared" si="5314"/>
        <v>3008.3</v>
      </c>
      <c r="AC1827" s="20">
        <f t="shared" si="5586"/>
        <v>0</v>
      </c>
      <c r="AD1827" s="20">
        <f t="shared" si="5586"/>
        <v>0</v>
      </c>
      <c r="AE1827" s="20">
        <f t="shared" si="5586"/>
        <v>0</v>
      </c>
      <c r="AF1827" s="20">
        <f t="shared" si="5247"/>
        <v>3008.3</v>
      </c>
      <c r="AG1827" s="20">
        <f t="shared" si="5248"/>
        <v>3008.3</v>
      </c>
      <c r="AH1827" s="20">
        <f t="shared" si="5249"/>
        <v>3008.3</v>
      </c>
      <c r="AI1827" s="20">
        <f t="shared" si="5586"/>
        <v>0</v>
      </c>
      <c r="AJ1827" s="20">
        <f t="shared" si="5250"/>
        <v>3008.3</v>
      </c>
      <c r="AK1827" s="20">
        <f t="shared" si="5586"/>
        <v>0</v>
      </c>
      <c r="AL1827" s="20">
        <f t="shared" si="5586"/>
        <v>0</v>
      </c>
      <c r="AM1827" s="20">
        <f t="shared" si="5586"/>
        <v>0</v>
      </c>
      <c r="AN1827" s="20">
        <f t="shared" si="5410"/>
        <v>3008.3</v>
      </c>
      <c r="AO1827" s="20">
        <f t="shared" si="5411"/>
        <v>3008.3</v>
      </c>
      <c r="AP1827" s="20">
        <f t="shared" si="5412"/>
        <v>3008.3</v>
      </c>
      <c r="AQ1827" s="20">
        <f t="shared" si="5586"/>
        <v>0</v>
      </c>
      <c r="AR1827" s="20">
        <f t="shared" si="5586"/>
        <v>0</v>
      </c>
      <c r="AS1827" s="20">
        <f t="shared" si="5586"/>
        <v>0</v>
      </c>
      <c r="AT1827" s="20">
        <f t="shared" si="5413"/>
        <v>3008.3</v>
      </c>
      <c r="AU1827" s="20">
        <f t="shared" si="5414"/>
        <v>3008.3</v>
      </c>
      <c r="AV1827" s="20">
        <f t="shared" si="5415"/>
        <v>3008.3</v>
      </c>
      <c r="AW1827" s="20">
        <f t="shared" si="5586"/>
        <v>0</v>
      </c>
      <c r="AX1827" s="20">
        <f t="shared" si="5586"/>
        <v>0</v>
      </c>
      <c r="AY1827" s="20">
        <f t="shared" si="5586"/>
        <v>0</v>
      </c>
      <c r="AZ1827" s="20">
        <f t="shared" si="5560"/>
        <v>3008.3</v>
      </c>
      <c r="BA1827" s="20">
        <f t="shared" si="5561"/>
        <v>3008.3</v>
      </c>
      <c r="BB1827" s="20">
        <f t="shared" si="5562"/>
        <v>3008.3</v>
      </c>
      <c r="BC1827" s="20">
        <f t="shared" si="5586"/>
        <v>385.72699999999998</v>
      </c>
      <c r="BD1827" s="20">
        <f t="shared" si="5558"/>
        <v>3394.027</v>
      </c>
      <c r="BE1827" s="20">
        <f t="shared" si="5586"/>
        <v>0</v>
      </c>
      <c r="BF1827" s="20">
        <f t="shared" si="5586"/>
        <v>0</v>
      </c>
      <c r="BG1827" s="20">
        <f t="shared" si="5586"/>
        <v>0</v>
      </c>
      <c r="BH1827" s="20">
        <f t="shared" si="5453"/>
        <v>3394.027</v>
      </c>
      <c r="BI1827" s="20">
        <f t="shared" si="5454"/>
        <v>3008.3</v>
      </c>
      <c r="BJ1827" s="20">
        <f t="shared" si="5455"/>
        <v>3008.3</v>
      </c>
      <c r="BK1827" s="20">
        <f t="shared" si="5586"/>
        <v>0</v>
      </c>
      <c r="BL1827" s="20">
        <f t="shared" si="5586"/>
        <v>0</v>
      </c>
      <c r="BM1827" s="20">
        <f t="shared" si="5456"/>
        <v>3394.027</v>
      </c>
      <c r="BN1827" s="20">
        <f t="shared" si="5457"/>
        <v>3008.3</v>
      </c>
      <c r="BO1827" s="20">
        <f t="shared" si="5586"/>
        <v>0</v>
      </c>
      <c r="BP1827" s="20">
        <f t="shared" si="5586"/>
        <v>0</v>
      </c>
      <c r="BQ1827" s="20">
        <f t="shared" si="5586"/>
        <v>0</v>
      </c>
      <c r="BR1827" s="20">
        <f t="shared" si="5513"/>
        <v>3394.027</v>
      </c>
      <c r="BS1827" s="20">
        <f t="shared" si="5514"/>
        <v>3008.3</v>
      </c>
      <c r="BT1827" s="20">
        <f t="shared" si="5515"/>
        <v>3008.3</v>
      </c>
      <c r="BU1827" s="20">
        <f t="shared" si="5586"/>
        <v>479.685</v>
      </c>
      <c r="BV1827" s="20">
        <f t="shared" si="5516"/>
        <v>3873.712</v>
      </c>
      <c r="BW1827" s="20">
        <f t="shared" si="5586"/>
        <v>0</v>
      </c>
      <c r="BX1827" s="20">
        <f t="shared" si="5586"/>
        <v>0</v>
      </c>
      <c r="BY1827" s="20">
        <f t="shared" si="5563"/>
        <v>3873.712</v>
      </c>
      <c r="BZ1827" s="20">
        <f t="shared" si="5564"/>
        <v>3008.3</v>
      </c>
      <c r="CA1827" s="20">
        <f t="shared" si="5586"/>
        <v>0</v>
      </c>
      <c r="CB1827" s="20">
        <f t="shared" si="5565"/>
        <v>3873.712</v>
      </c>
      <c r="CC1827" s="20">
        <f t="shared" si="5586"/>
        <v>0</v>
      </c>
      <c r="CD1827" s="20">
        <f t="shared" si="5538"/>
        <v>3873.712</v>
      </c>
      <c r="CE1827" s="20">
        <f t="shared" si="5586"/>
        <v>0</v>
      </c>
    </row>
    <row r="1828" spans="1:83" x14ac:dyDescent="0.25">
      <c r="A1828" s="10" t="s">
        <v>154</v>
      </c>
      <c r="B1828" s="19">
        <v>620</v>
      </c>
      <c r="C1828" s="10" t="s">
        <v>338</v>
      </c>
      <c r="D1828" s="10" t="s">
        <v>341</v>
      </c>
      <c r="E1828" s="25" t="s">
        <v>588</v>
      </c>
      <c r="F1828" s="20">
        <v>3008.3</v>
      </c>
      <c r="G1828" s="20">
        <v>3008.3</v>
      </c>
      <c r="H1828" s="20">
        <v>3008.3</v>
      </c>
      <c r="I1828" s="20"/>
      <c r="J1828" s="20"/>
      <c r="K1828" s="20"/>
      <c r="L1828" s="20">
        <f t="shared" si="5273"/>
        <v>3008.3</v>
      </c>
      <c r="M1828" s="20">
        <f t="shared" si="5274"/>
        <v>3008.3</v>
      </c>
      <c r="N1828" s="20">
        <f t="shared" si="5275"/>
        <v>3008.3</v>
      </c>
      <c r="O1828" s="20"/>
      <c r="P1828" s="20"/>
      <c r="Q1828" s="20"/>
      <c r="R1828" s="20">
        <f t="shared" si="5419"/>
        <v>3008.3</v>
      </c>
      <c r="S1828" s="20">
        <f t="shared" si="5420"/>
        <v>3008.3</v>
      </c>
      <c r="T1828" s="20">
        <f t="shared" si="5421"/>
        <v>3008.3</v>
      </c>
      <c r="U1828" s="20"/>
      <c r="V1828" s="20">
        <f t="shared" si="5349"/>
        <v>3008.3</v>
      </c>
      <c r="W1828" s="20"/>
      <c r="X1828" s="20"/>
      <c r="Y1828" s="20"/>
      <c r="Z1828" s="20">
        <f t="shared" si="5312"/>
        <v>3008.3</v>
      </c>
      <c r="AA1828" s="20">
        <f t="shared" si="5313"/>
        <v>3008.3</v>
      </c>
      <c r="AB1828" s="20">
        <f t="shared" si="5314"/>
        <v>3008.3</v>
      </c>
      <c r="AC1828" s="20"/>
      <c r="AD1828" s="20"/>
      <c r="AE1828" s="20"/>
      <c r="AF1828" s="20">
        <f t="shared" si="5247"/>
        <v>3008.3</v>
      </c>
      <c r="AG1828" s="20">
        <f t="shared" si="5248"/>
        <v>3008.3</v>
      </c>
      <c r="AH1828" s="20">
        <f t="shared" si="5249"/>
        <v>3008.3</v>
      </c>
      <c r="AI1828" s="20"/>
      <c r="AJ1828" s="20">
        <f t="shared" si="5250"/>
        <v>3008.3</v>
      </c>
      <c r="AK1828" s="20"/>
      <c r="AL1828" s="20"/>
      <c r="AM1828" s="20"/>
      <c r="AN1828" s="20">
        <f t="shared" si="5410"/>
        <v>3008.3</v>
      </c>
      <c r="AO1828" s="20">
        <f t="shared" si="5411"/>
        <v>3008.3</v>
      </c>
      <c r="AP1828" s="20">
        <f t="shared" si="5412"/>
        <v>3008.3</v>
      </c>
      <c r="AQ1828" s="20"/>
      <c r="AR1828" s="20"/>
      <c r="AS1828" s="20"/>
      <c r="AT1828" s="20">
        <f t="shared" si="5413"/>
        <v>3008.3</v>
      </c>
      <c r="AU1828" s="20">
        <f t="shared" si="5414"/>
        <v>3008.3</v>
      </c>
      <c r="AV1828" s="20">
        <f t="shared" si="5415"/>
        <v>3008.3</v>
      </c>
      <c r="AW1828" s="20"/>
      <c r="AX1828" s="20"/>
      <c r="AY1828" s="20"/>
      <c r="AZ1828" s="20">
        <f t="shared" si="5560"/>
        <v>3008.3</v>
      </c>
      <c r="BA1828" s="20">
        <f t="shared" si="5561"/>
        <v>3008.3</v>
      </c>
      <c r="BB1828" s="20">
        <f t="shared" si="5562"/>
        <v>3008.3</v>
      </c>
      <c r="BC1828" s="20">
        <v>385.72699999999998</v>
      </c>
      <c r="BD1828" s="20">
        <f t="shared" si="5558"/>
        <v>3394.027</v>
      </c>
      <c r="BE1828" s="20"/>
      <c r="BF1828" s="20"/>
      <c r="BG1828" s="20"/>
      <c r="BH1828" s="20">
        <f t="shared" si="5453"/>
        <v>3394.027</v>
      </c>
      <c r="BI1828" s="20">
        <f t="shared" si="5454"/>
        <v>3008.3</v>
      </c>
      <c r="BJ1828" s="20">
        <f t="shared" si="5455"/>
        <v>3008.3</v>
      </c>
      <c r="BK1828" s="20"/>
      <c r="BL1828" s="20"/>
      <c r="BM1828" s="20">
        <f t="shared" si="5456"/>
        <v>3394.027</v>
      </c>
      <c r="BN1828" s="20">
        <f t="shared" si="5457"/>
        <v>3008.3</v>
      </c>
      <c r="BO1828" s="20"/>
      <c r="BP1828" s="20"/>
      <c r="BQ1828" s="20"/>
      <c r="BR1828" s="20">
        <f t="shared" si="5513"/>
        <v>3394.027</v>
      </c>
      <c r="BS1828" s="20">
        <f t="shared" si="5514"/>
        <v>3008.3</v>
      </c>
      <c r="BT1828" s="20">
        <f t="shared" si="5515"/>
        <v>3008.3</v>
      </c>
      <c r="BU1828" s="20">
        <v>479.685</v>
      </c>
      <c r="BV1828" s="20">
        <f t="shared" si="5516"/>
        <v>3873.712</v>
      </c>
      <c r="BW1828" s="20"/>
      <c r="BX1828" s="20"/>
      <c r="BY1828" s="20">
        <f t="shared" si="5563"/>
        <v>3873.712</v>
      </c>
      <c r="BZ1828" s="20">
        <f t="shared" si="5564"/>
        <v>3008.3</v>
      </c>
      <c r="CA1828" s="20"/>
      <c r="CB1828" s="20">
        <f t="shared" si="5565"/>
        <v>3873.712</v>
      </c>
      <c r="CC1828" s="20"/>
      <c r="CD1828" s="20">
        <f t="shared" si="5538"/>
        <v>3873.712</v>
      </c>
      <c r="CE1828" s="20"/>
    </row>
    <row r="1829" spans="1:83" ht="63" x14ac:dyDescent="0.25">
      <c r="A1829" s="10" t="s">
        <v>153</v>
      </c>
      <c r="B1829" s="19"/>
      <c r="C1829" s="10"/>
      <c r="D1829" s="10"/>
      <c r="E1829" s="25" t="s">
        <v>995</v>
      </c>
      <c r="F1829" s="20">
        <f>F1830</f>
        <v>9200</v>
      </c>
      <c r="G1829" s="20">
        <f t="shared" ref="G1829:CE1831" si="5587">G1830</f>
        <v>9200</v>
      </c>
      <c r="H1829" s="20">
        <f t="shared" si="5587"/>
        <v>9200</v>
      </c>
      <c r="I1829" s="20">
        <f t="shared" si="5587"/>
        <v>0</v>
      </c>
      <c r="J1829" s="20">
        <f t="shared" si="5587"/>
        <v>0</v>
      </c>
      <c r="K1829" s="20">
        <f t="shared" si="5587"/>
        <v>0</v>
      </c>
      <c r="L1829" s="20">
        <f t="shared" si="5273"/>
        <v>9200</v>
      </c>
      <c r="M1829" s="20">
        <f t="shared" si="5274"/>
        <v>9200</v>
      </c>
      <c r="N1829" s="20">
        <f t="shared" si="5275"/>
        <v>9200</v>
      </c>
      <c r="O1829" s="20">
        <f t="shared" si="5587"/>
        <v>0</v>
      </c>
      <c r="P1829" s="20">
        <f t="shared" si="5587"/>
        <v>0</v>
      </c>
      <c r="Q1829" s="20">
        <f t="shared" si="5587"/>
        <v>0</v>
      </c>
      <c r="R1829" s="20">
        <f t="shared" si="5419"/>
        <v>9200</v>
      </c>
      <c r="S1829" s="20">
        <f t="shared" si="5420"/>
        <v>9200</v>
      </c>
      <c r="T1829" s="20">
        <f t="shared" si="5421"/>
        <v>9200</v>
      </c>
      <c r="U1829" s="20">
        <f t="shared" si="5587"/>
        <v>0</v>
      </c>
      <c r="V1829" s="20">
        <f t="shared" si="5349"/>
        <v>9200</v>
      </c>
      <c r="W1829" s="20">
        <f t="shared" si="5587"/>
        <v>0</v>
      </c>
      <c r="X1829" s="20">
        <f t="shared" si="5587"/>
        <v>0</v>
      </c>
      <c r="Y1829" s="20">
        <f t="shared" si="5587"/>
        <v>0</v>
      </c>
      <c r="Z1829" s="20">
        <f t="shared" si="5312"/>
        <v>9200</v>
      </c>
      <c r="AA1829" s="20">
        <f t="shared" si="5313"/>
        <v>9200</v>
      </c>
      <c r="AB1829" s="20">
        <f t="shared" si="5314"/>
        <v>9200</v>
      </c>
      <c r="AC1829" s="20">
        <f t="shared" si="5587"/>
        <v>0</v>
      </c>
      <c r="AD1829" s="20">
        <f t="shared" si="5587"/>
        <v>0</v>
      </c>
      <c r="AE1829" s="20">
        <f t="shared" si="5587"/>
        <v>0</v>
      </c>
      <c r="AF1829" s="20">
        <f t="shared" si="5247"/>
        <v>9200</v>
      </c>
      <c r="AG1829" s="20">
        <f t="shared" si="5248"/>
        <v>9200</v>
      </c>
      <c r="AH1829" s="20">
        <f t="shared" si="5249"/>
        <v>9200</v>
      </c>
      <c r="AI1829" s="20">
        <f t="shared" si="5587"/>
        <v>0</v>
      </c>
      <c r="AJ1829" s="20">
        <f t="shared" si="5250"/>
        <v>9200</v>
      </c>
      <c r="AK1829" s="20">
        <f t="shared" si="5587"/>
        <v>0</v>
      </c>
      <c r="AL1829" s="20">
        <f t="shared" si="5587"/>
        <v>0</v>
      </c>
      <c r="AM1829" s="20">
        <f t="shared" si="5587"/>
        <v>0</v>
      </c>
      <c r="AN1829" s="20">
        <f t="shared" si="5410"/>
        <v>9200</v>
      </c>
      <c r="AO1829" s="20">
        <f t="shared" si="5411"/>
        <v>9200</v>
      </c>
      <c r="AP1829" s="20">
        <f t="shared" si="5412"/>
        <v>9200</v>
      </c>
      <c r="AQ1829" s="20">
        <f t="shared" si="5587"/>
        <v>0</v>
      </c>
      <c r="AR1829" s="20">
        <f t="shared" si="5587"/>
        <v>0</v>
      </c>
      <c r="AS1829" s="20">
        <f t="shared" si="5587"/>
        <v>0</v>
      </c>
      <c r="AT1829" s="20">
        <f t="shared" si="5413"/>
        <v>9200</v>
      </c>
      <c r="AU1829" s="20">
        <f t="shared" si="5414"/>
        <v>9200</v>
      </c>
      <c r="AV1829" s="20">
        <f t="shared" si="5415"/>
        <v>9200</v>
      </c>
      <c r="AW1829" s="20">
        <f t="shared" si="5587"/>
        <v>0</v>
      </c>
      <c r="AX1829" s="20">
        <f t="shared" si="5587"/>
        <v>0</v>
      </c>
      <c r="AY1829" s="20">
        <f t="shared" si="5587"/>
        <v>0</v>
      </c>
      <c r="AZ1829" s="20">
        <f t="shared" si="5560"/>
        <v>9200</v>
      </c>
      <c r="BA1829" s="20">
        <f t="shared" si="5561"/>
        <v>9200</v>
      </c>
      <c r="BB1829" s="20">
        <f t="shared" si="5562"/>
        <v>9200</v>
      </c>
      <c r="BC1829" s="20">
        <f t="shared" si="5587"/>
        <v>0</v>
      </c>
      <c r="BD1829" s="20">
        <f t="shared" si="5558"/>
        <v>9200</v>
      </c>
      <c r="BE1829" s="20">
        <f t="shared" si="5587"/>
        <v>0</v>
      </c>
      <c r="BF1829" s="20">
        <f t="shared" si="5587"/>
        <v>0</v>
      </c>
      <c r="BG1829" s="20">
        <f t="shared" si="5587"/>
        <v>0</v>
      </c>
      <c r="BH1829" s="20">
        <f t="shared" si="5453"/>
        <v>9200</v>
      </c>
      <c r="BI1829" s="20">
        <f t="shared" si="5454"/>
        <v>9200</v>
      </c>
      <c r="BJ1829" s="20">
        <f t="shared" si="5455"/>
        <v>9200</v>
      </c>
      <c r="BK1829" s="20">
        <f t="shared" si="5587"/>
        <v>0</v>
      </c>
      <c r="BL1829" s="20">
        <f t="shared" si="5587"/>
        <v>0</v>
      </c>
      <c r="BM1829" s="20">
        <f t="shared" si="5456"/>
        <v>9200</v>
      </c>
      <c r="BN1829" s="20">
        <f t="shared" si="5457"/>
        <v>9200</v>
      </c>
      <c r="BO1829" s="20">
        <f t="shared" si="5587"/>
        <v>0</v>
      </c>
      <c r="BP1829" s="20">
        <f t="shared" si="5587"/>
        <v>0</v>
      </c>
      <c r="BQ1829" s="20">
        <f t="shared" si="5587"/>
        <v>0</v>
      </c>
      <c r="BR1829" s="20">
        <f t="shared" si="5513"/>
        <v>9200</v>
      </c>
      <c r="BS1829" s="20">
        <f t="shared" si="5514"/>
        <v>9200</v>
      </c>
      <c r="BT1829" s="20">
        <f t="shared" si="5515"/>
        <v>9200</v>
      </c>
      <c r="BU1829" s="20">
        <f t="shared" si="5587"/>
        <v>0</v>
      </c>
      <c r="BV1829" s="20">
        <f t="shared" si="5516"/>
        <v>9200</v>
      </c>
      <c r="BW1829" s="20">
        <f t="shared" si="5587"/>
        <v>0</v>
      </c>
      <c r="BX1829" s="20">
        <f t="shared" si="5587"/>
        <v>0</v>
      </c>
      <c r="BY1829" s="20">
        <f t="shared" si="5563"/>
        <v>9200</v>
      </c>
      <c r="BZ1829" s="20">
        <f t="shared" si="5564"/>
        <v>9200</v>
      </c>
      <c r="CA1829" s="20">
        <f t="shared" si="5587"/>
        <v>0</v>
      </c>
      <c r="CB1829" s="20">
        <f t="shared" si="5565"/>
        <v>9200</v>
      </c>
      <c r="CC1829" s="20">
        <f t="shared" si="5587"/>
        <v>0</v>
      </c>
      <c r="CD1829" s="20">
        <f t="shared" si="5538"/>
        <v>9200</v>
      </c>
      <c r="CE1829" s="20">
        <f t="shared" si="5587"/>
        <v>0</v>
      </c>
    </row>
    <row r="1830" spans="1:83" ht="47.25" x14ac:dyDescent="0.25">
      <c r="A1830" s="10" t="s">
        <v>153</v>
      </c>
      <c r="B1830" s="19">
        <v>600</v>
      </c>
      <c r="C1830" s="10"/>
      <c r="D1830" s="10"/>
      <c r="E1830" s="25" t="s">
        <v>614</v>
      </c>
      <c r="F1830" s="20">
        <f>F1831</f>
        <v>9200</v>
      </c>
      <c r="G1830" s="20">
        <f t="shared" si="5587"/>
        <v>9200</v>
      </c>
      <c r="H1830" s="20">
        <f t="shared" si="5587"/>
        <v>9200</v>
      </c>
      <c r="I1830" s="20">
        <f t="shared" si="5587"/>
        <v>0</v>
      </c>
      <c r="J1830" s="20">
        <f t="shared" si="5587"/>
        <v>0</v>
      </c>
      <c r="K1830" s="20">
        <f t="shared" si="5587"/>
        <v>0</v>
      </c>
      <c r="L1830" s="20">
        <f t="shared" si="5273"/>
        <v>9200</v>
      </c>
      <c r="M1830" s="20">
        <f t="shared" si="5274"/>
        <v>9200</v>
      </c>
      <c r="N1830" s="20">
        <f t="shared" si="5275"/>
        <v>9200</v>
      </c>
      <c r="O1830" s="20">
        <f t="shared" si="5587"/>
        <v>0</v>
      </c>
      <c r="P1830" s="20">
        <f t="shared" si="5587"/>
        <v>0</v>
      </c>
      <c r="Q1830" s="20">
        <f t="shared" si="5587"/>
        <v>0</v>
      </c>
      <c r="R1830" s="20">
        <f t="shared" si="5419"/>
        <v>9200</v>
      </c>
      <c r="S1830" s="20">
        <f t="shared" si="5420"/>
        <v>9200</v>
      </c>
      <c r="T1830" s="20">
        <f t="shared" si="5421"/>
        <v>9200</v>
      </c>
      <c r="U1830" s="20">
        <f t="shared" si="5587"/>
        <v>0</v>
      </c>
      <c r="V1830" s="20">
        <f t="shared" si="5349"/>
        <v>9200</v>
      </c>
      <c r="W1830" s="20">
        <f t="shared" si="5587"/>
        <v>0</v>
      </c>
      <c r="X1830" s="20">
        <f t="shared" si="5587"/>
        <v>0</v>
      </c>
      <c r="Y1830" s="20">
        <f t="shared" si="5587"/>
        <v>0</v>
      </c>
      <c r="Z1830" s="20">
        <f t="shared" si="5312"/>
        <v>9200</v>
      </c>
      <c r="AA1830" s="20">
        <f t="shared" si="5313"/>
        <v>9200</v>
      </c>
      <c r="AB1830" s="20">
        <f t="shared" si="5314"/>
        <v>9200</v>
      </c>
      <c r="AC1830" s="20">
        <f t="shared" si="5587"/>
        <v>0</v>
      </c>
      <c r="AD1830" s="20">
        <f t="shared" si="5587"/>
        <v>0</v>
      </c>
      <c r="AE1830" s="20">
        <f t="shared" si="5587"/>
        <v>0</v>
      </c>
      <c r="AF1830" s="20">
        <f t="shared" si="5247"/>
        <v>9200</v>
      </c>
      <c r="AG1830" s="20">
        <f t="shared" si="5248"/>
        <v>9200</v>
      </c>
      <c r="AH1830" s="20">
        <f t="shared" si="5249"/>
        <v>9200</v>
      </c>
      <c r="AI1830" s="20">
        <f t="shared" si="5587"/>
        <v>0</v>
      </c>
      <c r="AJ1830" s="20">
        <f t="shared" si="5250"/>
        <v>9200</v>
      </c>
      <c r="AK1830" s="20">
        <f t="shared" si="5587"/>
        <v>0</v>
      </c>
      <c r="AL1830" s="20">
        <f t="shared" si="5587"/>
        <v>0</v>
      </c>
      <c r="AM1830" s="20">
        <f t="shared" si="5587"/>
        <v>0</v>
      </c>
      <c r="AN1830" s="20">
        <f t="shared" si="5410"/>
        <v>9200</v>
      </c>
      <c r="AO1830" s="20">
        <f t="shared" si="5411"/>
        <v>9200</v>
      </c>
      <c r="AP1830" s="20">
        <f t="shared" si="5412"/>
        <v>9200</v>
      </c>
      <c r="AQ1830" s="20">
        <f t="shared" si="5587"/>
        <v>0</v>
      </c>
      <c r="AR1830" s="20">
        <f t="shared" si="5587"/>
        <v>0</v>
      </c>
      <c r="AS1830" s="20">
        <f t="shared" si="5587"/>
        <v>0</v>
      </c>
      <c r="AT1830" s="20">
        <f t="shared" si="5413"/>
        <v>9200</v>
      </c>
      <c r="AU1830" s="20">
        <f t="shared" si="5414"/>
        <v>9200</v>
      </c>
      <c r="AV1830" s="20">
        <f t="shared" si="5415"/>
        <v>9200</v>
      </c>
      <c r="AW1830" s="20">
        <f t="shared" si="5587"/>
        <v>0</v>
      </c>
      <c r="AX1830" s="20">
        <f t="shared" si="5587"/>
        <v>0</v>
      </c>
      <c r="AY1830" s="20">
        <f t="shared" si="5587"/>
        <v>0</v>
      </c>
      <c r="AZ1830" s="20">
        <f t="shared" si="5560"/>
        <v>9200</v>
      </c>
      <c r="BA1830" s="20">
        <f t="shared" si="5561"/>
        <v>9200</v>
      </c>
      <c r="BB1830" s="20">
        <f t="shared" si="5562"/>
        <v>9200</v>
      </c>
      <c r="BC1830" s="20">
        <f t="shared" si="5587"/>
        <v>0</v>
      </c>
      <c r="BD1830" s="20">
        <f t="shared" si="5558"/>
        <v>9200</v>
      </c>
      <c r="BE1830" s="20">
        <f t="shared" si="5587"/>
        <v>0</v>
      </c>
      <c r="BF1830" s="20">
        <f t="shared" si="5587"/>
        <v>0</v>
      </c>
      <c r="BG1830" s="20">
        <f t="shared" si="5587"/>
        <v>0</v>
      </c>
      <c r="BH1830" s="20">
        <f t="shared" si="5453"/>
        <v>9200</v>
      </c>
      <c r="BI1830" s="20">
        <f t="shared" si="5454"/>
        <v>9200</v>
      </c>
      <c r="BJ1830" s="20">
        <f t="shared" si="5455"/>
        <v>9200</v>
      </c>
      <c r="BK1830" s="20">
        <f t="shared" si="5587"/>
        <v>0</v>
      </c>
      <c r="BL1830" s="20">
        <f t="shared" si="5587"/>
        <v>0</v>
      </c>
      <c r="BM1830" s="20">
        <f t="shared" si="5456"/>
        <v>9200</v>
      </c>
      <c r="BN1830" s="20">
        <f t="shared" si="5457"/>
        <v>9200</v>
      </c>
      <c r="BO1830" s="20">
        <f t="shared" si="5587"/>
        <v>0</v>
      </c>
      <c r="BP1830" s="20">
        <f t="shared" si="5587"/>
        <v>0</v>
      </c>
      <c r="BQ1830" s="20">
        <f t="shared" si="5587"/>
        <v>0</v>
      </c>
      <c r="BR1830" s="20">
        <f t="shared" si="5513"/>
        <v>9200</v>
      </c>
      <c r="BS1830" s="20">
        <f t="shared" si="5514"/>
        <v>9200</v>
      </c>
      <c r="BT1830" s="20">
        <f t="shared" si="5515"/>
        <v>9200</v>
      </c>
      <c r="BU1830" s="20">
        <f t="shared" si="5587"/>
        <v>0</v>
      </c>
      <c r="BV1830" s="20">
        <f t="shared" si="5516"/>
        <v>9200</v>
      </c>
      <c r="BW1830" s="20">
        <f t="shared" si="5587"/>
        <v>0</v>
      </c>
      <c r="BX1830" s="20">
        <f t="shared" si="5587"/>
        <v>0</v>
      </c>
      <c r="BY1830" s="20">
        <f t="shared" si="5563"/>
        <v>9200</v>
      </c>
      <c r="BZ1830" s="20">
        <f t="shared" si="5564"/>
        <v>9200</v>
      </c>
      <c r="CA1830" s="20">
        <f t="shared" si="5587"/>
        <v>0</v>
      </c>
      <c r="CB1830" s="20">
        <f t="shared" si="5565"/>
        <v>9200</v>
      </c>
      <c r="CC1830" s="20">
        <f t="shared" si="5587"/>
        <v>0</v>
      </c>
      <c r="CD1830" s="20">
        <f t="shared" si="5538"/>
        <v>9200</v>
      </c>
      <c r="CE1830" s="20">
        <f t="shared" si="5587"/>
        <v>0</v>
      </c>
    </row>
    <row r="1831" spans="1:83" x14ac:dyDescent="0.25">
      <c r="A1831" s="10" t="s">
        <v>153</v>
      </c>
      <c r="B1831" s="19">
        <v>620</v>
      </c>
      <c r="C1831" s="10"/>
      <c r="D1831" s="10"/>
      <c r="E1831" s="25" t="s">
        <v>616</v>
      </c>
      <c r="F1831" s="20">
        <f>F1832</f>
        <v>9200</v>
      </c>
      <c r="G1831" s="20">
        <f t="shared" si="5587"/>
        <v>9200</v>
      </c>
      <c r="H1831" s="20">
        <f t="shared" si="5587"/>
        <v>9200</v>
      </c>
      <c r="I1831" s="20">
        <f t="shared" si="5587"/>
        <v>0</v>
      </c>
      <c r="J1831" s="20">
        <f t="shared" si="5587"/>
        <v>0</v>
      </c>
      <c r="K1831" s="20">
        <f t="shared" si="5587"/>
        <v>0</v>
      </c>
      <c r="L1831" s="20">
        <f t="shared" si="5273"/>
        <v>9200</v>
      </c>
      <c r="M1831" s="20">
        <f t="shared" si="5274"/>
        <v>9200</v>
      </c>
      <c r="N1831" s="20">
        <f t="shared" si="5275"/>
        <v>9200</v>
      </c>
      <c r="O1831" s="20">
        <f t="shared" si="5587"/>
        <v>0</v>
      </c>
      <c r="P1831" s="20">
        <f t="shared" si="5587"/>
        <v>0</v>
      </c>
      <c r="Q1831" s="20">
        <f t="shared" si="5587"/>
        <v>0</v>
      </c>
      <c r="R1831" s="20">
        <f t="shared" si="5419"/>
        <v>9200</v>
      </c>
      <c r="S1831" s="20">
        <f t="shared" si="5420"/>
        <v>9200</v>
      </c>
      <c r="T1831" s="20">
        <f t="shared" si="5421"/>
        <v>9200</v>
      </c>
      <c r="U1831" s="20">
        <f t="shared" si="5587"/>
        <v>0</v>
      </c>
      <c r="V1831" s="20">
        <f t="shared" si="5349"/>
        <v>9200</v>
      </c>
      <c r="W1831" s="20">
        <f t="shared" si="5587"/>
        <v>0</v>
      </c>
      <c r="X1831" s="20">
        <f t="shared" si="5587"/>
        <v>0</v>
      </c>
      <c r="Y1831" s="20">
        <f t="shared" si="5587"/>
        <v>0</v>
      </c>
      <c r="Z1831" s="20">
        <f t="shared" si="5312"/>
        <v>9200</v>
      </c>
      <c r="AA1831" s="20">
        <f t="shared" si="5313"/>
        <v>9200</v>
      </c>
      <c r="AB1831" s="20">
        <f t="shared" si="5314"/>
        <v>9200</v>
      </c>
      <c r="AC1831" s="20">
        <f t="shared" si="5587"/>
        <v>0</v>
      </c>
      <c r="AD1831" s="20">
        <f t="shared" si="5587"/>
        <v>0</v>
      </c>
      <c r="AE1831" s="20">
        <f t="shared" si="5587"/>
        <v>0</v>
      </c>
      <c r="AF1831" s="20">
        <f t="shared" si="5247"/>
        <v>9200</v>
      </c>
      <c r="AG1831" s="20">
        <f t="shared" si="5248"/>
        <v>9200</v>
      </c>
      <c r="AH1831" s="20">
        <f t="shared" si="5249"/>
        <v>9200</v>
      </c>
      <c r="AI1831" s="20">
        <f t="shared" si="5587"/>
        <v>0</v>
      </c>
      <c r="AJ1831" s="20">
        <f t="shared" si="5250"/>
        <v>9200</v>
      </c>
      <c r="AK1831" s="20">
        <f t="shared" si="5587"/>
        <v>0</v>
      </c>
      <c r="AL1831" s="20">
        <f t="shared" si="5587"/>
        <v>0</v>
      </c>
      <c r="AM1831" s="20">
        <f t="shared" si="5587"/>
        <v>0</v>
      </c>
      <c r="AN1831" s="20">
        <f t="shared" si="5410"/>
        <v>9200</v>
      </c>
      <c r="AO1831" s="20">
        <f t="shared" si="5411"/>
        <v>9200</v>
      </c>
      <c r="AP1831" s="20">
        <f t="shared" si="5412"/>
        <v>9200</v>
      </c>
      <c r="AQ1831" s="20">
        <f t="shared" si="5587"/>
        <v>0</v>
      </c>
      <c r="AR1831" s="20">
        <f t="shared" si="5587"/>
        <v>0</v>
      </c>
      <c r="AS1831" s="20">
        <f t="shared" si="5587"/>
        <v>0</v>
      </c>
      <c r="AT1831" s="20">
        <f t="shared" si="5413"/>
        <v>9200</v>
      </c>
      <c r="AU1831" s="20">
        <f t="shared" si="5414"/>
        <v>9200</v>
      </c>
      <c r="AV1831" s="20">
        <f t="shared" si="5415"/>
        <v>9200</v>
      </c>
      <c r="AW1831" s="20">
        <f t="shared" si="5587"/>
        <v>0</v>
      </c>
      <c r="AX1831" s="20">
        <f t="shared" si="5587"/>
        <v>0</v>
      </c>
      <c r="AY1831" s="20">
        <f t="shared" si="5587"/>
        <v>0</v>
      </c>
      <c r="AZ1831" s="20">
        <f t="shared" si="5560"/>
        <v>9200</v>
      </c>
      <c r="BA1831" s="20">
        <f t="shared" si="5561"/>
        <v>9200</v>
      </c>
      <c r="BB1831" s="20">
        <f t="shared" si="5562"/>
        <v>9200</v>
      </c>
      <c r="BC1831" s="20">
        <f t="shared" si="5587"/>
        <v>0</v>
      </c>
      <c r="BD1831" s="20">
        <f t="shared" si="5558"/>
        <v>9200</v>
      </c>
      <c r="BE1831" s="20">
        <f t="shared" si="5587"/>
        <v>0</v>
      </c>
      <c r="BF1831" s="20">
        <f t="shared" si="5587"/>
        <v>0</v>
      </c>
      <c r="BG1831" s="20">
        <f t="shared" si="5587"/>
        <v>0</v>
      </c>
      <c r="BH1831" s="20">
        <f t="shared" si="5453"/>
        <v>9200</v>
      </c>
      <c r="BI1831" s="20">
        <f t="shared" si="5454"/>
        <v>9200</v>
      </c>
      <c r="BJ1831" s="20">
        <f t="shared" si="5455"/>
        <v>9200</v>
      </c>
      <c r="BK1831" s="20">
        <f t="shared" si="5587"/>
        <v>0</v>
      </c>
      <c r="BL1831" s="20">
        <f t="shared" si="5587"/>
        <v>0</v>
      </c>
      <c r="BM1831" s="20">
        <f t="shared" si="5456"/>
        <v>9200</v>
      </c>
      <c r="BN1831" s="20">
        <f t="shared" si="5457"/>
        <v>9200</v>
      </c>
      <c r="BO1831" s="20">
        <f t="shared" si="5587"/>
        <v>0</v>
      </c>
      <c r="BP1831" s="20">
        <f t="shared" si="5587"/>
        <v>0</v>
      </c>
      <c r="BQ1831" s="20">
        <f t="shared" si="5587"/>
        <v>0</v>
      </c>
      <c r="BR1831" s="20">
        <f t="shared" si="5513"/>
        <v>9200</v>
      </c>
      <c r="BS1831" s="20">
        <f t="shared" si="5514"/>
        <v>9200</v>
      </c>
      <c r="BT1831" s="20">
        <f t="shared" si="5515"/>
        <v>9200</v>
      </c>
      <c r="BU1831" s="20">
        <f t="shared" si="5587"/>
        <v>0</v>
      </c>
      <c r="BV1831" s="20">
        <f t="shared" si="5516"/>
        <v>9200</v>
      </c>
      <c r="BW1831" s="20">
        <f t="shared" si="5587"/>
        <v>0</v>
      </c>
      <c r="BX1831" s="20">
        <f t="shared" si="5587"/>
        <v>0</v>
      </c>
      <c r="BY1831" s="20">
        <f t="shared" si="5563"/>
        <v>9200</v>
      </c>
      <c r="BZ1831" s="20">
        <f t="shared" si="5564"/>
        <v>9200</v>
      </c>
      <c r="CA1831" s="20">
        <f t="shared" si="5587"/>
        <v>0</v>
      </c>
      <c r="CB1831" s="20">
        <f t="shared" si="5565"/>
        <v>9200</v>
      </c>
      <c r="CC1831" s="20">
        <f t="shared" si="5587"/>
        <v>0</v>
      </c>
      <c r="CD1831" s="20">
        <f t="shared" si="5538"/>
        <v>9200</v>
      </c>
      <c r="CE1831" s="20">
        <f t="shared" si="5587"/>
        <v>0</v>
      </c>
    </row>
    <row r="1832" spans="1:83" x14ac:dyDescent="0.25">
      <c r="A1832" s="10" t="s">
        <v>153</v>
      </c>
      <c r="B1832" s="19">
        <v>620</v>
      </c>
      <c r="C1832" s="10" t="s">
        <v>338</v>
      </c>
      <c r="D1832" s="10" t="s">
        <v>341</v>
      </c>
      <c r="E1832" s="25" t="s">
        <v>588</v>
      </c>
      <c r="F1832" s="20">
        <v>9200</v>
      </c>
      <c r="G1832" s="20">
        <v>9200</v>
      </c>
      <c r="H1832" s="20">
        <v>9200</v>
      </c>
      <c r="I1832" s="20"/>
      <c r="J1832" s="20"/>
      <c r="K1832" s="20"/>
      <c r="L1832" s="20">
        <f t="shared" si="5273"/>
        <v>9200</v>
      </c>
      <c r="M1832" s="20">
        <f t="shared" si="5274"/>
        <v>9200</v>
      </c>
      <c r="N1832" s="20">
        <f t="shared" si="5275"/>
        <v>9200</v>
      </c>
      <c r="O1832" s="20"/>
      <c r="P1832" s="20"/>
      <c r="Q1832" s="20"/>
      <c r="R1832" s="20">
        <f t="shared" si="5419"/>
        <v>9200</v>
      </c>
      <c r="S1832" s="20">
        <f t="shared" si="5420"/>
        <v>9200</v>
      </c>
      <c r="T1832" s="20">
        <f t="shared" si="5421"/>
        <v>9200</v>
      </c>
      <c r="U1832" s="20"/>
      <c r="V1832" s="20">
        <f t="shared" si="5349"/>
        <v>9200</v>
      </c>
      <c r="W1832" s="20"/>
      <c r="X1832" s="20"/>
      <c r="Y1832" s="20"/>
      <c r="Z1832" s="20">
        <f t="shared" si="5312"/>
        <v>9200</v>
      </c>
      <c r="AA1832" s="20">
        <f t="shared" si="5313"/>
        <v>9200</v>
      </c>
      <c r="AB1832" s="20">
        <f t="shared" si="5314"/>
        <v>9200</v>
      </c>
      <c r="AC1832" s="20"/>
      <c r="AD1832" s="20"/>
      <c r="AE1832" s="20"/>
      <c r="AF1832" s="20">
        <f t="shared" ref="AF1832:AF1901" si="5588">Z1832+AC1832</f>
        <v>9200</v>
      </c>
      <c r="AG1832" s="20">
        <f t="shared" ref="AG1832:AG1901" si="5589">AA1832+AD1832</f>
        <v>9200</v>
      </c>
      <c r="AH1832" s="20">
        <f t="shared" ref="AH1832:AH1901" si="5590">AB1832+AE1832</f>
        <v>9200</v>
      </c>
      <c r="AI1832" s="20"/>
      <c r="AJ1832" s="20">
        <f t="shared" ref="AJ1832:AJ1901" si="5591">AF1832+AI1832</f>
        <v>9200</v>
      </c>
      <c r="AK1832" s="20"/>
      <c r="AL1832" s="20"/>
      <c r="AM1832" s="20"/>
      <c r="AN1832" s="20">
        <f t="shared" si="5410"/>
        <v>9200</v>
      </c>
      <c r="AO1832" s="20">
        <f t="shared" si="5411"/>
        <v>9200</v>
      </c>
      <c r="AP1832" s="20">
        <f t="shared" si="5412"/>
        <v>9200</v>
      </c>
      <c r="AQ1832" s="20"/>
      <c r="AR1832" s="20"/>
      <c r="AS1832" s="20"/>
      <c r="AT1832" s="20">
        <f t="shared" si="5413"/>
        <v>9200</v>
      </c>
      <c r="AU1832" s="20">
        <f t="shared" si="5414"/>
        <v>9200</v>
      </c>
      <c r="AV1832" s="20">
        <f t="shared" si="5415"/>
        <v>9200</v>
      </c>
      <c r="AW1832" s="20"/>
      <c r="AX1832" s="20"/>
      <c r="AY1832" s="20"/>
      <c r="AZ1832" s="20">
        <f t="shared" si="5560"/>
        <v>9200</v>
      </c>
      <c r="BA1832" s="20">
        <f t="shared" si="5561"/>
        <v>9200</v>
      </c>
      <c r="BB1832" s="20">
        <f t="shared" si="5562"/>
        <v>9200</v>
      </c>
      <c r="BC1832" s="20"/>
      <c r="BD1832" s="20">
        <f t="shared" si="5558"/>
        <v>9200</v>
      </c>
      <c r="BE1832" s="20"/>
      <c r="BF1832" s="20"/>
      <c r="BG1832" s="20"/>
      <c r="BH1832" s="20">
        <f t="shared" si="5453"/>
        <v>9200</v>
      </c>
      <c r="BI1832" s="20">
        <f t="shared" si="5454"/>
        <v>9200</v>
      </c>
      <c r="BJ1832" s="20">
        <f t="shared" si="5455"/>
        <v>9200</v>
      </c>
      <c r="BK1832" s="20"/>
      <c r="BL1832" s="20"/>
      <c r="BM1832" s="20">
        <f t="shared" si="5456"/>
        <v>9200</v>
      </c>
      <c r="BN1832" s="20">
        <f t="shared" si="5457"/>
        <v>9200</v>
      </c>
      <c r="BO1832" s="20"/>
      <c r="BP1832" s="20"/>
      <c r="BQ1832" s="20"/>
      <c r="BR1832" s="20">
        <f t="shared" si="5513"/>
        <v>9200</v>
      </c>
      <c r="BS1832" s="20">
        <f t="shared" si="5514"/>
        <v>9200</v>
      </c>
      <c r="BT1832" s="20">
        <f t="shared" si="5515"/>
        <v>9200</v>
      </c>
      <c r="BU1832" s="20"/>
      <c r="BV1832" s="20">
        <f t="shared" si="5516"/>
        <v>9200</v>
      </c>
      <c r="BW1832" s="20"/>
      <c r="BX1832" s="20"/>
      <c r="BY1832" s="20">
        <f t="shared" si="5563"/>
        <v>9200</v>
      </c>
      <c r="BZ1832" s="20">
        <f t="shared" si="5564"/>
        <v>9200</v>
      </c>
      <c r="CA1832" s="20"/>
      <c r="CB1832" s="20">
        <f t="shared" si="5565"/>
        <v>9200</v>
      </c>
      <c r="CC1832" s="20"/>
      <c r="CD1832" s="20">
        <f t="shared" si="5538"/>
        <v>9200</v>
      </c>
      <c r="CE1832" s="20"/>
    </row>
    <row r="1833" spans="1:83" ht="47.25" x14ac:dyDescent="0.25">
      <c r="A1833" s="10" t="s">
        <v>151</v>
      </c>
      <c r="B1833" s="19"/>
      <c r="C1833" s="10"/>
      <c r="D1833" s="10"/>
      <c r="E1833" s="25" t="s">
        <v>996</v>
      </c>
      <c r="F1833" s="20">
        <f>F1834</f>
        <v>1200</v>
      </c>
      <c r="G1833" s="20">
        <f t="shared" ref="G1833:CE1833" si="5592">G1834</f>
        <v>1200</v>
      </c>
      <c r="H1833" s="20">
        <f t="shared" si="5592"/>
        <v>1200</v>
      </c>
      <c r="I1833" s="20">
        <f t="shared" si="5592"/>
        <v>0</v>
      </c>
      <c r="J1833" s="20">
        <f t="shared" si="5592"/>
        <v>0</v>
      </c>
      <c r="K1833" s="20">
        <f t="shared" si="5592"/>
        <v>0</v>
      </c>
      <c r="L1833" s="20">
        <f t="shared" si="5273"/>
        <v>1200</v>
      </c>
      <c r="M1833" s="20">
        <f t="shared" si="5274"/>
        <v>1200</v>
      </c>
      <c r="N1833" s="20">
        <f t="shared" si="5275"/>
        <v>1200</v>
      </c>
      <c r="O1833" s="20">
        <f t="shared" si="5592"/>
        <v>0</v>
      </c>
      <c r="P1833" s="20">
        <f t="shared" si="5592"/>
        <v>0</v>
      </c>
      <c r="Q1833" s="20">
        <f t="shared" si="5592"/>
        <v>0</v>
      </c>
      <c r="R1833" s="20">
        <f t="shared" si="5419"/>
        <v>1200</v>
      </c>
      <c r="S1833" s="20">
        <f t="shared" si="5420"/>
        <v>1200</v>
      </c>
      <c r="T1833" s="20">
        <f t="shared" si="5421"/>
        <v>1200</v>
      </c>
      <c r="U1833" s="20">
        <f t="shared" si="5592"/>
        <v>0</v>
      </c>
      <c r="V1833" s="20">
        <f t="shared" si="5349"/>
        <v>1200</v>
      </c>
      <c r="W1833" s="20">
        <f t="shared" si="5592"/>
        <v>0</v>
      </c>
      <c r="X1833" s="20">
        <f t="shared" si="5592"/>
        <v>0</v>
      </c>
      <c r="Y1833" s="20">
        <f t="shared" si="5592"/>
        <v>0</v>
      </c>
      <c r="Z1833" s="20">
        <f t="shared" si="5312"/>
        <v>1200</v>
      </c>
      <c r="AA1833" s="20">
        <f t="shared" si="5313"/>
        <v>1200</v>
      </c>
      <c r="AB1833" s="20">
        <f t="shared" si="5314"/>
        <v>1200</v>
      </c>
      <c r="AC1833" s="20">
        <f t="shared" si="5592"/>
        <v>0</v>
      </c>
      <c r="AD1833" s="20">
        <f t="shared" si="5592"/>
        <v>0</v>
      </c>
      <c r="AE1833" s="20">
        <f t="shared" si="5592"/>
        <v>0</v>
      </c>
      <c r="AF1833" s="20">
        <f t="shared" si="5588"/>
        <v>1200</v>
      </c>
      <c r="AG1833" s="20">
        <f t="shared" si="5589"/>
        <v>1200</v>
      </c>
      <c r="AH1833" s="20">
        <f t="shared" si="5590"/>
        <v>1200</v>
      </c>
      <c r="AI1833" s="20">
        <f t="shared" si="5592"/>
        <v>0</v>
      </c>
      <c r="AJ1833" s="20">
        <f t="shared" si="5591"/>
        <v>1200</v>
      </c>
      <c r="AK1833" s="20">
        <f t="shared" si="5592"/>
        <v>0</v>
      </c>
      <c r="AL1833" s="20">
        <f t="shared" si="5592"/>
        <v>0</v>
      </c>
      <c r="AM1833" s="20">
        <f t="shared" si="5592"/>
        <v>0</v>
      </c>
      <c r="AN1833" s="20">
        <f t="shared" si="5410"/>
        <v>1200</v>
      </c>
      <c r="AO1833" s="20">
        <f t="shared" si="5411"/>
        <v>1200</v>
      </c>
      <c r="AP1833" s="20">
        <f t="shared" si="5412"/>
        <v>1200</v>
      </c>
      <c r="AQ1833" s="20">
        <f t="shared" si="5592"/>
        <v>0</v>
      </c>
      <c r="AR1833" s="20">
        <f t="shared" si="5592"/>
        <v>0</v>
      </c>
      <c r="AS1833" s="20">
        <f t="shared" si="5592"/>
        <v>0</v>
      </c>
      <c r="AT1833" s="20">
        <f t="shared" si="5413"/>
        <v>1200</v>
      </c>
      <c r="AU1833" s="20">
        <f t="shared" si="5414"/>
        <v>1200</v>
      </c>
      <c r="AV1833" s="20">
        <f t="shared" si="5415"/>
        <v>1200</v>
      </c>
      <c r="AW1833" s="20">
        <f t="shared" si="5592"/>
        <v>0</v>
      </c>
      <c r="AX1833" s="20">
        <f t="shared" si="5592"/>
        <v>0</v>
      </c>
      <c r="AY1833" s="20">
        <f t="shared" si="5592"/>
        <v>0</v>
      </c>
      <c r="AZ1833" s="20">
        <f t="shared" si="5560"/>
        <v>1200</v>
      </c>
      <c r="BA1833" s="20">
        <f t="shared" si="5561"/>
        <v>1200</v>
      </c>
      <c r="BB1833" s="20">
        <f t="shared" si="5562"/>
        <v>1200</v>
      </c>
      <c r="BC1833" s="20">
        <f t="shared" si="5592"/>
        <v>0</v>
      </c>
      <c r="BD1833" s="20">
        <f t="shared" si="5558"/>
        <v>1200</v>
      </c>
      <c r="BE1833" s="20">
        <f t="shared" si="5592"/>
        <v>0</v>
      </c>
      <c r="BF1833" s="20">
        <f t="shared" si="5592"/>
        <v>0</v>
      </c>
      <c r="BG1833" s="20">
        <f t="shared" si="5592"/>
        <v>0</v>
      </c>
      <c r="BH1833" s="20">
        <f t="shared" si="5453"/>
        <v>1200</v>
      </c>
      <c r="BI1833" s="20">
        <f t="shared" si="5454"/>
        <v>1200</v>
      </c>
      <c r="BJ1833" s="20">
        <f t="shared" si="5455"/>
        <v>1200</v>
      </c>
      <c r="BK1833" s="20">
        <f t="shared" si="5592"/>
        <v>0</v>
      </c>
      <c r="BL1833" s="20">
        <f t="shared" si="5592"/>
        <v>0</v>
      </c>
      <c r="BM1833" s="20">
        <f t="shared" si="5456"/>
        <v>1200</v>
      </c>
      <c r="BN1833" s="20">
        <f t="shared" si="5457"/>
        <v>1200</v>
      </c>
      <c r="BO1833" s="20">
        <f t="shared" si="5592"/>
        <v>0</v>
      </c>
      <c r="BP1833" s="20">
        <f t="shared" si="5592"/>
        <v>0</v>
      </c>
      <c r="BQ1833" s="20">
        <f t="shared" si="5592"/>
        <v>0</v>
      </c>
      <c r="BR1833" s="20">
        <f t="shared" si="5513"/>
        <v>1200</v>
      </c>
      <c r="BS1833" s="20">
        <f t="shared" si="5514"/>
        <v>1200</v>
      </c>
      <c r="BT1833" s="20">
        <f t="shared" si="5515"/>
        <v>1200</v>
      </c>
      <c r="BU1833" s="20">
        <f t="shared" si="5592"/>
        <v>0</v>
      </c>
      <c r="BV1833" s="20">
        <f t="shared" si="5516"/>
        <v>1200</v>
      </c>
      <c r="BW1833" s="20">
        <f t="shared" si="5592"/>
        <v>0</v>
      </c>
      <c r="BX1833" s="20">
        <f t="shared" si="5592"/>
        <v>0</v>
      </c>
      <c r="BY1833" s="20">
        <f t="shared" si="5563"/>
        <v>1200</v>
      </c>
      <c r="BZ1833" s="20">
        <f t="shared" si="5564"/>
        <v>1200</v>
      </c>
      <c r="CA1833" s="20">
        <f t="shared" si="5592"/>
        <v>0</v>
      </c>
      <c r="CB1833" s="20">
        <f t="shared" si="5565"/>
        <v>1200</v>
      </c>
      <c r="CC1833" s="20">
        <f t="shared" si="5592"/>
        <v>0</v>
      </c>
      <c r="CD1833" s="20">
        <f t="shared" si="5538"/>
        <v>1200</v>
      </c>
      <c r="CE1833" s="20">
        <f t="shared" si="5592"/>
        <v>0</v>
      </c>
    </row>
    <row r="1834" spans="1:83" ht="47.25" x14ac:dyDescent="0.25">
      <c r="A1834" s="10" t="s">
        <v>151</v>
      </c>
      <c r="B1834" s="19">
        <v>600</v>
      </c>
      <c r="C1834" s="10"/>
      <c r="D1834" s="10"/>
      <c r="E1834" s="25" t="s">
        <v>614</v>
      </c>
      <c r="F1834" s="20">
        <f>F1835+F1837</f>
        <v>1200</v>
      </c>
      <c r="G1834" s="20">
        <f t="shared" ref="G1834:K1834" si="5593">G1835+G1837</f>
        <v>1200</v>
      </c>
      <c r="H1834" s="20">
        <f t="shared" si="5593"/>
        <v>1200</v>
      </c>
      <c r="I1834" s="20">
        <f t="shared" si="5593"/>
        <v>0</v>
      </c>
      <c r="J1834" s="20">
        <f t="shared" si="5593"/>
        <v>0</v>
      </c>
      <c r="K1834" s="20">
        <f t="shared" si="5593"/>
        <v>0</v>
      </c>
      <c r="L1834" s="20">
        <f t="shared" si="5273"/>
        <v>1200</v>
      </c>
      <c r="M1834" s="20">
        <f t="shared" si="5274"/>
        <v>1200</v>
      </c>
      <c r="N1834" s="20">
        <f t="shared" si="5275"/>
        <v>1200</v>
      </c>
      <c r="O1834" s="20">
        <f t="shared" ref="O1834:Q1834" si="5594">O1835+O1837</f>
        <v>0</v>
      </c>
      <c r="P1834" s="20">
        <f t="shared" si="5594"/>
        <v>0</v>
      </c>
      <c r="Q1834" s="20">
        <f t="shared" si="5594"/>
        <v>0</v>
      </c>
      <c r="R1834" s="20">
        <f t="shared" si="5419"/>
        <v>1200</v>
      </c>
      <c r="S1834" s="20">
        <f t="shared" si="5420"/>
        <v>1200</v>
      </c>
      <c r="T1834" s="20">
        <f t="shared" si="5421"/>
        <v>1200</v>
      </c>
      <c r="U1834" s="20">
        <f t="shared" ref="U1834:CE1834" si="5595">U1835+U1837</f>
        <v>0</v>
      </c>
      <c r="V1834" s="20">
        <f t="shared" si="5349"/>
        <v>1200</v>
      </c>
      <c r="W1834" s="20">
        <f t="shared" ref="W1834:Y1834" si="5596">W1835+W1837</f>
        <v>0</v>
      </c>
      <c r="X1834" s="20">
        <f t="shared" si="5596"/>
        <v>0</v>
      </c>
      <c r="Y1834" s="20">
        <f t="shared" si="5596"/>
        <v>0</v>
      </c>
      <c r="Z1834" s="20">
        <f t="shared" si="5312"/>
        <v>1200</v>
      </c>
      <c r="AA1834" s="20">
        <f t="shared" si="5313"/>
        <v>1200</v>
      </c>
      <c r="AB1834" s="20">
        <f t="shared" si="5314"/>
        <v>1200</v>
      </c>
      <c r="AC1834" s="20">
        <f t="shared" ref="AC1834:AE1834" si="5597">AC1835+AC1837</f>
        <v>0</v>
      </c>
      <c r="AD1834" s="20">
        <f t="shared" si="5597"/>
        <v>0</v>
      </c>
      <c r="AE1834" s="20">
        <f t="shared" si="5597"/>
        <v>0</v>
      </c>
      <c r="AF1834" s="20">
        <f t="shared" si="5588"/>
        <v>1200</v>
      </c>
      <c r="AG1834" s="20">
        <f t="shared" si="5589"/>
        <v>1200</v>
      </c>
      <c r="AH1834" s="20">
        <f t="shared" si="5590"/>
        <v>1200</v>
      </c>
      <c r="AI1834" s="20">
        <f t="shared" ref="AI1834" si="5598">AI1835+AI1837</f>
        <v>0</v>
      </c>
      <c r="AJ1834" s="20">
        <f t="shared" si="5591"/>
        <v>1200</v>
      </c>
      <c r="AK1834" s="20">
        <f t="shared" ref="AK1834:AM1834" si="5599">AK1835+AK1837</f>
        <v>0</v>
      </c>
      <c r="AL1834" s="20">
        <f t="shared" si="5599"/>
        <v>0</v>
      </c>
      <c r="AM1834" s="20">
        <f t="shared" si="5599"/>
        <v>0</v>
      </c>
      <c r="AN1834" s="20">
        <f t="shared" si="5410"/>
        <v>1200</v>
      </c>
      <c r="AO1834" s="20">
        <f t="shared" si="5411"/>
        <v>1200</v>
      </c>
      <c r="AP1834" s="20">
        <f t="shared" si="5412"/>
        <v>1200</v>
      </c>
      <c r="AQ1834" s="20">
        <f t="shared" ref="AQ1834:AS1834" si="5600">AQ1835+AQ1837</f>
        <v>0</v>
      </c>
      <c r="AR1834" s="20">
        <f t="shared" si="5600"/>
        <v>0</v>
      </c>
      <c r="AS1834" s="20">
        <f t="shared" si="5600"/>
        <v>0</v>
      </c>
      <c r="AT1834" s="20">
        <f t="shared" si="5413"/>
        <v>1200</v>
      </c>
      <c r="AU1834" s="20">
        <f t="shared" si="5414"/>
        <v>1200</v>
      </c>
      <c r="AV1834" s="20">
        <f t="shared" si="5415"/>
        <v>1200</v>
      </c>
      <c r="AW1834" s="20">
        <f t="shared" ref="AW1834:AY1834" si="5601">AW1835+AW1837</f>
        <v>0</v>
      </c>
      <c r="AX1834" s="20">
        <f t="shared" si="5601"/>
        <v>0</v>
      </c>
      <c r="AY1834" s="20">
        <f t="shared" si="5601"/>
        <v>0</v>
      </c>
      <c r="AZ1834" s="20">
        <f t="shared" si="5560"/>
        <v>1200</v>
      </c>
      <c r="BA1834" s="20">
        <f t="shared" si="5561"/>
        <v>1200</v>
      </c>
      <c r="BB1834" s="20">
        <f t="shared" si="5562"/>
        <v>1200</v>
      </c>
      <c r="BC1834" s="20">
        <f t="shared" ref="BC1834" si="5602">BC1835+BC1837</f>
        <v>0</v>
      </c>
      <c r="BD1834" s="20">
        <f t="shared" si="5558"/>
        <v>1200</v>
      </c>
      <c r="BE1834" s="20">
        <f t="shared" ref="BE1834:BG1834" si="5603">BE1835+BE1837</f>
        <v>0</v>
      </c>
      <c r="BF1834" s="20">
        <f t="shared" si="5603"/>
        <v>0</v>
      </c>
      <c r="BG1834" s="20">
        <f t="shared" si="5603"/>
        <v>0</v>
      </c>
      <c r="BH1834" s="20">
        <f t="shared" si="5453"/>
        <v>1200</v>
      </c>
      <c r="BI1834" s="20">
        <f t="shared" si="5454"/>
        <v>1200</v>
      </c>
      <c r="BJ1834" s="20">
        <f t="shared" si="5455"/>
        <v>1200</v>
      </c>
      <c r="BK1834" s="20">
        <f t="shared" ref="BK1834:BL1834" si="5604">BK1835+BK1837</f>
        <v>0</v>
      </c>
      <c r="BL1834" s="20">
        <f t="shared" si="5604"/>
        <v>0</v>
      </c>
      <c r="BM1834" s="20">
        <f t="shared" si="5456"/>
        <v>1200</v>
      </c>
      <c r="BN1834" s="20">
        <f t="shared" si="5457"/>
        <v>1200</v>
      </c>
      <c r="BO1834" s="20">
        <f t="shared" ref="BO1834:BQ1834" si="5605">BO1835+BO1837</f>
        <v>0</v>
      </c>
      <c r="BP1834" s="20">
        <f t="shared" si="5605"/>
        <v>0</v>
      </c>
      <c r="BQ1834" s="20">
        <f t="shared" si="5605"/>
        <v>0</v>
      </c>
      <c r="BR1834" s="20">
        <f t="shared" si="5513"/>
        <v>1200</v>
      </c>
      <c r="BS1834" s="20">
        <f t="shared" si="5514"/>
        <v>1200</v>
      </c>
      <c r="BT1834" s="20">
        <f t="shared" si="5515"/>
        <v>1200</v>
      </c>
      <c r="BU1834" s="20">
        <f t="shared" ref="BU1834" si="5606">BU1835+BU1837</f>
        <v>0</v>
      </c>
      <c r="BV1834" s="20">
        <f t="shared" si="5516"/>
        <v>1200</v>
      </c>
      <c r="BW1834" s="20">
        <f t="shared" ref="BW1834:BX1834" si="5607">BW1835+BW1837</f>
        <v>0</v>
      </c>
      <c r="BX1834" s="20">
        <f t="shared" si="5607"/>
        <v>0</v>
      </c>
      <c r="BY1834" s="20">
        <f t="shared" si="5563"/>
        <v>1200</v>
      </c>
      <c r="BZ1834" s="20">
        <f t="shared" si="5564"/>
        <v>1200</v>
      </c>
      <c r="CA1834" s="20">
        <f t="shared" ref="CA1834" si="5608">CA1835+CA1837</f>
        <v>0</v>
      </c>
      <c r="CB1834" s="20">
        <f t="shared" si="5565"/>
        <v>1200</v>
      </c>
      <c r="CC1834" s="20">
        <f t="shared" ref="CC1834" si="5609">CC1835+CC1837</f>
        <v>0</v>
      </c>
      <c r="CD1834" s="20">
        <f t="shared" si="5538"/>
        <v>1200</v>
      </c>
      <c r="CE1834" s="20">
        <f t="shared" si="5595"/>
        <v>0</v>
      </c>
    </row>
    <row r="1835" spans="1:83" x14ac:dyDescent="0.25">
      <c r="A1835" s="10" t="s">
        <v>151</v>
      </c>
      <c r="B1835" s="19">
        <v>610</v>
      </c>
      <c r="C1835" s="10"/>
      <c r="D1835" s="10"/>
      <c r="E1835" s="25" t="s">
        <v>615</v>
      </c>
      <c r="F1835" s="20">
        <f>F1836</f>
        <v>127.2</v>
      </c>
      <c r="G1835" s="20">
        <f t="shared" ref="G1835:CE1835" si="5610">G1836</f>
        <v>127.2</v>
      </c>
      <c r="H1835" s="20">
        <f t="shared" si="5610"/>
        <v>127.2</v>
      </c>
      <c r="I1835" s="20">
        <f t="shared" si="5610"/>
        <v>0</v>
      </c>
      <c r="J1835" s="20">
        <f t="shared" si="5610"/>
        <v>0</v>
      </c>
      <c r="K1835" s="20">
        <f t="shared" si="5610"/>
        <v>0</v>
      </c>
      <c r="L1835" s="20">
        <f t="shared" si="5273"/>
        <v>127.2</v>
      </c>
      <c r="M1835" s="20">
        <f t="shared" si="5274"/>
        <v>127.2</v>
      </c>
      <c r="N1835" s="20">
        <f t="shared" si="5275"/>
        <v>127.2</v>
      </c>
      <c r="O1835" s="20">
        <f t="shared" si="5610"/>
        <v>0</v>
      </c>
      <c r="P1835" s="20">
        <f t="shared" si="5610"/>
        <v>0</v>
      </c>
      <c r="Q1835" s="20">
        <f t="shared" si="5610"/>
        <v>0</v>
      </c>
      <c r="R1835" s="20">
        <f t="shared" si="5419"/>
        <v>127.2</v>
      </c>
      <c r="S1835" s="20">
        <f t="shared" si="5420"/>
        <v>127.2</v>
      </c>
      <c r="T1835" s="20">
        <f t="shared" si="5421"/>
        <v>127.2</v>
      </c>
      <c r="U1835" s="20">
        <f t="shared" si="5610"/>
        <v>0</v>
      </c>
      <c r="V1835" s="20">
        <f t="shared" si="5349"/>
        <v>127.2</v>
      </c>
      <c r="W1835" s="20">
        <f t="shared" si="5610"/>
        <v>0</v>
      </c>
      <c r="X1835" s="20">
        <f t="shared" si="5610"/>
        <v>0</v>
      </c>
      <c r="Y1835" s="20">
        <f t="shared" si="5610"/>
        <v>0</v>
      </c>
      <c r="Z1835" s="20">
        <f t="shared" si="5312"/>
        <v>127.2</v>
      </c>
      <c r="AA1835" s="20">
        <f t="shared" si="5313"/>
        <v>127.2</v>
      </c>
      <c r="AB1835" s="20">
        <f t="shared" si="5314"/>
        <v>127.2</v>
      </c>
      <c r="AC1835" s="20">
        <f t="shared" si="5610"/>
        <v>0</v>
      </c>
      <c r="AD1835" s="20">
        <f t="shared" si="5610"/>
        <v>0</v>
      </c>
      <c r="AE1835" s="20">
        <f t="shared" si="5610"/>
        <v>0</v>
      </c>
      <c r="AF1835" s="20">
        <f t="shared" si="5588"/>
        <v>127.2</v>
      </c>
      <c r="AG1835" s="20">
        <f t="shared" si="5589"/>
        <v>127.2</v>
      </c>
      <c r="AH1835" s="20">
        <f t="shared" si="5590"/>
        <v>127.2</v>
      </c>
      <c r="AI1835" s="20">
        <f t="shared" si="5610"/>
        <v>0</v>
      </c>
      <c r="AJ1835" s="20">
        <f t="shared" si="5591"/>
        <v>127.2</v>
      </c>
      <c r="AK1835" s="20">
        <f t="shared" si="5610"/>
        <v>0</v>
      </c>
      <c r="AL1835" s="20">
        <f t="shared" si="5610"/>
        <v>0</v>
      </c>
      <c r="AM1835" s="20">
        <f t="shared" si="5610"/>
        <v>0</v>
      </c>
      <c r="AN1835" s="20">
        <f t="shared" si="5410"/>
        <v>127.2</v>
      </c>
      <c r="AO1835" s="20">
        <f t="shared" si="5411"/>
        <v>127.2</v>
      </c>
      <c r="AP1835" s="20">
        <f t="shared" si="5412"/>
        <v>127.2</v>
      </c>
      <c r="AQ1835" s="20">
        <f t="shared" si="5610"/>
        <v>0</v>
      </c>
      <c r="AR1835" s="20">
        <f t="shared" si="5610"/>
        <v>0</v>
      </c>
      <c r="AS1835" s="20">
        <f t="shared" si="5610"/>
        <v>0</v>
      </c>
      <c r="AT1835" s="20">
        <f t="shared" si="5413"/>
        <v>127.2</v>
      </c>
      <c r="AU1835" s="20">
        <f t="shared" si="5414"/>
        <v>127.2</v>
      </c>
      <c r="AV1835" s="20">
        <f t="shared" si="5415"/>
        <v>127.2</v>
      </c>
      <c r="AW1835" s="20">
        <f t="shared" si="5610"/>
        <v>0</v>
      </c>
      <c r="AX1835" s="20">
        <f t="shared" si="5610"/>
        <v>0</v>
      </c>
      <c r="AY1835" s="20">
        <f t="shared" si="5610"/>
        <v>0</v>
      </c>
      <c r="AZ1835" s="20">
        <f t="shared" si="5560"/>
        <v>127.2</v>
      </c>
      <c r="BA1835" s="20">
        <f t="shared" si="5561"/>
        <v>127.2</v>
      </c>
      <c r="BB1835" s="20">
        <f t="shared" si="5562"/>
        <v>127.2</v>
      </c>
      <c r="BC1835" s="20">
        <f t="shared" si="5610"/>
        <v>0</v>
      </c>
      <c r="BD1835" s="20">
        <f t="shared" si="5558"/>
        <v>127.2</v>
      </c>
      <c r="BE1835" s="20">
        <f t="shared" si="5610"/>
        <v>0</v>
      </c>
      <c r="BF1835" s="20">
        <f t="shared" si="5610"/>
        <v>0</v>
      </c>
      <c r="BG1835" s="20">
        <f t="shared" si="5610"/>
        <v>0</v>
      </c>
      <c r="BH1835" s="20">
        <f t="shared" si="5453"/>
        <v>127.2</v>
      </c>
      <c r="BI1835" s="20">
        <f t="shared" si="5454"/>
        <v>127.2</v>
      </c>
      <c r="BJ1835" s="20">
        <f t="shared" si="5455"/>
        <v>127.2</v>
      </c>
      <c r="BK1835" s="20">
        <f t="shared" si="5610"/>
        <v>0</v>
      </c>
      <c r="BL1835" s="20">
        <f t="shared" si="5610"/>
        <v>0</v>
      </c>
      <c r="BM1835" s="20">
        <f t="shared" si="5456"/>
        <v>127.2</v>
      </c>
      <c r="BN1835" s="20">
        <f t="shared" si="5457"/>
        <v>127.2</v>
      </c>
      <c r="BO1835" s="20">
        <f t="shared" si="5610"/>
        <v>0</v>
      </c>
      <c r="BP1835" s="20">
        <f t="shared" si="5610"/>
        <v>0</v>
      </c>
      <c r="BQ1835" s="20">
        <f t="shared" si="5610"/>
        <v>0</v>
      </c>
      <c r="BR1835" s="20">
        <f t="shared" si="5513"/>
        <v>127.2</v>
      </c>
      <c r="BS1835" s="20">
        <f t="shared" si="5514"/>
        <v>127.2</v>
      </c>
      <c r="BT1835" s="20">
        <f t="shared" si="5515"/>
        <v>127.2</v>
      </c>
      <c r="BU1835" s="20">
        <f t="shared" si="5610"/>
        <v>0</v>
      </c>
      <c r="BV1835" s="20">
        <f t="shared" si="5516"/>
        <v>127.2</v>
      </c>
      <c r="BW1835" s="20">
        <f t="shared" si="5610"/>
        <v>0</v>
      </c>
      <c r="BX1835" s="20">
        <f t="shared" si="5610"/>
        <v>0</v>
      </c>
      <c r="BY1835" s="20">
        <f t="shared" si="5563"/>
        <v>127.2</v>
      </c>
      <c r="BZ1835" s="20">
        <f t="shared" si="5564"/>
        <v>127.2</v>
      </c>
      <c r="CA1835" s="20">
        <f t="shared" si="5610"/>
        <v>0</v>
      </c>
      <c r="CB1835" s="20">
        <f t="shared" si="5565"/>
        <v>127.2</v>
      </c>
      <c r="CC1835" s="20">
        <f t="shared" si="5610"/>
        <v>0</v>
      </c>
      <c r="CD1835" s="20">
        <f t="shared" si="5538"/>
        <v>127.2</v>
      </c>
      <c r="CE1835" s="20">
        <f t="shared" si="5610"/>
        <v>0</v>
      </c>
    </row>
    <row r="1836" spans="1:83" x14ac:dyDescent="0.25">
      <c r="A1836" s="10" t="s">
        <v>151</v>
      </c>
      <c r="B1836" s="19">
        <v>610</v>
      </c>
      <c r="C1836" s="10" t="s">
        <v>338</v>
      </c>
      <c r="D1836" s="10" t="s">
        <v>341</v>
      </c>
      <c r="E1836" s="25" t="s">
        <v>588</v>
      </c>
      <c r="F1836" s="20">
        <v>127.2</v>
      </c>
      <c r="G1836" s="20">
        <v>127.2</v>
      </c>
      <c r="H1836" s="20">
        <v>127.2</v>
      </c>
      <c r="I1836" s="20"/>
      <c r="J1836" s="20"/>
      <c r="K1836" s="20"/>
      <c r="L1836" s="20">
        <f t="shared" si="5273"/>
        <v>127.2</v>
      </c>
      <c r="M1836" s="20">
        <f t="shared" si="5274"/>
        <v>127.2</v>
      </c>
      <c r="N1836" s="20">
        <f t="shared" si="5275"/>
        <v>127.2</v>
      </c>
      <c r="O1836" s="20"/>
      <c r="P1836" s="20"/>
      <c r="Q1836" s="20"/>
      <c r="R1836" s="20">
        <f t="shared" si="5419"/>
        <v>127.2</v>
      </c>
      <c r="S1836" s="20">
        <f t="shared" si="5420"/>
        <v>127.2</v>
      </c>
      <c r="T1836" s="20">
        <f t="shared" si="5421"/>
        <v>127.2</v>
      </c>
      <c r="U1836" s="20"/>
      <c r="V1836" s="20">
        <f t="shared" si="5349"/>
        <v>127.2</v>
      </c>
      <c r="W1836" s="20"/>
      <c r="X1836" s="20"/>
      <c r="Y1836" s="20"/>
      <c r="Z1836" s="20">
        <f t="shared" si="5312"/>
        <v>127.2</v>
      </c>
      <c r="AA1836" s="20">
        <f t="shared" si="5313"/>
        <v>127.2</v>
      </c>
      <c r="AB1836" s="20">
        <f t="shared" si="5314"/>
        <v>127.2</v>
      </c>
      <c r="AC1836" s="20"/>
      <c r="AD1836" s="20"/>
      <c r="AE1836" s="20"/>
      <c r="AF1836" s="20">
        <f t="shared" si="5588"/>
        <v>127.2</v>
      </c>
      <c r="AG1836" s="20">
        <f t="shared" si="5589"/>
        <v>127.2</v>
      </c>
      <c r="AH1836" s="20">
        <f t="shared" si="5590"/>
        <v>127.2</v>
      </c>
      <c r="AI1836" s="20"/>
      <c r="AJ1836" s="20">
        <f t="shared" si="5591"/>
        <v>127.2</v>
      </c>
      <c r="AK1836" s="20"/>
      <c r="AL1836" s="20"/>
      <c r="AM1836" s="20"/>
      <c r="AN1836" s="20">
        <f t="shared" si="5410"/>
        <v>127.2</v>
      </c>
      <c r="AO1836" s="20">
        <f t="shared" si="5411"/>
        <v>127.2</v>
      </c>
      <c r="AP1836" s="20">
        <f t="shared" si="5412"/>
        <v>127.2</v>
      </c>
      <c r="AQ1836" s="20"/>
      <c r="AR1836" s="20"/>
      <c r="AS1836" s="20"/>
      <c r="AT1836" s="20">
        <f t="shared" si="5413"/>
        <v>127.2</v>
      </c>
      <c r="AU1836" s="20">
        <f t="shared" si="5414"/>
        <v>127.2</v>
      </c>
      <c r="AV1836" s="20">
        <f t="shared" si="5415"/>
        <v>127.2</v>
      </c>
      <c r="AW1836" s="20"/>
      <c r="AX1836" s="20"/>
      <c r="AY1836" s="20"/>
      <c r="AZ1836" s="20">
        <f t="shared" si="5560"/>
        <v>127.2</v>
      </c>
      <c r="BA1836" s="20">
        <f t="shared" si="5561"/>
        <v>127.2</v>
      </c>
      <c r="BB1836" s="20">
        <f t="shared" si="5562"/>
        <v>127.2</v>
      </c>
      <c r="BC1836" s="20"/>
      <c r="BD1836" s="20">
        <f t="shared" si="5558"/>
        <v>127.2</v>
      </c>
      <c r="BE1836" s="20"/>
      <c r="BF1836" s="20"/>
      <c r="BG1836" s="20"/>
      <c r="BH1836" s="20">
        <f t="shared" si="5453"/>
        <v>127.2</v>
      </c>
      <c r="BI1836" s="20">
        <f t="shared" si="5454"/>
        <v>127.2</v>
      </c>
      <c r="BJ1836" s="20">
        <f t="shared" si="5455"/>
        <v>127.2</v>
      </c>
      <c r="BK1836" s="20"/>
      <c r="BL1836" s="20"/>
      <c r="BM1836" s="20">
        <f t="shared" si="5456"/>
        <v>127.2</v>
      </c>
      <c r="BN1836" s="20">
        <f t="shared" si="5457"/>
        <v>127.2</v>
      </c>
      <c r="BO1836" s="20"/>
      <c r="BP1836" s="20"/>
      <c r="BQ1836" s="20"/>
      <c r="BR1836" s="20">
        <f t="shared" si="5513"/>
        <v>127.2</v>
      </c>
      <c r="BS1836" s="20">
        <f t="shared" si="5514"/>
        <v>127.2</v>
      </c>
      <c r="BT1836" s="20">
        <f t="shared" si="5515"/>
        <v>127.2</v>
      </c>
      <c r="BU1836" s="20"/>
      <c r="BV1836" s="20">
        <f t="shared" si="5516"/>
        <v>127.2</v>
      </c>
      <c r="BW1836" s="20"/>
      <c r="BX1836" s="20"/>
      <c r="BY1836" s="20">
        <f t="shared" si="5563"/>
        <v>127.2</v>
      </c>
      <c r="BZ1836" s="20">
        <f t="shared" si="5564"/>
        <v>127.2</v>
      </c>
      <c r="CA1836" s="20"/>
      <c r="CB1836" s="20">
        <f t="shared" si="5565"/>
        <v>127.2</v>
      </c>
      <c r="CC1836" s="20"/>
      <c r="CD1836" s="20">
        <f t="shared" si="5538"/>
        <v>127.2</v>
      </c>
      <c r="CE1836" s="20"/>
    </row>
    <row r="1837" spans="1:83" x14ac:dyDescent="0.25">
      <c r="A1837" s="10" t="s">
        <v>151</v>
      </c>
      <c r="B1837" s="19">
        <v>620</v>
      </c>
      <c r="C1837" s="10"/>
      <c r="D1837" s="10"/>
      <c r="E1837" s="25" t="s">
        <v>616</v>
      </c>
      <c r="F1837" s="20">
        <f>F1838</f>
        <v>1072.8</v>
      </c>
      <c r="G1837" s="20">
        <f t="shared" ref="G1837:CE1837" si="5611">G1838</f>
        <v>1072.8</v>
      </c>
      <c r="H1837" s="20">
        <f t="shared" si="5611"/>
        <v>1072.8</v>
      </c>
      <c r="I1837" s="20">
        <f t="shared" si="5611"/>
        <v>0</v>
      </c>
      <c r="J1837" s="20">
        <f t="shared" si="5611"/>
        <v>0</v>
      </c>
      <c r="K1837" s="20">
        <f t="shared" si="5611"/>
        <v>0</v>
      </c>
      <c r="L1837" s="20">
        <f t="shared" si="5273"/>
        <v>1072.8</v>
      </c>
      <c r="M1837" s="20">
        <f t="shared" si="5274"/>
        <v>1072.8</v>
      </c>
      <c r="N1837" s="20">
        <f t="shared" si="5275"/>
        <v>1072.8</v>
      </c>
      <c r="O1837" s="20">
        <f t="shared" si="5611"/>
        <v>0</v>
      </c>
      <c r="P1837" s="20">
        <f t="shared" si="5611"/>
        <v>0</v>
      </c>
      <c r="Q1837" s="20">
        <f t="shared" si="5611"/>
        <v>0</v>
      </c>
      <c r="R1837" s="20">
        <f t="shared" si="5419"/>
        <v>1072.8</v>
      </c>
      <c r="S1837" s="20">
        <f t="shared" si="5420"/>
        <v>1072.8</v>
      </c>
      <c r="T1837" s="20">
        <f t="shared" si="5421"/>
        <v>1072.8</v>
      </c>
      <c r="U1837" s="20">
        <f t="shared" si="5611"/>
        <v>0</v>
      </c>
      <c r="V1837" s="20">
        <f t="shared" si="5349"/>
        <v>1072.8</v>
      </c>
      <c r="W1837" s="20">
        <f t="shared" si="5611"/>
        <v>0</v>
      </c>
      <c r="X1837" s="20">
        <f t="shared" si="5611"/>
        <v>0</v>
      </c>
      <c r="Y1837" s="20">
        <f t="shared" si="5611"/>
        <v>0</v>
      </c>
      <c r="Z1837" s="20">
        <f t="shared" si="5312"/>
        <v>1072.8</v>
      </c>
      <c r="AA1837" s="20">
        <f t="shared" si="5313"/>
        <v>1072.8</v>
      </c>
      <c r="AB1837" s="20">
        <f t="shared" si="5314"/>
        <v>1072.8</v>
      </c>
      <c r="AC1837" s="20">
        <f t="shared" si="5611"/>
        <v>0</v>
      </c>
      <c r="AD1837" s="20">
        <f t="shared" si="5611"/>
        <v>0</v>
      </c>
      <c r="AE1837" s="20">
        <f t="shared" si="5611"/>
        <v>0</v>
      </c>
      <c r="AF1837" s="20">
        <f t="shared" si="5588"/>
        <v>1072.8</v>
      </c>
      <c r="AG1837" s="20">
        <f t="shared" si="5589"/>
        <v>1072.8</v>
      </c>
      <c r="AH1837" s="20">
        <f t="shared" si="5590"/>
        <v>1072.8</v>
      </c>
      <c r="AI1837" s="20">
        <f t="shared" si="5611"/>
        <v>0</v>
      </c>
      <c r="AJ1837" s="20">
        <f t="shared" si="5591"/>
        <v>1072.8</v>
      </c>
      <c r="AK1837" s="20">
        <f t="shared" si="5611"/>
        <v>0</v>
      </c>
      <c r="AL1837" s="20">
        <f t="shared" si="5611"/>
        <v>0</v>
      </c>
      <c r="AM1837" s="20">
        <f t="shared" si="5611"/>
        <v>0</v>
      </c>
      <c r="AN1837" s="20">
        <f t="shared" si="5410"/>
        <v>1072.8</v>
      </c>
      <c r="AO1837" s="20">
        <f t="shared" si="5411"/>
        <v>1072.8</v>
      </c>
      <c r="AP1837" s="20">
        <f t="shared" si="5412"/>
        <v>1072.8</v>
      </c>
      <c r="AQ1837" s="20">
        <f t="shared" si="5611"/>
        <v>0</v>
      </c>
      <c r="AR1837" s="20">
        <f t="shared" si="5611"/>
        <v>0</v>
      </c>
      <c r="AS1837" s="20">
        <f t="shared" si="5611"/>
        <v>0</v>
      </c>
      <c r="AT1837" s="20">
        <f t="shared" si="5413"/>
        <v>1072.8</v>
      </c>
      <c r="AU1837" s="20">
        <f t="shared" si="5414"/>
        <v>1072.8</v>
      </c>
      <c r="AV1837" s="20">
        <f t="shared" si="5415"/>
        <v>1072.8</v>
      </c>
      <c r="AW1837" s="20">
        <f t="shared" si="5611"/>
        <v>0</v>
      </c>
      <c r="AX1837" s="20">
        <f t="shared" si="5611"/>
        <v>0</v>
      </c>
      <c r="AY1837" s="20">
        <f t="shared" si="5611"/>
        <v>0</v>
      </c>
      <c r="AZ1837" s="20">
        <f t="shared" si="5560"/>
        <v>1072.8</v>
      </c>
      <c r="BA1837" s="20">
        <f t="shared" si="5561"/>
        <v>1072.8</v>
      </c>
      <c r="BB1837" s="20">
        <f t="shared" si="5562"/>
        <v>1072.8</v>
      </c>
      <c r="BC1837" s="20">
        <f t="shared" si="5611"/>
        <v>0</v>
      </c>
      <c r="BD1837" s="20">
        <f t="shared" si="5558"/>
        <v>1072.8</v>
      </c>
      <c r="BE1837" s="20">
        <f t="shared" si="5611"/>
        <v>0</v>
      </c>
      <c r="BF1837" s="20">
        <f t="shared" si="5611"/>
        <v>0</v>
      </c>
      <c r="BG1837" s="20">
        <f t="shared" si="5611"/>
        <v>0</v>
      </c>
      <c r="BH1837" s="20">
        <f t="shared" si="5453"/>
        <v>1072.8</v>
      </c>
      <c r="BI1837" s="20">
        <f t="shared" si="5454"/>
        <v>1072.8</v>
      </c>
      <c r="BJ1837" s="20">
        <f t="shared" si="5455"/>
        <v>1072.8</v>
      </c>
      <c r="BK1837" s="20">
        <f t="shared" si="5611"/>
        <v>0</v>
      </c>
      <c r="BL1837" s="20">
        <f t="shared" si="5611"/>
        <v>0</v>
      </c>
      <c r="BM1837" s="20">
        <f t="shared" si="5456"/>
        <v>1072.8</v>
      </c>
      <c r="BN1837" s="20">
        <f t="shared" si="5457"/>
        <v>1072.8</v>
      </c>
      <c r="BO1837" s="20">
        <f t="shared" si="5611"/>
        <v>0</v>
      </c>
      <c r="BP1837" s="20">
        <f t="shared" si="5611"/>
        <v>0</v>
      </c>
      <c r="BQ1837" s="20">
        <f t="shared" si="5611"/>
        <v>0</v>
      </c>
      <c r="BR1837" s="20">
        <f t="shared" si="5513"/>
        <v>1072.8</v>
      </c>
      <c r="BS1837" s="20">
        <f t="shared" si="5514"/>
        <v>1072.8</v>
      </c>
      <c r="BT1837" s="20">
        <f t="shared" si="5515"/>
        <v>1072.8</v>
      </c>
      <c r="BU1837" s="20">
        <f t="shared" si="5611"/>
        <v>0</v>
      </c>
      <c r="BV1837" s="20">
        <f t="shared" si="5516"/>
        <v>1072.8</v>
      </c>
      <c r="BW1837" s="20">
        <f t="shared" si="5611"/>
        <v>0</v>
      </c>
      <c r="BX1837" s="20">
        <f t="shared" si="5611"/>
        <v>0</v>
      </c>
      <c r="BY1837" s="20">
        <f t="shared" si="5563"/>
        <v>1072.8</v>
      </c>
      <c r="BZ1837" s="20">
        <f t="shared" si="5564"/>
        <v>1072.8</v>
      </c>
      <c r="CA1837" s="20">
        <f t="shared" si="5611"/>
        <v>0</v>
      </c>
      <c r="CB1837" s="20">
        <f t="shared" si="5565"/>
        <v>1072.8</v>
      </c>
      <c r="CC1837" s="20">
        <f t="shared" si="5611"/>
        <v>0</v>
      </c>
      <c r="CD1837" s="20">
        <f t="shared" si="5538"/>
        <v>1072.8</v>
      </c>
      <c r="CE1837" s="20">
        <f t="shared" si="5611"/>
        <v>0</v>
      </c>
    </row>
    <row r="1838" spans="1:83" x14ac:dyDescent="0.25">
      <c r="A1838" s="10" t="s">
        <v>151</v>
      </c>
      <c r="B1838" s="19">
        <v>620</v>
      </c>
      <c r="C1838" s="10" t="s">
        <v>338</v>
      </c>
      <c r="D1838" s="10" t="s">
        <v>341</v>
      </c>
      <c r="E1838" s="25" t="s">
        <v>588</v>
      </c>
      <c r="F1838" s="20">
        <v>1072.8</v>
      </c>
      <c r="G1838" s="20">
        <v>1072.8</v>
      </c>
      <c r="H1838" s="20">
        <v>1072.8</v>
      </c>
      <c r="I1838" s="20"/>
      <c r="J1838" s="20"/>
      <c r="K1838" s="20"/>
      <c r="L1838" s="20">
        <f t="shared" si="5273"/>
        <v>1072.8</v>
      </c>
      <c r="M1838" s="20">
        <f t="shared" si="5274"/>
        <v>1072.8</v>
      </c>
      <c r="N1838" s="20">
        <f t="shared" si="5275"/>
        <v>1072.8</v>
      </c>
      <c r="O1838" s="20"/>
      <c r="P1838" s="20"/>
      <c r="Q1838" s="20"/>
      <c r="R1838" s="20">
        <f t="shared" si="5419"/>
        <v>1072.8</v>
      </c>
      <c r="S1838" s="20">
        <f t="shared" si="5420"/>
        <v>1072.8</v>
      </c>
      <c r="T1838" s="20">
        <f t="shared" si="5421"/>
        <v>1072.8</v>
      </c>
      <c r="U1838" s="20"/>
      <c r="V1838" s="20">
        <f t="shared" si="5349"/>
        <v>1072.8</v>
      </c>
      <c r="W1838" s="20"/>
      <c r="X1838" s="20"/>
      <c r="Y1838" s="20"/>
      <c r="Z1838" s="20">
        <f t="shared" si="5312"/>
        <v>1072.8</v>
      </c>
      <c r="AA1838" s="20">
        <f t="shared" si="5313"/>
        <v>1072.8</v>
      </c>
      <c r="AB1838" s="20">
        <f t="shared" si="5314"/>
        <v>1072.8</v>
      </c>
      <c r="AC1838" s="20"/>
      <c r="AD1838" s="20"/>
      <c r="AE1838" s="20"/>
      <c r="AF1838" s="20">
        <f t="shared" si="5588"/>
        <v>1072.8</v>
      </c>
      <c r="AG1838" s="20">
        <f t="shared" si="5589"/>
        <v>1072.8</v>
      </c>
      <c r="AH1838" s="20">
        <f t="shared" si="5590"/>
        <v>1072.8</v>
      </c>
      <c r="AI1838" s="20"/>
      <c r="AJ1838" s="20">
        <f t="shared" si="5591"/>
        <v>1072.8</v>
      </c>
      <c r="AK1838" s="20"/>
      <c r="AL1838" s="20"/>
      <c r="AM1838" s="20"/>
      <c r="AN1838" s="20">
        <f t="shared" si="5410"/>
        <v>1072.8</v>
      </c>
      <c r="AO1838" s="20">
        <f t="shared" si="5411"/>
        <v>1072.8</v>
      </c>
      <c r="AP1838" s="20">
        <f t="shared" si="5412"/>
        <v>1072.8</v>
      </c>
      <c r="AQ1838" s="20"/>
      <c r="AR1838" s="20"/>
      <c r="AS1838" s="20"/>
      <c r="AT1838" s="20">
        <f t="shared" si="5413"/>
        <v>1072.8</v>
      </c>
      <c r="AU1838" s="20">
        <f t="shared" si="5414"/>
        <v>1072.8</v>
      </c>
      <c r="AV1838" s="20">
        <f t="shared" si="5415"/>
        <v>1072.8</v>
      </c>
      <c r="AW1838" s="20"/>
      <c r="AX1838" s="20"/>
      <c r="AY1838" s="20"/>
      <c r="AZ1838" s="20">
        <f t="shared" si="5560"/>
        <v>1072.8</v>
      </c>
      <c r="BA1838" s="20">
        <f t="shared" si="5561"/>
        <v>1072.8</v>
      </c>
      <c r="BB1838" s="20">
        <f t="shared" si="5562"/>
        <v>1072.8</v>
      </c>
      <c r="BC1838" s="20"/>
      <c r="BD1838" s="20">
        <f t="shared" si="5558"/>
        <v>1072.8</v>
      </c>
      <c r="BE1838" s="20"/>
      <c r="BF1838" s="20"/>
      <c r="BG1838" s="20"/>
      <c r="BH1838" s="20">
        <f t="shared" si="5453"/>
        <v>1072.8</v>
      </c>
      <c r="BI1838" s="20">
        <f t="shared" si="5454"/>
        <v>1072.8</v>
      </c>
      <c r="BJ1838" s="20">
        <f t="shared" si="5455"/>
        <v>1072.8</v>
      </c>
      <c r="BK1838" s="20"/>
      <c r="BL1838" s="20"/>
      <c r="BM1838" s="20">
        <f t="shared" si="5456"/>
        <v>1072.8</v>
      </c>
      <c r="BN1838" s="20">
        <f t="shared" si="5457"/>
        <v>1072.8</v>
      </c>
      <c r="BO1838" s="20"/>
      <c r="BP1838" s="20"/>
      <c r="BQ1838" s="20"/>
      <c r="BR1838" s="20">
        <f t="shared" si="5513"/>
        <v>1072.8</v>
      </c>
      <c r="BS1838" s="20">
        <f t="shared" si="5514"/>
        <v>1072.8</v>
      </c>
      <c r="BT1838" s="20">
        <f t="shared" si="5515"/>
        <v>1072.8</v>
      </c>
      <c r="BU1838" s="20"/>
      <c r="BV1838" s="20">
        <f t="shared" si="5516"/>
        <v>1072.8</v>
      </c>
      <c r="BW1838" s="20"/>
      <c r="BX1838" s="20"/>
      <c r="BY1838" s="20">
        <f t="shared" si="5563"/>
        <v>1072.8</v>
      </c>
      <c r="BZ1838" s="20">
        <f t="shared" si="5564"/>
        <v>1072.8</v>
      </c>
      <c r="CA1838" s="20"/>
      <c r="CB1838" s="20">
        <f t="shared" si="5565"/>
        <v>1072.8</v>
      </c>
      <c r="CC1838" s="20"/>
      <c r="CD1838" s="20">
        <f t="shared" si="5538"/>
        <v>1072.8</v>
      </c>
      <c r="CE1838" s="20"/>
    </row>
    <row r="1839" spans="1:83" ht="31.5" x14ac:dyDescent="0.25">
      <c r="A1839" s="10" t="s">
        <v>152</v>
      </c>
      <c r="B1839" s="19"/>
      <c r="C1839" s="10"/>
      <c r="D1839" s="10"/>
      <c r="E1839" s="25" t="s">
        <v>997</v>
      </c>
      <c r="F1839" s="20">
        <f>F1840</f>
        <v>3564.5</v>
      </c>
      <c r="G1839" s="20">
        <f t="shared" ref="G1839:CE1840" si="5612">G1840</f>
        <v>3564.5</v>
      </c>
      <c r="H1839" s="20">
        <f t="shared" si="5612"/>
        <v>3564.5</v>
      </c>
      <c r="I1839" s="20">
        <f t="shared" si="5612"/>
        <v>0</v>
      </c>
      <c r="J1839" s="20">
        <f t="shared" si="5612"/>
        <v>0</v>
      </c>
      <c r="K1839" s="20">
        <f t="shared" si="5612"/>
        <v>0</v>
      </c>
      <c r="L1839" s="20">
        <f t="shared" si="5273"/>
        <v>3564.5</v>
      </c>
      <c r="M1839" s="20">
        <f t="shared" si="5274"/>
        <v>3564.5</v>
      </c>
      <c r="N1839" s="20">
        <f t="shared" si="5275"/>
        <v>3564.5</v>
      </c>
      <c r="O1839" s="20">
        <f t="shared" si="5612"/>
        <v>0</v>
      </c>
      <c r="P1839" s="20">
        <f t="shared" si="5612"/>
        <v>0</v>
      </c>
      <c r="Q1839" s="20">
        <f t="shared" si="5612"/>
        <v>0</v>
      </c>
      <c r="R1839" s="20">
        <f t="shared" si="5419"/>
        <v>3564.5</v>
      </c>
      <c r="S1839" s="20">
        <f t="shared" si="5420"/>
        <v>3564.5</v>
      </c>
      <c r="T1839" s="20">
        <f t="shared" si="5421"/>
        <v>3564.5</v>
      </c>
      <c r="U1839" s="20">
        <f t="shared" si="5612"/>
        <v>0</v>
      </c>
      <c r="V1839" s="20">
        <f t="shared" si="5349"/>
        <v>3564.5</v>
      </c>
      <c r="W1839" s="20">
        <f t="shared" si="5612"/>
        <v>0</v>
      </c>
      <c r="X1839" s="20">
        <f t="shared" si="5612"/>
        <v>0</v>
      </c>
      <c r="Y1839" s="20">
        <f t="shared" si="5612"/>
        <v>0</v>
      </c>
      <c r="Z1839" s="20">
        <f t="shared" si="5312"/>
        <v>3564.5</v>
      </c>
      <c r="AA1839" s="20">
        <f t="shared" si="5313"/>
        <v>3564.5</v>
      </c>
      <c r="AB1839" s="20">
        <f t="shared" si="5314"/>
        <v>3564.5</v>
      </c>
      <c r="AC1839" s="20">
        <f t="shared" si="5612"/>
        <v>0</v>
      </c>
      <c r="AD1839" s="20">
        <f t="shared" si="5612"/>
        <v>0</v>
      </c>
      <c r="AE1839" s="20">
        <f t="shared" si="5612"/>
        <v>0</v>
      </c>
      <c r="AF1839" s="20">
        <f t="shared" si="5588"/>
        <v>3564.5</v>
      </c>
      <c r="AG1839" s="20">
        <f t="shared" si="5589"/>
        <v>3564.5</v>
      </c>
      <c r="AH1839" s="20">
        <f t="shared" si="5590"/>
        <v>3564.5</v>
      </c>
      <c r="AI1839" s="20">
        <f t="shared" si="5612"/>
        <v>0</v>
      </c>
      <c r="AJ1839" s="20">
        <f t="shared" si="5591"/>
        <v>3564.5</v>
      </c>
      <c r="AK1839" s="20">
        <f t="shared" si="5612"/>
        <v>0</v>
      </c>
      <c r="AL1839" s="20">
        <f t="shared" si="5612"/>
        <v>0</v>
      </c>
      <c r="AM1839" s="20">
        <f t="shared" si="5612"/>
        <v>0</v>
      </c>
      <c r="AN1839" s="20">
        <f t="shared" si="5410"/>
        <v>3564.5</v>
      </c>
      <c r="AO1839" s="20">
        <f t="shared" si="5411"/>
        <v>3564.5</v>
      </c>
      <c r="AP1839" s="20">
        <f t="shared" si="5412"/>
        <v>3564.5</v>
      </c>
      <c r="AQ1839" s="20">
        <f t="shared" si="5612"/>
        <v>0</v>
      </c>
      <c r="AR1839" s="20">
        <f t="shared" si="5612"/>
        <v>0</v>
      </c>
      <c r="AS1839" s="20">
        <f t="shared" si="5612"/>
        <v>0</v>
      </c>
      <c r="AT1839" s="20">
        <f t="shared" si="5413"/>
        <v>3564.5</v>
      </c>
      <c r="AU1839" s="20">
        <f t="shared" si="5414"/>
        <v>3564.5</v>
      </c>
      <c r="AV1839" s="20">
        <f t="shared" si="5415"/>
        <v>3564.5</v>
      </c>
      <c r="AW1839" s="20">
        <f t="shared" si="5612"/>
        <v>0</v>
      </c>
      <c r="AX1839" s="20">
        <f t="shared" si="5612"/>
        <v>0</v>
      </c>
      <c r="AY1839" s="20">
        <f t="shared" si="5612"/>
        <v>0</v>
      </c>
      <c r="AZ1839" s="20">
        <f t="shared" si="5560"/>
        <v>3564.5</v>
      </c>
      <c r="BA1839" s="20">
        <f t="shared" si="5561"/>
        <v>3564.5</v>
      </c>
      <c r="BB1839" s="20">
        <f t="shared" si="5562"/>
        <v>3564.5</v>
      </c>
      <c r="BC1839" s="20">
        <f t="shared" si="5612"/>
        <v>0</v>
      </c>
      <c r="BD1839" s="20">
        <f t="shared" si="5558"/>
        <v>3564.5</v>
      </c>
      <c r="BE1839" s="20">
        <f t="shared" si="5612"/>
        <v>0</v>
      </c>
      <c r="BF1839" s="20">
        <f t="shared" si="5612"/>
        <v>0</v>
      </c>
      <c r="BG1839" s="20">
        <f t="shared" si="5612"/>
        <v>0</v>
      </c>
      <c r="BH1839" s="20">
        <f t="shared" si="5453"/>
        <v>3564.5</v>
      </c>
      <c r="BI1839" s="20">
        <f t="shared" si="5454"/>
        <v>3564.5</v>
      </c>
      <c r="BJ1839" s="20">
        <f t="shared" si="5455"/>
        <v>3564.5</v>
      </c>
      <c r="BK1839" s="20">
        <f t="shared" si="5612"/>
        <v>0</v>
      </c>
      <c r="BL1839" s="20">
        <f t="shared" si="5612"/>
        <v>0</v>
      </c>
      <c r="BM1839" s="20">
        <f t="shared" si="5456"/>
        <v>3564.5</v>
      </c>
      <c r="BN1839" s="20">
        <f t="shared" si="5457"/>
        <v>3564.5</v>
      </c>
      <c r="BO1839" s="20">
        <f t="shared" si="5612"/>
        <v>-2</v>
      </c>
      <c r="BP1839" s="20">
        <f t="shared" si="5612"/>
        <v>0</v>
      </c>
      <c r="BQ1839" s="20">
        <f t="shared" si="5612"/>
        <v>0</v>
      </c>
      <c r="BR1839" s="20">
        <f t="shared" si="5513"/>
        <v>3562.5</v>
      </c>
      <c r="BS1839" s="20">
        <f t="shared" si="5514"/>
        <v>3564.5</v>
      </c>
      <c r="BT1839" s="20">
        <f t="shared" si="5515"/>
        <v>3564.5</v>
      </c>
      <c r="BU1839" s="20">
        <f t="shared" si="5612"/>
        <v>0</v>
      </c>
      <c r="BV1839" s="20">
        <f t="shared" si="5516"/>
        <v>3562.5</v>
      </c>
      <c r="BW1839" s="20">
        <f t="shared" si="5612"/>
        <v>0</v>
      </c>
      <c r="BX1839" s="20">
        <f t="shared" si="5612"/>
        <v>0</v>
      </c>
      <c r="BY1839" s="20">
        <f t="shared" si="5563"/>
        <v>3562.5</v>
      </c>
      <c r="BZ1839" s="20">
        <f t="shared" si="5564"/>
        <v>3564.5</v>
      </c>
      <c r="CA1839" s="20">
        <f t="shared" si="5612"/>
        <v>0</v>
      </c>
      <c r="CB1839" s="20">
        <f t="shared" si="5565"/>
        <v>3562.5</v>
      </c>
      <c r="CC1839" s="20">
        <f t="shared" si="5612"/>
        <v>0</v>
      </c>
      <c r="CD1839" s="20">
        <f t="shared" si="5538"/>
        <v>3562.5</v>
      </c>
      <c r="CE1839" s="20">
        <f t="shared" si="5612"/>
        <v>0</v>
      </c>
    </row>
    <row r="1840" spans="1:83" ht="47.25" x14ac:dyDescent="0.25">
      <c r="A1840" s="10" t="s">
        <v>152</v>
      </c>
      <c r="B1840" s="19">
        <v>200</v>
      </c>
      <c r="C1840" s="10"/>
      <c r="D1840" s="10"/>
      <c r="E1840" s="25" t="s">
        <v>602</v>
      </c>
      <c r="F1840" s="20">
        <f>F1841</f>
        <v>3564.5</v>
      </c>
      <c r="G1840" s="20">
        <f t="shared" si="5612"/>
        <v>3564.5</v>
      </c>
      <c r="H1840" s="20">
        <f t="shared" si="5612"/>
        <v>3564.5</v>
      </c>
      <c r="I1840" s="20">
        <f t="shared" si="5612"/>
        <v>0</v>
      </c>
      <c r="J1840" s="20">
        <f t="shared" si="5612"/>
        <v>0</v>
      </c>
      <c r="K1840" s="20">
        <f t="shared" si="5612"/>
        <v>0</v>
      </c>
      <c r="L1840" s="20">
        <f t="shared" si="5273"/>
        <v>3564.5</v>
      </c>
      <c r="M1840" s="20">
        <f t="shared" si="5274"/>
        <v>3564.5</v>
      </c>
      <c r="N1840" s="20">
        <f t="shared" si="5275"/>
        <v>3564.5</v>
      </c>
      <c r="O1840" s="20">
        <f t="shared" si="5612"/>
        <v>0</v>
      </c>
      <c r="P1840" s="20">
        <f t="shared" si="5612"/>
        <v>0</v>
      </c>
      <c r="Q1840" s="20">
        <f t="shared" si="5612"/>
        <v>0</v>
      </c>
      <c r="R1840" s="20">
        <f t="shared" si="5419"/>
        <v>3564.5</v>
      </c>
      <c r="S1840" s="20">
        <f t="shared" si="5420"/>
        <v>3564.5</v>
      </c>
      <c r="T1840" s="20">
        <f t="shared" si="5421"/>
        <v>3564.5</v>
      </c>
      <c r="U1840" s="20">
        <f t="shared" si="5612"/>
        <v>0</v>
      </c>
      <c r="V1840" s="20">
        <f t="shared" si="5349"/>
        <v>3564.5</v>
      </c>
      <c r="W1840" s="20">
        <f t="shared" si="5612"/>
        <v>0</v>
      </c>
      <c r="X1840" s="20">
        <f t="shared" si="5612"/>
        <v>0</v>
      </c>
      <c r="Y1840" s="20">
        <f t="shared" si="5612"/>
        <v>0</v>
      </c>
      <c r="Z1840" s="20">
        <f t="shared" si="5312"/>
        <v>3564.5</v>
      </c>
      <c r="AA1840" s="20">
        <f t="shared" si="5313"/>
        <v>3564.5</v>
      </c>
      <c r="AB1840" s="20">
        <f t="shared" si="5314"/>
        <v>3564.5</v>
      </c>
      <c r="AC1840" s="20">
        <f t="shared" si="5612"/>
        <v>0</v>
      </c>
      <c r="AD1840" s="20">
        <f t="shared" si="5612"/>
        <v>0</v>
      </c>
      <c r="AE1840" s="20">
        <f t="shared" si="5612"/>
        <v>0</v>
      </c>
      <c r="AF1840" s="20">
        <f t="shared" si="5588"/>
        <v>3564.5</v>
      </c>
      <c r="AG1840" s="20">
        <f t="shared" si="5589"/>
        <v>3564.5</v>
      </c>
      <c r="AH1840" s="20">
        <f t="shared" si="5590"/>
        <v>3564.5</v>
      </c>
      <c r="AI1840" s="20">
        <f t="shared" si="5612"/>
        <v>0</v>
      </c>
      <c r="AJ1840" s="20">
        <f t="shared" si="5591"/>
        <v>3564.5</v>
      </c>
      <c r="AK1840" s="20">
        <f t="shared" si="5612"/>
        <v>0</v>
      </c>
      <c r="AL1840" s="20">
        <f t="shared" si="5612"/>
        <v>0</v>
      </c>
      <c r="AM1840" s="20">
        <f t="shared" si="5612"/>
        <v>0</v>
      </c>
      <c r="AN1840" s="20">
        <f t="shared" si="5410"/>
        <v>3564.5</v>
      </c>
      <c r="AO1840" s="20">
        <f t="shared" si="5411"/>
        <v>3564.5</v>
      </c>
      <c r="AP1840" s="20">
        <f t="shared" si="5412"/>
        <v>3564.5</v>
      </c>
      <c r="AQ1840" s="20">
        <f t="shared" si="5612"/>
        <v>0</v>
      </c>
      <c r="AR1840" s="20">
        <f t="shared" si="5612"/>
        <v>0</v>
      </c>
      <c r="AS1840" s="20">
        <f t="shared" si="5612"/>
        <v>0</v>
      </c>
      <c r="AT1840" s="20">
        <f t="shared" si="5413"/>
        <v>3564.5</v>
      </c>
      <c r="AU1840" s="20">
        <f t="shared" si="5414"/>
        <v>3564.5</v>
      </c>
      <c r="AV1840" s="20">
        <f t="shared" si="5415"/>
        <v>3564.5</v>
      </c>
      <c r="AW1840" s="20">
        <f t="shared" si="5612"/>
        <v>0</v>
      </c>
      <c r="AX1840" s="20">
        <f t="shared" si="5612"/>
        <v>0</v>
      </c>
      <c r="AY1840" s="20">
        <f t="shared" si="5612"/>
        <v>0</v>
      </c>
      <c r="AZ1840" s="20">
        <f t="shared" si="5560"/>
        <v>3564.5</v>
      </c>
      <c r="BA1840" s="20">
        <f t="shared" si="5561"/>
        <v>3564.5</v>
      </c>
      <c r="BB1840" s="20">
        <f t="shared" si="5562"/>
        <v>3564.5</v>
      </c>
      <c r="BC1840" s="20">
        <f t="shared" si="5612"/>
        <v>0</v>
      </c>
      <c r="BD1840" s="20">
        <f t="shared" si="5558"/>
        <v>3564.5</v>
      </c>
      <c r="BE1840" s="20">
        <f t="shared" si="5612"/>
        <v>0</v>
      </c>
      <c r="BF1840" s="20">
        <f t="shared" si="5612"/>
        <v>0</v>
      </c>
      <c r="BG1840" s="20">
        <f t="shared" si="5612"/>
        <v>0</v>
      </c>
      <c r="BH1840" s="20">
        <f t="shared" si="5453"/>
        <v>3564.5</v>
      </c>
      <c r="BI1840" s="20">
        <f t="shared" si="5454"/>
        <v>3564.5</v>
      </c>
      <c r="BJ1840" s="20">
        <f t="shared" si="5455"/>
        <v>3564.5</v>
      </c>
      <c r="BK1840" s="20">
        <f t="shared" si="5612"/>
        <v>0</v>
      </c>
      <c r="BL1840" s="20">
        <f t="shared" si="5612"/>
        <v>0</v>
      </c>
      <c r="BM1840" s="20">
        <f t="shared" si="5456"/>
        <v>3564.5</v>
      </c>
      <c r="BN1840" s="20">
        <f t="shared" si="5457"/>
        <v>3564.5</v>
      </c>
      <c r="BO1840" s="20">
        <f t="shared" si="5612"/>
        <v>-2</v>
      </c>
      <c r="BP1840" s="20">
        <f t="shared" si="5612"/>
        <v>0</v>
      </c>
      <c r="BQ1840" s="20">
        <f t="shared" si="5612"/>
        <v>0</v>
      </c>
      <c r="BR1840" s="20">
        <f t="shared" si="5513"/>
        <v>3562.5</v>
      </c>
      <c r="BS1840" s="20">
        <f t="shared" si="5514"/>
        <v>3564.5</v>
      </c>
      <c r="BT1840" s="20">
        <f t="shared" si="5515"/>
        <v>3564.5</v>
      </c>
      <c r="BU1840" s="20">
        <f t="shared" si="5612"/>
        <v>0</v>
      </c>
      <c r="BV1840" s="20">
        <f t="shared" si="5516"/>
        <v>3562.5</v>
      </c>
      <c r="BW1840" s="20">
        <f t="shared" si="5612"/>
        <v>0</v>
      </c>
      <c r="BX1840" s="20">
        <f t="shared" si="5612"/>
        <v>0</v>
      </c>
      <c r="BY1840" s="20">
        <f t="shared" si="5563"/>
        <v>3562.5</v>
      </c>
      <c r="BZ1840" s="20">
        <f t="shared" si="5564"/>
        <v>3564.5</v>
      </c>
      <c r="CA1840" s="20">
        <f t="shared" si="5612"/>
        <v>0</v>
      </c>
      <c r="CB1840" s="20">
        <f t="shared" si="5565"/>
        <v>3562.5</v>
      </c>
      <c r="CC1840" s="20">
        <f t="shared" si="5612"/>
        <v>0</v>
      </c>
      <c r="CD1840" s="20">
        <f t="shared" si="5538"/>
        <v>3562.5</v>
      </c>
      <c r="CE1840" s="20">
        <f t="shared" si="5612"/>
        <v>0</v>
      </c>
    </row>
    <row r="1841" spans="1:84" ht="47.25" x14ac:dyDescent="0.25">
      <c r="A1841" s="10" t="s">
        <v>152</v>
      </c>
      <c r="B1841" s="19">
        <v>240</v>
      </c>
      <c r="C1841" s="10"/>
      <c r="D1841" s="10"/>
      <c r="E1841" s="25" t="s">
        <v>603</v>
      </c>
      <c r="F1841" s="20">
        <f>F1842+F1843</f>
        <v>3564.5</v>
      </c>
      <c r="G1841" s="20">
        <f t="shared" ref="G1841:K1841" si="5613">G1842+G1843</f>
        <v>3564.5</v>
      </c>
      <c r="H1841" s="20">
        <f t="shared" si="5613"/>
        <v>3564.5</v>
      </c>
      <c r="I1841" s="20">
        <f t="shared" si="5613"/>
        <v>0</v>
      </c>
      <c r="J1841" s="20">
        <f t="shared" si="5613"/>
        <v>0</v>
      </c>
      <c r="K1841" s="20">
        <f t="shared" si="5613"/>
        <v>0</v>
      </c>
      <c r="L1841" s="20">
        <f t="shared" si="5273"/>
        <v>3564.5</v>
      </c>
      <c r="M1841" s="20">
        <f t="shared" si="5274"/>
        <v>3564.5</v>
      </c>
      <c r="N1841" s="20">
        <f t="shared" si="5275"/>
        <v>3564.5</v>
      </c>
      <c r="O1841" s="20">
        <f t="shared" ref="O1841:Q1841" si="5614">O1842+O1843</f>
        <v>0</v>
      </c>
      <c r="P1841" s="20">
        <f t="shared" si="5614"/>
        <v>0</v>
      </c>
      <c r="Q1841" s="20">
        <f t="shared" si="5614"/>
        <v>0</v>
      </c>
      <c r="R1841" s="20">
        <f t="shared" si="5419"/>
        <v>3564.5</v>
      </c>
      <c r="S1841" s="20">
        <f t="shared" si="5420"/>
        <v>3564.5</v>
      </c>
      <c r="T1841" s="20">
        <f t="shared" si="5421"/>
        <v>3564.5</v>
      </c>
      <c r="U1841" s="20">
        <f t="shared" ref="U1841:CE1841" si="5615">U1842+U1843</f>
        <v>0</v>
      </c>
      <c r="V1841" s="20">
        <f t="shared" si="5349"/>
        <v>3564.5</v>
      </c>
      <c r="W1841" s="20">
        <f t="shared" ref="W1841:Y1841" si="5616">W1842+W1843</f>
        <v>0</v>
      </c>
      <c r="X1841" s="20">
        <f t="shared" si="5616"/>
        <v>0</v>
      </c>
      <c r="Y1841" s="20">
        <f t="shared" si="5616"/>
        <v>0</v>
      </c>
      <c r="Z1841" s="20">
        <f t="shared" si="5312"/>
        <v>3564.5</v>
      </c>
      <c r="AA1841" s="20">
        <f t="shared" si="5313"/>
        <v>3564.5</v>
      </c>
      <c r="AB1841" s="20">
        <f t="shared" si="5314"/>
        <v>3564.5</v>
      </c>
      <c r="AC1841" s="20">
        <f t="shared" ref="AC1841:AE1841" si="5617">AC1842+AC1843</f>
        <v>0</v>
      </c>
      <c r="AD1841" s="20">
        <f t="shared" si="5617"/>
        <v>0</v>
      </c>
      <c r="AE1841" s="20">
        <f t="shared" si="5617"/>
        <v>0</v>
      </c>
      <c r="AF1841" s="20">
        <f t="shared" si="5588"/>
        <v>3564.5</v>
      </c>
      <c r="AG1841" s="20">
        <f t="shared" si="5589"/>
        <v>3564.5</v>
      </c>
      <c r="AH1841" s="20">
        <f t="shared" si="5590"/>
        <v>3564.5</v>
      </c>
      <c r="AI1841" s="20">
        <f t="shared" ref="AI1841" si="5618">AI1842+AI1843</f>
        <v>0</v>
      </c>
      <c r="AJ1841" s="20">
        <f t="shared" si="5591"/>
        <v>3564.5</v>
      </c>
      <c r="AK1841" s="20">
        <f t="shared" ref="AK1841:AM1841" si="5619">AK1842+AK1843</f>
        <v>0</v>
      </c>
      <c r="AL1841" s="20">
        <f t="shared" si="5619"/>
        <v>0</v>
      </c>
      <c r="AM1841" s="20">
        <f t="shared" si="5619"/>
        <v>0</v>
      </c>
      <c r="AN1841" s="20">
        <f t="shared" si="5410"/>
        <v>3564.5</v>
      </c>
      <c r="AO1841" s="20">
        <f t="shared" si="5411"/>
        <v>3564.5</v>
      </c>
      <c r="AP1841" s="20">
        <f t="shared" si="5412"/>
        <v>3564.5</v>
      </c>
      <c r="AQ1841" s="20">
        <f t="shared" ref="AQ1841:AS1841" si="5620">AQ1842+AQ1843</f>
        <v>0</v>
      </c>
      <c r="AR1841" s="20">
        <f t="shared" si="5620"/>
        <v>0</v>
      </c>
      <c r="AS1841" s="20">
        <f t="shared" si="5620"/>
        <v>0</v>
      </c>
      <c r="AT1841" s="20">
        <f t="shared" si="5413"/>
        <v>3564.5</v>
      </c>
      <c r="AU1841" s="20">
        <f t="shared" si="5414"/>
        <v>3564.5</v>
      </c>
      <c r="AV1841" s="20">
        <f t="shared" si="5415"/>
        <v>3564.5</v>
      </c>
      <c r="AW1841" s="20">
        <f t="shared" ref="AW1841:AY1841" si="5621">AW1842+AW1843</f>
        <v>0</v>
      </c>
      <c r="AX1841" s="20">
        <f t="shared" si="5621"/>
        <v>0</v>
      </c>
      <c r="AY1841" s="20">
        <f t="shared" si="5621"/>
        <v>0</v>
      </c>
      <c r="AZ1841" s="20">
        <f t="shared" si="5560"/>
        <v>3564.5</v>
      </c>
      <c r="BA1841" s="20">
        <f t="shared" si="5561"/>
        <v>3564.5</v>
      </c>
      <c r="BB1841" s="20">
        <f t="shared" si="5562"/>
        <v>3564.5</v>
      </c>
      <c r="BC1841" s="20">
        <f t="shared" ref="BC1841" si="5622">BC1842+BC1843</f>
        <v>0</v>
      </c>
      <c r="BD1841" s="20">
        <f t="shared" si="5558"/>
        <v>3564.5</v>
      </c>
      <c r="BE1841" s="20">
        <f t="shared" ref="BE1841:BG1841" si="5623">BE1842+BE1843</f>
        <v>0</v>
      </c>
      <c r="BF1841" s="20">
        <f t="shared" si="5623"/>
        <v>0</v>
      </c>
      <c r="BG1841" s="20">
        <f t="shared" si="5623"/>
        <v>0</v>
      </c>
      <c r="BH1841" s="20">
        <f t="shared" si="5453"/>
        <v>3564.5</v>
      </c>
      <c r="BI1841" s="20">
        <f t="shared" si="5454"/>
        <v>3564.5</v>
      </c>
      <c r="BJ1841" s="20">
        <f t="shared" si="5455"/>
        <v>3564.5</v>
      </c>
      <c r="BK1841" s="20">
        <f t="shared" ref="BK1841:BL1841" si="5624">BK1842+BK1843</f>
        <v>0</v>
      </c>
      <c r="BL1841" s="20">
        <f t="shared" si="5624"/>
        <v>0</v>
      </c>
      <c r="BM1841" s="20">
        <f t="shared" si="5456"/>
        <v>3564.5</v>
      </c>
      <c r="BN1841" s="20">
        <f t="shared" si="5457"/>
        <v>3564.5</v>
      </c>
      <c r="BO1841" s="20">
        <f t="shared" ref="BO1841:BQ1841" si="5625">BO1842+BO1843</f>
        <v>-2</v>
      </c>
      <c r="BP1841" s="20">
        <f t="shared" si="5625"/>
        <v>0</v>
      </c>
      <c r="BQ1841" s="20">
        <f t="shared" si="5625"/>
        <v>0</v>
      </c>
      <c r="BR1841" s="20">
        <f t="shared" si="5513"/>
        <v>3562.5</v>
      </c>
      <c r="BS1841" s="20">
        <f t="shared" si="5514"/>
        <v>3564.5</v>
      </c>
      <c r="BT1841" s="20">
        <f t="shared" si="5515"/>
        <v>3564.5</v>
      </c>
      <c r="BU1841" s="20">
        <f t="shared" ref="BU1841" si="5626">BU1842+BU1843</f>
        <v>0</v>
      </c>
      <c r="BV1841" s="20">
        <f t="shared" si="5516"/>
        <v>3562.5</v>
      </c>
      <c r="BW1841" s="20">
        <f t="shared" ref="BW1841:BX1841" si="5627">BW1842+BW1843</f>
        <v>0</v>
      </c>
      <c r="BX1841" s="20">
        <f t="shared" si="5627"/>
        <v>0</v>
      </c>
      <c r="BY1841" s="20">
        <f t="shared" si="5563"/>
        <v>3562.5</v>
      </c>
      <c r="BZ1841" s="20">
        <f t="shared" si="5564"/>
        <v>3564.5</v>
      </c>
      <c r="CA1841" s="20">
        <f t="shared" ref="CA1841" si="5628">CA1842+CA1843</f>
        <v>0</v>
      </c>
      <c r="CB1841" s="20">
        <f t="shared" si="5565"/>
        <v>3562.5</v>
      </c>
      <c r="CC1841" s="20">
        <f t="shared" ref="CC1841" si="5629">CC1842+CC1843</f>
        <v>0</v>
      </c>
      <c r="CD1841" s="20">
        <f t="shared" si="5538"/>
        <v>3562.5</v>
      </c>
      <c r="CE1841" s="20">
        <f t="shared" si="5615"/>
        <v>0</v>
      </c>
    </row>
    <row r="1842" spans="1:84" hidden="1" x14ac:dyDescent="0.25">
      <c r="A1842" s="10" t="s">
        <v>152</v>
      </c>
      <c r="B1842" s="19">
        <v>240</v>
      </c>
      <c r="C1842" s="10" t="s">
        <v>338</v>
      </c>
      <c r="D1842" s="10" t="s">
        <v>334</v>
      </c>
      <c r="E1842" s="25" t="s">
        <v>587</v>
      </c>
      <c r="F1842" s="20">
        <v>395.2</v>
      </c>
      <c r="G1842" s="20">
        <v>395.2</v>
      </c>
      <c r="H1842" s="20">
        <v>395.2</v>
      </c>
      <c r="I1842" s="20">
        <v>-395.2</v>
      </c>
      <c r="J1842" s="20">
        <v>-395.2</v>
      </c>
      <c r="K1842" s="20">
        <v>-395.2</v>
      </c>
      <c r="L1842" s="20">
        <f t="shared" si="5273"/>
        <v>0</v>
      </c>
      <c r="M1842" s="20">
        <f t="shared" si="5274"/>
        <v>0</v>
      </c>
      <c r="N1842" s="20">
        <f t="shared" si="5275"/>
        <v>0</v>
      </c>
      <c r="O1842" s="20"/>
      <c r="P1842" s="20"/>
      <c r="Q1842" s="20"/>
      <c r="R1842" s="20">
        <f t="shared" si="5419"/>
        <v>0</v>
      </c>
      <c r="S1842" s="20">
        <f t="shared" si="5420"/>
        <v>0</v>
      </c>
      <c r="T1842" s="20">
        <f t="shared" si="5421"/>
        <v>0</v>
      </c>
      <c r="U1842" s="20"/>
      <c r="V1842" s="20">
        <f t="shared" si="5349"/>
        <v>0</v>
      </c>
      <c r="W1842" s="20"/>
      <c r="X1842" s="20"/>
      <c r="Y1842" s="20"/>
      <c r="Z1842" s="20">
        <f t="shared" ref="Z1842:Z1911" si="5630">W1842+V1842</f>
        <v>0</v>
      </c>
      <c r="AA1842" s="20">
        <f t="shared" ref="AA1842:AA1911" si="5631">X1842+S1842</f>
        <v>0</v>
      </c>
      <c r="AB1842" s="20">
        <f t="shared" ref="AB1842:AB1911" si="5632">Y1842+T1842</f>
        <v>0</v>
      </c>
      <c r="AC1842" s="20"/>
      <c r="AD1842" s="20"/>
      <c r="AE1842" s="20"/>
      <c r="AF1842" s="20">
        <f t="shared" si="5588"/>
        <v>0</v>
      </c>
      <c r="AG1842" s="20">
        <f t="shared" si="5589"/>
        <v>0</v>
      </c>
      <c r="AH1842" s="20">
        <f t="shared" si="5590"/>
        <v>0</v>
      </c>
      <c r="AI1842" s="20"/>
      <c r="AJ1842" s="20">
        <f t="shared" si="5591"/>
        <v>0</v>
      </c>
      <c r="AK1842" s="20"/>
      <c r="AL1842" s="20"/>
      <c r="AM1842" s="20"/>
      <c r="AN1842" s="20">
        <f t="shared" si="5410"/>
        <v>0</v>
      </c>
      <c r="AO1842" s="20">
        <f t="shared" si="5411"/>
        <v>0</v>
      </c>
      <c r="AP1842" s="20">
        <f t="shared" si="5412"/>
        <v>0</v>
      </c>
      <c r="AQ1842" s="20"/>
      <c r="AR1842" s="20"/>
      <c r="AS1842" s="20"/>
      <c r="AT1842" s="20">
        <f t="shared" si="5413"/>
        <v>0</v>
      </c>
      <c r="AU1842" s="20">
        <f t="shared" si="5414"/>
        <v>0</v>
      </c>
      <c r="AV1842" s="20">
        <f t="shared" si="5415"/>
        <v>0</v>
      </c>
      <c r="AW1842" s="20"/>
      <c r="AX1842" s="20"/>
      <c r="AY1842" s="20"/>
      <c r="AZ1842" s="20">
        <f t="shared" si="5560"/>
        <v>0</v>
      </c>
      <c r="BA1842" s="20">
        <f t="shared" si="5561"/>
        <v>0</v>
      </c>
      <c r="BB1842" s="20">
        <f t="shared" si="5562"/>
        <v>0</v>
      </c>
      <c r="BC1842" s="20"/>
      <c r="BD1842" s="20">
        <f t="shared" si="5558"/>
        <v>0</v>
      </c>
      <c r="BE1842" s="20"/>
      <c r="BF1842" s="20"/>
      <c r="BG1842" s="20"/>
      <c r="BH1842" s="20">
        <f t="shared" si="5453"/>
        <v>0</v>
      </c>
      <c r="BI1842" s="20">
        <f t="shared" si="5454"/>
        <v>0</v>
      </c>
      <c r="BJ1842" s="20">
        <f t="shared" si="5455"/>
        <v>0</v>
      </c>
      <c r="BK1842" s="20"/>
      <c r="BL1842" s="20"/>
      <c r="BM1842" s="20">
        <f t="shared" si="5456"/>
        <v>0</v>
      </c>
      <c r="BN1842" s="20">
        <f t="shared" si="5457"/>
        <v>0</v>
      </c>
      <c r="BO1842" s="20"/>
      <c r="BP1842" s="20"/>
      <c r="BQ1842" s="20"/>
      <c r="BR1842" s="20">
        <f t="shared" si="5513"/>
        <v>0</v>
      </c>
      <c r="BS1842" s="20">
        <f t="shared" si="5514"/>
        <v>0</v>
      </c>
      <c r="BT1842" s="20">
        <f t="shared" si="5515"/>
        <v>0</v>
      </c>
      <c r="BU1842" s="20"/>
      <c r="BV1842" s="20">
        <f t="shared" si="5516"/>
        <v>0</v>
      </c>
      <c r="BW1842" s="20"/>
      <c r="BX1842" s="20"/>
      <c r="BY1842" s="20">
        <f t="shared" si="5563"/>
        <v>0</v>
      </c>
      <c r="BZ1842" s="20">
        <f t="shared" si="5564"/>
        <v>0</v>
      </c>
      <c r="CA1842" s="20"/>
      <c r="CB1842" s="20">
        <f t="shared" si="5565"/>
        <v>0</v>
      </c>
      <c r="CC1842" s="20"/>
      <c r="CD1842" s="20">
        <f t="shared" si="5538"/>
        <v>0</v>
      </c>
      <c r="CE1842" s="20"/>
      <c r="CF1842" s="1">
        <v>0</v>
      </c>
    </row>
    <row r="1843" spans="1:84" x14ac:dyDescent="0.25">
      <c r="A1843" s="10" t="s">
        <v>152</v>
      </c>
      <c r="B1843" s="19">
        <v>240</v>
      </c>
      <c r="C1843" s="10" t="s">
        <v>338</v>
      </c>
      <c r="D1843" s="10" t="s">
        <v>341</v>
      </c>
      <c r="E1843" s="25" t="s">
        <v>588</v>
      </c>
      <c r="F1843" s="20">
        <v>3169.3</v>
      </c>
      <c r="G1843" s="20">
        <v>3169.3</v>
      </c>
      <c r="H1843" s="20">
        <v>3169.3</v>
      </c>
      <c r="I1843" s="20">
        <v>395.2</v>
      </c>
      <c r="J1843" s="20">
        <v>395.2</v>
      </c>
      <c r="K1843" s="20">
        <v>395.2</v>
      </c>
      <c r="L1843" s="20">
        <f t="shared" si="5273"/>
        <v>3564.5</v>
      </c>
      <c r="M1843" s="20">
        <f t="shared" si="5274"/>
        <v>3564.5</v>
      </c>
      <c r="N1843" s="20">
        <f t="shared" si="5275"/>
        <v>3564.5</v>
      </c>
      <c r="O1843" s="20"/>
      <c r="P1843" s="20"/>
      <c r="Q1843" s="20"/>
      <c r="R1843" s="20">
        <f t="shared" si="5419"/>
        <v>3564.5</v>
      </c>
      <c r="S1843" s="20">
        <f t="shared" si="5420"/>
        <v>3564.5</v>
      </c>
      <c r="T1843" s="20">
        <f t="shared" si="5421"/>
        <v>3564.5</v>
      </c>
      <c r="U1843" s="20"/>
      <c r="V1843" s="20">
        <f t="shared" si="5349"/>
        <v>3564.5</v>
      </c>
      <c r="W1843" s="20"/>
      <c r="X1843" s="20"/>
      <c r="Y1843" s="20"/>
      <c r="Z1843" s="20">
        <f t="shared" si="5630"/>
        <v>3564.5</v>
      </c>
      <c r="AA1843" s="20">
        <f t="shared" si="5631"/>
        <v>3564.5</v>
      </c>
      <c r="AB1843" s="20">
        <f t="shared" si="5632"/>
        <v>3564.5</v>
      </c>
      <c r="AC1843" s="20"/>
      <c r="AD1843" s="20"/>
      <c r="AE1843" s="20"/>
      <c r="AF1843" s="20">
        <f t="shared" si="5588"/>
        <v>3564.5</v>
      </c>
      <c r="AG1843" s="20">
        <f t="shared" si="5589"/>
        <v>3564.5</v>
      </c>
      <c r="AH1843" s="20">
        <f t="shared" si="5590"/>
        <v>3564.5</v>
      </c>
      <c r="AI1843" s="20"/>
      <c r="AJ1843" s="20">
        <f t="shared" si="5591"/>
        <v>3564.5</v>
      </c>
      <c r="AK1843" s="20"/>
      <c r="AL1843" s="20"/>
      <c r="AM1843" s="20"/>
      <c r="AN1843" s="20">
        <f t="shared" si="5410"/>
        <v>3564.5</v>
      </c>
      <c r="AO1843" s="20">
        <f t="shared" si="5411"/>
        <v>3564.5</v>
      </c>
      <c r="AP1843" s="20">
        <f t="shared" si="5412"/>
        <v>3564.5</v>
      </c>
      <c r="AQ1843" s="20"/>
      <c r="AR1843" s="20"/>
      <c r="AS1843" s="20"/>
      <c r="AT1843" s="20">
        <f t="shared" si="5413"/>
        <v>3564.5</v>
      </c>
      <c r="AU1843" s="20">
        <f t="shared" si="5414"/>
        <v>3564.5</v>
      </c>
      <c r="AV1843" s="20">
        <f t="shared" si="5415"/>
        <v>3564.5</v>
      </c>
      <c r="AW1843" s="20"/>
      <c r="AX1843" s="20"/>
      <c r="AY1843" s="20"/>
      <c r="AZ1843" s="20">
        <f t="shared" si="5560"/>
        <v>3564.5</v>
      </c>
      <c r="BA1843" s="20">
        <f t="shared" si="5561"/>
        <v>3564.5</v>
      </c>
      <c r="BB1843" s="20">
        <f t="shared" si="5562"/>
        <v>3564.5</v>
      </c>
      <c r="BC1843" s="20"/>
      <c r="BD1843" s="20">
        <f t="shared" si="5558"/>
        <v>3564.5</v>
      </c>
      <c r="BE1843" s="20"/>
      <c r="BF1843" s="20"/>
      <c r="BG1843" s="20"/>
      <c r="BH1843" s="20">
        <f t="shared" si="5453"/>
        <v>3564.5</v>
      </c>
      <c r="BI1843" s="20">
        <f t="shared" si="5454"/>
        <v>3564.5</v>
      </c>
      <c r="BJ1843" s="20">
        <f t="shared" si="5455"/>
        <v>3564.5</v>
      </c>
      <c r="BK1843" s="20"/>
      <c r="BL1843" s="20"/>
      <c r="BM1843" s="20">
        <f t="shared" si="5456"/>
        <v>3564.5</v>
      </c>
      <c r="BN1843" s="20">
        <f t="shared" si="5457"/>
        <v>3564.5</v>
      </c>
      <c r="BO1843" s="20">
        <v>-2</v>
      </c>
      <c r="BP1843" s="20"/>
      <c r="BQ1843" s="20"/>
      <c r="BR1843" s="20">
        <f t="shared" si="5513"/>
        <v>3562.5</v>
      </c>
      <c r="BS1843" s="20">
        <f t="shared" si="5514"/>
        <v>3564.5</v>
      </c>
      <c r="BT1843" s="20">
        <f t="shared" si="5515"/>
        <v>3564.5</v>
      </c>
      <c r="BU1843" s="20"/>
      <c r="BV1843" s="20">
        <f t="shared" si="5516"/>
        <v>3562.5</v>
      </c>
      <c r="BW1843" s="20"/>
      <c r="BX1843" s="20"/>
      <c r="BY1843" s="20">
        <f t="shared" si="5563"/>
        <v>3562.5</v>
      </c>
      <c r="BZ1843" s="20">
        <f t="shared" si="5564"/>
        <v>3564.5</v>
      </c>
      <c r="CA1843" s="20"/>
      <c r="CB1843" s="20">
        <f t="shared" si="5565"/>
        <v>3562.5</v>
      </c>
      <c r="CC1843" s="20"/>
      <c r="CD1843" s="20">
        <f t="shared" si="5538"/>
        <v>3562.5</v>
      </c>
      <c r="CE1843" s="20"/>
    </row>
    <row r="1844" spans="1:84" ht="47.25" x14ac:dyDescent="0.25">
      <c r="A1844" s="10" t="s">
        <v>155</v>
      </c>
      <c r="B1844" s="19"/>
      <c r="C1844" s="10"/>
      <c r="D1844" s="10"/>
      <c r="E1844" s="25" t="s">
        <v>998</v>
      </c>
      <c r="F1844" s="20">
        <f>F1845+F1848</f>
        <v>16371.6</v>
      </c>
      <c r="G1844" s="20">
        <f t="shared" ref="G1844:K1844" si="5633">G1845+G1848</f>
        <v>16751.900000000001</v>
      </c>
      <c r="H1844" s="20">
        <f t="shared" si="5633"/>
        <v>17082.2</v>
      </c>
      <c r="I1844" s="20">
        <f t="shared" si="5633"/>
        <v>-14484.300000000001</v>
      </c>
      <c r="J1844" s="20">
        <f t="shared" si="5633"/>
        <v>-14864.6</v>
      </c>
      <c r="K1844" s="20">
        <f t="shared" si="5633"/>
        <v>-15194.900000000001</v>
      </c>
      <c r="L1844" s="20">
        <f t="shared" si="5273"/>
        <v>1887.2999999999993</v>
      </c>
      <c r="M1844" s="20">
        <f t="shared" si="5274"/>
        <v>1887.3000000000011</v>
      </c>
      <c r="N1844" s="20">
        <f t="shared" si="5275"/>
        <v>1887.2999999999993</v>
      </c>
      <c r="O1844" s="20">
        <f t="shared" ref="O1844:Q1844" si="5634">O1845+O1848</f>
        <v>0</v>
      </c>
      <c r="P1844" s="20">
        <f t="shared" si="5634"/>
        <v>0</v>
      </c>
      <c r="Q1844" s="20">
        <f t="shared" si="5634"/>
        <v>0</v>
      </c>
      <c r="R1844" s="20">
        <f t="shared" si="5419"/>
        <v>1887.2999999999993</v>
      </c>
      <c r="S1844" s="20">
        <f t="shared" si="5420"/>
        <v>1887.3000000000011</v>
      </c>
      <c r="T1844" s="20">
        <f t="shared" si="5421"/>
        <v>1887.2999999999993</v>
      </c>
      <c r="U1844" s="20">
        <f t="shared" ref="U1844:CE1844" si="5635">U1845+U1848</f>
        <v>0</v>
      </c>
      <c r="V1844" s="20">
        <f t="shared" si="5349"/>
        <v>1887.2999999999993</v>
      </c>
      <c r="W1844" s="20">
        <f t="shared" ref="W1844:Y1844" si="5636">W1845+W1848</f>
        <v>0</v>
      </c>
      <c r="X1844" s="20">
        <f t="shared" si="5636"/>
        <v>0</v>
      </c>
      <c r="Y1844" s="20">
        <f t="shared" si="5636"/>
        <v>0</v>
      </c>
      <c r="Z1844" s="20">
        <f t="shared" si="5630"/>
        <v>1887.2999999999993</v>
      </c>
      <c r="AA1844" s="20">
        <f t="shared" si="5631"/>
        <v>1887.3000000000011</v>
      </c>
      <c r="AB1844" s="20">
        <f t="shared" si="5632"/>
        <v>1887.2999999999993</v>
      </c>
      <c r="AC1844" s="20">
        <f t="shared" ref="AC1844:AE1844" si="5637">AC1845+AC1848</f>
        <v>0</v>
      </c>
      <c r="AD1844" s="20">
        <f t="shared" si="5637"/>
        <v>0</v>
      </c>
      <c r="AE1844" s="20">
        <f t="shared" si="5637"/>
        <v>0</v>
      </c>
      <c r="AF1844" s="20">
        <f t="shared" si="5588"/>
        <v>1887.2999999999993</v>
      </c>
      <c r="AG1844" s="20">
        <f t="shared" si="5589"/>
        <v>1887.3000000000011</v>
      </c>
      <c r="AH1844" s="20">
        <f t="shared" si="5590"/>
        <v>1887.2999999999993</v>
      </c>
      <c r="AI1844" s="20">
        <f t="shared" ref="AI1844" si="5638">AI1845+AI1848</f>
        <v>0</v>
      </c>
      <c r="AJ1844" s="20">
        <f t="shared" si="5591"/>
        <v>1887.2999999999993</v>
      </c>
      <c r="AK1844" s="20">
        <f t="shared" ref="AK1844:AM1844" si="5639">AK1845+AK1848</f>
        <v>0</v>
      </c>
      <c r="AL1844" s="20">
        <f t="shared" si="5639"/>
        <v>0</v>
      </c>
      <c r="AM1844" s="20">
        <f t="shared" si="5639"/>
        <v>0</v>
      </c>
      <c r="AN1844" s="20">
        <f t="shared" si="5410"/>
        <v>1887.2999999999993</v>
      </c>
      <c r="AO1844" s="20">
        <f t="shared" si="5411"/>
        <v>1887.3000000000011</v>
      </c>
      <c r="AP1844" s="20">
        <f t="shared" si="5412"/>
        <v>1887.2999999999993</v>
      </c>
      <c r="AQ1844" s="20">
        <f t="shared" ref="AQ1844:AS1844" si="5640">AQ1845+AQ1848</f>
        <v>0</v>
      </c>
      <c r="AR1844" s="20">
        <f t="shared" si="5640"/>
        <v>0</v>
      </c>
      <c r="AS1844" s="20">
        <f t="shared" si="5640"/>
        <v>0</v>
      </c>
      <c r="AT1844" s="20">
        <f t="shared" si="5413"/>
        <v>1887.2999999999993</v>
      </c>
      <c r="AU1844" s="20">
        <f t="shared" si="5414"/>
        <v>1887.3000000000011</v>
      </c>
      <c r="AV1844" s="20">
        <f t="shared" si="5415"/>
        <v>1887.2999999999993</v>
      </c>
      <c r="AW1844" s="20">
        <f t="shared" ref="AW1844:AY1844" si="5641">AW1845+AW1848</f>
        <v>0</v>
      </c>
      <c r="AX1844" s="20">
        <f t="shared" si="5641"/>
        <v>0</v>
      </c>
      <c r="AY1844" s="20">
        <f t="shared" si="5641"/>
        <v>0</v>
      </c>
      <c r="AZ1844" s="20">
        <f t="shared" si="5560"/>
        <v>1887.2999999999993</v>
      </c>
      <c r="BA1844" s="20">
        <f t="shared" si="5561"/>
        <v>1887.3000000000011</v>
      </c>
      <c r="BB1844" s="20">
        <f t="shared" si="5562"/>
        <v>1887.2999999999993</v>
      </c>
      <c r="BC1844" s="20">
        <f t="shared" ref="BC1844" si="5642">BC1845+BC1848</f>
        <v>0</v>
      </c>
      <c r="BD1844" s="20">
        <f t="shared" si="5558"/>
        <v>1887.2999999999993</v>
      </c>
      <c r="BE1844" s="20">
        <f t="shared" ref="BE1844:BG1844" si="5643">BE1845+BE1848</f>
        <v>0</v>
      </c>
      <c r="BF1844" s="20">
        <f t="shared" si="5643"/>
        <v>0</v>
      </c>
      <c r="BG1844" s="20">
        <f t="shared" si="5643"/>
        <v>0</v>
      </c>
      <c r="BH1844" s="20">
        <f t="shared" si="5453"/>
        <v>1887.2999999999993</v>
      </c>
      <c r="BI1844" s="20">
        <f t="shared" si="5454"/>
        <v>1887.3000000000011</v>
      </c>
      <c r="BJ1844" s="20">
        <f t="shared" si="5455"/>
        <v>1887.2999999999993</v>
      </c>
      <c r="BK1844" s="20">
        <f t="shared" ref="BK1844:BL1844" si="5644">BK1845+BK1848</f>
        <v>0</v>
      </c>
      <c r="BL1844" s="20">
        <f t="shared" si="5644"/>
        <v>0</v>
      </c>
      <c r="BM1844" s="20">
        <f t="shared" si="5456"/>
        <v>1887.2999999999993</v>
      </c>
      <c r="BN1844" s="20">
        <f t="shared" si="5457"/>
        <v>1887.3000000000011</v>
      </c>
      <c r="BO1844" s="20">
        <f t="shared" ref="BO1844:BQ1844" si="5645">BO1845+BO1848</f>
        <v>0</v>
      </c>
      <c r="BP1844" s="20">
        <f t="shared" si="5645"/>
        <v>0</v>
      </c>
      <c r="BQ1844" s="20">
        <f t="shared" si="5645"/>
        <v>0</v>
      </c>
      <c r="BR1844" s="20">
        <f t="shared" si="5513"/>
        <v>1887.2999999999993</v>
      </c>
      <c r="BS1844" s="20">
        <f t="shared" si="5514"/>
        <v>1887.3000000000011</v>
      </c>
      <c r="BT1844" s="20">
        <f t="shared" si="5515"/>
        <v>1887.2999999999993</v>
      </c>
      <c r="BU1844" s="20">
        <f t="shared" ref="BU1844" si="5646">BU1845+BU1848</f>
        <v>0</v>
      </c>
      <c r="BV1844" s="20">
        <f t="shared" si="5516"/>
        <v>1887.2999999999993</v>
      </c>
      <c r="BW1844" s="20">
        <f t="shared" ref="BW1844:BX1844" si="5647">BW1845+BW1848</f>
        <v>0</v>
      </c>
      <c r="BX1844" s="20">
        <f t="shared" si="5647"/>
        <v>0</v>
      </c>
      <c r="BY1844" s="20">
        <f t="shared" si="5563"/>
        <v>1887.2999999999993</v>
      </c>
      <c r="BZ1844" s="20">
        <f t="shared" si="5564"/>
        <v>1887.3000000000011</v>
      </c>
      <c r="CA1844" s="20">
        <f t="shared" ref="CA1844" si="5648">CA1845+CA1848</f>
        <v>0</v>
      </c>
      <c r="CB1844" s="20">
        <f t="shared" si="5565"/>
        <v>1887.2999999999993</v>
      </c>
      <c r="CC1844" s="20">
        <f t="shared" ref="CC1844" si="5649">CC1845+CC1848</f>
        <v>0</v>
      </c>
      <c r="CD1844" s="20">
        <f t="shared" si="5538"/>
        <v>1887.2999999999993</v>
      </c>
      <c r="CE1844" s="20">
        <f t="shared" si="5635"/>
        <v>0</v>
      </c>
    </row>
    <row r="1845" spans="1:84" ht="94.5" hidden="1" x14ac:dyDescent="0.25">
      <c r="A1845" s="10" t="s">
        <v>155</v>
      </c>
      <c r="B1845" s="19">
        <v>100</v>
      </c>
      <c r="C1845" s="10"/>
      <c r="D1845" s="10"/>
      <c r="E1845" s="25" t="s">
        <v>599</v>
      </c>
      <c r="F1845" s="20">
        <f>F1846</f>
        <v>196.2</v>
      </c>
      <c r="G1845" s="20">
        <f t="shared" ref="G1845:CE1846" si="5650">G1846</f>
        <v>196.2</v>
      </c>
      <c r="H1845" s="20">
        <f t="shared" si="5650"/>
        <v>196.2</v>
      </c>
      <c r="I1845" s="20">
        <f t="shared" si="5650"/>
        <v>-196.2</v>
      </c>
      <c r="J1845" s="20">
        <f t="shared" si="5650"/>
        <v>-196.2</v>
      </c>
      <c r="K1845" s="20">
        <f t="shared" si="5650"/>
        <v>-196.2</v>
      </c>
      <c r="L1845" s="20">
        <f t="shared" si="5273"/>
        <v>0</v>
      </c>
      <c r="M1845" s="20">
        <f t="shared" si="5274"/>
        <v>0</v>
      </c>
      <c r="N1845" s="20">
        <f t="shared" si="5275"/>
        <v>0</v>
      </c>
      <c r="O1845" s="20">
        <f t="shared" si="5650"/>
        <v>0</v>
      </c>
      <c r="P1845" s="20">
        <f t="shared" si="5650"/>
        <v>0</v>
      </c>
      <c r="Q1845" s="20">
        <f t="shared" si="5650"/>
        <v>0</v>
      </c>
      <c r="R1845" s="20">
        <f t="shared" si="5419"/>
        <v>0</v>
      </c>
      <c r="S1845" s="20">
        <f t="shared" si="5420"/>
        <v>0</v>
      </c>
      <c r="T1845" s="20">
        <f t="shared" si="5421"/>
        <v>0</v>
      </c>
      <c r="U1845" s="20">
        <f t="shared" si="5650"/>
        <v>0</v>
      </c>
      <c r="V1845" s="20">
        <f t="shared" si="5349"/>
        <v>0</v>
      </c>
      <c r="W1845" s="20">
        <f t="shared" si="5650"/>
        <v>0</v>
      </c>
      <c r="X1845" s="20">
        <f t="shared" si="5650"/>
        <v>0</v>
      </c>
      <c r="Y1845" s="20">
        <f t="shared" si="5650"/>
        <v>0</v>
      </c>
      <c r="Z1845" s="20">
        <f t="shared" si="5630"/>
        <v>0</v>
      </c>
      <c r="AA1845" s="20">
        <f t="shared" si="5631"/>
        <v>0</v>
      </c>
      <c r="AB1845" s="20">
        <f t="shared" si="5632"/>
        <v>0</v>
      </c>
      <c r="AC1845" s="20">
        <f t="shared" si="5650"/>
        <v>0</v>
      </c>
      <c r="AD1845" s="20">
        <f t="shared" si="5650"/>
        <v>0</v>
      </c>
      <c r="AE1845" s="20">
        <f t="shared" si="5650"/>
        <v>0</v>
      </c>
      <c r="AF1845" s="20">
        <f t="shared" si="5588"/>
        <v>0</v>
      </c>
      <c r="AG1845" s="20">
        <f t="shared" si="5589"/>
        <v>0</v>
      </c>
      <c r="AH1845" s="20">
        <f t="shared" si="5590"/>
        <v>0</v>
      </c>
      <c r="AI1845" s="20">
        <f t="shared" si="5650"/>
        <v>0</v>
      </c>
      <c r="AJ1845" s="20">
        <f t="shared" si="5591"/>
        <v>0</v>
      </c>
      <c r="AK1845" s="20">
        <f t="shared" si="5650"/>
        <v>0</v>
      </c>
      <c r="AL1845" s="20">
        <f t="shared" si="5650"/>
        <v>0</v>
      </c>
      <c r="AM1845" s="20">
        <f t="shared" si="5650"/>
        <v>0</v>
      </c>
      <c r="AN1845" s="20">
        <f t="shared" si="5410"/>
        <v>0</v>
      </c>
      <c r="AO1845" s="20">
        <f t="shared" si="5411"/>
        <v>0</v>
      </c>
      <c r="AP1845" s="20">
        <f t="shared" si="5412"/>
        <v>0</v>
      </c>
      <c r="AQ1845" s="20">
        <f t="shared" si="5650"/>
        <v>0</v>
      </c>
      <c r="AR1845" s="20">
        <f t="shared" si="5650"/>
        <v>0</v>
      </c>
      <c r="AS1845" s="20">
        <f t="shared" si="5650"/>
        <v>0</v>
      </c>
      <c r="AT1845" s="20">
        <f t="shared" si="5413"/>
        <v>0</v>
      </c>
      <c r="AU1845" s="20">
        <f t="shared" si="5414"/>
        <v>0</v>
      </c>
      <c r="AV1845" s="20">
        <f t="shared" si="5415"/>
        <v>0</v>
      </c>
      <c r="AW1845" s="20">
        <f t="shared" si="5650"/>
        <v>0</v>
      </c>
      <c r="AX1845" s="20">
        <f t="shared" si="5650"/>
        <v>0</v>
      </c>
      <c r="AY1845" s="20">
        <f t="shared" si="5650"/>
        <v>0</v>
      </c>
      <c r="AZ1845" s="20">
        <f t="shared" si="5560"/>
        <v>0</v>
      </c>
      <c r="BA1845" s="20">
        <f t="shared" si="5561"/>
        <v>0</v>
      </c>
      <c r="BB1845" s="20">
        <f t="shared" si="5562"/>
        <v>0</v>
      </c>
      <c r="BC1845" s="20">
        <f t="shared" si="5650"/>
        <v>0</v>
      </c>
      <c r="BD1845" s="20">
        <f t="shared" si="5558"/>
        <v>0</v>
      </c>
      <c r="BE1845" s="20">
        <f t="shared" si="5650"/>
        <v>0</v>
      </c>
      <c r="BF1845" s="20">
        <f t="shared" si="5650"/>
        <v>0</v>
      </c>
      <c r="BG1845" s="20">
        <f t="shared" si="5650"/>
        <v>0</v>
      </c>
      <c r="BH1845" s="20">
        <f t="shared" si="5453"/>
        <v>0</v>
      </c>
      <c r="BI1845" s="20">
        <f t="shared" si="5454"/>
        <v>0</v>
      </c>
      <c r="BJ1845" s="20">
        <f t="shared" si="5455"/>
        <v>0</v>
      </c>
      <c r="BK1845" s="20">
        <f t="shared" si="5650"/>
        <v>0</v>
      </c>
      <c r="BL1845" s="20">
        <f t="shared" si="5650"/>
        <v>0</v>
      </c>
      <c r="BM1845" s="20">
        <f t="shared" si="5456"/>
        <v>0</v>
      </c>
      <c r="BN1845" s="20">
        <f t="shared" si="5457"/>
        <v>0</v>
      </c>
      <c r="BO1845" s="20">
        <f t="shared" si="5650"/>
        <v>0</v>
      </c>
      <c r="BP1845" s="20">
        <f t="shared" si="5650"/>
        <v>0</v>
      </c>
      <c r="BQ1845" s="20">
        <f t="shared" si="5650"/>
        <v>0</v>
      </c>
      <c r="BR1845" s="20">
        <f t="shared" si="5513"/>
        <v>0</v>
      </c>
      <c r="BS1845" s="20">
        <f t="shared" si="5514"/>
        <v>0</v>
      </c>
      <c r="BT1845" s="20">
        <f t="shared" si="5515"/>
        <v>0</v>
      </c>
      <c r="BU1845" s="20">
        <f t="shared" si="5650"/>
        <v>0</v>
      </c>
      <c r="BV1845" s="20">
        <f t="shared" si="5516"/>
        <v>0</v>
      </c>
      <c r="BW1845" s="20">
        <f t="shared" si="5650"/>
        <v>0</v>
      </c>
      <c r="BX1845" s="20">
        <f t="shared" si="5650"/>
        <v>0</v>
      </c>
      <c r="BY1845" s="20">
        <f t="shared" si="5563"/>
        <v>0</v>
      </c>
      <c r="BZ1845" s="20">
        <f t="shared" si="5564"/>
        <v>0</v>
      </c>
      <c r="CA1845" s="20">
        <f t="shared" si="5650"/>
        <v>0</v>
      </c>
      <c r="CB1845" s="20">
        <f t="shared" si="5565"/>
        <v>0</v>
      </c>
      <c r="CC1845" s="20">
        <f t="shared" si="5650"/>
        <v>0</v>
      </c>
      <c r="CD1845" s="20">
        <f t="shared" si="5538"/>
        <v>0</v>
      </c>
      <c r="CE1845" s="20">
        <f t="shared" si="5650"/>
        <v>0</v>
      </c>
      <c r="CF1845" s="1">
        <v>0</v>
      </c>
    </row>
    <row r="1846" spans="1:84" ht="31.5" hidden="1" x14ac:dyDescent="0.25">
      <c r="A1846" s="10" t="s">
        <v>155</v>
      </c>
      <c r="B1846" s="19">
        <v>110</v>
      </c>
      <c r="C1846" s="10"/>
      <c r="D1846" s="10"/>
      <c r="E1846" s="25" t="s">
        <v>600</v>
      </c>
      <c r="F1846" s="20">
        <f>F1847</f>
        <v>196.2</v>
      </c>
      <c r="G1846" s="20">
        <f t="shared" si="5650"/>
        <v>196.2</v>
      </c>
      <c r="H1846" s="20">
        <f t="shared" si="5650"/>
        <v>196.2</v>
      </c>
      <c r="I1846" s="20">
        <f t="shared" si="5650"/>
        <v>-196.2</v>
      </c>
      <c r="J1846" s="20">
        <f t="shared" si="5650"/>
        <v>-196.2</v>
      </c>
      <c r="K1846" s="20">
        <f t="shared" si="5650"/>
        <v>-196.2</v>
      </c>
      <c r="L1846" s="20">
        <f t="shared" si="5273"/>
        <v>0</v>
      </c>
      <c r="M1846" s="20">
        <f t="shared" si="5274"/>
        <v>0</v>
      </c>
      <c r="N1846" s="20">
        <f t="shared" si="5275"/>
        <v>0</v>
      </c>
      <c r="O1846" s="20">
        <f t="shared" si="5650"/>
        <v>0</v>
      </c>
      <c r="P1846" s="20">
        <f t="shared" si="5650"/>
        <v>0</v>
      </c>
      <c r="Q1846" s="20">
        <f t="shared" si="5650"/>
        <v>0</v>
      </c>
      <c r="R1846" s="20">
        <f t="shared" si="5419"/>
        <v>0</v>
      </c>
      <c r="S1846" s="20">
        <f t="shared" si="5420"/>
        <v>0</v>
      </c>
      <c r="T1846" s="20">
        <f t="shared" si="5421"/>
        <v>0</v>
      </c>
      <c r="U1846" s="20">
        <f t="shared" si="5650"/>
        <v>0</v>
      </c>
      <c r="V1846" s="20">
        <f t="shared" ref="V1846:V1915" si="5651">R1846+U1846</f>
        <v>0</v>
      </c>
      <c r="W1846" s="20">
        <f t="shared" si="5650"/>
        <v>0</v>
      </c>
      <c r="X1846" s="20">
        <f t="shared" si="5650"/>
        <v>0</v>
      </c>
      <c r="Y1846" s="20">
        <f t="shared" si="5650"/>
        <v>0</v>
      </c>
      <c r="Z1846" s="20">
        <f t="shared" si="5630"/>
        <v>0</v>
      </c>
      <c r="AA1846" s="20">
        <f t="shared" si="5631"/>
        <v>0</v>
      </c>
      <c r="AB1846" s="20">
        <f t="shared" si="5632"/>
        <v>0</v>
      </c>
      <c r="AC1846" s="20">
        <f t="shared" si="5650"/>
        <v>0</v>
      </c>
      <c r="AD1846" s="20">
        <f t="shared" si="5650"/>
        <v>0</v>
      </c>
      <c r="AE1846" s="20">
        <f t="shared" si="5650"/>
        <v>0</v>
      </c>
      <c r="AF1846" s="20">
        <f t="shared" si="5588"/>
        <v>0</v>
      </c>
      <c r="AG1846" s="20">
        <f t="shared" si="5589"/>
        <v>0</v>
      </c>
      <c r="AH1846" s="20">
        <f t="shared" si="5590"/>
        <v>0</v>
      </c>
      <c r="AI1846" s="20">
        <f t="shared" si="5650"/>
        <v>0</v>
      </c>
      <c r="AJ1846" s="20">
        <f t="shared" si="5591"/>
        <v>0</v>
      </c>
      <c r="AK1846" s="20">
        <f t="shared" si="5650"/>
        <v>0</v>
      </c>
      <c r="AL1846" s="20">
        <f t="shared" si="5650"/>
        <v>0</v>
      </c>
      <c r="AM1846" s="20">
        <f t="shared" si="5650"/>
        <v>0</v>
      </c>
      <c r="AN1846" s="20">
        <f t="shared" si="5410"/>
        <v>0</v>
      </c>
      <c r="AO1846" s="20">
        <f t="shared" si="5411"/>
        <v>0</v>
      </c>
      <c r="AP1846" s="20">
        <f t="shared" si="5412"/>
        <v>0</v>
      </c>
      <c r="AQ1846" s="20">
        <f t="shared" si="5650"/>
        <v>0</v>
      </c>
      <c r="AR1846" s="20">
        <f t="shared" si="5650"/>
        <v>0</v>
      </c>
      <c r="AS1846" s="20">
        <f t="shared" si="5650"/>
        <v>0</v>
      </c>
      <c r="AT1846" s="20">
        <f t="shared" si="5413"/>
        <v>0</v>
      </c>
      <c r="AU1846" s="20">
        <f t="shared" si="5414"/>
        <v>0</v>
      </c>
      <c r="AV1846" s="20">
        <f t="shared" si="5415"/>
        <v>0</v>
      </c>
      <c r="AW1846" s="20">
        <f t="shared" si="5650"/>
        <v>0</v>
      </c>
      <c r="AX1846" s="20">
        <f t="shared" si="5650"/>
        <v>0</v>
      </c>
      <c r="AY1846" s="20">
        <f t="shared" si="5650"/>
        <v>0</v>
      </c>
      <c r="AZ1846" s="20">
        <f t="shared" si="5560"/>
        <v>0</v>
      </c>
      <c r="BA1846" s="20">
        <f t="shared" si="5561"/>
        <v>0</v>
      </c>
      <c r="BB1846" s="20">
        <f t="shared" si="5562"/>
        <v>0</v>
      </c>
      <c r="BC1846" s="20">
        <f t="shared" si="5650"/>
        <v>0</v>
      </c>
      <c r="BD1846" s="20">
        <f t="shared" si="5558"/>
        <v>0</v>
      </c>
      <c r="BE1846" s="20">
        <f t="shared" si="5650"/>
        <v>0</v>
      </c>
      <c r="BF1846" s="20">
        <f t="shared" si="5650"/>
        <v>0</v>
      </c>
      <c r="BG1846" s="20">
        <f t="shared" si="5650"/>
        <v>0</v>
      </c>
      <c r="BH1846" s="20">
        <f t="shared" si="5453"/>
        <v>0</v>
      </c>
      <c r="BI1846" s="20">
        <f t="shared" si="5454"/>
        <v>0</v>
      </c>
      <c r="BJ1846" s="20">
        <f t="shared" si="5455"/>
        <v>0</v>
      </c>
      <c r="BK1846" s="20">
        <f t="shared" si="5650"/>
        <v>0</v>
      </c>
      <c r="BL1846" s="20">
        <f t="shared" si="5650"/>
        <v>0</v>
      </c>
      <c r="BM1846" s="20">
        <f t="shared" si="5456"/>
        <v>0</v>
      </c>
      <c r="BN1846" s="20">
        <f t="shared" si="5457"/>
        <v>0</v>
      </c>
      <c r="BO1846" s="20">
        <f t="shared" si="5650"/>
        <v>0</v>
      </c>
      <c r="BP1846" s="20">
        <f t="shared" si="5650"/>
        <v>0</v>
      </c>
      <c r="BQ1846" s="20">
        <f t="shared" si="5650"/>
        <v>0</v>
      </c>
      <c r="BR1846" s="20">
        <f t="shared" si="5513"/>
        <v>0</v>
      </c>
      <c r="BS1846" s="20">
        <f t="shared" si="5514"/>
        <v>0</v>
      </c>
      <c r="BT1846" s="20">
        <f t="shared" si="5515"/>
        <v>0</v>
      </c>
      <c r="BU1846" s="20">
        <f t="shared" si="5650"/>
        <v>0</v>
      </c>
      <c r="BV1846" s="20">
        <f t="shared" si="5516"/>
        <v>0</v>
      </c>
      <c r="BW1846" s="20">
        <f t="shared" si="5650"/>
        <v>0</v>
      </c>
      <c r="BX1846" s="20">
        <f t="shared" si="5650"/>
        <v>0</v>
      </c>
      <c r="BY1846" s="20">
        <f t="shared" si="5563"/>
        <v>0</v>
      </c>
      <c r="BZ1846" s="20">
        <f t="shared" si="5564"/>
        <v>0</v>
      </c>
      <c r="CA1846" s="20">
        <f t="shared" si="5650"/>
        <v>0</v>
      </c>
      <c r="CB1846" s="20">
        <f t="shared" si="5565"/>
        <v>0</v>
      </c>
      <c r="CC1846" s="20">
        <f t="shared" si="5650"/>
        <v>0</v>
      </c>
      <c r="CD1846" s="20">
        <f t="shared" si="5538"/>
        <v>0</v>
      </c>
      <c r="CE1846" s="20">
        <f t="shared" si="5650"/>
        <v>0</v>
      </c>
      <c r="CF1846" s="1">
        <v>0</v>
      </c>
    </row>
    <row r="1847" spans="1:84" hidden="1" x14ac:dyDescent="0.25">
      <c r="A1847" s="10" t="s">
        <v>155</v>
      </c>
      <c r="B1847" s="19">
        <v>110</v>
      </c>
      <c r="C1847" s="10" t="s">
        <v>346</v>
      </c>
      <c r="D1847" s="10" t="s">
        <v>334</v>
      </c>
      <c r="E1847" s="25" t="s">
        <v>592</v>
      </c>
      <c r="F1847" s="20">
        <v>196.2</v>
      </c>
      <c r="G1847" s="20">
        <v>196.2</v>
      </c>
      <c r="H1847" s="20">
        <v>196.2</v>
      </c>
      <c r="I1847" s="20">
        <v>-196.2</v>
      </c>
      <c r="J1847" s="20">
        <v>-196.2</v>
      </c>
      <c r="K1847" s="20">
        <v>-196.2</v>
      </c>
      <c r="L1847" s="20">
        <f t="shared" si="5273"/>
        <v>0</v>
      </c>
      <c r="M1847" s="20">
        <f t="shared" si="5274"/>
        <v>0</v>
      </c>
      <c r="N1847" s="20">
        <f t="shared" si="5275"/>
        <v>0</v>
      </c>
      <c r="O1847" s="20"/>
      <c r="P1847" s="20"/>
      <c r="Q1847" s="20"/>
      <c r="R1847" s="20">
        <f t="shared" si="5419"/>
        <v>0</v>
      </c>
      <c r="S1847" s="20">
        <f t="shared" si="5420"/>
        <v>0</v>
      </c>
      <c r="T1847" s="20">
        <f t="shared" si="5421"/>
        <v>0</v>
      </c>
      <c r="U1847" s="20"/>
      <c r="V1847" s="20">
        <f t="shared" si="5651"/>
        <v>0</v>
      </c>
      <c r="W1847" s="20"/>
      <c r="X1847" s="20"/>
      <c r="Y1847" s="20"/>
      <c r="Z1847" s="20">
        <f t="shared" si="5630"/>
        <v>0</v>
      </c>
      <c r="AA1847" s="20">
        <f t="shared" si="5631"/>
        <v>0</v>
      </c>
      <c r="AB1847" s="20">
        <f t="shared" si="5632"/>
        <v>0</v>
      </c>
      <c r="AC1847" s="20"/>
      <c r="AD1847" s="20"/>
      <c r="AE1847" s="20"/>
      <c r="AF1847" s="20">
        <f t="shared" si="5588"/>
        <v>0</v>
      </c>
      <c r="AG1847" s="20">
        <f t="shared" si="5589"/>
        <v>0</v>
      </c>
      <c r="AH1847" s="20">
        <f t="shared" si="5590"/>
        <v>0</v>
      </c>
      <c r="AI1847" s="20"/>
      <c r="AJ1847" s="20">
        <f t="shared" si="5591"/>
        <v>0</v>
      </c>
      <c r="AK1847" s="20"/>
      <c r="AL1847" s="20"/>
      <c r="AM1847" s="20"/>
      <c r="AN1847" s="20">
        <f t="shared" ref="AN1847:AN1914" si="5652">AJ1847+AK1847</f>
        <v>0</v>
      </c>
      <c r="AO1847" s="20">
        <f t="shared" ref="AO1847:AO1914" si="5653">AG1847+AL1847</f>
        <v>0</v>
      </c>
      <c r="AP1847" s="20">
        <f t="shared" ref="AP1847:AP1914" si="5654">AH1847+AM1847</f>
        <v>0</v>
      </c>
      <c r="AQ1847" s="20"/>
      <c r="AR1847" s="20"/>
      <c r="AS1847" s="20"/>
      <c r="AT1847" s="20">
        <f t="shared" ref="AT1847:AT1914" si="5655">AN1847+AQ1847</f>
        <v>0</v>
      </c>
      <c r="AU1847" s="20">
        <f t="shared" ref="AU1847:AU1914" si="5656">AO1847+AR1847</f>
        <v>0</v>
      </c>
      <c r="AV1847" s="20">
        <f t="shared" ref="AV1847:AV1914" si="5657">AP1847+AS1847</f>
        <v>0</v>
      </c>
      <c r="AW1847" s="20"/>
      <c r="AX1847" s="20"/>
      <c r="AY1847" s="20"/>
      <c r="AZ1847" s="20">
        <f t="shared" si="5560"/>
        <v>0</v>
      </c>
      <c r="BA1847" s="20">
        <f t="shared" si="5561"/>
        <v>0</v>
      </c>
      <c r="BB1847" s="20">
        <f t="shared" si="5562"/>
        <v>0</v>
      </c>
      <c r="BC1847" s="20"/>
      <c r="BD1847" s="20">
        <f t="shared" si="5558"/>
        <v>0</v>
      </c>
      <c r="BE1847" s="20"/>
      <c r="BF1847" s="20"/>
      <c r="BG1847" s="20"/>
      <c r="BH1847" s="20">
        <f t="shared" si="5453"/>
        <v>0</v>
      </c>
      <c r="BI1847" s="20">
        <f t="shared" si="5454"/>
        <v>0</v>
      </c>
      <c r="BJ1847" s="20">
        <f t="shared" si="5455"/>
        <v>0</v>
      </c>
      <c r="BK1847" s="20"/>
      <c r="BL1847" s="20"/>
      <c r="BM1847" s="20">
        <f t="shared" si="5456"/>
        <v>0</v>
      </c>
      <c r="BN1847" s="20">
        <f t="shared" si="5457"/>
        <v>0</v>
      </c>
      <c r="BO1847" s="20"/>
      <c r="BP1847" s="20"/>
      <c r="BQ1847" s="20"/>
      <c r="BR1847" s="20">
        <f t="shared" si="5513"/>
        <v>0</v>
      </c>
      <c r="BS1847" s="20">
        <f t="shared" si="5514"/>
        <v>0</v>
      </c>
      <c r="BT1847" s="20">
        <f t="shared" si="5515"/>
        <v>0</v>
      </c>
      <c r="BU1847" s="20"/>
      <c r="BV1847" s="20">
        <f t="shared" si="5516"/>
        <v>0</v>
      </c>
      <c r="BW1847" s="20"/>
      <c r="BX1847" s="20"/>
      <c r="BY1847" s="20">
        <f t="shared" si="5563"/>
        <v>0</v>
      </c>
      <c r="BZ1847" s="20">
        <f t="shared" si="5564"/>
        <v>0</v>
      </c>
      <c r="CA1847" s="20"/>
      <c r="CB1847" s="20">
        <f t="shared" si="5565"/>
        <v>0</v>
      </c>
      <c r="CC1847" s="20"/>
      <c r="CD1847" s="20">
        <f t="shared" si="5538"/>
        <v>0</v>
      </c>
      <c r="CE1847" s="20"/>
      <c r="CF1847" s="1">
        <v>0</v>
      </c>
    </row>
    <row r="1848" spans="1:84" ht="47.25" x14ac:dyDescent="0.25">
      <c r="A1848" s="10" t="s">
        <v>155</v>
      </c>
      <c r="B1848" s="19">
        <v>600</v>
      </c>
      <c r="C1848" s="10"/>
      <c r="D1848" s="10"/>
      <c r="E1848" s="25" t="s">
        <v>614</v>
      </c>
      <c r="F1848" s="20">
        <f>F1849+F1851</f>
        <v>16175.4</v>
      </c>
      <c r="G1848" s="20">
        <f t="shared" ref="G1848:K1848" si="5658">G1849+G1851</f>
        <v>16555.7</v>
      </c>
      <c r="H1848" s="20">
        <f t="shared" si="5658"/>
        <v>16886</v>
      </c>
      <c r="I1848" s="20">
        <f t="shared" si="5658"/>
        <v>-14288.1</v>
      </c>
      <c r="J1848" s="20">
        <f t="shared" si="5658"/>
        <v>-14668.4</v>
      </c>
      <c r="K1848" s="20">
        <f t="shared" si="5658"/>
        <v>-14998.7</v>
      </c>
      <c r="L1848" s="20">
        <f t="shared" si="5273"/>
        <v>1887.2999999999993</v>
      </c>
      <c r="M1848" s="20">
        <f t="shared" si="5274"/>
        <v>1887.3000000000011</v>
      </c>
      <c r="N1848" s="20">
        <f t="shared" si="5275"/>
        <v>1887.2999999999993</v>
      </c>
      <c r="O1848" s="20">
        <f t="shared" ref="O1848:Q1848" si="5659">O1849+O1851</f>
        <v>0</v>
      </c>
      <c r="P1848" s="20">
        <f t="shared" si="5659"/>
        <v>0</v>
      </c>
      <c r="Q1848" s="20">
        <f t="shared" si="5659"/>
        <v>0</v>
      </c>
      <c r="R1848" s="20">
        <f t="shared" si="5419"/>
        <v>1887.2999999999993</v>
      </c>
      <c r="S1848" s="20">
        <f t="shared" si="5420"/>
        <v>1887.3000000000011</v>
      </c>
      <c r="T1848" s="20">
        <f t="shared" si="5421"/>
        <v>1887.2999999999993</v>
      </c>
      <c r="U1848" s="20">
        <f t="shared" ref="U1848:CE1848" si="5660">U1849+U1851</f>
        <v>0</v>
      </c>
      <c r="V1848" s="20">
        <f t="shared" si="5651"/>
        <v>1887.2999999999993</v>
      </c>
      <c r="W1848" s="20">
        <f t="shared" ref="W1848:Y1848" si="5661">W1849+W1851</f>
        <v>0</v>
      </c>
      <c r="X1848" s="20">
        <f t="shared" si="5661"/>
        <v>0</v>
      </c>
      <c r="Y1848" s="20">
        <f t="shared" si="5661"/>
        <v>0</v>
      </c>
      <c r="Z1848" s="20">
        <f t="shared" si="5630"/>
        <v>1887.2999999999993</v>
      </c>
      <c r="AA1848" s="20">
        <f t="shared" si="5631"/>
        <v>1887.3000000000011</v>
      </c>
      <c r="AB1848" s="20">
        <f t="shared" si="5632"/>
        <v>1887.2999999999993</v>
      </c>
      <c r="AC1848" s="20">
        <f t="shared" ref="AC1848:AE1848" si="5662">AC1849+AC1851</f>
        <v>0</v>
      </c>
      <c r="AD1848" s="20">
        <f t="shared" si="5662"/>
        <v>0</v>
      </c>
      <c r="AE1848" s="20">
        <f t="shared" si="5662"/>
        <v>0</v>
      </c>
      <c r="AF1848" s="20">
        <f t="shared" si="5588"/>
        <v>1887.2999999999993</v>
      </c>
      <c r="AG1848" s="20">
        <f t="shared" si="5589"/>
        <v>1887.3000000000011</v>
      </c>
      <c r="AH1848" s="20">
        <f t="shared" si="5590"/>
        <v>1887.2999999999993</v>
      </c>
      <c r="AI1848" s="20">
        <f t="shared" ref="AI1848" si="5663">AI1849+AI1851</f>
        <v>0</v>
      </c>
      <c r="AJ1848" s="20">
        <f t="shared" si="5591"/>
        <v>1887.2999999999993</v>
      </c>
      <c r="AK1848" s="20">
        <f t="shared" ref="AK1848:AM1848" si="5664">AK1849+AK1851</f>
        <v>0</v>
      </c>
      <c r="AL1848" s="20">
        <f t="shared" si="5664"/>
        <v>0</v>
      </c>
      <c r="AM1848" s="20">
        <f t="shared" si="5664"/>
        <v>0</v>
      </c>
      <c r="AN1848" s="20">
        <f t="shared" si="5652"/>
        <v>1887.2999999999993</v>
      </c>
      <c r="AO1848" s="20">
        <f t="shared" si="5653"/>
        <v>1887.3000000000011</v>
      </c>
      <c r="AP1848" s="20">
        <f t="shared" si="5654"/>
        <v>1887.2999999999993</v>
      </c>
      <c r="AQ1848" s="20">
        <f t="shared" ref="AQ1848:AS1848" si="5665">AQ1849+AQ1851</f>
        <v>0</v>
      </c>
      <c r="AR1848" s="20">
        <f t="shared" si="5665"/>
        <v>0</v>
      </c>
      <c r="AS1848" s="20">
        <f t="shared" si="5665"/>
        <v>0</v>
      </c>
      <c r="AT1848" s="20">
        <f t="shared" si="5655"/>
        <v>1887.2999999999993</v>
      </c>
      <c r="AU1848" s="20">
        <f t="shared" si="5656"/>
        <v>1887.3000000000011</v>
      </c>
      <c r="AV1848" s="20">
        <f t="shared" si="5657"/>
        <v>1887.2999999999993</v>
      </c>
      <c r="AW1848" s="20">
        <f t="shared" ref="AW1848:AY1848" si="5666">AW1849+AW1851</f>
        <v>0</v>
      </c>
      <c r="AX1848" s="20">
        <f t="shared" si="5666"/>
        <v>0</v>
      </c>
      <c r="AY1848" s="20">
        <f t="shared" si="5666"/>
        <v>0</v>
      </c>
      <c r="AZ1848" s="20">
        <f t="shared" si="5560"/>
        <v>1887.2999999999993</v>
      </c>
      <c r="BA1848" s="20">
        <f t="shared" si="5561"/>
        <v>1887.3000000000011</v>
      </c>
      <c r="BB1848" s="20">
        <f t="shared" si="5562"/>
        <v>1887.2999999999993</v>
      </c>
      <c r="BC1848" s="20">
        <f t="shared" ref="BC1848" si="5667">BC1849+BC1851</f>
        <v>0</v>
      </c>
      <c r="BD1848" s="20">
        <f t="shared" si="5558"/>
        <v>1887.2999999999993</v>
      </c>
      <c r="BE1848" s="20">
        <f t="shared" ref="BE1848:BG1848" si="5668">BE1849+BE1851</f>
        <v>0</v>
      </c>
      <c r="BF1848" s="20">
        <f t="shared" si="5668"/>
        <v>0</v>
      </c>
      <c r="BG1848" s="20">
        <f t="shared" si="5668"/>
        <v>0</v>
      </c>
      <c r="BH1848" s="20">
        <f t="shared" si="5453"/>
        <v>1887.2999999999993</v>
      </c>
      <c r="BI1848" s="20">
        <f t="shared" si="5454"/>
        <v>1887.3000000000011</v>
      </c>
      <c r="BJ1848" s="20">
        <f t="shared" si="5455"/>
        <v>1887.2999999999993</v>
      </c>
      <c r="BK1848" s="20">
        <f t="shared" ref="BK1848:BL1848" si="5669">BK1849+BK1851</f>
        <v>0</v>
      </c>
      <c r="BL1848" s="20">
        <f t="shared" si="5669"/>
        <v>0</v>
      </c>
      <c r="BM1848" s="20">
        <f t="shared" si="5456"/>
        <v>1887.2999999999993</v>
      </c>
      <c r="BN1848" s="20">
        <f t="shared" si="5457"/>
        <v>1887.3000000000011</v>
      </c>
      <c r="BO1848" s="20">
        <f t="shared" ref="BO1848:BQ1848" si="5670">BO1849+BO1851</f>
        <v>0</v>
      </c>
      <c r="BP1848" s="20">
        <f t="shared" si="5670"/>
        <v>0</v>
      </c>
      <c r="BQ1848" s="20">
        <f t="shared" si="5670"/>
        <v>0</v>
      </c>
      <c r="BR1848" s="20">
        <f t="shared" si="5513"/>
        <v>1887.2999999999993</v>
      </c>
      <c r="BS1848" s="20">
        <f t="shared" si="5514"/>
        <v>1887.3000000000011</v>
      </c>
      <c r="BT1848" s="20">
        <f t="shared" si="5515"/>
        <v>1887.2999999999993</v>
      </c>
      <c r="BU1848" s="20">
        <f t="shared" ref="BU1848" si="5671">BU1849+BU1851</f>
        <v>0</v>
      </c>
      <c r="BV1848" s="20">
        <f t="shared" si="5516"/>
        <v>1887.2999999999993</v>
      </c>
      <c r="BW1848" s="20">
        <f t="shared" ref="BW1848:BX1848" si="5672">BW1849+BW1851</f>
        <v>0</v>
      </c>
      <c r="BX1848" s="20">
        <f t="shared" si="5672"/>
        <v>0</v>
      </c>
      <c r="BY1848" s="20">
        <f t="shared" si="5563"/>
        <v>1887.2999999999993</v>
      </c>
      <c r="BZ1848" s="20">
        <f t="shared" si="5564"/>
        <v>1887.3000000000011</v>
      </c>
      <c r="CA1848" s="20">
        <f t="shared" ref="CA1848" si="5673">CA1849+CA1851</f>
        <v>0</v>
      </c>
      <c r="CB1848" s="20">
        <f t="shared" si="5565"/>
        <v>1887.2999999999993</v>
      </c>
      <c r="CC1848" s="20">
        <f t="shared" ref="CC1848" si="5674">CC1849+CC1851</f>
        <v>0</v>
      </c>
      <c r="CD1848" s="20">
        <f t="shared" si="5538"/>
        <v>1887.2999999999993</v>
      </c>
      <c r="CE1848" s="20">
        <f t="shared" si="5660"/>
        <v>0</v>
      </c>
    </row>
    <row r="1849" spans="1:84" x14ac:dyDescent="0.25">
      <c r="A1849" s="10" t="s">
        <v>155</v>
      </c>
      <c r="B1849" s="19">
        <v>610</v>
      </c>
      <c r="C1849" s="10"/>
      <c r="D1849" s="10"/>
      <c r="E1849" s="25" t="s">
        <v>615</v>
      </c>
      <c r="F1849" s="20">
        <f>F1850</f>
        <v>1607</v>
      </c>
      <c r="G1849" s="20">
        <f t="shared" ref="G1849:CE1849" si="5675">G1850</f>
        <v>1607</v>
      </c>
      <c r="H1849" s="20">
        <f t="shared" si="5675"/>
        <v>1607</v>
      </c>
      <c r="I1849" s="20">
        <f t="shared" si="5675"/>
        <v>0</v>
      </c>
      <c r="J1849" s="20">
        <f t="shared" si="5675"/>
        <v>0</v>
      </c>
      <c r="K1849" s="20">
        <f t="shared" si="5675"/>
        <v>0</v>
      </c>
      <c r="L1849" s="20">
        <f t="shared" si="5273"/>
        <v>1607</v>
      </c>
      <c r="M1849" s="20">
        <f t="shared" si="5274"/>
        <v>1607</v>
      </c>
      <c r="N1849" s="20">
        <f t="shared" si="5275"/>
        <v>1607</v>
      </c>
      <c r="O1849" s="20">
        <f t="shared" si="5675"/>
        <v>0</v>
      </c>
      <c r="P1849" s="20">
        <f t="shared" si="5675"/>
        <v>0</v>
      </c>
      <c r="Q1849" s="20">
        <f t="shared" si="5675"/>
        <v>0</v>
      </c>
      <c r="R1849" s="20">
        <f t="shared" si="5419"/>
        <v>1607</v>
      </c>
      <c r="S1849" s="20">
        <f t="shared" si="5420"/>
        <v>1607</v>
      </c>
      <c r="T1849" s="20">
        <f t="shared" si="5421"/>
        <v>1607</v>
      </c>
      <c r="U1849" s="20">
        <f t="shared" si="5675"/>
        <v>0</v>
      </c>
      <c r="V1849" s="20">
        <f t="shared" si="5651"/>
        <v>1607</v>
      </c>
      <c r="W1849" s="20">
        <f t="shared" si="5675"/>
        <v>0</v>
      </c>
      <c r="X1849" s="20">
        <f t="shared" si="5675"/>
        <v>0</v>
      </c>
      <c r="Y1849" s="20">
        <f t="shared" si="5675"/>
        <v>0</v>
      </c>
      <c r="Z1849" s="20">
        <f t="shared" si="5630"/>
        <v>1607</v>
      </c>
      <c r="AA1849" s="20">
        <f t="shared" si="5631"/>
        <v>1607</v>
      </c>
      <c r="AB1849" s="20">
        <f t="shared" si="5632"/>
        <v>1607</v>
      </c>
      <c r="AC1849" s="20">
        <f t="shared" si="5675"/>
        <v>0</v>
      </c>
      <c r="AD1849" s="20">
        <f t="shared" si="5675"/>
        <v>0</v>
      </c>
      <c r="AE1849" s="20">
        <f t="shared" si="5675"/>
        <v>0</v>
      </c>
      <c r="AF1849" s="20">
        <f t="shared" si="5588"/>
        <v>1607</v>
      </c>
      <c r="AG1849" s="20">
        <f t="shared" si="5589"/>
        <v>1607</v>
      </c>
      <c r="AH1849" s="20">
        <f t="shared" si="5590"/>
        <v>1607</v>
      </c>
      <c r="AI1849" s="20">
        <f t="shared" si="5675"/>
        <v>0</v>
      </c>
      <c r="AJ1849" s="20">
        <f t="shared" si="5591"/>
        <v>1607</v>
      </c>
      <c r="AK1849" s="20">
        <f t="shared" si="5675"/>
        <v>0</v>
      </c>
      <c r="AL1849" s="20">
        <f t="shared" si="5675"/>
        <v>0</v>
      </c>
      <c r="AM1849" s="20">
        <f t="shared" si="5675"/>
        <v>0</v>
      </c>
      <c r="AN1849" s="20">
        <f t="shared" si="5652"/>
        <v>1607</v>
      </c>
      <c r="AO1849" s="20">
        <f t="shared" si="5653"/>
        <v>1607</v>
      </c>
      <c r="AP1849" s="20">
        <f t="shared" si="5654"/>
        <v>1607</v>
      </c>
      <c r="AQ1849" s="20">
        <f t="shared" si="5675"/>
        <v>0</v>
      </c>
      <c r="AR1849" s="20">
        <f t="shared" si="5675"/>
        <v>0</v>
      </c>
      <c r="AS1849" s="20">
        <f t="shared" si="5675"/>
        <v>0</v>
      </c>
      <c r="AT1849" s="20">
        <f t="shared" si="5655"/>
        <v>1607</v>
      </c>
      <c r="AU1849" s="20">
        <f t="shared" si="5656"/>
        <v>1607</v>
      </c>
      <c r="AV1849" s="20">
        <f t="shared" si="5657"/>
        <v>1607</v>
      </c>
      <c r="AW1849" s="20">
        <f t="shared" si="5675"/>
        <v>0</v>
      </c>
      <c r="AX1849" s="20">
        <f t="shared" si="5675"/>
        <v>0</v>
      </c>
      <c r="AY1849" s="20">
        <f t="shared" si="5675"/>
        <v>0</v>
      </c>
      <c r="AZ1849" s="20">
        <f t="shared" si="5560"/>
        <v>1607</v>
      </c>
      <c r="BA1849" s="20">
        <f t="shared" si="5561"/>
        <v>1607</v>
      </c>
      <c r="BB1849" s="20">
        <f t="shared" si="5562"/>
        <v>1607</v>
      </c>
      <c r="BC1849" s="20">
        <f t="shared" si="5675"/>
        <v>0</v>
      </c>
      <c r="BD1849" s="20">
        <f t="shared" si="5558"/>
        <v>1607</v>
      </c>
      <c r="BE1849" s="20">
        <f t="shared" si="5675"/>
        <v>0</v>
      </c>
      <c r="BF1849" s="20">
        <f t="shared" si="5675"/>
        <v>0</v>
      </c>
      <c r="BG1849" s="20">
        <f t="shared" si="5675"/>
        <v>0</v>
      </c>
      <c r="BH1849" s="20">
        <f t="shared" si="5453"/>
        <v>1607</v>
      </c>
      <c r="BI1849" s="20">
        <f t="shared" si="5454"/>
        <v>1607</v>
      </c>
      <c r="BJ1849" s="20">
        <f t="shared" si="5455"/>
        <v>1607</v>
      </c>
      <c r="BK1849" s="20">
        <f t="shared" si="5675"/>
        <v>0</v>
      </c>
      <c r="BL1849" s="20">
        <f t="shared" si="5675"/>
        <v>0</v>
      </c>
      <c r="BM1849" s="20">
        <f t="shared" si="5456"/>
        <v>1607</v>
      </c>
      <c r="BN1849" s="20">
        <f t="shared" si="5457"/>
        <v>1607</v>
      </c>
      <c r="BO1849" s="20">
        <f t="shared" si="5675"/>
        <v>0</v>
      </c>
      <c r="BP1849" s="20">
        <f t="shared" si="5675"/>
        <v>0</v>
      </c>
      <c r="BQ1849" s="20">
        <f t="shared" si="5675"/>
        <v>0</v>
      </c>
      <c r="BR1849" s="20">
        <f t="shared" si="5513"/>
        <v>1607</v>
      </c>
      <c r="BS1849" s="20">
        <f t="shared" si="5514"/>
        <v>1607</v>
      </c>
      <c r="BT1849" s="20">
        <f t="shared" si="5515"/>
        <v>1607</v>
      </c>
      <c r="BU1849" s="20">
        <f t="shared" si="5675"/>
        <v>0</v>
      </c>
      <c r="BV1849" s="20">
        <f t="shared" si="5516"/>
        <v>1607</v>
      </c>
      <c r="BW1849" s="20">
        <f t="shared" si="5675"/>
        <v>0</v>
      </c>
      <c r="BX1849" s="20">
        <f t="shared" si="5675"/>
        <v>0</v>
      </c>
      <c r="BY1849" s="20">
        <f t="shared" si="5563"/>
        <v>1607</v>
      </c>
      <c r="BZ1849" s="20">
        <f t="shared" si="5564"/>
        <v>1607</v>
      </c>
      <c r="CA1849" s="20">
        <f t="shared" si="5675"/>
        <v>0</v>
      </c>
      <c r="CB1849" s="20">
        <f t="shared" si="5565"/>
        <v>1607</v>
      </c>
      <c r="CC1849" s="20">
        <f t="shared" si="5675"/>
        <v>0</v>
      </c>
      <c r="CD1849" s="20">
        <f t="shared" si="5538"/>
        <v>1607</v>
      </c>
      <c r="CE1849" s="20">
        <f t="shared" si="5675"/>
        <v>0</v>
      </c>
    </row>
    <row r="1850" spans="1:84" x14ac:dyDescent="0.25">
      <c r="A1850" s="10" t="s">
        <v>155</v>
      </c>
      <c r="B1850" s="19">
        <v>610</v>
      </c>
      <c r="C1850" s="10" t="s">
        <v>346</v>
      </c>
      <c r="D1850" s="10" t="s">
        <v>334</v>
      </c>
      <c r="E1850" s="25" t="s">
        <v>592</v>
      </c>
      <c r="F1850" s="20">
        <v>1607</v>
      </c>
      <c r="G1850" s="20">
        <v>1607</v>
      </c>
      <c r="H1850" s="20">
        <v>1607</v>
      </c>
      <c r="I1850" s="20"/>
      <c r="J1850" s="20"/>
      <c r="K1850" s="20"/>
      <c r="L1850" s="20">
        <f t="shared" ref="L1850:L1927" si="5676">F1850+I1850</f>
        <v>1607</v>
      </c>
      <c r="M1850" s="20">
        <f t="shared" ref="M1850:M1927" si="5677">G1850+J1850</f>
        <v>1607</v>
      </c>
      <c r="N1850" s="20">
        <f t="shared" ref="N1850:N1927" si="5678">H1850+K1850</f>
        <v>1607</v>
      </c>
      <c r="O1850" s="20"/>
      <c r="P1850" s="20"/>
      <c r="Q1850" s="20"/>
      <c r="R1850" s="20">
        <f t="shared" si="5419"/>
        <v>1607</v>
      </c>
      <c r="S1850" s="20">
        <f t="shared" si="5420"/>
        <v>1607</v>
      </c>
      <c r="T1850" s="20">
        <f t="shared" si="5421"/>
        <v>1607</v>
      </c>
      <c r="U1850" s="20"/>
      <c r="V1850" s="20">
        <f t="shared" si="5651"/>
        <v>1607</v>
      </c>
      <c r="W1850" s="20"/>
      <c r="X1850" s="20"/>
      <c r="Y1850" s="20"/>
      <c r="Z1850" s="20">
        <f t="shared" si="5630"/>
        <v>1607</v>
      </c>
      <c r="AA1850" s="20">
        <f t="shared" si="5631"/>
        <v>1607</v>
      </c>
      <c r="AB1850" s="20">
        <f t="shared" si="5632"/>
        <v>1607</v>
      </c>
      <c r="AC1850" s="20"/>
      <c r="AD1850" s="20"/>
      <c r="AE1850" s="20"/>
      <c r="AF1850" s="20">
        <f t="shared" si="5588"/>
        <v>1607</v>
      </c>
      <c r="AG1850" s="20">
        <f t="shared" si="5589"/>
        <v>1607</v>
      </c>
      <c r="AH1850" s="20">
        <f t="shared" si="5590"/>
        <v>1607</v>
      </c>
      <c r="AI1850" s="20"/>
      <c r="AJ1850" s="20">
        <f t="shared" si="5591"/>
        <v>1607</v>
      </c>
      <c r="AK1850" s="20"/>
      <c r="AL1850" s="20"/>
      <c r="AM1850" s="20"/>
      <c r="AN1850" s="20">
        <f t="shared" si="5652"/>
        <v>1607</v>
      </c>
      <c r="AO1850" s="20">
        <f t="shared" si="5653"/>
        <v>1607</v>
      </c>
      <c r="AP1850" s="20">
        <f t="shared" si="5654"/>
        <v>1607</v>
      </c>
      <c r="AQ1850" s="20"/>
      <c r="AR1850" s="20"/>
      <c r="AS1850" s="20"/>
      <c r="AT1850" s="20">
        <f t="shared" si="5655"/>
        <v>1607</v>
      </c>
      <c r="AU1850" s="20">
        <f t="shared" si="5656"/>
        <v>1607</v>
      </c>
      <c r="AV1850" s="20">
        <f t="shared" si="5657"/>
        <v>1607</v>
      </c>
      <c r="AW1850" s="20"/>
      <c r="AX1850" s="20"/>
      <c r="AY1850" s="20"/>
      <c r="AZ1850" s="20">
        <f t="shared" si="5560"/>
        <v>1607</v>
      </c>
      <c r="BA1850" s="20">
        <f t="shared" si="5561"/>
        <v>1607</v>
      </c>
      <c r="BB1850" s="20">
        <f t="shared" si="5562"/>
        <v>1607</v>
      </c>
      <c r="BC1850" s="20"/>
      <c r="BD1850" s="20">
        <f t="shared" si="5558"/>
        <v>1607</v>
      </c>
      <c r="BE1850" s="20"/>
      <c r="BF1850" s="20"/>
      <c r="BG1850" s="20"/>
      <c r="BH1850" s="20">
        <f t="shared" si="5453"/>
        <v>1607</v>
      </c>
      <c r="BI1850" s="20">
        <f t="shared" si="5454"/>
        <v>1607</v>
      </c>
      <c r="BJ1850" s="20">
        <f t="shared" si="5455"/>
        <v>1607</v>
      </c>
      <c r="BK1850" s="20"/>
      <c r="BL1850" s="20"/>
      <c r="BM1850" s="20">
        <f t="shared" si="5456"/>
        <v>1607</v>
      </c>
      <c r="BN1850" s="20">
        <f t="shared" si="5457"/>
        <v>1607</v>
      </c>
      <c r="BO1850" s="20"/>
      <c r="BP1850" s="20"/>
      <c r="BQ1850" s="20"/>
      <c r="BR1850" s="20">
        <f t="shared" si="5513"/>
        <v>1607</v>
      </c>
      <c r="BS1850" s="20">
        <f t="shared" si="5514"/>
        <v>1607</v>
      </c>
      <c r="BT1850" s="20">
        <f t="shared" si="5515"/>
        <v>1607</v>
      </c>
      <c r="BU1850" s="20"/>
      <c r="BV1850" s="20">
        <f t="shared" si="5516"/>
        <v>1607</v>
      </c>
      <c r="BW1850" s="20"/>
      <c r="BX1850" s="20"/>
      <c r="BY1850" s="20">
        <f t="shared" si="5563"/>
        <v>1607</v>
      </c>
      <c r="BZ1850" s="20">
        <f t="shared" si="5564"/>
        <v>1607</v>
      </c>
      <c r="CA1850" s="20"/>
      <c r="CB1850" s="20">
        <f t="shared" si="5565"/>
        <v>1607</v>
      </c>
      <c r="CC1850" s="20"/>
      <c r="CD1850" s="20">
        <f t="shared" si="5538"/>
        <v>1607</v>
      </c>
      <c r="CE1850" s="20"/>
    </row>
    <row r="1851" spans="1:84" x14ac:dyDescent="0.25">
      <c r="A1851" s="10" t="s">
        <v>155</v>
      </c>
      <c r="B1851" s="19">
        <v>620</v>
      </c>
      <c r="C1851" s="10"/>
      <c r="D1851" s="10"/>
      <c r="E1851" s="25" t="s">
        <v>616</v>
      </c>
      <c r="F1851" s="20">
        <f>F1852</f>
        <v>14568.4</v>
      </c>
      <c r="G1851" s="20">
        <f t="shared" ref="G1851:CE1851" si="5679">G1852</f>
        <v>14948.7</v>
      </c>
      <c r="H1851" s="20">
        <f t="shared" si="5679"/>
        <v>15279</v>
      </c>
      <c r="I1851" s="20">
        <f t="shared" si="5679"/>
        <v>-14288.1</v>
      </c>
      <c r="J1851" s="20">
        <f t="shared" si="5679"/>
        <v>-14668.4</v>
      </c>
      <c r="K1851" s="20">
        <f t="shared" si="5679"/>
        <v>-14998.7</v>
      </c>
      <c r="L1851" s="20">
        <f t="shared" si="5676"/>
        <v>280.29999999999927</v>
      </c>
      <c r="M1851" s="20">
        <f t="shared" si="5677"/>
        <v>280.30000000000109</v>
      </c>
      <c r="N1851" s="20">
        <f t="shared" si="5678"/>
        <v>280.29999999999927</v>
      </c>
      <c r="O1851" s="20">
        <f t="shared" si="5679"/>
        <v>0</v>
      </c>
      <c r="P1851" s="20">
        <f t="shared" si="5679"/>
        <v>0</v>
      </c>
      <c r="Q1851" s="20">
        <f t="shared" si="5679"/>
        <v>0</v>
      </c>
      <c r="R1851" s="20">
        <f t="shared" si="5419"/>
        <v>280.29999999999927</v>
      </c>
      <c r="S1851" s="20">
        <f t="shared" si="5420"/>
        <v>280.30000000000109</v>
      </c>
      <c r="T1851" s="20">
        <f t="shared" si="5421"/>
        <v>280.29999999999927</v>
      </c>
      <c r="U1851" s="20">
        <f t="shared" si="5679"/>
        <v>0</v>
      </c>
      <c r="V1851" s="20">
        <f t="shared" si="5651"/>
        <v>280.29999999999927</v>
      </c>
      <c r="W1851" s="20">
        <f t="shared" si="5679"/>
        <v>0</v>
      </c>
      <c r="X1851" s="20">
        <f t="shared" si="5679"/>
        <v>0</v>
      </c>
      <c r="Y1851" s="20">
        <f t="shared" si="5679"/>
        <v>0</v>
      </c>
      <c r="Z1851" s="20">
        <f t="shared" si="5630"/>
        <v>280.29999999999927</v>
      </c>
      <c r="AA1851" s="20">
        <f t="shared" si="5631"/>
        <v>280.30000000000109</v>
      </c>
      <c r="AB1851" s="20">
        <f t="shared" si="5632"/>
        <v>280.29999999999927</v>
      </c>
      <c r="AC1851" s="20">
        <f t="shared" si="5679"/>
        <v>0</v>
      </c>
      <c r="AD1851" s="20">
        <f t="shared" si="5679"/>
        <v>0</v>
      </c>
      <c r="AE1851" s="20">
        <f t="shared" si="5679"/>
        <v>0</v>
      </c>
      <c r="AF1851" s="20">
        <f t="shared" si="5588"/>
        <v>280.29999999999927</v>
      </c>
      <c r="AG1851" s="20">
        <f t="shared" si="5589"/>
        <v>280.30000000000109</v>
      </c>
      <c r="AH1851" s="20">
        <f t="shared" si="5590"/>
        <v>280.29999999999927</v>
      </c>
      <c r="AI1851" s="20">
        <f t="shared" si="5679"/>
        <v>0</v>
      </c>
      <c r="AJ1851" s="20">
        <f t="shared" si="5591"/>
        <v>280.29999999999927</v>
      </c>
      <c r="AK1851" s="20">
        <f t="shared" si="5679"/>
        <v>0</v>
      </c>
      <c r="AL1851" s="20">
        <f t="shared" si="5679"/>
        <v>0</v>
      </c>
      <c r="AM1851" s="20">
        <f t="shared" si="5679"/>
        <v>0</v>
      </c>
      <c r="AN1851" s="20">
        <f t="shared" si="5652"/>
        <v>280.29999999999927</v>
      </c>
      <c r="AO1851" s="20">
        <f t="shared" si="5653"/>
        <v>280.30000000000109</v>
      </c>
      <c r="AP1851" s="20">
        <f t="shared" si="5654"/>
        <v>280.29999999999927</v>
      </c>
      <c r="AQ1851" s="20">
        <f t="shared" si="5679"/>
        <v>0</v>
      </c>
      <c r="AR1851" s="20">
        <f t="shared" si="5679"/>
        <v>0</v>
      </c>
      <c r="AS1851" s="20">
        <f t="shared" si="5679"/>
        <v>0</v>
      </c>
      <c r="AT1851" s="20">
        <f t="shared" si="5655"/>
        <v>280.29999999999927</v>
      </c>
      <c r="AU1851" s="20">
        <f t="shared" si="5656"/>
        <v>280.30000000000109</v>
      </c>
      <c r="AV1851" s="20">
        <f t="shared" si="5657"/>
        <v>280.29999999999927</v>
      </c>
      <c r="AW1851" s="20">
        <f t="shared" si="5679"/>
        <v>0</v>
      </c>
      <c r="AX1851" s="20">
        <f t="shared" si="5679"/>
        <v>0</v>
      </c>
      <c r="AY1851" s="20">
        <f t="shared" si="5679"/>
        <v>0</v>
      </c>
      <c r="AZ1851" s="20">
        <f t="shared" si="5560"/>
        <v>280.29999999999927</v>
      </c>
      <c r="BA1851" s="20">
        <f t="shared" si="5561"/>
        <v>280.30000000000109</v>
      </c>
      <c r="BB1851" s="20">
        <f t="shared" si="5562"/>
        <v>280.29999999999927</v>
      </c>
      <c r="BC1851" s="20">
        <f t="shared" si="5679"/>
        <v>0</v>
      </c>
      <c r="BD1851" s="20">
        <f t="shared" si="5558"/>
        <v>280.29999999999927</v>
      </c>
      <c r="BE1851" s="20">
        <f t="shared" si="5679"/>
        <v>0</v>
      </c>
      <c r="BF1851" s="20">
        <f t="shared" si="5679"/>
        <v>0</v>
      </c>
      <c r="BG1851" s="20">
        <f t="shared" si="5679"/>
        <v>0</v>
      </c>
      <c r="BH1851" s="20">
        <f t="shared" si="5453"/>
        <v>280.29999999999927</v>
      </c>
      <c r="BI1851" s="20">
        <f t="shared" si="5454"/>
        <v>280.30000000000109</v>
      </c>
      <c r="BJ1851" s="20">
        <f t="shared" si="5455"/>
        <v>280.29999999999927</v>
      </c>
      <c r="BK1851" s="20">
        <f t="shared" si="5679"/>
        <v>0</v>
      </c>
      <c r="BL1851" s="20">
        <f t="shared" si="5679"/>
        <v>0</v>
      </c>
      <c r="BM1851" s="20">
        <f t="shared" si="5456"/>
        <v>280.29999999999927</v>
      </c>
      <c r="BN1851" s="20">
        <f t="shared" si="5457"/>
        <v>280.30000000000109</v>
      </c>
      <c r="BO1851" s="20">
        <f t="shared" si="5679"/>
        <v>0</v>
      </c>
      <c r="BP1851" s="20">
        <f t="shared" si="5679"/>
        <v>0</v>
      </c>
      <c r="BQ1851" s="20">
        <f t="shared" si="5679"/>
        <v>0</v>
      </c>
      <c r="BR1851" s="20">
        <f t="shared" si="5513"/>
        <v>280.29999999999927</v>
      </c>
      <c r="BS1851" s="20">
        <f t="shared" si="5514"/>
        <v>280.30000000000109</v>
      </c>
      <c r="BT1851" s="20">
        <f t="shared" si="5515"/>
        <v>280.29999999999927</v>
      </c>
      <c r="BU1851" s="20">
        <f t="shared" si="5679"/>
        <v>0</v>
      </c>
      <c r="BV1851" s="20">
        <f t="shared" si="5516"/>
        <v>280.29999999999927</v>
      </c>
      <c r="BW1851" s="20">
        <f t="shared" si="5679"/>
        <v>0</v>
      </c>
      <c r="BX1851" s="20">
        <f t="shared" si="5679"/>
        <v>0</v>
      </c>
      <c r="BY1851" s="20">
        <f t="shared" si="5563"/>
        <v>280.29999999999927</v>
      </c>
      <c r="BZ1851" s="20">
        <f t="shared" si="5564"/>
        <v>280.30000000000109</v>
      </c>
      <c r="CA1851" s="20">
        <f t="shared" si="5679"/>
        <v>0</v>
      </c>
      <c r="CB1851" s="20">
        <f t="shared" si="5565"/>
        <v>280.29999999999927</v>
      </c>
      <c r="CC1851" s="20">
        <f t="shared" si="5679"/>
        <v>0</v>
      </c>
      <c r="CD1851" s="20">
        <f t="shared" si="5538"/>
        <v>280.29999999999927</v>
      </c>
      <c r="CE1851" s="20">
        <f t="shared" si="5679"/>
        <v>0</v>
      </c>
    </row>
    <row r="1852" spans="1:84" x14ac:dyDescent="0.25">
      <c r="A1852" s="10" t="s">
        <v>155</v>
      </c>
      <c r="B1852" s="19">
        <v>620</v>
      </c>
      <c r="C1852" s="10" t="s">
        <v>346</v>
      </c>
      <c r="D1852" s="10" t="s">
        <v>334</v>
      </c>
      <c r="E1852" s="25" t="s">
        <v>592</v>
      </c>
      <c r="F1852" s="20">
        <v>14568.4</v>
      </c>
      <c r="G1852" s="20">
        <v>14948.7</v>
      </c>
      <c r="H1852" s="20">
        <v>15279</v>
      </c>
      <c r="I1852" s="20">
        <f>-14288.1</f>
        <v>-14288.1</v>
      </c>
      <c r="J1852" s="20">
        <f>-14668.4</f>
        <v>-14668.4</v>
      </c>
      <c r="K1852" s="20">
        <f>-14998.7</f>
        <v>-14998.7</v>
      </c>
      <c r="L1852" s="20">
        <f t="shared" si="5676"/>
        <v>280.29999999999927</v>
      </c>
      <c r="M1852" s="20">
        <f t="shared" si="5677"/>
        <v>280.30000000000109</v>
      </c>
      <c r="N1852" s="20">
        <f t="shared" si="5678"/>
        <v>280.29999999999927</v>
      </c>
      <c r="O1852" s="20"/>
      <c r="P1852" s="20"/>
      <c r="Q1852" s="20"/>
      <c r="R1852" s="20">
        <f t="shared" si="5419"/>
        <v>280.29999999999927</v>
      </c>
      <c r="S1852" s="20">
        <f t="shared" si="5420"/>
        <v>280.30000000000109</v>
      </c>
      <c r="T1852" s="20">
        <f t="shared" si="5421"/>
        <v>280.29999999999927</v>
      </c>
      <c r="U1852" s="20"/>
      <c r="V1852" s="20">
        <f t="shared" si="5651"/>
        <v>280.29999999999927</v>
      </c>
      <c r="W1852" s="20"/>
      <c r="X1852" s="20"/>
      <c r="Y1852" s="20"/>
      <c r="Z1852" s="20">
        <f t="shared" si="5630"/>
        <v>280.29999999999927</v>
      </c>
      <c r="AA1852" s="20">
        <f t="shared" si="5631"/>
        <v>280.30000000000109</v>
      </c>
      <c r="AB1852" s="20">
        <f t="shared" si="5632"/>
        <v>280.29999999999927</v>
      </c>
      <c r="AC1852" s="20"/>
      <c r="AD1852" s="20"/>
      <c r="AE1852" s="20"/>
      <c r="AF1852" s="20">
        <f t="shared" si="5588"/>
        <v>280.29999999999927</v>
      </c>
      <c r="AG1852" s="20">
        <f t="shared" si="5589"/>
        <v>280.30000000000109</v>
      </c>
      <c r="AH1852" s="20">
        <f t="shared" si="5590"/>
        <v>280.29999999999927</v>
      </c>
      <c r="AI1852" s="20"/>
      <c r="AJ1852" s="20">
        <f t="shared" si="5591"/>
        <v>280.29999999999927</v>
      </c>
      <c r="AK1852" s="20"/>
      <c r="AL1852" s="20"/>
      <c r="AM1852" s="20"/>
      <c r="AN1852" s="20">
        <f t="shared" si="5652"/>
        <v>280.29999999999927</v>
      </c>
      <c r="AO1852" s="20">
        <f t="shared" si="5653"/>
        <v>280.30000000000109</v>
      </c>
      <c r="AP1852" s="20">
        <f t="shared" si="5654"/>
        <v>280.29999999999927</v>
      </c>
      <c r="AQ1852" s="20"/>
      <c r="AR1852" s="20"/>
      <c r="AS1852" s="20"/>
      <c r="AT1852" s="20">
        <f t="shared" si="5655"/>
        <v>280.29999999999927</v>
      </c>
      <c r="AU1852" s="20">
        <f t="shared" si="5656"/>
        <v>280.30000000000109</v>
      </c>
      <c r="AV1852" s="20">
        <f t="shared" si="5657"/>
        <v>280.29999999999927</v>
      </c>
      <c r="AW1852" s="20"/>
      <c r="AX1852" s="20"/>
      <c r="AY1852" s="20"/>
      <c r="AZ1852" s="20">
        <f t="shared" si="5560"/>
        <v>280.29999999999927</v>
      </c>
      <c r="BA1852" s="20">
        <f t="shared" si="5561"/>
        <v>280.30000000000109</v>
      </c>
      <c r="BB1852" s="20">
        <f t="shared" si="5562"/>
        <v>280.29999999999927</v>
      </c>
      <c r="BC1852" s="20"/>
      <c r="BD1852" s="20">
        <f t="shared" si="5558"/>
        <v>280.29999999999927</v>
      </c>
      <c r="BE1852" s="20"/>
      <c r="BF1852" s="20"/>
      <c r="BG1852" s="20"/>
      <c r="BH1852" s="20">
        <f t="shared" si="5453"/>
        <v>280.29999999999927</v>
      </c>
      <c r="BI1852" s="20">
        <f t="shared" si="5454"/>
        <v>280.30000000000109</v>
      </c>
      <c r="BJ1852" s="20">
        <f t="shared" si="5455"/>
        <v>280.29999999999927</v>
      </c>
      <c r="BK1852" s="20"/>
      <c r="BL1852" s="20"/>
      <c r="BM1852" s="20">
        <f t="shared" si="5456"/>
        <v>280.29999999999927</v>
      </c>
      <c r="BN1852" s="20">
        <f t="shared" si="5457"/>
        <v>280.30000000000109</v>
      </c>
      <c r="BO1852" s="20"/>
      <c r="BP1852" s="20"/>
      <c r="BQ1852" s="20"/>
      <c r="BR1852" s="20">
        <f t="shared" si="5513"/>
        <v>280.29999999999927</v>
      </c>
      <c r="BS1852" s="20">
        <f t="shared" si="5514"/>
        <v>280.30000000000109</v>
      </c>
      <c r="BT1852" s="20">
        <f t="shared" si="5515"/>
        <v>280.29999999999927</v>
      </c>
      <c r="BU1852" s="20"/>
      <c r="BV1852" s="20">
        <f t="shared" si="5516"/>
        <v>280.29999999999927</v>
      </c>
      <c r="BW1852" s="20"/>
      <c r="BX1852" s="20"/>
      <c r="BY1852" s="20">
        <f t="shared" si="5563"/>
        <v>280.29999999999927</v>
      </c>
      <c r="BZ1852" s="20">
        <f t="shared" si="5564"/>
        <v>280.30000000000109</v>
      </c>
      <c r="CA1852" s="20"/>
      <c r="CB1852" s="20">
        <f t="shared" si="5565"/>
        <v>280.29999999999927</v>
      </c>
      <c r="CC1852" s="20"/>
      <c r="CD1852" s="20">
        <f t="shared" si="5538"/>
        <v>280.29999999999927</v>
      </c>
      <c r="CE1852" s="20"/>
    </row>
    <row r="1853" spans="1:84" ht="47.25" x14ac:dyDescent="0.25">
      <c r="A1853" s="10" t="s">
        <v>522</v>
      </c>
      <c r="B1853" s="19"/>
      <c r="C1853" s="10"/>
      <c r="D1853" s="10"/>
      <c r="E1853" s="25" t="s">
        <v>999</v>
      </c>
      <c r="F1853" s="20">
        <f>F1854</f>
        <v>7695.3</v>
      </c>
      <c r="G1853" s="20">
        <f t="shared" ref="G1853:CE1854" si="5680">G1854</f>
        <v>7695.3</v>
      </c>
      <c r="H1853" s="20">
        <f t="shared" si="5680"/>
        <v>7695.3</v>
      </c>
      <c r="I1853" s="20">
        <f t="shared" si="5680"/>
        <v>0</v>
      </c>
      <c r="J1853" s="20">
        <f t="shared" si="5680"/>
        <v>0</v>
      </c>
      <c r="K1853" s="20">
        <f t="shared" si="5680"/>
        <v>0</v>
      </c>
      <c r="L1853" s="20">
        <f t="shared" si="5676"/>
        <v>7695.3</v>
      </c>
      <c r="M1853" s="20">
        <f t="shared" si="5677"/>
        <v>7695.3</v>
      </c>
      <c r="N1853" s="20">
        <f t="shared" si="5678"/>
        <v>7695.3</v>
      </c>
      <c r="O1853" s="20">
        <f t="shared" si="5680"/>
        <v>0</v>
      </c>
      <c r="P1853" s="20">
        <f t="shared" si="5680"/>
        <v>0</v>
      </c>
      <c r="Q1853" s="20">
        <f t="shared" si="5680"/>
        <v>0</v>
      </c>
      <c r="R1853" s="20">
        <f t="shared" si="5419"/>
        <v>7695.3</v>
      </c>
      <c r="S1853" s="20">
        <f t="shared" si="5420"/>
        <v>7695.3</v>
      </c>
      <c r="T1853" s="20">
        <f t="shared" si="5421"/>
        <v>7695.3</v>
      </c>
      <c r="U1853" s="20">
        <f t="shared" si="5680"/>
        <v>0</v>
      </c>
      <c r="V1853" s="20">
        <f t="shared" si="5651"/>
        <v>7695.3</v>
      </c>
      <c r="W1853" s="20">
        <f t="shared" si="5680"/>
        <v>0</v>
      </c>
      <c r="X1853" s="20">
        <f t="shared" si="5680"/>
        <v>0</v>
      </c>
      <c r="Y1853" s="20">
        <f t="shared" si="5680"/>
        <v>0</v>
      </c>
      <c r="Z1853" s="20">
        <f t="shared" si="5630"/>
        <v>7695.3</v>
      </c>
      <c r="AA1853" s="20">
        <f t="shared" si="5631"/>
        <v>7695.3</v>
      </c>
      <c r="AB1853" s="20">
        <f t="shared" si="5632"/>
        <v>7695.3</v>
      </c>
      <c r="AC1853" s="20">
        <f t="shared" si="5680"/>
        <v>0</v>
      </c>
      <c r="AD1853" s="20">
        <f t="shared" si="5680"/>
        <v>0</v>
      </c>
      <c r="AE1853" s="20">
        <f t="shared" si="5680"/>
        <v>0</v>
      </c>
      <c r="AF1853" s="20">
        <f t="shared" si="5588"/>
        <v>7695.3</v>
      </c>
      <c r="AG1853" s="20">
        <f t="shared" si="5589"/>
        <v>7695.3</v>
      </c>
      <c r="AH1853" s="20">
        <f t="shared" si="5590"/>
        <v>7695.3</v>
      </c>
      <c r="AI1853" s="20">
        <f t="shared" si="5680"/>
        <v>0</v>
      </c>
      <c r="AJ1853" s="20">
        <f t="shared" si="5591"/>
        <v>7695.3</v>
      </c>
      <c r="AK1853" s="20">
        <f t="shared" si="5680"/>
        <v>0</v>
      </c>
      <c r="AL1853" s="20">
        <f t="shared" si="5680"/>
        <v>0</v>
      </c>
      <c r="AM1853" s="20">
        <f t="shared" si="5680"/>
        <v>0</v>
      </c>
      <c r="AN1853" s="20">
        <f t="shared" si="5652"/>
        <v>7695.3</v>
      </c>
      <c r="AO1853" s="20">
        <f t="shared" si="5653"/>
        <v>7695.3</v>
      </c>
      <c r="AP1853" s="20">
        <f t="shared" si="5654"/>
        <v>7695.3</v>
      </c>
      <c r="AQ1853" s="20">
        <f t="shared" si="5680"/>
        <v>0</v>
      </c>
      <c r="AR1853" s="20">
        <f t="shared" si="5680"/>
        <v>0</v>
      </c>
      <c r="AS1853" s="20">
        <f t="shared" si="5680"/>
        <v>0</v>
      </c>
      <c r="AT1853" s="20">
        <f t="shared" si="5655"/>
        <v>7695.3</v>
      </c>
      <c r="AU1853" s="20">
        <f t="shared" si="5656"/>
        <v>7695.3</v>
      </c>
      <c r="AV1853" s="20">
        <f t="shared" si="5657"/>
        <v>7695.3</v>
      </c>
      <c r="AW1853" s="20">
        <f t="shared" si="5680"/>
        <v>0</v>
      </c>
      <c r="AX1853" s="20">
        <f t="shared" si="5680"/>
        <v>0</v>
      </c>
      <c r="AY1853" s="20">
        <f t="shared" si="5680"/>
        <v>0</v>
      </c>
      <c r="AZ1853" s="20">
        <f t="shared" si="5560"/>
        <v>7695.3</v>
      </c>
      <c r="BA1853" s="20">
        <f t="shared" si="5561"/>
        <v>7695.3</v>
      </c>
      <c r="BB1853" s="20">
        <f t="shared" si="5562"/>
        <v>7695.3</v>
      </c>
      <c r="BC1853" s="20">
        <f t="shared" si="5680"/>
        <v>0</v>
      </c>
      <c r="BD1853" s="20">
        <f t="shared" si="5558"/>
        <v>7695.3</v>
      </c>
      <c r="BE1853" s="20">
        <f t="shared" si="5680"/>
        <v>0</v>
      </c>
      <c r="BF1853" s="20">
        <f t="shared" si="5680"/>
        <v>0</v>
      </c>
      <c r="BG1853" s="20">
        <f t="shared" si="5680"/>
        <v>0</v>
      </c>
      <c r="BH1853" s="20">
        <f t="shared" si="5453"/>
        <v>7695.3</v>
      </c>
      <c r="BI1853" s="20">
        <f t="shared" si="5454"/>
        <v>7695.3</v>
      </c>
      <c r="BJ1853" s="20">
        <f t="shared" si="5455"/>
        <v>7695.3</v>
      </c>
      <c r="BK1853" s="20">
        <f t="shared" si="5680"/>
        <v>0</v>
      </c>
      <c r="BL1853" s="20">
        <f t="shared" si="5680"/>
        <v>0</v>
      </c>
      <c r="BM1853" s="20">
        <f t="shared" si="5456"/>
        <v>7695.3</v>
      </c>
      <c r="BN1853" s="20">
        <f t="shared" si="5457"/>
        <v>7695.3</v>
      </c>
      <c r="BO1853" s="20">
        <f t="shared" si="5680"/>
        <v>0</v>
      </c>
      <c r="BP1853" s="20">
        <f t="shared" si="5680"/>
        <v>0</v>
      </c>
      <c r="BQ1853" s="20">
        <f t="shared" si="5680"/>
        <v>0</v>
      </c>
      <c r="BR1853" s="20">
        <f t="shared" si="5513"/>
        <v>7695.3</v>
      </c>
      <c r="BS1853" s="20">
        <f t="shared" si="5514"/>
        <v>7695.3</v>
      </c>
      <c r="BT1853" s="20">
        <f t="shared" si="5515"/>
        <v>7695.3</v>
      </c>
      <c r="BU1853" s="20">
        <f t="shared" si="5680"/>
        <v>0</v>
      </c>
      <c r="BV1853" s="20">
        <f t="shared" si="5516"/>
        <v>7695.3</v>
      </c>
      <c r="BW1853" s="20">
        <f t="shared" si="5680"/>
        <v>0</v>
      </c>
      <c r="BX1853" s="20">
        <f t="shared" si="5680"/>
        <v>0</v>
      </c>
      <c r="BY1853" s="20">
        <f t="shared" si="5563"/>
        <v>7695.3</v>
      </c>
      <c r="BZ1853" s="20">
        <f t="shared" si="5564"/>
        <v>7695.3</v>
      </c>
      <c r="CA1853" s="20">
        <f t="shared" si="5680"/>
        <v>0</v>
      </c>
      <c r="CB1853" s="20">
        <f t="shared" si="5565"/>
        <v>7695.3</v>
      </c>
      <c r="CC1853" s="20">
        <f t="shared" si="5680"/>
        <v>0</v>
      </c>
      <c r="CD1853" s="20">
        <f t="shared" si="5538"/>
        <v>7695.3</v>
      </c>
      <c r="CE1853" s="20">
        <f t="shared" si="5680"/>
        <v>0</v>
      </c>
    </row>
    <row r="1854" spans="1:84" ht="94.5" x14ac:dyDescent="0.25">
      <c r="A1854" s="10" t="s">
        <v>156</v>
      </c>
      <c r="B1854" s="19"/>
      <c r="C1854" s="10"/>
      <c r="D1854" s="10"/>
      <c r="E1854" s="25" t="s">
        <v>1000</v>
      </c>
      <c r="F1854" s="20">
        <f>F1855</f>
        <v>7695.3</v>
      </c>
      <c r="G1854" s="20">
        <f t="shared" si="5680"/>
        <v>7695.3</v>
      </c>
      <c r="H1854" s="20">
        <f t="shared" si="5680"/>
        <v>7695.3</v>
      </c>
      <c r="I1854" s="20">
        <f t="shared" si="5680"/>
        <v>0</v>
      </c>
      <c r="J1854" s="20">
        <f t="shared" si="5680"/>
        <v>0</v>
      </c>
      <c r="K1854" s="20">
        <f t="shared" si="5680"/>
        <v>0</v>
      </c>
      <c r="L1854" s="20">
        <f t="shared" si="5676"/>
        <v>7695.3</v>
      </c>
      <c r="M1854" s="20">
        <f t="shared" si="5677"/>
        <v>7695.3</v>
      </c>
      <c r="N1854" s="20">
        <f t="shared" si="5678"/>
        <v>7695.3</v>
      </c>
      <c r="O1854" s="20">
        <f t="shared" si="5680"/>
        <v>0</v>
      </c>
      <c r="P1854" s="20">
        <f t="shared" si="5680"/>
        <v>0</v>
      </c>
      <c r="Q1854" s="20">
        <f t="shared" si="5680"/>
        <v>0</v>
      </c>
      <c r="R1854" s="20">
        <f t="shared" si="5419"/>
        <v>7695.3</v>
      </c>
      <c r="S1854" s="20">
        <f t="shared" si="5420"/>
        <v>7695.3</v>
      </c>
      <c r="T1854" s="20">
        <f t="shared" si="5421"/>
        <v>7695.3</v>
      </c>
      <c r="U1854" s="20">
        <f t="shared" si="5680"/>
        <v>0</v>
      </c>
      <c r="V1854" s="20">
        <f t="shared" si="5651"/>
        <v>7695.3</v>
      </c>
      <c r="W1854" s="20">
        <f t="shared" si="5680"/>
        <v>0</v>
      </c>
      <c r="X1854" s="20">
        <f t="shared" si="5680"/>
        <v>0</v>
      </c>
      <c r="Y1854" s="20">
        <f t="shared" si="5680"/>
        <v>0</v>
      </c>
      <c r="Z1854" s="20">
        <f t="shared" si="5630"/>
        <v>7695.3</v>
      </c>
      <c r="AA1854" s="20">
        <f t="shared" si="5631"/>
        <v>7695.3</v>
      </c>
      <c r="AB1854" s="20">
        <f t="shared" si="5632"/>
        <v>7695.3</v>
      </c>
      <c r="AC1854" s="20">
        <f t="shared" si="5680"/>
        <v>0</v>
      </c>
      <c r="AD1854" s="20">
        <f t="shared" si="5680"/>
        <v>0</v>
      </c>
      <c r="AE1854" s="20">
        <f t="shared" si="5680"/>
        <v>0</v>
      </c>
      <c r="AF1854" s="20">
        <f t="shared" si="5588"/>
        <v>7695.3</v>
      </c>
      <c r="AG1854" s="20">
        <f t="shared" si="5589"/>
        <v>7695.3</v>
      </c>
      <c r="AH1854" s="20">
        <f t="shared" si="5590"/>
        <v>7695.3</v>
      </c>
      <c r="AI1854" s="20">
        <f t="shared" si="5680"/>
        <v>0</v>
      </c>
      <c r="AJ1854" s="20">
        <f t="shared" si="5591"/>
        <v>7695.3</v>
      </c>
      <c r="AK1854" s="20">
        <f t="shared" si="5680"/>
        <v>0</v>
      </c>
      <c r="AL1854" s="20">
        <f t="shared" si="5680"/>
        <v>0</v>
      </c>
      <c r="AM1854" s="20">
        <f t="shared" si="5680"/>
        <v>0</v>
      </c>
      <c r="AN1854" s="20">
        <f t="shared" si="5652"/>
        <v>7695.3</v>
      </c>
      <c r="AO1854" s="20">
        <f t="shared" si="5653"/>
        <v>7695.3</v>
      </c>
      <c r="AP1854" s="20">
        <f t="shared" si="5654"/>
        <v>7695.3</v>
      </c>
      <c r="AQ1854" s="20">
        <f t="shared" si="5680"/>
        <v>0</v>
      </c>
      <c r="AR1854" s="20">
        <f t="shared" si="5680"/>
        <v>0</v>
      </c>
      <c r="AS1854" s="20">
        <f t="shared" si="5680"/>
        <v>0</v>
      </c>
      <c r="AT1854" s="20">
        <f t="shared" si="5655"/>
        <v>7695.3</v>
      </c>
      <c r="AU1854" s="20">
        <f t="shared" si="5656"/>
        <v>7695.3</v>
      </c>
      <c r="AV1854" s="20">
        <f t="shared" si="5657"/>
        <v>7695.3</v>
      </c>
      <c r="AW1854" s="20">
        <f t="shared" si="5680"/>
        <v>0</v>
      </c>
      <c r="AX1854" s="20">
        <f t="shared" si="5680"/>
        <v>0</v>
      </c>
      <c r="AY1854" s="20">
        <f t="shared" si="5680"/>
        <v>0</v>
      </c>
      <c r="AZ1854" s="20">
        <f t="shared" si="5560"/>
        <v>7695.3</v>
      </c>
      <c r="BA1854" s="20">
        <f t="shared" si="5561"/>
        <v>7695.3</v>
      </c>
      <c r="BB1854" s="20">
        <f t="shared" si="5562"/>
        <v>7695.3</v>
      </c>
      <c r="BC1854" s="20">
        <f t="shared" si="5680"/>
        <v>0</v>
      </c>
      <c r="BD1854" s="20">
        <f t="shared" si="5558"/>
        <v>7695.3</v>
      </c>
      <c r="BE1854" s="20">
        <f t="shared" si="5680"/>
        <v>0</v>
      </c>
      <c r="BF1854" s="20">
        <f t="shared" si="5680"/>
        <v>0</v>
      </c>
      <c r="BG1854" s="20">
        <f t="shared" si="5680"/>
        <v>0</v>
      </c>
      <c r="BH1854" s="20">
        <f t="shared" si="5453"/>
        <v>7695.3</v>
      </c>
      <c r="BI1854" s="20">
        <f t="shared" si="5454"/>
        <v>7695.3</v>
      </c>
      <c r="BJ1854" s="20">
        <f t="shared" si="5455"/>
        <v>7695.3</v>
      </c>
      <c r="BK1854" s="20">
        <f t="shared" si="5680"/>
        <v>0</v>
      </c>
      <c r="BL1854" s="20">
        <f t="shared" si="5680"/>
        <v>0</v>
      </c>
      <c r="BM1854" s="20">
        <f t="shared" si="5456"/>
        <v>7695.3</v>
      </c>
      <c r="BN1854" s="20">
        <f t="shared" si="5457"/>
        <v>7695.3</v>
      </c>
      <c r="BO1854" s="20">
        <f t="shared" si="5680"/>
        <v>0</v>
      </c>
      <c r="BP1854" s="20">
        <f t="shared" si="5680"/>
        <v>0</v>
      </c>
      <c r="BQ1854" s="20">
        <f t="shared" si="5680"/>
        <v>0</v>
      </c>
      <c r="BR1854" s="20">
        <f t="shared" si="5513"/>
        <v>7695.3</v>
      </c>
      <c r="BS1854" s="20">
        <f t="shared" si="5514"/>
        <v>7695.3</v>
      </c>
      <c r="BT1854" s="20">
        <f t="shared" si="5515"/>
        <v>7695.3</v>
      </c>
      <c r="BU1854" s="20">
        <f t="shared" si="5680"/>
        <v>0</v>
      </c>
      <c r="BV1854" s="20">
        <f t="shared" si="5516"/>
        <v>7695.3</v>
      </c>
      <c r="BW1854" s="20">
        <f t="shared" si="5680"/>
        <v>0</v>
      </c>
      <c r="BX1854" s="20">
        <f t="shared" si="5680"/>
        <v>0</v>
      </c>
      <c r="BY1854" s="20">
        <f t="shared" si="5563"/>
        <v>7695.3</v>
      </c>
      <c r="BZ1854" s="20">
        <f t="shared" si="5564"/>
        <v>7695.3</v>
      </c>
      <c r="CA1854" s="20">
        <f t="shared" si="5680"/>
        <v>0</v>
      </c>
      <c r="CB1854" s="20">
        <f t="shared" si="5565"/>
        <v>7695.3</v>
      </c>
      <c r="CC1854" s="20">
        <f t="shared" si="5680"/>
        <v>0</v>
      </c>
      <c r="CD1854" s="20">
        <f t="shared" si="5538"/>
        <v>7695.3</v>
      </c>
      <c r="CE1854" s="20">
        <f t="shared" si="5680"/>
        <v>0</v>
      </c>
    </row>
    <row r="1855" spans="1:84" ht="47.25" x14ac:dyDescent="0.25">
      <c r="A1855" s="10" t="s">
        <v>156</v>
      </c>
      <c r="B1855" s="19">
        <v>600</v>
      </c>
      <c r="C1855" s="10"/>
      <c r="D1855" s="10"/>
      <c r="E1855" s="25" t="s">
        <v>614</v>
      </c>
      <c r="F1855" s="20">
        <f>F1856+F1858+F1860</f>
        <v>7695.3</v>
      </c>
      <c r="G1855" s="20">
        <f t="shared" ref="G1855:K1855" si="5681">G1856+G1858+G1860</f>
        <v>7695.3</v>
      </c>
      <c r="H1855" s="20">
        <f t="shared" si="5681"/>
        <v>7695.3</v>
      </c>
      <c r="I1855" s="20">
        <f t="shared" si="5681"/>
        <v>0</v>
      </c>
      <c r="J1855" s="20">
        <f t="shared" si="5681"/>
        <v>0</v>
      </c>
      <c r="K1855" s="20">
        <f t="shared" si="5681"/>
        <v>0</v>
      </c>
      <c r="L1855" s="20">
        <f t="shared" si="5676"/>
        <v>7695.3</v>
      </c>
      <c r="M1855" s="20">
        <f t="shared" si="5677"/>
        <v>7695.3</v>
      </c>
      <c r="N1855" s="20">
        <f t="shared" si="5678"/>
        <v>7695.3</v>
      </c>
      <c r="O1855" s="20">
        <f t="shared" ref="O1855:Q1855" si="5682">O1856+O1858+O1860</f>
        <v>0</v>
      </c>
      <c r="P1855" s="20">
        <f t="shared" si="5682"/>
        <v>0</v>
      </c>
      <c r="Q1855" s="20">
        <f t="shared" si="5682"/>
        <v>0</v>
      </c>
      <c r="R1855" s="20">
        <f t="shared" si="5419"/>
        <v>7695.3</v>
      </c>
      <c r="S1855" s="20">
        <f t="shared" si="5420"/>
        <v>7695.3</v>
      </c>
      <c r="T1855" s="20">
        <f t="shared" si="5421"/>
        <v>7695.3</v>
      </c>
      <c r="U1855" s="20">
        <f t="shared" ref="U1855:CE1855" si="5683">U1856+U1858+U1860</f>
        <v>0</v>
      </c>
      <c r="V1855" s="20">
        <f t="shared" si="5651"/>
        <v>7695.3</v>
      </c>
      <c r="W1855" s="20">
        <f t="shared" ref="W1855:Y1855" si="5684">W1856+W1858+W1860</f>
        <v>0</v>
      </c>
      <c r="X1855" s="20">
        <f t="shared" si="5684"/>
        <v>0</v>
      </c>
      <c r="Y1855" s="20">
        <f t="shared" si="5684"/>
        <v>0</v>
      </c>
      <c r="Z1855" s="20">
        <f t="shared" si="5630"/>
        <v>7695.3</v>
      </c>
      <c r="AA1855" s="20">
        <f t="shared" si="5631"/>
        <v>7695.3</v>
      </c>
      <c r="AB1855" s="20">
        <f t="shared" si="5632"/>
        <v>7695.3</v>
      </c>
      <c r="AC1855" s="20">
        <f t="shared" ref="AC1855:AE1855" si="5685">AC1856+AC1858+AC1860</f>
        <v>0</v>
      </c>
      <c r="AD1855" s="20">
        <f t="shared" si="5685"/>
        <v>0</v>
      </c>
      <c r="AE1855" s="20">
        <f t="shared" si="5685"/>
        <v>0</v>
      </c>
      <c r="AF1855" s="20">
        <f t="shared" si="5588"/>
        <v>7695.3</v>
      </c>
      <c r="AG1855" s="20">
        <f t="shared" si="5589"/>
        <v>7695.3</v>
      </c>
      <c r="AH1855" s="20">
        <f t="shared" si="5590"/>
        <v>7695.3</v>
      </c>
      <c r="AI1855" s="20">
        <f t="shared" ref="AI1855" si="5686">AI1856+AI1858+AI1860</f>
        <v>0</v>
      </c>
      <c r="AJ1855" s="20">
        <f t="shared" si="5591"/>
        <v>7695.3</v>
      </c>
      <c r="AK1855" s="20">
        <f t="shared" ref="AK1855:AM1855" si="5687">AK1856+AK1858+AK1860</f>
        <v>0</v>
      </c>
      <c r="AL1855" s="20">
        <f t="shared" si="5687"/>
        <v>0</v>
      </c>
      <c r="AM1855" s="20">
        <f t="shared" si="5687"/>
        <v>0</v>
      </c>
      <c r="AN1855" s="20">
        <f t="shared" si="5652"/>
        <v>7695.3</v>
      </c>
      <c r="AO1855" s="20">
        <f t="shared" si="5653"/>
        <v>7695.3</v>
      </c>
      <c r="AP1855" s="20">
        <f t="shared" si="5654"/>
        <v>7695.3</v>
      </c>
      <c r="AQ1855" s="20">
        <f t="shared" ref="AQ1855:AS1855" si="5688">AQ1856+AQ1858+AQ1860</f>
        <v>0</v>
      </c>
      <c r="AR1855" s="20">
        <f t="shared" si="5688"/>
        <v>0</v>
      </c>
      <c r="AS1855" s="20">
        <f t="shared" si="5688"/>
        <v>0</v>
      </c>
      <c r="AT1855" s="20">
        <f t="shared" si="5655"/>
        <v>7695.3</v>
      </c>
      <c r="AU1855" s="20">
        <f t="shared" si="5656"/>
        <v>7695.3</v>
      </c>
      <c r="AV1855" s="20">
        <f t="shared" si="5657"/>
        <v>7695.3</v>
      </c>
      <c r="AW1855" s="20">
        <f t="shared" ref="AW1855:AY1855" si="5689">AW1856+AW1858+AW1860</f>
        <v>0</v>
      </c>
      <c r="AX1855" s="20">
        <f t="shared" si="5689"/>
        <v>0</v>
      </c>
      <c r="AY1855" s="20">
        <f t="shared" si="5689"/>
        <v>0</v>
      </c>
      <c r="AZ1855" s="20">
        <f t="shared" si="5560"/>
        <v>7695.3</v>
      </c>
      <c r="BA1855" s="20">
        <f t="shared" si="5561"/>
        <v>7695.3</v>
      </c>
      <c r="BB1855" s="20">
        <f t="shared" si="5562"/>
        <v>7695.3</v>
      </c>
      <c r="BC1855" s="20">
        <f t="shared" ref="BC1855" si="5690">BC1856+BC1858+BC1860</f>
        <v>0</v>
      </c>
      <c r="BD1855" s="20">
        <f t="shared" si="5558"/>
        <v>7695.3</v>
      </c>
      <c r="BE1855" s="20">
        <f t="shared" ref="BE1855:BG1855" si="5691">BE1856+BE1858+BE1860</f>
        <v>0</v>
      </c>
      <c r="BF1855" s="20">
        <f t="shared" si="5691"/>
        <v>0</v>
      </c>
      <c r="BG1855" s="20">
        <f t="shared" si="5691"/>
        <v>0</v>
      </c>
      <c r="BH1855" s="20">
        <f t="shared" ref="BH1855:BH1922" si="5692">BD1855+BE1855</f>
        <v>7695.3</v>
      </c>
      <c r="BI1855" s="20">
        <f t="shared" ref="BI1855:BI1922" si="5693">BA1855+BF1855</f>
        <v>7695.3</v>
      </c>
      <c r="BJ1855" s="20">
        <f t="shared" ref="BJ1855:BJ1922" si="5694">BB1855+BG1855</f>
        <v>7695.3</v>
      </c>
      <c r="BK1855" s="20">
        <f t="shared" ref="BK1855:BL1855" si="5695">BK1856+BK1858+BK1860</f>
        <v>0</v>
      </c>
      <c r="BL1855" s="20">
        <f t="shared" si="5695"/>
        <v>0</v>
      </c>
      <c r="BM1855" s="20">
        <f t="shared" ref="BM1855:BM1922" si="5696">BH1855+BK1855</f>
        <v>7695.3</v>
      </c>
      <c r="BN1855" s="20">
        <f t="shared" ref="BN1855:BN1922" si="5697">BI1855+BL1855</f>
        <v>7695.3</v>
      </c>
      <c r="BO1855" s="20">
        <f t="shared" ref="BO1855:BQ1855" si="5698">BO1856+BO1858+BO1860</f>
        <v>0</v>
      </c>
      <c r="BP1855" s="20">
        <f t="shared" si="5698"/>
        <v>0</v>
      </c>
      <c r="BQ1855" s="20">
        <f t="shared" si="5698"/>
        <v>0</v>
      </c>
      <c r="BR1855" s="20">
        <f t="shared" si="5513"/>
        <v>7695.3</v>
      </c>
      <c r="BS1855" s="20">
        <f t="shared" si="5514"/>
        <v>7695.3</v>
      </c>
      <c r="BT1855" s="20">
        <f t="shared" si="5515"/>
        <v>7695.3</v>
      </c>
      <c r="BU1855" s="20">
        <f t="shared" ref="BU1855" si="5699">BU1856+BU1858+BU1860</f>
        <v>0</v>
      </c>
      <c r="BV1855" s="20">
        <f t="shared" si="5516"/>
        <v>7695.3</v>
      </c>
      <c r="BW1855" s="20">
        <f t="shared" ref="BW1855:BX1855" si="5700">BW1856+BW1858+BW1860</f>
        <v>0</v>
      </c>
      <c r="BX1855" s="20">
        <f t="shared" si="5700"/>
        <v>0</v>
      </c>
      <c r="BY1855" s="20">
        <f t="shared" si="5563"/>
        <v>7695.3</v>
      </c>
      <c r="BZ1855" s="20">
        <f t="shared" si="5564"/>
        <v>7695.3</v>
      </c>
      <c r="CA1855" s="20">
        <f t="shared" ref="CA1855" si="5701">CA1856+CA1858+CA1860</f>
        <v>0</v>
      </c>
      <c r="CB1855" s="20">
        <f t="shared" si="5565"/>
        <v>7695.3</v>
      </c>
      <c r="CC1855" s="20">
        <f t="shared" ref="CC1855" si="5702">CC1856+CC1858+CC1860</f>
        <v>0</v>
      </c>
      <c r="CD1855" s="20">
        <f t="shared" si="5538"/>
        <v>7695.3</v>
      </c>
      <c r="CE1855" s="20">
        <f t="shared" si="5683"/>
        <v>0</v>
      </c>
    </row>
    <row r="1856" spans="1:84" x14ac:dyDescent="0.25">
      <c r="A1856" s="10" t="s">
        <v>156</v>
      </c>
      <c r="B1856" s="19">
        <v>610</v>
      </c>
      <c r="C1856" s="10"/>
      <c r="D1856" s="10"/>
      <c r="E1856" s="25" t="s">
        <v>615</v>
      </c>
      <c r="F1856" s="20">
        <f>F1857</f>
        <v>2537.5</v>
      </c>
      <c r="G1856" s="20">
        <f t="shared" ref="G1856:CE1856" si="5703">G1857</f>
        <v>2537.5</v>
      </c>
      <c r="H1856" s="20">
        <f t="shared" si="5703"/>
        <v>2537.5</v>
      </c>
      <c r="I1856" s="20">
        <f t="shared" si="5703"/>
        <v>0</v>
      </c>
      <c r="J1856" s="20">
        <f t="shared" si="5703"/>
        <v>0</v>
      </c>
      <c r="K1856" s="20">
        <f t="shared" si="5703"/>
        <v>0</v>
      </c>
      <c r="L1856" s="20">
        <f t="shared" si="5676"/>
        <v>2537.5</v>
      </c>
      <c r="M1856" s="20">
        <f t="shared" si="5677"/>
        <v>2537.5</v>
      </c>
      <c r="N1856" s="20">
        <f t="shared" si="5678"/>
        <v>2537.5</v>
      </c>
      <c r="O1856" s="20">
        <f t="shared" si="5703"/>
        <v>0</v>
      </c>
      <c r="P1856" s="20">
        <f t="shared" si="5703"/>
        <v>0</v>
      </c>
      <c r="Q1856" s="20">
        <f t="shared" si="5703"/>
        <v>0</v>
      </c>
      <c r="R1856" s="20">
        <f t="shared" si="5419"/>
        <v>2537.5</v>
      </c>
      <c r="S1856" s="20">
        <f t="shared" si="5420"/>
        <v>2537.5</v>
      </c>
      <c r="T1856" s="20">
        <f t="shared" si="5421"/>
        <v>2537.5</v>
      </c>
      <c r="U1856" s="20">
        <f t="shared" si="5703"/>
        <v>0</v>
      </c>
      <c r="V1856" s="20">
        <f t="shared" si="5651"/>
        <v>2537.5</v>
      </c>
      <c r="W1856" s="20">
        <f t="shared" si="5703"/>
        <v>0</v>
      </c>
      <c r="X1856" s="20">
        <f t="shared" si="5703"/>
        <v>0</v>
      </c>
      <c r="Y1856" s="20">
        <f t="shared" si="5703"/>
        <v>0</v>
      </c>
      <c r="Z1856" s="20">
        <f t="shared" si="5630"/>
        <v>2537.5</v>
      </c>
      <c r="AA1856" s="20">
        <f t="shared" si="5631"/>
        <v>2537.5</v>
      </c>
      <c r="AB1856" s="20">
        <f t="shared" si="5632"/>
        <v>2537.5</v>
      </c>
      <c r="AC1856" s="20">
        <f t="shared" si="5703"/>
        <v>0</v>
      </c>
      <c r="AD1856" s="20">
        <f t="shared" si="5703"/>
        <v>0</v>
      </c>
      <c r="AE1856" s="20">
        <f t="shared" si="5703"/>
        <v>0</v>
      </c>
      <c r="AF1856" s="20">
        <f t="shared" si="5588"/>
        <v>2537.5</v>
      </c>
      <c r="AG1856" s="20">
        <f t="shared" si="5589"/>
        <v>2537.5</v>
      </c>
      <c r="AH1856" s="20">
        <f t="shared" si="5590"/>
        <v>2537.5</v>
      </c>
      <c r="AI1856" s="20">
        <f t="shared" si="5703"/>
        <v>0</v>
      </c>
      <c r="AJ1856" s="20">
        <f t="shared" si="5591"/>
        <v>2537.5</v>
      </c>
      <c r="AK1856" s="20">
        <f t="shared" si="5703"/>
        <v>0</v>
      </c>
      <c r="AL1856" s="20">
        <f t="shared" si="5703"/>
        <v>0</v>
      </c>
      <c r="AM1856" s="20">
        <f t="shared" si="5703"/>
        <v>0</v>
      </c>
      <c r="AN1856" s="20">
        <f t="shared" si="5652"/>
        <v>2537.5</v>
      </c>
      <c r="AO1856" s="20">
        <f t="shared" si="5653"/>
        <v>2537.5</v>
      </c>
      <c r="AP1856" s="20">
        <f t="shared" si="5654"/>
        <v>2537.5</v>
      </c>
      <c r="AQ1856" s="20">
        <f t="shared" si="5703"/>
        <v>0</v>
      </c>
      <c r="AR1856" s="20">
        <f t="shared" si="5703"/>
        <v>0</v>
      </c>
      <c r="AS1856" s="20">
        <f t="shared" si="5703"/>
        <v>0</v>
      </c>
      <c r="AT1856" s="20">
        <f t="shared" si="5655"/>
        <v>2537.5</v>
      </c>
      <c r="AU1856" s="20">
        <f t="shared" si="5656"/>
        <v>2537.5</v>
      </c>
      <c r="AV1856" s="20">
        <f t="shared" si="5657"/>
        <v>2537.5</v>
      </c>
      <c r="AW1856" s="20">
        <f t="shared" si="5703"/>
        <v>0</v>
      </c>
      <c r="AX1856" s="20">
        <f t="shared" si="5703"/>
        <v>0</v>
      </c>
      <c r="AY1856" s="20">
        <f t="shared" si="5703"/>
        <v>0</v>
      </c>
      <c r="AZ1856" s="20">
        <f t="shared" si="5560"/>
        <v>2537.5</v>
      </c>
      <c r="BA1856" s="20">
        <f t="shared" si="5561"/>
        <v>2537.5</v>
      </c>
      <c r="BB1856" s="20">
        <f t="shared" si="5562"/>
        <v>2537.5</v>
      </c>
      <c r="BC1856" s="20">
        <f t="shared" si="5703"/>
        <v>0</v>
      </c>
      <c r="BD1856" s="20">
        <f t="shared" si="5558"/>
        <v>2537.5</v>
      </c>
      <c r="BE1856" s="20">
        <f t="shared" si="5703"/>
        <v>0</v>
      </c>
      <c r="BF1856" s="20">
        <f t="shared" si="5703"/>
        <v>0</v>
      </c>
      <c r="BG1856" s="20">
        <f t="shared" si="5703"/>
        <v>0</v>
      </c>
      <c r="BH1856" s="20">
        <f t="shared" si="5692"/>
        <v>2537.5</v>
      </c>
      <c r="BI1856" s="20">
        <f t="shared" si="5693"/>
        <v>2537.5</v>
      </c>
      <c r="BJ1856" s="20">
        <f t="shared" si="5694"/>
        <v>2537.5</v>
      </c>
      <c r="BK1856" s="20">
        <f t="shared" si="5703"/>
        <v>0</v>
      </c>
      <c r="BL1856" s="20">
        <f t="shared" si="5703"/>
        <v>0</v>
      </c>
      <c r="BM1856" s="20">
        <f t="shared" si="5696"/>
        <v>2537.5</v>
      </c>
      <c r="BN1856" s="20">
        <f t="shared" si="5697"/>
        <v>2537.5</v>
      </c>
      <c r="BO1856" s="20">
        <f t="shared" si="5703"/>
        <v>0</v>
      </c>
      <c r="BP1856" s="20">
        <f t="shared" si="5703"/>
        <v>0</v>
      </c>
      <c r="BQ1856" s="20">
        <f t="shared" si="5703"/>
        <v>0</v>
      </c>
      <c r="BR1856" s="20">
        <f t="shared" si="5513"/>
        <v>2537.5</v>
      </c>
      <c r="BS1856" s="20">
        <f t="shared" si="5514"/>
        <v>2537.5</v>
      </c>
      <c r="BT1856" s="20">
        <f t="shared" si="5515"/>
        <v>2537.5</v>
      </c>
      <c r="BU1856" s="20">
        <f t="shared" si="5703"/>
        <v>0</v>
      </c>
      <c r="BV1856" s="20">
        <f t="shared" si="5516"/>
        <v>2537.5</v>
      </c>
      <c r="BW1856" s="20">
        <f t="shared" si="5703"/>
        <v>0</v>
      </c>
      <c r="BX1856" s="20">
        <f t="shared" si="5703"/>
        <v>0</v>
      </c>
      <c r="BY1856" s="20">
        <f t="shared" si="5563"/>
        <v>2537.5</v>
      </c>
      <c r="BZ1856" s="20">
        <f t="shared" si="5564"/>
        <v>2537.5</v>
      </c>
      <c r="CA1856" s="20">
        <f t="shared" si="5703"/>
        <v>0</v>
      </c>
      <c r="CB1856" s="20">
        <f t="shared" si="5565"/>
        <v>2537.5</v>
      </c>
      <c r="CC1856" s="20">
        <f t="shared" si="5703"/>
        <v>0</v>
      </c>
      <c r="CD1856" s="20">
        <f t="shared" si="5538"/>
        <v>2537.5</v>
      </c>
      <c r="CE1856" s="20">
        <f t="shared" si="5703"/>
        <v>0</v>
      </c>
    </row>
    <row r="1857" spans="1:84" x14ac:dyDescent="0.25">
      <c r="A1857" s="10" t="s">
        <v>156</v>
      </c>
      <c r="B1857" s="19">
        <v>610</v>
      </c>
      <c r="C1857" s="10" t="s">
        <v>346</v>
      </c>
      <c r="D1857" s="10" t="s">
        <v>334</v>
      </c>
      <c r="E1857" s="25" t="s">
        <v>592</v>
      </c>
      <c r="F1857" s="20">
        <v>2537.5</v>
      </c>
      <c r="G1857" s="20">
        <v>2537.5</v>
      </c>
      <c r="H1857" s="20">
        <v>2537.5</v>
      </c>
      <c r="I1857" s="20"/>
      <c r="J1857" s="20"/>
      <c r="K1857" s="20"/>
      <c r="L1857" s="20">
        <f t="shared" si="5676"/>
        <v>2537.5</v>
      </c>
      <c r="M1857" s="20">
        <f t="shared" si="5677"/>
        <v>2537.5</v>
      </c>
      <c r="N1857" s="20">
        <f t="shared" si="5678"/>
        <v>2537.5</v>
      </c>
      <c r="O1857" s="20"/>
      <c r="P1857" s="20"/>
      <c r="Q1857" s="20"/>
      <c r="R1857" s="20">
        <f t="shared" si="5419"/>
        <v>2537.5</v>
      </c>
      <c r="S1857" s="20">
        <f t="shared" si="5420"/>
        <v>2537.5</v>
      </c>
      <c r="T1857" s="20">
        <f t="shared" si="5421"/>
        <v>2537.5</v>
      </c>
      <c r="U1857" s="20"/>
      <c r="V1857" s="20">
        <f t="shared" si="5651"/>
        <v>2537.5</v>
      </c>
      <c r="W1857" s="20"/>
      <c r="X1857" s="20"/>
      <c r="Y1857" s="20"/>
      <c r="Z1857" s="20">
        <f t="shared" si="5630"/>
        <v>2537.5</v>
      </c>
      <c r="AA1857" s="20">
        <f t="shared" si="5631"/>
        <v>2537.5</v>
      </c>
      <c r="AB1857" s="20">
        <f t="shared" si="5632"/>
        <v>2537.5</v>
      </c>
      <c r="AC1857" s="20"/>
      <c r="AD1857" s="20"/>
      <c r="AE1857" s="20"/>
      <c r="AF1857" s="20">
        <f t="shared" si="5588"/>
        <v>2537.5</v>
      </c>
      <c r="AG1857" s="20">
        <f t="shared" si="5589"/>
        <v>2537.5</v>
      </c>
      <c r="AH1857" s="20">
        <f t="shared" si="5590"/>
        <v>2537.5</v>
      </c>
      <c r="AI1857" s="20"/>
      <c r="AJ1857" s="20">
        <f t="shared" si="5591"/>
        <v>2537.5</v>
      </c>
      <c r="AK1857" s="20"/>
      <c r="AL1857" s="20"/>
      <c r="AM1857" s="20"/>
      <c r="AN1857" s="20">
        <f t="shared" si="5652"/>
        <v>2537.5</v>
      </c>
      <c r="AO1857" s="20">
        <f t="shared" si="5653"/>
        <v>2537.5</v>
      </c>
      <c r="AP1857" s="20">
        <f t="shared" si="5654"/>
        <v>2537.5</v>
      </c>
      <c r="AQ1857" s="20"/>
      <c r="AR1857" s="20"/>
      <c r="AS1857" s="20"/>
      <c r="AT1857" s="20">
        <f t="shared" si="5655"/>
        <v>2537.5</v>
      </c>
      <c r="AU1857" s="20">
        <f t="shared" si="5656"/>
        <v>2537.5</v>
      </c>
      <c r="AV1857" s="20">
        <f t="shared" si="5657"/>
        <v>2537.5</v>
      </c>
      <c r="AW1857" s="20"/>
      <c r="AX1857" s="20"/>
      <c r="AY1857" s="20"/>
      <c r="AZ1857" s="20">
        <f t="shared" si="5560"/>
        <v>2537.5</v>
      </c>
      <c r="BA1857" s="20">
        <f t="shared" si="5561"/>
        <v>2537.5</v>
      </c>
      <c r="BB1857" s="20">
        <f t="shared" si="5562"/>
        <v>2537.5</v>
      </c>
      <c r="BC1857" s="20"/>
      <c r="BD1857" s="20">
        <f t="shared" si="5558"/>
        <v>2537.5</v>
      </c>
      <c r="BE1857" s="20"/>
      <c r="BF1857" s="20"/>
      <c r="BG1857" s="20"/>
      <c r="BH1857" s="20">
        <f t="shared" si="5692"/>
        <v>2537.5</v>
      </c>
      <c r="BI1857" s="20">
        <f t="shared" si="5693"/>
        <v>2537.5</v>
      </c>
      <c r="BJ1857" s="20">
        <f t="shared" si="5694"/>
        <v>2537.5</v>
      </c>
      <c r="BK1857" s="20"/>
      <c r="BL1857" s="20"/>
      <c r="BM1857" s="20">
        <f t="shared" si="5696"/>
        <v>2537.5</v>
      </c>
      <c r="BN1857" s="20">
        <f t="shared" si="5697"/>
        <v>2537.5</v>
      </c>
      <c r="BO1857" s="20"/>
      <c r="BP1857" s="20"/>
      <c r="BQ1857" s="20"/>
      <c r="BR1857" s="20">
        <f t="shared" si="5513"/>
        <v>2537.5</v>
      </c>
      <c r="BS1857" s="20">
        <f t="shared" si="5514"/>
        <v>2537.5</v>
      </c>
      <c r="BT1857" s="20">
        <f t="shared" si="5515"/>
        <v>2537.5</v>
      </c>
      <c r="BU1857" s="20"/>
      <c r="BV1857" s="20">
        <f t="shared" si="5516"/>
        <v>2537.5</v>
      </c>
      <c r="BW1857" s="20"/>
      <c r="BX1857" s="20"/>
      <c r="BY1857" s="20">
        <f t="shared" si="5563"/>
        <v>2537.5</v>
      </c>
      <c r="BZ1857" s="20">
        <f t="shared" si="5564"/>
        <v>2537.5</v>
      </c>
      <c r="CA1857" s="20"/>
      <c r="CB1857" s="20">
        <f t="shared" si="5565"/>
        <v>2537.5</v>
      </c>
      <c r="CC1857" s="20"/>
      <c r="CD1857" s="20">
        <f t="shared" si="5538"/>
        <v>2537.5</v>
      </c>
      <c r="CE1857" s="20"/>
    </row>
    <row r="1858" spans="1:84" x14ac:dyDescent="0.25">
      <c r="A1858" s="10" t="s">
        <v>156</v>
      </c>
      <c r="B1858" s="19">
        <v>620</v>
      </c>
      <c r="C1858" s="10"/>
      <c r="D1858" s="10"/>
      <c r="E1858" s="25" t="s">
        <v>616</v>
      </c>
      <c r="F1858" s="20">
        <f>F1859</f>
        <v>5036</v>
      </c>
      <c r="G1858" s="20">
        <f t="shared" ref="G1858:CE1858" si="5704">G1859</f>
        <v>5036</v>
      </c>
      <c r="H1858" s="20">
        <f t="shared" si="5704"/>
        <v>5036</v>
      </c>
      <c r="I1858" s="20">
        <f t="shared" si="5704"/>
        <v>0</v>
      </c>
      <c r="J1858" s="20">
        <f t="shared" si="5704"/>
        <v>0</v>
      </c>
      <c r="K1858" s="20">
        <f t="shared" si="5704"/>
        <v>0</v>
      </c>
      <c r="L1858" s="20">
        <f t="shared" si="5676"/>
        <v>5036</v>
      </c>
      <c r="M1858" s="20">
        <f t="shared" si="5677"/>
        <v>5036</v>
      </c>
      <c r="N1858" s="20">
        <f t="shared" si="5678"/>
        <v>5036</v>
      </c>
      <c r="O1858" s="20">
        <f t="shared" si="5704"/>
        <v>0</v>
      </c>
      <c r="P1858" s="20">
        <f t="shared" si="5704"/>
        <v>0</v>
      </c>
      <c r="Q1858" s="20">
        <f t="shared" si="5704"/>
        <v>0</v>
      </c>
      <c r="R1858" s="20">
        <f t="shared" si="5419"/>
        <v>5036</v>
      </c>
      <c r="S1858" s="20">
        <f t="shared" si="5420"/>
        <v>5036</v>
      </c>
      <c r="T1858" s="20">
        <f t="shared" si="5421"/>
        <v>5036</v>
      </c>
      <c r="U1858" s="20">
        <f t="shared" si="5704"/>
        <v>0</v>
      </c>
      <c r="V1858" s="20">
        <f t="shared" si="5651"/>
        <v>5036</v>
      </c>
      <c r="W1858" s="20">
        <f t="shared" si="5704"/>
        <v>0</v>
      </c>
      <c r="X1858" s="20">
        <f t="shared" si="5704"/>
        <v>0</v>
      </c>
      <c r="Y1858" s="20">
        <f t="shared" si="5704"/>
        <v>0</v>
      </c>
      <c r="Z1858" s="20">
        <f t="shared" si="5630"/>
        <v>5036</v>
      </c>
      <c r="AA1858" s="20">
        <f t="shared" si="5631"/>
        <v>5036</v>
      </c>
      <c r="AB1858" s="20">
        <f t="shared" si="5632"/>
        <v>5036</v>
      </c>
      <c r="AC1858" s="20">
        <f t="shared" si="5704"/>
        <v>0</v>
      </c>
      <c r="AD1858" s="20">
        <f t="shared" si="5704"/>
        <v>0</v>
      </c>
      <c r="AE1858" s="20">
        <f t="shared" si="5704"/>
        <v>0</v>
      </c>
      <c r="AF1858" s="20">
        <f t="shared" si="5588"/>
        <v>5036</v>
      </c>
      <c r="AG1858" s="20">
        <f t="shared" si="5589"/>
        <v>5036</v>
      </c>
      <c r="AH1858" s="20">
        <f t="shared" si="5590"/>
        <v>5036</v>
      </c>
      <c r="AI1858" s="20">
        <f t="shared" si="5704"/>
        <v>0</v>
      </c>
      <c r="AJ1858" s="20">
        <f t="shared" si="5591"/>
        <v>5036</v>
      </c>
      <c r="AK1858" s="20">
        <f t="shared" si="5704"/>
        <v>0</v>
      </c>
      <c r="AL1858" s="20">
        <f t="shared" si="5704"/>
        <v>0</v>
      </c>
      <c r="AM1858" s="20">
        <f t="shared" si="5704"/>
        <v>0</v>
      </c>
      <c r="AN1858" s="20">
        <f t="shared" si="5652"/>
        <v>5036</v>
      </c>
      <c r="AO1858" s="20">
        <f t="shared" si="5653"/>
        <v>5036</v>
      </c>
      <c r="AP1858" s="20">
        <f t="shared" si="5654"/>
        <v>5036</v>
      </c>
      <c r="AQ1858" s="20">
        <f t="shared" si="5704"/>
        <v>0</v>
      </c>
      <c r="AR1858" s="20">
        <f t="shared" si="5704"/>
        <v>0</v>
      </c>
      <c r="AS1858" s="20">
        <f t="shared" si="5704"/>
        <v>0</v>
      </c>
      <c r="AT1858" s="20">
        <f t="shared" si="5655"/>
        <v>5036</v>
      </c>
      <c r="AU1858" s="20">
        <f t="shared" si="5656"/>
        <v>5036</v>
      </c>
      <c r="AV1858" s="20">
        <f t="shared" si="5657"/>
        <v>5036</v>
      </c>
      <c r="AW1858" s="20">
        <f t="shared" si="5704"/>
        <v>0</v>
      </c>
      <c r="AX1858" s="20">
        <f t="shared" si="5704"/>
        <v>0</v>
      </c>
      <c r="AY1858" s="20">
        <f t="shared" si="5704"/>
        <v>0</v>
      </c>
      <c r="AZ1858" s="20">
        <f t="shared" si="5560"/>
        <v>5036</v>
      </c>
      <c r="BA1858" s="20">
        <f t="shared" si="5561"/>
        <v>5036</v>
      </c>
      <c r="BB1858" s="20">
        <f t="shared" si="5562"/>
        <v>5036</v>
      </c>
      <c r="BC1858" s="20">
        <f t="shared" si="5704"/>
        <v>0</v>
      </c>
      <c r="BD1858" s="20">
        <f t="shared" si="5558"/>
        <v>5036</v>
      </c>
      <c r="BE1858" s="20">
        <f t="shared" si="5704"/>
        <v>0</v>
      </c>
      <c r="BF1858" s="20">
        <f t="shared" si="5704"/>
        <v>0</v>
      </c>
      <c r="BG1858" s="20">
        <f t="shared" si="5704"/>
        <v>0</v>
      </c>
      <c r="BH1858" s="20">
        <f t="shared" si="5692"/>
        <v>5036</v>
      </c>
      <c r="BI1858" s="20">
        <f t="shared" si="5693"/>
        <v>5036</v>
      </c>
      <c r="BJ1858" s="20">
        <f t="shared" si="5694"/>
        <v>5036</v>
      </c>
      <c r="BK1858" s="20">
        <f t="shared" si="5704"/>
        <v>0</v>
      </c>
      <c r="BL1858" s="20">
        <f t="shared" si="5704"/>
        <v>0</v>
      </c>
      <c r="BM1858" s="20">
        <f t="shared" si="5696"/>
        <v>5036</v>
      </c>
      <c r="BN1858" s="20">
        <f t="shared" si="5697"/>
        <v>5036</v>
      </c>
      <c r="BO1858" s="20">
        <f t="shared" si="5704"/>
        <v>0</v>
      </c>
      <c r="BP1858" s="20">
        <f t="shared" si="5704"/>
        <v>0</v>
      </c>
      <c r="BQ1858" s="20">
        <f t="shared" si="5704"/>
        <v>0</v>
      </c>
      <c r="BR1858" s="20">
        <f t="shared" si="5513"/>
        <v>5036</v>
      </c>
      <c r="BS1858" s="20">
        <f t="shared" si="5514"/>
        <v>5036</v>
      </c>
      <c r="BT1858" s="20">
        <f t="shared" si="5515"/>
        <v>5036</v>
      </c>
      <c r="BU1858" s="20">
        <f t="shared" si="5704"/>
        <v>0</v>
      </c>
      <c r="BV1858" s="20">
        <f t="shared" si="5516"/>
        <v>5036</v>
      </c>
      <c r="BW1858" s="20">
        <f t="shared" si="5704"/>
        <v>0</v>
      </c>
      <c r="BX1858" s="20">
        <f t="shared" si="5704"/>
        <v>0</v>
      </c>
      <c r="BY1858" s="20">
        <f t="shared" si="5563"/>
        <v>5036</v>
      </c>
      <c r="BZ1858" s="20">
        <f t="shared" si="5564"/>
        <v>5036</v>
      </c>
      <c r="CA1858" s="20">
        <f t="shared" si="5704"/>
        <v>0</v>
      </c>
      <c r="CB1858" s="20">
        <f t="shared" si="5565"/>
        <v>5036</v>
      </c>
      <c r="CC1858" s="20">
        <f t="shared" si="5704"/>
        <v>0</v>
      </c>
      <c r="CD1858" s="20">
        <f t="shared" si="5538"/>
        <v>5036</v>
      </c>
      <c r="CE1858" s="20">
        <f t="shared" si="5704"/>
        <v>0</v>
      </c>
    </row>
    <row r="1859" spans="1:84" x14ac:dyDescent="0.25">
      <c r="A1859" s="10" t="s">
        <v>156</v>
      </c>
      <c r="B1859" s="19">
        <v>620</v>
      </c>
      <c r="C1859" s="10" t="s">
        <v>346</v>
      </c>
      <c r="D1859" s="10" t="s">
        <v>334</v>
      </c>
      <c r="E1859" s="25" t="s">
        <v>592</v>
      </c>
      <c r="F1859" s="20">
        <v>5036</v>
      </c>
      <c r="G1859" s="20">
        <v>5036</v>
      </c>
      <c r="H1859" s="20">
        <v>5036</v>
      </c>
      <c r="I1859" s="20"/>
      <c r="J1859" s="20"/>
      <c r="K1859" s="20"/>
      <c r="L1859" s="20">
        <f t="shared" si="5676"/>
        <v>5036</v>
      </c>
      <c r="M1859" s="20">
        <f t="shared" si="5677"/>
        <v>5036</v>
      </c>
      <c r="N1859" s="20">
        <f t="shared" si="5678"/>
        <v>5036</v>
      </c>
      <c r="O1859" s="20"/>
      <c r="P1859" s="20"/>
      <c r="Q1859" s="20"/>
      <c r="R1859" s="20">
        <f t="shared" si="5419"/>
        <v>5036</v>
      </c>
      <c r="S1859" s="20">
        <f t="shared" si="5420"/>
        <v>5036</v>
      </c>
      <c r="T1859" s="20">
        <f t="shared" si="5421"/>
        <v>5036</v>
      </c>
      <c r="U1859" s="20"/>
      <c r="V1859" s="20">
        <f t="shared" si="5651"/>
        <v>5036</v>
      </c>
      <c r="W1859" s="20"/>
      <c r="X1859" s="20"/>
      <c r="Y1859" s="20"/>
      <c r="Z1859" s="20">
        <f t="shared" si="5630"/>
        <v>5036</v>
      </c>
      <c r="AA1859" s="20">
        <f t="shared" si="5631"/>
        <v>5036</v>
      </c>
      <c r="AB1859" s="20">
        <f t="shared" si="5632"/>
        <v>5036</v>
      </c>
      <c r="AC1859" s="20"/>
      <c r="AD1859" s="20"/>
      <c r="AE1859" s="20"/>
      <c r="AF1859" s="20">
        <f t="shared" si="5588"/>
        <v>5036</v>
      </c>
      <c r="AG1859" s="20">
        <f t="shared" si="5589"/>
        <v>5036</v>
      </c>
      <c r="AH1859" s="20">
        <f t="shared" si="5590"/>
        <v>5036</v>
      </c>
      <c r="AI1859" s="20"/>
      <c r="AJ1859" s="20">
        <f t="shared" si="5591"/>
        <v>5036</v>
      </c>
      <c r="AK1859" s="20"/>
      <c r="AL1859" s="20"/>
      <c r="AM1859" s="20"/>
      <c r="AN1859" s="20">
        <f t="shared" si="5652"/>
        <v>5036</v>
      </c>
      <c r="AO1859" s="20">
        <f t="shared" si="5653"/>
        <v>5036</v>
      </c>
      <c r="AP1859" s="20">
        <f t="shared" si="5654"/>
        <v>5036</v>
      </c>
      <c r="AQ1859" s="20"/>
      <c r="AR1859" s="20"/>
      <c r="AS1859" s="20"/>
      <c r="AT1859" s="20">
        <f t="shared" si="5655"/>
        <v>5036</v>
      </c>
      <c r="AU1859" s="20">
        <f t="shared" si="5656"/>
        <v>5036</v>
      </c>
      <c r="AV1859" s="20">
        <f t="shared" si="5657"/>
        <v>5036</v>
      </c>
      <c r="AW1859" s="20"/>
      <c r="AX1859" s="20"/>
      <c r="AY1859" s="20"/>
      <c r="AZ1859" s="20">
        <f t="shared" si="5560"/>
        <v>5036</v>
      </c>
      <c r="BA1859" s="20">
        <f t="shared" si="5561"/>
        <v>5036</v>
      </c>
      <c r="BB1859" s="20">
        <f t="shared" si="5562"/>
        <v>5036</v>
      </c>
      <c r="BC1859" s="20"/>
      <c r="BD1859" s="20">
        <f t="shared" si="5558"/>
        <v>5036</v>
      </c>
      <c r="BE1859" s="20"/>
      <c r="BF1859" s="20"/>
      <c r="BG1859" s="20"/>
      <c r="BH1859" s="20">
        <f t="shared" si="5692"/>
        <v>5036</v>
      </c>
      <c r="BI1859" s="20">
        <f t="shared" si="5693"/>
        <v>5036</v>
      </c>
      <c r="BJ1859" s="20">
        <f t="shared" si="5694"/>
        <v>5036</v>
      </c>
      <c r="BK1859" s="20"/>
      <c r="BL1859" s="20"/>
      <c r="BM1859" s="20">
        <f t="shared" si="5696"/>
        <v>5036</v>
      </c>
      <c r="BN1859" s="20">
        <f t="shared" si="5697"/>
        <v>5036</v>
      </c>
      <c r="BO1859" s="20"/>
      <c r="BP1859" s="20"/>
      <c r="BQ1859" s="20"/>
      <c r="BR1859" s="20">
        <f t="shared" si="5513"/>
        <v>5036</v>
      </c>
      <c r="BS1859" s="20">
        <f t="shared" si="5514"/>
        <v>5036</v>
      </c>
      <c r="BT1859" s="20">
        <f t="shared" si="5515"/>
        <v>5036</v>
      </c>
      <c r="BU1859" s="20"/>
      <c r="BV1859" s="20">
        <f t="shared" si="5516"/>
        <v>5036</v>
      </c>
      <c r="BW1859" s="20"/>
      <c r="BX1859" s="20"/>
      <c r="BY1859" s="20">
        <f t="shared" si="5563"/>
        <v>5036</v>
      </c>
      <c r="BZ1859" s="20">
        <f t="shared" si="5564"/>
        <v>5036</v>
      </c>
      <c r="CA1859" s="20"/>
      <c r="CB1859" s="20">
        <f t="shared" si="5565"/>
        <v>5036</v>
      </c>
      <c r="CC1859" s="20"/>
      <c r="CD1859" s="20">
        <f t="shared" si="5538"/>
        <v>5036</v>
      </c>
      <c r="CE1859" s="20"/>
    </row>
    <row r="1860" spans="1:84" ht="47.25" x14ac:dyDescent="0.25">
      <c r="A1860" s="10" t="s">
        <v>156</v>
      </c>
      <c r="B1860" s="19">
        <v>630</v>
      </c>
      <c r="C1860" s="10"/>
      <c r="D1860" s="10"/>
      <c r="E1860" s="25" t="s">
        <v>617</v>
      </c>
      <c r="F1860" s="20">
        <f>F1861</f>
        <v>121.8</v>
      </c>
      <c r="G1860" s="20">
        <f t="shared" ref="G1860:CE1860" si="5705">G1861</f>
        <v>121.8</v>
      </c>
      <c r="H1860" s="20">
        <f t="shared" si="5705"/>
        <v>121.8</v>
      </c>
      <c r="I1860" s="20">
        <f t="shared" si="5705"/>
        <v>0</v>
      </c>
      <c r="J1860" s="20">
        <f t="shared" si="5705"/>
        <v>0</v>
      </c>
      <c r="K1860" s="20">
        <f t="shared" si="5705"/>
        <v>0</v>
      </c>
      <c r="L1860" s="20">
        <f t="shared" si="5676"/>
        <v>121.8</v>
      </c>
      <c r="M1860" s="20">
        <f t="shared" si="5677"/>
        <v>121.8</v>
      </c>
      <c r="N1860" s="20">
        <f t="shared" si="5678"/>
        <v>121.8</v>
      </c>
      <c r="O1860" s="20">
        <f t="shared" si="5705"/>
        <v>0</v>
      </c>
      <c r="P1860" s="20">
        <f t="shared" si="5705"/>
        <v>0</v>
      </c>
      <c r="Q1860" s="20">
        <f t="shared" si="5705"/>
        <v>0</v>
      </c>
      <c r="R1860" s="20">
        <f t="shared" si="5419"/>
        <v>121.8</v>
      </c>
      <c r="S1860" s="20">
        <f t="shared" si="5420"/>
        <v>121.8</v>
      </c>
      <c r="T1860" s="20">
        <f t="shared" si="5421"/>
        <v>121.8</v>
      </c>
      <c r="U1860" s="20">
        <f t="shared" si="5705"/>
        <v>0</v>
      </c>
      <c r="V1860" s="20">
        <f t="shared" si="5651"/>
        <v>121.8</v>
      </c>
      <c r="W1860" s="20">
        <f t="shared" si="5705"/>
        <v>0</v>
      </c>
      <c r="X1860" s="20">
        <f t="shared" si="5705"/>
        <v>0</v>
      </c>
      <c r="Y1860" s="20">
        <f t="shared" si="5705"/>
        <v>0</v>
      </c>
      <c r="Z1860" s="20">
        <f t="shared" si="5630"/>
        <v>121.8</v>
      </c>
      <c r="AA1860" s="20">
        <f t="shared" si="5631"/>
        <v>121.8</v>
      </c>
      <c r="AB1860" s="20">
        <f t="shared" si="5632"/>
        <v>121.8</v>
      </c>
      <c r="AC1860" s="20">
        <f t="shared" si="5705"/>
        <v>0</v>
      </c>
      <c r="AD1860" s="20">
        <f t="shared" si="5705"/>
        <v>0</v>
      </c>
      <c r="AE1860" s="20">
        <f t="shared" si="5705"/>
        <v>0</v>
      </c>
      <c r="AF1860" s="20">
        <f t="shared" si="5588"/>
        <v>121.8</v>
      </c>
      <c r="AG1860" s="20">
        <f t="shared" si="5589"/>
        <v>121.8</v>
      </c>
      <c r="AH1860" s="20">
        <f t="shared" si="5590"/>
        <v>121.8</v>
      </c>
      <c r="AI1860" s="20">
        <f t="shared" si="5705"/>
        <v>0</v>
      </c>
      <c r="AJ1860" s="20">
        <f t="shared" si="5591"/>
        <v>121.8</v>
      </c>
      <c r="AK1860" s="20">
        <f t="shared" si="5705"/>
        <v>0</v>
      </c>
      <c r="AL1860" s="20">
        <f t="shared" si="5705"/>
        <v>0</v>
      </c>
      <c r="AM1860" s="20">
        <f t="shared" si="5705"/>
        <v>0</v>
      </c>
      <c r="AN1860" s="20">
        <f t="shared" si="5652"/>
        <v>121.8</v>
      </c>
      <c r="AO1860" s="20">
        <f t="shared" si="5653"/>
        <v>121.8</v>
      </c>
      <c r="AP1860" s="20">
        <f t="shared" si="5654"/>
        <v>121.8</v>
      </c>
      <c r="AQ1860" s="20">
        <f t="shared" si="5705"/>
        <v>0</v>
      </c>
      <c r="AR1860" s="20">
        <f t="shared" si="5705"/>
        <v>0</v>
      </c>
      <c r="AS1860" s="20">
        <f t="shared" si="5705"/>
        <v>0</v>
      </c>
      <c r="AT1860" s="20">
        <f t="shared" si="5655"/>
        <v>121.8</v>
      </c>
      <c r="AU1860" s="20">
        <f t="shared" si="5656"/>
        <v>121.8</v>
      </c>
      <c r="AV1860" s="20">
        <f t="shared" si="5657"/>
        <v>121.8</v>
      </c>
      <c r="AW1860" s="20">
        <f t="shared" si="5705"/>
        <v>0</v>
      </c>
      <c r="AX1860" s="20">
        <f t="shared" si="5705"/>
        <v>0</v>
      </c>
      <c r="AY1860" s="20">
        <f t="shared" si="5705"/>
        <v>0</v>
      </c>
      <c r="AZ1860" s="20">
        <f t="shared" si="5560"/>
        <v>121.8</v>
      </c>
      <c r="BA1860" s="20">
        <f t="shared" si="5561"/>
        <v>121.8</v>
      </c>
      <c r="BB1860" s="20">
        <f t="shared" si="5562"/>
        <v>121.8</v>
      </c>
      <c r="BC1860" s="20">
        <f t="shared" si="5705"/>
        <v>0</v>
      </c>
      <c r="BD1860" s="20">
        <f t="shared" si="5558"/>
        <v>121.8</v>
      </c>
      <c r="BE1860" s="20">
        <f t="shared" si="5705"/>
        <v>0</v>
      </c>
      <c r="BF1860" s="20">
        <f t="shared" si="5705"/>
        <v>0</v>
      </c>
      <c r="BG1860" s="20">
        <f t="shared" si="5705"/>
        <v>0</v>
      </c>
      <c r="BH1860" s="20">
        <f t="shared" si="5692"/>
        <v>121.8</v>
      </c>
      <c r="BI1860" s="20">
        <f t="shared" si="5693"/>
        <v>121.8</v>
      </c>
      <c r="BJ1860" s="20">
        <f t="shared" si="5694"/>
        <v>121.8</v>
      </c>
      <c r="BK1860" s="20">
        <f t="shared" si="5705"/>
        <v>0</v>
      </c>
      <c r="BL1860" s="20">
        <f t="shared" si="5705"/>
        <v>0</v>
      </c>
      <c r="BM1860" s="20">
        <f t="shared" si="5696"/>
        <v>121.8</v>
      </c>
      <c r="BN1860" s="20">
        <f t="shared" si="5697"/>
        <v>121.8</v>
      </c>
      <c r="BO1860" s="20">
        <f t="shared" si="5705"/>
        <v>0</v>
      </c>
      <c r="BP1860" s="20">
        <f t="shared" si="5705"/>
        <v>0</v>
      </c>
      <c r="BQ1860" s="20">
        <f t="shared" si="5705"/>
        <v>0</v>
      </c>
      <c r="BR1860" s="20">
        <f t="shared" si="5513"/>
        <v>121.8</v>
      </c>
      <c r="BS1860" s="20">
        <f t="shared" si="5514"/>
        <v>121.8</v>
      </c>
      <c r="BT1860" s="20">
        <f t="shared" si="5515"/>
        <v>121.8</v>
      </c>
      <c r="BU1860" s="20">
        <f t="shared" si="5705"/>
        <v>0</v>
      </c>
      <c r="BV1860" s="20">
        <f t="shared" si="5516"/>
        <v>121.8</v>
      </c>
      <c r="BW1860" s="20">
        <f t="shared" si="5705"/>
        <v>0</v>
      </c>
      <c r="BX1860" s="20">
        <f t="shared" si="5705"/>
        <v>0</v>
      </c>
      <c r="BY1860" s="20">
        <f t="shared" si="5563"/>
        <v>121.8</v>
      </c>
      <c r="BZ1860" s="20">
        <f t="shared" si="5564"/>
        <v>121.8</v>
      </c>
      <c r="CA1860" s="20">
        <f t="shared" si="5705"/>
        <v>0</v>
      </c>
      <c r="CB1860" s="20">
        <f t="shared" si="5565"/>
        <v>121.8</v>
      </c>
      <c r="CC1860" s="20">
        <f t="shared" si="5705"/>
        <v>0</v>
      </c>
      <c r="CD1860" s="20">
        <f t="shared" si="5538"/>
        <v>121.8</v>
      </c>
      <c r="CE1860" s="20">
        <f t="shared" si="5705"/>
        <v>0</v>
      </c>
    </row>
    <row r="1861" spans="1:84" x14ac:dyDescent="0.25">
      <c r="A1861" s="10" t="s">
        <v>156</v>
      </c>
      <c r="B1861" s="19">
        <v>630</v>
      </c>
      <c r="C1861" s="10" t="s">
        <v>346</v>
      </c>
      <c r="D1861" s="10" t="s">
        <v>334</v>
      </c>
      <c r="E1861" s="25" t="s">
        <v>592</v>
      </c>
      <c r="F1861" s="20">
        <v>121.8</v>
      </c>
      <c r="G1861" s="20">
        <v>121.8</v>
      </c>
      <c r="H1861" s="20">
        <v>121.8</v>
      </c>
      <c r="I1861" s="20"/>
      <c r="J1861" s="20"/>
      <c r="K1861" s="20"/>
      <c r="L1861" s="20">
        <f t="shared" si="5676"/>
        <v>121.8</v>
      </c>
      <c r="M1861" s="20">
        <f t="shared" si="5677"/>
        <v>121.8</v>
      </c>
      <c r="N1861" s="20">
        <f t="shared" si="5678"/>
        <v>121.8</v>
      </c>
      <c r="O1861" s="20"/>
      <c r="P1861" s="20"/>
      <c r="Q1861" s="20"/>
      <c r="R1861" s="20">
        <f t="shared" ref="R1861:R1934" si="5706">L1861+O1861</f>
        <v>121.8</v>
      </c>
      <c r="S1861" s="20">
        <f t="shared" ref="S1861:S1934" si="5707">M1861+P1861</f>
        <v>121.8</v>
      </c>
      <c r="T1861" s="20">
        <f t="shared" ref="T1861:T1934" si="5708">N1861+Q1861</f>
        <v>121.8</v>
      </c>
      <c r="U1861" s="20"/>
      <c r="V1861" s="20">
        <f t="shared" si="5651"/>
        <v>121.8</v>
      </c>
      <c r="W1861" s="20"/>
      <c r="X1861" s="20"/>
      <c r="Y1861" s="20"/>
      <c r="Z1861" s="20">
        <f t="shared" si="5630"/>
        <v>121.8</v>
      </c>
      <c r="AA1861" s="20">
        <f t="shared" si="5631"/>
        <v>121.8</v>
      </c>
      <c r="AB1861" s="20">
        <f t="shared" si="5632"/>
        <v>121.8</v>
      </c>
      <c r="AC1861" s="20"/>
      <c r="AD1861" s="20"/>
      <c r="AE1861" s="20"/>
      <c r="AF1861" s="20">
        <f t="shared" si="5588"/>
        <v>121.8</v>
      </c>
      <c r="AG1861" s="20">
        <f t="shared" si="5589"/>
        <v>121.8</v>
      </c>
      <c r="AH1861" s="20">
        <f t="shared" si="5590"/>
        <v>121.8</v>
      </c>
      <c r="AI1861" s="20"/>
      <c r="AJ1861" s="20">
        <f t="shared" si="5591"/>
        <v>121.8</v>
      </c>
      <c r="AK1861" s="20"/>
      <c r="AL1861" s="20"/>
      <c r="AM1861" s="20"/>
      <c r="AN1861" s="20">
        <f t="shared" si="5652"/>
        <v>121.8</v>
      </c>
      <c r="AO1861" s="20">
        <f t="shared" si="5653"/>
        <v>121.8</v>
      </c>
      <c r="AP1861" s="20">
        <f t="shared" si="5654"/>
        <v>121.8</v>
      </c>
      <c r="AQ1861" s="20"/>
      <c r="AR1861" s="20"/>
      <c r="AS1861" s="20"/>
      <c r="AT1861" s="20">
        <f t="shared" si="5655"/>
        <v>121.8</v>
      </c>
      <c r="AU1861" s="20">
        <f t="shared" si="5656"/>
        <v>121.8</v>
      </c>
      <c r="AV1861" s="20">
        <f t="shared" si="5657"/>
        <v>121.8</v>
      </c>
      <c r="AW1861" s="20"/>
      <c r="AX1861" s="20"/>
      <c r="AY1861" s="20"/>
      <c r="AZ1861" s="20">
        <f t="shared" si="5560"/>
        <v>121.8</v>
      </c>
      <c r="BA1861" s="20">
        <f t="shared" si="5561"/>
        <v>121.8</v>
      </c>
      <c r="BB1861" s="20">
        <f t="shared" si="5562"/>
        <v>121.8</v>
      </c>
      <c r="BC1861" s="20"/>
      <c r="BD1861" s="20">
        <f t="shared" si="5558"/>
        <v>121.8</v>
      </c>
      <c r="BE1861" s="20"/>
      <c r="BF1861" s="20"/>
      <c r="BG1861" s="20"/>
      <c r="BH1861" s="20">
        <f t="shared" si="5692"/>
        <v>121.8</v>
      </c>
      <c r="BI1861" s="20">
        <f t="shared" si="5693"/>
        <v>121.8</v>
      </c>
      <c r="BJ1861" s="20">
        <f t="shared" si="5694"/>
        <v>121.8</v>
      </c>
      <c r="BK1861" s="20"/>
      <c r="BL1861" s="20"/>
      <c r="BM1861" s="20">
        <f t="shared" si="5696"/>
        <v>121.8</v>
      </c>
      <c r="BN1861" s="20">
        <f t="shared" si="5697"/>
        <v>121.8</v>
      </c>
      <c r="BO1861" s="20"/>
      <c r="BP1861" s="20"/>
      <c r="BQ1861" s="20"/>
      <c r="BR1861" s="20">
        <f t="shared" si="5513"/>
        <v>121.8</v>
      </c>
      <c r="BS1861" s="20">
        <f t="shared" si="5514"/>
        <v>121.8</v>
      </c>
      <c r="BT1861" s="20">
        <f t="shared" si="5515"/>
        <v>121.8</v>
      </c>
      <c r="BU1861" s="20"/>
      <c r="BV1861" s="20">
        <f t="shared" si="5516"/>
        <v>121.8</v>
      </c>
      <c r="BW1861" s="20"/>
      <c r="BX1861" s="20"/>
      <c r="BY1861" s="20">
        <f t="shared" si="5563"/>
        <v>121.8</v>
      </c>
      <c r="BZ1861" s="20">
        <f t="shared" si="5564"/>
        <v>121.8</v>
      </c>
      <c r="CA1861" s="20"/>
      <c r="CB1861" s="20">
        <f t="shared" si="5565"/>
        <v>121.8</v>
      </c>
      <c r="CC1861" s="20"/>
      <c r="CD1861" s="20">
        <f t="shared" si="5538"/>
        <v>121.8</v>
      </c>
      <c r="CE1861" s="20"/>
    </row>
    <row r="1862" spans="1:84" s="17" customFormat="1" ht="47.25" x14ac:dyDescent="0.25">
      <c r="A1862" s="21" t="s">
        <v>523</v>
      </c>
      <c r="B1862" s="22"/>
      <c r="C1862" s="21"/>
      <c r="D1862" s="21"/>
      <c r="E1862" s="27" t="s">
        <v>1001</v>
      </c>
      <c r="F1862" s="23">
        <f>F1863</f>
        <v>61986.099999999991</v>
      </c>
      <c r="G1862" s="23">
        <f t="shared" ref="G1862:CE1862" si="5709">G1863</f>
        <v>65067.8</v>
      </c>
      <c r="H1862" s="23">
        <f t="shared" si="5709"/>
        <v>64932.100000000006</v>
      </c>
      <c r="I1862" s="23">
        <f t="shared" si="5709"/>
        <v>0</v>
      </c>
      <c r="J1862" s="23">
        <f t="shared" si="5709"/>
        <v>0</v>
      </c>
      <c r="K1862" s="23">
        <f t="shared" si="5709"/>
        <v>0</v>
      </c>
      <c r="L1862" s="23">
        <f t="shared" si="5676"/>
        <v>61986.099999999991</v>
      </c>
      <c r="M1862" s="23">
        <f t="shared" si="5677"/>
        <v>65067.8</v>
      </c>
      <c r="N1862" s="23">
        <f t="shared" si="5678"/>
        <v>64932.100000000006</v>
      </c>
      <c r="O1862" s="23">
        <f t="shared" si="5709"/>
        <v>0</v>
      </c>
      <c r="P1862" s="23">
        <f t="shared" si="5709"/>
        <v>0</v>
      </c>
      <c r="Q1862" s="23">
        <f t="shared" si="5709"/>
        <v>0</v>
      </c>
      <c r="R1862" s="23">
        <f t="shared" si="5706"/>
        <v>61986.099999999991</v>
      </c>
      <c r="S1862" s="23">
        <f t="shared" si="5707"/>
        <v>65067.8</v>
      </c>
      <c r="T1862" s="23">
        <f t="shared" si="5708"/>
        <v>64932.100000000006</v>
      </c>
      <c r="U1862" s="23">
        <f t="shared" si="5709"/>
        <v>0</v>
      </c>
      <c r="V1862" s="23">
        <f t="shared" si="5651"/>
        <v>61986.099999999991</v>
      </c>
      <c r="W1862" s="23">
        <f t="shared" si="5709"/>
        <v>0</v>
      </c>
      <c r="X1862" s="23">
        <f t="shared" si="5709"/>
        <v>0</v>
      </c>
      <c r="Y1862" s="23">
        <f t="shared" si="5709"/>
        <v>0</v>
      </c>
      <c r="Z1862" s="20">
        <f t="shared" si="5630"/>
        <v>61986.099999999991</v>
      </c>
      <c r="AA1862" s="20">
        <f t="shared" si="5631"/>
        <v>65067.8</v>
      </c>
      <c r="AB1862" s="20">
        <f t="shared" si="5632"/>
        <v>64932.100000000006</v>
      </c>
      <c r="AC1862" s="23">
        <f t="shared" si="5709"/>
        <v>0</v>
      </c>
      <c r="AD1862" s="23">
        <f t="shared" si="5709"/>
        <v>0</v>
      </c>
      <c r="AE1862" s="23">
        <f t="shared" si="5709"/>
        <v>0</v>
      </c>
      <c r="AF1862" s="20">
        <f t="shared" si="5588"/>
        <v>61986.099999999991</v>
      </c>
      <c r="AG1862" s="20">
        <f t="shared" si="5589"/>
        <v>65067.8</v>
      </c>
      <c r="AH1862" s="20">
        <f t="shared" si="5590"/>
        <v>64932.100000000006</v>
      </c>
      <c r="AI1862" s="23">
        <f t="shared" si="5709"/>
        <v>0</v>
      </c>
      <c r="AJ1862" s="20">
        <f t="shared" si="5591"/>
        <v>61986.099999999991</v>
      </c>
      <c r="AK1862" s="23">
        <f t="shared" si="5709"/>
        <v>0</v>
      </c>
      <c r="AL1862" s="23">
        <f t="shared" si="5709"/>
        <v>0</v>
      </c>
      <c r="AM1862" s="23">
        <f t="shared" si="5709"/>
        <v>0</v>
      </c>
      <c r="AN1862" s="20">
        <f t="shared" si="5652"/>
        <v>61986.099999999991</v>
      </c>
      <c r="AO1862" s="20">
        <f t="shared" si="5653"/>
        <v>65067.8</v>
      </c>
      <c r="AP1862" s="20">
        <f t="shared" si="5654"/>
        <v>64932.100000000006</v>
      </c>
      <c r="AQ1862" s="23">
        <f t="shared" si="5709"/>
        <v>0</v>
      </c>
      <c r="AR1862" s="23">
        <f t="shared" si="5709"/>
        <v>0</v>
      </c>
      <c r="AS1862" s="23">
        <f t="shared" si="5709"/>
        <v>0</v>
      </c>
      <c r="AT1862" s="20">
        <f t="shared" si="5655"/>
        <v>61986.099999999991</v>
      </c>
      <c r="AU1862" s="20">
        <f t="shared" si="5656"/>
        <v>65067.8</v>
      </c>
      <c r="AV1862" s="20">
        <f t="shared" si="5657"/>
        <v>64932.100000000006</v>
      </c>
      <c r="AW1862" s="23">
        <f t="shared" si="5709"/>
        <v>0</v>
      </c>
      <c r="AX1862" s="23">
        <f t="shared" si="5709"/>
        <v>0</v>
      </c>
      <c r="AY1862" s="23">
        <f t="shared" si="5709"/>
        <v>0</v>
      </c>
      <c r="AZ1862" s="20">
        <f t="shared" si="5560"/>
        <v>61986.099999999991</v>
      </c>
      <c r="BA1862" s="20">
        <f t="shared" si="5561"/>
        <v>65067.8</v>
      </c>
      <c r="BB1862" s="20">
        <f t="shared" si="5562"/>
        <v>64932.100000000006</v>
      </c>
      <c r="BC1862" s="23">
        <f t="shared" si="5709"/>
        <v>0</v>
      </c>
      <c r="BD1862" s="20">
        <f t="shared" si="5558"/>
        <v>61986.099999999991</v>
      </c>
      <c r="BE1862" s="23">
        <f t="shared" si="5709"/>
        <v>0</v>
      </c>
      <c r="BF1862" s="23">
        <f t="shared" si="5709"/>
        <v>0</v>
      </c>
      <c r="BG1862" s="23">
        <f t="shared" si="5709"/>
        <v>0</v>
      </c>
      <c r="BH1862" s="20">
        <f t="shared" si="5692"/>
        <v>61986.099999999991</v>
      </c>
      <c r="BI1862" s="20">
        <f t="shared" si="5693"/>
        <v>65067.8</v>
      </c>
      <c r="BJ1862" s="20">
        <f t="shared" si="5694"/>
        <v>64932.100000000006</v>
      </c>
      <c r="BK1862" s="23">
        <f t="shared" si="5709"/>
        <v>0</v>
      </c>
      <c r="BL1862" s="23">
        <f t="shared" si="5709"/>
        <v>0</v>
      </c>
      <c r="BM1862" s="20">
        <f t="shared" si="5696"/>
        <v>61986.099999999991</v>
      </c>
      <c r="BN1862" s="20">
        <f t="shared" si="5697"/>
        <v>65067.8</v>
      </c>
      <c r="BO1862" s="23">
        <f t="shared" si="5709"/>
        <v>0</v>
      </c>
      <c r="BP1862" s="23">
        <f t="shared" si="5709"/>
        <v>0</v>
      </c>
      <c r="BQ1862" s="23">
        <f t="shared" si="5709"/>
        <v>0</v>
      </c>
      <c r="BR1862" s="20">
        <f t="shared" si="5513"/>
        <v>61986.099999999991</v>
      </c>
      <c r="BS1862" s="20">
        <f t="shared" si="5514"/>
        <v>65067.8</v>
      </c>
      <c r="BT1862" s="20">
        <f t="shared" si="5515"/>
        <v>64932.100000000006</v>
      </c>
      <c r="BU1862" s="23">
        <f t="shared" si="5709"/>
        <v>0</v>
      </c>
      <c r="BV1862" s="20">
        <f t="shared" si="5516"/>
        <v>61986.099999999991</v>
      </c>
      <c r="BW1862" s="23">
        <f t="shared" si="5709"/>
        <v>-1210.2</v>
      </c>
      <c r="BX1862" s="23">
        <f t="shared" si="5709"/>
        <v>0</v>
      </c>
      <c r="BY1862" s="20">
        <f t="shared" si="5563"/>
        <v>60775.899999999994</v>
      </c>
      <c r="BZ1862" s="20">
        <f t="shared" si="5564"/>
        <v>65067.8</v>
      </c>
      <c r="CA1862" s="23">
        <f t="shared" si="5709"/>
        <v>0</v>
      </c>
      <c r="CB1862" s="20">
        <f t="shared" si="5565"/>
        <v>60775.899999999994</v>
      </c>
      <c r="CC1862" s="23">
        <f t="shared" si="5709"/>
        <v>-15948.246999999999</v>
      </c>
      <c r="CD1862" s="23">
        <f t="shared" si="5538"/>
        <v>44827.652999999991</v>
      </c>
      <c r="CE1862" s="23">
        <f t="shared" si="5709"/>
        <v>0</v>
      </c>
      <c r="CF1862" s="32"/>
    </row>
    <row r="1863" spans="1:84" ht="47.25" x14ac:dyDescent="0.25">
      <c r="A1863" s="10" t="s">
        <v>524</v>
      </c>
      <c r="B1863" s="19"/>
      <c r="C1863" s="10"/>
      <c r="D1863" s="10"/>
      <c r="E1863" s="25" t="s">
        <v>1002</v>
      </c>
      <c r="F1863" s="20">
        <f>F1864+F1869+F1873</f>
        <v>61986.099999999991</v>
      </c>
      <c r="G1863" s="20">
        <f t="shared" ref="G1863:K1863" si="5710">G1864+G1869+G1873</f>
        <v>65067.8</v>
      </c>
      <c r="H1863" s="20">
        <f t="shared" si="5710"/>
        <v>64932.100000000006</v>
      </c>
      <c r="I1863" s="20">
        <f t="shared" si="5710"/>
        <v>0</v>
      </c>
      <c r="J1863" s="20">
        <f t="shared" si="5710"/>
        <v>0</v>
      </c>
      <c r="K1863" s="20">
        <f t="shared" si="5710"/>
        <v>0</v>
      </c>
      <c r="L1863" s="20">
        <f t="shared" si="5676"/>
        <v>61986.099999999991</v>
      </c>
      <c r="M1863" s="20">
        <f t="shared" si="5677"/>
        <v>65067.8</v>
      </c>
      <c r="N1863" s="20">
        <f t="shared" si="5678"/>
        <v>64932.100000000006</v>
      </c>
      <c r="O1863" s="20">
        <f t="shared" ref="O1863:Q1863" si="5711">O1864+O1869+O1873</f>
        <v>0</v>
      </c>
      <c r="P1863" s="20">
        <f t="shared" si="5711"/>
        <v>0</v>
      </c>
      <c r="Q1863" s="20">
        <f t="shared" si="5711"/>
        <v>0</v>
      </c>
      <c r="R1863" s="20">
        <f t="shared" si="5706"/>
        <v>61986.099999999991</v>
      </c>
      <c r="S1863" s="20">
        <f t="shared" si="5707"/>
        <v>65067.8</v>
      </c>
      <c r="T1863" s="20">
        <f t="shared" si="5708"/>
        <v>64932.100000000006</v>
      </c>
      <c r="U1863" s="20">
        <f t="shared" ref="U1863:CE1863" si="5712">U1864+U1869+U1873</f>
        <v>0</v>
      </c>
      <c r="V1863" s="20">
        <f t="shared" si="5651"/>
        <v>61986.099999999991</v>
      </c>
      <c r="W1863" s="20">
        <f t="shared" ref="W1863:Y1863" si="5713">W1864+W1869+W1873</f>
        <v>0</v>
      </c>
      <c r="X1863" s="20">
        <f t="shared" si="5713"/>
        <v>0</v>
      </c>
      <c r="Y1863" s="20">
        <f t="shared" si="5713"/>
        <v>0</v>
      </c>
      <c r="Z1863" s="20">
        <f t="shared" si="5630"/>
        <v>61986.099999999991</v>
      </c>
      <c r="AA1863" s="20">
        <f t="shared" si="5631"/>
        <v>65067.8</v>
      </c>
      <c r="AB1863" s="20">
        <f t="shared" si="5632"/>
        <v>64932.100000000006</v>
      </c>
      <c r="AC1863" s="20">
        <f t="shared" ref="AC1863:AE1863" si="5714">AC1864+AC1869+AC1873</f>
        <v>0</v>
      </c>
      <c r="AD1863" s="20">
        <f t="shared" si="5714"/>
        <v>0</v>
      </c>
      <c r="AE1863" s="20">
        <f t="shared" si="5714"/>
        <v>0</v>
      </c>
      <c r="AF1863" s="20">
        <f t="shared" si="5588"/>
        <v>61986.099999999991</v>
      </c>
      <c r="AG1863" s="20">
        <f t="shared" si="5589"/>
        <v>65067.8</v>
      </c>
      <c r="AH1863" s="20">
        <f t="shared" si="5590"/>
        <v>64932.100000000006</v>
      </c>
      <c r="AI1863" s="20">
        <f t="shared" ref="AI1863" si="5715">AI1864+AI1869+AI1873</f>
        <v>0</v>
      </c>
      <c r="AJ1863" s="20">
        <f t="shared" si="5591"/>
        <v>61986.099999999991</v>
      </c>
      <c r="AK1863" s="20">
        <f t="shared" ref="AK1863:AM1863" si="5716">AK1864+AK1869+AK1873</f>
        <v>0</v>
      </c>
      <c r="AL1863" s="20">
        <f t="shared" si="5716"/>
        <v>0</v>
      </c>
      <c r="AM1863" s="20">
        <f t="shared" si="5716"/>
        <v>0</v>
      </c>
      <c r="AN1863" s="20">
        <f t="shared" si="5652"/>
        <v>61986.099999999991</v>
      </c>
      <c r="AO1863" s="20">
        <f t="shared" si="5653"/>
        <v>65067.8</v>
      </c>
      <c r="AP1863" s="20">
        <f t="shared" si="5654"/>
        <v>64932.100000000006</v>
      </c>
      <c r="AQ1863" s="20">
        <f t="shared" ref="AQ1863:AS1863" si="5717">AQ1864+AQ1869+AQ1873</f>
        <v>0</v>
      </c>
      <c r="AR1863" s="20">
        <f t="shared" si="5717"/>
        <v>0</v>
      </c>
      <c r="AS1863" s="20">
        <f t="shared" si="5717"/>
        <v>0</v>
      </c>
      <c r="AT1863" s="20">
        <f t="shared" si="5655"/>
        <v>61986.099999999991</v>
      </c>
      <c r="AU1863" s="20">
        <f t="shared" si="5656"/>
        <v>65067.8</v>
      </c>
      <c r="AV1863" s="20">
        <f t="shared" si="5657"/>
        <v>64932.100000000006</v>
      </c>
      <c r="AW1863" s="20">
        <f t="shared" ref="AW1863:AY1863" si="5718">AW1864+AW1869+AW1873</f>
        <v>0</v>
      </c>
      <c r="AX1863" s="20">
        <f t="shared" si="5718"/>
        <v>0</v>
      </c>
      <c r="AY1863" s="20">
        <f t="shared" si="5718"/>
        <v>0</v>
      </c>
      <c r="AZ1863" s="20">
        <f t="shared" si="5560"/>
        <v>61986.099999999991</v>
      </c>
      <c r="BA1863" s="20">
        <f t="shared" si="5561"/>
        <v>65067.8</v>
      </c>
      <c r="BB1863" s="20">
        <f t="shared" si="5562"/>
        <v>64932.100000000006</v>
      </c>
      <c r="BC1863" s="20">
        <f t="shared" ref="BC1863" si="5719">BC1864+BC1869+BC1873</f>
        <v>0</v>
      </c>
      <c r="BD1863" s="20">
        <f t="shared" si="5558"/>
        <v>61986.099999999991</v>
      </c>
      <c r="BE1863" s="20">
        <f t="shared" ref="BE1863:BG1863" si="5720">BE1864+BE1869+BE1873</f>
        <v>0</v>
      </c>
      <c r="BF1863" s="20">
        <f t="shared" si="5720"/>
        <v>0</v>
      </c>
      <c r="BG1863" s="20">
        <f t="shared" si="5720"/>
        <v>0</v>
      </c>
      <c r="BH1863" s="20">
        <f t="shared" si="5692"/>
        <v>61986.099999999991</v>
      </c>
      <c r="BI1863" s="20">
        <f t="shared" si="5693"/>
        <v>65067.8</v>
      </c>
      <c r="BJ1863" s="20">
        <f t="shared" si="5694"/>
        <v>64932.100000000006</v>
      </c>
      <c r="BK1863" s="20">
        <f t="shared" ref="BK1863:BL1863" si="5721">BK1864+BK1869+BK1873</f>
        <v>0</v>
      </c>
      <c r="BL1863" s="20">
        <f t="shared" si="5721"/>
        <v>0</v>
      </c>
      <c r="BM1863" s="20">
        <f t="shared" si="5696"/>
        <v>61986.099999999991</v>
      </c>
      <c r="BN1863" s="20">
        <f t="shared" si="5697"/>
        <v>65067.8</v>
      </c>
      <c r="BO1863" s="20">
        <f t="shared" ref="BO1863:BQ1863" si="5722">BO1864+BO1869+BO1873</f>
        <v>0</v>
      </c>
      <c r="BP1863" s="20">
        <f t="shared" si="5722"/>
        <v>0</v>
      </c>
      <c r="BQ1863" s="20">
        <f t="shared" si="5722"/>
        <v>0</v>
      </c>
      <c r="BR1863" s="20">
        <f t="shared" si="5513"/>
        <v>61986.099999999991</v>
      </c>
      <c r="BS1863" s="20">
        <f t="shared" si="5514"/>
        <v>65067.8</v>
      </c>
      <c r="BT1863" s="20">
        <f t="shared" si="5515"/>
        <v>64932.100000000006</v>
      </c>
      <c r="BU1863" s="20">
        <f t="shared" ref="BU1863" si="5723">BU1864+BU1869+BU1873</f>
        <v>0</v>
      </c>
      <c r="BV1863" s="20">
        <f t="shared" si="5516"/>
        <v>61986.099999999991</v>
      </c>
      <c r="BW1863" s="20">
        <f t="shared" ref="BW1863:BX1863" si="5724">BW1864+BW1869+BW1873</f>
        <v>-1210.2</v>
      </c>
      <c r="BX1863" s="20">
        <f t="shared" si="5724"/>
        <v>0</v>
      </c>
      <c r="BY1863" s="20">
        <f t="shared" si="5563"/>
        <v>60775.899999999994</v>
      </c>
      <c r="BZ1863" s="20">
        <f t="shared" si="5564"/>
        <v>65067.8</v>
      </c>
      <c r="CA1863" s="20">
        <f t="shared" ref="CA1863" si="5725">CA1864+CA1869+CA1873</f>
        <v>0</v>
      </c>
      <c r="CB1863" s="20">
        <f t="shared" si="5565"/>
        <v>60775.899999999994</v>
      </c>
      <c r="CC1863" s="20">
        <f t="shared" ref="CC1863" si="5726">CC1864+CC1869+CC1873</f>
        <v>-15948.246999999999</v>
      </c>
      <c r="CD1863" s="20">
        <f t="shared" si="5538"/>
        <v>44827.652999999991</v>
      </c>
      <c r="CE1863" s="20">
        <f t="shared" si="5712"/>
        <v>0</v>
      </c>
    </row>
    <row r="1864" spans="1:84" ht="63" x14ac:dyDescent="0.25">
      <c r="A1864" s="10" t="s">
        <v>146</v>
      </c>
      <c r="B1864" s="19"/>
      <c r="C1864" s="10"/>
      <c r="D1864" s="10"/>
      <c r="E1864" s="25" t="s">
        <v>1155</v>
      </c>
      <c r="F1864" s="20">
        <f>F1865</f>
        <v>57757.899999999994</v>
      </c>
      <c r="G1864" s="20">
        <f t="shared" ref="G1864:CE1865" si="5727">G1865</f>
        <v>60515</v>
      </c>
      <c r="H1864" s="20">
        <f t="shared" si="5727"/>
        <v>60350.100000000006</v>
      </c>
      <c r="I1864" s="20">
        <f t="shared" si="5727"/>
        <v>-1210.2</v>
      </c>
      <c r="J1864" s="20">
        <f t="shared" si="5727"/>
        <v>-1210.2</v>
      </c>
      <c r="K1864" s="20">
        <f t="shared" si="5727"/>
        <v>-1210.2</v>
      </c>
      <c r="L1864" s="20">
        <f t="shared" si="5676"/>
        <v>56547.7</v>
      </c>
      <c r="M1864" s="20">
        <f t="shared" si="5677"/>
        <v>59304.800000000003</v>
      </c>
      <c r="N1864" s="20">
        <f t="shared" si="5678"/>
        <v>59139.900000000009</v>
      </c>
      <c r="O1864" s="20">
        <f t="shared" si="5727"/>
        <v>0</v>
      </c>
      <c r="P1864" s="20">
        <f t="shared" si="5727"/>
        <v>0</v>
      </c>
      <c r="Q1864" s="20">
        <f t="shared" si="5727"/>
        <v>0</v>
      </c>
      <c r="R1864" s="20">
        <f t="shared" si="5706"/>
        <v>56547.7</v>
      </c>
      <c r="S1864" s="20">
        <f t="shared" si="5707"/>
        <v>59304.800000000003</v>
      </c>
      <c r="T1864" s="20">
        <f t="shared" si="5708"/>
        <v>59139.900000000009</v>
      </c>
      <c r="U1864" s="20">
        <f t="shared" si="5727"/>
        <v>0</v>
      </c>
      <c r="V1864" s="20">
        <f t="shared" si="5651"/>
        <v>56547.7</v>
      </c>
      <c r="W1864" s="20">
        <f t="shared" si="5727"/>
        <v>0</v>
      </c>
      <c r="X1864" s="20">
        <f t="shared" si="5727"/>
        <v>0</v>
      </c>
      <c r="Y1864" s="20">
        <f t="shared" si="5727"/>
        <v>0</v>
      </c>
      <c r="Z1864" s="20">
        <f t="shared" si="5630"/>
        <v>56547.7</v>
      </c>
      <c r="AA1864" s="20">
        <f t="shared" si="5631"/>
        <v>59304.800000000003</v>
      </c>
      <c r="AB1864" s="20">
        <f t="shared" si="5632"/>
        <v>59139.900000000009</v>
      </c>
      <c r="AC1864" s="20">
        <f t="shared" si="5727"/>
        <v>0</v>
      </c>
      <c r="AD1864" s="20">
        <f t="shared" si="5727"/>
        <v>0</v>
      </c>
      <c r="AE1864" s="20">
        <f t="shared" si="5727"/>
        <v>0</v>
      </c>
      <c r="AF1864" s="20">
        <f t="shared" si="5588"/>
        <v>56547.7</v>
      </c>
      <c r="AG1864" s="20">
        <f t="shared" si="5589"/>
        <v>59304.800000000003</v>
      </c>
      <c r="AH1864" s="20">
        <f t="shared" si="5590"/>
        <v>59139.900000000009</v>
      </c>
      <c r="AI1864" s="20">
        <f t="shared" si="5727"/>
        <v>0</v>
      </c>
      <c r="AJ1864" s="20">
        <f t="shared" si="5591"/>
        <v>56547.7</v>
      </c>
      <c r="AK1864" s="20">
        <f t="shared" si="5727"/>
        <v>0</v>
      </c>
      <c r="AL1864" s="20">
        <f t="shared" si="5727"/>
        <v>0</v>
      </c>
      <c r="AM1864" s="20">
        <f t="shared" si="5727"/>
        <v>0</v>
      </c>
      <c r="AN1864" s="20">
        <f t="shared" si="5652"/>
        <v>56547.7</v>
      </c>
      <c r="AO1864" s="20">
        <f t="shared" si="5653"/>
        <v>59304.800000000003</v>
      </c>
      <c r="AP1864" s="20">
        <f t="shared" si="5654"/>
        <v>59139.900000000009</v>
      </c>
      <c r="AQ1864" s="20">
        <f t="shared" si="5727"/>
        <v>0</v>
      </c>
      <c r="AR1864" s="20">
        <f t="shared" si="5727"/>
        <v>0</v>
      </c>
      <c r="AS1864" s="20">
        <f t="shared" si="5727"/>
        <v>0</v>
      </c>
      <c r="AT1864" s="20">
        <f t="shared" si="5655"/>
        <v>56547.7</v>
      </c>
      <c r="AU1864" s="20">
        <f t="shared" si="5656"/>
        <v>59304.800000000003</v>
      </c>
      <c r="AV1864" s="20">
        <f t="shared" si="5657"/>
        <v>59139.900000000009</v>
      </c>
      <c r="AW1864" s="20">
        <f t="shared" si="5727"/>
        <v>0</v>
      </c>
      <c r="AX1864" s="20">
        <f t="shared" si="5727"/>
        <v>0</v>
      </c>
      <c r="AY1864" s="20">
        <f t="shared" si="5727"/>
        <v>0</v>
      </c>
      <c r="AZ1864" s="20">
        <f t="shared" si="5560"/>
        <v>56547.7</v>
      </c>
      <c r="BA1864" s="20">
        <f t="shared" si="5561"/>
        <v>59304.800000000003</v>
      </c>
      <c r="BB1864" s="20">
        <f t="shared" si="5562"/>
        <v>59139.900000000009</v>
      </c>
      <c r="BC1864" s="20">
        <f t="shared" si="5727"/>
        <v>0</v>
      </c>
      <c r="BD1864" s="20">
        <f t="shared" si="5558"/>
        <v>56547.7</v>
      </c>
      <c r="BE1864" s="20">
        <f t="shared" si="5727"/>
        <v>0</v>
      </c>
      <c r="BF1864" s="20">
        <f t="shared" si="5727"/>
        <v>0</v>
      </c>
      <c r="BG1864" s="20">
        <f t="shared" si="5727"/>
        <v>0</v>
      </c>
      <c r="BH1864" s="20">
        <f t="shared" si="5692"/>
        <v>56547.7</v>
      </c>
      <c r="BI1864" s="20">
        <f t="shared" si="5693"/>
        <v>59304.800000000003</v>
      </c>
      <c r="BJ1864" s="20">
        <f t="shared" si="5694"/>
        <v>59139.900000000009</v>
      </c>
      <c r="BK1864" s="20">
        <f t="shared" si="5727"/>
        <v>0</v>
      </c>
      <c r="BL1864" s="20">
        <f t="shared" si="5727"/>
        <v>0</v>
      </c>
      <c r="BM1864" s="20">
        <f t="shared" si="5696"/>
        <v>56547.7</v>
      </c>
      <c r="BN1864" s="20">
        <f t="shared" si="5697"/>
        <v>59304.800000000003</v>
      </c>
      <c r="BO1864" s="20">
        <f t="shared" si="5727"/>
        <v>0</v>
      </c>
      <c r="BP1864" s="20">
        <f t="shared" si="5727"/>
        <v>0</v>
      </c>
      <c r="BQ1864" s="20">
        <f t="shared" si="5727"/>
        <v>0</v>
      </c>
      <c r="BR1864" s="20">
        <f t="shared" si="5513"/>
        <v>56547.7</v>
      </c>
      <c r="BS1864" s="20">
        <f t="shared" si="5514"/>
        <v>59304.800000000003</v>
      </c>
      <c r="BT1864" s="20">
        <f t="shared" si="5515"/>
        <v>59139.900000000009</v>
      </c>
      <c r="BU1864" s="20">
        <f t="shared" si="5727"/>
        <v>0</v>
      </c>
      <c r="BV1864" s="20">
        <f t="shared" si="5516"/>
        <v>56547.7</v>
      </c>
      <c r="BW1864" s="20">
        <f t="shared" si="5727"/>
        <v>0</v>
      </c>
      <c r="BX1864" s="20">
        <f t="shared" si="5727"/>
        <v>0</v>
      </c>
      <c r="BY1864" s="20">
        <f t="shared" si="5563"/>
        <v>56547.7</v>
      </c>
      <c r="BZ1864" s="20">
        <f t="shared" si="5564"/>
        <v>59304.800000000003</v>
      </c>
      <c r="CA1864" s="20">
        <f t="shared" si="5727"/>
        <v>0</v>
      </c>
      <c r="CB1864" s="20">
        <f t="shared" si="5565"/>
        <v>56547.7</v>
      </c>
      <c r="CC1864" s="20">
        <f t="shared" si="5727"/>
        <v>-15948.246999999999</v>
      </c>
      <c r="CD1864" s="20">
        <f t="shared" si="5538"/>
        <v>40599.452999999994</v>
      </c>
      <c r="CE1864" s="20">
        <f t="shared" si="5727"/>
        <v>0</v>
      </c>
    </row>
    <row r="1865" spans="1:84" ht="47.25" x14ac:dyDescent="0.25">
      <c r="A1865" s="10" t="s">
        <v>146</v>
      </c>
      <c r="B1865" s="19">
        <v>600</v>
      </c>
      <c r="C1865" s="10"/>
      <c r="D1865" s="10"/>
      <c r="E1865" s="25" t="s">
        <v>614</v>
      </c>
      <c r="F1865" s="20">
        <f>F1866</f>
        <v>57757.899999999994</v>
      </c>
      <c r="G1865" s="20">
        <f t="shared" si="5727"/>
        <v>60515</v>
      </c>
      <c r="H1865" s="20">
        <f t="shared" si="5727"/>
        <v>60350.100000000006</v>
      </c>
      <c r="I1865" s="20">
        <f t="shared" si="5727"/>
        <v>-1210.2</v>
      </c>
      <c r="J1865" s="20">
        <f t="shared" si="5727"/>
        <v>-1210.2</v>
      </c>
      <c r="K1865" s="20">
        <f t="shared" si="5727"/>
        <v>-1210.2</v>
      </c>
      <c r="L1865" s="20">
        <f t="shared" si="5676"/>
        <v>56547.7</v>
      </c>
      <c r="M1865" s="20">
        <f t="shared" si="5677"/>
        <v>59304.800000000003</v>
      </c>
      <c r="N1865" s="20">
        <f t="shared" si="5678"/>
        <v>59139.900000000009</v>
      </c>
      <c r="O1865" s="20">
        <f t="shared" si="5727"/>
        <v>0</v>
      </c>
      <c r="P1865" s="20">
        <f t="shared" si="5727"/>
        <v>0</v>
      </c>
      <c r="Q1865" s="20">
        <f t="shared" si="5727"/>
        <v>0</v>
      </c>
      <c r="R1865" s="20">
        <f t="shared" si="5706"/>
        <v>56547.7</v>
      </c>
      <c r="S1865" s="20">
        <f t="shared" si="5707"/>
        <v>59304.800000000003</v>
      </c>
      <c r="T1865" s="20">
        <f t="shared" si="5708"/>
        <v>59139.900000000009</v>
      </c>
      <c r="U1865" s="20">
        <f t="shared" si="5727"/>
        <v>0</v>
      </c>
      <c r="V1865" s="20">
        <f t="shared" si="5651"/>
        <v>56547.7</v>
      </c>
      <c r="W1865" s="20">
        <f t="shared" si="5727"/>
        <v>0</v>
      </c>
      <c r="X1865" s="20">
        <f t="shared" si="5727"/>
        <v>0</v>
      </c>
      <c r="Y1865" s="20">
        <f t="shared" si="5727"/>
        <v>0</v>
      </c>
      <c r="Z1865" s="20">
        <f t="shared" si="5630"/>
        <v>56547.7</v>
      </c>
      <c r="AA1865" s="20">
        <f t="shared" si="5631"/>
        <v>59304.800000000003</v>
      </c>
      <c r="AB1865" s="20">
        <f t="shared" si="5632"/>
        <v>59139.900000000009</v>
      </c>
      <c r="AC1865" s="20">
        <f t="shared" si="5727"/>
        <v>0</v>
      </c>
      <c r="AD1865" s="20">
        <f t="shared" si="5727"/>
        <v>0</v>
      </c>
      <c r="AE1865" s="20">
        <f t="shared" si="5727"/>
        <v>0</v>
      </c>
      <c r="AF1865" s="20">
        <f t="shared" si="5588"/>
        <v>56547.7</v>
      </c>
      <c r="AG1865" s="20">
        <f t="shared" si="5589"/>
        <v>59304.800000000003</v>
      </c>
      <c r="AH1865" s="20">
        <f t="shared" si="5590"/>
        <v>59139.900000000009</v>
      </c>
      <c r="AI1865" s="20">
        <f t="shared" si="5727"/>
        <v>0</v>
      </c>
      <c r="AJ1865" s="20">
        <f t="shared" si="5591"/>
        <v>56547.7</v>
      </c>
      <c r="AK1865" s="20">
        <f t="shared" si="5727"/>
        <v>0</v>
      </c>
      <c r="AL1865" s="20">
        <f t="shared" si="5727"/>
        <v>0</v>
      </c>
      <c r="AM1865" s="20">
        <f t="shared" si="5727"/>
        <v>0</v>
      </c>
      <c r="AN1865" s="20">
        <f t="shared" si="5652"/>
        <v>56547.7</v>
      </c>
      <c r="AO1865" s="20">
        <f t="shared" si="5653"/>
        <v>59304.800000000003</v>
      </c>
      <c r="AP1865" s="20">
        <f t="shared" si="5654"/>
        <v>59139.900000000009</v>
      </c>
      <c r="AQ1865" s="20">
        <f t="shared" si="5727"/>
        <v>0</v>
      </c>
      <c r="AR1865" s="20">
        <f t="shared" si="5727"/>
        <v>0</v>
      </c>
      <c r="AS1865" s="20">
        <f t="shared" si="5727"/>
        <v>0</v>
      </c>
      <c r="AT1865" s="20">
        <f t="shared" si="5655"/>
        <v>56547.7</v>
      </c>
      <c r="AU1865" s="20">
        <f t="shared" si="5656"/>
        <v>59304.800000000003</v>
      </c>
      <c r="AV1865" s="20">
        <f t="shared" si="5657"/>
        <v>59139.900000000009</v>
      </c>
      <c r="AW1865" s="20">
        <f t="shared" si="5727"/>
        <v>0</v>
      </c>
      <c r="AX1865" s="20">
        <f t="shared" si="5727"/>
        <v>0</v>
      </c>
      <c r="AY1865" s="20">
        <f t="shared" si="5727"/>
        <v>0</v>
      </c>
      <c r="AZ1865" s="20">
        <f t="shared" si="5560"/>
        <v>56547.7</v>
      </c>
      <c r="BA1865" s="20">
        <f t="shared" si="5561"/>
        <v>59304.800000000003</v>
      </c>
      <c r="BB1865" s="20">
        <f t="shared" si="5562"/>
        <v>59139.900000000009</v>
      </c>
      <c r="BC1865" s="20">
        <f t="shared" si="5727"/>
        <v>0</v>
      </c>
      <c r="BD1865" s="20">
        <f t="shared" si="5558"/>
        <v>56547.7</v>
      </c>
      <c r="BE1865" s="20">
        <f t="shared" si="5727"/>
        <v>0</v>
      </c>
      <c r="BF1865" s="20">
        <f t="shared" si="5727"/>
        <v>0</v>
      </c>
      <c r="BG1865" s="20">
        <f t="shared" si="5727"/>
        <v>0</v>
      </c>
      <c r="BH1865" s="20">
        <f t="shared" si="5692"/>
        <v>56547.7</v>
      </c>
      <c r="BI1865" s="20">
        <f t="shared" si="5693"/>
        <v>59304.800000000003</v>
      </c>
      <c r="BJ1865" s="20">
        <f t="shared" si="5694"/>
        <v>59139.900000000009</v>
      </c>
      <c r="BK1865" s="20">
        <f t="shared" si="5727"/>
        <v>0</v>
      </c>
      <c r="BL1865" s="20">
        <f t="shared" si="5727"/>
        <v>0</v>
      </c>
      <c r="BM1865" s="20">
        <f t="shared" si="5696"/>
        <v>56547.7</v>
      </c>
      <c r="BN1865" s="20">
        <f t="shared" si="5697"/>
        <v>59304.800000000003</v>
      </c>
      <c r="BO1865" s="20">
        <f t="shared" si="5727"/>
        <v>0</v>
      </c>
      <c r="BP1865" s="20">
        <f t="shared" si="5727"/>
        <v>0</v>
      </c>
      <c r="BQ1865" s="20">
        <f t="shared" si="5727"/>
        <v>0</v>
      </c>
      <c r="BR1865" s="20">
        <f t="shared" si="5513"/>
        <v>56547.7</v>
      </c>
      <c r="BS1865" s="20">
        <f t="shared" si="5514"/>
        <v>59304.800000000003</v>
      </c>
      <c r="BT1865" s="20">
        <f t="shared" si="5515"/>
        <v>59139.900000000009</v>
      </c>
      <c r="BU1865" s="20">
        <f t="shared" si="5727"/>
        <v>0</v>
      </c>
      <c r="BV1865" s="20">
        <f t="shared" si="5516"/>
        <v>56547.7</v>
      </c>
      <c r="BW1865" s="20">
        <f t="shared" si="5727"/>
        <v>0</v>
      </c>
      <c r="BX1865" s="20">
        <f t="shared" si="5727"/>
        <v>0</v>
      </c>
      <c r="BY1865" s="20">
        <f t="shared" si="5563"/>
        <v>56547.7</v>
      </c>
      <c r="BZ1865" s="20">
        <f t="shared" si="5564"/>
        <v>59304.800000000003</v>
      </c>
      <c r="CA1865" s="20">
        <f t="shared" si="5727"/>
        <v>0</v>
      </c>
      <c r="CB1865" s="20">
        <f t="shared" si="5565"/>
        <v>56547.7</v>
      </c>
      <c r="CC1865" s="20">
        <f t="shared" si="5727"/>
        <v>-15948.246999999999</v>
      </c>
      <c r="CD1865" s="20">
        <f t="shared" si="5538"/>
        <v>40599.452999999994</v>
      </c>
      <c r="CE1865" s="20">
        <f t="shared" si="5727"/>
        <v>0</v>
      </c>
    </row>
    <row r="1866" spans="1:84" ht="47.25" x14ac:dyDescent="0.25">
      <c r="A1866" s="10" t="s">
        <v>146</v>
      </c>
      <c r="B1866" s="19">
        <v>630</v>
      </c>
      <c r="C1866" s="10"/>
      <c r="D1866" s="10"/>
      <c r="E1866" s="25" t="s">
        <v>617</v>
      </c>
      <c r="F1866" s="20">
        <f>F1867+F1868</f>
        <v>57757.899999999994</v>
      </c>
      <c r="G1866" s="20">
        <f t="shared" ref="G1866:K1866" si="5728">G1867+G1868</f>
        <v>60515</v>
      </c>
      <c r="H1866" s="20">
        <f t="shared" si="5728"/>
        <v>60350.100000000006</v>
      </c>
      <c r="I1866" s="20">
        <f t="shared" si="5728"/>
        <v>-1210.2</v>
      </c>
      <c r="J1866" s="20">
        <f t="shared" si="5728"/>
        <v>-1210.2</v>
      </c>
      <c r="K1866" s="20">
        <f t="shared" si="5728"/>
        <v>-1210.2</v>
      </c>
      <c r="L1866" s="20">
        <f t="shared" si="5676"/>
        <v>56547.7</v>
      </c>
      <c r="M1866" s="20">
        <f t="shared" si="5677"/>
        <v>59304.800000000003</v>
      </c>
      <c r="N1866" s="20">
        <f t="shared" si="5678"/>
        <v>59139.900000000009</v>
      </c>
      <c r="O1866" s="20">
        <f t="shared" ref="O1866:Q1866" si="5729">O1867+O1868</f>
        <v>0</v>
      </c>
      <c r="P1866" s="20">
        <f t="shared" si="5729"/>
        <v>0</v>
      </c>
      <c r="Q1866" s="20">
        <f t="shared" si="5729"/>
        <v>0</v>
      </c>
      <c r="R1866" s="20">
        <f t="shared" si="5706"/>
        <v>56547.7</v>
      </c>
      <c r="S1866" s="20">
        <f t="shared" si="5707"/>
        <v>59304.800000000003</v>
      </c>
      <c r="T1866" s="20">
        <f t="shared" si="5708"/>
        <v>59139.900000000009</v>
      </c>
      <c r="U1866" s="20">
        <f t="shared" ref="U1866:CE1866" si="5730">U1867+U1868</f>
        <v>0</v>
      </c>
      <c r="V1866" s="20">
        <f t="shared" si="5651"/>
        <v>56547.7</v>
      </c>
      <c r="W1866" s="20">
        <f t="shared" ref="W1866:Y1866" si="5731">W1867+W1868</f>
        <v>0</v>
      </c>
      <c r="X1866" s="20">
        <f t="shared" si="5731"/>
        <v>0</v>
      </c>
      <c r="Y1866" s="20">
        <f t="shared" si="5731"/>
        <v>0</v>
      </c>
      <c r="Z1866" s="20">
        <f t="shared" si="5630"/>
        <v>56547.7</v>
      </c>
      <c r="AA1866" s="20">
        <f t="shared" si="5631"/>
        <v>59304.800000000003</v>
      </c>
      <c r="AB1866" s="20">
        <f t="shared" si="5632"/>
        <v>59139.900000000009</v>
      </c>
      <c r="AC1866" s="20">
        <f t="shared" ref="AC1866:AE1866" si="5732">AC1867+AC1868</f>
        <v>0</v>
      </c>
      <c r="AD1866" s="20">
        <f t="shared" si="5732"/>
        <v>0</v>
      </c>
      <c r="AE1866" s="20">
        <f t="shared" si="5732"/>
        <v>0</v>
      </c>
      <c r="AF1866" s="20">
        <f t="shared" si="5588"/>
        <v>56547.7</v>
      </c>
      <c r="AG1866" s="20">
        <f t="shared" si="5589"/>
        <v>59304.800000000003</v>
      </c>
      <c r="AH1866" s="20">
        <f t="shared" si="5590"/>
        <v>59139.900000000009</v>
      </c>
      <c r="AI1866" s="20">
        <f t="shared" ref="AI1866" si="5733">AI1867+AI1868</f>
        <v>0</v>
      </c>
      <c r="AJ1866" s="20">
        <f t="shared" si="5591"/>
        <v>56547.7</v>
      </c>
      <c r="AK1866" s="20">
        <f t="shared" ref="AK1866:AM1866" si="5734">AK1867+AK1868</f>
        <v>0</v>
      </c>
      <c r="AL1866" s="20">
        <f t="shared" si="5734"/>
        <v>0</v>
      </c>
      <c r="AM1866" s="20">
        <f t="shared" si="5734"/>
        <v>0</v>
      </c>
      <c r="AN1866" s="20">
        <f t="shared" si="5652"/>
        <v>56547.7</v>
      </c>
      <c r="AO1866" s="20">
        <f t="shared" si="5653"/>
        <v>59304.800000000003</v>
      </c>
      <c r="AP1866" s="20">
        <f t="shared" si="5654"/>
        <v>59139.900000000009</v>
      </c>
      <c r="AQ1866" s="20">
        <f t="shared" ref="AQ1866:AS1866" si="5735">AQ1867+AQ1868</f>
        <v>0</v>
      </c>
      <c r="AR1866" s="20">
        <f t="shared" si="5735"/>
        <v>0</v>
      </c>
      <c r="AS1866" s="20">
        <f t="shared" si="5735"/>
        <v>0</v>
      </c>
      <c r="AT1866" s="20">
        <f t="shared" si="5655"/>
        <v>56547.7</v>
      </c>
      <c r="AU1866" s="20">
        <f t="shared" si="5656"/>
        <v>59304.800000000003</v>
      </c>
      <c r="AV1866" s="20">
        <f t="shared" si="5657"/>
        <v>59139.900000000009</v>
      </c>
      <c r="AW1866" s="20">
        <f t="shared" ref="AW1866:AY1866" si="5736">AW1867+AW1868</f>
        <v>0</v>
      </c>
      <c r="AX1866" s="20">
        <f t="shared" si="5736"/>
        <v>0</v>
      </c>
      <c r="AY1866" s="20">
        <f t="shared" si="5736"/>
        <v>0</v>
      </c>
      <c r="AZ1866" s="20">
        <f t="shared" si="5560"/>
        <v>56547.7</v>
      </c>
      <c r="BA1866" s="20">
        <f t="shared" si="5561"/>
        <v>59304.800000000003</v>
      </c>
      <c r="BB1866" s="20">
        <f t="shared" si="5562"/>
        <v>59139.900000000009</v>
      </c>
      <c r="BC1866" s="20">
        <f t="shared" ref="BC1866" si="5737">BC1867+BC1868</f>
        <v>0</v>
      </c>
      <c r="BD1866" s="20">
        <f t="shared" si="5558"/>
        <v>56547.7</v>
      </c>
      <c r="BE1866" s="20">
        <f t="shared" ref="BE1866:BG1866" si="5738">BE1867+BE1868</f>
        <v>0</v>
      </c>
      <c r="BF1866" s="20">
        <f t="shared" si="5738"/>
        <v>0</v>
      </c>
      <c r="BG1866" s="20">
        <f t="shared" si="5738"/>
        <v>0</v>
      </c>
      <c r="BH1866" s="20">
        <f t="shared" si="5692"/>
        <v>56547.7</v>
      </c>
      <c r="BI1866" s="20">
        <f t="shared" si="5693"/>
        <v>59304.800000000003</v>
      </c>
      <c r="BJ1866" s="20">
        <f t="shared" si="5694"/>
        <v>59139.900000000009</v>
      </c>
      <c r="BK1866" s="20">
        <f t="shared" ref="BK1866:BL1866" si="5739">BK1867+BK1868</f>
        <v>0</v>
      </c>
      <c r="BL1866" s="20">
        <f t="shared" si="5739"/>
        <v>0</v>
      </c>
      <c r="BM1866" s="20">
        <f t="shared" si="5696"/>
        <v>56547.7</v>
      </c>
      <c r="BN1866" s="20">
        <f t="shared" si="5697"/>
        <v>59304.800000000003</v>
      </c>
      <c r="BO1866" s="20">
        <f t="shared" ref="BO1866:BQ1866" si="5740">BO1867+BO1868</f>
        <v>0</v>
      </c>
      <c r="BP1866" s="20">
        <f t="shared" si="5740"/>
        <v>0</v>
      </c>
      <c r="BQ1866" s="20">
        <f t="shared" si="5740"/>
        <v>0</v>
      </c>
      <c r="BR1866" s="20">
        <f t="shared" si="5513"/>
        <v>56547.7</v>
      </c>
      <c r="BS1866" s="20">
        <f t="shared" si="5514"/>
        <v>59304.800000000003</v>
      </c>
      <c r="BT1866" s="20">
        <f t="shared" si="5515"/>
        <v>59139.900000000009</v>
      </c>
      <c r="BU1866" s="20">
        <f t="shared" ref="BU1866" si="5741">BU1867+BU1868</f>
        <v>0</v>
      </c>
      <c r="BV1866" s="20">
        <f t="shared" si="5516"/>
        <v>56547.7</v>
      </c>
      <c r="BW1866" s="20">
        <f t="shared" ref="BW1866:BX1866" si="5742">BW1867+BW1868</f>
        <v>0</v>
      </c>
      <c r="BX1866" s="20">
        <f t="shared" si="5742"/>
        <v>0</v>
      </c>
      <c r="BY1866" s="20">
        <f t="shared" si="5563"/>
        <v>56547.7</v>
      </c>
      <c r="BZ1866" s="20">
        <f t="shared" si="5564"/>
        <v>59304.800000000003</v>
      </c>
      <c r="CA1866" s="20">
        <f t="shared" ref="CA1866" si="5743">CA1867+CA1868</f>
        <v>0</v>
      </c>
      <c r="CB1866" s="20">
        <f t="shared" si="5565"/>
        <v>56547.7</v>
      </c>
      <c r="CC1866" s="20">
        <f t="shared" ref="CC1866" si="5744">CC1867+CC1868</f>
        <v>-15948.246999999999</v>
      </c>
      <c r="CD1866" s="20">
        <f t="shared" si="5538"/>
        <v>40599.452999999994</v>
      </c>
      <c r="CE1866" s="20">
        <f t="shared" si="5730"/>
        <v>0</v>
      </c>
    </row>
    <row r="1867" spans="1:84" x14ac:dyDescent="0.25">
      <c r="A1867" s="10" t="s">
        <v>146</v>
      </c>
      <c r="B1867" s="19">
        <v>630</v>
      </c>
      <c r="C1867" s="10" t="s">
        <v>338</v>
      </c>
      <c r="D1867" s="10" t="s">
        <v>336</v>
      </c>
      <c r="E1867" s="25" t="s">
        <v>585</v>
      </c>
      <c r="F1867" s="20">
        <v>49775.199999999997</v>
      </c>
      <c r="G1867" s="20">
        <v>50583.1</v>
      </c>
      <c r="H1867" s="20">
        <v>47590.400000000001</v>
      </c>
      <c r="I1867" s="20">
        <v>-1210.2</v>
      </c>
      <c r="J1867" s="20">
        <v>-1210.2</v>
      </c>
      <c r="K1867" s="20">
        <v>-1210.2</v>
      </c>
      <c r="L1867" s="20">
        <f t="shared" si="5676"/>
        <v>48565</v>
      </c>
      <c r="M1867" s="20">
        <f t="shared" si="5677"/>
        <v>49372.9</v>
      </c>
      <c r="N1867" s="20">
        <f t="shared" si="5678"/>
        <v>46380.200000000004</v>
      </c>
      <c r="O1867" s="20"/>
      <c r="P1867" s="20"/>
      <c r="Q1867" s="20"/>
      <c r="R1867" s="20">
        <f t="shared" si="5706"/>
        <v>48565</v>
      </c>
      <c r="S1867" s="20">
        <f t="shared" si="5707"/>
        <v>49372.9</v>
      </c>
      <c r="T1867" s="20">
        <f t="shared" si="5708"/>
        <v>46380.200000000004</v>
      </c>
      <c r="U1867" s="20"/>
      <c r="V1867" s="20">
        <f t="shared" si="5651"/>
        <v>48565</v>
      </c>
      <c r="W1867" s="20"/>
      <c r="X1867" s="20"/>
      <c r="Y1867" s="20"/>
      <c r="Z1867" s="20">
        <f t="shared" si="5630"/>
        <v>48565</v>
      </c>
      <c r="AA1867" s="20">
        <f t="shared" si="5631"/>
        <v>49372.9</v>
      </c>
      <c r="AB1867" s="20">
        <f t="shared" si="5632"/>
        <v>46380.200000000004</v>
      </c>
      <c r="AC1867" s="20"/>
      <c r="AD1867" s="20"/>
      <c r="AE1867" s="20"/>
      <c r="AF1867" s="20">
        <f t="shared" si="5588"/>
        <v>48565</v>
      </c>
      <c r="AG1867" s="20">
        <f t="shared" si="5589"/>
        <v>49372.9</v>
      </c>
      <c r="AH1867" s="20">
        <f t="shared" si="5590"/>
        <v>46380.200000000004</v>
      </c>
      <c r="AI1867" s="20"/>
      <c r="AJ1867" s="20">
        <f t="shared" si="5591"/>
        <v>48565</v>
      </c>
      <c r="AK1867" s="20"/>
      <c r="AL1867" s="20"/>
      <c r="AM1867" s="20"/>
      <c r="AN1867" s="20">
        <f t="shared" si="5652"/>
        <v>48565</v>
      </c>
      <c r="AO1867" s="20">
        <f t="shared" si="5653"/>
        <v>49372.9</v>
      </c>
      <c r="AP1867" s="20">
        <f t="shared" si="5654"/>
        <v>46380.200000000004</v>
      </c>
      <c r="AQ1867" s="20"/>
      <c r="AR1867" s="20"/>
      <c r="AS1867" s="20"/>
      <c r="AT1867" s="20">
        <f t="shared" si="5655"/>
        <v>48565</v>
      </c>
      <c r="AU1867" s="20">
        <f t="shared" si="5656"/>
        <v>49372.9</v>
      </c>
      <c r="AV1867" s="20">
        <f t="shared" si="5657"/>
        <v>46380.200000000004</v>
      </c>
      <c r="AW1867" s="20"/>
      <c r="AX1867" s="20"/>
      <c r="AY1867" s="20"/>
      <c r="AZ1867" s="20">
        <f t="shared" si="5560"/>
        <v>48565</v>
      </c>
      <c r="BA1867" s="20">
        <f t="shared" si="5561"/>
        <v>49372.9</v>
      </c>
      <c r="BB1867" s="20">
        <f t="shared" si="5562"/>
        <v>46380.200000000004</v>
      </c>
      <c r="BC1867" s="20"/>
      <c r="BD1867" s="20">
        <f t="shared" si="5558"/>
        <v>48565</v>
      </c>
      <c r="BE1867" s="20"/>
      <c r="BF1867" s="20"/>
      <c r="BG1867" s="20"/>
      <c r="BH1867" s="20">
        <f t="shared" si="5692"/>
        <v>48565</v>
      </c>
      <c r="BI1867" s="20">
        <f t="shared" si="5693"/>
        <v>49372.9</v>
      </c>
      <c r="BJ1867" s="20">
        <f t="shared" si="5694"/>
        <v>46380.200000000004</v>
      </c>
      <c r="BK1867" s="20"/>
      <c r="BL1867" s="20"/>
      <c r="BM1867" s="20">
        <f t="shared" si="5696"/>
        <v>48565</v>
      </c>
      <c r="BN1867" s="20">
        <f t="shared" si="5697"/>
        <v>49372.9</v>
      </c>
      <c r="BO1867" s="20"/>
      <c r="BP1867" s="20"/>
      <c r="BQ1867" s="20"/>
      <c r="BR1867" s="20">
        <f t="shared" si="5513"/>
        <v>48565</v>
      </c>
      <c r="BS1867" s="20">
        <f t="shared" si="5514"/>
        <v>49372.9</v>
      </c>
      <c r="BT1867" s="20">
        <f t="shared" si="5515"/>
        <v>46380.200000000004</v>
      </c>
      <c r="BU1867" s="20"/>
      <c r="BV1867" s="20">
        <f t="shared" si="5516"/>
        <v>48565</v>
      </c>
      <c r="BW1867" s="20"/>
      <c r="BX1867" s="20"/>
      <c r="BY1867" s="20">
        <f t="shared" si="5563"/>
        <v>48565</v>
      </c>
      <c r="BZ1867" s="20">
        <f t="shared" si="5564"/>
        <v>49372.9</v>
      </c>
      <c r="CA1867" s="20"/>
      <c r="CB1867" s="20">
        <f t="shared" si="5565"/>
        <v>48565</v>
      </c>
      <c r="CC1867" s="20">
        <v>-13393.704</v>
      </c>
      <c r="CD1867" s="20">
        <f t="shared" si="5538"/>
        <v>35171.296000000002</v>
      </c>
      <c r="CE1867" s="20"/>
    </row>
    <row r="1868" spans="1:84" x14ac:dyDescent="0.25">
      <c r="A1868" s="10" t="s">
        <v>146</v>
      </c>
      <c r="B1868" s="19">
        <v>630</v>
      </c>
      <c r="C1868" s="10" t="s">
        <v>338</v>
      </c>
      <c r="D1868" s="10" t="s">
        <v>332</v>
      </c>
      <c r="E1868" s="25" t="s">
        <v>586</v>
      </c>
      <c r="F1868" s="20">
        <v>7982.7</v>
      </c>
      <c r="G1868" s="20">
        <v>9931.9</v>
      </c>
      <c r="H1868" s="20">
        <v>12759.7</v>
      </c>
      <c r="I1868" s="20"/>
      <c r="J1868" s="20"/>
      <c r="K1868" s="20"/>
      <c r="L1868" s="20">
        <f t="shared" si="5676"/>
        <v>7982.7</v>
      </c>
      <c r="M1868" s="20">
        <f t="shared" si="5677"/>
        <v>9931.9</v>
      </c>
      <c r="N1868" s="20">
        <f t="shared" si="5678"/>
        <v>12759.7</v>
      </c>
      <c r="O1868" s="20"/>
      <c r="P1868" s="20"/>
      <c r="Q1868" s="20"/>
      <c r="R1868" s="20">
        <f t="shared" si="5706"/>
        <v>7982.7</v>
      </c>
      <c r="S1868" s="20">
        <f t="shared" si="5707"/>
        <v>9931.9</v>
      </c>
      <c r="T1868" s="20">
        <f t="shared" si="5708"/>
        <v>12759.7</v>
      </c>
      <c r="U1868" s="20"/>
      <c r="V1868" s="20">
        <f t="shared" si="5651"/>
        <v>7982.7</v>
      </c>
      <c r="W1868" s="20"/>
      <c r="X1868" s="20"/>
      <c r="Y1868" s="20"/>
      <c r="Z1868" s="20">
        <f t="shared" si="5630"/>
        <v>7982.7</v>
      </c>
      <c r="AA1868" s="20">
        <f t="shared" si="5631"/>
        <v>9931.9</v>
      </c>
      <c r="AB1868" s="20">
        <f t="shared" si="5632"/>
        <v>12759.7</v>
      </c>
      <c r="AC1868" s="20"/>
      <c r="AD1868" s="20"/>
      <c r="AE1868" s="20"/>
      <c r="AF1868" s="20">
        <f t="shared" si="5588"/>
        <v>7982.7</v>
      </c>
      <c r="AG1868" s="20">
        <f t="shared" si="5589"/>
        <v>9931.9</v>
      </c>
      <c r="AH1868" s="20">
        <f t="shared" si="5590"/>
        <v>12759.7</v>
      </c>
      <c r="AI1868" s="20"/>
      <c r="AJ1868" s="20">
        <f t="shared" si="5591"/>
        <v>7982.7</v>
      </c>
      <c r="AK1868" s="20"/>
      <c r="AL1868" s="20"/>
      <c r="AM1868" s="20"/>
      <c r="AN1868" s="20">
        <f t="shared" si="5652"/>
        <v>7982.7</v>
      </c>
      <c r="AO1868" s="20">
        <f t="shared" si="5653"/>
        <v>9931.9</v>
      </c>
      <c r="AP1868" s="20">
        <f t="shared" si="5654"/>
        <v>12759.7</v>
      </c>
      <c r="AQ1868" s="20"/>
      <c r="AR1868" s="20"/>
      <c r="AS1868" s="20"/>
      <c r="AT1868" s="20">
        <f t="shared" si="5655"/>
        <v>7982.7</v>
      </c>
      <c r="AU1868" s="20">
        <f t="shared" si="5656"/>
        <v>9931.9</v>
      </c>
      <c r="AV1868" s="20">
        <f t="shared" si="5657"/>
        <v>12759.7</v>
      </c>
      <c r="AW1868" s="20"/>
      <c r="AX1868" s="20"/>
      <c r="AY1868" s="20"/>
      <c r="AZ1868" s="20">
        <f t="shared" si="5560"/>
        <v>7982.7</v>
      </c>
      <c r="BA1868" s="20">
        <f t="shared" si="5561"/>
        <v>9931.9</v>
      </c>
      <c r="BB1868" s="20">
        <f t="shared" si="5562"/>
        <v>12759.7</v>
      </c>
      <c r="BC1868" s="20"/>
      <c r="BD1868" s="20">
        <f t="shared" si="5558"/>
        <v>7982.7</v>
      </c>
      <c r="BE1868" s="20"/>
      <c r="BF1868" s="20"/>
      <c r="BG1868" s="20"/>
      <c r="BH1868" s="20">
        <f t="shared" si="5692"/>
        <v>7982.7</v>
      </c>
      <c r="BI1868" s="20">
        <f t="shared" si="5693"/>
        <v>9931.9</v>
      </c>
      <c r="BJ1868" s="20">
        <f t="shared" si="5694"/>
        <v>12759.7</v>
      </c>
      <c r="BK1868" s="20"/>
      <c r="BL1868" s="20"/>
      <c r="BM1868" s="20">
        <f t="shared" si="5696"/>
        <v>7982.7</v>
      </c>
      <c r="BN1868" s="20">
        <f t="shared" si="5697"/>
        <v>9931.9</v>
      </c>
      <c r="BO1868" s="20"/>
      <c r="BP1868" s="20"/>
      <c r="BQ1868" s="20"/>
      <c r="BR1868" s="20">
        <f t="shared" si="5513"/>
        <v>7982.7</v>
      </c>
      <c r="BS1868" s="20">
        <f t="shared" si="5514"/>
        <v>9931.9</v>
      </c>
      <c r="BT1868" s="20">
        <f t="shared" si="5515"/>
        <v>12759.7</v>
      </c>
      <c r="BU1868" s="20"/>
      <c r="BV1868" s="20">
        <f t="shared" si="5516"/>
        <v>7982.7</v>
      </c>
      <c r="BW1868" s="20"/>
      <c r="BX1868" s="20"/>
      <c r="BY1868" s="20">
        <f t="shared" si="5563"/>
        <v>7982.7</v>
      </c>
      <c r="BZ1868" s="20">
        <f t="shared" si="5564"/>
        <v>9931.9</v>
      </c>
      <c r="CA1868" s="20"/>
      <c r="CB1868" s="20">
        <f t="shared" si="5565"/>
        <v>7982.7</v>
      </c>
      <c r="CC1868" s="20">
        <v>-2554.5430000000001</v>
      </c>
      <c r="CD1868" s="20">
        <f t="shared" si="5538"/>
        <v>5428.1569999999992</v>
      </c>
      <c r="CE1868" s="20"/>
    </row>
    <row r="1869" spans="1:84" ht="47.25" x14ac:dyDescent="0.25">
      <c r="A1869" s="10" t="s">
        <v>147</v>
      </c>
      <c r="B1869" s="19"/>
      <c r="C1869" s="10"/>
      <c r="D1869" s="10"/>
      <c r="E1869" s="25" t="s">
        <v>1156</v>
      </c>
      <c r="F1869" s="20">
        <f>F1870</f>
        <v>4228.2</v>
      </c>
      <c r="G1869" s="20">
        <f t="shared" ref="G1869:CE1871" si="5745">G1870</f>
        <v>4552.8</v>
      </c>
      <c r="H1869" s="20">
        <f t="shared" si="5745"/>
        <v>4582</v>
      </c>
      <c r="I1869" s="20">
        <f t="shared" si="5745"/>
        <v>0</v>
      </c>
      <c r="J1869" s="20">
        <f t="shared" si="5745"/>
        <v>0</v>
      </c>
      <c r="K1869" s="20">
        <f t="shared" si="5745"/>
        <v>0</v>
      </c>
      <c r="L1869" s="20">
        <f t="shared" si="5676"/>
        <v>4228.2</v>
      </c>
      <c r="M1869" s="20">
        <f t="shared" si="5677"/>
        <v>4552.8</v>
      </c>
      <c r="N1869" s="20">
        <f t="shared" si="5678"/>
        <v>4582</v>
      </c>
      <c r="O1869" s="20">
        <f t="shared" si="5745"/>
        <v>0</v>
      </c>
      <c r="P1869" s="20">
        <f t="shared" si="5745"/>
        <v>0</v>
      </c>
      <c r="Q1869" s="20">
        <f t="shared" si="5745"/>
        <v>0</v>
      </c>
      <c r="R1869" s="20">
        <f t="shared" si="5706"/>
        <v>4228.2</v>
      </c>
      <c r="S1869" s="20">
        <f t="shared" si="5707"/>
        <v>4552.8</v>
      </c>
      <c r="T1869" s="20">
        <f t="shared" si="5708"/>
        <v>4582</v>
      </c>
      <c r="U1869" s="20">
        <f t="shared" si="5745"/>
        <v>0</v>
      </c>
      <c r="V1869" s="20">
        <f t="shared" si="5651"/>
        <v>4228.2</v>
      </c>
      <c r="W1869" s="20">
        <f t="shared" si="5745"/>
        <v>0</v>
      </c>
      <c r="X1869" s="20">
        <f t="shared" si="5745"/>
        <v>0</v>
      </c>
      <c r="Y1869" s="20">
        <f t="shared" si="5745"/>
        <v>0</v>
      </c>
      <c r="Z1869" s="20">
        <f t="shared" si="5630"/>
        <v>4228.2</v>
      </c>
      <c r="AA1869" s="20">
        <f t="shared" si="5631"/>
        <v>4552.8</v>
      </c>
      <c r="AB1869" s="20">
        <f t="shared" si="5632"/>
        <v>4582</v>
      </c>
      <c r="AC1869" s="20">
        <f t="shared" si="5745"/>
        <v>0</v>
      </c>
      <c r="AD1869" s="20">
        <f t="shared" si="5745"/>
        <v>0</v>
      </c>
      <c r="AE1869" s="20">
        <f t="shared" si="5745"/>
        <v>0</v>
      </c>
      <c r="AF1869" s="20">
        <f t="shared" si="5588"/>
        <v>4228.2</v>
      </c>
      <c r="AG1869" s="20">
        <f t="shared" si="5589"/>
        <v>4552.8</v>
      </c>
      <c r="AH1869" s="20">
        <f t="shared" si="5590"/>
        <v>4582</v>
      </c>
      <c r="AI1869" s="20">
        <f t="shared" si="5745"/>
        <v>0</v>
      </c>
      <c r="AJ1869" s="20">
        <f t="shared" si="5591"/>
        <v>4228.2</v>
      </c>
      <c r="AK1869" s="20">
        <f t="shared" si="5745"/>
        <v>0</v>
      </c>
      <c r="AL1869" s="20">
        <f t="shared" si="5745"/>
        <v>0</v>
      </c>
      <c r="AM1869" s="20">
        <f t="shared" si="5745"/>
        <v>0</v>
      </c>
      <c r="AN1869" s="20">
        <f t="shared" si="5652"/>
        <v>4228.2</v>
      </c>
      <c r="AO1869" s="20">
        <f t="shared" si="5653"/>
        <v>4552.8</v>
      </c>
      <c r="AP1869" s="20">
        <f t="shared" si="5654"/>
        <v>4582</v>
      </c>
      <c r="AQ1869" s="20">
        <f t="shared" si="5745"/>
        <v>0</v>
      </c>
      <c r="AR1869" s="20">
        <f t="shared" si="5745"/>
        <v>0</v>
      </c>
      <c r="AS1869" s="20">
        <f t="shared" si="5745"/>
        <v>0</v>
      </c>
      <c r="AT1869" s="20">
        <f t="shared" si="5655"/>
        <v>4228.2</v>
      </c>
      <c r="AU1869" s="20">
        <f t="shared" si="5656"/>
        <v>4552.8</v>
      </c>
      <c r="AV1869" s="20">
        <f t="shared" si="5657"/>
        <v>4582</v>
      </c>
      <c r="AW1869" s="20">
        <f t="shared" si="5745"/>
        <v>0</v>
      </c>
      <c r="AX1869" s="20">
        <f t="shared" si="5745"/>
        <v>0</v>
      </c>
      <c r="AY1869" s="20">
        <f t="shared" si="5745"/>
        <v>0</v>
      </c>
      <c r="AZ1869" s="20">
        <f t="shared" si="5560"/>
        <v>4228.2</v>
      </c>
      <c r="BA1869" s="20">
        <f t="shared" si="5561"/>
        <v>4552.8</v>
      </c>
      <c r="BB1869" s="20">
        <f t="shared" si="5562"/>
        <v>4582</v>
      </c>
      <c r="BC1869" s="20">
        <f t="shared" si="5745"/>
        <v>0</v>
      </c>
      <c r="BD1869" s="20">
        <f t="shared" si="5558"/>
        <v>4228.2</v>
      </c>
      <c r="BE1869" s="20">
        <f t="shared" si="5745"/>
        <v>0</v>
      </c>
      <c r="BF1869" s="20">
        <f t="shared" si="5745"/>
        <v>0</v>
      </c>
      <c r="BG1869" s="20">
        <f t="shared" si="5745"/>
        <v>0</v>
      </c>
      <c r="BH1869" s="20">
        <f t="shared" si="5692"/>
        <v>4228.2</v>
      </c>
      <c r="BI1869" s="20">
        <f t="shared" si="5693"/>
        <v>4552.8</v>
      </c>
      <c r="BJ1869" s="20">
        <f t="shared" si="5694"/>
        <v>4582</v>
      </c>
      <c r="BK1869" s="20">
        <f t="shared" si="5745"/>
        <v>0</v>
      </c>
      <c r="BL1869" s="20">
        <f t="shared" si="5745"/>
        <v>0</v>
      </c>
      <c r="BM1869" s="20">
        <f t="shared" si="5696"/>
        <v>4228.2</v>
      </c>
      <c r="BN1869" s="20">
        <f t="shared" si="5697"/>
        <v>4552.8</v>
      </c>
      <c r="BO1869" s="20">
        <f t="shared" si="5745"/>
        <v>0</v>
      </c>
      <c r="BP1869" s="20">
        <f t="shared" si="5745"/>
        <v>0</v>
      </c>
      <c r="BQ1869" s="20">
        <f t="shared" si="5745"/>
        <v>0</v>
      </c>
      <c r="BR1869" s="20">
        <f t="shared" si="5513"/>
        <v>4228.2</v>
      </c>
      <c r="BS1869" s="20">
        <f t="shared" si="5514"/>
        <v>4552.8</v>
      </c>
      <c r="BT1869" s="20">
        <f t="shared" si="5515"/>
        <v>4582</v>
      </c>
      <c r="BU1869" s="20">
        <f t="shared" si="5745"/>
        <v>0</v>
      </c>
      <c r="BV1869" s="20">
        <f t="shared" si="5516"/>
        <v>4228.2</v>
      </c>
      <c r="BW1869" s="20">
        <f t="shared" si="5745"/>
        <v>0</v>
      </c>
      <c r="BX1869" s="20">
        <f t="shared" si="5745"/>
        <v>0</v>
      </c>
      <c r="BY1869" s="20">
        <f t="shared" si="5563"/>
        <v>4228.2</v>
      </c>
      <c r="BZ1869" s="20">
        <f t="shared" si="5564"/>
        <v>4552.8</v>
      </c>
      <c r="CA1869" s="20">
        <f t="shared" si="5745"/>
        <v>0</v>
      </c>
      <c r="CB1869" s="20">
        <f t="shared" si="5565"/>
        <v>4228.2</v>
      </c>
      <c r="CC1869" s="20">
        <f t="shared" si="5745"/>
        <v>0</v>
      </c>
      <c r="CD1869" s="20">
        <f t="shared" si="5538"/>
        <v>4228.2</v>
      </c>
      <c r="CE1869" s="20">
        <f t="shared" si="5745"/>
        <v>0</v>
      </c>
    </row>
    <row r="1870" spans="1:84" ht="47.25" x14ac:dyDescent="0.25">
      <c r="A1870" s="10" t="s">
        <v>147</v>
      </c>
      <c r="B1870" s="19">
        <v>600</v>
      </c>
      <c r="C1870" s="10"/>
      <c r="D1870" s="10"/>
      <c r="E1870" s="25" t="s">
        <v>614</v>
      </c>
      <c r="F1870" s="20">
        <f>F1871</f>
        <v>4228.2</v>
      </c>
      <c r="G1870" s="20">
        <f t="shared" si="5745"/>
        <v>4552.8</v>
      </c>
      <c r="H1870" s="20">
        <f t="shared" si="5745"/>
        <v>4582</v>
      </c>
      <c r="I1870" s="20">
        <f t="shared" si="5745"/>
        <v>0</v>
      </c>
      <c r="J1870" s="20">
        <f t="shared" si="5745"/>
        <v>0</v>
      </c>
      <c r="K1870" s="20">
        <f t="shared" si="5745"/>
        <v>0</v>
      </c>
      <c r="L1870" s="20">
        <f t="shared" si="5676"/>
        <v>4228.2</v>
      </c>
      <c r="M1870" s="20">
        <f t="shared" si="5677"/>
        <v>4552.8</v>
      </c>
      <c r="N1870" s="20">
        <f t="shared" si="5678"/>
        <v>4582</v>
      </c>
      <c r="O1870" s="20">
        <f t="shared" si="5745"/>
        <v>0</v>
      </c>
      <c r="P1870" s="20">
        <f t="shared" si="5745"/>
        <v>0</v>
      </c>
      <c r="Q1870" s="20">
        <f t="shared" si="5745"/>
        <v>0</v>
      </c>
      <c r="R1870" s="20">
        <f t="shared" si="5706"/>
        <v>4228.2</v>
      </c>
      <c r="S1870" s="20">
        <f t="shared" si="5707"/>
        <v>4552.8</v>
      </c>
      <c r="T1870" s="20">
        <f t="shared" si="5708"/>
        <v>4582</v>
      </c>
      <c r="U1870" s="20">
        <f t="shared" si="5745"/>
        <v>0</v>
      </c>
      <c r="V1870" s="20">
        <f t="shared" si="5651"/>
        <v>4228.2</v>
      </c>
      <c r="W1870" s="20">
        <f t="shared" si="5745"/>
        <v>0</v>
      </c>
      <c r="X1870" s="20">
        <f t="shared" si="5745"/>
        <v>0</v>
      </c>
      <c r="Y1870" s="20">
        <f t="shared" si="5745"/>
        <v>0</v>
      </c>
      <c r="Z1870" s="20">
        <f t="shared" si="5630"/>
        <v>4228.2</v>
      </c>
      <c r="AA1870" s="20">
        <f t="shared" si="5631"/>
        <v>4552.8</v>
      </c>
      <c r="AB1870" s="20">
        <f t="shared" si="5632"/>
        <v>4582</v>
      </c>
      <c r="AC1870" s="20">
        <f t="shared" si="5745"/>
        <v>0</v>
      </c>
      <c r="AD1870" s="20">
        <f t="shared" si="5745"/>
        <v>0</v>
      </c>
      <c r="AE1870" s="20">
        <f t="shared" si="5745"/>
        <v>0</v>
      </c>
      <c r="AF1870" s="20">
        <f t="shared" si="5588"/>
        <v>4228.2</v>
      </c>
      <c r="AG1870" s="20">
        <f t="shared" si="5589"/>
        <v>4552.8</v>
      </c>
      <c r="AH1870" s="20">
        <f t="shared" si="5590"/>
        <v>4582</v>
      </c>
      <c r="AI1870" s="20">
        <f t="shared" si="5745"/>
        <v>0</v>
      </c>
      <c r="AJ1870" s="20">
        <f t="shared" si="5591"/>
        <v>4228.2</v>
      </c>
      <c r="AK1870" s="20">
        <f t="shared" si="5745"/>
        <v>0</v>
      </c>
      <c r="AL1870" s="20">
        <f t="shared" si="5745"/>
        <v>0</v>
      </c>
      <c r="AM1870" s="20">
        <f t="shared" si="5745"/>
        <v>0</v>
      </c>
      <c r="AN1870" s="20">
        <f t="shared" si="5652"/>
        <v>4228.2</v>
      </c>
      <c r="AO1870" s="20">
        <f t="shared" si="5653"/>
        <v>4552.8</v>
      </c>
      <c r="AP1870" s="20">
        <f t="shared" si="5654"/>
        <v>4582</v>
      </c>
      <c r="AQ1870" s="20">
        <f t="shared" si="5745"/>
        <v>0</v>
      </c>
      <c r="AR1870" s="20">
        <f t="shared" si="5745"/>
        <v>0</v>
      </c>
      <c r="AS1870" s="20">
        <f t="shared" si="5745"/>
        <v>0</v>
      </c>
      <c r="AT1870" s="20">
        <f t="shared" si="5655"/>
        <v>4228.2</v>
      </c>
      <c r="AU1870" s="20">
        <f t="shared" si="5656"/>
        <v>4552.8</v>
      </c>
      <c r="AV1870" s="20">
        <f t="shared" si="5657"/>
        <v>4582</v>
      </c>
      <c r="AW1870" s="20">
        <f t="shared" si="5745"/>
        <v>0</v>
      </c>
      <c r="AX1870" s="20">
        <f t="shared" si="5745"/>
        <v>0</v>
      </c>
      <c r="AY1870" s="20">
        <f t="shared" si="5745"/>
        <v>0</v>
      </c>
      <c r="AZ1870" s="20">
        <f t="shared" si="5560"/>
        <v>4228.2</v>
      </c>
      <c r="BA1870" s="20">
        <f t="shared" si="5561"/>
        <v>4552.8</v>
      </c>
      <c r="BB1870" s="20">
        <f t="shared" si="5562"/>
        <v>4582</v>
      </c>
      <c r="BC1870" s="20">
        <f t="shared" si="5745"/>
        <v>0</v>
      </c>
      <c r="BD1870" s="20">
        <f t="shared" si="5558"/>
        <v>4228.2</v>
      </c>
      <c r="BE1870" s="20">
        <f t="shared" si="5745"/>
        <v>0</v>
      </c>
      <c r="BF1870" s="20">
        <f t="shared" si="5745"/>
        <v>0</v>
      </c>
      <c r="BG1870" s="20">
        <f t="shared" si="5745"/>
        <v>0</v>
      </c>
      <c r="BH1870" s="20">
        <f t="shared" si="5692"/>
        <v>4228.2</v>
      </c>
      <c r="BI1870" s="20">
        <f t="shared" si="5693"/>
        <v>4552.8</v>
      </c>
      <c r="BJ1870" s="20">
        <f t="shared" si="5694"/>
        <v>4582</v>
      </c>
      <c r="BK1870" s="20">
        <f t="shared" si="5745"/>
        <v>0</v>
      </c>
      <c r="BL1870" s="20">
        <f t="shared" si="5745"/>
        <v>0</v>
      </c>
      <c r="BM1870" s="20">
        <f t="shared" si="5696"/>
        <v>4228.2</v>
      </c>
      <c r="BN1870" s="20">
        <f t="shared" si="5697"/>
        <v>4552.8</v>
      </c>
      <c r="BO1870" s="20">
        <f t="shared" si="5745"/>
        <v>0</v>
      </c>
      <c r="BP1870" s="20">
        <f t="shared" si="5745"/>
        <v>0</v>
      </c>
      <c r="BQ1870" s="20">
        <f t="shared" si="5745"/>
        <v>0</v>
      </c>
      <c r="BR1870" s="20">
        <f t="shared" si="5513"/>
        <v>4228.2</v>
      </c>
      <c r="BS1870" s="20">
        <f t="shared" si="5514"/>
        <v>4552.8</v>
      </c>
      <c r="BT1870" s="20">
        <f t="shared" si="5515"/>
        <v>4582</v>
      </c>
      <c r="BU1870" s="20">
        <f t="shared" si="5745"/>
        <v>0</v>
      </c>
      <c r="BV1870" s="20">
        <f t="shared" si="5516"/>
        <v>4228.2</v>
      </c>
      <c r="BW1870" s="20">
        <f t="shared" si="5745"/>
        <v>0</v>
      </c>
      <c r="BX1870" s="20">
        <f t="shared" si="5745"/>
        <v>0</v>
      </c>
      <c r="BY1870" s="20">
        <f t="shared" si="5563"/>
        <v>4228.2</v>
      </c>
      <c r="BZ1870" s="20">
        <f t="shared" si="5564"/>
        <v>4552.8</v>
      </c>
      <c r="CA1870" s="20">
        <f t="shared" si="5745"/>
        <v>0</v>
      </c>
      <c r="CB1870" s="20">
        <f t="shared" si="5565"/>
        <v>4228.2</v>
      </c>
      <c r="CC1870" s="20">
        <f t="shared" si="5745"/>
        <v>0</v>
      </c>
      <c r="CD1870" s="20">
        <f t="shared" si="5538"/>
        <v>4228.2</v>
      </c>
      <c r="CE1870" s="20">
        <f t="shared" si="5745"/>
        <v>0</v>
      </c>
    </row>
    <row r="1871" spans="1:84" ht="47.25" x14ac:dyDescent="0.25">
      <c r="A1871" s="10" t="s">
        <v>147</v>
      </c>
      <c r="B1871" s="19">
        <v>630</v>
      </c>
      <c r="C1871" s="10"/>
      <c r="D1871" s="10"/>
      <c r="E1871" s="25" t="s">
        <v>617</v>
      </c>
      <c r="F1871" s="20">
        <f>F1872</f>
        <v>4228.2</v>
      </c>
      <c r="G1871" s="20">
        <f t="shared" si="5745"/>
        <v>4552.8</v>
      </c>
      <c r="H1871" s="20">
        <f t="shared" si="5745"/>
        <v>4582</v>
      </c>
      <c r="I1871" s="20">
        <f t="shared" si="5745"/>
        <v>0</v>
      </c>
      <c r="J1871" s="20">
        <f t="shared" si="5745"/>
        <v>0</v>
      </c>
      <c r="K1871" s="20">
        <f t="shared" si="5745"/>
        <v>0</v>
      </c>
      <c r="L1871" s="20">
        <f t="shared" si="5676"/>
        <v>4228.2</v>
      </c>
      <c r="M1871" s="20">
        <f t="shared" si="5677"/>
        <v>4552.8</v>
      </c>
      <c r="N1871" s="20">
        <f t="shared" si="5678"/>
        <v>4582</v>
      </c>
      <c r="O1871" s="20">
        <f t="shared" si="5745"/>
        <v>0</v>
      </c>
      <c r="P1871" s="20">
        <f t="shared" si="5745"/>
        <v>0</v>
      </c>
      <c r="Q1871" s="20">
        <f t="shared" si="5745"/>
        <v>0</v>
      </c>
      <c r="R1871" s="20">
        <f t="shared" si="5706"/>
        <v>4228.2</v>
      </c>
      <c r="S1871" s="20">
        <f t="shared" si="5707"/>
        <v>4552.8</v>
      </c>
      <c r="T1871" s="20">
        <f t="shared" si="5708"/>
        <v>4582</v>
      </c>
      <c r="U1871" s="20">
        <f t="shared" si="5745"/>
        <v>0</v>
      </c>
      <c r="V1871" s="20">
        <f t="shared" si="5651"/>
        <v>4228.2</v>
      </c>
      <c r="W1871" s="20">
        <f t="shared" si="5745"/>
        <v>0</v>
      </c>
      <c r="X1871" s="20">
        <f t="shared" si="5745"/>
        <v>0</v>
      </c>
      <c r="Y1871" s="20">
        <f t="shared" si="5745"/>
        <v>0</v>
      </c>
      <c r="Z1871" s="20">
        <f t="shared" si="5630"/>
        <v>4228.2</v>
      </c>
      <c r="AA1871" s="20">
        <f t="shared" si="5631"/>
        <v>4552.8</v>
      </c>
      <c r="AB1871" s="20">
        <f t="shared" si="5632"/>
        <v>4582</v>
      </c>
      <c r="AC1871" s="20">
        <f t="shared" si="5745"/>
        <v>0</v>
      </c>
      <c r="AD1871" s="20">
        <f t="shared" si="5745"/>
        <v>0</v>
      </c>
      <c r="AE1871" s="20">
        <f t="shared" si="5745"/>
        <v>0</v>
      </c>
      <c r="AF1871" s="20">
        <f t="shared" si="5588"/>
        <v>4228.2</v>
      </c>
      <c r="AG1871" s="20">
        <f t="shared" si="5589"/>
        <v>4552.8</v>
      </c>
      <c r="AH1871" s="20">
        <f t="shared" si="5590"/>
        <v>4582</v>
      </c>
      <c r="AI1871" s="20">
        <f t="shared" si="5745"/>
        <v>0</v>
      </c>
      <c r="AJ1871" s="20">
        <f t="shared" si="5591"/>
        <v>4228.2</v>
      </c>
      <c r="AK1871" s="20">
        <f t="shared" si="5745"/>
        <v>0</v>
      </c>
      <c r="AL1871" s="20">
        <f t="shared" si="5745"/>
        <v>0</v>
      </c>
      <c r="AM1871" s="20">
        <f t="shared" si="5745"/>
        <v>0</v>
      </c>
      <c r="AN1871" s="20">
        <f t="shared" si="5652"/>
        <v>4228.2</v>
      </c>
      <c r="AO1871" s="20">
        <f t="shared" si="5653"/>
        <v>4552.8</v>
      </c>
      <c r="AP1871" s="20">
        <f t="shared" si="5654"/>
        <v>4582</v>
      </c>
      <c r="AQ1871" s="20">
        <f t="shared" si="5745"/>
        <v>0</v>
      </c>
      <c r="AR1871" s="20">
        <f t="shared" si="5745"/>
        <v>0</v>
      </c>
      <c r="AS1871" s="20">
        <f t="shared" si="5745"/>
        <v>0</v>
      </c>
      <c r="AT1871" s="20">
        <f t="shared" si="5655"/>
        <v>4228.2</v>
      </c>
      <c r="AU1871" s="20">
        <f t="shared" si="5656"/>
        <v>4552.8</v>
      </c>
      <c r="AV1871" s="20">
        <f t="shared" si="5657"/>
        <v>4582</v>
      </c>
      <c r="AW1871" s="20">
        <f t="shared" si="5745"/>
        <v>0</v>
      </c>
      <c r="AX1871" s="20">
        <f t="shared" si="5745"/>
        <v>0</v>
      </c>
      <c r="AY1871" s="20">
        <f t="shared" si="5745"/>
        <v>0</v>
      </c>
      <c r="AZ1871" s="20">
        <f t="shared" si="5560"/>
        <v>4228.2</v>
      </c>
      <c r="BA1871" s="20">
        <f t="shared" si="5561"/>
        <v>4552.8</v>
      </c>
      <c r="BB1871" s="20">
        <f t="shared" si="5562"/>
        <v>4582</v>
      </c>
      <c r="BC1871" s="20">
        <f t="shared" si="5745"/>
        <v>0</v>
      </c>
      <c r="BD1871" s="20">
        <f t="shared" si="5558"/>
        <v>4228.2</v>
      </c>
      <c r="BE1871" s="20">
        <f t="shared" si="5745"/>
        <v>0</v>
      </c>
      <c r="BF1871" s="20">
        <f t="shared" si="5745"/>
        <v>0</v>
      </c>
      <c r="BG1871" s="20">
        <f t="shared" si="5745"/>
        <v>0</v>
      </c>
      <c r="BH1871" s="20">
        <f t="shared" si="5692"/>
        <v>4228.2</v>
      </c>
      <c r="BI1871" s="20">
        <f t="shared" si="5693"/>
        <v>4552.8</v>
      </c>
      <c r="BJ1871" s="20">
        <f t="shared" si="5694"/>
        <v>4582</v>
      </c>
      <c r="BK1871" s="20">
        <f t="shared" si="5745"/>
        <v>0</v>
      </c>
      <c r="BL1871" s="20">
        <f t="shared" si="5745"/>
        <v>0</v>
      </c>
      <c r="BM1871" s="20">
        <f t="shared" si="5696"/>
        <v>4228.2</v>
      </c>
      <c r="BN1871" s="20">
        <f t="shared" si="5697"/>
        <v>4552.8</v>
      </c>
      <c r="BO1871" s="20">
        <f t="shared" si="5745"/>
        <v>0</v>
      </c>
      <c r="BP1871" s="20">
        <f t="shared" si="5745"/>
        <v>0</v>
      </c>
      <c r="BQ1871" s="20">
        <f t="shared" si="5745"/>
        <v>0</v>
      </c>
      <c r="BR1871" s="20">
        <f t="shared" si="5513"/>
        <v>4228.2</v>
      </c>
      <c r="BS1871" s="20">
        <f t="shared" si="5514"/>
        <v>4552.8</v>
      </c>
      <c r="BT1871" s="20">
        <f t="shared" si="5515"/>
        <v>4582</v>
      </c>
      <c r="BU1871" s="20">
        <f t="shared" si="5745"/>
        <v>0</v>
      </c>
      <c r="BV1871" s="20">
        <f t="shared" si="5516"/>
        <v>4228.2</v>
      </c>
      <c r="BW1871" s="20">
        <f t="shared" si="5745"/>
        <v>0</v>
      </c>
      <c r="BX1871" s="20">
        <f t="shared" si="5745"/>
        <v>0</v>
      </c>
      <c r="BY1871" s="20">
        <f t="shared" si="5563"/>
        <v>4228.2</v>
      </c>
      <c r="BZ1871" s="20">
        <f t="shared" si="5564"/>
        <v>4552.8</v>
      </c>
      <c r="CA1871" s="20">
        <f t="shared" si="5745"/>
        <v>0</v>
      </c>
      <c r="CB1871" s="20">
        <f t="shared" si="5565"/>
        <v>4228.2</v>
      </c>
      <c r="CC1871" s="20">
        <f t="shared" si="5745"/>
        <v>0</v>
      </c>
      <c r="CD1871" s="20">
        <f t="shared" si="5538"/>
        <v>4228.2</v>
      </c>
      <c r="CE1871" s="20">
        <f t="shared" si="5745"/>
        <v>0</v>
      </c>
    </row>
    <row r="1872" spans="1:84" x14ac:dyDescent="0.25">
      <c r="A1872" s="10" t="s">
        <v>147</v>
      </c>
      <c r="B1872" s="19">
        <v>630</v>
      </c>
      <c r="C1872" s="10" t="s">
        <v>338</v>
      </c>
      <c r="D1872" s="10" t="s">
        <v>332</v>
      </c>
      <c r="E1872" s="25" t="s">
        <v>586</v>
      </c>
      <c r="F1872" s="20">
        <v>4228.2</v>
      </c>
      <c r="G1872" s="20">
        <v>4552.8</v>
      </c>
      <c r="H1872" s="20">
        <v>4582</v>
      </c>
      <c r="I1872" s="20"/>
      <c r="J1872" s="20"/>
      <c r="K1872" s="20"/>
      <c r="L1872" s="20">
        <f t="shared" si="5676"/>
        <v>4228.2</v>
      </c>
      <c r="M1872" s="20">
        <f t="shared" si="5677"/>
        <v>4552.8</v>
      </c>
      <c r="N1872" s="20">
        <f t="shared" si="5678"/>
        <v>4582</v>
      </c>
      <c r="O1872" s="20"/>
      <c r="P1872" s="20"/>
      <c r="Q1872" s="20"/>
      <c r="R1872" s="20">
        <f t="shared" si="5706"/>
        <v>4228.2</v>
      </c>
      <c r="S1872" s="20">
        <f t="shared" si="5707"/>
        <v>4552.8</v>
      </c>
      <c r="T1872" s="20">
        <f t="shared" si="5708"/>
        <v>4582</v>
      </c>
      <c r="U1872" s="20"/>
      <c r="V1872" s="20">
        <f t="shared" si="5651"/>
        <v>4228.2</v>
      </c>
      <c r="W1872" s="20"/>
      <c r="X1872" s="20"/>
      <c r="Y1872" s="20"/>
      <c r="Z1872" s="20">
        <f t="shared" si="5630"/>
        <v>4228.2</v>
      </c>
      <c r="AA1872" s="20">
        <f t="shared" si="5631"/>
        <v>4552.8</v>
      </c>
      <c r="AB1872" s="20">
        <f t="shared" si="5632"/>
        <v>4582</v>
      </c>
      <c r="AC1872" s="20"/>
      <c r="AD1872" s="20"/>
      <c r="AE1872" s="20"/>
      <c r="AF1872" s="20">
        <f t="shared" si="5588"/>
        <v>4228.2</v>
      </c>
      <c r="AG1872" s="20">
        <f t="shared" si="5589"/>
        <v>4552.8</v>
      </c>
      <c r="AH1872" s="20">
        <f t="shared" si="5590"/>
        <v>4582</v>
      </c>
      <c r="AI1872" s="20"/>
      <c r="AJ1872" s="20">
        <f t="shared" si="5591"/>
        <v>4228.2</v>
      </c>
      <c r="AK1872" s="20"/>
      <c r="AL1872" s="20"/>
      <c r="AM1872" s="20"/>
      <c r="AN1872" s="20">
        <f t="shared" si="5652"/>
        <v>4228.2</v>
      </c>
      <c r="AO1872" s="20">
        <f t="shared" si="5653"/>
        <v>4552.8</v>
      </c>
      <c r="AP1872" s="20">
        <f t="shared" si="5654"/>
        <v>4582</v>
      </c>
      <c r="AQ1872" s="20"/>
      <c r="AR1872" s="20"/>
      <c r="AS1872" s="20"/>
      <c r="AT1872" s="20">
        <f t="shared" si="5655"/>
        <v>4228.2</v>
      </c>
      <c r="AU1872" s="20">
        <f t="shared" si="5656"/>
        <v>4552.8</v>
      </c>
      <c r="AV1872" s="20">
        <f t="shared" si="5657"/>
        <v>4582</v>
      </c>
      <c r="AW1872" s="20"/>
      <c r="AX1872" s="20"/>
      <c r="AY1872" s="20"/>
      <c r="AZ1872" s="20">
        <f t="shared" si="5560"/>
        <v>4228.2</v>
      </c>
      <c r="BA1872" s="20">
        <f t="shared" si="5561"/>
        <v>4552.8</v>
      </c>
      <c r="BB1872" s="20">
        <f t="shared" si="5562"/>
        <v>4582</v>
      </c>
      <c r="BC1872" s="20"/>
      <c r="BD1872" s="20">
        <f t="shared" si="5558"/>
        <v>4228.2</v>
      </c>
      <c r="BE1872" s="20"/>
      <c r="BF1872" s="20"/>
      <c r="BG1872" s="20"/>
      <c r="BH1872" s="20">
        <f t="shared" si="5692"/>
        <v>4228.2</v>
      </c>
      <c r="BI1872" s="20">
        <f t="shared" si="5693"/>
        <v>4552.8</v>
      </c>
      <c r="BJ1872" s="20">
        <f t="shared" si="5694"/>
        <v>4582</v>
      </c>
      <c r="BK1872" s="20"/>
      <c r="BL1872" s="20"/>
      <c r="BM1872" s="20">
        <f t="shared" si="5696"/>
        <v>4228.2</v>
      </c>
      <c r="BN1872" s="20">
        <f t="shared" si="5697"/>
        <v>4552.8</v>
      </c>
      <c r="BO1872" s="20"/>
      <c r="BP1872" s="20"/>
      <c r="BQ1872" s="20"/>
      <c r="BR1872" s="20">
        <f t="shared" ref="BR1872:BR1935" si="5746">BM1872+BO1872</f>
        <v>4228.2</v>
      </c>
      <c r="BS1872" s="20">
        <f t="shared" ref="BS1872:BS1935" si="5747">BN1872+BP1872</f>
        <v>4552.8</v>
      </c>
      <c r="BT1872" s="20">
        <f t="shared" ref="BT1872:BT1935" si="5748">BJ1872+BQ1872</f>
        <v>4582</v>
      </c>
      <c r="BU1872" s="20"/>
      <c r="BV1872" s="20">
        <f t="shared" ref="BV1872:BV1935" si="5749">BR1872+BU1872</f>
        <v>4228.2</v>
      </c>
      <c r="BW1872" s="20"/>
      <c r="BX1872" s="20"/>
      <c r="BY1872" s="20">
        <f t="shared" si="5563"/>
        <v>4228.2</v>
      </c>
      <c r="BZ1872" s="20">
        <f t="shared" si="5564"/>
        <v>4552.8</v>
      </c>
      <c r="CA1872" s="20"/>
      <c r="CB1872" s="20">
        <f t="shared" si="5565"/>
        <v>4228.2</v>
      </c>
      <c r="CC1872" s="20"/>
      <c r="CD1872" s="20">
        <f t="shared" ref="CD1872:CD1935" si="5750">CB1872+CC1872</f>
        <v>4228.2</v>
      </c>
      <c r="CE1872" s="20"/>
    </row>
    <row r="1873" spans="1:84" ht="94.5" hidden="1" x14ac:dyDescent="0.25">
      <c r="A1873" s="10" t="s">
        <v>1100</v>
      </c>
      <c r="B1873" s="19"/>
      <c r="C1873" s="10"/>
      <c r="D1873" s="10"/>
      <c r="E1873" s="31" t="s">
        <v>1157</v>
      </c>
      <c r="F1873" s="20">
        <f>F1874</f>
        <v>0</v>
      </c>
      <c r="G1873" s="20">
        <f t="shared" ref="G1873:K1875" si="5751">G1874</f>
        <v>0</v>
      </c>
      <c r="H1873" s="20">
        <f t="shared" si="5751"/>
        <v>0</v>
      </c>
      <c r="I1873" s="20">
        <f t="shared" si="5751"/>
        <v>1210.2</v>
      </c>
      <c r="J1873" s="20">
        <f t="shared" si="5751"/>
        <v>1210.2</v>
      </c>
      <c r="K1873" s="20">
        <f t="shared" si="5751"/>
        <v>1210.2</v>
      </c>
      <c r="L1873" s="20">
        <f t="shared" ref="L1873:L1876" si="5752">F1873+I1873</f>
        <v>1210.2</v>
      </c>
      <c r="M1873" s="20">
        <f t="shared" ref="M1873:M1876" si="5753">G1873+J1873</f>
        <v>1210.2</v>
      </c>
      <c r="N1873" s="20">
        <f t="shared" ref="N1873:N1876" si="5754">H1873+K1873</f>
        <v>1210.2</v>
      </c>
      <c r="O1873" s="20">
        <f t="shared" ref="O1873:Q1875" si="5755">O1874</f>
        <v>0</v>
      </c>
      <c r="P1873" s="20">
        <f t="shared" si="5755"/>
        <v>0</v>
      </c>
      <c r="Q1873" s="20">
        <f t="shared" si="5755"/>
        <v>0</v>
      </c>
      <c r="R1873" s="20">
        <f t="shared" si="5706"/>
        <v>1210.2</v>
      </c>
      <c r="S1873" s="20">
        <f t="shared" si="5707"/>
        <v>1210.2</v>
      </c>
      <c r="T1873" s="20">
        <f t="shared" si="5708"/>
        <v>1210.2</v>
      </c>
      <c r="U1873" s="20">
        <f t="shared" ref="U1873:CE1875" si="5756">U1874</f>
        <v>0</v>
      </c>
      <c r="V1873" s="20">
        <f t="shared" si="5651"/>
        <v>1210.2</v>
      </c>
      <c r="W1873" s="20">
        <f t="shared" si="5756"/>
        <v>0</v>
      </c>
      <c r="X1873" s="20">
        <f t="shared" si="5756"/>
        <v>0</v>
      </c>
      <c r="Y1873" s="20">
        <f t="shared" si="5756"/>
        <v>0</v>
      </c>
      <c r="Z1873" s="20">
        <f t="shared" si="5630"/>
        <v>1210.2</v>
      </c>
      <c r="AA1873" s="20">
        <f t="shared" si="5631"/>
        <v>1210.2</v>
      </c>
      <c r="AB1873" s="20">
        <f t="shared" si="5632"/>
        <v>1210.2</v>
      </c>
      <c r="AC1873" s="20">
        <f t="shared" si="5756"/>
        <v>0</v>
      </c>
      <c r="AD1873" s="20">
        <f t="shared" si="5756"/>
        <v>0</v>
      </c>
      <c r="AE1873" s="20">
        <f t="shared" si="5756"/>
        <v>0</v>
      </c>
      <c r="AF1873" s="20">
        <f t="shared" si="5588"/>
        <v>1210.2</v>
      </c>
      <c r="AG1873" s="20">
        <f t="shared" si="5589"/>
        <v>1210.2</v>
      </c>
      <c r="AH1873" s="20">
        <f t="shared" si="5590"/>
        <v>1210.2</v>
      </c>
      <c r="AI1873" s="20">
        <f t="shared" si="5756"/>
        <v>0</v>
      </c>
      <c r="AJ1873" s="20">
        <f t="shared" si="5591"/>
        <v>1210.2</v>
      </c>
      <c r="AK1873" s="20">
        <f t="shared" si="5756"/>
        <v>0</v>
      </c>
      <c r="AL1873" s="20">
        <f t="shared" si="5756"/>
        <v>0</v>
      </c>
      <c r="AM1873" s="20">
        <f t="shared" si="5756"/>
        <v>0</v>
      </c>
      <c r="AN1873" s="20">
        <f t="shared" si="5652"/>
        <v>1210.2</v>
      </c>
      <c r="AO1873" s="20">
        <f t="shared" si="5653"/>
        <v>1210.2</v>
      </c>
      <c r="AP1873" s="20">
        <f t="shared" si="5654"/>
        <v>1210.2</v>
      </c>
      <c r="AQ1873" s="20">
        <f t="shared" si="5756"/>
        <v>0</v>
      </c>
      <c r="AR1873" s="20">
        <f t="shared" si="5756"/>
        <v>0</v>
      </c>
      <c r="AS1873" s="20">
        <f t="shared" si="5756"/>
        <v>0</v>
      </c>
      <c r="AT1873" s="20">
        <f t="shared" si="5655"/>
        <v>1210.2</v>
      </c>
      <c r="AU1873" s="20">
        <f t="shared" si="5656"/>
        <v>1210.2</v>
      </c>
      <c r="AV1873" s="20">
        <f t="shared" si="5657"/>
        <v>1210.2</v>
      </c>
      <c r="AW1873" s="20">
        <f t="shared" si="5756"/>
        <v>0</v>
      </c>
      <c r="AX1873" s="20">
        <f t="shared" si="5756"/>
        <v>0</v>
      </c>
      <c r="AY1873" s="20">
        <f t="shared" si="5756"/>
        <v>0</v>
      </c>
      <c r="AZ1873" s="20">
        <f t="shared" si="5560"/>
        <v>1210.2</v>
      </c>
      <c r="BA1873" s="20">
        <f t="shared" si="5561"/>
        <v>1210.2</v>
      </c>
      <c r="BB1873" s="20">
        <f t="shared" si="5562"/>
        <v>1210.2</v>
      </c>
      <c r="BC1873" s="20">
        <f t="shared" si="5756"/>
        <v>0</v>
      </c>
      <c r="BD1873" s="20">
        <f t="shared" si="5558"/>
        <v>1210.2</v>
      </c>
      <c r="BE1873" s="20">
        <f t="shared" si="5756"/>
        <v>0</v>
      </c>
      <c r="BF1873" s="20">
        <f t="shared" si="5756"/>
        <v>0</v>
      </c>
      <c r="BG1873" s="20">
        <f t="shared" si="5756"/>
        <v>0</v>
      </c>
      <c r="BH1873" s="20">
        <f t="shared" si="5692"/>
        <v>1210.2</v>
      </c>
      <c r="BI1873" s="20">
        <f t="shared" si="5693"/>
        <v>1210.2</v>
      </c>
      <c r="BJ1873" s="20">
        <f t="shared" si="5694"/>
        <v>1210.2</v>
      </c>
      <c r="BK1873" s="20">
        <f t="shared" si="5756"/>
        <v>0</v>
      </c>
      <c r="BL1873" s="20">
        <f t="shared" si="5756"/>
        <v>0</v>
      </c>
      <c r="BM1873" s="20">
        <f t="shared" si="5696"/>
        <v>1210.2</v>
      </c>
      <c r="BN1873" s="20">
        <f t="shared" si="5697"/>
        <v>1210.2</v>
      </c>
      <c r="BO1873" s="20">
        <f t="shared" si="5756"/>
        <v>0</v>
      </c>
      <c r="BP1873" s="20">
        <f t="shared" si="5756"/>
        <v>0</v>
      </c>
      <c r="BQ1873" s="20">
        <f t="shared" si="5756"/>
        <v>0</v>
      </c>
      <c r="BR1873" s="20">
        <f t="shared" si="5746"/>
        <v>1210.2</v>
      </c>
      <c r="BS1873" s="20">
        <f t="shared" si="5747"/>
        <v>1210.2</v>
      </c>
      <c r="BT1873" s="20">
        <f t="shared" si="5748"/>
        <v>1210.2</v>
      </c>
      <c r="BU1873" s="20">
        <f t="shared" si="5756"/>
        <v>0</v>
      </c>
      <c r="BV1873" s="20">
        <f t="shared" si="5749"/>
        <v>1210.2</v>
      </c>
      <c r="BW1873" s="20">
        <f t="shared" si="5756"/>
        <v>-1210.2</v>
      </c>
      <c r="BX1873" s="20">
        <f t="shared" si="5756"/>
        <v>0</v>
      </c>
      <c r="BY1873" s="20">
        <f t="shared" si="5563"/>
        <v>0</v>
      </c>
      <c r="BZ1873" s="20">
        <f t="shared" si="5564"/>
        <v>1210.2</v>
      </c>
      <c r="CA1873" s="20">
        <f t="shared" si="5756"/>
        <v>0</v>
      </c>
      <c r="CB1873" s="20">
        <f t="shared" si="5565"/>
        <v>0</v>
      </c>
      <c r="CC1873" s="20">
        <f t="shared" si="5756"/>
        <v>0</v>
      </c>
      <c r="CD1873" s="20">
        <f t="shared" si="5750"/>
        <v>0</v>
      </c>
      <c r="CE1873" s="20">
        <f t="shared" si="5756"/>
        <v>0</v>
      </c>
      <c r="CF1873" s="1">
        <v>0</v>
      </c>
    </row>
    <row r="1874" spans="1:84" ht="47.25" hidden="1" x14ac:dyDescent="0.25">
      <c r="A1874" s="10" t="s">
        <v>1100</v>
      </c>
      <c r="B1874" s="19">
        <v>600</v>
      </c>
      <c r="C1874" s="10"/>
      <c r="D1874" s="10"/>
      <c r="E1874" s="25" t="s">
        <v>614</v>
      </c>
      <c r="F1874" s="20">
        <f>F1875</f>
        <v>0</v>
      </c>
      <c r="G1874" s="20">
        <f t="shared" si="5751"/>
        <v>0</v>
      </c>
      <c r="H1874" s="20">
        <f t="shared" si="5751"/>
        <v>0</v>
      </c>
      <c r="I1874" s="20">
        <f t="shared" si="5751"/>
        <v>1210.2</v>
      </c>
      <c r="J1874" s="20">
        <f t="shared" si="5751"/>
        <v>1210.2</v>
      </c>
      <c r="K1874" s="20">
        <f t="shared" si="5751"/>
        <v>1210.2</v>
      </c>
      <c r="L1874" s="20">
        <f t="shared" si="5752"/>
        <v>1210.2</v>
      </c>
      <c r="M1874" s="20">
        <f t="shared" si="5753"/>
        <v>1210.2</v>
      </c>
      <c r="N1874" s="20">
        <f t="shared" si="5754"/>
        <v>1210.2</v>
      </c>
      <c r="O1874" s="20">
        <f t="shared" si="5755"/>
        <v>0</v>
      </c>
      <c r="P1874" s="20">
        <f t="shared" si="5755"/>
        <v>0</v>
      </c>
      <c r="Q1874" s="20">
        <f t="shared" si="5755"/>
        <v>0</v>
      </c>
      <c r="R1874" s="20">
        <f t="shared" si="5706"/>
        <v>1210.2</v>
      </c>
      <c r="S1874" s="20">
        <f t="shared" si="5707"/>
        <v>1210.2</v>
      </c>
      <c r="T1874" s="20">
        <f t="shared" si="5708"/>
        <v>1210.2</v>
      </c>
      <c r="U1874" s="20">
        <f t="shared" si="5756"/>
        <v>0</v>
      </c>
      <c r="V1874" s="20">
        <f t="shared" si="5651"/>
        <v>1210.2</v>
      </c>
      <c r="W1874" s="20">
        <f t="shared" si="5756"/>
        <v>0</v>
      </c>
      <c r="X1874" s="20">
        <f t="shared" si="5756"/>
        <v>0</v>
      </c>
      <c r="Y1874" s="20">
        <f t="shared" si="5756"/>
        <v>0</v>
      </c>
      <c r="Z1874" s="20">
        <f t="shared" si="5630"/>
        <v>1210.2</v>
      </c>
      <c r="AA1874" s="20">
        <f t="shared" si="5631"/>
        <v>1210.2</v>
      </c>
      <c r="AB1874" s="20">
        <f t="shared" si="5632"/>
        <v>1210.2</v>
      </c>
      <c r="AC1874" s="20">
        <f t="shared" si="5756"/>
        <v>0</v>
      </c>
      <c r="AD1874" s="20">
        <f t="shared" si="5756"/>
        <v>0</v>
      </c>
      <c r="AE1874" s="20">
        <f t="shared" si="5756"/>
        <v>0</v>
      </c>
      <c r="AF1874" s="20">
        <f t="shared" si="5588"/>
        <v>1210.2</v>
      </c>
      <c r="AG1874" s="20">
        <f t="shared" si="5589"/>
        <v>1210.2</v>
      </c>
      <c r="AH1874" s="20">
        <f t="shared" si="5590"/>
        <v>1210.2</v>
      </c>
      <c r="AI1874" s="20">
        <f t="shared" si="5756"/>
        <v>0</v>
      </c>
      <c r="AJ1874" s="20">
        <f t="shared" si="5591"/>
        <v>1210.2</v>
      </c>
      <c r="AK1874" s="20">
        <f t="shared" si="5756"/>
        <v>0</v>
      </c>
      <c r="AL1874" s="20">
        <f t="shared" si="5756"/>
        <v>0</v>
      </c>
      <c r="AM1874" s="20">
        <f t="shared" si="5756"/>
        <v>0</v>
      </c>
      <c r="AN1874" s="20">
        <f t="shared" si="5652"/>
        <v>1210.2</v>
      </c>
      <c r="AO1874" s="20">
        <f t="shared" si="5653"/>
        <v>1210.2</v>
      </c>
      <c r="AP1874" s="20">
        <f t="shared" si="5654"/>
        <v>1210.2</v>
      </c>
      <c r="AQ1874" s="20">
        <f t="shared" si="5756"/>
        <v>0</v>
      </c>
      <c r="AR1874" s="20">
        <f t="shared" si="5756"/>
        <v>0</v>
      </c>
      <c r="AS1874" s="20">
        <f t="shared" si="5756"/>
        <v>0</v>
      </c>
      <c r="AT1874" s="20">
        <f t="shared" si="5655"/>
        <v>1210.2</v>
      </c>
      <c r="AU1874" s="20">
        <f t="shared" si="5656"/>
        <v>1210.2</v>
      </c>
      <c r="AV1874" s="20">
        <f t="shared" si="5657"/>
        <v>1210.2</v>
      </c>
      <c r="AW1874" s="20">
        <f t="shared" si="5756"/>
        <v>0</v>
      </c>
      <c r="AX1874" s="20">
        <f t="shared" si="5756"/>
        <v>0</v>
      </c>
      <c r="AY1874" s="20">
        <f t="shared" si="5756"/>
        <v>0</v>
      </c>
      <c r="AZ1874" s="20">
        <f t="shared" si="5560"/>
        <v>1210.2</v>
      </c>
      <c r="BA1874" s="20">
        <f t="shared" si="5561"/>
        <v>1210.2</v>
      </c>
      <c r="BB1874" s="20">
        <f t="shared" si="5562"/>
        <v>1210.2</v>
      </c>
      <c r="BC1874" s="20">
        <f t="shared" si="5756"/>
        <v>0</v>
      </c>
      <c r="BD1874" s="20">
        <f t="shared" si="5558"/>
        <v>1210.2</v>
      </c>
      <c r="BE1874" s="20">
        <f t="shared" si="5756"/>
        <v>0</v>
      </c>
      <c r="BF1874" s="20">
        <f t="shared" si="5756"/>
        <v>0</v>
      </c>
      <c r="BG1874" s="20">
        <f t="shared" si="5756"/>
        <v>0</v>
      </c>
      <c r="BH1874" s="20">
        <f t="shared" si="5692"/>
        <v>1210.2</v>
      </c>
      <c r="BI1874" s="20">
        <f t="shared" si="5693"/>
        <v>1210.2</v>
      </c>
      <c r="BJ1874" s="20">
        <f t="shared" si="5694"/>
        <v>1210.2</v>
      </c>
      <c r="BK1874" s="20">
        <f t="shared" si="5756"/>
        <v>0</v>
      </c>
      <c r="BL1874" s="20">
        <f t="shared" si="5756"/>
        <v>0</v>
      </c>
      <c r="BM1874" s="20">
        <f t="shared" si="5696"/>
        <v>1210.2</v>
      </c>
      <c r="BN1874" s="20">
        <f t="shared" si="5697"/>
        <v>1210.2</v>
      </c>
      <c r="BO1874" s="20">
        <f t="shared" si="5756"/>
        <v>0</v>
      </c>
      <c r="BP1874" s="20">
        <f t="shared" si="5756"/>
        <v>0</v>
      </c>
      <c r="BQ1874" s="20">
        <f t="shared" si="5756"/>
        <v>0</v>
      </c>
      <c r="BR1874" s="20">
        <f t="shared" si="5746"/>
        <v>1210.2</v>
      </c>
      <c r="BS1874" s="20">
        <f t="shared" si="5747"/>
        <v>1210.2</v>
      </c>
      <c r="BT1874" s="20">
        <f t="shared" si="5748"/>
        <v>1210.2</v>
      </c>
      <c r="BU1874" s="20">
        <f t="shared" si="5756"/>
        <v>0</v>
      </c>
      <c r="BV1874" s="20">
        <f t="shared" si="5749"/>
        <v>1210.2</v>
      </c>
      <c r="BW1874" s="20">
        <f t="shared" si="5756"/>
        <v>-1210.2</v>
      </c>
      <c r="BX1874" s="20">
        <f t="shared" si="5756"/>
        <v>0</v>
      </c>
      <c r="BY1874" s="20">
        <f t="shared" si="5563"/>
        <v>0</v>
      </c>
      <c r="BZ1874" s="20">
        <f t="shared" si="5564"/>
        <v>1210.2</v>
      </c>
      <c r="CA1874" s="20">
        <f t="shared" si="5756"/>
        <v>0</v>
      </c>
      <c r="CB1874" s="20">
        <f t="shared" si="5565"/>
        <v>0</v>
      </c>
      <c r="CC1874" s="20">
        <f t="shared" si="5756"/>
        <v>0</v>
      </c>
      <c r="CD1874" s="20">
        <f t="shared" si="5750"/>
        <v>0</v>
      </c>
      <c r="CE1874" s="20">
        <f t="shared" si="5756"/>
        <v>0</v>
      </c>
      <c r="CF1874" s="1">
        <v>0</v>
      </c>
    </row>
    <row r="1875" spans="1:84" ht="47.25" hidden="1" x14ac:dyDescent="0.25">
      <c r="A1875" s="10" t="s">
        <v>1100</v>
      </c>
      <c r="B1875" s="19">
        <v>630</v>
      </c>
      <c r="C1875" s="10"/>
      <c r="D1875" s="10"/>
      <c r="E1875" s="25" t="s">
        <v>617</v>
      </c>
      <c r="F1875" s="20">
        <f>F1876</f>
        <v>0</v>
      </c>
      <c r="G1875" s="20">
        <f t="shared" si="5751"/>
        <v>0</v>
      </c>
      <c r="H1875" s="20">
        <f t="shared" si="5751"/>
        <v>0</v>
      </c>
      <c r="I1875" s="20">
        <f t="shared" si="5751"/>
        <v>1210.2</v>
      </c>
      <c r="J1875" s="20">
        <f t="shared" si="5751"/>
        <v>1210.2</v>
      </c>
      <c r="K1875" s="20">
        <f t="shared" si="5751"/>
        <v>1210.2</v>
      </c>
      <c r="L1875" s="20">
        <f t="shared" si="5752"/>
        <v>1210.2</v>
      </c>
      <c r="M1875" s="20">
        <f t="shared" si="5753"/>
        <v>1210.2</v>
      </c>
      <c r="N1875" s="20">
        <f t="shared" si="5754"/>
        <v>1210.2</v>
      </c>
      <c r="O1875" s="20">
        <f t="shared" si="5755"/>
        <v>0</v>
      </c>
      <c r="P1875" s="20">
        <f t="shared" si="5755"/>
        <v>0</v>
      </c>
      <c r="Q1875" s="20">
        <f t="shared" si="5755"/>
        <v>0</v>
      </c>
      <c r="R1875" s="20">
        <f t="shared" si="5706"/>
        <v>1210.2</v>
      </c>
      <c r="S1875" s="20">
        <f t="shared" si="5707"/>
        <v>1210.2</v>
      </c>
      <c r="T1875" s="20">
        <f t="shared" si="5708"/>
        <v>1210.2</v>
      </c>
      <c r="U1875" s="20">
        <f t="shared" si="5756"/>
        <v>0</v>
      </c>
      <c r="V1875" s="20">
        <f t="shared" si="5651"/>
        <v>1210.2</v>
      </c>
      <c r="W1875" s="20">
        <f t="shared" si="5756"/>
        <v>0</v>
      </c>
      <c r="X1875" s="20">
        <f t="shared" si="5756"/>
        <v>0</v>
      </c>
      <c r="Y1875" s="20">
        <f t="shared" si="5756"/>
        <v>0</v>
      </c>
      <c r="Z1875" s="20">
        <f t="shared" si="5630"/>
        <v>1210.2</v>
      </c>
      <c r="AA1875" s="20">
        <f t="shared" si="5631"/>
        <v>1210.2</v>
      </c>
      <c r="AB1875" s="20">
        <f t="shared" si="5632"/>
        <v>1210.2</v>
      </c>
      <c r="AC1875" s="20">
        <f t="shared" si="5756"/>
        <v>0</v>
      </c>
      <c r="AD1875" s="20">
        <f t="shared" si="5756"/>
        <v>0</v>
      </c>
      <c r="AE1875" s="20">
        <f t="shared" si="5756"/>
        <v>0</v>
      </c>
      <c r="AF1875" s="20">
        <f t="shared" si="5588"/>
        <v>1210.2</v>
      </c>
      <c r="AG1875" s="20">
        <f t="shared" si="5589"/>
        <v>1210.2</v>
      </c>
      <c r="AH1875" s="20">
        <f t="shared" si="5590"/>
        <v>1210.2</v>
      </c>
      <c r="AI1875" s="20">
        <f t="shared" si="5756"/>
        <v>0</v>
      </c>
      <c r="AJ1875" s="20">
        <f t="shared" si="5591"/>
        <v>1210.2</v>
      </c>
      <c r="AK1875" s="20">
        <f t="shared" si="5756"/>
        <v>0</v>
      </c>
      <c r="AL1875" s="20">
        <f t="shared" si="5756"/>
        <v>0</v>
      </c>
      <c r="AM1875" s="20">
        <f t="shared" si="5756"/>
        <v>0</v>
      </c>
      <c r="AN1875" s="20">
        <f t="shared" si="5652"/>
        <v>1210.2</v>
      </c>
      <c r="AO1875" s="20">
        <f t="shared" si="5653"/>
        <v>1210.2</v>
      </c>
      <c r="AP1875" s="20">
        <f t="shared" si="5654"/>
        <v>1210.2</v>
      </c>
      <c r="AQ1875" s="20">
        <f t="shared" si="5756"/>
        <v>0</v>
      </c>
      <c r="AR1875" s="20">
        <f t="shared" si="5756"/>
        <v>0</v>
      </c>
      <c r="AS1875" s="20">
        <f t="shared" si="5756"/>
        <v>0</v>
      </c>
      <c r="AT1875" s="20">
        <f t="shared" si="5655"/>
        <v>1210.2</v>
      </c>
      <c r="AU1875" s="20">
        <f t="shared" si="5656"/>
        <v>1210.2</v>
      </c>
      <c r="AV1875" s="20">
        <f t="shared" si="5657"/>
        <v>1210.2</v>
      </c>
      <c r="AW1875" s="20">
        <f t="shared" si="5756"/>
        <v>0</v>
      </c>
      <c r="AX1875" s="20">
        <f t="shared" si="5756"/>
        <v>0</v>
      </c>
      <c r="AY1875" s="20">
        <f t="shared" si="5756"/>
        <v>0</v>
      </c>
      <c r="AZ1875" s="20">
        <f t="shared" si="5560"/>
        <v>1210.2</v>
      </c>
      <c r="BA1875" s="20">
        <f t="shared" si="5561"/>
        <v>1210.2</v>
      </c>
      <c r="BB1875" s="20">
        <f t="shared" si="5562"/>
        <v>1210.2</v>
      </c>
      <c r="BC1875" s="20">
        <f t="shared" si="5756"/>
        <v>0</v>
      </c>
      <c r="BD1875" s="20">
        <f t="shared" si="5558"/>
        <v>1210.2</v>
      </c>
      <c r="BE1875" s="20">
        <f t="shared" si="5756"/>
        <v>0</v>
      </c>
      <c r="BF1875" s="20">
        <f t="shared" si="5756"/>
        <v>0</v>
      </c>
      <c r="BG1875" s="20">
        <f t="shared" si="5756"/>
        <v>0</v>
      </c>
      <c r="BH1875" s="20">
        <f t="shared" si="5692"/>
        <v>1210.2</v>
      </c>
      <c r="BI1875" s="20">
        <f t="shared" si="5693"/>
        <v>1210.2</v>
      </c>
      <c r="BJ1875" s="20">
        <f t="shared" si="5694"/>
        <v>1210.2</v>
      </c>
      <c r="BK1875" s="20">
        <f t="shared" si="5756"/>
        <v>0</v>
      </c>
      <c r="BL1875" s="20">
        <f t="shared" si="5756"/>
        <v>0</v>
      </c>
      <c r="BM1875" s="20">
        <f t="shared" si="5696"/>
        <v>1210.2</v>
      </c>
      <c r="BN1875" s="20">
        <f t="shared" si="5697"/>
        <v>1210.2</v>
      </c>
      <c r="BO1875" s="20">
        <f t="shared" si="5756"/>
        <v>0</v>
      </c>
      <c r="BP1875" s="20">
        <f t="shared" si="5756"/>
        <v>0</v>
      </c>
      <c r="BQ1875" s="20">
        <f t="shared" si="5756"/>
        <v>0</v>
      </c>
      <c r="BR1875" s="20">
        <f t="shared" si="5746"/>
        <v>1210.2</v>
      </c>
      <c r="BS1875" s="20">
        <f t="shared" si="5747"/>
        <v>1210.2</v>
      </c>
      <c r="BT1875" s="20">
        <f t="shared" si="5748"/>
        <v>1210.2</v>
      </c>
      <c r="BU1875" s="20">
        <f t="shared" si="5756"/>
        <v>0</v>
      </c>
      <c r="BV1875" s="20">
        <f t="shared" si="5749"/>
        <v>1210.2</v>
      </c>
      <c r="BW1875" s="20">
        <f t="shared" si="5756"/>
        <v>-1210.2</v>
      </c>
      <c r="BX1875" s="20">
        <f t="shared" si="5756"/>
        <v>0</v>
      </c>
      <c r="BY1875" s="20">
        <f t="shared" si="5563"/>
        <v>0</v>
      </c>
      <c r="BZ1875" s="20">
        <f t="shared" si="5564"/>
        <v>1210.2</v>
      </c>
      <c r="CA1875" s="20">
        <f t="shared" si="5756"/>
        <v>0</v>
      </c>
      <c r="CB1875" s="20">
        <f t="shared" si="5565"/>
        <v>0</v>
      </c>
      <c r="CC1875" s="20">
        <f t="shared" si="5756"/>
        <v>0</v>
      </c>
      <c r="CD1875" s="20">
        <f t="shared" si="5750"/>
        <v>0</v>
      </c>
      <c r="CE1875" s="20">
        <f t="shared" si="5756"/>
        <v>0</v>
      </c>
      <c r="CF1875" s="1">
        <v>0</v>
      </c>
    </row>
    <row r="1876" spans="1:84" hidden="1" x14ac:dyDescent="0.25">
      <c r="A1876" s="10" t="s">
        <v>1100</v>
      </c>
      <c r="B1876" s="19">
        <v>630</v>
      </c>
      <c r="C1876" s="10" t="s">
        <v>338</v>
      </c>
      <c r="D1876" s="10" t="s">
        <v>336</v>
      </c>
      <c r="E1876" s="25" t="s">
        <v>585</v>
      </c>
      <c r="F1876" s="20">
        <v>0</v>
      </c>
      <c r="G1876" s="20">
        <v>0</v>
      </c>
      <c r="H1876" s="20">
        <v>0</v>
      </c>
      <c r="I1876" s="20">
        <v>1210.2</v>
      </c>
      <c r="J1876" s="20">
        <v>1210.2</v>
      </c>
      <c r="K1876" s="20">
        <v>1210.2</v>
      </c>
      <c r="L1876" s="20">
        <f t="shared" si="5752"/>
        <v>1210.2</v>
      </c>
      <c r="M1876" s="20">
        <f t="shared" si="5753"/>
        <v>1210.2</v>
      </c>
      <c r="N1876" s="20">
        <f t="shared" si="5754"/>
        <v>1210.2</v>
      </c>
      <c r="O1876" s="20"/>
      <c r="P1876" s="20"/>
      <c r="Q1876" s="20"/>
      <c r="R1876" s="20">
        <f t="shared" si="5706"/>
        <v>1210.2</v>
      </c>
      <c r="S1876" s="20">
        <f t="shared" si="5707"/>
        <v>1210.2</v>
      </c>
      <c r="T1876" s="20">
        <f t="shared" si="5708"/>
        <v>1210.2</v>
      </c>
      <c r="U1876" s="20"/>
      <c r="V1876" s="20">
        <f t="shared" si="5651"/>
        <v>1210.2</v>
      </c>
      <c r="W1876" s="20"/>
      <c r="X1876" s="20"/>
      <c r="Y1876" s="20"/>
      <c r="Z1876" s="20">
        <f t="shared" si="5630"/>
        <v>1210.2</v>
      </c>
      <c r="AA1876" s="20">
        <f t="shared" si="5631"/>
        <v>1210.2</v>
      </c>
      <c r="AB1876" s="20">
        <f t="shared" si="5632"/>
        <v>1210.2</v>
      </c>
      <c r="AC1876" s="20"/>
      <c r="AD1876" s="20"/>
      <c r="AE1876" s="20"/>
      <c r="AF1876" s="20">
        <f t="shared" si="5588"/>
        <v>1210.2</v>
      </c>
      <c r="AG1876" s="20">
        <f t="shared" si="5589"/>
        <v>1210.2</v>
      </c>
      <c r="AH1876" s="20">
        <f t="shared" si="5590"/>
        <v>1210.2</v>
      </c>
      <c r="AI1876" s="20"/>
      <c r="AJ1876" s="20">
        <f t="shared" si="5591"/>
        <v>1210.2</v>
      </c>
      <c r="AK1876" s="20"/>
      <c r="AL1876" s="20"/>
      <c r="AM1876" s="20"/>
      <c r="AN1876" s="20">
        <f t="shared" si="5652"/>
        <v>1210.2</v>
      </c>
      <c r="AO1876" s="20">
        <f t="shared" si="5653"/>
        <v>1210.2</v>
      </c>
      <c r="AP1876" s="20">
        <f t="shared" si="5654"/>
        <v>1210.2</v>
      </c>
      <c r="AQ1876" s="20"/>
      <c r="AR1876" s="20"/>
      <c r="AS1876" s="20"/>
      <c r="AT1876" s="20">
        <f t="shared" si="5655"/>
        <v>1210.2</v>
      </c>
      <c r="AU1876" s="20">
        <f t="shared" si="5656"/>
        <v>1210.2</v>
      </c>
      <c r="AV1876" s="20">
        <f t="shared" si="5657"/>
        <v>1210.2</v>
      </c>
      <c r="AW1876" s="20"/>
      <c r="AX1876" s="20"/>
      <c r="AY1876" s="20"/>
      <c r="AZ1876" s="20">
        <f t="shared" si="5560"/>
        <v>1210.2</v>
      </c>
      <c r="BA1876" s="20">
        <f t="shared" si="5561"/>
        <v>1210.2</v>
      </c>
      <c r="BB1876" s="20">
        <f t="shared" si="5562"/>
        <v>1210.2</v>
      </c>
      <c r="BC1876" s="20"/>
      <c r="BD1876" s="20">
        <f t="shared" si="5558"/>
        <v>1210.2</v>
      </c>
      <c r="BE1876" s="20"/>
      <c r="BF1876" s="20"/>
      <c r="BG1876" s="20"/>
      <c r="BH1876" s="20">
        <f t="shared" si="5692"/>
        <v>1210.2</v>
      </c>
      <c r="BI1876" s="20">
        <f t="shared" si="5693"/>
        <v>1210.2</v>
      </c>
      <c r="BJ1876" s="20">
        <f t="shared" si="5694"/>
        <v>1210.2</v>
      </c>
      <c r="BK1876" s="20"/>
      <c r="BL1876" s="20"/>
      <c r="BM1876" s="20">
        <f t="shared" si="5696"/>
        <v>1210.2</v>
      </c>
      <c r="BN1876" s="20">
        <f t="shared" si="5697"/>
        <v>1210.2</v>
      </c>
      <c r="BO1876" s="20"/>
      <c r="BP1876" s="20"/>
      <c r="BQ1876" s="20"/>
      <c r="BR1876" s="20">
        <f t="shared" si="5746"/>
        <v>1210.2</v>
      </c>
      <c r="BS1876" s="20">
        <f t="shared" si="5747"/>
        <v>1210.2</v>
      </c>
      <c r="BT1876" s="20">
        <f t="shared" si="5748"/>
        <v>1210.2</v>
      </c>
      <c r="BU1876" s="20"/>
      <c r="BV1876" s="20">
        <f t="shared" si="5749"/>
        <v>1210.2</v>
      </c>
      <c r="BW1876" s="20">
        <v>-1210.2</v>
      </c>
      <c r="BX1876" s="20"/>
      <c r="BY1876" s="20">
        <f t="shared" si="5563"/>
        <v>0</v>
      </c>
      <c r="BZ1876" s="20">
        <f t="shared" si="5564"/>
        <v>1210.2</v>
      </c>
      <c r="CA1876" s="20"/>
      <c r="CB1876" s="20">
        <f t="shared" si="5565"/>
        <v>0</v>
      </c>
      <c r="CC1876" s="20"/>
      <c r="CD1876" s="20">
        <f t="shared" si="5750"/>
        <v>0</v>
      </c>
      <c r="CE1876" s="20"/>
      <c r="CF1876" s="1">
        <v>0</v>
      </c>
    </row>
    <row r="1877" spans="1:84" s="4" customFormat="1" ht="47.25" x14ac:dyDescent="0.25">
      <c r="A1877" s="8" t="s">
        <v>525</v>
      </c>
      <c r="B1877" s="7"/>
      <c r="C1877" s="8"/>
      <c r="D1877" s="8"/>
      <c r="E1877" s="26" t="s">
        <v>1003</v>
      </c>
      <c r="F1877" s="9">
        <f>F1878</f>
        <v>110726.5</v>
      </c>
      <c r="G1877" s="9">
        <f t="shared" ref="G1877:CE1877" si="5757">G1878</f>
        <v>349429.5</v>
      </c>
      <c r="H1877" s="9">
        <f t="shared" si="5757"/>
        <v>245186.4</v>
      </c>
      <c r="I1877" s="9">
        <f t="shared" si="5757"/>
        <v>500</v>
      </c>
      <c r="J1877" s="9">
        <f t="shared" si="5757"/>
        <v>0</v>
      </c>
      <c r="K1877" s="9">
        <f t="shared" si="5757"/>
        <v>0</v>
      </c>
      <c r="L1877" s="9">
        <f t="shared" si="5676"/>
        <v>111226.5</v>
      </c>
      <c r="M1877" s="9">
        <f t="shared" si="5677"/>
        <v>349429.5</v>
      </c>
      <c r="N1877" s="9">
        <f t="shared" si="5678"/>
        <v>245186.4</v>
      </c>
      <c r="O1877" s="9">
        <f t="shared" si="5757"/>
        <v>0</v>
      </c>
      <c r="P1877" s="9">
        <f t="shared" si="5757"/>
        <v>0</v>
      </c>
      <c r="Q1877" s="9">
        <f t="shared" si="5757"/>
        <v>0</v>
      </c>
      <c r="R1877" s="9">
        <f t="shared" si="5706"/>
        <v>111226.5</v>
      </c>
      <c r="S1877" s="9">
        <f t="shared" si="5707"/>
        <v>349429.5</v>
      </c>
      <c r="T1877" s="9">
        <f t="shared" si="5708"/>
        <v>245186.4</v>
      </c>
      <c r="U1877" s="9">
        <f t="shared" si="5757"/>
        <v>0</v>
      </c>
      <c r="V1877" s="9">
        <f t="shared" si="5651"/>
        <v>111226.5</v>
      </c>
      <c r="W1877" s="9">
        <f t="shared" si="5757"/>
        <v>0</v>
      </c>
      <c r="X1877" s="9">
        <f t="shared" si="5757"/>
        <v>0</v>
      </c>
      <c r="Y1877" s="9">
        <f t="shared" si="5757"/>
        <v>0</v>
      </c>
      <c r="Z1877" s="20">
        <f t="shared" si="5630"/>
        <v>111226.5</v>
      </c>
      <c r="AA1877" s="20">
        <f t="shared" si="5631"/>
        <v>349429.5</v>
      </c>
      <c r="AB1877" s="20">
        <f t="shared" si="5632"/>
        <v>245186.4</v>
      </c>
      <c r="AC1877" s="9">
        <f t="shared" si="5757"/>
        <v>0</v>
      </c>
      <c r="AD1877" s="9">
        <f t="shared" si="5757"/>
        <v>0</v>
      </c>
      <c r="AE1877" s="9">
        <f t="shared" si="5757"/>
        <v>0</v>
      </c>
      <c r="AF1877" s="20">
        <f t="shared" si="5588"/>
        <v>111226.5</v>
      </c>
      <c r="AG1877" s="20">
        <f t="shared" si="5589"/>
        <v>349429.5</v>
      </c>
      <c r="AH1877" s="20">
        <f t="shared" si="5590"/>
        <v>245186.4</v>
      </c>
      <c r="AI1877" s="9">
        <f t="shared" si="5757"/>
        <v>0</v>
      </c>
      <c r="AJ1877" s="20">
        <f t="shared" si="5591"/>
        <v>111226.5</v>
      </c>
      <c r="AK1877" s="9">
        <f t="shared" si="5757"/>
        <v>53569.486000000004</v>
      </c>
      <c r="AL1877" s="9">
        <f t="shared" si="5757"/>
        <v>-74386.5</v>
      </c>
      <c r="AM1877" s="9">
        <f t="shared" si="5757"/>
        <v>58943.1</v>
      </c>
      <c r="AN1877" s="20">
        <f t="shared" si="5652"/>
        <v>164795.986</v>
      </c>
      <c r="AO1877" s="20">
        <f t="shared" si="5653"/>
        <v>275043</v>
      </c>
      <c r="AP1877" s="20">
        <f t="shared" si="5654"/>
        <v>304129.5</v>
      </c>
      <c r="AQ1877" s="9">
        <f t="shared" si="5757"/>
        <v>0</v>
      </c>
      <c r="AR1877" s="9">
        <f t="shared" si="5757"/>
        <v>0</v>
      </c>
      <c r="AS1877" s="9">
        <f t="shared" si="5757"/>
        <v>0</v>
      </c>
      <c r="AT1877" s="20">
        <f t="shared" si="5655"/>
        <v>164795.986</v>
      </c>
      <c r="AU1877" s="20">
        <f t="shared" si="5656"/>
        <v>275043</v>
      </c>
      <c r="AV1877" s="20">
        <f t="shared" si="5657"/>
        <v>304129.5</v>
      </c>
      <c r="AW1877" s="9">
        <f t="shared" si="5757"/>
        <v>3373.4199999999983</v>
      </c>
      <c r="AX1877" s="9">
        <f t="shared" si="5757"/>
        <v>0</v>
      </c>
      <c r="AY1877" s="9">
        <f t="shared" si="5757"/>
        <v>0</v>
      </c>
      <c r="AZ1877" s="20">
        <f t="shared" si="5560"/>
        <v>168169.40600000002</v>
      </c>
      <c r="BA1877" s="20">
        <f t="shared" si="5561"/>
        <v>275043</v>
      </c>
      <c r="BB1877" s="20">
        <f t="shared" si="5562"/>
        <v>304129.5</v>
      </c>
      <c r="BC1877" s="9">
        <f t="shared" si="5757"/>
        <v>0</v>
      </c>
      <c r="BD1877" s="20">
        <f t="shared" si="5558"/>
        <v>168169.40600000002</v>
      </c>
      <c r="BE1877" s="9">
        <f t="shared" si="5757"/>
        <v>5556.6890000000003</v>
      </c>
      <c r="BF1877" s="9">
        <f t="shared" si="5757"/>
        <v>0</v>
      </c>
      <c r="BG1877" s="9">
        <f t="shared" si="5757"/>
        <v>0</v>
      </c>
      <c r="BH1877" s="20">
        <f t="shared" si="5692"/>
        <v>173726.09500000003</v>
      </c>
      <c r="BI1877" s="20">
        <f t="shared" si="5693"/>
        <v>275043</v>
      </c>
      <c r="BJ1877" s="20">
        <f t="shared" si="5694"/>
        <v>304129.5</v>
      </c>
      <c r="BK1877" s="9">
        <f t="shared" si="5757"/>
        <v>26000</v>
      </c>
      <c r="BL1877" s="9">
        <f t="shared" si="5757"/>
        <v>79774.09</v>
      </c>
      <c r="BM1877" s="20">
        <f t="shared" si="5696"/>
        <v>199726.09500000003</v>
      </c>
      <c r="BN1877" s="20">
        <f t="shared" si="5697"/>
        <v>354817.08999999997</v>
      </c>
      <c r="BO1877" s="9">
        <f t="shared" si="5757"/>
        <v>1745.99</v>
      </c>
      <c r="BP1877" s="9">
        <f t="shared" si="5757"/>
        <v>0</v>
      </c>
      <c r="BQ1877" s="9">
        <f t="shared" si="5757"/>
        <v>0</v>
      </c>
      <c r="BR1877" s="20">
        <f t="shared" si="5746"/>
        <v>201472.08500000002</v>
      </c>
      <c r="BS1877" s="20">
        <f t="shared" si="5747"/>
        <v>354817.08999999997</v>
      </c>
      <c r="BT1877" s="20">
        <f t="shared" si="5748"/>
        <v>304129.5</v>
      </c>
      <c r="BU1877" s="9">
        <f t="shared" si="5757"/>
        <v>0</v>
      </c>
      <c r="BV1877" s="20">
        <f t="shared" si="5749"/>
        <v>201472.08500000002</v>
      </c>
      <c r="BW1877" s="9">
        <f t="shared" si="5757"/>
        <v>47027.817999999999</v>
      </c>
      <c r="BX1877" s="9">
        <f t="shared" si="5757"/>
        <v>-35372.182000000001</v>
      </c>
      <c r="BY1877" s="20">
        <f t="shared" si="5563"/>
        <v>248499.90300000002</v>
      </c>
      <c r="BZ1877" s="20">
        <f t="shared" si="5564"/>
        <v>319444.90799999994</v>
      </c>
      <c r="CA1877" s="9">
        <f t="shared" si="5757"/>
        <v>0</v>
      </c>
      <c r="CB1877" s="20">
        <f t="shared" si="5565"/>
        <v>248499.90300000002</v>
      </c>
      <c r="CC1877" s="9">
        <f t="shared" si="5757"/>
        <v>0</v>
      </c>
      <c r="CD1877" s="9">
        <f t="shared" si="5750"/>
        <v>248499.90300000002</v>
      </c>
      <c r="CE1877" s="9">
        <f t="shared" si="5757"/>
        <v>0</v>
      </c>
      <c r="CF1877" s="40"/>
    </row>
    <row r="1878" spans="1:84" s="17" customFormat="1" ht="47.25" x14ac:dyDescent="0.25">
      <c r="A1878" s="21" t="s">
        <v>526</v>
      </c>
      <c r="B1878" s="22"/>
      <c r="C1878" s="21"/>
      <c r="D1878" s="21"/>
      <c r="E1878" s="27" t="s">
        <v>1004</v>
      </c>
      <c r="F1878" s="23">
        <f>F1879+F1883</f>
        <v>110726.5</v>
      </c>
      <c r="G1878" s="23">
        <f t="shared" ref="G1878:K1878" si="5758">G1879+G1883</f>
        <v>349429.5</v>
      </c>
      <c r="H1878" s="23">
        <f t="shared" si="5758"/>
        <v>245186.4</v>
      </c>
      <c r="I1878" s="23">
        <f t="shared" si="5758"/>
        <v>500</v>
      </c>
      <c r="J1878" s="23">
        <f t="shared" si="5758"/>
        <v>0</v>
      </c>
      <c r="K1878" s="23">
        <f t="shared" si="5758"/>
        <v>0</v>
      </c>
      <c r="L1878" s="23">
        <f t="shared" si="5676"/>
        <v>111226.5</v>
      </c>
      <c r="M1878" s="23">
        <f t="shared" si="5677"/>
        <v>349429.5</v>
      </c>
      <c r="N1878" s="23">
        <f t="shared" si="5678"/>
        <v>245186.4</v>
      </c>
      <c r="O1878" s="23">
        <f t="shared" ref="O1878:Q1878" si="5759">O1879+O1883</f>
        <v>0</v>
      </c>
      <c r="P1878" s="23">
        <f t="shared" si="5759"/>
        <v>0</v>
      </c>
      <c r="Q1878" s="23">
        <f t="shared" si="5759"/>
        <v>0</v>
      </c>
      <c r="R1878" s="23">
        <f t="shared" si="5706"/>
        <v>111226.5</v>
      </c>
      <c r="S1878" s="23">
        <f t="shared" si="5707"/>
        <v>349429.5</v>
      </c>
      <c r="T1878" s="23">
        <f t="shared" si="5708"/>
        <v>245186.4</v>
      </c>
      <c r="U1878" s="23">
        <f t="shared" ref="U1878:CE1878" si="5760">U1879+U1883</f>
        <v>0</v>
      </c>
      <c r="V1878" s="23">
        <f t="shared" si="5651"/>
        <v>111226.5</v>
      </c>
      <c r="W1878" s="23">
        <f t="shared" ref="W1878:Y1878" si="5761">W1879+W1883</f>
        <v>0</v>
      </c>
      <c r="X1878" s="23">
        <f t="shared" si="5761"/>
        <v>0</v>
      </c>
      <c r="Y1878" s="23">
        <f t="shared" si="5761"/>
        <v>0</v>
      </c>
      <c r="Z1878" s="20">
        <f t="shared" si="5630"/>
        <v>111226.5</v>
      </c>
      <c r="AA1878" s="20">
        <f t="shared" si="5631"/>
        <v>349429.5</v>
      </c>
      <c r="AB1878" s="20">
        <f t="shared" si="5632"/>
        <v>245186.4</v>
      </c>
      <c r="AC1878" s="23">
        <f t="shared" ref="AC1878:AE1878" si="5762">AC1879+AC1883</f>
        <v>0</v>
      </c>
      <c r="AD1878" s="23">
        <f t="shared" si="5762"/>
        <v>0</v>
      </c>
      <c r="AE1878" s="23">
        <f t="shared" si="5762"/>
        <v>0</v>
      </c>
      <c r="AF1878" s="20">
        <f t="shared" si="5588"/>
        <v>111226.5</v>
      </c>
      <c r="AG1878" s="20">
        <f t="shared" si="5589"/>
        <v>349429.5</v>
      </c>
      <c r="AH1878" s="20">
        <f t="shared" si="5590"/>
        <v>245186.4</v>
      </c>
      <c r="AI1878" s="23">
        <f t="shared" ref="AI1878" si="5763">AI1879+AI1883</f>
        <v>0</v>
      </c>
      <c r="AJ1878" s="20">
        <f t="shared" si="5591"/>
        <v>111226.5</v>
      </c>
      <c r="AK1878" s="23">
        <f t="shared" ref="AK1878:AM1878" si="5764">AK1879+AK1883</f>
        <v>53569.486000000004</v>
      </c>
      <c r="AL1878" s="23">
        <f t="shared" si="5764"/>
        <v>-74386.5</v>
      </c>
      <c r="AM1878" s="23">
        <f t="shared" si="5764"/>
        <v>58943.1</v>
      </c>
      <c r="AN1878" s="20">
        <f t="shared" si="5652"/>
        <v>164795.986</v>
      </c>
      <c r="AO1878" s="20">
        <f t="shared" si="5653"/>
        <v>275043</v>
      </c>
      <c r="AP1878" s="20">
        <f t="shared" si="5654"/>
        <v>304129.5</v>
      </c>
      <c r="AQ1878" s="23">
        <f t="shared" ref="AQ1878:AS1878" si="5765">AQ1879+AQ1883</f>
        <v>0</v>
      </c>
      <c r="AR1878" s="23">
        <f t="shared" si="5765"/>
        <v>0</v>
      </c>
      <c r="AS1878" s="23">
        <f t="shared" si="5765"/>
        <v>0</v>
      </c>
      <c r="AT1878" s="20">
        <f t="shared" si="5655"/>
        <v>164795.986</v>
      </c>
      <c r="AU1878" s="20">
        <f t="shared" si="5656"/>
        <v>275043</v>
      </c>
      <c r="AV1878" s="20">
        <f t="shared" si="5657"/>
        <v>304129.5</v>
      </c>
      <c r="AW1878" s="23">
        <f t="shared" ref="AW1878:AY1878" si="5766">AW1879+AW1883</f>
        <v>3373.4199999999983</v>
      </c>
      <c r="AX1878" s="23">
        <f t="shared" si="5766"/>
        <v>0</v>
      </c>
      <c r="AY1878" s="23">
        <f t="shared" si="5766"/>
        <v>0</v>
      </c>
      <c r="AZ1878" s="20">
        <f t="shared" si="5560"/>
        <v>168169.40600000002</v>
      </c>
      <c r="BA1878" s="20">
        <f t="shared" si="5561"/>
        <v>275043</v>
      </c>
      <c r="BB1878" s="20">
        <f t="shared" si="5562"/>
        <v>304129.5</v>
      </c>
      <c r="BC1878" s="23">
        <f t="shared" ref="BC1878" si="5767">BC1879+BC1883</f>
        <v>0</v>
      </c>
      <c r="BD1878" s="20">
        <f t="shared" si="5558"/>
        <v>168169.40600000002</v>
      </c>
      <c r="BE1878" s="23">
        <f t="shared" ref="BE1878:BG1878" si="5768">BE1879+BE1883</f>
        <v>5556.6890000000003</v>
      </c>
      <c r="BF1878" s="23">
        <f t="shared" si="5768"/>
        <v>0</v>
      </c>
      <c r="BG1878" s="23">
        <f t="shared" si="5768"/>
        <v>0</v>
      </c>
      <c r="BH1878" s="20">
        <f t="shared" si="5692"/>
        <v>173726.09500000003</v>
      </c>
      <c r="BI1878" s="20">
        <f t="shared" si="5693"/>
        <v>275043</v>
      </c>
      <c r="BJ1878" s="20">
        <f t="shared" si="5694"/>
        <v>304129.5</v>
      </c>
      <c r="BK1878" s="23">
        <f t="shared" ref="BK1878:BL1878" si="5769">BK1879+BK1883</f>
        <v>26000</v>
      </c>
      <c r="BL1878" s="23">
        <f t="shared" si="5769"/>
        <v>79774.09</v>
      </c>
      <c r="BM1878" s="20">
        <f t="shared" si="5696"/>
        <v>199726.09500000003</v>
      </c>
      <c r="BN1878" s="20">
        <f t="shared" si="5697"/>
        <v>354817.08999999997</v>
      </c>
      <c r="BO1878" s="23">
        <f t="shared" ref="BO1878:BQ1878" si="5770">BO1879+BO1883</f>
        <v>1745.99</v>
      </c>
      <c r="BP1878" s="23">
        <f t="shared" si="5770"/>
        <v>0</v>
      </c>
      <c r="BQ1878" s="23">
        <f t="shared" si="5770"/>
        <v>0</v>
      </c>
      <c r="BR1878" s="20">
        <f t="shared" si="5746"/>
        <v>201472.08500000002</v>
      </c>
      <c r="BS1878" s="20">
        <f t="shared" si="5747"/>
        <v>354817.08999999997</v>
      </c>
      <c r="BT1878" s="20">
        <f t="shared" si="5748"/>
        <v>304129.5</v>
      </c>
      <c r="BU1878" s="23">
        <f t="shared" ref="BU1878" si="5771">BU1879+BU1883</f>
        <v>0</v>
      </c>
      <c r="BV1878" s="20">
        <f t="shared" si="5749"/>
        <v>201472.08500000002</v>
      </c>
      <c r="BW1878" s="23">
        <f t="shared" ref="BW1878:BX1878" si="5772">BW1879+BW1883</f>
        <v>47027.817999999999</v>
      </c>
      <c r="BX1878" s="23">
        <f t="shared" si="5772"/>
        <v>-35372.182000000001</v>
      </c>
      <c r="BY1878" s="20">
        <f t="shared" si="5563"/>
        <v>248499.90300000002</v>
      </c>
      <c r="BZ1878" s="20">
        <f t="shared" si="5564"/>
        <v>319444.90799999994</v>
      </c>
      <c r="CA1878" s="23">
        <f t="shared" ref="CA1878" si="5773">CA1879+CA1883</f>
        <v>0</v>
      </c>
      <c r="CB1878" s="20">
        <f t="shared" si="5565"/>
        <v>248499.90300000002</v>
      </c>
      <c r="CC1878" s="23">
        <f t="shared" ref="CC1878" si="5774">CC1879+CC1883</f>
        <v>0</v>
      </c>
      <c r="CD1878" s="23">
        <f t="shared" si="5750"/>
        <v>248499.90300000002</v>
      </c>
      <c r="CE1878" s="23">
        <f t="shared" si="5760"/>
        <v>0</v>
      </c>
      <c r="CF1878" s="32"/>
    </row>
    <row r="1879" spans="1:84" ht="78.75" x14ac:dyDescent="0.25">
      <c r="A1879" s="10" t="s">
        <v>195</v>
      </c>
      <c r="B1879" s="19"/>
      <c r="C1879" s="10"/>
      <c r="D1879" s="10"/>
      <c r="E1879" s="25" t="s">
        <v>1005</v>
      </c>
      <c r="F1879" s="20">
        <f>F1880</f>
        <v>30774</v>
      </c>
      <c r="G1879" s="20">
        <f t="shared" ref="G1879:CE1881" si="5775">G1880</f>
        <v>36424</v>
      </c>
      <c r="H1879" s="20">
        <f t="shared" si="5775"/>
        <v>32526</v>
      </c>
      <c r="I1879" s="20">
        <f t="shared" si="5775"/>
        <v>0</v>
      </c>
      <c r="J1879" s="20">
        <f t="shared" si="5775"/>
        <v>0</v>
      </c>
      <c r="K1879" s="20">
        <f t="shared" si="5775"/>
        <v>0</v>
      </c>
      <c r="L1879" s="20">
        <f t="shared" si="5676"/>
        <v>30774</v>
      </c>
      <c r="M1879" s="20">
        <f t="shared" si="5677"/>
        <v>36424</v>
      </c>
      <c r="N1879" s="20">
        <f t="shared" si="5678"/>
        <v>32526</v>
      </c>
      <c r="O1879" s="20">
        <f t="shared" si="5775"/>
        <v>0</v>
      </c>
      <c r="P1879" s="20">
        <f t="shared" si="5775"/>
        <v>0</v>
      </c>
      <c r="Q1879" s="20">
        <f t="shared" si="5775"/>
        <v>0</v>
      </c>
      <c r="R1879" s="20">
        <f t="shared" si="5706"/>
        <v>30774</v>
      </c>
      <c r="S1879" s="20">
        <f t="shared" si="5707"/>
        <v>36424</v>
      </c>
      <c r="T1879" s="20">
        <f t="shared" si="5708"/>
        <v>32526</v>
      </c>
      <c r="U1879" s="20">
        <f t="shared" si="5775"/>
        <v>0</v>
      </c>
      <c r="V1879" s="20">
        <f t="shared" si="5651"/>
        <v>30774</v>
      </c>
      <c r="W1879" s="20">
        <f t="shared" si="5775"/>
        <v>0</v>
      </c>
      <c r="X1879" s="20">
        <f t="shared" si="5775"/>
        <v>0</v>
      </c>
      <c r="Y1879" s="20">
        <f t="shared" si="5775"/>
        <v>0</v>
      </c>
      <c r="Z1879" s="20">
        <f t="shared" si="5630"/>
        <v>30774</v>
      </c>
      <c r="AA1879" s="20">
        <f t="shared" si="5631"/>
        <v>36424</v>
      </c>
      <c r="AB1879" s="20">
        <f t="shared" si="5632"/>
        <v>32526</v>
      </c>
      <c r="AC1879" s="20">
        <f t="shared" si="5775"/>
        <v>0</v>
      </c>
      <c r="AD1879" s="20">
        <f t="shared" si="5775"/>
        <v>0</v>
      </c>
      <c r="AE1879" s="20">
        <f t="shared" si="5775"/>
        <v>0</v>
      </c>
      <c r="AF1879" s="20">
        <f t="shared" si="5588"/>
        <v>30774</v>
      </c>
      <c r="AG1879" s="20">
        <f t="shared" si="5589"/>
        <v>36424</v>
      </c>
      <c r="AH1879" s="20">
        <f t="shared" si="5590"/>
        <v>32526</v>
      </c>
      <c r="AI1879" s="20">
        <f t="shared" si="5775"/>
        <v>0</v>
      </c>
      <c r="AJ1879" s="20">
        <f t="shared" si="5591"/>
        <v>30774</v>
      </c>
      <c r="AK1879" s="20">
        <f t="shared" si="5775"/>
        <v>414.45499999999998</v>
      </c>
      <c r="AL1879" s="20">
        <f t="shared" si="5775"/>
        <v>0</v>
      </c>
      <c r="AM1879" s="20">
        <f t="shared" si="5775"/>
        <v>0</v>
      </c>
      <c r="AN1879" s="20">
        <f t="shared" si="5652"/>
        <v>31188.455000000002</v>
      </c>
      <c r="AO1879" s="20">
        <f t="shared" si="5653"/>
        <v>36424</v>
      </c>
      <c r="AP1879" s="20">
        <f t="shared" si="5654"/>
        <v>32526</v>
      </c>
      <c r="AQ1879" s="20">
        <f t="shared" si="5775"/>
        <v>0</v>
      </c>
      <c r="AR1879" s="20">
        <f t="shared" si="5775"/>
        <v>0</v>
      </c>
      <c r="AS1879" s="20">
        <f t="shared" si="5775"/>
        <v>0</v>
      </c>
      <c r="AT1879" s="20">
        <f t="shared" si="5655"/>
        <v>31188.455000000002</v>
      </c>
      <c r="AU1879" s="20">
        <f t="shared" si="5656"/>
        <v>36424</v>
      </c>
      <c r="AV1879" s="20">
        <f t="shared" si="5657"/>
        <v>32526</v>
      </c>
      <c r="AW1879" s="20">
        <f t="shared" si="5775"/>
        <v>-18500</v>
      </c>
      <c r="AX1879" s="20">
        <f t="shared" si="5775"/>
        <v>0</v>
      </c>
      <c r="AY1879" s="20">
        <f t="shared" si="5775"/>
        <v>0</v>
      </c>
      <c r="AZ1879" s="20">
        <f t="shared" si="5560"/>
        <v>12688.455000000002</v>
      </c>
      <c r="BA1879" s="20">
        <f t="shared" si="5561"/>
        <v>36424</v>
      </c>
      <c r="BB1879" s="20">
        <f t="shared" si="5562"/>
        <v>32526</v>
      </c>
      <c r="BC1879" s="20">
        <f t="shared" si="5775"/>
        <v>0</v>
      </c>
      <c r="BD1879" s="20">
        <f t="shared" si="5558"/>
        <v>12688.455000000002</v>
      </c>
      <c r="BE1879" s="20">
        <f t="shared" si="5775"/>
        <v>0</v>
      </c>
      <c r="BF1879" s="20">
        <f t="shared" si="5775"/>
        <v>0</v>
      </c>
      <c r="BG1879" s="20">
        <f t="shared" si="5775"/>
        <v>0</v>
      </c>
      <c r="BH1879" s="20">
        <f t="shared" si="5692"/>
        <v>12688.455000000002</v>
      </c>
      <c r="BI1879" s="20">
        <f t="shared" si="5693"/>
        <v>36424</v>
      </c>
      <c r="BJ1879" s="20">
        <f t="shared" si="5694"/>
        <v>32526</v>
      </c>
      <c r="BK1879" s="20">
        <f t="shared" si="5775"/>
        <v>0</v>
      </c>
      <c r="BL1879" s="20">
        <f t="shared" si="5775"/>
        <v>0</v>
      </c>
      <c r="BM1879" s="20">
        <f t="shared" si="5696"/>
        <v>12688.455000000002</v>
      </c>
      <c r="BN1879" s="20">
        <f t="shared" si="5697"/>
        <v>36424</v>
      </c>
      <c r="BO1879" s="20">
        <f t="shared" si="5775"/>
        <v>0</v>
      </c>
      <c r="BP1879" s="20">
        <f t="shared" si="5775"/>
        <v>0</v>
      </c>
      <c r="BQ1879" s="20">
        <f t="shared" si="5775"/>
        <v>0</v>
      </c>
      <c r="BR1879" s="20">
        <f t="shared" si="5746"/>
        <v>12688.455000000002</v>
      </c>
      <c r="BS1879" s="20">
        <f t="shared" si="5747"/>
        <v>36424</v>
      </c>
      <c r="BT1879" s="20">
        <f t="shared" si="5748"/>
        <v>32526</v>
      </c>
      <c r="BU1879" s="20">
        <f t="shared" si="5775"/>
        <v>0</v>
      </c>
      <c r="BV1879" s="20">
        <f t="shared" si="5749"/>
        <v>12688.455000000002</v>
      </c>
      <c r="BW1879" s="20">
        <f t="shared" si="5775"/>
        <v>0</v>
      </c>
      <c r="BX1879" s="20">
        <f t="shared" si="5775"/>
        <v>0</v>
      </c>
      <c r="BY1879" s="20">
        <f t="shared" si="5563"/>
        <v>12688.455000000002</v>
      </c>
      <c r="BZ1879" s="20">
        <f t="shared" si="5564"/>
        <v>36424</v>
      </c>
      <c r="CA1879" s="20">
        <f t="shared" si="5775"/>
        <v>0</v>
      </c>
      <c r="CB1879" s="20">
        <f t="shared" si="5565"/>
        <v>12688.455000000002</v>
      </c>
      <c r="CC1879" s="20">
        <f t="shared" si="5775"/>
        <v>0</v>
      </c>
      <c r="CD1879" s="20">
        <f t="shared" si="5750"/>
        <v>12688.455000000002</v>
      </c>
      <c r="CE1879" s="20">
        <f t="shared" si="5775"/>
        <v>0</v>
      </c>
    </row>
    <row r="1880" spans="1:84" ht="47.25" x14ac:dyDescent="0.25">
      <c r="A1880" s="10" t="s">
        <v>195</v>
      </c>
      <c r="B1880" s="19">
        <v>600</v>
      </c>
      <c r="C1880" s="10"/>
      <c r="D1880" s="10"/>
      <c r="E1880" s="25" t="s">
        <v>614</v>
      </c>
      <c r="F1880" s="20">
        <f>F1881</f>
        <v>30774</v>
      </c>
      <c r="G1880" s="20">
        <f t="shared" si="5775"/>
        <v>36424</v>
      </c>
      <c r="H1880" s="20">
        <f t="shared" si="5775"/>
        <v>32526</v>
      </c>
      <c r="I1880" s="20">
        <f t="shared" si="5775"/>
        <v>0</v>
      </c>
      <c r="J1880" s="20">
        <f t="shared" si="5775"/>
        <v>0</v>
      </c>
      <c r="K1880" s="20">
        <f t="shared" si="5775"/>
        <v>0</v>
      </c>
      <c r="L1880" s="20">
        <f t="shared" si="5676"/>
        <v>30774</v>
      </c>
      <c r="M1880" s="20">
        <f t="shared" si="5677"/>
        <v>36424</v>
      </c>
      <c r="N1880" s="20">
        <f t="shared" si="5678"/>
        <v>32526</v>
      </c>
      <c r="O1880" s="20">
        <f t="shared" si="5775"/>
        <v>0</v>
      </c>
      <c r="P1880" s="20">
        <f t="shared" si="5775"/>
        <v>0</v>
      </c>
      <c r="Q1880" s="20">
        <f t="shared" si="5775"/>
        <v>0</v>
      </c>
      <c r="R1880" s="20">
        <f t="shared" si="5706"/>
        <v>30774</v>
      </c>
      <c r="S1880" s="20">
        <f t="shared" si="5707"/>
        <v>36424</v>
      </c>
      <c r="T1880" s="20">
        <f t="shared" si="5708"/>
        <v>32526</v>
      </c>
      <c r="U1880" s="20">
        <f t="shared" si="5775"/>
        <v>0</v>
      </c>
      <c r="V1880" s="20">
        <f t="shared" si="5651"/>
        <v>30774</v>
      </c>
      <c r="W1880" s="20">
        <f t="shared" si="5775"/>
        <v>0</v>
      </c>
      <c r="X1880" s="20">
        <f t="shared" si="5775"/>
        <v>0</v>
      </c>
      <c r="Y1880" s="20">
        <f t="shared" si="5775"/>
        <v>0</v>
      </c>
      <c r="Z1880" s="20">
        <f t="shared" si="5630"/>
        <v>30774</v>
      </c>
      <c r="AA1880" s="20">
        <f t="shared" si="5631"/>
        <v>36424</v>
      </c>
      <c r="AB1880" s="20">
        <f t="shared" si="5632"/>
        <v>32526</v>
      </c>
      <c r="AC1880" s="20">
        <f t="shared" si="5775"/>
        <v>0</v>
      </c>
      <c r="AD1880" s="20">
        <f t="shared" si="5775"/>
        <v>0</v>
      </c>
      <c r="AE1880" s="20">
        <f t="shared" si="5775"/>
        <v>0</v>
      </c>
      <c r="AF1880" s="20">
        <f t="shared" si="5588"/>
        <v>30774</v>
      </c>
      <c r="AG1880" s="20">
        <f t="shared" si="5589"/>
        <v>36424</v>
      </c>
      <c r="AH1880" s="20">
        <f t="shared" si="5590"/>
        <v>32526</v>
      </c>
      <c r="AI1880" s="20">
        <f t="shared" si="5775"/>
        <v>0</v>
      </c>
      <c r="AJ1880" s="20">
        <f t="shared" si="5591"/>
        <v>30774</v>
      </c>
      <c r="AK1880" s="20">
        <f t="shared" si="5775"/>
        <v>414.45499999999998</v>
      </c>
      <c r="AL1880" s="20">
        <f t="shared" si="5775"/>
        <v>0</v>
      </c>
      <c r="AM1880" s="20">
        <f t="shared" si="5775"/>
        <v>0</v>
      </c>
      <c r="AN1880" s="20">
        <f t="shared" si="5652"/>
        <v>31188.455000000002</v>
      </c>
      <c r="AO1880" s="20">
        <f t="shared" si="5653"/>
        <v>36424</v>
      </c>
      <c r="AP1880" s="20">
        <f t="shared" si="5654"/>
        <v>32526</v>
      </c>
      <c r="AQ1880" s="20">
        <f t="shared" si="5775"/>
        <v>0</v>
      </c>
      <c r="AR1880" s="20">
        <f t="shared" si="5775"/>
        <v>0</v>
      </c>
      <c r="AS1880" s="20">
        <f t="shared" si="5775"/>
        <v>0</v>
      </c>
      <c r="AT1880" s="20">
        <f t="shared" si="5655"/>
        <v>31188.455000000002</v>
      </c>
      <c r="AU1880" s="20">
        <f t="shared" si="5656"/>
        <v>36424</v>
      </c>
      <c r="AV1880" s="20">
        <f t="shared" si="5657"/>
        <v>32526</v>
      </c>
      <c r="AW1880" s="20">
        <f t="shared" si="5775"/>
        <v>-18500</v>
      </c>
      <c r="AX1880" s="20">
        <f t="shared" si="5775"/>
        <v>0</v>
      </c>
      <c r="AY1880" s="20">
        <f t="shared" si="5775"/>
        <v>0</v>
      </c>
      <c r="AZ1880" s="20">
        <f t="shared" si="5560"/>
        <v>12688.455000000002</v>
      </c>
      <c r="BA1880" s="20">
        <f t="shared" si="5561"/>
        <v>36424</v>
      </c>
      <c r="BB1880" s="20">
        <f t="shared" si="5562"/>
        <v>32526</v>
      </c>
      <c r="BC1880" s="20">
        <f t="shared" si="5775"/>
        <v>0</v>
      </c>
      <c r="BD1880" s="20">
        <f t="shared" si="5558"/>
        <v>12688.455000000002</v>
      </c>
      <c r="BE1880" s="20">
        <f t="shared" si="5775"/>
        <v>0</v>
      </c>
      <c r="BF1880" s="20">
        <f t="shared" si="5775"/>
        <v>0</v>
      </c>
      <c r="BG1880" s="20">
        <f t="shared" si="5775"/>
        <v>0</v>
      </c>
      <c r="BH1880" s="20">
        <f t="shared" si="5692"/>
        <v>12688.455000000002</v>
      </c>
      <c r="BI1880" s="20">
        <f t="shared" si="5693"/>
        <v>36424</v>
      </c>
      <c r="BJ1880" s="20">
        <f t="shared" si="5694"/>
        <v>32526</v>
      </c>
      <c r="BK1880" s="20">
        <f t="shared" si="5775"/>
        <v>0</v>
      </c>
      <c r="BL1880" s="20">
        <f t="shared" si="5775"/>
        <v>0</v>
      </c>
      <c r="BM1880" s="20">
        <f t="shared" si="5696"/>
        <v>12688.455000000002</v>
      </c>
      <c r="BN1880" s="20">
        <f t="shared" si="5697"/>
        <v>36424</v>
      </c>
      <c r="BO1880" s="20">
        <f t="shared" si="5775"/>
        <v>0</v>
      </c>
      <c r="BP1880" s="20">
        <f t="shared" si="5775"/>
        <v>0</v>
      </c>
      <c r="BQ1880" s="20">
        <f t="shared" si="5775"/>
        <v>0</v>
      </c>
      <c r="BR1880" s="20">
        <f t="shared" si="5746"/>
        <v>12688.455000000002</v>
      </c>
      <c r="BS1880" s="20">
        <f t="shared" si="5747"/>
        <v>36424</v>
      </c>
      <c r="BT1880" s="20">
        <f t="shared" si="5748"/>
        <v>32526</v>
      </c>
      <c r="BU1880" s="20">
        <f t="shared" si="5775"/>
        <v>0</v>
      </c>
      <c r="BV1880" s="20">
        <f t="shared" si="5749"/>
        <v>12688.455000000002</v>
      </c>
      <c r="BW1880" s="20">
        <f t="shared" si="5775"/>
        <v>0</v>
      </c>
      <c r="BX1880" s="20">
        <f t="shared" si="5775"/>
        <v>0</v>
      </c>
      <c r="BY1880" s="20">
        <f t="shared" ref="BY1880:BY1943" si="5776">BV1880+BW1880</f>
        <v>12688.455000000002</v>
      </c>
      <c r="BZ1880" s="20">
        <f t="shared" ref="BZ1880:BZ1943" si="5777">BS1880+BX1880</f>
        <v>36424</v>
      </c>
      <c r="CA1880" s="20">
        <f t="shared" si="5775"/>
        <v>0</v>
      </c>
      <c r="CB1880" s="20">
        <f t="shared" ref="CB1880:CB1943" si="5778">BY1880+CA1880</f>
        <v>12688.455000000002</v>
      </c>
      <c r="CC1880" s="20">
        <f t="shared" si="5775"/>
        <v>0</v>
      </c>
      <c r="CD1880" s="20">
        <f t="shared" si="5750"/>
        <v>12688.455000000002</v>
      </c>
      <c r="CE1880" s="20">
        <f t="shared" si="5775"/>
        <v>0</v>
      </c>
    </row>
    <row r="1881" spans="1:84" x14ac:dyDescent="0.25">
      <c r="A1881" s="10" t="s">
        <v>195</v>
      </c>
      <c r="B1881" s="19">
        <v>620</v>
      </c>
      <c r="C1881" s="10"/>
      <c r="D1881" s="10"/>
      <c r="E1881" s="25" t="s">
        <v>616</v>
      </c>
      <c r="F1881" s="20">
        <f>F1882</f>
        <v>30774</v>
      </c>
      <c r="G1881" s="20">
        <f t="shared" si="5775"/>
        <v>36424</v>
      </c>
      <c r="H1881" s="20">
        <f t="shared" si="5775"/>
        <v>32526</v>
      </c>
      <c r="I1881" s="20">
        <f t="shared" si="5775"/>
        <v>0</v>
      </c>
      <c r="J1881" s="20">
        <f t="shared" si="5775"/>
        <v>0</v>
      </c>
      <c r="K1881" s="20">
        <f t="shared" si="5775"/>
        <v>0</v>
      </c>
      <c r="L1881" s="20">
        <f t="shared" si="5676"/>
        <v>30774</v>
      </c>
      <c r="M1881" s="20">
        <f t="shared" si="5677"/>
        <v>36424</v>
      </c>
      <c r="N1881" s="20">
        <f t="shared" si="5678"/>
        <v>32526</v>
      </c>
      <c r="O1881" s="20">
        <f t="shared" si="5775"/>
        <v>0</v>
      </c>
      <c r="P1881" s="20">
        <f t="shared" si="5775"/>
        <v>0</v>
      </c>
      <c r="Q1881" s="20">
        <f t="shared" si="5775"/>
        <v>0</v>
      </c>
      <c r="R1881" s="20">
        <f t="shared" si="5706"/>
        <v>30774</v>
      </c>
      <c r="S1881" s="20">
        <f t="shared" si="5707"/>
        <v>36424</v>
      </c>
      <c r="T1881" s="20">
        <f t="shared" si="5708"/>
        <v>32526</v>
      </c>
      <c r="U1881" s="20">
        <f t="shared" si="5775"/>
        <v>0</v>
      </c>
      <c r="V1881" s="20">
        <f t="shared" si="5651"/>
        <v>30774</v>
      </c>
      <c r="W1881" s="20">
        <f t="shared" si="5775"/>
        <v>0</v>
      </c>
      <c r="X1881" s="20">
        <f t="shared" si="5775"/>
        <v>0</v>
      </c>
      <c r="Y1881" s="20">
        <f t="shared" si="5775"/>
        <v>0</v>
      </c>
      <c r="Z1881" s="20">
        <f t="shared" si="5630"/>
        <v>30774</v>
      </c>
      <c r="AA1881" s="20">
        <f t="shared" si="5631"/>
        <v>36424</v>
      </c>
      <c r="AB1881" s="20">
        <f t="shared" si="5632"/>
        <v>32526</v>
      </c>
      <c r="AC1881" s="20">
        <f t="shared" si="5775"/>
        <v>0</v>
      </c>
      <c r="AD1881" s="20">
        <f t="shared" si="5775"/>
        <v>0</v>
      </c>
      <c r="AE1881" s="20">
        <f t="shared" si="5775"/>
        <v>0</v>
      </c>
      <c r="AF1881" s="20">
        <f t="shared" si="5588"/>
        <v>30774</v>
      </c>
      <c r="AG1881" s="20">
        <f t="shared" si="5589"/>
        <v>36424</v>
      </c>
      <c r="AH1881" s="20">
        <f t="shared" si="5590"/>
        <v>32526</v>
      </c>
      <c r="AI1881" s="20">
        <f t="shared" si="5775"/>
        <v>0</v>
      </c>
      <c r="AJ1881" s="20">
        <f t="shared" si="5591"/>
        <v>30774</v>
      </c>
      <c r="AK1881" s="20">
        <f t="shared" si="5775"/>
        <v>414.45499999999998</v>
      </c>
      <c r="AL1881" s="20">
        <f t="shared" si="5775"/>
        <v>0</v>
      </c>
      <c r="AM1881" s="20">
        <f t="shared" si="5775"/>
        <v>0</v>
      </c>
      <c r="AN1881" s="20">
        <f t="shared" si="5652"/>
        <v>31188.455000000002</v>
      </c>
      <c r="AO1881" s="20">
        <f t="shared" si="5653"/>
        <v>36424</v>
      </c>
      <c r="AP1881" s="20">
        <f t="shared" si="5654"/>
        <v>32526</v>
      </c>
      <c r="AQ1881" s="20">
        <f t="shared" si="5775"/>
        <v>0</v>
      </c>
      <c r="AR1881" s="20">
        <f t="shared" si="5775"/>
        <v>0</v>
      </c>
      <c r="AS1881" s="20">
        <f t="shared" si="5775"/>
        <v>0</v>
      </c>
      <c r="AT1881" s="20">
        <f t="shared" si="5655"/>
        <v>31188.455000000002</v>
      </c>
      <c r="AU1881" s="20">
        <f t="shared" si="5656"/>
        <v>36424</v>
      </c>
      <c r="AV1881" s="20">
        <f t="shared" si="5657"/>
        <v>32526</v>
      </c>
      <c r="AW1881" s="20">
        <f t="shared" si="5775"/>
        <v>-18500</v>
      </c>
      <c r="AX1881" s="20">
        <f t="shared" si="5775"/>
        <v>0</v>
      </c>
      <c r="AY1881" s="20">
        <f t="shared" si="5775"/>
        <v>0</v>
      </c>
      <c r="AZ1881" s="20">
        <f t="shared" si="5560"/>
        <v>12688.455000000002</v>
      </c>
      <c r="BA1881" s="20">
        <f t="shared" si="5561"/>
        <v>36424</v>
      </c>
      <c r="BB1881" s="20">
        <f t="shared" si="5562"/>
        <v>32526</v>
      </c>
      <c r="BC1881" s="20">
        <f t="shared" si="5775"/>
        <v>0</v>
      </c>
      <c r="BD1881" s="20">
        <f t="shared" si="5558"/>
        <v>12688.455000000002</v>
      </c>
      <c r="BE1881" s="20">
        <f t="shared" si="5775"/>
        <v>0</v>
      </c>
      <c r="BF1881" s="20">
        <f t="shared" si="5775"/>
        <v>0</v>
      </c>
      <c r="BG1881" s="20">
        <f t="shared" si="5775"/>
        <v>0</v>
      </c>
      <c r="BH1881" s="20">
        <f t="shared" si="5692"/>
        <v>12688.455000000002</v>
      </c>
      <c r="BI1881" s="20">
        <f t="shared" si="5693"/>
        <v>36424</v>
      </c>
      <c r="BJ1881" s="20">
        <f t="shared" si="5694"/>
        <v>32526</v>
      </c>
      <c r="BK1881" s="20">
        <f t="shared" si="5775"/>
        <v>0</v>
      </c>
      <c r="BL1881" s="20">
        <f t="shared" si="5775"/>
        <v>0</v>
      </c>
      <c r="BM1881" s="20">
        <f t="shared" si="5696"/>
        <v>12688.455000000002</v>
      </c>
      <c r="BN1881" s="20">
        <f t="shared" si="5697"/>
        <v>36424</v>
      </c>
      <c r="BO1881" s="20">
        <f t="shared" si="5775"/>
        <v>0</v>
      </c>
      <c r="BP1881" s="20">
        <f t="shared" si="5775"/>
        <v>0</v>
      </c>
      <c r="BQ1881" s="20">
        <f t="shared" si="5775"/>
        <v>0</v>
      </c>
      <c r="BR1881" s="20">
        <f t="shared" si="5746"/>
        <v>12688.455000000002</v>
      </c>
      <c r="BS1881" s="20">
        <f t="shared" si="5747"/>
        <v>36424</v>
      </c>
      <c r="BT1881" s="20">
        <f t="shared" si="5748"/>
        <v>32526</v>
      </c>
      <c r="BU1881" s="20">
        <f t="shared" si="5775"/>
        <v>0</v>
      </c>
      <c r="BV1881" s="20">
        <f t="shared" si="5749"/>
        <v>12688.455000000002</v>
      </c>
      <c r="BW1881" s="20">
        <f t="shared" si="5775"/>
        <v>0</v>
      </c>
      <c r="BX1881" s="20">
        <f t="shared" si="5775"/>
        <v>0</v>
      </c>
      <c r="BY1881" s="20">
        <f t="shared" si="5776"/>
        <v>12688.455000000002</v>
      </c>
      <c r="BZ1881" s="20">
        <f t="shared" si="5777"/>
        <v>36424</v>
      </c>
      <c r="CA1881" s="20">
        <f t="shared" si="5775"/>
        <v>0</v>
      </c>
      <c r="CB1881" s="20">
        <f t="shared" si="5778"/>
        <v>12688.455000000002</v>
      </c>
      <c r="CC1881" s="20">
        <f t="shared" si="5775"/>
        <v>0</v>
      </c>
      <c r="CD1881" s="20">
        <f t="shared" si="5750"/>
        <v>12688.455000000002</v>
      </c>
      <c r="CE1881" s="20">
        <f t="shared" si="5775"/>
        <v>0</v>
      </c>
    </row>
    <row r="1882" spans="1:84" x14ac:dyDescent="0.25">
      <c r="A1882" s="10" t="s">
        <v>195</v>
      </c>
      <c r="B1882" s="19">
        <v>620</v>
      </c>
      <c r="C1882" s="10" t="s">
        <v>338</v>
      </c>
      <c r="D1882" s="10" t="s">
        <v>336</v>
      </c>
      <c r="E1882" s="25" t="s">
        <v>585</v>
      </c>
      <c r="F1882" s="20">
        <v>30774</v>
      </c>
      <c r="G1882" s="20">
        <v>36424</v>
      </c>
      <c r="H1882" s="20">
        <v>32526</v>
      </c>
      <c r="I1882" s="20"/>
      <c r="J1882" s="20"/>
      <c r="K1882" s="20"/>
      <c r="L1882" s="20">
        <f t="shared" si="5676"/>
        <v>30774</v>
      </c>
      <c r="M1882" s="20">
        <f t="shared" si="5677"/>
        <v>36424</v>
      </c>
      <c r="N1882" s="20">
        <f t="shared" si="5678"/>
        <v>32526</v>
      </c>
      <c r="O1882" s="20"/>
      <c r="P1882" s="20"/>
      <c r="Q1882" s="20"/>
      <c r="R1882" s="20">
        <f t="shared" si="5706"/>
        <v>30774</v>
      </c>
      <c r="S1882" s="20">
        <f t="shared" si="5707"/>
        <v>36424</v>
      </c>
      <c r="T1882" s="20">
        <f t="shared" si="5708"/>
        <v>32526</v>
      </c>
      <c r="U1882" s="20"/>
      <c r="V1882" s="20">
        <f t="shared" si="5651"/>
        <v>30774</v>
      </c>
      <c r="W1882" s="20"/>
      <c r="X1882" s="20"/>
      <c r="Y1882" s="20"/>
      <c r="Z1882" s="20">
        <f t="shared" si="5630"/>
        <v>30774</v>
      </c>
      <c r="AA1882" s="20">
        <f t="shared" si="5631"/>
        <v>36424</v>
      </c>
      <c r="AB1882" s="20">
        <f t="shared" si="5632"/>
        <v>32526</v>
      </c>
      <c r="AC1882" s="20"/>
      <c r="AD1882" s="20"/>
      <c r="AE1882" s="20"/>
      <c r="AF1882" s="20">
        <f t="shared" si="5588"/>
        <v>30774</v>
      </c>
      <c r="AG1882" s="20">
        <f t="shared" si="5589"/>
        <v>36424</v>
      </c>
      <c r="AH1882" s="20">
        <f t="shared" si="5590"/>
        <v>32526</v>
      </c>
      <c r="AI1882" s="20"/>
      <c r="AJ1882" s="20">
        <f t="shared" si="5591"/>
        <v>30774</v>
      </c>
      <c r="AK1882" s="20">
        <v>414.45499999999998</v>
      </c>
      <c r="AL1882" s="20"/>
      <c r="AM1882" s="20"/>
      <c r="AN1882" s="20">
        <f t="shared" si="5652"/>
        <v>31188.455000000002</v>
      </c>
      <c r="AO1882" s="20">
        <f t="shared" si="5653"/>
        <v>36424</v>
      </c>
      <c r="AP1882" s="20">
        <f t="shared" si="5654"/>
        <v>32526</v>
      </c>
      <c r="AQ1882" s="20"/>
      <c r="AR1882" s="20"/>
      <c r="AS1882" s="20"/>
      <c r="AT1882" s="20">
        <f t="shared" si="5655"/>
        <v>31188.455000000002</v>
      </c>
      <c r="AU1882" s="20">
        <f t="shared" si="5656"/>
        <v>36424</v>
      </c>
      <c r="AV1882" s="20">
        <f t="shared" si="5657"/>
        <v>32526</v>
      </c>
      <c r="AW1882" s="20">
        <v>-18500</v>
      </c>
      <c r="AX1882" s="20"/>
      <c r="AY1882" s="20"/>
      <c r="AZ1882" s="20">
        <f t="shared" si="5560"/>
        <v>12688.455000000002</v>
      </c>
      <c r="BA1882" s="20">
        <f t="shared" si="5561"/>
        <v>36424</v>
      </c>
      <c r="BB1882" s="20">
        <f t="shared" si="5562"/>
        <v>32526</v>
      </c>
      <c r="BC1882" s="20"/>
      <c r="BD1882" s="20">
        <f t="shared" ref="BD1882:BD1953" si="5779">AZ1882+BC1882</f>
        <v>12688.455000000002</v>
      </c>
      <c r="BE1882" s="20"/>
      <c r="BF1882" s="20"/>
      <c r="BG1882" s="20"/>
      <c r="BH1882" s="20">
        <f t="shared" si="5692"/>
        <v>12688.455000000002</v>
      </c>
      <c r="BI1882" s="20">
        <f t="shared" si="5693"/>
        <v>36424</v>
      </c>
      <c r="BJ1882" s="20">
        <f t="shared" si="5694"/>
        <v>32526</v>
      </c>
      <c r="BK1882" s="20"/>
      <c r="BL1882" s="20"/>
      <c r="BM1882" s="20">
        <f t="shared" si="5696"/>
        <v>12688.455000000002</v>
      </c>
      <c r="BN1882" s="20">
        <f t="shared" si="5697"/>
        <v>36424</v>
      </c>
      <c r="BO1882" s="20"/>
      <c r="BP1882" s="20"/>
      <c r="BQ1882" s="20"/>
      <c r="BR1882" s="20">
        <f t="shared" si="5746"/>
        <v>12688.455000000002</v>
      </c>
      <c r="BS1882" s="20">
        <f t="shared" si="5747"/>
        <v>36424</v>
      </c>
      <c r="BT1882" s="20">
        <f t="shared" si="5748"/>
        <v>32526</v>
      </c>
      <c r="BU1882" s="20"/>
      <c r="BV1882" s="20">
        <f t="shared" si="5749"/>
        <v>12688.455000000002</v>
      </c>
      <c r="BW1882" s="20"/>
      <c r="BX1882" s="20"/>
      <c r="BY1882" s="20">
        <f t="shared" si="5776"/>
        <v>12688.455000000002</v>
      </c>
      <c r="BZ1882" s="20">
        <f t="shared" si="5777"/>
        <v>36424</v>
      </c>
      <c r="CA1882" s="20"/>
      <c r="CB1882" s="20">
        <f t="shared" si="5778"/>
        <v>12688.455000000002</v>
      </c>
      <c r="CC1882" s="20"/>
      <c r="CD1882" s="20">
        <f t="shared" si="5750"/>
        <v>12688.455000000002</v>
      </c>
      <c r="CE1882" s="20"/>
    </row>
    <row r="1883" spans="1:84" ht="63" x14ac:dyDescent="0.25">
      <c r="A1883" s="10" t="s">
        <v>196</v>
      </c>
      <c r="B1883" s="19"/>
      <c r="C1883" s="10"/>
      <c r="D1883" s="10"/>
      <c r="E1883" s="25" t="s">
        <v>1006</v>
      </c>
      <c r="F1883" s="20">
        <f>F1884</f>
        <v>79952.5</v>
      </c>
      <c r="G1883" s="20">
        <f t="shared" ref="G1883:CE1883" si="5780">G1884</f>
        <v>313005.5</v>
      </c>
      <c r="H1883" s="20">
        <f t="shared" si="5780"/>
        <v>212660.4</v>
      </c>
      <c r="I1883" s="20">
        <f t="shared" si="5780"/>
        <v>500</v>
      </c>
      <c r="J1883" s="20">
        <f t="shared" si="5780"/>
        <v>0</v>
      </c>
      <c r="K1883" s="20">
        <f t="shared" si="5780"/>
        <v>0</v>
      </c>
      <c r="L1883" s="20">
        <f t="shared" si="5676"/>
        <v>80452.5</v>
      </c>
      <c r="M1883" s="20">
        <f t="shared" si="5677"/>
        <v>313005.5</v>
      </c>
      <c r="N1883" s="20">
        <f t="shared" si="5678"/>
        <v>212660.4</v>
      </c>
      <c r="O1883" s="20">
        <f t="shared" si="5780"/>
        <v>0</v>
      </c>
      <c r="P1883" s="20">
        <f t="shared" si="5780"/>
        <v>0</v>
      </c>
      <c r="Q1883" s="20">
        <f t="shared" si="5780"/>
        <v>0</v>
      </c>
      <c r="R1883" s="20">
        <f t="shared" si="5706"/>
        <v>80452.5</v>
      </c>
      <c r="S1883" s="20">
        <f t="shared" si="5707"/>
        <v>313005.5</v>
      </c>
      <c r="T1883" s="20">
        <f t="shared" si="5708"/>
        <v>212660.4</v>
      </c>
      <c r="U1883" s="20">
        <f t="shared" si="5780"/>
        <v>0</v>
      </c>
      <c r="V1883" s="20">
        <f t="shared" si="5651"/>
        <v>80452.5</v>
      </c>
      <c r="W1883" s="20">
        <f t="shared" si="5780"/>
        <v>0</v>
      </c>
      <c r="X1883" s="20">
        <f t="shared" si="5780"/>
        <v>0</v>
      </c>
      <c r="Y1883" s="20">
        <f t="shared" si="5780"/>
        <v>0</v>
      </c>
      <c r="Z1883" s="20">
        <f t="shared" si="5630"/>
        <v>80452.5</v>
      </c>
      <c r="AA1883" s="20">
        <f t="shared" si="5631"/>
        <v>313005.5</v>
      </c>
      <c r="AB1883" s="20">
        <f t="shared" si="5632"/>
        <v>212660.4</v>
      </c>
      <c r="AC1883" s="20">
        <f t="shared" si="5780"/>
        <v>0</v>
      </c>
      <c r="AD1883" s="20">
        <f t="shared" si="5780"/>
        <v>0</v>
      </c>
      <c r="AE1883" s="20">
        <f t="shared" si="5780"/>
        <v>0</v>
      </c>
      <c r="AF1883" s="20">
        <f t="shared" si="5588"/>
        <v>80452.5</v>
      </c>
      <c r="AG1883" s="20">
        <f t="shared" si="5589"/>
        <v>313005.5</v>
      </c>
      <c r="AH1883" s="20">
        <f t="shared" si="5590"/>
        <v>212660.4</v>
      </c>
      <c r="AI1883" s="20">
        <f t="shared" si="5780"/>
        <v>0</v>
      </c>
      <c r="AJ1883" s="20">
        <f t="shared" si="5591"/>
        <v>80452.5</v>
      </c>
      <c r="AK1883" s="20">
        <f t="shared" si="5780"/>
        <v>53155.031000000003</v>
      </c>
      <c r="AL1883" s="20">
        <f t="shared" si="5780"/>
        <v>-74386.5</v>
      </c>
      <c r="AM1883" s="20">
        <f t="shared" si="5780"/>
        <v>58943.1</v>
      </c>
      <c r="AN1883" s="20">
        <f t="shared" si="5652"/>
        <v>133607.53100000002</v>
      </c>
      <c r="AO1883" s="20">
        <f t="shared" si="5653"/>
        <v>238619</v>
      </c>
      <c r="AP1883" s="20">
        <f t="shared" si="5654"/>
        <v>271603.5</v>
      </c>
      <c r="AQ1883" s="20">
        <f t="shared" si="5780"/>
        <v>0</v>
      </c>
      <c r="AR1883" s="20">
        <f t="shared" si="5780"/>
        <v>0</v>
      </c>
      <c r="AS1883" s="20">
        <f t="shared" si="5780"/>
        <v>0</v>
      </c>
      <c r="AT1883" s="20">
        <f t="shared" si="5655"/>
        <v>133607.53100000002</v>
      </c>
      <c r="AU1883" s="20">
        <f t="shared" si="5656"/>
        <v>238619</v>
      </c>
      <c r="AV1883" s="20">
        <f t="shared" si="5657"/>
        <v>271603.5</v>
      </c>
      <c r="AW1883" s="20">
        <f t="shared" si="5780"/>
        <v>21873.42</v>
      </c>
      <c r="AX1883" s="20">
        <f t="shared" si="5780"/>
        <v>0</v>
      </c>
      <c r="AY1883" s="20">
        <f t="shared" si="5780"/>
        <v>0</v>
      </c>
      <c r="AZ1883" s="20">
        <f t="shared" si="5560"/>
        <v>155480.951</v>
      </c>
      <c r="BA1883" s="20">
        <f t="shared" si="5561"/>
        <v>238619</v>
      </c>
      <c r="BB1883" s="20">
        <f t="shared" si="5562"/>
        <v>271603.5</v>
      </c>
      <c r="BC1883" s="20">
        <f t="shared" si="5780"/>
        <v>0</v>
      </c>
      <c r="BD1883" s="20">
        <f t="shared" si="5779"/>
        <v>155480.951</v>
      </c>
      <c r="BE1883" s="20">
        <f t="shared" si="5780"/>
        <v>5556.6890000000003</v>
      </c>
      <c r="BF1883" s="20">
        <f t="shared" si="5780"/>
        <v>0</v>
      </c>
      <c r="BG1883" s="20">
        <f t="shared" si="5780"/>
        <v>0</v>
      </c>
      <c r="BH1883" s="20">
        <f t="shared" si="5692"/>
        <v>161037.64000000001</v>
      </c>
      <c r="BI1883" s="20">
        <f t="shared" si="5693"/>
        <v>238619</v>
      </c>
      <c r="BJ1883" s="20">
        <f t="shared" si="5694"/>
        <v>271603.5</v>
      </c>
      <c r="BK1883" s="20">
        <f t="shared" si="5780"/>
        <v>26000</v>
      </c>
      <c r="BL1883" s="20">
        <f t="shared" si="5780"/>
        <v>79774.09</v>
      </c>
      <c r="BM1883" s="20">
        <f t="shared" si="5696"/>
        <v>187037.64</v>
      </c>
      <c r="BN1883" s="20">
        <f t="shared" si="5697"/>
        <v>318393.08999999997</v>
      </c>
      <c r="BO1883" s="20">
        <f t="shared" si="5780"/>
        <v>1745.99</v>
      </c>
      <c r="BP1883" s="20">
        <f t="shared" si="5780"/>
        <v>0</v>
      </c>
      <c r="BQ1883" s="20">
        <f t="shared" si="5780"/>
        <v>0</v>
      </c>
      <c r="BR1883" s="20">
        <f t="shared" si="5746"/>
        <v>188783.63</v>
      </c>
      <c r="BS1883" s="20">
        <f t="shared" si="5747"/>
        <v>318393.08999999997</v>
      </c>
      <c r="BT1883" s="20">
        <f t="shared" si="5748"/>
        <v>271603.5</v>
      </c>
      <c r="BU1883" s="20">
        <f t="shared" si="5780"/>
        <v>0</v>
      </c>
      <c r="BV1883" s="20">
        <f t="shared" si="5749"/>
        <v>188783.63</v>
      </c>
      <c r="BW1883" s="20">
        <f t="shared" si="5780"/>
        <v>47027.817999999999</v>
      </c>
      <c r="BX1883" s="20">
        <f t="shared" si="5780"/>
        <v>-35372.182000000001</v>
      </c>
      <c r="BY1883" s="20">
        <f t="shared" si="5776"/>
        <v>235811.448</v>
      </c>
      <c r="BZ1883" s="20">
        <f t="shared" si="5777"/>
        <v>283020.90799999994</v>
      </c>
      <c r="CA1883" s="20">
        <f t="shared" si="5780"/>
        <v>0</v>
      </c>
      <c r="CB1883" s="20">
        <f t="shared" si="5778"/>
        <v>235811.448</v>
      </c>
      <c r="CC1883" s="20">
        <f t="shared" si="5780"/>
        <v>0</v>
      </c>
      <c r="CD1883" s="20">
        <f t="shared" si="5750"/>
        <v>235811.448</v>
      </c>
      <c r="CE1883" s="20">
        <f t="shared" si="5780"/>
        <v>0</v>
      </c>
    </row>
    <row r="1884" spans="1:84" ht="47.25" x14ac:dyDescent="0.25">
      <c r="A1884" s="10" t="s">
        <v>196</v>
      </c>
      <c r="B1884" s="19">
        <v>600</v>
      </c>
      <c r="C1884" s="10"/>
      <c r="D1884" s="10"/>
      <c r="E1884" s="25" t="s">
        <v>614</v>
      </c>
      <c r="F1884" s="20">
        <f>F1885+F1888</f>
        <v>79952.5</v>
      </c>
      <c r="G1884" s="20">
        <f t="shared" ref="G1884:K1884" si="5781">G1885+G1888</f>
        <v>313005.5</v>
      </c>
      <c r="H1884" s="20">
        <f t="shared" si="5781"/>
        <v>212660.4</v>
      </c>
      <c r="I1884" s="20">
        <f t="shared" si="5781"/>
        <v>500</v>
      </c>
      <c r="J1884" s="20">
        <f t="shared" si="5781"/>
        <v>0</v>
      </c>
      <c r="K1884" s="20">
        <f t="shared" si="5781"/>
        <v>0</v>
      </c>
      <c r="L1884" s="20">
        <f t="shared" si="5676"/>
        <v>80452.5</v>
      </c>
      <c r="M1884" s="20">
        <f t="shared" si="5677"/>
        <v>313005.5</v>
      </c>
      <c r="N1884" s="20">
        <f t="shared" si="5678"/>
        <v>212660.4</v>
      </c>
      <c r="O1884" s="20">
        <f t="shared" ref="O1884:Q1884" si="5782">O1885+O1888</f>
        <v>0</v>
      </c>
      <c r="P1884" s="20">
        <f t="shared" si="5782"/>
        <v>0</v>
      </c>
      <c r="Q1884" s="20">
        <f t="shared" si="5782"/>
        <v>0</v>
      </c>
      <c r="R1884" s="20">
        <f t="shared" si="5706"/>
        <v>80452.5</v>
      </c>
      <c r="S1884" s="20">
        <f t="shared" si="5707"/>
        <v>313005.5</v>
      </c>
      <c r="T1884" s="20">
        <f t="shared" si="5708"/>
        <v>212660.4</v>
      </c>
      <c r="U1884" s="20">
        <f t="shared" ref="U1884:CE1884" si="5783">U1885+U1888</f>
        <v>0</v>
      </c>
      <c r="V1884" s="20">
        <f t="shared" si="5651"/>
        <v>80452.5</v>
      </c>
      <c r="W1884" s="20">
        <f t="shared" ref="W1884:Y1884" si="5784">W1885+W1888</f>
        <v>0</v>
      </c>
      <c r="X1884" s="20">
        <f t="shared" si="5784"/>
        <v>0</v>
      </c>
      <c r="Y1884" s="20">
        <f t="shared" si="5784"/>
        <v>0</v>
      </c>
      <c r="Z1884" s="20">
        <f t="shared" si="5630"/>
        <v>80452.5</v>
      </c>
      <c r="AA1884" s="20">
        <f t="shared" si="5631"/>
        <v>313005.5</v>
      </c>
      <c r="AB1884" s="20">
        <f t="shared" si="5632"/>
        <v>212660.4</v>
      </c>
      <c r="AC1884" s="20">
        <f t="shared" ref="AC1884:AE1884" si="5785">AC1885+AC1888</f>
        <v>0</v>
      </c>
      <c r="AD1884" s="20">
        <f t="shared" si="5785"/>
        <v>0</v>
      </c>
      <c r="AE1884" s="20">
        <f t="shared" si="5785"/>
        <v>0</v>
      </c>
      <c r="AF1884" s="20">
        <f t="shared" si="5588"/>
        <v>80452.5</v>
      </c>
      <c r="AG1884" s="20">
        <f t="shared" si="5589"/>
        <v>313005.5</v>
      </c>
      <c r="AH1884" s="20">
        <f t="shared" si="5590"/>
        <v>212660.4</v>
      </c>
      <c r="AI1884" s="20">
        <f t="shared" ref="AI1884" si="5786">AI1885+AI1888</f>
        <v>0</v>
      </c>
      <c r="AJ1884" s="20">
        <f t="shared" si="5591"/>
        <v>80452.5</v>
      </c>
      <c r="AK1884" s="20">
        <f t="shared" ref="AK1884:AM1884" si="5787">AK1885+AK1888</f>
        <v>53155.031000000003</v>
      </c>
      <c r="AL1884" s="20">
        <f t="shared" si="5787"/>
        <v>-74386.5</v>
      </c>
      <c r="AM1884" s="20">
        <f t="shared" si="5787"/>
        <v>58943.1</v>
      </c>
      <c r="AN1884" s="20">
        <f t="shared" si="5652"/>
        <v>133607.53100000002</v>
      </c>
      <c r="AO1884" s="20">
        <f t="shared" si="5653"/>
        <v>238619</v>
      </c>
      <c r="AP1884" s="20">
        <f t="shared" si="5654"/>
        <v>271603.5</v>
      </c>
      <c r="AQ1884" s="20">
        <f t="shared" ref="AQ1884:AS1884" si="5788">AQ1885+AQ1888</f>
        <v>0</v>
      </c>
      <c r="AR1884" s="20">
        <f t="shared" si="5788"/>
        <v>0</v>
      </c>
      <c r="AS1884" s="20">
        <f t="shared" si="5788"/>
        <v>0</v>
      </c>
      <c r="AT1884" s="20">
        <f t="shared" si="5655"/>
        <v>133607.53100000002</v>
      </c>
      <c r="AU1884" s="20">
        <f t="shared" si="5656"/>
        <v>238619</v>
      </c>
      <c r="AV1884" s="20">
        <f t="shared" si="5657"/>
        <v>271603.5</v>
      </c>
      <c r="AW1884" s="20">
        <f t="shared" ref="AW1884:AY1884" si="5789">AW1885+AW1888</f>
        <v>21873.42</v>
      </c>
      <c r="AX1884" s="20">
        <f t="shared" si="5789"/>
        <v>0</v>
      </c>
      <c r="AY1884" s="20">
        <f t="shared" si="5789"/>
        <v>0</v>
      </c>
      <c r="AZ1884" s="20">
        <f t="shared" ref="AZ1884:AZ1955" si="5790">AT1884+AW1884</f>
        <v>155480.951</v>
      </c>
      <c r="BA1884" s="20">
        <f t="shared" ref="BA1884:BA1955" si="5791">AU1884+AX1884</f>
        <v>238619</v>
      </c>
      <c r="BB1884" s="20">
        <f t="shared" ref="BB1884:BB1955" si="5792">AV1884+AY1884</f>
        <v>271603.5</v>
      </c>
      <c r="BC1884" s="20">
        <f t="shared" ref="BC1884" si="5793">BC1885+BC1888</f>
        <v>0</v>
      </c>
      <c r="BD1884" s="20">
        <f t="shared" si="5779"/>
        <v>155480.951</v>
      </c>
      <c r="BE1884" s="20">
        <f t="shared" ref="BE1884:BG1884" si="5794">BE1885+BE1888</f>
        <v>5556.6890000000003</v>
      </c>
      <c r="BF1884" s="20">
        <f t="shared" si="5794"/>
        <v>0</v>
      </c>
      <c r="BG1884" s="20">
        <f t="shared" si="5794"/>
        <v>0</v>
      </c>
      <c r="BH1884" s="20">
        <f t="shared" si="5692"/>
        <v>161037.64000000001</v>
      </c>
      <c r="BI1884" s="20">
        <f t="shared" si="5693"/>
        <v>238619</v>
      </c>
      <c r="BJ1884" s="20">
        <f t="shared" si="5694"/>
        <v>271603.5</v>
      </c>
      <c r="BK1884" s="20">
        <f t="shared" ref="BK1884:BL1884" si="5795">BK1885+BK1888</f>
        <v>26000</v>
      </c>
      <c r="BL1884" s="20">
        <f t="shared" si="5795"/>
        <v>79774.09</v>
      </c>
      <c r="BM1884" s="20">
        <f t="shared" si="5696"/>
        <v>187037.64</v>
      </c>
      <c r="BN1884" s="20">
        <f t="shared" si="5697"/>
        <v>318393.08999999997</v>
      </c>
      <c r="BO1884" s="20">
        <f t="shared" ref="BO1884:BQ1884" si="5796">BO1885+BO1888</f>
        <v>1745.99</v>
      </c>
      <c r="BP1884" s="20">
        <f t="shared" si="5796"/>
        <v>0</v>
      </c>
      <c r="BQ1884" s="20">
        <f t="shared" si="5796"/>
        <v>0</v>
      </c>
      <c r="BR1884" s="20">
        <f t="shared" si="5746"/>
        <v>188783.63</v>
      </c>
      <c r="BS1884" s="20">
        <f t="shared" si="5747"/>
        <v>318393.08999999997</v>
      </c>
      <c r="BT1884" s="20">
        <f t="shared" si="5748"/>
        <v>271603.5</v>
      </c>
      <c r="BU1884" s="20">
        <f t="shared" ref="BU1884" si="5797">BU1885+BU1888</f>
        <v>0</v>
      </c>
      <c r="BV1884" s="20">
        <f t="shared" si="5749"/>
        <v>188783.63</v>
      </c>
      <c r="BW1884" s="20">
        <f t="shared" ref="BW1884:BX1884" si="5798">BW1885+BW1888</f>
        <v>47027.817999999999</v>
      </c>
      <c r="BX1884" s="20">
        <f t="shared" si="5798"/>
        <v>-35372.182000000001</v>
      </c>
      <c r="BY1884" s="20">
        <f t="shared" si="5776"/>
        <v>235811.448</v>
      </c>
      <c r="BZ1884" s="20">
        <f t="shared" si="5777"/>
        <v>283020.90799999994</v>
      </c>
      <c r="CA1884" s="20">
        <f t="shared" ref="CA1884" si="5799">CA1885+CA1888</f>
        <v>0</v>
      </c>
      <c r="CB1884" s="20">
        <f t="shared" si="5778"/>
        <v>235811.448</v>
      </c>
      <c r="CC1884" s="20">
        <f t="shared" ref="CC1884" si="5800">CC1885+CC1888</f>
        <v>0</v>
      </c>
      <c r="CD1884" s="20">
        <f t="shared" si="5750"/>
        <v>235811.448</v>
      </c>
      <c r="CE1884" s="20">
        <f t="shared" si="5783"/>
        <v>0</v>
      </c>
    </row>
    <row r="1885" spans="1:84" x14ac:dyDescent="0.25">
      <c r="A1885" s="10" t="s">
        <v>196</v>
      </c>
      <c r="B1885" s="19">
        <v>610</v>
      </c>
      <c r="C1885" s="10"/>
      <c r="D1885" s="10"/>
      <c r="E1885" s="25" t="s">
        <v>615</v>
      </c>
      <c r="F1885" s="20">
        <f>F1886</f>
        <v>0</v>
      </c>
      <c r="G1885" s="20">
        <f t="shared" ref="G1885:AI1885" si="5801">G1886</f>
        <v>33700</v>
      </c>
      <c r="H1885" s="20">
        <f t="shared" si="5801"/>
        <v>0</v>
      </c>
      <c r="I1885" s="20">
        <f t="shared" si="5801"/>
        <v>0</v>
      </c>
      <c r="J1885" s="20">
        <f t="shared" si="5801"/>
        <v>-13452.6</v>
      </c>
      <c r="K1885" s="20">
        <f t="shared" si="5801"/>
        <v>0</v>
      </c>
      <c r="L1885" s="20">
        <f t="shared" si="5676"/>
        <v>0</v>
      </c>
      <c r="M1885" s="20">
        <f t="shared" si="5677"/>
        <v>20247.400000000001</v>
      </c>
      <c r="N1885" s="20">
        <f t="shared" si="5678"/>
        <v>0</v>
      </c>
      <c r="O1885" s="20">
        <f t="shared" si="5801"/>
        <v>0</v>
      </c>
      <c r="P1885" s="20">
        <f t="shared" si="5801"/>
        <v>0</v>
      </c>
      <c r="Q1885" s="20">
        <f t="shared" si="5801"/>
        <v>0</v>
      </c>
      <c r="R1885" s="20">
        <f t="shared" si="5706"/>
        <v>0</v>
      </c>
      <c r="S1885" s="20">
        <f t="shared" si="5707"/>
        <v>20247.400000000001</v>
      </c>
      <c r="T1885" s="20">
        <f t="shared" si="5708"/>
        <v>0</v>
      </c>
      <c r="U1885" s="20">
        <f t="shared" si="5801"/>
        <v>0</v>
      </c>
      <c r="V1885" s="20">
        <f t="shared" si="5651"/>
        <v>0</v>
      </c>
      <c r="W1885" s="20">
        <f t="shared" si="5801"/>
        <v>0</v>
      </c>
      <c r="X1885" s="20">
        <f t="shared" si="5801"/>
        <v>0</v>
      </c>
      <c r="Y1885" s="20">
        <f t="shared" si="5801"/>
        <v>0</v>
      </c>
      <c r="Z1885" s="20">
        <f t="shared" si="5630"/>
        <v>0</v>
      </c>
      <c r="AA1885" s="20">
        <f t="shared" si="5631"/>
        <v>20247.400000000001</v>
      </c>
      <c r="AB1885" s="20">
        <f t="shared" si="5632"/>
        <v>0</v>
      </c>
      <c r="AC1885" s="20">
        <f t="shared" si="5801"/>
        <v>0</v>
      </c>
      <c r="AD1885" s="20">
        <f t="shared" si="5801"/>
        <v>0</v>
      </c>
      <c r="AE1885" s="20">
        <f t="shared" si="5801"/>
        <v>0</v>
      </c>
      <c r="AF1885" s="20">
        <f t="shared" si="5588"/>
        <v>0</v>
      </c>
      <c r="AG1885" s="20">
        <f t="shared" si="5589"/>
        <v>20247.400000000001</v>
      </c>
      <c r="AH1885" s="20">
        <f t="shared" si="5590"/>
        <v>0</v>
      </c>
      <c r="AI1885" s="20">
        <f t="shared" si="5801"/>
        <v>0</v>
      </c>
      <c r="AJ1885" s="20">
        <f t="shared" si="5591"/>
        <v>0</v>
      </c>
      <c r="AK1885" s="20">
        <f>AK1886+AK1887</f>
        <v>1844.3000000000002</v>
      </c>
      <c r="AL1885" s="20">
        <f t="shared" ref="AL1885:CE1885" si="5802">AL1886+AL1887</f>
        <v>0</v>
      </c>
      <c r="AM1885" s="20">
        <f t="shared" si="5802"/>
        <v>0</v>
      </c>
      <c r="AN1885" s="20">
        <f t="shared" si="5652"/>
        <v>1844.3000000000002</v>
      </c>
      <c r="AO1885" s="20">
        <f t="shared" si="5653"/>
        <v>20247.400000000001</v>
      </c>
      <c r="AP1885" s="20">
        <f t="shared" si="5654"/>
        <v>0</v>
      </c>
      <c r="AQ1885" s="20">
        <f t="shared" ref="AQ1885:AS1885" si="5803">AQ1886+AQ1887</f>
        <v>0</v>
      </c>
      <c r="AR1885" s="20">
        <f t="shared" si="5803"/>
        <v>0</v>
      </c>
      <c r="AS1885" s="20">
        <f t="shared" si="5803"/>
        <v>0</v>
      </c>
      <c r="AT1885" s="20">
        <f t="shared" si="5655"/>
        <v>1844.3000000000002</v>
      </c>
      <c r="AU1885" s="20">
        <f t="shared" si="5656"/>
        <v>20247.400000000001</v>
      </c>
      <c r="AV1885" s="20">
        <f t="shared" si="5657"/>
        <v>0</v>
      </c>
      <c r="AW1885" s="20">
        <f t="shared" ref="AW1885:AY1885" si="5804">AW1886+AW1887</f>
        <v>3373.42</v>
      </c>
      <c r="AX1885" s="20">
        <f t="shared" si="5804"/>
        <v>0</v>
      </c>
      <c r="AY1885" s="20">
        <f t="shared" si="5804"/>
        <v>0</v>
      </c>
      <c r="AZ1885" s="20">
        <f t="shared" si="5790"/>
        <v>5217.72</v>
      </c>
      <c r="BA1885" s="20">
        <f t="shared" si="5791"/>
        <v>20247.400000000001</v>
      </c>
      <c r="BB1885" s="20">
        <f t="shared" si="5792"/>
        <v>0</v>
      </c>
      <c r="BC1885" s="20">
        <f t="shared" ref="BC1885" si="5805">BC1886+BC1887</f>
        <v>0</v>
      </c>
      <c r="BD1885" s="20">
        <f t="shared" si="5779"/>
        <v>5217.72</v>
      </c>
      <c r="BE1885" s="20">
        <f t="shared" ref="BE1885:BG1885" si="5806">BE1886+BE1887</f>
        <v>0</v>
      </c>
      <c r="BF1885" s="20">
        <f t="shared" si="5806"/>
        <v>0</v>
      </c>
      <c r="BG1885" s="20">
        <f t="shared" si="5806"/>
        <v>0</v>
      </c>
      <c r="BH1885" s="20">
        <f t="shared" si="5692"/>
        <v>5217.72</v>
      </c>
      <c r="BI1885" s="20">
        <f t="shared" si="5693"/>
        <v>20247.400000000001</v>
      </c>
      <c r="BJ1885" s="20">
        <f t="shared" si="5694"/>
        <v>0</v>
      </c>
      <c r="BK1885" s="20">
        <f t="shared" ref="BK1885:BL1885" si="5807">BK1886+BK1887</f>
        <v>0</v>
      </c>
      <c r="BL1885" s="20">
        <f t="shared" si="5807"/>
        <v>0</v>
      </c>
      <c r="BM1885" s="20">
        <f t="shared" si="5696"/>
        <v>5217.72</v>
      </c>
      <c r="BN1885" s="20">
        <f t="shared" si="5697"/>
        <v>20247.400000000001</v>
      </c>
      <c r="BO1885" s="20">
        <f t="shared" ref="BO1885:BQ1885" si="5808">BO1886+BO1887</f>
        <v>0</v>
      </c>
      <c r="BP1885" s="20">
        <f t="shared" si="5808"/>
        <v>0</v>
      </c>
      <c r="BQ1885" s="20">
        <f t="shared" si="5808"/>
        <v>0</v>
      </c>
      <c r="BR1885" s="20">
        <f t="shared" si="5746"/>
        <v>5217.72</v>
      </c>
      <c r="BS1885" s="20">
        <f t="shared" si="5747"/>
        <v>20247.400000000001</v>
      </c>
      <c r="BT1885" s="20">
        <f t="shared" si="5748"/>
        <v>0</v>
      </c>
      <c r="BU1885" s="20">
        <f t="shared" ref="BU1885" si="5809">BU1886+BU1887</f>
        <v>0</v>
      </c>
      <c r="BV1885" s="20">
        <f t="shared" si="5749"/>
        <v>5217.72</v>
      </c>
      <c r="BW1885" s="20">
        <f t="shared" ref="BW1885:BX1885" si="5810">BW1886+BW1887</f>
        <v>0</v>
      </c>
      <c r="BX1885" s="20">
        <f t="shared" si="5810"/>
        <v>0</v>
      </c>
      <c r="BY1885" s="20">
        <f t="shared" si="5776"/>
        <v>5217.72</v>
      </c>
      <c r="BZ1885" s="20">
        <f t="shared" si="5777"/>
        <v>20247.400000000001</v>
      </c>
      <c r="CA1885" s="20">
        <f t="shared" ref="CA1885" si="5811">CA1886+CA1887</f>
        <v>0</v>
      </c>
      <c r="CB1885" s="20">
        <f t="shared" si="5778"/>
        <v>5217.72</v>
      </c>
      <c r="CC1885" s="20">
        <f t="shared" ref="CC1885" si="5812">CC1886+CC1887</f>
        <v>0</v>
      </c>
      <c r="CD1885" s="20">
        <f t="shared" si="5750"/>
        <v>5217.72</v>
      </c>
      <c r="CE1885" s="20">
        <f t="shared" si="5802"/>
        <v>0</v>
      </c>
    </row>
    <row r="1886" spans="1:84" hidden="1" x14ac:dyDescent="0.25">
      <c r="A1886" s="10" t="s">
        <v>196</v>
      </c>
      <c r="B1886" s="19">
        <v>610</v>
      </c>
      <c r="C1886" s="10" t="s">
        <v>338</v>
      </c>
      <c r="D1886" s="10" t="s">
        <v>336</v>
      </c>
      <c r="E1886" s="25" t="s">
        <v>585</v>
      </c>
      <c r="F1886" s="20">
        <v>0</v>
      </c>
      <c r="G1886" s="20">
        <v>33700</v>
      </c>
      <c r="H1886" s="20">
        <v>0</v>
      </c>
      <c r="I1886" s="20"/>
      <c r="J1886" s="20">
        <v>-13452.6</v>
      </c>
      <c r="K1886" s="20"/>
      <c r="L1886" s="20">
        <f t="shared" si="5676"/>
        <v>0</v>
      </c>
      <c r="M1886" s="20">
        <f t="shared" si="5677"/>
        <v>20247.400000000001</v>
      </c>
      <c r="N1886" s="20">
        <f t="shared" si="5678"/>
        <v>0</v>
      </c>
      <c r="O1886" s="20"/>
      <c r="P1886" s="20"/>
      <c r="Q1886" s="20"/>
      <c r="R1886" s="20">
        <f t="shared" si="5706"/>
        <v>0</v>
      </c>
      <c r="S1886" s="20">
        <f t="shared" si="5707"/>
        <v>20247.400000000001</v>
      </c>
      <c r="T1886" s="20">
        <f t="shared" si="5708"/>
        <v>0</v>
      </c>
      <c r="U1886" s="20"/>
      <c r="V1886" s="20">
        <f t="shared" si="5651"/>
        <v>0</v>
      </c>
      <c r="W1886" s="20"/>
      <c r="X1886" s="20"/>
      <c r="Y1886" s="20"/>
      <c r="Z1886" s="20">
        <f t="shared" si="5630"/>
        <v>0</v>
      </c>
      <c r="AA1886" s="20">
        <f t="shared" si="5631"/>
        <v>20247.400000000001</v>
      </c>
      <c r="AB1886" s="20">
        <f t="shared" si="5632"/>
        <v>0</v>
      </c>
      <c r="AC1886" s="20"/>
      <c r="AD1886" s="20"/>
      <c r="AE1886" s="20"/>
      <c r="AF1886" s="20">
        <f t="shared" si="5588"/>
        <v>0</v>
      </c>
      <c r="AG1886" s="20">
        <f t="shared" si="5589"/>
        <v>20247.400000000001</v>
      </c>
      <c r="AH1886" s="20">
        <f t="shared" si="5590"/>
        <v>0</v>
      </c>
      <c r="AI1886" s="20"/>
      <c r="AJ1886" s="20">
        <f t="shared" si="5591"/>
        <v>0</v>
      </c>
      <c r="AK1886" s="20"/>
      <c r="AL1886" s="20"/>
      <c r="AM1886" s="20"/>
      <c r="AN1886" s="20">
        <f t="shared" si="5652"/>
        <v>0</v>
      </c>
      <c r="AO1886" s="20">
        <f t="shared" si="5653"/>
        <v>20247.400000000001</v>
      </c>
      <c r="AP1886" s="20">
        <f t="shared" si="5654"/>
        <v>0</v>
      </c>
      <c r="AQ1886" s="20"/>
      <c r="AR1886" s="20"/>
      <c r="AS1886" s="20"/>
      <c r="AT1886" s="20">
        <f t="shared" si="5655"/>
        <v>0</v>
      </c>
      <c r="AU1886" s="20">
        <f t="shared" si="5656"/>
        <v>20247.400000000001</v>
      </c>
      <c r="AV1886" s="20">
        <f t="shared" si="5657"/>
        <v>0</v>
      </c>
      <c r="AW1886" s="20"/>
      <c r="AX1886" s="20"/>
      <c r="AY1886" s="20"/>
      <c r="AZ1886" s="20">
        <f t="shared" si="5790"/>
        <v>0</v>
      </c>
      <c r="BA1886" s="20">
        <f t="shared" si="5791"/>
        <v>20247.400000000001</v>
      </c>
      <c r="BB1886" s="20">
        <f t="shared" si="5792"/>
        <v>0</v>
      </c>
      <c r="BC1886" s="20"/>
      <c r="BD1886" s="20">
        <f t="shared" si="5779"/>
        <v>0</v>
      </c>
      <c r="BE1886" s="20"/>
      <c r="BF1886" s="20"/>
      <c r="BG1886" s="20"/>
      <c r="BH1886" s="20">
        <f t="shared" si="5692"/>
        <v>0</v>
      </c>
      <c r="BI1886" s="20">
        <f t="shared" si="5693"/>
        <v>20247.400000000001</v>
      </c>
      <c r="BJ1886" s="20">
        <f t="shared" si="5694"/>
        <v>0</v>
      </c>
      <c r="BK1886" s="20"/>
      <c r="BL1886" s="20"/>
      <c r="BM1886" s="20">
        <f t="shared" si="5696"/>
        <v>0</v>
      </c>
      <c r="BN1886" s="20">
        <f t="shared" si="5697"/>
        <v>20247.400000000001</v>
      </c>
      <c r="BO1886" s="20"/>
      <c r="BP1886" s="20"/>
      <c r="BQ1886" s="20"/>
      <c r="BR1886" s="20">
        <f t="shared" si="5746"/>
        <v>0</v>
      </c>
      <c r="BS1886" s="20">
        <f t="shared" si="5747"/>
        <v>20247.400000000001</v>
      </c>
      <c r="BT1886" s="20">
        <f t="shared" si="5748"/>
        <v>0</v>
      </c>
      <c r="BU1886" s="20"/>
      <c r="BV1886" s="20">
        <f t="shared" si="5749"/>
        <v>0</v>
      </c>
      <c r="BW1886" s="20"/>
      <c r="BX1886" s="20"/>
      <c r="BY1886" s="20">
        <f t="shared" si="5776"/>
        <v>0</v>
      </c>
      <c r="BZ1886" s="20">
        <f t="shared" si="5777"/>
        <v>20247.400000000001</v>
      </c>
      <c r="CA1886" s="20"/>
      <c r="CB1886" s="20">
        <f t="shared" si="5778"/>
        <v>0</v>
      </c>
      <c r="CC1886" s="20"/>
      <c r="CD1886" s="20">
        <f t="shared" si="5750"/>
        <v>0</v>
      </c>
      <c r="CE1886" s="20"/>
      <c r="CF1886" s="1">
        <v>0</v>
      </c>
    </row>
    <row r="1887" spans="1:84" x14ac:dyDescent="0.25">
      <c r="A1887" s="10" t="s">
        <v>196</v>
      </c>
      <c r="B1887" s="19">
        <v>610</v>
      </c>
      <c r="C1887" s="10" t="s">
        <v>338</v>
      </c>
      <c r="D1887" s="10" t="s">
        <v>332</v>
      </c>
      <c r="E1887" s="25" t="s">
        <v>586</v>
      </c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>
        <v>0</v>
      </c>
      <c r="AH1887" s="20">
        <v>0</v>
      </c>
      <c r="AI1887" s="20"/>
      <c r="AJ1887" s="20">
        <v>0</v>
      </c>
      <c r="AK1887" s="20">
        <f>354.6+1489.7</f>
        <v>1844.3000000000002</v>
      </c>
      <c r="AL1887" s="20"/>
      <c r="AM1887" s="20"/>
      <c r="AN1887" s="20">
        <f t="shared" si="5652"/>
        <v>1844.3000000000002</v>
      </c>
      <c r="AO1887" s="20">
        <f t="shared" si="5653"/>
        <v>0</v>
      </c>
      <c r="AP1887" s="20">
        <f t="shared" si="5654"/>
        <v>0</v>
      </c>
      <c r="AQ1887" s="20"/>
      <c r="AR1887" s="20"/>
      <c r="AS1887" s="20"/>
      <c r="AT1887" s="20">
        <f t="shared" si="5655"/>
        <v>1844.3000000000002</v>
      </c>
      <c r="AU1887" s="20">
        <f t="shared" si="5656"/>
        <v>0</v>
      </c>
      <c r="AV1887" s="20">
        <f t="shared" si="5657"/>
        <v>0</v>
      </c>
      <c r="AW1887" s="20">
        <v>3373.42</v>
      </c>
      <c r="AX1887" s="20"/>
      <c r="AY1887" s="20"/>
      <c r="AZ1887" s="20">
        <f t="shared" si="5790"/>
        <v>5217.72</v>
      </c>
      <c r="BA1887" s="20">
        <f t="shared" si="5791"/>
        <v>0</v>
      </c>
      <c r="BB1887" s="20">
        <f t="shared" si="5792"/>
        <v>0</v>
      </c>
      <c r="BC1887" s="20"/>
      <c r="BD1887" s="20">
        <f t="shared" si="5779"/>
        <v>5217.72</v>
      </c>
      <c r="BE1887" s="20"/>
      <c r="BF1887" s="20"/>
      <c r="BG1887" s="20"/>
      <c r="BH1887" s="20">
        <f t="shared" si="5692"/>
        <v>5217.72</v>
      </c>
      <c r="BI1887" s="20">
        <f t="shared" si="5693"/>
        <v>0</v>
      </c>
      <c r="BJ1887" s="20">
        <f t="shared" si="5694"/>
        <v>0</v>
      </c>
      <c r="BK1887" s="20"/>
      <c r="BL1887" s="20"/>
      <c r="BM1887" s="20">
        <f t="shared" si="5696"/>
        <v>5217.72</v>
      </c>
      <c r="BN1887" s="20">
        <f t="shared" si="5697"/>
        <v>0</v>
      </c>
      <c r="BO1887" s="20"/>
      <c r="BP1887" s="20"/>
      <c r="BQ1887" s="20"/>
      <c r="BR1887" s="20">
        <f t="shared" si="5746"/>
        <v>5217.72</v>
      </c>
      <c r="BS1887" s="20">
        <f t="shared" si="5747"/>
        <v>0</v>
      </c>
      <c r="BT1887" s="20">
        <f t="shared" si="5748"/>
        <v>0</v>
      </c>
      <c r="BU1887" s="20"/>
      <c r="BV1887" s="20">
        <f t="shared" si="5749"/>
        <v>5217.72</v>
      </c>
      <c r="BW1887" s="20"/>
      <c r="BX1887" s="20"/>
      <c r="BY1887" s="20">
        <f t="shared" si="5776"/>
        <v>5217.72</v>
      </c>
      <c r="BZ1887" s="20">
        <f t="shared" si="5777"/>
        <v>0</v>
      </c>
      <c r="CA1887" s="20"/>
      <c r="CB1887" s="20">
        <f t="shared" si="5778"/>
        <v>5217.72</v>
      </c>
      <c r="CC1887" s="20"/>
      <c r="CD1887" s="20">
        <f t="shared" si="5750"/>
        <v>5217.72</v>
      </c>
      <c r="CE1887" s="20"/>
    </row>
    <row r="1888" spans="1:84" x14ac:dyDescent="0.25">
      <c r="A1888" s="10" t="s">
        <v>196</v>
      </c>
      <c r="B1888" s="19">
        <v>620</v>
      </c>
      <c r="C1888" s="10"/>
      <c r="D1888" s="10"/>
      <c r="E1888" s="25" t="s">
        <v>616</v>
      </c>
      <c r="F1888" s="20">
        <f>F1889+F1890</f>
        <v>79952.5</v>
      </c>
      <c r="G1888" s="20">
        <f t="shared" ref="G1888:K1888" si="5813">G1889+G1890</f>
        <v>279305.5</v>
      </c>
      <c r="H1888" s="20">
        <f t="shared" si="5813"/>
        <v>212660.4</v>
      </c>
      <c r="I1888" s="20">
        <f t="shared" si="5813"/>
        <v>500</v>
      </c>
      <c r="J1888" s="20">
        <f t="shared" si="5813"/>
        <v>13452.6</v>
      </c>
      <c r="K1888" s="20">
        <f t="shared" si="5813"/>
        <v>0</v>
      </c>
      <c r="L1888" s="20">
        <f t="shared" si="5676"/>
        <v>80452.5</v>
      </c>
      <c r="M1888" s="20">
        <f t="shared" si="5677"/>
        <v>292758.09999999998</v>
      </c>
      <c r="N1888" s="20">
        <f t="shared" si="5678"/>
        <v>212660.4</v>
      </c>
      <c r="O1888" s="20">
        <f t="shared" ref="O1888:Q1888" si="5814">O1889+O1890</f>
        <v>0</v>
      </c>
      <c r="P1888" s="20">
        <f t="shared" si="5814"/>
        <v>0</v>
      </c>
      <c r="Q1888" s="20">
        <f t="shared" si="5814"/>
        <v>0</v>
      </c>
      <c r="R1888" s="20">
        <f t="shared" si="5706"/>
        <v>80452.5</v>
      </c>
      <c r="S1888" s="20">
        <f t="shared" si="5707"/>
        <v>292758.09999999998</v>
      </c>
      <c r="T1888" s="20">
        <f t="shared" si="5708"/>
        <v>212660.4</v>
      </c>
      <c r="U1888" s="20">
        <f t="shared" ref="U1888" si="5815">U1889+U1890</f>
        <v>0</v>
      </c>
      <c r="V1888" s="20">
        <f t="shared" si="5651"/>
        <v>80452.5</v>
      </c>
      <c r="W1888" s="20">
        <f t="shared" ref="W1888:Y1888" si="5816">W1889+W1890</f>
        <v>0</v>
      </c>
      <c r="X1888" s="20">
        <f t="shared" si="5816"/>
        <v>0</v>
      </c>
      <c r="Y1888" s="20">
        <f t="shared" si="5816"/>
        <v>0</v>
      </c>
      <c r="Z1888" s="20">
        <f t="shared" si="5630"/>
        <v>80452.5</v>
      </c>
      <c r="AA1888" s="20">
        <f t="shared" si="5631"/>
        <v>292758.09999999998</v>
      </c>
      <c r="AB1888" s="20">
        <f t="shared" si="5632"/>
        <v>212660.4</v>
      </c>
      <c r="AC1888" s="20">
        <f t="shared" ref="AC1888:AE1888" si="5817">AC1889+AC1890</f>
        <v>0</v>
      </c>
      <c r="AD1888" s="20">
        <f t="shared" si="5817"/>
        <v>0</v>
      </c>
      <c r="AE1888" s="20">
        <f t="shared" si="5817"/>
        <v>0</v>
      </c>
      <c r="AF1888" s="20">
        <f t="shared" si="5588"/>
        <v>80452.5</v>
      </c>
      <c r="AG1888" s="20">
        <f t="shared" si="5589"/>
        <v>292758.09999999998</v>
      </c>
      <c r="AH1888" s="20">
        <f t="shared" si="5590"/>
        <v>212660.4</v>
      </c>
      <c r="AI1888" s="20">
        <f t="shared" ref="AI1888" si="5818">AI1889+AI1890</f>
        <v>0</v>
      </c>
      <c r="AJ1888" s="20">
        <f t="shared" si="5591"/>
        <v>80452.5</v>
      </c>
      <c r="AK1888" s="20">
        <f>AK1889+AK1890+AK1891</f>
        <v>51310.731</v>
      </c>
      <c r="AL1888" s="20">
        <f t="shared" ref="AL1888:CE1888" si="5819">AL1889+AL1890+AL1891</f>
        <v>-74386.5</v>
      </c>
      <c r="AM1888" s="20">
        <f t="shared" si="5819"/>
        <v>58943.1</v>
      </c>
      <c r="AN1888" s="20">
        <f t="shared" si="5652"/>
        <v>131763.231</v>
      </c>
      <c r="AO1888" s="20">
        <f t="shared" si="5653"/>
        <v>218371.59999999998</v>
      </c>
      <c r="AP1888" s="20">
        <f t="shared" si="5654"/>
        <v>271603.5</v>
      </c>
      <c r="AQ1888" s="20">
        <f t="shared" ref="AQ1888:AS1888" si="5820">AQ1889+AQ1890+AQ1891</f>
        <v>0</v>
      </c>
      <c r="AR1888" s="20">
        <f t="shared" si="5820"/>
        <v>0</v>
      </c>
      <c r="AS1888" s="20">
        <f t="shared" si="5820"/>
        <v>0</v>
      </c>
      <c r="AT1888" s="20">
        <f t="shared" si="5655"/>
        <v>131763.231</v>
      </c>
      <c r="AU1888" s="20">
        <f t="shared" si="5656"/>
        <v>218371.59999999998</v>
      </c>
      <c r="AV1888" s="20">
        <f t="shared" si="5657"/>
        <v>271603.5</v>
      </c>
      <c r="AW1888" s="20">
        <f t="shared" ref="AW1888:AY1888" si="5821">AW1889+AW1890+AW1891</f>
        <v>18500</v>
      </c>
      <c r="AX1888" s="20">
        <f t="shared" si="5821"/>
        <v>0</v>
      </c>
      <c r="AY1888" s="20">
        <f t="shared" si="5821"/>
        <v>0</v>
      </c>
      <c r="AZ1888" s="20">
        <f t="shared" si="5790"/>
        <v>150263.231</v>
      </c>
      <c r="BA1888" s="20">
        <f t="shared" si="5791"/>
        <v>218371.59999999998</v>
      </c>
      <c r="BB1888" s="20">
        <f t="shared" si="5792"/>
        <v>271603.5</v>
      </c>
      <c r="BC1888" s="20">
        <f t="shared" ref="BC1888" si="5822">BC1889+BC1890+BC1891</f>
        <v>0</v>
      </c>
      <c r="BD1888" s="20">
        <f t="shared" si="5779"/>
        <v>150263.231</v>
      </c>
      <c r="BE1888" s="20">
        <f t="shared" ref="BE1888:BG1888" si="5823">BE1889+BE1890+BE1891</f>
        <v>5556.6890000000003</v>
      </c>
      <c r="BF1888" s="20">
        <f t="shared" si="5823"/>
        <v>0</v>
      </c>
      <c r="BG1888" s="20">
        <f t="shared" si="5823"/>
        <v>0</v>
      </c>
      <c r="BH1888" s="20">
        <f t="shared" si="5692"/>
        <v>155819.92000000001</v>
      </c>
      <c r="BI1888" s="20">
        <f t="shared" si="5693"/>
        <v>218371.59999999998</v>
      </c>
      <c r="BJ1888" s="20">
        <f t="shared" si="5694"/>
        <v>271603.5</v>
      </c>
      <c r="BK1888" s="20">
        <f t="shared" ref="BK1888:BL1888" si="5824">BK1889+BK1890+BK1891</f>
        <v>26000</v>
      </c>
      <c r="BL1888" s="20">
        <f t="shared" si="5824"/>
        <v>79774.09</v>
      </c>
      <c r="BM1888" s="20">
        <f t="shared" si="5696"/>
        <v>181819.92</v>
      </c>
      <c r="BN1888" s="20">
        <f t="shared" si="5697"/>
        <v>298145.68999999994</v>
      </c>
      <c r="BO1888" s="20">
        <f t="shared" ref="BO1888:BQ1888" si="5825">BO1889+BO1890+BO1891</f>
        <v>1745.99</v>
      </c>
      <c r="BP1888" s="20">
        <f t="shared" si="5825"/>
        <v>0</v>
      </c>
      <c r="BQ1888" s="20">
        <f t="shared" si="5825"/>
        <v>0</v>
      </c>
      <c r="BR1888" s="20">
        <f t="shared" si="5746"/>
        <v>183565.91</v>
      </c>
      <c r="BS1888" s="20">
        <f t="shared" si="5747"/>
        <v>298145.68999999994</v>
      </c>
      <c r="BT1888" s="20">
        <f t="shared" si="5748"/>
        <v>271603.5</v>
      </c>
      <c r="BU1888" s="20">
        <f t="shared" ref="BU1888" si="5826">BU1889+BU1890+BU1891</f>
        <v>0</v>
      </c>
      <c r="BV1888" s="20">
        <f t="shared" si="5749"/>
        <v>183565.91</v>
      </c>
      <c r="BW1888" s="20">
        <f t="shared" ref="BW1888:BX1888" si="5827">BW1889+BW1890+BW1891</f>
        <v>47027.817999999999</v>
      </c>
      <c r="BX1888" s="20">
        <f t="shared" si="5827"/>
        <v>-35372.182000000001</v>
      </c>
      <c r="BY1888" s="20">
        <f t="shared" si="5776"/>
        <v>230593.728</v>
      </c>
      <c r="BZ1888" s="20">
        <f t="shared" si="5777"/>
        <v>262773.50799999991</v>
      </c>
      <c r="CA1888" s="20">
        <f t="shared" ref="CA1888" si="5828">CA1889+CA1890+CA1891</f>
        <v>0</v>
      </c>
      <c r="CB1888" s="20">
        <f t="shared" si="5778"/>
        <v>230593.728</v>
      </c>
      <c r="CC1888" s="20">
        <f t="shared" ref="CC1888" si="5829">CC1889+CC1890+CC1891</f>
        <v>0</v>
      </c>
      <c r="CD1888" s="20">
        <f t="shared" si="5750"/>
        <v>230593.728</v>
      </c>
      <c r="CE1888" s="20">
        <f t="shared" si="5819"/>
        <v>0</v>
      </c>
    </row>
    <row r="1889" spans="1:84" x14ac:dyDescent="0.25">
      <c r="A1889" s="10" t="s">
        <v>196</v>
      </c>
      <c r="B1889" s="19">
        <v>620</v>
      </c>
      <c r="C1889" s="10" t="s">
        <v>338</v>
      </c>
      <c r="D1889" s="10" t="s">
        <v>336</v>
      </c>
      <c r="E1889" s="25" t="s">
        <v>585</v>
      </c>
      <c r="F1889" s="20">
        <v>15024.3</v>
      </c>
      <c r="G1889" s="20">
        <v>105005.5</v>
      </c>
      <c r="H1889" s="20">
        <v>52660.4</v>
      </c>
      <c r="I1889" s="20"/>
      <c r="J1889" s="20">
        <v>13452.6</v>
      </c>
      <c r="K1889" s="20"/>
      <c r="L1889" s="20">
        <f t="shared" si="5676"/>
        <v>15024.3</v>
      </c>
      <c r="M1889" s="20">
        <f t="shared" si="5677"/>
        <v>118458.1</v>
      </c>
      <c r="N1889" s="20">
        <f t="shared" si="5678"/>
        <v>52660.4</v>
      </c>
      <c r="O1889" s="20"/>
      <c r="P1889" s="20"/>
      <c r="Q1889" s="20"/>
      <c r="R1889" s="20">
        <f t="shared" si="5706"/>
        <v>15024.3</v>
      </c>
      <c r="S1889" s="20">
        <f t="shared" si="5707"/>
        <v>118458.1</v>
      </c>
      <c r="T1889" s="20">
        <f t="shared" si="5708"/>
        <v>52660.4</v>
      </c>
      <c r="U1889" s="20"/>
      <c r="V1889" s="20">
        <f t="shared" si="5651"/>
        <v>15024.3</v>
      </c>
      <c r="W1889" s="20"/>
      <c r="X1889" s="20"/>
      <c r="Y1889" s="20"/>
      <c r="Z1889" s="20">
        <f t="shared" si="5630"/>
        <v>15024.3</v>
      </c>
      <c r="AA1889" s="20">
        <f t="shared" si="5631"/>
        <v>118458.1</v>
      </c>
      <c r="AB1889" s="20">
        <f t="shared" si="5632"/>
        <v>52660.4</v>
      </c>
      <c r="AC1889" s="20"/>
      <c r="AD1889" s="20"/>
      <c r="AE1889" s="20"/>
      <c r="AF1889" s="20">
        <f t="shared" si="5588"/>
        <v>15024.3</v>
      </c>
      <c r="AG1889" s="20">
        <f t="shared" si="5589"/>
        <v>118458.1</v>
      </c>
      <c r="AH1889" s="20">
        <f t="shared" si="5590"/>
        <v>52660.4</v>
      </c>
      <c r="AI1889" s="20"/>
      <c r="AJ1889" s="20">
        <f t="shared" si="5591"/>
        <v>15024.3</v>
      </c>
      <c r="AK1889" s="20">
        <f>3494.342+7300</f>
        <v>10794.342000000001</v>
      </c>
      <c r="AL1889" s="20">
        <v>-74386.5</v>
      </c>
      <c r="AM1889" s="20"/>
      <c r="AN1889" s="20">
        <f t="shared" si="5652"/>
        <v>25818.642</v>
      </c>
      <c r="AO1889" s="20">
        <f t="shared" si="5653"/>
        <v>44071.600000000006</v>
      </c>
      <c r="AP1889" s="20">
        <f t="shared" si="5654"/>
        <v>52660.4</v>
      </c>
      <c r="AQ1889" s="20"/>
      <c r="AR1889" s="20"/>
      <c r="AS1889" s="20"/>
      <c r="AT1889" s="20">
        <f t="shared" si="5655"/>
        <v>25818.642</v>
      </c>
      <c r="AU1889" s="20">
        <f t="shared" si="5656"/>
        <v>44071.600000000006</v>
      </c>
      <c r="AV1889" s="20">
        <f t="shared" si="5657"/>
        <v>52660.4</v>
      </c>
      <c r="AW1889" s="20">
        <v>13250</v>
      </c>
      <c r="AX1889" s="20"/>
      <c r="AY1889" s="20"/>
      <c r="AZ1889" s="20">
        <f t="shared" si="5790"/>
        <v>39068.642</v>
      </c>
      <c r="BA1889" s="20">
        <f t="shared" si="5791"/>
        <v>44071.600000000006</v>
      </c>
      <c r="BB1889" s="20">
        <f t="shared" si="5792"/>
        <v>52660.4</v>
      </c>
      <c r="BC1889" s="20"/>
      <c r="BD1889" s="20">
        <f t="shared" si="5779"/>
        <v>39068.642</v>
      </c>
      <c r="BE1889" s="20">
        <v>5556.6890000000003</v>
      </c>
      <c r="BF1889" s="20"/>
      <c r="BG1889" s="20"/>
      <c r="BH1889" s="20">
        <f t="shared" si="5692"/>
        <v>44625.330999999998</v>
      </c>
      <c r="BI1889" s="20">
        <f t="shared" si="5693"/>
        <v>44071.600000000006</v>
      </c>
      <c r="BJ1889" s="20">
        <f t="shared" si="5694"/>
        <v>52660.4</v>
      </c>
      <c r="BK1889" s="20"/>
      <c r="BL1889" s="20"/>
      <c r="BM1889" s="20">
        <f t="shared" si="5696"/>
        <v>44625.330999999998</v>
      </c>
      <c r="BN1889" s="20">
        <f t="shared" si="5697"/>
        <v>44071.600000000006</v>
      </c>
      <c r="BO1889" s="20"/>
      <c r="BP1889" s="20"/>
      <c r="BQ1889" s="20"/>
      <c r="BR1889" s="20">
        <f t="shared" si="5746"/>
        <v>44625.330999999998</v>
      </c>
      <c r="BS1889" s="20">
        <f t="shared" si="5747"/>
        <v>44071.600000000006</v>
      </c>
      <c r="BT1889" s="20">
        <f t="shared" si="5748"/>
        <v>52660.4</v>
      </c>
      <c r="BU1889" s="20"/>
      <c r="BV1889" s="20">
        <f t="shared" si="5749"/>
        <v>44625.330999999998</v>
      </c>
      <c r="BW1889" s="20">
        <v>5000</v>
      </c>
      <c r="BX1889" s="20"/>
      <c r="BY1889" s="20">
        <f t="shared" si="5776"/>
        <v>49625.330999999998</v>
      </c>
      <c r="BZ1889" s="20">
        <f t="shared" si="5777"/>
        <v>44071.600000000006</v>
      </c>
      <c r="CA1889" s="20"/>
      <c r="CB1889" s="20">
        <f t="shared" si="5778"/>
        <v>49625.330999999998</v>
      </c>
      <c r="CC1889" s="20"/>
      <c r="CD1889" s="20">
        <f t="shared" si="5750"/>
        <v>49625.330999999998</v>
      </c>
      <c r="CE1889" s="20"/>
    </row>
    <row r="1890" spans="1:84" x14ac:dyDescent="0.25">
      <c r="A1890" s="10" t="s">
        <v>196</v>
      </c>
      <c r="B1890" s="19">
        <v>620</v>
      </c>
      <c r="C1890" s="10" t="s">
        <v>338</v>
      </c>
      <c r="D1890" s="10" t="s">
        <v>332</v>
      </c>
      <c r="E1890" s="25" t="s">
        <v>586</v>
      </c>
      <c r="F1890" s="20">
        <v>64928.2</v>
      </c>
      <c r="G1890" s="20">
        <v>174300</v>
      </c>
      <c r="H1890" s="20">
        <v>160000</v>
      </c>
      <c r="I1890" s="20">
        <v>500</v>
      </c>
      <c r="J1890" s="20"/>
      <c r="K1890" s="20"/>
      <c r="L1890" s="20">
        <f t="shared" si="5676"/>
        <v>65428.2</v>
      </c>
      <c r="M1890" s="20">
        <f t="shared" si="5677"/>
        <v>174300</v>
      </c>
      <c r="N1890" s="20">
        <f t="shared" si="5678"/>
        <v>160000</v>
      </c>
      <c r="O1890" s="20"/>
      <c r="P1890" s="20"/>
      <c r="Q1890" s="20"/>
      <c r="R1890" s="20">
        <f t="shared" si="5706"/>
        <v>65428.2</v>
      </c>
      <c r="S1890" s="20">
        <f t="shared" si="5707"/>
        <v>174300</v>
      </c>
      <c r="T1890" s="20">
        <f t="shared" si="5708"/>
        <v>160000</v>
      </c>
      <c r="U1890" s="20"/>
      <c r="V1890" s="20">
        <f t="shared" si="5651"/>
        <v>65428.2</v>
      </c>
      <c r="W1890" s="20"/>
      <c r="X1890" s="20"/>
      <c r="Y1890" s="20"/>
      <c r="Z1890" s="20">
        <f t="shared" si="5630"/>
        <v>65428.2</v>
      </c>
      <c r="AA1890" s="20">
        <f t="shared" si="5631"/>
        <v>174300</v>
      </c>
      <c r="AB1890" s="20">
        <f t="shared" si="5632"/>
        <v>160000</v>
      </c>
      <c r="AC1890" s="20"/>
      <c r="AD1890" s="20"/>
      <c r="AE1890" s="20"/>
      <c r="AF1890" s="20">
        <f t="shared" si="5588"/>
        <v>65428.2</v>
      </c>
      <c r="AG1890" s="20">
        <f t="shared" si="5589"/>
        <v>174300</v>
      </c>
      <c r="AH1890" s="20">
        <f t="shared" si="5590"/>
        <v>160000</v>
      </c>
      <c r="AI1890" s="20"/>
      <c r="AJ1890" s="20">
        <f t="shared" si="5591"/>
        <v>65428.2</v>
      </c>
      <c r="AK1890" s="20">
        <f>-500+5000+5300.383-15928.2+16700+28831.9+599.7</f>
        <v>40003.782999999996</v>
      </c>
      <c r="AL1890" s="20"/>
      <c r="AM1890" s="20">
        <v>58943.1</v>
      </c>
      <c r="AN1890" s="20">
        <f t="shared" si="5652"/>
        <v>105431.98299999999</v>
      </c>
      <c r="AO1890" s="20">
        <f t="shared" si="5653"/>
        <v>174300</v>
      </c>
      <c r="AP1890" s="20">
        <f t="shared" si="5654"/>
        <v>218943.1</v>
      </c>
      <c r="AQ1890" s="20"/>
      <c r="AR1890" s="20"/>
      <c r="AS1890" s="20"/>
      <c r="AT1890" s="20">
        <f t="shared" si="5655"/>
        <v>105431.98299999999</v>
      </c>
      <c r="AU1890" s="20">
        <f t="shared" si="5656"/>
        <v>174300</v>
      </c>
      <c r="AV1890" s="20">
        <f t="shared" si="5657"/>
        <v>218943.1</v>
      </c>
      <c r="AW1890" s="20">
        <v>5250</v>
      </c>
      <c r="AX1890" s="20"/>
      <c r="AY1890" s="20"/>
      <c r="AZ1890" s="20">
        <f t="shared" si="5790"/>
        <v>110681.98299999999</v>
      </c>
      <c r="BA1890" s="20">
        <f t="shared" si="5791"/>
        <v>174300</v>
      </c>
      <c r="BB1890" s="20">
        <f t="shared" si="5792"/>
        <v>218943.1</v>
      </c>
      <c r="BC1890" s="20"/>
      <c r="BD1890" s="20">
        <f t="shared" si="5779"/>
        <v>110681.98299999999</v>
      </c>
      <c r="BE1890" s="20"/>
      <c r="BF1890" s="20"/>
      <c r="BG1890" s="20"/>
      <c r="BH1890" s="20">
        <f t="shared" si="5692"/>
        <v>110681.98299999999</v>
      </c>
      <c r="BI1890" s="20">
        <f t="shared" si="5693"/>
        <v>174300</v>
      </c>
      <c r="BJ1890" s="20">
        <f t="shared" si="5694"/>
        <v>218943.1</v>
      </c>
      <c r="BK1890" s="20">
        <v>26000</v>
      </c>
      <c r="BL1890" s="20">
        <v>79774.09</v>
      </c>
      <c r="BM1890" s="20">
        <f t="shared" si="5696"/>
        <v>136681.98300000001</v>
      </c>
      <c r="BN1890" s="20">
        <f t="shared" si="5697"/>
        <v>254074.09</v>
      </c>
      <c r="BO1890" s="20">
        <f>200+1545.99</f>
        <v>1745.99</v>
      </c>
      <c r="BP1890" s="20"/>
      <c r="BQ1890" s="20"/>
      <c r="BR1890" s="20">
        <f t="shared" si="5746"/>
        <v>138427.973</v>
      </c>
      <c r="BS1890" s="20">
        <f t="shared" si="5747"/>
        <v>254074.09</v>
      </c>
      <c r="BT1890" s="20">
        <f t="shared" si="5748"/>
        <v>218943.1</v>
      </c>
      <c r="BU1890" s="20"/>
      <c r="BV1890" s="20">
        <f t="shared" si="5749"/>
        <v>138427.973</v>
      </c>
      <c r="BW1890" s="20">
        <f>35372.182+6655.636</f>
        <v>42027.817999999999</v>
      </c>
      <c r="BX1890" s="20">
        <v>-35372.182000000001</v>
      </c>
      <c r="BY1890" s="20">
        <f t="shared" si="5776"/>
        <v>180455.791</v>
      </c>
      <c r="BZ1890" s="20">
        <f t="shared" si="5777"/>
        <v>218701.908</v>
      </c>
      <c r="CA1890" s="20"/>
      <c r="CB1890" s="20">
        <f t="shared" si="5778"/>
        <v>180455.791</v>
      </c>
      <c r="CC1890" s="20"/>
      <c r="CD1890" s="20">
        <f t="shared" si="5750"/>
        <v>180455.791</v>
      </c>
      <c r="CE1890" s="20"/>
    </row>
    <row r="1891" spans="1:84" x14ac:dyDescent="0.25">
      <c r="A1891" s="10" t="s">
        <v>196</v>
      </c>
      <c r="B1891" s="19">
        <v>620</v>
      </c>
      <c r="C1891" s="10" t="s">
        <v>338</v>
      </c>
      <c r="D1891" s="10" t="s">
        <v>341</v>
      </c>
      <c r="E1891" s="25" t="s">
        <v>588</v>
      </c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>
        <v>0</v>
      </c>
      <c r="AH1891" s="20">
        <v>0</v>
      </c>
      <c r="AI1891" s="20"/>
      <c r="AJ1891" s="20">
        <v>0</v>
      </c>
      <c r="AK1891" s="20">
        <v>512.60599999999999</v>
      </c>
      <c r="AL1891" s="20"/>
      <c r="AM1891" s="20"/>
      <c r="AN1891" s="20">
        <f t="shared" si="5652"/>
        <v>512.60599999999999</v>
      </c>
      <c r="AO1891" s="20">
        <f t="shared" si="5653"/>
        <v>0</v>
      </c>
      <c r="AP1891" s="20">
        <f t="shared" si="5654"/>
        <v>0</v>
      </c>
      <c r="AQ1891" s="20"/>
      <c r="AR1891" s="20"/>
      <c r="AS1891" s="20"/>
      <c r="AT1891" s="20">
        <f t="shared" si="5655"/>
        <v>512.60599999999999</v>
      </c>
      <c r="AU1891" s="20">
        <f t="shared" si="5656"/>
        <v>0</v>
      </c>
      <c r="AV1891" s="20">
        <f t="shared" si="5657"/>
        <v>0</v>
      </c>
      <c r="AW1891" s="20"/>
      <c r="AX1891" s="20"/>
      <c r="AY1891" s="20"/>
      <c r="AZ1891" s="20">
        <f t="shared" si="5790"/>
        <v>512.60599999999999</v>
      </c>
      <c r="BA1891" s="20">
        <f t="shared" si="5791"/>
        <v>0</v>
      </c>
      <c r="BB1891" s="20">
        <f t="shared" si="5792"/>
        <v>0</v>
      </c>
      <c r="BC1891" s="20"/>
      <c r="BD1891" s="20">
        <f t="shared" si="5779"/>
        <v>512.60599999999999</v>
      </c>
      <c r="BE1891" s="20"/>
      <c r="BF1891" s="20"/>
      <c r="BG1891" s="20"/>
      <c r="BH1891" s="20">
        <f t="shared" si="5692"/>
        <v>512.60599999999999</v>
      </c>
      <c r="BI1891" s="20">
        <f t="shared" si="5693"/>
        <v>0</v>
      </c>
      <c r="BJ1891" s="20">
        <f t="shared" si="5694"/>
        <v>0</v>
      </c>
      <c r="BK1891" s="20"/>
      <c r="BL1891" s="20"/>
      <c r="BM1891" s="20">
        <f t="shared" si="5696"/>
        <v>512.60599999999999</v>
      </c>
      <c r="BN1891" s="20">
        <f t="shared" si="5697"/>
        <v>0</v>
      </c>
      <c r="BO1891" s="20"/>
      <c r="BP1891" s="20"/>
      <c r="BQ1891" s="20"/>
      <c r="BR1891" s="20">
        <f t="shared" si="5746"/>
        <v>512.60599999999999</v>
      </c>
      <c r="BS1891" s="20">
        <f t="shared" si="5747"/>
        <v>0</v>
      </c>
      <c r="BT1891" s="20">
        <f t="shared" si="5748"/>
        <v>0</v>
      </c>
      <c r="BU1891" s="20"/>
      <c r="BV1891" s="20">
        <f t="shared" si="5749"/>
        <v>512.60599999999999</v>
      </c>
      <c r="BW1891" s="20"/>
      <c r="BX1891" s="20"/>
      <c r="BY1891" s="20">
        <f t="shared" si="5776"/>
        <v>512.60599999999999</v>
      </c>
      <c r="BZ1891" s="20">
        <f t="shared" si="5777"/>
        <v>0</v>
      </c>
      <c r="CA1891" s="20"/>
      <c r="CB1891" s="20">
        <f t="shared" si="5778"/>
        <v>512.60599999999999</v>
      </c>
      <c r="CC1891" s="20"/>
      <c r="CD1891" s="20">
        <f t="shared" si="5750"/>
        <v>512.60599999999999</v>
      </c>
      <c r="CE1891" s="20"/>
    </row>
    <row r="1892" spans="1:84" s="4" customFormat="1" ht="47.25" x14ac:dyDescent="0.25">
      <c r="A1892" s="8" t="s">
        <v>527</v>
      </c>
      <c r="B1892" s="7"/>
      <c r="C1892" s="8"/>
      <c r="D1892" s="8"/>
      <c r="E1892" s="26" t="s">
        <v>1007</v>
      </c>
      <c r="F1892" s="9">
        <f>F1893+F1932</f>
        <v>1232889.7000000002</v>
      </c>
      <c r="G1892" s="9">
        <f t="shared" ref="G1892:K1892" si="5830">G1893+G1932</f>
        <v>1061023.2</v>
      </c>
      <c r="H1892" s="9">
        <f t="shared" si="5830"/>
        <v>979134.39999999991</v>
      </c>
      <c r="I1892" s="9">
        <f t="shared" si="5830"/>
        <v>0</v>
      </c>
      <c r="J1892" s="9">
        <f t="shared" si="5830"/>
        <v>-3.637978807091713E-12</v>
      </c>
      <c r="K1892" s="9">
        <f t="shared" si="5830"/>
        <v>0</v>
      </c>
      <c r="L1892" s="9">
        <f t="shared" si="5676"/>
        <v>1232889.7000000002</v>
      </c>
      <c r="M1892" s="9">
        <f t="shared" si="5677"/>
        <v>1061023.2</v>
      </c>
      <c r="N1892" s="9">
        <f t="shared" si="5678"/>
        <v>979134.39999999991</v>
      </c>
      <c r="O1892" s="9">
        <f t="shared" ref="O1892:Q1892" si="5831">O1893+O1932</f>
        <v>0</v>
      </c>
      <c r="P1892" s="9">
        <f t="shared" si="5831"/>
        <v>0</v>
      </c>
      <c r="Q1892" s="9">
        <f t="shared" si="5831"/>
        <v>0</v>
      </c>
      <c r="R1892" s="9">
        <f t="shared" si="5706"/>
        <v>1232889.7000000002</v>
      </c>
      <c r="S1892" s="9">
        <f t="shared" si="5707"/>
        <v>1061023.2</v>
      </c>
      <c r="T1892" s="9">
        <f t="shared" si="5708"/>
        <v>979134.39999999991</v>
      </c>
      <c r="U1892" s="9">
        <f t="shared" ref="U1892:CE1892" si="5832">U1893+U1932</f>
        <v>0</v>
      </c>
      <c r="V1892" s="9">
        <f t="shared" si="5651"/>
        <v>1232889.7000000002</v>
      </c>
      <c r="W1892" s="9">
        <f t="shared" ref="W1892:Y1892" si="5833">W1893+W1932</f>
        <v>0</v>
      </c>
      <c r="X1892" s="9">
        <f t="shared" si="5833"/>
        <v>0</v>
      </c>
      <c r="Y1892" s="9">
        <f t="shared" si="5833"/>
        <v>0</v>
      </c>
      <c r="Z1892" s="20">
        <f t="shared" si="5630"/>
        <v>1232889.7000000002</v>
      </c>
      <c r="AA1892" s="20">
        <f t="shared" si="5631"/>
        <v>1061023.2</v>
      </c>
      <c r="AB1892" s="20">
        <f t="shared" si="5632"/>
        <v>979134.39999999991</v>
      </c>
      <c r="AC1892" s="9">
        <f t="shared" ref="AC1892:AE1892" si="5834">AC1893+AC1932</f>
        <v>0</v>
      </c>
      <c r="AD1892" s="9">
        <f t="shared" si="5834"/>
        <v>0</v>
      </c>
      <c r="AE1892" s="9">
        <f t="shared" si="5834"/>
        <v>0</v>
      </c>
      <c r="AF1892" s="20">
        <f t="shared" si="5588"/>
        <v>1232889.7000000002</v>
      </c>
      <c r="AG1892" s="20">
        <f t="shared" si="5589"/>
        <v>1061023.2</v>
      </c>
      <c r="AH1892" s="20">
        <f t="shared" si="5590"/>
        <v>979134.39999999991</v>
      </c>
      <c r="AI1892" s="9">
        <f t="shared" ref="AI1892" si="5835">AI1893+AI1932</f>
        <v>0</v>
      </c>
      <c r="AJ1892" s="20">
        <f t="shared" si="5591"/>
        <v>1232889.7000000002</v>
      </c>
      <c r="AK1892" s="9">
        <f t="shared" ref="AK1892:AM1892" si="5836">AK1893+AK1932</f>
        <v>-38989.222000000002</v>
      </c>
      <c r="AL1892" s="9">
        <f t="shared" si="5836"/>
        <v>22847</v>
      </c>
      <c r="AM1892" s="9">
        <f t="shared" si="5836"/>
        <v>0</v>
      </c>
      <c r="AN1892" s="20">
        <f t="shared" si="5652"/>
        <v>1193900.4780000001</v>
      </c>
      <c r="AO1892" s="20">
        <f t="shared" si="5653"/>
        <v>1083870.2</v>
      </c>
      <c r="AP1892" s="20">
        <f t="shared" si="5654"/>
        <v>979134.39999999991</v>
      </c>
      <c r="AQ1892" s="9">
        <f t="shared" ref="AQ1892:AS1892" si="5837">AQ1893+AQ1932</f>
        <v>0</v>
      </c>
      <c r="AR1892" s="9">
        <f t="shared" si="5837"/>
        <v>0</v>
      </c>
      <c r="AS1892" s="9">
        <f t="shared" si="5837"/>
        <v>0</v>
      </c>
      <c r="AT1892" s="20">
        <f t="shared" si="5655"/>
        <v>1193900.4780000001</v>
      </c>
      <c r="AU1892" s="20">
        <f t="shared" si="5656"/>
        <v>1083870.2</v>
      </c>
      <c r="AV1892" s="20">
        <f t="shared" si="5657"/>
        <v>979134.39999999991</v>
      </c>
      <c r="AW1892" s="9">
        <f t="shared" ref="AW1892:AY1892" si="5838">AW1893+AW1932</f>
        <v>-141.80000000000001</v>
      </c>
      <c r="AX1892" s="9">
        <f t="shared" si="5838"/>
        <v>0</v>
      </c>
      <c r="AY1892" s="9">
        <f t="shared" si="5838"/>
        <v>0</v>
      </c>
      <c r="AZ1892" s="20">
        <f t="shared" si="5790"/>
        <v>1193758.6780000001</v>
      </c>
      <c r="BA1892" s="20">
        <f t="shared" si="5791"/>
        <v>1083870.2</v>
      </c>
      <c r="BB1892" s="20">
        <f t="shared" si="5792"/>
        <v>979134.39999999991</v>
      </c>
      <c r="BC1892" s="9">
        <f t="shared" ref="BC1892" si="5839">BC1893+BC1932</f>
        <v>0</v>
      </c>
      <c r="BD1892" s="20">
        <f t="shared" si="5779"/>
        <v>1193758.6780000001</v>
      </c>
      <c r="BE1892" s="9">
        <f t="shared" ref="BE1892:BG1892" si="5840">BE1893+BE1932</f>
        <v>-15264.804</v>
      </c>
      <c r="BF1892" s="9">
        <f t="shared" si="5840"/>
        <v>0</v>
      </c>
      <c r="BG1892" s="9">
        <f t="shared" si="5840"/>
        <v>0</v>
      </c>
      <c r="BH1892" s="20">
        <f t="shared" si="5692"/>
        <v>1178493.8740000001</v>
      </c>
      <c r="BI1892" s="20">
        <f t="shared" si="5693"/>
        <v>1083870.2</v>
      </c>
      <c r="BJ1892" s="20">
        <f t="shared" si="5694"/>
        <v>979134.39999999991</v>
      </c>
      <c r="BK1892" s="9">
        <f t="shared" ref="BK1892:BL1892" si="5841">BK1893+BK1932</f>
        <v>394675.67</v>
      </c>
      <c r="BL1892" s="9">
        <f t="shared" si="5841"/>
        <v>-384256.62999999995</v>
      </c>
      <c r="BM1892" s="20">
        <f t="shared" si="5696"/>
        <v>1573169.544</v>
      </c>
      <c r="BN1892" s="20">
        <f t="shared" si="5697"/>
        <v>699613.57000000007</v>
      </c>
      <c r="BO1892" s="9">
        <f t="shared" ref="BO1892:BQ1892" si="5842">BO1893+BO1932</f>
        <v>-15405.067999999999</v>
      </c>
      <c r="BP1892" s="9">
        <f t="shared" si="5842"/>
        <v>0</v>
      </c>
      <c r="BQ1892" s="9">
        <f t="shared" si="5842"/>
        <v>0</v>
      </c>
      <c r="BR1892" s="20">
        <f t="shared" si="5746"/>
        <v>1557764.476</v>
      </c>
      <c r="BS1892" s="20">
        <f t="shared" si="5747"/>
        <v>699613.57000000007</v>
      </c>
      <c r="BT1892" s="20">
        <f t="shared" si="5748"/>
        <v>979134.39999999991</v>
      </c>
      <c r="BU1892" s="9">
        <f t="shared" ref="BU1892" si="5843">BU1893+BU1932</f>
        <v>0</v>
      </c>
      <c r="BV1892" s="20">
        <f t="shared" si="5749"/>
        <v>1557764.476</v>
      </c>
      <c r="BW1892" s="9">
        <f t="shared" ref="BW1892:BX1892" si="5844">BW1893+BW1932</f>
        <v>-43765.150000000009</v>
      </c>
      <c r="BX1892" s="9">
        <f t="shared" si="5844"/>
        <v>35372.182000000001</v>
      </c>
      <c r="BY1892" s="20">
        <f t="shared" si="5776"/>
        <v>1513999.3260000001</v>
      </c>
      <c r="BZ1892" s="20">
        <f t="shared" si="5777"/>
        <v>734985.75200000009</v>
      </c>
      <c r="CA1892" s="9">
        <f t="shared" ref="CA1892" si="5845">CA1893+CA1932</f>
        <v>0</v>
      </c>
      <c r="CB1892" s="20">
        <f t="shared" si="5778"/>
        <v>1513999.3260000001</v>
      </c>
      <c r="CC1892" s="9">
        <f t="shared" ref="CC1892" si="5846">CC1893+CC1932</f>
        <v>-5837.7330000000002</v>
      </c>
      <c r="CD1892" s="9">
        <f t="shared" si="5750"/>
        <v>1508161.5930000001</v>
      </c>
      <c r="CE1892" s="9">
        <f t="shared" si="5832"/>
        <v>0</v>
      </c>
      <c r="CF1892" s="40"/>
    </row>
    <row r="1893" spans="1:84" s="17" customFormat="1" ht="31.5" x14ac:dyDescent="0.25">
      <c r="A1893" s="21" t="s">
        <v>528</v>
      </c>
      <c r="B1893" s="22"/>
      <c r="C1893" s="21"/>
      <c r="D1893" s="21"/>
      <c r="E1893" s="27" t="s">
        <v>1008</v>
      </c>
      <c r="F1893" s="23">
        <f>F1894+F1927</f>
        <v>770608.8</v>
      </c>
      <c r="G1893" s="23">
        <f>G1894+G1927</f>
        <v>305180</v>
      </c>
      <c r="H1893" s="23">
        <f>H1894+H1927</f>
        <v>3380</v>
      </c>
      <c r="I1893" s="23">
        <f t="shared" ref="I1893:K1893" si="5847">I1894+I1927</f>
        <v>0</v>
      </c>
      <c r="J1893" s="23">
        <f t="shared" si="5847"/>
        <v>0</v>
      </c>
      <c r="K1893" s="23">
        <f t="shared" si="5847"/>
        <v>0</v>
      </c>
      <c r="L1893" s="23">
        <f t="shared" si="5676"/>
        <v>770608.8</v>
      </c>
      <c r="M1893" s="23">
        <f t="shared" si="5677"/>
        <v>305180</v>
      </c>
      <c r="N1893" s="23">
        <f t="shared" si="5678"/>
        <v>3380</v>
      </c>
      <c r="O1893" s="23">
        <f t="shared" ref="O1893:Q1893" si="5848">O1894+O1927</f>
        <v>0</v>
      </c>
      <c r="P1893" s="23">
        <f t="shared" si="5848"/>
        <v>0</v>
      </c>
      <c r="Q1893" s="23">
        <f t="shared" si="5848"/>
        <v>0</v>
      </c>
      <c r="R1893" s="23">
        <f t="shared" si="5706"/>
        <v>770608.8</v>
      </c>
      <c r="S1893" s="23">
        <f t="shared" si="5707"/>
        <v>305180</v>
      </c>
      <c r="T1893" s="23">
        <f t="shared" si="5708"/>
        <v>3380</v>
      </c>
      <c r="U1893" s="23">
        <f>U1894+U1927</f>
        <v>0</v>
      </c>
      <c r="V1893" s="23">
        <f t="shared" si="5651"/>
        <v>770608.8</v>
      </c>
      <c r="W1893" s="23">
        <f t="shared" ref="W1893:Y1893" si="5849">W1894+W1927</f>
        <v>0</v>
      </c>
      <c r="X1893" s="23">
        <f t="shared" si="5849"/>
        <v>0</v>
      </c>
      <c r="Y1893" s="23">
        <f t="shared" si="5849"/>
        <v>0</v>
      </c>
      <c r="Z1893" s="20">
        <f t="shared" si="5630"/>
        <v>770608.8</v>
      </c>
      <c r="AA1893" s="20">
        <f t="shared" si="5631"/>
        <v>305180</v>
      </c>
      <c r="AB1893" s="20">
        <f t="shared" si="5632"/>
        <v>3380</v>
      </c>
      <c r="AC1893" s="23">
        <f t="shared" ref="AC1893:AE1893" si="5850">AC1894+AC1927</f>
        <v>-33613.5</v>
      </c>
      <c r="AD1893" s="23">
        <f t="shared" si="5850"/>
        <v>33613.5</v>
      </c>
      <c r="AE1893" s="23">
        <f t="shared" si="5850"/>
        <v>0</v>
      </c>
      <c r="AF1893" s="20">
        <f t="shared" si="5588"/>
        <v>736995.3</v>
      </c>
      <c r="AG1893" s="20">
        <f t="shared" si="5589"/>
        <v>338793.5</v>
      </c>
      <c r="AH1893" s="20">
        <f t="shared" si="5590"/>
        <v>3380</v>
      </c>
      <c r="AI1893" s="23">
        <f>AI1894+AI1927</f>
        <v>0</v>
      </c>
      <c r="AJ1893" s="20">
        <f t="shared" si="5591"/>
        <v>736995.3</v>
      </c>
      <c r="AK1893" s="23">
        <f t="shared" ref="AK1893:AM1893" si="5851">AK1894+AK1927</f>
        <v>-77435.982000000004</v>
      </c>
      <c r="AL1893" s="23">
        <f t="shared" si="5851"/>
        <v>74386.5</v>
      </c>
      <c r="AM1893" s="23">
        <f t="shared" si="5851"/>
        <v>0</v>
      </c>
      <c r="AN1893" s="20">
        <f t="shared" si="5652"/>
        <v>659559.31800000009</v>
      </c>
      <c r="AO1893" s="20">
        <f t="shared" si="5653"/>
        <v>413180</v>
      </c>
      <c r="AP1893" s="20">
        <f t="shared" si="5654"/>
        <v>3380</v>
      </c>
      <c r="AQ1893" s="23">
        <f t="shared" ref="AQ1893:AS1893" si="5852">AQ1894+AQ1927</f>
        <v>0</v>
      </c>
      <c r="AR1893" s="23">
        <f t="shared" si="5852"/>
        <v>0</v>
      </c>
      <c r="AS1893" s="23">
        <f t="shared" si="5852"/>
        <v>0</v>
      </c>
      <c r="AT1893" s="20">
        <f t="shared" si="5655"/>
        <v>659559.31800000009</v>
      </c>
      <c r="AU1893" s="20">
        <f t="shared" si="5656"/>
        <v>413180</v>
      </c>
      <c r="AV1893" s="20">
        <f t="shared" si="5657"/>
        <v>3380</v>
      </c>
      <c r="AW1893" s="23">
        <f t="shared" ref="AW1893:AY1893" si="5853">AW1894+AW1927</f>
        <v>0</v>
      </c>
      <c r="AX1893" s="23">
        <f t="shared" si="5853"/>
        <v>0</v>
      </c>
      <c r="AY1893" s="23">
        <f t="shared" si="5853"/>
        <v>0</v>
      </c>
      <c r="AZ1893" s="20">
        <f t="shared" si="5790"/>
        <v>659559.31800000009</v>
      </c>
      <c r="BA1893" s="20">
        <f t="shared" si="5791"/>
        <v>413180</v>
      </c>
      <c r="BB1893" s="20">
        <f t="shared" si="5792"/>
        <v>3380</v>
      </c>
      <c r="BC1893" s="23">
        <f>BC1894+BC1927</f>
        <v>0</v>
      </c>
      <c r="BD1893" s="20">
        <f t="shared" si="5779"/>
        <v>659559.31800000009</v>
      </c>
      <c r="BE1893" s="23">
        <f t="shared" ref="BE1893:BG1893" si="5854">BE1894+BE1927</f>
        <v>-15264.804</v>
      </c>
      <c r="BF1893" s="23">
        <f t="shared" si="5854"/>
        <v>0</v>
      </c>
      <c r="BG1893" s="23">
        <f t="shared" si="5854"/>
        <v>0</v>
      </c>
      <c r="BH1893" s="20">
        <f t="shared" si="5692"/>
        <v>644294.51400000008</v>
      </c>
      <c r="BI1893" s="20">
        <f t="shared" si="5693"/>
        <v>413180</v>
      </c>
      <c r="BJ1893" s="20">
        <f t="shared" si="5694"/>
        <v>3380</v>
      </c>
      <c r="BK1893" s="23">
        <f t="shared" ref="BK1893:BL1893" si="5855">BK1894+BK1927</f>
        <v>0</v>
      </c>
      <c r="BL1893" s="23">
        <f t="shared" si="5855"/>
        <v>0</v>
      </c>
      <c r="BM1893" s="20">
        <f t="shared" si="5696"/>
        <v>644294.51400000008</v>
      </c>
      <c r="BN1893" s="20">
        <f t="shared" si="5697"/>
        <v>413180</v>
      </c>
      <c r="BO1893" s="23">
        <f t="shared" ref="BO1893:BQ1893" si="5856">BO1894+BO1927</f>
        <v>-16700</v>
      </c>
      <c r="BP1893" s="23">
        <f t="shared" si="5856"/>
        <v>0</v>
      </c>
      <c r="BQ1893" s="23">
        <f t="shared" si="5856"/>
        <v>0</v>
      </c>
      <c r="BR1893" s="20">
        <f t="shared" si="5746"/>
        <v>627594.51400000008</v>
      </c>
      <c r="BS1893" s="20">
        <f t="shared" si="5747"/>
        <v>413180</v>
      </c>
      <c r="BT1893" s="20">
        <f t="shared" si="5748"/>
        <v>3380</v>
      </c>
      <c r="BU1893" s="23">
        <f t="shared" ref="BU1893" si="5857">BU1894+BU1927</f>
        <v>0</v>
      </c>
      <c r="BV1893" s="20">
        <f t="shared" si="5749"/>
        <v>627594.51400000008</v>
      </c>
      <c r="BW1893" s="23">
        <f t="shared" ref="BW1893:BX1893" si="5858">BW1894+BW1927</f>
        <v>-34201.171000000002</v>
      </c>
      <c r="BX1893" s="23">
        <f t="shared" si="5858"/>
        <v>34170.281999999999</v>
      </c>
      <c r="BY1893" s="20">
        <f t="shared" si="5776"/>
        <v>593393.34300000011</v>
      </c>
      <c r="BZ1893" s="20">
        <f t="shared" si="5777"/>
        <v>447350.28200000001</v>
      </c>
      <c r="CA1893" s="23">
        <f>CA1894+CA1927</f>
        <v>0</v>
      </c>
      <c r="CB1893" s="20">
        <f t="shared" si="5778"/>
        <v>593393.34300000011</v>
      </c>
      <c r="CC1893" s="23">
        <f>CC1894+CC1927</f>
        <v>0</v>
      </c>
      <c r="CD1893" s="23">
        <f t="shared" si="5750"/>
        <v>593393.34300000011</v>
      </c>
      <c r="CE1893" s="23">
        <f>CE1894+CE1927</f>
        <v>0</v>
      </c>
      <c r="CF1893" s="32"/>
    </row>
    <row r="1894" spans="1:84" ht="63" x14ac:dyDescent="0.25">
      <c r="A1894" s="10" t="s">
        <v>529</v>
      </c>
      <c r="B1894" s="19"/>
      <c r="C1894" s="10"/>
      <c r="D1894" s="10"/>
      <c r="E1894" s="25" t="s">
        <v>1009</v>
      </c>
      <c r="F1894" s="20">
        <f>F1899+F1903+F1907+F1911+F1915+F1919</f>
        <v>767018.8</v>
      </c>
      <c r="G1894" s="20">
        <f>G1899+G1903+G1907+G1911+G1915+G1919</f>
        <v>301800</v>
      </c>
      <c r="H1894" s="20">
        <f>H1899+H1903+H1907+H1911+H1915+H1919</f>
        <v>0</v>
      </c>
      <c r="I1894" s="20">
        <f t="shared" ref="I1894:K1894" si="5859">I1899+I1903+I1907+I1911+I1915+I1919</f>
        <v>0</v>
      </c>
      <c r="J1894" s="20">
        <f t="shared" si="5859"/>
        <v>0</v>
      </c>
      <c r="K1894" s="20">
        <f t="shared" si="5859"/>
        <v>0</v>
      </c>
      <c r="L1894" s="20">
        <f t="shared" si="5676"/>
        <v>767018.8</v>
      </c>
      <c r="M1894" s="20">
        <f t="shared" si="5677"/>
        <v>301800</v>
      </c>
      <c r="N1894" s="20">
        <f t="shared" si="5678"/>
        <v>0</v>
      </c>
      <c r="O1894" s="20">
        <f t="shared" ref="O1894:Q1894" si="5860">O1899+O1903+O1907+O1911+O1915+O1919</f>
        <v>0</v>
      </c>
      <c r="P1894" s="20">
        <f t="shared" si="5860"/>
        <v>0</v>
      </c>
      <c r="Q1894" s="20">
        <f t="shared" si="5860"/>
        <v>0</v>
      </c>
      <c r="R1894" s="20">
        <f t="shared" si="5706"/>
        <v>767018.8</v>
      </c>
      <c r="S1894" s="20">
        <f t="shared" si="5707"/>
        <v>301800</v>
      </c>
      <c r="T1894" s="20">
        <f t="shared" si="5708"/>
        <v>0</v>
      </c>
      <c r="U1894" s="20">
        <f>U1899+U1903+U1907+U1911+U1915+U1919</f>
        <v>0</v>
      </c>
      <c r="V1894" s="20">
        <f t="shared" si="5651"/>
        <v>767018.8</v>
      </c>
      <c r="W1894" s="20">
        <f t="shared" ref="W1894:Y1894" si="5861">W1899+W1903+W1907+W1911+W1915+W1919</f>
        <v>0</v>
      </c>
      <c r="X1894" s="20">
        <f t="shared" si="5861"/>
        <v>0</v>
      </c>
      <c r="Y1894" s="20">
        <f t="shared" si="5861"/>
        <v>0</v>
      </c>
      <c r="Z1894" s="20">
        <f t="shared" si="5630"/>
        <v>767018.8</v>
      </c>
      <c r="AA1894" s="20">
        <f t="shared" si="5631"/>
        <v>301800</v>
      </c>
      <c r="AB1894" s="20">
        <f t="shared" si="5632"/>
        <v>0</v>
      </c>
      <c r="AC1894" s="20">
        <f t="shared" ref="AC1894:AE1894" si="5862">AC1899+AC1903+AC1907+AC1911+AC1915+AC1919</f>
        <v>-33613.5</v>
      </c>
      <c r="AD1894" s="20">
        <f t="shared" si="5862"/>
        <v>33613.5</v>
      </c>
      <c r="AE1894" s="20">
        <f t="shared" si="5862"/>
        <v>0</v>
      </c>
      <c r="AF1894" s="20">
        <f t="shared" si="5588"/>
        <v>733405.3</v>
      </c>
      <c r="AG1894" s="20">
        <f t="shared" si="5589"/>
        <v>335413.5</v>
      </c>
      <c r="AH1894" s="20">
        <f t="shared" si="5590"/>
        <v>0</v>
      </c>
      <c r="AI1894" s="20">
        <f>AI1899+AI1903+AI1907+AI1911+AI1915+AI1919</f>
        <v>0</v>
      </c>
      <c r="AJ1894" s="20">
        <f t="shared" si="5591"/>
        <v>733405.3</v>
      </c>
      <c r="AK1894" s="20">
        <f t="shared" ref="AK1894:AM1894" si="5863">AK1899+AK1903+AK1907+AK1911+AK1915+AK1919</f>
        <v>-77435.982000000004</v>
      </c>
      <c r="AL1894" s="20">
        <f t="shared" si="5863"/>
        <v>74386.5</v>
      </c>
      <c r="AM1894" s="20">
        <f t="shared" si="5863"/>
        <v>0</v>
      </c>
      <c r="AN1894" s="20">
        <f t="shared" si="5652"/>
        <v>655969.31800000009</v>
      </c>
      <c r="AO1894" s="20">
        <f t="shared" si="5653"/>
        <v>409800</v>
      </c>
      <c r="AP1894" s="20">
        <f t="shared" si="5654"/>
        <v>0</v>
      </c>
      <c r="AQ1894" s="20">
        <f t="shared" ref="AQ1894:AS1894" si="5864">AQ1899+AQ1903+AQ1907+AQ1911+AQ1915+AQ1919</f>
        <v>0</v>
      </c>
      <c r="AR1894" s="20">
        <f t="shared" si="5864"/>
        <v>0</v>
      </c>
      <c r="AS1894" s="20">
        <f t="shared" si="5864"/>
        <v>0</v>
      </c>
      <c r="AT1894" s="20">
        <f t="shared" si="5655"/>
        <v>655969.31800000009</v>
      </c>
      <c r="AU1894" s="20">
        <f t="shared" si="5656"/>
        <v>409800</v>
      </c>
      <c r="AV1894" s="20">
        <f t="shared" si="5657"/>
        <v>0</v>
      </c>
      <c r="AW1894" s="20">
        <f t="shared" ref="AW1894:AY1894" si="5865">AW1899+AW1903+AW1907+AW1911+AW1915+AW1919</f>
        <v>0</v>
      </c>
      <c r="AX1894" s="20">
        <f t="shared" si="5865"/>
        <v>0</v>
      </c>
      <c r="AY1894" s="20">
        <f t="shared" si="5865"/>
        <v>0</v>
      </c>
      <c r="AZ1894" s="20">
        <f t="shared" si="5790"/>
        <v>655969.31800000009</v>
      </c>
      <c r="BA1894" s="20">
        <f t="shared" si="5791"/>
        <v>409800</v>
      </c>
      <c r="BB1894" s="20">
        <f t="shared" si="5792"/>
        <v>0</v>
      </c>
      <c r="BC1894" s="20">
        <f>BC1899+BC1903+BC1907+BC1911+BC1915+BC1919</f>
        <v>0</v>
      </c>
      <c r="BD1894" s="20">
        <f t="shared" si="5779"/>
        <v>655969.31800000009</v>
      </c>
      <c r="BE1894" s="20">
        <f t="shared" ref="BE1894:BG1894" si="5866">BE1899+BE1903+BE1907+BE1911+BE1915+BE1919</f>
        <v>-15264.804</v>
      </c>
      <c r="BF1894" s="20">
        <f t="shared" si="5866"/>
        <v>0</v>
      </c>
      <c r="BG1894" s="20">
        <f t="shared" si="5866"/>
        <v>0</v>
      </c>
      <c r="BH1894" s="20">
        <f t="shared" si="5692"/>
        <v>640704.51400000008</v>
      </c>
      <c r="BI1894" s="20">
        <f t="shared" si="5693"/>
        <v>409800</v>
      </c>
      <c r="BJ1894" s="20">
        <f t="shared" si="5694"/>
        <v>0</v>
      </c>
      <c r="BK1894" s="20">
        <f>BK1899+BK1903+BK1907+BK1911+BK1915+BK1919+BK1895+BK1923</f>
        <v>0</v>
      </c>
      <c r="BL1894" s="20">
        <f>BL1899+BL1903+BL1907+BL1911+BL1915+BL1919+BL1895+BL1923</f>
        <v>0</v>
      </c>
      <c r="BM1894" s="20">
        <f t="shared" si="5696"/>
        <v>640704.51400000008</v>
      </c>
      <c r="BN1894" s="20">
        <f t="shared" si="5697"/>
        <v>409800</v>
      </c>
      <c r="BO1894" s="20">
        <f t="shared" ref="BO1894:BQ1894" si="5867">BO1899+BO1903+BO1907+BO1911+BO1915+BO1919+BO1895+BO1923</f>
        <v>-16700</v>
      </c>
      <c r="BP1894" s="20">
        <f t="shared" si="5867"/>
        <v>0</v>
      </c>
      <c r="BQ1894" s="20">
        <f t="shared" si="5867"/>
        <v>0</v>
      </c>
      <c r="BR1894" s="20">
        <f t="shared" si="5746"/>
        <v>624004.51400000008</v>
      </c>
      <c r="BS1894" s="20">
        <f t="shared" si="5747"/>
        <v>409800</v>
      </c>
      <c r="BT1894" s="20">
        <f t="shared" si="5748"/>
        <v>0</v>
      </c>
      <c r="BU1894" s="20">
        <f t="shared" ref="BU1894" si="5868">BU1899+BU1903+BU1907+BU1911+BU1915+BU1919+BU1895+BU1923</f>
        <v>0</v>
      </c>
      <c r="BV1894" s="20">
        <f t="shared" si="5749"/>
        <v>624004.51400000008</v>
      </c>
      <c r="BW1894" s="20">
        <f t="shared" ref="BW1894:BX1894" si="5869">BW1899+BW1903+BW1907+BW1911+BW1915+BW1919+BW1895+BW1923</f>
        <v>-34201.171000000002</v>
      </c>
      <c r="BX1894" s="20">
        <f t="shared" si="5869"/>
        <v>34170.281999999999</v>
      </c>
      <c r="BY1894" s="20">
        <f t="shared" si="5776"/>
        <v>589803.34300000011</v>
      </c>
      <c r="BZ1894" s="20">
        <f t="shared" si="5777"/>
        <v>443970.28200000001</v>
      </c>
      <c r="CA1894" s="20">
        <f>CA1899+CA1903+CA1907+CA1911+CA1915+CA1919+CA1895+CA1923</f>
        <v>0</v>
      </c>
      <c r="CB1894" s="20">
        <f t="shared" si="5778"/>
        <v>589803.34300000011</v>
      </c>
      <c r="CC1894" s="20">
        <f>CC1899+CC1903+CC1907+CC1911+CC1915+CC1919+CC1895+CC1923</f>
        <v>0</v>
      </c>
      <c r="CD1894" s="20">
        <f t="shared" si="5750"/>
        <v>589803.34300000011</v>
      </c>
      <c r="CE1894" s="20">
        <f>CE1899+CE1903+CE1907+CE1911+CE1915+CE1919+CE1895+CE1923</f>
        <v>0</v>
      </c>
    </row>
    <row r="1895" spans="1:84" ht="78.75" hidden="1" x14ac:dyDescent="0.25">
      <c r="A1895" s="10" t="s">
        <v>1252</v>
      </c>
      <c r="B1895" s="19"/>
      <c r="C1895" s="10"/>
      <c r="D1895" s="10"/>
      <c r="E1895" s="31" t="s">
        <v>798</v>
      </c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>
        <f>BH1896</f>
        <v>0</v>
      </c>
      <c r="BI1895" s="20">
        <f t="shared" ref="BI1895:BL1897" si="5870">BI1896</f>
        <v>0</v>
      </c>
      <c r="BJ1895" s="20">
        <f t="shared" si="5870"/>
        <v>0</v>
      </c>
      <c r="BK1895" s="20">
        <f t="shared" si="5870"/>
        <v>0</v>
      </c>
      <c r="BL1895" s="20">
        <f t="shared" si="5870"/>
        <v>132784.93700000001</v>
      </c>
      <c r="BM1895" s="20">
        <f t="shared" ref="BM1895:BM1898" si="5871">BH1895+BK1895</f>
        <v>0</v>
      </c>
      <c r="BN1895" s="20">
        <f t="shared" ref="BN1895:BN1898" si="5872">BI1895+BL1895</f>
        <v>132784.93700000001</v>
      </c>
      <c r="BO1895" s="20">
        <f t="shared" ref="BO1895:BQ1897" si="5873">BO1896</f>
        <v>0</v>
      </c>
      <c r="BP1895" s="20">
        <f t="shared" si="5873"/>
        <v>0</v>
      </c>
      <c r="BQ1895" s="20">
        <f t="shared" si="5873"/>
        <v>0</v>
      </c>
      <c r="BR1895" s="20">
        <f t="shared" si="5746"/>
        <v>0</v>
      </c>
      <c r="BS1895" s="20">
        <f t="shared" si="5747"/>
        <v>132784.93700000001</v>
      </c>
      <c r="BT1895" s="20">
        <f t="shared" si="5748"/>
        <v>0</v>
      </c>
      <c r="BU1895" s="20">
        <f t="shared" ref="BU1895:BU1897" si="5874">BU1896</f>
        <v>0</v>
      </c>
      <c r="BV1895" s="20">
        <f t="shared" si="5749"/>
        <v>0</v>
      </c>
      <c r="BW1895" s="20">
        <f t="shared" ref="BW1895:BX1897" si="5875">BW1896</f>
        <v>0</v>
      </c>
      <c r="BX1895" s="20">
        <f t="shared" si="5875"/>
        <v>0</v>
      </c>
      <c r="BY1895" s="20">
        <f t="shared" si="5776"/>
        <v>0</v>
      </c>
      <c r="BZ1895" s="20">
        <f t="shared" si="5777"/>
        <v>132784.93700000001</v>
      </c>
      <c r="CA1895" s="20">
        <f t="shared" ref="CA1895:CE1897" si="5876">CA1896</f>
        <v>0</v>
      </c>
      <c r="CB1895" s="20">
        <f t="shared" si="5778"/>
        <v>0</v>
      </c>
      <c r="CC1895" s="20">
        <f t="shared" si="5876"/>
        <v>0</v>
      </c>
      <c r="CD1895" s="20">
        <f t="shared" si="5750"/>
        <v>0</v>
      </c>
      <c r="CE1895" s="20">
        <f t="shared" si="5876"/>
        <v>0</v>
      </c>
      <c r="CF1895" s="1">
        <v>0</v>
      </c>
    </row>
    <row r="1896" spans="1:84" ht="47.25" hidden="1" x14ac:dyDescent="0.25">
      <c r="A1896" s="10" t="s">
        <v>1252</v>
      </c>
      <c r="B1896" s="19">
        <v>400</v>
      </c>
      <c r="C1896" s="10"/>
      <c r="D1896" s="10"/>
      <c r="E1896" s="25" t="s">
        <v>611</v>
      </c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>
        <f>BH1897</f>
        <v>0</v>
      </c>
      <c r="BI1896" s="20">
        <f t="shared" si="5870"/>
        <v>0</v>
      </c>
      <c r="BJ1896" s="20">
        <f t="shared" si="5870"/>
        <v>0</v>
      </c>
      <c r="BK1896" s="20">
        <f t="shared" si="5870"/>
        <v>0</v>
      </c>
      <c r="BL1896" s="20">
        <f t="shared" si="5870"/>
        <v>132784.93700000001</v>
      </c>
      <c r="BM1896" s="20">
        <f t="shared" si="5871"/>
        <v>0</v>
      </c>
      <c r="BN1896" s="20">
        <f t="shared" si="5872"/>
        <v>132784.93700000001</v>
      </c>
      <c r="BO1896" s="20">
        <f t="shared" si="5873"/>
        <v>0</v>
      </c>
      <c r="BP1896" s="20">
        <f t="shared" si="5873"/>
        <v>0</v>
      </c>
      <c r="BQ1896" s="20">
        <f t="shared" si="5873"/>
        <v>0</v>
      </c>
      <c r="BR1896" s="20">
        <f t="shared" si="5746"/>
        <v>0</v>
      </c>
      <c r="BS1896" s="20">
        <f t="shared" si="5747"/>
        <v>132784.93700000001</v>
      </c>
      <c r="BT1896" s="20">
        <f t="shared" si="5748"/>
        <v>0</v>
      </c>
      <c r="BU1896" s="20">
        <f t="shared" si="5874"/>
        <v>0</v>
      </c>
      <c r="BV1896" s="20">
        <f t="shared" si="5749"/>
        <v>0</v>
      </c>
      <c r="BW1896" s="20">
        <f t="shared" si="5875"/>
        <v>0</v>
      </c>
      <c r="BX1896" s="20">
        <f t="shared" si="5875"/>
        <v>0</v>
      </c>
      <c r="BY1896" s="20">
        <f t="shared" si="5776"/>
        <v>0</v>
      </c>
      <c r="BZ1896" s="20">
        <f t="shared" si="5777"/>
        <v>132784.93700000001</v>
      </c>
      <c r="CA1896" s="20">
        <f t="shared" si="5876"/>
        <v>0</v>
      </c>
      <c r="CB1896" s="20">
        <f t="shared" si="5778"/>
        <v>0</v>
      </c>
      <c r="CC1896" s="20">
        <f t="shared" si="5876"/>
        <v>0</v>
      </c>
      <c r="CD1896" s="20">
        <f t="shared" si="5750"/>
        <v>0</v>
      </c>
      <c r="CE1896" s="20">
        <f t="shared" si="5876"/>
        <v>0</v>
      </c>
      <c r="CF1896" s="1">
        <v>0</v>
      </c>
    </row>
    <row r="1897" spans="1:84" hidden="1" x14ac:dyDescent="0.25">
      <c r="A1897" s="10" t="s">
        <v>1252</v>
      </c>
      <c r="B1897" s="19">
        <v>410</v>
      </c>
      <c r="C1897" s="10"/>
      <c r="D1897" s="10"/>
      <c r="E1897" s="25" t="s">
        <v>612</v>
      </c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>
        <f>BH1898</f>
        <v>0</v>
      </c>
      <c r="BI1897" s="20">
        <f t="shared" si="5870"/>
        <v>0</v>
      </c>
      <c r="BJ1897" s="20">
        <f t="shared" si="5870"/>
        <v>0</v>
      </c>
      <c r="BK1897" s="20">
        <f t="shared" si="5870"/>
        <v>0</v>
      </c>
      <c r="BL1897" s="20">
        <f t="shared" si="5870"/>
        <v>132784.93700000001</v>
      </c>
      <c r="BM1897" s="20">
        <f t="shared" si="5871"/>
        <v>0</v>
      </c>
      <c r="BN1897" s="20">
        <f t="shared" si="5872"/>
        <v>132784.93700000001</v>
      </c>
      <c r="BO1897" s="20">
        <f t="shared" si="5873"/>
        <v>0</v>
      </c>
      <c r="BP1897" s="20">
        <f t="shared" si="5873"/>
        <v>0</v>
      </c>
      <c r="BQ1897" s="20">
        <f t="shared" si="5873"/>
        <v>0</v>
      </c>
      <c r="BR1897" s="20">
        <f t="shared" si="5746"/>
        <v>0</v>
      </c>
      <c r="BS1897" s="20">
        <f t="shared" si="5747"/>
        <v>132784.93700000001</v>
      </c>
      <c r="BT1897" s="20">
        <f t="shared" si="5748"/>
        <v>0</v>
      </c>
      <c r="BU1897" s="20">
        <f t="shared" si="5874"/>
        <v>0</v>
      </c>
      <c r="BV1897" s="20">
        <f t="shared" si="5749"/>
        <v>0</v>
      </c>
      <c r="BW1897" s="20">
        <f t="shared" si="5875"/>
        <v>0</v>
      </c>
      <c r="BX1897" s="20">
        <f t="shared" si="5875"/>
        <v>0</v>
      </c>
      <c r="BY1897" s="20">
        <f t="shared" si="5776"/>
        <v>0</v>
      </c>
      <c r="BZ1897" s="20">
        <f t="shared" si="5777"/>
        <v>132784.93700000001</v>
      </c>
      <c r="CA1897" s="20">
        <f t="shared" si="5876"/>
        <v>0</v>
      </c>
      <c r="CB1897" s="20">
        <f t="shared" si="5778"/>
        <v>0</v>
      </c>
      <c r="CC1897" s="20">
        <f t="shared" si="5876"/>
        <v>0</v>
      </c>
      <c r="CD1897" s="20">
        <f t="shared" si="5750"/>
        <v>0</v>
      </c>
      <c r="CE1897" s="20">
        <f t="shared" si="5876"/>
        <v>0</v>
      </c>
      <c r="CF1897" s="1">
        <v>0</v>
      </c>
    </row>
    <row r="1898" spans="1:84" hidden="1" x14ac:dyDescent="0.25">
      <c r="A1898" s="10" t="s">
        <v>1252</v>
      </c>
      <c r="B1898" s="19">
        <v>410</v>
      </c>
      <c r="C1898" s="10" t="s">
        <v>338</v>
      </c>
      <c r="D1898" s="10" t="s">
        <v>336</v>
      </c>
      <c r="E1898" s="25" t="s">
        <v>585</v>
      </c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>
        <v>0</v>
      </c>
      <c r="BI1898" s="20">
        <v>0</v>
      </c>
      <c r="BJ1898" s="20">
        <v>0</v>
      </c>
      <c r="BK1898" s="20"/>
      <c r="BL1898" s="20">
        <v>132784.93700000001</v>
      </c>
      <c r="BM1898" s="20">
        <f t="shared" si="5871"/>
        <v>0</v>
      </c>
      <c r="BN1898" s="20">
        <f t="shared" si="5872"/>
        <v>132784.93700000001</v>
      </c>
      <c r="BO1898" s="20"/>
      <c r="BP1898" s="20"/>
      <c r="BQ1898" s="20"/>
      <c r="BR1898" s="20">
        <f t="shared" si="5746"/>
        <v>0</v>
      </c>
      <c r="BS1898" s="20">
        <f t="shared" si="5747"/>
        <v>132784.93700000001</v>
      </c>
      <c r="BT1898" s="20">
        <f t="shared" si="5748"/>
        <v>0</v>
      </c>
      <c r="BU1898" s="20"/>
      <c r="BV1898" s="20">
        <f t="shared" si="5749"/>
        <v>0</v>
      </c>
      <c r="BW1898" s="20"/>
      <c r="BX1898" s="20"/>
      <c r="BY1898" s="20">
        <f t="shared" si="5776"/>
        <v>0</v>
      </c>
      <c r="BZ1898" s="20">
        <f t="shared" si="5777"/>
        <v>132784.93700000001</v>
      </c>
      <c r="CA1898" s="20"/>
      <c r="CB1898" s="20">
        <f t="shared" si="5778"/>
        <v>0</v>
      </c>
      <c r="CC1898" s="20"/>
      <c r="CD1898" s="20">
        <f t="shared" si="5750"/>
        <v>0</v>
      </c>
      <c r="CE1898" s="20"/>
      <c r="CF1898" s="1">
        <v>0</v>
      </c>
    </row>
    <row r="1899" spans="1:84" ht="63" x14ac:dyDescent="0.25">
      <c r="A1899" s="10" t="s">
        <v>172</v>
      </c>
      <c r="B1899" s="19"/>
      <c r="C1899" s="10"/>
      <c r="D1899" s="10"/>
      <c r="E1899" s="25" t="s">
        <v>1162</v>
      </c>
      <c r="F1899" s="20">
        <f t="shared" ref="F1899:CE1901" si="5877">F1900</f>
        <v>185000</v>
      </c>
      <c r="G1899" s="20">
        <f t="shared" si="5877"/>
        <v>0</v>
      </c>
      <c r="H1899" s="20">
        <f t="shared" si="5877"/>
        <v>0</v>
      </c>
      <c r="I1899" s="20">
        <f t="shared" si="5877"/>
        <v>0</v>
      </c>
      <c r="J1899" s="20">
        <f t="shared" si="5877"/>
        <v>0</v>
      </c>
      <c r="K1899" s="20">
        <f t="shared" si="5877"/>
        <v>0</v>
      </c>
      <c r="L1899" s="20">
        <f t="shared" si="5676"/>
        <v>185000</v>
      </c>
      <c r="M1899" s="20">
        <f t="shared" si="5677"/>
        <v>0</v>
      </c>
      <c r="N1899" s="20">
        <f t="shared" si="5678"/>
        <v>0</v>
      </c>
      <c r="O1899" s="20">
        <f t="shared" si="5877"/>
        <v>0</v>
      </c>
      <c r="P1899" s="20">
        <f t="shared" si="5877"/>
        <v>0</v>
      </c>
      <c r="Q1899" s="20">
        <f t="shared" si="5877"/>
        <v>0</v>
      </c>
      <c r="R1899" s="20">
        <f t="shared" si="5706"/>
        <v>185000</v>
      </c>
      <c r="S1899" s="20">
        <f t="shared" si="5707"/>
        <v>0</v>
      </c>
      <c r="T1899" s="20">
        <f t="shared" si="5708"/>
        <v>0</v>
      </c>
      <c r="U1899" s="20">
        <f t="shared" si="5877"/>
        <v>0</v>
      </c>
      <c r="V1899" s="20">
        <f t="shared" si="5651"/>
        <v>185000</v>
      </c>
      <c r="W1899" s="20">
        <f t="shared" si="5877"/>
        <v>0</v>
      </c>
      <c r="X1899" s="20">
        <f t="shared" si="5877"/>
        <v>0</v>
      </c>
      <c r="Y1899" s="20">
        <f t="shared" si="5877"/>
        <v>0</v>
      </c>
      <c r="Z1899" s="20">
        <f t="shared" si="5630"/>
        <v>185000</v>
      </c>
      <c r="AA1899" s="20">
        <f t="shared" si="5631"/>
        <v>0</v>
      </c>
      <c r="AB1899" s="20">
        <f t="shared" si="5632"/>
        <v>0</v>
      </c>
      <c r="AC1899" s="20">
        <f t="shared" si="5877"/>
        <v>0</v>
      </c>
      <c r="AD1899" s="20">
        <f t="shared" si="5877"/>
        <v>0</v>
      </c>
      <c r="AE1899" s="20">
        <f t="shared" si="5877"/>
        <v>0</v>
      </c>
      <c r="AF1899" s="20">
        <f t="shared" si="5588"/>
        <v>185000</v>
      </c>
      <c r="AG1899" s="20">
        <f t="shared" si="5589"/>
        <v>0</v>
      </c>
      <c r="AH1899" s="20">
        <f t="shared" si="5590"/>
        <v>0</v>
      </c>
      <c r="AI1899" s="20">
        <f t="shared" si="5877"/>
        <v>0</v>
      </c>
      <c r="AJ1899" s="20">
        <f t="shared" si="5591"/>
        <v>185000</v>
      </c>
      <c r="AK1899" s="20">
        <f t="shared" si="5877"/>
        <v>-4588.4170000000004</v>
      </c>
      <c r="AL1899" s="20">
        <f t="shared" si="5877"/>
        <v>0</v>
      </c>
      <c r="AM1899" s="20">
        <f t="shared" si="5877"/>
        <v>0</v>
      </c>
      <c r="AN1899" s="20">
        <f t="shared" si="5652"/>
        <v>180411.58300000001</v>
      </c>
      <c r="AO1899" s="20">
        <f t="shared" si="5653"/>
        <v>0</v>
      </c>
      <c r="AP1899" s="20">
        <f t="shared" si="5654"/>
        <v>0</v>
      </c>
      <c r="AQ1899" s="20">
        <f t="shared" si="5877"/>
        <v>0</v>
      </c>
      <c r="AR1899" s="20">
        <f t="shared" si="5877"/>
        <v>0</v>
      </c>
      <c r="AS1899" s="20">
        <f t="shared" si="5877"/>
        <v>0</v>
      </c>
      <c r="AT1899" s="20">
        <f t="shared" si="5655"/>
        <v>180411.58300000001</v>
      </c>
      <c r="AU1899" s="20">
        <f t="shared" si="5656"/>
        <v>0</v>
      </c>
      <c r="AV1899" s="20">
        <f t="shared" si="5657"/>
        <v>0</v>
      </c>
      <c r="AW1899" s="20">
        <f t="shared" si="5877"/>
        <v>0</v>
      </c>
      <c r="AX1899" s="20">
        <f t="shared" si="5877"/>
        <v>0</v>
      </c>
      <c r="AY1899" s="20">
        <f t="shared" si="5877"/>
        <v>0</v>
      </c>
      <c r="AZ1899" s="20">
        <f t="shared" si="5790"/>
        <v>180411.58300000001</v>
      </c>
      <c r="BA1899" s="20">
        <f t="shared" si="5791"/>
        <v>0</v>
      </c>
      <c r="BB1899" s="20">
        <f t="shared" si="5792"/>
        <v>0</v>
      </c>
      <c r="BC1899" s="20">
        <f t="shared" si="5877"/>
        <v>0</v>
      </c>
      <c r="BD1899" s="20">
        <f t="shared" si="5779"/>
        <v>180411.58300000001</v>
      </c>
      <c r="BE1899" s="20">
        <f t="shared" si="5877"/>
        <v>0</v>
      </c>
      <c r="BF1899" s="20">
        <f t="shared" si="5877"/>
        <v>0</v>
      </c>
      <c r="BG1899" s="20">
        <f t="shared" si="5877"/>
        <v>0</v>
      </c>
      <c r="BH1899" s="20">
        <f t="shared" si="5692"/>
        <v>180411.58300000001</v>
      </c>
      <c r="BI1899" s="20">
        <f t="shared" si="5693"/>
        <v>0</v>
      </c>
      <c r="BJ1899" s="20">
        <f t="shared" si="5694"/>
        <v>0</v>
      </c>
      <c r="BK1899" s="20">
        <f t="shared" si="5877"/>
        <v>0</v>
      </c>
      <c r="BL1899" s="20">
        <f t="shared" si="5877"/>
        <v>0</v>
      </c>
      <c r="BM1899" s="20">
        <f t="shared" si="5696"/>
        <v>180411.58300000001</v>
      </c>
      <c r="BN1899" s="20">
        <f t="shared" si="5697"/>
        <v>0</v>
      </c>
      <c r="BO1899" s="20">
        <f t="shared" si="5877"/>
        <v>0</v>
      </c>
      <c r="BP1899" s="20">
        <f t="shared" si="5877"/>
        <v>0</v>
      </c>
      <c r="BQ1899" s="20">
        <f t="shared" si="5877"/>
        <v>0</v>
      </c>
      <c r="BR1899" s="20">
        <f t="shared" si="5746"/>
        <v>180411.58300000001</v>
      </c>
      <c r="BS1899" s="20">
        <f t="shared" si="5747"/>
        <v>0</v>
      </c>
      <c r="BT1899" s="20">
        <f t="shared" si="5748"/>
        <v>0</v>
      </c>
      <c r="BU1899" s="20">
        <f t="shared" si="5877"/>
        <v>0</v>
      </c>
      <c r="BV1899" s="20">
        <f t="shared" si="5749"/>
        <v>180411.58300000001</v>
      </c>
      <c r="BW1899" s="20">
        <f t="shared" si="5877"/>
        <v>0</v>
      </c>
      <c r="BX1899" s="20">
        <f t="shared" si="5877"/>
        <v>0</v>
      </c>
      <c r="BY1899" s="20">
        <f t="shared" si="5776"/>
        <v>180411.58300000001</v>
      </c>
      <c r="BZ1899" s="20">
        <f t="shared" si="5777"/>
        <v>0</v>
      </c>
      <c r="CA1899" s="20">
        <f t="shared" si="5877"/>
        <v>0</v>
      </c>
      <c r="CB1899" s="20">
        <f t="shared" si="5778"/>
        <v>180411.58300000001</v>
      </c>
      <c r="CC1899" s="20">
        <f t="shared" si="5877"/>
        <v>0</v>
      </c>
      <c r="CD1899" s="20">
        <f t="shared" si="5750"/>
        <v>180411.58300000001</v>
      </c>
      <c r="CE1899" s="20">
        <f t="shared" si="5877"/>
        <v>0</v>
      </c>
    </row>
    <row r="1900" spans="1:84" ht="47.25" x14ac:dyDescent="0.25">
      <c r="A1900" s="10" t="s">
        <v>172</v>
      </c>
      <c r="B1900" s="19">
        <v>400</v>
      </c>
      <c r="C1900" s="10"/>
      <c r="D1900" s="10"/>
      <c r="E1900" s="25" t="s">
        <v>611</v>
      </c>
      <c r="F1900" s="20">
        <f t="shared" si="5877"/>
        <v>185000</v>
      </c>
      <c r="G1900" s="20">
        <f t="shared" si="5877"/>
        <v>0</v>
      </c>
      <c r="H1900" s="20">
        <f t="shared" si="5877"/>
        <v>0</v>
      </c>
      <c r="I1900" s="20">
        <f t="shared" si="5877"/>
        <v>0</v>
      </c>
      <c r="J1900" s="20">
        <f t="shared" si="5877"/>
        <v>0</v>
      </c>
      <c r="K1900" s="20">
        <f t="shared" si="5877"/>
        <v>0</v>
      </c>
      <c r="L1900" s="20">
        <f t="shared" si="5676"/>
        <v>185000</v>
      </c>
      <c r="M1900" s="20">
        <f t="shared" si="5677"/>
        <v>0</v>
      </c>
      <c r="N1900" s="20">
        <f t="shared" si="5678"/>
        <v>0</v>
      </c>
      <c r="O1900" s="20">
        <f t="shared" si="5877"/>
        <v>0</v>
      </c>
      <c r="P1900" s="20">
        <f t="shared" si="5877"/>
        <v>0</v>
      </c>
      <c r="Q1900" s="20">
        <f t="shared" si="5877"/>
        <v>0</v>
      </c>
      <c r="R1900" s="20">
        <f t="shared" si="5706"/>
        <v>185000</v>
      </c>
      <c r="S1900" s="20">
        <f t="shared" si="5707"/>
        <v>0</v>
      </c>
      <c r="T1900" s="20">
        <f t="shared" si="5708"/>
        <v>0</v>
      </c>
      <c r="U1900" s="20">
        <f t="shared" si="5877"/>
        <v>0</v>
      </c>
      <c r="V1900" s="20">
        <f t="shared" si="5651"/>
        <v>185000</v>
      </c>
      <c r="W1900" s="20">
        <f t="shared" si="5877"/>
        <v>0</v>
      </c>
      <c r="X1900" s="20">
        <f t="shared" si="5877"/>
        <v>0</v>
      </c>
      <c r="Y1900" s="20">
        <f t="shared" si="5877"/>
        <v>0</v>
      </c>
      <c r="Z1900" s="20">
        <f t="shared" si="5630"/>
        <v>185000</v>
      </c>
      <c r="AA1900" s="20">
        <f t="shared" si="5631"/>
        <v>0</v>
      </c>
      <c r="AB1900" s="20">
        <f t="shared" si="5632"/>
        <v>0</v>
      </c>
      <c r="AC1900" s="20">
        <f t="shared" si="5877"/>
        <v>0</v>
      </c>
      <c r="AD1900" s="20">
        <f t="shared" si="5877"/>
        <v>0</v>
      </c>
      <c r="AE1900" s="20">
        <f t="shared" si="5877"/>
        <v>0</v>
      </c>
      <c r="AF1900" s="20">
        <f t="shared" si="5588"/>
        <v>185000</v>
      </c>
      <c r="AG1900" s="20">
        <f t="shared" si="5589"/>
        <v>0</v>
      </c>
      <c r="AH1900" s="20">
        <f t="shared" si="5590"/>
        <v>0</v>
      </c>
      <c r="AI1900" s="20">
        <f t="shared" si="5877"/>
        <v>0</v>
      </c>
      <c r="AJ1900" s="20">
        <f t="shared" si="5591"/>
        <v>185000</v>
      </c>
      <c r="AK1900" s="20">
        <f t="shared" si="5877"/>
        <v>-4588.4170000000004</v>
      </c>
      <c r="AL1900" s="20">
        <f t="shared" si="5877"/>
        <v>0</v>
      </c>
      <c r="AM1900" s="20">
        <f t="shared" si="5877"/>
        <v>0</v>
      </c>
      <c r="AN1900" s="20">
        <f t="shared" si="5652"/>
        <v>180411.58300000001</v>
      </c>
      <c r="AO1900" s="20">
        <f t="shared" si="5653"/>
        <v>0</v>
      </c>
      <c r="AP1900" s="20">
        <f t="shared" si="5654"/>
        <v>0</v>
      </c>
      <c r="AQ1900" s="20">
        <f t="shared" si="5877"/>
        <v>0</v>
      </c>
      <c r="AR1900" s="20">
        <f t="shared" si="5877"/>
        <v>0</v>
      </c>
      <c r="AS1900" s="20">
        <f t="shared" si="5877"/>
        <v>0</v>
      </c>
      <c r="AT1900" s="20">
        <f t="shared" si="5655"/>
        <v>180411.58300000001</v>
      </c>
      <c r="AU1900" s="20">
        <f t="shared" si="5656"/>
        <v>0</v>
      </c>
      <c r="AV1900" s="20">
        <f t="shared" si="5657"/>
        <v>0</v>
      </c>
      <c r="AW1900" s="20">
        <f t="shared" si="5877"/>
        <v>0</v>
      </c>
      <c r="AX1900" s="20">
        <f t="shared" si="5877"/>
        <v>0</v>
      </c>
      <c r="AY1900" s="20">
        <f t="shared" si="5877"/>
        <v>0</v>
      </c>
      <c r="AZ1900" s="20">
        <f t="shared" si="5790"/>
        <v>180411.58300000001</v>
      </c>
      <c r="BA1900" s="20">
        <f t="shared" si="5791"/>
        <v>0</v>
      </c>
      <c r="BB1900" s="20">
        <f t="shared" si="5792"/>
        <v>0</v>
      </c>
      <c r="BC1900" s="20">
        <f t="shared" si="5877"/>
        <v>0</v>
      </c>
      <c r="BD1900" s="20">
        <f t="shared" si="5779"/>
        <v>180411.58300000001</v>
      </c>
      <c r="BE1900" s="20">
        <f t="shared" si="5877"/>
        <v>0</v>
      </c>
      <c r="BF1900" s="20">
        <f t="shared" si="5877"/>
        <v>0</v>
      </c>
      <c r="BG1900" s="20">
        <f t="shared" si="5877"/>
        <v>0</v>
      </c>
      <c r="BH1900" s="20">
        <f t="shared" si="5692"/>
        <v>180411.58300000001</v>
      </c>
      <c r="BI1900" s="20">
        <f t="shared" si="5693"/>
        <v>0</v>
      </c>
      <c r="BJ1900" s="20">
        <f t="shared" si="5694"/>
        <v>0</v>
      </c>
      <c r="BK1900" s="20">
        <f t="shared" si="5877"/>
        <v>0</v>
      </c>
      <c r="BL1900" s="20">
        <f t="shared" si="5877"/>
        <v>0</v>
      </c>
      <c r="BM1900" s="20">
        <f t="shared" si="5696"/>
        <v>180411.58300000001</v>
      </c>
      <c r="BN1900" s="20">
        <f t="shared" si="5697"/>
        <v>0</v>
      </c>
      <c r="BO1900" s="20">
        <f t="shared" si="5877"/>
        <v>0</v>
      </c>
      <c r="BP1900" s="20">
        <f t="shared" si="5877"/>
        <v>0</v>
      </c>
      <c r="BQ1900" s="20">
        <f t="shared" si="5877"/>
        <v>0</v>
      </c>
      <c r="BR1900" s="20">
        <f t="shared" si="5746"/>
        <v>180411.58300000001</v>
      </c>
      <c r="BS1900" s="20">
        <f t="shared" si="5747"/>
        <v>0</v>
      </c>
      <c r="BT1900" s="20">
        <f t="shared" si="5748"/>
        <v>0</v>
      </c>
      <c r="BU1900" s="20">
        <f t="shared" si="5877"/>
        <v>0</v>
      </c>
      <c r="BV1900" s="20">
        <f t="shared" si="5749"/>
        <v>180411.58300000001</v>
      </c>
      <c r="BW1900" s="20">
        <f t="shared" si="5877"/>
        <v>0</v>
      </c>
      <c r="BX1900" s="20">
        <f t="shared" si="5877"/>
        <v>0</v>
      </c>
      <c r="BY1900" s="20">
        <f t="shared" si="5776"/>
        <v>180411.58300000001</v>
      </c>
      <c r="BZ1900" s="20">
        <f t="shared" si="5777"/>
        <v>0</v>
      </c>
      <c r="CA1900" s="20">
        <f t="shared" si="5877"/>
        <v>0</v>
      </c>
      <c r="CB1900" s="20">
        <f t="shared" si="5778"/>
        <v>180411.58300000001</v>
      </c>
      <c r="CC1900" s="20">
        <f t="shared" si="5877"/>
        <v>0</v>
      </c>
      <c r="CD1900" s="20">
        <f t="shared" si="5750"/>
        <v>180411.58300000001</v>
      </c>
      <c r="CE1900" s="20">
        <f t="shared" si="5877"/>
        <v>0</v>
      </c>
    </row>
    <row r="1901" spans="1:84" x14ac:dyDescent="0.25">
      <c r="A1901" s="10" t="s">
        <v>172</v>
      </c>
      <c r="B1901" s="19">
        <v>410</v>
      </c>
      <c r="C1901" s="10"/>
      <c r="D1901" s="10"/>
      <c r="E1901" s="25" t="s">
        <v>612</v>
      </c>
      <c r="F1901" s="20">
        <f t="shared" si="5877"/>
        <v>185000</v>
      </c>
      <c r="G1901" s="20">
        <f t="shared" si="5877"/>
        <v>0</v>
      </c>
      <c r="H1901" s="20">
        <f t="shared" si="5877"/>
        <v>0</v>
      </c>
      <c r="I1901" s="20">
        <f t="shared" si="5877"/>
        <v>0</v>
      </c>
      <c r="J1901" s="20">
        <f t="shared" si="5877"/>
        <v>0</v>
      </c>
      <c r="K1901" s="20">
        <f t="shared" si="5877"/>
        <v>0</v>
      </c>
      <c r="L1901" s="20">
        <f t="shared" si="5676"/>
        <v>185000</v>
      </c>
      <c r="M1901" s="20">
        <f t="shared" si="5677"/>
        <v>0</v>
      </c>
      <c r="N1901" s="20">
        <f t="shared" si="5678"/>
        <v>0</v>
      </c>
      <c r="O1901" s="20">
        <f t="shared" si="5877"/>
        <v>0</v>
      </c>
      <c r="P1901" s="20">
        <f t="shared" si="5877"/>
        <v>0</v>
      </c>
      <c r="Q1901" s="20">
        <f t="shared" si="5877"/>
        <v>0</v>
      </c>
      <c r="R1901" s="20">
        <f t="shared" si="5706"/>
        <v>185000</v>
      </c>
      <c r="S1901" s="20">
        <f t="shared" si="5707"/>
        <v>0</v>
      </c>
      <c r="T1901" s="20">
        <f t="shared" si="5708"/>
        <v>0</v>
      </c>
      <c r="U1901" s="20">
        <f t="shared" si="5877"/>
        <v>0</v>
      </c>
      <c r="V1901" s="20">
        <f t="shared" si="5651"/>
        <v>185000</v>
      </c>
      <c r="W1901" s="20">
        <f t="shared" si="5877"/>
        <v>0</v>
      </c>
      <c r="X1901" s="20">
        <f t="shared" si="5877"/>
        <v>0</v>
      </c>
      <c r="Y1901" s="20">
        <f t="shared" si="5877"/>
        <v>0</v>
      </c>
      <c r="Z1901" s="20">
        <f t="shared" si="5630"/>
        <v>185000</v>
      </c>
      <c r="AA1901" s="20">
        <f t="shared" si="5631"/>
        <v>0</v>
      </c>
      <c r="AB1901" s="20">
        <f t="shared" si="5632"/>
        <v>0</v>
      </c>
      <c r="AC1901" s="20">
        <f t="shared" si="5877"/>
        <v>0</v>
      </c>
      <c r="AD1901" s="20">
        <f t="shared" si="5877"/>
        <v>0</v>
      </c>
      <c r="AE1901" s="20">
        <f t="shared" si="5877"/>
        <v>0</v>
      </c>
      <c r="AF1901" s="20">
        <f t="shared" si="5588"/>
        <v>185000</v>
      </c>
      <c r="AG1901" s="20">
        <f t="shared" si="5589"/>
        <v>0</v>
      </c>
      <c r="AH1901" s="20">
        <f t="shared" si="5590"/>
        <v>0</v>
      </c>
      <c r="AI1901" s="20">
        <f t="shared" si="5877"/>
        <v>0</v>
      </c>
      <c r="AJ1901" s="20">
        <f t="shared" si="5591"/>
        <v>185000</v>
      </c>
      <c r="AK1901" s="20">
        <f t="shared" si="5877"/>
        <v>-4588.4170000000004</v>
      </c>
      <c r="AL1901" s="20">
        <f t="shared" si="5877"/>
        <v>0</v>
      </c>
      <c r="AM1901" s="20">
        <f t="shared" si="5877"/>
        <v>0</v>
      </c>
      <c r="AN1901" s="20">
        <f t="shared" si="5652"/>
        <v>180411.58300000001</v>
      </c>
      <c r="AO1901" s="20">
        <f t="shared" si="5653"/>
        <v>0</v>
      </c>
      <c r="AP1901" s="20">
        <f t="shared" si="5654"/>
        <v>0</v>
      </c>
      <c r="AQ1901" s="20">
        <f t="shared" si="5877"/>
        <v>0</v>
      </c>
      <c r="AR1901" s="20">
        <f t="shared" si="5877"/>
        <v>0</v>
      </c>
      <c r="AS1901" s="20">
        <f t="shared" si="5877"/>
        <v>0</v>
      </c>
      <c r="AT1901" s="20">
        <f t="shared" si="5655"/>
        <v>180411.58300000001</v>
      </c>
      <c r="AU1901" s="20">
        <f t="shared" si="5656"/>
        <v>0</v>
      </c>
      <c r="AV1901" s="20">
        <f t="shared" si="5657"/>
        <v>0</v>
      </c>
      <c r="AW1901" s="20">
        <f t="shared" si="5877"/>
        <v>0</v>
      </c>
      <c r="AX1901" s="20">
        <f t="shared" si="5877"/>
        <v>0</v>
      </c>
      <c r="AY1901" s="20">
        <f t="shared" si="5877"/>
        <v>0</v>
      </c>
      <c r="AZ1901" s="20">
        <f t="shared" si="5790"/>
        <v>180411.58300000001</v>
      </c>
      <c r="BA1901" s="20">
        <f t="shared" si="5791"/>
        <v>0</v>
      </c>
      <c r="BB1901" s="20">
        <f t="shared" si="5792"/>
        <v>0</v>
      </c>
      <c r="BC1901" s="20">
        <f t="shared" si="5877"/>
        <v>0</v>
      </c>
      <c r="BD1901" s="20">
        <f t="shared" si="5779"/>
        <v>180411.58300000001</v>
      </c>
      <c r="BE1901" s="20">
        <f t="shared" si="5877"/>
        <v>0</v>
      </c>
      <c r="BF1901" s="20">
        <f t="shared" si="5877"/>
        <v>0</v>
      </c>
      <c r="BG1901" s="20">
        <f t="shared" si="5877"/>
        <v>0</v>
      </c>
      <c r="BH1901" s="20">
        <f t="shared" si="5692"/>
        <v>180411.58300000001</v>
      </c>
      <c r="BI1901" s="20">
        <f t="shared" si="5693"/>
        <v>0</v>
      </c>
      <c r="BJ1901" s="20">
        <f t="shared" si="5694"/>
        <v>0</v>
      </c>
      <c r="BK1901" s="20">
        <f t="shared" si="5877"/>
        <v>0</v>
      </c>
      <c r="BL1901" s="20">
        <f t="shared" si="5877"/>
        <v>0</v>
      </c>
      <c r="BM1901" s="20">
        <f t="shared" si="5696"/>
        <v>180411.58300000001</v>
      </c>
      <c r="BN1901" s="20">
        <f t="shared" si="5697"/>
        <v>0</v>
      </c>
      <c r="BO1901" s="20">
        <f t="shared" si="5877"/>
        <v>0</v>
      </c>
      <c r="BP1901" s="20">
        <f t="shared" si="5877"/>
        <v>0</v>
      </c>
      <c r="BQ1901" s="20">
        <f t="shared" si="5877"/>
        <v>0</v>
      </c>
      <c r="BR1901" s="20">
        <f t="shared" si="5746"/>
        <v>180411.58300000001</v>
      </c>
      <c r="BS1901" s="20">
        <f t="shared" si="5747"/>
        <v>0</v>
      </c>
      <c r="BT1901" s="20">
        <f t="shared" si="5748"/>
        <v>0</v>
      </c>
      <c r="BU1901" s="20">
        <f t="shared" si="5877"/>
        <v>0</v>
      </c>
      <c r="BV1901" s="20">
        <f t="shared" si="5749"/>
        <v>180411.58300000001</v>
      </c>
      <c r="BW1901" s="20">
        <f t="shared" si="5877"/>
        <v>0</v>
      </c>
      <c r="BX1901" s="20">
        <f t="shared" si="5877"/>
        <v>0</v>
      </c>
      <c r="BY1901" s="20">
        <f t="shared" si="5776"/>
        <v>180411.58300000001</v>
      </c>
      <c r="BZ1901" s="20">
        <f t="shared" si="5777"/>
        <v>0</v>
      </c>
      <c r="CA1901" s="20">
        <f t="shared" si="5877"/>
        <v>0</v>
      </c>
      <c r="CB1901" s="20">
        <f t="shared" si="5778"/>
        <v>180411.58300000001</v>
      </c>
      <c r="CC1901" s="20">
        <f t="shared" si="5877"/>
        <v>0</v>
      </c>
      <c r="CD1901" s="20">
        <f t="shared" si="5750"/>
        <v>180411.58300000001</v>
      </c>
      <c r="CE1901" s="20">
        <f t="shared" si="5877"/>
        <v>0</v>
      </c>
    </row>
    <row r="1902" spans="1:84" x14ac:dyDescent="0.25">
      <c r="A1902" s="10" t="s">
        <v>172</v>
      </c>
      <c r="B1902" s="19">
        <v>410</v>
      </c>
      <c r="C1902" s="10" t="s">
        <v>338</v>
      </c>
      <c r="D1902" s="10" t="s">
        <v>336</v>
      </c>
      <c r="E1902" s="25" t="s">
        <v>585</v>
      </c>
      <c r="F1902" s="20">
        <v>185000</v>
      </c>
      <c r="G1902" s="20">
        <v>0</v>
      </c>
      <c r="H1902" s="20">
        <v>0</v>
      </c>
      <c r="I1902" s="20"/>
      <c r="J1902" s="20"/>
      <c r="K1902" s="20"/>
      <c r="L1902" s="20">
        <f t="shared" si="5676"/>
        <v>185000</v>
      </c>
      <c r="M1902" s="20">
        <f t="shared" si="5677"/>
        <v>0</v>
      </c>
      <c r="N1902" s="20">
        <f t="shared" si="5678"/>
        <v>0</v>
      </c>
      <c r="O1902" s="20"/>
      <c r="P1902" s="20"/>
      <c r="Q1902" s="20"/>
      <c r="R1902" s="20">
        <f t="shared" si="5706"/>
        <v>185000</v>
      </c>
      <c r="S1902" s="20">
        <f t="shared" si="5707"/>
        <v>0</v>
      </c>
      <c r="T1902" s="20">
        <f t="shared" si="5708"/>
        <v>0</v>
      </c>
      <c r="U1902" s="20"/>
      <c r="V1902" s="20">
        <f t="shared" si="5651"/>
        <v>185000</v>
      </c>
      <c r="W1902" s="20"/>
      <c r="X1902" s="20"/>
      <c r="Y1902" s="20"/>
      <c r="Z1902" s="20">
        <f t="shared" si="5630"/>
        <v>185000</v>
      </c>
      <c r="AA1902" s="20">
        <f t="shared" si="5631"/>
        <v>0</v>
      </c>
      <c r="AB1902" s="20">
        <f t="shared" si="5632"/>
        <v>0</v>
      </c>
      <c r="AC1902" s="20"/>
      <c r="AD1902" s="20"/>
      <c r="AE1902" s="20"/>
      <c r="AF1902" s="20">
        <f t="shared" ref="AF1902:AF1972" si="5878">Z1902+AC1902</f>
        <v>185000</v>
      </c>
      <c r="AG1902" s="20">
        <f t="shared" ref="AG1902:AG1972" si="5879">AA1902+AD1902</f>
        <v>0</v>
      </c>
      <c r="AH1902" s="20">
        <f t="shared" ref="AH1902:AH1972" si="5880">AB1902+AE1902</f>
        <v>0</v>
      </c>
      <c r="AI1902" s="20"/>
      <c r="AJ1902" s="20">
        <f t="shared" ref="AJ1902:AJ1972" si="5881">AF1902+AI1902</f>
        <v>185000</v>
      </c>
      <c r="AK1902" s="20">
        <v>-4588.4170000000004</v>
      </c>
      <c r="AL1902" s="20"/>
      <c r="AM1902" s="20"/>
      <c r="AN1902" s="20">
        <f t="shared" si="5652"/>
        <v>180411.58300000001</v>
      </c>
      <c r="AO1902" s="20">
        <f t="shared" si="5653"/>
        <v>0</v>
      </c>
      <c r="AP1902" s="20">
        <f t="shared" si="5654"/>
        <v>0</v>
      </c>
      <c r="AQ1902" s="20"/>
      <c r="AR1902" s="20"/>
      <c r="AS1902" s="20"/>
      <c r="AT1902" s="20">
        <f t="shared" si="5655"/>
        <v>180411.58300000001</v>
      </c>
      <c r="AU1902" s="20">
        <f t="shared" si="5656"/>
        <v>0</v>
      </c>
      <c r="AV1902" s="20">
        <f t="shared" si="5657"/>
        <v>0</v>
      </c>
      <c r="AW1902" s="20"/>
      <c r="AX1902" s="20"/>
      <c r="AY1902" s="20"/>
      <c r="AZ1902" s="20">
        <f t="shared" si="5790"/>
        <v>180411.58300000001</v>
      </c>
      <c r="BA1902" s="20">
        <f t="shared" si="5791"/>
        <v>0</v>
      </c>
      <c r="BB1902" s="20">
        <f t="shared" si="5792"/>
        <v>0</v>
      </c>
      <c r="BC1902" s="20"/>
      <c r="BD1902" s="20">
        <f t="shared" si="5779"/>
        <v>180411.58300000001</v>
      </c>
      <c r="BE1902" s="20"/>
      <c r="BF1902" s="20"/>
      <c r="BG1902" s="20"/>
      <c r="BH1902" s="20">
        <f t="shared" si="5692"/>
        <v>180411.58300000001</v>
      </c>
      <c r="BI1902" s="20">
        <f t="shared" si="5693"/>
        <v>0</v>
      </c>
      <c r="BJ1902" s="20">
        <f t="shared" si="5694"/>
        <v>0</v>
      </c>
      <c r="BK1902" s="20"/>
      <c r="BL1902" s="20"/>
      <c r="BM1902" s="20">
        <f t="shared" si="5696"/>
        <v>180411.58300000001</v>
      </c>
      <c r="BN1902" s="20">
        <f t="shared" si="5697"/>
        <v>0</v>
      </c>
      <c r="BO1902" s="20"/>
      <c r="BP1902" s="20"/>
      <c r="BQ1902" s="20"/>
      <c r="BR1902" s="20">
        <f t="shared" si="5746"/>
        <v>180411.58300000001</v>
      </c>
      <c r="BS1902" s="20">
        <f t="shared" si="5747"/>
        <v>0</v>
      </c>
      <c r="BT1902" s="20">
        <f t="shared" si="5748"/>
        <v>0</v>
      </c>
      <c r="BU1902" s="20"/>
      <c r="BV1902" s="20">
        <f t="shared" si="5749"/>
        <v>180411.58300000001</v>
      </c>
      <c r="BW1902" s="20"/>
      <c r="BX1902" s="20"/>
      <c r="BY1902" s="20">
        <f t="shared" si="5776"/>
        <v>180411.58300000001</v>
      </c>
      <c r="BZ1902" s="20">
        <f t="shared" si="5777"/>
        <v>0</v>
      </c>
      <c r="CA1902" s="20"/>
      <c r="CB1902" s="20">
        <f t="shared" si="5778"/>
        <v>180411.58300000001</v>
      </c>
      <c r="CC1902" s="20"/>
      <c r="CD1902" s="20">
        <f t="shared" si="5750"/>
        <v>180411.58300000001</v>
      </c>
      <c r="CE1902" s="20"/>
    </row>
    <row r="1903" spans="1:84" ht="63" x14ac:dyDescent="0.25">
      <c r="A1903" s="10" t="s">
        <v>171</v>
      </c>
      <c r="B1903" s="19"/>
      <c r="C1903" s="10"/>
      <c r="D1903" s="10"/>
      <c r="E1903" s="25" t="s">
        <v>1010</v>
      </c>
      <c r="F1903" s="20">
        <f t="shared" ref="F1903:CE1905" si="5882">F1904</f>
        <v>199000</v>
      </c>
      <c r="G1903" s="20">
        <f t="shared" si="5882"/>
        <v>0</v>
      </c>
      <c r="H1903" s="20">
        <f t="shared" si="5882"/>
        <v>0</v>
      </c>
      <c r="I1903" s="20">
        <f t="shared" si="5882"/>
        <v>-7500</v>
      </c>
      <c r="J1903" s="20">
        <f t="shared" si="5882"/>
        <v>0</v>
      </c>
      <c r="K1903" s="20">
        <f t="shared" si="5882"/>
        <v>0</v>
      </c>
      <c r="L1903" s="20">
        <f t="shared" si="5676"/>
        <v>191500</v>
      </c>
      <c r="M1903" s="20">
        <f t="shared" si="5677"/>
        <v>0</v>
      </c>
      <c r="N1903" s="20">
        <f t="shared" si="5678"/>
        <v>0</v>
      </c>
      <c r="O1903" s="20">
        <f t="shared" si="5882"/>
        <v>0</v>
      </c>
      <c r="P1903" s="20">
        <f t="shared" si="5882"/>
        <v>0</v>
      </c>
      <c r="Q1903" s="20">
        <f t="shared" si="5882"/>
        <v>0</v>
      </c>
      <c r="R1903" s="20">
        <f t="shared" si="5706"/>
        <v>191500</v>
      </c>
      <c r="S1903" s="20">
        <f t="shared" si="5707"/>
        <v>0</v>
      </c>
      <c r="T1903" s="20">
        <f t="shared" si="5708"/>
        <v>0</v>
      </c>
      <c r="U1903" s="20">
        <f t="shared" si="5882"/>
        <v>0</v>
      </c>
      <c r="V1903" s="20">
        <f t="shared" si="5651"/>
        <v>191500</v>
      </c>
      <c r="W1903" s="20">
        <f t="shared" si="5882"/>
        <v>0</v>
      </c>
      <c r="X1903" s="20">
        <f t="shared" si="5882"/>
        <v>0</v>
      </c>
      <c r="Y1903" s="20">
        <f t="shared" si="5882"/>
        <v>0</v>
      </c>
      <c r="Z1903" s="20">
        <f t="shared" si="5630"/>
        <v>191500</v>
      </c>
      <c r="AA1903" s="20">
        <f t="shared" si="5631"/>
        <v>0</v>
      </c>
      <c r="AB1903" s="20">
        <f t="shared" si="5632"/>
        <v>0</v>
      </c>
      <c r="AC1903" s="20">
        <f t="shared" si="5882"/>
        <v>0</v>
      </c>
      <c r="AD1903" s="20">
        <f t="shared" si="5882"/>
        <v>0</v>
      </c>
      <c r="AE1903" s="20">
        <f t="shared" si="5882"/>
        <v>0</v>
      </c>
      <c r="AF1903" s="20">
        <f t="shared" si="5878"/>
        <v>191500</v>
      </c>
      <c r="AG1903" s="20">
        <f t="shared" si="5879"/>
        <v>0</v>
      </c>
      <c r="AH1903" s="20">
        <f t="shared" si="5880"/>
        <v>0</v>
      </c>
      <c r="AI1903" s="20">
        <f t="shared" si="5882"/>
        <v>0</v>
      </c>
      <c r="AJ1903" s="20">
        <f t="shared" si="5881"/>
        <v>191500</v>
      </c>
      <c r="AK1903" s="20">
        <f t="shared" si="5882"/>
        <v>0</v>
      </c>
      <c r="AL1903" s="20">
        <f t="shared" si="5882"/>
        <v>0</v>
      </c>
      <c r="AM1903" s="20">
        <f t="shared" si="5882"/>
        <v>0</v>
      </c>
      <c r="AN1903" s="20">
        <f t="shared" si="5652"/>
        <v>191500</v>
      </c>
      <c r="AO1903" s="20">
        <f t="shared" si="5653"/>
        <v>0</v>
      </c>
      <c r="AP1903" s="20">
        <f t="shared" si="5654"/>
        <v>0</v>
      </c>
      <c r="AQ1903" s="20">
        <f t="shared" si="5882"/>
        <v>0</v>
      </c>
      <c r="AR1903" s="20">
        <f t="shared" si="5882"/>
        <v>0</v>
      </c>
      <c r="AS1903" s="20">
        <f t="shared" si="5882"/>
        <v>0</v>
      </c>
      <c r="AT1903" s="20">
        <f t="shared" si="5655"/>
        <v>191500</v>
      </c>
      <c r="AU1903" s="20">
        <f t="shared" si="5656"/>
        <v>0</v>
      </c>
      <c r="AV1903" s="20">
        <f t="shared" si="5657"/>
        <v>0</v>
      </c>
      <c r="AW1903" s="20">
        <f t="shared" si="5882"/>
        <v>0</v>
      </c>
      <c r="AX1903" s="20">
        <f t="shared" si="5882"/>
        <v>0</v>
      </c>
      <c r="AY1903" s="20">
        <f t="shared" si="5882"/>
        <v>0</v>
      </c>
      <c r="AZ1903" s="20">
        <f t="shared" si="5790"/>
        <v>191500</v>
      </c>
      <c r="BA1903" s="20">
        <f t="shared" si="5791"/>
        <v>0</v>
      </c>
      <c r="BB1903" s="20">
        <f t="shared" si="5792"/>
        <v>0</v>
      </c>
      <c r="BC1903" s="20">
        <f t="shared" si="5882"/>
        <v>0</v>
      </c>
      <c r="BD1903" s="20">
        <f t="shared" si="5779"/>
        <v>191500</v>
      </c>
      <c r="BE1903" s="20">
        <f t="shared" si="5882"/>
        <v>0</v>
      </c>
      <c r="BF1903" s="20">
        <f t="shared" si="5882"/>
        <v>0</v>
      </c>
      <c r="BG1903" s="20">
        <f t="shared" si="5882"/>
        <v>0</v>
      </c>
      <c r="BH1903" s="20">
        <f t="shared" si="5692"/>
        <v>191500</v>
      </c>
      <c r="BI1903" s="20">
        <f t="shared" si="5693"/>
        <v>0</v>
      </c>
      <c r="BJ1903" s="20">
        <f t="shared" si="5694"/>
        <v>0</v>
      </c>
      <c r="BK1903" s="20">
        <f t="shared" si="5882"/>
        <v>0</v>
      </c>
      <c r="BL1903" s="20">
        <f t="shared" si="5882"/>
        <v>0</v>
      </c>
      <c r="BM1903" s="20">
        <f t="shared" si="5696"/>
        <v>191500</v>
      </c>
      <c r="BN1903" s="20">
        <f t="shared" si="5697"/>
        <v>0</v>
      </c>
      <c r="BO1903" s="20">
        <f t="shared" si="5882"/>
        <v>0</v>
      </c>
      <c r="BP1903" s="20">
        <f t="shared" si="5882"/>
        <v>0</v>
      </c>
      <c r="BQ1903" s="20">
        <f t="shared" si="5882"/>
        <v>0</v>
      </c>
      <c r="BR1903" s="20">
        <f t="shared" si="5746"/>
        <v>191500</v>
      </c>
      <c r="BS1903" s="20">
        <f t="shared" si="5747"/>
        <v>0</v>
      </c>
      <c r="BT1903" s="20">
        <f t="shared" si="5748"/>
        <v>0</v>
      </c>
      <c r="BU1903" s="20">
        <f t="shared" si="5882"/>
        <v>0</v>
      </c>
      <c r="BV1903" s="20">
        <f t="shared" si="5749"/>
        <v>191500</v>
      </c>
      <c r="BW1903" s="20">
        <f t="shared" si="5882"/>
        <v>0</v>
      </c>
      <c r="BX1903" s="20">
        <f t="shared" si="5882"/>
        <v>0</v>
      </c>
      <c r="BY1903" s="20">
        <f t="shared" si="5776"/>
        <v>191500</v>
      </c>
      <c r="BZ1903" s="20">
        <f t="shared" si="5777"/>
        <v>0</v>
      </c>
      <c r="CA1903" s="20">
        <f t="shared" si="5882"/>
        <v>0</v>
      </c>
      <c r="CB1903" s="20">
        <f t="shared" si="5778"/>
        <v>191500</v>
      </c>
      <c r="CC1903" s="20">
        <f t="shared" si="5882"/>
        <v>0</v>
      </c>
      <c r="CD1903" s="20">
        <f t="shared" si="5750"/>
        <v>191500</v>
      </c>
      <c r="CE1903" s="20">
        <f t="shared" si="5882"/>
        <v>0</v>
      </c>
    </row>
    <row r="1904" spans="1:84" ht="47.25" x14ac:dyDescent="0.25">
      <c r="A1904" s="10" t="s">
        <v>171</v>
      </c>
      <c r="B1904" s="19">
        <v>400</v>
      </c>
      <c r="C1904" s="10"/>
      <c r="D1904" s="10"/>
      <c r="E1904" s="25" t="s">
        <v>611</v>
      </c>
      <c r="F1904" s="20">
        <f t="shared" si="5882"/>
        <v>199000</v>
      </c>
      <c r="G1904" s="20">
        <f t="shared" si="5882"/>
        <v>0</v>
      </c>
      <c r="H1904" s="20">
        <f t="shared" si="5882"/>
        <v>0</v>
      </c>
      <c r="I1904" s="20">
        <f t="shared" si="5882"/>
        <v>-7500</v>
      </c>
      <c r="J1904" s="20">
        <f t="shared" si="5882"/>
        <v>0</v>
      </c>
      <c r="K1904" s="20">
        <f t="shared" si="5882"/>
        <v>0</v>
      </c>
      <c r="L1904" s="20">
        <f t="shared" si="5676"/>
        <v>191500</v>
      </c>
      <c r="M1904" s="20">
        <f t="shared" si="5677"/>
        <v>0</v>
      </c>
      <c r="N1904" s="20">
        <f t="shared" si="5678"/>
        <v>0</v>
      </c>
      <c r="O1904" s="20">
        <f t="shared" si="5882"/>
        <v>0</v>
      </c>
      <c r="P1904" s="20">
        <f t="shared" si="5882"/>
        <v>0</v>
      </c>
      <c r="Q1904" s="20">
        <f t="shared" si="5882"/>
        <v>0</v>
      </c>
      <c r="R1904" s="20">
        <f t="shared" si="5706"/>
        <v>191500</v>
      </c>
      <c r="S1904" s="20">
        <f t="shared" si="5707"/>
        <v>0</v>
      </c>
      <c r="T1904" s="20">
        <f t="shared" si="5708"/>
        <v>0</v>
      </c>
      <c r="U1904" s="20">
        <f t="shared" si="5882"/>
        <v>0</v>
      </c>
      <c r="V1904" s="20">
        <f t="shared" si="5651"/>
        <v>191500</v>
      </c>
      <c r="W1904" s="20">
        <f t="shared" si="5882"/>
        <v>0</v>
      </c>
      <c r="X1904" s="20">
        <f t="shared" si="5882"/>
        <v>0</v>
      </c>
      <c r="Y1904" s="20">
        <f t="shared" si="5882"/>
        <v>0</v>
      </c>
      <c r="Z1904" s="20">
        <f t="shared" si="5630"/>
        <v>191500</v>
      </c>
      <c r="AA1904" s="20">
        <f t="shared" si="5631"/>
        <v>0</v>
      </c>
      <c r="AB1904" s="20">
        <f t="shared" si="5632"/>
        <v>0</v>
      </c>
      <c r="AC1904" s="20">
        <f t="shared" si="5882"/>
        <v>0</v>
      </c>
      <c r="AD1904" s="20">
        <f t="shared" si="5882"/>
        <v>0</v>
      </c>
      <c r="AE1904" s="20">
        <f t="shared" si="5882"/>
        <v>0</v>
      </c>
      <c r="AF1904" s="20">
        <f t="shared" si="5878"/>
        <v>191500</v>
      </c>
      <c r="AG1904" s="20">
        <f t="shared" si="5879"/>
        <v>0</v>
      </c>
      <c r="AH1904" s="20">
        <f t="shared" si="5880"/>
        <v>0</v>
      </c>
      <c r="AI1904" s="20">
        <f t="shared" si="5882"/>
        <v>0</v>
      </c>
      <c r="AJ1904" s="20">
        <f t="shared" si="5881"/>
        <v>191500</v>
      </c>
      <c r="AK1904" s="20">
        <f t="shared" si="5882"/>
        <v>0</v>
      </c>
      <c r="AL1904" s="20">
        <f t="shared" si="5882"/>
        <v>0</v>
      </c>
      <c r="AM1904" s="20">
        <f t="shared" si="5882"/>
        <v>0</v>
      </c>
      <c r="AN1904" s="20">
        <f t="shared" si="5652"/>
        <v>191500</v>
      </c>
      <c r="AO1904" s="20">
        <f t="shared" si="5653"/>
        <v>0</v>
      </c>
      <c r="AP1904" s="20">
        <f t="shared" si="5654"/>
        <v>0</v>
      </c>
      <c r="AQ1904" s="20">
        <f t="shared" si="5882"/>
        <v>0</v>
      </c>
      <c r="AR1904" s="20">
        <f t="shared" si="5882"/>
        <v>0</v>
      </c>
      <c r="AS1904" s="20">
        <f t="shared" si="5882"/>
        <v>0</v>
      </c>
      <c r="AT1904" s="20">
        <f t="shared" si="5655"/>
        <v>191500</v>
      </c>
      <c r="AU1904" s="20">
        <f t="shared" si="5656"/>
        <v>0</v>
      </c>
      <c r="AV1904" s="20">
        <f t="shared" si="5657"/>
        <v>0</v>
      </c>
      <c r="AW1904" s="20">
        <f t="shared" si="5882"/>
        <v>0</v>
      </c>
      <c r="AX1904" s="20">
        <f t="shared" si="5882"/>
        <v>0</v>
      </c>
      <c r="AY1904" s="20">
        <f t="shared" si="5882"/>
        <v>0</v>
      </c>
      <c r="AZ1904" s="20">
        <f t="shared" si="5790"/>
        <v>191500</v>
      </c>
      <c r="BA1904" s="20">
        <f t="shared" si="5791"/>
        <v>0</v>
      </c>
      <c r="BB1904" s="20">
        <f t="shared" si="5792"/>
        <v>0</v>
      </c>
      <c r="BC1904" s="20">
        <f t="shared" si="5882"/>
        <v>0</v>
      </c>
      <c r="BD1904" s="20">
        <f t="shared" si="5779"/>
        <v>191500</v>
      </c>
      <c r="BE1904" s="20">
        <f t="shared" si="5882"/>
        <v>0</v>
      </c>
      <c r="BF1904" s="20">
        <f t="shared" si="5882"/>
        <v>0</v>
      </c>
      <c r="BG1904" s="20">
        <f t="shared" si="5882"/>
        <v>0</v>
      </c>
      <c r="BH1904" s="20">
        <f t="shared" si="5692"/>
        <v>191500</v>
      </c>
      <c r="BI1904" s="20">
        <f t="shared" si="5693"/>
        <v>0</v>
      </c>
      <c r="BJ1904" s="20">
        <f t="shared" si="5694"/>
        <v>0</v>
      </c>
      <c r="BK1904" s="20">
        <f t="shared" si="5882"/>
        <v>0</v>
      </c>
      <c r="BL1904" s="20">
        <f t="shared" si="5882"/>
        <v>0</v>
      </c>
      <c r="BM1904" s="20">
        <f t="shared" si="5696"/>
        <v>191500</v>
      </c>
      <c r="BN1904" s="20">
        <f t="shared" si="5697"/>
        <v>0</v>
      </c>
      <c r="BO1904" s="20">
        <f t="shared" si="5882"/>
        <v>0</v>
      </c>
      <c r="BP1904" s="20">
        <f t="shared" si="5882"/>
        <v>0</v>
      </c>
      <c r="BQ1904" s="20">
        <f t="shared" si="5882"/>
        <v>0</v>
      </c>
      <c r="BR1904" s="20">
        <f t="shared" si="5746"/>
        <v>191500</v>
      </c>
      <c r="BS1904" s="20">
        <f t="shared" si="5747"/>
        <v>0</v>
      </c>
      <c r="BT1904" s="20">
        <f t="shared" si="5748"/>
        <v>0</v>
      </c>
      <c r="BU1904" s="20">
        <f t="shared" si="5882"/>
        <v>0</v>
      </c>
      <c r="BV1904" s="20">
        <f t="shared" si="5749"/>
        <v>191500</v>
      </c>
      <c r="BW1904" s="20">
        <f t="shared" si="5882"/>
        <v>0</v>
      </c>
      <c r="BX1904" s="20">
        <f t="shared" si="5882"/>
        <v>0</v>
      </c>
      <c r="BY1904" s="20">
        <f t="shared" si="5776"/>
        <v>191500</v>
      </c>
      <c r="BZ1904" s="20">
        <f t="shared" si="5777"/>
        <v>0</v>
      </c>
      <c r="CA1904" s="20">
        <f t="shared" si="5882"/>
        <v>0</v>
      </c>
      <c r="CB1904" s="20">
        <f t="shared" si="5778"/>
        <v>191500</v>
      </c>
      <c r="CC1904" s="20">
        <f t="shared" si="5882"/>
        <v>0</v>
      </c>
      <c r="CD1904" s="20">
        <f t="shared" si="5750"/>
        <v>191500</v>
      </c>
      <c r="CE1904" s="20">
        <f t="shared" si="5882"/>
        <v>0</v>
      </c>
    </row>
    <row r="1905" spans="1:84" x14ac:dyDescent="0.25">
      <c r="A1905" s="10" t="s">
        <v>171</v>
      </c>
      <c r="B1905" s="19">
        <v>410</v>
      </c>
      <c r="C1905" s="10"/>
      <c r="D1905" s="10"/>
      <c r="E1905" s="25" t="s">
        <v>612</v>
      </c>
      <c r="F1905" s="20">
        <f t="shared" si="5882"/>
        <v>199000</v>
      </c>
      <c r="G1905" s="20">
        <f t="shared" si="5882"/>
        <v>0</v>
      </c>
      <c r="H1905" s="20">
        <f t="shared" si="5882"/>
        <v>0</v>
      </c>
      <c r="I1905" s="20">
        <f t="shared" si="5882"/>
        <v>-7500</v>
      </c>
      <c r="J1905" s="20">
        <f t="shared" si="5882"/>
        <v>0</v>
      </c>
      <c r="K1905" s="20">
        <f t="shared" si="5882"/>
        <v>0</v>
      </c>
      <c r="L1905" s="20">
        <f t="shared" si="5676"/>
        <v>191500</v>
      </c>
      <c r="M1905" s="20">
        <f t="shared" si="5677"/>
        <v>0</v>
      </c>
      <c r="N1905" s="20">
        <f t="shared" si="5678"/>
        <v>0</v>
      </c>
      <c r="O1905" s="20">
        <f t="shared" si="5882"/>
        <v>0</v>
      </c>
      <c r="P1905" s="20">
        <f t="shared" si="5882"/>
        <v>0</v>
      </c>
      <c r="Q1905" s="20">
        <f t="shared" si="5882"/>
        <v>0</v>
      </c>
      <c r="R1905" s="20">
        <f t="shared" si="5706"/>
        <v>191500</v>
      </c>
      <c r="S1905" s="20">
        <f t="shared" si="5707"/>
        <v>0</v>
      </c>
      <c r="T1905" s="20">
        <f t="shared" si="5708"/>
        <v>0</v>
      </c>
      <c r="U1905" s="20">
        <f t="shared" si="5882"/>
        <v>0</v>
      </c>
      <c r="V1905" s="20">
        <f t="shared" si="5651"/>
        <v>191500</v>
      </c>
      <c r="W1905" s="20">
        <f t="shared" si="5882"/>
        <v>0</v>
      </c>
      <c r="X1905" s="20">
        <f t="shared" si="5882"/>
        <v>0</v>
      </c>
      <c r="Y1905" s="20">
        <f t="shared" si="5882"/>
        <v>0</v>
      </c>
      <c r="Z1905" s="20">
        <f t="shared" si="5630"/>
        <v>191500</v>
      </c>
      <c r="AA1905" s="20">
        <f t="shared" si="5631"/>
        <v>0</v>
      </c>
      <c r="AB1905" s="20">
        <f t="shared" si="5632"/>
        <v>0</v>
      </c>
      <c r="AC1905" s="20">
        <f t="shared" si="5882"/>
        <v>0</v>
      </c>
      <c r="AD1905" s="20">
        <f t="shared" si="5882"/>
        <v>0</v>
      </c>
      <c r="AE1905" s="20">
        <f t="shared" si="5882"/>
        <v>0</v>
      </c>
      <c r="AF1905" s="20">
        <f t="shared" si="5878"/>
        <v>191500</v>
      </c>
      <c r="AG1905" s="20">
        <f t="shared" si="5879"/>
        <v>0</v>
      </c>
      <c r="AH1905" s="20">
        <f t="shared" si="5880"/>
        <v>0</v>
      </c>
      <c r="AI1905" s="20">
        <f t="shared" si="5882"/>
        <v>0</v>
      </c>
      <c r="AJ1905" s="20">
        <f t="shared" si="5881"/>
        <v>191500</v>
      </c>
      <c r="AK1905" s="20">
        <f t="shared" si="5882"/>
        <v>0</v>
      </c>
      <c r="AL1905" s="20">
        <f t="shared" si="5882"/>
        <v>0</v>
      </c>
      <c r="AM1905" s="20">
        <f t="shared" si="5882"/>
        <v>0</v>
      </c>
      <c r="AN1905" s="20">
        <f t="shared" si="5652"/>
        <v>191500</v>
      </c>
      <c r="AO1905" s="20">
        <f t="shared" si="5653"/>
        <v>0</v>
      </c>
      <c r="AP1905" s="20">
        <f t="shared" si="5654"/>
        <v>0</v>
      </c>
      <c r="AQ1905" s="20">
        <f t="shared" si="5882"/>
        <v>0</v>
      </c>
      <c r="AR1905" s="20">
        <f t="shared" si="5882"/>
        <v>0</v>
      </c>
      <c r="AS1905" s="20">
        <f t="shared" si="5882"/>
        <v>0</v>
      </c>
      <c r="AT1905" s="20">
        <f t="shared" si="5655"/>
        <v>191500</v>
      </c>
      <c r="AU1905" s="20">
        <f t="shared" si="5656"/>
        <v>0</v>
      </c>
      <c r="AV1905" s="20">
        <f t="shared" si="5657"/>
        <v>0</v>
      </c>
      <c r="AW1905" s="20">
        <f t="shared" si="5882"/>
        <v>0</v>
      </c>
      <c r="AX1905" s="20">
        <f t="shared" si="5882"/>
        <v>0</v>
      </c>
      <c r="AY1905" s="20">
        <f t="shared" si="5882"/>
        <v>0</v>
      </c>
      <c r="AZ1905" s="20">
        <f t="shared" si="5790"/>
        <v>191500</v>
      </c>
      <c r="BA1905" s="20">
        <f t="shared" si="5791"/>
        <v>0</v>
      </c>
      <c r="BB1905" s="20">
        <f t="shared" si="5792"/>
        <v>0</v>
      </c>
      <c r="BC1905" s="20">
        <f t="shared" si="5882"/>
        <v>0</v>
      </c>
      <c r="BD1905" s="20">
        <f t="shared" si="5779"/>
        <v>191500</v>
      </c>
      <c r="BE1905" s="20">
        <f t="shared" si="5882"/>
        <v>0</v>
      </c>
      <c r="BF1905" s="20">
        <f t="shared" si="5882"/>
        <v>0</v>
      </c>
      <c r="BG1905" s="20">
        <f t="shared" si="5882"/>
        <v>0</v>
      </c>
      <c r="BH1905" s="20">
        <f t="shared" si="5692"/>
        <v>191500</v>
      </c>
      <c r="BI1905" s="20">
        <f t="shared" si="5693"/>
        <v>0</v>
      </c>
      <c r="BJ1905" s="20">
        <f t="shared" si="5694"/>
        <v>0</v>
      </c>
      <c r="BK1905" s="20">
        <f t="shared" si="5882"/>
        <v>0</v>
      </c>
      <c r="BL1905" s="20">
        <f t="shared" si="5882"/>
        <v>0</v>
      </c>
      <c r="BM1905" s="20">
        <f t="shared" si="5696"/>
        <v>191500</v>
      </c>
      <c r="BN1905" s="20">
        <f t="shared" si="5697"/>
        <v>0</v>
      </c>
      <c r="BO1905" s="20">
        <f t="shared" si="5882"/>
        <v>0</v>
      </c>
      <c r="BP1905" s="20">
        <f t="shared" si="5882"/>
        <v>0</v>
      </c>
      <c r="BQ1905" s="20">
        <f t="shared" si="5882"/>
        <v>0</v>
      </c>
      <c r="BR1905" s="20">
        <f t="shared" si="5746"/>
        <v>191500</v>
      </c>
      <c r="BS1905" s="20">
        <f t="shared" si="5747"/>
        <v>0</v>
      </c>
      <c r="BT1905" s="20">
        <f t="shared" si="5748"/>
        <v>0</v>
      </c>
      <c r="BU1905" s="20">
        <f t="shared" si="5882"/>
        <v>0</v>
      </c>
      <c r="BV1905" s="20">
        <f t="shared" si="5749"/>
        <v>191500</v>
      </c>
      <c r="BW1905" s="20">
        <f t="shared" si="5882"/>
        <v>0</v>
      </c>
      <c r="BX1905" s="20">
        <f t="shared" si="5882"/>
        <v>0</v>
      </c>
      <c r="BY1905" s="20">
        <f t="shared" si="5776"/>
        <v>191500</v>
      </c>
      <c r="BZ1905" s="20">
        <f t="shared" si="5777"/>
        <v>0</v>
      </c>
      <c r="CA1905" s="20">
        <f t="shared" si="5882"/>
        <v>0</v>
      </c>
      <c r="CB1905" s="20">
        <f t="shared" si="5778"/>
        <v>191500</v>
      </c>
      <c r="CC1905" s="20">
        <f t="shared" si="5882"/>
        <v>0</v>
      </c>
      <c r="CD1905" s="20">
        <f t="shared" si="5750"/>
        <v>191500</v>
      </c>
      <c r="CE1905" s="20">
        <f t="shared" si="5882"/>
        <v>0</v>
      </c>
    </row>
    <row r="1906" spans="1:84" x14ac:dyDescent="0.25">
      <c r="A1906" s="10" t="s">
        <v>171</v>
      </c>
      <c r="B1906" s="19">
        <v>410</v>
      </c>
      <c r="C1906" s="10" t="s">
        <v>338</v>
      </c>
      <c r="D1906" s="10" t="s">
        <v>336</v>
      </c>
      <c r="E1906" s="25" t="s">
        <v>585</v>
      </c>
      <c r="F1906" s="20">
        <v>199000</v>
      </c>
      <c r="G1906" s="20">
        <v>0</v>
      </c>
      <c r="H1906" s="20">
        <v>0</v>
      </c>
      <c r="I1906" s="20">
        <v>-7500</v>
      </c>
      <c r="J1906" s="20"/>
      <c r="K1906" s="20"/>
      <c r="L1906" s="20">
        <f t="shared" si="5676"/>
        <v>191500</v>
      </c>
      <c r="M1906" s="20">
        <f t="shared" si="5677"/>
        <v>0</v>
      </c>
      <c r="N1906" s="20">
        <f t="shared" si="5678"/>
        <v>0</v>
      </c>
      <c r="O1906" s="20"/>
      <c r="P1906" s="20"/>
      <c r="Q1906" s="20"/>
      <c r="R1906" s="20">
        <f t="shared" si="5706"/>
        <v>191500</v>
      </c>
      <c r="S1906" s="20">
        <f t="shared" si="5707"/>
        <v>0</v>
      </c>
      <c r="T1906" s="20">
        <f t="shared" si="5708"/>
        <v>0</v>
      </c>
      <c r="U1906" s="20"/>
      <c r="V1906" s="20">
        <f t="shared" si="5651"/>
        <v>191500</v>
      </c>
      <c r="W1906" s="20"/>
      <c r="X1906" s="20"/>
      <c r="Y1906" s="20"/>
      <c r="Z1906" s="20">
        <f t="shared" si="5630"/>
        <v>191500</v>
      </c>
      <c r="AA1906" s="20">
        <f t="shared" si="5631"/>
        <v>0</v>
      </c>
      <c r="AB1906" s="20">
        <f t="shared" si="5632"/>
        <v>0</v>
      </c>
      <c r="AC1906" s="20"/>
      <c r="AD1906" s="20"/>
      <c r="AE1906" s="20"/>
      <c r="AF1906" s="20">
        <f t="shared" si="5878"/>
        <v>191500</v>
      </c>
      <c r="AG1906" s="20">
        <f t="shared" si="5879"/>
        <v>0</v>
      </c>
      <c r="AH1906" s="20">
        <f t="shared" si="5880"/>
        <v>0</v>
      </c>
      <c r="AI1906" s="20"/>
      <c r="AJ1906" s="20">
        <f t="shared" si="5881"/>
        <v>191500</v>
      </c>
      <c r="AK1906" s="20"/>
      <c r="AL1906" s="20"/>
      <c r="AM1906" s="20"/>
      <c r="AN1906" s="20">
        <f t="shared" si="5652"/>
        <v>191500</v>
      </c>
      <c r="AO1906" s="20">
        <f t="shared" si="5653"/>
        <v>0</v>
      </c>
      <c r="AP1906" s="20">
        <f t="shared" si="5654"/>
        <v>0</v>
      </c>
      <c r="AQ1906" s="20"/>
      <c r="AR1906" s="20"/>
      <c r="AS1906" s="20"/>
      <c r="AT1906" s="20">
        <f t="shared" si="5655"/>
        <v>191500</v>
      </c>
      <c r="AU1906" s="20">
        <f t="shared" si="5656"/>
        <v>0</v>
      </c>
      <c r="AV1906" s="20">
        <f t="shared" si="5657"/>
        <v>0</v>
      </c>
      <c r="AW1906" s="20"/>
      <c r="AX1906" s="20"/>
      <c r="AY1906" s="20"/>
      <c r="AZ1906" s="20">
        <f t="shared" si="5790"/>
        <v>191500</v>
      </c>
      <c r="BA1906" s="20">
        <f t="shared" si="5791"/>
        <v>0</v>
      </c>
      <c r="BB1906" s="20">
        <f t="shared" si="5792"/>
        <v>0</v>
      </c>
      <c r="BC1906" s="20"/>
      <c r="BD1906" s="20">
        <f t="shared" si="5779"/>
        <v>191500</v>
      </c>
      <c r="BE1906" s="20"/>
      <c r="BF1906" s="20"/>
      <c r="BG1906" s="20"/>
      <c r="BH1906" s="20">
        <f t="shared" si="5692"/>
        <v>191500</v>
      </c>
      <c r="BI1906" s="20">
        <f t="shared" si="5693"/>
        <v>0</v>
      </c>
      <c r="BJ1906" s="20">
        <f t="shared" si="5694"/>
        <v>0</v>
      </c>
      <c r="BK1906" s="20"/>
      <c r="BL1906" s="20"/>
      <c r="BM1906" s="20">
        <f t="shared" si="5696"/>
        <v>191500</v>
      </c>
      <c r="BN1906" s="20">
        <f t="shared" si="5697"/>
        <v>0</v>
      </c>
      <c r="BO1906" s="20"/>
      <c r="BP1906" s="20"/>
      <c r="BQ1906" s="20"/>
      <c r="BR1906" s="20">
        <f t="shared" si="5746"/>
        <v>191500</v>
      </c>
      <c r="BS1906" s="20">
        <f t="shared" si="5747"/>
        <v>0</v>
      </c>
      <c r="BT1906" s="20">
        <f t="shared" si="5748"/>
        <v>0</v>
      </c>
      <c r="BU1906" s="20"/>
      <c r="BV1906" s="20">
        <f t="shared" si="5749"/>
        <v>191500</v>
      </c>
      <c r="BW1906" s="20"/>
      <c r="BX1906" s="20"/>
      <c r="BY1906" s="20">
        <f t="shared" si="5776"/>
        <v>191500</v>
      </c>
      <c r="BZ1906" s="20">
        <f t="shared" si="5777"/>
        <v>0</v>
      </c>
      <c r="CA1906" s="20"/>
      <c r="CB1906" s="20">
        <f t="shared" si="5778"/>
        <v>191500</v>
      </c>
      <c r="CC1906" s="20"/>
      <c r="CD1906" s="20">
        <f t="shared" si="5750"/>
        <v>191500</v>
      </c>
      <c r="CE1906" s="20"/>
    </row>
    <row r="1907" spans="1:84" ht="63" hidden="1" x14ac:dyDescent="0.25">
      <c r="A1907" s="10" t="s">
        <v>174</v>
      </c>
      <c r="B1907" s="19"/>
      <c r="C1907" s="10"/>
      <c r="D1907" s="10"/>
      <c r="E1907" s="25" t="s">
        <v>1011</v>
      </c>
      <c r="F1907" s="20">
        <f t="shared" ref="F1907:CE1909" si="5883">F1908</f>
        <v>0</v>
      </c>
      <c r="G1907" s="20">
        <f t="shared" si="5883"/>
        <v>301800</v>
      </c>
      <c r="H1907" s="20">
        <f t="shared" si="5883"/>
        <v>0</v>
      </c>
      <c r="I1907" s="20">
        <f t="shared" si="5883"/>
        <v>0</v>
      </c>
      <c r="J1907" s="20">
        <f t="shared" si="5883"/>
        <v>0</v>
      </c>
      <c r="K1907" s="20">
        <f t="shared" si="5883"/>
        <v>0</v>
      </c>
      <c r="L1907" s="20">
        <f t="shared" si="5676"/>
        <v>0</v>
      </c>
      <c r="M1907" s="20">
        <f t="shared" si="5677"/>
        <v>301800</v>
      </c>
      <c r="N1907" s="20">
        <f t="shared" si="5678"/>
        <v>0</v>
      </c>
      <c r="O1907" s="20">
        <f t="shared" si="5883"/>
        <v>0</v>
      </c>
      <c r="P1907" s="20">
        <f t="shared" si="5883"/>
        <v>0</v>
      </c>
      <c r="Q1907" s="20">
        <f t="shared" si="5883"/>
        <v>0</v>
      </c>
      <c r="R1907" s="20">
        <f t="shared" si="5706"/>
        <v>0</v>
      </c>
      <c r="S1907" s="20">
        <f t="shared" si="5707"/>
        <v>301800</v>
      </c>
      <c r="T1907" s="20">
        <f t="shared" si="5708"/>
        <v>0</v>
      </c>
      <c r="U1907" s="20">
        <f t="shared" si="5883"/>
        <v>0</v>
      </c>
      <c r="V1907" s="20">
        <f t="shared" si="5651"/>
        <v>0</v>
      </c>
      <c r="W1907" s="20">
        <f t="shared" si="5883"/>
        <v>0</v>
      </c>
      <c r="X1907" s="20">
        <f t="shared" si="5883"/>
        <v>0</v>
      </c>
      <c r="Y1907" s="20">
        <f t="shared" si="5883"/>
        <v>0</v>
      </c>
      <c r="Z1907" s="20">
        <f t="shared" si="5630"/>
        <v>0</v>
      </c>
      <c r="AA1907" s="20">
        <f t="shared" si="5631"/>
        <v>301800</v>
      </c>
      <c r="AB1907" s="20">
        <f t="shared" si="5632"/>
        <v>0</v>
      </c>
      <c r="AC1907" s="20">
        <f t="shared" si="5883"/>
        <v>0</v>
      </c>
      <c r="AD1907" s="20">
        <f t="shared" si="5883"/>
        <v>0</v>
      </c>
      <c r="AE1907" s="20">
        <f t="shared" si="5883"/>
        <v>0</v>
      </c>
      <c r="AF1907" s="20">
        <f t="shared" si="5878"/>
        <v>0</v>
      </c>
      <c r="AG1907" s="20">
        <f t="shared" si="5879"/>
        <v>301800</v>
      </c>
      <c r="AH1907" s="20">
        <f t="shared" si="5880"/>
        <v>0</v>
      </c>
      <c r="AI1907" s="20">
        <f t="shared" si="5883"/>
        <v>0</v>
      </c>
      <c r="AJ1907" s="20">
        <f t="shared" si="5881"/>
        <v>0</v>
      </c>
      <c r="AK1907" s="20">
        <f t="shared" si="5883"/>
        <v>0</v>
      </c>
      <c r="AL1907" s="20">
        <f t="shared" si="5883"/>
        <v>0</v>
      </c>
      <c r="AM1907" s="20">
        <f t="shared" si="5883"/>
        <v>0</v>
      </c>
      <c r="AN1907" s="20">
        <f t="shared" si="5652"/>
        <v>0</v>
      </c>
      <c r="AO1907" s="20">
        <f t="shared" si="5653"/>
        <v>301800</v>
      </c>
      <c r="AP1907" s="20">
        <f t="shared" si="5654"/>
        <v>0</v>
      </c>
      <c r="AQ1907" s="20">
        <f t="shared" si="5883"/>
        <v>0</v>
      </c>
      <c r="AR1907" s="20">
        <f t="shared" si="5883"/>
        <v>0</v>
      </c>
      <c r="AS1907" s="20">
        <f t="shared" si="5883"/>
        <v>0</v>
      </c>
      <c r="AT1907" s="20">
        <f t="shared" si="5655"/>
        <v>0</v>
      </c>
      <c r="AU1907" s="20">
        <f t="shared" si="5656"/>
        <v>301800</v>
      </c>
      <c r="AV1907" s="20">
        <f t="shared" si="5657"/>
        <v>0</v>
      </c>
      <c r="AW1907" s="20">
        <f t="shared" si="5883"/>
        <v>0</v>
      </c>
      <c r="AX1907" s="20">
        <f t="shared" si="5883"/>
        <v>0</v>
      </c>
      <c r="AY1907" s="20">
        <f t="shared" si="5883"/>
        <v>0</v>
      </c>
      <c r="AZ1907" s="20">
        <f t="shared" si="5790"/>
        <v>0</v>
      </c>
      <c r="BA1907" s="20">
        <f t="shared" si="5791"/>
        <v>301800</v>
      </c>
      <c r="BB1907" s="20">
        <f t="shared" si="5792"/>
        <v>0</v>
      </c>
      <c r="BC1907" s="20">
        <f t="shared" si="5883"/>
        <v>0</v>
      </c>
      <c r="BD1907" s="20">
        <f t="shared" si="5779"/>
        <v>0</v>
      </c>
      <c r="BE1907" s="20">
        <f t="shared" si="5883"/>
        <v>0</v>
      </c>
      <c r="BF1907" s="20">
        <f t="shared" si="5883"/>
        <v>0</v>
      </c>
      <c r="BG1907" s="20">
        <f t="shared" si="5883"/>
        <v>0</v>
      </c>
      <c r="BH1907" s="20">
        <f t="shared" si="5692"/>
        <v>0</v>
      </c>
      <c r="BI1907" s="20">
        <f t="shared" si="5693"/>
        <v>301800</v>
      </c>
      <c r="BJ1907" s="20">
        <f t="shared" si="5694"/>
        <v>0</v>
      </c>
      <c r="BK1907" s="20">
        <f t="shared" si="5883"/>
        <v>0</v>
      </c>
      <c r="BL1907" s="20">
        <f t="shared" si="5883"/>
        <v>-177046.63699999999</v>
      </c>
      <c r="BM1907" s="20">
        <f t="shared" si="5696"/>
        <v>0</v>
      </c>
      <c r="BN1907" s="20">
        <f t="shared" si="5697"/>
        <v>124753.36300000001</v>
      </c>
      <c r="BO1907" s="20">
        <f t="shared" si="5883"/>
        <v>0</v>
      </c>
      <c r="BP1907" s="20">
        <f t="shared" si="5883"/>
        <v>0</v>
      </c>
      <c r="BQ1907" s="20">
        <f t="shared" si="5883"/>
        <v>0</v>
      </c>
      <c r="BR1907" s="20">
        <f t="shared" si="5746"/>
        <v>0</v>
      </c>
      <c r="BS1907" s="20">
        <f t="shared" si="5747"/>
        <v>124753.36300000001</v>
      </c>
      <c r="BT1907" s="20">
        <f t="shared" si="5748"/>
        <v>0</v>
      </c>
      <c r="BU1907" s="20">
        <f t="shared" si="5883"/>
        <v>0</v>
      </c>
      <c r="BV1907" s="20">
        <f t="shared" si="5749"/>
        <v>0</v>
      </c>
      <c r="BW1907" s="20">
        <f t="shared" si="5883"/>
        <v>0</v>
      </c>
      <c r="BX1907" s="20">
        <f t="shared" si="5883"/>
        <v>0</v>
      </c>
      <c r="BY1907" s="20">
        <f t="shared" si="5776"/>
        <v>0</v>
      </c>
      <c r="BZ1907" s="20">
        <f t="shared" si="5777"/>
        <v>124753.36300000001</v>
      </c>
      <c r="CA1907" s="20">
        <f t="shared" si="5883"/>
        <v>0</v>
      </c>
      <c r="CB1907" s="20">
        <f t="shared" si="5778"/>
        <v>0</v>
      </c>
      <c r="CC1907" s="20">
        <f t="shared" si="5883"/>
        <v>0</v>
      </c>
      <c r="CD1907" s="20">
        <f t="shared" si="5750"/>
        <v>0</v>
      </c>
      <c r="CE1907" s="20">
        <f t="shared" si="5883"/>
        <v>0</v>
      </c>
      <c r="CF1907" s="1">
        <v>0</v>
      </c>
    </row>
    <row r="1908" spans="1:84" ht="47.25" hidden="1" x14ac:dyDescent="0.25">
      <c r="A1908" s="10" t="s">
        <v>174</v>
      </c>
      <c r="B1908" s="19">
        <v>400</v>
      </c>
      <c r="C1908" s="10"/>
      <c r="D1908" s="10"/>
      <c r="E1908" s="25" t="s">
        <v>611</v>
      </c>
      <c r="F1908" s="20">
        <f t="shared" si="5883"/>
        <v>0</v>
      </c>
      <c r="G1908" s="20">
        <f t="shared" si="5883"/>
        <v>301800</v>
      </c>
      <c r="H1908" s="20">
        <f t="shared" si="5883"/>
        <v>0</v>
      </c>
      <c r="I1908" s="20">
        <f t="shared" si="5883"/>
        <v>0</v>
      </c>
      <c r="J1908" s="20">
        <f t="shared" si="5883"/>
        <v>0</v>
      </c>
      <c r="K1908" s="20">
        <f t="shared" si="5883"/>
        <v>0</v>
      </c>
      <c r="L1908" s="20">
        <f t="shared" si="5676"/>
        <v>0</v>
      </c>
      <c r="M1908" s="20">
        <f t="shared" si="5677"/>
        <v>301800</v>
      </c>
      <c r="N1908" s="20">
        <f t="shared" si="5678"/>
        <v>0</v>
      </c>
      <c r="O1908" s="20">
        <f t="shared" si="5883"/>
        <v>0</v>
      </c>
      <c r="P1908" s="20">
        <f t="shared" si="5883"/>
        <v>0</v>
      </c>
      <c r="Q1908" s="20">
        <f t="shared" si="5883"/>
        <v>0</v>
      </c>
      <c r="R1908" s="20">
        <f t="shared" si="5706"/>
        <v>0</v>
      </c>
      <c r="S1908" s="20">
        <f t="shared" si="5707"/>
        <v>301800</v>
      </c>
      <c r="T1908" s="20">
        <f t="shared" si="5708"/>
        <v>0</v>
      </c>
      <c r="U1908" s="20">
        <f t="shared" si="5883"/>
        <v>0</v>
      </c>
      <c r="V1908" s="20">
        <f t="shared" si="5651"/>
        <v>0</v>
      </c>
      <c r="W1908" s="20">
        <f t="shared" si="5883"/>
        <v>0</v>
      </c>
      <c r="X1908" s="20">
        <f t="shared" si="5883"/>
        <v>0</v>
      </c>
      <c r="Y1908" s="20">
        <f t="shared" si="5883"/>
        <v>0</v>
      </c>
      <c r="Z1908" s="20">
        <f t="shared" si="5630"/>
        <v>0</v>
      </c>
      <c r="AA1908" s="20">
        <f t="shared" si="5631"/>
        <v>301800</v>
      </c>
      <c r="AB1908" s="20">
        <f t="shared" si="5632"/>
        <v>0</v>
      </c>
      <c r="AC1908" s="20">
        <f t="shared" si="5883"/>
        <v>0</v>
      </c>
      <c r="AD1908" s="20">
        <f t="shared" si="5883"/>
        <v>0</v>
      </c>
      <c r="AE1908" s="20">
        <f t="shared" si="5883"/>
        <v>0</v>
      </c>
      <c r="AF1908" s="20">
        <f t="shared" si="5878"/>
        <v>0</v>
      </c>
      <c r="AG1908" s="20">
        <f t="shared" si="5879"/>
        <v>301800</v>
      </c>
      <c r="AH1908" s="20">
        <f t="shared" si="5880"/>
        <v>0</v>
      </c>
      <c r="AI1908" s="20">
        <f t="shared" si="5883"/>
        <v>0</v>
      </c>
      <c r="AJ1908" s="20">
        <f t="shared" si="5881"/>
        <v>0</v>
      </c>
      <c r="AK1908" s="20">
        <f t="shared" si="5883"/>
        <v>0</v>
      </c>
      <c r="AL1908" s="20">
        <f t="shared" si="5883"/>
        <v>0</v>
      </c>
      <c r="AM1908" s="20">
        <f t="shared" si="5883"/>
        <v>0</v>
      </c>
      <c r="AN1908" s="20">
        <f t="shared" si="5652"/>
        <v>0</v>
      </c>
      <c r="AO1908" s="20">
        <f t="shared" si="5653"/>
        <v>301800</v>
      </c>
      <c r="AP1908" s="20">
        <f t="shared" si="5654"/>
        <v>0</v>
      </c>
      <c r="AQ1908" s="20">
        <f t="shared" si="5883"/>
        <v>0</v>
      </c>
      <c r="AR1908" s="20">
        <f t="shared" si="5883"/>
        <v>0</v>
      </c>
      <c r="AS1908" s="20">
        <f t="shared" si="5883"/>
        <v>0</v>
      </c>
      <c r="AT1908" s="20">
        <f t="shared" si="5655"/>
        <v>0</v>
      </c>
      <c r="AU1908" s="20">
        <f t="shared" si="5656"/>
        <v>301800</v>
      </c>
      <c r="AV1908" s="20">
        <f t="shared" si="5657"/>
        <v>0</v>
      </c>
      <c r="AW1908" s="20">
        <f t="shared" si="5883"/>
        <v>0</v>
      </c>
      <c r="AX1908" s="20">
        <f t="shared" si="5883"/>
        <v>0</v>
      </c>
      <c r="AY1908" s="20">
        <f t="shared" si="5883"/>
        <v>0</v>
      </c>
      <c r="AZ1908" s="20">
        <f t="shared" si="5790"/>
        <v>0</v>
      </c>
      <c r="BA1908" s="20">
        <f t="shared" si="5791"/>
        <v>301800</v>
      </c>
      <c r="BB1908" s="20">
        <f t="shared" si="5792"/>
        <v>0</v>
      </c>
      <c r="BC1908" s="20">
        <f t="shared" si="5883"/>
        <v>0</v>
      </c>
      <c r="BD1908" s="20">
        <f t="shared" si="5779"/>
        <v>0</v>
      </c>
      <c r="BE1908" s="20">
        <f t="shared" si="5883"/>
        <v>0</v>
      </c>
      <c r="BF1908" s="20">
        <f t="shared" si="5883"/>
        <v>0</v>
      </c>
      <c r="BG1908" s="20">
        <f t="shared" si="5883"/>
        <v>0</v>
      </c>
      <c r="BH1908" s="20">
        <f t="shared" si="5692"/>
        <v>0</v>
      </c>
      <c r="BI1908" s="20">
        <f t="shared" si="5693"/>
        <v>301800</v>
      </c>
      <c r="BJ1908" s="20">
        <f t="shared" si="5694"/>
        <v>0</v>
      </c>
      <c r="BK1908" s="20">
        <f t="shared" si="5883"/>
        <v>0</v>
      </c>
      <c r="BL1908" s="20">
        <f t="shared" si="5883"/>
        <v>-177046.63699999999</v>
      </c>
      <c r="BM1908" s="20">
        <f t="shared" si="5696"/>
        <v>0</v>
      </c>
      <c r="BN1908" s="20">
        <f t="shared" si="5697"/>
        <v>124753.36300000001</v>
      </c>
      <c r="BO1908" s="20">
        <f t="shared" si="5883"/>
        <v>0</v>
      </c>
      <c r="BP1908" s="20">
        <f t="shared" si="5883"/>
        <v>0</v>
      </c>
      <c r="BQ1908" s="20">
        <f t="shared" si="5883"/>
        <v>0</v>
      </c>
      <c r="BR1908" s="20">
        <f t="shared" si="5746"/>
        <v>0</v>
      </c>
      <c r="BS1908" s="20">
        <f t="shared" si="5747"/>
        <v>124753.36300000001</v>
      </c>
      <c r="BT1908" s="20">
        <f t="shared" si="5748"/>
        <v>0</v>
      </c>
      <c r="BU1908" s="20">
        <f t="shared" si="5883"/>
        <v>0</v>
      </c>
      <c r="BV1908" s="20">
        <f t="shared" si="5749"/>
        <v>0</v>
      </c>
      <c r="BW1908" s="20">
        <f t="shared" si="5883"/>
        <v>0</v>
      </c>
      <c r="BX1908" s="20">
        <f t="shared" si="5883"/>
        <v>0</v>
      </c>
      <c r="BY1908" s="20">
        <f t="shared" si="5776"/>
        <v>0</v>
      </c>
      <c r="BZ1908" s="20">
        <f t="shared" si="5777"/>
        <v>124753.36300000001</v>
      </c>
      <c r="CA1908" s="20">
        <f t="shared" si="5883"/>
        <v>0</v>
      </c>
      <c r="CB1908" s="20">
        <f t="shared" si="5778"/>
        <v>0</v>
      </c>
      <c r="CC1908" s="20">
        <f t="shared" si="5883"/>
        <v>0</v>
      </c>
      <c r="CD1908" s="20">
        <f t="shared" si="5750"/>
        <v>0</v>
      </c>
      <c r="CE1908" s="20">
        <f t="shared" si="5883"/>
        <v>0</v>
      </c>
      <c r="CF1908" s="1">
        <v>0</v>
      </c>
    </row>
    <row r="1909" spans="1:84" hidden="1" x14ac:dyDescent="0.25">
      <c r="A1909" s="10" t="s">
        <v>174</v>
      </c>
      <c r="B1909" s="19">
        <v>410</v>
      </c>
      <c r="C1909" s="10"/>
      <c r="D1909" s="10"/>
      <c r="E1909" s="25" t="s">
        <v>612</v>
      </c>
      <c r="F1909" s="20">
        <f t="shared" si="5883"/>
        <v>0</v>
      </c>
      <c r="G1909" s="20">
        <f t="shared" si="5883"/>
        <v>301800</v>
      </c>
      <c r="H1909" s="20">
        <f t="shared" si="5883"/>
        <v>0</v>
      </c>
      <c r="I1909" s="20">
        <f t="shared" si="5883"/>
        <v>0</v>
      </c>
      <c r="J1909" s="20">
        <f t="shared" si="5883"/>
        <v>0</v>
      </c>
      <c r="K1909" s="20">
        <f t="shared" si="5883"/>
        <v>0</v>
      </c>
      <c r="L1909" s="20">
        <f t="shared" si="5676"/>
        <v>0</v>
      </c>
      <c r="M1909" s="20">
        <f t="shared" si="5677"/>
        <v>301800</v>
      </c>
      <c r="N1909" s="20">
        <f t="shared" si="5678"/>
        <v>0</v>
      </c>
      <c r="O1909" s="20">
        <f t="shared" si="5883"/>
        <v>0</v>
      </c>
      <c r="P1909" s="20">
        <f t="shared" si="5883"/>
        <v>0</v>
      </c>
      <c r="Q1909" s="20">
        <f t="shared" si="5883"/>
        <v>0</v>
      </c>
      <c r="R1909" s="20">
        <f t="shared" si="5706"/>
        <v>0</v>
      </c>
      <c r="S1909" s="20">
        <f t="shared" si="5707"/>
        <v>301800</v>
      </c>
      <c r="T1909" s="20">
        <f t="shared" si="5708"/>
        <v>0</v>
      </c>
      <c r="U1909" s="20">
        <f t="shared" si="5883"/>
        <v>0</v>
      </c>
      <c r="V1909" s="20">
        <f t="shared" si="5651"/>
        <v>0</v>
      </c>
      <c r="W1909" s="20">
        <f t="shared" si="5883"/>
        <v>0</v>
      </c>
      <c r="X1909" s="20">
        <f t="shared" si="5883"/>
        <v>0</v>
      </c>
      <c r="Y1909" s="20">
        <f t="shared" si="5883"/>
        <v>0</v>
      </c>
      <c r="Z1909" s="20">
        <f t="shared" si="5630"/>
        <v>0</v>
      </c>
      <c r="AA1909" s="20">
        <f t="shared" si="5631"/>
        <v>301800</v>
      </c>
      <c r="AB1909" s="20">
        <f t="shared" si="5632"/>
        <v>0</v>
      </c>
      <c r="AC1909" s="20">
        <f t="shared" si="5883"/>
        <v>0</v>
      </c>
      <c r="AD1909" s="20">
        <f t="shared" si="5883"/>
        <v>0</v>
      </c>
      <c r="AE1909" s="20">
        <f t="shared" si="5883"/>
        <v>0</v>
      </c>
      <c r="AF1909" s="20">
        <f t="shared" si="5878"/>
        <v>0</v>
      </c>
      <c r="AG1909" s="20">
        <f t="shared" si="5879"/>
        <v>301800</v>
      </c>
      <c r="AH1909" s="20">
        <f t="shared" si="5880"/>
        <v>0</v>
      </c>
      <c r="AI1909" s="20">
        <f t="shared" si="5883"/>
        <v>0</v>
      </c>
      <c r="AJ1909" s="20">
        <f t="shared" si="5881"/>
        <v>0</v>
      </c>
      <c r="AK1909" s="20">
        <f t="shared" si="5883"/>
        <v>0</v>
      </c>
      <c r="AL1909" s="20">
        <f t="shared" si="5883"/>
        <v>0</v>
      </c>
      <c r="AM1909" s="20">
        <f t="shared" si="5883"/>
        <v>0</v>
      </c>
      <c r="AN1909" s="20">
        <f t="shared" si="5652"/>
        <v>0</v>
      </c>
      <c r="AO1909" s="20">
        <f t="shared" si="5653"/>
        <v>301800</v>
      </c>
      <c r="AP1909" s="20">
        <f t="shared" si="5654"/>
        <v>0</v>
      </c>
      <c r="AQ1909" s="20">
        <f t="shared" si="5883"/>
        <v>0</v>
      </c>
      <c r="AR1909" s="20">
        <f t="shared" si="5883"/>
        <v>0</v>
      </c>
      <c r="AS1909" s="20">
        <f t="shared" si="5883"/>
        <v>0</v>
      </c>
      <c r="AT1909" s="20">
        <f t="shared" si="5655"/>
        <v>0</v>
      </c>
      <c r="AU1909" s="20">
        <f t="shared" si="5656"/>
        <v>301800</v>
      </c>
      <c r="AV1909" s="20">
        <f t="shared" si="5657"/>
        <v>0</v>
      </c>
      <c r="AW1909" s="20">
        <f t="shared" si="5883"/>
        <v>0</v>
      </c>
      <c r="AX1909" s="20">
        <f t="shared" si="5883"/>
        <v>0</v>
      </c>
      <c r="AY1909" s="20">
        <f t="shared" si="5883"/>
        <v>0</v>
      </c>
      <c r="AZ1909" s="20">
        <f t="shared" si="5790"/>
        <v>0</v>
      </c>
      <c r="BA1909" s="20">
        <f t="shared" si="5791"/>
        <v>301800</v>
      </c>
      <c r="BB1909" s="20">
        <f t="shared" si="5792"/>
        <v>0</v>
      </c>
      <c r="BC1909" s="20">
        <f t="shared" si="5883"/>
        <v>0</v>
      </c>
      <c r="BD1909" s="20">
        <f t="shared" si="5779"/>
        <v>0</v>
      </c>
      <c r="BE1909" s="20">
        <f t="shared" si="5883"/>
        <v>0</v>
      </c>
      <c r="BF1909" s="20">
        <f t="shared" si="5883"/>
        <v>0</v>
      </c>
      <c r="BG1909" s="20">
        <f t="shared" si="5883"/>
        <v>0</v>
      </c>
      <c r="BH1909" s="20">
        <f t="shared" si="5692"/>
        <v>0</v>
      </c>
      <c r="BI1909" s="20">
        <f t="shared" si="5693"/>
        <v>301800</v>
      </c>
      <c r="BJ1909" s="20">
        <f t="shared" si="5694"/>
        <v>0</v>
      </c>
      <c r="BK1909" s="20">
        <f t="shared" si="5883"/>
        <v>0</v>
      </c>
      <c r="BL1909" s="20">
        <f t="shared" si="5883"/>
        <v>-177046.63699999999</v>
      </c>
      <c r="BM1909" s="20">
        <f t="shared" si="5696"/>
        <v>0</v>
      </c>
      <c r="BN1909" s="20">
        <f t="shared" si="5697"/>
        <v>124753.36300000001</v>
      </c>
      <c r="BO1909" s="20">
        <f t="shared" si="5883"/>
        <v>0</v>
      </c>
      <c r="BP1909" s="20">
        <f t="shared" si="5883"/>
        <v>0</v>
      </c>
      <c r="BQ1909" s="20">
        <f t="shared" si="5883"/>
        <v>0</v>
      </c>
      <c r="BR1909" s="20">
        <f t="shared" si="5746"/>
        <v>0</v>
      </c>
      <c r="BS1909" s="20">
        <f t="shared" si="5747"/>
        <v>124753.36300000001</v>
      </c>
      <c r="BT1909" s="20">
        <f t="shared" si="5748"/>
        <v>0</v>
      </c>
      <c r="BU1909" s="20">
        <f t="shared" si="5883"/>
        <v>0</v>
      </c>
      <c r="BV1909" s="20">
        <f t="shared" si="5749"/>
        <v>0</v>
      </c>
      <c r="BW1909" s="20">
        <f t="shared" si="5883"/>
        <v>0</v>
      </c>
      <c r="BX1909" s="20">
        <f t="shared" si="5883"/>
        <v>0</v>
      </c>
      <c r="BY1909" s="20">
        <f t="shared" si="5776"/>
        <v>0</v>
      </c>
      <c r="BZ1909" s="20">
        <f t="shared" si="5777"/>
        <v>124753.36300000001</v>
      </c>
      <c r="CA1909" s="20">
        <f t="shared" si="5883"/>
        <v>0</v>
      </c>
      <c r="CB1909" s="20">
        <f t="shared" si="5778"/>
        <v>0</v>
      </c>
      <c r="CC1909" s="20">
        <f t="shared" si="5883"/>
        <v>0</v>
      </c>
      <c r="CD1909" s="20">
        <f t="shared" si="5750"/>
        <v>0</v>
      </c>
      <c r="CE1909" s="20">
        <f t="shared" si="5883"/>
        <v>0</v>
      </c>
      <c r="CF1909" s="1">
        <v>0</v>
      </c>
    </row>
    <row r="1910" spans="1:84" hidden="1" x14ac:dyDescent="0.25">
      <c r="A1910" s="10" t="s">
        <v>174</v>
      </c>
      <c r="B1910" s="19">
        <v>410</v>
      </c>
      <c r="C1910" s="10" t="s">
        <v>338</v>
      </c>
      <c r="D1910" s="10" t="s">
        <v>336</v>
      </c>
      <c r="E1910" s="25" t="s">
        <v>585</v>
      </c>
      <c r="F1910" s="20">
        <v>0</v>
      </c>
      <c r="G1910" s="20">
        <v>301800</v>
      </c>
      <c r="H1910" s="20">
        <v>0</v>
      </c>
      <c r="I1910" s="20"/>
      <c r="J1910" s="20"/>
      <c r="K1910" s="20"/>
      <c r="L1910" s="20">
        <f t="shared" si="5676"/>
        <v>0</v>
      </c>
      <c r="M1910" s="20">
        <f t="shared" si="5677"/>
        <v>301800</v>
      </c>
      <c r="N1910" s="20">
        <f t="shared" si="5678"/>
        <v>0</v>
      </c>
      <c r="O1910" s="20"/>
      <c r="P1910" s="20"/>
      <c r="Q1910" s="20"/>
      <c r="R1910" s="20">
        <f t="shared" si="5706"/>
        <v>0</v>
      </c>
      <c r="S1910" s="20">
        <f t="shared" si="5707"/>
        <v>301800</v>
      </c>
      <c r="T1910" s="20">
        <f t="shared" si="5708"/>
        <v>0</v>
      </c>
      <c r="U1910" s="20"/>
      <c r="V1910" s="20">
        <f t="shared" si="5651"/>
        <v>0</v>
      </c>
      <c r="W1910" s="20"/>
      <c r="X1910" s="20"/>
      <c r="Y1910" s="20"/>
      <c r="Z1910" s="20">
        <f t="shared" si="5630"/>
        <v>0</v>
      </c>
      <c r="AA1910" s="20">
        <f t="shared" si="5631"/>
        <v>301800</v>
      </c>
      <c r="AB1910" s="20">
        <f t="shared" si="5632"/>
        <v>0</v>
      </c>
      <c r="AC1910" s="20"/>
      <c r="AD1910" s="20"/>
      <c r="AE1910" s="20"/>
      <c r="AF1910" s="20">
        <f t="shared" si="5878"/>
        <v>0</v>
      </c>
      <c r="AG1910" s="20">
        <f t="shared" si="5879"/>
        <v>301800</v>
      </c>
      <c r="AH1910" s="20">
        <f t="shared" si="5880"/>
        <v>0</v>
      </c>
      <c r="AI1910" s="20"/>
      <c r="AJ1910" s="20">
        <f t="shared" si="5881"/>
        <v>0</v>
      </c>
      <c r="AK1910" s="20"/>
      <c r="AL1910" s="20"/>
      <c r="AM1910" s="20"/>
      <c r="AN1910" s="20">
        <f t="shared" si="5652"/>
        <v>0</v>
      </c>
      <c r="AO1910" s="20">
        <f t="shared" si="5653"/>
        <v>301800</v>
      </c>
      <c r="AP1910" s="20">
        <f t="shared" si="5654"/>
        <v>0</v>
      </c>
      <c r="AQ1910" s="20"/>
      <c r="AR1910" s="20"/>
      <c r="AS1910" s="20"/>
      <c r="AT1910" s="20">
        <f t="shared" si="5655"/>
        <v>0</v>
      </c>
      <c r="AU1910" s="20">
        <f t="shared" si="5656"/>
        <v>301800</v>
      </c>
      <c r="AV1910" s="20">
        <f t="shared" si="5657"/>
        <v>0</v>
      </c>
      <c r="AW1910" s="20"/>
      <c r="AX1910" s="20"/>
      <c r="AY1910" s="20"/>
      <c r="AZ1910" s="20">
        <f t="shared" si="5790"/>
        <v>0</v>
      </c>
      <c r="BA1910" s="20">
        <f t="shared" si="5791"/>
        <v>301800</v>
      </c>
      <c r="BB1910" s="20">
        <f t="shared" si="5792"/>
        <v>0</v>
      </c>
      <c r="BC1910" s="20"/>
      <c r="BD1910" s="20">
        <f t="shared" si="5779"/>
        <v>0</v>
      </c>
      <c r="BE1910" s="20"/>
      <c r="BF1910" s="20"/>
      <c r="BG1910" s="20"/>
      <c r="BH1910" s="20">
        <f t="shared" si="5692"/>
        <v>0</v>
      </c>
      <c r="BI1910" s="20">
        <f t="shared" si="5693"/>
        <v>301800</v>
      </c>
      <c r="BJ1910" s="20">
        <f t="shared" si="5694"/>
        <v>0</v>
      </c>
      <c r="BK1910" s="20"/>
      <c r="BL1910" s="20">
        <v>-177046.63699999999</v>
      </c>
      <c r="BM1910" s="20">
        <f t="shared" si="5696"/>
        <v>0</v>
      </c>
      <c r="BN1910" s="20">
        <f t="shared" si="5697"/>
        <v>124753.36300000001</v>
      </c>
      <c r="BO1910" s="20"/>
      <c r="BP1910" s="20"/>
      <c r="BQ1910" s="20"/>
      <c r="BR1910" s="20">
        <f t="shared" si="5746"/>
        <v>0</v>
      </c>
      <c r="BS1910" s="20">
        <f t="shared" si="5747"/>
        <v>124753.36300000001</v>
      </c>
      <c r="BT1910" s="20">
        <f t="shared" si="5748"/>
        <v>0</v>
      </c>
      <c r="BU1910" s="20"/>
      <c r="BV1910" s="20">
        <f t="shared" si="5749"/>
        <v>0</v>
      </c>
      <c r="BW1910" s="20"/>
      <c r="BX1910" s="20"/>
      <c r="BY1910" s="20">
        <f t="shared" si="5776"/>
        <v>0</v>
      </c>
      <c r="BZ1910" s="20">
        <f t="shared" si="5777"/>
        <v>124753.36300000001</v>
      </c>
      <c r="CA1910" s="20"/>
      <c r="CB1910" s="20">
        <f t="shared" si="5778"/>
        <v>0</v>
      </c>
      <c r="CC1910" s="20"/>
      <c r="CD1910" s="20">
        <f t="shared" si="5750"/>
        <v>0</v>
      </c>
      <c r="CE1910" s="20"/>
      <c r="CF1910" s="1">
        <v>0</v>
      </c>
    </row>
    <row r="1911" spans="1:84" ht="63" hidden="1" x14ac:dyDescent="0.25">
      <c r="A1911" s="10" t="s">
        <v>169</v>
      </c>
      <c r="B1911" s="19"/>
      <c r="C1911" s="10"/>
      <c r="D1911" s="10"/>
      <c r="E1911" s="25" t="s">
        <v>1012</v>
      </c>
      <c r="F1911" s="20">
        <f t="shared" ref="F1911:CE1913" si="5884">F1912</f>
        <v>108000</v>
      </c>
      <c r="G1911" s="20">
        <f t="shared" si="5884"/>
        <v>0</v>
      </c>
      <c r="H1911" s="20">
        <f t="shared" si="5884"/>
        <v>0</v>
      </c>
      <c r="I1911" s="20">
        <f t="shared" si="5884"/>
        <v>0</v>
      </c>
      <c r="J1911" s="20">
        <f t="shared" si="5884"/>
        <v>0</v>
      </c>
      <c r="K1911" s="20">
        <f t="shared" si="5884"/>
        <v>0</v>
      </c>
      <c r="L1911" s="20">
        <f t="shared" si="5676"/>
        <v>108000</v>
      </c>
      <c r="M1911" s="20">
        <f t="shared" si="5677"/>
        <v>0</v>
      </c>
      <c r="N1911" s="20">
        <f t="shared" si="5678"/>
        <v>0</v>
      </c>
      <c r="O1911" s="20">
        <f t="shared" si="5884"/>
        <v>0</v>
      </c>
      <c r="P1911" s="20">
        <f t="shared" si="5884"/>
        <v>0</v>
      </c>
      <c r="Q1911" s="20">
        <f t="shared" si="5884"/>
        <v>0</v>
      </c>
      <c r="R1911" s="20">
        <f t="shared" si="5706"/>
        <v>108000</v>
      </c>
      <c r="S1911" s="20">
        <f t="shared" si="5707"/>
        <v>0</v>
      </c>
      <c r="T1911" s="20">
        <f t="shared" si="5708"/>
        <v>0</v>
      </c>
      <c r="U1911" s="20">
        <f t="shared" si="5884"/>
        <v>0</v>
      </c>
      <c r="V1911" s="20">
        <f t="shared" si="5651"/>
        <v>108000</v>
      </c>
      <c r="W1911" s="20">
        <f t="shared" si="5884"/>
        <v>0</v>
      </c>
      <c r="X1911" s="20">
        <f t="shared" si="5884"/>
        <v>0</v>
      </c>
      <c r="Y1911" s="20">
        <f t="shared" si="5884"/>
        <v>0</v>
      </c>
      <c r="Z1911" s="20">
        <f t="shared" si="5630"/>
        <v>108000</v>
      </c>
      <c r="AA1911" s="20">
        <f t="shared" si="5631"/>
        <v>0</v>
      </c>
      <c r="AB1911" s="20">
        <f t="shared" si="5632"/>
        <v>0</v>
      </c>
      <c r="AC1911" s="20">
        <f t="shared" si="5884"/>
        <v>-33613.5</v>
      </c>
      <c r="AD1911" s="20">
        <f t="shared" si="5884"/>
        <v>33613.5</v>
      </c>
      <c r="AE1911" s="20">
        <f t="shared" si="5884"/>
        <v>0</v>
      </c>
      <c r="AF1911" s="20">
        <f t="shared" si="5878"/>
        <v>74386.5</v>
      </c>
      <c r="AG1911" s="20">
        <f t="shared" si="5879"/>
        <v>33613.5</v>
      </c>
      <c r="AH1911" s="20">
        <f t="shared" si="5880"/>
        <v>0</v>
      </c>
      <c r="AI1911" s="20">
        <f t="shared" si="5884"/>
        <v>0</v>
      </c>
      <c r="AJ1911" s="20">
        <f t="shared" si="5881"/>
        <v>74386.5</v>
      </c>
      <c r="AK1911" s="20">
        <f t="shared" si="5884"/>
        <v>-74386.5</v>
      </c>
      <c r="AL1911" s="20">
        <f t="shared" si="5884"/>
        <v>74386.5</v>
      </c>
      <c r="AM1911" s="20">
        <f t="shared" si="5884"/>
        <v>0</v>
      </c>
      <c r="AN1911" s="20">
        <f t="shared" si="5652"/>
        <v>0</v>
      </c>
      <c r="AO1911" s="20">
        <f t="shared" si="5653"/>
        <v>108000</v>
      </c>
      <c r="AP1911" s="20">
        <f t="shared" si="5654"/>
        <v>0</v>
      </c>
      <c r="AQ1911" s="20">
        <f t="shared" si="5884"/>
        <v>0</v>
      </c>
      <c r="AR1911" s="20">
        <f t="shared" si="5884"/>
        <v>0</v>
      </c>
      <c r="AS1911" s="20">
        <f t="shared" si="5884"/>
        <v>0</v>
      </c>
      <c r="AT1911" s="20">
        <f t="shared" si="5655"/>
        <v>0</v>
      </c>
      <c r="AU1911" s="20">
        <f t="shared" si="5656"/>
        <v>108000</v>
      </c>
      <c r="AV1911" s="20">
        <f t="shared" si="5657"/>
        <v>0</v>
      </c>
      <c r="AW1911" s="20">
        <f t="shared" si="5884"/>
        <v>0</v>
      </c>
      <c r="AX1911" s="20">
        <f t="shared" si="5884"/>
        <v>0</v>
      </c>
      <c r="AY1911" s="20">
        <f t="shared" si="5884"/>
        <v>0</v>
      </c>
      <c r="AZ1911" s="20">
        <f t="shared" si="5790"/>
        <v>0</v>
      </c>
      <c r="BA1911" s="20">
        <f t="shared" si="5791"/>
        <v>108000</v>
      </c>
      <c r="BB1911" s="20">
        <f t="shared" si="5792"/>
        <v>0</v>
      </c>
      <c r="BC1911" s="20">
        <f t="shared" si="5884"/>
        <v>0</v>
      </c>
      <c r="BD1911" s="20">
        <f t="shared" si="5779"/>
        <v>0</v>
      </c>
      <c r="BE1911" s="20">
        <f t="shared" si="5884"/>
        <v>0</v>
      </c>
      <c r="BF1911" s="20">
        <f t="shared" si="5884"/>
        <v>0</v>
      </c>
      <c r="BG1911" s="20">
        <f t="shared" si="5884"/>
        <v>0</v>
      </c>
      <c r="BH1911" s="20">
        <f t="shared" si="5692"/>
        <v>0</v>
      </c>
      <c r="BI1911" s="20">
        <f t="shared" si="5693"/>
        <v>108000</v>
      </c>
      <c r="BJ1911" s="20">
        <f t="shared" si="5694"/>
        <v>0</v>
      </c>
      <c r="BK1911" s="20">
        <f t="shared" si="5884"/>
        <v>0</v>
      </c>
      <c r="BL1911" s="20">
        <f t="shared" si="5884"/>
        <v>0</v>
      </c>
      <c r="BM1911" s="20">
        <f t="shared" si="5696"/>
        <v>0</v>
      </c>
      <c r="BN1911" s="20">
        <f t="shared" si="5697"/>
        <v>108000</v>
      </c>
      <c r="BO1911" s="20">
        <f t="shared" si="5884"/>
        <v>0</v>
      </c>
      <c r="BP1911" s="20">
        <f t="shared" si="5884"/>
        <v>0</v>
      </c>
      <c r="BQ1911" s="20">
        <f t="shared" si="5884"/>
        <v>0</v>
      </c>
      <c r="BR1911" s="20">
        <f t="shared" si="5746"/>
        <v>0</v>
      </c>
      <c r="BS1911" s="20">
        <f t="shared" si="5747"/>
        <v>108000</v>
      </c>
      <c r="BT1911" s="20">
        <f t="shared" si="5748"/>
        <v>0</v>
      </c>
      <c r="BU1911" s="20">
        <f t="shared" si="5884"/>
        <v>0</v>
      </c>
      <c r="BV1911" s="20">
        <f t="shared" si="5749"/>
        <v>0</v>
      </c>
      <c r="BW1911" s="20">
        <f t="shared" si="5884"/>
        <v>0</v>
      </c>
      <c r="BX1911" s="20">
        <f t="shared" si="5884"/>
        <v>0</v>
      </c>
      <c r="BY1911" s="20">
        <f t="shared" si="5776"/>
        <v>0</v>
      </c>
      <c r="BZ1911" s="20">
        <f t="shared" si="5777"/>
        <v>108000</v>
      </c>
      <c r="CA1911" s="20">
        <f t="shared" si="5884"/>
        <v>0</v>
      </c>
      <c r="CB1911" s="20">
        <f t="shared" si="5778"/>
        <v>0</v>
      </c>
      <c r="CC1911" s="20">
        <f t="shared" si="5884"/>
        <v>0</v>
      </c>
      <c r="CD1911" s="20">
        <f t="shared" si="5750"/>
        <v>0</v>
      </c>
      <c r="CE1911" s="20">
        <f t="shared" si="5884"/>
        <v>0</v>
      </c>
      <c r="CF1911" s="1">
        <v>0</v>
      </c>
    </row>
    <row r="1912" spans="1:84" ht="47.25" hidden="1" x14ac:dyDescent="0.25">
      <c r="A1912" s="10" t="s">
        <v>169</v>
      </c>
      <c r="B1912" s="19">
        <v>400</v>
      </c>
      <c r="C1912" s="10"/>
      <c r="D1912" s="10"/>
      <c r="E1912" s="25" t="s">
        <v>611</v>
      </c>
      <c r="F1912" s="20">
        <f t="shared" si="5884"/>
        <v>108000</v>
      </c>
      <c r="G1912" s="20">
        <f t="shared" si="5884"/>
        <v>0</v>
      </c>
      <c r="H1912" s="20">
        <f t="shared" si="5884"/>
        <v>0</v>
      </c>
      <c r="I1912" s="20">
        <f t="shared" si="5884"/>
        <v>0</v>
      </c>
      <c r="J1912" s="20">
        <f t="shared" si="5884"/>
        <v>0</v>
      </c>
      <c r="K1912" s="20">
        <f t="shared" si="5884"/>
        <v>0</v>
      </c>
      <c r="L1912" s="20">
        <f t="shared" si="5676"/>
        <v>108000</v>
      </c>
      <c r="M1912" s="20">
        <f t="shared" si="5677"/>
        <v>0</v>
      </c>
      <c r="N1912" s="20">
        <f t="shared" si="5678"/>
        <v>0</v>
      </c>
      <c r="O1912" s="20">
        <f t="shared" si="5884"/>
        <v>0</v>
      </c>
      <c r="P1912" s="20">
        <f t="shared" si="5884"/>
        <v>0</v>
      </c>
      <c r="Q1912" s="20">
        <f t="shared" si="5884"/>
        <v>0</v>
      </c>
      <c r="R1912" s="20">
        <f t="shared" si="5706"/>
        <v>108000</v>
      </c>
      <c r="S1912" s="20">
        <f t="shared" si="5707"/>
        <v>0</v>
      </c>
      <c r="T1912" s="20">
        <f t="shared" si="5708"/>
        <v>0</v>
      </c>
      <c r="U1912" s="20">
        <f t="shared" si="5884"/>
        <v>0</v>
      </c>
      <c r="V1912" s="20">
        <f t="shared" si="5651"/>
        <v>108000</v>
      </c>
      <c r="W1912" s="20">
        <f t="shared" si="5884"/>
        <v>0</v>
      </c>
      <c r="X1912" s="20">
        <f t="shared" si="5884"/>
        <v>0</v>
      </c>
      <c r="Y1912" s="20">
        <f t="shared" si="5884"/>
        <v>0</v>
      </c>
      <c r="Z1912" s="20">
        <f t="shared" ref="Z1912:Z2021" si="5885">W1912+V1912</f>
        <v>108000</v>
      </c>
      <c r="AA1912" s="20">
        <f t="shared" ref="AA1912:AA2021" si="5886">X1912+S1912</f>
        <v>0</v>
      </c>
      <c r="AB1912" s="20">
        <f t="shared" ref="AB1912:AB2021" si="5887">Y1912+T1912</f>
        <v>0</v>
      </c>
      <c r="AC1912" s="20">
        <f t="shared" si="5884"/>
        <v>-33613.5</v>
      </c>
      <c r="AD1912" s="20">
        <f t="shared" si="5884"/>
        <v>33613.5</v>
      </c>
      <c r="AE1912" s="20">
        <f t="shared" si="5884"/>
        <v>0</v>
      </c>
      <c r="AF1912" s="20">
        <f t="shared" si="5878"/>
        <v>74386.5</v>
      </c>
      <c r="AG1912" s="20">
        <f t="shared" si="5879"/>
        <v>33613.5</v>
      </c>
      <c r="AH1912" s="20">
        <f t="shared" si="5880"/>
        <v>0</v>
      </c>
      <c r="AI1912" s="20">
        <f t="shared" si="5884"/>
        <v>0</v>
      </c>
      <c r="AJ1912" s="20">
        <f t="shared" si="5881"/>
        <v>74386.5</v>
      </c>
      <c r="AK1912" s="20">
        <f t="shared" si="5884"/>
        <v>-74386.5</v>
      </c>
      <c r="AL1912" s="20">
        <f t="shared" si="5884"/>
        <v>74386.5</v>
      </c>
      <c r="AM1912" s="20">
        <f t="shared" si="5884"/>
        <v>0</v>
      </c>
      <c r="AN1912" s="20">
        <f t="shared" si="5652"/>
        <v>0</v>
      </c>
      <c r="AO1912" s="20">
        <f t="shared" si="5653"/>
        <v>108000</v>
      </c>
      <c r="AP1912" s="20">
        <f t="shared" si="5654"/>
        <v>0</v>
      </c>
      <c r="AQ1912" s="20">
        <f t="shared" si="5884"/>
        <v>0</v>
      </c>
      <c r="AR1912" s="20">
        <f t="shared" si="5884"/>
        <v>0</v>
      </c>
      <c r="AS1912" s="20">
        <f t="shared" si="5884"/>
        <v>0</v>
      </c>
      <c r="AT1912" s="20">
        <f t="shared" si="5655"/>
        <v>0</v>
      </c>
      <c r="AU1912" s="20">
        <f t="shared" si="5656"/>
        <v>108000</v>
      </c>
      <c r="AV1912" s="20">
        <f t="shared" si="5657"/>
        <v>0</v>
      </c>
      <c r="AW1912" s="20">
        <f t="shared" si="5884"/>
        <v>0</v>
      </c>
      <c r="AX1912" s="20">
        <f t="shared" si="5884"/>
        <v>0</v>
      </c>
      <c r="AY1912" s="20">
        <f t="shared" si="5884"/>
        <v>0</v>
      </c>
      <c r="AZ1912" s="20">
        <f t="shared" si="5790"/>
        <v>0</v>
      </c>
      <c r="BA1912" s="20">
        <f t="shared" si="5791"/>
        <v>108000</v>
      </c>
      <c r="BB1912" s="20">
        <f t="shared" si="5792"/>
        <v>0</v>
      </c>
      <c r="BC1912" s="20">
        <f t="shared" si="5884"/>
        <v>0</v>
      </c>
      <c r="BD1912" s="20">
        <f t="shared" si="5779"/>
        <v>0</v>
      </c>
      <c r="BE1912" s="20">
        <f t="shared" si="5884"/>
        <v>0</v>
      </c>
      <c r="BF1912" s="20">
        <f t="shared" si="5884"/>
        <v>0</v>
      </c>
      <c r="BG1912" s="20">
        <f t="shared" si="5884"/>
        <v>0</v>
      </c>
      <c r="BH1912" s="20">
        <f t="shared" si="5692"/>
        <v>0</v>
      </c>
      <c r="BI1912" s="20">
        <f t="shared" si="5693"/>
        <v>108000</v>
      </c>
      <c r="BJ1912" s="20">
        <f t="shared" si="5694"/>
        <v>0</v>
      </c>
      <c r="BK1912" s="20">
        <f t="shared" si="5884"/>
        <v>0</v>
      </c>
      <c r="BL1912" s="20">
        <f t="shared" si="5884"/>
        <v>0</v>
      </c>
      <c r="BM1912" s="20">
        <f t="shared" si="5696"/>
        <v>0</v>
      </c>
      <c r="BN1912" s="20">
        <f t="shared" si="5697"/>
        <v>108000</v>
      </c>
      <c r="BO1912" s="20">
        <f t="shared" si="5884"/>
        <v>0</v>
      </c>
      <c r="BP1912" s="20">
        <f t="shared" si="5884"/>
        <v>0</v>
      </c>
      <c r="BQ1912" s="20">
        <f t="shared" si="5884"/>
        <v>0</v>
      </c>
      <c r="BR1912" s="20">
        <f t="shared" si="5746"/>
        <v>0</v>
      </c>
      <c r="BS1912" s="20">
        <f t="shared" si="5747"/>
        <v>108000</v>
      </c>
      <c r="BT1912" s="20">
        <f t="shared" si="5748"/>
        <v>0</v>
      </c>
      <c r="BU1912" s="20">
        <f t="shared" si="5884"/>
        <v>0</v>
      </c>
      <c r="BV1912" s="20">
        <f t="shared" si="5749"/>
        <v>0</v>
      </c>
      <c r="BW1912" s="20">
        <f t="shared" si="5884"/>
        <v>0</v>
      </c>
      <c r="BX1912" s="20">
        <f t="shared" si="5884"/>
        <v>0</v>
      </c>
      <c r="BY1912" s="20">
        <f t="shared" si="5776"/>
        <v>0</v>
      </c>
      <c r="BZ1912" s="20">
        <f t="shared" si="5777"/>
        <v>108000</v>
      </c>
      <c r="CA1912" s="20">
        <f t="shared" si="5884"/>
        <v>0</v>
      </c>
      <c r="CB1912" s="20">
        <f t="shared" si="5778"/>
        <v>0</v>
      </c>
      <c r="CC1912" s="20">
        <f t="shared" si="5884"/>
        <v>0</v>
      </c>
      <c r="CD1912" s="20">
        <f t="shared" si="5750"/>
        <v>0</v>
      </c>
      <c r="CE1912" s="20">
        <f t="shared" si="5884"/>
        <v>0</v>
      </c>
      <c r="CF1912" s="1">
        <v>0</v>
      </c>
    </row>
    <row r="1913" spans="1:84" hidden="1" x14ac:dyDescent="0.25">
      <c r="A1913" s="10" t="s">
        <v>169</v>
      </c>
      <c r="B1913" s="19">
        <v>410</v>
      </c>
      <c r="C1913" s="10"/>
      <c r="D1913" s="10"/>
      <c r="E1913" s="25" t="s">
        <v>612</v>
      </c>
      <c r="F1913" s="20">
        <f t="shared" si="5884"/>
        <v>108000</v>
      </c>
      <c r="G1913" s="20">
        <f t="shared" si="5884"/>
        <v>0</v>
      </c>
      <c r="H1913" s="20">
        <f t="shared" si="5884"/>
        <v>0</v>
      </c>
      <c r="I1913" s="20">
        <f t="shared" si="5884"/>
        <v>0</v>
      </c>
      <c r="J1913" s="20">
        <f t="shared" si="5884"/>
        <v>0</v>
      </c>
      <c r="K1913" s="20">
        <f t="shared" si="5884"/>
        <v>0</v>
      </c>
      <c r="L1913" s="20">
        <f t="shared" si="5676"/>
        <v>108000</v>
      </c>
      <c r="M1913" s="20">
        <f t="shared" si="5677"/>
        <v>0</v>
      </c>
      <c r="N1913" s="20">
        <f t="shared" si="5678"/>
        <v>0</v>
      </c>
      <c r="O1913" s="20">
        <f t="shared" si="5884"/>
        <v>0</v>
      </c>
      <c r="P1913" s="20">
        <f t="shared" si="5884"/>
        <v>0</v>
      </c>
      <c r="Q1913" s="20">
        <f t="shared" si="5884"/>
        <v>0</v>
      </c>
      <c r="R1913" s="20">
        <f t="shared" si="5706"/>
        <v>108000</v>
      </c>
      <c r="S1913" s="20">
        <f t="shared" si="5707"/>
        <v>0</v>
      </c>
      <c r="T1913" s="20">
        <f t="shared" si="5708"/>
        <v>0</v>
      </c>
      <c r="U1913" s="20">
        <f t="shared" si="5884"/>
        <v>0</v>
      </c>
      <c r="V1913" s="20">
        <f t="shared" si="5651"/>
        <v>108000</v>
      </c>
      <c r="W1913" s="20">
        <f t="shared" si="5884"/>
        <v>0</v>
      </c>
      <c r="X1913" s="20">
        <f t="shared" si="5884"/>
        <v>0</v>
      </c>
      <c r="Y1913" s="20">
        <f t="shared" si="5884"/>
        <v>0</v>
      </c>
      <c r="Z1913" s="20">
        <f t="shared" si="5885"/>
        <v>108000</v>
      </c>
      <c r="AA1913" s="20">
        <f t="shared" si="5886"/>
        <v>0</v>
      </c>
      <c r="AB1913" s="20">
        <f t="shared" si="5887"/>
        <v>0</v>
      </c>
      <c r="AC1913" s="20">
        <f t="shared" si="5884"/>
        <v>-33613.5</v>
      </c>
      <c r="AD1913" s="20">
        <f t="shared" si="5884"/>
        <v>33613.5</v>
      </c>
      <c r="AE1913" s="20">
        <f t="shared" si="5884"/>
        <v>0</v>
      </c>
      <c r="AF1913" s="20">
        <f t="shared" si="5878"/>
        <v>74386.5</v>
      </c>
      <c r="AG1913" s="20">
        <f t="shared" si="5879"/>
        <v>33613.5</v>
      </c>
      <c r="AH1913" s="20">
        <f t="shared" si="5880"/>
        <v>0</v>
      </c>
      <c r="AI1913" s="20">
        <f t="shared" si="5884"/>
        <v>0</v>
      </c>
      <c r="AJ1913" s="20">
        <f t="shared" si="5881"/>
        <v>74386.5</v>
      </c>
      <c r="AK1913" s="20">
        <f t="shared" si="5884"/>
        <v>-74386.5</v>
      </c>
      <c r="AL1913" s="20">
        <f t="shared" si="5884"/>
        <v>74386.5</v>
      </c>
      <c r="AM1913" s="20">
        <f t="shared" si="5884"/>
        <v>0</v>
      </c>
      <c r="AN1913" s="20">
        <f t="shared" si="5652"/>
        <v>0</v>
      </c>
      <c r="AO1913" s="20">
        <f t="shared" si="5653"/>
        <v>108000</v>
      </c>
      <c r="AP1913" s="20">
        <f t="shared" si="5654"/>
        <v>0</v>
      </c>
      <c r="AQ1913" s="20">
        <f t="shared" si="5884"/>
        <v>0</v>
      </c>
      <c r="AR1913" s="20">
        <f t="shared" si="5884"/>
        <v>0</v>
      </c>
      <c r="AS1913" s="20">
        <f t="shared" si="5884"/>
        <v>0</v>
      </c>
      <c r="AT1913" s="20">
        <f t="shared" si="5655"/>
        <v>0</v>
      </c>
      <c r="AU1913" s="20">
        <f t="shared" si="5656"/>
        <v>108000</v>
      </c>
      <c r="AV1913" s="20">
        <f t="shared" si="5657"/>
        <v>0</v>
      </c>
      <c r="AW1913" s="20">
        <f t="shared" si="5884"/>
        <v>0</v>
      </c>
      <c r="AX1913" s="20">
        <f t="shared" si="5884"/>
        <v>0</v>
      </c>
      <c r="AY1913" s="20">
        <f t="shared" si="5884"/>
        <v>0</v>
      </c>
      <c r="AZ1913" s="20">
        <f t="shared" si="5790"/>
        <v>0</v>
      </c>
      <c r="BA1913" s="20">
        <f t="shared" si="5791"/>
        <v>108000</v>
      </c>
      <c r="BB1913" s="20">
        <f t="shared" si="5792"/>
        <v>0</v>
      </c>
      <c r="BC1913" s="20">
        <f t="shared" si="5884"/>
        <v>0</v>
      </c>
      <c r="BD1913" s="20">
        <f t="shared" si="5779"/>
        <v>0</v>
      </c>
      <c r="BE1913" s="20">
        <f t="shared" si="5884"/>
        <v>0</v>
      </c>
      <c r="BF1913" s="20">
        <f t="shared" si="5884"/>
        <v>0</v>
      </c>
      <c r="BG1913" s="20">
        <f t="shared" si="5884"/>
        <v>0</v>
      </c>
      <c r="BH1913" s="20">
        <f t="shared" si="5692"/>
        <v>0</v>
      </c>
      <c r="BI1913" s="20">
        <f t="shared" si="5693"/>
        <v>108000</v>
      </c>
      <c r="BJ1913" s="20">
        <f t="shared" si="5694"/>
        <v>0</v>
      </c>
      <c r="BK1913" s="20">
        <f t="shared" si="5884"/>
        <v>0</v>
      </c>
      <c r="BL1913" s="20">
        <f t="shared" si="5884"/>
        <v>0</v>
      </c>
      <c r="BM1913" s="20">
        <f t="shared" si="5696"/>
        <v>0</v>
      </c>
      <c r="BN1913" s="20">
        <f t="shared" si="5697"/>
        <v>108000</v>
      </c>
      <c r="BO1913" s="20">
        <f t="shared" si="5884"/>
        <v>0</v>
      </c>
      <c r="BP1913" s="20">
        <f t="shared" si="5884"/>
        <v>0</v>
      </c>
      <c r="BQ1913" s="20">
        <f t="shared" si="5884"/>
        <v>0</v>
      </c>
      <c r="BR1913" s="20">
        <f t="shared" si="5746"/>
        <v>0</v>
      </c>
      <c r="BS1913" s="20">
        <f t="shared" si="5747"/>
        <v>108000</v>
      </c>
      <c r="BT1913" s="20">
        <f t="shared" si="5748"/>
        <v>0</v>
      </c>
      <c r="BU1913" s="20">
        <f t="shared" si="5884"/>
        <v>0</v>
      </c>
      <c r="BV1913" s="20">
        <f t="shared" si="5749"/>
        <v>0</v>
      </c>
      <c r="BW1913" s="20">
        <f t="shared" si="5884"/>
        <v>0</v>
      </c>
      <c r="BX1913" s="20">
        <f t="shared" si="5884"/>
        <v>0</v>
      </c>
      <c r="BY1913" s="20">
        <f t="shared" si="5776"/>
        <v>0</v>
      </c>
      <c r="BZ1913" s="20">
        <f t="shared" si="5777"/>
        <v>108000</v>
      </c>
      <c r="CA1913" s="20">
        <f t="shared" si="5884"/>
        <v>0</v>
      </c>
      <c r="CB1913" s="20">
        <f t="shared" si="5778"/>
        <v>0</v>
      </c>
      <c r="CC1913" s="20">
        <f t="shared" si="5884"/>
        <v>0</v>
      </c>
      <c r="CD1913" s="20">
        <f t="shared" si="5750"/>
        <v>0</v>
      </c>
      <c r="CE1913" s="20">
        <f t="shared" si="5884"/>
        <v>0</v>
      </c>
      <c r="CF1913" s="1">
        <v>0</v>
      </c>
    </row>
    <row r="1914" spans="1:84" hidden="1" x14ac:dyDescent="0.25">
      <c r="A1914" s="10" t="s">
        <v>169</v>
      </c>
      <c r="B1914" s="19">
        <v>410</v>
      </c>
      <c r="C1914" s="10" t="s">
        <v>338</v>
      </c>
      <c r="D1914" s="10" t="s">
        <v>336</v>
      </c>
      <c r="E1914" s="25" t="s">
        <v>585</v>
      </c>
      <c r="F1914" s="20">
        <v>108000</v>
      </c>
      <c r="G1914" s="20">
        <v>0</v>
      </c>
      <c r="H1914" s="20">
        <v>0</v>
      </c>
      <c r="I1914" s="20"/>
      <c r="J1914" s="20"/>
      <c r="K1914" s="20"/>
      <c r="L1914" s="20">
        <f t="shared" si="5676"/>
        <v>108000</v>
      </c>
      <c r="M1914" s="20">
        <f t="shared" si="5677"/>
        <v>0</v>
      </c>
      <c r="N1914" s="20">
        <f t="shared" si="5678"/>
        <v>0</v>
      </c>
      <c r="O1914" s="20"/>
      <c r="P1914" s="20"/>
      <c r="Q1914" s="20"/>
      <c r="R1914" s="20">
        <f t="shared" si="5706"/>
        <v>108000</v>
      </c>
      <c r="S1914" s="20">
        <f t="shared" si="5707"/>
        <v>0</v>
      </c>
      <c r="T1914" s="20">
        <f t="shared" si="5708"/>
        <v>0</v>
      </c>
      <c r="U1914" s="20"/>
      <c r="V1914" s="20">
        <f t="shared" si="5651"/>
        <v>108000</v>
      </c>
      <c r="W1914" s="20"/>
      <c r="X1914" s="20"/>
      <c r="Y1914" s="20"/>
      <c r="Z1914" s="20">
        <f t="shared" si="5885"/>
        <v>108000</v>
      </c>
      <c r="AA1914" s="20">
        <f t="shared" si="5886"/>
        <v>0</v>
      </c>
      <c r="AB1914" s="20">
        <f t="shared" si="5887"/>
        <v>0</v>
      </c>
      <c r="AC1914" s="20">
        <v>-33613.5</v>
      </c>
      <c r="AD1914" s="20">
        <v>33613.5</v>
      </c>
      <c r="AE1914" s="20"/>
      <c r="AF1914" s="20">
        <f t="shared" si="5878"/>
        <v>74386.5</v>
      </c>
      <c r="AG1914" s="20">
        <f t="shared" si="5879"/>
        <v>33613.5</v>
      </c>
      <c r="AH1914" s="20">
        <f t="shared" si="5880"/>
        <v>0</v>
      </c>
      <c r="AI1914" s="20"/>
      <c r="AJ1914" s="20">
        <f t="shared" si="5881"/>
        <v>74386.5</v>
      </c>
      <c r="AK1914" s="20">
        <f>-34386.5-40000</f>
        <v>-74386.5</v>
      </c>
      <c r="AL1914" s="20">
        <v>74386.5</v>
      </c>
      <c r="AM1914" s="20"/>
      <c r="AN1914" s="20">
        <f t="shared" si="5652"/>
        <v>0</v>
      </c>
      <c r="AO1914" s="20">
        <f t="shared" si="5653"/>
        <v>108000</v>
      </c>
      <c r="AP1914" s="20">
        <f t="shared" si="5654"/>
        <v>0</v>
      </c>
      <c r="AQ1914" s="20"/>
      <c r="AR1914" s="20"/>
      <c r="AS1914" s="20"/>
      <c r="AT1914" s="20">
        <f t="shared" si="5655"/>
        <v>0</v>
      </c>
      <c r="AU1914" s="20">
        <f t="shared" si="5656"/>
        <v>108000</v>
      </c>
      <c r="AV1914" s="20">
        <f t="shared" si="5657"/>
        <v>0</v>
      </c>
      <c r="AW1914" s="20"/>
      <c r="AX1914" s="20"/>
      <c r="AY1914" s="20"/>
      <c r="AZ1914" s="20">
        <f t="shared" si="5790"/>
        <v>0</v>
      </c>
      <c r="BA1914" s="20">
        <f t="shared" si="5791"/>
        <v>108000</v>
      </c>
      <c r="BB1914" s="20">
        <f t="shared" si="5792"/>
        <v>0</v>
      </c>
      <c r="BC1914" s="20"/>
      <c r="BD1914" s="20">
        <f t="shared" si="5779"/>
        <v>0</v>
      </c>
      <c r="BE1914" s="20"/>
      <c r="BF1914" s="20"/>
      <c r="BG1914" s="20"/>
      <c r="BH1914" s="20">
        <f t="shared" si="5692"/>
        <v>0</v>
      </c>
      <c r="BI1914" s="20">
        <f t="shared" si="5693"/>
        <v>108000</v>
      </c>
      <c r="BJ1914" s="20">
        <f t="shared" si="5694"/>
        <v>0</v>
      </c>
      <c r="BK1914" s="20"/>
      <c r="BL1914" s="20"/>
      <c r="BM1914" s="20">
        <f t="shared" si="5696"/>
        <v>0</v>
      </c>
      <c r="BN1914" s="20">
        <f t="shared" si="5697"/>
        <v>108000</v>
      </c>
      <c r="BO1914" s="20"/>
      <c r="BP1914" s="20"/>
      <c r="BQ1914" s="20"/>
      <c r="BR1914" s="20">
        <f t="shared" si="5746"/>
        <v>0</v>
      </c>
      <c r="BS1914" s="20">
        <f t="shared" si="5747"/>
        <v>108000</v>
      </c>
      <c r="BT1914" s="20">
        <f t="shared" si="5748"/>
        <v>0</v>
      </c>
      <c r="BU1914" s="20"/>
      <c r="BV1914" s="20">
        <f t="shared" si="5749"/>
        <v>0</v>
      </c>
      <c r="BW1914" s="20"/>
      <c r="BX1914" s="20"/>
      <c r="BY1914" s="20">
        <f t="shared" si="5776"/>
        <v>0</v>
      </c>
      <c r="BZ1914" s="20">
        <f t="shared" si="5777"/>
        <v>108000</v>
      </c>
      <c r="CA1914" s="20"/>
      <c r="CB1914" s="20">
        <f t="shared" si="5778"/>
        <v>0</v>
      </c>
      <c r="CC1914" s="20"/>
      <c r="CD1914" s="20">
        <f t="shared" si="5750"/>
        <v>0</v>
      </c>
      <c r="CE1914" s="20"/>
      <c r="CF1914" s="1">
        <v>0</v>
      </c>
    </row>
    <row r="1915" spans="1:84" ht="63" x14ac:dyDescent="0.25">
      <c r="A1915" s="10" t="s">
        <v>173</v>
      </c>
      <c r="B1915" s="19"/>
      <c r="C1915" s="10"/>
      <c r="D1915" s="10"/>
      <c r="E1915" s="25" t="s">
        <v>1013</v>
      </c>
      <c r="F1915" s="20">
        <f t="shared" ref="F1915:CE1917" si="5888">F1916</f>
        <v>212300</v>
      </c>
      <c r="G1915" s="20">
        <f t="shared" si="5888"/>
        <v>0</v>
      </c>
      <c r="H1915" s="20">
        <f t="shared" si="5888"/>
        <v>0</v>
      </c>
      <c r="I1915" s="20">
        <f t="shared" si="5888"/>
        <v>0</v>
      </c>
      <c r="J1915" s="20">
        <f t="shared" si="5888"/>
        <v>0</v>
      </c>
      <c r="K1915" s="20">
        <f t="shared" si="5888"/>
        <v>0</v>
      </c>
      <c r="L1915" s="20">
        <f t="shared" si="5676"/>
        <v>212300</v>
      </c>
      <c r="M1915" s="20">
        <f t="shared" si="5677"/>
        <v>0</v>
      </c>
      <c r="N1915" s="20">
        <f t="shared" si="5678"/>
        <v>0</v>
      </c>
      <c r="O1915" s="20">
        <f t="shared" si="5888"/>
        <v>0</v>
      </c>
      <c r="P1915" s="20">
        <f t="shared" si="5888"/>
        <v>0</v>
      </c>
      <c r="Q1915" s="20">
        <f t="shared" si="5888"/>
        <v>0</v>
      </c>
      <c r="R1915" s="20">
        <f t="shared" si="5706"/>
        <v>212300</v>
      </c>
      <c r="S1915" s="20">
        <f t="shared" si="5707"/>
        <v>0</v>
      </c>
      <c r="T1915" s="20">
        <f t="shared" si="5708"/>
        <v>0</v>
      </c>
      <c r="U1915" s="20">
        <f t="shared" si="5888"/>
        <v>0</v>
      </c>
      <c r="V1915" s="20">
        <f t="shared" si="5651"/>
        <v>212300</v>
      </c>
      <c r="W1915" s="20">
        <f t="shared" si="5888"/>
        <v>0</v>
      </c>
      <c r="X1915" s="20">
        <f t="shared" si="5888"/>
        <v>0</v>
      </c>
      <c r="Y1915" s="20">
        <f t="shared" si="5888"/>
        <v>0</v>
      </c>
      <c r="Z1915" s="20">
        <f t="shared" si="5885"/>
        <v>212300</v>
      </c>
      <c r="AA1915" s="20">
        <f t="shared" si="5886"/>
        <v>0</v>
      </c>
      <c r="AB1915" s="20">
        <f t="shared" si="5887"/>
        <v>0</v>
      </c>
      <c r="AC1915" s="20">
        <f t="shared" si="5888"/>
        <v>0</v>
      </c>
      <c r="AD1915" s="20">
        <f t="shared" si="5888"/>
        <v>0</v>
      </c>
      <c r="AE1915" s="20">
        <f t="shared" si="5888"/>
        <v>0</v>
      </c>
      <c r="AF1915" s="20">
        <f t="shared" si="5878"/>
        <v>212300</v>
      </c>
      <c r="AG1915" s="20">
        <f t="shared" si="5879"/>
        <v>0</v>
      </c>
      <c r="AH1915" s="20">
        <f t="shared" si="5880"/>
        <v>0</v>
      </c>
      <c r="AI1915" s="20">
        <f t="shared" si="5888"/>
        <v>0</v>
      </c>
      <c r="AJ1915" s="20">
        <f t="shared" si="5881"/>
        <v>212300</v>
      </c>
      <c r="AK1915" s="20">
        <f t="shared" si="5888"/>
        <v>0</v>
      </c>
      <c r="AL1915" s="20">
        <f t="shared" si="5888"/>
        <v>0</v>
      </c>
      <c r="AM1915" s="20">
        <f t="shared" si="5888"/>
        <v>0</v>
      </c>
      <c r="AN1915" s="20">
        <f t="shared" ref="AN1915:AN1986" si="5889">AJ1915+AK1915</f>
        <v>212300</v>
      </c>
      <c r="AO1915" s="20">
        <f t="shared" ref="AO1915:AO1986" si="5890">AG1915+AL1915</f>
        <v>0</v>
      </c>
      <c r="AP1915" s="20">
        <f t="shared" ref="AP1915:AP1986" si="5891">AH1915+AM1915</f>
        <v>0</v>
      </c>
      <c r="AQ1915" s="20">
        <f t="shared" si="5888"/>
        <v>0</v>
      </c>
      <c r="AR1915" s="20">
        <f t="shared" si="5888"/>
        <v>0</v>
      </c>
      <c r="AS1915" s="20">
        <f t="shared" si="5888"/>
        <v>0</v>
      </c>
      <c r="AT1915" s="20">
        <f t="shared" ref="AT1915:AT1982" si="5892">AN1915+AQ1915</f>
        <v>212300</v>
      </c>
      <c r="AU1915" s="20">
        <f t="shared" ref="AU1915:AU1982" si="5893">AO1915+AR1915</f>
        <v>0</v>
      </c>
      <c r="AV1915" s="20">
        <f t="shared" ref="AV1915:AV1982" si="5894">AP1915+AS1915</f>
        <v>0</v>
      </c>
      <c r="AW1915" s="20">
        <f t="shared" si="5888"/>
        <v>0</v>
      </c>
      <c r="AX1915" s="20">
        <f t="shared" si="5888"/>
        <v>0</v>
      </c>
      <c r="AY1915" s="20">
        <f t="shared" si="5888"/>
        <v>0</v>
      </c>
      <c r="AZ1915" s="20">
        <f t="shared" si="5790"/>
        <v>212300</v>
      </c>
      <c r="BA1915" s="20">
        <f t="shared" si="5791"/>
        <v>0</v>
      </c>
      <c r="BB1915" s="20">
        <f t="shared" si="5792"/>
        <v>0</v>
      </c>
      <c r="BC1915" s="20">
        <f t="shared" si="5888"/>
        <v>0</v>
      </c>
      <c r="BD1915" s="20">
        <f t="shared" si="5779"/>
        <v>212300</v>
      </c>
      <c r="BE1915" s="20">
        <f t="shared" si="5888"/>
        <v>0</v>
      </c>
      <c r="BF1915" s="20">
        <f t="shared" si="5888"/>
        <v>0</v>
      </c>
      <c r="BG1915" s="20">
        <f t="shared" si="5888"/>
        <v>0</v>
      </c>
      <c r="BH1915" s="20">
        <f t="shared" si="5692"/>
        <v>212300</v>
      </c>
      <c r="BI1915" s="20">
        <f t="shared" si="5693"/>
        <v>0</v>
      </c>
      <c r="BJ1915" s="20">
        <f t="shared" si="5694"/>
        <v>0</v>
      </c>
      <c r="BK1915" s="20">
        <f t="shared" si="5888"/>
        <v>0</v>
      </c>
      <c r="BL1915" s="20">
        <f t="shared" si="5888"/>
        <v>0</v>
      </c>
      <c r="BM1915" s="20">
        <f t="shared" si="5696"/>
        <v>212300</v>
      </c>
      <c r="BN1915" s="20">
        <f t="shared" si="5697"/>
        <v>0</v>
      </c>
      <c r="BO1915" s="20">
        <f t="shared" si="5888"/>
        <v>-16700</v>
      </c>
      <c r="BP1915" s="20">
        <f t="shared" si="5888"/>
        <v>0</v>
      </c>
      <c r="BQ1915" s="20">
        <f t="shared" si="5888"/>
        <v>0</v>
      </c>
      <c r="BR1915" s="20">
        <f t="shared" si="5746"/>
        <v>195600</v>
      </c>
      <c r="BS1915" s="20">
        <f t="shared" si="5747"/>
        <v>0</v>
      </c>
      <c r="BT1915" s="20">
        <f t="shared" si="5748"/>
        <v>0</v>
      </c>
      <c r="BU1915" s="20">
        <f t="shared" si="5888"/>
        <v>0</v>
      </c>
      <c r="BV1915" s="20">
        <f t="shared" si="5749"/>
        <v>195600</v>
      </c>
      <c r="BW1915" s="20">
        <f t="shared" si="5888"/>
        <v>0</v>
      </c>
      <c r="BX1915" s="20">
        <f t="shared" si="5888"/>
        <v>0</v>
      </c>
      <c r="BY1915" s="20">
        <f t="shared" si="5776"/>
        <v>195600</v>
      </c>
      <c r="BZ1915" s="20">
        <f t="shared" si="5777"/>
        <v>0</v>
      </c>
      <c r="CA1915" s="20">
        <f t="shared" si="5888"/>
        <v>0</v>
      </c>
      <c r="CB1915" s="20">
        <f t="shared" si="5778"/>
        <v>195600</v>
      </c>
      <c r="CC1915" s="20">
        <f t="shared" si="5888"/>
        <v>0</v>
      </c>
      <c r="CD1915" s="20">
        <f t="shared" si="5750"/>
        <v>195600</v>
      </c>
      <c r="CE1915" s="20">
        <f t="shared" si="5888"/>
        <v>0</v>
      </c>
    </row>
    <row r="1916" spans="1:84" ht="47.25" x14ac:dyDescent="0.25">
      <c r="A1916" s="10" t="s">
        <v>173</v>
      </c>
      <c r="B1916" s="19">
        <v>400</v>
      </c>
      <c r="C1916" s="10"/>
      <c r="D1916" s="10"/>
      <c r="E1916" s="25" t="s">
        <v>611</v>
      </c>
      <c r="F1916" s="20">
        <f t="shared" si="5888"/>
        <v>212300</v>
      </c>
      <c r="G1916" s="20">
        <f t="shared" si="5888"/>
        <v>0</v>
      </c>
      <c r="H1916" s="20">
        <f t="shared" si="5888"/>
        <v>0</v>
      </c>
      <c r="I1916" s="20">
        <f t="shared" si="5888"/>
        <v>0</v>
      </c>
      <c r="J1916" s="20">
        <f t="shared" si="5888"/>
        <v>0</v>
      </c>
      <c r="K1916" s="20">
        <f t="shared" si="5888"/>
        <v>0</v>
      </c>
      <c r="L1916" s="20">
        <f t="shared" si="5676"/>
        <v>212300</v>
      </c>
      <c r="M1916" s="20">
        <f t="shared" si="5677"/>
        <v>0</v>
      </c>
      <c r="N1916" s="20">
        <f t="shared" si="5678"/>
        <v>0</v>
      </c>
      <c r="O1916" s="20">
        <f t="shared" si="5888"/>
        <v>0</v>
      </c>
      <c r="P1916" s="20">
        <f t="shared" si="5888"/>
        <v>0</v>
      </c>
      <c r="Q1916" s="20">
        <f t="shared" si="5888"/>
        <v>0</v>
      </c>
      <c r="R1916" s="20">
        <f t="shared" si="5706"/>
        <v>212300</v>
      </c>
      <c r="S1916" s="20">
        <f t="shared" si="5707"/>
        <v>0</v>
      </c>
      <c r="T1916" s="20">
        <f t="shared" si="5708"/>
        <v>0</v>
      </c>
      <c r="U1916" s="20">
        <f t="shared" si="5888"/>
        <v>0</v>
      </c>
      <c r="V1916" s="20">
        <f t="shared" ref="V1916:V2025" si="5895">R1916+U1916</f>
        <v>212300</v>
      </c>
      <c r="W1916" s="20">
        <f t="shared" si="5888"/>
        <v>0</v>
      </c>
      <c r="X1916" s="20">
        <f t="shared" si="5888"/>
        <v>0</v>
      </c>
      <c r="Y1916" s="20">
        <f t="shared" si="5888"/>
        <v>0</v>
      </c>
      <c r="Z1916" s="20">
        <f t="shared" si="5885"/>
        <v>212300</v>
      </c>
      <c r="AA1916" s="20">
        <f t="shared" si="5886"/>
        <v>0</v>
      </c>
      <c r="AB1916" s="20">
        <f t="shared" si="5887"/>
        <v>0</v>
      </c>
      <c r="AC1916" s="20">
        <f t="shared" si="5888"/>
        <v>0</v>
      </c>
      <c r="AD1916" s="20">
        <f t="shared" si="5888"/>
        <v>0</v>
      </c>
      <c r="AE1916" s="20">
        <f t="shared" si="5888"/>
        <v>0</v>
      </c>
      <c r="AF1916" s="20">
        <f t="shared" si="5878"/>
        <v>212300</v>
      </c>
      <c r="AG1916" s="20">
        <f t="shared" si="5879"/>
        <v>0</v>
      </c>
      <c r="AH1916" s="20">
        <f t="shared" si="5880"/>
        <v>0</v>
      </c>
      <c r="AI1916" s="20">
        <f t="shared" si="5888"/>
        <v>0</v>
      </c>
      <c r="AJ1916" s="20">
        <f t="shared" si="5881"/>
        <v>212300</v>
      </c>
      <c r="AK1916" s="20">
        <f t="shared" si="5888"/>
        <v>0</v>
      </c>
      <c r="AL1916" s="20">
        <f t="shared" si="5888"/>
        <v>0</v>
      </c>
      <c r="AM1916" s="20">
        <f t="shared" si="5888"/>
        <v>0</v>
      </c>
      <c r="AN1916" s="20">
        <f t="shared" si="5889"/>
        <v>212300</v>
      </c>
      <c r="AO1916" s="20">
        <f t="shared" si="5890"/>
        <v>0</v>
      </c>
      <c r="AP1916" s="20">
        <f t="shared" si="5891"/>
        <v>0</v>
      </c>
      <c r="AQ1916" s="20">
        <f t="shared" si="5888"/>
        <v>0</v>
      </c>
      <c r="AR1916" s="20">
        <f t="shared" si="5888"/>
        <v>0</v>
      </c>
      <c r="AS1916" s="20">
        <f t="shared" si="5888"/>
        <v>0</v>
      </c>
      <c r="AT1916" s="20">
        <f t="shared" si="5892"/>
        <v>212300</v>
      </c>
      <c r="AU1916" s="20">
        <f t="shared" si="5893"/>
        <v>0</v>
      </c>
      <c r="AV1916" s="20">
        <f t="shared" si="5894"/>
        <v>0</v>
      </c>
      <c r="AW1916" s="20">
        <f t="shared" si="5888"/>
        <v>0</v>
      </c>
      <c r="AX1916" s="20">
        <f t="shared" si="5888"/>
        <v>0</v>
      </c>
      <c r="AY1916" s="20">
        <f t="shared" si="5888"/>
        <v>0</v>
      </c>
      <c r="AZ1916" s="20">
        <f t="shared" si="5790"/>
        <v>212300</v>
      </c>
      <c r="BA1916" s="20">
        <f t="shared" si="5791"/>
        <v>0</v>
      </c>
      <c r="BB1916" s="20">
        <f t="shared" si="5792"/>
        <v>0</v>
      </c>
      <c r="BC1916" s="20">
        <f t="shared" si="5888"/>
        <v>0</v>
      </c>
      <c r="BD1916" s="20">
        <f t="shared" si="5779"/>
        <v>212300</v>
      </c>
      <c r="BE1916" s="20">
        <f t="shared" si="5888"/>
        <v>0</v>
      </c>
      <c r="BF1916" s="20">
        <f t="shared" si="5888"/>
        <v>0</v>
      </c>
      <c r="BG1916" s="20">
        <f t="shared" si="5888"/>
        <v>0</v>
      </c>
      <c r="BH1916" s="20">
        <f t="shared" si="5692"/>
        <v>212300</v>
      </c>
      <c r="BI1916" s="20">
        <f t="shared" si="5693"/>
        <v>0</v>
      </c>
      <c r="BJ1916" s="20">
        <f t="shared" si="5694"/>
        <v>0</v>
      </c>
      <c r="BK1916" s="20">
        <f t="shared" si="5888"/>
        <v>0</v>
      </c>
      <c r="BL1916" s="20">
        <f t="shared" si="5888"/>
        <v>0</v>
      </c>
      <c r="BM1916" s="20">
        <f t="shared" si="5696"/>
        <v>212300</v>
      </c>
      <c r="BN1916" s="20">
        <f t="shared" si="5697"/>
        <v>0</v>
      </c>
      <c r="BO1916" s="20">
        <f t="shared" si="5888"/>
        <v>-16700</v>
      </c>
      <c r="BP1916" s="20">
        <f t="shared" si="5888"/>
        <v>0</v>
      </c>
      <c r="BQ1916" s="20">
        <f t="shared" si="5888"/>
        <v>0</v>
      </c>
      <c r="BR1916" s="20">
        <f t="shared" si="5746"/>
        <v>195600</v>
      </c>
      <c r="BS1916" s="20">
        <f t="shared" si="5747"/>
        <v>0</v>
      </c>
      <c r="BT1916" s="20">
        <f t="shared" si="5748"/>
        <v>0</v>
      </c>
      <c r="BU1916" s="20">
        <f t="shared" si="5888"/>
        <v>0</v>
      </c>
      <c r="BV1916" s="20">
        <f t="shared" si="5749"/>
        <v>195600</v>
      </c>
      <c r="BW1916" s="20">
        <f t="shared" si="5888"/>
        <v>0</v>
      </c>
      <c r="BX1916" s="20">
        <f t="shared" si="5888"/>
        <v>0</v>
      </c>
      <c r="BY1916" s="20">
        <f t="shared" si="5776"/>
        <v>195600</v>
      </c>
      <c r="BZ1916" s="20">
        <f t="shared" si="5777"/>
        <v>0</v>
      </c>
      <c r="CA1916" s="20">
        <f t="shared" si="5888"/>
        <v>0</v>
      </c>
      <c r="CB1916" s="20">
        <f t="shared" si="5778"/>
        <v>195600</v>
      </c>
      <c r="CC1916" s="20">
        <f t="shared" si="5888"/>
        <v>0</v>
      </c>
      <c r="CD1916" s="20">
        <f t="shared" si="5750"/>
        <v>195600</v>
      </c>
      <c r="CE1916" s="20">
        <f t="shared" si="5888"/>
        <v>0</v>
      </c>
    </row>
    <row r="1917" spans="1:84" x14ac:dyDescent="0.25">
      <c r="A1917" s="10" t="s">
        <v>173</v>
      </c>
      <c r="B1917" s="19">
        <v>410</v>
      </c>
      <c r="C1917" s="10"/>
      <c r="D1917" s="10"/>
      <c r="E1917" s="25" t="s">
        <v>612</v>
      </c>
      <c r="F1917" s="20">
        <f t="shared" si="5888"/>
        <v>212300</v>
      </c>
      <c r="G1917" s="20">
        <f t="shared" si="5888"/>
        <v>0</v>
      </c>
      <c r="H1917" s="20">
        <f t="shared" si="5888"/>
        <v>0</v>
      </c>
      <c r="I1917" s="20">
        <f t="shared" si="5888"/>
        <v>0</v>
      </c>
      <c r="J1917" s="20">
        <f t="shared" si="5888"/>
        <v>0</v>
      </c>
      <c r="K1917" s="20">
        <f t="shared" si="5888"/>
        <v>0</v>
      </c>
      <c r="L1917" s="20">
        <f t="shared" si="5676"/>
        <v>212300</v>
      </c>
      <c r="M1917" s="20">
        <f t="shared" si="5677"/>
        <v>0</v>
      </c>
      <c r="N1917" s="20">
        <f t="shared" si="5678"/>
        <v>0</v>
      </c>
      <c r="O1917" s="20">
        <f t="shared" si="5888"/>
        <v>0</v>
      </c>
      <c r="P1917" s="20">
        <f t="shared" si="5888"/>
        <v>0</v>
      </c>
      <c r="Q1917" s="20">
        <f t="shared" si="5888"/>
        <v>0</v>
      </c>
      <c r="R1917" s="20">
        <f t="shared" si="5706"/>
        <v>212300</v>
      </c>
      <c r="S1917" s="20">
        <f t="shared" si="5707"/>
        <v>0</v>
      </c>
      <c r="T1917" s="20">
        <f t="shared" si="5708"/>
        <v>0</v>
      </c>
      <c r="U1917" s="20">
        <f t="shared" si="5888"/>
        <v>0</v>
      </c>
      <c r="V1917" s="20">
        <f t="shared" si="5895"/>
        <v>212300</v>
      </c>
      <c r="W1917" s="20">
        <f t="shared" si="5888"/>
        <v>0</v>
      </c>
      <c r="X1917" s="20">
        <f t="shared" si="5888"/>
        <v>0</v>
      </c>
      <c r="Y1917" s="20">
        <f t="shared" si="5888"/>
        <v>0</v>
      </c>
      <c r="Z1917" s="20">
        <f t="shared" si="5885"/>
        <v>212300</v>
      </c>
      <c r="AA1917" s="20">
        <f t="shared" si="5886"/>
        <v>0</v>
      </c>
      <c r="AB1917" s="20">
        <f t="shared" si="5887"/>
        <v>0</v>
      </c>
      <c r="AC1917" s="20">
        <f t="shared" si="5888"/>
        <v>0</v>
      </c>
      <c r="AD1917" s="20">
        <f t="shared" si="5888"/>
        <v>0</v>
      </c>
      <c r="AE1917" s="20">
        <f t="shared" si="5888"/>
        <v>0</v>
      </c>
      <c r="AF1917" s="20">
        <f t="shared" si="5878"/>
        <v>212300</v>
      </c>
      <c r="AG1917" s="20">
        <f t="shared" si="5879"/>
        <v>0</v>
      </c>
      <c r="AH1917" s="20">
        <f t="shared" si="5880"/>
        <v>0</v>
      </c>
      <c r="AI1917" s="20">
        <f t="shared" si="5888"/>
        <v>0</v>
      </c>
      <c r="AJ1917" s="20">
        <f t="shared" si="5881"/>
        <v>212300</v>
      </c>
      <c r="AK1917" s="20">
        <f t="shared" si="5888"/>
        <v>0</v>
      </c>
      <c r="AL1917" s="20">
        <f t="shared" si="5888"/>
        <v>0</v>
      </c>
      <c r="AM1917" s="20">
        <f t="shared" si="5888"/>
        <v>0</v>
      </c>
      <c r="AN1917" s="20">
        <f t="shared" si="5889"/>
        <v>212300</v>
      </c>
      <c r="AO1917" s="20">
        <f t="shared" si="5890"/>
        <v>0</v>
      </c>
      <c r="AP1917" s="20">
        <f t="shared" si="5891"/>
        <v>0</v>
      </c>
      <c r="AQ1917" s="20">
        <f t="shared" si="5888"/>
        <v>0</v>
      </c>
      <c r="AR1917" s="20">
        <f t="shared" si="5888"/>
        <v>0</v>
      </c>
      <c r="AS1917" s="20">
        <f t="shared" si="5888"/>
        <v>0</v>
      </c>
      <c r="AT1917" s="20">
        <f t="shared" si="5892"/>
        <v>212300</v>
      </c>
      <c r="AU1917" s="20">
        <f t="shared" si="5893"/>
        <v>0</v>
      </c>
      <c r="AV1917" s="20">
        <f t="shared" si="5894"/>
        <v>0</v>
      </c>
      <c r="AW1917" s="20">
        <f t="shared" si="5888"/>
        <v>0</v>
      </c>
      <c r="AX1917" s="20">
        <f t="shared" si="5888"/>
        <v>0</v>
      </c>
      <c r="AY1917" s="20">
        <f t="shared" si="5888"/>
        <v>0</v>
      </c>
      <c r="AZ1917" s="20">
        <f t="shared" si="5790"/>
        <v>212300</v>
      </c>
      <c r="BA1917" s="20">
        <f t="shared" si="5791"/>
        <v>0</v>
      </c>
      <c r="BB1917" s="20">
        <f t="shared" si="5792"/>
        <v>0</v>
      </c>
      <c r="BC1917" s="20">
        <f t="shared" si="5888"/>
        <v>0</v>
      </c>
      <c r="BD1917" s="20">
        <f t="shared" si="5779"/>
        <v>212300</v>
      </c>
      <c r="BE1917" s="20">
        <f t="shared" si="5888"/>
        <v>0</v>
      </c>
      <c r="BF1917" s="20">
        <f t="shared" si="5888"/>
        <v>0</v>
      </c>
      <c r="BG1917" s="20">
        <f t="shared" si="5888"/>
        <v>0</v>
      </c>
      <c r="BH1917" s="20">
        <f t="shared" si="5692"/>
        <v>212300</v>
      </c>
      <c r="BI1917" s="20">
        <f t="shared" si="5693"/>
        <v>0</v>
      </c>
      <c r="BJ1917" s="20">
        <f t="shared" si="5694"/>
        <v>0</v>
      </c>
      <c r="BK1917" s="20">
        <f t="shared" si="5888"/>
        <v>0</v>
      </c>
      <c r="BL1917" s="20">
        <f t="shared" si="5888"/>
        <v>0</v>
      </c>
      <c r="BM1917" s="20">
        <f t="shared" si="5696"/>
        <v>212300</v>
      </c>
      <c r="BN1917" s="20">
        <f t="shared" si="5697"/>
        <v>0</v>
      </c>
      <c r="BO1917" s="20">
        <f t="shared" si="5888"/>
        <v>-16700</v>
      </c>
      <c r="BP1917" s="20">
        <f t="shared" si="5888"/>
        <v>0</v>
      </c>
      <c r="BQ1917" s="20">
        <f t="shared" si="5888"/>
        <v>0</v>
      </c>
      <c r="BR1917" s="20">
        <f t="shared" si="5746"/>
        <v>195600</v>
      </c>
      <c r="BS1917" s="20">
        <f t="shared" si="5747"/>
        <v>0</v>
      </c>
      <c r="BT1917" s="20">
        <f t="shared" si="5748"/>
        <v>0</v>
      </c>
      <c r="BU1917" s="20">
        <f t="shared" si="5888"/>
        <v>0</v>
      </c>
      <c r="BV1917" s="20">
        <f t="shared" si="5749"/>
        <v>195600</v>
      </c>
      <c r="BW1917" s="20">
        <f t="shared" si="5888"/>
        <v>0</v>
      </c>
      <c r="BX1917" s="20">
        <f t="shared" si="5888"/>
        <v>0</v>
      </c>
      <c r="BY1917" s="20">
        <f t="shared" si="5776"/>
        <v>195600</v>
      </c>
      <c r="BZ1917" s="20">
        <f t="shared" si="5777"/>
        <v>0</v>
      </c>
      <c r="CA1917" s="20">
        <f t="shared" si="5888"/>
        <v>0</v>
      </c>
      <c r="CB1917" s="20">
        <f t="shared" si="5778"/>
        <v>195600</v>
      </c>
      <c r="CC1917" s="20">
        <f t="shared" si="5888"/>
        <v>0</v>
      </c>
      <c r="CD1917" s="20">
        <f t="shared" si="5750"/>
        <v>195600</v>
      </c>
      <c r="CE1917" s="20">
        <f t="shared" si="5888"/>
        <v>0</v>
      </c>
    </row>
    <row r="1918" spans="1:84" x14ac:dyDescent="0.25">
      <c r="A1918" s="10" t="s">
        <v>173</v>
      </c>
      <c r="B1918" s="19">
        <v>410</v>
      </c>
      <c r="C1918" s="10" t="s">
        <v>338</v>
      </c>
      <c r="D1918" s="10" t="s">
        <v>336</v>
      </c>
      <c r="E1918" s="25" t="s">
        <v>585</v>
      </c>
      <c r="F1918" s="20">
        <v>212300</v>
      </c>
      <c r="G1918" s="20">
        <v>0</v>
      </c>
      <c r="H1918" s="20">
        <v>0</v>
      </c>
      <c r="I1918" s="20"/>
      <c r="J1918" s="20"/>
      <c r="K1918" s="20"/>
      <c r="L1918" s="20">
        <f t="shared" si="5676"/>
        <v>212300</v>
      </c>
      <c r="M1918" s="20">
        <f t="shared" si="5677"/>
        <v>0</v>
      </c>
      <c r="N1918" s="20">
        <f t="shared" si="5678"/>
        <v>0</v>
      </c>
      <c r="O1918" s="20"/>
      <c r="P1918" s="20"/>
      <c r="Q1918" s="20"/>
      <c r="R1918" s="20">
        <f t="shared" si="5706"/>
        <v>212300</v>
      </c>
      <c r="S1918" s="20">
        <f t="shared" si="5707"/>
        <v>0</v>
      </c>
      <c r="T1918" s="20">
        <f t="shared" si="5708"/>
        <v>0</v>
      </c>
      <c r="U1918" s="20"/>
      <c r="V1918" s="20">
        <f t="shared" si="5895"/>
        <v>212300</v>
      </c>
      <c r="W1918" s="20"/>
      <c r="X1918" s="20"/>
      <c r="Y1918" s="20"/>
      <c r="Z1918" s="20">
        <f t="shared" si="5885"/>
        <v>212300</v>
      </c>
      <c r="AA1918" s="20">
        <f t="shared" si="5886"/>
        <v>0</v>
      </c>
      <c r="AB1918" s="20">
        <f t="shared" si="5887"/>
        <v>0</v>
      </c>
      <c r="AC1918" s="20"/>
      <c r="AD1918" s="20"/>
      <c r="AE1918" s="20"/>
      <c r="AF1918" s="20">
        <f t="shared" si="5878"/>
        <v>212300</v>
      </c>
      <c r="AG1918" s="20">
        <f t="shared" si="5879"/>
        <v>0</v>
      </c>
      <c r="AH1918" s="20">
        <f t="shared" si="5880"/>
        <v>0</v>
      </c>
      <c r="AI1918" s="20"/>
      <c r="AJ1918" s="20">
        <f t="shared" si="5881"/>
        <v>212300</v>
      </c>
      <c r="AK1918" s="20"/>
      <c r="AL1918" s="20"/>
      <c r="AM1918" s="20"/>
      <c r="AN1918" s="20">
        <f t="shared" si="5889"/>
        <v>212300</v>
      </c>
      <c r="AO1918" s="20">
        <f t="shared" si="5890"/>
        <v>0</v>
      </c>
      <c r="AP1918" s="20">
        <f t="shared" si="5891"/>
        <v>0</v>
      </c>
      <c r="AQ1918" s="20"/>
      <c r="AR1918" s="20"/>
      <c r="AS1918" s="20"/>
      <c r="AT1918" s="20">
        <f t="shared" si="5892"/>
        <v>212300</v>
      </c>
      <c r="AU1918" s="20">
        <f t="shared" si="5893"/>
        <v>0</v>
      </c>
      <c r="AV1918" s="20">
        <f t="shared" si="5894"/>
        <v>0</v>
      </c>
      <c r="AW1918" s="20"/>
      <c r="AX1918" s="20"/>
      <c r="AY1918" s="20"/>
      <c r="AZ1918" s="20">
        <f t="shared" si="5790"/>
        <v>212300</v>
      </c>
      <c r="BA1918" s="20">
        <f t="shared" si="5791"/>
        <v>0</v>
      </c>
      <c r="BB1918" s="20">
        <f t="shared" si="5792"/>
        <v>0</v>
      </c>
      <c r="BC1918" s="20"/>
      <c r="BD1918" s="20">
        <f t="shared" si="5779"/>
        <v>212300</v>
      </c>
      <c r="BE1918" s="20"/>
      <c r="BF1918" s="20"/>
      <c r="BG1918" s="20"/>
      <c r="BH1918" s="20">
        <f t="shared" si="5692"/>
        <v>212300</v>
      </c>
      <c r="BI1918" s="20">
        <f t="shared" si="5693"/>
        <v>0</v>
      </c>
      <c r="BJ1918" s="20">
        <f t="shared" si="5694"/>
        <v>0</v>
      </c>
      <c r="BK1918" s="20"/>
      <c r="BL1918" s="20"/>
      <c r="BM1918" s="20">
        <f t="shared" si="5696"/>
        <v>212300</v>
      </c>
      <c r="BN1918" s="20">
        <f t="shared" si="5697"/>
        <v>0</v>
      </c>
      <c r="BO1918" s="20">
        <v>-16700</v>
      </c>
      <c r="BP1918" s="20"/>
      <c r="BQ1918" s="20"/>
      <c r="BR1918" s="20">
        <f t="shared" si="5746"/>
        <v>195600</v>
      </c>
      <c r="BS1918" s="20">
        <f t="shared" si="5747"/>
        <v>0</v>
      </c>
      <c r="BT1918" s="20">
        <f t="shared" si="5748"/>
        <v>0</v>
      </c>
      <c r="BU1918" s="20"/>
      <c r="BV1918" s="20">
        <f t="shared" si="5749"/>
        <v>195600</v>
      </c>
      <c r="BW1918" s="20"/>
      <c r="BX1918" s="20"/>
      <c r="BY1918" s="20">
        <f t="shared" si="5776"/>
        <v>195600</v>
      </c>
      <c r="BZ1918" s="20">
        <f t="shared" si="5777"/>
        <v>0</v>
      </c>
      <c r="CA1918" s="20"/>
      <c r="CB1918" s="20">
        <f t="shared" si="5778"/>
        <v>195600</v>
      </c>
      <c r="CC1918" s="20"/>
      <c r="CD1918" s="20">
        <f t="shared" si="5750"/>
        <v>195600</v>
      </c>
      <c r="CE1918" s="20"/>
    </row>
    <row r="1919" spans="1:84" ht="31.5" x14ac:dyDescent="0.25">
      <c r="A1919" s="10" t="s">
        <v>170</v>
      </c>
      <c r="B1919" s="19"/>
      <c r="C1919" s="10"/>
      <c r="D1919" s="10"/>
      <c r="E1919" s="25" t="s">
        <v>1154</v>
      </c>
      <c r="F1919" s="20">
        <f t="shared" ref="F1919:CE1921" si="5896">F1920</f>
        <v>62718.8</v>
      </c>
      <c r="G1919" s="20">
        <f t="shared" si="5896"/>
        <v>0</v>
      </c>
      <c r="H1919" s="20">
        <f t="shared" si="5896"/>
        <v>0</v>
      </c>
      <c r="I1919" s="20">
        <f t="shared" si="5896"/>
        <v>7500</v>
      </c>
      <c r="J1919" s="20">
        <f t="shared" si="5896"/>
        <v>0</v>
      </c>
      <c r="K1919" s="20">
        <f t="shared" si="5896"/>
        <v>0</v>
      </c>
      <c r="L1919" s="20">
        <f t="shared" si="5676"/>
        <v>70218.8</v>
      </c>
      <c r="M1919" s="20">
        <f t="shared" si="5677"/>
        <v>0</v>
      </c>
      <c r="N1919" s="20">
        <f t="shared" si="5678"/>
        <v>0</v>
      </c>
      <c r="O1919" s="20">
        <f t="shared" si="5896"/>
        <v>0</v>
      </c>
      <c r="P1919" s="20">
        <f t="shared" si="5896"/>
        <v>0</v>
      </c>
      <c r="Q1919" s="20">
        <f t="shared" si="5896"/>
        <v>0</v>
      </c>
      <c r="R1919" s="20">
        <f t="shared" si="5706"/>
        <v>70218.8</v>
      </c>
      <c r="S1919" s="20">
        <f t="shared" si="5707"/>
        <v>0</v>
      </c>
      <c r="T1919" s="20">
        <f t="shared" si="5708"/>
        <v>0</v>
      </c>
      <c r="U1919" s="20">
        <f t="shared" si="5896"/>
        <v>0</v>
      </c>
      <c r="V1919" s="20">
        <f t="shared" si="5895"/>
        <v>70218.8</v>
      </c>
      <c r="W1919" s="20">
        <f t="shared" si="5896"/>
        <v>0</v>
      </c>
      <c r="X1919" s="20">
        <f t="shared" si="5896"/>
        <v>0</v>
      </c>
      <c r="Y1919" s="20">
        <f t="shared" si="5896"/>
        <v>0</v>
      </c>
      <c r="Z1919" s="20">
        <f t="shared" si="5885"/>
        <v>70218.8</v>
      </c>
      <c r="AA1919" s="20">
        <f t="shared" si="5886"/>
        <v>0</v>
      </c>
      <c r="AB1919" s="20">
        <f t="shared" si="5887"/>
        <v>0</v>
      </c>
      <c r="AC1919" s="20">
        <f t="shared" si="5896"/>
        <v>0</v>
      </c>
      <c r="AD1919" s="20">
        <f t="shared" si="5896"/>
        <v>0</v>
      </c>
      <c r="AE1919" s="20">
        <f t="shared" si="5896"/>
        <v>0</v>
      </c>
      <c r="AF1919" s="20">
        <f t="shared" si="5878"/>
        <v>70218.8</v>
      </c>
      <c r="AG1919" s="20">
        <f t="shared" si="5879"/>
        <v>0</v>
      </c>
      <c r="AH1919" s="20">
        <f t="shared" si="5880"/>
        <v>0</v>
      </c>
      <c r="AI1919" s="20">
        <f t="shared" si="5896"/>
        <v>0</v>
      </c>
      <c r="AJ1919" s="20">
        <f t="shared" si="5881"/>
        <v>70218.8</v>
      </c>
      <c r="AK1919" s="20">
        <f t="shared" si="5896"/>
        <v>1538.9349999999999</v>
      </c>
      <c r="AL1919" s="20">
        <f t="shared" si="5896"/>
        <v>0</v>
      </c>
      <c r="AM1919" s="20">
        <f t="shared" si="5896"/>
        <v>0</v>
      </c>
      <c r="AN1919" s="20">
        <f t="shared" si="5889"/>
        <v>71757.735000000001</v>
      </c>
      <c r="AO1919" s="20">
        <f t="shared" si="5890"/>
        <v>0</v>
      </c>
      <c r="AP1919" s="20">
        <f t="shared" si="5891"/>
        <v>0</v>
      </c>
      <c r="AQ1919" s="20">
        <f t="shared" si="5896"/>
        <v>0</v>
      </c>
      <c r="AR1919" s="20">
        <f t="shared" si="5896"/>
        <v>0</v>
      </c>
      <c r="AS1919" s="20">
        <f t="shared" si="5896"/>
        <v>0</v>
      </c>
      <c r="AT1919" s="20">
        <f t="shared" si="5892"/>
        <v>71757.735000000001</v>
      </c>
      <c r="AU1919" s="20">
        <f t="shared" si="5893"/>
        <v>0</v>
      </c>
      <c r="AV1919" s="20">
        <f t="shared" si="5894"/>
        <v>0</v>
      </c>
      <c r="AW1919" s="20">
        <f t="shared" si="5896"/>
        <v>0</v>
      </c>
      <c r="AX1919" s="20">
        <f t="shared" si="5896"/>
        <v>0</v>
      </c>
      <c r="AY1919" s="20">
        <f t="shared" si="5896"/>
        <v>0</v>
      </c>
      <c r="AZ1919" s="20">
        <f t="shared" si="5790"/>
        <v>71757.735000000001</v>
      </c>
      <c r="BA1919" s="20">
        <f t="shared" si="5791"/>
        <v>0</v>
      </c>
      <c r="BB1919" s="20">
        <f t="shared" si="5792"/>
        <v>0</v>
      </c>
      <c r="BC1919" s="20">
        <f t="shared" si="5896"/>
        <v>0</v>
      </c>
      <c r="BD1919" s="20">
        <f t="shared" si="5779"/>
        <v>71757.735000000001</v>
      </c>
      <c r="BE1919" s="20">
        <f t="shared" si="5896"/>
        <v>-15264.804</v>
      </c>
      <c r="BF1919" s="20">
        <f t="shared" si="5896"/>
        <v>0</v>
      </c>
      <c r="BG1919" s="20">
        <f t="shared" si="5896"/>
        <v>0</v>
      </c>
      <c r="BH1919" s="20">
        <f t="shared" si="5692"/>
        <v>56492.930999999997</v>
      </c>
      <c r="BI1919" s="20">
        <f t="shared" si="5693"/>
        <v>0</v>
      </c>
      <c r="BJ1919" s="20">
        <f t="shared" si="5694"/>
        <v>0</v>
      </c>
      <c r="BK1919" s="20">
        <f t="shared" si="5896"/>
        <v>0</v>
      </c>
      <c r="BL1919" s="20">
        <f t="shared" si="5896"/>
        <v>0</v>
      </c>
      <c r="BM1919" s="20">
        <f t="shared" si="5696"/>
        <v>56492.930999999997</v>
      </c>
      <c r="BN1919" s="20">
        <f t="shared" si="5697"/>
        <v>0</v>
      </c>
      <c r="BO1919" s="20">
        <f t="shared" si="5896"/>
        <v>0</v>
      </c>
      <c r="BP1919" s="20">
        <f t="shared" si="5896"/>
        <v>0</v>
      </c>
      <c r="BQ1919" s="20">
        <f t="shared" si="5896"/>
        <v>0</v>
      </c>
      <c r="BR1919" s="20">
        <f t="shared" si="5746"/>
        <v>56492.930999999997</v>
      </c>
      <c r="BS1919" s="20">
        <f t="shared" si="5747"/>
        <v>0</v>
      </c>
      <c r="BT1919" s="20">
        <f t="shared" si="5748"/>
        <v>0</v>
      </c>
      <c r="BU1919" s="20">
        <f t="shared" si="5896"/>
        <v>0</v>
      </c>
      <c r="BV1919" s="20">
        <f t="shared" si="5749"/>
        <v>56492.930999999997</v>
      </c>
      <c r="BW1919" s="20">
        <f t="shared" si="5896"/>
        <v>-34201.171000000002</v>
      </c>
      <c r="BX1919" s="20">
        <f t="shared" si="5896"/>
        <v>34170.281999999999</v>
      </c>
      <c r="BY1919" s="20">
        <f t="shared" si="5776"/>
        <v>22291.759999999995</v>
      </c>
      <c r="BZ1919" s="20">
        <f t="shared" si="5777"/>
        <v>34170.281999999999</v>
      </c>
      <c r="CA1919" s="20">
        <f t="shared" si="5896"/>
        <v>0</v>
      </c>
      <c r="CB1919" s="20">
        <f t="shared" si="5778"/>
        <v>22291.759999999995</v>
      </c>
      <c r="CC1919" s="20">
        <f t="shared" si="5896"/>
        <v>0</v>
      </c>
      <c r="CD1919" s="20">
        <f t="shared" si="5750"/>
        <v>22291.759999999995</v>
      </c>
      <c r="CE1919" s="20">
        <f t="shared" si="5896"/>
        <v>0</v>
      </c>
    </row>
    <row r="1920" spans="1:84" ht="47.25" x14ac:dyDescent="0.25">
      <c r="A1920" s="10" t="s">
        <v>170</v>
      </c>
      <c r="B1920" s="19">
        <v>400</v>
      </c>
      <c r="C1920" s="10"/>
      <c r="D1920" s="10"/>
      <c r="E1920" s="25" t="s">
        <v>611</v>
      </c>
      <c r="F1920" s="20">
        <f t="shared" si="5896"/>
        <v>62718.8</v>
      </c>
      <c r="G1920" s="20">
        <f t="shared" si="5896"/>
        <v>0</v>
      </c>
      <c r="H1920" s="20">
        <f t="shared" si="5896"/>
        <v>0</v>
      </c>
      <c r="I1920" s="20">
        <f t="shared" si="5896"/>
        <v>7500</v>
      </c>
      <c r="J1920" s="20">
        <f t="shared" si="5896"/>
        <v>0</v>
      </c>
      <c r="K1920" s="20">
        <f t="shared" si="5896"/>
        <v>0</v>
      </c>
      <c r="L1920" s="20">
        <f t="shared" si="5676"/>
        <v>70218.8</v>
      </c>
      <c r="M1920" s="20">
        <f t="shared" si="5677"/>
        <v>0</v>
      </c>
      <c r="N1920" s="20">
        <f t="shared" si="5678"/>
        <v>0</v>
      </c>
      <c r="O1920" s="20">
        <f t="shared" si="5896"/>
        <v>0</v>
      </c>
      <c r="P1920" s="20">
        <f t="shared" si="5896"/>
        <v>0</v>
      </c>
      <c r="Q1920" s="20">
        <f t="shared" si="5896"/>
        <v>0</v>
      </c>
      <c r="R1920" s="20">
        <f t="shared" si="5706"/>
        <v>70218.8</v>
      </c>
      <c r="S1920" s="20">
        <f t="shared" si="5707"/>
        <v>0</v>
      </c>
      <c r="T1920" s="20">
        <f t="shared" si="5708"/>
        <v>0</v>
      </c>
      <c r="U1920" s="20">
        <f t="shared" si="5896"/>
        <v>0</v>
      </c>
      <c r="V1920" s="20">
        <f t="shared" si="5895"/>
        <v>70218.8</v>
      </c>
      <c r="W1920" s="20">
        <f t="shared" si="5896"/>
        <v>0</v>
      </c>
      <c r="X1920" s="20">
        <f t="shared" si="5896"/>
        <v>0</v>
      </c>
      <c r="Y1920" s="20">
        <f t="shared" si="5896"/>
        <v>0</v>
      </c>
      <c r="Z1920" s="20">
        <f t="shared" si="5885"/>
        <v>70218.8</v>
      </c>
      <c r="AA1920" s="20">
        <f t="shared" si="5886"/>
        <v>0</v>
      </c>
      <c r="AB1920" s="20">
        <f t="shared" si="5887"/>
        <v>0</v>
      </c>
      <c r="AC1920" s="20">
        <f t="shared" si="5896"/>
        <v>0</v>
      </c>
      <c r="AD1920" s="20">
        <f t="shared" si="5896"/>
        <v>0</v>
      </c>
      <c r="AE1920" s="20">
        <f t="shared" si="5896"/>
        <v>0</v>
      </c>
      <c r="AF1920" s="20">
        <f t="shared" si="5878"/>
        <v>70218.8</v>
      </c>
      <c r="AG1920" s="20">
        <f t="shared" si="5879"/>
        <v>0</v>
      </c>
      <c r="AH1920" s="20">
        <f t="shared" si="5880"/>
        <v>0</v>
      </c>
      <c r="AI1920" s="20">
        <f t="shared" si="5896"/>
        <v>0</v>
      </c>
      <c r="AJ1920" s="20">
        <f t="shared" si="5881"/>
        <v>70218.8</v>
      </c>
      <c r="AK1920" s="20">
        <f t="shared" si="5896"/>
        <v>1538.9349999999999</v>
      </c>
      <c r="AL1920" s="20">
        <f t="shared" si="5896"/>
        <v>0</v>
      </c>
      <c r="AM1920" s="20">
        <f t="shared" si="5896"/>
        <v>0</v>
      </c>
      <c r="AN1920" s="20">
        <f t="shared" si="5889"/>
        <v>71757.735000000001</v>
      </c>
      <c r="AO1920" s="20">
        <f t="shared" si="5890"/>
        <v>0</v>
      </c>
      <c r="AP1920" s="20">
        <f t="shared" si="5891"/>
        <v>0</v>
      </c>
      <c r="AQ1920" s="20">
        <f t="shared" si="5896"/>
        <v>0</v>
      </c>
      <c r="AR1920" s="20">
        <f t="shared" si="5896"/>
        <v>0</v>
      </c>
      <c r="AS1920" s="20">
        <f t="shared" si="5896"/>
        <v>0</v>
      </c>
      <c r="AT1920" s="20">
        <f t="shared" si="5892"/>
        <v>71757.735000000001</v>
      </c>
      <c r="AU1920" s="20">
        <f t="shared" si="5893"/>
        <v>0</v>
      </c>
      <c r="AV1920" s="20">
        <f t="shared" si="5894"/>
        <v>0</v>
      </c>
      <c r="AW1920" s="20">
        <f t="shared" si="5896"/>
        <v>0</v>
      </c>
      <c r="AX1920" s="20">
        <f t="shared" si="5896"/>
        <v>0</v>
      </c>
      <c r="AY1920" s="20">
        <f t="shared" si="5896"/>
        <v>0</v>
      </c>
      <c r="AZ1920" s="20">
        <f t="shared" si="5790"/>
        <v>71757.735000000001</v>
      </c>
      <c r="BA1920" s="20">
        <f t="shared" si="5791"/>
        <v>0</v>
      </c>
      <c r="BB1920" s="20">
        <f t="shared" si="5792"/>
        <v>0</v>
      </c>
      <c r="BC1920" s="20">
        <f t="shared" si="5896"/>
        <v>0</v>
      </c>
      <c r="BD1920" s="20">
        <f t="shared" si="5779"/>
        <v>71757.735000000001</v>
      </c>
      <c r="BE1920" s="20">
        <f t="shared" si="5896"/>
        <v>-15264.804</v>
      </c>
      <c r="BF1920" s="20">
        <f t="shared" si="5896"/>
        <v>0</v>
      </c>
      <c r="BG1920" s="20">
        <f t="shared" si="5896"/>
        <v>0</v>
      </c>
      <c r="BH1920" s="20">
        <f t="shared" si="5692"/>
        <v>56492.930999999997</v>
      </c>
      <c r="BI1920" s="20">
        <f t="shared" si="5693"/>
        <v>0</v>
      </c>
      <c r="BJ1920" s="20">
        <f t="shared" si="5694"/>
        <v>0</v>
      </c>
      <c r="BK1920" s="20">
        <f t="shared" si="5896"/>
        <v>0</v>
      </c>
      <c r="BL1920" s="20">
        <f t="shared" si="5896"/>
        <v>0</v>
      </c>
      <c r="BM1920" s="20">
        <f t="shared" si="5696"/>
        <v>56492.930999999997</v>
      </c>
      <c r="BN1920" s="20">
        <f t="shared" si="5697"/>
        <v>0</v>
      </c>
      <c r="BO1920" s="20">
        <f t="shared" si="5896"/>
        <v>0</v>
      </c>
      <c r="BP1920" s="20">
        <f t="shared" si="5896"/>
        <v>0</v>
      </c>
      <c r="BQ1920" s="20">
        <f t="shared" si="5896"/>
        <v>0</v>
      </c>
      <c r="BR1920" s="20">
        <f t="shared" si="5746"/>
        <v>56492.930999999997</v>
      </c>
      <c r="BS1920" s="20">
        <f t="shared" si="5747"/>
        <v>0</v>
      </c>
      <c r="BT1920" s="20">
        <f t="shared" si="5748"/>
        <v>0</v>
      </c>
      <c r="BU1920" s="20">
        <f t="shared" si="5896"/>
        <v>0</v>
      </c>
      <c r="BV1920" s="20">
        <f t="shared" si="5749"/>
        <v>56492.930999999997</v>
      </c>
      <c r="BW1920" s="20">
        <f t="shared" si="5896"/>
        <v>-34201.171000000002</v>
      </c>
      <c r="BX1920" s="20">
        <f t="shared" si="5896"/>
        <v>34170.281999999999</v>
      </c>
      <c r="BY1920" s="20">
        <f t="shared" si="5776"/>
        <v>22291.759999999995</v>
      </c>
      <c r="BZ1920" s="20">
        <f t="shared" si="5777"/>
        <v>34170.281999999999</v>
      </c>
      <c r="CA1920" s="20">
        <f t="shared" si="5896"/>
        <v>0</v>
      </c>
      <c r="CB1920" s="20">
        <f t="shared" si="5778"/>
        <v>22291.759999999995</v>
      </c>
      <c r="CC1920" s="20">
        <f t="shared" si="5896"/>
        <v>0</v>
      </c>
      <c r="CD1920" s="20">
        <f t="shared" si="5750"/>
        <v>22291.759999999995</v>
      </c>
      <c r="CE1920" s="20">
        <f t="shared" si="5896"/>
        <v>0</v>
      </c>
    </row>
    <row r="1921" spans="1:84" x14ac:dyDescent="0.25">
      <c r="A1921" s="10" t="s">
        <v>170</v>
      </c>
      <c r="B1921" s="19">
        <v>410</v>
      </c>
      <c r="C1921" s="10"/>
      <c r="D1921" s="10"/>
      <c r="E1921" s="25" t="s">
        <v>612</v>
      </c>
      <c r="F1921" s="20">
        <f t="shared" si="5896"/>
        <v>62718.8</v>
      </c>
      <c r="G1921" s="20">
        <f t="shared" si="5896"/>
        <v>0</v>
      </c>
      <c r="H1921" s="20">
        <f t="shared" si="5896"/>
        <v>0</v>
      </c>
      <c r="I1921" s="20">
        <f t="shared" si="5896"/>
        <v>7500</v>
      </c>
      <c r="J1921" s="20">
        <f t="shared" si="5896"/>
        <v>0</v>
      </c>
      <c r="K1921" s="20">
        <f t="shared" si="5896"/>
        <v>0</v>
      </c>
      <c r="L1921" s="20">
        <f t="shared" si="5676"/>
        <v>70218.8</v>
      </c>
      <c r="M1921" s="20">
        <f t="shared" si="5677"/>
        <v>0</v>
      </c>
      <c r="N1921" s="20">
        <f t="shared" si="5678"/>
        <v>0</v>
      </c>
      <c r="O1921" s="20">
        <f t="shared" si="5896"/>
        <v>0</v>
      </c>
      <c r="P1921" s="20">
        <f t="shared" si="5896"/>
        <v>0</v>
      </c>
      <c r="Q1921" s="20">
        <f t="shared" si="5896"/>
        <v>0</v>
      </c>
      <c r="R1921" s="20">
        <f t="shared" si="5706"/>
        <v>70218.8</v>
      </c>
      <c r="S1921" s="20">
        <f t="shared" si="5707"/>
        <v>0</v>
      </c>
      <c r="T1921" s="20">
        <f t="shared" si="5708"/>
        <v>0</v>
      </c>
      <c r="U1921" s="20">
        <f t="shared" si="5896"/>
        <v>0</v>
      </c>
      <c r="V1921" s="20">
        <f t="shared" si="5895"/>
        <v>70218.8</v>
      </c>
      <c r="W1921" s="20">
        <f t="shared" si="5896"/>
        <v>0</v>
      </c>
      <c r="X1921" s="20">
        <f t="shared" si="5896"/>
        <v>0</v>
      </c>
      <c r="Y1921" s="20">
        <f t="shared" si="5896"/>
        <v>0</v>
      </c>
      <c r="Z1921" s="20">
        <f t="shared" si="5885"/>
        <v>70218.8</v>
      </c>
      <c r="AA1921" s="20">
        <f t="shared" si="5886"/>
        <v>0</v>
      </c>
      <c r="AB1921" s="20">
        <f t="shared" si="5887"/>
        <v>0</v>
      </c>
      <c r="AC1921" s="20">
        <f t="shared" si="5896"/>
        <v>0</v>
      </c>
      <c r="AD1921" s="20">
        <f t="shared" si="5896"/>
        <v>0</v>
      </c>
      <c r="AE1921" s="20">
        <f t="shared" si="5896"/>
        <v>0</v>
      </c>
      <c r="AF1921" s="20">
        <f t="shared" si="5878"/>
        <v>70218.8</v>
      </c>
      <c r="AG1921" s="20">
        <f t="shared" si="5879"/>
        <v>0</v>
      </c>
      <c r="AH1921" s="20">
        <f t="shared" si="5880"/>
        <v>0</v>
      </c>
      <c r="AI1921" s="20">
        <f t="shared" si="5896"/>
        <v>0</v>
      </c>
      <c r="AJ1921" s="20">
        <f t="shared" si="5881"/>
        <v>70218.8</v>
      </c>
      <c r="AK1921" s="20">
        <f t="shared" si="5896"/>
        <v>1538.9349999999999</v>
      </c>
      <c r="AL1921" s="20">
        <f t="shared" si="5896"/>
        <v>0</v>
      </c>
      <c r="AM1921" s="20">
        <f t="shared" si="5896"/>
        <v>0</v>
      </c>
      <c r="AN1921" s="20">
        <f t="shared" si="5889"/>
        <v>71757.735000000001</v>
      </c>
      <c r="AO1921" s="20">
        <f t="shared" si="5890"/>
        <v>0</v>
      </c>
      <c r="AP1921" s="20">
        <f t="shared" si="5891"/>
        <v>0</v>
      </c>
      <c r="AQ1921" s="20">
        <f t="shared" si="5896"/>
        <v>0</v>
      </c>
      <c r="AR1921" s="20">
        <f t="shared" si="5896"/>
        <v>0</v>
      </c>
      <c r="AS1921" s="20">
        <f t="shared" si="5896"/>
        <v>0</v>
      </c>
      <c r="AT1921" s="20">
        <f t="shared" si="5892"/>
        <v>71757.735000000001</v>
      </c>
      <c r="AU1921" s="20">
        <f t="shared" si="5893"/>
        <v>0</v>
      </c>
      <c r="AV1921" s="20">
        <f t="shared" si="5894"/>
        <v>0</v>
      </c>
      <c r="AW1921" s="20">
        <f t="shared" si="5896"/>
        <v>0</v>
      </c>
      <c r="AX1921" s="20">
        <f t="shared" si="5896"/>
        <v>0</v>
      </c>
      <c r="AY1921" s="20">
        <f t="shared" si="5896"/>
        <v>0</v>
      </c>
      <c r="AZ1921" s="20">
        <f t="shared" si="5790"/>
        <v>71757.735000000001</v>
      </c>
      <c r="BA1921" s="20">
        <f t="shared" si="5791"/>
        <v>0</v>
      </c>
      <c r="BB1921" s="20">
        <f t="shared" si="5792"/>
        <v>0</v>
      </c>
      <c r="BC1921" s="20">
        <f t="shared" si="5896"/>
        <v>0</v>
      </c>
      <c r="BD1921" s="20">
        <f t="shared" si="5779"/>
        <v>71757.735000000001</v>
      </c>
      <c r="BE1921" s="20">
        <f t="shared" si="5896"/>
        <v>-15264.804</v>
      </c>
      <c r="BF1921" s="20">
        <f t="shared" si="5896"/>
        <v>0</v>
      </c>
      <c r="BG1921" s="20">
        <f t="shared" si="5896"/>
        <v>0</v>
      </c>
      <c r="BH1921" s="20">
        <f t="shared" si="5692"/>
        <v>56492.930999999997</v>
      </c>
      <c r="BI1921" s="20">
        <f t="shared" si="5693"/>
        <v>0</v>
      </c>
      <c r="BJ1921" s="20">
        <f t="shared" si="5694"/>
        <v>0</v>
      </c>
      <c r="BK1921" s="20">
        <f t="shared" si="5896"/>
        <v>0</v>
      </c>
      <c r="BL1921" s="20">
        <f t="shared" si="5896"/>
        <v>0</v>
      </c>
      <c r="BM1921" s="20">
        <f t="shared" si="5696"/>
        <v>56492.930999999997</v>
      </c>
      <c r="BN1921" s="20">
        <f t="shared" si="5697"/>
        <v>0</v>
      </c>
      <c r="BO1921" s="20">
        <f t="shared" si="5896"/>
        <v>0</v>
      </c>
      <c r="BP1921" s="20">
        <f t="shared" si="5896"/>
        <v>0</v>
      </c>
      <c r="BQ1921" s="20">
        <f t="shared" si="5896"/>
        <v>0</v>
      </c>
      <c r="BR1921" s="20">
        <f t="shared" si="5746"/>
        <v>56492.930999999997</v>
      </c>
      <c r="BS1921" s="20">
        <f t="shared" si="5747"/>
        <v>0</v>
      </c>
      <c r="BT1921" s="20">
        <f t="shared" si="5748"/>
        <v>0</v>
      </c>
      <c r="BU1921" s="20">
        <f t="shared" si="5896"/>
        <v>0</v>
      </c>
      <c r="BV1921" s="20">
        <f t="shared" si="5749"/>
        <v>56492.930999999997</v>
      </c>
      <c r="BW1921" s="20">
        <f t="shared" si="5896"/>
        <v>-34201.171000000002</v>
      </c>
      <c r="BX1921" s="20">
        <f t="shared" si="5896"/>
        <v>34170.281999999999</v>
      </c>
      <c r="BY1921" s="20">
        <f t="shared" si="5776"/>
        <v>22291.759999999995</v>
      </c>
      <c r="BZ1921" s="20">
        <f t="shared" si="5777"/>
        <v>34170.281999999999</v>
      </c>
      <c r="CA1921" s="20">
        <f t="shared" si="5896"/>
        <v>0</v>
      </c>
      <c r="CB1921" s="20">
        <f t="shared" si="5778"/>
        <v>22291.759999999995</v>
      </c>
      <c r="CC1921" s="20">
        <f t="shared" si="5896"/>
        <v>0</v>
      </c>
      <c r="CD1921" s="20">
        <f t="shared" si="5750"/>
        <v>22291.759999999995</v>
      </c>
      <c r="CE1921" s="20">
        <f t="shared" si="5896"/>
        <v>0</v>
      </c>
    </row>
    <row r="1922" spans="1:84" x14ac:dyDescent="0.25">
      <c r="A1922" s="10" t="s">
        <v>170</v>
      </c>
      <c r="B1922" s="19">
        <v>410</v>
      </c>
      <c r="C1922" s="10" t="s">
        <v>338</v>
      </c>
      <c r="D1922" s="10" t="s">
        <v>336</v>
      </c>
      <c r="E1922" s="25" t="s">
        <v>585</v>
      </c>
      <c r="F1922" s="20">
        <v>62718.8</v>
      </c>
      <c r="G1922" s="20">
        <v>0</v>
      </c>
      <c r="H1922" s="20">
        <v>0</v>
      </c>
      <c r="I1922" s="20">
        <v>7500</v>
      </c>
      <c r="J1922" s="20"/>
      <c r="K1922" s="20"/>
      <c r="L1922" s="20">
        <f t="shared" si="5676"/>
        <v>70218.8</v>
      </c>
      <c r="M1922" s="20">
        <f t="shared" si="5677"/>
        <v>0</v>
      </c>
      <c r="N1922" s="20">
        <f t="shared" si="5678"/>
        <v>0</v>
      </c>
      <c r="O1922" s="20"/>
      <c r="P1922" s="20"/>
      <c r="Q1922" s="20"/>
      <c r="R1922" s="20">
        <f t="shared" si="5706"/>
        <v>70218.8</v>
      </c>
      <c r="S1922" s="20">
        <f t="shared" si="5707"/>
        <v>0</v>
      </c>
      <c r="T1922" s="20">
        <f t="shared" si="5708"/>
        <v>0</v>
      </c>
      <c r="U1922" s="20"/>
      <c r="V1922" s="20">
        <f t="shared" si="5895"/>
        <v>70218.8</v>
      </c>
      <c r="W1922" s="20"/>
      <c r="X1922" s="20"/>
      <c r="Y1922" s="20"/>
      <c r="Z1922" s="20">
        <f t="shared" si="5885"/>
        <v>70218.8</v>
      </c>
      <c r="AA1922" s="20">
        <f t="shared" si="5886"/>
        <v>0</v>
      </c>
      <c r="AB1922" s="20">
        <f t="shared" si="5887"/>
        <v>0</v>
      </c>
      <c r="AC1922" s="20"/>
      <c r="AD1922" s="20"/>
      <c r="AE1922" s="20"/>
      <c r="AF1922" s="20">
        <f t="shared" si="5878"/>
        <v>70218.8</v>
      </c>
      <c r="AG1922" s="20">
        <f t="shared" si="5879"/>
        <v>0</v>
      </c>
      <c r="AH1922" s="20">
        <f t="shared" si="5880"/>
        <v>0</v>
      </c>
      <c r="AI1922" s="20"/>
      <c r="AJ1922" s="20">
        <f t="shared" si="5881"/>
        <v>70218.8</v>
      </c>
      <c r="AK1922" s="20">
        <v>1538.9349999999999</v>
      </c>
      <c r="AL1922" s="20"/>
      <c r="AM1922" s="20"/>
      <c r="AN1922" s="20">
        <f t="shared" si="5889"/>
        <v>71757.735000000001</v>
      </c>
      <c r="AO1922" s="20">
        <f t="shared" si="5890"/>
        <v>0</v>
      </c>
      <c r="AP1922" s="20">
        <f t="shared" si="5891"/>
        <v>0</v>
      </c>
      <c r="AQ1922" s="20"/>
      <c r="AR1922" s="20"/>
      <c r="AS1922" s="20"/>
      <c r="AT1922" s="20">
        <f t="shared" si="5892"/>
        <v>71757.735000000001</v>
      </c>
      <c r="AU1922" s="20">
        <f t="shared" si="5893"/>
        <v>0</v>
      </c>
      <c r="AV1922" s="20">
        <f t="shared" si="5894"/>
        <v>0</v>
      </c>
      <c r="AW1922" s="20"/>
      <c r="AX1922" s="20"/>
      <c r="AY1922" s="20"/>
      <c r="AZ1922" s="20">
        <f t="shared" si="5790"/>
        <v>71757.735000000001</v>
      </c>
      <c r="BA1922" s="20">
        <f t="shared" si="5791"/>
        <v>0</v>
      </c>
      <c r="BB1922" s="20">
        <f t="shared" si="5792"/>
        <v>0</v>
      </c>
      <c r="BC1922" s="20"/>
      <c r="BD1922" s="20">
        <f t="shared" si="5779"/>
        <v>71757.735000000001</v>
      </c>
      <c r="BE1922" s="20">
        <v>-15264.804</v>
      </c>
      <c r="BF1922" s="20"/>
      <c r="BG1922" s="20"/>
      <c r="BH1922" s="20">
        <f t="shared" si="5692"/>
        <v>56492.930999999997</v>
      </c>
      <c r="BI1922" s="20">
        <f t="shared" si="5693"/>
        <v>0</v>
      </c>
      <c r="BJ1922" s="20">
        <f t="shared" si="5694"/>
        <v>0</v>
      </c>
      <c r="BK1922" s="20"/>
      <c r="BL1922" s="20"/>
      <c r="BM1922" s="20">
        <f t="shared" si="5696"/>
        <v>56492.930999999997</v>
      </c>
      <c r="BN1922" s="20">
        <f t="shared" si="5697"/>
        <v>0</v>
      </c>
      <c r="BO1922" s="20"/>
      <c r="BP1922" s="20"/>
      <c r="BQ1922" s="20"/>
      <c r="BR1922" s="20">
        <f t="shared" si="5746"/>
        <v>56492.930999999997</v>
      </c>
      <c r="BS1922" s="20">
        <f t="shared" si="5747"/>
        <v>0</v>
      </c>
      <c r="BT1922" s="20">
        <f t="shared" si="5748"/>
        <v>0</v>
      </c>
      <c r="BU1922" s="20"/>
      <c r="BV1922" s="20">
        <f t="shared" si="5749"/>
        <v>56492.930999999997</v>
      </c>
      <c r="BW1922" s="20">
        <f>-30.889-34170.282</f>
        <v>-34201.171000000002</v>
      </c>
      <c r="BX1922" s="20">
        <v>34170.281999999999</v>
      </c>
      <c r="BY1922" s="20">
        <f t="shared" si="5776"/>
        <v>22291.759999999995</v>
      </c>
      <c r="BZ1922" s="20">
        <f t="shared" si="5777"/>
        <v>34170.281999999999</v>
      </c>
      <c r="CA1922" s="20"/>
      <c r="CB1922" s="20">
        <f t="shared" si="5778"/>
        <v>22291.759999999995</v>
      </c>
      <c r="CC1922" s="20"/>
      <c r="CD1922" s="20">
        <f t="shared" si="5750"/>
        <v>22291.759999999995</v>
      </c>
      <c r="CE1922" s="20"/>
    </row>
    <row r="1923" spans="1:84" ht="94.5" hidden="1" x14ac:dyDescent="0.25">
      <c r="A1923" s="10" t="s">
        <v>1253</v>
      </c>
      <c r="B1923" s="19"/>
      <c r="C1923" s="10"/>
      <c r="D1923" s="10"/>
      <c r="E1923" s="31" t="s">
        <v>799</v>
      </c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>
        <f>BH1924</f>
        <v>0</v>
      </c>
      <c r="BI1923" s="20">
        <f t="shared" ref="BI1923:BL1925" si="5897">BI1924</f>
        <v>0</v>
      </c>
      <c r="BJ1923" s="20">
        <f t="shared" si="5897"/>
        <v>0</v>
      </c>
      <c r="BK1923" s="20">
        <f t="shared" si="5897"/>
        <v>0</v>
      </c>
      <c r="BL1923" s="20">
        <f t="shared" si="5897"/>
        <v>44261.7</v>
      </c>
      <c r="BM1923" s="20">
        <f t="shared" ref="BM1923:BM1926" si="5898">BH1923+BK1923</f>
        <v>0</v>
      </c>
      <c r="BN1923" s="20">
        <f t="shared" ref="BN1923:BN1926" si="5899">BI1923+BL1923</f>
        <v>44261.7</v>
      </c>
      <c r="BO1923" s="20">
        <f t="shared" ref="BO1923:BQ1925" si="5900">BO1924</f>
        <v>0</v>
      </c>
      <c r="BP1923" s="20">
        <f t="shared" si="5900"/>
        <v>0</v>
      </c>
      <c r="BQ1923" s="20">
        <f t="shared" si="5900"/>
        <v>0</v>
      </c>
      <c r="BR1923" s="20">
        <f t="shared" si="5746"/>
        <v>0</v>
      </c>
      <c r="BS1923" s="20">
        <f t="shared" si="5747"/>
        <v>44261.7</v>
      </c>
      <c r="BT1923" s="20">
        <f t="shared" si="5748"/>
        <v>0</v>
      </c>
      <c r="BU1923" s="20">
        <f t="shared" ref="BU1923:BU1925" si="5901">BU1924</f>
        <v>0</v>
      </c>
      <c r="BV1923" s="20">
        <f t="shared" si="5749"/>
        <v>0</v>
      </c>
      <c r="BW1923" s="20">
        <f t="shared" ref="BW1923:BX1925" si="5902">BW1924</f>
        <v>0</v>
      </c>
      <c r="BX1923" s="20">
        <f t="shared" si="5902"/>
        <v>0</v>
      </c>
      <c r="BY1923" s="20">
        <f t="shared" si="5776"/>
        <v>0</v>
      </c>
      <c r="BZ1923" s="20">
        <f t="shared" si="5777"/>
        <v>44261.7</v>
      </c>
      <c r="CA1923" s="20">
        <f t="shared" ref="CA1923:CE1925" si="5903">CA1924</f>
        <v>0</v>
      </c>
      <c r="CB1923" s="20">
        <f t="shared" si="5778"/>
        <v>0</v>
      </c>
      <c r="CC1923" s="20">
        <f t="shared" si="5903"/>
        <v>0</v>
      </c>
      <c r="CD1923" s="20">
        <f t="shared" si="5750"/>
        <v>0</v>
      </c>
      <c r="CE1923" s="20">
        <f t="shared" si="5903"/>
        <v>0</v>
      </c>
      <c r="CF1923" s="1">
        <v>0</v>
      </c>
    </row>
    <row r="1924" spans="1:84" ht="47.25" hidden="1" x14ac:dyDescent="0.25">
      <c r="A1924" s="10" t="s">
        <v>1253</v>
      </c>
      <c r="B1924" s="19">
        <v>400</v>
      </c>
      <c r="C1924" s="10"/>
      <c r="D1924" s="10"/>
      <c r="E1924" s="25" t="s">
        <v>611</v>
      </c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>
        <f>BH1925</f>
        <v>0</v>
      </c>
      <c r="BI1924" s="20">
        <f t="shared" si="5897"/>
        <v>0</v>
      </c>
      <c r="BJ1924" s="20">
        <f t="shared" si="5897"/>
        <v>0</v>
      </c>
      <c r="BK1924" s="20">
        <f t="shared" si="5897"/>
        <v>0</v>
      </c>
      <c r="BL1924" s="20">
        <f t="shared" si="5897"/>
        <v>44261.7</v>
      </c>
      <c r="BM1924" s="20">
        <f t="shared" si="5898"/>
        <v>0</v>
      </c>
      <c r="BN1924" s="20">
        <f t="shared" si="5899"/>
        <v>44261.7</v>
      </c>
      <c r="BO1924" s="20">
        <f t="shared" si="5900"/>
        <v>0</v>
      </c>
      <c r="BP1924" s="20">
        <f t="shared" si="5900"/>
        <v>0</v>
      </c>
      <c r="BQ1924" s="20">
        <f t="shared" si="5900"/>
        <v>0</v>
      </c>
      <c r="BR1924" s="20">
        <f t="shared" si="5746"/>
        <v>0</v>
      </c>
      <c r="BS1924" s="20">
        <f t="shared" si="5747"/>
        <v>44261.7</v>
      </c>
      <c r="BT1924" s="20">
        <f t="shared" si="5748"/>
        <v>0</v>
      </c>
      <c r="BU1924" s="20">
        <f t="shared" si="5901"/>
        <v>0</v>
      </c>
      <c r="BV1924" s="20">
        <f t="shared" si="5749"/>
        <v>0</v>
      </c>
      <c r="BW1924" s="20">
        <f t="shared" si="5902"/>
        <v>0</v>
      </c>
      <c r="BX1924" s="20">
        <f t="shared" si="5902"/>
        <v>0</v>
      </c>
      <c r="BY1924" s="20">
        <f t="shared" si="5776"/>
        <v>0</v>
      </c>
      <c r="BZ1924" s="20">
        <f t="shared" si="5777"/>
        <v>44261.7</v>
      </c>
      <c r="CA1924" s="20">
        <f t="shared" si="5903"/>
        <v>0</v>
      </c>
      <c r="CB1924" s="20">
        <f t="shared" si="5778"/>
        <v>0</v>
      </c>
      <c r="CC1924" s="20">
        <f t="shared" si="5903"/>
        <v>0</v>
      </c>
      <c r="CD1924" s="20">
        <f t="shared" si="5750"/>
        <v>0</v>
      </c>
      <c r="CE1924" s="20">
        <f t="shared" si="5903"/>
        <v>0</v>
      </c>
      <c r="CF1924" s="1">
        <v>0</v>
      </c>
    </row>
    <row r="1925" spans="1:84" hidden="1" x14ac:dyDescent="0.25">
      <c r="A1925" s="10" t="s">
        <v>1253</v>
      </c>
      <c r="B1925" s="19">
        <v>410</v>
      </c>
      <c r="C1925" s="10"/>
      <c r="D1925" s="10"/>
      <c r="E1925" s="25" t="s">
        <v>612</v>
      </c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>
        <f>BH1926</f>
        <v>0</v>
      </c>
      <c r="BI1925" s="20">
        <f t="shared" si="5897"/>
        <v>0</v>
      </c>
      <c r="BJ1925" s="20">
        <f t="shared" si="5897"/>
        <v>0</v>
      </c>
      <c r="BK1925" s="20">
        <f t="shared" si="5897"/>
        <v>0</v>
      </c>
      <c r="BL1925" s="20">
        <f t="shared" si="5897"/>
        <v>44261.7</v>
      </c>
      <c r="BM1925" s="20">
        <f t="shared" si="5898"/>
        <v>0</v>
      </c>
      <c r="BN1925" s="20">
        <f t="shared" si="5899"/>
        <v>44261.7</v>
      </c>
      <c r="BO1925" s="20">
        <f t="shared" si="5900"/>
        <v>0</v>
      </c>
      <c r="BP1925" s="20">
        <f t="shared" si="5900"/>
        <v>0</v>
      </c>
      <c r="BQ1925" s="20">
        <f t="shared" si="5900"/>
        <v>0</v>
      </c>
      <c r="BR1925" s="20">
        <f t="shared" si="5746"/>
        <v>0</v>
      </c>
      <c r="BS1925" s="20">
        <f t="shared" si="5747"/>
        <v>44261.7</v>
      </c>
      <c r="BT1925" s="20">
        <f t="shared" si="5748"/>
        <v>0</v>
      </c>
      <c r="BU1925" s="20">
        <f t="shared" si="5901"/>
        <v>0</v>
      </c>
      <c r="BV1925" s="20">
        <f t="shared" si="5749"/>
        <v>0</v>
      </c>
      <c r="BW1925" s="20">
        <f t="shared" si="5902"/>
        <v>0</v>
      </c>
      <c r="BX1925" s="20">
        <f t="shared" si="5902"/>
        <v>0</v>
      </c>
      <c r="BY1925" s="20">
        <f t="shared" si="5776"/>
        <v>0</v>
      </c>
      <c r="BZ1925" s="20">
        <f t="shared" si="5777"/>
        <v>44261.7</v>
      </c>
      <c r="CA1925" s="20">
        <f t="shared" si="5903"/>
        <v>0</v>
      </c>
      <c r="CB1925" s="20">
        <f t="shared" si="5778"/>
        <v>0</v>
      </c>
      <c r="CC1925" s="20">
        <f t="shared" si="5903"/>
        <v>0</v>
      </c>
      <c r="CD1925" s="20">
        <f t="shared" si="5750"/>
        <v>0</v>
      </c>
      <c r="CE1925" s="20">
        <f t="shared" si="5903"/>
        <v>0</v>
      </c>
      <c r="CF1925" s="1">
        <v>0</v>
      </c>
    </row>
    <row r="1926" spans="1:84" hidden="1" x14ac:dyDescent="0.25">
      <c r="A1926" s="10" t="s">
        <v>1253</v>
      </c>
      <c r="B1926" s="19">
        <v>410</v>
      </c>
      <c r="C1926" s="10" t="s">
        <v>338</v>
      </c>
      <c r="D1926" s="10" t="s">
        <v>336</v>
      </c>
      <c r="E1926" s="25" t="s">
        <v>585</v>
      </c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>
        <v>0</v>
      </c>
      <c r="BI1926" s="20">
        <v>0</v>
      </c>
      <c r="BJ1926" s="20">
        <v>0</v>
      </c>
      <c r="BK1926" s="20"/>
      <c r="BL1926" s="20">
        <v>44261.7</v>
      </c>
      <c r="BM1926" s="20">
        <f t="shared" si="5898"/>
        <v>0</v>
      </c>
      <c r="BN1926" s="20">
        <f t="shared" si="5899"/>
        <v>44261.7</v>
      </c>
      <c r="BO1926" s="20"/>
      <c r="BP1926" s="20"/>
      <c r="BQ1926" s="20"/>
      <c r="BR1926" s="20">
        <f t="shared" si="5746"/>
        <v>0</v>
      </c>
      <c r="BS1926" s="20">
        <f t="shared" si="5747"/>
        <v>44261.7</v>
      </c>
      <c r="BT1926" s="20">
        <f t="shared" si="5748"/>
        <v>0</v>
      </c>
      <c r="BU1926" s="20"/>
      <c r="BV1926" s="20">
        <f t="shared" si="5749"/>
        <v>0</v>
      </c>
      <c r="BW1926" s="20"/>
      <c r="BX1926" s="20"/>
      <c r="BY1926" s="20">
        <f t="shared" si="5776"/>
        <v>0</v>
      </c>
      <c r="BZ1926" s="20">
        <f t="shared" si="5777"/>
        <v>44261.7</v>
      </c>
      <c r="CA1926" s="20"/>
      <c r="CB1926" s="20">
        <f t="shared" si="5778"/>
        <v>0</v>
      </c>
      <c r="CC1926" s="20"/>
      <c r="CD1926" s="20">
        <f t="shared" si="5750"/>
        <v>0</v>
      </c>
      <c r="CE1926" s="20"/>
      <c r="CF1926" s="1">
        <v>0</v>
      </c>
    </row>
    <row r="1927" spans="1:84" ht="94.5" x14ac:dyDescent="0.25">
      <c r="A1927" s="10" t="s">
        <v>530</v>
      </c>
      <c r="B1927" s="19"/>
      <c r="C1927" s="10"/>
      <c r="D1927" s="10"/>
      <c r="E1927" s="25" t="s">
        <v>1218</v>
      </c>
      <c r="F1927" s="20">
        <f t="shared" ref="F1927:CE1930" si="5904">F1928</f>
        <v>3590</v>
      </c>
      <c r="G1927" s="20">
        <f t="shared" si="5904"/>
        <v>3380</v>
      </c>
      <c r="H1927" s="20">
        <f t="shared" si="5904"/>
        <v>3380</v>
      </c>
      <c r="I1927" s="20">
        <f t="shared" si="5904"/>
        <v>0</v>
      </c>
      <c r="J1927" s="20">
        <f t="shared" si="5904"/>
        <v>0</v>
      </c>
      <c r="K1927" s="20">
        <f t="shared" si="5904"/>
        <v>0</v>
      </c>
      <c r="L1927" s="20">
        <f t="shared" si="5676"/>
        <v>3590</v>
      </c>
      <c r="M1927" s="20">
        <f t="shared" si="5677"/>
        <v>3380</v>
      </c>
      <c r="N1927" s="20">
        <f t="shared" si="5678"/>
        <v>3380</v>
      </c>
      <c r="O1927" s="20">
        <f t="shared" si="5904"/>
        <v>0</v>
      </c>
      <c r="P1927" s="20">
        <f t="shared" si="5904"/>
        <v>0</v>
      </c>
      <c r="Q1927" s="20">
        <f t="shared" si="5904"/>
        <v>0</v>
      </c>
      <c r="R1927" s="20">
        <f t="shared" si="5706"/>
        <v>3590</v>
      </c>
      <c r="S1927" s="20">
        <f t="shared" si="5707"/>
        <v>3380</v>
      </c>
      <c r="T1927" s="20">
        <f t="shared" si="5708"/>
        <v>3380</v>
      </c>
      <c r="U1927" s="20">
        <f t="shared" si="5904"/>
        <v>0</v>
      </c>
      <c r="V1927" s="20">
        <f t="shared" si="5895"/>
        <v>3590</v>
      </c>
      <c r="W1927" s="20">
        <f t="shared" si="5904"/>
        <v>0</v>
      </c>
      <c r="X1927" s="20">
        <f t="shared" si="5904"/>
        <v>0</v>
      </c>
      <c r="Y1927" s="20">
        <f t="shared" si="5904"/>
        <v>0</v>
      </c>
      <c r="Z1927" s="20">
        <f t="shared" si="5885"/>
        <v>3590</v>
      </c>
      <c r="AA1927" s="20">
        <f t="shared" si="5886"/>
        <v>3380</v>
      </c>
      <c r="AB1927" s="20">
        <f t="shared" si="5887"/>
        <v>3380</v>
      </c>
      <c r="AC1927" s="20">
        <f t="shared" si="5904"/>
        <v>0</v>
      </c>
      <c r="AD1927" s="20">
        <f t="shared" si="5904"/>
        <v>0</v>
      </c>
      <c r="AE1927" s="20">
        <f t="shared" si="5904"/>
        <v>0</v>
      </c>
      <c r="AF1927" s="20">
        <f t="shared" si="5878"/>
        <v>3590</v>
      </c>
      <c r="AG1927" s="20">
        <f t="shared" si="5879"/>
        <v>3380</v>
      </c>
      <c r="AH1927" s="20">
        <f t="shared" si="5880"/>
        <v>3380</v>
      </c>
      <c r="AI1927" s="20">
        <f t="shared" si="5904"/>
        <v>0</v>
      </c>
      <c r="AJ1927" s="20">
        <f t="shared" si="5881"/>
        <v>3590</v>
      </c>
      <c r="AK1927" s="20">
        <f t="shared" si="5904"/>
        <v>0</v>
      </c>
      <c r="AL1927" s="20">
        <f t="shared" si="5904"/>
        <v>0</v>
      </c>
      <c r="AM1927" s="20">
        <f t="shared" si="5904"/>
        <v>0</v>
      </c>
      <c r="AN1927" s="20">
        <f t="shared" si="5889"/>
        <v>3590</v>
      </c>
      <c r="AO1927" s="20">
        <f t="shared" si="5890"/>
        <v>3380</v>
      </c>
      <c r="AP1927" s="20">
        <f t="shared" si="5891"/>
        <v>3380</v>
      </c>
      <c r="AQ1927" s="20">
        <f t="shared" si="5904"/>
        <v>0</v>
      </c>
      <c r="AR1927" s="20">
        <f t="shared" si="5904"/>
        <v>0</v>
      </c>
      <c r="AS1927" s="20">
        <f t="shared" si="5904"/>
        <v>0</v>
      </c>
      <c r="AT1927" s="20">
        <f t="shared" si="5892"/>
        <v>3590</v>
      </c>
      <c r="AU1927" s="20">
        <f t="shared" si="5893"/>
        <v>3380</v>
      </c>
      <c r="AV1927" s="20">
        <f t="shared" si="5894"/>
        <v>3380</v>
      </c>
      <c r="AW1927" s="20">
        <f t="shared" si="5904"/>
        <v>0</v>
      </c>
      <c r="AX1927" s="20">
        <f t="shared" si="5904"/>
        <v>0</v>
      </c>
      <c r="AY1927" s="20">
        <f t="shared" si="5904"/>
        <v>0</v>
      </c>
      <c r="AZ1927" s="20">
        <f t="shared" si="5790"/>
        <v>3590</v>
      </c>
      <c r="BA1927" s="20">
        <f t="shared" si="5791"/>
        <v>3380</v>
      </c>
      <c r="BB1927" s="20">
        <f t="shared" si="5792"/>
        <v>3380</v>
      </c>
      <c r="BC1927" s="20">
        <f t="shared" si="5904"/>
        <v>0</v>
      </c>
      <c r="BD1927" s="20">
        <f t="shared" si="5779"/>
        <v>3590</v>
      </c>
      <c r="BE1927" s="20">
        <f t="shared" si="5904"/>
        <v>0</v>
      </c>
      <c r="BF1927" s="20">
        <f t="shared" si="5904"/>
        <v>0</v>
      </c>
      <c r="BG1927" s="20">
        <f t="shared" si="5904"/>
        <v>0</v>
      </c>
      <c r="BH1927" s="20">
        <f t="shared" ref="BH1927:BH1990" si="5905">BD1927+BE1927</f>
        <v>3590</v>
      </c>
      <c r="BI1927" s="20">
        <f t="shared" ref="BI1927:BI1990" si="5906">BA1927+BF1927</f>
        <v>3380</v>
      </c>
      <c r="BJ1927" s="20">
        <f t="shared" ref="BJ1927:BJ1990" si="5907">BB1927+BG1927</f>
        <v>3380</v>
      </c>
      <c r="BK1927" s="20">
        <f t="shared" si="5904"/>
        <v>0</v>
      </c>
      <c r="BL1927" s="20">
        <f t="shared" si="5904"/>
        <v>0</v>
      </c>
      <c r="BM1927" s="20">
        <f t="shared" ref="BM1927:BM1990" si="5908">BH1927+BK1927</f>
        <v>3590</v>
      </c>
      <c r="BN1927" s="20">
        <f t="shared" ref="BN1927:BN1990" si="5909">BI1927+BL1927</f>
        <v>3380</v>
      </c>
      <c r="BO1927" s="20">
        <f t="shared" si="5904"/>
        <v>0</v>
      </c>
      <c r="BP1927" s="20">
        <f t="shared" si="5904"/>
        <v>0</v>
      </c>
      <c r="BQ1927" s="20">
        <f t="shared" si="5904"/>
        <v>0</v>
      </c>
      <c r="BR1927" s="20">
        <f t="shared" si="5746"/>
        <v>3590</v>
      </c>
      <c r="BS1927" s="20">
        <f t="shared" si="5747"/>
        <v>3380</v>
      </c>
      <c r="BT1927" s="20">
        <f t="shared" si="5748"/>
        <v>3380</v>
      </c>
      <c r="BU1927" s="20">
        <f t="shared" si="5904"/>
        <v>0</v>
      </c>
      <c r="BV1927" s="20">
        <f t="shared" si="5749"/>
        <v>3590</v>
      </c>
      <c r="BW1927" s="20">
        <f t="shared" si="5904"/>
        <v>0</v>
      </c>
      <c r="BX1927" s="20">
        <f t="shared" si="5904"/>
        <v>0</v>
      </c>
      <c r="BY1927" s="20">
        <f t="shared" si="5776"/>
        <v>3590</v>
      </c>
      <c r="BZ1927" s="20">
        <f t="shared" si="5777"/>
        <v>3380</v>
      </c>
      <c r="CA1927" s="20">
        <f t="shared" si="5904"/>
        <v>0</v>
      </c>
      <c r="CB1927" s="20">
        <f t="shared" si="5778"/>
        <v>3590</v>
      </c>
      <c r="CC1927" s="20">
        <f t="shared" si="5904"/>
        <v>0</v>
      </c>
      <c r="CD1927" s="20">
        <f t="shared" si="5750"/>
        <v>3590</v>
      </c>
      <c r="CE1927" s="20">
        <f t="shared" si="5904"/>
        <v>0</v>
      </c>
    </row>
    <row r="1928" spans="1:84" ht="31.5" x14ac:dyDescent="0.25">
      <c r="A1928" s="10" t="s">
        <v>175</v>
      </c>
      <c r="B1928" s="19"/>
      <c r="C1928" s="10"/>
      <c r="D1928" s="10"/>
      <c r="E1928" s="25" t="s">
        <v>1014</v>
      </c>
      <c r="F1928" s="20">
        <f t="shared" si="5904"/>
        <v>3590</v>
      </c>
      <c r="G1928" s="20">
        <f t="shared" si="5904"/>
        <v>3380</v>
      </c>
      <c r="H1928" s="20">
        <f t="shared" si="5904"/>
        <v>3380</v>
      </c>
      <c r="I1928" s="20">
        <f t="shared" si="5904"/>
        <v>0</v>
      </c>
      <c r="J1928" s="20">
        <f t="shared" si="5904"/>
        <v>0</v>
      </c>
      <c r="K1928" s="20">
        <f t="shared" si="5904"/>
        <v>0</v>
      </c>
      <c r="L1928" s="20">
        <f t="shared" ref="L1928:L2034" si="5910">F1928+I1928</f>
        <v>3590</v>
      </c>
      <c r="M1928" s="20">
        <f t="shared" ref="M1928:M2034" si="5911">G1928+J1928</f>
        <v>3380</v>
      </c>
      <c r="N1928" s="20">
        <f t="shared" ref="N1928:N2034" si="5912">H1928+K1928</f>
        <v>3380</v>
      </c>
      <c r="O1928" s="20">
        <f t="shared" si="5904"/>
        <v>0</v>
      </c>
      <c r="P1928" s="20">
        <f t="shared" si="5904"/>
        <v>0</v>
      </c>
      <c r="Q1928" s="20">
        <f t="shared" si="5904"/>
        <v>0</v>
      </c>
      <c r="R1928" s="20">
        <f t="shared" si="5706"/>
        <v>3590</v>
      </c>
      <c r="S1928" s="20">
        <f t="shared" si="5707"/>
        <v>3380</v>
      </c>
      <c r="T1928" s="20">
        <f t="shared" si="5708"/>
        <v>3380</v>
      </c>
      <c r="U1928" s="20">
        <f t="shared" si="5904"/>
        <v>0</v>
      </c>
      <c r="V1928" s="20">
        <f t="shared" si="5895"/>
        <v>3590</v>
      </c>
      <c r="W1928" s="20">
        <f t="shared" si="5904"/>
        <v>0</v>
      </c>
      <c r="X1928" s="20">
        <f t="shared" si="5904"/>
        <v>0</v>
      </c>
      <c r="Y1928" s="20">
        <f t="shared" si="5904"/>
        <v>0</v>
      </c>
      <c r="Z1928" s="20">
        <f t="shared" si="5885"/>
        <v>3590</v>
      </c>
      <c r="AA1928" s="20">
        <f t="shared" si="5886"/>
        <v>3380</v>
      </c>
      <c r="AB1928" s="20">
        <f t="shared" si="5887"/>
        <v>3380</v>
      </c>
      <c r="AC1928" s="20">
        <f t="shared" si="5904"/>
        <v>0</v>
      </c>
      <c r="AD1928" s="20">
        <f t="shared" si="5904"/>
        <v>0</v>
      </c>
      <c r="AE1928" s="20">
        <f t="shared" si="5904"/>
        <v>0</v>
      </c>
      <c r="AF1928" s="20">
        <f t="shared" si="5878"/>
        <v>3590</v>
      </c>
      <c r="AG1928" s="20">
        <f t="shared" si="5879"/>
        <v>3380</v>
      </c>
      <c r="AH1928" s="20">
        <f t="shared" si="5880"/>
        <v>3380</v>
      </c>
      <c r="AI1928" s="20">
        <f t="shared" si="5904"/>
        <v>0</v>
      </c>
      <c r="AJ1928" s="20">
        <f t="shared" si="5881"/>
        <v>3590</v>
      </c>
      <c r="AK1928" s="20">
        <f t="shared" si="5904"/>
        <v>0</v>
      </c>
      <c r="AL1928" s="20">
        <f t="shared" si="5904"/>
        <v>0</v>
      </c>
      <c r="AM1928" s="20">
        <f t="shared" si="5904"/>
        <v>0</v>
      </c>
      <c r="AN1928" s="20">
        <f t="shared" si="5889"/>
        <v>3590</v>
      </c>
      <c r="AO1928" s="20">
        <f t="shared" si="5890"/>
        <v>3380</v>
      </c>
      <c r="AP1928" s="20">
        <f t="shared" si="5891"/>
        <v>3380</v>
      </c>
      <c r="AQ1928" s="20">
        <f t="shared" si="5904"/>
        <v>0</v>
      </c>
      <c r="AR1928" s="20">
        <f t="shared" si="5904"/>
        <v>0</v>
      </c>
      <c r="AS1928" s="20">
        <f t="shared" si="5904"/>
        <v>0</v>
      </c>
      <c r="AT1928" s="20">
        <f t="shared" si="5892"/>
        <v>3590</v>
      </c>
      <c r="AU1928" s="20">
        <f t="shared" si="5893"/>
        <v>3380</v>
      </c>
      <c r="AV1928" s="20">
        <f t="shared" si="5894"/>
        <v>3380</v>
      </c>
      <c r="AW1928" s="20">
        <f t="shared" si="5904"/>
        <v>0</v>
      </c>
      <c r="AX1928" s="20">
        <f t="shared" si="5904"/>
        <v>0</v>
      </c>
      <c r="AY1928" s="20">
        <f t="shared" si="5904"/>
        <v>0</v>
      </c>
      <c r="AZ1928" s="20">
        <f t="shared" si="5790"/>
        <v>3590</v>
      </c>
      <c r="BA1928" s="20">
        <f t="shared" si="5791"/>
        <v>3380</v>
      </c>
      <c r="BB1928" s="20">
        <f t="shared" si="5792"/>
        <v>3380</v>
      </c>
      <c r="BC1928" s="20">
        <f t="shared" si="5904"/>
        <v>0</v>
      </c>
      <c r="BD1928" s="20">
        <f t="shared" si="5779"/>
        <v>3590</v>
      </c>
      <c r="BE1928" s="20">
        <f t="shared" si="5904"/>
        <v>0</v>
      </c>
      <c r="BF1928" s="20">
        <f t="shared" si="5904"/>
        <v>0</v>
      </c>
      <c r="BG1928" s="20">
        <f t="shared" si="5904"/>
        <v>0</v>
      </c>
      <c r="BH1928" s="20">
        <f t="shared" si="5905"/>
        <v>3590</v>
      </c>
      <c r="BI1928" s="20">
        <f t="shared" si="5906"/>
        <v>3380</v>
      </c>
      <c r="BJ1928" s="20">
        <f t="shared" si="5907"/>
        <v>3380</v>
      </c>
      <c r="BK1928" s="20">
        <f t="shared" si="5904"/>
        <v>0</v>
      </c>
      <c r="BL1928" s="20">
        <f t="shared" si="5904"/>
        <v>0</v>
      </c>
      <c r="BM1928" s="20">
        <f t="shared" si="5908"/>
        <v>3590</v>
      </c>
      <c r="BN1928" s="20">
        <f t="shared" si="5909"/>
        <v>3380</v>
      </c>
      <c r="BO1928" s="20">
        <f t="shared" si="5904"/>
        <v>0</v>
      </c>
      <c r="BP1928" s="20">
        <f t="shared" si="5904"/>
        <v>0</v>
      </c>
      <c r="BQ1928" s="20">
        <f t="shared" si="5904"/>
        <v>0</v>
      </c>
      <c r="BR1928" s="20">
        <f t="shared" si="5746"/>
        <v>3590</v>
      </c>
      <c r="BS1928" s="20">
        <f t="shared" si="5747"/>
        <v>3380</v>
      </c>
      <c r="BT1928" s="20">
        <f t="shared" si="5748"/>
        <v>3380</v>
      </c>
      <c r="BU1928" s="20">
        <f t="shared" si="5904"/>
        <v>0</v>
      </c>
      <c r="BV1928" s="20">
        <f t="shared" si="5749"/>
        <v>3590</v>
      </c>
      <c r="BW1928" s="20">
        <f t="shared" si="5904"/>
        <v>0</v>
      </c>
      <c r="BX1928" s="20">
        <f t="shared" si="5904"/>
        <v>0</v>
      </c>
      <c r="BY1928" s="20">
        <f t="shared" si="5776"/>
        <v>3590</v>
      </c>
      <c r="BZ1928" s="20">
        <f t="shared" si="5777"/>
        <v>3380</v>
      </c>
      <c r="CA1928" s="20">
        <f t="shared" si="5904"/>
        <v>0</v>
      </c>
      <c r="CB1928" s="20">
        <f t="shared" si="5778"/>
        <v>3590</v>
      </c>
      <c r="CC1928" s="20">
        <f t="shared" si="5904"/>
        <v>0</v>
      </c>
      <c r="CD1928" s="20">
        <f t="shared" si="5750"/>
        <v>3590</v>
      </c>
      <c r="CE1928" s="20">
        <f t="shared" si="5904"/>
        <v>0</v>
      </c>
    </row>
    <row r="1929" spans="1:84" x14ac:dyDescent="0.25">
      <c r="A1929" s="10" t="s">
        <v>175</v>
      </c>
      <c r="B1929" s="19">
        <v>800</v>
      </c>
      <c r="C1929" s="10"/>
      <c r="D1929" s="10"/>
      <c r="E1929" s="25" t="s">
        <v>618</v>
      </c>
      <c r="F1929" s="20">
        <f t="shared" si="5904"/>
        <v>3590</v>
      </c>
      <c r="G1929" s="20">
        <f t="shared" si="5904"/>
        <v>3380</v>
      </c>
      <c r="H1929" s="20">
        <f t="shared" si="5904"/>
        <v>3380</v>
      </c>
      <c r="I1929" s="20">
        <f t="shared" si="5904"/>
        <v>0</v>
      </c>
      <c r="J1929" s="20">
        <f t="shared" si="5904"/>
        <v>0</v>
      </c>
      <c r="K1929" s="20">
        <f t="shared" si="5904"/>
        <v>0</v>
      </c>
      <c r="L1929" s="20">
        <f t="shared" si="5910"/>
        <v>3590</v>
      </c>
      <c r="M1929" s="20">
        <f t="shared" si="5911"/>
        <v>3380</v>
      </c>
      <c r="N1929" s="20">
        <f t="shared" si="5912"/>
        <v>3380</v>
      </c>
      <c r="O1929" s="20">
        <f t="shared" si="5904"/>
        <v>0</v>
      </c>
      <c r="P1929" s="20">
        <f t="shared" si="5904"/>
        <v>0</v>
      </c>
      <c r="Q1929" s="20">
        <f t="shared" si="5904"/>
        <v>0</v>
      </c>
      <c r="R1929" s="20">
        <f t="shared" si="5706"/>
        <v>3590</v>
      </c>
      <c r="S1929" s="20">
        <f t="shared" si="5707"/>
        <v>3380</v>
      </c>
      <c r="T1929" s="20">
        <f t="shared" si="5708"/>
        <v>3380</v>
      </c>
      <c r="U1929" s="20">
        <f t="shared" si="5904"/>
        <v>0</v>
      </c>
      <c r="V1929" s="20">
        <f t="shared" si="5895"/>
        <v>3590</v>
      </c>
      <c r="W1929" s="20">
        <f t="shared" si="5904"/>
        <v>0</v>
      </c>
      <c r="X1929" s="20">
        <f t="shared" si="5904"/>
        <v>0</v>
      </c>
      <c r="Y1929" s="20">
        <f t="shared" si="5904"/>
        <v>0</v>
      </c>
      <c r="Z1929" s="20">
        <f t="shared" si="5885"/>
        <v>3590</v>
      </c>
      <c r="AA1929" s="20">
        <f t="shared" si="5886"/>
        <v>3380</v>
      </c>
      <c r="AB1929" s="20">
        <f t="shared" si="5887"/>
        <v>3380</v>
      </c>
      <c r="AC1929" s="20">
        <f t="shared" si="5904"/>
        <v>0</v>
      </c>
      <c r="AD1929" s="20">
        <f t="shared" si="5904"/>
        <v>0</v>
      </c>
      <c r="AE1929" s="20">
        <f t="shared" si="5904"/>
        <v>0</v>
      </c>
      <c r="AF1929" s="20">
        <f t="shared" si="5878"/>
        <v>3590</v>
      </c>
      <c r="AG1929" s="20">
        <f t="shared" si="5879"/>
        <v>3380</v>
      </c>
      <c r="AH1929" s="20">
        <f t="shared" si="5880"/>
        <v>3380</v>
      </c>
      <c r="AI1929" s="20">
        <f t="shared" si="5904"/>
        <v>0</v>
      </c>
      <c r="AJ1929" s="20">
        <f t="shared" si="5881"/>
        <v>3590</v>
      </c>
      <c r="AK1929" s="20">
        <f t="shared" si="5904"/>
        <v>0</v>
      </c>
      <c r="AL1929" s="20">
        <f t="shared" si="5904"/>
        <v>0</v>
      </c>
      <c r="AM1929" s="20">
        <f t="shared" si="5904"/>
        <v>0</v>
      </c>
      <c r="AN1929" s="20">
        <f t="shared" si="5889"/>
        <v>3590</v>
      </c>
      <c r="AO1929" s="20">
        <f t="shared" si="5890"/>
        <v>3380</v>
      </c>
      <c r="AP1929" s="20">
        <f t="shared" si="5891"/>
        <v>3380</v>
      </c>
      <c r="AQ1929" s="20">
        <f t="shared" si="5904"/>
        <v>0</v>
      </c>
      <c r="AR1929" s="20">
        <f t="shared" si="5904"/>
        <v>0</v>
      </c>
      <c r="AS1929" s="20">
        <f t="shared" si="5904"/>
        <v>0</v>
      </c>
      <c r="AT1929" s="20">
        <f t="shared" si="5892"/>
        <v>3590</v>
      </c>
      <c r="AU1929" s="20">
        <f t="shared" si="5893"/>
        <v>3380</v>
      </c>
      <c r="AV1929" s="20">
        <f t="shared" si="5894"/>
        <v>3380</v>
      </c>
      <c r="AW1929" s="20">
        <f t="shared" si="5904"/>
        <v>0</v>
      </c>
      <c r="AX1929" s="20">
        <f t="shared" si="5904"/>
        <v>0</v>
      </c>
      <c r="AY1929" s="20">
        <f t="shared" si="5904"/>
        <v>0</v>
      </c>
      <c r="AZ1929" s="20">
        <f t="shared" si="5790"/>
        <v>3590</v>
      </c>
      <c r="BA1929" s="20">
        <f t="shared" si="5791"/>
        <v>3380</v>
      </c>
      <c r="BB1929" s="20">
        <f t="shared" si="5792"/>
        <v>3380</v>
      </c>
      <c r="BC1929" s="20">
        <f t="shared" si="5904"/>
        <v>0</v>
      </c>
      <c r="BD1929" s="20">
        <f t="shared" si="5779"/>
        <v>3590</v>
      </c>
      <c r="BE1929" s="20">
        <f t="shared" si="5904"/>
        <v>0</v>
      </c>
      <c r="BF1929" s="20">
        <f t="shared" si="5904"/>
        <v>0</v>
      </c>
      <c r="BG1929" s="20">
        <f t="shared" si="5904"/>
        <v>0</v>
      </c>
      <c r="BH1929" s="20">
        <f t="shared" si="5905"/>
        <v>3590</v>
      </c>
      <c r="BI1929" s="20">
        <f t="shared" si="5906"/>
        <v>3380</v>
      </c>
      <c r="BJ1929" s="20">
        <f t="shared" si="5907"/>
        <v>3380</v>
      </c>
      <c r="BK1929" s="20">
        <f t="shared" si="5904"/>
        <v>0</v>
      </c>
      <c r="BL1929" s="20">
        <f t="shared" si="5904"/>
        <v>0</v>
      </c>
      <c r="BM1929" s="20">
        <f t="shared" si="5908"/>
        <v>3590</v>
      </c>
      <c r="BN1929" s="20">
        <f t="shared" si="5909"/>
        <v>3380</v>
      </c>
      <c r="BO1929" s="20">
        <f t="shared" si="5904"/>
        <v>0</v>
      </c>
      <c r="BP1929" s="20">
        <f t="shared" si="5904"/>
        <v>0</v>
      </c>
      <c r="BQ1929" s="20">
        <f t="shared" si="5904"/>
        <v>0</v>
      </c>
      <c r="BR1929" s="20">
        <f t="shared" si="5746"/>
        <v>3590</v>
      </c>
      <c r="BS1929" s="20">
        <f t="shared" si="5747"/>
        <v>3380</v>
      </c>
      <c r="BT1929" s="20">
        <f t="shared" si="5748"/>
        <v>3380</v>
      </c>
      <c r="BU1929" s="20">
        <f t="shared" si="5904"/>
        <v>0</v>
      </c>
      <c r="BV1929" s="20">
        <f t="shared" si="5749"/>
        <v>3590</v>
      </c>
      <c r="BW1929" s="20">
        <f t="shared" si="5904"/>
        <v>0</v>
      </c>
      <c r="BX1929" s="20">
        <f t="shared" si="5904"/>
        <v>0</v>
      </c>
      <c r="BY1929" s="20">
        <f t="shared" si="5776"/>
        <v>3590</v>
      </c>
      <c r="BZ1929" s="20">
        <f t="shared" si="5777"/>
        <v>3380</v>
      </c>
      <c r="CA1929" s="20">
        <f t="shared" si="5904"/>
        <v>0</v>
      </c>
      <c r="CB1929" s="20">
        <f t="shared" si="5778"/>
        <v>3590</v>
      </c>
      <c r="CC1929" s="20">
        <f t="shared" si="5904"/>
        <v>0</v>
      </c>
      <c r="CD1929" s="20">
        <f t="shared" si="5750"/>
        <v>3590</v>
      </c>
      <c r="CE1929" s="20">
        <f t="shared" si="5904"/>
        <v>0</v>
      </c>
    </row>
    <row r="1930" spans="1:84" ht="78.75" x14ac:dyDescent="0.25">
      <c r="A1930" s="10" t="s">
        <v>175</v>
      </c>
      <c r="B1930" s="19">
        <v>810</v>
      </c>
      <c r="C1930" s="10"/>
      <c r="D1930" s="10"/>
      <c r="E1930" s="25" t="s">
        <v>619</v>
      </c>
      <c r="F1930" s="20">
        <f t="shared" si="5904"/>
        <v>3590</v>
      </c>
      <c r="G1930" s="20">
        <f t="shared" si="5904"/>
        <v>3380</v>
      </c>
      <c r="H1930" s="20">
        <f t="shared" si="5904"/>
        <v>3380</v>
      </c>
      <c r="I1930" s="20">
        <f t="shared" si="5904"/>
        <v>0</v>
      </c>
      <c r="J1930" s="20">
        <f t="shared" si="5904"/>
        <v>0</v>
      </c>
      <c r="K1930" s="20">
        <f t="shared" si="5904"/>
        <v>0</v>
      </c>
      <c r="L1930" s="20">
        <f t="shared" si="5910"/>
        <v>3590</v>
      </c>
      <c r="M1930" s="20">
        <f t="shared" si="5911"/>
        <v>3380</v>
      </c>
      <c r="N1930" s="20">
        <f t="shared" si="5912"/>
        <v>3380</v>
      </c>
      <c r="O1930" s="20">
        <f t="shared" si="5904"/>
        <v>0</v>
      </c>
      <c r="P1930" s="20">
        <f t="shared" si="5904"/>
        <v>0</v>
      </c>
      <c r="Q1930" s="20">
        <f t="shared" si="5904"/>
        <v>0</v>
      </c>
      <c r="R1930" s="20">
        <f t="shared" si="5706"/>
        <v>3590</v>
      </c>
      <c r="S1930" s="20">
        <f t="shared" si="5707"/>
        <v>3380</v>
      </c>
      <c r="T1930" s="20">
        <f t="shared" si="5708"/>
        <v>3380</v>
      </c>
      <c r="U1930" s="20">
        <f t="shared" si="5904"/>
        <v>0</v>
      </c>
      <c r="V1930" s="20">
        <f t="shared" si="5895"/>
        <v>3590</v>
      </c>
      <c r="W1930" s="20">
        <f t="shared" si="5904"/>
        <v>0</v>
      </c>
      <c r="X1930" s="20">
        <f t="shared" si="5904"/>
        <v>0</v>
      </c>
      <c r="Y1930" s="20">
        <f t="shared" si="5904"/>
        <v>0</v>
      </c>
      <c r="Z1930" s="20">
        <f t="shared" si="5885"/>
        <v>3590</v>
      </c>
      <c r="AA1930" s="20">
        <f t="shared" si="5886"/>
        <v>3380</v>
      </c>
      <c r="AB1930" s="20">
        <f t="shared" si="5887"/>
        <v>3380</v>
      </c>
      <c r="AC1930" s="20">
        <f t="shared" si="5904"/>
        <v>0</v>
      </c>
      <c r="AD1930" s="20">
        <f t="shared" si="5904"/>
        <v>0</v>
      </c>
      <c r="AE1930" s="20">
        <f t="shared" si="5904"/>
        <v>0</v>
      </c>
      <c r="AF1930" s="20">
        <f t="shared" si="5878"/>
        <v>3590</v>
      </c>
      <c r="AG1930" s="20">
        <f t="shared" si="5879"/>
        <v>3380</v>
      </c>
      <c r="AH1930" s="20">
        <f t="shared" si="5880"/>
        <v>3380</v>
      </c>
      <c r="AI1930" s="20">
        <f t="shared" si="5904"/>
        <v>0</v>
      </c>
      <c r="AJ1930" s="20">
        <f t="shared" si="5881"/>
        <v>3590</v>
      </c>
      <c r="AK1930" s="20">
        <f t="shared" si="5904"/>
        <v>0</v>
      </c>
      <c r="AL1930" s="20">
        <f t="shared" si="5904"/>
        <v>0</v>
      </c>
      <c r="AM1930" s="20">
        <f t="shared" si="5904"/>
        <v>0</v>
      </c>
      <c r="AN1930" s="20">
        <f t="shared" si="5889"/>
        <v>3590</v>
      </c>
      <c r="AO1930" s="20">
        <f t="shared" si="5890"/>
        <v>3380</v>
      </c>
      <c r="AP1930" s="20">
        <f t="shared" si="5891"/>
        <v>3380</v>
      </c>
      <c r="AQ1930" s="20">
        <f t="shared" si="5904"/>
        <v>0</v>
      </c>
      <c r="AR1930" s="20">
        <f t="shared" si="5904"/>
        <v>0</v>
      </c>
      <c r="AS1930" s="20">
        <f t="shared" si="5904"/>
        <v>0</v>
      </c>
      <c r="AT1930" s="20">
        <f t="shared" si="5892"/>
        <v>3590</v>
      </c>
      <c r="AU1930" s="20">
        <f t="shared" si="5893"/>
        <v>3380</v>
      </c>
      <c r="AV1930" s="20">
        <f t="shared" si="5894"/>
        <v>3380</v>
      </c>
      <c r="AW1930" s="20">
        <f t="shared" si="5904"/>
        <v>0</v>
      </c>
      <c r="AX1930" s="20">
        <f t="shared" si="5904"/>
        <v>0</v>
      </c>
      <c r="AY1930" s="20">
        <f t="shared" si="5904"/>
        <v>0</v>
      </c>
      <c r="AZ1930" s="20">
        <f t="shared" si="5790"/>
        <v>3590</v>
      </c>
      <c r="BA1930" s="20">
        <f t="shared" si="5791"/>
        <v>3380</v>
      </c>
      <c r="BB1930" s="20">
        <f t="shared" si="5792"/>
        <v>3380</v>
      </c>
      <c r="BC1930" s="20">
        <f t="shared" si="5904"/>
        <v>0</v>
      </c>
      <c r="BD1930" s="20">
        <f t="shared" si="5779"/>
        <v>3590</v>
      </c>
      <c r="BE1930" s="20">
        <f t="shared" si="5904"/>
        <v>0</v>
      </c>
      <c r="BF1930" s="20">
        <f t="shared" si="5904"/>
        <v>0</v>
      </c>
      <c r="BG1930" s="20">
        <f t="shared" si="5904"/>
        <v>0</v>
      </c>
      <c r="BH1930" s="20">
        <f t="shared" si="5905"/>
        <v>3590</v>
      </c>
      <c r="BI1930" s="20">
        <f t="shared" si="5906"/>
        <v>3380</v>
      </c>
      <c r="BJ1930" s="20">
        <f t="shared" si="5907"/>
        <v>3380</v>
      </c>
      <c r="BK1930" s="20">
        <f t="shared" si="5904"/>
        <v>0</v>
      </c>
      <c r="BL1930" s="20">
        <f t="shared" si="5904"/>
        <v>0</v>
      </c>
      <c r="BM1930" s="20">
        <f t="shared" si="5908"/>
        <v>3590</v>
      </c>
      <c r="BN1930" s="20">
        <f t="shared" si="5909"/>
        <v>3380</v>
      </c>
      <c r="BO1930" s="20">
        <f t="shared" si="5904"/>
        <v>0</v>
      </c>
      <c r="BP1930" s="20">
        <f t="shared" si="5904"/>
        <v>0</v>
      </c>
      <c r="BQ1930" s="20">
        <f t="shared" si="5904"/>
        <v>0</v>
      </c>
      <c r="BR1930" s="20">
        <f t="shared" si="5746"/>
        <v>3590</v>
      </c>
      <c r="BS1930" s="20">
        <f t="shared" si="5747"/>
        <v>3380</v>
      </c>
      <c r="BT1930" s="20">
        <f t="shared" si="5748"/>
        <v>3380</v>
      </c>
      <c r="BU1930" s="20">
        <f t="shared" si="5904"/>
        <v>0</v>
      </c>
      <c r="BV1930" s="20">
        <f t="shared" si="5749"/>
        <v>3590</v>
      </c>
      <c r="BW1930" s="20">
        <f t="shared" si="5904"/>
        <v>0</v>
      </c>
      <c r="BX1930" s="20">
        <f t="shared" si="5904"/>
        <v>0</v>
      </c>
      <c r="BY1930" s="20">
        <f t="shared" si="5776"/>
        <v>3590</v>
      </c>
      <c r="BZ1930" s="20">
        <f t="shared" si="5777"/>
        <v>3380</v>
      </c>
      <c r="CA1930" s="20">
        <f t="shared" si="5904"/>
        <v>0</v>
      </c>
      <c r="CB1930" s="20">
        <f t="shared" si="5778"/>
        <v>3590</v>
      </c>
      <c r="CC1930" s="20">
        <f t="shared" si="5904"/>
        <v>0</v>
      </c>
      <c r="CD1930" s="20">
        <f t="shared" si="5750"/>
        <v>3590</v>
      </c>
      <c r="CE1930" s="20">
        <f t="shared" si="5904"/>
        <v>0</v>
      </c>
    </row>
    <row r="1931" spans="1:84" x14ac:dyDescent="0.25">
      <c r="A1931" s="10" t="s">
        <v>175</v>
      </c>
      <c r="B1931" s="19">
        <v>810</v>
      </c>
      <c r="C1931" s="10" t="s">
        <v>338</v>
      </c>
      <c r="D1931" s="10" t="s">
        <v>336</v>
      </c>
      <c r="E1931" s="25" t="s">
        <v>585</v>
      </c>
      <c r="F1931" s="20">
        <v>3590</v>
      </c>
      <c r="G1931" s="20">
        <v>3380</v>
      </c>
      <c r="H1931" s="20">
        <v>3380</v>
      </c>
      <c r="I1931" s="20"/>
      <c r="J1931" s="20"/>
      <c r="K1931" s="20"/>
      <c r="L1931" s="20">
        <f t="shared" si="5910"/>
        <v>3590</v>
      </c>
      <c r="M1931" s="20">
        <f t="shared" si="5911"/>
        <v>3380</v>
      </c>
      <c r="N1931" s="20">
        <f t="shared" si="5912"/>
        <v>3380</v>
      </c>
      <c r="O1931" s="20"/>
      <c r="P1931" s="20"/>
      <c r="Q1931" s="20"/>
      <c r="R1931" s="20">
        <f t="shared" si="5706"/>
        <v>3590</v>
      </c>
      <c r="S1931" s="20">
        <f t="shared" si="5707"/>
        <v>3380</v>
      </c>
      <c r="T1931" s="20">
        <f t="shared" si="5708"/>
        <v>3380</v>
      </c>
      <c r="U1931" s="20"/>
      <c r="V1931" s="20">
        <f t="shared" si="5895"/>
        <v>3590</v>
      </c>
      <c r="W1931" s="20"/>
      <c r="X1931" s="20"/>
      <c r="Y1931" s="20"/>
      <c r="Z1931" s="20">
        <f t="shared" si="5885"/>
        <v>3590</v>
      </c>
      <c r="AA1931" s="20">
        <f t="shared" si="5886"/>
        <v>3380</v>
      </c>
      <c r="AB1931" s="20">
        <f t="shared" si="5887"/>
        <v>3380</v>
      </c>
      <c r="AC1931" s="20"/>
      <c r="AD1931" s="20"/>
      <c r="AE1931" s="20"/>
      <c r="AF1931" s="20">
        <f t="shared" si="5878"/>
        <v>3590</v>
      </c>
      <c r="AG1931" s="20">
        <f t="shared" si="5879"/>
        <v>3380</v>
      </c>
      <c r="AH1931" s="20">
        <f t="shared" si="5880"/>
        <v>3380</v>
      </c>
      <c r="AI1931" s="20"/>
      <c r="AJ1931" s="20">
        <f t="shared" si="5881"/>
        <v>3590</v>
      </c>
      <c r="AK1931" s="20"/>
      <c r="AL1931" s="20"/>
      <c r="AM1931" s="20"/>
      <c r="AN1931" s="20">
        <f t="shared" si="5889"/>
        <v>3590</v>
      </c>
      <c r="AO1931" s="20">
        <f t="shared" si="5890"/>
        <v>3380</v>
      </c>
      <c r="AP1931" s="20">
        <f t="shared" si="5891"/>
        <v>3380</v>
      </c>
      <c r="AQ1931" s="20"/>
      <c r="AR1931" s="20"/>
      <c r="AS1931" s="20"/>
      <c r="AT1931" s="20">
        <f t="shared" si="5892"/>
        <v>3590</v>
      </c>
      <c r="AU1931" s="20">
        <f t="shared" si="5893"/>
        <v>3380</v>
      </c>
      <c r="AV1931" s="20">
        <f t="shared" si="5894"/>
        <v>3380</v>
      </c>
      <c r="AW1931" s="20"/>
      <c r="AX1931" s="20"/>
      <c r="AY1931" s="20"/>
      <c r="AZ1931" s="20">
        <f t="shared" si="5790"/>
        <v>3590</v>
      </c>
      <c r="BA1931" s="20">
        <f t="shared" si="5791"/>
        <v>3380</v>
      </c>
      <c r="BB1931" s="20">
        <f t="shared" si="5792"/>
        <v>3380</v>
      </c>
      <c r="BC1931" s="20"/>
      <c r="BD1931" s="20">
        <f t="shared" si="5779"/>
        <v>3590</v>
      </c>
      <c r="BE1931" s="20"/>
      <c r="BF1931" s="20"/>
      <c r="BG1931" s="20"/>
      <c r="BH1931" s="20">
        <f t="shared" si="5905"/>
        <v>3590</v>
      </c>
      <c r="BI1931" s="20">
        <f t="shared" si="5906"/>
        <v>3380</v>
      </c>
      <c r="BJ1931" s="20">
        <f t="shared" si="5907"/>
        <v>3380</v>
      </c>
      <c r="BK1931" s="20"/>
      <c r="BL1931" s="20"/>
      <c r="BM1931" s="20">
        <f t="shared" si="5908"/>
        <v>3590</v>
      </c>
      <c r="BN1931" s="20">
        <f t="shared" si="5909"/>
        <v>3380</v>
      </c>
      <c r="BO1931" s="20"/>
      <c r="BP1931" s="20"/>
      <c r="BQ1931" s="20"/>
      <c r="BR1931" s="20">
        <f t="shared" si="5746"/>
        <v>3590</v>
      </c>
      <c r="BS1931" s="20">
        <f t="shared" si="5747"/>
        <v>3380</v>
      </c>
      <c r="BT1931" s="20">
        <f t="shared" si="5748"/>
        <v>3380</v>
      </c>
      <c r="BU1931" s="20"/>
      <c r="BV1931" s="20">
        <f t="shared" si="5749"/>
        <v>3590</v>
      </c>
      <c r="BW1931" s="20"/>
      <c r="BX1931" s="20"/>
      <c r="BY1931" s="20">
        <f t="shared" si="5776"/>
        <v>3590</v>
      </c>
      <c r="BZ1931" s="20">
        <f t="shared" si="5777"/>
        <v>3380</v>
      </c>
      <c r="CA1931" s="20"/>
      <c r="CB1931" s="20">
        <f t="shared" si="5778"/>
        <v>3590</v>
      </c>
      <c r="CC1931" s="20"/>
      <c r="CD1931" s="20">
        <f t="shared" si="5750"/>
        <v>3590</v>
      </c>
      <c r="CE1931" s="20"/>
    </row>
    <row r="1932" spans="1:84" s="17" customFormat="1" ht="47.25" x14ac:dyDescent="0.25">
      <c r="A1932" s="21" t="s">
        <v>531</v>
      </c>
      <c r="B1932" s="22"/>
      <c r="C1932" s="21"/>
      <c r="D1932" s="21"/>
      <c r="E1932" s="27" t="s">
        <v>1015</v>
      </c>
      <c r="F1932" s="23">
        <f>F1933</f>
        <v>462280.9</v>
      </c>
      <c r="G1932" s="23">
        <f>G1933</f>
        <v>755843.2</v>
      </c>
      <c r="H1932" s="23">
        <f>H1933</f>
        <v>975754.39999999991</v>
      </c>
      <c r="I1932" s="23">
        <f t="shared" ref="I1932:K1932" si="5913">I1933</f>
        <v>0</v>
      </c>
      <c r="J1932" s="23">
        <f t="shared" si="5913"/>
        <v>-3.637978807091713E-12</v>
      </c>
      <c r="K1932" s="23">
        <f t="shared" si="5913"/>
        <v>0</v>
      </c>
      <c r="L1932" s="23">
        <f t="shared" si="5910"/>
        <v>462280.9</v>
      </c>
      <c r="M1932" s="23">
        <f t="shared" si="5911"/>
        <v>755843.2</v>
      </c>
      <c r="N1932" s="23">
        <f t="shared" si="5912"/>
        <v>975754.39999999991</v>
      </c>
      <c r="O1932" s="23">
        <f t="shared" ref="O1932:Q1932" si="5914">O1933</f>
        <v>0</v>
      </c>
      <c r="P1932" s="23">
        <f t="shared" si="5914"/>
        <v>0</v>
      </c>
      <c r="Q1932" s="23">
        <f t="shared" si="5914"/>
        <v>0</v>
      </c>
      <c r="R1932" s="23">
        <f t="shared" si="5706"/>
        <v>462280.9</v>
      </c>
      <c r="S1932" s="23">
        <f t="shared" si="5707"/>
        <v>755843.2</v>
      </c>
      <c r="T1932" s="23">
        <f t="shared" si="5708"/>
        <v>975754.39999999991</v>
      </c>
      <c r="U1932" s="23">
        <f>U1933</f>
        <v>0</v>
      </c>
      <c r="V1932" s="23">
        <f t="shared" si="5895"/>
        <v>462280.9</v>
      </c>
      <c r="W1932" s="23">
        <f t="shared" ref="W1932:Y1932" si="5915">W1933</f>
        <v>0</v>
      </c>
      <c r="X1932" s="23">
        <f t="shared" si="5915"/>
        <v>0</v>
      </c>
      <c r="Y1932" s="23">
        <f t="shared" si="5915"/>
        <v>0</v>
      </c>
      <c r="Z1932" s="20">
        <f t="shared" si="5885"/>
        <v>462280.9</v>
      </c>
      <c r="AA1932" s="20">
        <f t="shared" si="5886"/>
        <v>755843.2</v>
      </c>
      <c r="AB1932" s="20">
        <f t="shared" si="5887"/>
        <v>975754.39999999991</v>
      </c>
      <c r="AC1932" s="23">
        <f t="shared" ref="AC1932:AE1932" si="5916">AC1933</f>
        <v>33613.5</v>
      </c>
      <c r="AD1932" s="23">
        <f t="shared" si="5916"/>
        <v>-33613.5</v>
      </c>
      <c r="AE1932" s="23">
        <f t="shared" si="5916"/>
        <v>0</v>
      </c>
      <c r="AF1932" s="20">
        <f t="shared" si="5878"/>
        <v>495894.4</v>
      </c>
      <c r="AG1932" s="20">
        <f t="shared" si="5879"/>
        <v>722229.7</v>
      </c>
      <c r="AH1932" s="20">
        <f t="shared" si="5880"/>
        <v>975754.39999999991</v>
      </c>
      <c r="AI1932" s="23">
        <f>AI1933</f>
        <v>0</v>
      </c>
      <c r="AJ1932" s="20">
        <f t="shared" si="5881"/>
        <v>495894.4</v>
      </c>
      <c r="AK1932" s="23">
        <f t="shared" ref="AK1932:AM1932" si="5917">AK1933</f>
        <v>38446.76</v>
      </c>
      <c r="AL1932" s="23">
        <f t="shared" si="5917"/>
        <v>-51539.5</v>
      </c>
      <c r="AM1932" s="23">
        <f t="shared" si="5917"/>
        <v>0</v>
      </c>
      <c r="AN1932" s="20">
        <f t="shared" si="5889"/>
        <v>534341.16</v>
      </c>
      <c r="AO1932" s="20">
        <f t="shared" si="5890"/>
        <v>670690.19999999995</v>
      </c>
      <c r="AP1932" s="20">
        <f t="shared" si="5891"/>
        <v>975754.39999999991</v>
      </c>
      <c r="AQ1932" s="23">
        <f t="shared" ref="AQ1932:AS1932" si="5918">AQ1933</f>
        <v>0</v>
      </c>
      <c r="AR1932" s="23">
        <f t="shared" si="5918"/>
        <v>0</v>
      </c>
      <c r="AS1932" s="23">
        <f t="shared" si="5918"/>
        <v>0</v>
      </c>
      <c r="AT1932" s="20">
        <f t="shared" si="5892"/>
        <v>534341.16</v>
      </c>
      <c r="AU1932" s="20">
        <f t="shared" si="5893"/>
        <v>670690.19999999995</v>
      </c>
      <c r="AV1932" s="20">
        <f t="shared" si="5894"/>
        <v>975754.39999999991</v>
      </c>
      <c r="AW1932" s="23">
        <f t="shared" ref="AW1932:AY1932" si="5919">AW1933</f>
        <v>-141.80000000000001</v>
      </c>
      <c r="AX1932" s="23">
        <f t="shared" si="5919"/>
        <v>0</v>
      </c>
      <c r="AY1932" s="23">
        <f t="shared" si="5919"/>
        <v>0</v>
      </c>
      <c r="AZ1932" s="20">
        <f t="shared" si="5790"/>
        <v>534199.36</v>
      </c>
      <c r="BA1932" s="20">
        <f t="shared" si="5791"/>
        <v>670690.19999999995</v>
      </c>
      <c r="BB1932" s="20">
        <f t="shared" si="5792"/>
        <v>975754.39999999991</v>
      </c>
      <c r="BC1932" s="23">
        <f>BC1933</f>
        <v>0</v>
      </c>
      <c r="BD1932" s="20">
        <f t="shared" si="5779"/>
        <v>534199.36</v>
      </c>
      <c r="BE1932" s="23">
        <f t="shared" ref="BE1932:BG1932" si="5920">BE1933</f>
        <v>0</v>
      </c>
      <c r="BF1932" s="23">
        <f t="shared" si="5920"/>
        <v>0</v>
      </c>
      <c r="BG1932" s="23">
        <f t="shared" si="5920"/>
        <v>0</v>
      </c>
      <c r="BH1932" s="20">
        <f t="shared" si="5905"/>
        <v>534199.36</v>
      </c>
      <c r="BI1932" s="20">
        <f t="shared" si="5906"/>
        <v>670690.19999999995</v>
      </c>
      <c r="BJ1932" s="20">
        <f t="shared" si="5907"/>
        <v>975754.39999999991</v>
      </c>
      <c r="BK1932" s="23">
        <f t="shared" ref="BK1932:BL1932" si="5921">BK1933</f>
        <v>394675.67</v>
      </c>
      <c r="BL1932" s="23">
        <f t="shared" si="5921"/>
        <v>-384256.62999999995</v>
      </c>
      <c r="BM1932" s="20">
        <f t="shared" si="5908"/>
        <v>928875.03</v>
      </c>
      <c r="BN1932" s="20">
        <f t="shared" si="5909"/>
        <v>286433.57</v>
      </c>
      <c r="BO1932" s="23">
        <f t="shared" ref="BO1932:BQ1932" si="5922">BO1933</f>
        <v>1294.932</v>
      </c>
      <c r="BP1932" s="23">
        <f t="shared" si="5922"/>
        <v>0</v>
      </c>
      <c r="BQ1932" s="23">
        <f t="shared" si="5922"/>
        <v>0</v>
      </c>
      <c r="BR1932" s="20">
        <f t="shared" si="5746"/>
        <v>930169.96200000006</v>
      </c>
      <c r="BS1932" s="20">
        <f t="shared" si="5747"/>
        <v>286433.57</v>
      </c>
      <c r="BT1932" s="20">
        <f t="shared" si="5748"/>
        <v>975754.39999999991</v>
      </c>
      <c r="BU1932" s="23">
        <f t="shared" ref="BU1932" si="5923">BU1933</f>
        <v>0</v>
      </c>
      <c r="BV1932" s="20">
        <f t="shared" si="5749"/>
        <v>930169.96200000006</v>
      </c>
      <c r="BW1932" s="23">
        <f t="shared" ref="BW1932:BX1932" si="5924">BW1933</f>
        <v>-9563.979000000003</v>
      </c>
      <c r="BX1932" s="23">
        <f t="shared" si="5924"/>
        <v>1201.9000000000001</v>
      </c>
      <c r="BY1932" s="20">
        <f t="shared" si="5776"/>
        <v>920605.98300000001</v>
      </c>
      <c r="BZ1932" s="20">
        <f t="shared" si="5777"/>
        <v>287635.47000000003</v>
      </c>
      <c r="CA1932" s="23">
        <f>CA1933</f>
        <v>0</v>
      </c>
      <c r="CB1932" s="20">
        <f t="shared" si="5778"/>
        <v>920605.98300000001</v>
      </c>
      <c r="CC1932" s="23">
        <f>CC1933</f>
        <v>-5837.7330000000002</v>
      </c>
      <c r="CD1932" s="23">
        <f t="shared" si="5750"/>
        <v>914768.25</v>
      </c>
      <c r="CE1932" s="23">
        <f>CE1933</f>
        <v>0</v>
      </c>
      <c r="CF1932" s="32"/>
    </row>
    <row r="1933" spans="1:84" ht="63" x14ac:dyDescent="0.25">
      <c r="A1933" s="10" t="s">
        <v>532</v>
      </c>
      <c r="B1933" s="19"/>
      <c r="C1933" s="10"/>
      <c r="D1933" s="10"/>
      <c r="E1933" s="25" t="s">
        <v>1016</v>
      </c>
      <c r="F1933" s="20">
        <f>F1934+F1938+F1945+F1949+F1953+F1957+F1961+F1968+F1972+F1977+F1985+F2021</f>
        <v>462280.9</v>
      </c>
      <c r="G1933" s="20">
        <f>G1934+G1938+G1945+G1949+G1953+G1957+G1961+G1968+G1972+G1977+G1985+G2021</f>
        <v>755843.2</v>
      </c>
      <c r="H1933" s="20">
        <f>H1934+H1938+H1945+H1949+H1953+H1957+H1961+H1968+H1972+H1977+H1985+H2021</f>
        <v>975754.39999999991</v>
      </c>
      <c r="I1933" s="20">
        <f t="shared" ref="I1933:K1933" si="5925">I1934+I1938+I1945+I1949+I1953+I1957+I1961+I1968+I1972+I1977+I1985+I2021</f>
        <v>0</v>
      </c>
      <c r="J1933" s="20">
        <f t="shared" si="5925"/>
        <v>-3.637978807091713E-12</v>
      </c>
      <c r="K1933" s="20">
        <f t="shared" si="5925"/>
        <v>0</v>
      </c>
      <c r="L1933" s="20">
        <f t="shared" si="5910"/>
        <v>462280.9</v>
      </c>
      <c r="M1933" s="20">
        <f t="shared" si="5911"/>
        <v>755843.2</v>
      </c>
      <c r="N1933" s="20">
        <f t="shared" si="5912"/>
        <v>975754.39999999991</v>
      </c>
      <c r="O1933" s="20">
        <f t="shared" ref="O1933:Q1933" si="5926">O1934+O1938+O1945+O1949+O1953+O1957+O1961+O1968+O1972+O1977+O1985+O2021</f>
        <v>0</v>
      </c>
      <c r="P1933" s="20">
        <f t="shared" si="5926"/>
        <v>0</v>
      </c>
      <c r="Q1933" s="20">
        <f t="shared" si="5926"/>
        <v>0</v>
      </c>
      <c r="R1933" s="20">
        <f t="shared" si="5706"/>
        <v>462280.9</v>
      </c>
      <c r="S1933" s="20">
        <f t="shared" si="5707"/>
        <v>755843.2</v>
      </c>
      <c r="T1933" s="20">
        <f t="shared" si="5708"/>
        <v>975754.39999999991</v>
      </c>
      <c r="U1933" s="20">
        <f>U1934+U1938+U1945+U1949+U1953+U1957+U1961+U1968+U1972+U1977+U1985+U2021</f>
        <v>0</v>
      </c>
      <c r="V1933" s="20">
        <f t="shared" si="5895"/>
        <v>462280.9</v>
      </c>
      <c r="W1933" s="20">
        <f t="shared" ref="W1933:Y1933" si="5927">W1934+W1938+W1945+W1949+W1953+W1957+W1961+W1968+W1972+W1977+W1985+W2021</f>
        <v>0</v>
      </c>
      <c r="X1933" s="20">
        <f t="shared" si="5927"/>
        <v>0</v>
      </c>
      <c r="Y1933" s="20">
        <f t="shared" si="5927"/>
        <v>0</v>
      </c>
      <c r="Z1933" s="20">
        <f t="shared" si="5885"/>
        <v>462280.9</v>
      </c>
      <c r="AA1933" s="20">
        <f t="shared" si="5886"/>
        <v>755843.2</v>
      </c>
      <c r="AB1933" s="20">
        <f t="shared" si="5887"/>
        <v>975754.39999999991</v>
      </c>
      <c r="AC1933" s="20">
        <f>AC1934+AC1938+AC1945+AC1949+AC1953+AC1957+AC1961+AC1968+AC1972+AC1977+AC1985+AC2021+AC1965</f>
        <v>33613.5</v>
      </c>
      <c r="AD1933" s="20">
        <f t="shared" ref="AD1933:AE1933" si="5928">AD1934+AD1938+AD1945+AD1949+AD1953+AD1957+AD1961+AD1968+AD1972+AD1977+AD1985+AD2021+AD1965</f>
        <v>-33613.5</v>
      </c>
      <c r="AE1933" s="20">
        <f t="shared" si="5928"/>
        <v>0</v>
      </c>
      <c r="AF1933" s="20">
        <f t="shared" si="5878"/>
        <v>495894.4</v>
      </c>
      <c r="AG1933" s="20">
        <f t="shared" si="5879"/>
        <v>722229.7</v>
      </c>
      <c r="AH1933" s="20">
        <f t="shared" si="5880"/>
        <v>975754.39999999991</v>
      </c>
      <c r="AI1933" s="20">
        <f t="shared" ref="AI1933" si="5929">AI1934+AI1938+AI1945+AI1949+AI1953+AI1957+AI1961+AI1968+AI1972+AI1977+AI1985+AI2021+AI1965</f>
        <v>0</v>
      </c>
      <c r="AJ1933" s="20">
        <f t="shared" si="5881"/>
        <v>495894.4</v>
      </c>
      <c r="AK1933" s="20">
        <f>AK1934+AK1938+AK1945+AK1949+AK1953+AK1957+AK1961+AK1968+AK1972+AK1977+AK1985+AK2021+AK1965+AK2005+AK1993+AK1989+AK1997+AK2001+AK1981</f>
        <v>38446.76</v>
      </c>
      <c r="AL1933" s="20">
        <f t="shared" ref="AL1933:AM1933" si="5930">AL1934+AL1938+AL1945+AL1949+AL1953+AL1957+AL1961+AL1968+AL1972+AL1977+AL1985+AL2021+AL1965+AL2005+AL1993+AL1989+AL1997+AL2001+AL1981</f>
        <v>-51539.5</v>
      </c>
      <c r="AM1933" s="20">
        <f t="shared" si="5930"/>
        <v>0</v>
      </c>
      <c r="AN1933" s="20">
        <f t="shared" si="5889"/>
        <v>534341.16</v>
      </c>
      <c r="AO1933" s="20">
        <f t="shared" si="5890"/>
        <v>670690.19999999995</v>
      </c>
      <c r="AP1933" s="20">
        <f t="shared" si="5891"/>
        <v>975754.39999999991</v>
      </c>
      <c r="AQ1933" s="20">
        <f t="shared" ref="AQ1933:AS1933" si="5931">AQ1934+AQ1938+AQ1945+AQ1949+AQ1953+AQ1957+AQ1961+AQ1968+AQ1972+AQ1977+AQ1985+AQ2021+AQ1965+AQ2005+AQ1993+AQ1989+AQ1997+AQ2001</f>
        <v>0</v>
      </c>
      <c r="AR1933" s="20">
        <f t="shared" si="5931"/>
        <v>0</v>
      </c>
      <c r="AS1933" s="20">
        <f t="shared" si="5931"/>
        <v>0</v>
      </c>
      <c r="AT1933" s="20">
        <f t="shared" si="5892"/>
        <v>534341.16</v>
      </c>
      <c r="AU1933" s="20">
        <f t="shared" si="5893"/>
        <v>670690.19999999995</v>
      </c>
      <c r="AV1933" s="20">
        <f t="shared" si="5894"/>
        <v>975754.39999999991</v>
      </c>
      <c r="AW1933" s="20">
        <f t="shared" ref="AW1933:AY1933" si="5932">AW1934+AW1938+AW1945+AW1949+AW1953+AW1957+AW1961+AW1968+AW1972+AW1977+AW1985+AW2021+AW1965+AW2005+AW1993+AW1989+AW1997+AW2001</f>
        <v>-141.80000000000001</v>
      </c>
      <c r="AX1933" s="20">
        <f t="shared" si="5932"/>
        <v>0</v>
      </c>
      <c r="AY1933" s="20">
        <f t="shared" si="5932"/>
        <v>0</v>
      </c>
      <c r="AZ1933" s="20">
        <f t="shared" si="5790"/>
        <v>534199.36</v>
      </c>
      <c r="BA1933" s="20">
        <f t="shared" si="5791"/>
        <v>670690.19999999995</v>
      </c>
      <c r="BB1933" s="20">
        <f t="shared" si="5792"/>
        <v>975754.39999999991</v>
      </c>
      <c r="BC1933" s="20">
        <f>BC1934+BC1938+BC1945+BC1949+BC1953+BC1957+BC1961+BC1968+BC1972+BC1977+BC1985+BC2021+BC1965+BC2005+BC1993+BC1989+BC1997+BC2001</f>
        <v>0</v>
      </c>
      <c r="BD1933" s="20">
        <f t="shared" si="5779"/>
        <v>534199.36</v>
      </c>
      <c r="BE1933" s="20">
        <f t="shared" ref="BE1933:BG1933" si="5933">BE1934+BE1938+BE1945+BE1949+BE1953+BE1957+BE1961+BE1968+BE1972+BE1977+BE1985+BE2021+BE1965+BE2005+BE1993+BE1989+BE1997+BE2001</f>
        <v>0</v>
      </c>
      <c r="BF1933" s="20">
        <f t="shared" si="5933"/>
        <v>0</v>
      </c>
      <c r="BG1933" s="20">
        <f t="shared" si="5933"/>
        <v>0</v>
      </c>
      <c r="BH1933" s="20">
        <f t="shared" si="5905"/>
        <v>534199.36</v>
      </c>
      <c r="BI1933" s="20">
        <f t="shared" si="5906"/>
        <v>670690.19999999995</v>
      </c>
      <c r="BJ1933" s="20">
        <f t="shared" si="5907"/>
        <v>975754.39999999991</v>
      </c>
      <c r="BK1933" s="20">
        <f>BK1934+BK1938+BK1945+BK1949+BK1953+BK1957+BK1961+BK1968+BK1972+BK1977+BK1985+BK2021+BK1965+BK2005+BK1993+BK1989+BK1997+BK2001+BK2017+BK2009+BK2013</f>
        <v>394675.67</v>
      </c>
      <c r="BL1933" s="20">
        <f>BL1934+BL1938+BL1945+BL1949+BL1953+BL1957+BL1961+BL1968+BL1972+BL1977+BL1985+BL2021+BL1965+BL2005+BL1993+BL1989+BL1997+BL2001+BL2017+BL2009+BL2013</f>
        <v>-384256.62999999995</v>
      </c>
      <c r="BM1933" s="20">
        <f t="shared" si="5908"/>
        <v>928875.03</v>
      </c>
      <c r="BN1933" s="20">
        <f t="shared" si="5909"/>
        <v>286433.57</v>
      </c>
      <c r="BO1933" s="20">
        <f t="shared" ref="BO1933:BQ1933" si="5934">BO1934+BO1938+BO1945+BO1949+BO1953+BO1957+BO1961+BO1968+BO1972+BO1977+BO1985+BO2021+BO1965+BO2005+BO1993+BO1989+BO1997+BO2001+BO2017+BO2009+BO2013</f>
        <v>1294.932</v>
      </c>
      <c r="BP1933" s="20">
        <f t="shared" si="5934"/>
        <v>0</v>
      </c>
      <c r="BQ1933" s="20">
        <f t="shared" si="5934"/>
        <v>0</v>
      </c>
      <c r="BR1933" s="20">
        <f t="shared" si="5746"/>
        <v>930169.96200000006</v>
      </c>
      <c r="BS1933" s="20">
        <f t="shared" si="5747"/>
        <v>286433.57</v>
      </c>
      <c r="BT1933" s="20">
        <f t="shared" si="5748"/>
        <v>975754.39999999991</v>
      </c>
      <c r="BU1933" s="20">
        <f t="shared" ref="BU1933" si="5935">BU1934+BU1938+BU1945+BU1949+BU1953+BU1957+BU1961+BU1968+BU1972+BU1977+BU1985+BU2021+BU1965+BU2005+BU1993+BU1989+BU1997+BU2001+BU2017+BU2009+BU2013</f>
        <v>0</v>
      </c>
      <c r="BV1933" s="20">
        <f t="shared" si="5749"/>
        <v>930169.96200000006</v>
      </c>
      <c r="BW1933" s="20">
        <f t="shared" ref="BW1933:BX1933" si="5936">BW1934+BW1938+BW1945+BW1949+BW1953+BW1957+BW1961+BW1968+BW1972+BW1977+BW1985+BW2021+BW1965+BW2005+BW1993+BW1989+BW1997+BW2001+BW2017+BW2009+BW2013</f>
        <v>-9563.979000000003</v>
      </c>
      <c r="BX1933" s="20">
        <f t="shared" si="5936"/>
        <v>1201.9000000000001</v>
      </c>
      <c r="BY1933" s="20">
        <f t="shared" si="5776"/>
        <v>920605.98300000001</v>
      </c>
      <c r="BZ1933" s="20">
        <f t="shared" si="5777"/>
        <v>287635.47000000003</v>
      </c>
      <c r="CA1933" s="20">
        <f>CA1934+CA1938+CA1945+CA1949+CA1953+CA1957+CA1961+CA1968+CA1972+CA1977+CA1985+CA2021+CA1965+CA2005+CA1993+CA1989+CA1997+CA2001+CA2017+CA2009+CA2013</f>
        <v>0</v>
      </c>
      <c r="CB1933" s="20">
        <f t="shared" si="5778"/>
        <v>920605.98300000001</v>
      </c>
      <c r="CC1933" s="20">
        <f>CC1934+CC1938+CC1945+CC1949+CC1953+CC1957+CC1961+CC1968+CC1972+CC1977+CC1985+CC2021+CC1965+CC2005+CC1993+CC1989+CC1997+CC2001+CC2017+CC2009+CC2013</f>
        <v>-5837.7330000000002</v>
      </c>
      <c r="CD1933" s="20">
        <f t="shared" si="5750"/>
        <v>914768.25</v>
      </c>
      <c r="CE1933" s="20">
        <f>CE1934+CE1938+CE1945+CE1949+CE1953+CE1957+CE1961+CE1968+CE1972+CE1977+CE1985+CE2021+CE1965+CE2005+CE1993+CE1989+CE1997+CE2001+CE2017+CE2009+CE2013</f>
        <v>0</v>
      </c>
    </row>
    <row r="1934" spans="1:84" ht="78.75" x14ac:dyDescent="0.25">
      <c r="A1934" s="10" t="s">
        <v>168</v>
      </c>
      <c r="B1934" s="19"/>
      <c r="C1934" s="10"/>
      <c r="D1934" s="10"/>
      <c r="E1934" s="25" t="s">
        <v>798</v>
      </c>
      <c r="F1934" s="20">
        <f t="shared" ref="F1934:CE1936" si="5937">F1935</f>
        <v>157209.20000000001</v>
      </c>
      <c r="G1934" s="20">
        <f t="shared" si="5937"/>
        <v>225772.3</v>
      </c>
      <c r="H1934" s="20">
        <f t="shared" si="5937"/>
        <v>258140</v>
      </c>
      <c r="I1934" s="20">
        <f t="shared" si="5937"/>
        <v>0</v>
      </c>
      <c r="J1934" s="20">
        <f t="shared" si="5937"/>
        <v>0</v>
      </c>
      <c r="K1934" s="20">
        <f t="shared" si="5937"/>
        <v>0</v>
      </c>
      <c r="L1934" s="20">
        <f t="shared" si="5910"/>
        <v>157209.20000000001</v>
      </c>
      <c r="M1934" s="20">
        <f t="shared" si="5911"/>
        <v>225772.3</v>
      </c>
      <c r="N1934" s="20">
        <f t="shared" si="5912"/>
        <v>258140</v>
      </c>
      <c r="O1934" s="20">
        <f t="shared" si="5937"/>
        <v>0</v>
      </c>
      <c r="P1934" s="20">
        <f t="shared" si="5937"/>
        <v>0</v>
      </c>
      <c r="Q1934" s="20">
        <f t="shared" si="5937"/>
        <v>0</v>
      </c>
      <c r="R1934" s="20">
        <f t="shared" si="5706"/>
        <v>157209.20000000001</v>
      </c>
      <c r="S1934" s="20">
        <f t="shared" si="5707"/>
        <v>225772.3</v>
      </c>
      <c r="T1934" s="20">
        <f t="shared" si="5708"/>
        <v>258140</v>
      </c>
      <c r="U1934" s="20">
        <f t="shared" si="5937"/>
        <v>0</v>
      </c>
      <c r="V1934" s="20">
        <f t="shared" si="5895"/>
        <v>157209.20000000001</v>
      </c>
      <c r="W1934" s="20">
        <f t="shared" si="5937"/>
        <v>0</v>
      </c>
      <c r="X1934" s="20">
        <f t="shared" si="5937"/>
        <v>0</v>
      </c>
      <c r="Y1934" s="20">
        <f t="shared" si="5937"/>
        <v>0</v>
      </c>
      <c r="Z1934" s="20">
        <f t="shared" si="5885"/>
        <v>157209.20000000001</v>
      </c>
      <c r="AA1934" s="20">
        <f t="shared" si="5886"/>
        <v>225772.3</v>
      </c>
      <c r="AB1934" s="20">
        <f t="shared" si="5887"/>
        <v>258140</v>
      </c>
      <c r="AC1934" s="20">
        <f t="shared" si="5937"/>
        <v>0</v>
      </c>
      <c r="AD1934" s="20">
        <f t="shared" si="5937"/>
        <v>0</v>
      </c>
      <c r="AE1934" s="20">
        <f t="shared" si="5937"/>
        <v>0</v>
      </c>
      <c r="AF1934" s="20">
        <f t="shared" si="5878"/>
        <v>157209.20000000001</v>
      </c>
      <c r="AG1934" s="20">
        <f t="shared" si="5879"/>
        <v>225772.3</v>
      </c>
      <c r="AH1934" s="20">
        <f t="shared" si="5880"/>
        <v>258140</v>
      </c>
      <c r="AI1934" s="20">
        <f t="shared" si="5937"/>
        <v>0</v>
      </c>
      <c r="AJ1934" s="20">
        <f t="shared" si="5881"/>
        <v>157209.20000000001</v>
      </c>
      <c r="AK1934" s="20">
        <f t="shared" si="5937"/>
        <v>0</v>
      </c>
      <c r="AL1934" s="20">
        <f t="shared" si="5937"/>
        <v>0</v>
      </c>
      <c r="AM1934" s="20">
        <f t="shared" si="5937"/>
        <v>0</v>
      </c>
      <c r="AN1934" s="20">
        <f t="shared" si="5889"/>
        <v>157209.20000000001</v>
      </c>
      <c r="AO1934" s="20">
        <f t="shared" si="5890"/>
        <v>225772.3</v>
      </c>
      <c r="AP1934" s="20">
        <f t="shared" si="5891"/>
        <v>258140</v>
      </c>
      <c r="AQ1934" s="20">
        <f t="shared" si="5937"/>
        <v>0</v>
      </c>
      <c r="AR1934" s="20">
        <f t="shared" si="5937"/>
        <v>0</v>
      </c>
      <c r="AS1934" s="20">
        <f t="shared" si="5937"/>
        <v>0</v>
      </c>
      <c r="AT1934" s="20">
        <f t="shared" si="5892"/>
        <v>157209.20000000001</v>
      </c>
      <c r="AU1934" s="20">
        <f t="shared" si="5893"/>
        <v>225772.3</v>
      </c>
      <c r="AV1934" s="20">
        <f t="shared" si="5894"/>
        <v>258140</v>
      </c>
      <c r="AW1934" s="20">
        <f t="shared" si="5937"/>
        <v>0</v>
      </c>
      <c r="AX1934" s="20">
        <f t="shared" si="5937"/>
        <v>0</v>
      </c>
      <c r="AY1934" s="20">
        <f t="shared" si="5937"/>
        <v>0</v>
      </c>
      <c r="AZ1934" s="20">
        <f t="shared" si="5790"/>
        <v>157209.20000000001</v>
      </c>
      <c r="BA1934" s="20">
        <f t="shared" si="5791"/>
        <v>225772.3</v>
      </c>
      <c r="BB1934" s="20">
        <f t="shared" si="5792"/>
        <v>258140</v>
      </c>
      <c r="BC1934" s="20">
        <f t="shared" si="5937"/>
        <v>0</v>
      </c>
      <c r="BD1934" s="20">
        <f t="shared" si="5779"/>
        <v>157209.20000000001</v>
      </c>
      <c r="BE1934" s="20">
        <f t="shared" si="5937"/>
        <v>0</v>
      </c>
      <c r="BF1934" s="20">
        <f t="shared" si="5937"/>
        <v>0</v>
      </c>
      <c r="BG1934" s="20">
        <f t="shared" si="5937"/>
        <v>0</v>
      </c>
      <c r="BH1934" s="20">
        <f t="shared" si="5905"/>
        <v>157209.20000000001</v>
      </c>
      <c r="BI1934" s="20">
        <f t="shared" si="5906"/>
        <v>225772.3</v>
      </c>
      <c r="BJ1934" s="20">
        <f t="shared" si="5907"/>
        <v>258140</v>
      </c>
      <c r="BK1934" s="20">
        <f t="shared" si="5937"/>
        <v>-62831.63</v>
      </c>
      <c r="BL1934" s="20">
        <f t="shared" si="5937"/>
        <v>-225772.3</v>
      </c>
      <c r="BM1934" s="20">
        <f t="shared" si="5908"/>
        <v>94377.57</v>
      </c>
      <c r="BN1934" s="20">
        <f t="shared" si="5909"/>
        <v>0</v>
      </c>
      <c r="BO1934" s="20">
        <f t="shared" si="5937"/>
        <v>0</v>
      </c>
      <c r="BP1934" s="20">
        <f t="shared" si="5937"/>
        <v>0</v>
      </c>
      <c r="BQ1934" s="20">
        <f t="shared" si="5937"/>
        <v>0</v>
      </c>
      <c r="BR1934" s="20">
        <f t="shared" si="5746"/>
        <v>94377.57</v>
      </c>
      <c r="BS1934" s="20">
        <f t="shared" si="5747"/>
        <v>0</v>
      </c>
      <c r="BT1934" s="20">
        <f t="shared" si="5748"/>
        <v>258140</v>
      </c>
      <c r="BU1934" s="20">
        <f t="shared" si="5937"/>
        <v>0</v>
      </c>
      <c r="BV1934" s="20">
        <f t="shared" si="5749"/>
        <v>94377.57</v>
      </c>
      <c r="BW1934" s="20">
        <f t="shared" si="5937"/>
        <v>0</v>
      </c>
      <c r="BX1934" s="20">
        <f t="shared" si="5937"/>
        <v>0</v>
      </c>
      <c r="BY1934" s="20">
        <f t="shared" si="5776"/>
        <v>94377.57</v>
      </c>
      <c r="BZ1934" s="20">
        <f t="shared" si="5777"/>
        <v>0</v>
      </c>
      <c r="CA1934" s="20">
        <f t="shared" si="5937"/>
        <v>0</v>
      </c>
      <c r="CB1934" s="20">
        <f t="shared" si="5778"/>
        <v>94377.57</v>
      </c>
      <c r="CC1934" s="20">
        <f t="shared" si="5937"/>
        <v>0</v>
      </c>
      <c r="CD1934" s="20">
        <f t="shared" si="5750"/>
        <v>94377.57</v>
      </c>
      <c r="CE1934" s="20">
        <f t="shared" si="5937"/>
        <v>0</v>
      </c>
    </row>
    <row r="1935" spans="1:84" ht="47.25" x14ac:dyDescent="0.25">
      <c r="A1935" s="10" t="s">
        <v>168</v>
      </c>
      <c r="B1935" s="19">
        <v>400</v>
      </c>
      <c r="C1935" s="10"/>
      <c r="D1935" s="10"/>
      <c r="E1935" s="25" t="s">
        <v>611</v>
      </c>
      <c r="F1935" s="20">
        <f t="shared" si="5937"/>
        <v>157209.20000000001</v>
      </c>
      <c r="G1935" s="20">
        <f t="shared" si="5937"/>
        <v>225772.3</v>
      </c>
      <c r="H1935" s="20">
        <f t="shared" si="5937"/>
        <v>258140</v>
      </c>
      <c r="I1935" s="20">
        <f t="shared" si="5937"/>
        <v>0</v>
      </c>
      <c r="J1935" s="20">
        <f t="shared" si="5937"/>
        <v>0</v>
      </c>
      <c r="K1935" s="20">
        <f t="shared" si="5937"/>
        <v>0</v>
      </c>
      <c r="L1935" s="20">
        <f t="shared" si="5910"/>
        <v>157209.20000000001</v>
      </c>
      <c r="M1935" s="20">
        <f t="shared" si="5911"/>
        <v>225772.3</v>
      </c>
      <c r="N1935" s="20">
        <f t="shared" si="5912"/>
        <v>258140</v>
      </c>
      <c r="O1935" s="20">
        <f t="shared" si="5937"/>
        <v>0</v>
      </c>
      <c r="P1935" s="20">
        <f t="shared" si="5937"/>
        <v>0</v>
      </c>
      <c r="Q1935" s="20">
        <f t="shared" si="5937"/>
        <v>0</v>
      </c>
      <c r="R1935" s="20">
        <f t="shared" ref="R1935:R2040" si="5938">L1935+O1935</f>
        <v>157209.20000000001</v>
      </c>
      <c r="S1935" s="20">
        <f t="shared" ref="S1935:S2040" si="5939">M1935+P1935</f>
        <v>225772.3</v>
      </c>
      <c r="T1935" s="20">
        <f t="shared" ref="T1935:T2040" si="5940">N1935+Q1935</f>
        <v>258140</v>
      </c>
      <c r="U1935" s="20">
        <f t="shared" si="5937"/>
        <v>0</v>
      </c>
      <c r="V1935" s="20">
        <f t="shared" si="5895"/>
        <v>157209.20000000001</v>
      </c>
      <c r="W1935" s="20">
        <f t="shared" si="5937"/>
        <v>0</v>
      </c>
      <c r="X1935" s="20">
        <f t="shared" si="5937"/>
        <v>0</v>
      </c>
      <c r="Y1935" s="20">
        <f t="shared" si="5937"/>
        <v>0</v>
      </c>
      <c r="Z1935" s="20">
        <f t="shared" si="5885"/>
        <v>157209.20000000001</v>
      </c>
      <c r="AA1935" s="20">
        <f t="shared" si="5886"/>
        <v>225772.3</v>
      </c>
      <c r="AB1935" s="20">
        <f t="shared" si="5887"/>
        <v>258140</v>
      </c>
      <c r="AC1935" s="20">
        <f t="shared" si="5937"/>
        <v>0</v>
      </c>
      <c r="AD1935" s="20">
        <f t="shared" si="5937"/>
        <v>0</v>
      </c>
      <c r="AE1935" s="20">
        <f t="shared" si="5937"/>
        <v>0</v>
      </c>
      <c r="AF1935" s="20">
        <f t="shared" si="5878"/>
        <v>157209.20000000001</v>
      </c>
      <c r="AG1935" s="20">
        <f t="shared" si="5879"/>
        <v>225772.3</v>
      </c>
      <c r="AH1935" s="20">
        <f t="shared" si="5880"/>
        <v>258140</v>
      </c>
      <c r="AI1935" s="20">
        <f t="shared" si="5937"/>
        <v>0</v>
      </c>
      <c r="AJ1935" s="20">
        <f t="shared" si="5881"/>
        <v>157209.20000000001</v>
      </c>
      <c r="AK1935" s="20">
        <f t="shared" si="5937"/>
        <v>0</v>
      </c>
      <c r="AL1935" s="20">
        <f t="shared" si="5937"/>
        <v>0</v>
      </c>
      <c r="AM1935" s="20">
        <f t="shared" si="5937"/>
        <v>0</v>
      </c>
      <c r="AN1935" s="20">
        <f t="shared" si="5889"/>
        <v>157209.20000000001</v>
      </c>
      <c r="AO1935" s="20">
        <f t="shared" si="5890"/>
        <v>225772.3</v>
      </c>
      <c r="AP1935" s="20">
        <f t="shared" si="5891"/>
        <v>258140</v>
      </c>
      <c r="AQ1935" s="20">
        <f t="shared" si="5937"/>
        <v>0</v>
      </c>
      <c r="AR1935" s="20">
        <f t="shared" si="5937"/>
        <v>0</v>
      </c>
      <c r="AS1935" s="20">
        <f t="shared" si="5937"/>
        <v>0</v>
      </c>
      <c r="AT1935" s="20">
        <f t="shared" si="5892"/>
        <v>157209.20000000001</v>
      </c>
      <c r="AU1935" s="20">
        <f t="shared" si="5893"/>
        <v>225772.3</v>
      </c>
      <c r="AV1935" s="20">
        <f t="shared" si="5894"/>
        <v>258140</v>
      </c>
      <c r="AW1935" s="20">
        <f t="shared" si="5937"/>
        <v>0</v>
      </c>
      <c r="AX1935" s="20">
        <f t="shared" si="5937"/>
        <v>0</v>
      </c>
      <c r="AY1935" s="20">
        <f t="shared" si="5937"/>
        <v>0</v>
      </c>
      <c r="AZ1935" s="20">
        <f t="shared" si="5790"/>
        <v>157209.20000000001</v>
      </c>
      <c r="BA1935" s="20">
        <f t="shared" si="5791"/>
        <v>225772.3</v>
      </c>
      <c r="BB1935" s="20">
        <f t="shared" si="5792"/>
        <v>258140</v>
      </c>
      <c r="BC1935" s="20">
        <f t="shared" si="5937"/>
        <v>0</v>
      </c>
      <c r="BD1935" s="20">
        <f t="shared" si="5779"/>
        <v>157209.20000000001</v>
      </c>
      <c r="BE1935" s="20">
        <f t="shared" si="5937"/>
        <v>0</v>
      </c>
      <c r="BF1935" s="20">
        <f t="shared" si="5937"/>
        <v>0</v>
      </c>
      <c r="BG1935" s="20">
        <f t="shared" si="5937"/>
        <v>0</v>
      </c>
      <c r="BH1935" s="20">
        <f t="shared" si="5905"/>
        <v>157209.20000000001</v>
      </c>
      <c r="BI1935" s="20">
        <f t="shared" si="5906"/>
        <v>225772.3</v>
      </c>
      <c r="BJ1935" s="20">
        <f t="shared" si="5907"/>
        <v>258140</v>
      </c>
      <c r="BK1935" s="20">
        <f t="shared" si="5937"/>
        <v>-62831.63</v>
      </c>
      <c r="BL1935" s="20">
        <f t="shared" si="5937"/>
        <v>-225772.3</v>
      </c>
      <c r="BM1935" s="20">
        <f t="shared" si="5908"/>
        <v>94377.57</v>
      </c>
      <c r="BN1935" s="20">
        <f t="shared" si="5909"/>
        <v>0</v>
      </c>
      <c r="BO1935" s="20">
        <f t="shared" si="5937"/>
        <v>0</v>
      </c>
      <c r="BP1935" s="20">
        <f t="shared" si="5937"/>
        <v>0</v>
      </c>
      <c r="BQ1935" s="20">
        <f t="shared" si="5937"/>
        <v>0</v>
      </c>
      <c r="BR1935" s="20">
        <f t="shared" si="5746"/>
        <v>94377.57</v>
      </c>
      <c r="BS1935" s="20">
        <f t="shared" si="5747"/>
        <v>0</v>
      </c>
      <c r="BT1935" s="20">
        <f t="shared" si="5748"/>
        <v>258140</v>
      </c>
      <c r="BU1935" s="20">
        <f t="shared" si="5937"/>
        <v>0</v>
      </c>
      <c r="BV1935" s="20">
        <f t="shared" si="5749"/>
        <v>94377.57</v>
      </c>
      <c r="BW1935" s="20">
        <f t="shared" si="5937"/>
        <v>0</v>
      </c>
      <c r="BX1935" s="20">
        <f t="shared" si="5937"/>
        <v>0</v>
      </c>
      <c r="BY1935" s="20">
        <f t="shared" si="5776"/>
        <v>94377.57</v>
      </c>
      <c r="BZ1935" s="20">
        <f t="shared" si="5777"/>
        <v>0</v>
      </c>
      <c r="CA1935" s="20">
        <f t="shared" si="5937"/>
        <v>0</v>
      </c>
      <c r="CB1935" s="20">
        <f t="shared" si="5778"/>
        <v>94377.57</v>
      </c>
      <c r="CC1935" s="20">
        <f t="shared" si="5937"/>
        <v>0</v>
      </c>
      <c r="CD1935" s="20">
        <f t="shared" si="5750"/>
        <v>94377.57</v>
      </c>
      <c r="CE1935" s="20">
        <f t="shared" si="5937"/>
        <v>0</v>
      </c>
    </row>
    <row r="1936" spans="1:84" x14ac:dyDescent="0.25">
      <c r="A1936" s="10" t="s">
        <v>168</v>
      </c>
      <c r="B1936" s="19">
        <v>410</v>
      </c>
      <c r="C1936" s="10"/>
      <c r="D1936" s="10"/>
      <c r="E1936" s="25" t="s">
        <v>612</v>
      </c>
      <c r="F1936" s="20">
        <f t="shared" si="5937"/>
        <v>157209.20000000001</v>
      </c>
      <c r="G1936" s="20">
        <f t="shared" si="5937"/>
        <v>225772.3</v>
      </c>
      <c r="H1936" s="20">
        <f t="shared" si="5937"/>
        <v>258140</v>
      </c>
      <c r="I1936" s="20">
        <f t="shared" si="5937"/>
        <v>0</v>
      </c>
      <c r="J1936" s="20">
        <f t="shared" si="5937"/>
        <v>0</v>
      </c>
      <c r="K1936" s="20">
        <f t="shared" si="5937"/>
        <v>0</v>
      </c>
      <c r="L1936" s="20">
        <f t="shared" si="5910"/>
        <v>157209.20000000001</v>
      </c>
      <c r="M1936" s="20">
        <f t="shared" si="5911"/>
        <v>225772.3</v>
      </c>
      <c r="N1936" s="20">
        <f t="shared" si="5912"/>
        <v>258140</v>
      </c>
      <c r="O1936" s="20">
        <f t="shared" si="5937"/>
        <v>0</v>
      </c>
      <c r="P1936" s="20">
        <f t="shared" si="5937"/>
        <v>0</v>
      </c>
      <c r="Q1936" s="20">
        <f t="shared" si="5937"/>
        <v>0</v>
      </c>
      <c r="R1936" s="20">
        <f t="shared" si="5938"/>
        <v>157209.20000000001</v>
      </c>
      <c r="S1936" s="20">
        <f t="shared" si="5939"/>
        <v>225772.3</v>
      </c>
      <c r="T1936" s="20">
        <f t="shared" si="5940"/>
        <v>258140</v>
      </c>
      <c r="U1936" s="20">
        <f t="shared" si="5937"/>
        <v>0</v>
      </c>
      <c r="V1936" s="20">
        <f t="shared" si="5895"/>
        <v>157209.20000000001</v>
      </c>
      <c r="W1936" s="20">
        <f t="shared" si="5937"/>
        <v>0</v>
      </c>
      <c r="X1936" s="20">
        <f t="shared" si="5937"/>
        <v>0</v>
      </c>
      <c r="Y1936" s="20">
        <f t="shared" si="5937"/>
        <v>0</v>
      </c>
      <c r="Z1936" s="20">
        <f t="shared" si="5885"/>
        <v>157209.20000000001</v>
      </c>
      <c r="AA1936" s="20">
        <f t="shared" si="5886"/>
        <v>225772.3</v>
      </c>
      <c r="AB1936" s="20">
        <f t="shared" si="5887"/>
        <v>258140</v>
      </c>
      <c r="AC1936" s="20">
        <f t="shared" si="5937"/>
        <v>0</v>
      </c>
      <c r="AD1936" s="20">
        <f t="shared" si="5937"/>
        <v>0</v>
      </c>
      <c r="AE1936" s="20">
        <f t="shared" si="5937"/>
        <v>0</v>
      </c>
      <c r="AF1936" s="20">
        <f t="shared" si="5878"/>
        <v>157209.20000000001</v>
      </c>
      <c r="AG1936" s="20">
        <f t="shared" si="5879"/>
        <v>225772.3</v>
      </c>
      <c r="AH1936" s="20">
        <f t="shared" si="5880"/>
        <v>258140</v>
      </c>
      <c r="AI1936" s="20">
        <f t="shared" si="5937"/>
        <v>0</v>
      </c>
      <c r="AJ1936" s="20">
        <f t="shared" si="5881"/>
        <v>157209.20000000001</v>
      </c>
      <c r="AK1936" s="20">
        <f t="shared" si="5937"/>
        <v>0</v>
      </c>
      <c r="AL1936" s="20">
        <f t="shared" si="5937"/>
        <v>0</v>
      </c>
      <c r="AM1936" s="20">
        <f t="shared" si="5937"/>
        <v>0</v>
      </c>
      <c r="AN1936" s="20">
        <f t="shared" si="5889"/>
        <v>157209.20000000001</v>
      </c>
      <c r="AO1936" s="20">
        <f t="shared" si="5890"/>
        <v>225772.3</v>
      </c>
      <c r="AP1936" s="20">
        <f t="shared" si="5891"/>
        <v>258140</v>
      </c>
      <c r="AQ1936" s="20">
        <f t="shared" si="5937"/>
        <v>0</v>
      </c>
      <c r="AR1936" s="20">
        <f t="shared" si="5937"/>
        <v>0</v>
      </c>
      <c r="AS1936" s="20">
        <f t="shared" si="5937"/>
        <v>0</v>
      </c>
      <c r="AT1936" s="20">
        <f t="shared" si="5892"/>
        <v>157209.20000000001</v>
      </c>
      <c r="AU1936" s="20">
        <f t="shared" si="5893"/>
        <v>225772.3</v>
      </c>
      <c r="AV1936" s="20">
        <f t="shared" si="5894"/>
        <v>258140</v>
      </c>
      <c r="AW1936" s="20">
        <f t="shared" si="5937"/>
        <v>0</v>
      </c>
      <c r="AX1936" s="20">
        <f t="shared" si="5937"/>
        <v>0</v>
      </c>
      <c r="AY1936" s="20">
        <f t="shared" si="5937"/>
        <v>0</v>
      </c>
      <c r="AZ1936" s="20">
        <f t="shared" si="5790"/>
        <v>157209.20000000001</v>
      </c>
      <c r="BA1936" s="20">
        <f t="shared" si="5791"/>
        <v>225772.3</v>
      </c>
      <c r="BB1936" s="20">
        <f t="shared" si="5792"/>
        <v>258140</v>
      </c>
      <c r="BC1936" s="20">
        <f t="shared" si="5937"/>
        <v>0</v>
      </c>
      <c r="BD1936" s="20">
        <f t="shared" si="5779"/>
        <v>157209.20000000001</v>
      </c>
      <c r="BE1936" s="20">
        <f t="shared" si="5937"/>
        <v>0</v>
      </c>
      <c r="BF1936" s="20">
        <f t="shared" si="5937"/>
        <v>0</v>
      </c>
      <c r="BG1936" s="20">
        <f t="shared" si="5937"/>
        <v>0</v>
      </c>
      <c r="BH1936" s="20">
        <f t="shared" si="5905"/>
        <v>157209.20000000001</v>
      </c>
      <c r="BI1936" s="20">
        <f t="shared" si="5906"/>
        <v>225772.3</v>
      </c>
      <c r="BJ1936" s="20">
        <f t="shared" si="5907"/>
        <v>258140</v>
      </c>
      <c r="BK1936" s="20">
        <f t="shared" si="5937"/>
        <v>-62831.63</v>
      </c>
      <c r="BL1936" s="20">
        <f t="shared" si="5937"/>
        <v>-225772.3</v>
      </c>
      <c r="BM1936" s="20">
        <f t="shared" si="5908"/>
        <v>94377.57</v>
      </c>
      <c r="BN1936" s="20">
        <f t="shared" si="5909"/>
        <v>0</v>
      </c>
      <c r="BO1936" s="20">
        <f t="shared" si="5937"/>
        <v>0</v>
      </c>
      <c r="BP1936" s="20">
        <f t="shared" si="5937"/>
        <v>0</v>
      </c>
      <c r="BQ1936" s="20">
        <f t="shared" si="5937"/>
        <v>0</v>
      </c>
      <c r="BR1936" s="20">
        <f t="shared" ref="BR1936:BR1999" si="5941">BM1936+BO1936</f>
        <v>94377.57</v>
      </c>
      <c r="BS1936" s="20">
        <f t="shared" ref="BS1936:BS1999" si="5942">BN1936+BP1936</f>
        <v>0</v>
      </c>
      <c r="BT1936" s="20">
        <f t="shared" ref="BT1936:BT1999" si="5943">BJ1936+BQ1936</f>
        <v>258140</v>
      </c>
      <c r="BU1936" s="20">
        <f t="shared" si="5937"/>
        <v>0</v>
      </c>
      <c r="BV1936" s="20">
        <f t="shared" ref="BV1936:BV1999" si="5944">BR1936+BU1936</f>
        <v>94377.57</v>
      </c>
      <c r="BW1936" s="20">
        <f t="shared" si="5937"/>
        <v>0</v>
      </c>
      <c r="BX1936" s="20">
        <f t="shared" si="5937"/>
        <v>0</v>
      </c>
      <c r="BY1936" s="20">
        <f t="shared" si="5776"/>
        <v>94377.57</v>
      </c>
      <c r="BZ1936" s="20">
        <f t="shared" si="5777"/>
        <v>0</v>
      </c>
      <c r="CA1936" s="20">
        <f t="shared" si="5937"/>
        <v>0</v>
      </c>
      <c r="CB1936" s="20">
        <f t="shared" si="5778"/>
        <v>94377.57</v>
      </c>
      <c r="CC1936" s="20">
        <f t="shared" si="5937"/>
        <v>0</v>
      </c>
      <c r="CD1936" s="20">
        <f t="shared" ref="CD1936:CD1999" si="5945">CB1936+CC1936</f>
        <v>94377.57</v>
      </c>
      <c r="CE1936" s="20">
        <f t="shared" si="5937"/>
        <v>0</v>
      </c>
    </row>
    <row r="1937" spans="1:83" x14ac:dyDescent="0.25">
      <c r="A1937" s="10" t="s">
        <v>168</v>
      </c>
      <c r="B1937" s="19">
        <v>410</v>
      </c>
      <c r="C1937" s="10" t="s">
        <v>338</v>
      </c>
      <c r="D1937" s="10" t="s">
        <v>332</v>
      </c>
      <c r="E1937" s="25" t="s">
        <v>586</v>
      </c>
      <c r="F1937" s="20">
        <v>157209.20000000001</v>
      </c>
      <c r="G1937" s="20">
        <v>225772.3</v>
      </c>
      <c r="H1937" s="20">
        <v>258140</v>
      </c>
      <c r="I1937" s="20"/>
      <c r="J1937" s="20"/>
      <c r="K1937" s="20"/>
      <c r="L1937" s="20">
        <f t="shared" si="5910"/>
        <v>157209.20000000001</v>
      </c>
      <c r="M1937" s="20">
        <f t="shared" si="5911"/>
        <v>225772.3</v>
      </c>
      <c r="N1937" s="20">
        <f t="shared" si="5912"/>
        <v>258140</v>
      </c>
      <c r="O1937" s="20"/>
      <c r="P1937" s="20"/>
      <c r="Q1937" s="20"/>
      <c r="R1937" s="20">
        <f t="shared" si="5938"/>
        <v>157209.20000000001</v>
      </c>
      <c r="S1937" s="20">
        <f t="shared" si="5939"/>
        <v>225772.3</v>
      </c>
      <c r="T1937" s="20">
        <f t="shared" si="5940"/>
        <v>258140</v>
      </c>
      <c r="U1937" s="20"/>
      <c r="V1937" s="20">
        <f t="shared" si="5895"/>
        <v>157209.20000000001</v>
      </c>
      <c r="W1937" s="20"/>
      <c r="X1937" s="20"/>
      <c r="Y1937" s="20"/>
      <c r="Z1937" s="20">
        <f t="shared" si="5885"/>
        <v>157209.20000000001</v>
      </c>
      <c r="AA1937" s="20">
        <f t="shared" si="5886"/>
        <v>225772.3</v>
      </c>
      <c r="AB1937" s="20">
        <f t="shared" si="5887"/>
        <v>258140</v>
      </c>
      <c r="AC1937" s="20"/>
      <c r="AD1937" s="20"/>
      <c r="AE1937" s="20"/>
      <c r="AF1937" s="20">
        <f t="shared" si="5878"/>
        <v>157209.20000000001</v>
      </c>
      <c r="AG1937" s="20">
        <f t="shared" si="5879"/>
        <v>225772.3</v>
      </c>
      <c r="AH1937" s="20">
        <f t="shared" si="5880"/>
        <v>258140</v>
      </c>
      <c r="AI1937" s="20"/>
      <c r="AJ1937" s="20">
        <f t="shared" si="5881"/>
        <v>157209.20000000001</v>
      </c>
      <c r="AK1937" s="20"/>
      <c r="AL1937" s="20"/>
      <c r="AM1937" s="20"/>
      <c r="AN1937" s="20">
        <f t="shared" si="5889"/>
        <v>157209.20000000001</v>
      </c>
      <c r="AO1937" s="20">
        <f t="shared" si="5890"/>
        <v>225772.3</v>
      </c>
      <c r="AP1937" s="20">
        <f t="shared" si="5891"/>
        <v>258140</v>
      </c>
      <c r="AQ1937" s="20"/>
      <c r="AR1937" s="20"/>
      <c r="AS1937" s="20"/>
      <c r="AT1937" s="20">
        <f t="shared" si="5892"/>
        <v>157209.20000000001</v>
      </c>
      <c r="AU1937" s="20">
        <f t="shared" si="5893"/>
        <v>225772.3</v>
      </c>
      <c r="AV1937" s="20">
        <f t="shared" si="5894"/>
        <v>258140</v>
      </c>
      <c r="AW1937" s="20"/>
      <c r="AX1937" s="20"/>
      <c r="AY1937" s="20"/>
      <c r="AZ1937" s="20">
        <f t="shared" si="5790"/>
        <v>157209.20000000001</v>
      </c>
      <c r="BA1937" s="20">
        <f t="shared" si="5791"/>
        <v>225772.3</v>
      </c>
      <c r="BB1937" s="20">
        <f t="shared" si="5792"/>
        <v>258140</v>
      </c>
      <c r="BC1937" s="20"/>
      <c r="BD1937" s="20">
        <f t="shared" si="5779"/>
        <v>157209.20000000001</v>
      </c>
      <c r="BE1937" s="20"/>
      <c r="BF1937" s="20"/>
      <c r="BG1937" s="20"/>
      <c r="BH1937" s="20">
        <f t="shared" si="5905"/>
        <v>157209.20000000001</v>
      </c>
      <c r="BI1937" s="20">
        <f t="shared" si="5906"/>
        <v>225772.3</v>
      </c>
      <c r="BJ1937" s="20">
        <f t="shared" si="5907"/>
        <v>258140</v>
      </c>
      <c r="BK1937" s="20">
        <v>-62831.63</v>
      </c>
      <c r="BL1937" s="20">
        <v>-225772.3</v>
      </c>
      <c r="BM1937" s="20">
        <f t="shared" si="5908"/>
        <v>94377.57</v>
      </c>
      <c r="BN1937" s="20">
        <f t="shared" si="5909"/>
        <v>0</v>
      </c>
      <c r="BO1937" s="20"/>
      <c r="BP1937" s="20"/>
      <c r="BQ1937" s="20"/>
      <c r="BR1937" s="20">
        <f t="shared" si="5941"/>
        <v>94377.57</v>
      </c>
      <c r="BS1937" s="20">
        <f t="shared" si="5942"/>
        <v>0</v>
      </c>
      <c r="BT1937" s="20">
        <f t="shared" si="5943"/>
        <v>258140</v>
      </c>
      <c r="BU1937" s="20"/>
      <c r="BV1937" s="20">
        <f t="shared" si="5944"/>
        <v>94377.57</v>
      </c>
      <c r="BW1937" s="20"/>
      <c r="BX1937" s="20"/>
      <c r="BY1937" s="20">
        <f t="shared" si="5776"/>
        <v>94377.57</v>
      </c>
      <c r="BZ1937" s="20">
        <f t="shared" si="5777"/>
        <v>0</v>
      </c>
      <c r="CA1937" s="20"/>
      <c r="CB1937" s="20">
        <f t="shared" si="5778"/>
        <v>94377.57</v>
      </c>
      <c r="CC1937" s="20"/>
      <c r="CD1937" s="20">
        <f t="shared" si="5945"/>
        <v>94377.57</v>
      </c>
      <c r="CE1937" s="20"/>
    </row>
    <row r="1938" spans="1:83" ht="94.5" x14ac:dyDescent="0.25">
      <c r="A1938" s="10" t="s">
        <v>165</v>
      </c>
      <c r="B1938" s="19"/>
      <c r="C1938" s="10"/>
      <c r="D1938" s="10"/>
      <c r="E1938" s="31" t="s">
        <v>1195</v>
      </c>
      <c r="F1938" s="20">
        <f t="shared" ref="F1938:CE1940" si="5946">F1939</f>
        <v>106568.6</v>
      </c>
      <c r="G1938" s="20">
        <f t="shared" si="5946"/>
        <v>97789.4</v>
      </c>
      <c r="H1938" s="20">
        <f t="shared" si="5946"/>
        <v>0</v>
      </c>
      <c r="I1938" s="20">
        <f t="shared" si="5946"/>
        <v>0</v>
      </c>
      <c r="J1938" s="20">
        <f t="shared" si="5946"/>
        <v>0</v>
      </c>
      <c r="K1938" s="20">
        <f t="shared" si="5946"/>
        <v>0</v>
      </c>
      <c r="L1938" s="20">
        <f t="shared" si="5910"/>
        <v>106568.6</v>
      </c>
      <c r="M1938" s="20">
        <f t="shared" si="5911"/>
        <v>97789.4</v>
      </c>
      <c r="N1938" s="20">
        <f t="shared" si="5912"/>
        <v>0</v>
      </c>
      <c r="O1938" s="20">
        <f t="shared" si="5946"/>
        <v>0</v>
      </c>
      <c r="P1938" s="20">
        <f t="shared" si="5946"/>
        <v>0</v>
      </c>
      <c r="Q1938" s="20">
        <f t="shared" si="5946"/>
        <v>0</v>
      </c>
      <c r="R1938" s="20">
        <f t="shared" si="5938"/>
        <v>106568.6</v>
      </c>
      <c r="S1938" s="20">
        <f t="shared" si="5939"/>
        <v>97789.4</v>
      </c>
      <c r="T1938" s="20">
        <f t="shared" si="5940"/>
        <v>0</v>
      </c>
      <c r="U1938" s="20">
        <f t="shared" si="5946"/>
        <v>0</v>
      </c>
      <c r="V1938" s="20">
        <f t="shared" si="5895"/>
        <v>106568.6</v>
      </c>
      <c r="W1938" s="20">
        <f t="shared" si="5946"/>
        <v>0</v>
      </c>
      <c r="X1938" s="20">
        <f t="shared" si="5946"/>
        <v>0</v>
      </c>
      <c r="Y1938" s="20">
        <f t="shared" si="5946"/>
        <v>0</v>
      </c>
      <c r="Z1938" s="20">
        <f t="shared" si="5885"/>
        <v>106568.6</v>
      </c>
      <c r="AA1938" s="20">
        <f t="shared" si="5886"/>
        <v>97789.4</v>
      </c>
      <c r="AB1938" s="20">
        <f t="shared" si="5887"/>
        <v>0</v>
      </c>
      <c r="AC1938" s="20">
        <f t="shared" si="5946"/>
        <v>0</v>
      </c>
      <c r="AD1938" s="20">
        <f t="shared" si="5946"/>
        <v>0</v>
      </c>
      <c r="AE1938" s="20">
        <f t="shared" si="5946"/>
        <v>0</v>
      </c>
      <c r="AF1938" s="20">
        <f t="shared" si="5878"/>
        <v>106568.6</v>
      </c>
      <c r="AG1938" s="20">
        <f t="shared" si="5879"/>
        <v>97789.4</v>
      </c>
      <c r="AH1938" s="20">
        <f t="shared" si="5880"/>
        <v>0</v>
      </c>
      <c r="AI1938" s="20">
        <f t="shared" si="5946"/>
        <v>0</v>
      </c>
      <c r="AJ1938" s="20">
        <f t="shared" si="5881"/>
        <v>106568.6</v>
      </c>
      <c r="AK1938" s="20">
        <f>AK1939+AK1942</f>
        <v>0</v>
      </c>
      <c r="AL1938" s="20">
        <f t="shared" ref="AL1938:CE1938" si="5947">AL1939+AL1942</f>
        <v>0</v>
      </c>
      <c r="AM1938" s="20">
        <f t="shared" si="5947"/>
        <v>0</v>
      </c>
      <c r="AN1938" s="20">
        <f t="shared" si="5889"/>
        <v>106568.6</v>
      </c>
      <c r="AO1938" s="20">
        <f t="shared" si="5890"/>
        <v>97789.4</v>
      </c>
      <c r="AP1938" s="20">
        <f t="shared" si="5891"/>
        <v>0</v>
      </c>
      <c r="AQ1938" s="20">
        <f t="shared" ref="AQ1938:AS1938" si="5948">AQ1939+AQ1942</f>
        <v>0</v>
      </c>
      <c r="AR1938" s="20">
        <f t="shared" si="5948"/>
        <v>0</v>
      </c>
      <c r="AS1938" s="20">
        <f t="shared" si="5948"/>
        <v>0</v>
      </c>
      <c r="AT1938" s="20">
        <f t="shared" si="5892"/>
        <v>106568.6</v>
      </c>
      <c r="AU1938" s="20">
        <f t="shared" si="5893"/>
        <v>97789.4</v>
      </c>
      <c r="AV1938" s="20">
        <f t="shared" si="5894"/>
        <v>0</v>
      </c>
      <c r="AW1938" s="20">
        <f t="shared" ref="AW1938:AY1938" si="5949">AW1939+AW1942</f>
        <v>0</v>
      </c>
      <c r="AX1938" s="20">
        <f t="shared" si="5949"/>
        <v>0</v>
      </c>
      <c r="AY1938" s="20">
        <f t="shared" si="5949"/>
        <v>0</v>
      </c>
      <c r="AZ1938" s="20">
        <f t="shared" si="5790"/>
        <v>106568.6</v>
      </c>
      <c r="BA1938" s="20">
        <f t="shared" si="5791"/>
        <v>97789.4</v>
      </c>
      <c r="BB1938" s="20">
        <f t="shared" si="5792"/>
        <v>0</v>
      </c>
      <c r="BC1938" s="20">
        <f t="shared" ref="BC1938" si="5950">BC1939+BC1942</f>
        <v>0</v>
      </c>
      <c r="BD1938" s="20">
        <f t="shared" si="5779"/>
        <v>106568.6</v>
      </c>
      <c r="BE1938" s="20">
        <f t="shared" ref="BE1938:BG1938" si="5951">BE1939+BE1942</f>
        <v>0</v>
      </c>
      <c r="BF1938" s="20">
        <f t="shared" si="5951"/>
        <v>0</v>
      </c>
      <c r="BG1938" s="20">
        <f t="shared" si="5951"/>
        <v>0</v>
      </c>
      <c r="BH1938" s="20">
        <f t="shared" si="5905"/>
        <v>106568.6</v>
      </c>
      <c r="BI1938" s="20">
        <f t="shared" si="5906"/>
        <v>97789.4</v>
      </c>
      <c r="BJ1938" s="20">
        <f t="shared" si="5907"/>
        <v>0</v>
      </c>
      <c r="BK1938" s="20">
        <f t="shared" ref="BK1938:BL1938" si="5952">BK1939+BK1942</f>
        <v>0</v>
      </c>
      <c r="BL1938" s="20">
        <f t="shared" si="5952"/>
        <v>-97789.4</v>
      </c>
      <c r="BM1938" s="20">
        <f t="shared" si="5908"/>
        <v>106568.6</v>
      </c>
      <c r="BN1938" s="20">
        <f t="shared" si="5909"/>
        <v>0</v>
      </c>
      <c r="BO1938" s="20">
        <f t="shared" ref="BO1938:BQ1938" si="5953">BO1939+BO1942</f>
        <v>0</v>
      </c>
      <c r="BP1938" s="20">
        <f t="shared" si="5953"/>
        <v>0</v>
      </c>
      <c r="BQ1938" s="20">
        <f t="shared" si="5953"/>
        <v>0</v>
      </c>
      <c r="BR1938" s="20">
        <f t="shared" si="5941"/>
        <v>106568.6</v>
      </c>
      <c r="BS1938" s="20">
        <f t="shared" si="5942"/>
        <v>0</v>
      </c>
      <c r="BT1938" s="20">
        <f t="shared" si="5943"/>
        <v>0</v>
      </c>
      <c r="BU1938" s="20">
        <f t="shared" ref="BU1938" si="5954">BU1939+BU1942</f>
        <v>0</v>
      </c>
      <c r="BV1938" s="20">
        <f t="shared" si="5944"/>
        <v>106568.6</v>
      </c>
      <c r="BW1938" s="20">
        <f t="shared" ref="BW1938:BX1938" si="5955">BW1939+BW1942</f>
        <v>20943.91</v>
      </c>
      <c r="BX1938" s="20">
        <f t="shared" si="5955"/>
        <v>0</v>
      </c>
      <c r="BY1938" s="20">
        <f t="shared" si="5776"/>
        <v>127512.51000000001</v>
      </c>
      <c r="BZ1938" s="20">
        <f t="shared" si="5777"/>
        <v>0</v>
      </c>
      <c r="CA1938" s="20">
        <f t="shared" ref="CA1938" si="5956">CA1939+CA1942</f>
        <v>0</v>
      </c>
      <c r="CB1938" s="20">
        <f t="shared" si="5778"/>
        <v>127512.51000000001</v>
      </c>
      <c r="CC1938" s="20">
        <f t="shared" ref="CC1938" si="5957">CC1939+CC1942</f>
        <v>0</v>
      </c>
      <c r="CD1938" s="20">
        <f t="shared" si="5945"/>
        <v>127512.51000000001</v>
      </c>
      <c r="CE1938" s="20">
        <f t="shared" si="5947"/>
        <v>0</v>
      </c>
    </row>
    <row r="1939" spans="1:83" ht="47.25" x14ac:dyDescent="0.25">
      <c r="A1939" s="10" t="s">
        <v>165</v>
      </c>
      <c r="B1939" s="19">
        <v>400</v>
      </c>
      <c r="C1939" s="10"/>
      <c r="D1939" s="10"/>
      <c r="E1939" s="25" t="s">
        <v>611</v>
      </c>
      <c r="F1939" s="20">
        <f t="shared" si="5946"/>
        <v>106568.6</v>
      </c>
      <c r="G1939" s="20">
        <f t="shared" si="5946"/>
        <v>97789.4</v>
      </c>
      <c r="H1939" s="20">
        <f t="shared" si="5946"/>
        <v>0</v>
      </c>
      <c r="I1939" s="20">
        <f t="shared" si="5946"/>
        <v>0</v>
      </c>
      <c r="J1939" s="20">
        <f t="shared" si="5946"/>
        <v>0</v>
      </c>
      <c r="K1939" s="20">
        <f t="shared" si="5946"/>
        <v>0</v>
      </c>
      <c r="L1939" s="20">
        <f t="shared" si="5910"/>
        <v>106568.6</v>
      </c>
      <c r="M1939" s="20">
        <f t="shared" si="5911"/>
        <v>97789.4</v>
      </c>
      <c r="N1939" s="20">
        <f t="shared" si="5912"/>
        <v>0</v>
      </c>
      <c r="O1939" s="20">
        <f t="shared" si="5946"/>
        <v>0</v>
      </c>
      <c r="P1939" s="20">
        <f t="shared" si="5946"/>
        <v>0</v>
      </c>
      <c r="Q1939" s="20">
        <f t="shared" si="5946"/>
        <v>0</v>
      </c>
      <c r="R1939" s="20">
        <f t="shared" si="5938"/>
        <v>106568.6</v>
      </c>
      <c r="S1939" s="20">
        <f t="shared" si="5939"/>
        <v>97789.4</v>
      </c>
      <c r="T1939" s="20">
        <f t="shared" si="5940"/>
        <v>0</v>
      </c>
      <c r="U1939" s="20">
        <f t="shared" si="5946"/>
        <v>0</v>
      </c>
      <c r="V1939" s="20">
        <f t="shared" si="5895"/>
        <v>106568.6</v>
      </c>
      <c r="W1939" s="20">
        <f t="shared" si="5946"/>
        <v>0</v>
      </c>
      <c r="X1939" s="20">
        <f t="shared" si="5946"/>
        <v>0</v>
      </c>
      <c r="Y1939" s="20">
        <f t="shared" si="5946"/>
        <v>0</v>
      </c>
      <c r="Z1939" s="20">
        <f t="shared" si="5885"/>
        <v>106568.6</v>
      </c>
      <c r="AA1939" s="20">
        <f t="shared" si="5886"/>
        <v>97789.4</v>
      </c>
      <c r="AB1939" s="20">
        <f t="shared" si="5887"/>
        <v>0</v>
      </c>
      <c r="AC1939" s="20">
        <f t="shared" si="5946"/>
        <v>0</v>
      </c>
      <c r="AD1939" s="20">
        <f t="shared" si="5946"/>
        <v>0</v>
      </c>
      <c r="AE1939" s="20">
        <f t="shared" si="5946"/>
        <v>0</v>
      </c>
      <c r="AF1939" s="20">
        <f t="shared" si="5878"/>
        <v>106568.6</v>
      </c>
      <c r="AG1939" s="20">
        <f t="shared" si="5879"/>
        <v>97789.4</v>
      </c>
      <c r="AH1939" s="20">
        <f t="shared" si="5880"/>
        <v>0</v>
      </c>
      <c r="AI1939" s="20">
        <f t="shared" si="5946"/>
        <v>0</v>
      </c>
      <c r="AJ1939" s="20">
        <f t="shared" si="5881"/>
        <v>106568.6</v>
      </c>
      <c r="AK1939" s="20">
        <f t="shared" si="5946"/>
        <v>-40000</v>
      </c>
      <c r="AL1939" s="20">
        <f t="shared" si="5946"/>
        <v>0</v>
      </c>
      <c r="AM1939" s="20">
        <f t="shared" si="5946"/>
        <v>0</v>
      </c>
      <c r="AN1939" s="20">
        <f t="shared" si="5889"/>
        <v>66568.600000000006</v>
      </c>
      <c r="AO1939" s="20">
        <f t="shared" si="5890"/>
        <v>97789.4</v>
      </c>
      <c r="AP1939" s="20">
        <f t="shared" si="5891"/>
        <v>0</v>
      </c>
      <c r="AQ1939" s="20">
        <f t="shared" si="5946"/>
        <v>0</v>
      </c>
      <c r="AR1939" s="20">
        <f t="shared" si="5946"/>
        <v>0</v>
      </c>
      <c r="AS1939" s="20">
        <f t="shared" si="5946"/>
        <v>0</v>
      </c>
      <c r="AT1939" s="20">
        <f t="shared" si="5892"/>
        <v>66568.600000000006</v>
      </c>
      <c r="AU1939" s="20">
        <f t="shared" si="5893"/>
        <v>97789.4</v>
      </c>
      <c r="AV1939" s="20">
        <f t="shared" si="5894"/>
        <v>0</v>
      </c>
      <c r="AW1939" s="20">
        <f t="shared" si="5946"/>
        <v>0</v>
      </c>
      <c r="AX1939" s="20">
        <f t="shared" si="5946"/>
        <v>0</v>
      </c>
      <c r="AY1939" s="20">
        <f t="shared" si="5946"/>
        <v>0</v>
      </c>
      <c r="AZ1939" s="20">
        <f t="shared" si="5790"/>
        <v>66568.600000000006</v>
      </c>
      <c r="BA1939" s="20">
        <f t="shared" si="5791"/>
        <v>97789.4</v>
      </c>
      <c r="BB1939" s="20">
        <f t="shared" si="5792"/>
        <v>0</v>
      </c>
      <c r="BC1939" s="20">
        <f t="shared" si="5946"/>
        <v>0</v>
      </c>
      <c r="BD1939" s="20">
        <f t="shared" si="5779"/>
        <v>66568.600000000006</v>
      </c>
      <c r="BE1939" s="20">
        <f t="shared" si="5946"/>
        <v>0</v>
      </c>
      <c r="BF1939" s="20">
        <f t="shared" si="5946"/>
        <v>0</v>
      </c>
      <c r="BG1939" s="20">
        <f t="shared" si="5946"/>
        <v>0</v>
      </c>
      <c r="BH1939" s="20">
        <f t="shared" si="5905"/>
        <v>66568.600000000006</v>
      </c>
      <c r="BI1939" s="20">
        <f t="shared" si="5906"/>
        <v>97789.4</v>
      </c>
      <c r="BJ1939" s="20">
        <f t="shared" si="5907"/>
        <v>0</v>
      </c>
      <c r="BK1939" s="20">
        <f t="shared" si="5946"/>
        <v>28000</v>
      </c>
      <c r="BL1939" s="20">
        <f t="shared" si="5946"/>
        <v>-97789.4</v>
      </c>
      <c r="BM1939" s="20">
        <f t="shared" si="5908"/>
        <v>94568.6</v>
      </c>
      <c r="BN1939" s="20">
        <f t="shared" si="5909"/>
        <v>0</v>
      </c>
      <c r="BO1939" s="20">
        <f t="shared" si="5946"/>
        <v>0</v>
      </c>
      <c r="BP1939" s="20">
        <f t="shared" si="5946"/>
        <v>0</v>
      </c>
      <c r="BQ1939" s="20">
        <f t="shared" si="5946"/>
        <v>0</v>
      </c>
      <c r="BR1939" s="20">
        <f t="shared" si="5941"/>
        <v>94568.6</v>
      </c>
      <c r="BS1939" s="20">
        <f t="shared" si="5942"/>
        <v>0</v>
      </c>
      <c r="BT1939" s="20">
        <f t="shared" si="5943"/>
        <v>0</v>
      </c>
      <c r="BU1939" s="20">
        <f t="shared" si="5946"/>
        <v>0</v>
      </c>
      <c r="BV1939" s="20">
        <f t="shared" si="5944"/>
        <v>94568.6</v>
      </c>
      <c r="BW1939" s="20">
        <f t="shared" si="5946"/>
        <v>20943.91</v>
      </c>
      <c r="BX1939" s="20">
        <f t="shared" si="5946"/>
        <v>0</v>
      </c>
      <c r="BY1939" s="20">
        <f t="shared" si="5776"/>
        <v>115512.51000000001</v>
      </c>
      <c r="BZ1939" s="20">
        <f t="shared" si="5777"/>
        <v>0</v>
      </c>
      <c r="CA1939" s="20">
        <f t="shared" si="5946"/>
        <v>0</v>
      </c>
      <c r="CB1939" s="20">
        <f t="shared" si="5778"/>
        <v>115512.51000000001</v>
      </c>
      <c r="CC1939" s="20">
        <f t="shared" si="5946"/>
        <v>0</v>
      </c>
      <c r="CD1939" s="20">
        <f t="shared" si="5945"/>
        <v>115512.51000000001</v>
      </c>
      <c r="CE1939" s="20">
        <f t="shared" si="5946"/>
        <v>0</v>
      </c>
    </row>
    <row r="1940" spans="1:83" x14ac:dyDescent="0.25">
      <c r="A1940" s="10" t="s">
        <v>165</v>
      </c>
      <c r="B1940" s="19">
        <v>410</v>
      </c>
      <c r="C1940" s="10"/>
      <c r="D1940" s="10"/>
      <c r="E1940" s="25" t="s">
        <v>612</v>
      </c>
      <c r="F1940" s="20">
        <f t="shared" si="5946"/>
        <v>106568.6</v>
      </c>
      <c r="G1940" s="20">
        <f t="shared" si="5946"/>
        <v>97789.4</v>
      </c>
      <c r="H1940" s="20">
        <f t="shared" si="5946"/>
        <v>0</v>
      </c>
      <c r="I1940" s="20">
        <f t="shared" si="5946"/>
        <v>0</v>
      </c>
      <c r="J1940" s="20">
        <f t="shared" si="5946"/>
        <v>0</v>
      </c>
      <c r="K1940" s="20">
        <f t="shared" si="5946"/>
        <v>0</v>
      </c>
      <c r="L1940" s="20">
        <f t="shared" si="5910"/>
        <v>106568.6</v>
      </c>
      <c r="M1940" s="20">
        <f t="shared" si="5911"/>
        <v>97789.4</v>
      </c>
      <c r="N1940" s="20">
        <f t="shared" si="5912"/>
        <v>0</v>
      </c>
      <c r="O1940" s="20">
        <f t="shared" si="5946"/>
        <v>0</v>
      </c>
      <c r="P1940" s="20">
        <f t="shared" si="5946"/>
        <v>0</v>
      </c>
      <c r="Q1940" s="20">
        <f t="shared" si="5946"/>
        <v>0</v>
      </c>
      <c r="R1940" s="20">
        <f t="shared" si="5938"/>
        <v>106568.6</v>
      </c>
      <c r="S1940" s="20">
        <f t="shared" si="5939"/>
        <v>97789.4</v>
      </c>
      <c r="T1940" s="20">
        <f t="shared" si="5940"/>
        <v>0</v>
      </c>
      <c r="U1940" s="20">
        <f t="shared" si="5946"/>
        <v>0</v>
      </c>
      <c r="V1940" s="20">
        <f t="shared" si="5895"/>
        <v>106568.6</v>
      </c>
      <c r="W1940" s="20">
        <f t="shared" si="5946"/>
        <v>0</v>
      </c>
      <c r="X1940" s="20">
        <f t="shared" si="5946"/>
        <v>0</v>
      </c>
      <c r="Y1940" s="20">
        <f t="shared" si="5946"/>
        <v>0</v>
      </c>
      <c r="Z1940" s="20">
        <f t="shared" si="5885"/>
        <v>106568.6</v>
      </c>
      <c r="AA1940" s="20">
        <f t="shared" si="5886"/>
        <v>97789.4</v>
      </c>
      <c r="AB1940" s="20">
        <f t="shared" si="5887"/>
        <v>0</v>
      </c>
      <c r="AC1940" s="20">
        <f t="shared" si="5946"/>
        <v>0</v>
      </c>
      <c r="AD1940" s="20">
        <f t="shared" si="5946"/>
        <v>0</v>
      </c>
      <c r="AE1940" s="20">
        <f t="shared" si="5946"/>
        <v>0</v>
      </c>
      <c r="AF1940" s="20">
        <f t="shared" si="5878"/>
        <v>106568.6</v>
      </c>
      <c r="AG1940" s="20">
        <f t="shared" si="5879"/>
        <v>97789.4</v>
      </c>
      <c r="AH1940" s="20">
        <f t="shared" si="5880"/>
        <v>0</v>
      </c>
      <c r="AI1940" s="20">
        <f t="shared" si="5946"/>
        <v>0</v>
      </c>
      <c r="AJ1940" s="20">
        <f t="shared" si="5881"/>
        <v>106568.6</v>
      </c>
      <c r="AK1940" s="20">
        <f t="shared" si="5946"/>
        <v>-40000</v>
      </c>
      <c r="AL1940" s="20">
        <f t="shared" si="5946"/>
        <v>0</v>
      </c>
      <c r="AM1940" s="20">
        <f t="shared" si="5946"/>
        <v>0</v>
      </c>
      <c r="AN1940" s="20">
        <f t="shared" si="5889"/>
        <v>66568.600000000006</v>
      </c>
      <c r="AO1940" s="20">
        <f t="shared" si="5890"/>
        <v>97789.4</v>
      </c>
      <c r="AP1940" s="20">
        <f t="shared" si="5891"/>
        <v>0</v>
      </c>
      <c r="AQ1940" s="20">
        <f t="shared" si="5946"/>
        <v>0</v>
      </c>
      <c r="AR1940" s="20">
        <f t="shared" si="5946"/>
        <v>0</v>
      </c>
      <c r="AS1940" s="20">
        <f t="shared" si="5946"/>
        <v>0</v>
      </c>
      <c r="AT1940" s="20">
        <f t="shared" si="5892"/>
        <v>66568.600000000006</v>
      </c>
      <c r="AU1940" s="20">
        <f t="shared" si="5893"/>
        <v>97789.4</v>
      </c>
      <c r="AV1940" s="20">
        <f t="shared" si="5894"/>
        <v>0</v>
      </c>
      <c r="AW1940" s="20">
        <f t="shared" si="5946"/>
        <v>0</v>
      </c>
      <c r="AX1940" s="20">
        <f t="shared" si="5946"/>
        <v>0</v>
      </c>
      <c r="AY1940" s="20">
        <f t="shared" si="5946"/>
        <v>0</v>
      </c>
      <c r="AZ1940" s="20">
        <f t="shared" si="5790"/>
        <v>66568.600000000006</v>
      </c>
      <c r="BA1940" s="20">
        <f t="shared" si="5791"/>
        <v>97789.4</v>
      </c>
      <c r="BB1940" s="20">
        <f t="shared" si="5792"/>
        <v>0</v>
      </c>
      <c r="BC1940" s="20">
        <f t="shared" si="5946"/>
        <v>0</v>
      </c>
      <c r="BD1940" s="20">
        <f t="shared" si="5779"/>
        <v>66568.600000000006</v>
      </c>
      <c r="BE1940" s="20">
        <f t="shared" si="5946"/>
        <v>0</v>
      </c>
      <c r="BF1940" s="20">
        <f t="shared" si="5946"/>
        <v>0</v>
      </c>
      <c r="BG1940" s="20">
        <f t="shared" si="5946"/>
        <v>0</v>
      </c>
      <c r="BH1940" s="20">
        <f t="shared" si="5905"/>
        <v>66568.600000000006</v>
      </c>
      <c r="BI1940" s="20">
        <f t="shared" si="5906"/>
        <v>97789.4</v>
      </c>
      <c r="BJ1940" s="20">
        <f t="shared" si="5907"/>
        <v>0</v>
      </c>
      <c r="BK1940" s="20">
        <f t="shared" si="5946"/>
        <v>28000</v>
      </c>
      <c r="BL1940" s="20">
        <f t="shared" si="5946"/>
        <v>-97789.4</v>
      </c>
      <c r="BM1940" s="20">
        <f t="shared" si="5908"/>
        <v>94568.6</v>
      </c>
      <c r="BN1940" s="20">
        <f t="shared" si="5909"/>
        <v>0</v>
      </c>
      <c r="BO1940" s="20">
        <f t="shared" si="5946"/>
        <v>0</v>
      </c>
      <c r="BP1940" s="20">
        <f t="shared" si="5946"/>
        <v>0</v>
      </c>
      <c r="BQ1940" s="20">
        <f t="shared" si="5946"/>
        <v>0</v>
      </c>
      <c r="BR1940" s="20">
        <f t="shared" si="5941"/>
        <v>94568.6</v>
      </c>
      <c r="BS1940" s="20">
        <f t="shared" si="5942"/>
        <v>0</v>
      </c>
      <c r="BT1940" s="20">
        <f t="shared" si="5943"/>
        <v>0</v>
      </c>
      <c r="BU1940" s="20">
        <f t="shared" si="5946"/>
        <v>0</v>
      </c>
      <c r="BV1940" s="20">
        <f t="shared" si="5944"/>
        <v>94568.6</v>
      </c>
      <c r="BW1940" s="20">
        <f t="shared" si="5946"/>
        <v>20943.91</v>
      </c>
      <c r="BX1940" s="20">
        <f t="shared" si="5946"/>
        <v>0</v>
      </c>
      <c r="BY1940" s="20">
        <f t="shared" si="5776"/>
        <v>115512.51000000001</v>
      </c>
      <c r="BZ1940" s="20">
        <f t="shared" si="5777"/>
        <v>0</v>
      </c>
      <c r="CA1940" s="20">
        <f t="shared" si="5946"/>
        <v>0</v>
      </c>
      <c r="CB1940" s="20">
        <f t="shared" si="5778"/>
        <v>115512.51000000001</v>
      </c>
      <c r="CC1940" s="20">
        <f t="shared" si="5946"/>
        <v>0</v>
      </c>
      <c r="CD1940" s="20">
        <f t="shared" si="5945"/>
        <v>115512.51000000001</v>
      </c>
      <c r="CE1940" s="20">
        <f t="shared" si="5946"/>
        <v>0</v>
      </c>
    </row>
    <row r="1941" spans="1:83" x14ac:dyDescent="0.25">
      <c r="A1941" s="10" t="s">
        <v>165</v>
      </c>
      <c r="B1941" s="19">
        <v>410</v>
      </c>
      <c r="C1941" s="10" t="s">
        <v>338</v>
      </c>
      <c r="D1941" s="10" t="s">
        <v>332</v>
      </c>
      <c r="E1941" s="25" t="s">
        <v>586</v>
      </c>
      <c r="F1941" s="20">
        <v>106568.6</v>
      </c>
      <c r="G1941" s="20">
        <v>97789.4</v>
      </c>
      <c r="H1941" s="20">
        <v>0</v>
      </c>
      <c r="I1941" s="20"/>
      <c r="J1941" s="20"/>
      <c r="K1941" s="20"/>
      <c r="L1941" s="20">
        <f t="shared" si="5910"/>
        <v>106568.6</v>
      </c>
      <c r="M1941" s="20">
        <f t="shared" si="5911"/>
        <v>97789.4</v>
      </c>
      <c r="N1941" s="20">
        <f t="shared" si="5912"/>
        <v>0</v>
      </c>
      <c r="O1941" s="20"/>
      <c r="P1941" s="20"/>
      <c r="Q1941" s="20"/>
      <c r="R1941" s="20">
        <f t="shared" si="5938"/>
        <v>106568.6</v>
      </c>
      <c r="S1941" s="20">
        <f t="shared" si="5939"/>
        <v>97789.4</v>
      </c>
      <c r="T1941" s="20">
        <f t="shared" si="5940"/>
        <v>0</v>
      </c>
      <c r="U1941" s="20"/>
      <c r="V1941" s="20">
        <f t="shared" si="5895"/>
        <v>106568.6</v>
      </c>
      <c r="W1941" s="20"/>
      <c r="X1941" s="20"/>
      <c r="Y1941" s="20"/>
      <c r="Z1941" s="20">
        <f t="shared" si="5885"/>
        <v>106568.6</v>
      </c>
      <c r="AA1941" s="20">
        <f t="shared" si="5886"/>
        <v>97789.4</v>
      </c>
      <c r="AB1941" s="20">
        <f t="shared" si="5887"/>
        <v>0</v>
      </c>
      <c r="AC1941" s="20"/>
      <c r="AD1941" s="20"/>
      <c r="AE1941" s="20"/>
      <c r="AF1941" s="20">
        <f t="shared" si="5878"/>
        <v>106568.6</v>
      </c>
      <c r="AG1941" s="20">
        <f t="shared" si="5879"/>
        <v>97789.4</v>
      </c>
      <c r="AH1941" s="20">
        <f t="shared" si="5880"/>
        <v>0</v>
      </c>
      <c r="AI1941" s="20"/>
      <c r="AJ1941" s="20">
        <f t="shared" si="5881"/>
        <v>106568.6</v>
      </c>
      <c r="AK1941" s="20">
        <v>-40000</v>
      </c>
      <c r="AL1941" s="20"/>
      <c r="AM1941" s="20"/>
      <c r="AN1941" s="20">
        <f t="shared" si="5889"/>
        <v>66568.600000000006</v>
      </c>
      <c r="AO1941" s="20">
        <f t="shared" si="5890"/>
        <v>97789.4</v>
      </c>
      <c r="AP1941" s="20">
        <f t="shared" si="5891"/>
        <v>0</v>
      </c>
      <c r="AQ1941" s="20"/>
      <c r="AR1941" s="20"/>
      <c r="AS1941" s="20"/>
      <c r="AT1941" s="20">
        <f t="shared" si="5892"/>
        <v>66568.600000000006</v>
      </c>
      <c r="AU1941" s="20">
        <f t="shared" si="5893"/>
        <v>97789.4</v>
      </c>
      <c r="AV1941" s="20">
        <f t="shared" si="5894"/>
        <v>0</v>
      </c>
      <c r="AW1941" s="20"/>
      <c r="AX1941" s="20"/>
      <c r="AY1941" s="20"/>
      <c r="AZ1941" s="20">
        <f t="shared" si="5790"/>
        <v>66568.600000000006</v>
      </c>
      <c r="BA1941" s="20">
        <f t="shared" si="5791"/>
        <v>97789.4</v>
      </c>
      <c r="BB1941" s="20">
        <f t="shared" si="5792"/>
        <v>0</v>
      </c>
      <c r="BC1941" s="20"/>
      <c r="BD1941" s="20">
        <f t="shared" si="5779"/>
        <v>66568.600000000006</v>
      </c>
      <c r="BE1941" s="20"/>
      <c r="BF1941" s="20"/>
      <c r="BG1941" s="20"/>
      <c r="BH1941" s="20">
        <f t="shared" si="5905"/>
        <v>66568.600000000006</v>
      </c>
      <c r="BI1941" s="20">
        <f t="shared" si="5906"/>
        <v>97789.4</v>
      </c>
      <c r="BJ1941" s="20">
        <f t="shared" si="5907"/>
        <v>0</v>
      </c>
      <c r="BK1941" s="20">
        <v>28000</v>
      </c>
      <c r="BL1941" s="20">
        <v>-97789.4</v>
      </c>
      <c r="BM1941" s="20">
        <f t="shared" si="5908"/>
        <v>94568.6</v>
      </c>
      <c r="BN1941" s="20">
        <f t="shared" si="5909"/>
        <v>0</v>
      </c>
      <c r="BO1941" s="20"/>
      <c r="BP1941" s="20"/>
      <c r="BQ1941" s="20"/>
      <c r="BR1941" s="20">
        <f t="shared" si="5941"/>
        <v>94568.6</v>
      </c>
      <c r="BS1941" s="20">
        <f t="shared" si="5942"/>
        <v>0</v>
      </c>
      <c r="BT1941" s="20">
        <f t="shared" si="5943"/>
        <v>0</v>
      </c>
      <c r="BU1941" s="20"/>
      <c r="BV1941" s="20">
        <f t="shared" si="5944"/>
        <v>94568.6</v>
      </c>
      <c r="BW1941" s="20">
        <v>20943.91</v>
      </c>
      <c r="BX1941" s="20"/>
      <c r="BY1941" s="20">
        <f t="shared" si="5776"/>
        <v>115512.51000000001</v>
      </c>
      <c r="BZ1941" s="20">
        <f t="shared" si="5777"/>
        <v>0</v>
      </c>
      <c r="CA1941" s="20"/>
      <c r="CB1941" s="20">
        <f t="shared" si="5778"/>
        <v>115512.51000000001</v>
      </c>
      <c r="CC1941" s="20"/>
      <c r="CD1941" s="20">
        <f t="shared" si="5945"/>
        <v>115512.51000000001</v>
      </c>
      <c r="CE1941" s="20"/>
    </row>
    <row r="1942" spans="1:83" ht="47.25" x14ac:dyDescent="0.25">
      <c r="A1942" s="10" t="s">
        <v>165</v>
      </c>
      <c r="B1942" s="19">
        <v>600</v>
      </c>
      <c r="C1942" s="10"/>
      <c r="D1942" s="10"/>
      <c r="E1942" s="25" t="s">
        <v>614</v>
      </c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>
        <f>AG1943</f>
        <v>0</v>
      </c>
      <c r="AH1942" s="20">
        <f t="shared" ref="AH1942:CE1943" si="5958">AH1943</f>
        <v>0</v>
      </c>
      <c r="AI1942" s="20">
        <f t="shared" si="5958"/>
        <v>0</v>
      </c>
      <c r="AJ1942" s="20">
        <f t="shared" si="5958"/>
        <v>0</v>
      </c>
      <c r="AK1942" s="20">
        <f t="shared" si="5958"/>
        <v>40000</v>
      </c>
      <c r="AL1942" s="20">
        <f t="shared" si="5958"/>
        <v>0</v>
      </c>
      <c r="AM1942" s="20">
        <f t="shared" si="5958"/>
        <v>0</v>
      </c>
      <c r="AN1942" s="20">
        <f t="shared" si="5889"/>
        <v>40000</v>
      </c>
      <c r="AO1942" s="20">
        <f t="shared" si="5890"/>
        <v>0</v>
      </c>
      <c r="AP1942" s="20">
        <f t="shared" si="5891"/>
        <v>0</v>
      </c>
      <c r="AQ1942" s="20">
        <f t="shared" si="5958"/>
        <v>0</v>
      </c>
      <c r="AR1942" s="20">
        <f t="shared" si="5958"/>
        <v>0</v>
      </c>
      <c r="AS1942" s="20">
        <f t="shared" si="5958"/>
        <v>0</v>
      </c>
      <c r="AT1942" s="20">
        <f t="shared" si="5892"/>
        <v>40000</v>
      </c>
      <c r="AU1942" s="20">
        <f t="shared" si="5893"/>
        <v>0</v>
      </c>
      <c r="AV1942" s="20">
        <f t="shared" si="5894"/>
        <v>0</v>
      </c>
      <c r="AW1942" s="20">
        <f t="shared" si="5958"/>
        <v>0</v>
      </c>
      <c r="AX1942" s="20">
        <f t="shared" si="5958"/>
        <v>0</v>
      </c>
      <c r="AY1942" s="20">
        <f t="shared" si="5958"/>
        <v>0</v>
      </c>
      <c r="AZ1942" s="20">
        <f t="shared" si="5790"/>
        <v>40000</v>
      </c>
      <c r="BA1942" s="20">
        <f t="shared" si="5791"/>
        <v>0</v>
      </c>
      <c r="BB1942" s="20">
        <f t="shared" si="5792"/>
        <v>0</v>
      </c>
      <c r="BC1942" s="20">
        <f t="shared" si="5958"/>
        <v>0</v>
      </c>
      <c r="BD1942" s="20">
        <f t="shared" si="5779"/>
        <v>40000</v>
      </c>
      <c r="BE1942" s="20">
        <f t="shared" si="5958"/>
        <v>0</v>
      </c>
      <c r="BF1942" s="20">
        <f t="shared" si="5958"/>
        <v>0</v>
      </c>
      <c r="BG1942" s="20">
        <f t="shared" si="5958"/>
        <v>0</v>
      </c>
      <c r="BH1942" s="20">
        <f t="shared" si="5905"/>
        <v>40000</v>
      </c>
      <c r="BI1942" s="20">
        <f t="shared" si="5906"/>
        <v>0</v>
      </c>
      <c r="BJ1942" s="20">
        <f t="shared" si="5907"/>
        <v>0</v>
      </c>
      <c r="BK1942" s="20">
        <f t="shared" si="5958"/>
        <v>-28000</v>
      </c>
      <c r="BL1942" s="20">
        <f t="shared" si="5958"/>
        <v>0</v>
      </c>
      <c r="BM1942" s="20">
        <f t="shared" si="5908"/>
        <v>12000</v>
      </c>
      <c r="BN1942" s="20">
        <f t="shared" si="5909"/>
        <v>0</v>
      </c>
      <c r="BO1942" s="20">
        <f t="shared" si="5958"/>
        <v>0</v>
      </c>
      <c r="BP1942" s="20">
        <f t="shared" si="5958"/>
        <v>0</v>
      </c>
      <c r="BQ1942" s="20">
        <f t="shared" si="5958"/>
        <v>0</v>
      </c>
      <c r="BR1942" s="20">
        <f t="shared" si="5941"/>
        <v>12000</v>
      </c>
      <c r="BS1942" s="20">
        <f t="shared" si="5942"/>
        <v>0</v>
      </c>
      <c r="BT1942" s="20">
        <f t="shared" si="5943"/>
        <v>0</v>
      </c>
      <c r="BU1942" s="20">
        <f t="shared" si="5958"/>
        <v>0</v>
      </c>
      <c r="BV1942" s="20">
        <f t="shared" si="5944"/>
        <v>12000</v>
      </c>
      <c r="BW1942" s="20">
        <f t="shared" si="5958"/>
        <v>0</v>
      </c>
      <c r="BX1942" s="20">
        <f t="shared" si="5958"/>
        <v>0</v>
      </c>
      <c r="BY1942" s="20">
        <f t="shared" si="5776"/>
        <v>12000</v>
      </c>
      <c r="BZ1942" s="20">
        <f t="shared" si="5777"/>
        <v>0</v>
      </c>
      <c r="CA1942" s="20">
        <f t="shared" si="5958"/>
        <v>0</v>
      </c>
      <c r="CB1942" s="20">
        <f t="shared" si="5778"/>
        <v>12000</v>
      </c>
      <c r="CC1942" s="20">
        <f t="shared" si="5958"/>
        <v>0</v>
      </c>
      <c r="CD1942" s="20">
        <f t="shared" si="5945"/>
        <v>12000</v>
      </c>
      <c r="CE1942" s="20">
        <f t="shared" si="5958"/>
        <v>0</v>
      </c>
    </row>
    <row r="1943" spans="1:83" x14ac:dyDescent="0.25">
      <c r="A1943" s="10" t="s">
        <v>165</v>
      </c>
      <c r="B1943" s="19">
        <v>620</v>
      </c>
      <c r="C1943" s="10"/>
      <c r="D1943" s="10"/>
      <c r="E1943" s="25" t="s">
        <v>616</v>
      </c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>
        <f>AG1944</f>
        <v>0</v>
      </c>
      <c r="AH1943" s="20">
        <f t="shared" si="5958"/>
        <v>0</v>
      </c>
      <c r="AI1943" s="20">
        <f t="shared" si="5958"/>
        <v>0</v>
      </c>
      <c r="AJ1943" s="20">
        <f t="shared" si="5958"/>
        <v>0</v>
      </c>
      <c r="AK1943" s="20">
        <f t="shared" si="5958"/>
        <v>40000</v>
      </c>
      <c r="AL1943" s="20">
        <f t="shared" si="5958"/>
        <v>0</v>
      </c>
      <c r="AM1943" s="20">
        <f t="shared" si="5958"/>
        <v>0</v>
      </c>
      <c r="AN1943" s="20">
        <f t="shared" si="5889"/>
        <v>40000</v>
      </c>
      <c r="AO1943" s="20">
        <f t="shared" si="5890"/>
        <v>0</v>
      </c>
      <c r="AP1943" s="20">
        <f t="shared" si="5891"/>
        <v>0</v>
      </c>
      <c r="AQ1943" s="20">
        <f t="shared" si="5958"/>
        <v>0</v>
      </c>
      <c r="AR1943" s="20">
        <f t="shared" si="5958"/>
        <v>0</v>
      </c>
      <c r="AS1943" s="20">
        <f t="shared" si="5958"/>
        <v>0</v>
      </c>
      <c r="AT1943" s="20">
        <f t="shared" si="5892"/>
        <v>40000</v>
      </c>
      <c r="AU1943" s="20">
        <f t="shared" si="5893"/>
        <v>0</v>
      </c>
      <c r="AV1943" s="20">
        <f t="shared" si="5894"/>
        <v>0</v>
      </c>
      <c r="AW1943" s="20">
        <f t="shared" si="5958"/>
        <v>0</v>
      </c>
      <c r="AX1943" s="20">
        <f t="shared" si="5958"/>
        <v>0</v>
      </c>
      <c r="AY1943" s="20">
        <f t="shared" si="5958"/>
        <v>0</v>
      </c>
      <c r="AZ1943" s="20">
        <f t="shared" si="5790"/>
        <v>40000</v>
      </c>
      <c r="BA1943" s="20">
        <f t="shared" si="5791"/>
        <v>0</v>
      </c>
      <c r="BB1943" s="20">
        <f t="shared" si="5792"/>
        <v>0</v>
      </c>
      <c r="BC1943" s="20">
        <f t="shared" si="5958"/>
        <v>0</v>
      </c>
      <c r="BD1943" s="20">
        <f t="shared" si="5779"/>
        <v>40000</v>
      </c>
      <c r="BE1943" s="20">
        <f t="shared" si="5958"/>
        <v>0</v>
      </c>
      <c r="BF1943" s="20">
        <f t="shared" si="5958"/>
        <v>0</v>
      </c>
      <c r="BG1943" s="20">
        <f t="shared" si="5958"/>
        <v>0</v>
      </c>
      <c r="BH1943" s="20">
        <f t="shared" si="5905"/>
        <v>40000</v>
      </c>
      <c r="BI1943" s="20">
        <f t="shared" si="5906"/>
        <v>0</v>
      </c>
      <c r="BJ1943" s="20">
        <f t="shared" si="5907"/>
        <v>0</v>
      </c>
      <c r="BK1943" s="20">
        <f t="shared" si="5958"/>
        <v>-28000</v>
      </c>
      <c r="BL1943" s="20">
        <f t="shared" si="5958"/>
        <v>0</v>
      </c>
      <c r="BM1943" s="20">
        <f t="shared" si="5908"/>
        <v>12000</v>
      </c>
      <c r="BN1943" s="20">
        <f t="shared" si="5909"/>
        <v>0</v>
      </c>
      <c r="BO1943" s="20">
        <f t="shared" si="5958"/>
        <v>0</v>
      </c>
      <c r="BP1943" s="20">
        <f t="shared" si="5958"/>
        <v>0</v>
      </c>
      <c r="BQ1943" s="20">
        <f t="shared" si="5958"/>
        <v>0</v>
      </c>
      <c r="BR1943" s="20">
        <f t="shared" si="5941"/>
        <v>12000</v>
      </c>
      <c r="BS1943" s="20">
        <f t="shared" si="5942"/>
        <v>0</v>
      </c>
      <c r="BT1943" s="20">
        <f t="shared" si="5943"/>
        <v>0</v>
      </c>
      <c r="BU1943" s="20">
        <f t="shared" si="5958"/>
        <v>0</v>
      </c>
      <c r="BV1943" s="20">
        <f t="shared" si="5944"/>
        <v>12000</v>
      </c>
      <c r="BW1943" s="20">
        <f t="shared" si="5958"/>
        <v>0</v>
      </c>
      <c r="BX1943" s="20">
        <f t="shared" si="5958"/>
        <v>0</v>
      </c>
      <c r="BY1943" s="20">
        <f t="shared" si="5776"/>
        <v>12000</v>
      </c>
      <c r="BZ1943" s="20">
        <f t="shared" si="5777"/>
        <v>0</v>
      </c>
      <c r="CA1943" s="20">
        <f t="shared" si="5958"/>
        <v>0</v>
      </c>
      <c r="CB1943" s="20">
        <f t="shared" si="5778"/>
        <v>12000</v>
      </c>
      <c r="CC1943" s="20">
        <f t="shared" si="5958"/>
        <v>0</v>
      </c>
      <c r="CD1943" s="20">
        <f t="shared" si="5945"/>
        <v>12000</v>
      </c>
      <c r="CE1943" s="20">
        <f t="shared" si="5958"/>
        <v>0</v>
      </c>
    </row>
    <row r="1944" spans="1:83" x14ac:dyDescent="0.25">
      <c r="A1944" s="10" t="s">
        <v>165</v>
      </c>
      <c r="B1944" s="19">
        <v>620</v>
      </c>
      <c r="C1944" s="10" t="s">
        <v>338</v>
      </c>
      <c r="D1944" s="10" t="s">
        <v>332</v>
      </c>
      <c r="E1944" s="25" t="s">
        <v>586</v>
      </c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>
        <v>0</v>
      </c>
      <c r="AH1944" s="20">
        <v>0</v>
      </c>
      <c r="AI1944" s="20"/>
      <c r="AJ1944" s="20">
        <v>0</v>
      </c>
      <c r="AK1944" s="20">
        <v>40000</v>
      </c>
      <c r="AL1944" s="20"/>
      <c r="AM1944" s="20"/>
      <c r="AN1944" s="20">
        <f t="shared" si="5889"/>
        <v>40000</v>
      </c>
      <c r="AO1944" s="20">
        <f t="shared" si="5890"/>
        <v>0</v>
      </c>
      <c r="AP1944" s="20">
        <f t="shared" si="5891"/>
        <v>0</v>
      </c>
      <c r="AQ1944" s="20"/>
      <c r="AR1944" s="20"/>
      <c r="AS1944" s="20"/>
      <c r="AT1944" s="20">
        <f t="shared" si="5892"/>
        <v>40000</v>
      </c>
      <c r="AU1944" s="20">
        <f t="shared" si="5893"/>
        <v>0</v>
      </c>
      <c r="AV1944" s="20">
        <f t="shared" si="5894"/>
        <v>0</v>
      </c>
      <c r="AW1944" s="20"/>
      <c r="AX1944" s="20"/>
      <c r="AY1944" s="20"/>
      <c r="AZ1944" s="20">
        <f t="shared" si="5790"/>
        <v>40000</v>
      </c>
      <c r="BA1944" s="20">
        <f t="shared" si="5791"/>
        <v>0</v>
      </c>
      <c r="BB1944" s="20">
        <f t="shared" si="5792"/>
        <v>0</v>
      </c>
      <c r="BC1944" s="20"/>
      <c r="BD1944" s="20">
        <f t="shared" si="5779"/>
        <v>40000</v>
      </c>
      <c r="BE1944" s="20"/>
      <c r="BF1944" s="20"/>
      <c r="BG1944" s="20"/>
      <c r="BH1944" s="20">
        <f t="shared" si="5905"/>
        <v>40000</v>
      </c>
      <c r="BI1944" s="20">
        <f t="shared" si="5906"/>
        <v>0</v>
      </c>
      <c r="BJ1944" s="20">
        <f t="shared" si="5907"/>
        <v>0</v>
      </c>
      <c r="BK1944" s="20">
        <v>-28000</v>
      </c>
      <c r="BL1944" s="20"/>
      <c r="BM1944" s="20">
        <f t="shared" si="5908"/>
        <v>12000</v>
      </c>
      <c r="BN1944" s="20">
        <f t="shared" si="5909"/>
        <v>0</v>
      </c>
      <c r="BO1944" s="20"/>
      <c r="BP1944" s="20"/>
      <c r="BQ1944" s="20"/>
      <c r="BR1944" s="20">
        <f t="shared" si="5941"/>
        <v>12000</v>
      </c>
      <c r="BS1944" s="20">
        <f t="shared" si="5942"/>
        <v>0</v>
      </c>
      <c r="BT1944" s="20">
        <f t="shared" si="5943"/>
        <v>0</v>
      </c>
      <c r="BU1944" s="20"/>
      <c r="BV1944" s="20">
        <f t="shared" si="5944"/>
        <v>12000</v>
      </c>
      <c r="BW1944" s="20"/>
      <c r="BX1944" s="20"/>
      <c r="BY1944" s="20">
        <f t="shared" ref="BY1944:BY2007" si="5959">BV1944+BW1944</f>
        <v>12000</v>
      </c>
      <c r="BZ1944" s="20">
        <f t="shared" ref="BZ1944:BZ2007" si="5960">BS1944+BX1944</f>
        <v>0</v>
      </c>
      <c r="CA1944" s="20"/>
      <c r="CB1944" s="20">
        <f t="shared" ref="CB1944:CB2007" si="5961">BY1944+CA1944</f>
        <v>12000</v>
      </c>
      <c r="CC1944" s="20"/>
      <c r="CD1944" s="20">
        <f t="shared" si="5945"/>
        <v>12000</v>
      </c>
      <c r="CE1944" s="20"/>
    </row>
    <row r="1945" spans="1:83" ht="31.5" x14ac:dyDescent="0.25">
      <c r="A1945" s="10" t="s">
        <v>161</v>
      </c>
      <c r="B1945" s="19"/>
      <c r="C1945" s="10"/>
      <c r="D1945" s="10"/>
      <c r="E1945" s="25" t="s">
        <v>1017</v>
      </c>
      <c r="F1945" s="20">
        <f t="shared" ref="F1945:CE1947" si="5962">F1946</f>
        <v>6500</v>
      </c>
      <c r="G1945" s="20">
        <f t="shared" si="5962"/>
        <v>104336.7</v>
      </c>
      <c r="H1945" s="20">
        <f t="shared" si="5962"/>
        <v>113815.6</v>
      </c>
      <c r="I1945" s="20">
        <f t="shared" si="5962"/>
        <v>8687.5</v>
      </c>
      <c r="J1945" s="20">
        <f t="shared" si="5962"/>
        <v>-8687.5</v>
      </c>
      <c r="K1945" s="20">
        <f t="shared" si="5962"/>
        <v>0</v>
      </c>
      <c r="L1945" s="20">
        <f t="shared" si="5910"/>
        <v>15187.5</v>
      </c>
      <c r="M1945" s="20">
        <f t="shared" si="5911"/>
        <v>95649.2</v>
      </c>
      <c r="N1945" s="20">
        <f t="shared" si="5912"/>
        <v>113815.6</v>
      </c>
      <c r="O1945" s="20">
        <f t="shared" si="5962"/>
        <v>0</v>
      </c>
      <c r="P1945" s="20">
        <f t="shared" si="5962"/>
        <v>0</v>
      </c>
      <c r="Q1945" s="20">
        <f t="shared" si="5962"/>
        <v>0</v>
      </c>
      <c r="R1945" s="20">
        <f t="shared" si="5938"/>
        <v>15187.5</v>
      </c>
      <c r="S1945" s="20">
        <f t="shared" si="5939"/>
        <v>95649.2</v>
      </c>
      <c r="T1945" s="20">
        <f t="shared" si="5940"/>
        <v>113815.6</v>
      </c>
      <c r="U1945" s="20">
        <f t="shared" si="5962"/>
        <v>0</v>
      </c>
      <c r="V1945" s="20">
        <f t="shared" si="5895"/>
        <v>15187.5</v>
      </c>
      <c r="W1945" s="20">
        <f t="shared" si="5962"/>
        <v>0</v>
      </c>
      <c r="X1945" s="20">
        <f t="shared" si="5962"/>
        <v>0</v>
      </c>
      <c r="Y1945" s="20">
        <f t="shared" si="5962"/>
        <v>0</v>
      </c>
      <c r="Z1945" s="20">
        <f t="shared" si="5885"/>
        <v>15187.5</v>
      </c>
      <c r="AA1945" s="20">
        <f t="shared" si="5886"/>
        <v>95649.2</v>
      </c>
      <c r="AB1945" s="20">
        <f t="shared" si="5887"/>
        <v>113815.6</v>
      </c>
      <c r="AC1945" s="20">
        <f t="shared" si="5962"/>
        <v>0</v>
      </c>
      <c r="AD1945" s="20">
        <f t="shared" si="5962"/>
        <v>0</v>
      </c>
      <c r="AE1945" s="20">
        <f t="shared" si="5962"/>
        <v>0</v>
      </c>
      <c r="AF1945" s="20">
        <f t="shared" si="5878"/>
        <v>15187.5</v>
      </c>
      <c r="AG1945" s="20">
        <f t="shared" si="5879"/>
        <v>95649.2</v>
      </c>
      <c r="AH1945" s="20">
        <f t="shared" si="5880"/>
        <v>113815.6</v>
      </c>
      <c r="AI1945" s="20">
        <f t="shared" si="5962"/>
        <v>0</v>
      </c>
      <c r="AJ1945" s="20">
        <f t="shared" si="5881"/>
        <v>15187.5</v>
      </c>
      <c r="AK1945" s="20">
        <f t="shared" si="5962"/>
        <v>726.94299999999998</v>
      </c>
      <c r="AL1945" s="20">
        <f t="shared" si="5962"/>
        <v>0</v>
      </c>
      <c r="AM1945" s="20">
        <f t="shared" si="5962"/>
        <v>0</v>
      </c>
      <c r="AN1945" s="20">
        <f t="shared" si="5889"/>
        <v>15914.442999999999</v>
      </c>
      <c r="AO1945" s="20">
        <f t="shared" si="5890"/>
        <v>95649.2</v>
      </c>
      <c r="AP1945" s="20">
        <f t="shared" si="5891"/>
        <v>113815.6</v>
      </c>
      <c r="AQ1945" s="20">
        <f t="shared" si="5962"/>
        <v>0</v>
      </c>
      <c r="AR1945" s="20">
        <f t="shared" si="5962"/>
        <v>0</v>
      </c>
      <c r="AS1945" s="20">
        <f t="shared" si="5962"/>
        <v>0</v>
      </c>
      <c r="AT1945" s="20">
        <f t="shared" si="5892"/>
        <v>15914.442999999999</v>
      </c>
      <c r="AU1945" s="20">
        <f t="shared" si="5893"/>
        <v>95649.2</v>
      </c>
      <c r="AV1945" s="20">
        <f t="shared" si="5894"/>
        <v>113815.6</v>
      </c>
      <c r="AW1945" s="20">
        <f t="shared" si="5962"/>
        <v>0</v>
      </c>
      <c r="AX1945" s="20">
        <f t="shared" si="5962"/>
        <v>0</v>
      </c>
      <c r="AY1945" s="20">
        <f t="shared" si="5962"/>
        <v>0</v>
      </c>
      <c r="AZ1945" s="20">
        <f t="shared" si="5790"/>
        <v>15914.442999999999</v>
      </c>
      <c r="BA1945" s="20">
        <f t="shared" si="5791"/>
        <v>95649.2</v>
      </c>
      <c r="BB1945" s="20">
        <f t="shared" si="5792"/>
        <v>113815.6</v>
      </c>
      <c r="BC1945" s="20">
        <f t="shared" si="5962"/>
        <v>0</v>
      </c>
      <c r="BD1945" s="20">
        <f t="shared" si="5779"/>
        <v>15914.442999999999</v>
      </c>
      <c r="BE1945" s="20">
        <f t="shared" si="5962"/>
        <v>0</v>
      </c>
      <c r="BF1945" s="20">
        <f t="shared" si="5962"/>
        <v>0</v>
      </c>
      <c r="BG1945" s="20">
        <f t="shared" si="5962"/>
        <v>0</v>
      </c>
      <c r="BH1945" s="20">
        <f t="shared" si="5905"/>
        <v>15914.442999999999</v>
      </c>
      <c r="BI1945" s="20">
        <f t="shared" si="5906"/>
        <v>95649.2</v>
      </c>
      <c r="BJ1945" s="20">
        <f t="shared" si="5907"/>
        <v>113815.6</v>
      </c>
      <c r="BK1945" s="20">
        <f t="shared" si="5962"/>
        <v>0</v>
      </c>
      <c r="BL1945" s="20">
        <f t="shared" si="5962"/>
        <v>0</v>
      </c>
      <c r="BM1945" s="20">
        <f t="shared" si="5908"/>
        <v>15914.442999999999</v>
      </c>
      <c r="BN1945" s="20">
        <f t="shared" si="5909"/>
        <v>95649.2</v>
      </c>
      <c r="BO1945" s="20">
        <f t="shared" si="5962"/>
        <v>0</v>
      </c>
      <c r="BP1945" s="20">
        <f t="shared" si="5962"/>
        <v>0</v>
      </c>
      <c r="BQ1945" s="20">
        <f t="shared" si="5962"/>
        <v>0</v>
      </c>
      <c r="BR1945" s="20">
        <f t="shared" si="5941"/>
        <v>15914.442999999999</v>
      </c>
      <c r="BS1945" s="20">
        <f t="shared" si="5942"/>
        <v>95649.2</v>
      </c>
      <c r="BT1945" s="20">
        <f t="shared" si="5943"/>
        <v>113815.6</v>
      </c>
      <c r="BU1945" s="20">
        <f t="shared" si="5962"/>
        <v>0</v>
      </c>
      <c r="BV1945" s="20">
        <f t="shared" si="5944"/>
        <v>15914.442999999999</v>
      </c>
      <c r="BW1945" s="20">
        <f t="shared" si="5962"/>
        <v>-615.51599999999996</v>
      </c>
      <c r="BX1945" s="20">
        <f t="shared" si="5962"/>
        <v>0</v>
      </c>
      <c r="BY1945" s="20">
        <f t="shared" si="5959"/>
        <v>15298.927</v>
      </c>
      <c r="BZ1945" s="20">
        <f t="shared" si="5960"/>
        <v>95649.2</v>
      </c>
      <c r="CA1945" s="20">
        <f t="shared" si="5962"/>
        <v>0</v>
      </c>
      <c r="CB1945" s="20">
        <f t="shared" si="5961"/>
        <v>15298.927</v>
      </c>
      <c r="CC1945" s="20">
        <f t="shared" si="5962"/>
        <v>0</v>
      </c>
      <c r="CD1945" s="20">
        <f t="shared" si="5945"/>
        <v>15298.927</v>
      </c>
      <c r="CE1945" s="20">
        <f t="shared" si="5962"/>
        <v>0</v>
      </c>
    </row>
    <row r="1946" spans="1:83" ht="47.25" x14ac:dyDescent="0.25">
      <c r="A1946" s="10" t="s">
        <v>161</v>
      </c>
      <c r="B1946" s="19">
        <v>400</v>
      </c>
      <c r="C1946" s="10"/>
      <c r="D1946" s="10"/>
      <c r="E1946" s="25" t="s">
        <v>611</v>
      </c>
      <c r="F1946" s="20">
        <f t="shared" si="5962"/>
        <v>6500</v>
      </c>
      <c r="G1946" s="20">
        <f t="shared" si="5962"/>
        <v>104336.7</v>
      </c>
      <c r="H1946" s="20">
        <f t="shared" si="5962"/>
        <v>113815.6</v>
      </c>
      <c r="I1946" s="20">
        <f t="shared" si="5962"/>
        <v>8687.5</v>
      </c>
      <c r="J1946" s="20">
        <f t="shared" si="5962"/>
        <v>-8687.5</v>
      </c>
      <c r="K1946" s="20">
        <f t="shared" si="5962"/>
        <v>0</v>
      </c>
      <c r="L1946" s="20">
        <f t="shared" si="5910"/>
        <v>15187.5</v>
      </c>
      <c r="M1946" s="20">
        <f t="shared" si="5911"/>
        <v>95649.2</v>
      </c>
      <c r="N1946" s="20">
        <f t="shared" si="5912"/>
        <v>113815.6</v>
      </c>
      <c r="O1946" s="20">
        <f t="shared" si="5962"/>
        <v>0</v>
      </c>
      <c r="P1946" s="20">
        <f t="shared" si="5962"/>
        <v>0</v>
      </c>
      <c r="Q1946" s="20">
        <f t="shared" si="5962"/>
        <v>0</v>
      </c>
      <c r="R1946" s="20">
        <f t="shared" si="5938"/>
        <v>15187.5</v>
      </c>
      <c r="S1946" s="20">
        <f t="shared" si="5939"/>
        <v>95649.2</v>
      </c>
      <c r="T1946" s="20">
        <f t="shared" si="5940"/>
        <v>113815.6</v>
      </c>
      <c r="U1946" s="20">
        <f t="shared" si="5962"/>
        <v>0</v>
      </c>
      <c r="V1946" s="20">
        <f t="shared" si="5895"/>
        <v>15187.5</v>
      </c>
      <c r="W1946" s="20">
        <f t="shared" si="5962"/>
        <v>0</v>
      </c>
      <c r="X1946" s="20">
        <f t="shared" si="5962"/>
        <v>0</v>
      </c>
      <c r="Y1946" s="20">
        <f t="shared" si="5962"/>
        <v>0</v>
      </c>
      <c r="Z1946" s="20">
        <f t="shared" si="5885"/>
        <v>15187.5</v>
      </c>
      <c r="AA1946" s="20">
        <f t="shared" si="5886"/>
        <v>95649.2</v>
      </c>
      <c r="AB1946" s="20">
        <f t="shared" si="5887"/>
        <v>113815.6</v>
      </c>
      <c r="AC1946" s="20">
        <f t="shared" si="5962"/>
        <v>0</v>
      </c>
      <c r="AD1946" s="20">
        <f t="shared" si="5962"/>
        <v>0</v>
      </c>
      <c r="AE1946" s="20">
        <f t="shared" si="5962"/>
        <v>0</v>
      </c>
      <c r="AF1946" s="20">
        <f t="shared" si="5878"/>
        <v>15187.5</v>
      </c>
      <c r="AG1946" s="20">
        <f t="shared" si="5879"/>
        <v>95649.2</v>
      </c>
      <c r="AH1946" s="20">
        <f t="shared" si="5880"/>
        <v>113815.6</v>
      </c>
      <c r="AI1946" s="20">
        <f t="shared" si="5962"/>
        <v>0</v>
      </c>
      <c r="AJ1946" s="20">
        <f t="shared" si="5881"/>
        <v>15187.5</v>
      </c>
      <c r="AK1946" s="20">
        <f t="shared" si="5962"/>
        <v>726.94299999999998</v>
      </c>
      <c r="AL1946" s="20">
        <f t="shared" si="5962"/>
        <v>0</v>
      </c>
      <c r="AM1946" s="20">
        <f t="shared" si="5962"/>
        <v>0</v>
      </c>
      <c r="AN1946" s="20">
        <f t="shared" si="5889"/>
        <v>15914.442999999999</v>
      </c>
      <c r="AO1946" s="20">
        <f t="shared" si="5890"/>
        <v>95649.2</v>
      </c>
      <c r="AP1946" s="20">
        <f t="shared" si="5891"/>
        <v>113815.6</v>
      </c>
      <c r="AQ1946" s="20">
        <f t="shared" si="5962"/>
        <v>0</v>
      </c>
      <c r="AR1946" s="20">
        <f t="shared" si="5962"/>
        <v>0</v>
      </c>
      <c r="AS1946" s="20">
        <f t="shared" si="5962"/>
        <v>0</v>
      </c>
      <c r="AT1946" s="20">
        <f t="shared" si="5892"/>
        <v>15914.442999999999</v>
      </c>
      <c r="AU1946" s="20">
        <f t="shared" si="5893"/>
        <v>95649.2</v>
      </c>
      <c r="AV1946" s="20">
        <f t="shared" si="5894"/>
        <v>113815.6</v>
      </c>
      <c r="AW1946" s="20">
        <f t="shared" si="5962"/>
        <v>0</v>
      </c>
      <c r="AX1946" s="20">
        <f t="shared" si="5962"/>
        <v>0</v>
      </c>
      <c r="AY1946" s="20">
        <f t="shared" si="5962"/>
        <v>0</v>
      </c>
      <c r="AZ1946" s="20">
        <f t="shared" si="5790"/>
        <v>15914.442999999999</v>
      </c>
      <c r="BA1946" s="20">
        <f t="shared" si="5791"/>
        <v>95649.2</v>
      </c>
      <c r="BB1946" s="20">
        <f t="shared" si="5792"/>
        <v>113815.6</v>
      </c>
      <c r="BC1946" s="20">
        <f t="shared" si="5962"/>
        <v>0</v>
      </c>
      <c r="BD1946" s="20">
        <f t="shared" si="5779"/>
        <v>15914.442999999999</v>
      </c>
      <c r="BE1946" s="20">
        <f t="shared" si="5962"/>
        <v>0</v>
      </c>
      <c r="BF1946" s="20">
        <f t="shared" si="5962"/>
        <v>0</v>
      </c>
      <c r="BG1946" s="20">
        <f t="shared" si="5962"/>
        <v>0</v>
      </c>
      <c r="BH1946" s="20">
        <f t="shared" si="5905"/>
        <v>15914.442999999999</v>
      </c>
      <c r="BI1946" s="20">
        <f t="shared" si="5906"/>
        <v>95649.2</v>
      </c>
      <c r="BJ1946" s="20">
        <f t="shared" si="5907"/>
        <v>113815.6</v>
      </c>
      <c r="BK1946" s="20">
        <f t="shared" si="5962"/>
        <v>0</v>
      </c>
      <c r="BL1946" s="20">
        <f t="shared" si="5962"/>
        <v>0</v>
      </c>
      <c r="BM1946" s="20">
        <f t="shared" si="5908"/>
        <v>15914.442999999999</v>
      </c>
      <c r="BN1946" s="20">
        <f t="shared" si="5909"/>
        <v>95649.2</v>
      </c>
      <c r="BO1946" s="20">
        <f t="shared" si="5962"/>
        <v>0</v>
      </c>
      <c r="BP1946" s="20">
        <f t="shared" si="5962"/>
        <v>0</v>
      </c>
      <c r="BQ1946" s="20">
        <f t="shared" si="5962"/>
        <v>0</v>
      </c>
      <c r="BR1946" s="20">
        <f t="shared" si="5941"/>
        <v>15914.442999999999</v>
      </c>
      <c r="BS1946" s="20">
        <f t="shared" si="5942"/>
        <v>95649.2</v>
      </c>
      <c r="BT1946" s="20">
        <f t="shared" si="5943"/>
        <v>113815.6</v>
      </c>
      <c r="BU1946" s="20">
        <f t="shared" si="5962"/>
        <v>0</v>
      </c>
      <c r="BV1946" s="20">
        <f t="shared" si="5944"/>
        <v>15914.442999999999</v>
      </c>
      <c r="BW1946" s="20">
        <f t="shared" si="5962"/>
        <v>-615.51599999999996</v>
      </c>
      <c r="BX1946" s="20">
        <f t="shared" si="5962"/>
        <v>0</v>
      </c>
      <c r="BY1946" s="20">
        <f t="shared" si="5959"/>
        <v>15298.927</v>
      </c>
      <c r="BZ1946" s="20">
        <f t="shared" si="5960"/>
        <v>95649.2</v>
      </c>
      <c r="CA1946" s="20">
        <f t="shared" si="5962"/>
        <v>0</v>
      </c>
      <c r="CB1946" s="20">
        <f t="shared" si="5961"/>
        <v>15298.927</v>
      </c>
      <c r="CC1946" s="20">
        <f t="shared" si="5962"/>
        <v>0</v>
      </c>
      <c r="CD1946" s="20">
        <f t="shared" si="5945"/>
        <v>15298.927</v>
      </c>
      <c r="CE1946" s="20">
        <f t="shared" si="5962"/>
        <v>0</v>
      </c>
    </row>
    <row r="1947" spans="1:83" x14ac:dyDescent="0.25">
      <c r="A1947" s="10" t="s">
        <v>161</v>
      </c>
      <c r="B1947" s="19">
        <v>410</v>
      </c>
      <c r="C1947" s="10"/>
      <c r="D1947" s="10"/>
      <c r="E1947" s="25" t="s">
        <v>612</v>
      </c>
      <c r="F1947" s="20">
        <f t="shared" si="5962"/>
        <v>6500</v>
      </c>
      <c r="G1947" s="20">
        <f t="shared" si="5962"/>
        <v>104336.7</v>
      </c>
      <c r="H1947" s="20">
        <f t="shared" si="5962"/>
        <v>113815.6</v>
      </c>
      <c r="I1947" s="20">
        <f t="shared" si="5962"/>
        <v>8687.5</v>
      </c>
      <c r="J1947" s="20">
        <f t="shared" si="5962"/>
        <v>-8687.5</v>
      </c>
      <c r="K1947" s="20">
        <f t="shared" si="5962"/>
        <v>0</v>
      </c>
      <c r="L1947" s="20">
        <f t="shared" si="5910"/>
        <v>15187.5</v>
      </c>
      <c r="M1947" s="20">
        <f t="shared" si="5911"/>
        <v>95649.2</v>
      </c>
      <c r="N1947" s="20">
        <f t="shared" si="5912"/>
        <v>113815.6</v>
      </c>
      <c r="O1947" s="20">
        <f t="shared" si="5962"/>
        <v>0</v>
      </c>
      <c r="P1947" s="20">
        <f t="shared" si="5962"/>
        <v>0</v>
      </c>
      <c r="Q1947" s="20">
        <f t="shared" si="5962"/>
        <v>0</v>
      </c>
      <c r="R1947" s="20">
        <f t="shared" si="5938"/>
        <v>15187.5</v>
      </c>
      <c r="S1947" s="20">
        <f t="shared" si="5939"/>
        <v>95649.2</v>
      </c>
      <c r="T1947" s="20">
        <f t="shared" si="5940"/>
        <v>113815.6</v>
      </c>
      <c r="U1947" s="20">
        <f t="shared" si="5962"/>
        <v>0</v>
      </c>
      <c r="V1947" s="20">
        <f t="shared" si="5895"/>
        <v>15187.5</v>
      </c>
      <c r="W1947" s="20">
        <f t="shared" si="5962"/>
        <v>0</v>
      </c>
      <c r="X1947" s="20">
        <f t="shared" si="5962"/>
        <v>0</v>
      </c>
      <c r="Y1947" s="20">
        <f t="shared" si="5962"/>
        <v>0</v>
      </c>
      <c r="Z1947" s="20">
        <f t="shared" si="5885"/>
        <v>15187.5</v>
      </c>
      <c r="AA1947" s="20">
        <f t="shared" si="5886"/>
        <v>95649.2</v>
      </c>
      <c r="AB1947" s="20">
        <f t="shared" si="5887"/>
        <v>113815.6</v>
      </c>
      <c r="AC1947" s="20">
        <f t="shared" si="5962"/>
        <v>0</v>
      </c>
      <c r="AD1947" s="20">
        <f t="shared" si="5962"/>
        <v>0</v>
      </c>
      <c r="AE1947" s="20">
        <f t="shared" si="5962"/>
        <v>0</v>
      </c>
      <c r="AF1947" s="20">
        <f t="shared" si="5878"/>
        <v>15187.5</v>
      </c>
      <c r="AG1947" s="20">
        <f t="shared" si="5879"/>
        <v>95649.2</v>
      </c>
      <c r="AH1947" s="20">
        <f t="shared" si="5880"/>
        <v>113815.6</v>
      </c>
      <c r="AI1947" s="20">
        <f t="shared" si="5962"/>
        <v>0</v>
      </c>
      <c r="AJ1947" s="20">
        <f t="shared" si="5881"/>
        <v>15187.5</v>
      </c>
      <c r="AK1947" s="20">
        <f t="shared" si="5962"/>
        <v>726.94299999999998</v>
      </c>
      <c r="AL1947" s="20">
        <f t="shared" si="5962"/>
        <v>0</v>
      </c>
      <c r="AM1947" s="20">
        <f t="shared" si="5962"/>
        <v>0</v>
      </c>
      <c r="AN1947" s="20">
        <f t="shared" si="5889"/>
        <v>15914.442999999999</v>
      </c>
      <c r="AO1947" s="20">
        <f t="shared" si="5890"/>
        <v>95649.2</v>
      </c>
      <c r="AP1947" s="20">
        <f t="shared" si="5891"/>
        <v>113815.6</v>
      </c>
      <c r="AQ1947" s="20">
        <f t="shared" si="5962"/>
        <v>0</v>
      </c>
      <c r="AR1947" s="20">
        <f t="shared" si="5962"/>
        <v>0</v>
      </c>
      <c r="AS1947" s="20">
        <f t="shared" si="5962"/>
        <v>0</v>
      </c>
      <c r="AT1947" s="20">
        <f t="shared" si="5892"/>
        <v>15914.442999999999</v>
      </c>
      <c r="AU1947" s="20">
        <f t="shared" si="5893"/>
        <v>95649.2</v>
      </c>
      <c r="AV1947" s="20">
        <f t="shared" si="5894"/>
        <v>113815.6</v>
      </c>
      <c r="AW1947" s="20">
        <f t="shared" si="5962"/>
        <v>0</v>
      </c>
      <c r="AX1947" s="20">
        <f t="shared" si="5962"/>
        <v>0</v>
      </c>
      <c r="AY1947" s="20">
        <f t="shared" si="5962"/>
        <v>0</v>
      </c>
      <c r="AZ1947" s="20">
        <f t="shared" si="5790"/>
        <v>15914.442999999999</v>
      </c>
      <c r="BA1947" s="20">
        <f t="shared" si="5791"/>
        <v>95649.2</v>
      </c>
      <c r="BB1947" s="20">
        <f t="shared" si="5792"/>
        <v>113815.6</v>
      </c>
      <c r="BC1947" s="20">
        <f t="shared" si="5962"/>
        <v>0</v>
      </c>
      <c r="BD1947" s="20">
        <f t="shared" si="5779"/>
        <v>15914.442999999999</v>
      </c>
      <c r="BE1947" s="20">
        <f t="shared" si="5962"/>
        <v>0</v>
      </c>
      <c r="BF1947" s="20">
        <f t="shared" si="5962"/>
        <v>0</v>
      </c>
      <c r="BG1947" s="20">
        <f t="shared" si="5962"/>
        <v>0</v>
      </c>
      <c r="BH1947" s="20">
        <f t="shared" si="5905"/>
        <v>15914.442999999999</v>
      </c>
      <c r="BI1947" s="20">
        <f t="shared" si="5906"/>
        <v>95649.2</v>
      </c>
      <c r="BJ1947" s="20">
        <f t="shared" si="5907"/>
        <v>113815.6</v>
      </c>
      <c r="BK1947" s="20">
        <f t="shared" si="5962"/>
        <v>0</v>
      </c>
      <c r="BL1947" s="20">
        <f t="shared" si="5962"/>
        <v>0</v>
      </c>
      <c r="BM1947" s="20">
        <f t="shared" si="5908"/>
        <v>15914.442999999999</v>
      </c>
      <c r="BN1947" s="20">
        <f t="shared" si="5909"/>
        <v>95649.2</v>
      </c>
      <c r="BO1947" s="20">
        <f t="shared" si="5962"/>
        <v>0</v>
      </c>
      <c r="BP1947" s="20">
        <f t="shared" si="5962"/>
        <v>0</v>
      </c>
      <c r="BQ1947" s="20">
        <f t="shared" si="5962"/>
        <v>0</v>
      </c>
      <c r="BR1947" s="20">
        <f t="shared" si="5941"/>
        <v>15914.442999999999</v>
      </c>
      <c r="BS1947" s="20">
        <f t="shared" si="5942"/>
        <v>95649.2</v>
      </c>
      <c r="BT1947" s="20">
        <f t="shared" si="5943"/>
        <v>113815.6</v>
      </c>
      <c r="BU1947" s="20">
        <f t="shared" si="5962"/>
        <v>0</v>
      </c>
      <c r="BV1947" s="20">
        <f t="shared" si="5944"/>
        <v>15914.442999999999</v>
      </c>
      <c r="BW1947" s="20">
        <f t="shared" si="5962"/>
        <v>-615.51599999999996</v>
      </c>
      <c r="BX1947" s="20">
        <f t="shared" si="5962"/>
        <v>0</v>
      </c>
      <c r="BY1947" s="20">
        <f t="shared" si="5959"/>
        <v>15298.927</v>
      </c>
      <c r="BZ1947" s="20">
        <f t="shared" si="5960"/>
        <v>95649.2</v>
      </c>
      <c r="CA1947" s="20">
        <f t="shared" si="5962"/>
        <v>0</v>
      </c>
      <c r="CB1947" s="20">
        <f t="shared" si="5961"/>
        <v>15298.927</v>
      </c>
      <c r="CC1947" s="20">
        <f t="shared" si="5962"/>
        <v>0</v>
      </c>
      <c r="CD1947" s="20">
        <f t="shared" si="5945"/>
        <v>15298.927</v>
      </c>
      <c r="CE1947" s="20">
        <f t="shared" si="5962"/>
        <v>0</v>
      </c>
    </row>
    <row r="1948" spans="1:83" x14ac:dyDescent="0.25">
      <c r="A1948" s="10" t="s">
        <v>161</v>
      </c>
      <c r="B1948" s="19">
        <v>410</v>
      </c>
      <c r="C1948" s="10" t="s">
        <v>338</v>
      </c>
      <c r="D1948" s="10" t="s">
        <v>332</v>
      </c>
      <c r="E1948" s="25" t="s">
        <v>586</v>
      </c>
      <c r="F1948" s="20">
        <v>6500</v>
      </c>
      <c r="G1948" s="20">
        <v>104336.7</v>
      </c>
      <c r="H1948" s="20">
        <v>113815.6</v>
      </c>
      <c r="I1948" s="20">
        <v>8687.5</v>
      </c>
      <c r="J1948" s="20">
        <v>-8687.5</v>
      </c>
      <c r="K1948" s="20"/>
      <c r="L1948" s="20">
        <f t="shared" si="5910"/>
        <v>15187.5</v>
      </c>
      <c r="M1948" s="20">
        <f t="shared" si="5911"/>
        <v>95649.2</v>
      </c>
      <c r="N1948" s="20">
        <f t="shared" si="5912"/>
        <v>113815.6</v>
      </c>
      <c r="O1948" s="20"/>
      <c r="P1948" s="20"/>
      <c r="Q1948" s="20"/>
      <c r="R1948" s="20">
        <f t="shared" si="5938"/>
        <v>15187.5</v>
      </c>
      <c r="S1948" s="20">
        <f t="shared" si="5939"/>
        <v>95649.2</v>
      </c>
      <c r="T1948" s="20">
        <f t="shared" si="5940"/>
        <v>113815.6</v>
      </c>
      <c r="U1948" s="20"/>
      <c r="V1948" s="20">
        <f t="shared" si="5895"/>
        <v>15187.5</v>
      </c>
      <c r="W1948" s="20"/>
      <c r="X1948" s="20"/>
      <c r="Y1948" s="20"/>
      <c r="Z1948" s="20">
        <f t="shared" si="5885"/>
        <v>15187.5</v>
      </c>
      <c r="AA1948" s="20">
        <f t="shared" si="5886"/>
        <v>95649.2</v>
      </c>
      <c r="AB1948" s="20">
        <f t="shared" si="5887"/>
        <v>113815.6</v>
      </c>
      <c r="AC1948" s="20"/>
      <c r="AD1948" s="20"/>
      <c r="AE1948" s="20"/>
      <c r="AF1948" s="20">
        <f t="shared" si="5878"/>
        <v>15187.5</v>
      </c>
      <c r="AG1948" s="20">
        <f t="shared" si="5879"/>
        <v>95649.2</v>
      </c>
      <c r="AH1948" s="20">
        <f t="shared" si="5880"/>
        <v>113815.6</v>
      </c>
      <c r="AI1948" s="20"/>
      <c r="AJ1948" s="20">
        <f t="shared" si="5881"/>
        <v>15187.5</v>
      </c>
      <c r="AK1948" s="20">
        <v>726.94299999999998</v>
      </c>
      <c r="AL1948" s="20"/>
      <c r="AM1948" s="20"/>
      <c r="AN1948" s="20">
        <f t="shared" si="5889"/>
        <v>15914.442999999999</v>
      </c>
      <c r="AO1948" s="20">
        <f t="shared" si="5890"/>
        <v>95649.2</v>
      </c>
      <c r="AP1948" s="20">
        <f t="shared" si="5891"/>
        <v>113815.6</v>
      </c>
      <c r="AQ1948" s="20"/>
      <c r="AR1948" s="20"/>
      <c r="AS1948" s="20"/>
      <c r="AT1948" s="20">
        <f t="shared" si="5892"/>
        <v>15914.442999999999</v>
      </c>
      <c r="AU1948" s="20">
        <f t="shared" si="5893"/>
        <v>95649.2</v>
      </c>
      <c r="AV1948" s="20">
        <f t="shared" si="5894"/>
        <v>113815.6</v>
      </c>
      <c r="AW1948" s="20"/>
      <c r="AX1948" s="20"/>
      <c r="AY1948" s="20"/>
      <c r="AZ1948" s="20">
        <f t="shared" si="5790"/>
        <v>15914.442999999999</v>
      </c>
      <c r="BA1948" s="20">
        <f t="shared" si="5791"/>
        <v>95649.2</v>
      </c>
      <c r="BB1948" s="20">
        <f t="shared" si="5792"/>
        <v>113815.6</v>
      </c>
      <c r="BC1948" s="20"/>
      <c r="BD1948" s="20">
        <f t="shared" si="5779"/>
        <v>15914.442999999999</v>
      </c>
      <c r="BE1948" s="20"/>
      <c r="BF1948" s="20"/>
      <c r="BG1948" s="20"/>
      <c r="BH1948" s="20">
        <f t="shared" si="5905"/>
        <v>15914.442999999999</v>
      </c>
      <c r="BI1948" s="20">
        <f t="shared" si="5906"/>
        <v>95649.2</v>
      </c>
      <c r="BJ1948" s="20">
        <f t="shared" si="5907"/>
        <v>113815.6</v>
      </c>
      <c r="BK1948" s="20"/>
      <c r="BL1948" s="20"/>
      <c r="BM1948" s="20">
        <f t="shared" si="5908"/>
        <v>15914.442999999999</v>
      </c>
      <c r="BN1948" s="20">
        <f t="shared" si="5909"/>
        <v>95649.2</v>
      </c>
      <c r="BO1948" s="20"/>
      <c r="BP1948" s="20"/>
      <c r="BQ1948" s="20"/>
      <c r="BR1948" s="20">
        <f t="shared" si="5941"/>
        <v>15914.442999999999</v>
      </c>
      <c r="BS1948" s="20">
        <f t="shared" si="5942"/>
        <v>95649.2</v>
      </c>
      <c r="BT1948" s="20">
        <f t="shared" si="5943"/>
        <v>113815.6</v>
      </c>
      <c r="BU1948" s="20"/>
      <c r="BV1948" s="20">
        <f t="shared" si="5944"/>
        <v>15914.442999999999</v>
      </c>
      <c r="BW1948" s="20">
        <v>-615.51599999999996</v>
      </c>
      <c r="BX1948" s="20"/>
      <c r="BY1948" s="20">
        <f t="shared" si="5959"/>
        <v>15298.927</v>
      </c>
      <c r="BZ1948" s="20">
        <f t="shared" si="5960"/>
        <v>95649.2</v>
      </c>
      <c r="CA1948" s="20"/>
      <c r="CB1948" s="20">
        <f t="shared" si="5961"/>
        <v>15298.927</v>
      </c>
      <c r="CC1948" s="20"/>
      <c r="CD1948" s="20">
        <f t="shared" si="5945"/>
        <v>15298.927</v>
      </c>
      <c r="CE1948" s="20"/>
    </row>
    <row r="1949" spans="1:83" ht="31.5" x14ac:dyDescent="0.25">
      <c r="A1949" s="10" t="s">
        <v>160</v>
      </c>
      <c r="B1949" s="19"/>
      <c r="C1949" s="10"/>
      <c r="D1949" s="10"/>
      <c r="E1949" s="25" t="s">
        <v>1018</v>
      </c>
      <c r="F1949" s="20">
        <f t="shared" ref="F1949:CE1951" si="5963">F1950</f>
        <v>8800</v>
      </c>
      <c r="G1949" s="20">
        <f t="shared" si="5963"/>
        <v>123647.9</v>
      </c>
      <c r="H1949" s="20">
        <f t="shared" si="5963"/>
        <v>517752.1</v>
      </c>
      <c r="I1949" s="20">
        <f t="shared" si="5963"/>
        <v>7947.7</v>
      </c>
      <c r="J1949" s="20">
        <f t="shared" si="5963"/>
        <v>-7947.7</v>
      </c>
      <c r="K1949" s="20">
        <f t="shared" si="5963"/>
        <v>0</v>
      </c>
      <c r="L1949" s="20">
        <f t="shared" si="5910"/>
        <v>16747.7</v>
      </c>
      <c r="M1949" s="20">
        <f t="shared" si="5911"/>
        <v>115700.2</v>
      </c>
      <c r="N1949" s="20">
        <f t="shared" si="5912"/>
        <v>517752.1</v>
      </c>
      <c r="O1949" s="20">
        <f t="shared" si="5963"/>
        <v>0</v>
      </c>
      <c r="P1949" s="20">
        <f t="shared" si="5963"/>
        <v>0</v>
      </c>
      <c r="Q1949" s="20">
        <f t="shared" si="5963"/>
        <v>0</v>
      </c>
      <c r="R1949" s="20">
        <f t="shared" si="5938"/>
        <v>16747.7</v>
      </c>
      <c r="S1949" s="20">
        <f t="shared" si="5939"/>
        <v>115700.2</v>
      </c>
      <c r="T1949" s="20">
        <f t="shared" si="5940"/>
        <v>517752.1</v>
      </c>
      <c r="U1949" s="20">
        <f t="shared" si="5963"/>
        <v>0</v>
      </c>
      <c r="V1949" s="20">
        <f t="shared" si="5895"/>
        <v>16747.7</v>
      </c>
      <c r="W1949" s="20">
        <f t="shared" si="5963"/>
        <v>0</v>
      </c>
      <c r="X1949" s="20">
        <f t="shared" si="5963"/>
        <v>0</v>
      </c>
      <c r="Y1949" s="20">
        <f t="shared" si="5963"/>
        <v>0</v>
      </c>
      <c r="Z1949" s="20">
        <f t="shared" si="5885"/>
        <v>16747.7</v>
      </c>
      <c r="AA1949" s="20">
        <f t="shared" si="5886"/>
        <v>115700.2</v>
      </c>
      <c r="AB1949" s="20">
        <f t="shared" si="5887"/>
        <v>517752.1</v>
      </c>
      <c r="AC1949" s="20">
        <f t="shared" si="5963"/>
        <v>0</v>
      </c>
      <c r="AD1949" s="20">
        <f t="shared" si="5963"/>
        <v>0</v>
      </c>
      <c r="AE1949" s="20">
        <f t="shared" si="5963"/>
        <v>0</v>
      </c>
      <c r="AF1949" s="20">
        <f t="shared" si="5878"/>
        <v>16747.7</v>
      </c>
      <c r="AG1949" s="20">
        <f t="shared" si="5879"/>
        <v>115700.2</v>
      </c>
      <c r="AH1949" s="20">
        <f t="shared" si="5880"/>
        <v>517752.1</v>
      </c>
      <c r="AI1949" s="20">
        <f t="shared" si="5963"/>
        <v>0</v>
      </c>
      <c r="AJ1949" s="20">
        <f t="shared" si="5881"/>
        <v>16747.7</v>
      </c>
      <c r="AK1949" s="20">
        <f t="shared" si="5963"/>
        <v>0</v>
      </c>
      <c r="AL1949" s="20">
        <f t="shared" si="5963"/>
        <v>0</v>
      </c>
      <c r="AM1949" s="20">
        <f t="shared" si="5963"/>
        <v>0</v>
      </c>
      <c r="AN1949" s="20">
        <f t="shared" si="5889"/>
        <v>16747.7</v>
      </c>
      <c r="AO1949" s="20">
        <f t="shared" si="5890"/>
        <v>115700.2</v>
      </c>
      <c r="AP1949" s="20">
        <f t="shared" si="5891"/>
        <v>517752.1</v>
      </c>
      <c r="AQ1949" s="20">
        <f t="shared" si="5963"/>
        <v>0</v>
      </c>
      <c r="AR1949" s="20">
        <f t="shared" si="5963"/>
        <v>0</v>
      </c>
      <c r="AS1949" s="20">
        <f t="shared" si="5963"/>
        <v>0</v>
      </c>
      <c r="AT1949" s="20">
        <f t="shared" si="5892"/>
        <v>16747.7</v>
      </c>
      <c r="AU1949" s="20">
        <f t="shared" si="5893"/>
        <v>115700.2</v>
      </c>
      <c r="AV1949" s="20">
        <f t="shared" si="5894"/>
        <v>517752.1</v>
      </c>
      <c r="AW1949" s="20">
        <f t="shared" si="5963"/>
        <v>0</v>
      </c>
      <c r="AX1949" s="20">
        <f t="shared" si="5963"/>
        <v>0</v>
      </c>
      <c r="AY1949" s="20">
        <f t="shared" si="5963"/>
        <v>0</v>
      </c>
      <c r="AZ1949" s="20">
        <f t="shared" si="5790"/>
        <v>16747.7</v>
      </c>
      <c r="BA1949" s="20">
        <f t="shared" si="5791"/>
        <v>115700.2</v>
      </c>
      <c r="BB1949" s="20">
        <f t="shared" si="5792"/>
        <v>517752.1</v>
      </c>
      <c r="BC1949" s="20">
        <f t="shared" si="5963"/>
        <v>0</v>
      </c>
      <c r="BD1949" s="20">
        <f t="shared" si="5779"/>
        <v>16747.7</v>
      </c>
      <c r="BE1949" s="20">
        <f t="shared" si="5963"/>
        <v>0</v>
      </c>
      <c r="BF1949" s="20">
        <f t="shared" si="5963"/>
        <v>0</v>
      </c>
      <c r="BG1949" s="20">
        <f t="shared" si="5963"/>
        <v>0</v>
      </c>
      <c r="BH1949" s="20">
        <f t="shared" si="5905"/>
        <v>16747.7</v>
      </c>
      <c r="BI1949" s="20">
        <f t="shared" si="5906"/>
        <v>115700.2</v>
      </c>
      <c r="BJ1949" s="20">
        <f t="shared" si="5907"/>
        <v>517752.1</v>
      </c>
      <c r="BK1949" s="20">
        <f t="shared" si="5963"/>
        <v>0</v>
      </c>
      <c r="BL1949" s="20">
        <f t="shared" si="5963"/>
        <v>0</v>
      </c>
      <c r="BM1949" s="20">
        <f t="shared" si="5908"/>
        <v>16747.7</v>
      </c>
      <c r="BN1949" s="20">
        <f t="shared" si="5909"/>
        <v>115700.2</v>
      </c>
      <c r="BO1949" s="20">
        <f t="shared" si="5963"/>
        <v>0</v>
      </c>
      <c r="BP1949" s="20">
        <f t="shared" si="5963"/>
        <v>0</v>
      </c>
      <c r="BQ1949" s="20">
        <f t="shared" si="5963"/>
        <v>0</v>
      </c>
      <c r="BR1949" s="20">
        <f t="shared" si="5941"/>
        <v>16747.7</v>
      </c>
      <c r="BS1949" s="20">
        <f t="shared" si="5942"/>
        <v>115700.2</v>
      </c>
      <c r="BT1949" s="20">
        <f t="shared" si="5943"/>
        <v>517752.1</v>
      </c>
      <c r="BU1949" s="20">
        <f t="shared" si="5963"/>
        <v>0</v>
      </c>
      <c r="BV1949" s="20">
        <f t="shared" si="5944"/>
        <v>16747.7</v>
      </c>
      <c r="BW1949" s="20">
        <f t="shared" si="5963"/>
        <v>-26.209</v>
      </c>
      <c r="BX1949" s="20">
        <f t="shared" si="5963"/>
        <v>0</v>
      </c>
      <c r="BY1949" s="20">
        <f t="shared" si="5959"/>
        <v>16721.491000000002</v>
      </c>
      <c r="BZ1949" s="20">
        <f t="shared" si="5960"/>
        <v>115700.2</v>
      </c>
      <c r="CA1949" s="20">
        <f t="shared" si="5963"/>
        <v>0</v>
      </c>
      <c r="CB1949" s="20">
        <f t="shared" si="5961"/>
        <v>16721.491000000002</v>
      </c>
      <c r="CC1949" s="20">
        <f t="shared" si="5963"/>
        <v>0</v>
      </c>
      <c r="CD1949" s="20">
        <f t="shared" si="5945"/>
        <v>16721.491000000002</v>
      </c>
      <c r="CE1949" s="20">
        <f t="shared" si="5963"/>
        <v>0</v>
      </c>
    </row>
    <row r="1950" spans="1:83" ht="47.25" x14ac:dyDescent="0.25">
      <c r="A1950" s="10" t="s">
        <v>160</v>
      </c>
      <c r="B1950" s="19">
        <v>400</v>
      </c>
      <c r="C1950" s="10"/>
      <c r="D1950" s="10"/>
      <c r="E1950" s="25" t="s">
        <v>611</v>
      </c>
      <c r="F1950" s="20">
        <f t="shared" si="5963"/>
        <v>8800</v>
      </c>
      <c r="G1950" s="20">
        <f t="shared" si="5963"/>
        <v>123647.9</v>
      </c>
      <c r="H1950" s="20">
        <f t="shared" si="5963"/>
        <v>517752.1</v>
      </c>
      <c r="I1950" s="20">
        <f t="shared" si="5963"/>
        <v>7947.7</v>
      </c>
      <c r="J1950" s="20">
        <f t="shared" si="5963"/>
        <v>-7947.7</v>
      </c>
      <c r="K1950" s="20">
        <f t="shared" si="5963"/>
        <v>0</v>
      </c>
      <c r="L1950" s="20">
        <f t="shared" si="5910"/>
        <v>16747.7</v>
      </c>
      <c r="M1950" s="20">
        <f t="shared" si="5911"/>
        <v>115700.2</v>
      </c>
      <c r="N1950" s="20">
        <f t="shared" si="5912"/>
        <v>517752.1</v>
      </c>
      <c r="O1950" s="20">
        <f t="shared" si="5963"/>
        <v>0</v>
      </c>
      <c r="P1950" s="20">
        <f t="shared" si="5963"/>
        <v>0</v>
      </c>
      <c r="Q1950" s="20">
        <f t="shared" si="5963"/>
        <v>0</v>
      </c>
      <c r="R1950" s="20">
        <f t="shared" si="5938"/>
        <v>16747.7</v>
      </c>
      <c r="S1950" s="20">
        <f t="shared" si="5939"/>
        <v>115700.2</v>
      </c>
      <c r="T1950" s="20">
        <f t="shared" si="5940"/>
        <v>517752.1</v>
      </c>
      <c r="U1950" s="20">
        <f t="shared" si="5963"/>
        <v>0</v>
      </c>
      <c r="V1950" s="20">
        <f t="shared" si="5895"/>
        <v>16747.7</v>
      </c>
      <c r="W1950" s="20">
        <f t="shared" si="5963"/>
        <v>0</v>
      </c>
      <c r="X1950" s="20">
        <f t="shared" si="5963"/>
        <v>0</v>
      </c>
      <c r="Y1950" s="20">
        <f t="shared" si="5963"/>
        <v>0</v>
      </c>
      <c r="Z1950" s="20">
        <f t="shared" si="5885"/>
        <v>16747.7</v>
      </c>
      <c r="AA1950" s="20">
        <f t="shared" si="5886"/>
        <v>115700.2</v>
      </c>
      <c r="AB1950" s="20">
        <f t="shared" si="5887"/>
        <v>517752.1</v>
      </c>
      <c r="AC1950" s="20">
        <f t="shared" si="5963"/>
        <v>0</v>
      </c>
      <c r="AD1950" s="20">
        <f t="shared" si="5963"/>
        <v>0</v>
      </c>
      <c r="AE1950" s="20">
        <f t="shared" si="5963"/>
        <v>0</v>
      </c>
      <c r="AF1950" s="20">
        <f t="shared" si="5878"/>
        <v>16747.7</v>
      </c>
      <c r="AG1950" s="20">
        <f t="shared" si="5879"/>
        <v>115700.2</v>
      </c>
      <c r="AH1950" s="20">
        <f t="shared" si="5880"/>
        <v>517752.1</v>
      </c>
      <c r="AI1950" s="20">
        <f t="shared" si="5963"/>
        <v>0</v>
      </c>
      <c r="AJ1950" s="20">
        <f t="shared" si="5881"/>
        <v>16747.7</v>
      </c>
      <c r="AK1950" s="20">
        <f t="shared" si="5963"/>
        <v>0</v>
      </c>
      <c r="AL1950" s="20">
        <f t="shared" si="5963"/>
        <v>0</v>
      </c>
      <c r="AM1950" s="20">
        <f t="shared" si="5963"/>
        <v>0</v>
      </c>
      <c r="AN1950" s="20">
        <f t="shared" si="5889"/>
        <v>16747.7</v>
      </c>
      <c r="AO1950" s="20">
        <f t="shared" si="5890"/>
        <v>115700.2</v>
      </c>
      <c r="AP1950" s="20">
        <f t="shared" si="5891"/>
        <v>517752.1</v>
      </c>
      <c r="AQ1950" s="20">
        <f t="shared" si="5963"/>
        <v>0</v>
      </c>
      <c r="AR1950" s="20">
        <f t="shared" si="5963"/>
        <v>0</v>
      </c>
      <c r="AS1950" s="20">
        <f t="shared" si="5963"/>
        <v>0</v>
      </c>
      <c r="AT1950" s="20">
        <f t="shared" si="5892"/>
        <v>16747.7</v>
      </c>
      <c r="AU1950" s="20">
        <f t="shared" si="5893"/>
        <v>115700.2</v>
      </c>
      <c r="AV1950" s="20">
        <f t="shared" si="5894"/>
        <v>517752.1</v>
      </c>
      <c r="AW1950" s="20">
        <f t="shared" si="5963"/>
        <v>0</v>
      </c>
      <c r="AX1950" s="20">
        <f t="shared" si="5963"/>
        <v>0</v>
      </c>
      <c r="AY1950" s="20">
        <f t="shared" si="5963"/>
        <v>0</v>
      </c>
      <c r="AZ1950" s="20">
        <f t="shared" si="5790"/>
        <v>16747.7</v>
      </c>
      <c r="BA1950" s="20">
        <f t="shared" si="5791"/>
        <v>115700.2</v>
      </c>
      <c r="BB1950" s="20">
        <f t="shared" si="5792"/>
        <v>517752.1</v>
      </c>
      <c r="BC1950" s="20">
        <f t="shared" si="5963"/>
        <v>0</v>
      </c>
      <c r="BD1950" s="20">
        <f t="shared" si="5779"/>
        <v>16747.7</v>
      </c>
      <c r="BE1950" s="20">
        <f t="shared" si="5963"/>
        <v>0</v>
      </c>
      <c r="BF1950" s="20">
        <f t="shared" si="5963"/>
        <v>0</v>
      </c>
      <c r="BG1950" s="20">
        <f t="shared" si="5963"/>
        <v>0</v>
      </c>
      <c r="BH1950" s="20">
        <f t="shared" si="5905"/>
        <v>16747.7</v>
      </c>
      <c r="BI1950" s="20">
        <f t="shared" si="5906"/>
        <v>115700.2</v>
      </c>
      <c r="BJ1950" s="20">
        <f t="shared" si="5907"/>
        <v>517752.1</v>
      </c>
      <c r="BK1950" s="20">
        <f t="shared" si="5963"/>
        <v>0</v>
      </c>
      <c r="BL1950" s="20">
        <f t="shared" si="5963"/>
        <v>0</v>
      </c>
      <c r="BM1950" s="20">
        <f t="shared" si="5908"/>
        <v>16747.7</v>
      </c>
      <c r="BN1950" s="20">
        <f t="shared" si="5909"/>
        <v>115700.2</v>
      </c>
      <c r="BO1950" s="20">
        <f t="shared" si="5963"/>
        <v>0</v>
      </c>
      <c r="BP1950" s="20">
        <f t="shared" si="5963"/>
        <v>0</v>
      </c>
      <c r="BQ1950" s="20">
        <f t="shared" si="5963"/>
        <v>0</v>
      </c>
      <c r="BR1950" s="20">
        <f t="shared" si="5941"/>
        <v>16747.7</v>
      </c>
      <c r="BS1950" s="20">
        <f t="shared" si="5942"/>
        <v>115700.2</v>
      </c>
      <c r="BT1950" s="20">
        <f t="shared" si="5943"/>
        <v>517752.1</v>
      </c>
      <c r="BU1950" s="20">
        <f t="shared" si="5963"/>
        <v>0</v>
      </c>
      <c r="BV1950" s="20">
        <f t="shared" si="5944"/>
        <v>16747.7</v>
      </c>
      <c r="BW1950" s="20">
        <f t="shared" si="5963"/>
        <v>-26.209</v>
      </c>
      <c r="BX1950" s="20">
        <f t="shared" si="5963"/>
        <v>0</v>
      </c>
      <c r="BY1950" s="20">
        <f t="shared" si="5959"/>
        <v>16721.491000000002</v>
      </c>
      <c r="BZ1950" s="20">
        <f t="shared" si="5960"/>
        <v>115700.2</v>
      </c>
      <c r="CA1950" s="20">
        <f t="shared" si="5963"/>
        <v>0</v>
      </c>
      <c r="CB1950" s="20">
        <f t="shared" si="5961"/>
        <v>16721.491000000002</v>
      </c>
      <c r="CC1950" s="20">
        <f t="shared" si="5963"/>
        <v>0</v>
      </c>
      <c r="CD1950" s="20">
        <f t="shared" si="5945"/>
        <v>16721.491000000002</v>
      </c>
      <c r="CE1950" s="20">
        <f t="shared" si="5963"/>
        <v>0</v>
      </c>
    </row>
    <row r="1951" spans="1:83" x14ac:dyDescent="0.25">
      <c r="A1951" s="10" t="s">
        <v>160</v>
      </c>
      <c r="B1951" s="19">
        <v>410</v>
      </c>
      <c r="C1951" s="10"/>
      <c r="D1951" s="10"/>
      <c r="E1951" s="25" t="s">
        <v>612</v>
      </c>
      <c r="F1951" s="20">
        <f t="shared" si="5963"/>
        <v>8800</v>
      </c>
      <c r="G1951" s="20">
        <f t="shared" si="5963"/>
        <v>123647.9</v>
      </c>
      <c r="H1951" s="20">
        <f t="shared" si="5963"/>
        <v>517752.1</v>
      </c>
      <c r="I1951" s="20">
        <f t="shared" si="5963"/>
        <v>7947.7</v>
      </c>
      <c r="J1951" s="20">
        <f t="shared" si="5963"/>
        <v>-7947.7</v>
      </c>
      <c r="K1951" s="20">
        <f t="shared" si="5963"/>
        <v>0</v>
      </c>
      <c r="L1951" s="20">
        <f t="shared" si="5910"/>
        <v>16747.7</v>
      </c>
      <c r="M1951" s="20">
        <f t="shared" si="5911"/>
        <v>115700.2</v>
      </c>
      <c r="N1951" s="20">
        <f t="shared" si="5912"/>
        <v>517752.1</v>
      </c>
      <c r="O1951" s="20">
        <f t="shared" si="5963"/>
        <v>0</v>
      </c>
      <c r="P1951" s="20">
        <f t="shared" si="5963"/>
        <v>0</v>
      </c>
      <c r="Q1951" s="20">
        <f t="shared" si="5963"/>
        <v>0</v>
      </c>
      <c r="R1951" s="20">
        <f t="shared" si="5938"/>
        <v>16747.7</v>
      </c>
      <c r="S1951" s="20">
        <f t="shared" si="5939"/>
        <v>115700.2</v>
      </c>
      <c r="T1951" s="20">
        <f t="shared" si="5940"/>
        <v>517752.1</v>
      </c>
      <c r="U1951" s="20">
        <f t="shared" si="5963"/>
        <v>0</v>
      </c>
      <c r="V1951" s="20">
        <f t="shared" si="5895"/>
        <v>16747.7</v>
      </c>
      <c r="W1951" s="20">
        <f t="shared" si="5963"/>
        <v>0</v>
      </c>
      <c r="X1951" s="20">
        <f t="shared" si="5963"/>
        <v>0</v>
      </c>
      <c r="Y1951" s="20">
        <f t="shared" si="5963"/>
        <v>0</v>
      </c>
      <c r="Z1951" s="20">
        <f t="shared" si="5885"/>
        <v>16747.7</v>
      </c>
      <c r="AA1951" s="20">
        <f t="shared" si="5886"/>
        <v>115700.2</v>
      </c>
      <c r="AB1951" s="20">
        <f t="shared" si="5887"/>
        <v>517752.1</v>
      </c>
      <c r="AC1951" s="20">
        <f t="shared" si="5963"/>
        <v>0</v>
      </c>
      <c r="AD1951" s="20">
        <f t="shared" si="5963"/>
        <v>0</v>
      </c>
      <c r="AE1951" s="20">
        <f t="shared" si="5963"/>
        <v>0</v>
      </c>
      <c r="AF1951" s="20">
        <f t="shared" si="5878"/>
        <v>16747.7</v>
      </c>
      <c r="AG1951" s="20">
        <f t="shared" si="5879"/>
        <v>115700.2</v>
      </c>
      <c r="AH1951" s="20">
        <f t="shared" si="5880"/>
        <v>517752.1</v>
      </c>
      <c r="AI1951" s="20">
        <f t="shared" si="5963"/>
        <v>0</v>
      </c>
      <c r="AJ1951" s="20">
        <f t="shared" si="5881"/>
        <v>16747.7</v>
      </c>
      <c r="AK1951" s="20">
        <f t="shared" si="5963"/>
        <v>0</v>
      </c>
      <c r="AL1951" s="20">
        <f t="shared" si="5963"/>
        <v>0</v>
      </c>
      <c r="AM1951" s="20">
        <f t="shared" si="5963"/>
        <v>0</v>
      </c>
      <c r="AN1951" s="20">
        <f t="shared" si="5889"/>
        <v>16747.7</v>
      </c>
      <c r="AO1951" s="20">
        <f t="shared" si="5890"/>
        <v>115700.2</v>
      </c>
      <c r="AP1951" s="20">
        <f t="shared" si="5891"/>
        <v>517752.1</v>
      </c>
      <c r="AQ1951" s="20">
        <f t="shared" si="5963"/>
        <v>0</v>
      </c>
      <c r="AR1951" s="20">
        <f t="shared" si="5963"/>
        <v>0</v>
      </c>
      <c r="AS1951" s="20">
        <f t="shared" si="5963"/>
        <v>0</v>
      </c>
      <c r="AT1951" s="20">
        <f t="shared" si="5892"/>
        <v>16747.7</v>
      </c>
      <c r="AU1951" s="20">
        <f t="shared" si="5893"/>
        <v>115700.2</v>
      </c>
      <c r="AV1951" s="20">
        <f t="shared" si="5894"/>
        <v>517752.1</v>
      </c>
      <c r="AW1951" s="20">
        <f t="shared" si="5963"/>
        <v>0</v>
      </c>
      <c r="AX1951" s="20">
        <f t="shared" si="5963"/>
        <v>0</v>
      </c>
      <c r="AY1951" s="20">
        <f t="shared" si="5963"/>
        <v>0</v>
      </c>
      <c r="AZ1951" s="20">
        <f t="shared" si="5790"/>
        <v>16747.7</v>
      </c>
      <c r="BA1951" s="20">
        <f t="shared" si="5791"/>
        <v>115700.2</v>
      </c>
      <c r="BB1951" s="20">
        <f t="shared" si="5792"/>
        <v>517752.1</v>
      </c>
      <c r="BC1951" s="20">
        <f t="shared" si="5963"/>
        <v>0</v>
      </c>
      <c r="BD1951" s="20">
        <f t="shared" si="5779"/>
        <v>16747.7</v>
      </c>
      <c r="BE1951" s="20">
        <f t="shared" si="5963"/>
        <v>0</v>
      </c>
      <c r="BF1951" s="20">
        <f t="shared" si="5963"/>
        <v>0</v>
      </c>
      <c r="BG1951" s="20">
        <f t="shared" si="5963"/>
        <v>0</v>
      </c>
      <c r="BH1951" s="20">
        <f t="shared" si="5905"/>
        <v>16747.7</v>
      </c>
      <c r="BI1951" s="20">
        <f t="shared" si="5906"/>
        <v>115700.2</v>
      </c>
      <c r="BJ1951" s="20">
        <f t="shared" si="5907"/>
        <v>517752.1</v>
      </c>
      <c r="BK1951" s="20">
        <f t="shared" si="5963"/>
        <v>0</v>
      </c>
      <c r="BL1951" s="20">
        <f t="shared" si="5963"/>
        <v>0</v>
      </c>
      <c r="BM1951" s="20">
        <f t="shared" si="5908"/>
        <v>16747.7</v>
      </c>
      <c r="BN1951" s="20">
        <f t="shared" si="5909"/>
        <v>115700.2</v>
      </c>
      <c r="BO1951" s="20">
        <f t="shared" si="5963"/>
        <v>0</v>
      </c>
      <c r="BP1951" s="20">
        <f t="shared" si="5963"/>
        <v>0</v>
      </c>
      <c r="BQ1951" s="20">
        <f t="shared" si="5963"/>
        <v>0</v>
      </c>
      <c r="BR1951" s="20">
        <f t="shared" si="5941"/>
        <v>16747.7</v>
      </c>
      <c r="BS1951" s="20">
        <f t="shared" si="5942"/>
        <v>115700.2</v>
      </c>
      <c r="BT1951" s="20">
        <f t="shared" si="5943"/>
        <v>517752.1</v>
      </c>
      <c r="BU1951" s="20">
        <f t="shared" si="5963"/>
        <v>0</v>
      </c>
      <c r="BV1951" s="20">
        <f t="shared" si="5944"/>
        <v>16747.7</v>
      </c>
      <c r="BW1951" s="20">
        <f t="shared" si="5963"/>
        <v>-26.209</v>
      </c>
      <c r="BX1951" s="20">
        <f t="shared" si="5963"/>
        <v>0</v>
      </c>
      <c r="BY1951" s="20">
        <f t="shared" si="5959"/>
        <v>16721.491000000002</v>
      </c>
      <c r="BZ1951" s="20">
        <f t="shared" si="5960"/>
        <v>115700.2</v>
      </c>
      <c r="CA1951" s="20">
        <f t="shared" si="5963"/>
        <v>0</v>
      </c>
      <c r="CB1951" s="20">
        <f t="shared" si="5961"/>
        <v>16721.491000000002</v>
      </c>
      <c r="CC1951" s="20">
        <f t="shared" si="5963"/>
        <v>0</v>
      </c>
      <c r="CD1951" s="20">
        <f t="shared" si="5945"/>
        <v>16721.491000000002</v>
      </c>
      <c r="CE1951" s="20">
        <f t="shared" si="5963"/>
        <v>0</v>
      </c>
    </row>
    <row r="1952" spans="1:83" x14ac:dyDescent="0.25">
      <c r="A1952" s="10" t="s">
        <v>160</v>
      </c>
      <c r="B1952" s="19">
        <v>410</v>
      </c>
      <c r="C1952" s="10" t="s">
        <v>338</v>
      </c>
      <c r="D1952" s="10" t="s">
        <v>332</v>
      </c>
      <c r="E1952" s="25" t="s">
        <v>586</v>
      </c>
      <c r="F1952" s="20">
        <v>8800</v>
      </c>
      <c r="G1952" s="20">
        <v>123647.9</v>
      </c>
      <c r="H1952" s="20">
        <v>517752.1</v>
      </c>
      <c r="I1952" s="20">
        <v>7947.7</v>
      </c>
      <c r="J1952" s="20">
        <v>-7947.7</v>
      </c>
      <c r="K1952" s="20"/>
      <c r="L1952" s="20">
        <f t="shared" si="5910"/>
        <v>16747.7</v>
      </c>
      <c r="M1952" s="20">
        <f t="shared" si="5911"/>
        <v>115700.2</v>
      </c>
      <c r="N1952" s="20">
        <f t="shared" si="5912"/>
        <v>517752.1</v>
      </c>
      <c r="O1952" s="20"/>
      <c r="P1952" s="20"/>
      <c r="Q1952" s="20"/>
      <c r="R1952" s="20">
        <f t="shared" si="5938"/>
        <v>16747.7</v>
      </c>
      <c r="S1952" s="20">
        <f t="shared" si="5939"/>
        <v>115700.2</v>
      </c>
      <c r="T1952" s="20">
        <f t="shared" si="5940"/>
        <v>517752.1</v>
      </c>
      <c r="U1952" s="20"/>
      <c r="V1952" s="20">
        <f t="shared" si="5895"/>
        <v>16747.7</v>
      </c>
      <c r="W1952" s="20"/>
      <c r="X1952" s="20"/>
      <c r="Y1952" s="20"/>
      <c r="Z1952" s="20">
        <f t="shared" si="5885"/>
        <v>16747.7</v>
      </c>
      <c r="AA1952" s="20">
        <f t="shared" si="5886"/>
        <v>115700.2</v>
      </c>
      <c r="AB1952" s="20">
        <f t="shared" si="5887"/>
        <v>517752.1</v>
      </c>
      <c r="AC1952" s="20"/>
      <c r="AD1952" s="20"/>
      <c r="AE1952" s="20"/>
      <c r="AF1952" s="20">
        <f t="shared" si="5878"/>
        <v>16747.7</v>
      </c>
      <c r="AG1952" s="20">
        <f t="shared" si="5879"/>
        <v>115700.2</v>
      </c>
      <c r="AH1952" s="20">
        <f t="shared" si="5880"/>
        <v>517752.1</v>
      </c>
      <c r="AI1952" s="20"/>
      <c r="AJ1952" s="20">
        <f t="shared" si="5881"/>
        <v>16747.7</v>
      </c>
      <c r="AK1952" s="20"/>
      <c r="AL1952" s="20"/>
      <c r="AM1952" s="20"/>
      <c r="AN1952" s="20">
        <f t="shared" si="5889"/>
        <v>16747.7</v>
      </c>
      <c r="AO1952" s="20">
        <f t="shared" si="5890"/>
        <v>115700.2</v>
      </c>
      <c r="AP1952" s="20">
        <f t="shared" si="5891"/>
        <v>517752.1</v>
      </c>
      <c r="AQ1952" s="20"/>
      <c r="AR1952" s="20"/>
      <c r="AS1952" s="20"/>
      <c r="AT1952" s="20">
        <f t="shared" si="5892"/>
        <v>16747.7</v>
      </c>
      <c r="AU1952" s="20">
        <f t="shared" si="5893"/>
        <v>115700.2</v>
      </c>
      <c r="AV1952" s="20">
        <f t="shared" si="5894"/>
        <v>517752.1</v>
      </c>
      <c r="AW1952" s="20"/>
      <c r="AX1952" s="20"/>
      <c r="AY1952" s="20"/>
      <c r="AZ1952" s="20">
        <f t="shared" si="5790"/>
        <v>16747.7</v>
      </c>
      <c r="BA1952" s="20">
        <f t="shared" si="5791"/>
        <v>115700.2</v>
      </c>
      <c r="BB1952" s="20">
        <f t="shared" si="5792"/>
        <v>517752.1</v>
      </c>
      <c r="BC1952" s="20"/>
      <c r="BD1952" s="20">
        <f t="shared" si="5779"/>
        <v>16747.7</v>
      </c>
      <c r="BE1952" s="20"/>
      <c r="BF1952" s="20"/>
      <c r="BG1952" s="20"/>
      <c r="BH1952" s="20">
        <f t="shared" si="5905"/>
        <v>16747.7</v>
      </c>
      <c r="BI1952" s="20">
        <f t="shared" si="5906"/>
        <v>115700.2</v>
      </c>
      <c r="BJ1952" s="20">
        <f t="shared" si="5907"/>
        <v>517752.1</v>
      </c>
      <c r="BK1952" s="20"/>
      <c r="BL1952" s="20"/>
      <c r="BM1952" s="20">
        <f t="shared" si="5908"/>
        <v>16747.7</v>
      </c>
      <c r="BN1952" s="20">
        <f t="shared" si="5909"/>
        <v>115700.2</v>
      </c>
      <c r="BO1952" s="20"/>
      <c r="BP1952" s="20"/>
      <c r="BQ1952" s="20"/>
      <c r="BR1952" s="20">
        <f t="shared" si="5941"/>
        <v>16747.7</v>
      </c>
      <c r="BS1952" s="20">
        <f t="shared" si="5942"/>
        <v>115700.2</v>
      </c>
      <c r="BT1952" s="20">
        <f t="shared" si="5943"/>
        <v>517752.1</v>
      </c>
      <c r="BU1952" s="20"/>
      <c r="BV1952" s="20">
        <f t="shared" si="5944"/>
        <v>16747.7</v>
      </c>
      <c r="BW1952" s="20">
        <v>-26.209</v>
      </c>
      <c r="BX1952" s="20"/>
      <c r="BY1952" s="20">
        <f t="shared" si="5959"/>
        <v>16721.491000000002</v>
      </c>
      <c r="BZ1952" s="20">
        <f t="shared" si="5960"/>
        <v>115700.2</v>
      </c>
      <c r="CA1952" s="20"/>
      <c r="CB1952" s="20">
        <f t="shared" si="5961"/>
        <v>16721.491000000002</v>
      </c>
      <c r="CC1952" s="20"/>
      <c r="CD1952" s="20">
        <f t="shared" si="5945"/>
        <v>16721.491000000002</v>
      </c>
      <c r="CE1952" s="20"/>
    </row>
    <row r="1953" spans="1:84" ht="47.25" x14ac:dyDescent="0.25">
      <c r="A1953" s="10" t="s">
        <v>158</v>
      </c>
      <c r="B1953" s="19"/>
      <c r="C1953" s="10"/>
      <c r="D1953" s="10"/>
      <c r="E1953" s="25" t="s">
        <v>1019</v>
      </c>
      <c r="F1953" s="20">
        <f t="shared" ref="F1953:CE1955" si="5964">F1954</f>
        <v>31400</v>
      </c>
      <c r="G1953" s="20">
        <f t="shared" si="5964"/>
        <v>0</v>
      </c>
      <c r="H1953" s="20">
        <f t="shared" si="5964"/>
        <v>0</v>
      </c>
      <c r="I1953" s="20">
        <f t="shared" si="5964"/>
        <v>0</v>
      </c>
      <c r="J1953" s="20">
        <f t="shared" si="5964"/>
        <v>0</v>
      </c>
      <c r="K1953" s="20">
        <f t="shared" si="5964"/>
        <v>0</v>
      </c>
      <c r="L1953" s="20">
        <f t="shared" si="5910"/>
        <v>31400</v>
      </c>
      <c r="M1953" s="20">
        <f t="shared" si="5911"/>
        <v>0</v>
      </c>
      <c r="N1953" s="20">
        <f t="shared" si="5912"/>
        <v>0</v>
      </c>
      <c r="O1953" s="20">
        <f t="shared" si="5964"/>
        <v>0</v>
      </c>
      <c r="P1953" s="20">
        <f t="shared" si="5964"/>
        <v>0</v>
      </c>
      <c r="Q1953" s="20">
        <f t="shared" si="5964"/>
        <v>0</v>
      </c>
      <c r="R1953" s="20">
        <f t="shared" si="5938"/>
        <v>31400</v>
      </c>
      <c r="S1953" s="20">
        <f t="shared" si="5939"/>
        <v>0</v>
      </c>
      <c r="T1953" s="20">
        <f t="shared" si="5940"/>
        <v>0</v>
      </c>
      <c r="U1953" s="20">
        <f t="shared" si="5964"/>
        <v>0</v>
      </c>
      <c r="V1953" s="20">
        <f t="shared" si="5895"/>
        <v>31400</v>
      </c>
      <c r="W1953" s="20">
        <f t="shared" si="5964"/>
        <v>0</v>
      </c>
      <c r="X1953" s="20">
        <f t="shared" si="5964"/>
        <v>0</v>
      </c>
      <c r="Y1953" s="20">
        <f t="shared" si="5964"/>
        <v>0</v>
      </c>
      <c r="Z1953" s="20">
        <f t="shared" si="5885"/>
        <v>31400</v>
      </c>
      <c r="AA1953" s="20">
        <f t="shared" si="5886"/>
        <v>0</v>
      </c>
      <c r="AB1953" s="20">
        <f t="shared" si="5887"/>
        <v>0</v>
      </c>
      <c r="AC1953" s="20">
        <f t="shared" si="5964"/>
        <v>0</v>
      </c>
      <c r="AD1953" s="20">
        <f t="shared" si="5964"/>
        <v>0</v>
      </c>
      <c r="AE1953" s="20">
        <f t="shared" si="5964"/>
        <v>0</v>
      </c>
      <c r="AF1953" s="20">
        <f t="shared" si="5878"/>
        <v>31400</v>
      </c>
      <c r="AG1953" s="20">
        <f t="shared" si="5879"/>
        <v>0</v>
      </c>
      <c r="AH1953" s="20">
        <f t="shared" si="5880"/>
        <v>0</v>
      </c>
      <c r="AI1953" s="20">
        <f t="shared" si="5964"/>
        <v>0</v>
      </c>
      <c r="AJ1953" s="20">
        <f t="shared" si="5881"/>
        <v>31400</v>
      </c>
      <c r="AK1953" s="20">
        <f t="shared" si="5964"/>
        <v>9050.91</v>
      </c>
      <c r="AL1953" s="20">
        <f t="shared" si="5964"/>
        <v>0</v>
      </c>
      <c r="AM1953" s="20">
        <f t="shared" si="5964"/>
        <v>0</v>
      </c>
      <c r="AN1953" s="20">
        <f t="shared" si="5889"/>
        <v>40450.910000000003</v>
      </c>
      <c r="AO1953" s="20">
        <f t="shared" si="5890"/>
        <v>0</v>
      </c>
      <c r="AP1953" s="20">
        <f t="shared" si="5891"/>
        <v>0</v>
      </c>
      <c r="AQ1953" s="20">
        <f t="shared" si="5964"/>
        <v>0</v>
      </c>
      <c r="AR1953" s="20">
        <f t="shared" si="5964"/>
        <v>0</v>
      </c>
      <c r="AS1953" s="20">
        <f t="shared" si="5964"/>
        <v>0</v>
      </c>
      <c r="AT1953" s="20">
        <f t="shared" si="5892"/>
        <v>40450.910000000003</v>
      </c>
      <c r="AU1953" s="20">
        <f t="shared" si="5893"/>
        <v>0</v>
      </c>
      <c r="AV1953" s="20">
        <f t="shared" si="5894"/>
        <v>0</v>
      </c>
      <c r="AW1953" s="20">
        <f t="shared" si="5964"/>
        <v>0</v>
      </c>
      <c r="AX1953" s="20">
        <f t="shared" si="5964"/>
        <v>0</v>
      </c>
      <c r="AY1953" s="20">
        <f t="shared" si="5964"/>
        <v>0</v>
      </c>
      <c r="AZ1953" s="20">
        <f t="shared" si="5790"/>
        <v>40450.910000000003</v>
      </c>
      <c r="BA1953" s="20">
        <f t="shared" si="5791"/>
        <v>0</v>
      </c>
      <c r="BB1953" s="20">
        <f t="shared" si="5792"/>
        <v>0</v>
      </c>
      <c r="BC1953" s="20">
        <f t="shared" si="5964"/>
        <v>0</v>
      </c>
      <c r="BD1953" s="20">
        <f t="shared" si="5779"/>
        <v>40450.910000000003</v>
      </c>
      <c r="BE1953" s="20">
        <f t="shared" si="5964"/>
        <v>0</v>
      </c>
      <c r="BF1953" s="20">
        <f t="shared" si="5964"/>
        <v>0</v>
      </c>
      <c r="BG1953" s="20">
        <f t="shared" si="5964"/>
        <v>0</v>
      </c>
      <c r="BH1953" s="20">
        <f t="shared" si="5905"/>
        <v>40450.910000000003</v>
      </c>
      <c r="BI1953" s="20">
        <f t="shared" si="5906"/>
        <v>0</v>
      </c>
      <c r="BJ1953" s="20">
        <f t="shared" si="5907"/>
        <v>0</v>
      </c>
      <c r="BK1953" s="20">
        <f t="shared" si="5964"/>
        <v>0</v>
      </c>
      <c r="BL1953" s="20">
        <f t="shared" si="5964"/>
        <v>0</v>
      </c>
      <c r="BM1953" s="20">
        <f t="shared" si="5908"/>
        <v>40450.910000000003</v>
      </c>
      <c r="BN1953" s="20">
        <f t="shared" si="5909"/>
        <v>0</v>
      </c>
      <c r="BO1953" s="20">
        <f t="shared" si="5964"/>
        <v>0</v>
      </c>
      <c r="BP1953" s="20">
        <f t="shared" si="5964"/>
        <v>0</v>
      </c>
      <c r="BQ1953" s="20">
        <f t="shared" si="5964"/>
        <v>0</v>
      </c>
      <c r="BR1953" s="20">
        <f t="shared" si="5941"/>
        <v>40450.910000000003</v>
      </c>
      <c r="BS1953" s="20">
        <f t="shared" si="5942"/>
        <v>0</v>
      </c>
      <c r="BT1953" s="20">
        <f t="shared" si="5943"/>
        <v>0</v>
      </c>
      <c r="BU1953" s="20">
        <f t="shared" si="5964"/>
        <v>0</v>
      </c>
      <c r="BV1953" s="20">
        <f t="shared" si="5944"/>
        <v>40450.910000000003</v>
      </c>
      <c r="BW1953" s="20">
        <f t="shared" si="5964"/>
        <v>-29.167999999999999</v>
      </c>
      <c r="BX1953" s="20">
        <f t="shared" si="5964"/>
        <v>0</v>
      </c>
      <c r="BY1953" s="20">
        <f t="shared" si="5959"/>
        <v>40421.742000000006</v>
      </c>
      <c r="BZ1953" s="20">
        <f t="shared" si="5960"/>
        <v>0</v>
      </c>
      <c r="CA1953" s="20">
        <f t="shared" si="5964"/>
        <v>0</v>
      </c>
      <c r="CB1953" s="20">
        <f t="shared" si="5961"/>
        <v>40421.742000000006</v>
      </c>
      <c r="CC1953" s="20">
        <f t="shared" si="5964"/>
        <v>-4258.482</v>
      </c>
      <c r="CD1953" s="20">
        <f t="shared" si="5945"/>
        <v>36163.260000000009</v>
      </c>
      <c r="CE1953" s="20">
        <f t="shared" si="5964"/>
        <v>0</v>
      </c>
    </row>
    <row r="1954" spans="1:84" ht="47.25" x14ac:dyDescent="0.25">
      <c r="A1954" s="10" t="s">
        <v>158</v>
      </c>
      <c r="B1954" s="19">
        <v>400</v>
      </c>
      <c r="C1954" s="10"/>
      <c r="D1954" s="10"/>
      <c r="E1954" s="25" t="s">
        <v>611</v>
      </c>
      <c r="F1954" s="20">
        <f t="shared" si="5964"/>
        <v>31400</v>
      </c>
      <c r="G1954" s="20">
        <f t="shared" si="5964"/>
        <v>0</v>
      </c>
      <c r="H1954" s="20">
        <f t="shared" si="5964"/>
        <v>0</v>
      </c>
      <c r="I1954" s="20">
        <f t="shared" si="5964"/>
        <v>0</v>
      </c>
      <c r="J1954" s="20">
        <f t="shared" si="5964"/>
        <v>0</v>
      </c>
      <c r="K1954" s="20">
        <f t="shared" si="5964"/>
        <v>0</v>
      </c>
      <c r="L1954" s="20">
        <f t="shared" si="5910"/>
        <v>31400</v>
      </c>
      <c r="M1954" s="20">
        <f t="shared" si="5911"/>
        <v>0</v>
      </c>
      <c r="N1954" s="20">
        <f t="shared" si="5912"/>
        <v>0</v>
      </c>
      <c r="O1954" s="20">
        <f t="shared" si="5964"/>
        <v>0</v>
      </c>
      <c r="P1954" s="20">
        <f t="shared" si="5964"/>
        <v>0</v>
      </c>
      <c r="Q1954" s="20">
        <f t="shared" si="5964"/>
        <v>0</v>
      </c>
      <c r="R1954" s="20">
        <f t="shared" si="5938"/>
        <v>31400</v>
      </c>
      <c r="S1954" s="20">
        <f t="shared" si="5939"/>
        <v>0</v>
      </c>
      <c r="T1954" s="20">
        <f t="shared" si="5940"/>
        <v>0</v>
      </c>
      <c r="U1954" s="20">
        <f t="shared" si="5964"/>
        <v>0</v>
      </c>
      <c r="V1954" s="20">
        <f t="shared" si="5895"/>
        <v>31400</v>
      </c>
      <c r="W1954" s="20">
        <f t="shared" si="5964"/>
        <v>0</v>
      </c>
      <c r="X1954" s="20">
        <f t="shared" si="5964"/>
        <v>0</v>
      </c>
      <c r="Y1954" s="20">
        <f t="shared" si="5964"/>
        <v>0</v>
      </c>
      <c r="Z1954" s="20">
        <f t="shared" si="5885"/>
        <v>31400</v>
      </c>
      <c r="AA1954" s="20">
        <f t="shared" si="5886"/>
        <v>0</v>
      </c>
      <c r="AB1954" s="20">
        <f t="shared" si="5887"/>
        <v>0</v>
      </c>
      <c r="AC1954" s="20">
        <f t="shared" si="5964"/>
        <v>0</v>
      </c>
      <c r="AD1954" s="20">
        <f t="shared" si="5964"/>
        <v>0</v>
      </c>
      <c r="AE1954" s="20">
        <f t="shared" si="5964"/>
        <v>0</v>
      </c>
      <c r="AF1954" s="20">
        <f t="shared" si="5878"/>
        <v>31400</v>
      </c>
      <c r="AG1954" s="20">
        <f t="shared" si="5879"/>
        <v>0</v>
      </c>
      <c r="AH1954" s="20">
        <f t="shared" si="5880"/>
        <v>0</v>
      </c>
      <c r="AI1954" s="20">
        <f t="shared" si="5964"/>
        <v>0</v>
      </c>
      <c r="AJ1954" s="20">
        <f t="shared" si="5881"/>
        <v>31400</v>
      </c>
      <c r="AK1954" s="20">
        <f t="shared" si="5964"/>
        <v>9050.91</v>
      </c>
      <c r="AL1954" s="20">
        <f t="shared" si="5964"/>
        <v>0</v>
      </c>
      <c r="AM1954" s="20">
        <f t="shared" si="5964"/>
        <v>0</v>
      </c>
      <c r="AN1954" s="20">
        <f t="shared" si="5889"/>
        <v>40450.910000000003</v>
      </c>
      <c r="AO1954" s="20">
        <f t="shared" si="5890"/>
        <v>0</v>
      </c>
      <c r="AP1954" s="20">
        <f t="shared" si="5891"/>
        <v>0</v>
      </c>
      <c r="AQ1954" s="20">
        <f t="shared" si="5964"/>
        <v>0</v>
      </c>
      <c r="AR1954" s="20">
        <f t="shared" si="5964"/>
        <v>0</v>
      </c>
      <c r="AS1954" s="20">
        <f t="shared" si="5964"/>
        <v>0</v>
      </c>
      <c r="AT1954" s="20">
        <f t="shared" si="5892"/>
        <v>40450.910000000003</v>
      </c>
      <c r="AU1954" s="20">
        <f t="shared" si="5893"/>
        <v>0</v>
      </c>
      <c r="AV1954" s="20">
        <f t="shared" si="5894"/>
        <v>0</v>
      </c>
      <c r="AW1954" s="20">
        <f t="shared" si="5964"/>
        <v>0</v>
      </c>
      <c r="AX1954" s="20">
        <f t="shared" si="5964"/>
        <v>0</v>
      </c>
      <c r="AY1954" s="20">
        <f t="shared" si="5964"/>
        <v>0</v>
      </c>
      <c r="AZ1954" s="20">
        <f t="shared" si="5790"/>
        <v>40450.910000000003</v>
      </c>
      <c r="BA1954" s="20">
        <f t="shared" si="5791"/>
        <v>0</v>
      </c>
      <c r="BB1954" s="20">
        <f t="shared" si="5792"/>
        <v>0</v>
      </c>
      <c r="BC1954" s="20">
        <f t="shared" si="5964"/>
        <v>0</v>
      </c>
      <c r="BD1954" s="20">
        <f t="shared" ref="BD1954:BD2029" si="5965">AZ1954+BC1954</f>
        <v>40450.910000000003</v>
      </c>
      <c r="BE1954" s="20">
        <f t="shared" si="5964"/>
        <v>0</v>
      </c>
      <c r="BF1954" s="20">
        <f t="shared" si="5964"/>
        <v>0</v>
      </c>
      <c r="BG1954" s="20">
        <f t="shared" si="5964"/>
        <v>0</v>
      </c>
      <c r="BH1954" s="20">
        <f t="shared" si="5905"/>
        <v>40450.910000000003</v>
      </c>
      <c r="BI1954" s="20">
        <f t="shared" si="5906"/>
        <v>0</v>
      </c>
      <c r="BJ1954" s="20">
        <f t="shared" si="5907"/>
        <v>0</v>
      </c>
      <c r="BK1954" s="20">
        <f t="shared" si="5964"/>
        <v>0</v>
      </c>
      <c r="BL1954" s="20">
        <f t="shared" si="5964"/>
        <v>0</v>
      </c>
      <c r="BM1954" s="20">
        <f t="shared" si="5908"/>
        <v>40450.910000000003</v>
      </c>
      <c r="BN1954" s="20">
        <f t="shared" si="5909"/>
        <v>0</v>
      </c>
      <c r="BO1954" s="20">
        <f t="shared" si="5964"/>
        <v>0</v>
      </c>
      <c r="BP1954" s="20">
        <f t="shared" si="5964"/>
        <v>0</v>
      </c>
      <c r="BQ1954" s="20">
        <f t="shared" si="5964"/>
        <v>0</v>
      </c>
      <c r="BR1954" s="20">
        <f t="shared" si="5941"/>
        <v>40450.910000000003</v>
      </c>
      <c r="BS1954" s="20">
        <f t="shared" si="5942"/>
        <v>0</v>
      </c>
      <c r="BT1954" s="20">
        <f t="shared" si="5943"/>
        <v>0</v>
      </c>
      <c r="BU1954" s="20">
        <f t="shared" si="5964"/>
        <v>0</v>
      </c>
      <c r="BV1954" s="20">
        <f t="shared" si="5944"/>
        <v>40450.910000000003</v>
      </c>
      <c r="BW1954" s="20">
        <f t="shared" si="5964"/>
        <v>-29.167999999999999</v>
      </c>
      <c r="BX1954" s="20">
        <f t="shared" si="5964"/>
        <v>0</v>
      </c>
      <c r="BY1954" s="20">
        <f t="shared" si="5959"/>
        <v>40421.742000000006</v>
      </c>
      <c r="BZ1954" s="20">
        <f t="shared" si="5960"/>
        <v>0</v>
      </c>
      <c r="CA1954" s="20">
        <f t="shared" si="5964"/>
        <v>0</v>
      </c>
      <c r="CB1954" s="20">
        <f t="shared" si="5961"/>
        <v>40421.742000000006</v>
      </c>
      <c r="CC1954" s="20">
        <f t="shared" si="5964"/>
        <v>-4258.482</v>
      </c>
      <c r="CD1954" s="20">
        <f t="shared" si="5945"/>
        <v>36163.260000000009</v>
      </c>
      <c r="CE1954" s="20">
        <f t="shared" si="5964"/>
        <v>0</v>
      </c>
    </row>
    <row r="1955" spans="1:84" x14ac:dyDescent="0.25">
      <c r="A1955" s="10" t="s">
        <v>158</v>
      </c>
      <c r="B1955" s="19">
        <v>410</v>
      </c>
      <c r="C1955" s="10"/>
      <c r="D1955" s="10"/>
      <c r="E1955" s="25" t="s">
        <v>612</v>
      </c>
      <c r="F1955" s="20">
        <f t="shared" si="5964"/>
        <v>31400</v>
      </c>
      <c r="G1955" s="20">
        <f t="shared" si="5964"/>
        <v>0</v>
      </c>
      <c r="H1955" s="20">
        <f t="shared" si="5964"/>
        <v>0</v>
      </c>
      <c r="I1955" s="20">
        <f t="shared" si="5964"/>
        <v>0</v>
      </c>
      <c r="J1955" s="20">
        <f t="shared" si="5964"/>
        <v>0</v>
      </c>
      <c r="K1955" s="20">
        <f t="shared" si="5964"/>
        <v>0</v>
      </c>
      <c r="L1955" s="20">
        <f t="shared" si="5910"/>
        <v>31400</v>
      </c>
      <c r="M1955" s="20">
        <f t="shared" si="5911"/>
        <v>0</v>
      </c>
      <c r="N1955" s="20">
        <f t="shared" si="5912"/>
        <v>0</v>
      </c>
      <c r="O1955" s="20">
        <f t="shared" si="5964"/>
        <v>0</v>
      </c>
      <c r="P1955" s="20">
        <f t="shared" si="5964"/>
        <v>0</v>
      </c>
      <c r="Q1955" s="20">
        <f t="shared" si="5964"/>
        <v>0</v>
      </c>
      <c r="R1955" s="20">
        <f t="shared" si="5938"/>
        <v>31400</v>
      </c>
      <c r="S1955" s="20">
        <f t="shared" si="5939"/>
        <v>0</v>
      </c>
      <c r="T1955" s="20">
        <f t="shared" si="5940"/>
        <v>0</v>
      </c>
      <c r="U1955" s="20">
        <f t="shared" si="5964"/>
        <v>0</v>
      </c>
      <c r="V1955" s="20">
        <f t="shared" si="5895"/>
        <v>31400</v>
      </c>
      <c r="W1955" s="20">
        <f t="shared" si="5964"/>
        <v>0</v>
      </c>
      <c r="X1955" s="20">
        <f t="shared" si="5964"/>
        <v>0</v>
      </c>
      <c r="Y1955" s="20">
        <f t="shared" si="5964"/>
        <v>0</v>
      </c>
      <c r="Z1955" s="20">
        <f t="shared" si="5885"/>
        <v>31400</v>
      </c>
      <c r="AA1955" s="20">
        <f t="shared" si="5886"/>
        <v>0</v>
      </c>
      <c r="AB1955" s="20">
        <f t="shared" si="5887"/>
        <v>0</v>
      </c>
      <c r="AC1955" s="20">
        <f t="shared" si="5964"/>
        <v>0</v>
      </c>
      <c r="AD1955" s="20">
        <f t="shared" si="5964"/>
        <v>0</v>
      </c>
      <c r="AE1955" s="20">
        <f t="shared" si="5964"/>
        <v>0</v>
      </c>
      <c r="AF1955" s="20">
        <f t="shared" si="5878"/>
        <v>31400</v>
      </c>
      <c r="AG1955" s="20">
        <f t="shared" si="5879"/>
        <v>0</v>
      </c>
      <c r="AH1955" s="20">
        <f t="shared" si="5880"/>
        <v>0</v>
      </c>
      <c r="AI1955" s="20">
        <f t="shared" si="5964"/>
        <v>0</v>
      </c>
      <c r="AJ1955" s="20">
        <f t="shared" si="5881"/>
        <v>31400</v>
      </c>
      <c r="AK1955" s="20">
        <f t="shared" si="5964"/>
        <v>9050.91</v>
      </c>
      <c r="AL1955" s="20">
        <f t="shared" si="5964"/>
        <v>0</v>
      </c>
      <c r="AM1955" s="20">
        <f t="shared" si="5964"/>
        <v>0</v>
      </c>
      <c r="AN1955" s="20">
        <f t="shared" si="5889"/>
        <v>40450.910000000003</v>
      </c>
      <c r="AO1955" s="20">
        <f t="shared" si="5890"/>
        <v>0</v>
      </c>
      <c r="AP1955" s="20">
        <f t="shared" si="5891"/>
        <v>0</v>
      </c>
      <c r="AQ1955" s="20">
        <f t="shared" si="5964"/>
        <v>0</v>
      </c>
      <c r="AR1955" s="20">
        <f t="shared" si="5964"/>
        <v>0</v>
      </c>
      <c r="AS1955" s="20">
        <f t="shared" si="5964"/>
        <v>0</v>
      </c>
      <c r="AT1955" s="20">
        <f t="shared" si="5892"/>
        <v>40450.910000000003</v>
      </c>
      <c r="AU1955" s="20">
        <f t="shared" si="5893"/>
        <v>0</v>
      </c>
      <c r="AV1955" s="20">
        <f t="shared" si="5894"/>
        <v>0</v>
      </c>
      <c r="AW1955" s="20">
        <f t="shared" si="5964"/>
        <v>0</v>
      </c>
      <c r="AX1955" s="20">
        <f t="shared" si="5964"/>
        <v>0</v>
      </c>
      <c r="AY1955" s="20">
        <f t="shared" si="5964"/>
        <v>0</v>
      </c>
      <c r="AZ1955" s="20">
        <f t="shared" si="5790"/>
        <v>40450.910000000003</v>
      </c>
      <c r="BA1955" s="20">
        <f t="shared" si="5791"/>
        <v>0</v>
      </c>
      <c r="BB1955" s="20">
        <f t="shared" si="5792"/>
        <v>0</v>
      </c>
      <c r="BC1955" s="20">
        <f t="shared" si="5964"/>
        <v>0</v>
      </c>
      <c r="BD1955" s="20">
        <f t="shared" si="5965"/>
        <v>40450.910000000003</v>
      </c>
      <c r="BE1955" s="20">
        <f t="shared" si="5964"/>
        <v>0</v>
      </c>
      <c r="BF1955" s="20">
        <f t="shared" si="5964"/>
        <v>0</v>
      </c>
      <c r="BG1955" s="20">
        <f t="shared" si="5964"/>
        <v>0</v>
      </c>
      <c r="BH1955" s="20">
        <f t="shared" si="5905"/>
        <v>40450.910000000003</v>
      </c>
      <c r="BI1955" s="20">
        <f t="shared" si="5906"/>
        <v>0</v>
      </c>
      <c r="BJ1955" s="20">
        <f t="shared" si="5907"/>
        <v>0</v>
      </c>
      <c r="BK1955" s="20">
        <f t="shared" si="5964"/>
        <v>0</v>
      </c>
      <c r="BL1955" s="20">
        <f t="shared" si="5964"/>
        <v>0</v>
      </c>
      <c r="BM1955" s="20">
        <f t="shared" si="5908"/>
        <v>40450.910000000003</v>
      </c>
      <c r="BN1955" s="20">
        <f t="shared" si="5909"/>
        <v>0</v>
      </c>
      <c r="BO1955" s="20">
        <f t="shared" si="5964"/>
        <v>0</v>
      </c>
      <c r="BP1955" s="20">
        <f t="shared" si="5964"/>
        <v>0</v>
      </c>
      <c r="BQ1955" s="20">
        <f t="shared" si="5964"/>
        <v>0</v>
      </c>
      <c r="BR1955" s="20">
        <f t="shared" si="5941"/>
        <v>40450.910000000003</v>
      </c>
      <c r="BS1955" s="20">
        <f t="shared" si="5942"/>
        <v>0</v>
      </c>
      <c r="BT1955" s="20">
        <f t="shared" si="5943"/>
        <v>0</v>
      </c>
      <c r="BU1955" s="20">
        <f t="shared" si="5964"/>
        <v>0</v>
      </c>
      <c r="BV1955" s="20">
        <f t="shared" si="5944"/>
        <v>40450.910000000003</v>
      </c>
      <c r="BW1955" s="20">
        <f t="shared" si="5964"/>
        <v>-29.167999999999999</v>
      </c>
      <c r="BX1955" s="20">
        <f t="shared" si="5964"/>
        <v>0</v>
      </c>
      <c r="BY1955" s="20">
        <f t="shared" si="5959"/>
        <v>40421.742000000006</v>
      </c>
      <c r="BZ1955" s="20">
        <f t="shared" si="5960"/>
        <v>0</v>
      </c>
      <c r="CA1955" s="20">
        <f t="shared" si="5964"/>
        <v>0</v>
      </c>
      <c r="CB1955" s="20">
        <f t="shared" si="5961"/>
        <v>40421.742000000006</v>
      </c>
      <c r="CC1955" s="20">
        <f t="shared" si="5964"/>
        <v>-4258.482</v>
      </c>
      <c r="CD1955" s="20">
        <f t="shared" si="5945"/>
        <v>36163.260000000009</v>
      </c>
      <c r="CE1955" s="20">
        <f t="shared" si="5964"/>
        <v>0</v>
      </c>
    </row>
    <row r="1956" spans="1:84" x14ac:dyDescent="0.25">
      <c r="A1956" s="10" t="s">
        <v>158</v>
      </c>
      <c r="B1956" s="19">
        <v>410</v>
      </c>
      <c r="C1956" s="10" t="s">
        <v>338</v>
      </c>
      <c r="D1956" s="10" t="s">
        <v>332</v>
      </c>
      <c r="E1956" s="25" t="s">
        <v>586</v>
      </c>
      <c r="F1956" s="20">
        <v>31400</v>
      </c>
      <c r="G1956" s="20">
        <v>0</v>
      </c>
      <c r="H1956" s="20">
        <v>0</v>
      </c>
      <c r="I1956" s="20"/>
      <c r="J1956" s="20"/>
      <c r="K1956" s="20"/>
      <c r="L1956" s="20">
        <f t="shared" si="5910"/>
        <v>31400</v>
      </c>
      <c r="M1956" s="20">
        <f t="shared" si="5911"/>
        <v>0</v>
      </c>
      <c r="N1956" s="20">
        <f t="shared" si="5912"/>
        <v>0</v>
      </c>
      <c r="O1956" s="20"/>
      <c r="P1956" s="20"/>
      <c r="Q1956" s="20"/>
      <c r="R1956" s="20">
        <f t="shared" si="5938"/>
        <v>31400</v>
      </c>
      <c r="S1956" s="20">
        <f t="shared" si="5939"/>
        <v>0</v>
      </c>
      <c r="T1956" s="20">
        <f t="shared" si="5940"/>
        <v>0</v>
      </c>
      <c r="U1956" s="20"/>
      <c r="V1956" s="20">
        <f t="shared" si="5895"/>
        <v>31400</v>
      </c>
      <c r="W1956" s="20"/>
      <c r="X1956" s="20"/>
      <c r="Y1956" s="20"/>
      <c r="Z1956" s="20">
        <f t="shared" si="5885"/>
        <v>31400</v>
      </c>
      <c r="AA1956" s="20">
        <f t="shared" si="5886"/>
        <v>0</v>
      </c>
      <c r="AB1956" s="20">
        <f t="shared" si="5887"/>
        <v>0</v>
      </c>
      <c r="AC1956" s="20"/>
      <c r="AD1956" s="20"/>
      <c r="AE1956" s="20"/>
      <c r="AF1956" s="20">
        <f t="shared" si="5878"/>
        <v>31400</v>
      </c>
      <c r="AG1956" s="20">
        <f t="shared" si="5879"/>
        <v>0</v>
      </c>
      <c r="AH1956" s="20">
        <f t="shared" si="5880"/>
        <v>0</v>
      </c>
      <c r="AI1956" s="20"/>
      <c r="AJ1956" s="20">
        <f t="shared" si="5881"/>
        <v>31400</v>
      </c>
      <c r="AK1956" s="20">
        <f>9650.61-599.7</f>
        <v>9050.91</v>
      </c>
      <c r="AL1956" s="20"/>
      <c r="AM1956" s="20"/>
      <c r="AN1956" s="20">
        <f t="shared" si="5889"/>
        <v>40450.910000000003</v>
      </c>
      <c r="AO1956" s="20">
        <f t="shared" si="5890"/>
        <v>0</v>
      </c>
      <c r="AP1956" s="20">
        <f t="shared" si="5891"/>
        <v>0</v>
      </c>
      <c r="AQ1956" s="20"/>
      <c r="AR1956" s="20"/>
      <c r="AS1956" s="20"/>
      <c r="AT1956" s="20">
        <f t="shared" si="5892"/>
        <v>40450.910000000003</v>
      </c>
      <c r="AU1956" s="20">
        <f t="shared" si="5893"/>
        <v>0</v>
      </c>
      <c r="AV1956" s="20">
        <f t="shared" si="5894"/>
        <v>0</v>
      </c>
      <c r="AW1956" s="20"/>
      <c r="AX1956" s="20"/>
      <c r="AY1956" s="20"/>
      <c r="AZ1956" s="20">
        <f t="shared" ref="AZ1956:AZ2031" si="5966">AT1956+AW1956</f>
        <v>40450.910000000003</v>
      </c>
      <c r="BA1956" s="20">
        <f t="shared" ref="BA1956:BA2031" si="5967">AU1956+AX1956</f>
        <v>0</v>
      </c>
      <c r="BB1956" s="20">
        <f t="shared" ref="BB1956:BB2031" si="5968">AV1956+AY1956</f>
        <v>0</v>
      </c>
      <c r="BC1956" s="20"/>
      <c r="BD1956" s="20">
        <f t="shared" si="5965"/>
        <v>40450.910000000003</v>
      </c>
      <c r="BE1956" s="20"/>
      <c r="BF1956" s="20"/>
      <c r="BG1956" s="20"/>
      <c r="BH1956" s="20">
        <f t="shared" si="5905"/>
        <v>40450.910000000003</v>
      </c>
      <c r="BI1956" s="20">
        <f t="shared" si="5906"/>
        <v>0</v>
      </c>
      <c r="BJ1956" s="20">
        <f t="shared" si="5907"/>
        <v>0</v>
      </c>
      <c r="BK1956" s="20"/>
      <c r="BL1956" s="20"/>
      <c r="BM1956" s="20">
        <f t="shared" si="5908"/>
        <v>40450.910000000003</v>
      </c>
      <c r="BN1956" s="20">
        <f t="shared" si="5909"/>
        <v>0</v>
      </c>
      <c r="BO1956" s="20"/>
      <c r="BP1956" s="20"/>
      <c r="BQ1956" s="20"/>
      <c r="BR1956" s="20">
        <f t="shared" si="5941"/>
        <v>40450.910000000003</v>
      </c>
      <c r="BS1956" s="20">
        <f t="shared" si="5942"/>
        <v>0</v>
      </c>
      <c r="BT1956" s="20">
        <f t="shared" si="5943"/>
        <v>0</v>
      </c>
      <c r="BU1956" s="20"/>
      <c r="BV1956" s="20">
        <f t="shared" si="5944"/>
        <v>40450.910000000003</v>
      </c>
      <c r="BW1956" s="20">
        <v>-29.167999999999999</v>
      </c>
      <c r="BX1956" s="20"/>
      <c r="BY1956" s="20">
        <f t="shared" si="5959"/>
        <v>40421.742000000006</v>
      </c>
      <c r="BZ1956" s="20">
        <f t="shared" si="5960"/>
        <v>0</v>
      </c>
      <c r="CA1956" s="20"/>
      <c r="CB1956" s="20">
        <f t="shared" si="5961"/>
        <v>40421.742000000006</v>
      </c>
      <c r="CC1956" s="20">
        <v>-4258.482</v>
      </c>
      <c r="CD1956" s="20">
        <f t="shared" si="5945"/>
        <v>36163.260000000009</v>
      </c>
      <c r="CE1956" s="20"/>
    </row>
    <row r="1957" spans="1:84" ht="31.5" x14ac:dyDescent="0.25">
      <c r="A1957" s="10" t="s">
        <v>159</v>
      </c>
      <c r="B1957" s="19"/>
      <c r="C1957" s="10"/>
      <c r="D1957" s="10"/>
      <c r="E1957" s="25" t="s">
        <v>1020</v>
      </c>
      <c r="F1957" s="20">
        <f t="shared" ref="F1957:CE1959" si="5969">F1958</f>
        <v>28200</v>
      </c>
      <c r="G1957" s="20">
        <f t="shared" si="5969"/>
        <v>0</v>
      </c>
      <c r="H1957" s="20">
        <f t="shared" si="5969"/>
        <v>0</v>
      </c>
      <c r="I1957" s="20">
        <f t="shared" si="5969"/>
        <v>0</v>
      </c>
      <c r="J1957" s="20">
        <f t="shared" si="5969"/>
        <v>0</v>
      </c>
      <c r="K1957" s="20">
        <f t="shared" si="5969"/>
        <v>0</v>
      </c>
      <c r="L1957" s="20">
        <f t="shared" si="5910"/>
        <v>28200</v>
      </c>
      <c r="M1957" s="20">
        <f t="shared" si="5911"/>
        <v>0</v>
      </c>
      <c r="N1957" s="20">
        <f t="shared" si="5912"/>
        <v>0</v>
      </c>
      <c r="O1957" s="20">
        <f t="shared" si="5969"/>
        <v>0</v>
      </c>
      <c r="P1957" s="20">
        <f t="shared" si="5969"/>
        <v>0</v>
      </c>
      <c r="Q1957" s="20">
        <f t="shared" si="5969"/>
        <v>0</v>
      </c>
      <c r="R1957" s="20">
        <f t="shared" si="5938"/>
        <v>28200</v>
      </c>
      <c r="S1957" s="20">
        <f t="shared" si="5939"/>
        <v>0</v>
      </c>
      <c r="T1957" s="20">
        <f t="shared" si="5940"/>
        <v>0</v>
      </c>
      <c r="U1957" s="20">
        <f t="shared" si="5969"/>
        <v>0</v>
      </c>
      <c r="V1957" s="20">
        <f t="shared" si="5895"/>
        <v>28200</v>
      </c>
      <c r="W1957" s="20">
        <f t="shared" si="5969"/>
        <v>0</v>
      </c>
      <c r="X1957" s="20">
        <f t="shared" si="5969"/>
        <v>0</v>
      </c>
      <c r="Y1957" s="20">
        <f t="shared" si="5969"/>
        <v>0</v>
      </c>
      <c r="Z1957" s="20">
        <f t="shared" si="5885"/>
        <v>28200</v>
      </c>
      <c r="AA1957" s="20">
        <f t="shared" si="5886"/>
        <v>0</v>
      </c>
      <c r="AB1957" s="20">
        <f t="shared" si="5887"/>
        <v>0</v>
      </c>
      <c r="AC1957" s="20">
        <f t="shared" si="5969"/>
        <v>0</v>
      </c>
      <c r="AD1957" s="20">
        <f t="shared" si="5969"/>
        <v>0</v>
      </c>
      <c r="AE1957" s="20">
        <f t="shared" si="5969"/>
        <v>0</v>
      </c>
      <c r="AF1957" s="20">
        <f t="shared" si="5878"/>
        <v>28200</v>
      </c>
      <c r="AG1957" s="20">
        <f t="shared" si="5879"/>
        <v>0</v>
      </c>
      <c r="AH1957" s="20">
        <f t="shared" si="5880"/>
        <v>0</v>
      </c>
      <c r="AI1957" s="20">
        <f t="shared" si="5969"/>
        <v>0</v>
      </c>
      <c r="AJ1957" s="20">
        <f t="shared" si="5881"/>
        <v>28200</v>
      </c>
      <c r="AK1957" s="20">
        <f t="shared" si="5969"/>
        <v>10719.100999999999</v>
      </c>
      <c r="AL1957" s="20">
        <f t="shared" si="5969"/>
        <v>0</v>
      </c>
      <c r="AM1957" s="20">
        <f t="shared" si="5969"/>
        <v>0</v>
      </c>
      <c r="AN1957" s="20">
        <f t="shared" si="5889"/>
        <v>38919.100999999995</v>
      </c>
      <c r="AO1957" s="20">
        <f t="shared" si="5890"/>
        <v>0</v>
      </c>
      <c r="AP1957" s="20">
        <f t="shared" si="5891"/>
        <v>0</v>
      </c>
      <c r="AQ1957" s="20">
        <f t="shared" si="5969"/>
        <v>0</v>
      </c>
      <c r="AR1957" s="20">
        <f t="shared" si="5969"/>
        <v>0</v>
      </c>
      <c r="AS1957" s="20">
        <f t="shared" si="5969"/>
        <v>0</v>
      </c>
      <c r="AT1957" s="20">
        <f t="shared" si="5892"/>
        <v>38919.100999999995</v>
      </c>
      <c r="AU1957" s="20">
        <f t="shared" si="5893"/>
        <v>0</v>
      </c>
      <c r="AV1957" s="20">
        <f t="shared" si="5894"/>
        <v>0</v>
      </c>
      <c r="AW1957" s="20">
        <f t="shared" si="5969"/>
        <v>0</v>
      </c>
      <c r="AX1957" s="20">
        <f t="shared" si="5969"/>
        <v>0</v>
      </c>
      <c r="AY1957" s="20">
        <f t="shared" si="5969"/>
        <v>0</v>
      </c>
      <c r="AZ1957" s="20">
        <f t="shared" si="5966"/>
        <v>38919.100999999995</v>
      </c>
      <c r="BA1957" s="20">
        <f t="shared" si="5967"/>
        <v>0</v>
      </c>
      <c r="BB1957" s="20">
        <f t="shared" si="5968"/>
        <v>0</v>
      </c>
      <c r="BC1957" s="20">
        <f t="shared" si="5969"/>
        <v>0</v>
      </c>
      <c r="BD1957" s="20">
        <f t="shared" si="5965"/>
        <v>38919.100999999995</v>
      </c>
      <c r="BE1957" s="20">
        <f t="shared" si="5969"/>
        <v>0</v>
      </c>
      <c r="BF1957" s="20">
        <f t="shared" si="5969"/>
        <v>0</v>
      </c>
      <c r="BG1957" s="20">
        <f t="shared" si="5969"/>
        <v>0</v>
      </c>
      <c r="BH1957" s="20">
        <f t="shared" si="5905"/>
        <v>38919.100999999995</v>
      </c>
      <c r="BI1957" s="20">
        <f t="shared" si="5906"/>
        <v>0</v>
      </c>
      <c r="BJ1957" s="20">
        <f t="shared" si="5907"/>
        <v>0</v>
      </c>
      <c r="BK1957" s="20">
        <f t="shared" si="5969"/>
        <v>0</v>
      </c>
      <c r="BL1957" s="20">
        <f t="shared" si="5969"/>
        <v>0</v>
      </c>
      <c r="BM1957" s="20">
        <f t="shared" si="5908"/>
        <v>38919.100999999995</v>
      </c>
      <c r="BN1957" s="20">
        <f t="shared" si="5909"/>
        <v>0</v>
      </c>
      <c r="BO1957" s="20">
        <f t="shared" si="5969"/>
        <v>0</v>
      </c>
      <c r="BP1957" s="20">
        <f t="shared" si="5969"/>
        <v>0</v>
      </c>
      <c r="BQ1957" s="20">
        <f t="shared" si="5969"/>
        <v>0</v>
      </c>
      <c r="BR1957" s="20">
        <f t="shared" si="5941"/>
        <v>38919.100999999995</v>
      </c>
      <c r="BS1957" s="20">
        <f t="shared" si="5942"/>
        <v>0</v>
      </c>
      <c r="BT1957" s="20">
        <f t="shared" si="5943"/>
        <v>0</v>
      </c>
      <c r="BU1957" s="20">
        <f t="shared" si="5969"/>
        <v>0</v>
      </c>
      <c r="BV1957" s="20">
        <f t="shared" si="5944"/>
        <v>38919.100999999995</v>
      </c>
      <c r="BW1957" s="20">
        <f t="shared" si="5969"/>
        <v>-2.0939999999999999</v>
      </c>
      <c r="BX1957" s="20">
        <f t="shared" si="5969"/>
        <v>0</v>
      </c>
      <c r="BY1957" s="20">
        <f t="shared" si="5959"/>
        <v>38917.006999999998</v>
      </c>
      <c r="BZ1957" s="20">
        <f t="shared" si="5960"/>
        <v>0</v>
      </c>
      <c r="CA1957" s="20">
        <f t="shared" si="5969"/>
        <v>0</v>
      </c>
      <c r="CB1957" s="20">
        <f t="shared" si="5961"/>
        <v>38917.006999999998</v>
      </c>
      <c r="CC1957" s="20">
        <f t="shared" si="5969"/>
        <v>-415.21</v>
      </c>
      <c r="CD1957" s="20">
        <f t="shared" si="5945"/>
        <v>38501.796999999999</v>
      </c>
      <c r="CE1957" s="20">
        <f t="shared" si="5969"/>
        <v>0</v>
      </c>
    </row>
    <row r="1958" spans="1:84" ht="47.25" x14ac:dyDescent="0.25">
      <c r="A1958" s="10" t="s">
        <v>159</v>
      </c>
      <c r="B1958" s="19">
        <v>400</v>
      </c>
      <c r="C1958" s="10"/>
      <c r="D1958" s="10"/>
      <c r="E1958" s="25" t="s">
        <v>611</v>
      </c>
      <c r="F1958" s="20">
        <f t="shared" si="5969"/>
        <v>28200</v>
      </c>
      <c r="G1958" s="20">
        <f t="shared" si="5969"/>
        <v>0</v>
      </c>
      <c r="H1958" s="20">
        <f t="shared" si="5969"/>
        <v>0</v>
      </c>
      <c r="I1958" s="20">
        <f t="shared" si="5969"/>
        <v>0</v>
      </c>
      <c r="J1958" s="20">
        <f t="shared" si="5969"/>
        <v>0</v>
      </c>
      <c r="K1958" s="20">
        <f t="shared" si="5969"/>
        <v>0</v>
      </c>
      <c r="L1958" s="20">
        <f t="shared" si="5910"/>
        <v>28200</v>
      </c>
      <c r="M1958" s="20">
        <f t="shared" si="5911"/>
        <v>0</v>
      </c>
      <c r="N1958" s="20">
        <f t="shared" si="5912"/>
        <v>0</v>
      </c>
      <c r="O1958" s="20">
        <f t="shared" si="5969"/>
        <v>0</v>
      </c>
      <c r="P1958" s="20">
        <f t="shared" si="5969"/>
        <v>0</v>
      </c>
      <c r="Q1958" s="20">
        <f t="shared" si="5969"/>
        <v>0</v>
      </c>
      <c r="R1958" s="20">
        <f t="shared" si="5938"/>
        <v>28200</v>
      </c>
      <c r="S1958" s="20">
        <f t="shared" si="5939"/>
        <v>0</v>
      </c>
      <c r="T1958" s="20">
        <f t="shared" si="5940"/>
        <v>0</v>
      </c>
      <c r="U1958" s="20">
        <f t="shared" si="5969"/>
        <v>0</v>
      </c>
      <c r="V1958" s="20">
        <f t="shared" si="5895"/>
        <v>28200</v>
      </c>
      <c r="W1958" s="20">
        <f t="shared" si="5969"/>
        <v>0</v>
      </c>
      <c r="X1958" s="20">
        <f t="shared" si="5969"/>
        <v>0</v>
      </c>
      <c r="Y1958" s="20">
        <f t="shared" si="5969"/>
        <v>0</v>
      </c>
      <c r="Z1958" s="20">
        <f t="shared" si="5885"/>
        <v>28200</v>
      </c>
      <c r="AA1958" s="20">
        <f t="shared" si="5886"/>
        <v>0</v>
      </c>
      <c r="AB1958" s="20">
        <f t="shared" si="5887"/>
        <v>0</v>
      </c>
      <c r="AC1958" s="20">
        <f t="shared" si="5969"/>
        <v>0</v>
      </c>
      <c r="AD1958" s="20">
        <f t="shared" si="5969"/>
        <v>0</v>
      </c>
      <c r="AE1958" s="20">
        <f t="shared" si="5969"/>
        <v>0</v>
      </c>
      <c r="AF1958" s="20">
        <f t="shared" si="5878"/>
        <v>28200</v>
      </c>
      <c r="AG1958" s="20">
        <f t="shared" si="5879"/>
        <v>0</v>
      </c>
      <c r="AH1958" s="20">
        <f t="shared" si="5880"/>
        <v>0</v>
      </c>
      <c r="AI1958" s="20">
        <f t="shared" si="5969"/>
        <v>0</v>
      </c>
      <c r="AJ1958" s="20">
        <f t="shared" si="5881"/>
        <v>28200</v>
      </c>
      <c r="AK1958" s="20">
        <f t="shared" si="5969"/>
        <v>10719.100999999999</v>
      </c>
      <c r="AL1958" s="20">
        <f t="shared" si="5969"/>
        <v>0</v>
      </c>
      <c r="AM1958" s="20">
        <f t="shared" si="5969"/>
        <v>0</v>
      </c>
      <c r="AN1958" s="20">
        <f t="shared" si="5889"/>
        <v>38919.100999999995</v>
      </c>
      <c r="AO1958" s="20">
        <f t="shared" si="5890"/>
        <v>0</v>
      </c>
      <c r="AP1958" s="20">
        <f t="shared" si="5891"/>
        <v>0</v>
      </c>
      <c r="AQ1958" s="20">
        <f t="shared" si="5969"/>
        <v>0</v>
      </c>
      <c r="AR1958" s="20">
        <f t="shared" si="5969"/>
        <v>0</v>
      </c>
      <c r="AS1958" s="20">
        <f t="shared" si="5969"/>
        <v>0</v>
      </c>
      <c r="AT1958" s="20">
        <f t="shared" si="5892"/>
        <v>38919.100999999995</v>
      </c>
      <c r="AU1958" s="20">
        <f t="shared" si="5893"/>
        <v>0</v>
      </c>
      <c r="AV1958" s="20">
        <f t="shared" si="5894"/>
        <v>0</v>
      </c>
      <c r="AW1958" s="20">
        <f t="shared" si="5969"/>
        <v>0</v>
      </c>
      <c r="AX1958" s="20">
        <f t="shared" si="5969"/>
        <v>0</v>
      </c>
      <c r="AY1958" s="20">
        <f t="shared" si="5969"/>
        <v>0</v>
      </c>
      <c r="AZ1958" s="20">
        <f t="shared" si="5966"/>
        <v>38919.100999999995</v>
      </c>
      <c r="BA1958" s="20">
        <f t="shared" si="5967"/>
        <v>0</v>
      </c>
      <c r="BB1958" s="20">
        <f t="shared" si="5968"/>
        <v>0</v>
      </c>
      <c r="BC1958" s="20">
        <f t="shared" si="5969"/>
        <v>0</v>
      </c>
      <c r="BD1958" s="20">
        <f t="shared" si="5965"/>
        <v>38919.100999999995</v>
      </c>
      <c r="BE1958" s="20">
        <f t="shared" si="5969"/>
        <v>0</v>
      </c>
      <c r="BF1958" s="20">
        <f t="shared" si="5969"/>
        <v>0</v>
      </c>
      <c r="BG1958" s="20">
        <f t="shared" si="5969"/>
        <v>0</v>
      </c>
      <c r="BH1958" s="20">
        <f t="shared" si="5905"/>
        <v>38919.100999999995</v>
      </c>
      <c r="BI1958" s="20">
        <f t="shared" si="5906"/>
        <v>0</v>
      </c>
      <c r="BJ1958" s="20">
        <f t="shared" si="5907"/>
        <v>0</v>
      </c>
      <c r="BK1958" s="20">
        <f t="shared" si="5969"/>
        <v>0</v>
      </c>
      <c r="BL1958" s="20">
        <f t="shared" si="5969"/>
        <v>0</v>
      </c>
      <c r="BM1958" s="20">
        <f t="shared" si="5908"/>
        <v>38919.100999999995</v>
      </c>
      <c r="BN1958" s="20">
        <f t="shared" si="5909"/>
        <v>0</v>
      </c>
      <c r="BO1958" s="20">
        <f t="shared" si="5969"/>
        <v>0</v>
      </c>
      <c r="BP1958" s="20">
        <f t="shared" si="5969"/>
        <v>0</v>
      </c>
      <c r="BQ1958" s="20">
        <f t="shared" si="5969"/>
        <v>0</v>
      </c>
      <c r="BR1958" s="20">
        <f t="shared" si="5941"/>
        <v>38919.100999999995</v>
      </c>
      <c r="BS1958" s="20">
        <f t="shared" si="5942"/>
        <v>0</v>
      </c>
      <c r="BT1958" s="20">
        <f t="shared" si="5943"/>
        <v>0</v>
      </c>
      <c r="BU1958" s="20">
        <f t="shared" si="5969"/>
        <v>0</v>
      </c>
      <c r="BV1958" s="20">
        <f t="shared" si="5944"/>
        <v>38919.100999999995</v>
      </c>
      <c r="BW1958" s="20">
        <f t="shared" si="5969"/>
        <v>-2.0939999999999999</v>
      </c>
      <c r="BX1958" s="20">
        <f t="shared" si="5969"/>
        <v>0</v>
      </c>
      <c r="BY1958" s="20">
        <f t="shared" si="5959"/>
        <v>38917.006999999998</v>
      </c>
      <c r="BZ1958" s="20">
        <f t="shared" si="5960"/>
        <v>0</v>
      </c>
      <c r="CA1958" s="20">
        <f t="shared" si="5969"/>
        <v>0</v>
      </c>
      <c r="CB1958" s="20">
        <f t="shared" si="5961"/>
        <v>38917.006999999998</v>
      </c>
      <c r="CC1958" s="20">
        <f t="shared" si="5969"/>
        <v>-415.21</v>
      </c>
      <c r="CD1958" s="20">
        <f t="shared" si="5945"/>
        <v>38501.796999999999</v>
      </c>
      <c r="CE1958" s="20">
        <f t="shared" si="5969"/>
        <v>0</v>
      </c>
    </row>
    <row r="1959" spans="1:84" x14ac:dyDescent="0.25">
      <c r="A1959" s="10" t="s">
        <v>159</v>
      </c>
      <c r="B1959" s="19">
        <v>410</v>
      </c>
      <c r="C1959" s="10"/>
      <c r="D1959" s="10"/>
      <c r="E1959" s="25" t="s">
        <v>612</v>
      </c>
      <c r="F1959" s="20">
        <f t="shared" si="5969"/>
        <v>28200</v>
      </c>
      <c r="G1959" s="20">
        <f t="shared" si="5969"/>
        <v>0</v>
      </c>
      <c r="H1959" s="20">
        <f t="shared" si="5969"/>
        <v>0</v>
      </c>
      <c r="I1959" s="20">
        <f t="shared" si="5969"/>
        <v>0</v>
      </c>
      <c r="J1959" s="20">
        <f t="shared" si="5969"/>
        <v>0</v>
      </c>
      <c r="K1959" s="20">
        <f t="shared" si="5969"/>
        <v>0</v>
      </c>
      <c r="L1959" s="20">
        <f t="shared" si="5910"/>
        <v>28200</v>
      </c>
      <c r="M1959" s="20">
        <f t="shared" si="5911"/>
        <v>0</v>
      </c>
      <c r="N1959" s="20">
        <f t="shared" si="5912"/>
        <v>0</v>
      </c>
      <c r="O1959" s="20">
        <f t="shared" si="5969"/>
        <v>0</v>
      </c>
      <c r="P1959" s="20">
        <f t="shared" si="5969"/>
        <v>0</v>
      </c>
      <c r="Q1959" s="20">
        <f t="shared" si="5969"/>
        <v>0</v>
      </c>
      <c r="R1959" s="20">
        <f t="shared" si="5938"/>
        <v>28200</v>
      </c>
      <c r="S1959" s="20">
        <f t="shared" si="5939"/>
        <v>0</v>
      </c>
      <c r="T1959" s="20">
        <f t="shared" si="5940"/>
        <v>0</v>
      </c>
      <c r="U1959" s="20">
        <f t="shared" si="5969"/>
        <v>0</v>
      </c>
      <c r="V1959" s="20">
        <f t="shared" si="5895"/>
        <v>28200</v>
      </c>
      <c r="W1959" s="20">
        <f t="shared" si="5969"/>
        <v>0</v>
      </c>
      <c r="X1959" s="20">
        <f t="shared" si="5969"/>
        <v>0</v>
      </c>
      <c r="Y1959" s="20">
        <f t="shared" si="5969"/>
        <v>0</v>
      </c>
      <c r="Z1959" s="20">
        <f t="shared" si="5885"/>
        <v>28200</v>
      </c>
      <c r="AA1959" s="20">
        <f t="shared" si="5886"/>
        <v>0</v>
      </c>
      <c r="AB1959" s="20">
        <f t="shared" si="5887"/>
        <v>0</v>
      </c>
      <c r="AC1959" s="20">
        <f t="shared" si="5969"/>
        <v>0</v>
      </c>
      <c r="AD1959" s="20">
        <f t="shared" si="5969"/>
        <v>0</v>
      </c>
      <c r="AE1959" s="20">
        <f t="shared" si="5969"/>
        <v>0</v>
      </c>
      <c r="AF1959" s="20">
        <f t="shared" si="5878"/>
        <v>28200</v>
      </c>
      <c r="AG1959" s="20">
        <f t="shared" si="5879"/>
        <v>0</v>
      </c>
      <c r="AH1959" s="20">
        <f t="shared" si="5880"/>
        <v>0</v>
      </c>
      <c r="AI1959" s="20">
        <f t="shared" si="5969"/>
        <v>0</v>
      </c>
      <c r="AJ1959" s="20">
        <f t="shared" si="5881"/>
        <v>28200</v>
      </c>
      <c r="AK1959" s="20">
        <f t="shared" si="5969"/>
        <v>10719.100999999999</v>
      </c>
      <c r="AL1959" s="20">
        <f t="shared" si="5969"/>
        <v>0</v>
      </c>
      <c r="AM1959" s="20">
        <f t="shared" si="5969"/>
        <v>0</v>
      </c>
      <c r="AN1959" s="20">
        <f t="shared" si="5889"/>
        <v>38919.100999999995</v>
      </c>
      <c r="AO1959" s="20">
        <f t="shared" si="5890"/>
        <v>0</v>
      </c>
      <c r="AP1959" s="20">
        <f t="shared" si="5891"/>
        <v>0</v>
      </c>
      <c r="AQ1959" s="20">
        <f t="shared" si="5969"/>
        <v>0</v>
      </c>
      <c r="AR1959" s="20">
        <f t="shared" si="5969"/>
        <v>0</v>
      </c>
      <c r="AS1959" s="20">
        <f t="shared" si="5969"/>
        <v>0</v>
      </c>
      <c r="AT1959" s="20">
        <f t="shared" si="5892"/>
        <v>38919.100999999995</v>
      </c>
      <c r="AU1959" s="20">
        <f t="shared" si="5893"/>
        <v>0</v>
      </c>
      <c r="AV1959" s="20">
        <f t="shared" si="5894"/>
        <v>0</v>
      </c>
      <c r="AW1959" s="20">
        <f t="shared" si="5969"/>
        <v>0</v>
      </c>
      <c r="AX1959" s="20">
        <f t="shared" si="5969"/>
        <v>0</v>
      </c>
      <c r="AY1959" s="20">
        <f t="shared" si="5969"/>
        <v>0</v>
      </c>
      <c r="AZ1959" s="20">
        <f t="shared" si="5966"/>
        <v>38919.100999999995</v>
      </c>
      <c r="BA1959" s="20">
        <f t="shared" si="5967"/>
        <v>0</v>
      </c>
      <c r="BB1959" s="20">
        <f t="shared" si="5968"/>
        <v>0</v>
      </c>
      <c r="BC1959" s="20">
        <f t="shared" si="5969"/>
        <v>0</v>
      </c>
      <c r="BD1959" s="20">
        <f t="shared" si="5965"/>
        <v>38919.100999999995</v>
      </c>
      <c r="BE1959" s="20">
        <f t="shared" si="5969"/>
        <v>0</v>
      </c>
      <c r="BF1959" s="20">
        <f t="shared" si="5969"/>
        <v>0</v>
      </c>
      <c r="BG1959" s="20">
        <f t="shared" si="5969"/>
        <v>0</v>
      </c>
      <c r="BH1959" s="20">
        <f t="shared" si="5905"/>
        <v>38919.100999999995</v>
      </c>
      <c r="BI1959" s="20">
        <f t="shared" si="5906"/>
        <v>0</v>
      </c>
      <c r="BJ1959" s="20">
        <f t="shared" si="5907"/>
        <v>0</v>
      </c>
      <c r="BK1959" s="20">
        <f t="shared" si="5969"/>
        <v>0</v>
      </c>
      <c r="BL1959" s="20">
        <f t="shared" si="5969"/>
        <v>0</v>
      </c>
      <c r="BM1959" s="20">
        <f t="shared" si="5908"/>
        <v>38919.100999999995</v>
      </c>
      <c r="BN1959" s="20">
        <f t="shared" si="5909"/>
        <v>0</v>
      </c>
      <c r="BO1959" s="20">
        <f t="shared" si="5969"/>
        <v>0</v>
      </c>
      <c r="BP1959" s="20">
        <f t="shared" si="5969"/>
        <v>0</v>
      </c>
      <c r="BQ1959" s="20">
        <f t="shared" si="5969"/>
        <v>0</v>
      </c>
      <c r="BR1959" s="20">
        <f t="shared" si="5941"/>
        <v>38919.100999999995</v>
      </c>
      <c r="BS1959" s="20">
        <f t="shared" si="5942"/>
        <v>0</v>
      </c>
      <c r="BT1959" s="20">
        <f t="shared" si="5943"/>
        <v>0</v>
      </c>
      <c r="BU1959" s="20">
        <f t="shared" si="5969"/>
        <v>0</v>
      </c>
      <c r="BV1959" s="20">
        <f t="shared" si="5944"/>
        <v>38919.100999999995</v>
      </c>
      <c r="BW1959" s="20">
        <f t="shared" si="5969"/>
        <v>-2.0939999999999999</v>
      </c>
      <c r="BX1959" s="20">
        <f t="shared" si="5969"/>
        <v>0</v>
      </c>
      <c r="BY1959" s="20">
        <f t="shared" si="5959"/>
        <v>38917.006999999998</v>
      </c>
      <c r="BZ1959" s="20">
        <f t="shared" si="5960"/>
        <v>0</v>
      </c>
      <c r="CA1959" s="20">
        <f t="shared" si="5969"/>
        <v>0</v>
      </c>
      <c r="CB1959" s="20">
        <f t="shared" si="5961"/>
        <v>38917.006999999998</v>
      </c>
      <c r="CC1959" s="20">
        <f t="shared" si="5969"/>
        <v>-415.21</v>
      </c>
      <c r="CD1959" s="20">
        <f t="shared" si="5945"/>
        <v>38501.796999999999</v>
      </c>
      <c r="CE1959" s="20">
        <f t="shared" si="5969"/>
        <v>0</v>
      </c>
    </row>
    <row r="1960" spans="1:84" x14ac:dyDescent="0.25">
      <c r="A1960" s="10" t="s">
        <v>159</v>
      </c>
      <c r="B1960" s="19">
        <v>410</v>
      </c>
      <c r="C1960" s="10" t="s">
        <v>338</v>
      </c>
      <c r="D1960" s="10" t="s">
        <v>332</v>
      </c>
      <c r="E1960" s="25" t="s">
        <v>586</v>
      </c>
      <c r="F1960" s="20">
        <v>28200</v>
      </c>
      <c r="G1960" s="20">
        <v>0</v>
      </c>
      <c r="H1960" s="20">
        <v>0</v>
      </c>
      <c r="I1960" s="20"/>
      <c r="J1960" s="20"/>
      <c r="K1960" s="20"/>
      <c r="L1960" s="20">
        <f t="shared" si="5910"/>
        <v>28200</v>
      </c>
      <c r="M1960" s="20">
        <f t="shared" si="5911"/>
        <v>0</v>
      </c>
      <c r="N1960" s="20">
        <f t="shared" si="5912"/>
        <v>0</v>
      </c>
      <c r="O1960" s="20"/>
      <c r="P1960" s="20"/>
      <c r="Q1960" s="20"/>
      <c r="R1960" s="20">
        <f t="shared" si="5938"/>
        <v>28200</v>
      </c>
      <c r="S1960" s="20">
        <f t="shared" si="5939"/>
        <v>0</v>
      </c>
      <c r="T1960" s="20">
        <f t="shared" si="5940"/>
        <v>0</v>
      </c>
      <c r="U1960" s="20"/>
      <c r="V1960" s="20">
        <f t="shared" si="5895"/>
        <v>28200</v>
      </c>
      <c r="W1960" s="20"/>
      <c r="X1960" s="20"/>
      <c r="Y1960" s="20"/>
      <c r="Z1960" s="20">
        <f t="shared" si="5885"/>
        <v>28200</v>
      </c>
      <c r="AA1960" s="20">
        <f t="shared" si="5886"/>
        <v>0</v>
      </c>
      <c r="AB1960" s="20">
        <f t="shared" si="5887"/>
        <v>0</v>
      </c>
      <c r="AC1960" s="20"/>
      <c r="AD1960" s="20"/>
      <c r="AE1960" s="20"/>
      <c r="AF1960" s="20">
        <f t="shared" si="5878"/>
        <v>28200</v>
      </c>
      <c r="AG1960" s="20">
        <f t="shared" si="5879"/>
        <v>0</v>
      </c>
      <c r="AH1960" s="20">
        <f t="shared" si="5880"/>
        <v>0</v>
      </c>
      <c r="AI1960" s="20"/>
      <c r="AJ1960" s="20">
        <f t="shared" si="5881"/>
        <v>28200</v>
      </c>
      <c r="AK1960" s="20">
        <f>12208.801-1489.7</f>
        <v>10719.100999999999</v>
      </c>
      <c r="AL1960" s="20"/>
      <c r="AM1960" s="20"/>
      <c r="AN1960" s="20">
        <f t="shared" si="5889"/>
        <v>38919.100999999995</v>
      </c>
      <c r="AO1960" s="20">
        <f t="shared" si="5890"/>
        <v>0</v>
      </c>
      <c r="AP1960" s="20">
        <f t="shared" si="5891"/>
        <v>0</v>
      </c>
      <c r="AQ1960" s="20"/>
      <c r="AR1960" s="20"/>
      <c r="AS1960" s="20"/>
      <c r="AT1960" s="20">
        <f t="shared" si="5892"/>
        <v>38919.100999999995</v>
      </c>
      <c r="AU1960" s="20">
        <f t="shared" si="5893"/>
        <v>0</v>
      </c>
      <c r="AV1960" s="20">
        <f t="shared" si="5894"/>
        <v>0</v>
      </c>
      <c r="AW1960" s="20"/>
      <c r="AX1960" s="20"/>
      <c r="AY1960" s="20"/>
      <c r="AZ1960" s="20">
        <f t="shared" si="5966"/>
        <v>38919.100999999995</v>
      </c>
      <c r="BA1960" s="20">
        <f t="shared" si="5967"/>
        <v>0</v>
      </c>
      <c r="BB1960" s="20">
        <f t="shared" si="5968"/>
        <v>0</v>
      </c>
      <c r="BC1960" s="20"/>
      <c r="BD1960" s="20">
        <f t="shared" si="5965"/>
        <v>38919.100999999995</v>
      </c>
      <c r="BE1960" s="20"/>
      <c r="BF1960" s="20"/>
      <c r="BG1960" s="20"/>
      <c r="BH1960" s="20">
        <f t="shared" si="5905"/>
        <v>38919.100999999995</v>
      </c>
      <c r="BI1960" s="20">
        <f t="shared" si="5906"/>
        <v>0</v>
      </c>
      <c r="BJ1960" s="20">
        <f t="shared" si="5907"/>
        <v>0</v>
      </c>
      <c r="BK1960" s="20"/>
      <c r="BL1960" s="20"/>
      <c r="BM1960" s="20">
        <f t="shared" si="5908"/>
        <v>38919.100999999995</v>
      </c>
      <c r="BN1960" s="20">
        <f t="shared" si="5909"/>
        <v>0</v>
      </c>
      <c r="BO1960" s="20"/>
      <c r="BP1960" s="20"/>
      <c r="BQ1960" s="20"/>
      <c r="BR1960" s="20">
        <f t="shared" si="5941"/>
        <v>38919.100999999995</v>
      </c>
      <c r="BS1960" s="20">
        <f t="shared" si="5942"/>
        <v>0</v>
      </c>
      <c r="BT1960" s="20">
        <f t="shared" si="5943"/>
        <v>0</v>
      </c>
      <c r="BU1960" s="20"/>
      <c r="BV1960" s="20">
        <f t="shared" si="5944"/>
        <v>38919.100999999995</v>
      </c>
      <c r="BW1960" s="20">
        <v>-2.0939999999999999</v>
      </c>
      <c r="BX1960" s="20"/>
      <c r="BY1960" s="20">
        <f t="shared" si="5959"/>
        <v>38917.006999999998</v>
      </c>
      <c r="BZ1960" s="20">
        <f t="shared" si="5960"/>
        <v>0</v>
      </c>
      <c r="CA1960" s="20"/>
      <c r="CB1960" s="20">
        <f t="shared" si="5961"/>
        <v>38917.006999999998</v>
      </c>
      <c r="CC1960" s="20">
        <v>-415.21</v>
      </c>
      <c r="CD1960" s="20">
        <f t="shared" si="5945"/>
        <v>38501.796999999999</v>
      </c>
      <c r="CE1960" s="20"/>
    </row>
    <row r="1961" spans="1:84" ht="47.25" x14ac:dyDescent="0.25">
      <c r="A1961" s="10" t="s">
        <v>157</v>
      </c>
      <c r="B1961" s="19"/>
      <c r="C1961" s="10"/>
      <c r="D1961" s="10"/>
      <c r="E1961" s="25" t="s">
        <v>1021</v>
      </c>
      <c r="F1961" s="20">
        <f t="shared" ref="F1961:CE1963" si="5970">F1962</f>
        <v>13600</v>
      </c>
      <c r="G1961" s="20">
        <f t="shared" si="5970"/>
        <v>87039.5</v>
      </c>
      <c r="H1961" s="20">
        <f t="shared" si="5970"/>
        <v>0</v>
      </c>
      <c r="I1961" s="20">
        <f t="shared" si="5970"/>
        <v>1886.5</v>
      </c>
      <c r="J1961" s="20">
        <f t="shared" si="5970"/>
        <v>-1886.5</v>
      </c>
      <c r="K1961" s="20">
        <f t="shared" si="5970"/>
        <v>0</v>
      </c>
      <c r="L1961" s="20">
        <f t="shared" si="5910"/>
        <v>15486.5</v>
      </c>
      <c r="M1961" s="20">
        <f t="shared" si="5911"/>
        <v>85153</v>
      </c>
      <c r="N1961" s="20">
        <f t="shared" si="5912"/>
        <v>0</v>
      </c>
      <c r="O1961" s="20">
        <f t="shared" si="5970"/>
        <v>0</v>
      </c>
      <c r="P1961" s="20">
        <f t="shared" si="5970"/>
        <v>0</v>
      </c>
      <c r="Q1961" s="20">
        <f t="shared" si="5970"/>
        <v>0</v>
      </c>
      <c r="R1961" s="20">
        <f t="shared" si="5938"/>
        <v>15486.5</v>
      </c>
      <c r="S1961" s="20">
        <f t="shared" si="5939"/>
        <v>85153</v>
      </c>
      <c r="T1961" s="20">
        <f t="shared" si="5940"/>
        <v>0</v>
      </c>
      <c r="U1961" s="20">
        <f t="shared" si="5970"/>
        <v>0</v>
      </c>
      <c r="V1961" s="20">
        <f t="shared" si="5895"/>
        <v>15486.5</v>
      </c>
      <c r="W1961" s="20">
        <f t="shared" si="5970"/>
        <v>0</v>
      </c>
      <c r="X1961" s="20">
        <f t="shared" si="5970"/>
        <v>0</v>
      </c>
      <c r="Y1961" s="20">
        <f t="shared" si="5970"/>
        <v>0</v>
      </c>
      <c r="Z1961" s="20">
        <f t="shared" si="5885"/>
        <v>15486.5</v>
      </c>
      <c r="AA1961" s="20">
        <f t="shared" si="5886"/>
        <v>85153</v>
      </c>
      <c r="AB1961" s="20">
        <f t="shared" si="5887"/>
        <v>0</v>
      </c>
      <c r="AC1961" s="20">
        <f t="shared" si="5970"/>
        <v>30113.5</v>
      </c>
      <c r="AD1961" s="20">
        <f t="shared" si="5970"/>
        <v>-33613.5</v>
      </c>
      <c r="AE1961" s="20">
        <f t="shared" si="5970"/>
        <v>0</v>
      </c>
      <c r="AF1961" s="20">
        <f t="shared" si="5878"/>
        <v>45600</v>
      </c>
      <c r="AG1961" s="20">
        <f t="shared" si="5879"/>
        <v>51539.5</v>
      </c>
      <c r="AH1961" s="20">
        <f t="shared" si="5880"/>
        <v>0</v>
      </c>
      <c r="AI1961" s="20">
        <f t="shared" si="5970"/>
        <v>0</v>
      </c>
      <c r="AJ1961" s="20">
        <f t="shared" si="5881"/>
        <v>45600</v>
      </c>
      <c r="AK1961" s="20">
        <f t="shared" si="5970"/>
        <v>0</v>
      </c>
      <c r="AL1961" s="20">
        <f t="shared" si="5970"/>
        <v>-51539.5</v>
      </c>
      <c r="AM1961" s="20">
        <f t="shared" si="5970"/>
        <v>0</v>
      </c>
      <c r="AN1961" s="20">
        <f t="shared" si="5889"/>
        <v>45600</v>
      </c>
      <c r="AO1961" s="20">
        <f t="shared" si="5890"/>
        <v>0</v>
      </c>
      <c r="AP1961" s="20">
        <f t="shared" si="5891"/>
        <v>0</v>
      </c>
      <c r="AQ1961" s="20">
        <f t="shared" si="5970"/>
        <v>0</v>
      </c>
      <c r="AR1961" s="20">
        <f t="shared" si="5970"/>
        <v>0</v>
      </c>
      <c r="AS1961" s="20">
        <f t="shared" si="5970"/>
        <v>0</v>
      </c>
      <c r="AT1961" s="20">
        <f t="shared" si="5892"/>
        <v>45600</v>
      </c>
      <c r="AU1961" s="20">
        <f t="shared" si="5893"/>
        <v>0</v>
      </c>
      <c r="AV1961" s="20">
        <f t="shared" si="5894"/>
        <v>0</v>
      </c>
      <c r="AW1961" s="20">
        <f t="shared" si="5970"/>
        <v>0</v>
      </c>
      <c r="AX1961" s="20">
        <f t="shared" si="5970"/>
        <v>0</v>
      </c>
      <c r="AY1961" s="20">
        <f t="shared" si="5970"/>
        <v>0</v>
      </c>
      <c r="AZ1961" s="20">
        <f t="shared" si="5966"/>
        <v>45600</v>
      </c>
      <c r="BA1961" s="20">
        <f t="shared" si="5967"/>
        <v>0</v>
      </c>
      <c r="BB1961" s="20">
        <f t="shared" si="5968"/>
        <v>0</v>
      </c>
      <c r="BC1961" s="20">
        <f t="shared" si="5970"/>
        <v>0</v>
      </c>
      <c r="BD1961" s="20">
        <f t="shared" si="5965"/>
        <v>45600</v>
      </c>
      <c r="BE1961" s="20">
        <f t="shared" si="5970"/>
        <v>0</v>
      </c>
      <c r="BF1961" s="20">
        <f t="shared" si="5970"/>
        <v>0</v>
      </c>
      <c r="BG1961" s="20">
        <f t="shared" si="5970"/>
        <v>0</v>
      </c>
      <c r="BH1961" s="20">
        <f t="shared" si="5905"/>
        <v>45600</v>
      </c>
      <c r="BI1961" s="20">
        <f t="shared" si="5906"/>
        <v>0</v>
      </c>
      <c r="BJ1961" s="20">
        <f t="shared" si="5907"/>
        <v>0</v>
      </c>
      <c r="BK1961" s="20">
        <f t="shared" si="5970"/>
        <v>0</v>
      </c>
      <c r="BL1961" s="20">
        <f t="shared" si="5970"/>
        <v>0</v>
      </c>
      <c r="BM1961" s="20">
        <f t="shared" si="5908"/>
        <v>45600</v>
      </c>
      <c r="BN1961" s="20">
        <f t="shared" si="5909"/>
        <v>0</v>
      </c>
      <c r="BO1961" s="20">
        <f t="shared" si="5970"/>
        <v>-5.0679999999999996</v>
      </c>
      <c r="BP1961" s="20">
        <f t="shared" si="5970"/>
        <v>0</v>
      </c>
      <c r="BQ1961" s="20">
        <f t="shared" si="5970"/>
        <v>0</v>
      </c>
      <c r="BR1961" s="20">
        <f t="shared" si="5941"/>
        <v>45594.932000000001</v>
      </c>
      <c r="BS1961" s="20">
        <f t="shared" si="5942"/>
        <v>0</v>
      </c>
      <c r="BT1961" s="20">
        <f t="shared" si="5943"/>
        <v>0</v>
      </c>
      <c r="BU1961" s="20">
        <f t="shared" si="5970"/>
        <v>0</v>
      </c>
      <c r="BV1961" s="20">
        <f t="shared" si="5944"/>
        <v>45594.932000000001</v>
      </c>
      <c r="BW1961" s="20">
        <f t="shared" si="5970"/>
        <v>-1117.846</v>
      </c>
      <c r="BX1961" s="20">
        <f t="shared" si="5970"/>
        <v>0</v>
      </c>
      <c r="BY1961" s="20">
        <f t="shared" si="5959"/>
        <v>44477.086000000003</v>
      </c>
      <c r="BZ1961" s="20">
        <f t="shared" si="5960"/>
        <v>0</v>
      </c>
      <c r="CA1961" s="20">
        <f t="shared" si="5970"/>
        <v>0</v>
      </c>
      <c r="CB1961" s="20">
        <f t="shared" si="5961"/>
        <v>44477.086000000003</v>
      </c>
      <c r="CC1961" s="20">
        <f t="shared" si="5970"/>
        <v>0</v>
      </c>
      <c r="CD1961" s="20">
        <f t="shared" si="5945"/>
        <v>44477.086000000003</v>
      </c>
      <c r="CE1961" s="20">
        <f t="shared" si="5970"/>
        <v>0</v>
      </c>
    </row>
    <row r="1962" spans="1:84" ht="47.25" x14ac:dyDescent="0.25">
      <c r="A1962" s="10" t="s">
        <v>157</v>
      </c>
      <c r="B1962" s="19">
        <v>400</v>
      </c>
      <c r="C1962" s="10"/>
      <c r="D1962" s="10"/>
      <c r="E1962" s="25" t="s">
        <v>611</v>
      </c>
      <c r="F1962" s="20">
        <f t="shared" si="5970"/>
        <v>13600</v>
      </c>
      <c r="G1962" s="20">
        <f t="shared" si="5970"/>
        <v>87039.5</v>
      </c>
      <c r="H1962" s="20">
        <f t="shared" si="5970"/>
        <v>0</v>
      </c>
      <c r="I1962" s="20">
        <f t="shared" si="5970"/>
        <v>1886.5</v>
      </c>
      <c r="J1962" s="20">
        <f t="shared" si="5970"/>
        <v>-1886.5</v>
      </c>
      <c r="K1962" s="20">
        <f t="shared" si="5970"/>
        <v>0</v>
      </c>
      <c r="L1962" s="20">
        <f t="shared" si="5910"/>
        <v>15486.5</v>
      </c>
      <c r="M1962" s="20">
        <f t="shared" si="5911"/>
        <v>85153</v>
      </c>
      <c r="N1962" s="20">
        <f t="shared" si="5912"/>
        <v>0</v>
      </c>
      <c r="O1962" s="20">
        <f t="shared" si="5970"/>
        <v>0</v>
      </c>
      <c r="P1962" s="20">
        <f t="shared" si="5970"/>
        <v>0</v>
      </c>
      <c r="Q1962" s="20">
        <f t="shared" si="5970"/>
        <v>0</v>
      </c>
      <c r="R1962" s="20">
        <f t="shared" si="5938"/>
        <v>15486.5</v>
      </c>
      <c r="S1962" s="20">
        <f t="shared" si="5939"/>
        <v>85153</v>
      </c>
      <c r="T1962" s="20">
        <f t="shared" si="5940"/>
        <v>0</v>
      </c>
      <c r="U1962" s="20">
        <f t="shared" si="5970"/>
        <v>0</v>
      </c>
      <c r="V1962" s="20">
        <f t="shared" si="5895"/>
        <v>15486.5</v>
      </c>
      <c r="W1962" s="20">
        <f t="shared" si="5970"/>
        <v>0</v>
      </c>
      <c r="X1962" s="20">
        <f t="shared" si="5970"/>
        <v>0</v>
      </c>
      <c r="Y1962" s="20">
        <f t="shared" si="5970"/>
        <v>0</v>
      </c>
      <c r="Z1962" s="20">
        <f t="shared" si="5885"/>
        <v>15486.5</v>
      </c>
      <c r="AA1962" s="20">
        <f t="shared" si="5886"/>
        <v>85153</v>
      </c>
      <c r="AB1962" s="20">
        <f t="shared" si="5887"/>
        <v>0</v>
      </c>
      <c r="AC1962" s="20">
        <f t="shared" si="5970"/>
        <v>30113.5</v>
      </c>
      <c r="AD1962" s="20">
        <f t="shared" si="5970"/>
        <v>-33613.5</v>
      </c>
      <c r="AE1962" s="20">
        <f t="shared" si="5970"/>
        <v>0</v>
      </c>
      <c r="AF1962" s="20">
        <f t="shared" si="5878"/>
        <v>45600</v>
      </c>
      <c r="AG1962" s="20">
        <f t="shared" si="5879"/>
        <v>51539.5</v>
      </c>
      <c r="AH1962" s="20">
        <f t="shared" si="5880"/>
        <v>0</v>
      </c>
      <c r="AI1962" s="20">
        <f t="shared" si="5970"/>
        <v>0</v>
      </c>
      <c r="AJ1962" s="20">
        <f t="shared" si="5881"/>
        <v>45600</v>
      </c>
      <c r="AK1962" s="20">
        <f t="shared" si="5970"/>
        <v>0</v>
      </c>
      <c r="AL1962" s="20">
        <f t="shared" si="5970"/>
        <v>-51539.5</v>
      </c>
      <c r="AM1962" s="20">
        <f t="shared" si="5970"/>
        <v>0</v>
      </c>
      <c r="AN1962" s="20">
        <f t="shared" si="5889"/>
        <v>45600</v>
      </c>
      <c r="AO1962" s="20">
        <f t="shared" si="5890"/>
        <v>0</v>
      </c>
      <c r="AP1962" s="20">
        <f t="shared" si="5891"/>
        <v>0</v>
      </c>
      <c r="AQ1962" s="20">
        <f t="shared" si="5970"/>
        <v>0</v>
      </c>
      <c r="AR1962" s="20">
        <f t="shared" si="5970"/>
        <v>0</v>
      </c>
      <c r="AS1962" s="20">
        <f t="shared" si="5970"/>
        <v>0</v>
      </c>
      <c r="AT1962" s="20">
        <f t="shared" si="5892"/>
        <v>45600</v>
      </c>
      <c r="AU1962" s="20">
        <f t="shared" si="5893"/>
        <v>0</v>
      </c>
      <c r="AV1962" s="20">
        <f t="shared" si="5894"/>
        <v>0</v>
      </c>
      <c r="AW1962" s="20">
        <f t="shared" si="5970"/>
        <v>0</v>
      </c>
      <c r="AX1962" s="20">
        <f t="shared" si="5970"/>
        <v>0</v>
      </c>
      <c r="AY1962" s="20">
        <f t="shared" si="5970"/>
        <v>0</v>
      </c>
      <c r="AZ1962" s="20">
        <f t="shared" si="5966"/>
        <v>45600</v>
      </c>
      <c r="BA1962" s="20">
        <f t="shared" si="5967"/>
        <v>0</v>
      </c>
      <c r="BB1962" s="20">
        <f t="shared" si="5968"/>
        <v>0</v>
      </c>
      <c r="BC1962" s="20">
        <f t="shared" si="5970"/>
        <v>0</v>
      </c>
      <c r="BD1962" s="20">
        <f t="shared" si="5965"/>
        <v>45600</v>
      </c>
      <c r="BE1962" s="20">
        <f t="shared" si="5970"/>
        <v>0</v>
      </c>
      <c r="BF1962" s="20">
        <f t="shared" si="5970"/>
        <v>0</v>
      </c>
      <c r="BG1962" s="20">
        <f t="shared" si="5970"/>
        <v>0</v>
      </c>
      <c r="BH1962" s="20">
        <f t="shared" si="5905"/>
        <v>45600</v>
      </c>
      <c r="BI1962" s="20">
        <f t="shared" si="5906"/>
        <v>0</v>
      </c>
      <c r="BJ1962" s="20">
        <f t="shared" si="5907"/>
        <v>0</v>
      </c>
      <c r="BK1962" s="20">
        <f t="shared" si="5970"/>
        <v>0</v>
      </c>
      <c r="BL1962" s="20">
        <f t="shared" si="5970"/>
        <v>0</v>
      </c>
      <c r="BM1962" s="20">
        <f t="shared" si="5908"/>
        <v>45600</v>
      </c>
      <c r="BN1962" s="20">
        <f t="shared" si="5909"/>
        <v>0</v>
      </c>
      <c r="BO1962" s="20">
        <f t="shared" si="5970"/>
        <v>-5.0679999999999996</v>
      </c>
      <c r="BP1962" s="20">
        <f t="shared" si="5970"/>
        <v>0</v>
      </c>
      <c r="BQ1962" s="20">
        <f t="shared" si="5970"/>
        <v>0</v>
      </c>
      <c r="BR1962" s="20">
        <f t="shared" si="5941"/>
        <v>45594.932000000001</v>
      </c>
      <c r="BS1962" s="20">
        <f t="shared" si="5942"/>
        <v>0</v>
      </c>
      <c r="BT1962" s="20">
        <f t="shared" si="5943"/>
        <v>0</v>
      </c>
      <c r="BU1962" s="20">
        <f t="shared" si="5970"/>
        <v>0</v>
      </c>
      <c r="BV1962" s="20">
        <f t="shared" si="5944"/>
        <v>45594.932000000001</v>
      </c>
      <c r="BW1962" s="20">
        <f t="shared" si="5970"/>
        <v>-1117.846</v>
      </c>
      <c r="BX1962" s="20">
        <f t="shared" si="5970"/>
        <v>0</v>
      </c>
      <c r="BY1962" s="20">
        <f t="shared" si="5959"/>
        <v>44477.086000000003</v>
      </c>
      <c r="BZ1962" s="20">
        <f t="shared" si="5960"/>
        <v>0</v>
      </c>
      <c r="CA1962" s="20">
        <f t="shared" si="5970"/>
        <v>0</v>
      </c>
      <c r="CB1962" s="20">
        <f t="shared" si="5961"/>
        <v>44477.086000000003</v>
      </c>
      <c r="CC1962" s="20">
        <f t="shared" si="5970"/>
        <v>0</v>
      </c>
      <c r="CD1962" s="20">
        <f t="shared" si="5945"/>
        <v>44477.086000000003</v>
      </c>
      <c r="CE1962" s="20">
        <f t="shared" si="5970"/>
        <v>0</v>
      </c>
    </row>
    <row r="1963" spans="1:84" x14ac:dyDescent="0.25">
      <c r="A1963" s="10" t="s">
        <v>157</v>
      </c>
      <c r="B1963" s="19">
        <v>410</v>
      </c>
      <c r="C1963" s="10"/>
      <c r="D1963" s="10"/>
      <c r="E1963" s="25" t="s">
        <v>612</v>
      </c>
      <c r="F1963" s="20">
        <f t="shared" si="5970"/>
        <v>13600</v>
      </c>
      <c r="G1963" s="20">
        <f t="shared" si="5970"/>
        <v>87039.5</v>
      </c>
      <c r="H1963" s="20">
        <f t="shared" si="5970"/>
        <v>0</v>
      </c>
      <c r="I1963" s="20">
        <f t="shared" si="5970"/>
        <v>1886.5</v>
      </c>
      <c r="J1963" s="20">
        <f t="shared" si="5970"/>
        <v>-1886.5</v>
      </c>
      <c r="K1963" s="20">
        <f t="shared" si="5970"/>
        <v>0</v>
      </c>
      <c r="L1963" s="20">
        <f t="shared" si="5910"/>
        <v>15486.5</v>
      </c>
      <c r="M1963" s="20">
        <f t="shared" si="5911"/>
        <v>85153</v>
      </c>
      <c r="N1963" s="20">
        <f t="shared" si="5912"/>
        <v>0</v>
      </c>
      <c r="O1963" s="20">
        <f t="shared" si="5970"/>
        <v>0</v>
      </c>
      <c r="P1963" s="20">
        <f t="shared" si="5970"/>
        <v>0</v>
      </c>
      <c r="Q1963" s="20">
        <f t="shared" si="5970"/>
        <v>0</v>
      </c>
      <c r="R1963" s="20">
        <f t="shared" si="5938"/>
        <v>15486.5</v>
      </c>
      <c r="S1963" s="20">
        <f t="shared" si="5939"/>
        <v>85153</v>
      </c>
      <c r="T1963" s="20">
        <f t="shared" si="5940"/>
        <v>0</v>
      </c>
      <c r="U1963" s="20">
        <f t="shared" si="5970"/>
        <v>0</v>
      </c>
      <c r="V1963" s="20">
        <f t="shared" si="5895"/>
        <v>15486.5</v>
      </c>
      <c r="W1963" s="20">
        <f t="shared" si="5970"/>
        <v>0</v>
      </c>
      <c r="X1963" s="20">
        <f t="shared" si="5970"/>
        <v>0</v>
      </c>
      <c r="Y1963" s="20">
        <f t="shared" si="5970"/>
        <v>0</v>
      </c>
      <c r="Z1963" s="20">
        <f t="shared" si="5885"/>
        <v>15486.5</v>
      </c>
      <c r="AA1963" s="20">
        <f t="shared" si="5886"/>
        <v>85153</v>
      </c>
      <c r="AB1963" s="20">
        <f t="shared" si="5887"/>
        <v>0</v>
      </c>
      <c r="AC1963" s="20">
        <f t="shared" si="5970"/>
        <v>30113.5</v>
      </c>
      <c r="AD1963" s="20">
        <f t="shared" si="5970"/>
        <v>-33613.5</v>
      </c>
      <c r="AE1963" s="20">
        <f t="shared" si="5970"/>
        <v>0</v>
      </c>
      <c r="AF1963" s="20">
        <f t="shared" si="5878"/>
        <v>45600</v>
      </c>
      <c r="AG1963" s="20">
        <f t="shared" si="5879"/>
        <v>51539.5</v>
      </c>
      <c r="AH1963" s="20">
        <f t="shared" si="5880"/>
        <v>0</v>
      </c>
      <c r="AI1963" s="20">
        <f t="shared" si="5970"/>
        <v>0</v>
      </c>
      <c r="AJ1963" s="20">
        <f t="shared" si="5881"/>
        <v>45600</v>
      </c>
      <c r="AK1963" s="20">
        <f t="shared" si="5970"/>
        <v>0</v>
      </c>
      <c r="AL1963" s="20">
        <f t="shared" si="5970"/>
        <v>-51539.5</v>
      </c>
      <c r="AM1963" s="20">
        <f t="shared" si="5970"/>
        <v>0</v>
      </c>
      <c r="AN1963" s="20">
        <f t="shared" si="5889"/>
        <v>45600</v>
      </c>
      <c r="AO1963" s="20">
        <f t="shared" si="5890"/>
        <v>0</v>
      </c>
      <c r="AP1963" s="20">
        <f t="shared" si="5891"/>
        <v>0</v>
      </c>
      <c r="AQ1963" s="20">
        <f t="shared" si="5970"/>
        <v>0</v>
      </c>
      <c r="AR1963" s="20">
        <f t="shared" si="5970"/>
        <v>0</v>
      </c>
      <c r="AS1963" s="20">
        <f t="shared" si="5970"/>
        <v>0</v>
      </c>
      <c r="AT1963" s="20">
        <f t="shared" si="5892"/>
        <v>45600</v>
      </c>
      <c r="AU1963" s="20">
        <f t="shared" si="5893"/>
        <v>0</v>
      </c>
      <c r="AV1963" s="20">
        <f t="shared" si="5894"/>
        <v>0</v>
      </c>
      <c r="AW1963" s="20">
        <f t="shared" si="5970"/>
        <v>0</v>
      </c>
      <c r="AX1963" s="20">
        <f t="shared" si="5970"/>
        <v>0</v>
      </c>
      <c r="AY1963" s="20">
        <f t="shared" si="5970"/>
        <v>0</v>
      </c>
      <c r="AZ1963" s="20">
        <f t="shared" si="5966"/>
        <v>45600</v>
      </c>
      <c r="BA1963" s="20">
        <f t="shared" si="5967"/>
        <v>0</v>
      </c>
      <c r="BB1963" s="20">
        <f t="shared" si="5968"/>
        <v>0</v>
      </c>
      <c r="BC1963" s="20">
        <f t="shared" si="5970"/>
        <v>0</v>
      </c>
      <c r="BD1963" s="20">
        <f t="shared" si="5965"/>
        <v>45600</v>
      </c>
      <c r="BE1963" s="20">
        <f t="shared" si="5970"/>
        <v>0</v>
      </c>
      <c r="BF1963" s="20">
        <f t="shared" si="5970"/>
        <v>0</v>
      </c>
      <c r="BG1963" s="20">
        <f t="shared" si="5970"/>
        <v>0</v>
      </c>
      <c r="BH1963" s="20">
        <f t="shared" si="5905"/>
        <v>45600</v>
      </c>
      <c r="BI1963" s="20">
        <f t="shared" si="5906"/>
        <v>0</v>
      </c>
      <c r="BJ1963" s="20">
        <f t="shared" si="5907"/>
        <v>0</v>
      </c>
      <c r="BK1963" s="20">
        <f t="shared" si="5970"/>
        <v>0</v>
      </c>
      <c r="BL1963" s="20">
        <f t="shared" si="5970"/>
        <v>0</v>
      </c>
      <c r="BM1963" s="20">
        <f t="shared" si="5908"/>
        <v>45600</v>
      </c>
      <c r="BN1963" s="20">
        <f t="shared" si="5909"/>
        <v>0</v>
      </c>
      <c r="BO1963" s="20">
        <f t="shared" si="5970"/>
        <v>-5.0679999999999996</v>
      </c>
      <c r="BP1963" s="20">
        <f t="shared" si="5970"/>
        <v>0</v>
      </c>
      <c r="BQ1963" s="20">
        <f t="shared" si="5970"/>
        <v>0</v>
      </c>
      <c r="BR1963" s="20">
        <f t="shared" si="5941"/>
        <v>45594.932000000001</v>
      </c>
      <c r="BS1963" s="20">
        <f t="shared" si="5942"/>
        <v>0</v>
      </c>
      <c r="BT1963" s="20">
        <f t="shared" si="5943"/>
        <v>0</v>
      </c>
      <c r="BU1963" s="20">
        <f t="shared" si="5970"/>
        <v>0</v>
      </c>
      <c r="BV1963" s="20">
        <f t="shared" si="5944"/>
        <v>45594.932000000001</v>
      </c>
      <c r="BW1963" s="20">
        <f t="shared" si="5970"/>
        <v>-1117.846</v>
      </c>
      <c r="BX1963" s="20">
        <f t="shared" si="5970"/>
        <v>0</v>
      </c>
      <c r="BY1963" s="20">
        <f t="shared" si="5959"/>
        <v>44477.086000000003</v>
      </c>
      <c r="BZ1963" s="20">
        <f t="shared" si="5960"/>
        <v>0</v>
      </c>
      <c r="CA1963" s="20">
        <f t="shared" si="5970"/>
        <v>0</v>
      </c>
      <c r="CB1963" s="20">
        <f t="shared" si="5961"/>
        <v>44477.086000000003</v>
      </c>
      <c r="CC1963" s="20">
        <f t="shared" si="5970"/>
        <v>0</v>
      </c>
      <c r="CD1963" s="20">
        <f t="shared" si="5945"/>
        <v>44477.086000000003</v>
      </c>
      <c r="CE1963" s="20">
        <f t="shared" si="5970"/>
        <v>0</v>
      </c>
    </row>
    <row r="1964" spans="1:84" x14ac:dyDescent="0.25">
      <c r="A1964" s="10" t="s">
        <v>157</v>
      </c>
      <c r="B1964" s="19">
        <v>410</v>
      </c>
      <c r="C1964" s="10" t="s">
        <v>338</v>
      </c>
      <c r="D1964" s="10" t="s">
        <v>332</v>
      </c>
      <c r="E1964" s="25" t="s">
        <v>586</v>
      </c>
      <c r="F1964" s="20">
        <v>13600</v>
      </c>
      <c r="G1964" s="20">
        <v>87039.5</v>
      </c>
      <c r="H1964" s="20">
        <v>0</v>
      </c>
      <c r="I1964" s="20">
        <v>1886.5</v>
      </c>
      <c r="J1964" s="20">
        <v>-1886.5</v>
      </c>
      <c r="K1964" s="20"/>
      <c r="L1964" s="20">
        <f t="shared" si="5910"/>
        <v>15486.5</v>
      </c>
      <c r="M1964" s="20">
        <f t="shared" si="5911"/>
        <v>85153</v>
      </c>
      <c r="N1964" s="20">
        <f t="shared" si="5912"/>
        <v>0</v>
      </c>
      <c r="O1964" s="20"/>
      <c r="P1964" s="20"/>
      <c r="Q1964" s="20"/>
      <c r="R1964" s="20">
        <f t="shared" si="5938"/>
        <v>15486.5</v>
      </c>
      <c r="S1964" s="20">
        <f t="shared" si="5939"/>
        <v>85153</v>
      </c>
      <c r="T1964" s="20">
        <f t="shared" si="5940"/>
        <v>0</v>
      </c>
      <c r="U1964" s="20"/>
      <c r="V1964" s="20">
        <f t="shared" si="5895"/>
        <v>15486.5</v>
      </c>
      <c r="W1964" s="20"/>
      <c r="X1964" s="20"/>
      <c r="Y1964" s="20"/>
      <c r="Z1964" s="20">
        <f t="shared" si="5885"/>
        <v>15486.5</v>
      </c>
      <c r="AA1964" s="20">
        <f t="shared" si="5886"/>
        <v>85153</v>
      </c>
      <c r="AB1964" s="20">
        <f t="shared" si="5887"/>
        <v>0</v>
      </c>
      <c r="AC1964" s="20">
        <v>30113.5</v>
      </c>
      <c r="AD1964" s="20">
        <v>-33613.5</v>
      </c>
      <c r="AE1964" s="20"/>
      <c r="AF1964" s="20">
        <f t="shared" si="5878"/>
        <v>45600</v>
      </c>
      <c r="AG1964" s="20">
        <f t="shared" si="5879"/>
        <v>51539.5</v>
      </c>
      <c r="AH1964" s="20">
        <f t="shared" si="5880"/>
        <v>0</v>
      </c>
      <c r="AI1964" s="20"/>
      <c r="AJ1964" s="20">
        <f t="shared" si="5881"/>
        <v>45600</v>
      </c>
      <c r="AK1964" s="20"/>
      <c r="AL1964" s="20">
        <v>-51539.5</v>
      </c>
      <c r="AM1964" s="20"/>
      <c r="AN1964" s="20">
        <f t="shared" si="5889"/>
        <v>45600</v>
      </c>
      <c r="AO1964" s="20">
        <f t="shared" si="5890"/>
        <v>0</v>
      </c>
      <c r="AP1964" s="20">
        <f t="shared" si="5891"/>
        <v>0</v>
      </c>
      <c r="AQ1964" s="20"/>
      <c r="AR1964" s="20"/>
      <c r="AS1964" s="20"/>
      <c r="AT1964" s="20">
        <f t="shared" si="5892"/>
        <v>45600</v>
      </c>
      <c r="AU1964" s="20">
        <f t="shared" si="5893"/>
        <v>0</v>
      </c>
      <c r="AV1964" s="20">
        <f t="shared" si="5894"/>
        <v>0</v>
      </c>
      <c r="AW1964" s="20"/>
      <c r="AX1964" s="20"/>
      <c r="AY1964" s="20"/>
      <c r="AZ1964" s="20">
        <f t="shared" si="5966"/>
        <v>45600</v>
      </c>
      <c r="BA1964" s="20">
        <f t="shared" si="5967"/>
        <v>0</v>
      </c>
      <c r="BB1964" s="20">
        <f t="shared" si="5968"/>
        <v>0</v>
      </c>
      <c r="BC1964" s="20"/>
      <c r="BD1964" s="20">
        <f t="shared" si="5965"/>
        <v>45600</v>
      </c>
      <c r="BE1964" s="20"/>
      <c r="BF1964" s="20"/>
      <c r="BG1964" s="20"/>
      <c r="BH1964" s="20">
        <f t="shared" si="5905"/>
        <v>45600</v>
      </c>
      <c r="BI1964" s="20">
        <f t="shared" si="5906"/>
        <v>0</v>
      </c>
      <c r="BJ1964" s="20">
        <f t="shared" si="5907"/>
        <v>0</v>
      </c>
      <c r="BK1964" s="20"/>
      <c r="BL1964" s="20"/>
      <c r="BM1964" s="20">
        <f t="shared" si="5908"/>
        <v>45600</v>
      </c>
      <c r="BN1964" s="20">
        <f t="shared" si="5909"/>
        <v>0</v>
      </c>
      <c r="BO1964" s="20">
        <v>-5.0679999999999996</v>
      </c>
      <c r="BP1964" s="20"/>
      <c r="BQ1964" s="20"/>
      <c r="BR1964" s="20">
        <f t="shared" si="5941"/>
        <v>45594.932000000001</v>
      </c>
      <c r="BS1964" s="20">
        <f t="shared" si="5942"/>
        <v>0</v>
      </c>
      <c r="BT1964" s="20">
        <f t="shared" si="5943"/>
        <v>0</v>
      </c>
      <c r="BU1964" s="20"/>
      <c r="BV1964" s="20">
        <f t="shared" si="5944"/>
        <v>45594.932000000001</v>
      </c>
      <c r="BW1964" s="20">
        <v>-1117.846</v>
      </c>
      <c r="BX1964" s="20"/>
      <c r="BY1964" s="20">
        <f t="shared" si="5959"/>
        <v>44477.086000000003</v>
      </c>
      <c r="BZ1964" s="20">
        <f t="shared" si="5960"/>
        <v>0</v>
      </c>
      <c r="CA1964" s="20"/>
      <c r="CB1964" s="20">
        <f t="shared" si="5961"/>
        <v>44477.086000000003</v>
      </c>
      <c r="CC1964" s="20"/>
      <c r="CD1964" s="20">
        <f t="shared" si="5945"/>
        <v>44477.086000000003</v>
      </c>
      <c r="CE1964" s="20"/>
    </row>
    <row r="1965" spans="1:84" ht="47.25" hidden="1" x14ac:dyDescent="0.25">
      <c r="A1965" s="10" t="s">
        <v>157</v>
      </c>
      <c r="B1965" s="19">
        <v>600</v>
      </c>
      <c r="C1965" s="10"/>
      <c r="D1965" s="10"/>
      <c r="E1965" s="25" t="s">
        <v>614</v>
      </c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>
        <f>R1966</f>
        <v>0</v>
      </c>
      <c r="S1965" s="20">
        <f t="shared" ref="S1965:CE1966" si="5971">S1966</f>
        <v>0</v>
      </c>
      <c r="T1965" s="20">
        <f t="shared" si="5971"/>
        <v>0</v>
      </c>
      <c r="U1965" s="20">
        <f t="shared" si="5971"/>
        <v>0</v>
      </c>
      <c r="V1965" s="20">
        <f t="shared" si="5971"/>
        <v>0</v>
      </c>
      <c r="W1965" s="20">
        <f t="shared" si="5971"/>
        <v>0</v>
      </c>
      <c r="X1965" s="20">
        <f t="shared" si="5971"/>
        <v>0</v>
      </c>
      <c r="Y1965" s="20">
        <f t="shared" si="5971"/>
        <v>0</v>
      </c>
      <c r="Z1965" s="20">
        <f t="shared" si="5971"/>
        <v>0</v>
      </c>
      <c r="AA1965" s="20">
        <f t="shared" si="5971"/>
        <v>0</v>
      </c>
      <c r="AB1965" s="20">
        <f t="shared" si="5971"/>
        <v>0</v>
      </c>
      <c r="AC1965" s="20">
        <f t="shared" si="5971"/>
        <v>3500</v>
      </c>
      <c r="AD1965" s="20">
        <f t="shared" si="5971"/>
        <v>0</v>
      </c>
      <c r="AE1965" s="20">
        <f t="shared" si="5971"/>
        <v>0</v>
      </c>
      <c r="AF1965" s="20">
        <f t="shared" si="5878"/>
        <v>3500</v>
      </c>
      <c r="AG1965" s="20">
        <f t="shared" si="5879"/>
        <v>0</v>
      </c>
      <c r="AH1965" s="20">
        <f t="shared" si="5880"/>
        <v>0</v>
      </c>
      <c r="AI1965" s="20">
        <f t="shared" si="5971"/>
        <v>0</v>
      </c>
      <c r="AJ1965" s="20">
        <f t="shared" si="5881"/>
        <v>3500</v>
      </c>
      <c r="AK1965" s="20">
        <f t="shared" si="5971"/>
        <v>0</v>
      </c>
      <c r="AL1965" s="20">
        <f t="shared" si="5971"/>
        <v>0</v>
      </c>
      <c r="AM1965" s="20">
        <f t="shared" si="5971"/>
        <v>0</v>
      </c>
      <c r="AN1965" s="20">
        <f t="shared" si="5889"/>
        <v>3500</v>
      </c>
      <c r="AO1965" s="20">
        <f t="shared" si="5890"/>
        <v>0</v>
      </c>
      <c r="AP1965" s="20">
        <f t="shared" si="5891"/>
        <v>0</v>
      </c>
      <c r="AQ1965" s="20">
        <f t="shared" si="5971"/>
        <v>0</v>
      </c>
      <c r="AR1965" s="20">
        <f t="shared" si="5971"/>
        <v>0</v>
      </c>
      <c r="AS1965" s="20">
        <f t="shared" si="5971"/>
        <v>0</v>
      </c>
      <c r="AT1965" s="20">
        <f t="shared" si="5892"/>
        <v>3500</v>
      </c>
      <c r="AU1965" s="20">
        <f t="shared" si="5893"/>
        <v>0</v>
      </c>
      <c r="AV1965" s="20">
        <f t="shared" si="5894"/>
        <v>0</v>
      </c>
      <c r="AW1965" s="20">
        <f t="shared" si="5971"/>
        <v>0</v>
      </c>
      <c r="AX1965" s="20">
        <f t="shared" si="5971"/>
        <v>0</v>
      </c>
      <c r="AY1965" s="20">
        <f t="shared" si="5971"/>
        <v>0</v>
      </c>
      <c r="AZ1965" s="20">
        <f t="shared" si="5966"/>
        <v>3500</v>
      </c>
      <c r="BA1965" s="20">
        <f t="shared" si="5967"/>
        <v>0</v>
      </c>
      <c r="BB1965" s="20">
        <f t="shared" si="5968"/>
        <v>0</v>
      </c>
      <c r="BC1965" s="20">
        <f t="shared" si="5971"/>
        <v>0</v>
      </c>
      <c r="BD1965" s="20">
        <f t="shared" si="5965"/>
        <v>3500</v>
      </c>
      <c r="BE1965" s="20">
        <f t="shared" si="5971"/>
        <v>0</v>
      </c>
      <c r="BF1965" s="20">
        <f t="shared" si="5971"/>
        <v>0</v>
      </c>
      <c r="BG1965" s="20">
        <f t="shared" si="5971"/>
        <v>0</v>
      </c>
      <c r="BH1965" s="20">
        <f t="shared" si="5905"/>
        <v>3500</v>
      </c>
      <c r="BI1965" s="20">
        <f t="shared" si="5906"/>
        <v>0</v>
      </c>
      <c r="BJ1965" s="20">
        <f t="shared" si="5907"/>
        <v>0</v>
      </c>
      <c r="BK1965" s="20">
        <f t="shared" si="5971"/>
        <v>0</v>
      </c>
      <c r="BL1965" s="20">
        <f t="shared" si="5971"/>
        <v>0</v>
      </c>
      <c r="BM1965" s="20">
        <f t="shared" si="5908"/>
        <v>3500</v>
      </c>
      <c r="BN1965" s="20">
        <f t="shared" si="5909"/>
        <v>0</v>
      </c>
      <c r="BO1965" s="20">
        <f t="shared" si="5971"/>
        <v>0</v>
      </c>
      <c r="BP1965" s="20">
        <f t="shared" si="5971"/>
        <v>0</v>
      </c>
      <c r="BQ1965" s="20">
        <f t="shared" si="5971"/>
        <v>0</v>
      </c>
      <c r="BR1965" s="20">
        <f t="shared" si="5941"/>
        <v>3500</v>
      </c>
      <c r="BS1965" s="20">
        <f t="shared" si="5942"/>
        <v>0</v>
      </c>
      <c r="BT1965" s="20">
        <f t="shared" si="5943"/>
        <v>0</v>
      </c>
      <c r="BU1965" s="20">
        <f t="shared" si="5971"/>
        <v>0</v>
      </c>
      <c r="BV1965" s="20">
        <f t="shared" si="5944"/>
        <v>3500</v>
      </c>
      <c r="BW1965" s="20">
        <f t="shared" si="5971"/>
        <v>-3500</v>
      </c>
      <c r="BX1965" s="20">
        <f t="shared" si="5971"/>
        <v>0</v>
      </c>
      <c r="BY1965" s="20">
        <f t="shared" si="5959"/>
        <v>0</v>
      </c>
      <c r="BZ1965" s="20">
        <f t="shared" si="5960"/>
        <v>0</v>
      </c>
      <c r="CA1965" s="20">
        <f t="shared" si="5971"/>
        <v>0</v>
      </c>
      <c r="CB1965" s="20">
        <f t="shared" si="5961"/>
        <v>0</v>
      </c>
      <c r="CC1965" s="20">
        <f t="shared" si="5971"/>
        <v>0</v>
      </c>
      <c r="CD1965" s="20">
        <f t="shared" si="5945"/>
        <v>0</v>
      </c>
      <c r="CE1965" s="20">
        <f t="shared" si="5971"/>
        <v>0</v>
      </c>
      <c r="CF1965" s="1">
        <v>0</v>
      </c>
    </row>
    <row r="1966" spans="1:84" hidden="1" x14ac:dyDescent="0.25">
      <c r="A1966" s="10" t="s">
        <v>157</v>
      </c>
      <c r="B1966" s="19">
        <v>620</v>
      </c>
      <c r="C1966" s="10"/>
      <c r="D1966" s="10"/>
      <c r="E1966" s="25" t="s">
        <v>616</v>
      </c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>
        <f>R1967</f>
        <v>0</v>
      </c>
      <c r="S1966" s="20">
        <f t="shared" si="5971"/>
        <v>0</v>
      </c>
      <c r="T1966" s="20">
        <f t="shared" si="5971"/>
        <v>0</v>
      </c>
      <c r="U1966" s="20">
        <f t="shared" si="5971"/>
        <v>0</v>
      </c>
      <c r="V1966" s="20">
        <f t="shared" si="5971"/>
        <v>0</v>
      </c>
      <c r="W1966" s="20">
        <f t="shared" si="5971"/>
        <v>0</v>
      </c>
      <c r="X1966" s="20">
        <f t="shared" si="5971"/>
        <v>0</v>
      </c>
      <c r="Y1966" s="20">
        <f t="shared" si="5971"/>
        <v>0</v>
      </c>
      <c r="Z1966" s="20">
        <f t="shared" si="5971"/>
        <v>0</v>
      </c>
      <c r="AA1966" s="20">
        <f t="shared" si="5971"/>
        <v>0</v>
      </c>
      <c r="AB1966" s="20">
        <f t="shared" si="5971"/>
        <v>0</v>
      </c>
      <c r="AC1966" s="20">
        <f t="shared" si="5971"/>
        <v>3500</v>
      </c>
      <c r="AD1966" s="20">
        <f t="shared" si="5971"/>
        <v>0</v>
      </c>
      <c r="AE1966" s="20">
        <f t="shared" si="5971"/>
        <v>0</v>
      </c>
      <c r="AF1966" s="20">
        <f t="shared" si="5878"/>
        <v>3500</v>
      </c>
      <c r="AG1966" s="20">
        <f t="shared" si="5879"/>
        <v>0</v>
      </c>
      <c r="AH1966" s="20">
        <f t="shared" si="5880"/>
        <v>0</v>
      </c>
      <c r="AI1966" s="20">
        <f t="shared" si="5971"/>
        <v>0</v>
      </c>
      <c r="AJ1966" s="20">
        <f t="shared" si="5881"/>
        <v>3500</v>
      </c>
      <c r="AK1966" s="20">
        <f t="shared" si="5971"/>
        <v>0</v>
      </c>
      <c r="AL1966" s="20">
        <f t="shared" si="5971"/>
        <v>0</v>
      </c>
      <c r="AM1966" s="20">
        <f t="shared" si="5971"/>
        <v>0</v>
      </c>
      <c r="AN1966" s="20">
        <f t="shared" si="5889"/>
        <v>3500</v>
      </c>
      <c r="AO1966" s="20">
        <f t="shared" si="5890"/>
        <v>0</v>
      </c>
      <c r="AP1966" s="20">
        <f t="shared" si="5891"/>
        <v>0</v>
      </c>
      <c r="AQ1966" s="20">
        <f t="shared" si="5971"/>
        <v>0</v>
      </c>
      <c r="AR1966" s="20">
        <f t="shared" si="5971"/>
        <v>0</v>
      </c>
      <c r="AS1966" s="20">
        <f t="shared" si="5971"/>
        <v>0</v>
      </c>
      <c r="AT1966" s="20">
        <f t="shared" si="5892"/>
        <v>3500</v>
      </c>
      <c r="AU1966" s="20">
        <f t="shared" si="5893"/>
        <v>0</v>
      </c>
      <c r="AV1966" s="20">
        <f t="shared" si="5894"/>
        <v>0</v>
      </c>
      <c r="AW1966" s="20">
        <f t="shared" si="5971"/>
        <v>0</v>
      </c>
      <c r="AX1966" s="20">
        <f t="shared" si="5971"/>
        <v>0</v>
      </c>
      <c r="AY1966" s="20">
        <f t="shared" si="5971"/>
        <v>0</v>
      </c>
      <c r="AZ1966" s="20">
        <f t="shared" si="5966"/>
        <v>3500</v>
      </c>
      <c r="BA1966" s="20">
        <f t="shared" si="5967"/>
        <v>0</v>
      </c>
      <c r="BB1966" s="20">
        <f t="shared" si="5968"/>
        <v>0</v>
      </c>
      <c r="BC1966" s="20">
        <f t="shared" si="5971"/>
        <v>0</v>
      </c>
      <c r="BD1966" s="20">
        <f t="shared" si="5965"/>
        <v>3500</v>
      </c>
      <c r="BE1966" s="20">
        <f t="shared" si="5971"/>
        <v>0</v>
      </c>
      <c r="BF1966" s="20">
        <f t="shared" si="5971"/>
        <v>0</v>
      </c>
      <c r="BG1966" s="20">
        <f t="shared" si="5971"/>
        <v>0</v>
      </c>
      <c r="BH1966" s="20">
        <f t="shared" si="5905"/>
        <v>3500</v>
      </c>
      <c r="BI1966" s="20">
        <f t="shared" si="5906"/>
        <v>0</v>
      </c>
      <c r="BJ1966" s="20">
        <f t="shared" si="5907"/>
        <v>0</v>
      </c>
      <c r="BK1966" s="20">
        <f t="shared" si="5971"/>
        <v>0</v>
      </c>
      <c r="BL1966" s="20">
        <f t="shared" si="5971"/>
        <v>0</v>
      </c>
      <c r="BM1966" s="20">
        <f t="shared" si="5908"/>
        <v>3500</v>
      </c>
      <c r="BN1966" s="20">
        <f t="shared" si="5909"/>
        <v>0</v>
      </c>
      <c r="BO1966" s="20">
        <f t="shared" si="5971"/>
        <v>0</v>
      </c>
      <c r="BP1966" s="20">
        <f t="shared" si="5971"/>
        <v>0</v>
      </c>
      <c r="BQ1966" s="20">
        <f t="shared" si="5971"/>
        <v>0</v>
      </c>
      <c r="BR1966" s="20">
        <f t="shared" si="5941"/>
        <v>3500</v>
      </c>
      <c r="BS1966" s="20">
        <f t="shared" si="5942"/>
        <v>0</v>
      </c>
      <c r="BT1966" s="20">
        <f t="shared" si="5943"/>
        <v>0</v>
      </c>
      <c r="BU1966" s="20">
        <f t="shared" si="5971"/>
        <v>0</v>
      </c>
      <c r="BV1966" s="20">
        <f t="shared" si="5944"/>
        <v>3500</v>
      </c>
      <c r="BW1966" s="20">
        <f t="shared" si="5971"/>
        <v>-3500</v>
      </c>
      <c r="BX1966" s="20">
        <f t="shared" si="5971"/>
        <v>0</v>
      </c>
      <c r="BY1966" s="20">
        <f t="shared" si="5959"/>
        <v>0</v>
      </c>
      <c r="BZ1966" s="20">
        <f t="shared" si="5960"/>
        <v>0</v>
      </c>
      <c r="CA1966" s="20">
        <f t="shared" si="5971"/>
        <v>0</v>
      </c>
      <c r="CB1966" s="20">
        <f t="shared" si="5961"/>
        <v>0</v>
      </c>
      <c r="CC1966" s="20">
        <f t="shared" si="5971"/>
        <v>0</v>
      </c>
      <c r="CD1966" s="20">
        <f t="shared" si="5945"/>
        <v>0</v>
      </c>
      <c r="CE1966" s="20">
        <f t="shared" si="5971"/>
        <v>0</v>
      </c>
      <c r="CF1966" s="1">
        <v>0</v>
      </c>
    </row>
    <row r="1967" spans="1:84" hidden="1" x14ac:dyDescent="0.25">
      <c r="A1967" s="10" t="s">
        <v>157</v>
      </c>
      <c r="B1967" s="19">
        <v>620</v>
      </c>
      <c r="C1967" s="10" t="s">
        <v>338</v>
      </c>
      <c r="D1967" s="10" t="s">
        <v>332</v>
      </c>
      <c r="E1967" s="25" t="s">
        <v>586</v>
      </c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>
        <v>0</v>
      </c>
      <c r="S1967" s="20">
        <v>0</v>
      </c>
      <c r="T1967" s="20"/>
      <c r="U1967" s="20"/>
      <c r="V1967" s="20"/>
      <c r="W1967" s="20"/>
      <c r="X1967" s="20"/>
      <c r="Y1967" s="20"/>
      <c r="Z1967" s="20">
        <v>0</v>
      </c>
      <c r="AA1967" s="20"/>
      <c r="AB1967" s="20"/>
      <c r="AC1967" s="20">
        <v>3500</v>
      </c>
      <c r="AD1967" s="20"/>
      <c r="AE1967" s="20"/>
      <c r="AF1967" s="20">
        <f t="shared" si="5878"/>
        <v>3500</v>
      </c>
      <c r="AG1967" s="20">
        <f t="shared" si="5879"/>
        <v>0</v>
      </c>
      <c r="AH1967" s="20">
        <f t="shared" si="5880"/>
        <v>0</v>
      </c>
      <c r="AI1967" s="20"/>
      <c r="AJ1967" s="20">
        <f t="shared" si="5881"/>
        <v>3500</v>
      </c>
      <c r="AK1967" s="20"/>
      <c r="AL1967" s="20"/>
      <c r="AM1967" s="20"/>
      <c r="AN1967" s="20">
        <f t="shared" si="5889"/>
        <v>3500</v>
      </c>
      <c r="AO1967" s="20">
        <f t="shared" si="5890"/>
        <v>0</v>
      </c>
      <c r="AP1967" s="20">
        <f t="shared" si="5891"/>
        <v>0</v>
      </c>
      <c r="AQ1967" s="20"/>
      <c r="AR1967" s="20"/>
      <c r="AS1967" s="20"/>
      <c r="AT1967" s="20">
        <f t="shared" si="5892"/>
        <v>3500</v>
      </c>
      <c r="AU1967" s="20">
        <f t="shared" si="5893"/>
        <v>0</v>
      </c>
      <c r="AV1967" s="20">
        <f t="shared" si="5894"/>
        <v>0</v>
      </c>
      <c r="AW1967" s="20"/>
      <c r="AX1967" s="20"/>
      <c r="AY1967" s="20"/>
      <c r="AZ1967" s="20">
        <f t="shared" si="5966"/>
        <v>3500</v>
      </c>
      <c r="BA1967" s="20">
        <f t="shared" si="5967"/>
        <v>0</v>
      </c>
      <c r="BB1967" s="20">
        <f t="shared" si="5968"/>
        <v>0</v>
      </c>
      <c r="BC1967" s="20"/>
      <c r="BD1967" s="20">
        <f t="shared" si="5965"/>
        <v>3500</v>
      </c>
      <c r="BE1967" s="20"/>
      <c r="BF1967" s="20"/>
      <c r="BG1967" s="20"/>
      <c r="BH1967" s="20">
        <f t="shared" si="5905"/>
        <v>3500</v>
      </c>
      <c r="BI1967" s="20">
        <f t="shared" si="5906"/>
        <v>0</v>
      </c>
      <c r="BJ1967" s="20">
        <f t="shared" si="5907"/>
        <v>0</v>
      </c>
      <c r="BK1967" s="20"/>
      <c r="BL1967" s="20"/>
      <c r="BM1967" s="20">
        <f t="shared" si="5908"/>
        <v>3500</v>
      </c>
      <c r="BN1967" s="20">
        <f t="shared" si="5909"/>
        <v>0</v>
      </c>
      <c r="BO1967" s="20"/>
      <c r="BP1967" s="20"/>
      <c r="BQ1967" s="20"/>
      <c r="BR1967" s="20">
        <f t="shared" si="5941"/>
        <v>3500</v>
      </c>
      <c r="BS1967" s="20">
        <f t="shared" si="5942"/>
        <v>0</v>
      </c>
      <c r="BT1967" s="20">
        <f t="shared" si="5943"/>
        <v>0</v>
      </c>
      <c r="BU1967" s="20"/>
      <c r="BV1967" s="20">
        <f t="shared" si="5944"/>
        <v>3500</v>
      </c>
      <c r="BW1967" s="20">
        <v>-3500</v>
      </c>
      <c r="BX1967" s="20"/>
      <c r="BY1967" s="20">
        <f t="shared" si="5959"/>
        <v>0</v>
      </c>
      <c r="BZ1967" s="20">
        <f t="shared" si="5960"/>
        <v>0</v>
      </c>
      <c r="CA1967" s="20"/>
      <c r="CB1967" s="20">
        <f t="shared" si="5961"/>
        <v>0</v>
      </c>
      <c r="CC1967" s="20"/>
      <c r="CD1967" s="20">
        <f t="shared" si="5945"/>
        <v>0</v>
      </c>
      <c r="CE1967" s="20"/>
      <c r="CF1967" s="1">
        <v>0</v>
      </c>
    </row>
    <row r="1968" spans="1:84" ht="31.5" x14ac:dyDescent="0.25">
      <c r="A1968" s="10" t="s">
        <v>162</v>
      </c>
      <c r="B1968" s="19"/>
      <c r="C1968" s="10"/>
      <c r="D1968" s="10"/>
      <c r="E1968" s="25" t="s">
        <v>1022</v>
      </c>
      <c r="F1968" s="20">
        <f t="shared" ref="F1968:CE1970" si="5972">F1969</f>
        <v>15000</v>
      </c>
      <c r="G1968" s="20">
        <f t="shared" si="5972"/>
        <v>0</v>
      </c>
      <c r="H1968" s="20">
        <f t="shared" si="5972"/>
        <v>0</v>
      </c>
      <c r="I1968" s="20">
        <f t="shared" si="5972"/>
        <v>0</v>
      </c>
      <c r="J1968" s="20">
        <f t="shared" si="5972"/>
        <v>0</v>
      </c>
      <c r="K1968" s="20">
        <f t="shared" si="5972"/>
        <v>0</v>
      </c>
      <c r="L1968" s="20">
        <f t="shared" si="5910"/>
        <v>15000</v>
      </c>
      <c r="M1968" s="20">
        <f t="shared" si="5911"/>
        <v>0</v>
      </c>
      <c r="N1968" s="20">
        <f t="shared" si="5912"/>
        <v>0</v>
      </c>
      <c r="O1968" s="20">
        <f t="shared" si="5972"/>
        <v>0</v>
      </c>
      <c r="P1968" s="20">
        <f t="shared" si="5972"/>
        <v>0</v>
      </c>
      <c r="Q1968" s="20">
        <f t="shared" si="5972"/>
        <v>0</v>
      </c>
      <c r="R1968" s="20">
        <f t="shared" si="5938"/>
        <v>15000</v>
      </c>
      <c r="S1968" s="20">
        <f t="shared" si="5939"/>
        <v>0</v>
      </c>
      <c r="T1968" s="20">
        <f t="shared" si="5940"/>
        <v>0</v>
      </c>
      <c r="U1968" s="20">
        <f t="shared" si="5972"/>
        <v>0</v>
      </c>
      <c r="V1968" s="20">
        <f t="shared" si="5895"/>
        <v>15000</v>
      </c>
      <c r="W1968" s="20">
        <f t="shared" si="5972"/>
        <v>0</v>
      </c>
      <c r="X1968" s="20">
        <f t="shared" si="5972"/>
        <v>0</v>
      </c>
      <c r="Y1968" s="20">
        <f t="shared" si="5972"/>
        <v>0</v>
      </c>
      <c r="Z1968" s="20">
        <f t="shared" si="5885"/>
        <v>15000</v>
      </c>
      <c r="AA1968" s="20">
        <f t="shared" si="5886"/>
        <v>0</v>
      </c>
      <c r="AB1968" s="20">
        <f t="shared" si="5887"/>
        <v>0</v>
      </c>
      <c r="AC1968" s="20">
        <f t="shared" si="5972"/>
        <v>0</v>
      </c>
      <c r="AD1968" s="20">
        <f t="shared" si="5972"/>
        <v>0</v>
      </c>
      <c r="AE1968" s="20">
        <f t="shared" si="5972"/>
        <v>0</v>
      </c>
      <c r="AF1968" s="20">
        <f t="shared" si="5878"/>
        <v>15000</v>
      </c>
      <c r="AG1968" s="20">
        <f t="shared" si="5879"/>
        <v>0</v>
      </c>
      <c r="AH1968" s="20">
        <f t="shared" si="5880"/>
        <v>0</v>
      </c>
      <c r="AI1968" s="20">
        <f t="shared" si="5972"/>
        <v>0</v>
      </c>
      <c r="AJ1968" s="20">
        <f t="shared" si="5881"/>
        <v>15000</v>
      </c>
      <c r="AK1968" s="20">
        <f t="shared" si="5972"/>
        <v>0</v>
      </c>
      <c r="AL1968" s="20">
        <f t="shared" si="5972"/>
        <v>0</v>
      </c>
      <c r="AM1968" s="20">
        <f t="shared" si="5972"/>
        <v>0</v>
      </c>
      <c r="AN1968" s="20">
        <f t="shared" si="5889"/>
        <v>15000</v>
      </c>
      <c r="AO1968" s="20">
        <f t="shared" si="5890"/>
        <v>0</v>
      </c>
      <c r="AP1968" s="20">
        <f t="shared" si="5891"/>
        <v>0</v>
      </c>
      <c r="AQ1968" s="20">
        <f t="shared" si="5972"/>
        <v>0</v>
      </c>
      <c r="AR1968" s="20">
        <f t="shared" si="5972"/>
        <v>0</v>
      </c>
      <c r="AS1968" s="20">
        <f t="shared" si="5972"/>
        <v>0</v>
      </c>
      <c r="AT1968" s="20">
        <f t="shared" si="5892"/>
        <v>15000</v>
      </c>
      <c r="AU1968" s="20">
        <f t="shared" si="5893"/>
        <v>0</v>
      </c>
      <c r="AV1968" s="20">
        <f t="shared" si="5894"/>
        <v>0</v>
      </c>
      <c r="AW1968" s="20">
        <f t="shared" si="5972"/>
        <v>0</v>
      </c>
      <c r="AX1968" s="20">
        <f t="shared" si="5972"/>
        <v>0</v>
      </c>
      <c r="AY1968" s="20">
        <f t="shared" si="5972"/>
        <v>0</v>
      </c>
      <c r="AZ1968" s="20">
        <f t="shared" si="5966"/>
        <v>15000</v>
      </c>
      <c r="BA1968" s="20">
        <f t="shared" si="5967"/>
        <v>0</v>
      </c>
      <c r="BB1968" s="20">
        <f t="shared" si="5968"/>
        <v>0</v>
      </c>
      <c r="BC1968" s="20">
        <f t="shared" si="5972"/>
        <v>0</v>
      </c>
      <c r="BD1968" s="20">
        <f t="shared" si="5965"/>
        <v>15000</v>
      </c>
      <c r="BE1968" s="20">
        <f t="shared" si="5972"/>
        <v>0</v>
      </c>
      <c r="BF1968" s="20">
        <f t="shared" si="5972"/>
        <v>0</v>
      </c>
      <c r="BG1968" s="20">
        <f t="shared" si="5972"/>
        <v>0</v>
      </c>
      <c r="BH1968" s="20">
        <f t="shared" si="5905"/>
        <v>15000</v>
      </c>
      <c r="BI1968" s="20">
        <f t="shared" si="5906"/>
        <v>0</v>
      </c>
      <c r="BJ1968" s="20">
        <f t="shared" si="5907"/>
        <v>0</v>
      </c>
      <c r="BK1968" s="20">
        <f t="shared" si="5972"/>
        <v>0</v>
      </c>
      <c r="BL1968" s="20">
        <f t="shared" si="5972"/>
        <v>0</v>
      </c>
      <c r="BM1968" s="20">
        <f t="shared" si="5908"/>
        <v>15000</v>
      </c>
      <c r="BN1968" s="20">
        <f t="shared" si="5909"/>
        <v>0</v>
      </c>
      <c r="BO1968" s="20">
        <f t="shared" si="5972"/>
        <v>0</v>
      </c>
      <c r="BP1968" s="20">
        <f t="shared" si="5972"/>
        <v>0</v>
      </c>
      <c r="BQ1968" s="20">
        <f t="shared" si="5972"/>
        <v>0</v>
      </c>
      <c r="BR1968" s="20">
        <f t="shared" si="5941"/>
        <v>15000</v>
      </c>
      <c r="BS1968" s="20">
        <f t="shared" si="5942"/>
        <v>0</v>
      </c>
      <c r="BT1968" s="20">
        <f t="shared" si="5943"/>
        <v>0</v>
      </c>
      <c r="BU1968" s="20">
        <f t="shared" si="5972"/>
        <v>0</v>
      </c>
      <c r="BV1968" s="20">
        <f t="shared" si="5944"/>
        <v>15000</v>
      </c>
      <c r="BW1968" s="20">
        <f t="shared" si="5972"/>
        <v>0</v>
      </c>
      <c r="BX1968" s="20">
        <f t="shared" si="5972"/>
        <v>0</v>
      </c>
      <c r="BY1968" s="20">
        <f t="shared" si="5959"/>
        <v>15000</v>
      </c>
      <c r="BZ1968" s="20">
        <f t="shared" si="5960"/>
        <v>0</v>
      </c>
      <c r="CA1968" s="20">
        <f t="shared" si="5972"/>
        <v>0</v>
      </c>
      <c r="CB1968" s="20">
        <f t="shared" si="5961"/>
        <v>15000</v>
      </c>
      <c r="CC1968" s="20">
        <f t="shared" si="5972"/>
        <v>-738.40499999999997</v>
      </c>
      <c r="CD1968" s="20">
        <f t="shared" si="5945"/>
        <v>14261.594999999999</v>
      </c>
      <c r="CE1968" s="20">
        <f t="shared" si="5972"/>
        <v>0</v>
      </c>
    </row>
    <row r="1969" spans="1:84" ht="47.25" x14ac:dyDescent="0.25">
      <c r="A1969" s="10" t="s">
        <v>162</v>
      </c>
      <c r="B1969" s="19">
        <v>400</v>
      </c>
      <c r="C1969" s="10"/>
      <c r="D1969" s="10"/>
      <c r="E1969" s="25" t="s">
        <v>611</v>
      </c>
      <c r="F1969" s="20">
        <f t="shared" si="5972"/>
        <v>15000</v>
      </c>
      <c r="G1969" s="20">
        <f t="shared" si="5972"/>
        <v>0</v>
      </c>
      <c r="H1969" s="20">
        <f t="shared" si="5972"/>
        <v>0</v>
      </c>
      <c r="I1969" s="20">
        <f t="shared" si="5972"/>
        <v>0</v>
      </c>
      <c r="J1969" s="20">
        <f t="shared" si="5972"/>
        <v>0</v>
      </c>
      <c r="K1969" s="20">
        <f t="shared" si="5972"/>
        <v>0</v>
      </c>
      <c r="L1969" s="20">
        <f t="shared" si="5910"/>
        <v>15000</v>
      </c>
      <c r="M1969" s="20">
        <f t="shared" si="5911"/>
        <v>0</v>
      </c>
      <c r="N1969" s="20">
        <f t="shared" si="5912"/>
        <v>0</v>
      </c>
      <c r="O1969" s="20">
        <f t="shared" si="5972"/>
        <v>0</v>
      </c>
      <c r="P1969" s="20">
        <f t="shared" si="5972"/>
        <v>0</v>
      </c>
      <c r="Q1969" s="20">
        <f t="shared" si="5972"/>
        <v>0</v>
      </c>
      <c r="R1969" s="20">
        <f t="shared" si="5938"/>
        <v>15000</v>
      </c>
      <c r="S1969" s="20">
        <f t="shared" si="5939"/>
        <v>0</v>
      </c>
      <c r="T1969" s="20">
        <f t="shared" si="5940"/>
        <v>0</v>
      </c>
      <c r="U1969" s="20">
        <f t="shared" si="5972"/>
        <v>0</v>
      </c>
      <c r="V1969" s="20">
        <f t="shared" si="5895"/>
        <v>15000</v>
      </c>
      <c r="W1969" s="20">
        <f t="shared" si="5972"/>
        <v>0</v>
      </c>
      <c r="X1969" s="20">
        <f t="shared" si="5972"/>
        <v>0</v>
      </c>
      <c r="Y1969" s="20">
        <f t="shared" si="5972"/>
        <v>0</v>
      </c>
      <c r="Z1969" s="20">
        <f t="shared" si="5885"/>
        <v>15000</v>
      </c>
      <c r="AA1969" s="20">
        <f t="shared" si="5886"/>
        <v>0</v>
      </c>
      <c r="AB1969" s="20">
        <f t="shared" si="5887"/>
        <v>0</v>
      </c>
      <c r="AC1969" s="20">
        <f t="shared" si="5972"/>
        <v>0</v>
      </c>
      <c r="AD1969" s="20">
        <f t="shared" si="5972"/>
        <v>0</v>
      </c>
      <c r="AE1969" s="20">
        <f t="shared" si="5972"/>
        <v>0</v>
      </c>
      <c r="AF1969" s="20">
        <f t="shared" si="5878"/>
        <v>15000</v>
      </c>
      <c r="AG1969" s="20">
        <f t="shared" si="5879"/>
        <v>0</v>
      </c>
      <c r="AH1969" s="20">
        <f t="shared" si="5880"/>
        <v>0</v>
      </c>
      <c r="AI1969" s="20">
        <f t="shared" si="5972"/>
        <v>0</v>
      </c>
      <c r="AJ1969" s="20">
        <f t="shared" si="5881"/>
        <v>15000</v>
      </c>
      <c r="AK1969" s="20">
        <f t="shared" si="5972"/>
        <v>0</v>
      </c>
      <c r="AL1969" s="20">
        <f t="shared" si="5972"/>
        <v>0</v>
      </c>
      <c r="AM1969" s="20">
        <f t="shared" si="5972"/>
        <v>0</v>
      </c>
      <c r="AN1969" s="20">
        <f t="shared" si="5889"/>
        <v>15000</v>
      </c>
      <c r="AO1969" s="20">
        <f t="shared" si="5890"/>
        <v>0</v>
      </c>
      <c r="AP1969" s="20">
        <f t="shared" si="5891"/>
        <v>0</v>
      </c>
      <c r="AQ1969" s="20">
        <f t="shared" si="5972"/>
        <v>0</v>
      </c>
      <c r="AR1969" s="20">
        <f t="shared" si="5972"/>
        <v>0</v>
      </c>
      <c r="AS1969" s="20">
        <f t="shared" si="5972"/>
        <v>0</v>
      </c>
      <c r="AT1969" s="20">
        <f t="shared" si="5892"/>
        <v>15000</v>
      </c>
      <c r="AU1969" s="20">
        <f t="shared" si="5893"/>
        <v>0</v>
      </c>
      <c r="AV1969" s="20">
        <f t="shared" si="5894"/>
        <v>0</v>
      </c>
      <c r="AW1969" s="20">
        <f t="shared" si="5972"/>
        <v>0</v>
      </c>
      <c r="AX1969" s="20">
        <f t="shared" si="5972"/>
        <v>0</v>
      </c>
      <c r="AY1969" s="20">
        <f t="shared" si="5972"/>
        <v>0</v>
      </c>
      <c r="AZ1969" s="20">
        <f t="shared" si="5966"/>
        <v>15000</v>
      </c>
      <c r="BA1969" s="20">
        <f t="shared" si="5967"/>
        <v>0</v>
      </c>
      <c r="BB1969" s="20">
        <f t="shared" si="5968"/>
        <v>0</v>
      </c>
      <c r="BC1969" s="20">
        <f t="shared" si="5972"/>
        <v>0</v>
      </c>
      <c r="BD1969" s="20">
        <f t="shared" si="5965"/>
        <v>15000</v>
      </c>
      <c r="BE1969" s="20">
        <f t="shared" si="5972"/>
        <v>0</v>
      </c>
      <c r="BF1969" s="20">
        <f t="shared" si="5972"/>
        <v>0</v>
      </c>
      <c r="BG1969" s="20">
        <f t="shared" si="5972"/>
        <v>0</v>
      </c>
      <c r="BH1969" s="20">
        <f t="shared" si="5905"/>
        <v>15000</v>
      </c>
      <c r="BI1969" s="20">
        <f t="shared" si="5906"/>
        <v>0</v>
      </c>
      <c r="BJ1969" s="20">
        <f t="shared" si="5907"/>
        <v>0</v>
      </c>
      <c r="BK1969" s="20">
        <f t="shared" si="5972"/>
        <v>0</v>
      </c>
      <c r="BL1969" s="20">
        <f t="shared" si="5972"/>
        <v>0</v>
      </c>
      <c r="BM1969" s="20">
        <f t="shared" si="5908"/>
        <v>15000</v>
      </c>
      <c r="BN1969" s="20">
        <f t="shared" si="5909"/>
        <v>0</v>
      </c>
      <c r="BO1969" s="20">
        <f t="shared" si="5972"/>
        <v>0</v>
      </c>
      <c r="BP1969" s="20">
        <f t="shared" si="5972"/>
        <v>0</v>
      </c>
      <c r="BQ1969" s="20">
        <f t="shared" si="5972"/>
        <v>0</v>
      </c>
      <c r="BR1969" s="20">
        <f t="shared" si="5941"/>
        <v>15000</v>
      </c>
      <c r="BS1969" s="20">
        <f t="shared" si="5942"/>
        <v>0</v>
      </c>
      <c r="BT1969" s="20">
        <f t="shared" si="5943"/>
        <v>0</v>
      </c>
      <c r="BU1969" s="20">
        <f t="shared" si="5972"/>
        <v>0</v>
      </c>
      <c r="BV1969" s="20">
        <f t="shared" si="5944"/>
        <v>15000</v>
      </c>
      <c r="BW1969" s="20">
        <f t="shared" si="5972"/>
        <v>0</v>
      </c>
      <c r="BX1969" s="20">
        <f t="shared" si="5972"/>
        <v>0</v>
      </c>
      <c r="BY1969" s="20">
        <f t="shared" si="5959"/>
        <v>15000</v>
      </c>
      <c r="BZ1969" s="20">
        <f t="shared" si="5960"/>
        <v>0</v>
      </c>
      <c r="CA1969" s="20">
        <f t="shared" si="5972"/>
        <v>0</v>
      </c>
      <c r="CB1969" s="20">
        <f t="shared" si="5961"/>
        <v>15000</v>
      </c>
      <c r="CC1969" s="20">
        <f t="shared" si="5972"/>
        <v>-738.40499999999997</v>
      </c>
      <c r="CD1969" s="20">
        <f t="shared" si="5945"/>
        <v>14261.594999999999</v>
      </c>
      <c r="CE1969" s="20">
        <f t="shared" si="5972"/>
        <v>0</v>
      </c>
    </row>
    <row r="1970" spans="1:84" ht="141.75" x14ac:dyDescent="0.25">
      <c r="A1970" s="10" t="s">
        <v>162</v>
      </c>
      <c r="B1970" s="19">
        <v>460</v>
      </c>
      <c r="C1970" s="10"/>
      <c r="D1970" s="10"/>
      <c r="E1970" s="25" t="s">
        <v>613</v>
      </c>
      <c r="F1970" s="20">
        <f t="shared" si="5972"/>
        <v>15000</v>
      </c>
      <c r="G1970" s="20">
        <f t="shared" si="5972"/>
        <v>0</v>
      </c>
      <c r="H1970" s="20">
        <f t="shared" si="5972"/>
        <v>0</v>
      </c>
      <c r="I1970" s="20">
        <f t="shared" si="5972"/>
        <v>0</v>
      </c>
      <c r="J1970" s="20">
        <f t="shared" si="5972"/>
        <v>0</v>
      </c>
      <c r="K1970" s="20">
        <f t="shared" si="5972"/>
        <v>0</v>
      </c>
      <c r="L1970" s="20">
        <f t="shared" si="5910"/>
        <v>15000</v>
      </c>
      <c r="M1970" s="20">
        <f t="shared" si="5911"/>
        <v>0</v>
      </c>
      <c r="N1970" s="20">
        <f t="shared" si="5912"/>
        <v>0</v>
      </c>
      <c r="O1970" s="20">
        <f t="shared" si="5972"/>
        <v>0</v>
      </c>
      <c r="P1970" s="20">
        <f t="shared" si="5972"/>
        <v>0</v>
      </c>
      <c r="Q1970" s="20">
        <f t="shared" si="5972"/>
        <v>0</v>
      </c>
      <c r="R1970" s="20">
        <f t="shared" si="5938"/>
        <v>15000</v>
      </c>
      <c r="S1970" s="20">
        <f t="shared" si="5939"/>
        <v>0</v>
      </c>
      <c r="T1970" s="20">
        <f t="shared" si="5940"/>
        <v>0</v>
      </c>
      <c r="U1970" s="20">
        <f t="shared" si="5972"/>
        <v>0</v>
      </c>
      <c r="V1970" s="20">
        <f t="shared" si="5895"/>
        <v>15000</v>
      </c>
      <c r="W1970" s="20">
        <f t="shared" si="5972"/>
        <v>0</v>
      </c>
      <c r="X1970" s="20">
        <f t="shared" si="5972"/>
        <v>0</v>
      </c>
      <c r="Y1970" s="20">
        <f t="shared" si="5972"/>
        <v>0</v>
      </c>
      <c r="Z1970" s="20">
        <f t="shared" si="5885"/>
        <v>15000</v>
      </c>
      <c r="AA1970" s="20">
        <f t="shared" si="5886"/>
        <v>0</v>
      </c>
      <c r="AB1970" s="20">
        <f t="shared" si="5887"/>
        <v>0</v>
      </c>
      <c r="AC1970" s="20">
        <f t="shared" si="5972"/>
        <v>0</v>
      </c>
      <c r="AD1970" s="20">
        <f t="shared" si="5972"/>
        <v>0</v>
      </c>
      <c r="AE1970" s="20">
        <f t="shared" si="5972"/>
        <v>0</v>
      </c>
      <c r="AF1970" s="20">
        <f t="shared" si="5878"/>
        <v>15000</v>
      </c>
      <c r="AG1970" s="20">
        <f t="shared" si="5879"/>
        <v>0</v>
      </c>
      <c r="AH1970" s="20">
        <f t="shared" si="5880"/>
        <v>0</v>
      </c>
      <c r="AI1970" s="20">
        <f t="shared" si="5972"/>
        <v>0</v>
      </c>
      <c r="AJ1970" s="20">
        <f t="shared" si="5881"/>
        <v>15000</v>
      </c>
      <c r="AK1970" s="20">
        <f t="shared" si="5972"/>
        <v>0</v>
      </c>
      <c r="AL1970" s="20">
        <f t="shared" si="5972"/>
        <v>0</v>
      </c>
      <c r="AM1970" s="20">
        <f t="shared" si="5972"/>
        <v>0</v>
      </c>
      <c r="AN1970" s="20">
        <f t="shared" si="5889"/>
        <v>15000</v>
      </c>
      <c r="AO1970" s="20">
        <f t="shared" si="5890"/>
        <v>0</v>
      </c>
      <c r="AP1970" s="20">
        <f t="shared" si="5891"/>
        <v>0</v>
      </c>
      <c r="AQ1970" s="20">
        <f t="shared" si="5972"/>
        <v>0</v>
      </c>
      <c r="AR1970" s="20">
        <f t="shared" si="5972"/>
        <v>0</v>
      </c>
      <c r="AS1970" s="20">
        <f t="shared" si="5972"/>
        <v>0</v>
      </c>
      <c r="AT1970" s="20">
        <f t="shared" si="5892"/>
        <v>15000</v>
      </c>
      <c r="AU1970" s="20">
        <f t="shared" si="5893"/>
        <v>0</v>
      </c>
      <c r="AV1970" s="20">
        <f t="shared" si="5894"/>
        <v>0</v>
      </c>
      <c r="AW1970" s="20">
        <f t="shared" si="5972"/>
        <v>0</v>
      </c>
      <c r="AX1970" s="20">
        <f t="shared" si="5972"/>
        <v>0</v>
      </c>
      <c r="AY1970" s="20">
        <f t="shared" si="5972"/>
        <v>0</v>
      </c>
      <c r="AZ1970" s="20">
        <f t="shared" si="5966"/>
        <v>15000</v>
      </c>
      <c r="BA1970" s="20">
        <f t="shared" si="5967"/>
        <v>0</v>
      </c>
      <c r="BB1970" s="20">
        <f t="shared" si="5968"/>
        <v>0</v>
      </c>
      <c r="BC1970" s="20">
        <f t="shared" si="5972"/>
        <v>0</v>
      </c>
      <c r="BD1970" s="20">
        <f t="shared" si="5965"/>
        <v>15000</v>
      </c>
      <c r="BE1970" s="20">
        <f t="shared" si="5972"/>
        <v>0</v>
      </c>
      <c r="BF1970" s="20">
        <f t="shared" si="5972"/>
        <v>0</v>
      </c>
      <c r="BG1970" s="20">
        <f t="shared" si="5972"/>
        <v>0</v>
      </c>
      <c r="BH1970" s="20">
        <f t="shared" si="5905"/>
        <v>15000</v>
      </c>
      <c r="BI1970" s="20">
        <f t="shared" si="5906"/>
        <v>0</v>
      </c>
      <c r="BJ1970" s="20">
        <f t="shared" si="5907"/>
        <v>0</v>
      </c>
      <c r="BK1970" s="20">
        <f t="shared" si="5972"/>
        <v>0</v>
      </c>
      <c r="BL1970" s="20">
        <f t="shared" si="5972"/>
        <v>0</v>
      </c>
      <c r="BM1970" s="20">
        <f t="shared" si="5908"/>
        <v>15000</v>
      </c>
      <c r="BN1970" s="20">
        <f t="shared" si="5909"/>
        <v>0</v>
      </c>
      <c r="BO1970" s="20">
        <f t="shared" si="5972"/>
        <v>0</v>
      </c>
      <c r="BP1970" s="20">
        <f t="shared" si="5972"/>
        <v>0</v>
      </c>
      <c r="BQ1970" s="20">
        <f t="shared" si="5972"/>
        <v>0</v>
      </c>
      <c r="BR1970" s="20">
        <f t="shared" si="5941"/>
        <v>15000</v>
      </c>
      <c r="BS1970" s="20">
        <f t="shared" si="5942"/>
        <v>0</v>
      </c>
      <c r="BT1970" s="20">
        <f t="shared" si="5943"/>
        <v>0</v>
      </c>
      <c r="BU1970" s="20">
        <f t="shared" si="5972"/>
        <v>0</v>
      </c>
      <c r="BV1970" s="20">
        <f t="shared" si="5944"/>
        <v>15000</v>
      </c>
      <c r="BW1970" s="20">
        <f t="shared" si="5972"/>
        <v>0</v>
      </c>
      <c r="BX1970" s="20">
        <f t="shared" si="5972"/>
        <v>0</v>
      </c>
      <c r="BY1970" s="20">
        <f t="shared" si="5959"/>
        <v>15000</v>
      </c>
      <c r="BZ1970" s="20">
        <f t="shared" si="5960"/>
        <v>0</v>
      </c>
      <c r="CA1970" s="20">
        <f t="shared" si="5972"/>
        <v>0</v>
      </c>
      <c r="CB1970" s="20">
        <f t="shared" si="5961"/>
        <v>15000</v>
      </c>
      <c r="CC1970" s="20">
        <f t="shared" si="5972"/>
        <v>-738.40499999999997</v>
      </c>
      <c r="CD1970" s="20">
        <f t="shared" si="5945"/>
        <v>14261.594999999999</v>
      </c>
      <c r="CE1970" s="20">
        <f t="shared" si="5972"/>
        <v>0</v>
      </c>
    </row>
    <row r="1971" spans="1:84" x14ac:dyDescent="0.25">
      <c r="A1971" s="10" t="s">
        <v>162</v>
      </c>
      <c r="B1971" s="19">
        <v>460</v>
      </c>
      <c r="C1971" s="10" t="s">
        <v>338</v>
      </c>
      <c r="D1971" s="10" t="s">
        <v>332</v>
      </c>
      <c r="E1971" s="25" t="s">
        <v>586</v>
      </c>
      <c r="F1971" s="20">
        <v>15000</v>
      </c>
      <c r="G1971" s="20">
        <v>0</v>
      </c>
      <c r="H1971" s="20">
        <v>0</v>
      </c>
      <c r="I1971" s="20"/>
      <c r="J1971" s="20"/>
      <c r="K1971" s="20"/>
      <c r="L1971" s="20">
        <f t="shared" si="5910"/>
        <v>15000</v>
      </c>
      <c r="M1971" s="20">
        <f t="shared" si="5911"/>
        <v>0</v>
      </c>
      <c r="N1971" s="20">
        <f t="shared" si="5912"/>
        <v>0</v>
      </c>
      <c r="O1971" s="20"/>
      <c r="P1971" s="20"/>
      <c r="Q1971" s="20"/>
      <c r="R1971" s="20">
        <f t="shared" si="5938"/>
        <v>15000</v>
      </c>
      <c r="S1971" s="20">
        <f t="shared" si="5939"/>
        <v>0</v>
      </c>
      <c r="T1971" s="20">
        <f t="shared" si="5940"/>
        <v>0</v>
      </c>
      <c r="U1971" s="20"/>
      <c r="V1971" s="20">
        <f t="shared" si="5895"/>
        <v>15000</v>
      </c>
      <c r="W1971" s="20"/>
      <c r="X1971" s="20"/>
      <c r="Y1971" s="20"/>
      <c r="Z1971" s="20">
        <f t="shared" si="5885"/>
        <v>15000</v>
      </c>
      <c r="AA1971" s="20">
        <f t="shared" si="5886"/>
        <v>0</v>
      </c>
      <c r="AB1971" s="20">
        <f t="shared" si="5887"/>
        <v>0</v>
      </c>
      <c r="AC1971" s="20"/>
      <c r="AD1971" s="20"/>
      <c r="AE1971" s="20"/>
      <c r="AF1971" s="20">
        <f t="shared" si="5878"/>
        <v>15000</v>
      </c>
      <c r="AG1971" s="20">
        <f t="shared" si="5879"/>
        <v>0</v>
      </c>
      <c r="AH1971" s="20">
        <f t="shared" si="5880"/>
        <v>0</v>
      </c>
      <c r="AI1971" s="20"/>
      <c r="AJ1971" s="20">
        <f t="shared" si="5881"/>
        <v>15000</v>
      </c>
      <c r="AK1971" s="20"/>
      <c r="AL1971" s="20"/>
      <c r="AM1971" s="20"/>
      <c r="AN1971" s="20">
        <f t="shared" si="5889"/>
        <v>15000</v>
      </c>
      <c r="AO1971" s="20">
        <f t="shared" si="5890"/>
        <v>0</v>
      </c>
      <c r="AP1971" s="20">
        <f t="shared" si="5891"/>
        <v>0</v>
      </c>
      <c r="AQ1971" s="20"/>
      <c r="AR1971" s="20"/>
      <c r="AS1971" s="20"/>
      <c r="AT1971" s="20">
        <f t="shared" si="5892"/>
        <v>15000</v>
      </c>
      <c r="AU1971" s="20">
        <f t="shared" si="5893"/>
        <v>0</v>
      </c>
      <c r="AV1971" s="20">
        <f t="shared" si="5894"/>
        <v>0</v>
      </c>
      <c r="AW1971" s="20"/>
      <c r="AX1971" s="20"/>
      <c r="AY1971" s="20"/>
      <c r="AZ1971" s="20">
        <f t="shared" si="5966"/>
        <v>15000</v>
      </c>
      <c r="BA1971" s="20">
        <f t="shared" si="5967"/>
        <v>0</v>
      </c>
      <c r="BB1971" s="20">
        <f t="shared" si="5968"/>
        <v>0</v>
      </c>
      <c r="BC1971" s="20"/>
      <c r="BD1971" s="20">
        <f t="shared" si="5965"/>
        <v>15000</v>
      </c>
      <c r="BE1971" s="20"/>
      <c r="BF1971" s="20"/>
      <c r="BG1971" s="20"/>
      <c r="BH1971" s="20">
        <f t="shared" si="5905"/>
        <v>15000</v>
      </c>
      <c r="BI1971" s="20">
        <f t="shared" si="5906"/>
        <v>0</v>
      </c>
      <c r="BJ1971" s="20">
        <f t="shared" si="5907"/>
        <v>0</v>
      </c>
      <c r="BK1971" s="20"/>
      <c r="BL1971" s="20"/>
      <c r="BM1971" s="20">
        <f t="shared" si="5908"/>
        <v>15000</v>
      </c>
      <c r="BN1971" s="20">
        <f t="shared" si="5909"/>
        <v>0</v>
      </c>
      <c r="BO1971" s="20"/>
      <c r="BP1971" s="20"/>
      <c r="BQ1971" s="20"/>
      <c r="BR1971" s="20">
        <f t="shared" si="5941"/>
        <v>15000</v>
      </c>
      <c r="BS1971" s="20">
        <f t="shared" si="5942"/>
        <v>0</v>
      </c>
      <c r="BT1971" s="20">
        <f t="shared" si="5943"/>
        <v>0</v>
      </c>
      <c r="BU1971" s="20"/>
      <c r="BV1971" s="20">
        <f t="shared" si="5944"/>
        <v>15000</v>
      </c>
      <c r="BW1971" s="20"/>
      <c r="BX1971" s="20"/>
      <c r="BY1971" s="20">
        <f t="shared" si="5959"/>
        <v>15000</v>
      </c>
      <c r="BZ1971" s="20">
        <f t="shared" si="5960"/>
        <v>0</v>
      </c>
      <c r="CA1971" s="20"/>
      <c r="CB1971" s="20">
        <f t="shared" si="5961"/>
        <v>15000</v>
      </c>
      <c r="CC1971" s="20">
        <v>-738.40499999999997</v>
      </c>
      <c r="CD1971" s="20">
        <f t="shared" si="5945"/>
        <v>14261.594999999999</v>
      </c>
      <c r="CE1971" s="20"/>
    </row>
    <row r="1972" spans="1:84" ht="31.5" x14ac:dyDescent="0.25">
      <c r="A1972" s="10" t="s">
        <v>164</v>
      </c>
      <c r="B1972" s="19"/>
      <c r="C1972" s="10"/>
      <c r="D1972" s="10"/>
      <c r="E1972" s="29" t="s">
        <v>1294</v>
      </c>
      <c r="F1972" s="20">
        <f t="shared" ref="F1972:CE1973" si="5973">F1973</f>
        <v>27200</v>
      </c>
      <c r="G1972" s="20">
        <f t="shared" si="5973"/>
        <v>42000</v>
      </c>
      <c r="H1972" s="20">
        <f t="shared" si="5973"/>
        <v>0</v>
      </c>
      <c r="I1972" s="20">
        <f t="shared" si="5973"/>
        <v>-18521.7</v>
      </c>
      <c r="J1972" s="20">
        <f t="shared" si="5973"/>
        <v>18521.699999999997</v>
      </c>
      <c r="K1972" s="20">
        <f t="shared" si="5973"/>
        <v>0</v>
      </c>
      <c r="L1972" s="20">
        <f t="shared" si="5910"/>
        <v>8678.2999999999993</v>
      </c>
      <c r="M1972" s="20">
        <f t="shared" si="5911"/>
        <v>60521.7</v>
      </c>
      <c r="N1972" s="20">
        <f t="shared" si="5912"/>
        <v>0</v>
      </c>
      <c r="O1972" s="20">
        <f t="shared" si="5973"/>
        <v>0</v>
      </c>
      <c r="P1972" s="20">
        <f t="shared" si="5973"/>
        <v>0</v>
      </c>
      <c r="Q1972" s="20">
        <f t="shared" si="5973"/>
        <v>0</v>
      </c>
      <c r="R1972" s="20">
        <f t="shared" si="5938"/>
        <v>8678.2999999999993</v>
      </c>
      <c r="S1972" s="20">
        <f t="shared" si="5939"/>
        <v>60521.7</v>
      </c>
      <c r="T1972" s="20">
        <f t="shared" si="5940"/>
        <v>0</v>
      </c>
      <c r="U1972" s="20">
        <f t="shared" si="5973"/>
        <v>0</v>
      </c>
      <c r="V1972" s="20">
        <f t="shared" si="5895"/>
        <v>8678.2999999999993</v>
      </c>
      <c r="W1972" s="20">
        <f t="shared" si="5973"/>
        <v>0</v>
      </c>
      <c r="X1972" s="20">
        <f t="shared" si="5973"/>
        <v>0</v>
      </c>
      <c r="Y1972" s="20">
        <f t="shared" si="5973"/>
        <v>0</v>
      </c>
      <c r="Z1972" s="20">
        <f t="shared" si="5885"/>
        <v>8678.2999999999993</v>
      </c>
      <c r="AA1972" s="20">
        <f t="shared" si="5886"/>
        <v>60521.7</v>
      </c>
      <c r="AB1972" s="20">
        <f t="shared" si="5887"/>
        <v>0</v>
      </c>
      <c r="AC1972" s="20">
        <f t="shared" si="5973"/>
        <v>0</v>
      </c>
      <c r="AD1972" s="20">
        <f t="shared" si="5973"/>
        <v>0</v>
      </c>
      <c r="AE1972" s="20">
        <f t="shared" si="5973"/>
        <v>0</v>
      </c>
      <c r="AF1972" s="20">
        <f t="shared" si="5878"/>
        <v>8678.2999999999993</v>
      </c>
      <c r="AG1972" s="20">
        <f t="shared" si="5879"/>
        <v>60521.7</v>
      </c>
      <c r="AH1972" s="20">
        <f t="shared" si="5880"/>
        <v>0</v>
      </c>
      <c r="AI1972" s="20">
        <f t="shared" si="5973"/>
        <v>0</v>
      </c>
      <c r="AJ1972" s="20">
        <f t="shared" si="5881"/>
        <v>8678.2999999999993</v>
      </c>
      <c r="AK1972" s="20">
        <f t="shared" si="5973"/>
        <v>-1410.153</v>
      </c>
      <c r="AL1972" s="20">
        <f t="shared" si="5973"/>
        <v>0</v>
      </c>
      <c r="AM1972" s="20">
        <f t="shared" si="5973"/>
        <v>0</v>
      </c>
      <c r="AN1972" s="20">
        <f t="shared" si="5889"/>
        <v>7268.146999999999</v>
      </c>
      <c r="AO1972" s="20">
        <f t="shared" si="5890"/>
        <v>60521.7</v>
      </c>
      <c r="AP1972" s="20">
        <f t="shared" si="5891"/>
        <v>0</v>
      </c>
      <c r="AQ1972" s="20">
        <f t="shared" si="5973"/>
        <v>0</v>
      </c>
      <c r="AR1972" s="20">
        <f t="shared" si="5973"/>
        <v>0</v>
      </c>
      <c r="AS1972" s="20">
        <f t="shared" si="5973"/>
        <v>0</v>
      </c>
      <c r="AT1972" s="20">
        <f t="shared" si="5892"/>
        <v>7268.146999999999</v>
      </c>
      <c r="AU1972" s="20">
        <f t="shared" si="5893"/>
        <v>60521.7</v>
      </c>
      <c r="AV1972" s="20">
        <f t="shared" si="5894"/>
        <v>0</v>
      </c>
      <c r="AW1972" s="20">
        <f t="shared" si="5973"/>
        <v>0</v>
      </c>
      <c r="AX1972" s="20">
        <f t="shared" si="5973"/>
        <v>0</v>
      </c>
      <c r="AY1972" s="20">
        <f t="shared" si="5973"/>
        <v>0</v>
      </c>
      <c r="AZ1972" s="20">
        <f t="shared" si="5966"/>
        <v>7268.146999999999</v>
      </c>
      <c r="BA1972" s="20">
        <f t="shared" si="5967"/>
        <v>60521.7</v>
      </c>
      <c r="BB1972" s="20">
        <f t="shared" si="5968"/>
        <v>0</v>
      </c>
      <c r="BC1972" s="20">
        <f t="shared" si="5973"/>
        <v>0</v>
      </c>
      <c r="BD1972" s="20">
        <f t="shared" si="5965"/>
        <v>7268.146999999999</v>
      </c>
      <c r="BE1972" s="20">
        <f t="shared" si="5973"/>
        <v>0</v>
      </c>
      <c r="BF1972" s="20">
        <f t="shared" si="5973"/>
        <v>0</v>
      </c>
      <c r="BG1972" s="20">
        <f t="shared" si="5973"/>
        <v>0</v>
      </c>
      <c r="BH1972" s="20">
        <f t="shared" si="5905"/>
        <v>7268.146999999999</v>
      </c>
      <c r="BI1972" s="20">
        <f t="shared" si="5906"/>
        <v>60521.7</v>
      </c>
      <c r="BJ1972" s="20">
        <f t="shared" si="5907"/>
        <v>0</v>
      </c>
      <c r="BK1972" s="20">
        <f t="shared" si="5973"/>
        <v>0</v>
      </c>
      <c r="BL1972" s="20">
        <f t="shared" si="5973"/>
        <v>0</v>
      </c>
      <c r="BM1972" s="20">
        <f t="shared" si="5908"/>
        <v>7268.146999999999</v>
      </c>
      <c r="BN1972" s="20">
        <f t="shared" si="5909"/>
        <v>60521.7</v>
      </c>
      <c r="BO1972" s="20">
        <f t="shared" si="5973"/>
        <v>0</v>
      </c>
      <c r="BP1972" s="20">
        <f t="shared" si="5973"/>
        <v>0</v>
      </c>
      <c r="BQ1972" s="20">
        <f t="shared" si="5973"/>
        <v>0</v>
      </c>
      <c r="BR1972" s="20">
        <f t="shared" si="5941"/>
        <v>7268.146999999999</v>
      </c>
      <c r="BS1972" s="20">
        <f t="shared" si="5942"/>
        <v>60521.7</v>
      </c>
      <c r="BT1972" s="20">
        <f t="shared" si="5943"/>
        <v>0</v>
      </c>
      <c r="BU1972" s="20">
        <f t="shared" si="5973"/>
        <v>0</v>
      </c>
      <c r="BV1972" s="20">
        <f t="shared" si="5944"/>
        <v>7268.146999999999</v>
      </c>
      <c r="BW1972" s="20">
        <f t="shared" si="5973"/>
        <v>-4273.1460000000006</v>
      </c>
      <c r="BX1972" s="20">
        <f t="shared" si="5973"/>
        <v>1201.9000000000001</v>
      </c>
      <c r="BY1972" s="20">
        <f t="shared" si="5959"/>
        <v>2995.0009999999984</v>
      </c>
      <c r="BZ1972" s="20">
        <f t="shared" si="5960"/>
        <v>61723.6</v>
      </c>
      <c r="CA1972" s="20">
        <f t="shared" si="5973"/>
        <v>0</v>
      </c>
      <c r="CB1972" s="20">
        <f t="shared" si="5961"/>
        <v>2995.0009999999984</v>
      </c>
      <c r="CC1972" s="20">
        <f t="shared" si="5973"/>
        <v>0</v>
      </c>
      <c r="CD1972" s="20">
        <f t="shared" si="5945"/>
        <v>2995.0009999999984</v>
      </c>
      <c r="CE1972" s="20">
        <f t="shared" si="5973"/>
        <v>0</v>
      </c>
    </row>
    <row r="1973" spans="1:84" ht="47.25" x14ac:dyDescent="0.25">
      <c r="A1973" s="10" t="s">
        <v>164</v>
      </c>
      <c r="B1973" s="19">
        <v>400</v>
      </c>
      <c r="C1973" s="10"/>
      <c r="D1973" s="10"/>
      <c r="E1973" s="25" t="s">
        <v>611</v>
      </c>
      <c r="F1973" s="20">
        <f t="shared" si="5973"/>
        <v>27200</v>
      </c>
      <c r="G1973" s="20">
        <f t="shared" si="5973"/>
        <v>42000</v>
      </c>
      <c r="H1973" s="20">
        <f t="shared" si="5973"/>
        <v>0</v>
      </c>
      <c r="I1973" s="20">
        <f t="shared" si="5973"/>
        <v>-18521.7</v>
      </c>
      <c r="J1973" s="20">
        <f t="shared" si="5973"/>
        <v>18521.699999999997</v>
      </c>
      <c r="K1973" s="20">
        <f t="shared" si="5973"/>
        <v>0</v>
      </c>
      <c r="L1973" s="20">
        <f t="shared" si="5910"/>
        <v>8678.2999999999993</v>
      </c>
      <c r="M1973" s="20">
        <f t="shared" si="5911"/>
        <v>60521.7</v>
      </c>
      <c r="N1973" s="20">
        <f t="shared" si="5912"/>
        <v>0</v>
      </c>
      <c r="O1973" s="20">
        <f t="shared" si="5973"/>
        <v>0</v>
      </c>
      <c r="P1973" s="20">
        <f t="shared" si="5973"/>
        <v>0</v>
      </c>
      <c r="Q1973" s="20">
        <f t="shared" si="5973"/>
        <v>0</v>
      </c>
      <c r="R1973" s="20">
        <f t="shared" si="5938"/>
        <v>8678.2999999999993</v>
      </c>
      <c r="S1973" s="20">
        <f t="shared" si="5939"/>
        <v>60521.7</v>
      </c>
      <c r="T1973" s="20">
        <f t="shared" si="5940"/>
        <v>0</v>
      </c>
      <c r="U1973" s="20">
        <f t="shared" si="5973"/>
        <v>0</v>
      </c>
      <c r="V1973" s="20">
        <f t="shared" si="5895"/>
        <v>8678.2999999999993</v>
      </c>
      <c r="W1973" s="20">
        <f t="shared" si="5973"/>
        <v>0</v>
      </c>
      <c r="X1973" s="20">
        <f t="shared" si="5973"/>
        <v>0</v>
      </c>
      <c r="Y1973" s="20">
        <f t="shared" si="5973"/>
        <v>0</v>
      </c>
      <c r="Z1973" s="20">
        <f t="shared" si="5885"/>
        <v>8678.2999999999993</v>
      </c>
      <c r="AA1973" s="20">
        <f t="shared" si="5886"/>
        <v>60521.7</v>
      </c>
      <c r="AB1973" s="20">
        <f t="shared" si="5887"/>
        <v>0</v>
      </c>
      <c r="AC1973" s="20">
        <f t="shared" si="5973"/>
        <v>0</v>
      </c>
      <c r="AD1973" s="20">
        <f t="shared" si="5973"/>
        <v>0</v>
      </c>
      <c r="AE1973" s="20">
        <f t="shared" si="5973"/>
        <v>0</v>
      </c>
      <c r="AF1973" s="20">
        <f t="shared" ref="AF1973:AF2072" si="5974">Z1973+AC1973</f>
        <v>8678.2999999999993</v>
      </c>
      <c r="AG1973" s="20">
        <f t="shared" ref="AG1973:AG2072" si="5975">AA1973+AD1973</f>
        <v>60521.7</v>
      </c>
      <c r="AH1973" s="20">
        <f t="shared" ref="AH1973:AH2072" si="5976">AB1973+AE1973</f>
        <v>0</v>
      </c>
      <c r="AI1973" s="20">
        <f t="shared" si="5973"/>
        <v>0</v>
      </c>
      <c r="AJ1973" s="20">
        <f t="shared" ref="AJ1973:AJ2072" si="5977">AF1973+AI1973</f>
        <v>8678.2999999999993</v>
      </c>
      <c r="AK1973" s="20">
        <f t="shared" si="5973"/>
        <v>-1410.153</v>
      </c>
      <c r="AL1973" s="20">
        <f t="shared" si="5973"/>
        <v>0</v>
      </c>
      <c r="AM1973" s="20">
        <f t="shared" si="5973"/>
        <v>0</v>
      </c>
      <c r="AN1973" s="20">
        <f t="shared" si="5889"/>
        <v>7268.146999999999</v>
      </c>
      <c r="AO1973" s="20">
        <f t="shared" si="5890"/>
        <v>60521.7</v>
      </c>
      <c r="AP1973" s="20">
        <f t="shared" si="5891"/>
        <v>0</v>
      </c>
      <c r="AQ1973" s="20">
        <f t="shared" si="5973"/>
        <v>0</v>
      </c>
      <c r="AR1973" s="20">
        <f t="shared" si="5973"/>
        <v>0</v>
      </c>
      <c r="AS1973" s="20">
        <f t="shared" si="5973"/>
        <v>0</v>
      </c>
      <c r="AT1973" s="20">
        <f t="shared" si="5892"/>
        <v>7268.146999999999</v>
      </c>
      <c r="AU1973" s="20">
        <f t="shared" si="5893"/>
        <v>60521.7</v>
      </c>
      <c r="AV1973" s="20">
        <f t="shared" si="5894"/>
        <v>0</v>
      </c>
      <c r="AW1973" s="20">
        <f t="shared" si="5973"/>
        <v>0</v>
      </c>
      <c r="AX1973" s="20">
        <f t="shared" si="5973"/>
        <v>0</v>
      </c>
      <c r="AY1973" s="20">
        <f t="shared" si="5973"/>
        <v>0</v>
      </c>
      <c r="AZ1973" s="20">
        <f t="shared" si="5966"/>
        <v>7268.146999999999</v>
      </c>
      <c r="BA1973" s="20">
        <f t="shared" si="5967"/>
        <v>60521.7</v>
      </c>
      <c r="BB1973" s="20">
        <f t="shared" si="5968"/>
        <v>0</v>
      </c>
      <c r="BC1973" s="20">
        <f t="shared" si="5973"/>
        <v>0</v>
      </c>
      <c r="BD1973" s="20">
        <f t="shared" si="5965"/>
        <v>7268.146999999999</v>
      </c>
      <c r="BE1973" s="20">
        <f t="shared" si="5973"/>
        <v>0</v>
      </c>
      <c r="BF1973" s="20">
        <f t="shared" si="5973"/>
        <v>0</v>
      </c>
      <c r="BG1973" s="20">
        <f t="shared" si="5973"/>
        <v>0</v>
      </c>
      <c r="BH1973" s="20">
        <f t="shared" si="5905"/>
        <v>7268.146999999999</v>
      </c>
      <c r="BI1973" s="20">
        <f t="shared" si="5906"/>
        <v>60521.7</v>
      </c>
      <c r="BJ1973" s="20">
        <f t="shared" si="5907"/>
        <v>0</v>
      </c>
      <c r="BK1973" s="20">
        <f t="shared" si="5973"/>
        <v>0</v>
      </c>
      <c r="BL1973" s="20">
        <f t="shared" si="5973"/>
        <v>0</v>
      </c>
      <c r="BM1973" s="20">
        <f t="shared" si="5908"/>
        <v>7268.146999999999</v>
      </c>
      <c r="BN1973" s="20">
        <f t="shared" si="5909"/>
        <v>60521.7</v>
      </c>
      <c r="BO1973" s="20">
        <f t="shared" si="5973"/>
        <v>0</v>
      </c>
      <c r="BP1973" s="20">
        <f t="shared" si="5973"/>
        <v>0</v>
      </c>
      <c r="BQ1973" s="20">
        <f t="shared" si="5973"/>
        <v>0</v>
      </c>
      <c r="BR1973" s="20">
        <f t="shared" si="5941"/>
        <v>7268.146999999999</v>
      </c>
      <c r="BS1973" s="20">
        <f t="shared" si="5942"/>
        <v>60521.7</v>
      </c>
      <c r="BT1973" s="20">
        <f t="shared" si="5943"/>
        <v>0</v>
      </c>
      <c r="BU1973" s="20">
        <f t="shared" si="5973"/>
        <v>0</v>
      </c>
      <c r="BV1973" s="20">
        <f t="shared" si="5944"/>
        <v>7268.146999999999</v>
      </c>
      <c r="BW1973" s="20">
        <f t="shared" si="5973"/>
        <v>-4273.1460000000006</v>
      </c>
      <c r="BX1973" s="20">
        <f t="shared" si="5973"/>
        <v>1201.9000000000001</v>
      </c>
      <c r="BY1973" s="20">
        <f t="shared" si="5959"/>
        <v>2995.0009999999984</v>
      </c>
      <c r="BZ1973" s="20">
        <f t="shared" si="5960"/>
        <v>61723.6</v>
      </c>
      <c r="CA1973" s="20">
        <f t="shared" si="5973"/>
        <v>0</v>
      </c>
      <c r="CB1973" s="20">
        <f t="shared" si="5961"/>
        <v>2995.0009999999984</v>
      </c>
      <c r="CC1973" s="20">
        <f t="shared" si="5973"/>
        <v>0</v>
      </c>
      <c r="CD1973" s="20">
        <f t="shared" si="5945"/>
        <v>2995.0009999999984</v>
      </c>
      <c r="CE1973" s="20">
        <f t="shared" si="5973"/>
        <v>0</v>
      </c>
    </row>
    <row r="1974" spans="1:84" x14ac:dyDescent="0.25">
      <c r="A1974" s="10" t="s">
        <v>164</v>
      </c>
      <c r="B1974" s="19">
        <v>410</v>
      </c>
      <c r="C1974" s="10"/>
      <c r="D1974" s="10"/>
      <c r="E1974" s="25" t="s">
        <v>612</v>
      </c>
      <c r="F1974" s="20">
        <f>F1976+F1975</f>
        <v>27200</v>
      </c>
      <c r="G1974" s="20">
        <f t="shared" ref="G1974:K1974" si="5978">G1976+G1975</f>
        <v>42000</v>
      </c>
      <c r="H1974" s="20">
        <f t="shared" si="5978"/>
        <v>0</v>
      </c>
      <c r="I1974" s="20">
        <f t="shared" si="5978"/>
        <v>-18521.7</v>
      </c>
      <c r="J1974" s="20">
        <f t="shared" si="5978"/>
        <v>18521.699999999997</v>
      </c>
      <c r="K1974" s="20">
        <f t="shared" si="5978"/>
        <v>0</v>
      </c>
      <c r="L1974" s="20">
        <f t="shared" si="5910"/>
        <v>8678.2999999999993</v>
      </c>
      <c r="M1974" s="20">
        <f t="shared" si="5911"/>
        <v>60521.7</v>
      </c>
      <c r="N1974" s="20">
        <f t="shared" si="5912"/>
        <v>0</v>
      </c>
      <c r="O1974" s="20">
        <f t="shared" ref="O1974:Q1974" si="5979">O1976+O1975</f>
        <v>0</v>
      </c>
      <c r="P1974" s="20">
        <f t="shared" si="5979"/>
        <v>0</v>
      </c>
      <c r="Q1974" s="20">
        <f t="shared" si="5979"/>
        <v>0</v>
      </c>
      <c r="R1974" s="20">
        <f t="shared" si="5938"/>
        <v>8678.2999999999993</v>
      </c>
      <c r="S1974" s="20">
        <f t="shared" si="5939"/>
        <v>60521.7</v>
      </c>
      <c r="T1974" s="20">
        <f t="shared" si="5940"/>
        <v>0</v>
      </c>
      <c r="U1974" s="20">
        <f t="shared" ref="U1974:CE1974" si="5980">U1976+U1975</f>
        <v>0</v>
      </c>
      <c r="V1974" s="20">
        <f t="shared" si="5895"/>
        <v>8678.2999999999993</v>
      </c>
      <c r="W1974" s="20">
        <f t="shared" ref="W1974:Y1974" si="5981">W1976+W1975</f>
        <v>0</v>
      </c>
      <c r="X1974" s="20">
        <f t="shared" si="5981"/>
        <v>0</v>
      </c>
      <c r="Y1974" s="20">
        <f t="shared" si="5981"/>
        <v>0</v>
      </c>
      <c r="Z1974" s="20">
        <f t="shared" si="5885"/>
        <v>8678.2999999999993</v>
      </c>
      <c r="AA1974" s="20">
        <f t="shared" si="5886"/>
        <v>60521.7</v>
      </c>
      <c r="AB1974" s="20">
        <f t="shared" si="5887"/>
        <v>0</v>
      </c>
      <c r="AC1974" s="20">
        <f t="shared" ref="AC1974:AE1974" si="5982">AC1976+AC1975</f>
        <v>0</v>
      </c>
      <c r="AD1974" s="20">
        <f t="shared" si="5982"/>
        <v>0</v>
      </c>
      <c r="AE1974" s="20">
        <f t="shared" si="5982"/>
        <v>0</v>
      </c>
      <c r="AF1974" s="20">
        <f t="shared" si="5974"/>
        <v>8678.2999999999993</v>
      </c>
      <c r="AG1974" s="20">
        <f t="shared" si="5975"/>
        <v>60521.7</v>
      </c>
      <c r="AH1974" s="20">
        <f t="shared" si="5976"/>
        <v>0</v>
      </c>
      <c r="AI1974" s="20">
        <f t="shared" ref="AI1974" si="5983">AI1976+AI1975</f>
        <v>0</v>
      </c>
      <c r="AJ1974" s="20">
        <f t="shared" si="5977"/>
        <v>8678.2999999999993</v>
      </c>
      <c r="AK1974" s="20">
        <f t="shared" ref="AK1974:AM1974" si="5984">AK1976+AK1975</f>
        <v>-1410.153</v>
      </c>
      <c r="AL1974" s="20">
        <f t="shared" si="5984"/>
        <v>0</v>
      </c>
      <c r="AM1974" s="20">
        <f t="shared" si="5984"/>
        <v>0</v>
      </c>
      <c r="AN1974" s="20">
        <f t="shared" si="5889"/>
        <v>7268.146999999999</v>
      </c>
      <c r="AO1974" s="20">
        <f t="shared" si="5890"/>
        <v>60521.7</v>
      </c>
      <c r="AP1974" s="20">
        <f t="shared" si="5891"/>
        <v>0</v>
      </c>
      <c r="AQ1974" s="20">
        <f t="shared" ref="AQ1974:AS1974" si="5985">AQ1976+AQ1975</f>
        <v>0</v>
      </c>
      <c r="AR1974" s="20">
        <f t="shared" si="5985"/>
        <v>0</v>
      </c>
      <c r="AS1974" s="20">
        <f t="shared" si="5985"/>
        <v>0</v>
      </c>
      <c r="AT1974" s="20">
        <f t="shared" si="5892"/>
        <v>7268.146999999999</v>
      </c>
      <c r="AU1974" s="20">
        <f t="shared" si="5893"/>
        <v>60521.7</v>
      </c>
      <c r="AV1974" s="20">
        <f t="shared" si="5894"/>
        <v>0</v>
      </c>
      <c r="AW1974" s="20">
        <f t="shared" ref="AW1974:AY1974" si="5986">AW1976+AW1975</f>
        <v>0</v>
      </c>
      <c r="AX1974" s="20">
        <f t="shared" si="5986"/>
        <v>0</v>
      </c>
      <c r="AY1974" s="20">
        <f t="shared" si="5986"/>
        <v>0</v>
      </c>
      <c r="AZ1974" s="20">
        <f t="shared" si="5966"/>
        <v>7268.146999999999</v>
      </c>
      <c r="BA1974" s="20">
        <f t="shared" si="5967"/>
        <v>60521.7</v>
      </c>
      <c r="BB1974" s="20">
        <f t="shared" si="5968"/>
        <v>0</v>
      </c>
      <c r="BC1974" s="20">
        <f t="shared" ref="BC1974" si="5987">BC1976+BC1975</f>
        <v>0</v>
      </c>
      <c r="BD1974" s="20">
        <f t="shared" si="5965"/>
        <v>7268.146999999999</v>
      </c>
      <c r="BE1974" s="20">
        <f t="shared" ref="BE1974:BG1974" si="5988">BE1976+BE1975</f>
        <v>0</v>
      </c>
      <c r="BF1974" s="20">
        <f t="shared" si="5988"/>
        <v>0</v>
      </c>
      <c r="BG1974" s="20">
        <f t="shared" si="5988"/>
        <v>0</v>
      </c>
      <c r="BH1974" s="20">
        <f t="shared" si="5905"/>
        <v>7268.146999999999</v>
      </c>
      <c r="BI1974" s="20">
        <f t="shared" si="5906"/>
        <v>60521.7</v>
      </c>
      <c r="BJ1974" s="20">
        <f t="shared" si="5907"/>
        <v>0</v>
      </c>
      <c r="BK1974" s="20">
        <f t="shared" ref="BK1974:BL1974" si="5989">BK1976+BK1975</f>
        <v>0</v>
      </c>
      <c r="BL1974" s="20">
        <f t="shared" si="5989"/>
        <v>0</v>
      </c>
      <c r="BM1974" s="20">
        <f t="shared" si="5908"/>
        <v>7268.146999999999</v>
      </c>
      <c r="BN1974" s="20">
        <f t="shared" si="5909"/>
        <v>60521.7</v>
      </c>
      <c r="BO1974" s="20">
        <f t="shared" ref="BO1974:BQ1974" si="5990">BO1976+BO1975</f>
        <v>0</v>
      </c>
      <c r="BP1974" s="20">
        <f t="shared" si="5990"/>
        <v>0</v>
      </c>
      <c r="BQ1974" s="20">
        <f t="shared" si="5990"/>
        <v>0</v>
      </c>
      <c r="BR1974" s="20">
        <f t="shared" si="5941"/>
        <v>7268.146999999999</v>
      </c>
      <c r="BS1974" s="20">
        <f t="shared" si="5942"/>
        <v>60521.7</v>
      </c>
      <c r="BT1974" s="20">
        <f t="shared" si="5943"/>
        <v>0</v>
      </c>
      <c r="BU1974" s="20">
        <f t="shared" ref="BU1974" si="5991">BU1976+BU1975</f>
        <v>0</v>
      </c>
      <c r="BV1974" s="20">
        <f t="shared" si="5944"/>
        <v>7268.146999999999</v>
      </c>
      <c r="BW1974" s="20">
        <f t="shared" ref="BW1974:BX1974" si="5992">BW1976+BW1975</f>
        <v>-4273.1460000000006</v>
      </c>
      <c r="BX1974" s="20">
        <f t="shared" si="5992"/>
        <v>1201.9000000000001</v>
      </c>
      <c r="BY1974" s="20">
        <f t="shared" si="5959"/>
        <v>2995.0009999999984</v>
      </c>
      <c r="BZ1974" s="20">
        <f t="shared" si="5960"/>
        <v>61723.6</v>
      </c>
      <c r="CA1974" s="20">
        <f t="shared" ref="CA1974" si="5993">CA1976+CA1975</f>
        <v>0</v>
      </c>
      <c r="CB1974" s="20">
        <f t="shared" si="5961"/>
        <v>2995.0009999999984</v>
      </c>
      <c r="CC1974" s="20">
        <f t="shared" ref="CC1974" si="5994">CC1976+CC1975</f>
        <v>0</v>
      </c>
      <c r="CD1974" s="20">
        <f t="shared" si="5945"/>
        <v>2995.0009999999984</v>
      </c>
      <c r="CE1974" s="20">
        <f t="shared" si="5980"/>
        <v>0</v>
      </c>
    </row>
    <row r="1975" spans="1:84" x14ac:dyDescent="0.25">
      <c r="A1975" s="10" t="s">
        <v>164</v>
      </c>
      <c r="B1975" s="19">
        <v>410</v>
      </c>
      <c r="C1975" s="10" t="s">
        <v>338</v>
      </c>
      <c r="D1975" s="10" t="s">
        <v>332</v>
      </c>
      <c r="E1975" s="25" t="s">
        <v>586</v>
      </c>
      <c r="F1975" s="20">
        <v>0</v>
      </c>
      <c r="G1975" s="20">
        <v>0</v>
      </c>
      <c r="H1975" s="20">
        <v>0</v>
      </c>
      <c r="I1975" s="20">
        <v>8678.2999999999993</v>
      </c>
      <c r="J1975" s="20">
        <v>60521.7</v>
      </c>
      <c r="K1975" s="20"/>
      <c r="L1975" s="20">
        <f t="shared" ref="L1975" si="5995">F1975+I1975</f>
        <v>8678.2999999999993</v>
      </c>
      <c r="M1975" s="20">
        <f t="shared" ref="M1975" si="5996">G1975+J1975</f>
        <v>60521.7</v>
      </c>
      <c r="N1975" s="20">
        <f t="shared" ref="N1975" si="5997">H1975+K1975</f>
        <v>0</v>
      </c>
      <c r="O1975" s="20"/>
      <c r="P1975" s="20"/>
      <c r="Q1975" s="20"/>
      <c r="R1975" s="20">
        <f t="shared" si="5938"/>
        <v>8678.2999999999993</v>
      </c>
      <c r="S1975" s="20">
        <f t="shared" si="5939"/>
        <v>60521.7</v>
      </c>
      <c r="T1975" s="20">
        <f t="shared" si="5940"/>
        <v>0</v>
      </c>
      <c r="U1975" s="20"/>
      <c r="V1975" s="20">
        <f t="shared" si="5895"/>
        <v>8678.2999999999993</v>
      </c>
      <c r="W1975" s="20"/>
      <c r="X1975" s="20"/>
      <c r="Y1975" s="20"/>
      <c r="Z1975" s="20">
        <f t="shared" si="5885"/>
        <v>8678.2999999999993</v>
      </c>
      <c r="AA1975" s="20">
        <f t="shared" si="5886"/>
        <v>60521.7</v>
      </c>
      <c r="AB1975" s="20">
        <f t="shared" si="5887"/>
        <v>0</v>
      </c>
      <c r="AC1975" s="20"/>
      <c r="AD1975" s="20"/>
      <c r="AE1975" s="20"/>
      <c r="AF1975" s="20">
        <f t="shared" si="5974"/>
        <v>8678.2999999999993</v>
      </c>
      <c r="AG1975" s="20">
        <f t="shared" si="5975"/>
        <v>60521.7</v>
      </c>
      <c r="AH1975" s="20">
        <f t="shared" si="5976"/>
        <v>0</v>
      </c>
      <c r="AI1975" s="20"/>
      <c r="AJ1975" s="20">
        <f t="shared" si="5977"/>
        <v>8678.2999999999993</v>
      </c>
      <c r="AK1975" s="20">
        <v>-1410.153</v>
      </c>
      <c r="AL1975" s="20"/>
      <c r="AM1975" s="20"/>
      <c r="AN1975" s="20">
        <f t="shared" si="5889"/>
        <v>7268.146999999999</v>
      </c>
      <c r="AO1975" s="20">
        <f t="shared" si="5890"/>
        <v>60521.7</v>
      </c>
      <c r="AP1975" s="20">
        <f t="shared" si="5891"/>
        <v>0</v>
      </c>
      <c r="AQ1975" s="20"/>
      <c r="AR1975" s="20"/>
      <c r="AS1975" s="20"/>
      <c r="AT1975" s="20">
        <f t="shared" si="5892"/>
        <v>7268.146999999999</v>
      </c>
      <c r="AU1975" s="20">
        <f t="shared" si="5893"/>
        <v>60521.7</v>
      </c>
      <c r="AV1975" s="20">
        <f t="shared" si="5894"/>
        <v>0</v>
      </c>
      <c r="AW1975" s="20"/>
      <c r="AX1975" s="20"/>
      <c r="AY1975" s="20"/>
      <c r="AZ1975" s="20">
        <f t="shared" si="5966"/>
        <v>7268.146999999999</v>
      </c>
      <c r="BA1975" s="20">
        <f t="shared" si="5967"/>
        <v>60521.7</v>
      </c>
      <c r="BB1975" s="20">
        <f t="shared" si="5968"/>
        <v>0</v>
      </c>
      <c r="BC1975" s="20"/>
      <c r="BD1975" s="20">
        <f t="shared" si="5965"/>
        <v>7268.146999999999</v>
      </c>
      <c r="BE1975" s="20"/>
      <c r="BF1975" s="20"/>
      <c r="BG1975" s="20"/>
      <c r="BH1975" s="20">
        <f t="shared" si="5905"/>
        <v>7268.146999999999</v>
      </c>
      <c r="BI1975" s="20">
        <f t="shared" si="5906"/>
        <v>60521.7</v>
      </c>
      <c r="BJ1975" s="20">
        <f t="shared" si="5907"/>
        <v>0</v>
      </c>
      <c r="BK1975" s="20"/>
      <c r="BL1975" s="20"/>
      <c r="BM1975" s="20">
        <f t="shared" si="5908"/>
        <v>7268.146999999999</v>
      </c>
      <c r="BN1975" s="20">
        <f t="shared" si="5909"/>
        <v>60521.7</v>
      </c>
      <c r="BO1975" s="20"/>
      <c r="BP1975" s="20"/>
      <c r="BQ1975" s="20"/>
      <c r="BR1975" s="20">
        <f t="shared" si="5941"/>
        <v>7268.146999999999</v>
      </c>
      <c r="BS1975" s="20">
        <f t="shared" si="5942"/>
        <v>60521.7</v>
      </c>
      <c r="BT1975" s="20">
        <f t="shared" si="5943"/>
        <v>0</v>
      </c>
      <c r="BU1975" s="20"/>
      <c r="BV1975" s="20">
        <f t="shared" si="5944"/>
        <v>7268.146999999999</v>
      </c>
      <c r="BW1975" s="20">
        <f>-1201.9-3071.246</f>
        <v>-4273.1460000000006</v>
      </c>
      <c r="BX1975" s="20">
        <v>1201.9000000000001</v>
      </c>
      <c r="BY1975" s="20">
        <f t="shared" si="5959"/>
        <v>2995.0009999999984</v>
      </c>
      <c r="BZ1975" s="20">
        <f t="shared" si="5960"/>
        <v>61723.6</v>
      </c>
      <c r="CA1975" s="20"/>
      <c r="CB1975" s="20">
        <f t="shared" si="5961"/>
        <v>2995.0009999999984</v>
      </c>
      <c r="CC1975" s="20"/>
      <c r="CD1975" s="20">
        <f t="shared" si="5945"/>
        <v>2995.0009999999984</v>
      </c>
      <c r="CE1975" s="20"/>
    </row>
    <row r="1976" spans="1:84" hidden="1" x14ac:dyDescent="0.25">
      <c r="A1976" s="10" t="s">
        <v>164</v>
      </c>
      <c r="B1976" s="19">
        <v>410</v>
      </c>
      <c r="C1976" s="10" t="s">
        <v>338</v>
      </c>
      <c r="D1976" s="10" t="s">
        <v>334</v>
      </c>
      <c r="E1976" s="25" t="s">
        <v>587</v>
      </c>
      <c r="F1976" s="20">
        <v>27200</v>
      </c>
      <c r="G1976" s="20">
        <v>42000</v>
      </c>
      <c r="H1976" s="20">
        <v>0</v>
      </c>
      <c r="I1976" s="20">
        <v>-27200</v>
      </c>
      <c r="J1976" s="20">
        <v>-42000</v>
      </c>
      <c r="K1976" s="20"/>
      <c r="L1976" s="20">
        <f t="shared" si="5910"/>
        <v>0</v>
      </c>
      <c r="M1976" s="20">
        <f t="shared" si="5911"/>
        <v>0</v>
      </c>
      <c r="N1976" s="20">
        <f t="shared" si="5912"/>
        <v>0</v>
      </c>
      <c r="O1976" s="20"/>
      <c r="P1976" s="20"/>
      <c r="Q1976" s="20"/>
      <c r="R1976" s="20">
        <f t="shared" si="5938"/>
        <v>0</v>
      </c>
      <c r="S1976" s="20">
        <f t="shared" si="5939"/>
        <v>0</v>
      </c>
      <c r="T1976" s="20">
        <f t="shared" si="5940"/>
        <v>0</v>
      </c>
      <c r="U1976" s="20"/>
      <c r="V1976" s="20">
        <f t="shared" si="5895"/>
        <v>0</v>
      </c>
      <c r="W1976" s="20"/>
      <c r="X1976" s="20"/>
      <c r="Y1976" s="20"/>
      <c r="Z1976" s="20">
        <f t="shared" si="5885"/>
        <v>0</v>
      </c>
      <c r="AA1976" s="20">
        <f t="shared" si="5886"/>
        <v>0</v>
      </c>
      <c r="AB1976" s="20">
        <f t="shared" si="5887"/>
        <v>0</v>
      </c>
      <c r="AC1976" s="20"/>
      <c r="AD1976" s="20"/>
      <c r="AE1976" s="20"/>
      <c r="AF1976" s="20">
        <f t="shared" si="5974"/>
        <v>0</v>
      </c>
      <c r="AG1976" s="20">
        <f t="shared" si="5975"/>
        <v>0</v>
      </c>
      <c r="AH1976" s="20">
        <f t="shared" si="5976"/>
        <v>0</v>
      </c>
      <c r="AI1976" s="20"/>
      <c r="AJ1976" s="20">
        <f t="shared" si="5977"/>
        <v>0</v>
      </c>
      <c r="AK1976" s="20"/>
      <c r="AL1976" s="20"/>
      <c r="AM1976" s="20"/>
      <c r="AN1976" s="20">
        <f t="shared" si="5889"/>
        <v>0</v>
      </c>
      <c r="AO1976" s="20">
        <f t="shared" si="5890"/>
        <v>0</v>
      </c>
      <c r="AP1976" s="20">
        <f t="shared" si="5891"/>
        <v>0</v>
      </c>
      <c r="AQ1976" s="20"/>
      <c r="AR1976" s="20"/>
      <c r="AS1976" s="20"/>
      <c r="AT1976" s="20">
        <f t="shared" si="5892"/>
        <v>0</v>
      </c>
      <c r="AU1976" s="20">
        <f t="shared" si="5893"/>
        <v>0</v>
      </c>
      <c r="AV1976" s="20">
        <f t="shared" si="5894"/>
        <v>0</v>
      </c>
      <c r="AW1976" s="20"/>
      <c r="AX1976" s="20"/>
      <c r="AY1976" s="20"/>
      <c r="AZ1976" s="20">
        <f t="shared" si="5966"/>
        <v>0</v>
      </c>
      <c r="BA1976" s="20">
        <f t="shared" si="5967"/>
        <v>0</v>
      </c>
      <c r="BB1976" s="20">
        <f t="shared" si="5968"/>
        <v>0</v>
      </c>
      <c r="BC1976" s="20"/>
      <c r="BD1976" s="20">
        <f t="shared" si="5965"/>
        <v>0</v>
      </c>
      <c r="BE1976" s="20"/>
      <c r="BF1976" s="20"/>
      <c r="BG1976" s="20"/>
      <c r="BH1976" s="20">
        <f t="shared" si="5905"/>
        <v>0</v>
      </c>
      <c r="BI1976" s="20">
        <f t="shared" si="5906"/>
        <v>0</v>
      </c>
      <c r="BJ1976" s="20">
        <f t="shared" si="5907"/>
        <v>0</v>
      </c>
      <c r="BK1976" s="20"/>
      <c r="BL1976" s="20"/>
      <c r="BM1976" s="20">
        <f t="shared" si="5908"/>
        <v>0</v>
      </c>
      <c r="BN1976" s="20">
        <f t="shared" si="5909"/>
        <v>0</v>
      </c>
      <c r="BO1976" s="20"/>
      <c r="BP1976" s="20"/>
      <c r="BQ1976" s="20"/>
      <c r="BR1976" s="20">
        <f t="shared" si="5941"/>
        <v>0</v>
      </c>
      <c r="BS1976" s="20">
        <f t="shared" si="5942"/>
        <v>0</v>
      </c>
      <c r="BT1976" s="20">
        <f t="shared" si="5943"/>
        <v>0</v>
      </c>
      <c r="BU1976" s="20"/>
      <c r="BV1976" s="20">
        <f t="shared" si="5944"/>
        <v>0</v>
      </c>
      <c r="BW1976" s="20"/>
      <c r="BX1976" s="20"/>
      <c r="BY1976" s="20">
        <f t="shared" si="5959"/>
        <v>0</v>
      </c>
      <c r="BZ1976" s="20">
        <f t="shared" si="5960"/>
        <v>0</v>
      </c>
      <c r="CA1976" s="20"/>
      <c r="CB1976" s="20">
        <f t="shared" si="5961"/>
        <v>0</v>
      </c>
      <c r="CC1976" s="20"/>
      <c r="CD1976" s="20">
        <f t="shared" si="5945"/>
        <v>0</v>
      </c>
      <c r="CE1976" s="20"/>
      <c r="CF1976" s="1">
        <v>0</v>
      </c>
    </row>
    <row r="1977" spans="1:84" ht="31.5" x14ac:dyDescent="0.25">
      <c r="A1977" s="10" t="s">
        <v>163</v>
      </c>
      <c r="B1977" s="19"/>
      <c r="C1977" s="10"/>
      <c r="D1977" s="10"/>
      <c r="E1977" s="25" t="s">
        <v>1023</v>
      </c>
      <c r="F1977" s="20">
        <f t="shared" ref="F1977:CE1979" si="5998">F1978</f>
        <v>400</v>
      </c>
      <c r="G1977" s="20">
        <f t="shared" si="5998"/>
        <v>0</v>
      </c>
      <c r="H1977" s="20">
        <f t="shared" si="5998"/>
        <v>0</v>
      </c>
      <c r="I1977" s="20">
        <f t="shared" si="5998"/>
        <v>0</v>
      </c>
      <c r="J1977" s="20">
        <f t="shared" si="5998"/>
        <v>0</v>
      </c>
      <c r="K1977" s="20">
        <f t="shared" si="5998"/>
        <v>0</v>
      </c>
      <c r="L1977" s="20">
        <f t="shared" si="5910"/>
        <v>400</v>
      </c>
      <c r="M1977" s="20">
        <f t="shared" si="5911"/>
        <v>0</v>
      </c>
      <c r="N1977" s="20">
        <f t="shared" si="5912"/>
        <v>0</v>
      </c>
      <c r="O1977" s="20">
        <f t="shared" si="5998"/>
        <v>0</v>
      </c>
      <c r="P1977" s="20">
        <f t="shared" si="5998"/>
        <v>0</v>
      </c>
      <c r="Q1977" s="20">
        <f t="shared" si="5998"/>
        <v>0</v>
      </c>
      <c r="R1977" s="20">
        <f t="shared" si="5938"/>
        <v>400</v>
      </c>
      <c r="S1977" s="20">
        <f t="shared" si="5939"/>
        <v>0</v>
      </c>
      <c r="T1977" s="20">
        <f t="shared" si="5940"/>
        <v>0</v>
      </c>
      <c r="U1977" s="20">
        <f t="shared" si="5998"/>
        <v>0</v>
      </c>
      <c r="V1977" s="20">
        <f t="shared" si="5895"/>
        <v>400</v>
      </c>
      <c r="W1977" s="20">
        <f t="shared" si="5998"/>
        <v>0</v>
      </c>
      <c r="X1977" s="20">
        <f t="shared" si="5998"/>
        <v>0</v>
      </c>
      <c r="Y1977" s="20">
        <f t="shared" si="5998"/>
        <v>0</v>
      </c>
      <c r="Z1977" s="20">
        <f t="shared" si="5885"/>
        <v>400</v>
      </c>
      <c r="AA1977" s="20">
        <f t="shared" si="5886"/>
        <v>0</v>
      </c>
      <c r="AB1977" s="20">
        <f t="shared" si="5887"/>
        <v>0</v>
      </c>
      <c r="AC1977" s="20">
        <f t="shared" si="5998"/>
        <v>0</v>
      </c>
      <c r="AD1977" s="20">
        <f t="shared" si="5998"/>
        <v>0</v>
      </c>
      <c r="AE1977" s="20">
        <f t="shared" si="5998"/>
        <v>0</v>
      </c>
      <c r="AF1977" s="20">
        <f t="shared" si="5974"/>
        <v>400</v>
      </c>
      <c r="AG1977" s="20">
        <f t="shared" si="5975"/>
        <v>0</v>
      </c>
      <c r="AH1977" s="20">
        <f t="shared" si="5976"/>
        <v>0</v>
      </c>
      <c r="AI1977" s="20">
        <f t="shared" si="5998"/>
        <v>0</v>
      </c>
      <c r="AJ1977" s="20">
        <f t="shared" si="5977"/>
        <v>400</v>
      </c>
      <c r="AK1977" s="20">
        <f t="shared" si="5998"/>
        <v>-22.2</v>
      </c>
      <c r="AL1977" s="20">
        <f t="shared" si="5998"/>
        <v>0</v>
      </c>
      <c r="AM1977" s="20">
        <f t="shared" si="5998"/>
        <v>0</v>
      </c>
      <c r="AN1977" s="20">
        <f t="shared" si="5889"/>
        <v>377.8</v>
      </c>
      <c r="AO1977" s="20">
        <f t="shared" si="5890"/>
        <v>0</v>
      </c>
      <c r="AP1977" s="20">
        <f t="shared" si="5891"/>
        <v>0</v>
      </c>
      <c r="AQ1977" s="20">
        <f t="shared" si="5998"/>
        <v>0</v>
      </c>
      <c r="AR1977" s="20">
        <f t="shared" si="5998"/>
        <v>0</v>
      </c>
      <c r="AS1977" s="20">
        <f t="shared" si="5998"/>
        <v>0</v>
      </c>
      <c r="AT1977" s="20">
        <f t="shared" si="5892"/>
        <v>377.8</v>
      </c>
      <c r="AU1977" s="20">
        <f t="shared" si="5893"/>
        <v>0</v>
      </c>
      <c r="AV1977" s="20">
        <f t="shared" si="5894"/>
        <v>0</v>
      </c>
      <c r="AW1977" s="20">
        <f t="shared" si="5998"/>
        <v>-141.80000000000001</v>
      </c>
      <c r="AX1977" s="20">
        <f t="shared" si="5998"/>
        <v>0</v>
      </c>
      <c r="AY1977" s="20">
        <f t="shared" si="5998"/>
        <v>0</v>
      </c>
      <c r="AZ1977" s="20">
        <f t="shared" si="5966"/>
        <v>236</v>
      </c>
      <c r="BA1977" s="20">
        <f t="shared" si="5967"/>
        <v>0</v>
      </c>
      <c r="BB1977" s="20">
        <f t="shared" si="5968"/>
        <v>0</v>
      </c>
      <c r="BC1977" s="20">
        <f t="shared" si="5998"/>
        <v>0</v>
      </c>
      <c r="BD1977" s="20">
        <f t="shared" si="5965"/>
        <v>236</v>
      </c>
      <c r="BE1977" s="20">
        <f t="shared" si="5998"/>
        <v>0</v>
      </c>
      <c r="BF1977" s="20">
        <f t="shared" si="5998"/>
        <v>0</v>
      </c>
      <c r="BG1977" s="20">
        <f t="shared" si="5998"/>
        <v>0</v>
      </c>
      <c r="BH1977" s="20">
        <f t="shared" si="5905"/>
        <v>236</v>
      </c>
      <c r="BI1977" s="20">
        <f t="shared" si="5906"/>
        <v>0</v>
      </c>
      <c r="BJ1977" s="20">
        <f t="shared" si="5907"/>
        <v>0</v>
      </c>
      <c r="BK1977" s="20">
        <f t="shared" si="5998"/>
        <v>0</v>
      </c>
      <c r="BL1977" s="20">
        <f t="shared" si="5998"/>
        <v>0</v>
      </c>
      <c r="BM1977" s="20">
        <f t="shared" si="5908"/>
        <v>236</v>
      </c>
      <c r="BN1977" s="20">
        <f t="shared" si="5909"/>
        <v>0</v>
      </c>
      <c r="BO1977" s="20">
        <f t="shared" si="5998"/>
        <v>0</v>
      </c>
      <c r="BP1977" s="20">
        <f t="shared" si="5998"/>
        <v>0</v>
      </c>
      <c r="BQ1977" s="20">
        <f t="shared" si="5998"/>
        <v>0</v>
      </c>
      <c r="BR1977" s="20">
        <f t="shared" si="5941"/>
        <v>236</v>
      </c>
      <c r="BS1977" s="20">
        <f t="shared" si="5942"/>
        <v>0</v>
      </c>
      <c r="BT1977" s="20">
        <f t="shared" si="5943"/>
        <v>0</v>
      </c>
      <c r="BU1977" s="20">
        <f t="shared" si="5998"/>
        <v>0</v>
      </c>
      <c r="BV1977" s="20">
        <f t="shared" si="5944"/>
        <v>236</v>
      </c>
      <c r="BW1977" s="20">
        <f t="shared" si="5998"/>
        <v>0</v>
      </c>
      <c r="BX1977" s="20">
        <f t="shared" si="5998"/>
        <v>0</v>
      </c>
      <c r="BY1977" s="20">
        <f t="shared" si="5959"/>
        <v>236</v>
      </c>
      <c r="BZ1977" s="20">
        <f t="shared" si="5960"/>
        <v>0</v>
      </c>
      <c r="CA1977" s="20">
        <f t="shared" si="5998"/>
        <v>0</v>
      </c>
      <c r="CB1977" s="20">
        <f t="shared" si="5961"/>
        <v>236</v>
      </c>
      <c r="CC1977" s="20">
        <f t="shared" si="5998"/>
        <v>0</v>
      </c>
      <c r="CD1977" s="20">
        <f t="shared" si="5945"/>
        <v>236</v>
      </c>
      <c r="CE1977" s="20">
        <f t="shared" si="5998"/>
        <v>0</v>
      </c>
    </row>
    <row r="1978" spans="1:84" ht="47.25" x14ac:dyDescent="0.25">
      <c r="A1978" s="10" t="s">
        <v>163</v>
      </c>
      <c r="B1978" s="19">
        <v>400</v>
      </c>
      <c r="C1978" s="10"/>
      <c r="D1978" s="10"/>
      <c r="E1978" s="25" t="s">
        <v>611</v>
      </c>
      <c r="F1978" s="20">
        <f t="shared" si="5998"/>
        <v>400</v>
      </c>
      <c r="G1978" s="20">
        <f t="shared" si="5998"/>
        <v>0</v>
      </c>
      <c r="H1978" s="20">
        <f t="shared" si="5998"/>
        <v>0</v>
      </c>
      <c r="I1978" s="20">
        <f t="shared" si="5998"/>
        <v>0</v>
      </c>
      <c r="J1978" s="20">
        <f t="shared" si="5998"/>
        <v>0</v>
      </c>
      <c r="K1978" s="20">
        <f t="shared" si="5998"/>
        <v>0</v>
      </c>
      <c r="L1978" s="20">
        <f t="shared" si="5910"/>
        <v>400</v>
      </c>
      <c r="M1978" s="20">
        <f t="shared" si="5911"/>
        <v>0</v>
      </c>
      <c r="N1978" s="20">
        <f t="shared" si="5912"/>
        <v>0</v>
      </c>
      <c r="O1978" s="20">
        <f t="shared" si="5998"/>
        <v>0</v>
      </c>
      <c r="P1978" s="20">
        <f t="shared" si="5998"/>
        <v>0</v>
      </c>
      <c r="Q1978" s="20">
        <f t="shared" si="5998"/>
        <v>0</v>
      </c>
      <c r="R1978" s="20">
        <f t="shared" si="5938"/>
        <v>400</v>
      </c>
      <c r="S1978" s="20">
        <f t="shared" si="5939"/>
        <v>0</v>
      </c>
      <c r="T1978" s="20">
        <f t="shared" si="5940"/>
        <v>0</v>
      </c>
      <c r="U1978" s="20">
        <f t="shared" si="5998"/>
        <v>0</v>
      </c>
      <c r="V1978" s="20">
        <f t="shared" si="5895"/>
        <v>400</v>
      </c>
      <c r="W1978" s="20">
        <f t="shared" si="5998"/>
        <v>0</v>
      </c>
      <c r="X1978" s="20">
        <f t="shared" si="5998"/>
        <v>0</v>
      </c>
      <c r="Y1978" s="20">
        <f t="shared" si="5998"/>
        <v>0</v>
      </c>
      <c r="Z1978" s="20">
        <f t="shared" si="5885"/>
        <v>400</v>
      </c>
      <c r="AA1978" s="20">
        <f t="shared" si="5886"/>
        <v>0</v>
      </c>
      <c r="AB1978" s="20">
        <f t="shared" si="5887"/>
        <v>0</v>
      </c>
      <c r="AC1978" s="20">
        <f t="shared" si="5998"/>
        <v>0</v>
      </c>
      <c r="AD1978" s="20">
        <f t="shared" si="5998"/>
        <v>0</v>
      </c>
      <c r="AE1978" s="20">
        <f t="shared" si="5998"/>
        <v>0</v>
      </c>
      <c r="AF1978" s="20">
        <f t="shared" si="5974"/>
        <v>400</v>
      </c>
      <c r="AG1978" s="20">
        <f t="shared" si="5975"/>
        <v>0</v>
      </c>
      <c r="AH1978" s="20">
        <f t="shared" si="5976"/>
        <v>0</v>
      </c>
      <c r="AI1978" s="20">
        <f t="shared" si="5998"/>
        <v>0</v>
      </c>
      <c r="AJ1978" s="20">
        <f t="shared" si="5977"/>
        <v>400</v>
      </c>
      <c r="AK1978" s="20">
        <f t="shared" si="5998"/>
        <v>-22.2</v>
      </c>
      <c r="AL1978" s="20">
        <f t="shared" si="5998"/>
        <v>0</v>
      </c>
      <c r="AM1978" s="20">
        <f t="shared" si="5998"/>
        <v>0</v>
      </c>
      <c r="AN1978" s="20">
        <f t="shared" si="5889"/>
        <v>377.8</v>
      </c>
      <c r="AO1978" s="20">
        <f t="shared" si="5890"/>
        <v>0</v>
      </c>
      <c r="AP1978" s="20">
        <f t="shared" si="5891"/>
        <v>0</v>
      </c>
      <c r="AQ1978" s="20">
        <f t="shared" si="5998"/>
        <v>0</v>
      </c>
      <c r="AR1978" s="20">
        <f t="shared" si="5998"/>
        <v>0</v>
      </c>
      <c r="AS1978" s="20">
        <f t="shared" si="5998"/>
        <v>0</v>
      </c>
      <c r="AT1978" s="20">
        <f t="shared" si="5892"/>
        <v>377.8</v>
      </c>
      <c r="AU1978" s="20">
        <f t="shared" si="5893"/>
        <v>0</v>
      </c>
      <c r="AV1978" s="20">
        <f t="shared" si="5894"/>
        <v>0</v>
      </c>
      <c r="AW1978" s="20">
        <f t="shared" si="5998"/>
        <v>-141.80000000000001</v>
      </c>
      <c r="AX1978" s="20">
        <f t="shared" si="5998"/>
        <v>0</v>
      </c>
      <c r="AY1978" s="20">
        <f t="shared" si="5998"/>
        <v>0</v>
      </c>
      <c r="AZ1978" s="20">
        <f t="shared" si="5966"/>
        <v>236</v>
      </c>
      <c r="BA1978" s="20">
        <f t="shared" si="5967"/>
        <v>0</v>
      </c>
      <c r="BB1978" s="20">
        <f t="shared" si="5968"/>
        <v>0</v>
      </c>
      <c r="BC1978" s="20">
        <f t="shared" si="5998"/>
        <v>0</v>
      </c>
      <c r="BD1978" s="20">
        <f t="shared" si="5965"/>
        <v>236</v>
      </c>
      <c r="BE1978" s="20">
        <f t="shared" si="5998"/>
        <v>0</v>
      </c>
      <c r="BF1978" s="20">
        <f t="shared" si="5998"/>
        <v>0</v>
      </c>
      <c r="BG1978" s="20">
        <f t="shared" si="5998"/>
        <v>0</v>
      </c>
      <c r="BH1978" s="20">
        <f t="shared" si="5905"/>
        <v>236</v>
      </c>
      <c r="BI1978" s="20">
        <f t="shared" si="5906"/>
        <v>0</v>
      </c>
      <c r="BJ1978" s="20">
        <f t="shared" si="5907"/>
        <v>0</v>
      </c>
      <c r="BK1978" s="20">
        <f t="shared" si="5998"/>
        <v>0</v>
      </c>
      <c r="BL1978" s="20">
        <f t="shared" si="5998"/>
        <v>0</v>
      </c>
      <c r="BM1978" s="20">
        <f t="shared" si="5908"/>
        <v>236</v>
      </c>
      <c r="BN1978" s="20">
        <f t="shared" si="5909"/>
        <v>0</v>
      </c>
      <c r="BO1978" s="20">
        <f t="shared" si="5998"/>
        <v>0</v>
      </c>
      <c r="BP1978" s="20">
        <f t="shared" si="5998"/>
        <v>0</v>
      </c>
      <c r="BQ1978" s="20">
        <f t="shared" si="5998"/>
        <v>0</v>
      </c>
      <c r="BR1978" s="20">
        <f t="shared" si="5941"/>
        <v>236</v>
      </c>
      <c r="BS1978" s="20">
        <f t="shared" si="5942"/>
        <v>0</v>
      </c>
      <c r="BT1978" s="20">
        <f t="shared" si="5943"/>
        <v>0</v>
      </c>
      <c r="BU1978" s="20">
        <f t="shared" si="5998"/>
        <v>0</v>
      </c>
      <c r="BV1978" s="20">
        <f t="shared" si="5944"/>
        <v>236</v>
      </c>
      <c r="BW1978" s="20">
        <f t="shared" si="5998"/>
        <v>0</v>
      </c>
      <c r="BX1978" s="20">
        <f t="shared" si="5998"/>
        <v>0</v>
      </c>
      <c r="BY1978" s="20">
        <f t="shared" si="5959"/>
        <v>236</v>
      </c>
      <c r="BZ1978" s="20">
        <f t="shared" si="5960"/>
        <v>0</v>
      </c>
      <c r="CA1978" s="20">
        <f t="shared" si="5998"/>
        <v>0</v>
      </c>
      <c r="CB1978" s="20">
        <f t="shared" si="5961"/>
        <v>236</v>
      </c>
      <c r="CC1978" s="20">
        <f t="shared" si="5998"/>
        <v>0</v>
      </c>
      <c r="CD1978" s="20">
        <f t="shared" si="5945"/>
        <v>236</v>
      </c>
      <c r="CE1978" s="20">
        <f t="shared" si="5998"/>
        <v>0</v>
      </c>
    </row>
    <row r="1979" spans="1:84" x14ac:dyDescent="0.25">
      <c r="A1979" s="10" t="s">
        <v>163</v>
      </c>
      <c r="B1979" s="19">
        <v>410</v>
      </c>
      <c r="C1979" s="10"/>
      <c r="D1979" s="10"/>
      <c r="E1979" s="25" t="s">
        <v>612</v>
      </c>
      <c r="F1979" s="20">
        <f t="shared" si="5998"/>
        <v>400</v>
      </c>
      <c r="G1979" s="20">
        <f t="shared" si="5998"/>
        <v>0</v>
      </c>
      <c r="H1979" s="20">
        <f t="shared" si="5998"/>
        <v>0</v>
      </c>
      <c r="I1979" s="20">
        <f t="shared" si="5998"/>
        <v>0</v>
      </c>
      <c r="J1979" s="20">
        <f t="shared" si="5998"/>
        <v>0</v>
      </c>
      <c r="K1979" s="20">
        <f t="shared" si="5998"/>
        <v>0</v>
      </c>
      <c r="L1979" s="20">
        <f t="shared" si="5910"/>
        <v>400</v>
      </c>
      <c r="M1979" s="20">
        <f t="shared" si="5911"/>
        <v>0</v>
      </c>
      <c r="N1979" s="20">
        <f t="shared" si="5912"/>
        <v>0</v>
      </c>
      <c r="O1979" s="20">
        <f t="shared" si="5998"/>
        <v>0</v>
      </c>
      <c r="P1979" s="20">
        <f t="shared" si="5998"/>
        <v>0</v>
      </c>
      <c r="Q1979" s="20">
        <f t="shared" si="5998"/>
        <v>0</v>
      </c>
      <c r="R1979" s="20">
        <f t="shared" si="5938"/>
        <v>400</v>
      </c>
      <c r="S1979" s="20">
        <f t="shared" si="5939"/>
        <v>0</v>
      </c>
      <c r="T1979" s="20">
        <f t="shared" si="5940"/>
        <v>0</v>
      </c>
      <c r="U1979" s="20">
        <f t="shared" si="5998"/>
        <v>0</v>
      </c>
      <c r="V1979" s="20">
        <f t="shared" si="5895"/>
        <v>400</v>
      </c>
      <c r="W1979" s="20">
        <f t="shared" si="5998"/>
        <v>0</v>
      </c>
      <c r="X1979" s="20">
        <f t="shared" si="5998"/>
        <v>0</v>
      </c>
      <c r="Y1979" s="20">
        <f t="shared" si="5998"/>
        <v>0</v>
      </c>
      <c r="Z1979" s="20">
        <f t="shared" si="5885"/>
        <v>400</v>
      </c>
      <c r="AA1979" s="20">
        <f t="shared" si="5886"/>
        <v>0</v>
      </c>
      <c r="AB1979" s="20">
        <f t="shared" si="5887"/>
        <v>0</v>
      </c>
      <c r="AC1979" s="20">
        <f t="shared" si="5998"/>
        <v>0</v>
      </c>
      <c r="AD1979" s="20">
        <f t="shared" si="5998"/>
        <v>0</v>
      </c>
      <c r="AE1979" s="20">
        <f t="shared" si="5998"/>
        <v>0</v>
      </c>
      <c r="AF1979" s="20">
        <f t="shared" si="5974"/>
        <v>400</v>
      </c>
      <c r="AG1979" s="20">
        <f t="shared" si="5975"/>
        <v>0</v>
      </c>
      <c r="AH1979" s="20">
        <f t="shared" si="5976"/>
        <v>0</v>
      </c>
      <c r="AI1979" s="20">
        <f t="shared" si="5998"/>
        <v>0</v>
      </c>
      <c r="AJ1979" s="20">
        <f t="shared" si="5977"/>
        <v>400</v>
      </c>
      <c r="AK1979" s="20">
        <f t="shared" si="5998"/>
        <v>-22.2</v>
      </c>
      <c r="AL1979" s="20">
        <f t="shared" si="5998"/>
        <v>0</v>
      </c>
      <c r="AM1979" s="20">
        <f t="shared" si="5998"/>
        <v>0</v>
      </c>
      <c r="AN1979" s="20">
        <f t="shared" si="5889"/>
        <v>377.8</v>
      </c>
      <c r="AO1979" s="20">
        <f t="shared" si="5890"/>
        <v>0</v>
      </c>
      <c r="AP1979" s="20">
        <f t="shared" si="5891"/>
        <v>0</v>
      </c>
      <c r="AQ1979" s="20">
        <f t="shared" si="5998"/>
        <v>0</v>
      </c>
      <c r="AR1979" s="20">
        <f t="shared" si="5998"/>
        <v>0</v>
      </c>
      <c r="AS1979" s="20">
        <f t="shared" si="5998"/>
        <v>0</v>
      </c>
      <c r="AT1979" s="20">
        <f t="shared" si="5892"/>
        <v>377.8</v>
      </c>
      <c r="AU1979" s="20">
        <f t="shared" si="5893"/>
        <v>0</v>
      </c>
      <c r="AV1979" s="20">
        <f t="shared" si="5894"/>
        <v>0</v>
      </c>
      <c r="AW1979" s="20">
        <f t="shared" si="5998"/>
        <v>-141.80000000000001</v>
      </c>
      <c r="AX1979" s="20">
        <f t="shared" si="5998"/>
        <v>0</v>
      </c>
      <c r="AY1979" s="20">
        <f t="shared" si="5998"/>
        <v>0</v>
      </c>
      <c r="AZ1979" s="20">
        <f t="shared" si="5966"/>
        <v>236</v>
      </c>
      <c r="BA1979" s="20">
        <f t="shared" si="5967"/>
        <v>0</v>
      </c>
      <c r="BB1979" s="20">
        <f t="shared" si="5968"/>
        <v>0</v>
      </c>
      <c r="BC1979" s="20">
        <f t="shared" si="5998"/>
        <v>0</v>
      </c>
      <c r="BD1979" s="20">
        <f t="shared" si="5965"/>
        <v>236</v>
      </c>
      <c r="BE1979" s="20">
        <f t="shared" si="5998"/>
        <v>0</v>
      </c>
      <c r="BF1979" s="20">
        <f t="shared" si="5998"/>
        <v>0</v>
      </c>
      <c r="BG1979" s="20">
        <f t="shared" si="5998"/>
        <v>0</v>
      </c>
      <c r="BH1979" s="20">
        <f t="shared" si="5905"/>
        <v>236</v>
      </c>
      <c r="BI1979" s="20">
        <f t="shared" si="5906"/>
        <v>0</v>
      </c>
      <c r="BJ1979" s="20">
        <f t="shared" si="5907"/>
        <v>0</v>
      </c>
      <c r="BK1979" s="20">
        <f t="shared" si="5998"/>
        <v>0</v>
      </c>
      <c r="BL1979" s="20">
        <f t="shared" si="5998"/>
        <v>0</v>
      </c>
      <c r="BM1979" s="20">
        <f t="shared" si="5908"/>
        <v>236</v>
      </c>
      <c r="BN1979" s="20">
        <f t="shared" si="5909"/>
        <v>0</v>
      </c>
      <c r="BO1979" s="20">
        <f t="shared" si="5998"/>
        <v>0</v>
      </c>
      <c r="BP1979" s="20">
        <f t="shared" si="5998"/>
        <v>0</v>
      </c>
      <c r="BQ1979" s="20">
        <f t="shared" si="5998"/>
        <v>0</v>
      </c>
      <c r="BR1979" s="20">
        <f t="shared" si="5941"/>
        <v>236</v>
      </c>
      <c r="BS1979" s="20">
        <f t="shared" si="5942"/>
        <v>0</v>
      </c>
      <c r="BT1979" s="20">
        <f t="shared" si="5943"/>
        <v>0</v>
      </c>
      <c r="BU1979" s="20">
        <f t="shared" si="5998"/>
        <v>0</v>
      </c>
      <c r="BV1979" s="20">
        <f t="shared" si="5944"/>
        <v>236</v>
      </c>
      <c r="BW1979" s="20">
        <f t="shared" si="5998"/>
        <v>0</v>
      </c>
      <c r="BX1979" s="20">
        <f t="shared" si="5998"/>
        <v>0</v>
      </c>
      <c r="BY1979" s="20">
        <f t="shared" si="5959"/>
        <v>236</v>
      </c>
      <c r="BZ1979" s="20">
        <f t="shared" si="5960"/>
        <v>0</v>
      </c>
      <c r="CA1979" s="20">
        <f t="shared" si="5998"/>
        <v>0</v>
      </c>
      <c r="CB1979" s="20">
        <f t="shared" si="5961"/>
        <v>236</v>
      </c>
      <c r="CC1979" s="20">
        <f t="shared" si="5998"/>
        <v>0</v>
      </c>
      <c r="CD1979" s="20">
        <f t="shared" si="5945"/>
        <v>236</v>
      </c>
      <c r="CE1979" s="20">
        <f t="shared" si="5998"/>
        <v>0</v>
      </c>
    </row>
    <row r="1980" spans="1:84" x14ac:dyDescent="0.25">
      <c r="A1980" s="10" t="s">
        <v>163</v>
      </c>
      <c r="B1980" s="19">
        <v>410</v>
      </c>
      <c r="C1980" s="10" t="s">
        <v>338</v>
      </c>
      <c r="D1980" s="10" t="s">
        <v>332</v>
      </c>
      <c r="E1980" s="25" t="s">
        <v>586</v>
      </c>
      <c r="F1980" s="20">
        <v>400</v>
      </c>
      <c r="G1980" s="20">
        <v>0</v>
      </c>
      <c r="H1980" s="20">
        <v>0</v>
      </c>
      <c r="I1980" s="20"/>
      <c r="J1980" s="20"/>
      <c r="K1980" s="20"/>
      <c r="L1980" s="20">
        <f t="shared" si="5910"/>
        <v>400</v>
      </c>
      <c r="M1980" s="20">
        <f t="shared" si="5911"/>
        <v>0</v>
      </c>
      <c r="N1980" s="20">
        <f t="shared" si="5912"/>
        <v>0</v>
      </c>
      <c r="O1980" s="20"/>
      <c r="P1980" s="20"/>
      <c r="Q1980" s="20"/>
      <c r="R1980" s="20">
        <f t="shared" si="5938"/>
        <v>400</v>
      </c>
      <c r="S1980" s="20">
        <f t="shared" si="5939"/>
        <v>0</v>
      </c>
      <c r="T1980" s="20">
        <f t="shared" si="5940"/>
        <v>0</v>
      </c>
      <c r="U1980" s="20"/>
      <c r="V1980" s="20">
        <f t="shared" si="5895"/>
        <v>400</v>
      </c>
      <c r="W1980" s="20"/>
      <c r="X1980" s="20"/>
      <c r="Y1980" s="20"/>
      <c r="Z1980" s="20">
        <f t="shared" si="5885"/>
        <v>400</v>
      </c>
      <c r="AA1980" s="20">
        <f t="shared" si="5886"/>
        <v>0</v>
      </c>
      <c r="AB1980" s="20">
        <f t="shared" si="5887"/>
        <v>0</v>
      </c>
      <c r="AC1980" s="20"/>
      <c r="AD1980" s="20"/>
      <c r="AE1980" s="20"/>
      <c r="AF1980" s="20">
        <f t="shared" si="5974"/>
        <v>400</v>
      </c>
      <c r="AG1980" s="20">
        <f t="shared" si="5975"/>
        <v>0</v>
      </c>
      <c r="AH1980" s="20">
        <f t="shared" si="5976"/>
        <v>0</v>
      </c>
      <c r="AI1980" s="20"/>
      <c r="AJ1980" s="20">
        <f t="shared" si="5977"/>
        <v>400</v>
      </c>
      <c r="AK1980" s="20">
        <v>-22.2</v>
      </c>
      <c r="AL1980" s="20"/>
      <c r="AM1980" s="20"/>
      <c r="AN1980" s="20">
        <f t="shared" si="5889"/>
        <v>377.8</v>
      </c>
      <c r="AO1980" s="20">
        <f t="shared" si="5890"/>
        <v>0</v>
      </c>
      <c r="AP1980" s="20">
        <f t="shared" si="5891"/>
        <v>0</v>
      </c>
      <c r="AQ1980" s="20"/>
      <c r="AR1980" s="20"/>
      <c r="AS1980" s="20"/>
      <c r="AT1980" s="20">
        <f t="shared" si="5892"/>
        <v>377.8</v>
      </c>
      <c r="AU1980" s="20">
        <f t="shared" si="5893"/>
        <v>0</v>
      </c>
      <c r="AV1980" s="20">
        <f t="shared" si="5894"/>
        <v>0</v>
      </c>
      <c r="AW1980" s="20">
        <v>-141.80000000000001</v>
      </c>
      <c r="AX1980" s="20"/>
      <c r="AY1980" s="20"/>
      <c r="AZ1980" s="20">
        <f t="shared" si="5966"/>
        <v>236</v>
      </c>
      <c r="BA1980" s="20">
        <f t="shared" si="5967"/>
        <v>0</v>
      </c>
      <c r="BB1980" s="20">
        <f t="shared" si="5968"/>
        <v>0</v>
      </c>
      <c r="BC1980" s="20"/>
      <c r="BD1980" s="20">
        <f t="shared" si="5965"/>
        <v>236</v>
      </c>
      <c r="BE1980" s="20"/>
      <c r="BF1980" s="20"/>
      <c r="BG1980" s="20"/>
      <c r="BH1980" s="20">
        <f t="shared" si="5905"/>
        <v>236</v>
      </c>
      <c r="BI1980" s="20">
        <f t="shared" si="5906"/>
        <v>0</v>
      </c>
      <c r="BJ1980" s="20">
        <f t="shared" si="5907"/>
        <v>0</v>
      </c>
      <c r="BK1980" s="20"/>
      <c r="BL1980" s="20"/>
      <c r="BM1980" s="20">
        <f t="shared" si="5908"/>
        <v>236</v>
      </c>
      <c r="BN1980" s="20">
        <f t="shared" si="5909"/>
        <v>0</v>
      </c>
      <c r="BO1980" s="20"/>
      <c r="BP1980" s="20"/>
      <c r="BQ1980" s="20"/>
      <c r="BR1980" s="20">
        <f t="shared" si="5941"/>
        <v>236</v>
      </c>
      <c r="BS1980" s="20">
        <f t="shared" si="5942"/>
        <v>0</v>
      </c>
      <c r="BT1980" s="20">
        <f t="shared" si="5943"/>
        <v>0</v>
      </c>
      <c r="BU1980" s="20"/>
      <c r="BV1980" s="20">
        <f t="shared" si="5944"/>
        <v>236</v>
      </c>
      <c r="BW1980" s="20"/>
      <c r="BX1980" s="20"/>
      <c r="BY1980" s="20">
        <f t="shared" si="5959"/>
        <v>236</v>
      </c>
      <c r="BZ1980" s="20">
        <f t="shared" si="5960"/>
        <v>0</v>
      </c>
      <c r="CA1980" s="20"/>
      <c r="CB1980" s="20">
        <f t="shared" si="5961"/>
        <v>236</v>
      </c>
      <c r="CC1980" s="20"/>
      <c r="CD1980" s="20">
        <f t="shared" si="5945"/>
        <v>236</v>
      </c>
      <c r="CE1980" s="20"/>
    </row>
    <row r="1981" spans="1:84" ht="31.5" x14ac:dyDescent="0.25">
      <c r="A1981" s="10" t="s">
        <v>1208</v>
      </c>
      <c r="B1981" s="19"/>
      <c r="C1981" s="10"/>
      <c r="D1981" s="10"/>
      <c r="E1981" s="25" t="s">
        <v>1209</v>
      </c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>
        <f t="shared" ref="AG1981:AH1983" si="5999">AG1982</f>
        <v>0</v>
      </c>
      <c r="AH1981" s="20">
        <f t="shared" si="5999"/>
        <v>0</v>
      </c>
      <c r="AI1981" s="20"/>
      <c r="AJ1981" s="20">
        <f t="shared" ref="AJ1981:AM1983" si="6000">AJ1982</f>
        <v>0</v>
      </c>
      <c r="AK1981" s="20">
        <f t="shared" si="6000"/>
        <v>2163.6709999999998</v>
      </c>
      <c r="AL1981" s="20">
        <f t="shared" si="6000"/>
        <v>0</v>
      </c>
      <c r="AM1981" s="20">
        <f t="shared" si="6000"/>
        <v>0</v>
      </c>
      <c r="AN1981" s="20">
        <f t="shared" ref="AN1981:AN1984" si="6001">AJ1981+AK1981</f>
        <v>2163.6709999999998</v>
      </c>
      <c r="AO1981" s="20">
        <f t="shared" ref="AO1981:AO1984" si="6002">AG1981+AL1981</f>
        <v>0</v>
      </c>
      <c r="AP1981" s="20">
        <f t="shared" ref="AP1981:AP1984" si="6003">AH1981+AM1981</f>
        <v>0</v>
      </c>
      <c r="AQ1981" s="20">
        <f t="shared" ref="AQ1981:AS1983" si="6004">AQ1982</f>
        <v>0</v>
      </c>
      <c r="AR1981" s="20">
        <f t="shared" si="6004"/>
        <v>0</v>
      </c>
      <c r="AS1981" s="20">
        <f t="shared" si="6004"/>
        <v>0</v>
      </c>
      <c r="AT1981" s="20">
        <f t="shared" si="5892"/>
        <v>2163.6709999999998</v>
      </c>
      <c r="AU1981" s="20">
        <f t="shared" si="5893"/>
        <v>0</v>
      </c>
      <c r="AV1981" s="20">
        <f t="shared" si="5894"/>
        <v>0</v>
      </c>
      <c r="AW1981" s="20">
        <f t="shared" ref="AW1981:AY1983" si="6005">AW1982</f>
        <v>0</v>
      </c>
      <c r="AX1981" s="20">
        <f t="shared" si="6005"/>
        <v>0</v>
      </c>
      <c r="AY1981" s="20">
        <f t="shared" si="6005"/>
        <v>0</v>
      </c>
      <c r="AZ1981" s="20">
        <f t="shared" si="5966"/>
        <v>2163.6709999999998</v>
      </c>
      <c r="BA1981" s="20">
        <f t="shared" si="5967"/>
        <v>0</v>
      </c>
      <c r="BB1981" s="20">
        <f t="shared" si="5968"/>
        <v>0</v>
      </c>
      <c r="BC1981" s="20">
        <f t="shared" ref="BC1981:CE1983" si="6006">BC1982</f>
        <v>0</v>
      </c>
      <c r="BD1981" s="20">
        <f t="shared" si="5965"/>
        <v>2163.6709999999998</v>
      </c>
      <c r="BE1981" s="20">
        <f t="shared" si="6006"/>
        <v>0</v>
      </c>
      <c r="BF1981" s="20">
        <f t="shared" si="6006"/>
        <v>0</v>
      </c>
      <c r="BG1981" s="20">
        <f t="shared" si="6006"/>
        <v>0</v>
      </c>
      <c r="BH1981" s="20">
        <f t="shared" si="5905"/>
        <v>2163.6709999999998</v>
      </c>
      <c r="BI1981" s="20">
        <f t="shared" si="5906"/>
        <v>0</v>
      </c>
      <c r="BJ1981" s="20">
        <f t="shared" si="5907"/>
        <v>0</v>
      </c>
      <c r="BK1981" s="20">
        <f t="shared" si="6006"/>
        <v>0</v>
      </c>
      <c r="BL1981" s="20">
        <f t="shared" si="6006"/>
        <v>0</v>
      </c>
      <c r="BM1981" s="20">
        <f t="shared" si="5908"/>
        <v>2163.6709999999998</v>
      </c>
      <c r="BN1981" s="20">
        <f t="shared" si="5909"/>
        <v>0</v>
      </c>
      <c r="BO1981" s="20">
        <f t="shared" si="6006"/>
        <v>0</v>
      </c>
      <c r="BP1981" s="20">
        <f t="shared" si="6006"/>
        <v>0</v>
      </c>
      <c r="BQ1981" s="20">
        <f t="shared" si="6006"/>
        <v>0</v>
      </c>
      <c r="BR1981" s="20">
        <f t="shared" si="5941"/>
        <v>2163.6709999999998</v>
      </c>
      <c r="BS1981" s="20">
        <f t="shared" si="5942"/>
        <v>0</v>
      </c>
      <c r="BT1981" s="20">
        <f t="shared" si="5943"/>
        <v>0</v>
      </c>
      <c r="BU1981" s="20">
        <f t="shared" si="6006"/>
        <v>0</v>
      </c>
      <c r="BV1981" s="20">
        <f t="shared" si="5944"/>
        <v>2163.6709999999998</v>
      </c>
      <c r="BW1981" s="20">
        <f t="shared" si="6006"/>
        <v>0</v>
      </c>
      <c r="BX1981" s="20">
        <f t="shared" si="6006"/>
        <v>0</v>
      </c>
      <c r="BY1981" s="20">
        <f t="shared" si="5959"/>
        <v>2163.6709999999998</v>
      </c>
      <c r="BZ1981" s="20">
        <f t="shared" si="5960"/>
        <v>0</v>
      </c>
      <c r="CA1981" s="20">
        <f t="shared" si="6006"/>
        <v>0</v>
      </c>
      <c r="CB1981" s="20">
        <f t="shared" si="5961"/>
        <v>2163.6709999999998</v>
      </c>
      <c r="CC1981" s="20">
        <f t="shared" si="6006"/>
        <v>0</v>
      </c>
      <c r="CD1981" s="20">
        <f t="shared" si="5945"/>
        <v>2163.6709999999998</v>
      </c>
      <c r="CE1981" s="20">
        <f t="shared" si="6006"/>
        <v>0</v>
      </c>
    </row>
    <row r="1982" spans="1:84" ht="47.25" x14ac:dyDescent="0.25">
      <c r="A1982" s="10" t="s">
        <v>1208</v>
      </c>
      <c r="B1982" s="19">
        <v>400</v>
      </c>
      <c r="C1982" s="10"/>
      <c r="D1982" s="10"/>
      <c r="E1982" s="25" t="s">
        <v>611</v>
      </c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>
        <f t="shared" si="5999"/>
        <v>0</v>
      </c>
      <c r="AH1982" s="20">
        <f t="shared" si="5999"/>
        <v>0</v>
      </c>
      <c r="AI1982" s="20"/>
      <c r="AJ1982" s="20">
        <f t="shared" si="6000"/>
        <v>0</v>
      </c>
      <c r="AK1982" s="20">
        <f t="shared" si="6000"/>
        <v>2163.6709999999998</v>
      </c>
      <c r="AL1982" s="20">
        <f t="shared" si="6000"/>
        <v>0</v>
      </c>
      <c r="AM1982" s="20">
        <f t="shared" si="6000"/>
        <v>0</v>
      </c>
      <c r="AN1982" s="20">
        <f t="shared" si="6001"/>
        <v>2163.6709999999998</v>
      </c>
      <c r="AO1982" s="20">
        <f t="shared" si="6002"/>
        <v>0</v>
      </c>
      <c r="AP1982" s="20">
        <f t="shared" si="6003"/>
        <v>0</v>
      </c>
      <c r="AQ1982" s="20">
        <f t="shared" si="6004"/>
        <v>0</v>
      </c>
      <c r="AR1982" s="20">
        <f t="shared" si="6004"/>
        <v>0</v>
      </c>
      <c r="AS1982" s="20">
        <f t="shared" si="6004"/>
        <v>0</v>
      </c>
      <c r="AT1982" s="20">
        <f t="shared" si="5892"/>
        <v>2163.6709999999998</v>
      </c>
      <c r="AU1982" s="20">
        <f t="shared" si="5893"/>
        <v>0</v>
      </c>
      <c r="AV1982" s="20">
        <f t="shared" si="5894"/>
        <v>0</v>
      </c>
      <c r="AW1982" s="20">
        <f t="shared" si="6005"/>
        <v>0</v>
      </c>
      <c r="AX1982" s="20">
        <f t="shared" si="6005"/>
        <v>0</v>
      </c>
      <c r="AY1982" s="20">
        <f t="shared" si="6005"/>
        <v>0</v>
      </c>
      <c r="AZ1982" s="20">
        <f t="shared" si="5966"/>
        <v>2163.6709999999998</v>
      </c>
      <c r="BA1982" s="20">
        <f t="shared" si="5967"/>
        <v>0</v>
      </c>
      <c r="BB1982" s="20">
        <f t="shared" si="5968"/>
        <v>0</v>
      </c>
      <c r="BC1982" s="20">
        <f t="shared" si="6006"/>
        <v>0</v>
      </c>
      <c r="BD1982" s="20">
        <f t="shared" si="5965"/>
        <v>2163.6709999999998</v>
      </c>
      <c r="BE1982" s="20">
        <f t="shared" si="6006"/>
        <v>0</v>
      </c>
      <c r="BF1982" s="20">
        <f t="shared" si="6006"/>
        <v>0</v>
      </c>
      <c r="BG1982" s="20">
        <f t="shared" si="6006"/>
        <v>0</v>
      </c>
      <c r="BH1982" s="20">
        <f t="shared" si="5905"/>
        <v>2163.6709999999998</v>
      </c>
      <c r="BI1982" s="20">
        <f t="shared" si="5906"/>
        <v>0</v>
      </c>
      <c r="BJ1982" s="20">
        <f t="shared" si="5907"/>
        <v>0</v>
      </c>
      <c r="BK1982" s="20">
        <f t="shared" si="6006"/>
        <v>0</v>
      </c>
      <c r="BL1982" s="20">
        <f t="shared" si="6006"/>
        <v>0</v>
      </c>
      <c r="BM1982" s="20">
        <f t="shared" si="5908"/>
        <v>2163.6709999999998</v>
      </c>
      <c r="BN1982" s="20">
        <f t="shared" si="5909"/>
        <v>0</v>
      </c>
      <c r="BO1982" s="20">
        <f t="shared" si="6006"/>
        <v>0</v>
      </c>
      <c r="BP1982" s="20">
        <f t="shared" si="6006"/>
        <v>0</v>
      </c>
      <c r="BQ1982" s="20">
        <f t="shared" si="6006"/>
        <v>0</v>
      </c>
      <c r="BR1982" s="20">
        <f t="shared" si="5941"/>
        <v>2163.6709999999998</v>
      </c>
      <c r="BS1982" s="20">
        <f t="shared" si="5942"/>
        <v>0</v>
      </c>
      <c r="BT1982" s="20">
        <f t="shared" si="5943"/>
        <v>0</v>
      </c>
      <c r="BU1982" s="20">
        <f t="shared" si="6006"/>
        <v>0</v>
      </c>
      <c r="BV1982" s="20">
        <f t="shared" si="5944"/>
        <v>2163.6709999999998</v>
      </c>
      <c r="BW1982" s="20">
        <f t="shared" si="6006"/>
        <v>0</v>
      </c>
      <c r="BX1982" s="20">
        <f t="shared" si="6006"/>
        <v>0</v>
      </c>
      <c r="BY1982" s="20">
        <f t="shared" si="5959"/>
        <v>2163.6709999999998</v>
      </c>
      <c r="BZ1982" s="20">
        <f t="shared" si="5960"/>
        <v>0</v>
      </c>
      <c r="CA1982" s="20">
        <f t="shared" si="6006"/>
        <v>0</v>
      </c>
      <c r="CB1982" s="20">
        <f t="shared" si="5961"/>
        <v>2163.6709999999998</v>
      </c>
      <c r="CC1982" s="20">
        <f t="shared" si="6006"/>
        <v>0</v>
      </c>
      <c r="CD1982" s="20">
        <f t="shared" si="5945"/>
        <v>2163.6709999999998</v>
      </c>
      <c r="CE1982" s="20">
        <f t="shared" si="6006"/>
        <v>0</v>
      </c>
    </row>
    <row r="1983" spans="1:84" ht="141.75" x14ac:dyDescent="0.25">
      <c r="A1983" s="10" t="s">
        <v>1208</v>
      </c>
      <c r="B1983" s="19">
        <v>460</v>
      </c>
      <c r="C1983" s="10"/>
      <c r="D1983" s="10"/>
      <c r="E1983" s="25" t="s">
        <v>613</v>
      </c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>
        <f t="shared" si="5999"/>
        <v>0</v>
      </c>
      <c r="AH1983" s="20">
        <f t="shared" si="5999"/>
        <v>0</v>
      </c>
      <c r="AI1983" s="20"/>
      <c r="AJ1983" s="20">
        <f t="shared" si="6000"/>
        <v>0</v>
      </c>
      <c r="AK1983" s="20">
        <f t="shared" si="6000"/>
        <v>2163.6709999999998</v>
      </c>
      <c r="AL1983" s="20">
        <f t="shared" si="6000"/>
        <v>0</v>
      </c>
      <c r="AM1983" s="20">
        <f t="shared" si="6000"/>
        <v>0</v>
      </c>
      <c r="AN1983" s="20">
        <f t="shared" si="6001"/>
        <v>2163.6709999999998</v>
      </c>
      <c r="AO1983" s="20">
        <f t="shared" si="6002"/>
        <v>0</v>
      </c>
      <c r="AP1983" s="20">
        <f t="shared" si="6003"/>
        <v>0</v>
      </c>
      <c r="AQ1983" s="20">
        <f t="shared" si="6004"/>
        <v>0</v>
      </c>
      <c r="AR1983" s="20">
        <f t="shared" si="6004"/>
        <v>0</v>
      </c>
      <c r="AS1983" s="20">
        <f t="shared" si="6004"/>
        <v>0</v>
      </c>
      <c r="AT1983" s="20">
        <f t="shared" ref="AT1983:AT2058" si="6007">AN1983+AQ1983</f>
        <v>2163.6709999999998</v>
      </c>
      <c r="AU1983" s="20">
        <f t="shared" ref="AU1983:AU2058" si="6008">AO1983+AR1983</f>
        <v>0</v>
      </c>
      <c r="AV1983" s="20">
        <f t="shared" ref="AV1983:AV2058" si="6009">AP1983+AS1983</f>
        <v>0</v>
      </c>
      <c r="AW1983" s="20">
        <f t="shared" si="6005"/>
        <v>0</v>
      </c>
      <c r="AX1983" s="20">
        <f t="shared" si="6005"/>
        <v>0</v>
      </c>
      <c r="AY1983" s="20">
        <f t="shared" si="6005"/>
        <v>0</v>
      </c>
      <c r="AZ1983" s="20">
        <f t="shared" si="5966"/>
        <v>2163.6709999999998</v>
      </c>
      <c r="BA1983" s="20">
        <f t="shared" si="5967"/>
        <v>0</v>
      </c>
      <c r="BB1983" s="20">
        <f t="shared" si="5968"/>
        <v>0</v>
      </c>
      <c r="BC1983" s="20">
        <f t="shared" si="6006"/>
        <v>0</v>
      </c>
      <c r="BD1983" s="20">
        <f t="shared" si="5965"/>
        <v>2163.6709999999998</v>
      </c>
      <c r="BE1983" s="20">
        <f t="shared" si="6006"/>
        <v>0</v>
      </c>
      <c r="BF1983" s="20">
        <f t="shared" si="6006"/>
        <v>0</v>
      </c>
      <c r="BG1983" s="20">
        <f t="shared" si="6006"/>
        <v>0</v>
      </c>
      <c r="BH1983" s="20">
        <f t="shared" si="5905"/>
        <v>2163.6709999999998</v>
      </c>
      <c r="BI1983" s="20">
        <f t="shared" si="5906"/>
        <v>0</v>
      </c>
      <c r="BJ1983" s="20">
        <f t="shared" si="5907"/>
        <v>0</v>
      </c>
      <c r="BK1983" s="20">
        <f t="shared" si="6006"/>
        <v>0</v>
      </c>
      <c r="BL1983" s="20">
        <f t="shared" si="6006"/>
        <v>0</v>
      </c>
      <c r="BM1983" s="20">
        <f t="shared" si="5908"/>
        <v>2163.6709999999998</v>
      </c>
      <c r="BN1983" s="20">
        <f t="shared" si="5909"/>
        <v>0</v>
      </c>
      <c r="BO1983" s="20">
        <f t="shared" si="6006"/>
        <v>0</v>
      </c>
      <c r="BP1983" s="20">
        <f t="shared" si="6006"/>
        <v>0</v>
      </c>
      <c r="BQ1983" s="20">
        <f t="shared" si="6006"/>
        <v>0</v>
      </c>
      <c r="BR1983" s="20">
        <f t="shared" si="5941"/>
        <v>2163.6709999999998</v>
      </c>
      <c r="BS1983" s="20">
        <f t="shared" si="5942"/>
        <v>0</v>
      </c>
      <c r="BT1983" s="20">
        <f t="shared" si="5943"/>
        <v>0</v>
      </c>
      <c r="BU1983" s="20">
        <f t="shared" si="6006"/>
        <v>0</v>
      </c>
      <c r="BV1983" s="20">
        <f t="shared" si="5944"/>
        <v>2163.6709999999998</v>
      </c>
      <c r="BW1983" s="20">
        <f t="shared" si="6006"/>
        <v>0</v>
      </c>
      <c r="BX1983" s="20">
        <f t="shared" si="6006"/>
        <v>0</v>
      </c>
      <c r="BY1983" s="20">
        <f t="shared" si="5959"/>
        <v>2163.6709999999998</v>
      </c>
      <c r="BZ1983" s="20">
        <f t="shared" si="5960"/>
        <v>0</v>
      </c>
      <c r="CA1983" s="20">
        <f t="shared" si="6006"/>
        <v>0</v>
      </c>
      <c r="CB1983" s="20">
        <f t="shared" si="5961"/>
        <v>2163.6709999999998</v>
      </c>
      <c r="CC1983" s="20">
        <f t="shared" si="6006"/>
        <v>0</v>
      </c>
      <c r="CD1983" s="20">
        <f t="shared" si="5945"/>
        <v>2163.6709999999998</v>
      </c>
      <c r="CE1983" s="20">
        <f t="shared" si="6006"/>
        <v>0</v>
      </c>
    </row>
    <row r="1984" spans="1:84" x14ac:dyDescent="0.25">
      <c r="A1984" s="10" t="s">
        <v>1208</v>
      </c>
      <c r="B1984" s="19">
        <v>460</v>
      </c>
      <c r="C1984" s="10" t="s">
        <v>338</v>
      </c>
      <c r="D1984" s="10" t="s">
        <v>332</v>
      </c>
      <c r="E1984" s="25" t="s">
        <v>586</v>
      </c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>
        <v>0</v>
      </c>
      <c r="AH1984" s="20">
        <v>0</v>
      </c>
      <c r="AI1984" s="20"/>
      <c r="AJ1984" s="20">
        <v>0</v>
      </c>
      <c r="AK1984" s="20">
        <v>2163.6709999999998</v>
      </c>
      <c r="AL1984" s="20"/>
      <c r="AM1984" s="20"/>
      <c r="AN1984" s="20">
        <f t="shared" si="6001"/>
        <v>2163.6709999999998</v>
      </c>
      <c r="AO1984" s="20">
        <f t="shared" si="6002"/>
        <v>0</v>
      </c>
      <c r="AP1984" s="20">
        <f t="shared" si="6003"/>
        <v>0</v>
      </c>
      <c r="AQ1984" s="20"/>
      <c r="AR1984" s="20"/>
      <c r="AS1984" s="20"/>
      <c r="AT1984" s="20">
        <f t="shared" si="6007"/>
        <v>2163.6709999999998</v>
      </c>
      <c r="AU1984" s="20">
        <f t="shared" si="6008"/>
        <v>0</v>
      </c>
      <c r="AV1984" s="20">
        <f t="shared" si="6009"/>
        <v>0</v>
      </c>
      <c r="AW1984" s="20"/>
      <c r="AX1984" s="20"/>
      <c r="AY1984" s="20"/>
      <c r="AZ1984" s="20">
        <f t="shared" si="5966"/>
        <v>2163.6709999999998</v>
      </c>
      <c r="BA1984" s="20">
        <f t="shared" si="5967"/>
        <v>0</v>
      </c>
      <c r="BB1984" s="20">
        <f t="shared" si="5968"/>
        <v>0</v>
      </c>
      <c r="BC1984" s="20"/>
      <c r="BD1984" s="20">
        <f t="shared" si="5965"/>
        <v>2163.6709999999998</v>
      </c>
      <c r="BE1984" s="20"/>
      <c r="BF1984" s="20"/>
      <c r="BG1984" s="20"/>
      <c r="BH1984" s="20">
        <f t="shared" si="5905"/>
        <v>2163.6709999999998</v>
      </c>
      <c r="BI1984" s="20">
        <f t="shared" si="5906"/>
        <v>0</v>
      </c>
      <c r="BJ1984" s="20">
        <f t="shared" si="5907"/>
        <v>0</v>
      </c>
      <c r="BK1984" s="20"/>
      <c r="BL1984" s="20"/>
      <c r="BM1984" s="20">
        <f t="shared" si="5908"/>
        <v>2163.6709999999998</v>
      </c>
      <c r="BN1984" s="20">
        <f t="shared" si="5909"/>
        <v>0</v>
      </c>
      <c r="BO1984" s="20"/>
      <c r="BP1984" s="20"/>
      <c r="BQ1984" s="20"/>
      <c r="BR1984" s="20">
        <f t="shared" si="5941"/>
        <v>2163.6709999999998</v>
      </c>
      <c r="BS1984" s="20">
        <f t="shared" si="5942"/>
        <v>0</v>
      </c>
      <c r="BT1984" s="20">
        <f t="shared" si="5943"/>
        <v>0</v>
      </c>
      <c r="BU1984" s="20"/>
      <c r="BV1984" s="20">
        <f t="shared" si="5944"/>
        <v>2163.6709999999998</v>
      </c>
      <c r="BW1984" s="20"/>
      <c r="BX1984" s="20"/>
      <c r="BY1984" s="20">
        <f t="shared" si="5959"/>
        <v>2163.6709999999998</v>
      </c>
      <c r="BZ1984" s="20">
        <f t="shared" si="5960"/>
        <v>0</v>
      </c>
      <c r="CA1984" s="20"/>
      <c r="CB1984" s="20">
        <f t="shared" si="5961"/>
        <v>2163.6709999999998</v>
      </c>
      <c r="CC1984" s="20"/>
      <c r="CD1984" s="20">
        <f t="shared" si="5945"/>
        <v>2163.6709999999998</v>
      </c>
      <c r="CE1984" s="20"/>
    </row>
    <row r="1985" spans="1:83" ht="31.5" x14ac:dyDescent="0.25">
      <c r="A1985" s="10" t="s">
        <v>166</v>
      </c>
      <c r="B1985" s="19"/>
      <c r="C1985" s="10"/>
      <c r="D1985" s="10"/>
      <c r="E1985" s="25" t="s">
        <v>1153</v>
      </c>
      <c r="F1985" s="20">
        <f t="shared" ref="F1985:CE1987" si="6010">F1986</f>
        <v>15000</v>
      </c>
      <c r="G1985" s="20">
        <f t="shared" si="6010"/>
        <v>0</v>
      </c>
      <c r="H1985" s="20">
        <f t="shared" si="6010"/>
        <v>0</v>
      </c>
      <c r="I1985" s="20">
        <f t="shared" si="6010"/>
        <v>0</v>
      </c>
      <c r="J1985" s="20">
        <f t="shared" si="6010"/>
        <v>0</v>
      </c>
      <c r="K1985" s="20">
        <f t="shared" si="6010"/>
        <v>0</v>
      </c>
      <c r="L1985" s="20">
        <f t="shared" si="5910"/>
        <v>15000</v>
      </c>
      <c r="M1985" s="20">
        <f t="shared" si="5911"/>
        <v>0</v>
      </c>
      <c r="N1985" s="20">
        <f t="shared" si="5912"/>
        <v>0</v>
      </c>
      <c r="O1985" s="20">
        <f t="shared" si="6010"/>
        <v>0</v>
      </c>
      <c r="P1985" s="20">
        <f t="shared" si="6010"/>
        <v>0</v>
      </c>
      <c r="Q1985" s="20">
        <f t="shared" si="6010"/>
        <v>0</v>
      </c>
      <c r="R1985" s="20">
        <f t="shared" si="5938"/>
        <v>15000</v>
      </c>
      <c r="S1985" s="20">
        <f t="shared" si="5939"/>
        <v>0</v>
      </c>
      <c r="T1985" s="20">
        <f t="shared" si="5940"/>
        <v>0</v>
      </c>
      <c r="U1985" s="20">
        <f t="shared" si="6010"/>
        <v>0</v>
      </c>
      <c r="V1985" s="20">
        <f t="shared" si="5895"/>
        <v>15000</v>
      </c>
      <c r="W1985" s="20">
        <f t="shared" si="6010"/>
        <v>0</v>
      </c>
      <c r="X1985" s="20">
        <f t="shared" si="6010"/>
        <v>0</v>
      </c>
      <c r="Y1985" s="20">
        <f t="shared" si="6010"/>
        <v>0</v>
      </c>
      <c r="Z1985" s="20">
        <f t="shared" si="5885"/>
        <v>15000</v>
      </c>
      <c r="AA1985" s="20">
        <f t="shared" si="5886"/>
        <v>0</v>
      </c>
      <c r="AB1985" s="20">
        <f t="shared" si="5887"/>
        <v>0</v>
      </c>
      <c r="AC1985" s="20">
        <f t="shared" si="6010"/>
        <v>0</v>
      </c>
      <c r="AD1985" s="20">
        <f t="shared" si="6010"/>
        <v>0</v>
      </c>
      <c r="AE1985" s="20">
        <f t="shared" si="6010"/>
        <v>0</v>
      </c>
      <c r="AF1985" s="20">
        <f t="shared" si="5974"/>
        <v>15000</v>
      </c>
      <c r="AG1985" s="20">
        <f t="shared" si="5975"/>
        <v>0</v>
      </c>
      <c r="AH1985" s="20">
        <f t="shared" si="5976"/>
        <v>0</v>
      </c>
      <c r="AI1985" s="20">
        <f t="shared" si="6010"/>
        <v>0</v>
      </c>
      <c r="AJ1985" s="20">
        <f t="shared" si="5977"/>
        <v>15000</v>
      </c>
      <c r="AK1985" s="20">
        <f t="shared" si="6010"/>
        <v>1000</v>
      </c>
      <c r="AL1985" s="20">
        <f t="shared" si="6010"/>
        <v>0</v>
      </c>
      <c r="AM1985" s="20">
        <f t="shared" si="6010"/>
        <v>0</v>
      </c>
      <c r="AN1985" s="20">
        <f t="shared" si="5889"/>
        <v>16000</v>
      </c>
      <c r="AO1985" s="20">
        <f t="shared" si="5890"/>
        <v>0</v>
      </c>
      <c r="AP1985" s="20">
        <f t="shared" si="5891"/>
        <v>0</v>
      </c>
      <c r="AQ1985" s="20">
        <f t="shared" si="6010"/>
        <v>0</v>
      </c>
      <c r="AR1985" s="20">
        <f t="shared" si="6010"/>
        <v>0</v>
      </c>
      <c r="AS1985" s="20">
        <f t="shared" si="6010"/>
        <v>0</v>
      </c>
      <c r="AT1985" s="20">
        <f t="shared" si="6007"/>
        <v>16000</v>
      </c>
      <c r="AU1985" s="20">
        <f t="shared" si="6008"/>
        <v>0</v>
      </c>
      <c r="AV1985" s="20">
        <f t="shared" si="6009"/>
        <v>0</v>
      </c>
      <c r="AW1985" s="20">
        <f t="shared" si="6010"/>
        <v>0</v>
      </c>
      <c r="AX1985" s="20">
        <f t="shared" si="6010"/>
        <v>0</v>
      </c>
      <c r="AY1985" s="20">
        <f t="shared" si="6010"/>
        <v>0</v>
      </c>
      <c r="AZ1985" s="20">
        <f t="shared" si="5966"/>
        <v>16000</v>
      </c>
      <c r="BA1985" s="20">
        <f t="shared" si="5967"/>
        <v>0</v>
      </c>
      <c r="BB1985" s="20">
        <f t="shared" si="5968"/>
        <v>0</v>
      </c>
      <c r="BC1985" s="20">
        <f t="shared" si="6010"/>
        <v>0</v>
      </c>
      <c r="BD1985" s="20">
        <f t="shared" si="5965"/>
        <v>16000</v>
      </c>
      <c r="BE1985" s="20">
        <f t="shared" si="6010"/>
        <v>0</v>
      </c>
      <c r="BF1985" s="20">
        <f t="shared" si="6010"/>
        <v>0</v>
      </c>
      <c r="BG1985" s="20">
        <f t="shared" si="6010"/>
        <v>0</v>
      </c>
      <c r="BH1985" s="20">
        <f t="shared" si="5905"/>
        <v>16000</v>
      </c>
      <c r="BI1985" s="20">
        <f t="shared" si="5906"/>
        <v>0</v>
      </c>
      <c r="BJ1985" s="20">
        <f t="shared" si="5907"/>
        <v>0</v>
      </c>
      <c r="BK1985" s="20">
        <f t="shared" si="6010"/>
        <v>0</v>
      </c>
      <c r="BL1985" s="20">
        <f t="shared" si="6010"/>
        <v>0</v>
      </c>
      <c r="BM1985" s="20">
        <f t="shared" si="5908"/>
        <v>16000</v>
      </c>
      <c r="BN1985" s="20">
        <f t="shared" si="5909"/>
        <v>0</v>
      </c>
      <c r="BO1985" s="20">
        <f t="shared" si="6010"/>
        <v>1500</v>
      </c>
      <c r="BP1985" s="20">
        <f t="shared" si="6010"/>
        <v>0</v>
      </c>
      <c r="BQ1985" s="20">
        <f t="shared" si="6010"/>
        <v>0</v>
      </c>
      <c r="BR1985" s="20">
        <f t="shared" si="5941"/>
        <v>17500</v>
      </c>
      <c r="BS1985" s="20">
        <f t="shared" si="5942"/>
        <v>0</v>
      </c>
      <c r="BT1985" s="20">
        <f t="shared" si="5943"/>
        <v>0</v>
      </c>
      <c r="BU1985" s="20">
        <f t="shared" si="6010"/>
        <v>0</v>
      </c>
      <c r="BV1985" s="20">
        <f t="shared" si="5944"/>
        <v>17500</v>
      </c>
      <c r="BW1985" s="20">
        <f t="shared" si="6010"/>
        <v>0</v>
      </c>
      <c r="BX1985" s="20">
        <f t="shared" si="6010"/>
        <v>0</v>
      </c>
      <c r="BY1985" s="20">
        <f t="shared" si="5959"/>
        <v>17500</v>
      </c>
      <c r="BZ1985" s="20">
        <f t="shared" si="5960"/>
        <v>0</v>
      </c>
      <c r="CA1985" s="20">
        <f t="shared" si="6010"/>
        <v>0</v>
      </c>
      <c r="CB1985" s="20">
        <f t="shared" si="5961"/>
        <v>17500</v>
      </c>
      <c r="CC1985" s="20">
        <f t="shared" si="6010"/>
        <v>-422</v>
      </c>
      <c r="CD1985" s="20">
        <f t="shared" si="5945"/>
        <v>17078</v>
      </c>
      <c r="CE1985" s="20">
        <f t="shared" si="6010"/>
        <v>0</v>
      </c>
    </row>
    <row r="1986" spans="1:83" ht="47.25" x14ac:dyDescent="0.25">
      <c r="A1986" s="10" t="s">
        <v>166</v>
      </c>
      <c r="B1986" s="19">
        <v>400</v>
      </c>
      <c r="C1986" s="10"/>
      <c r="D1986" s="10"/>
      <c r="E1986" s="25" t="s">
        <v>611</v>
      </c>
      <c r="F1986" s="20">
        <f t="shared" si="6010"/>
        <v>15000</v>
      </c>
      <c r="G1986" s="20">
        <f t="shared" si="6010"/>
        <v>0</v>
      </c>
      <c r="H1986" s="20">
        <f t="shared" si="6010"/>
        <v>0</v>
      </c>
      <c r="I1986" s="20">
        <f t="shared" si="6010"/>
        <v>0</v>
      </c>
      <c r="J1986" s="20">
        <f t="shared" si="6010"/>
        <v>0</v>
      </c>
      <c r="K1986" s="20">
        <f t="shared" si="6010"/>
        <v>0</v>
      </c>
      <c r="L1986" s="20">
        <f t="shared" si="5910"/>
        <v>15000</v>
      </c>
      <c r="M1986" s="20">
        <f t="shared" si="5911"/>
        <v>0</v>
      </c>
      <c r="N1986" s="20">
        <f t="shared" si="5912"/>
        <v>0</v>
      </c>
      <c r="O1986" s="20">
        <f t="shared" si="6010"/>
        <v>0</v>
      </c>
      <c r="P1986" s="20">
        <f t="shared" si="6010"/>
        <v>0</v>
      </c>
      <c r="Q1986" s="20">
        <f t="shared" si="6010"/>
        <v>0</v>
      </c>
      <c r="R1986" s="20">
        <f t="shared" si="5938"/>
        <v>15000</v>
      </c>
      <c r="S1986" s="20">
        <f t="shared" si="5939"/>
        <v>0</v>
      </c>
      <c r="T1986" s="20">
        <f t="shared" si="5940"/>
        <v>0</v>
      </c>
      <c r="U1986" s="20">
        <f t="shared" si="6010"/>
        <v>0</v>
      </c>
      <c r="V1986" s="20">
        <f t="shared" si="5895"/>
        <v>15000</v>
      </c>
      <c r="W1986" s="20">
        <f t="shared" si="6010"/>
        <v>0</v>
      </c>
      <c r="X1986" s="20">
        <f t="shared" si="6010"/>
        <v>0</v>
      </c>
      <c r="Y1986" s="20">
        <f t="shared" si="6010"/>
        <v>0</v>
      </c>
      <c r="Z1986" s="20">
        <f t="shared" si="5885"/>
        <v>15000</v>
      </c>
      <c r="AA1986" s="20">
        <f t="shared" si="5886"/>
        <v>0</v>
      </c>
      <c r="AB1986" s="20">
        <f t="shared" si="5887"/>
        <v>0</v>
      </c>
      <c r="AC1986" s="20">
        <f t="shared" si="6010"/>
        <v>0</v>
      </c>
      <c r="AD1986" s="20">
        <f t="shared" si="6010"/>
        <v>0</v>
      </c>
      <c r="AE1986" s="20">
        <f t="shared" si="6010"/>
        <v>0</v>
      </c>
      <c r="AF1986" s="20">
        <f t="shared" si="5974"/>
        <v>15000</v>
      </c>
      <c r="AG1986" s="20">
        <f t="shared" si="5975"/>
        <v>0</v>
      </c>
      <c r="AH1986" s="20">
        <f t="shared" si="5976"/>
        <v>0</v>
      </c>
      <c r="AI1986" s="20">
        <f t="shared" si="6010"/>
        <v>0</v>
      </c>
      <c r="AJ1986" s="20">
        <f t="shared" si="5977"/>
        <v>15000</v>
      </c>
      <c r="AK1986" s="20">
        <f t="shared" si="6010"/>
        <v>1000</v>
      </c>
      <c r="AL1986" s="20">
        <f t="shared" si="6010"/>
        <v>0</v>
      </c>
      <c r="AM1986" s="20">
        <f t="shared" si="6010"/>
        <v>0</v>
      </c>
      <c r="AN1986" s="20">
        <f t="shared" si="5889"/>
        <v>16000</v>
      </c>
      <c r="AO1986" s="20">
        <f t="shared" si="5890"/>
        <v>0</v>
      </c>
      <c r="AP1986" s="20">
        <f t="shared" si="5891"/>
        <v>0</v>
      </c>
      <c r="AQ1986" s="20">
        <f t="shared" si="6010"/>
        <v>0</v>
      </c>
      <c r="AR1986" s="20">
        <f t="shared" si="6010"/>
        <v>0</v>
      </c>
      <c r="AS1986" s="20">
        <f t="shared" si="6010"/>
        <v>0</v>
      </c>
      <c r="AT1986" s="20">
        <f t="shared" si="6007"/>
        <v>16000</v>
      </c>
      <c r="AU1986" s="20">
        <f t="shared" si="6008"/>
        <v>0</v>
      </c>
      <c r="AV1986" s="20">
        <f t="shared" si="6009"/>
        <v>0</v>
      </c>
      <c r="AW1986" s="20">
        <f t="shared" si="6010"/>
        <v>0</v>
      </c>
      <c r="AX1986" s="20">
        <f t="shared" si="6010"/>
        <v>0</v>
      </c>
      <c r="AY1986" s="20">
        <f t="shared" si="6010"/>
        <v>0</v>
      </c>
      <c r="AZ1986" s="20">
        <f t="shared" si="5966"/>
        <v>16000</v>
      </c>
      <c r="BA1986" s="20">
        <f t="shared" si="5967"/>
        <v>0</v>
      </c>
      <c r="BB1986" s="20">
        <f t="shared" si="5968"/>
        <v>0</v>
      </c>
      <c r="BC1986" s="20">
        <f t="shared" si="6010"/>
        <v>0</v>
      </c>
      <c r="BD1986" s="20">
        <f t="shared" si="5965"/>
        <v>16000</v>
      </c>
      <c r="BE1986" s="20">
        <f t="shared" si="6010"/>
        <v>0</v>
      </c>
      <c r="BF1986" s="20">
        <f t="shared" si="6010"/>
        <v>0</v>
      </c>
      <c r="BG1986" s="20">
        <f t="shared" si="6010"/>
        <v>0</v>
      </c>
      <c r="BH1986" s="20">
        <f t="shared" si="5905"/>
        <v>16000</v>
      </c>
      <c r="BI1986" s="20">
        <f t="shared" si="5906"/>
        <v>0</v>
      </c>
      <c r="BJ1986" s="20">
        <f t="shared" si="5907"/>
        <v>0</v>
      </c>
      <c r="BK1986" s="20">
        <f t="shared" si="6010"/>
        <v>0</v>
      </c>
      <c r="BL1986" s="20">
        <f t="shared" si="6010"/>
        <v>0</v>
      </c>
      <c r="BM1986" s="20">
        <f t="shared" si="5908"/>
        <v>16000</v>
      </c>
      <c r="BN1986" s="20">
        <f t="shared" si="5909"/>
        <v>0</v>
      </c>
      <c r="BO1986" s="20">
        <f t="shared" si="6010"/>
        <v>1500</v>
      </c>
      <c r="BP1986" s="20">
        <f t="shared" si="6010"/>
        <v>0</v>
      </c>
      <c r="BQ1986" s="20">
        <f t="shared" si="6010"/>
        <v>0</v>
      </c>
      <c r="BR1986" s="20">
        <f t="shared" si="5941"/>
        <v>17500</v>
      </c>
      <c r="BS1986" s="20">
        <f t="shared" si="5942"/>
        <v>0</v>
      </c>
      <c r="BT1986" s="20">
        <f t="shared" si="5943"/>
        <v>0</v>
      </c>
      <c r="BU1986" s="20">
        <f t="shared" si="6010"/>
        <v>0</v>
      </c>
      <c r="BV1986" s="20">
        <f t="shared" si="5944"/>
        <v>17500</v>
      </c>
      <c r="BW1986" s="20">
        <f t="shared" si="6010"/>
        <v>0</v>
      </c>
      <c r="BX1986" s="20">
        <f t="shared" si="6010"/>
        <v>0</v>
      </c>
      <c r="BY1986" s="20">
        <f t="shared" si="5959"/>
        <v>17500</v>
      </c>
      <c r="BZ1986" s="20">
        <f t="shared" si="5960"/>
        <v>0</v>
      </c>
      <c r="CA1986" s="20">
        <f t="shared" si="6010"/>
        <v>0</v>
      </c>
      <c r="CB1986" s="20">
        <f t="shared" si="5961"/>
        <v>17500</v>
      </c>
      <c r="CC1986" s="20">
        <f t="shared" si="6010"/>
        <v>-422</v>
      </c>
      <c r="CD1986" s="20">
        <f t="shared" si="5945"/>
        <v>17078</v>
      </c>
      <c r="CE1986" s="20">
        <f t="shared" si="6010"/>
        <v>0</v>
      </c>
    </row>
    <row r="1987" spans="1:83" ht="141.75" x14ac:dyDescent="0.25">
      <c r="A1987" s="10" t="s">
        <v>166</v>
      </c>
      <c r="B1987" s="19">
        <v>460</v>
      </c>
      <c r="C1987" s="10"/>
      <c r="D1987" s="10"/>
      <c r="E1987" s="25" t="s">
        <v>613</v>
      </c>
      <c r="F1987" s="20">
        <f t="shared" si="6010"/>
        <v>15000</v>
      </c>
      <c r="G1987" s="20">
        <f t="shared" si="6010"/>
        <v>0</v>
      </c>
      <c r="H1987" s="20">
        <f t="shared" si="6010"/>
        <v>0</v>
      </c>
      <c r="I1987" s="20">
        <f t="shared" si="6010"/>
        <v>0</v>
      </c>
      <c r="J1987" s="20">
        <f t="shared" si="6010"/>
        <v>0</v>
      </c>
      <c r="K1987" s="20">
        <f t="shared" si="6010"/>
        <v>0</v>
      </c>
      <c r="L1987" s="20">
        <f t="shared" si="5910"/>
        <v>15000</v>
      </c>
      <c r="M1987" s="20">
        <f t="shared" si="5911"/>
        <v>0</v>
      </c>
      <c r="N1987" s="20">
        <f t="shared" si="5912"/>
        <v>0</v>
      </c>
      <c r="O1987" s="20">
        <f t="shared" si="6010"/>
        <v>0</v>
      </c>
      <c r="P1987" s="20">
        <f t="shared" si="6010"/>
        <v>0</v>
      </c>
      <c r="Q1987" s="20">
        <f t="shared" si="6010"/>
        <v>0</v>
      </c>
      <c r="R1987" s="20">
        <f t="shared" si="5938"/>
        <v>15000</v>
      </c>
      <c r="S1987" s="20">
        <f t="shared" si="5939"/>
        <v>0</v>
      </c>
      <c r="T1987" s="20">
        <f t="shared" si="5940"/>
        <v>0</v>
      </c>
      <c r="U1987" s="20">
        <f t="shared" si="6010"/>
        <v>0</v>
      </c>
      <c r="V1987" s="20">
        <f t="shared" si="5895"/>
        <v>15000</v>
      </c>
      <c r="W1987" s="20">
        <f t="shared" si="6010"/>
        <v>0</v>
      </c>
      <c r="X1987" s="20">
        <f t="shared" si="6010"/>
        <v>0</v>
      </c>
      <c r="Y1987" s="20">
        <f t="shared" si="6010"/>
        <v>0</v>
      </c>
      <c r="Z1987" s="20">
        <f t="shared" si="5885"/>
        <v>15000</v>
      </c>
      <c r="AA1987" s="20">
        <f t="shared" si="5886"/>
        <v>0</v>
      </c>
      <c r="AB1987" s="20">
        <f t="shared" si="5887"/>
        <v>0</v>
      </c>
      <c r="AC1987" s="20">
        <f t="shared" si="6010"/>
        <v>0</v>
      </c>
      <c r="AD1987" s="20">
        <f t="shared" si="6010"/>
        <v>0</v>
      </c>
      <c r="AE1987" s="20">
        <f t="shared" si="6010"/>
        <v>0</v>
      </c>
      <c r="AF1987" s="20">
        <f t="shared" si="5974"/>
        <v>15000</v>
      </c>
      <c r="AG1987" s="20">
        <f t="shared" si="5975"/>
        <v>0</v>
      </c>
      <c r="AH1987" s="20">
        <f t="shared" si="5976"/>
        <v>0</v>
      </c>
      <c r="AI1987" s="20">
        <f t="shared" si="6010"/>
        <v>0</v>
      </c>
      <c r="AJ1987" s="20">
        <f t="shared" si="5977"/>
        <v>15000</v>
      </c>
      <c r="AK1987" s="20">
        <f t="shared" si="6010"/>
        <v>1000</v>
      </c>
      <c r="AL1987" s="20">
        <f t="shared" si="6010"/>
        <v>0</v>
      </c>
      <c r="AM1987" s="20">
        <f t="shared" si="6010"/>
        <v>0</v>
      </c>
      <c r="AN1987" s="20">
        <f t="shared" ref="AN1987:AN2062" si="6011">AJ1987+AK1987</f>
        <v>16000</v>
      </c>
      <c r="AO1987" s="20">
        <f t="shared" ref="AO1987:AO2062" si="6012">AG1987+AL1987</f>
        <v>0</v>
      </c>
      <c r="AP1987" s="20">
        <f t="shared" ref="AP1987:AP2062" si="6013">AH1987+AM1987</f>
        <v>0</v>
      </c>
      <c r="AQ1987" s="20">
        <f t="shared" si="6010"/>
        <v>0</v>
      </c>
      <c r="AR1987" s="20">
        <f t="shared" si="6010"/>
        <v>0</v>
      </c>
      <c r="AS1987" s="20">
        <f t="shared" si="6010"/>
        <v>0</v>
      </c>
      <c r="AT1987" s="20">
        <f t="shared" si="6007"/>
        <v>16000</v>
      </c>
      <c r="AU1987" s="20">
        <f t="shared" si="6008"/>
        <v>0</v>
      </c>
      <c r="AV1987" s="20">
        <f t="shared" si="6009"/>
        <v>0</v>
      </c>
      <c r="AW1987" s="20">
        <f t="shared" si="6010"/>
        <v>0</v>
      </c>
      <c r="AX1987" s="20">
        <f t="shared" si="6010"/>
        <v>0</v>
      </c>
      <c r="AY1987" s="20">
        <f t="shared" si="6010"/>
        <v>0</v>
      </c>
      <c r="AZ1987" s="20">
        <f t="shared" si="5966"/>
        <v>16000</v>
      </c>
      <c r="BA1987" s="20">
        <f t="shared" si="5967"/>
        <v>0</v>
      </c>
      <c r="BB1987" s="20">
        <f t="shared" si="5968"/>
        <v>0</v>
      </c>
      <c r="BC1987" s="20">
        <f t="shared" si="6010"/>
        <v>0</v>
      </c>
      <c r="BD1987" s="20">
        <f t="shared" si="5965"/>
        <v>16000</v>
      </c>
      <c r="BE1987" s="20">
        <f t="shared" si="6010"/>
        <v>0</v>
      </c>
      <c r="BF1987" s="20">
        <f t="shared" si="6010"/>
        <v>0</v>
      </c>
      <c r="BG1987" s="20">
        <f t="shared" si="6010"/>
        <v>0</v>
      </c>
      <c r="BH1987" s="20">
        <f t="shared" si="5905"/>
        <v>16000</v>
      </c>
      <c r="BI1987" s="20">
        <f t="shared" si="5906"/>
        <v>0</v>
      </c>
      <c r="BJ1987" s="20">
        <f t="shared" si="5907"/>
        <v>0</v>
      </c>
      <c r="BK1987" s="20">
        <f t="shared" si="6010"/>
        <v>0</v>
      </c>
      <c r="BL1987" s="20">
        <f t="shared" si="6010"/>
        <v>0</v>
      </c>
      <c r="BM1987" s="20">
        <f t="shared" si="5908"/>
        <v>16000</v>
      </c>
      <c r="BN1987" s="20">
        <f t="shared" si="5909"/>
        <v>0</v>
      </c>
      <c r="BO1987" s="20">
        <f t="shared" si="6010"/>
        <v>1500</v>
      </c>
      <c r="BP1987" s="20">
        <f t="shared" si="6010"/>
        <v>0</v>
      </c>
      <c r="BQ1987" s="20">
        <f t="shared" si="6010"/>
        <v>0</v>
      </c>
      <c r="BR1987" s="20">
        <f t="shared" si="5941"/>
        <v>17500</v>
      </c>
      <c r="BS1987" s="20">
        <f t="shared" si="5942"/>
        <v>0</v>
      </c>
      <c r="BT1987" s="20">
        <f t="shared" si="5943"/>
        <v>0</v>
      </c>
      <c r="BU1987" s="20">
        <f t="shared" si="6010"/>
        <v>0</v>
      </c>
      <c r="BV1987" s="20">
        <f t="shared" si="5944"/>
        <v>17500</v>
      </c>
      <c r="BW1987" s="20">
        <f t="shared" si="6010"/>
        <v>0</v>
      </c>
      <c r="BX1987" s="20">
        <f t="shared" si="6010"/>
        <v>0</v>
      </c>
      <c r="BY1987" s="20">
        <f t="shared" si="5959"/>
        <v>17500</v>
      </c>
      <c r="BZ1987" s="20">
        <f t="shared" si="5960"/>
        <v>0</v>
      </c>
      <c r="CA1987" s="20">
        <f t="shared" si="6010"/>
        <v>0</v>
      </c>
      <c r="CB1987" s="20">
        <f t="shared" si="5961"/>
        <v>17500</v>
      </c>
      <c r="CC1987" s="20">
        <f t="shared" si="6010"/>
        <v>-422</v>
      </c>
      <c r="CD1987" s="20">
        <f t="shared" si="5945"/>
        <v>17078</v>
      </c>
      <c r="CE1987" s="20">
        <f t="shared" si="6010"/>
        <v>0</v>
      </c>
    </row>
    <row r="1988" spans="1:83" x14ac:dyDescent="0.25">
      <c r="A1988" s="10" t="s">
        <v>166</v>
      </c>
      <c r="B1988" s="19">
        <v>460</v>
      </c>
      <c r="C1988" s="10" t="s">
        <v>338</v>
      </c>
      <c r="D1988" s="10" t="s">
        <v>332</v>
      </c>
      <c r="E1988" s="25" t="s">
        <v>586</v>
      </c>
      <c r="F1988" s="20">
        <v>15000</v>
      </c>
      <c r="G1988" s="20">
        <v>0</v>
      </c>
      <c r="H1988" s="20">
        <v>0</v>
      </c>
      <c r="I1988" s="20"/>
      <c r="J1988" s="20"/>
      <c r="K1988" s="20"/>
      <c r="L1988" s="20">
        <f t="shared" si="5910"/>
        <v>15000</v>
      </c>
      <c r="M1988" s="20">
        <f t="shared" si="5911"/>
        <v>0</v>
      </c>
      <c r="N1988" s="20">
        <f t="shared" si="5912"/>
        <v>0</v>
      </c>
      <c r="O1988" s="20"/>
      <c r="P1988" s="20"/>
      <c r="Q1988" s="20"/>
      <c r="R1988" s="20">
        <f t="shared" si="5938"/>
        <v>15000</v>
      </c>
      <c r="S1988" s="20">
        <f t="shared" si="5939"/>
        <v>0</v>
      </c>
      <c r="T1988" s="20">
        <f t="shared" si="5940"/>
        <v>0</v>
      </c>
      <c r="U1988" s="20"/>
      <c r="V1988" s="20">
        <f t="shared" si="5895"/>
        <v>15000</v>
      </c>
      <c r="W1988" s="20"/>
      <c r="X1988" s="20"/>
      <c r="Y1988" s="20"/>
      <c r="Z1988" s="20">
        <f t="shared" si="5885"/>
        <v>15000</v>
      </c>
      <c r="AA1988" s="20">
        <f t="shared" si="5886"/>
        <v>0</v>
      </c>
      <c r="AB1988" s="20">
        <f t="shared" si="5887"/>
        <v>0</v>
      </c>
      <c r="AC1988" s="20"/>
      <c r="AD1988" s="20"/>
      <c r="AE1988" s="20"/>
      <c r="AF1988" s="20">
        <f t="shared" si="5974"/>
        <v>15000</v>
      </c>
      <c r="AG1988" s="20">
        <f t="shared" si="5975"/>
        <v>0</v>
      </c>
      <c r="AH1988" s="20">
        <f t="shared" si="5976"/>
        <v>0</v>
      </c>
      <c r="AI1988" s="20"/>
      <c r="AJ1988" s="20">
        <f t="shared" si="5977"/>
        <v>15000</v>
      </c>
      <c r="AK1988" s="20">
        <v>1000</v>
      </c>
      <c r="AL1988" s="20"/>
      <c r="AM1988" s="20"/>
      <c r="AN1988" s="20">
        <f t="shared" si="6011"/>
        <v>16000</v>
      </c>
      <c r="AO1988" s="20">
        <f t="shared" si="6012"/>
        <v>0</v>
      </c>
      <c r="AP1988" s="20">
        <f t="shared" si="6013"/>
        <v>0</v>
      </c>
      <c r="AQ1988" s="20"/>
      <c r="AR1988" s="20"/>
      <c r="AS1988" s="20"/>
      <c r="AT1988" s="20">
        <f t="shared" si="6007"/>
        <v>16000</v>
      </c>
      <c r="AU1988" s="20">
        <f t="shared" si="6008"/>
        <v>0</v>
      </c>
      <c r="AV1988" s="20">
        <f t="shared" si="6009"/>
        <v>0</v>
      </c>
      <c r="AW1988" s="20"/>
      <c r="AX1988" s="20"/>
      <c r="AY1988" s="20"/>
      <c r="AZ1988" s="20">
        <f t="shared" si="5966"/>
        <v>16000</v>
      </c>
      <c r="BA1988" s="20">
        <f t="shared" si="5967"/>
        <v>0</v>
      </c>
      <c r="BB1988" s="20">
        <f t="shared" si="5968"/>
        <v>0</v>
      </c>
      <c r="BC1988" s="20"/>
      <c r="BD1988" s="20">
        <f t="shared" si="5965"/>
        <v>16000</v>
      </c>
      <c r="BE1988" s="20"/>
      <c r="BF1988" s="20"/>
      <c r="BG1988" s="20"/>
      <c r="BH1988" s="20">
        <f t="shared" si="5905"/>
        <v>16000</v>
      </c>
      <c r="BI1988" s="20">
        <f t="shared" si="5906"/>
        <v>0</v>
      </c>
      <c r="BJ1988" s="20">
        <f t="shared" si="5907"/>
        <v>0</v>
      </c>
      <c r="BK1988" s="20"/>
      <c r="BL1988" s="20"/>
      <c r="BM1988" s="20">
        <f t="shared" si="5908"/>
        <v>16000</v>
      </c>
      <c r="BN1988" s="20">
        <f t="shared" si="5909"/>
        <v>0</v>
      </c>
      <c r="BO1988" s="20">
        <v>1500</v>
      </c>
      <c r="BP1988" s="20"/>
      <c r="BQ1988" s="20"/>
      <c r="BR1988" s="20">
        <f t="shared" si="5941"/>
        <v>17500</v>
      </c>
      <c r="BS1988" s="20">
        <f t="shared" si="5942"/>
        <v>0</v>
      </c>
      <c r="BT1988" s="20">
        <f t="shared" si="5943"/>
        <v>0</v>
      </c>
      <c r="BU1988" s="20"/>
      <c r="BV1988" s="20">
        <f t="shared" si="5944"/>
        <v>17500</v>
      </c>
      <c r="BW1988" s="20"/>
      <c r="BX1988" s="20"/>
      <c r="BY1988" s="20">
        <f t="shared" si="5959"/>
        <v>17500</v>
      </c>
      <c r="BZ1988" s="20">
        <f t="shared" si="5960"/>
        <v>0</v>
      </c>
      <c r="CA1988" s="20"/>
      <c r="CB1988" s="20">
        <f t="shared" si="5961"/>
        <v>17500</v>
      </c>
      <c r="CC1988" s="20">
        <v>-422</v>
      </c>
      <c r="CD1988" s="20">
        <f t="shared" si="5945"/>
        <v>17078</v>
      </c>
      <c r="CE1988" s="20"/>
    </row>
    <row r="1989" spans="1:83" ht="47.25" x14ac:dyDescent="0.25">
      <c r="A1989" s="10" t="s">
        <v>1194</v>
      </c>
      <c r="B1989" s="19"/>
      <c r="C1989" s="10"/>
      <c r="D1989" s="10"/>
      <c r="E1989" s="25" t="s">
        <v>1204</v>
      </c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>
        <f t="shared" ref="AG1989:AH1991" si="6014">AG1990</f>
        <v>0</v>
      </c>
      <c r="AH1989" s="20">
        <f t="shared" si="6014"/>
        <v>0</v>
      </c>
      <c r="AI1989" s="20"/>
      <c r="AJ1989" s="20">
        <f t="shared" ref="AJ1989:CE1991" si="6015">AJ1990</f>
        <v>0</v>
      </c>
      <c r="AK1989" s="20">
        <f t="shared" si="6015"/>
        <v>380.78899999999999</v>
      </c>
      <c r="AL1989" s="20">
        <f t="shared" si="6015"/>
        <v>0</v>
      </c>
      <c r="AM1989" s="20">
        <f t="shared" si="6015"/>
        <v>0</v>
      </c>
      <c r="AN1989" s="20">
        <f t="shared" si="6011"/>
        <v>380.78899999999999</v>
      </c>
      <c r="AO1989" s="20">
        <f t="shared" si="6012"/>
        <v>0</v>
      </c>
      <c r="AP1989" s="20">
        <f t="shared" si="6013"/>
        <v>0</v>
      </c>
      <c r="AQ1989" s="20">
        <f t="shared" si="6015"/>
        <v>0</v>
      </c>
      <c r="AR1989" s="20">
        <f t="shared" si="6015"/>
        <v>0</v>
      </c>
      <c r="AS1989" s="20">
        <f t="shared" si="6015"/>
        <v>0</v>
      </c>
      <c r="AT1989" s="20">
        <f t="shared" si="6007"/>
        <v>380.78899999999999</v>
      </c>
      <c r="AU1989" s="20">
        <f t="shared" si="6008"/>
        <v>0</v>
      </c>
      <c r="AV1989" s="20">
        <f t="shared" si="6009"/>
        <v>0</v>
      </c>
      <c r="AW1989" s="20">
        <f t="shared" si="6015"/>
        <v>0</v>
      </c>
      <c r="AX1989" s="20">
        <f t="shared" si="6015"/>
        <v>0</v>
      </c>
      <c r="AY1989" s="20">
        <f t="shared" si="6015"/>
        <v>0</v>
      </c>
      <c r="AZ1989" s="20">
        <f t="shared" si="5966"/>
        <v>380.78899999999999</v>
      </c>
      <c r="BA1989" s="20">
        <f t="shared" si="5967"/>
        <v>0</v>
      </c>
      <c r="BB1989" s="20">
        <f t="shared" si="5968"/>
        <v>0</v>
      </c>
      <c r="BC1989" s="20">
        <f t="shared" si="6015"/>
        <v>0</v>
      </c>
      <c r="BD1989" s="20">
        <f t="shared" si="5965"/>
        <v>380.78899999999999</v>
      </c>
      <c r="BE1989" s="20">
        <f t="shared" si="6015"/>
        <v>0</v>
      </c>
      <c r="BF1989" s="20">
        <f t="shared" si="6015"/>
        <v>0</v>
      </c>
      <c r="BG1989" s="20">
        <f t="shared" si="6015"/>
        <v>0</v>
      </c>
      <c r="BH1989" s="20">
        <f t="shared" si="5905"/>
        <v>380.78899999999999</v>
      </c>
      <c r="BI1989" s="20">
        <f t="shared" si="5906"/>
        <v>0</v>
      </c>
      <c r="BJ1989" s="20">
        <f t="shared" si="5907"/>
        <v>0</v>
      </c>
      <c r="BK1989" s="20">
        <f t="shared" si="6015"/>
        <v>0</v>
      </c>
      <c r="BL1989" s="20">
        <f t="shared" si="6015"/>
        <v>0</v>
      </c>
      <c r="BM1989" s="20">
        <f t="shared" si="5908"/>
        <v>380.78899999999999</v>
      </c>
      <c r="BN1989" s="20">
        <f t="shared" si="5909"/>
        <v>0</v>
      </c>
      <c r="BO1989" s="20">
        <f t="shared" si="6015"/>
        <v>0</v>
      </c>
      <c r="BP1989" s="20">
        <f t="shared" si="6015"/>
        <v>0</v>
      </c>
      <c r="BQ1989" s="20">
        <f t="shared" si="6015"/>
        <v>0</v>
      </c>
      <c r="BR1989" s="20">
        <f t="shared" si="5941"/>
        <v>380.78899999999999</v>
      </c>
      <c r="BS1989" s="20">
        <f t="shared" si="5942"/>
        <v>0</v>
      </c>
      <c r="BT1989" s="20">
        <f t="shared" si="5943"/>
        <v>0</v>
      </c>
      <c r="BU1989" s="20">
        <f t="shared" si="6015"/>
        <v>0</v>
      </c>
      <c r="BV1989" s="20">
        <f t="shared" si="5944"/>
        <v>380.78899999999999</v>
      </c>
      <c r="BW1989" s="20">
        <f t="shared" si="6015"/>
        <v>0</v>
      </c>
      <c r="BX1989" s="20">
        <f t="shared" si="6015"/>
        <v>0</v>
      </c>
      <c r="BY1989" s="20">
        <f t="shared" si="5959"/>
        <v>380.78899999999999</v>
      </c>
      <c r="BZ1989" s="20">
        <f t="shared" si="5960"/>
        <v>0</v>
      </c>
      <c r="CA1989" s="20">
        <f t="shared" si="6015"/>
        <v>0</v>
      </c>
      <c r="CB1989" s="20">
        <f t="shared" si="5961"/>
        <v>380.78899999999999</v>
      </c>
      <c r="CC1989" s="20">
        <f t="shared" si="6015"/>
        <v>0</v>
      </c>
      <c r="CD1989" s="20">
        <f t="shared" si="5945"/>
        <v>380.78899999999999</v>
      </c>
      <c r="CE1989" s="20">
        <f t="shared" si="6015"/>
        <v>0</v>
      </c>
    </row>
    <row r="1990" spans="1:83" ht="47.25" x14ac:dyDescent="0.25">
      <c r="A1990" s="10" t="s">
        <v>1194</v>
      </c>
      <c r="B1990" s="19">
        <v>400</v>
      </c>
      <c r="C1990" s="10"/>
      <c r="D1990" s="10"/>
      <c r="E1990" s="25" t="s">
        <v>611</v>
      </c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>
        <f t="shared" si="6014"/>
        <v>0</v>
      </c>
      <c r="AH1990" s="20">
        <f t="shared" si="6014"/>
        <v>0</v>
      </c>
      <c r="AI1990" s="20"/>
      <c r="AJ1990" s="20">
        <f t="shared" si="6015"/>
        <v>0</v>
      </c>
      <c r="AK1990" s="20">
        <f t="shared" si="6015"/>
        <v>380.78899999999999</v>
      </c>
      <c r="AL1990" s="20">
        <f t="shared" si="6015"/>
        <v>0</v>
      </c>
      <c r="AM1990" s="20">
        <f t="shared" si="6015"/>
        <v>0</v>
      </c>
      <c r="AN1990" s="20">
        <f t="shared" si="6011"/>
        <v>380.78899999999999</v>
      </c>
      <c r="AO1990" s="20">
        <f t="shared" si="6012"/>
        <v>0</v>
      </c>
      <c r="AP1990" s="20">
        <f t="shared" si="6013"/>
        <v>0</v>
      </c>
      <c r="AQ1990" s="20">
        <f t="shared" si="6015"/>
        <v>0</v>
      </c>
      <c r="AR1990" s="20">
        <f t="shared" si="6015"/>
        <v>0</v>
      </c>
      <c r="AS1990" s="20">
        <f t="shared" si="6015"/>
        <v>0</v>
      </c>
      <c r="AT1990" s="20">
        <f t="shared" si="6007"/>
        <v>380.78899999999999</v>
      </c>
      <c r="AU1990" s="20">
        <f t="shared" si="6008"/>
        <v>0</v>
      </c>
      <c r="AV1990" s="20">
        <f t="shared" si="6009"/>
        <v>0</v>
      </c>
      <c r="AW1990" s="20">
        <f t="shared" si="6015"/>
        <v>0</v>
      </c>
      <c r="AX1990" s="20">
        <f t="shared" si="6015"/>
        <v>0</v>
      </c>
      <c r="AY1990" s="20">
        <f t="shared" si="6015"/>
        <v>0</v>
      </c>
      <c r="AZ1990" s="20">
        <f t="shared" si="5966"/>
        <v>380.78899999999999</v>
      </c>
      <c r="BA1990" s="20">
        <f t="shared" si="5967"/>
        <v>0</v>
      </c>
      <c r="BB1990" s="20">
        <f t="shared" si="5968"/>
        <v>0</v>
      </c>
      <c r="BC1990" s="20">
        <f t="shared" si="6015"/>
        <v>0</v>
      </c>
      <c r="BD1990" s="20">
        <f t="shared" si="5965"/>
        <v>380.78899999999999</v>
      </c>
      <c r="BE1990" s="20">
        <f t="shared" si="6015"/>
        <v>0</v>
      </c>
      <c r="BF1990" s="20">
        <f t="shared" si="6015"/>
        <v>0</v>
      </c>
      <c r="BG1990" s="20">
        <f t="shared" si="6015"/>
        <v>0</v>
      </c>
      <c r="BH1990" s="20">
        <f t="shared" si="5905"/>
        <v>380.78899999999999</v>
      </c>
      <c r="BI1990" s="20">
        <f t="shared" si="5906"/>
        <v>0</v>
      </c>
      <c r="BJ1990" s="20">
        <f t="shared" si="5907"/>
        <v>0</v>
      </c>
      <c r="BK1990" s="20">
        <f t="shared" si="6015"/>
        <v>0</v>
      </c>
      <c r="BL1990" s="20">
        <f t="shared" si="6015"/>
        <v>0</v>
      </c>
      <c r="BM1990" s="20">
        <f t="shared" si="5908"/>
        <v>380.78899999999999</v>
      </c>
      <c r="BN1990" s="20">
        <f t="shared" si="5909"/>
        <v>0</v>
      </c>
      <c r="BO1990" s="20">
        <f t="shared" si="6015"/>
        <v>0</v>
      </c>
      <c r="BP1990" s="20">
        <f t="shared" si="6015"/>
        <v>0</v>
      </c>
      <c r="BQ1990" s="20">
        <f t="shared" si="6015"/>
        <v>0</v>
      </c>
      <c r="BR1990" s="20">
        <f t="shared" si="5941"/>
        <v>380.78899999999999</v>
      </c>
      <c r="BS1990" s="20">
        <f t="shared" si="5942"/>
        <v>0</v>
      </c>
      <c r="BT1990" s="20">
        <f t="shared" si="5943"/>
        <v>0</v>
      </c>
      <c r="BU1990" s="20">
        <f t="shared" si="6015"/>
        <v>0</v>
      </c>
      <c r="BV1990" s="20">
        <f t="shared" si="5944"/>
        <v>380.78899999999999</v>
      </c>
      <c r="BW1990" s="20">
        <f t="shared" si="6015"/>
        <v>0</v>
      </c>
      <c r="BX1990" s="20">
        <f t="shared" si="6015"/>
        <v>0</v>
      </c>
      <c r="BY1990" s="20">
        <f t="shared" si="5959"/>
        <v>380.78899999999999</v>
      </c>
      <c r="BZ1990" s="20">
        <f t="shared" si="5960"/>
        <v>0</v>
      </c>
      <c r="CA1990" s="20">
        <f t="shared" si="6015"/>
        <v>0</v>
      </c>
      <c r="CB1990" s="20">
        <f t="shared" si="5961"/>
        <v>380.78899999999999</v>
      </c>
      <c r="CC1990" s="20">
        <f t="shared" si="6015"/>
        <v>0</v>
      </c>
      <c r="CD1990" s="20">
        <f t="shared" si="5945"/>
        <v>380.78899999999999</v>
      </c>
      <c r="CE1990" s="20">
        <f t="shared" si="6015"/>
        <v>0</v>
      </c>
    </row>
    <row r="1991" spans="1:83" ht="141.75" x14ac:dyDescent="0.25">
      <c r="A1991" s="10" t="s">
        <v>1194</v>
      </c>
      <c r="B1991" s="19">
        <v>460</v>
      </c>
      <c r="C1991" s="10"/>
      <c r="D1991" s="10"/>
      <c r="E1991" s="25" t="s">
        <v>613</v>
      </c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>
        <f t="shared" si="6014"/>
        <v>0</v>
      </c>
      <c r="AH1991" s="20">
        <f t="shared" si="6014"/>
        <v>0</v>
      </c>
      <c r="AI1991" s="20"/>
      <c r="AJ1991" s="20">
        <f t="shared" si="6015"/>
        <v>0</v>
      </c>
      <c r="AK1991" s="20">
        <f t="shared" si="6015"/>
        <v>380.78899999999999</v>
      </c>
      <c r="AL1991" s="20">
        <f t="shared" si="6015"/>
        <v>0</v>
      </c>
      <c r="AM1991" s="20">
        <f t="shared" si="6015"/>
        <v>0</v>
      </c>
      <c r="AN1991" s="20">
        <f t="shared" si="6011"/>
        <v>380.78899999999999</v>
      </c>
      <c r="AO1991" s="20">
        <f t="shared" si="6012"/>
        <v>0</v>
      </c>
      <c r="AP1991" s="20">
        <f t="shared" si="6013"/>
        <v>0</v>
      </c>
      <c r="AQ1991" s="20">
        <f t="shared" si="6015"/>
        <v>0</v>
      </c>
      <c r="AR1991" s="20">
        <f t="shared" si="6015"/>
        <v>0</v>
      </c>
      <c r="AS1991" s="20">
        <f t="shared" si="6015"/>
        <v>0</v>
      </c>
      <c r="AT1991" s="20">
        <f t="shared" si="6007"/>
        <v>380.78899999999999</v>
      </c>
      <c r="AU1991" s="20">
        <f t="shared" si="6008"/>
        <v>0</v>
      </c>
      <c r="AV1991" s="20">
        <f t="shared" si="6009"/>
        <v>0</v>
      </c>
      <c r="AW1991" s="20">
        <f t="shared" si="6015"/>
        <v>0</v>
      </c>
      <c r="AX1991" s="20">
        <f t="shared" si="6015"/>
        <v>0</v>
      </c>
      <c r="AY1991" s="20">
        <f t="shared" si="6015"/>
        <v>0</v>
      </c>
      <c r="AZ1991" s="20">
        <f t="shared" si="5966"/>
        <v>380.78899999999999</v>
      </c>
      <c r="BA1991" s="20">
        <f t="shared" si="5967"/>
        <v>0</v>
      </c>
      <c r="BB1991" s="20">
        <f t="shared" si="5968"/>
        <v>0</v>
      </c>
      <c r="BC1991" s="20">
        <f t="shared" si="6015"/>
        <v>0</v>
      </c>
      <c r="BD1991" s="20">
        <f t="shared" si="5965"/>
        <v>380.78899999999999</v>
      </c>
      <c r="BE1991" s="20">
        <f t="shared" si="6015"/>
        <v>0</v>
      </c>
      <c r="BF1991" s="20">
        <f t="shared" si="6015"/>
        <v>0</v>
      </c>
      <c r="BG1991" s="20">
        <f t="shared" si="6015"/>
        <v>0</v>
      </c>
      <c r="BH1991" s="20">
        <f t="shared" ref="BH1991:BH2066" si="6016">BD1991+BE1991</f>
        <v>380.78899999999999</v>
      </c>
      <c r="BI1991" s="20">
        <f t="shared" ref="BI1991:BI2066" si="6017">BA1991+BF1991</f>
        <v>0</v>
      </c>
      <c r="BJ1991" s="20">
        <f t="shared" ref="BJ1991:BJ2066" si="6018">BB1991+BG1991</f>
        <v>0</v>
      </c>
      <c r="BK1991" s="20">
        <f t="shared" si="6015"/>
        <v>0</v>
      </c>
      <c r="BL1991" s="20">
        <f t="shared" si="6015"/>
        <v>0</v>
      </c>
      <c r="BM1991" s="20">
        <f t="shared" ref="BM1991:BM2066" si="6019">BH1991+BK1991</f>
        <v>380.78899999999999</v>
      </c>
      <c r="BN1991" s="20">
        <f t="shared" ref="BN1991:BN2066" si="6020">BI1991+BL1991</f>
        <v>0</v>
      </c>
      <c r="BO1991" s="20">
        <f t="shared" si="6015"/>
        <v>0</v>
      </c>
      <c r="BP1991" s="20">
        <f t="shared" si="6015"/>
        <v>0</v>
      </c>
      <c r="BQ1991" s="20">
        <f t="shared" si="6015"/>
        <v>0</v>
      </c>
      <c r="BR1991" s="20">
        <f t="shared" si="5941"/>
        <v>380.78899999999999</v>
      </c>
      <c r="BS1991" s="20">
        <f t="shared" si="5942"/>
        <v>0</v>
      </c>
      <c r="BT1991" s="20">
        <f t="shared" si="5943"/>
        <v>0</v>
      </c>
      <c r="BU1991" s="20">
        <f t="shared" si="6015"/>
        <v>0</v>
      </c>
      <c r="BV1991" s="20">
        <f t="shared" si="5944"/>
        <v>380.78899999999999</v>
      </c>
      <c r="BW1991" s="20">
        <f t="shared" si="6015"/>
        <v>0</v>
      </c>
      <c r="BX1991" s="20">
        <f t="shared" si="6015"/>
        <v>0</v>
      </c>
      <c r="BY1991" s="20">
        <f t="shared" si="5959"/>
        <v>380.78899999999999</v>
      </c>
      <c r="BZ1991" s="20">
        <f t="shared" si="5960"/>
        <v>0</v>
      </c>
      <c r="CA1991" s="20">
        <f t="shared" si="6015"/>
        <v>0</v>
      </c>
      <c r="CB1991" s="20">
        <f t="shared" si="5961"/>
        <v>380.78899999999999</v>
      </c>
      <c r="CC1991" s="20">
        <f t="shared" si="6015"/>
        <v>0</v>
      </c>
      <c r="CD1991" s="20">
        <f t="shared" si="5945"/>
        <v>380.78899999999999</v>
      </c>
      <c r="CE1991" s="20">
        <f t="shared" si="6015"/>
        <v>0</v>
      </c>
    </row>
    <row r="1992" spans="1:83" x14ac:dyDescent="0.25">
      <c r="A1992" s="10" t="s">
        <v>1194</v>
      </c>
      <c r="B1992" s="19">
        <v>460</v>
      </c>
      <c r="C1992" s="10" t="s">
        <v>338</v>
      </c>
      <c r="D1992" s="10" t="s">
        <v>332</v>
      </c>
      <c r="E1992" s="25" t="s">
        <v>586</v>
      </c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>
        <v>0</v>
      </c>
      <c r="AH1992" s="20">
        <v>0</v>
      </c>
      <c r="AI1992" s="20"/>
      <c r="AJ1992" s="20">
        <v>0</v>
      </c>
      <c r="AK1992" s="20">
        <v>380.78899999999999</v>
      </c>
      <c r="AL1992" s="20"/>
      <c r="AM1992" s="20"/>
      <c r="AN1992" s="20">
        <f t="shared" si="6011"/>
        <v>380.78899999999999</v>
      </c>
      <c r="AO1992" s="20">
        <f t="shared" si="6012"/>
        <v>0</v>
      </c>
      <c r="AP1992" s="20">
        <f t="shared" si="6013"/>
        <v>0</v>
      </c>
      <c r="AQ1992" s="20"/>
      <c r="AR1992" s="20"/>
      <c r="AS1992" s="20"/>
      <c r="AT1992" s="20">
        <f t="shared" si="6007"/>
        <v>380.78899999999999</v>
      </c>
      <c r="AU1992" s="20">
        <f t="shared" si="6008"/>
        <v>0</v>
      </c>
      <c r="AV1992" s="20">
        <f t="shared" si="6009"/>
        <v>0</v>
      </c>
      <c r="AW1992" s="20"/>
      <c r="AX1992" s="20"/>
      <c r="AY1992" s="20"/>
      <c r="AZ1992" s="20">
        <f t="shared" si="5966"/>
        <v>380.78899999999999</v>
      </c>
      <c r="BA1992" s="20">
        <f t="shared" si="5967"/>
        <v>0</v>
      </c>
      <c r="BB1992" s="20">
        <f t="shared" si="5968"/>
        <v>0</v>
      </c>
      <c r="BC1992" s="20"/>
      <c r="BD1992" s="20">
        <f t="shared" si="5965"/>
        <v>380.78899999999999</v>
      </c>
      <c r="BE1992" s="20"/>
      <c r="BF1992" s="20"/>
      <c r="BG1992" s="20"/>
      <c r="BH1992" s="20">
        <f t="shared" si="6016"/>
        <v>380.78899999999999</v>
      </c>
      <c r="BI1992" s="20">
        <f t="shared" si="6017"/>
        <v>0</v>
      </c>
      <c r="BJ1992" s="20">
        <f t="shared" si="6018"/>
        <v>0</v>
      </c>
      <c r="BK1992" s="20"/>
      <c r="BL1992" s="20"/>
      <c r="BM1992" s="20">
        <f t="shared" si="6019"/>
        <v>380.78899999999999</v>
      </c>
      <c r="BN1992" s="20">
        <f t="shared" si="6020"/>
        <v>0</v>
      </c>
      <c r="BO1992" s="20"/>
      <c r="BP1992" s="20"/>
      <c r="BQ1992" s="20"/>
      <c r="BR1992" s="20">
        <f t="shared" si="5941"/>
        <v>380.78899999999999</v>
      </c>
      <c r="BS1992" s="20">
        <f t="shared" si="5942"/>
        <v>0</v>
      </c>
      <c r="BT1992" s="20">
        <f t="shared" si="5943"/>
        <v>0</v>
      </c>
      <c r="BU1992" s="20"/>
      <c r="BV1992" s="20">
        <f t="shared" si="5944"/>
        <v>380.78899999999999</v>
      </c>
      <c r="BW1992" s="20"/>
      <c r="BX1992" s="20"/>
      <c r="BY1992" s="20">
        <f t="shared" si="5959"/>
        <v>380.78899999999999</v>
      </c>
      <c r="BZ1992" s="20">
        <f t="shared" si="5960"/>
        <v>0</v>
      </c>
      <c r="CA1992" s="20"/>
      <c r="CB1992" s="20">
        <f t="shared" si="5961"/>
        <v>380.78899999999999</v>
      </c>
      <c r="CC1992" s="20"/>
      <c r="CD1992" s="20">
        <f t="shared" si="5945"/>
        <v>380.78899999999999</v>
      </c>
      <c r="CE1992" s="20"/>
    </row>
    <row r="1993" spans="1:83" ht="31.5" x14ac:dyDescent="0.25">
      <c r="A1993" s="10" t="s">
        <v>1193</v>
      </c>
      <c r="B1993" s="19"/>
      <c r="C1993" s="10"/>
      <c r="D1993" s="10"/>
      <c r="E1993" s="25" t="s">
        <v>1205</v>
      </c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>
        <f t="shared" ref="AG1993:AH1995" si="6021">AG1994</f>
        <v>0</v>
      </c>
      <c r="AH1993" s="20">
        <f t="shared" si="6021"/>
        <v>0</v>
      </c>
      <c r="AI1993" s="20"/>
      <c r="AJ1993" s="20">
        <f t="shared" ref="AJ1993:CE1995" si="6022">AJ1994</f>
        <v>0</v>
      </c>
      <c r="AK1993" s="20">
        <f t="shared" si="6022"/>
        <v>10137.699000000001</v>
      </c>
      <c r="AL1993" s="20">
        <f t="shared" si="6022"/>
        <v>0</v>
      </c>
      <c r="AM1993" s="20">
        <f t="shared" si="6022"/>
        <v>0</v>
      </c>
      <c r="AN1993" s="20">
        <f t="shared" si="6011"/>
        <v>10137.699000000001</v>
      </c>
      <c r="AO1993" s="20">
        <f t="shared" si="6012"/>
        <v>0</v>
      </c>
      <c r="AP1993" s="20">
        <f t="shared" si="6013"/>
        <v>0</v>
      </c>
      <c r="AQ1993" s="20">
        <f t="shared" si="6022"/>
        <v>0</v>
      </c>
      <c r="AR1993" s="20">
        <f t="shared" si="6022"/>
        <v>0</v>
      </c>
      <c r="AS1993" s="20">
        <f t="shared" si="6022"/>
        <v>0</v>
      </c>
      <c r="AT1993" s="20">
        <f t="shared" si="6007"/>
        <v>10137.699000000001</v>
      </c>
      <c r="AU1993" s="20">
        <f t="shared" si="6008"/>
        <v>0</v>
      </c>
      <c r="AV1993" s="20">
        <f t="shared" si="6009"/>
        <v>0</v>
      </c>
      <c r="AW1993" s="20">
        <f t="shared" si="6022"/>
        <v>0</v>
      </c>
      <c r="AX1993" s="20">
        <f t="shared" si="6022"/>
        <v>0</v>
      </c>
      <c r="AY1993" s="20">
        <f t="shared" si="6022"/>
        <v>0</v>
      </c>
      <c r="AZ1993" s="20">
        <f t="shared" si="5966"/>
        <v>10137.699000000001</v>
      </c>
      <c r="BA1993" s="20">
        <f t="shared" si="5967"/>
        <v>0</v>
      </c>
      <c r="BB1993" s="20">
        <f t="shared" si="5968"/>
        <v>0</v>
      </c>
      <c r="BC1993" s="20">
        <f t="shared" si="6022"/>
        <v>0</v>
      </c>
      <c r="BD1993" s="20">
        <f t="shared" si="5965"/>
        <v>10137.699000000001</v>
      </c>
      <c r="BE1993" s="20">
        <f t="shared" si="6022"/>
        <v>0</v>
      </c>
      <c r="BF1993" s="20">
        <f t="shared" si="6022"/>
        <v>0</v>
      </c>
      <c r="BG1993" s="20">
        <f t="shared" si="6022"/>
        <v>0</v>
      </c>
      <c r="BH1993" s="20">
        <f t="shared" si="6016"/>
        <v>10137.699000000001</v>
      </c>
      <c r="BI1993" s="20">
        <f t="shared" si="6017"/>
        <v>0</v>
      </c>
      <c r="BJ1993" s="20">
        <f t="shared" si="6018"/>
        <v>0</v>
      </c>
      <c r="BK1993" s="20">
        <f t="shared" si="6022"/>
        <v>0</v>
      </c>
      <c r="BL1993" s="20">
        <f t="shared" si="6022"/>
        <v>0</v>
      </c>
      <c r="BM1993" s="20">
        <f t="shared" si="6019"/>
        <v>10137.699000000001</v>
      </c>
      <c r="BN1993" s="20">
        <f t="shared" si="6020"/>
        <v>0</v>
      </c>
      <c r="BO1993" s="20">
        <f t="shared" si="6022"/>
        <v>0</v>
      </c>
      <c r="BP1993" s="20">
        <f t="shared" si="6022"/>
        <v>0</v>
      </c>
      <c r="BQ1993" s="20">
        <f t="shared" si="6022"/>
        <v>0</v>
      </c>
      <c r="BR1993" s="20">
        <f t="shared" si="5941"/>
        <v>10137.699000000001</v>
      </c>
      <c r="BS1993" s="20">
        <f t="shared" si="5942"/>
        <v>0</v>
      </c>
      <c r="BT1993" s="20">
        <f t="shared" si="5943"/>
        <v>0</v>
      </c>
      <c r="BU1993" s="20">
        <f t="shared" si="6022"/>
        <v>0</v>
      </c>
      <c r="BV1993" s="20">
        <f t="shared" si="5944"/>
        <v>10137.699000000001</v>
      </c>
      <c r="BW1993" s="20">
        <f t="shared" si="6022"/>
        <v>0</v>
      </c>
      <c r="BX1993" s="20">
        <f t="shared" si="6022"/>
        <v>0</v>
      </c>
      <c r="BY1993" s="20">
        <f t="shared" si="5959"/>
        <v>10137.699000000001</v>
      </c>
      <c r="BZ1993" s="20">
        <f t="shared" si="5960"/>
        <v>0</v>
      </c>
      <c r="CA1993" s="20">
        <f t="shared" si="6022"/>
        <v>0</v>
      </c>
      <c r="CB1993" s="20">
        <f t="shared" si="5961"/>
        <v>10137.699000000001</v>
      </c>
      <c r="CC1993" s="20">
        <f t="shared" si="6022"/>
        <v>0</v>
      </c>
      <c r="CD1993" s="20">
        <f t="shared" si="5945"/>
        <v>10137.699000000001</v>
      </c>
      <c r="CE1993" s="20">
        <f t="shared" si="6022"/>
        <v>0</v>
      </c>
    </row>
    <row r="1994" spans="1:83" ht="47.25" x14ac:dyDescent="0.25">
      <c r="A1994" s="10" t="s">
        <v>1193</v>
      </c>
      <c r="B1994" s="19">
        <v>400</v>
      </c>
      <c r="C1994" s="10"/>
      <c r="D1994" s="10"/>
      <c r="E1994" s="25" t="s">
        <v>611</v>
      </c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>
        <f t="shared" si="6021"/>
        <v>0</v>
      </c>
      <c r="AH1994" s="20">
        <f t="shared" si="6021"/>
        <v>0</v>
      </c>
      <c r="AI1994" s="20"/>
      <c r="AJ1994" s="20">
        <f t="shared" si="6022"/>
        <v>0</v>
      </c>
      <c r="AK1994" s="20">
        <f t="shared" si="6022"/>
        <v>10137.699000000001</v>
      </c>
      <c r="AL1994" s="20">
        <f t="shared" si="6022"/>
        <v>0</v>
      </c>
      <c r="AM1994" s="20">
        <f t="shared" si="6022"/>
        <v>0</v>
      </c>
      <c r="AN1994" s="20">
        <f t="shared" si="6011"/>
        <v>10137.699000000001</v>
      </c>
      <c r="AO1994" s="20">
        <f t="shared" si="6012"/>
        <v>0</v>
      </c>
      <c r="AP1994" s="20">
        <f t="shared" si="6013"/>
        <v>0</v>
      </c>
      <c r="AQ1994" s="20">
        <f t="shared" si="6022"/>
        <v>0</v>
      </c>
      <c r="AR1994" s="20">
        <f t="shared" si="6022"/>
        <v>0</v>
      </c>
      <c r="AS1994" s="20">
        <f t="shared" si="6022"/>
        <v>0</v>
      </c>
      <c r="AT1994" s="20">
        <f t="shared" si="6007"/>
        <v>10137.699000000001</v>
      </c>
      <c r="AU1994" s="20">
        <f t="shared" si="6008"/>
        <v>0</v>
      </c>
      <c r="AV1994" s="20">
        <f t="shared" si="6009"/>
        <v>0</v>
      </c>
      <c r="AW1994" s="20">
        <f t="shared" si="6022"/>
        <v>0</v>
      </c>
      <c r="AX1994" s="20">
        <f t="shared" si="6022"/>
        <v>0</v>
      </c>
      <c r="AY1994" s="20">
        <f t="shared" si="6022"/>
        <v>0</v>
      </c>
      <c r="AZ1994" s="20">
        <f t="shared" si="5966"/>
        <v>10137.699000000001</v>
      </c>
      <c r="BA1994" s="20">
        <f t="shared" si="5967"/>
        <v>0</v>
      </c>
      <c r="BB1994" s="20">
        <f t="shared" si="5968"/>
        <v>0</v>
      </c>
      <c r="BC1994" s="20">
        <f t="shared" si="6022"/>
        <v>0</v>
      </c>
      <c r="BD1994" s="20">
        <f t="shared" si="5965"/>
        <v>10137.699000000001</v>
      </c>
      <c r="BE1994" s="20">
        <f t="shared" si="6022"/>
        <v>0</v>
      </c>
      <c r="BF1994" s="20">
        <f t="shared" si="6022"/>
        <v>0</v>
      </c>
      <c r="BG1994" s="20">
        <f t="shared" si="6022"/>
        <v>0</v>
      </c>
      <c r="BH1994" s="20">
        <f t="shared" si="6016"/>
        <v>10137.699000000001</v>
      </c>
      <c r="BI1994" s="20">
        <f t="shared" si="6017"/>
        <v>0</v>
      </c>
      <c r="BJ1994" s="20">
        <f t="shared" si="6018"/>
        <v>0</v>
      </c>
      <c r="BK1994" s="20">
        <f t="shared" si="6022"/>
        <v>0</v>
      </c>
      <c r="BL1994" s="20">
        <f t="shared" si="6022"/>
        <v>0</v>
      </c>
      <c r="BM1994" s="20">
        <f t="shared" si="6019"/>
        <v>10137.699000000001</v>
      </c>
      <c r="BN1994" s="20">
        <f t="shared" si="6020"/>
        <v>0</v>
      </c>
      <c r="BO1994" s="20">
        <f t="shared" si="6022"/>
        <v>0</v>
      </c>
      <c r="BP1994" s="20">
        <f t="shared" si="6022"/>
        <v>0</v>
      </c>
      <c r="BQ1994" s="20">
        <f t="shared" si="6022"/>
        <v>0</v>
      </c>
      <c r="BR1994" s="20">
        <f t="shared" si="5941"/>
        <v>10137.699000000001</v>
      </c>
      <c r="BS1994" s="20">
        <f t="shared" si="5942"/>
        <v>0</v>
      </c>
      <c r="BT1994" s="20">
        <f t="shared" si="5943"/>
        <v>0</v>
      </c>
      <c r="BU1994" s="20">
        <f t="shared" si="6022"/>
        <v>0</v>
      </c>
      <c r="BV1994" s="20">
        <f t="shared" si="5944"/>
        <v>10137.699000000001</v>
      </c>
      <c r="BW1994" s="20">
        <f t="shared" si="6022"/>
        <v>0</v>
      </c>
      <c r="BX1994" s="20">
        <f t="shared" si="6022"/>
        <v>0</v>
      </c>
      <c r="BY1994" s="20">
        <f t="shared" si="5959"/>
        <v>10137.699000000001</v>
      </c>
      <c r="BZ1994" s="20">
        <f t="shared" si="5960"/>
        <v>0</v>
      </c>
      <c r="CA1994" s="20">
        <f t="shared" si="6022"/>
        <v>0</v>
      </c>
      <c r="CB1994" s="20">
        <f t="shared" si="5961"/>
        <v>10137.699000000001</v>
      </c>
      <c r="CC1994" s="20">
        <f t="shared" si="6022"/>
        <v>0</v>
      </c>
      <c r="CD1994" s="20">
        <f t="shared" si="5945"/>
        <v>10137.699000000001</v>
      </c>
      <c r="CE1994" s="20">
        <f t="shared" si="6022"/>
        <v>0</v>
      </c>
    </row>
    <row r="1995" spans="1:83" ht="141.75" x14ac:dyDescent="0.25">
      <c r="A1995" s="10" t="s">
        <v>1193</v>
      </c>
      <c r="B1995" s="19">
        <v>460</v>
      </c>
      <c r="C1995" s="10"/>
      <c r="D1995" s="10"/>
      <c r="E1995" s="25" t="s">
        <v>613</v>
      </c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>
        <f t="shared" si="6021"/>
        <v>0</v>
      </c>
      <c r="AH1995" s="20">
        <f t="shared" si="6021"/>
        <v>0</v>
      </c>
      <c r="AI1995" s="20"/>
      <c r="AJ1995" s="20">
        <f t="shared" si="6022"/>
        <v>0</v>
      </c>
      <c r="AK1995" s="20">
        <f t="shared" si="6022"/>
        <v>10137.699000000001</v>
      </c>
      <c r="AL1995" s="20">
        <f t="shared" si="6022"/>
        <v>0</v>
      </c>
      <c r="AM1995" s="20">
        <f t="shared" si="6022"/>
        <v>0</v>
      </c>
      <c r="AN1995" s="20">
        <f t="shared" si="6011"/>
        <v>10137.699000000001</v>
      </c>
      <c r="AO1995" s="20">
        <f t="shared" si="6012"/>
        <v>0</v>
      </c>
      <c r="AP1995" s="20">
        <f t="shared" si="6013"/>
        <v>0</v>
      </c>
      <c r="AQ1995" s="20">
        <f t="shared" si="6022"/>
        <v>0</v>
      </c>
      <c r="AR1995" s="20">
        <f t="shared" si="6022"/>
        <v>0</v>
      </c>
      <c r="AS1995" s="20">
        <f t="shared" si="6022"/>
        <v>0</v>
      </c>
      <c r="AT1995" s="20">
        <f t="shared" si="6007"/>
        <v>10137.699000000001</v>
      </c>
      <c r="AU1995" s="20">
        <f t="shared" si="6008"/>
        <v>0</v>
      </c>
      <c r="AV1995" s="20">
        <f t="shared" si="6009"/>
        <v>0</v>
      </c>
      <c r="AW1995" s="20">
        <f t="shared" si="6022"/>
        <v>0</v>
      </c>
      <c r="AX1995" s="20">
        <f t="shared" si="6022"/>
        <v>0</v>
      </c>
      <c r="AY1995" s="20">
        <f t="shared" si="6022"/>
        <v>0</v>
      </c>
      <c r="AZ1995" s="20">
        <f t="shared" si="5966"/>
        <v>10137.699000000001</v>
      </c>
      <c r="BA1995" s="20">
        <f t="shared" si="5967"/>
        <v>0</v>
      </c>
      <c r="BB1995" s="20">
        <f t="shared" si="5968"/>
        <v>0</v>
      </c>
      <c r="BC1995" s="20">
        <f t="shared" si="6022"/>
        <v>0</v>
      </c>
      <c r="BD1995" s="20">
        <f t="shared" si="5965"/>
        <v>10137.699000000001</v>
      </c>
      <c r="BE1995" s="20">
        <f t="shared" si="6022"/>
        <v>0</v>
      </c>
      <c r="BF1995" s="20">
        <f t="shared" si="6022"/>
        <v>0</v>
      </c>
      <c r="BG1995" s="20">
        <f t="shared" si="6022"/>
        <v>0</v>
      </c>
      <c r="BH1995" s="20">
        <f t="shared" si="6016"/>
        <v>10137.699000000001</v>
      </c>
      <c r="BI1995" s="20">
        <f t="shared" si="6017"/>
        <v>0</v>
      </c>
      <c r="BJ1995" s="20">
        <f t="shared" si="6018"/>
        <v>0</v>
      </c>
      <c r="BK1995" s="20">
        <f t="shared" si="6022"/>
        <v>0</v>
      </c>
      <c r="BL1995" s="20">
        <f t="shared" si="6022"/>
        <v>0</v>
      </c>
      <c r="BM1995" s="20">
        <f t="shared" si="6019"/>
        <v>10137.699000000001</v>
      </c>
      <c r="BN1995" s="20">
        <f t="shared" si="6020"/>
        <v>0</v>
      </c>
      <c r="BO1995" s="20">
        <f t="shared" si="6022"/>
        <v>0</v>
      </c>
      <c r="BP1995" s="20">
        <f t="shared" si="6022"/>
        <v>0</v>
      </c>
      <c r="BQ1995" s="20">
        <f t="shared" si="6022"/>
        <v>0</v>
      </c>
      <c r="BR1995" s="20">
        <f t="shared" si="5941"/>
        <v>10137.699000000001</v>
      </c>
      <c r="BS1995" s="20">
        <f t="shared" si="5942"/>
        <v>0</v>
      </c>
      <c r="BT1995" s="20">
        <f t="shared" si="5943"/>
        <v>0</v>
      </c>
      <c r="BU1995" s="20">
        <f t="shared" si="6022"/>
        <v>0</v>
      </c>
      <c r="BV1995" s="20">
        <f t="shared" si="5944"/>
        <v>10137.699000000001</v>
      </c>
      <c r="BW1995" s="20">
        <f t="shared" si="6022"/>
        <v>0</v>
      </c>
      <c r="BX1995" s="20">
        <f t="shared" si="6022"/>
        <v>0</v>
      </c>
      <c r="BY1995" s="20">
        <f t="shared" si="5959"/>
        <v>10137.699000000001</v>
      </c>
      <c r="BZ1995" s="20">
        <f t="shared" si="5960"/>
        <v>0</v>
      </c>
      <c r="CA1995" s="20">
        <f t="shared" si="6022"/>
        <v>0</v>
      </c>
      <c r="CB1995" s="20">
        <f t="shared" si="5961"/>
        <v>10137.699000000001</v>
      </c>
      <c r="CC1995" s="20">
        <f t="shared" si="6022"/>
        <v>0</v>
      </c>
      <c r="CD1995" s="20">
        <f t="shared" si="5945"/>
        <v>10137.699000000001</v>
      </c>
      <c r="CE1995" s="20">
        <f t="shared" si="6022"/>
        <v>0</v>
      </c>
    </row>
    <row r="1996" spans="1:83" x14ac:dyDescent="0.25">
      <c r="A1996" s="10" t="s">
        <v>1193</v>
      </c>
      <c r="B1996" s="19">
        <v>460</v>
      </c>
      <c r="C1996" s="10" t="s">
        <v>338</v>
      </c>
      <c r="D1996" s="10" t="s">
        <v>332</v>
      </c>
      <c r="E1996" s="25" t="s">
        <v>586</v>
      </c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>
        <v>0</v>
      </c>
      <c r="AH1996" s="20">
        <v>0</v>
      </c>
      <c r="AI1996" s="20"/>
      <c r="AJ1996" s="20">
        <v>0</v>
      </c>
      <c r="AK1996" s="20">
        <v>10137.699000000001</v>
      </c>
      <c r="AL1996" s="20"/>
      <c r="AM1996" s="20"/>
      <c r="AN1996" s="20">
        <f t="shared" si="6011"/>
        <v>10137.699000000001</v>
      </c>
      <c r="AO1996" s="20">
        <f t="shared" si="6012"/>
        <v>0</v>
      </c>
      <c r="AP1996" s="20">
        <f t="shared" si="6013"/>
        <v>0</v>
      </c>
      <c r="AQ1996" s="20"/>
      <c r="AR1996" s="20"/>
      <c r="AS1996" s="20"/>
      <c r="AT1996" s="20">
        <f t="shared" si="6007"/>
        <v>10137.699000000001</v>
      </c>
      <c r="AU1996" s="20">
        <f t="shared" si="6008"/>
        <v>0</v>
      </c>
      <c r="AV1996" s="20">
        <f t="shared" si="6009"/>
        <v>0</v>
      </c>
      <c r="AW1996" s="20"/>
      <c r="AX1996" s="20"/>
      <c r="AY1996" s="20"/>
      <c r="AZ1996" s="20">
        <f t="shared" si="5966"/>
        <v>10137.699000000001</v>
      </c>
      <c r="BA1996" s="20">
        <f t="shared" si="5967"/>
        <v>0</v>
      </c>
      <c r="BB1996" s="20">
        <f t="shared" si="5968"/>
        <v>0</v>
      </c>
      <c r="BC1996" s="20"/>
      <c r="BD1996" s="20">
        <f t="shared" si="5965"/>
        <v>10137.699000000001</v>
      </c>
      <c r="BE1996" s="20"/>
      <c r="BF1996" s="20"/>
      <c r="BG1996" s="20"/>
      <c r="BH1996" s="20">
        <f t="shared" si="6016"/>
        <v>10137.699000000001</v>
      </c>
      <c r="BI1996" s="20">
        <f t="shared" si="6017"/>
        <v>0</v>
      </c>
      <c r="BJ1996" s="20">
        <f t="shared" si="6018"/>
        <v>0</v>
      </c>
      <c r="BK1996" s="20"/>
      <c r="BL1996" s="20"/>
      <c r="BM1996" s="20">
        <f t="shared" si="6019"/>
        <v>10137.699000000001</v>
      </c>
      <c r="BN1996" s="20">
        <f t="shared" si="6020"/>
        <v>0</v>
      </c>
      <c r="BO1996" s="20"/>
      <c r="BP1996" s="20"/>
      <c r="BQ1996" s="20"/>
      <c r="BR1996" s="20">
        <f t="shared" si="5941"/>
        <v>10137.699000000001</v>
      </c>
      <c r="BS1996" s="20">
        <f t="shared" si="5942"/>
        <v>0</v>
      </c>
      <c r="BT1996" s="20">
        <f t="shared" si="5943"/>
        <v>0</v>
      </c>
      <c r="BU1996" s="20"/>
      <c r="BV1996" s="20">
        <f t="shared" si="5944"/>
        <v>10137.699000000001</v>
      </c>
      <c r="BW1996" s="20"/>
      <c r="BX1996" s="20"/>
      <c r="BY1996" s="20">
        <f t="shared" si="5959"/>
        <v>10137.699000000001</v>
      </c>
      <c r="BZ1996" s="20">
        <f t="shared" si="5960"/>
        <v>0</v>
      </c>
      <c r="CA1996" s="20"/>
      <c r="CB1996" s="20">
        <f t="shared" si="5961"/>
        <v>10137.699000000001</v>
      </c>
      <c r="CC1996" s="20"/>
      <c r="CD1996" s="20">
        <f t="shared" si="5945"/>
        <v>10137.699000000001</v>
      </c>
      <c r="CE1996" s="20"/>
    </row>
    <row r="1997" spans="1:83" ht="47.25" x14ac:dyDescent="0.25">
      <c r="A1997" s="10" t="s">
        <v>1196</v>
      </c>
      <c r="B1997" s="19"/>
      <c r="C1997" s="10"/>
      <c r="D1997" s="10"/>
      <c r="E1997" s="25" t="s">
        <v>1206</v>
      </c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>
        <f t="shared" ref="AG1997:AH1999" si="6023">AG1998</f>
        <v>0</v>
      </c>
      <c r="AH1997" s="20">
        <f t="shared" si="6023"/>
        <v>0</v>
      </c>
      <c r="AI1997" s="20"/>
      <c r="AJ1997" s="20">
        <f t="shared" ref="AJ1997:CE1999" si="6024">AJ1998</f>
        <v>0</v>
      </c>
      <c r="AK1997" s="20">
        <f t="shared" si="6024"/>
        <v>800</v>
      </c>
      <c r="AL1997" s="20">
        <f t="shared" si="6024"/>
        <v>0</v>
      </c>
      <c r="AM1997" s="20">
        <f t="shared" si="6024"/>
        <v>0</v>
      </c>
      <c r="AN1997" s="20">
        <f t="shared" si="6011"/>
        <v>800</v>
      </c>
      <c r="AO1997" s="20">
        <f t="shared" si="6012"/>
        <v>0</v>
      </c>
      <c r="AP1997" s="20">
        <f t="shared" si="6013"/>
        <v>0</v>
      </c>
      <c r="AQ1997" s="20">
        <f t="shared" si="6024"/>
        <v>0</v>
      </c>
      <c r="AR1997" s="20">
        <f t="shared" si="6024"/>
        <v>0</v>
      </c>
      <c r="AS1997" s="20">
        <f t="shared" si="6024"/>
        <v>0</v>
      </c>
      <c r="AT1997" s="20">
        <f t="shared" si="6007"/>
        <v>800</v>
      </c>
      <c r="AU1997" s="20">
        <f t="shared" si="6008"/>
        <v>0</v>
      </c>
      <c r="AV1997" s="20">
        <f t="shared" si="6009"/>
        <v>0</v>
      </c>
      <c r="AW1997" s="20">
        <f t="shared" si="6024"/>
        <v>0</v>
      </c>
      <c r="AX1997" s="20">
        <f t="shared" si="6024"/>
        <v>0</v>
      </c>
      <c r="AY1997" s="20">
        <f t="shared" si="6024"/>
        <v>0</v>
      </c>
      <c r="AZ1997" s="20">
        <f t="shared" si="5966"/>
        <v>800</v>
      </c>
      <c r="BA1997" s="20">
        <f t="shared" si="5967"/>
        <v>0</v>
      </c>
      <c r="BB1997" s="20">
        <f t="shared" si="5968"/>
        <v>0</v>
      </c>
      <c r="BC1997" s="20">
        <f t="shared" si="6024"/>
        <v>0</v>
      </c>
      <c r="BD1997" s="20">
        <f t="shared" si="5965"/>
        <v>800</v>
      </c>
      <c r="BE1997" s="20">
        <f t="shared" si="6024"/>
        <v>0</v>
      </c>
      <c r="BF1997" s="20">
        <f t="shared" si="6024"/>
        <v>0</v>
      </c>
      <c r="BG1997" s="20">
        <f t="shared" si="6024"/>
        <v>0</v>
      </c>
      <c r="BH1997" s="20">
        <f t="shared" si="6016"/>
        <v>800</v>
      </c>
      <c r="BI1997" s="20">
        <f t="shared" si="6017"/>
        <v>0</v>
      </c>
      <c r="BJ1997" s="20">
        <f t="shared" si="6018"/>
        <v>0</v>
      </c>
      <c r="BK1997" s="20">
        <f t="shared" si="6024"/>
        <v>0</v>
      </c>
      <c r="BL1997" s="20">
        <f t="shared" si="6024"/>
        <v>0</v>
      </c>
      <c r="BM1997" s="20">
        <f t="shared" si="6019"/>
        <v>800</v>
      </c>
      <c r="BN1997" s="20">
        <f t="shared" si="6020"/>
        <v>0</v>
      </c>
      <c r="BO1997" s="20">
        <f t="shared" si="6024"/>
        <v>-200</v>
      </c>
      <c r="BP1997" s="20">
        <f t="shared" si="6024"/>
        <v>0</v>
      </c>
      <c r="BQ1997" s="20">
        <f t="shared" si="6024"/>
        <v>0</v>
      </c>
      <c r="BR1997" s="20">
        <f t="shared" si="5941"/>
        <v>600</v>
      </c>
      <c r="BS1997" s="20">
        <f t="shared" si="5942"/>
        <v>0</v>
      </c>
      <c r="BT1997" s="20">
        <f t="shared" si="5943"/>
        <v>0</v>
      </c>
      <c r="BU1997" s="20">
        <f t="shared" si="6024"/>
        <v>0</v>
      </c>
      <c r="BV1997" s="20">
        <f t="shared" si="5944"/>
        <v>600</v>
      </c>
      <c r="BW1997" s="20">
        <f t="shared" si="6024"/>
        <v>0</v>
      </c>
      <c r="BX1997" s="20">
        <f t="shared" si="6024"/>
        <v>0</v>
      </c>
      <c r="BY1997" s="20">
        <f t="shared" si="5959"/>
        <v>600</v>
      </c>
      <c r="BZ1997" s="20">
        <f t="shared" si="5960"/>
        <v>0</v>
      </c>
      <c r="CA1997" s="20">
        <f t="shared" si="6024"/>
        <v>0</v>
      </c>
      <c r="CB1997" s="20">
        <f t="shared" si="5961"/>
        <v>600</v>
      </c>
      <c r="CC1997" s="20">
        <f t="shared" si="6024"/>
        <v>-3.6360000000000001</v>
      </c>
      <c r="CD1997" s="20">
        <f t="shared" si="5945"/>
        <v>596.36400000000003</v>
      </c>
      <c r="CE1997" s="20">
        <f t="shared" si="6024"/>
        <v>0</v>
      </c>
    </row>
    <row r="1998" spans="1:83" ht="47.25" x14ac:dyDescent="0.25">
      <c r="A1998" s="10" t="s">
        <v>1196</v>
      </c>
      <c r="B1998" s="19">
        <v>400</v>
      </c>
      <c r="C1998" s="10"/>
      <c r="D1998" s="10"/>
      <c r="E1998" s="25" t="s">
        <v>611</v>
      </c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>
        <f t="shared" si="6023"/>
        <v>0</v>
      </c>
      <c r="AH1998" s="20">
        <f t="shared" si="6023"/>
        <v>0</v>
      </c>
      <c r="AI1998" s="20"/>
      <c r="AJ1998" s="20">
        <f t="shared" si="6024"/>
        <v>0</v>
      </c>
      <c r="AK1998" s="20">
        <f t="shared" si="6024"/>
        <v>800</v>
      </c>
      <c r="AL1998" s="20">
        <f t="shared" si="6024"/>
        <v>0</v>
      </c>
      <c r="AM1998" s="20">
        <f t="shared" si="6024"/>
        <v>0</v>
      </c>
      <c r="AN1998" s="20">
        <f t="shared" si="6011"/>
        <v>800</v>
      </c>
      <c r="AO1998" s="20">
        <f t="shared" si="6012"/>
        <v>0</v>
      </c>
      <c r="AP1998" s="20">
        <f t="shared" si="6013"/>
        <v>0</v>
      </c>
      <c r="AQ1998" s="20">
        <f t="shared" si="6024"/>
        <v>0</v>
      </c>
      <c r="AR1998" s="20">
        <f t="shared" si="6024"/>
        <v>0</v>
      </c>
      <c r="AS1998" s="20">
        <f t="shared" si="6024"/>
        <v>0</v>
      </c>
      <c r="AT1998" s="20">
        <f t="shared" si="6007"/>
        <v>800</v>
      </c>
      <c r="AU1998" s="20">
        <f t="shared" si="6008"/>
        <v>0</v>
      </c>
      <c r="AV1998" s="20">
        <f t="shared" si="6009"/>
        <v>0</v>
      </c>
      <c r="AW1998" s="20">
        <f t="shared" si="6024"/>
        <v>0</v>
      </c>
      <c r="AX1998" s="20">
        <f t="shared" si="6024"/>
        <v>0</v>
      </c>
      <c r="AY1998" s="20">
        <f t="shared" si="6024"/>
        <v>0</v>
      </c>
      <c r="AZ1998" s="20">
        <f t="shared" si="5966"/>
        <v>800</v>
      </c>
      <c r="BA1998" s="20">
        <f t="shared" si="5967"/>
        <v>0</v>
      </c>
      <c r="BB1998" s="20">
        <f t="shared" si="5968"/>
        <v>0</v>
      </c>
      <c r="BC1998" s="20">
        <f t="shared" si="6024"/>
        <v>0</v>
      </c>
      <c r="BD1998" s="20">
        <f t="shared" si="5965"/>
        <v>800</v>
      </c>
      <c r="BE1998" s="20">
        <f t="shared" si="6024"/>
        <v>0</v>
      </c>
      <c r="BF1998" s="20">
        <f t="shared" si="6024"/>
        <v>0</v>
      </c>
      <c r="BG1998" s="20">
        <f t="shared" si="6024"/>
        <v>0</v>
      </c>
      <c r="BH1998" s="20">
        <f t="shared" si="6016"/>
        <v>800</v>
      </c>
      <c r="BI1998" s="20">
        <f t="shared" si="6017"/>
        <v>0</v>
      </c>
      <c r="BJ1998" s="20">
        <f t="shared" si="6018"/>
        <v>0</v>
      </c>
      <c r="BK1998" s="20">
        <f t="shared" si="6024"/>
        <v>0</v>
      </c>
      <c r="BL1998" s="20">
        <f t="shared" si="6024"/>
        <v>0</v>
      </c>
      <c r="BM1998" s="20">
        <f t="shared" si="6019"/>
        <v>800</v>
      </c>
      <c r="BN1998" s="20">
        <f t="shared" si="6020"/>
        <v>0</v>
      </c>
      <c r="BO1998" s="20">
        <f t="shared" si="6024"/>
        <v>-200</v>
      </c>
      <c r="BP1998" s="20">
        <f t="shared" si="6024"/>
        <v>0</v>
      </c>
      <c r="BQ1998" s="20">
        <f t="shared" si="6024"/>
        <v>0</v>
      </c>
      <c r="BR1998" s="20">
        <f t="shared" si="5941"/>
        <v>600</v>
      </c>
      <c r="BS1998" s="20">
        <f t="shared" si="5942"/>
        <v>0</v>
      </c>
      <c r="BT1998" s="20">
        <f t="shared" si="5943"/>
        <v>0</v>
      </c>
      <c r="BU1998" s="20">
        <f t="shared" si="6024"/>
        <v>0</v>
      </c>
      <c r="BV1998" s="20">
        <f t="shared" si="5944"/>
        <v>600</v>
      </c>
      <c r="BW1998" s="20">
        <f t="shared" si="6024"/>
        <v>0</v>
      </c>
      <c r="BX1998" s="20">
        <f t="shared" si="6024"/>
        <v>0</v>
      </c>
      <c r="BY1998" s="20">
        <f t="shared" si="5959"/>
        <v>600</v>
      </c>
      <c r="BZ1998" s="20">
        <f t="shared" si="5960"/>
        <v>0</v>
      </c>
      <c r="CA1998" s="20">
        <f t="shared" si="6024"/>
        <v>0</v>
      </c>
      <c r="CB1998" s="20">
        <f t="shared" si="5961"/>
        <v>600</v>
      </c>
      <c r="CC1998" s="20">
        <f t="shared" si="6024"/>
        <v>-3.6360000000000001</v>
      </c>
      <c r="CD1998" s="20">
        <f t="shared" si="5945"/>
        <v>596.36400000000003</v>
      </c>
      <c r="CE1998" s="20">
        <f t="shared" si="6024"/>
        <v>0</v>
      </c>
    </row>
    <row r="1999" spans="1:83" ht="141.75" x14ac:dyDescent="0.25">
      <c r="A1999" s="10" t="s">
        <v>1196</v>
      </c>
      <c r="B1999" s="19">
        <v>460</v>
      </c>
      <c r="C1999" s="10"/>
      <c r="D1999" s="10"/>
      <c r="E1999" s="25" t="s">
        <v>613</v>
      </c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>
        <f t="shared" si="6023"/>
        <v>0</v>
      </c>
      <c r="AH1999" s="20">
        <f t="shared" si="6023"/>
        <v>0</v>
      </c>
      <c r="AI1999" s="20"/>
      <c r="AJ1999" s="20">
        <f t="shared" si="6024"/>
        <v>0</v>
      </c>
      <c r="AK1999" s="20">
        <f t="shared" si="6024"/>
        <v>800</v>
      </c>
      <c r="AL1999" s="20">
        <f t="shared" si="6024"/>
        <v>0</v>
      </c>
      <c r="AM1999" s="20">
        <f t="shared" si="6024"/>
        <v>0</v>
      </c>
      <c r="AN1999" s="20">
        <f t="shared" si="6011"/>
        <v>800</v>
      </c>
      <c r="AO1999" s="20">
        <f t="shared" si="6012"/>
        <v>0</v>
      </c>
      <c r="AP1999" s="20">
        <f t="shared" si="6013"/>
        <v>0</v>
      </c>
      <c r="AQ1999" s="20">
        <f t="shared" si="6024"/>
        <v>0</v>
      </c>
      <c r="AR1999" s="20">
        <f t="shared" si="6024"/>
        <v>0</v>
      </c>
      <c r="AS1999" s="20">
        <f t="shared" si="6024"/>
        <v>0</v>
      </c>
      <c r="AT1999" s="20">
        <f t="shared" si="6007"/>
        <v>800</v>
      </c>
      <c r="AU1999" s="20">
        <f t="shared" si="6008"/>
        <v>0</v>
      </c>
      <c r="AV1999" s="20">
        <f t="shared" si="6009"/>
        <v>0</v>
      </c>
      <c r="AW1999" s="20">
        <f t="shared" si="6024"/>
        <v>0</v>
      </c>
      <c r="AX1999" s="20">
        <f t="shared" si="6024"/>
        <v>0</v>
      </c>
      <c r="AY1999" s="20">
        <f t="shared" si="6024"/>
        <v>0</v>
      </c>
      <c r="AZ1999" s="20">
        <f t="shared" si="5966"/>
        <v>800</v>
      </c>
      <c r="BA1999" s="20">
        <f t="shared" si="5967"/>
        <v>0</v>
      </c>
      <c r="BB1999" s="20">
        <f t="shared" si="5968"/>
        <v>0</v>
      </c>
      <c r="BC1999" s="20">
        <f t="shared" si="6024"/>
        <v>0</v>
      </c>
      <c r="BD1999" s="20">
        <f t="shared" si="5965"/>
        <v>800</v>
      </c>
      <c r="BE1999" s="20">
        <f t="shared" si="6024"/>
        <v>0</v>
      </c>
      <c r="BF1999" s="20">
        <f t="shared" si="6024"/>
        <v>0</v>
      </c>
      <c r="BG1999" s="20">
        <f t="shared" si="6024"/>
        <v>0</v>
      </c>
      <c r="BH1999" s="20">
        <f t="shared" si="6016"/>
        <v>800</v>
      </c>
      <c r="BI1999" s="20">
        <f t="shared" si="6017"/>
        <v>0</v>
      </c>
      <c r="BJ1999" s="20">
        <f t="shared" si="6018"/>
        <v>0</v>
      </c>
      <c r="BK1999" s="20">
        <f t="shared" si="6024"/>
        <v>0</v>
      </c>
      <c r="BL1999" s="20">
        <f t="shared" si="6024"/>
        <v>0</v>
      </c>
      <c r="BM1999" s="20">
        <f t="shared" si="6019"/>
        <v>800</v>
      </c>
      <c r="BN1999" s="20">
        <f t="shared" si="6020"/>
        <v>0</v>
      </c>
      <c r="BO1999" s="20">
        <f t="shared" si="6024"/>
        <v>-200</v>
      </c>
      <c r="BP1999" s="20">
        <f t="shared" si="6024"/>
        <v>0</v>
      </c>
      <c r="BQ1999" s="20">
        <f t="shared" si="6024"/>
        <v>0</v>
      </c>
      <c r="BR1999" s="20">
        <f t="shared" si="5941"/>
        <v>600</v>
      </c>
      <c r="BS1999" s="20">
        <f t="shared" si="5942"/>
        <v>0</v>
      </c>
      <c r="BT1999" s="20">
        <f t="shared" si="5943"/>
        <v>0</v>
      </c>
      <c r="BU1999" s="20">
        <f t="shared" si="6024"/>
        <v>0</v>
      </c>
      <c r="BV1999" s="20">
        <f t="shared" si="5944"/>
        <v>600</v>
      </c>
      <c r="BW1999" s="20">
        <f t="shared" si="6024"/>
        <v>0</v>
      </c>
      <c r="BX1999" s="20">
        <f t="shared" si="6024"/>
        <v>0</v>
      </c>
      <c r="BY1999" s="20">
        <f t="shared" si="5959"/>
        <v>600</v>
      </c>
      <c r="BZ1999" s="20">
        <f t="shared" si="5960"/>
        <v>0</v>
      </c>
      <c r="CA1999" s="20">
        <f t="shared" si="6024"/>
        <v>0</v>
      </c>
      <c r="CB1999" s="20">
        <f t="shared" si="5961"/>
        <v>600</v>
      </c>
      <c r="CC1999" s="20">
        <f t="shared" si="6024"/>
        <v>-3.6360000000000001</v>
      </c>
      <c r="CD1999" s="20">
        <f t="shared" si="5945"/>
        <v>596.36400000000003</v>
      </c>
      <c r="CE1999" s="20">
        <f t="shared" si="6024"/>
        <v>0</v>
      </c>
    </row>
    <row r="2000" spans="1:83" x14ac:dyDescent="0.25">
      <c r="A2000" s="10" t="s">
        <v>1196</v>
      </c>
      <c r="B2000" s="19">
        <v>460</v>
      </c>
      <c r="C2000" s="10" t="s">
        <v>338</v>
      </c>
      <c r="D2000" s="10" t="s">
        <v>332</v>
      </c>
      <c r="E2000" s="25" t="s">
        <v>586</v>
      </c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>
        <v>0</v>
      </c>
      <c r="AH2000" s="20">
        <v>0</v>
      </c>
      <c r="AI2000" s="20"/>
      <c r="AJ2000" s="20">
        <v>0</v>
      </c>
      <c r="AK2000" s="20">
        <v>800</v>
      </c>
      <c r="AL2000" s="20"/>
      <c r="AM2000" s="20"/>
      <c r="AN2000" s="20">
        <f t="shared" si="6011"/>
        <v>800</v>
      </c>
      <c r="AO2000" s="20">
        <f t="shared" si="6012"/>
        <v>0</v>
      </c>
      <c r="AP2000" s="20">
        <f t="shared" si="6013"/>
        <v>0</v>
      </c>
      <c r="AQ2000" s="20"/>
      <c r="AR2000" s="20"/>
      <c r="AS2000" s="20"/>
      <c r="AT2000" s="20">
        <f t="shared" si="6007"/>
        <v>800</v>
      </c>
      <c r="AU2000" s="20">
        <f t="shared" si="6008"/>
        <v>0</v>
      </c>
      <c r="AV2000" s="20">
        <f t="shared" si="6009"/>
        <v>0</v>
      </c>
      <c r="AW2000" s="20"/>
      <c r="AX2000" s="20"/>
      <c r="AY2000" s="20"/>
      <c r="AZ2000" s="20">
        <f t="shared" si="5966"/>
        <v>800</v>
      </c>
      <c r="BA2000" s="20">
        <f t="shared" si="5967"/>
        <v>0</v>
      </c>
      <c r="BB2000" s="20">
        <f t="shared" si="5968"/>
        <v>0</v>
      </c>
      <c r="BC2000" s="20"/>
      <c r="BD2000" s="20">
        <f t="shared" si="5965"/>
        <v>800</v>
      </c>
      <c r="BE2000" s="20"/>
      <c r="BF2000" s="20"/>
      <c r="BG2000" s="20"/>
      <c r="BH2000" s="20">
        <f t="shared" si="6016"/>
        <v>800</v>
      </c>
      <c r="BI2000" s="20">
        <f t="shared" si="6017"/>
        <v>0</v>
      </c>
      <c r="BJ2000" s="20">
        <f t="shared" si="6018"/>
        <v>0</v>
      </c>
      <c r="BK2000" s="20"/>
      <c r="BL2000" s="20"/>
      <c r="BM2000" s="20">
        <f t="shared" si="6019"/>
        <v>800</v>
      </c>
      <c r="BN2000" s="20">
        <f t="shared" si="6020"/>
        <v>0</v>
      </c>
      <c r="BO2000" s="20">
        <v>-200</v>
      </c>
      <c r="BP2000" s="20"/>
      <c r="BQ2000" s="20"/>
      <c r="BR2000" s="20">
        <f t="shared" ref="BR2000:BR2063" si="6025">BM2000+BO2000</f>
        <v>600</v>
      </c>
      <c r="BS2000" s="20">
        <f t="shared" ref="BS2000:BS2063" si="6026">BN2000+BP2000</f>
        <v>0</v>
      </c>
      <c r="BT2000" s="20">
        <f t="shared" ref="BT2000:BT2063" si="6027">BJ2000+BQ2000</f>
        <v>0</v>
      </c>
      <c r="BU2000" s="20"/>
      <c r="BV2000" s="20">
        <f t="shared" ref="BV2000:BV2063" si="6028">BR2000+BU2000</f>
        <v>600</v>
      </c>
      <c r="BW2000" s="20"/>
      <c r="BX2000" s="20"/>
      <c r="BY2000" s="20">
        <f t="shared" si="5959"/>
        <v>600</v>
      </c>
      <c r="BZ2000" s="20">
        <f t="shared" si="5960"/>
        <v>0</v>
      </c>
      <c r="CA2000" s="20"/>
      <c r="CB2000" s="20">
        <f t="shared" si="5961"/>
        <v>600</v>
      </c>
      <c r="CC2000" s="20">
        <v>-3.6360000000000001</v>
      </c>
      <c r="CD2000" s="20">
        <f t="shared" ref="CD2000:CD2063" si="6029">CB2000+CC2000</f>
        <v>596.36400000000003</v>
      </c>
      <c r="CE2000" s="20"/>
    </row>
    <row r="2001" spans="1:84" ht="47.25" x14ac:dyDescent="0.25">
      <c r="A2001" s="10" t="s">
        <v>1197</v>
      </c>
      <c r="B2001" s="19"/>
      <c r="C2001" s="10"/>
      <c r="D2001" s="10"/>
      <c r="E2001" s="25" t="s">
        <v>1207</v>
      </c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>
        <f t="shared" ref="AG2001:AH2003" si="6030">AG2002</f>
        <v>0</v>
      </c>
      <c r="AH2001" s="20">
        <f t="shared" si="6030"/>
        <v>0</v>
      </c>
      <c r="AI2001" s="20"/>
      <c r="AJ2001" s="20">
        <f t="shared" ref="AJ2001:CE2003" si="6031">AJ2002</f>
        <v>0</v>
      </c>
      <c r="AK2001" s="20">
        <f t="shared" si="6031"/>
        <v>4400</v>
      </c>
      <c r="AL2001" s="20">
        <f t="shared" si="6031"/>
        <v>0</v>
      </c>
      <c r="AM2001" s="20">
        <f t="shared" si="6031"/>
        <v>0</v>
      </c>
      <c r="AN2001" s="20">
        <f t="shared" si="6011"/>
        <v>4400</v>
      </c>
      <c r="AO2001" s="20">
        <f t="shared" si="6012"/>
        <v>0</v>
      </c>
      <c r="AP2001" s="20">
        <f t="shared" si="6013"/>
        <v>0</v>
      </c>
      <c r="AQ2001" s="20">
        <f t="shared" si="6031"/>
        <v>0</v>
      </c>
      <c r="AR2001" s="20">
        <f t="shared" si="6031"/>
        <v>0</v>
      </c>
      <c r="AS2001" s="20">
        <f t="shared" si="6031"/>
        <v>0</v>
      </c>
      <c r="AT2001" s="20">
        <f t="shared" si="6007"/>
        <v>4400</v>
      </c>
      <c r="AU2001" s="20">
        <f t="shared" si="6008"/>
        <v>0</v>
      </c>
      <c r="AV2001" s="20">
        <f t="shared" si="6009"/>
        <v>0</v>
      </c>
      <c r="AW2001" s="20">
        <f t="shared" si="6031"/>
        <v>0</v>
      </c>
      <c r="AX2001" s="20">
        <f t="shared" si="6031"/>
        <v>0</v>
      </c>
      <c r="AY2001" s="20">
        <f t="shared" si="6031"/>
        <v>0</v>
      </c>
      <c r="AZ2001" s="20">
        <f t="shared" si="5966"/>
        <v>4400</v>
      </c>
      <c r="BA2001" s="20">
        <f t="shared" si="5967"/>
        <v>0</v>
      </c>
      <c r="BB2001" s="20">
        <f t="shared" si="5968"/>
        <v>0</v>
      </c>
      <c r="BC2001" s="20">
        <f t="shared" si="6031"/>
        <v>0</v>
      </c>
      <c r="BD2001" s="20">
        <f t="shared" si="5965"/>
        <v>4400</v>
      </c>
      <c r="BE2001" s="20">
        <f t="shared" si="6031"/>
        <v>0</v>
      </c>
      <c r="BF2001" s="20">
        <f t="shared" si="6031"/>
        <v>0</v>
      </c>
      <c r="BG2001" s="20">
        <f t="shared" si="6031"/>
        <v>0</v>
      </c>
      <c r="BH2001" s="20">
        <f t="shared" si="6016"/>
        <v>4400</v>
      </c>
      <c r="BI2001" s="20">
        <f t="shared" si="6017"/>
        <v>0</v>
      </c>
      <c r="BJ2001" s="20">
        <f t="shared" si="6018"/>
        <v>0</v>
      </c>
      <c r="BK2001" s="20">
        <f t="shared" si="6031"/>
        <v>0</v>
      </c>
      <c r="BL2001" s="20">
        <f t="shared" si="6031"/>
        <v>0</v>
      </c>
      <c r="BM2001" s="20">
        <f t="shared" si="6019"/>
        <v>4400</v>
      </c>
      <c r="BN2001" s="20">
        <f t="shared" si="6020"/>
        <v>0</v>
      </c>
      <c r="BO2001" s="20">
        <f t="shared" si="6031"/>
        <v>0</v>
      </c>
      <c r="BP2001" s="20">
        <f t="shared" si="6031"/>
        <v>0</v>
      </c>
      <c r="BQ2001" s="20">
        <f t="shared" si="6031"/>
        <v>0</v>
      </c>
      <c r="BR2001" s="20">
        <f t="shared" si="6025"/>
        <v>4400</v>
      </c>
      <c r="BS2001" s="20">
        <f t="shared" si="6026"/>
        <v>0</v>
      </c>
      <c r="BT2001" s="20">
        <f t="shared" si="6027"/>
        <v>0</v>
      </c>
      <c r="BU2001" s="20">
        <f t="shared" si="6031"/>
        <v>0</v>
      </c>
      <c r="BV2001" s="20">
        <f t="shared" si="6028"/>
        <v>4400</v>
      </c>
      <c r="BW2001" s="20">
        <f t="shared" si="6031"/>
        <v>0</v>
      </c>
      <c r="BX2001" s="20">
        <f t="shared" si="6031"/>
        <v>0</v>
      </c>
      <c r="BY2001" s="20">
        <f t="shared" si="5959"/>
        <v>4400</v>
      </c>
      <c r="BZ2001" s="20">
        <f t="shared" si="5960"/>
        <v>0</v>
      </c>
      <c r="CA2001" s="20">
        <f t="shared" si="6031"/>
        <v>0</v>
      </c>
      <c r="CB2001" s="20">
        <f t="shared" si="5961"/>
        <v>4400</v>
      </c>
      <c r="CC2001" s="20">
        <f t="shared" si="6031"/>
        <v>0</v>
      </c>
      <c r="CD2001" s="20">
        <f t="shared" si="6029"/>
        <v>4400</v>
      </c>
      <c r="CE2001" s="20">
        <f t="shared" si="6031"/>
        <v>0</v>
      </c>
    </row>
    <row r="2002" spans="1:84" ht="47.25" x14ac:dyDescent="0.25">
      <c r="A2002" s="10" t="s">
        <v>1197</v>
      </c>
      <c r="B2002" s="19">
        <v>400</v>
      </c>
      <c r="C2002" s="10"/>
      <c r="D2002" s="10"/>
      <c r="E2002" s="25" t="s">
        <v>611</v>
      </c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>
        <f t="shared" si="6030"/>
        <v>0</v>
      </c>
      <c r="AH2002" s="20">
        <f t="shared" si="6030"/>
        <v>0</v>
      </c>
      <c r="AI2002" s="20"/>
      <c r="AJ2002" s="20">
        <f t="shared" si="6031"/>
        <v>0</v>
      </c>
      <c r="AK2002" s="20">
        <f t="shared" si="6031"/>
        <v>4400</v>
      </c>
      <c r="AL2002" s="20">
        <f t="shared" si="6031"/>
        <v>0</v>
      </c>
      <c r="AM2002" s="20">
        <f t="shared" si="6031"/>
        <v>0</v>
      </c>
      <c r="AN2002" s="20">
        <f t="shared" si="6011"/>
        <v>4400</v>
      </c>
      <c r="AO2002" s="20">
        <f t="shared" si="6012"/>
        <v>0</v>
      </c>
      <c r="AP2002" s="20">
        <f t="shared" si="6013"/>
        <v>0</v>
      </c>
      <c r="AQ2002" s="20">
        <f t="shared" si="6031"/>
        <v>0</v>
      </c>
      <c r="AR2002" s="20">
        <f t="shared" si="6031"/>
        <v>0</v>
      </c>
      <c r="AS2002" s="20">
        <f t="shared" si="6031"/>
        <v>0</v>
      </c>
      <c r="AT2002" s="20">
        <f t="shared" si="6007"/>
        <v>4400</v>
      </c>
      <c r="AU2002" s="20">
        <f t="shared" si="6008"/>
        <v>0</v>
      </c>
      <c r="AV2002" s="20">
        <f t="shared" si="6009"/>
        <v>0</v>
      </c>
      <c r="AW2002" s="20">
        <f t="shared" si="6031"/>
        <v>0</v>
      </c>
      <c r="AX2002" s="20">
        <f t="shared" si="6031"/>
        <v>0</v>
      </c>
      <c r="AY2002" s="20">
        <f t="shared" si="6031"/>
        <v>0</v>
      </c>
      <c r="AZ2002" s="20">
        <f t="shared" si="5966"/>
        <v>4400</v>
      </c>
      <c r="BA2002" s="20">
        <f t="shared" si="5967"/>
        <v>0</v>
      </c>
      <c r="BB2002" s="20">
        <f t="shared" si="5968"/>
        <v>0</v>
      </c>
      <c r="BC2002" s="20">
        <f t="shared" si="6031"/>
        <v>0</v>
      </c>
      <c r="BD2002" s="20">
        <f t="shared" si="5965"/>
        <v>4400</v>
      </c>
      <c r="BE2002" s="20">
        <f t="shared" si="6031"/>
        <v>0</v>
      </c>
      <c r="BF2002" s="20">
        <f t="shared" si="6031"/>
        <v>0</v>
      </c>
      <c r="BG2002" s="20">
        <f t="shared" si="6031"/>
        <v>0</v>
      </c>
      <c r="BH2002" s="20">
        <f t="shared" si="6016"/>
        <v>4400</v>
      </c>
      <c r="BI2002" s="20">
        <f t="shared" si="6017"/>
        <v>0</v>
      </c>
      <c r="BJ2002" s="20">
        <f t="shared" si="6018"/>
        <v>0</v>
      </c>
      <c r="BK2002" s="20">
        <f t="shared" si="6031"/>
        <v>0</v>
      </c>
      <c r="BL2002" s="20">
        <f t="shared" si="6031"/>
        <v>0</v>
      </c>
      <c r="BM2002" s="20">
        <f t="shared" si="6019"/>
        <v>4400</v>
      </c>
      <c r="BN2002" s="20">
        <f t="shared" si="6020"/>
        <v>0</v>
      </c>
      <c r="BO2002" s="20">
        <f t="shared" si="6031"/>
        <v>0</v>
      </c>
      <c r="BP2002" s="20">
        <f t="shared" si="6031"/>
        <v>0</v>
      </c>
      <c r="BQ2002" s="20">
        <f t="shared" si="6031"/>
        <v>0</v>
      </c>
      <c r="BR2002" s="20">
        <f t="shared" si="6025"/>
        <v>4400</v>
      </c>
      <c r="BS2002" s="20">
        <f t="shared" si="6026"/>
        <v>0</v>
      </c>
      <c r="BT2002" s="20">
        <f t="shared" si="6027"/>
        <v>0</v>
      </c>
      <c r="BU2002" s="20">
        <f t="shared" si="6031"/>
        <v>0</v>
      </c>
      <c r="BV2002" s="20">
        <f t="shared" si="6028"/>
        <v>4400</v>
      </c>
      <c r="BW2002" s="20">
        <f t="shared" si="6031"/>
        <v>0</v>
      </c>
      <c r="BX2002" s="20">
        <f t="shared" si="6031"/>
        <v>0</v>
      </c>
      <c r="BY2002" s="20">
        <f t="shared" si="5959"/>
        <v>4400</v>
      </c>
      <c r="BZ2002" s="20">
        <f t="shared" si="5960"/>
        <v>0</v>
      </c>
      <c r="CA2002" s="20">
        <f t="shared" si="6031"/>
        <v>0</v>
      </c>
      <c r="CB2002" s="20">
        <f t="shared" si="5961"/>
        <v>4400</v>
      </c>
      <c r="CC2002" s="20">
        <f t="shared" si="6031"/>
        <v>0</v>
      </c>
      <c r="CD2002" s="20">
        <f t="shared" si="6029"/>
        <v>4400</v>
      </c>
      <c r="CE2002" s="20">
        <f t="shared" si="6031"/>
        <v>0</v>
      </c>
    </row>
    <row r="2003" spans="1:84" ht="141.75" x14ac:dyDescent="0.25">
      <c r="A2003" s="10" t="s">
        <v>1197</v>
      </c>
      <c r="B2003" s="19">
        <v>460</v>
      </c>
      <c r="C2003" s="10"/>
      <c r="D2003" s="10"/>
      <c r="E2003" s="25" t="s">
        <v>613</v>
      </c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>
        <f t="shared" si="6030"/>
        <v>0</v>
      </c>
      <c r="AH2003" s="20">
        <f t="shared" si="6030"/>
        <v>0</v>
      </c>
      <c r="AI2003" s="20"/>
      <c r="AJ2003" s="20">
        <f t="shared" si="6031"/>
        <v>0</v>
      </c>
      <c r="AK2003" s="20">
        <f t="shared" si="6031"/>
        <v>4400</v>
      </c>
      <c r="AL2003" s="20">
        <f t="shared" si="6031"/>
        <v>0</v>
      </c>
      <c r="AM2003" s="20">
        <f t="shared" si="6031"/>
        <v>0</v>
      </c>
      <c r="AN2003" s="20">
        <f t="shared" si="6011"/>
        <v>4400</v>
      </c>
      <c r="AO2003" s="20">
        <f t="shared" si="6012"/>
        <v>0</v>
      </c>
      <c r="AP2003" s="20">
        <f t="shared" si="6013"/>
        <v>0</v>
      </c>
      <c r="AQ2003" s="20">
        <f t="shared" si="6031"/>
        <v>0</v>
      </c>
      <c r="AR2003" s="20">
        <f t="shared" si="6031"/>
        <v>0</v>
      </c>
      <c r="AS2003" s="20">
        <f t="shared" si="6031"/>
        <v>0</v>
      </c>
      <c r="AT2003" s="20">
        <f t="shared" si="6007"/>
        <v>4400</v>
      </c>
      <c r="AU2003" s="20">
        <f t="shared" si="6008"/>
        <v>0</v>
      </c>
      <c r="AV2003" s="20">
        <f t="shared" si="6009"/>
        <v>0</v>
      </c>
      <c r="AW2003" s="20">
        <f t="shared" si="6031"/>
        <v>0</v>
      </c>
      <c r="AX2003" s="20">
        <f t="shared" si="6031"/>
        <v>0</v>
      </c>
      <c r="AY2003" s="20">
        <f t="shared" si="6031"/>
        <v>0</v>
      </c>
      <c r="AZ2003" s="20">
        <f t="shared" si="5966"/>
        <v>4400</v>
      </c>
      <c r="BA2003" s="20">
        <f t="shared" si="5967"/>
        <v>0</v>
      </c>
      <c r="BB2003" s="20">
        <f t="shared" si="5968"/>
        <v>0</v>
      </c>
      <c r="BC2003" s="20">
        <f t="shared" si="6031"/>
        <v>0</v>
      </c>
      <c r="BD2003" s="20">
        <f t="shared" si="5965"/>
        <v>4400</v>
      </c>
      <c r="BE2003" s="20">
        <f t="shared" si="6031"/>
        <v>0</v>
      </c>
      <c r="BF2003" s="20">
        <f t="shared" si="6031"/>
        <v>0</v>
      </c>
      <c r="BG2003" s="20">
        <f t="shared" si="6031"/>
        <v>0</v>
      </c>
      <c r="BH2003" s="20">
        <f t="shared" si="6016"/>
        <v>4400</v>
      </c>
      <c r="BI2003" s="20">
        <f t="shared" si="6017"/>
        <v>0</v>
      </c>
      <c r="BJ2003" s="20">
        <f t="shared" si="6018"/>
        <v>0</v>
      </c>
      <c r="BK2003" s="20">
        <f t="shared" si="6031"/>
        <v>0</v>
      </c>
      <c r="BL2003" s="20">
        <f t="shared" si="6031"/>
        <v>0</v>
      </c>
      <c r="BM2003" s="20">
        <f t="shared" si="6019"/>
        <v>4400</v>
      </c>
      <c r="BN2003" s="20">
        <f t="shared" si="6020"/>
        <v>0</v>
      </c>
      <c r="BO2003" s="20">
        <f t="shared" si="6031"/>
        <v>0</v>
      </c>
      <c r="BP2003" s="20">
        <f t="shared" si="6031"/>
        <v>0</v>
      </c>
      <c r="BQ2003" s="20">
        <f t="shared" si="6031"/>
        <v>0</v>
      </c>
      <c r="BR2003" s="20">
        <f t="shared" si="6025"/>
        <v>4400</v>
      </c>
      <c r="BS2003" s="20">
        <f t="shared" si="6026"/>
        <v>0</v>
      </c>
      <c r="BT2003" s="20">
        <f t="shared" si="6027"/>
        <v>0</v>
      </c>
      <c r="BU2003" s="20">
        <f t="shared" si="6031"/>
        <v>0</v>
      </c>
      <c r="BV2003" s="20">
        <f t="shared" si="6028"/>
        <v>4400</v>
      </c>
      <c r="BW2003" s="20">
        <f t="shared" si="6031"/>
        <v>0</v>
      </c>
      <c r="BX2003" s="20">
        <f t="shared" si="6031"/>
        <v>0</v>
      </c>
      <c r="BY2003" s="20">
        <f t="shared" si="5959"/>
        <v>4400</v>
      </c>
      <c r="BZ2003" s="20">
        <f t="shared" si="5960"/>
        <v>0</v>
      </c>
      <c r="CA2003" s="20">
        <f t="shared" si="6031"/>
        <v>0</v>
      </c>
      <c r="CB2003" s="20">
        <f t="shared" si="5961"/>
        <v>4400</v>
      </c>
      <c r="CC2003" s="20">
        <f t="shared" si="6031"/>
        <v>0</v>
      </c>
      <c r="CD2003" s="20">
        <f t="shared" si="6029"/>
        <v>4400</v>
      </c>
      <c r="CE2003" s="20">
        <f t="shared" si="6031"/>
        <v>0</v>
      </c>
    </row>
    <row r="2004" spans="1:84" x14ac:dyDescent="0.25">
      <c r="A2004" s="10" t="s">
        <v>1197</v>
      </c>
      <c r="B2004" s="19">
        <v>460</v>
      </c>
      <c r="C2004" s="10" t="s">
        <v>338</v>
      </c>
      <c r="D2004" s="10" t="s">
        <v>332</v>
      </c>
      <c r="E2004" s="25" t="s">
        <v>586</v>
      </c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>
        <v>0</v>
      </c>
      <c r="AH2004" s="20">
        <v>0</v>
      </c>
      <c r="AI2004" s="20"/>
      <c r="AJ2004" s="20">
        <v>0</v>
      </c>
      <c r="AK2004" s="20">
        <v>4400</v>
      </c>
      <c r="AL2004" s="20"/>
      <c r="AM2004" s="20"/>
      <c r="AN2004" s="20">
        <f t="shared" si="6011"/>
        <v>4400</v>
      </c>
      <c r="AO2004" s="20">
        <f t="shared" si="6012"/>
        <v>0</v>
      </c>
      <c r="AP2004" s="20">
        <f t="shared" si="6013"/>
        <v>0</v>
      </c>
      <c r="AQ2004" s="20"/>
      <c r="AR2004" s="20"/>
      <c r="AS2004" s="20"/>
      <c r="AT2004" s="20">
        <f t="shared" si="6007"/>
        <v>4400</v>
      </c>
      <c r="AU2004" s="20">
        <f t="shared" si="6008"/>
        <v>0</v>
      </c>
      <c r="AV2004" s="20">
        <f t="shared" si="6009"/>
        <v>0</v>
      </c>
      <c r="AW2004" s="20"/>
      <c r="AX2004" s="20"/>
      <c r="AY2004" s="20"/>
      <c r="AZ2004" s="20">
        <f t="shared" si="5966"/>
        <v>4400</v>
      </c>
      <c r="BA2004" s="20">
        <f t="shared" si="5967"/>
        <v>0</v>
      </c>
      <c r="BB2004" s="20">
        <f t="shared" si="5968"/>
        <v>0</v>
      </c>
      <c r="BC2004" s="20"/>
      <c r="BD2004" s="20">
        <f t="shared" si="5965"/>
        <v>4400</v>
      </c>
      <c r="BE2004" s="20"/>
      <c r="BF2004" s="20"/>
      <c r="BG2004" s="20"/>
      <c r="BH2004" s="20">
        <f t="shared" si="6016"/>
        <v>4400</v>
      </c>
      <c r="BI2004" s="20">
        <f t="shared" si="6017"/>
        <v>0</v>
      </c>
      <c r="BJ2004" s="20">
        <f t="shared" si="6018"/>
        <v>0</v>
      </c>
      <c r="BK2004" s="20"/>
      <c r="BL2004" s="20"/>
      <c r="BM2004" s="20">
        <f t="shared" si="6019"/>
        <v>4400</v>
      </c>
      <c r="BN2004" s="20">
        <f t="shared" si="6020"/>
        <v>0</v>
      </c>
      <c r="BO2004" s="20"/>
      <c r="BP2004" s="20"/>
      <c r="BQ2004" s="20"/>
      <c r="BR2004" s="20">
        <f t="shared" si="6025"/>
        <v>4400</v>
      </c>
      <c r="BS2004" s="20">
        <f t="shared" si="6026"/>
        <v>0</v>
      </c>
      <c r="BT2004" s="20">
        <f t="shared" si="6027"/>
        <v>0</v>
      </c>
      <c r="BU2004" s="20"/>
      <c r="BV2004" s="20">
        <f t="shared" si="6028"/>
        <v>4400</v>
      </c>
      <c r="BW2004" s="20"/>
      <c r="BX2004" s="20"/>
      <c r="BY2004" s="20">
        <f t="shared" si="5959"/>
        <v>4400</v>
      </c>
      <c r="BZ2004" s="20">
        <f t="shared" si="5960"/>
        <v>0</v>
      </c>
      <c r="CA2004" s="20"/>
      <c r="CB2004" s="20">
        <f t="shared" si="5961"/>
        <v>4400</v>
      </c>
      <c r="CC2004" s="20"/>
      <c r="CD2004" s="20">
        <f t="shared" si="6029"/>
        <v>4400</v>
      </c>
      <c r="CE2004" s="20"/>
    </row>
    <row r="2005" spans="1:84" ht="47.25" x14ac:dyDescent="0.25">
      <c r="A2005" s="10" t="s">
        <v>1181</v>
      </c>
      <c r="B2005" s="19"/>
      <c r="C2005" s="10"/>
      <c r="D2005" s="10"/>
      <c r="E2005" s="25" t="s">
        <v>1182</v>
      </c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>
        <f t="shared" ref="AG2005:AH2007" si="6032">AG2006</f>
        <v>0</v>
      </c>
      <c r="AH2005" s="20">
        <f t="shared" si="6032"/>
        <v>0</v>
      </c>
      <c r="AI2005" s="20"/>
      <c r="AJ2005" s="20">
        <f t="shared" ref="AJ2005:CE2007" si="6033">AJ2006</f>
        <v>0</v>
      </c>
      <c r="AK2005" s="20">
        <f t="shared" si="6033"/>
        <v>500</v>
      </c>
      <c r="AL2005" s="20">
        <f t="shared" si="6033"/>
        <v>0</v>
      </c>
      <c r="AM2005" s="20">
        <f t="shared" si="6033"/>
        <v>0</v>
      </c>
      <c r="AN2005" s="20">
        <f t="shared" si="6011"/>
        <v>500</v>
      </c>
      <c r="AO2005" s="20">
        <f t="shared" si="6012"/>
        <v>0</v>
      </c>
      <c r="AP2005" s="20">
        <f t="shared" si="6013"/>
        <v>0</v>
      </c>
      <c r="AQ2005" s="20">
        <f t="shared" si="6033"/>
        <v>0</v>
      </c>
      <c r="AR2005" s="20">
        <f t="shared" si="6033"/>
        <v>0</v>
      </c>
      <c r="AS2005" s="20">
        <f t="shared" si="6033"/>
        <v>0</v>
      </c>
      <c r="AT2005" s="20">
        <f t="shared" si="6007"/>
        <v>500</v>
      </c>
      <c r="AU2005" s="20">
        <f t="shared" si="6008"/>
        <v>0</v>
      </c>
      <c r="AV2005" s="20">
        <f t="shared" si="6009"/>
        <v>0</v>
      </c>
      <c r="AW2005" s="20">
        <f t="shared" si="6033"/>
        <v>0</v>
      </c>
      <c r="AX2005" s="20">
        <f t="shared" si="6033"/>
        <v>0</v>
      </c>
      <c r="AY2005" s="20">
        <f t="shared" si="6033"/>
        <v>0</v>
      </c>
      <c r="AZ2005" s="20">
        <f t="shared" si="5966"/>
        <v>500</v>
      </c>
      <c r="BA2005" s="20">
        <f t="shared" si="5967"/>
        <v>0</v>
      </c>
      <c r="BB2005" s="20">
        <f t="shared" si="5968"/>
        <v>0</v>
      </c>
      <c r="BC2005" s="20">
        <f t="shared" si="6033"/>
        <v>0</v>
      </c>
      <c r="BD2005" s="20">
        <f t="shared" si="5965"/>
        <v>500</v>
      </c>
      <c r="BE2005" s="20">
        <f t="shared" si="6033"/>
        <v>0</v>
      </c>
      <c r="BF2005" s="20">
        <f t="shared" si="6033"/>
        <v>0</v>
      </c>
      <c r="BG2005" s="20">
        <f t="shared" si="6033"/>
        <v>0</v>
      </c>
      <c r="BH2005" s="20">
        <f t="shared" si="6016"/>
        <v>500</v>
      </c>
      <c r="BI2005" s="20">
        <f t="shared" si="6017"/>
        <v>0</v>
      </c>
      <c r="BJ2005" s="20">
        <f t="shared" si="6018"/>
        <v>0</v>
      </c>
      <c r="BK2005" s="20">
        <f t="shared" si="6033"/>
        <v>0</v>
      </c>
      <c r="BL2005" s="20">
        <f t="shared" si="6033"/>
        <v>0</v>
      </c>
      <c r="BM2005" s="20">
        <f t="shared" si="6019"/>
        <v>500</v>
      </c>
      <c r="BN2005" s="20">
        <f t="shared" si="6020"/>
        <v>0</v>
      </c>
      <c r="BO2005" s="20">
        <f t="shared" si="6033"/>
        <v>0</v>
      </c>
      <c r="BP2005" s="20">
        <f t="shared" si="6033"/>
        <v>0</v>
      </c>
      <c r="BQ2005" s="20">
        <f t="shared" si="6033"/>
        <v>0</v>
      </c>
      <c r="BR2005" s="20">
        <f t="shared" si="6025"/>
        <v>500</v>
      </c>
      <c r="BS2005" s="20">
        <f t="shared" si="6026"/>
        <v>0</v>
      </c>
      <c r="BT2005" s="20">
        <f t="shared" si="6027"/>
        <v>0</v>
      </c>
      <c r="BU2005" s="20">
        <f t="shared" si="6033"/>
        <v>0</v>
      </c>
      <c r="BV2005" s="20">
        <f t="shared" si="6028"/>
        <v>500</v>
      </c>
      <c r="BW2005" s="20">
        <f t="shared" si="6033"/>
        <v>0</v>
      </c>
      <c r="BX2005" s="20">
        <f t="shared" si="6033"/>
        <v>0</v>
      </c>
      <c r="BY2005" s="20">
        <f t="shared" si="5959"/>
        <v>500</v>
      </c>
      <c r="BZ2005" s="20">
        <f t="shared" si="5960"/>
        <v>0</v>
      </c>
      <c r="CA2005" s="20">
        <f t="shared" si="6033"/>
        <v>0</v>
      </c>
      <c r="CB2005" s="20">
        <f t="shared" si="5961"/>
        <v>500</v>
      </c>
      <c r="CC2005" s="20">
        <f t="shared" si="6033"/>
        <v>0</v>
      </c>
      <c r="CD2005" s="20">
        <f t="shared" si="6029"/>
        <v>500</v>
      </c>
      <c r="CE2005" s="20">
        <f t="shared" si="6033"/>
        <v>0</v>
      </c>
    </row>
    <row r="2006" spans="1:84" ht="47.25" x14ac:dyDescent="0.25">
      <c r="A2006" s="10" t="s">
        <v>1181</v>
      </c>
      <c r="B2006" s="19">
        <v>400</v>
      </c>
      <c r="C2006" s="10"/>
      <c r="D2006" s="10"/>
      <c r="E2006" s="25" t="s">
        <v>611</v>
      </c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>
        <f t="shared" si="6032"/>
        <v>0</v>
      </c>
      <c r="AH2006" s="20">
        <f t="shared" si="6032"/>
        <v>0</v>
      </c>
      <c r="AI2006" s="20"/>
      <c r="AJ2006" s="20">
        <f t="shared" si="6033"/>
        <v>0</v>
      </c>
      <c r="AK2006" s="20">
        <f t="shared" si="6033"/>
        <v>500</v>
      </c>
      <c r="AL2006" s="20">
        <f t="shared" si="6033"/>
        <v>0</v>
      </c>
      <c r="AM2006" s="20">
        <f t="shared" si="6033"/>
        <v>0</v>
      </c>
      <c r="AN2006" s="20">
        <f t="shared" si="6011"/>
        <v>500</v>
      </c>
      <c r="AO2006" s="20">
        <f t="shared" si="6012"/>
        <v>0</v>
      </c>
      <c r="AP2006" s="20">
        <f t="shared" si="6013"/>
        <v>0</v>
      </c>
      <c r="AQ2006" s="20">
        <f t="shared" si="6033"/>
        <v>0</v>
      </c>
      <c r="AR2006" s="20">
        <f t="shared" si="6033"/>
        <v>0</v>
      </c>
      <c r="AS2006" s="20">
        <f t="shared" si="6033"/>
        <v>0</v>
      </c>
      <c r="AT2006" s="20">
        <f t="shared" si="6007"/>
        <v>500</v>
      </c>
      <c r="AU2006" s="20">
        <f t="shared" si="6008"/>
        <v>0</v>
      </c>
      <c r="AV2006" s="20">
        <f t="shared" si="6009"/>
        <v>0</v>
      </c>
      <c r="AW2006" s="20">
        <f t="shared" si="6033"/>
        <v>0</v>
      </c>
      <c r="AX2006" s="20">
        <f t="shared" si="6033"/>
        <v>0</v>
      </c>
      <c r="AY2006" s="20">
        <f t="shared" si="6033"/>
        <v>0</v>
      </c>
      <c r="AZ2006" s="20">
        <f t="shared" si="5966"/>
        <v>500</v>
      </c>
      <c r="BA2006" s="20">
        <f t="shared" si="5967"/>
        <v>0</v>
      </c>
      <c r="BB2006" s="20">
        <f t="shared" si="5968"/>
        <v>0</v>
      </c>
      <c r="BC2006" s="20">
        <f t="shared" si="6033"/>
        <v>0</v>
      </c>
      <c r="BD2006" s="20">
        <f t="shared" si="5965"/>
        <v>500</v>
      </c>
      <c r="BE2006" s="20">
        <f t="shared" si="6033"/>
        <v>0</v>
      </c>
      <c r="BF2006" s="20">
        <f t="shared" si="6033"/>
        <v>0</v>
      </c>
      <c r="BG2006" s="20">
        <f t="shared" si="6033"/>
        <v>0</v>
      </c>
      <c r="BH2006" s="20">
        <f t="shared" si="6016"/>
        <v>500</v>
      </c>
      <c r="BI2006" s="20">
        <f t="shared" si="6017"/>
        <v>0</v>
      </c>
      <c r="BJ2006" s="20">
        <f t="shared" si="6018"/>
        <v>0</v>
      </c>
      <c r="BK2006" s="20">
        <f t="shared" si="6033"/>
        <v>0</v>
      </c>
      <c r="BL2006" s="20">
        <f t="shared" si="6033"/>
        <v>0</v>
      </c>
      <c r="BM2006" s="20">
        <f t="shared" si="6019"/>
        <v>500</v>
      </c>
      <c r="BN2006" s="20">
        <f t="shared" si="6020"/>
        <v>0</v>
      </c>
      <c r="BO2006" s="20">
        <f t="shared" si="6033"/>
        <v>0</v>
      </c>
      <c r="BP2006" s="20">
        <f t="shared" si="6033"/>
        <v>0</v>
      </c>
      <c r="BQ2006" s="20">
        <f t="shared" si="6033"/>
        <v>0</v>
      </c>
      <c r="BR2006" s="20">
        <f t="shared" si="6025"/>
        <v>500</v>
      </c>
      <c r="BS2006" s="20">
        <f t="shared" si="6026"/>
        <v>0</v>
      </c>
      <c r="BT2006" s="20">
        <f t="shared" si="6027"/>
        <v>0</v>
      </c>
      <c r="BU2006" s="20">
        <f t="shared" si="6033"/>
        <v>0</v>
      </c>
      <c r="BV2006" s="20">
        <f t="shared" si="6028"/>
        <v>500</v>
      </c>
      <c r="BW2006" s="20">
        <f t="shared" si="6033"/>
        <v>0</v>
      </c>
      <c r="BX2006" s="20">
        <f t="shared" si="6033"/>
        <v>0</v>
      </c>
      <c r="BY2006" s="20">
        <f t="shared" si="5959"/>
        <v>500</v>
      </c>
      <c r="BZ2006" s="20">
        <f t="shared" si="5960"/>
        <v>0</v>
      </c>
      <c r="CA2006" s="20">
        <f t="shared" si="6033"/>
        <v>0</v>
      </c>
      <c r="CB2006" s="20">
        <f t="shared" si="5961"/>
        <v>500</v>
      </c>
      <c r="CC2006" s="20">
        <f t="shared" si="6033"/>
        <v>0</v>
      </c>
      <c r="CD2006" s="20">
        <f t="shared" si="6029"/>
        <v>500</v>
      </c>
      <c r="CE2006" s="20">
        <f t="shared" si="6033"/>
        <v>0</v>
      </c>
    </row>
    <row r="2007" spans="1:84" ht="141.75" x14ac:dyDescent="0.25">
      <c r="A2007" s="10" t="s">
        <v>1181</v>
      </c>
      <c r="B2007" s="19">
        <v>460</v>
      </c>
      <c r="C2007" s="10"/>
      <c r="D2007" s="10"/>
      <c r="E2007" s="25" t="s">
        <v>613</v>
      </c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>
        <f t="shared" si="6032"/>
        <v>0</v>
      </c>
      <c r="AH2007" s="20">
        <f t="shared" si="6032"/>
        <v>0</v>
      </c>
      <c r="AI2007" s="20"/>
      <c r="AJ2007" s="20">
        <f t="shared" si="6033"/>
        <v>0</v>
      </c>
      <c r="AK2007" s="20">
        <f t="shared" si="6033"/>
        <v>500</v>
      </c>
      <c r="AL2007" s="20">
        <f t="shared" si="6033"/>
        <v>0</v>
      </c>
      <c r="AM2007" s="20">
        <f t="shared" si="6033"/>
        <v>0</v>
      </c>
      <c r="AN2007" s="20">
        <f t="shared" si="6011"/>
        <v>500</v>
      </c>
      <c r="AO2007" s="20">
        <f t="shared" si="6012"/>
        <v>0</v>
      </c>
      <c r="AP2007" s="20">
        <f t="shared" si="6013"/>
        <v>0</v>
      </c>
      <c r="AQ2007" s="20">
        <f t="shared" si="6033"/>
        <v>0</v>
      </c>
      <c r="AR2007" s="20">
        <f t="shared" si="6033"/>
        <v>0</v>
      </c>
      <c r="AS2007" s="20">
        <f t="shared" si="6033"/>
        <v>0</v>
      </c>
      <c r="AT2007" s="20">
        <f t="shared" si="6007"/>
        <v>500</v>
      </c>
      <c r="AU2007" s="20">
        <f t="shared" si="6008"/>
        <v>0</v>
      </c>
      <c r="AV2007" s="20">
        <f t="shared" si="6009"/>
        <v>0</v>
      </c>
      <c r="AW2007" s="20">
        <f t="shared" si="6033"/>
        <v>0</v>
      </c>
      <c r="AX2007" s="20">
        <f t="shared" si="6033"/>
        <v>0</v>
      </c>
      <c r="AY2007" s="20">
        <f t="shared" si="6033"/>
        <v>0</v>
      </c>
      <c r="AZ2007" s="20">
        <f t="shared" si="5966"/>
        <v>500</v>
      </c>
      <c r="BA2007" s="20">
        <f t="shared" si="5967"/>
        <v>0</v>
      </c>
      <c r="BB2007" s="20">
        <f t="shared" si="5968"/>
        <v>0</v>
      </c>
      <c r="BC2007" s="20">
        <f t="shared" si="6033"/>
        <v>0</v>
      </c>
      <c r="BD2007" s="20">
        <f t="shared" si="5965"/>
        <v>500</v>
      </c>
      <c r="BE2007" s="20">
        <f t="shared" si="6033"/>
        <v>0</v>
      </c>
      <c r="BF2007" s="20">
        <f t="shared" si="6033"/>
        <v>0</v>
      </c>
      <c r="BG2007" s="20">
        <f t="shared" si="6033"/>
        <v>0</v>
      </c>
      <c r="BH2007" s="20">
        <f t="shared" si="6016"/>
        <v>500</v>
      </c>
      <c r="BI2007" s="20">
        <f t="shared" si="6017"/>
        <v>0</v>
      </c>
      <c r="BJ2007" s="20">
        <f t="shared" si="6018"/>
        <v>0</v>
      </c>
      <c r="BK2007" s="20">
        <f t="shared" si="6033"/>
        <v>0</v>
      </c>
      <c r="BL2007" s="20">
        <f t="shared" si="6033"/>
        <v>0</v>
      </c>
      <c r="BM2007" s="20">
        <f t="shared" si="6019"/>
        <v>500</v>
      </c>
      <c r="BN2007" s="20">
        <f t="shared" si="6020"/>
        <v>0</v>
      </c>
      <c r="BO2007" s="20">
        <f t="shared" si="6033"/>
        <v>0</v>
      </c>
      <c r="BP2007" s="20">
        <f t="shared" si="6033"/>
        <v>0</v>
      </c>
      <c r="BQ2007" s="20">
        <f t="shared" si="6033"/>
        <v>0</v>
      </c>
      <c r="BR2007" s="20">
        <f t="shared" si="6025"/>
        <v>500</v>
      </c>
      <c r="BS2007" s="20">
        <f t="shared" si="6026"/>
        <v>0</v>
      </c>
      <c r="BT2007" s="20">
        <f t="shared" si="6027"/>
        <v>0</v>
      </c>
      <c r="BU2007" s="20">
        <f t="shared" si="6033"/>
        <v>0</v>
      </c>
      <c r="BV2007" s="20">
        <f t="shared" si="6028"/>
        <v>500</v>
      </c>
      <c r="BW2007" s="20">
        <f t="shared" si="6033"/>
        <v>0</v>
      </c>
      <c r="BX2007" s="20">
        <f t="shared" si="6033"/>
        <v>0</v>
      </c>
      <c r="BY2007" s="20">
        <f t="shared" si="5959"/>
        <v>500</v>
      </c>
      <c r="BZ2007" s="20">
        <f t="shared" si="5960"/>
        <v>0</v>
      </c>
      <c r="CA2007" s="20">
        <f t="shared" si="6033"/>
        <v>0</v>
      </c>
      <c r="CB2007" s="20">
        <f t="shared" si="5961"/>
        <v>500</v>
      </c>
      <c r="CC2007" s="20">
        <f t="shared" si="6033"/>
        <v>0</v>
      </c>
      <c r="CD2007" s="20">
        <f t="shared" si="6029"/>
        <v>500</v>
      </c>
      <c r="CE2007" s="20">
        <f t="shared" si="6033"/>
        <v>0</v>
      </c>
    </row>
    <row r="2008" spans="1:84" x14ac:dyDescent="0.25">
      <c r="A2008" s="10" t="s">
        <v>1181</v>
      </c>
      <c r="B2008" s="19">
        <v>460</v>
      </c>
      <c r="C2008" s="10" t="s">
        <v>338</v>
      </c>
      <c r="D2008" s="10" t="s">
        <v>332</v>
      </c>
      <c r="E2008" s="25" t="s">
        <v>586</v>
      </c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>
        <v>0</v>
      </c>
      <c r="AH2008" s="20">
        <v>0</v>
      </c>
      <c r="AI2008" s="20"/>
      <c r="AJ2008" s="20">
        <v>0</v>
      </c>
      <c r="AK2008" s="20">
        <v>500</v>
      </c>
      <c r="AL2008" s="20"/>
      <c r="AM2008" s="20"/>
      <c r="AN2008" s="20">
        <f t="shared" si="6011"/>
        <v>500</v>
      </c>
      <c r="AO2008" s="20">
        <f t="shared" si="6012"/>
        <v>0</v>
      </c>
      <c r="AP2008" s="20">
        <f t="shared" si="6013"/>
        <v>0</v>
      </c>
      <c r="AQ2008" s="20"/>
      <c r="AR2008" s="20"/>
      <c r="AS2008" s="20"/>
      <c r="AT2008" s="20">
        <f t="shared" si="6007"/>
        <v>500</v>
      </c>
      <c r="AU2008" s="20">
        <f t="shared" si="6008"/>
        <v>0</v>
      </c>
      <c r="AV2008" s="20">
        <f t="shared" si="6009"/>
        <v>0</v>
      </c>
      <c r="AW2008" s="20"/>
      <c r="AX2008" s="20"/>
      <c r="AY2008" s="20"/>
      <c r="AZ2008" s="20">
        <f t="shared" si="5966"/>
        <v>500</v>
      </c>
      <c r="BA2008" s="20">
        <f t="shared" si="5967"/>
        <v>0</v>
      </c>
      <c r="BB2008" s="20">
        <f t="shared" si="5968"/>
        <v>0</v>
      </c>
      <c r="BC2008" s="20"/>
      <c r="BD2008" s="20">
        <f t="shared" si="5965"/>
        <v>500</v>
      </c>
      <c r="BE2008" s="20"/>
      <c r="BF2008" s="20"/>
      <c r="BG2008" s="20"/>
      <c r="BH2008" s="20">
        <f t="shared" si="6016"/>
        <v>500</v>
      </c>
      <c r="BI2008" s="20">
        <f t="shared" si="6017"/>
        <v>0</v>
      </c>
      <c r="BJ2008" s="20">
        <f t="shared" si="6018"/>
        <v>0</v>
      </c>
      <c r="BK2008" s="20"/>
      <c r="BL2008" s="20"/>
      <c r="BM2008" s="20">
        <f t="shared" si="6019"/>
        <v>500</v>
      </c>
      <c r="BN2008" s="20">
        <f t="shared" si="6020"/>
        <v>0</v>
      </c>
      <c r="BO2008" s="20"/>
      <c r="BP2008" s="20"/>
      <c r="BQ2008" s="20"/>
      <c r="BR2008" s="20">
        <f t="shared" si="6025"/>
        <v>500</v>
      </c>
      <c r="BS2008" s="20">
        <f t="shared" si="6026"/>
        <v>0</v>
      </c>
      <c r="BT2008" s="20">
        <f t="shared" si="6027"/>
        <v>0</v>
      </c>
      <c r="BU2008" s="20"/>
      <c r="BV2008" s="20">
        <f t="shared" si="6028"/>
        <v>500</v>
      </c>
      <c r="BW2008" s="20"/>
      <c r="BX2008" s="20"/>
      <c r="BY2008" s="20">
        <f t="shared" ref="BY2008:BY2071" si="6034">BV2008+BW2008</f>
        <v>500</v>
      </c>
      <c r="BZ2008" s="20">
        <f t="shared" ref="BZ2008:BZ2071" si="6035">BS2008+BX2008</f>
        <v>0</v>
      </c>
      <c r="CA2008" s="20"/>
      <c r="CB2008" s="20">
        <f t="shared" ref="CB2008:CB2071" si="6036">BY2008+CA2008</f>
        <v>500</v>
      </c>
      <c r="CC2008" s="20"/>
      <c r="CD2008" s="20">
        <f t="shared" si="6029"/>
        <v>500</v>
      </c>
      <c r="CE2008" s="20"/>
    </row>
    <row r="2009" spans="1:84" ht="31.5" hidden="1" x14ac:dyDescent="0.25">
      <c r="A2009" s="10" t="s">
        <v>1249</v>
      </c>
      <c r="B2009" s="19"/>
      <c r="C2009" s="10"/>
      <c r="D2009" s="10"/>
      <c r="E2009" s="31" t="s">
        <v>1250</v>
      </c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>
        <f>BH2010</f>
        <v>0</v>
      </c>
      <c r="BI2009" s="20">
        <f t="shared" ref="BI2009:BL2011" si="6037">BI2010</f>
        <v>0</v>
      </c>
      <c r="BJ2009" s="20">
        <f t="shared" si="6037"/>
        <v>0</v>
      </c>
      <c r="BK2009" s="20">
        <f t="shared" si="6037"/>
        <v>0</v>
      </c>
      <c r="BL2009" s="20">
        <f t="shared" si="6037"/>
        <v>4912.53</v>
      </c>
      <c r="BM2009" s="20">
        <f t="shared" ref="BM2009:BM2012" si="6038">BH2009+BK2009</f>
        <v>0</v>
      </c>
      <c r="BN2009" s="20">
        <f t="shared" ref="BN2009:BN2012" si="6039">BI2009+BL2009</f>
        <v>4912.53</v>
      </c>
      <c r="BO2009" s="20">
        <f t="shared" ref="BO2009:BQ2011" si="6040">BO2010</f>
        <v>0</v>
      </c>
      <c r="BP2009" s="20">
        <f t="shared" si="6040"/>
        <v>0</v>
      </c>
      <c r="BQ2009" s="20">
        <f t="shared" si="6040"/>
        <v>0</v>
      </c>
      <c r="BR2009" s="20">
        <f t="shared" si="6025"/>
        <v>0</v>
      </c>
      <c r="BS2009" s="20">
        <f t="shared" si="6026"/>
        <v>4912.53</v>
      </c>
      <c r="BT2009" s="20">
        <f t="shared" si="6027"/>
        <v>0</v>
      </c>
      <c r="BU2009" s="20">
        <f t="shared" ref="BU2009:BU2011" si="6041">BU2010</f>
        <v>0</v>
      </c>
      <c r="BV2009" s="20">
        <f t="shared" si="6028"/>
        <v>0</v>
      </c>
      <c r="BW2009" s="20">
        <f t="shared" ref="BW2009:BX2011" si="6042">BW2010</f>
        <v>0</v>
      </c>
      <c r="BX2009" s="20">
        <f t="shared" si="6042"/>
        <v>0</v>
      </c>
      <c r="BY2009" s="20">
        <f t="shared" si="6034"/>
        <v>0</v>
      </c>
      <c r="BZ2009" s="20">
        <f t="shared" si="6035"/>
        <v>4912.53</v>
      </c>
      <c r="CA2009" s="20">
        <f t="shared" ref="CA2009:CE2011" si="6043">CA2010</f>
        <v>0</v>
      </c>
      <c r="CB2009" s="20">
        <f t="shared" si="6036"/>
        <v>0</v>
      </c>
      <c r="CC2009" s="20">
        <f t="shared" si="6043"/>
        <v>0</v>
      </c>
      <c r="CD2009" s="20">
        <f t="shared" si="6029"/>
        <v>0</v>
      </c>
      <c r="CE2009" s="20">
        <f t="shared" si="6043"/>
        <v>0</v>
      </c>
      <c r="CF2009" s="1">
        <v>0</v>
      </c>
    </row>
    <row r="2010" spans="1:84" ht="47.25" hidden="1" x14ac:dyDescent="0.25">
      <c r="A2010" s="10" t="s">
        <v>1249</v>
      </c>
      <c r="B2010" s="19">
        <v>400</v>
      </c>
      <c r="C2010" s="10"/>
      <c r="D2010" s="10"/>
      <c r="E2010" s="25" t="s">
        <v>611</v>
      </c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>
        <f>BH2011</f>
        <v>0</v>
      </c>
      <c r="BI2010" s="20">
        <f t="shared" si="6037"/>
        <v>0</v>
      </c>
      <c r="BJ2010" s="20">
        <f t="shared" si="6037"/>
        <v>0</v>
      </c>
      <c r="BK2010" s="20">
        <f t="shared" si="6037"/>
        <v>0</v>
      </c>
      <c r="BL2010" s="20">
        <f t="shared" si="6037"/>
        <v>4912.53</v>
      </c>
      <c r="BM2010" s="20">
        <f t="shared" si="6038"/>
        <v>0</v>
      </c>
      <c r="BN2010" s="20">
        <f t="shared" si="6039"/>
        <v>4912.53</v>
      </c>
      <c r="BO2010" s="20">
        <f t="shared" si="6040"/>
        <v>0</v>
      </c>
      <c r="BP2010" s="20">
        <f t="shared" si="6040"/>
        <v>0</v>
      </c>
      <c r="BQ2010" s="20">
        <f t="shared" si="6040"/>
        <v>0</v>
      </c>
      <c r="BR2010" s="20">
        <f t="shared" si="6025"/>
        <v>0</v>
      </c>
      <c r="BS2010" s="20">
        <f t="shared" si="6026"/>
        <v>4912.53</v>
      </c>
      <c r="BT2010" s="20">
        <f t="shared" si="6027"/>
        <v>0</v>
      </c>
      <c r="BU2010" s="20">
        <f t="shared" si="6041"/>
        <v>0</v>
      </c>
      <c r="BV2010" s="20">
        <f t="shared" si="6028"/>
        <v>0</v>
      </c>
      <c r="BW2010" s="20">
        <f t="shared" si="6042"/>
        <v>0</v>
      </c>
      <c r="BX2010" s="20">
        <f t="shared" si="6042"/>
        <v>0</v>
      </c>
      <c r="BY2010" s="20">
        <f t="shared" si="6034"/>
        <v>0</v>
      </c>
      <c r="BZ2010" s="20">
        <f t="shared" si="6035"/>
        <v>4912.53</v>
      </c>
      <c r="CA2010" s="20">
        <f t="shared" si="6043"/>
        <v>0</v>
      </c>
      <c r="CB2010" s="20">
        <f t="shared" si="6036"/>
        <v>0</v>
      </c>
      <c r="CC2010" s="20">
        <f t="shared" si="6043"/>
        <v>0</v>
      </c>
      <c r="CD2010" s="20">
        <f t="shared" si="6029"/>
        <v>0</v>
      </c>
      <c r="CE2010" s="20">
        <f t="shared" si="6043"/>
        <v>0</v>
      </c>
      <c r="CF2010" s="1">
        <v>0</v>
      </c>
    </row>
    <row r="2011" spans="1:84" ht="141.75" hidden="1" x14ac:dyDescent="0.25">
      <c r="A2011" s="10" t="s">
        <v>1249</v>
      </c>
      <c r="B2011" s="19">
        <v>460</v>
      </c>
      <c r="C2011" s="10"/>
      <c r="D2011" s="10"/>
      <c r="E2011" s="25" t="s">
        <v>613</v>
      </c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>
        <f>BH2012</f>
        <v>0</v>
      </c>
      <c r="BI2011" s="20">
        <f t="shared" si="6037"/>
        <v>0</v>
      </c>
      <c r="BJ2011" s="20">
        <f t="shared" si="6037"/>
        <v>0</v>
      </c>
      <c r="BK2011" s="20">
        <f t="shared" si="6037"/>
        <v>0</v>
      </c>
      <c r="BL2011" s="20">
        <f t="shared" si="6037"/>
        <v>4912.53</v>
      </c>
      <c r="BM2011" s="20">
        <f t="shared" si="6038"/>
        <v>0</v>
      </c>
      <c r="BN2011" s="20">
        <f t="shared" si="6039"/>
        <v>4912.53</v>
      </c>
      <c r="BO2011" s="20">
        <f t="shared" si="6040"/>
        <v>0</v>
      </c>
      <c r="BP2011" s="20">
        <f t="shared" si="6040"/>
        <v>0</v>
      </c>
      <c r="BQ2011" s="20">
        <f t="shared" si="6040"/>
        <v>0</v>
      </c>
      <c r="BR2011" s="20">
        <f t="shared" si="6025"/>
        <v>0</v>
      </c>
      <c r="BS2011" s="20">
        <f t="shared" si="6026"/>
        <v>4912.53</v>
      </c>
      <c r="BT2011" s="20">
        <f t="shared" si="6027"/>
        <v>0</v>
      </c>
      <c r="BU2011" s="20">
        <f t="shared" si="6041"/>
        <v>0</v>
      </c>
      <c r="BV2011" s="20">
        <f t="shared" si="6028"/>
        <v>0</v>
      </c>
      <c r="BW2011" s="20">
        <f t="shared" si="6042"/>
        <v>0</v>
      </c>
      <c r="BX2011" s="20">
        <f t="shared" si="6042"/>
        <v>0</v>
      </c>
      <c r="BY2011" s="20">
        <f t="shared" si="6034"/>
        <v>0</v>
      </c>
      <c r="BZ2011" s="20">
        <f t="shared" si="6035"/>
        <v>4912.53</v>
      </c>
      <c r="CA2011" s="20">
        <f t="shared" si="6043"/>
        <v>0</v>
      </c>
      <c r="CB2011" s="20">
        <f t="shared" si="6036"/>
        <v>0</v>
      </c>
      <c r="CC2011" s="20">
        <f t="shared" si="6043"/>
        <v>0</v>
      </c>
      <c r="CD2011" s="20">
        <f t="shared" si="6029"/>
        <v>0</v>
      </c>
      <c r="CE2011" s="20">
        <f t="shared" si="6043"/>
        <v>0</v>
      </c>
      <c r="CF2011" s="1">
        <v>0</v>
      </c>
    </row>
    <row r="2012" spans="1:84" hidden="1" x14ac:dyDescent="0.25">
      <c r="A2012" s="10" t="s">
        <v>1249</v>
      </c>
      <c r="B2012" s="19">
        <v>460</v>
      </c>
      <c r="C2012" s="10" t="s">
        <v>338</v>
      </c>
      <c r="D2012" s="10" t="s">
        <v>332</v>
      </c>
      <c r="E2012" s="25" t="s">
        <v>586</v>
      </c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>
        <v>0</v>
      </c>
      <c r="BI2012" s="20">
        <v>0</v>
      </c>
      <c r="BJ2012" s="20">
        <v>0</v>
      </c>
      <c r="BK2012" s="20"/>
      <c r="BL2012" s="20">
        <v>4912.53</v>
      </c>
      <c r="BM2012" s="20">
        <f t="shared" si="6038"/>
        <v>0</v>
      </c>
      <c r="BN2012" s="20">
        <f t="shared" si="6039"/>
        <v>4912.53</v>
      </c>
      <c r="BO2012" s="20"/>
      <c r="BP2012" s="20"/>
      <c r="BQ2012" s="20"/>
      <c r="BR2012" s="20">
        <f t="shared" si="6025"/>
        <v>0</v>
      </c>
      <c r="BS2012" s="20">
        <f t="shared" si="6026"/>
        <v>4912.53</v>
      </c>
      <c r="BT2012" s="20">
        <f t="shared" si="6027"/>
        <v>0</v>
      </c>
      <c r="BU2012" s="20"/>
      <c r="BV2012" s="20">
        <f t="shared" si="6028"/>
        <v>0</v>
      </c>
      <c r="BW2012" s="20"/>
      <c r="BX2012" s="20"/>
      <c r="BY2012" s="20">
        <f t="shared" si="6034"/>
        <v>0</v>
      </c>
      <c r="BZ2012" s="20">
        <f t="shared" si="6035"/>
        <v>4912.53</v>
      </c>
      <c r="CA2012" s="20"/>
      <c r="CB2012" s="20">
        <f t="shared" si="6036"/>
        <v>0</v>
      </c>
      <c r="CC2012" s="20"/>
      <c r="CD2012" s="20">
        <f t="shared" si="6029"/>
        <v>0</v>
      </c>
      <c r="CE2012" s="20"/>
      <c r="CF2012" s="1">
        <v>0</v>
      </c>
    </row>
    <row r="2013" spans="1:84" ht="31.5" hidden="1" x14ac:dyDescent="0.25">
      <c r="A2013" s="10" t="s">
        <v>1251</v>
      </c>
      <c r="B2013" s="19"/>
      <c r="C2013" s="10"/>
      <c r="D2013" s="10"/>
      <c r="E2013" s="36" t="s">
        <v>1288</v>
      </c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>
        <f>BH2014</f>
        <v>0</v>
      </c>
      <c r="BI2013" s="20">
        <f t="shared" ref="BI2013:BL2015" si="6044">BI2014</f>
        <v>0</v>
      </c>
      <c r="BJ2013" s="20">
        <f t="shared" si="6044"/>
        <v>0</v>
      </c>
      <c r="BK2013" s="20">
        <f t="shared" si="6044"/>
        <v>0</v>
      </c>
      <c r="BL2013" s="20">
        <f t="shared" si="6044"/>
        <v>9649.94</v>
      </c>
      <c r="BM2013" s="20">
        <f t="shared" ref="BM2013:BM2016" si="6045">BH2013+BK2013</f>
        <v>0</v>
      </c>
      <c r="BN2013" s="20">
        <f t="shared" ref="BN2013:BN2016" si="6046">BI2013+BL2013</f>
        <v>9649.94</v>
      </c>
      <c r="BO2013" s="20">
        <f t="shared" ref="BO2013:BQ2015" si="6047">BO2014</f>
        <v>0</v>
      </c>
      <c r="BP2013" s="20">
        <f t="shared" si="6047"/>
        <v>0</v>
      </c>
      <c r="BQ2013" s="20">
        <f t="shared" si="6047"/>
        <v>0</v>
      </c>
      <c r="BR2013" s="20">
        <f t="shared" si="6025"/>
        <v>0</v>
      </c>
      <c r="BS2013" s="20">
        <f t="shared" si="6026"/>
        <v>9649.94</v>
      </c>
      <c r="BT2013" s="20">
        <f t="shared" si="6027"/>
        <v>0</v>
      </c>
      <c r="BU2013" s="20">
        <f t="shared" ref="BU2013:BU2015" si="6048">BU2014</f>
        <v>0</v>
      </c>
      <c r="BV2013" s="20">
        <f t="shared" si="6028"/>
        <v>0</v>
      </c>
      <c r="BW2013" s="20">
        <f t="shared" ref="BW2013:BX2015" si="6049">BW2014</f>
        <v>0</v>
      </c>
      <c r="BX2013" s="20">
        <f t="shared" si="6049"/>
        <v>0</v>
      </c>
      <c r="BY2013" s="20">
        <f t="shared" si="6034"/>
        <v>0</v>
      </c>
      <c r="BZ2013" s="20">
        <f t="shared" si="6035"/>
        <v>9649.94</v>
      </c>
      <c r="CA2013" s="20">
        <f t="shared" ref="CA2013:CE2015" si="6050">CA2014</f>
        <v>0</v>
      </c>
      <c r="CB2013" s="20">
        <f t="shared" si="6036"/>
        <v>0</v>
      </c>
      <c r="CC2013" s="20">
        <f t="shared" si="6050"/>
        <v>0</v>
      </c>
      <c r="CD2013" s="20">
        <f t="shared" si="6029"/>
        <v>0</v>
      </c>
      <c r="CE2013" s="20">
        <f t="shared" si="6050"/>
        <v>0</v>
      </c>
      <c r="CF2013" s="1">
        <v>0</v>
      </c>
    </row>
    <row r="2014" spans="1:84" ht="47.25" hidden="1" x14ac:dyDescent="0.25">
      <c r="A2014" s="10" t="s">
        <v>1251</v>
      </c>
      <c r="B2014" s="19">
        <v>400</v>
      </c>
      <c r="C2014" s="10"/>
      <c r="D2014" s="10"/>
      <c r="E2014" s="25" t="s">
        <v>611</v>
      </c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>
        <f>BH2015</f>
        <v>0</v>
      </c>
      <c r="BI2014" s="20">
        <f t="shared" si="6044"/>
        <v>0</v>
      </c>
      <c r="BJ2014" s="20">
        <f t="shared" si="6044"/>
        <v>0</v>
      </c>
      <c r="BK2014" s="20">
        <f t="shared" si="6044"/>
        <v>0</v>
      </c>
      <c r="BL2014" s="20">
        <f t="shared" si="6044"/>
        <v>9649.94</v>
      </c>
      <c r="BM2014" s="20">
        <f t="shared" si="6045"/>
        <v>0</v>
      </c>
      <c r="BN2014" s="20">
        <f t="shared" si="6046"/>
        <v>9649.94</v>
      </c>
      <c r="BO2014" s="20">
        <f t="shared" si="6047"/>
        <v>0</v>
      </c>
      <c r="BP2014" s="20">
        <f t="shared" si="6047"/>
        <v>0</v>
      </c>
      <c r="BQ2014" s="20">
        <f t="shared" si="6047"/>
        <v>0</v>
      </c>
      <c r="BR2014" s="20">
        <f t="shared" si="6025"/>
        <v>0</v>
      </c>
      <c r="BS2014" s="20">
        <f t="shared" si="6026"/>
        <v>9649.94</v>
      </c>
      <c r="BT2014" s="20">
        <f t="shared" si="6027"/>
        <v>0</v>
      </c>
      <c r="BU2014" s="20">
        <f t="shared" si="6048"/>
        <v>0</v>
      </c>
      <c r="BV2014" s="20">
        <f t="shared" si="6028"/>
        <v>0</v>
      </c>
      <c r="BW2014" s="20">
        <f t="shared" si="6049"/>
        <v>0</v>
      </c>
      <c r="BX2014" s="20">
        <f t="shared" si="6049"/>
        <v>0</v>
      </c>
      <c r="BY2014" s="20">
        <f t="shared" si="6034"/>
        <v>0</v>
      </c>
      <c r="BZ2014" s="20">
        <f t="shared" si="6035"/>
        <v>9649.94</v>
      </c>
      <c r="CA2014" s="20">
        <f t="shared" si="6050"/>
        <v>0</v>
      </c>
      <c r="CB2014" s="20">
        <f t="shared" si="6036"/>
        <v>0</v>
      </c>
      <c r="CC2014" s="20">
        <f t="shared" si="6050"/>
        <v>0</v>
      </c>
      <c r="CD2014" s="20">
        <f t="shared" si="6029"/>
        <v>0</v>
      </c>
      <c r="CE2014" s="20">
        <f t="shared" si="6050"/>
        <v>0</v>
      </c>
      <c r="CF2014" s="1">
        <v>0</v>
      </c>
    </row>
    <row r="2015" spans="1:84" ht="141.75" hidden="1" x14ac:dyDescent="0.25">
      <c r="A2015" s="10" t="s">
        <v>1251</v>
      </c>
      <c r="B2015" s="19">
        <v>460</v>
      </c>
      <c r="C2015" s="10"/>
      <c r="D2015" s="10"/>
      <c r="E2015" s="25" t="s">
        <v>613</v>
      </c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>
        <f>BH2016</f>
        <v>0</v>
      </c>
      <c r="BI2015" s="20">
        <f t="shared" si="6044"/>
        <v>0</v>
      </c>
      <c r="BJ2015" s="20">
        <f t="shared" si="6044"/>
        <v>0</v>
      </c>
      <c r="BK2015" s="20">
        <f t="shared" si="6044"/>
        <v>0</v>
      </c>
      <c r="BL2015" s="20">
        <f t="shared" si="6044"/>
        <v>9649.94</v>
      </c>
      <c r="BM2015" s="20">
        <f t="shared" si="6045"/>
        <v>0</v>
      </c>
      <c r="BN2015" s="20">
        <f t="shared" si="6046"/>
        <v>9649.94</v>
      </c>
      <c r="BO2015" s="20">
        <f t="shared" si="6047"/>
        <v>0</v>
      </c>
      <c r="BP2015" s="20">
        <f t="shared" si="6047"/>
        <v>0</v>
      </c>
      <c r="BQ2015" s="20">
        <f t="shared" si="6047"/>
        <v>0</v>
      </c>
      <c r="BR2015" s="20">
        <f t="shared" si="6025"/>
        <v>0</v>
      </c>
      <c r="BS2015" s="20">
        <f t="shared" si="6026"/>
        <v>9649.94</v>
      </c>
      <c r="BT2015" s="20">
        <f t="shared" si="6027"/>
        <v>0</v>
      </c>
      <c r="BU2015" s="20">
        <f t="shared" si="6048"/>
        <v>0</v>
      </c>
      <c r="BV2015" s="20">
        <f t="shared" si="6028"/>
        <v>0</v>
      </c>
      <c r="BW2015" s="20">
        <f t="shared" si="6049"/>
        <v>0</v>
      </c>
      <c r="BX2015" s="20">
        <f t="shared" si="6049"/>
        <v>0</v>
      </c>
      <c r="BY2015" s="20">
        <f t="shared" si="6034"/>
        <v>0</v>
      </c>
      <c r="BZ2015" s="20">
        <f t="shared" si="6035"/>
        <v>9649.94</v>
      </c>
      <c r="CA2015" s="20">
        <f t="shared" si="6050"/>
        <v>0</v>
      </c>
      <c r="CB2015" s="20">
        <f t="shared" si="6036"/>
        <v>0</v>
      </c>
      <c r="CC2015" s="20">
        <f t="shared" si="6050"/>
        <v>0</v>
      </c>
      <c r="CD2015" s="20">
        <f t="shared" si="6029"/>
        <v>0</v>
      </c>
      <c r="CE2015" s="20">
        <f t="shared" si="6050"/>
        <v>0</v>
      </c>
      <c r="CF2015" s="1">
        <v>0</v>
      </c>
    </row>
    <row r="2016" spans="1:84" hidden="1" x14ac:dyDescent="0.25">
      <c r="A2016" s="10" t="s">
        <v>1251</v>
      </c>
      <c r="B2016" s="19">
        <v>460</v>
      </c>
      <c r="C2016" s="10" t="s">
        <v>338</v>
      </c>
      <c r="D2016" s="10" t="s">
        <v>332</v>
      </c>
      <c r="E2016" s="25" t="s">
        <v>586</v>
      </c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>
        <v>0</v>
      </c>
      <c r="BI2016" s="20">
        <v>0</v>
      </c>
      <c r="BJ2016" s="20">
        <v>0</v>
      </c>
      <c r="BK2016" s="20"/>
      <c r="BL2016" s="20">
        <v>9649.94</v>
      </c>
      <c r="BM2016" s="20">
        <f t="shared" si="6045"/>
        <v>0</v>
      </c>
      <c r="BN2016" s="20">
        <f t="shared" si="6046"/>
        <v>9649.94</v>
      </c>
      <c r="BO2016" s="20"/>
      <c r="BP2016" s="20"/>
      <c r="BQ2016" s="20"/>
      <c r="BR2016" s="20">
        <f t="shared" si="6025"/>
        <v>0</v>
      </c>
      <c r="BS2016" s="20">
        <f t="shared" si="6026"/>
        <v>9649.94</v>
      </c>
      <c r="BT2016" s="20">
        <f t="shared" si="6027"/>
        <v>0</v>
      </c>
      <c r="BU2016" s="20"/>
      <c r="BV2016" s="20">
        <f t="shared" si="6028"/>
        <v>0</v>
      </c>
      <c r="BW2016" s="20"/>
      <c r="BX2016" s="20"/>
      <c r="BY2016" s="20">
        <f t="shared" si="6034"/>
        <v>0</v>
      </c>
      <c r="BZ2016" s="20">
        <f t="shared" si="6035"/>
        <v>9649.94</v>
      </c>
      <c r="CA2016" s="20"/>
      <c r="CB2016" s="20">
        <f t="shared" si="6036"/>
        <v>0</v>
      </c>
      <c r="CC2016" s="20"/>
      <c r="CD2016" s="20">
        <f t="shared" si="6029"/>
        <v>0</v>
      </c>
      <c r="CE2016" s="20"/>
      <c r="CF2016" s="1">
        <v>0</v>
      </c>
    </row>
    <row r="2017" spans="1:84" ht="118.5" customHeight="1" x14ac:dyDescent="0.25">
      <c r="A2017" s="10" t="s">
        <v>1248</v>
      </c>
      <c r="B2017" s="19"/>
      <c r="C2017" s="10"/>
      <c r="D2017" s="10"/>
      <c r="E2017" s="31" t="s">
        <v>1254</v>
      </c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>
        <f>BH2018</f>
        <v>0</v>
      </c>
      <c r="BI2017" s="20">
        <f t="shared" ref="BI2017:CE2019" si="6051">BI2018</f>
        <v>0</v>
      </c>
      <c r="BJ2017" s="20">
        <f t="shared" si="6051"/>
        <v>0</v>
      </c>
      <c r="BK2017" s="20">
        <f t="shared" si="6051"/>
        <v>457507.3</v>
      </c>
      <c r="BL2017" s="20">
        <f t="shared" si="6051"/>
        <v>0</v>
      </c>
      <c r="BM2017" s="20">
        <f t="shared" ref="BM2017:BM2020" si="6052">BH2017+BK2017</f>
        <v>457507.3</v>
      </c>
      <c r="BN2017" s="20">
        <f t="shared" ref="BN2017:BN2020" si="6053">BI2017+BL2017</f>
        <v>0</v>
      </c>
      <c r="BO2017" s="20">
        <f t="shared" si="6051"/>
        <v>0</v>
      </c>
      <c r="BP2017" s="20">
        <f t="shared" si="6051"/>
        <v>0</v>
      </c>
      <c r="BQ2017" s="20">
        <f t="shared" si="6051"/>
        <v>0</v>
      </c>
      <c r="BR2017" s="20">
        <f t="shared" si="6025"/>
        <v>457507.3</v>
      </c>
      <c r="BS2017" s="20">
        <f t="shared" si="6026"/>
        <v>0</v>
      </c>
      <c r="BT2017" s="20">
        <f t="shared" si="6027"/>
        <v>0</v>
      </c>
      <c r="BU2017" s="20">
        <f t="shared" si="6051"/>
        <v>0</v>
      </c>
      <c r="BV2017" s="20">
        <f t="shared" si="6028"/>
        <v>457507.3</v>
      </c>
      <c r="BW2017" s="20">
        <f t="shared" si="6051"/>
        <v>0</v>
      </c>
      <c r="BX2017" s="20">
        <f t="shared" si="6051"/>
        <v>0</v>
      </c>
      <c r="BY2017" s="20">
        <f t="shared" si="6034"/>
        <v>457507.3</v>
      </c>
      <c r="BZ2017" s="20">
        <f t="shared" si="6035"/>
        <v>0</v>
      </c>
      <c r="CA2017" s="20">
        <f t="shared" si="6051"/>
        <v>0</v>
      </c>
      <c r="CB2017" s="20">
        <f t="shared" si="6036"/>
        <v>457507.3</v>
      </c>
      <c r="CC2017" s="20">
        <f t="shared" si="6051"/>
        <v>0</v>
      </c>
      <c r="CD2017" s="20">
        <f t="shared" si="6029"/>
        <v>457507.3</v>
      </c>
      <c r="CE2017" s="20">
        <f t="shared" si="6051"/>
        <v>0</v>
      </c>
    </row>
    <row r="2018" spans="1:84" ht="47.25" x14ac:dyDescent="0.25">
      <c r="A2018" s="10" t="s">
        <v>1248</v>
      </c>
      <c r="B2018" s="19">
        <v>400</v>
      </c>
      <c r="C2018" s="10"/>
      <c r="D2018" s="10"/>
      <c r="E2018" s="25" t="s">
        <v>611</v>
      </c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>
        <f>BH2019</f>
        <v>0</v>
      </c>
      <c r="BI2018" s="20">
        <f t="shared" si="6051"/>
        <v>0</v>
      </c>
      <c r="BJ2018" s="20">
        <f t="shared" si="6051"/>
        <v>0</v>
      </c>
      <c r="BK2018" s="20">
        <f t="shared" si="6051"/>
        <v>457507.3</v>
      </c>
      <c r="BL2018" s="20">
        <f t="shared" si="6051"/>
        <v>0</v>
      </c>
      <c r="BM2018" s="20">
        <f t="shared" si="6052"/>
        <v>457507.3</v>
      </c>
      <c r="BN2018" s="20">
        <f t="shared" si="6053"/>
        <v>0</v>
      </c>
      <c r="BO2018" s="20">
        <f t="shared" si="6051"/>
        <v>0</v>
      </c>
      <c r="BP2018" s="20">
        <f t="shared" si="6051"/>
        <v>0</v>
      </c>
      <c r="BQ2018" s="20">
        <f t="shared" si="6051"/>
        <v>0</v>
      </c>
      <c r="BR2018" s="20">
        <f t="shared" si="6025"/>
        <v>457507.3</v>
      </c>
      <c r="BS2018" s="20">
        <f t="shared" si="6026"/>
        <v>0</v>
      </c>
      <c r="BT2018" s="20">
        <f t="shared" si="6027"/>
        <v>0</v>
      </c>
      <c r="BU2018" s="20">
        <f t="shared" si="6051"/>
        <v>0</v>
      </c>
      <c r="BV2018" s="20">
        <f t="shared" si="6028"/>
        <v>457507.3</v>
      </c>
      <c r="BW2018" s="20">
        <f t="shared" si="6051"/>
        <v>0</v>
      </c>
      <c r="BX2018" s="20">
        <f t="shared" si="6051"/>
        <v>0</v>
      </c>
      <c r="BY2018" s="20">
        <f t="shared" si="6034"/>
        <v>457507.3</v>
      </c>
      <c r="BZ2018" s="20">
        <f t="shared" si="6035"/>
        <v>0</v>
      </c>
      <c r="CA2018" s="20">
        <f t="shared" si="6051"/>
        <v>0</v>
      </c>
      <c r="CB2018" s="20">
        <f t="shared" si="6036"/>
        <v>457507.3</v>
      </c>
      <c r="CC2018" s="20">
        <f t="shared" si="6051"/>
        <v>0</v>
      </c>
      <c r="CD2018" s="20">
        <f t="shared" si="6029"/>
        <v>457507.3</v>
      </c>
      <c r="CE2018" s="20">
        <f t="shared" si="6051"/>
        <v>0</v>
      </c>
    </row>
    <row r="2019" spans="1:84" x14ac:dyDescent="0.25">
      <c r="A2019" s="10" t="s">
        <v>1248</v>
      </c>
      <c r="B2019" s="19">
        <v>410</v>
      </c>
      <c r="C2019" s="10"/>
      <c r="D2019" s="10"/>
      <c r="E2019" s="25" t="s">
        <v>612</v>
      </c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>
        <f>BH2020</f>
        <v>0</v>
      </c>
      <c r="BI2019" s="20">
        <f t="shared" si="6051"/>
        <v>0</v>
      </c>
      <c r="BJ2019" s="20">
        <f t="shared" si="6051"/>
        <v>0</v>
      </c>
      <c r="BK2019" s="20">
        <f t="shared" si="6051"/>
        <v>457507.3</v>
      </c>
      <c r="BL2019" s="20">
        <f t="shared" si="6051"/>
        <v>0</v>
      </c>
      <c r="BM2019" s="20">
        <f t="shared" si="6052"/>
        <v>457507.3</v>
      </c>
      <c r="BN2019" s="20">
        <f t="shared" si="6053"/>
        <v>0</v>
      </c>
      <c r="BO2019" s="20">
        <f t="shared" si="6051"/>
        <v>0</v>
      </c>
      <c r="BP2019" s="20">
        <f t="shared" si="6051"/>
        <v>0</v>
      </c>
      <c r="BQ2019" s="20">
        <f t="shared" si="6051"/>
        <v>0</v>
      </c>
      <c r="BR2019" s="20">
        <f t="shared" si="6025"/>
        <v>457507.3</v>
      </c>
      <c r="BS2019" s="20">
        <f t="shared" si="6026"/>
        <v>0</v>
      </c>
      <c r="BT2019" s="20">
        <f t="shared" si="6027"/>
        <v>0</v>
      </c>
      <c r="BU2019" s="20">
        <f t="shared" si="6051"/>
        <v>0</v>
      </c>
      <c r="BV2019" s="20">
        <f t="shared" si="6028"/>
        <v>457507.3</v>
      </c>
      <c r="BW2019" s="20">
        <f t="shared" si="6051"/>
        <v>0</v>
      </c>
      <c r="BX2019" s="20">
        <f t="shared" si="6051"/>
        <v>0</v>
      </c>
      <c r="BY2019" s="20">
        <f t="shared" si="6034"/>
        <v>457507.3</v>
      </c>
      <c r="BZ2019" s="20">
        <f t="shared" si="6035"/>
        <v>0</v>
      </c>
      <c r="CA2019" s="20">
        <f t="shared" si="6051"/>
        <v>0</v>
      </c>
      <c r="CB2019" s="20">
        <f t="shared" si="6036"/>
        <v>457507.3</v>
      </c>
      <c r="CC2019" s="20">
        <f t="shared" si="6051"/>
        <v>0</v>
      </c>
      <c r="CD2019" s="20">
        <f t="shared" si="6029"/>
        <v>457507.3</v>
      </c>
      <c r="CE2019" s="20">
        <f t="shared" si="6051"/>
        <v>0</v>
      </c>
    </row>
    <row r="2020" spans="1:84" ht="15" customHeight="1" x14ac:dyDescent="0.25">
      <c r="A2020" s="10" t="s">
        <v>1248</v>
      </c>
      <c r="B2020" s="19">
        <v>410</v>
      </c>
      <c r="C2020" s="10" t="s">
        <v>338</v>
      </c>
      <c r="D2020" s="10" t="s">
        <v>332</v>
      </c>
      <c r="E2020" s="25" t="s">
        <v>586</v>
      </c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>
        <v>0</v>
      </c>
      <c r="BI2020" s="20">
        <v>0</v>
      </c>
      <c r="BJ2020" s="20">
        <v>0</v>
      </c>
      <c r="BK2020" s="20">
        <v>457507.3</v>
      </c>
      <c r="BL2020" s="20"/>
      <c r="BM2020" s="20">
        <f t="shared" si="6052"/>
        <v>457507.3</v>
      </c>
      <c r="BN2020" s="20">
        <f t="shared" si="6053"/>
        <v>0</v>
      </c>
      <c r="BO2020" s="20"/>
      <c r="BP2020" s="20"/>
      <c r="BQ2020" s="20"/>
      <c r="BR2020" s="20">
        <f t="shared" si="6025"/>
        <v>457507.3</v>
      </c>
      <c r="BS2020" s="20">
        <f t="shared" si="6026"/>
        <v>0</v>
      </c>
      <c r="BT2020" s="20">
        <f t="shared" si="6027"/>
        <v>0</v>
      </c>
      <c r="BU2020" s="20"/>
      <c r="BV2020" s="20">
        <f t="shared" si="6028"/>
        <v>457507.3</v>
      </c>
      <c r="BW2020" s="20"/>
      <c r="BX2020" s="20"/>
      <c r="BY2020" s="20">
        <f t="shared" si="6034"/>
        <v>457507.3</v>
      </c>
      <c r="BZ2020" s="20">
        <f t="shared" si="6035"/>
        <v>0</v>
      </c>
      <c r="CA2020" s="20"/>
      <c r="CB2020" s="20">
        <f t="shared" si="6036"/>
        <v>457507.3</v>
      </c>
      <c r="CC2020" s="20"/>
      <c r="CD2020" s="20">
        <f t="shared" si="6029"/>
        <v>457507.3</v>
      </c>
      <c r="CE2020" s="20"/>
    </row>
    <row r="2021" spans="1:84" ht="94.5" x14ac:dyDescent="0.25">
      <c r="A2021" s="10" t="s">
        <v>167</v>
      </c>
      <c r="B2021" s="19"/>
      <c r="C2021" s="10"/>
      <c r="D2021" s="10"/>
      <c r="E2021" s="25" t="s">
        <v>799</v>
      </c>
      <c r="F2021" s="20">
        <f t="shared" ref="F2021:CE2023" si="6054">F2022</f>
        <v>52403.1</v>
      </c>
      <c r="G2021" s="20">
        <f t="shared" si="6054"/>
        <v>75257.399999999994</v>
      </c>
      <c r="H2021" s="20">
        <f t="shared" si="6054"/>
        <v>86046.7</v>
      </c>
      <c r="I2021" s="20">
        <f t="shared" si="6054"/>
        <v>0</v>
      </c>
      <c r="J2021" s="20">
        <f t="shared" si="6054"/>
        <v>0</v>
      </c>
      <c r="K2021" s="20">
        <f t="shared" si="6054"/>
        <v>0</v>
      </c>
      <c r="L2021" s="20">
        <f t="shared" si="5910"/>
        <v>52403.1</v>
      </c>
      <c r="M2021" s="20">
        <f t="shared" si="5911"/>
        <v>75257.399999999994</v>
      </c>
      <c r="N2021" s="20">
        <f t="shared" si="5912"/>
        <v>86046.7</v>
      </c>
      <c r="O2021" s="20">
        <f t="shared" si="6054"/>
        <v>0</v>
      </c>
      <c r="P2021" s="20">
        <f t="shared" si="6054"/>
        <v>0</v>
      </c>
      <c r="Q2021" s="20">
        <f t="shared" si="6054"/>
        <v>0</v>
      </c>
      <c r="R2021" s="20">
        <f t="shared" si="5938"/>
        <v>52403.1</v>
      </c>
      <c r="S2021" s="20">
        <f t="shared" si="5939"/>
        <v>75257.399999999994</v>
      </c>
      <c r="T2021" s="20">
        <f t="shared" si="5940"/>
        <v>86046.7</v>
      </c>
      <c r="U2021" s="20">
        <f t="shared" si="6054"/>
        <v>0</v>
      </c>
      <c r="V2021" s="20">
        <f t="shared" si="5895"/>
        <v>52403.1</v>
      </c>
      <c r="W2021" s="20">
        <f t="shared" si="6054"/>
        <v>0</v>
      </c>
      <c r="X2021" s="20">
        <f t="shared" si="6054"/>
        <v>0</v>
      </c>
      <c r="Y2021" s="20">
        <f t="shared" si="6054"/>
        <v>0</v>
      </c>
      <c r="Z2021" s="20">
        <f t="shared" si="5885"/>
        <v>52403.1</v>
      </c>
      <c r="AA2021" s="20">
        <f t="shared" si="5886"/>
        <v>75257.399999999994</v>
      </c>
      <c r="AB2021" s="20">
        <f t="shared" si="5887"/>
        <v>86046.7</v>
      </c>
      <c r="AC2021" s="20">
        <f t="shared" si="6054"/>
        <v>0</v>
      </c>
      <c r="AD2021" s="20">
        <f t="shared" si="6054"/>
        <v>0</v>
      </c>
      <c r="AE2021" s="20">
        <f t="shared" si="6054"/>
        <v>0</v>
      </c>
      <c r="AF2021" s="20">
        <f t="shared" si="5974"/>
        <v>52403.1</v>
      </c>
      <c r="AG2021" s="20">
        <f t="shared" si="5975"/>
        <v>75257.399999999994</v>
      </c>
      <c r="AH2021" s="20">
        <f t="shared" si="5976"/>
        <v>86046.7</v>
      </c>
      <c r="AI2021" s="20">
        <f t="shared" si="6054"/>
        <v>0</v>
      </c>
      <c r="AJ2021" s="20">
        <f t="shared" si="5977"/>
        <v>52403.1</v>
      </c>
      <c r="AK2021" s="20">
        <f t="shared" si="6054"/>
        <v>0</v>
      </c>
      <c r="AL2021" s="20">
        <f t="shared" si="6054"/>
        <v>0</v>
      </c>
      <c r="AM2021" s="20">
        <f t="shared" si="6054"/>
        <v>0</v>
      </c>
      <c r="AN2021" s="20">
        <f t="shared" si="6011"/>
        <v>52403.1</v>
      </c>
      <c r="AO2021" s="20">
        <f t="shared" si="6012"/>
        <v>75257.399999999994</v>
      </c>
      <c r="AP2021" s="20">
        <f t="shared" si="6013"/>
        <v>86046.7</v>
      </c>
      <c r="AQ2021" s="20">
        <f t="shared" si="6054"/>
        <v>0</v>
      </c>
      <c r="AR2021" s="20">
        <f t="shared" si="6054"/>
        <v>0</v>
      </c>
      <c r="AS2021" s="20">
        <f t="shared" si="6054"/>
        <v>0</v>
      </c>
      <c r="AT2021" s="20">
        <f t="shared" si="6007"/>
        <v>52403.1</v>
      </c>
      <c r="AU2021" s="20">
        <f t="shared" si="6008"/>
        <v>75257.399999999994</v>
      </c>
      <c r="AV2021" s="20">
        <f t="shared" si="6009"/>
        <v>86046.7</v>
      </c>
      <c r="AW2021" s="20">
        <f t="shared" si="6054"/>
        <v>0</v>
      </c>
      <c r="AX2021" s="20">
        <f t="shared" si="6054"/>
        <v>0</v>
      </c>
      <c r="AY2021" s="20">
        <f t="shared" si="6054"/>
        <v>0</v>
      </c>
      <c r="AZ2021" s="20">
        <f t="shared" si="5966"/>
        <v>52403.1</v>
      </c>
      <c r="BA2021" s="20">
        <f t="shared" si="5967"/>
        <v>75257.399999999994</v>
      </c>
      <c r="BB2021" s="20">
        <f t="shared" si="5968"/>
        <v>86046.7</v>
      </c>
      <c r="BC2021" s="20">
        <f t="shared" si="6054"/>
        <v>0</v>
      </c>
      <c r="BD2021" s="20">
        <f t="shared" si="5965"/>
        <v>52403.1</v>
      </c>
      <c r="BE2021" s="20">
        <f t="shared" si="6054"/>
        <v>0</v>
      </c>
      <c r="BF2021" s="20">
        <f t="shared" si="6054"/>
        <v>0</v>
      </c>
      <c r="BG2021" s="20">
        <f t="shared" si="6054"/>
        <v>0</v>
      </c>
      <c r="BH2021" s="20">
        <f t="shared" si="6016"/>
        <v>52403.1</v>
      </c>
      <c r="BI2021" s="20">
        <f t="shared" si="6017"/>
        <v>75257.399999999994</v>
      </c>
      <c r="BJ2021" s="20">
        <f t="shared" si="6018"/>
        <v>86046.7</v>
      </c>
      <c r="BK2021" s="20">
        <f t="shared" si="6054"/>
        <v>0</v>
      </c>
      <c r="BL2021" s="20">
        <f t="shared" si="6054"/>
        <v>-75257.399999999994</v>
      </c>
      <c r="BM2021" s="20">
        <f t="shared" si="6019"/>
        <v>52403.1</v>
      </c>
      <c r="BN2021" s="20">
        <f t="shared" si="6020"/>
        <v>0</v>
      </c>
      <c r="BO2021" s="20">
        <f t="shared" si="6054"/>
        <v>0</v>
      </c>
      <c r="BP2021" s="20">
        <f t="shared" si="6054"/>
        <v>0</v>
      </c>
      <c r="BQ2021" s="20">
        <f t="shared" si="6054"/>
        <v>0</v>
      </c>
      <c r="BR2021" s="20">
        <f t="shared" si="6025"/>
        <v>52403.1</v>
      </c>
      <c r="BS2021" s="20">
        <f t="shared" si="6026"/>
        <v>0</v>
      </c>
      <c r="BT2021" s="20">
        <f t="shared" si="6027"/>
        <v>86046.7</v>
      </c>
      <c r="BU2021" s="20">
        <f t="shared" si="6054"/>
        <v>0</v>
      </c>
      <c r="BV2021" s="20">
        <f t="shared" si="6028"/>
        <v>52403.1</v>
      </c>
      <c r="BW2021" s="20">
        <f t="shared" si="6054"/>
        <v>-20943.91</v>
      </c>
      <c r="BX2021" s="20">
        <f t="shared" si="6054"/>
        <v>0</v>
      </c>
      <c r="BY2021" s="20">
        <f t="shared" si="6034"/>
        <v>31459.19</v>
      </c>
      <c r="BZ2021" s="20">
        <f t="shared" si="6035"/>
        <v>0</v>
      </c>
      <c r="CA2021" s="20">
        <f t="shared" si="6054"/>
        <v>0</v>
      </c>
      <c r="CB2021" s="20">
        <f t="shared" si="6036"/>
        <v>31459.19</v>
      </c>
      <c r="CC2021" s="20">
        <f t="shared" si="6054"/>
        <v>0</v>
      </c>
      <c r="CD2021" s="20">
        <f t="shared" si="6029"/>
        <v>31459.19</v>
      </c>
      <c r="CE2021" s="20">
        <f t="shared" si="6054"/>
        <v>0</v>
      </c>
    </row>
    <row r="2022" spans="1:84" ht="47.25" x14ac:dyDescent="0.25">
      <c r="A2022" s="10" t="s">
        <v>167</v>
      </c>
      <c r="B2022" s="19">
        <v>400</v>
      </c>
      <c r="C2022" s="10"/>
      <c r="D2022" s="10"/>
      <c r="E2022" s="25" t="s">
        <v>611</v>
      </c>
      <c r="F2022" s="20">
        <f t="shared" si="6054"/>
        <v>52403.1</v>
      </c>
      <c r="G2022" s="20">
        <f t="shared" si="6054"/>
        <v>75257.399999999994</v>
      </c>
      <c r="H2022" s="20">
        <f t="shared" si="6054"/>
        <v>86046.7</v>
      </c>
      <c r="I2022" s="20">
        <f t="shared" si="6054"/>
        <v>0</v>
      </c>
      <c r="J2022" s="20">
        <f t="shared" si="6054"/>
        <v>0</v>
      </c>
      <c r="K2022" s="20">
        <f t="shared" si="6054"/>
        <v>0</v>
      </c>
      <c r="L2022" s="20">
        <f t="shared" si="5910"/>
        <v>52403.1</v>
      </c>
      <c r="M2022" s="20">
        <f t="shared" si="5911"/>
        <v>75257.399999999994</v>
      </c>
      <c r="N2022" s="20">
        <f t="shared" si="5912"/>
        <v>86046.7</v>
      </c>
      <c r="O2022" s="20">
        <f t="shared" si="6054"/>
        <v>0</v>
      </c>
      <c r="P2022" s="20">
        <f t="shared" si="6054"/>
        <v>0</v>
      </c>
      <c r="Q2022" s="20">
        <f t="shared" si="6054"/>
        <v>0</v>
      </c>
      <c r="R2022" s="20">
        <f t="shared" si="5938"/>
        <v>52403.1</v>
      </c>
      <c r="S2022" s="20">
        <f t="shared" si="5939"/>
        <v>75257.399999999994</v>
      </c>
      <c r="T2022" s="20">
        <f t="shared" si="5940"/>
        <v>86046.7</v>
      </c>
      <c r="U2022" s="20">
        <f t="shared" si="6054"/>
        <v>0</v>
      </c>
      <c r="V2022" s="20">
        <f t="shared" si="5895"/>
        <v>52403.1</v>
      </c>
      <c r="W2022" s="20">
        <f t="shared" si="6054"/>
        <v>0</v>
      </c>
      <c r="X2022" s="20">
        <f t="shared" si="6054"/>
        <v>0</v>
      </c>
      <c r="Y2022" s="20">
        <f t="shared" si="6054"/>
        <v>0</v>
      </c>
      <c r="Z2022" s="20">
        <f t="shared" ref="Z2022:Z2104" si="6055">W2022+V2022</f>
        <v>52403.1</v>
      </c>
      <c r="AA2022" s="20">
        <f t="shared" ref="AA2022:AA2104" si="6056">X2022+S2022</f>
        <v>75257.399999999994</v>
      </c>
      <c r="AB2022" s="20">
        <f t="shared" ref="AB2022:AB2104" si="6057">Y2022+T2022</f>
        <v>86046.7</v>
      </c>
      <c r="AC2022" s="20">
        <f t="shared" si="6054"/>
        <v>0</v>
      </c>
      <c r="AD2022" s="20">
        <f t="shared" si="6054"/>
        <v>0</v>
      </c>
      <c r="AE2022" s="20">
        <f t="shared" si="6054"/>
        <v>0</v>
      </c>
      <c r="AF2022" s="20">
        <f t="shared" si="5974"/>
        <v>52403.1</v>
      </c>
      <c r="AG2022" s="20">
        <f t="shared" si="5975"/>
        <v>75257.399999999994</v>
      </c>
      <c r="AH2022" s="20">
        <f t="shared" si="5976"/>
        <v>86046.7</v>
      </c>
      <c r="AI2022" s="20">
        <f t="shared" si="6054"/>
        <v>0</v>
      </c>
      <c r="AJ2022" s="20">
        <f t="shared" si="5977"/>
        <v>52403.1</v>
      </c>
      <c r="AK2022" s="20">
        <f t="shared" si="6054"/>
        <v>0</v>
      </c>
      <c r="AL2022" s="20">
        <f t="shared" si="6054"/>
        <v>0</v>
      </c>
      <c r="AM2022" s="20">
        <f t="shared" si="6054"/>
        <v>0</v>
      </c>
      <c r="AN2022" s="20">
        <f t="shared" si="6011"/>
        <v>52403.1</v>
      </c>
      <c r="AO2022" s="20">
        <f t="shared" si="6012"/>
        <v>75257.399999999994</v>
      </c>
      <c r="AP2022" s="20">
        <f t="shared" si="6013"/>
        <v>86046.7</v>
      </c>
      <c r="AQ2022" s="20">
        <f t="shared" si="6054"/>
        <v>0</v>
      </c>
      <c r="AR2022" s="20">
        <f t="shared" si="6054"/>
        <v>0</v>
      </c>
      <c r="AS2022" s="20">
        <f t="shared" si="6054"/>
        <v>0</v>
      </c>
      <c r="AT2022" s="20">
        <f t="shared" si="6007"/>
        <v>52403.1</v>
      </c>
      <c r="AU2022" s="20">
        <f t="shared" si="6008"/>
        <v>75257.399999999994</v>
      </c>
      <c r="AV2022" s="20">
        <f t="shared" si="6009"/>
        <v>86046.7</v>
      </c>
      <c r="AW2022" s="20">
        <f t="shared" si="6054"/>
        <v>0</v>
      </c>
      <c r="AX2022" s="20">
        <f t="shared" si="6054"/>
        <v>0</v>
      </c>
      <c r="AY2022" s="20">
        <f t="shared" si="6054"/>
        <v>0</v>
      </c>
      <c r="AZ2022" s="20">
        <f t="shared" si="5966"/>
        <v>52403.1</v>
      </c>
      <c r="BA2022" s="20">
        <f t="shared" si="5967"/>
        <v>75257.399999999994</v>
      </c>
      <c r="BB2022" s="20">
        <f t="shared" si="5968"/>
        <v>86046.7</v>
      </c>
      <c r="BC2022" s="20">
        <f t="shared" si="6054"/>
        <v>0</v>
      </c>
      <c r="BD2022" s="20">
        <f t="shared" si="5965"/>
        <v>52403.1</v>
      </c>
      <c r="BE2022" s="20">
        <f t="shared" si="6054"/>
        <v>0</v>
      </c>
      <c r="BF2022" s="20">
        <f t="shared" si="6054"/>
        <v>0</v>
      </c>
      <c r="BG2022" s="20">
        <f t="shared" si="6054"/>
        <v>0</v>
      </c>
      <c r="BH2022" s="20">
        <f t="shared" si="6016"/>
        <v>52403.1</v>
      </c>
      <c r="BI2022" s="20">
        <f t="shared" si="6017"/>
        <v>75257.399999999994</v>
      </c>
      <c r="BJ2022" s="20">
        <f t="shared" si="6018"/>
        <v>86046.7</v>
      </c>
      <c r="BK2022" s="20">
        <f t="shared" si="6054"/>
        <v>0</v>
      </c>
      <c r="BL2022" s="20">
        <f t="shared" si="6054"/>
        <v>-75257.399999999994</v>
      </c>
      <c r="BM2022" s="20">
        <f t="shared" si="6019"/>
        <v>52403.1</v>
      </c>
      <c r="BN2022" s="20">
        <f t="shared" si="6020"/>
        <v>0</v>
      </c>
      <c r="BO2022" s="20">
        <f t="shared" si="6054"/>
        <v>0</v>
      </c>
      <c r="BP2022" s="20">
        <f t="shared" si="6054"/>
        <v>0</v>
      </c>
      <c r="BQ2022" s="20">
        <f t="shared" si="6054"/>
        <v>0</v>
      </c>
      <c r="BR2022" s="20">
        <f t="shared" si="6025"/>
        <v>52403.1</v>
      </c>
      <c r="BS2022" s="20">
        <f t="shared" si="6026"/>
        <v>0</v>
      </c>
      <c r="BT2022" s="20">
        <f t="shared" si="6027"/>
        <v>86046.7</v>
      </c>
      <c r="BU2022" s="20">
        <f t="shared" si="6054"/>
        <v>0</v>
      </c>
      <c r="BV2022" s="20">
        <f t="shared" si="6028"/>
        <v>52403.1</v>
      </c>
      <c r="BW2022" s="20">
        <f t="shared" si="6054"/>
        <v>-20943.91</v>
      </c>
      <c r="BX2022" s="20">
        <f t="shared" si="6054"/>
        <v>0</v>
      </c>
      <c r="BY2022" s="20">
        <f t="shared" si="6034"/>
        <v>31459.19</v>
      </c>
      <c r="BZ2022" s="20">
        <f t="shared" si="6035"/>
        <v>0</v>
      </c>
      <c r="CA2022" s="20">
        <f t="shared" si="6054"/>
        <v>0</v>
      </c>
      <c r="CB2022" s="20">
        <f t="shared" si="6036"/>
        <v>31459.19</v>
      </c>
      <c r="CC2022" s="20">
        <f t="shared" si="6054"/>
        <v>0</v>
      </c>
      <c r="CD2022" s="20">
        <f t="shared" si="6029"/>
        <v>31459.19</v>
      </c>
      <c r="CE2022" s="20">
        <f t="shared" si="6054"/>
        <v>0</v>
      </c>
    </row>
    <row r="2023" spans="1:84" x14ac:dyDescent="0.25">
      <c r="A2023" s="10" t="s">
        <v>167</v>
      </c>
      <c r="B2023" s="19">
        <v>410</v>
      </c>
      <c r="C2023" s="10"/>
      <c r="D2023" s="10"/>
      <c r="E2023" s="25" t="s">
        <v>612</v>
      </c>
      <c r="F2023" s="20">
        <f t="shared" si="6054"/>
        <v>52403.1</v>
      </c>
      <c r="G2023" s="20">
        <f t="shared" si="6054"/>
        <v>75257.399999999994</v>
      </c>
      <c r="H2023" s="20">
        <f t="shared" si="6054"/>
        <v>86046.7</v>
      </c>
      <c r="I2023" s="20">
        <f t="shared" si="6054"/>
        <v>0</v>
      </c>
      <c r="J2023" s="20">
        <f t="shared" si="6054"/>
        <v>0</v>
      </c>
      <c r="K2023" s="20">
        <f t="shared" si="6054"/>
        <v>0</v>
      </c>
      <c r="L2023" s="20">
        <f t="shared" si="5910"/>
        <v>52403.1</v>
      </c>
      <c r="M2023" s="20">
        <f t="shared" si="5911"/>
        <v>75257.399999999994</v>
      </c>
      <c r="N2023" s="20">
        <f t="shared" si="5912"/>
        <v>86046.7</v>
      </c>
      <c r="O2023" s="20">
        <f t="shared" si="6054"/>
        <v>0</v>
      </c>
      <c r="P2023" s="20">
        <f t="shared" si="6054"/>
        <v>0</v>
      </c>
      <c r="Q2023" s="20">
        <f t="shared" si="6054"/>
        <v>0</v>
      </c>
      <c r="R2023" s="20">
        <f t="shared" si="5938"/>
        <v>52403.1</v>
      </c>
      <c r="S2023" s="20">
        <f t="shared" si="5939"/>
        <v>75257.399999999994</v>
      </c>
      <c r="T2023" s="20">
        <f t="shared" si="5940"/>
        <v>86046.7</v>
      </c>
      <c r="U2023" s="20">
        <f t="shared" si="6054"/>
        <v>0</v>
      </c>
      <c r="V2023" s="20">
        <f t="shared" si="5895"/>
        <v>52403.1</v>
      </c>
      <c r="W2023" s="20">
        <f t="shared" si="6054"/>
        <v>0</v>
      </c>
      <c r="X2023" s="20">
        <f t="shared" si="6054"/>
        <v>0</v>
      </c>
      <c r="Y2023" s="20">
        <f t="shared" si="6054"/>
        <v>0</v>
      </c>
      <c r="Z2023" s="20">
        <f t="shared" si="6055"/>
        <v>52403.1</v>
      </c>
      <c r="AA2023" s="20">
        <f t="shared" si="6056"/>
        <v>75257.399999999994</v>
      </c>
      <c r="AB2023" s="20">
        <f t="shared" si="6057"/>
        <v>86046.7</v>
      </c>
      <c r="AC2023" s="20">
        <f t="shared" si="6054"/>
        <v>0</v>
      </c>
      <c r="AD2023" s="20">
        <f t="shared" si="6054"/>
        <v>0</v>
      </c>
      <c r="AE2023" s="20">
        <f t="shared" si="6054"/>
        <v>0</v>
      </c>
      <c r="AF2023" s="20">
        <f t="shared" si="5974"/>
        <v>52403.1</v>
      </c>
      <c r="AG2023" s="20">
        <f t="shared" si="5975"/>
        <v>75257.399999999994</v>
      </c>
      <c r="AH2023" s="20">
        <f t="shared" si="5976"/>
        <v>86046.7</v>
      </c>
      <c r="AI2023" s="20">
        <f t="shared" si="6054"/>
        <v>0</v>
      </c>
      <c r="AJ2023" s="20">
        <f t="shared" si="5977"/>
        <v>52403.1</v>
      </c>
      <c r="AK2023" s="20">
        <f t="shared" si="6054"/>
        <v>0</v>
      </c>
      <c r="AL2023" s="20">
        <f t="shared" si="6054"/>
        <v>0</v>
      </c>
      <c r="AM2023" s="20">
        <f t="shared" si="6054"/>
        <v>0</v>
      </c>
      <c r="AN2023" s="20">
        <f t="shared" si="6011"/>
        <v>52403.1</v>
      </c>
      <c r="AO2023" s="20">
        <f t="shared" si="6012"/>
        <v>75257.399999999994</v>
      </c>
      <c r="AP2023" s="20">
        <f t="shared" si="6013"/>
        <v>86046.7</v>
      </c>
      <c r="AQ2023" s="20">
        <f t="shared" si="6054"/>
        <v>0</v>
      </c>
      <c r="AR2023" s="20">
        <f t="shared" si="6054"/>
        <v>0</v>
      </c>
      <c r="AS2023" s="20">
        <f t="shared" si="6054"/>
        <v>0</v>
      </c>
      <c r="AT2023" s="20">
        <f t="shared" si="6007"/>
        <v>52403.1</v>
      </c>
      <c r="AU2023" s="20">
        <f t="shared" si="6008"/>
        <v>75257.399999999994</v>
      </c>
      <c r="AV2023" s="20">
        <f t="shared" si="6009"/>
        <v>86046.7</v>
      </c>
      <c r="AW2023" s="20">
        <f t="shared" si="6054"/>
        <v>0</v>
      </c>
      <c r="AX2023" s="20">
        <f t="shared" si="6054"/>
        <v>0</v>
      </c>
      <c r="AY2023" s="20">
        <f t="shared" si="6054"/>
        <v>0</v>
      </c>
      <c r="AZ2023" s="20">
        <f t="shared" si="5966"/>
        <v>52403.1</v>
      </c>
      <c r="BA2023" s="20">
        <f t="shared" si="5967"/>
        <v>75257.399999999994</v>
      </c>
      <c r="BB2023" s="20">
        <f t="shared" si="5968"/>
        <v>86046.7</v>
      </c>
      <c r="BC2023" s="20">
        <f t="shared" si="6054"/>
        <v>0</v>
      </c>
      <c r="BD2023" s="20">
        <f t="shared" si="5965"/>
        <v>52403.1</v>
      </c>
      <c r="BE2023" s="20">
        <f t="shared" si="6054"/>
        <v>0</v>
      </c>
      <c r="BF2023" s="20">
        <f t="shared" si="6054"/>
        <v>0</v>
      </c>
      <c r="BG2023" s="20">
        <f t="shared" si="6054"/>
        <v>0</v>
      </c>
      <c r="BH2023" s="20">
        <f t="shared" si="6016"/>
        <v>52403.1</v>
      </c>
      <c r="BI2023" s="20">
        <f t="shared" si="6017"/>
        <v>75257.399999999994</v>
      </c>
      <c r="BJ2023" s="20">
        <f t="shared" si="6018"/>
        <v>86046.7</v>
      </c>
      <c r="BK2023" s="20">
        <f t="shared" si="6054"/>
        <v>0</v>
      </c>
      <c r="BL2023" s="20">
        <f t="shared" si="6054"/>
        <v>-75257.399999999994</v>
      </c>
      <c r="BM2023" s="20">
        <f t="shared" si="6019"/>
        <v>52403.1</v>
      </c>
      <c r="BN2023" s="20">
        <f t="shared" si="6020"/>
        <v>0</v>
      </c>
      <c r="BO2023" s="20">
        <f t="shared" si="6054"/>
        <v>0</v>
      </c>
      <c r="BP2023" s="20">
        <f t="shared" si="6054"/>
        <v>0</v>
      </c>
      <c r="BQ2023" s="20">
        <f t="shared" si="6054"/>
        <v>0</v>
      </c>
      <c r="BR2023" s="20">
        <f t="shared" si="6025"/>
        <v>52403.1</v>
      </c>
      <c r="BS2023" s="20">
        <f t="shared" si="6026"/>
        <v>0</v>
      </c>
      <c r="BT2023" s="20">
        <f t="shared" si="6027"/>
        <v>86046.7</v>
      </c>
      <c r="BU2023" s="20">
        <f t="shared" si="6054"/>
        <v>0</v>
      </c>
      <c r="BV2023" s="20">
        <f t="shared" si="6028"/>
        <v>52403.1</v>
      </c>
      <c r="BW2023" s="20">
        <f t="shared" si="6054"/>
        <v>-20943.91</v>
      </c>
      <c r="BX2023" s="20">
        <f t="shared" si="6054"/>
        <v>0</v>
      </c>
      <c r="BY2023" s="20">
        <f t="shared" si="6034"/>
        <v>31459.19</v>
      </c>
      <c r="BZ2023" s="20">
        <f t="shared" si="6035"/>
        <v>0</v>
      </c>
      <c r="CA2023" s="20">
        <f t="shared" si="6054"/>
        <v>0</v>
      </c>
      <c r="CB2023" s="20">
        <f t="shared" si="6036"/>
        <v>31459.19</v>
      </c>
      <c r="CC2023" s="20">
        <f t="shared" si="6054"/>
        <v>0</v>
      </c>
      <c r="CD2023" s="20">
        <f t="shared" si="6029"/>
        <v>31459.19</v>
      </c>
      <c r="CE2023" s="20">
        <f t="shared" si="6054"/>
        <v>0</v>
      </c>
    </row>
    <row r="2024" spans="1:84" x14ac:dyDescent="0.25">
      <c r="A2024" s="10" t="s">
        <v>167</v>
      </c>
      <c r="B2024" s="19">
        <v>410</v>
      </c>
      <c r="C2024" s="10" t="s">
        <v>338</v>
      </c>
      <c r="D2024" s="10" t="s">
        <v>332</v>
      </c>
      <c r="E2024" s="25" t="s">
        <v>586</v>
      </c>
      <c r="F2024" s="20">
        <v>52403.1</v>
      </c>
      <c r="G2024" s="20">
        <v>75257.399999999994</v>
      </c>
      <c r="H2024" s="20">
        <v>86046.7</v>
      </c>
      <c r="I2024" s="20"/>
      <c r="J2024" s="20"/>
      <c r="K2024" s="20"/>
      <c r="L2024" s="20">
        <f t="shared" si="5910"/>
        <v>52403.1</v>
      </c>
      <c r="M2024" s="20">
        <f t="shared" si="5911"/>
        <v>75257.399999999994</v>
      </c>
      <c r="N2024" s="20">
        <f t="shared" si="5912"/>
        <v>86046.7</v>
      </c>
      <c r="O2024" s="20"/>
      <c r="P2024" s="20"/>
      <c r="Q2024" s="20"/>
      <c r="R2024" s="20">
        <f t="shared" si="5938"/>
        <v>52403.1</v>
      </c>
      <c r="S2024" s="20">
        <f t="shared" si="5939"/>
        <v>75257.399999999994</v>
      </c>
      <c r="T2024" s="20">
        <f t="shared" si="5940"/>
        <v>86046.7</v>
      </c>
      <c r="U2024" s="20"/>
      <c r="V2024" s="20">
        <f t="shared" si="5895"/>
        <v>52403.1</v>
      </c>
      <c r="W2024" s="20"/>
      <c r="X2024" s="20"/>
      <c r="Y2024" s="20"/>
      <c r="Z2024" s="20">
        <f t="shared" si="6055"/>
        <v>52403.1</v>
      </c>
      <c r="AA2024" s="20">
        <f t="shared" si="6056"/>
        <v>75257.399999999994</v>
      </c>
      <c r="AB2024" s="20">
        <f t="shared" si="6057"/>
        <v>86046.7</v>
      </c>
      <c r="AC2024" s="20"/>
      <c r="AD2024" s="20"/>
      <c r="AE2024" s="20"/>
      <c r="AF2024" s="20">
        <f t="shared" si="5974"/>
        <v>52403.1</v>
      </c>
      <c r="AG2024" s="20">
        <f t="shared" si="5975"/>
        <v>75257.399999999994</v>
      </c>
      <c r="AH2024" s="20">
        <f t="shared" si="5976"/>
        <v>86046.7</v>
      </c>
      <c r="AI2024" s="20"/>
      <c r="AJ2024" s="20">
        <f t="shared" si="5977"/>
        <v>52403.1</v>
      </c>
      <c r="AK2024" s="20"/>
      <c r="AL2024" s="20"/>
      <c r="AM2024" s="20"/>
      <c r="AN2024" s="20">
        <f t="shared" si="6011"/>
        <v>52403.1</v>
      </c>
      <c r="AO2024" s="20">
        <f t="shared" si="6012"/>
        <v>75257.399999999994</v>
      </c>
      <c r="AP2024" s="20">
        <f t="shared" si="6013"/>
        <v>86046.7</v>
      </c>
      <c r="AQ2024" s="20"/>
      <c r="AR2024" s="20"/>
      <c r="AS2024" s="20"/>
      <c r="AT2024" s="20">
        <f t="shared" si="6007"/>
        <v>52403.1</v>
      </c>
      <c r="AU2024" s="20">
        <f t="shared" si="6008"/>
        <v>75257.399999999994</v>
      </c>
      <c r="AV2024" s="20">
        <f t="shared" si="6009"/>
        <v>86046.7</v>
      </c>
      <c r="AW2024" s="20"/>
      <c r="AX2024" s="20"/>
      <c r="AY2024" s="20"/>
      <c r="AZ2024" s="20">
        <f t="shared" si="5966"/>
        <v>52403.1</v>
      </c>
      <c r="BA2024" s="20">
        <f t="shared" si="5967"/>
        <v>75257.399999999994</v>
      </c>
      <c r="BB2024" s="20">
        <f t="shared" si="5968"/>
        <v>86046.7</v>
      </c>
      <c r="BC2024" s="20"/>
      <c r="BD2024" s="20">
        <f t="shared" si="5965"/>
        <v>52403.1</v>
      </c>
      <c r="BE2024" s="20"/>
      <c r="BF2024" s="20"/>
      <c r="BG2024" s="20"/>
      <c r="BH2024" s="20">
        <f t="shared" si="6016"/>
        <v>52403.1</v>
      </c>
      <c r="BI2024" s="20">
        <f t="shared" si="6017"/>
        <v>75257.399999999994</v>
      </c>
      <c r="BJ2024" s="20">
        <f t="shared" si="6018"/>
        <v>86046.7</v>
      </c>
      <c r="BK2024" s="20"/>
      <c r="BL2024" s="20">
        <v>-75257.399999999994</v>
      </c>
      <c r="BM2024" s="20">
        <f t="shared" si="6019"/>
        <v>52403.1</v>
      </c>
      <c r="BN2024" s="20">
        <f t="shared" si="6020"/>
        <v>0</v>
      </c>
      <c r="BO2024" s="20"/>
      <c r="BP2024" s="20"/>
      <c r="BQ2024" s="20"/>
      <c r="BR2024" s="20">
        <f t="shared" si="6025"/>
        <v>52403.1</v>
      </c>
      <c r="BS2024" s="20">
        <f t="shared" si="6026"/>
        <v>0</v>
      </c>
      <c r="BT2024" s="20">
        <f t="shared" si="6027"/>
        <v>86046.7</v>
      </c>
      <c r="BU2024" s="20"/>
      <c r="BV2024" s="20">
        <f t="shared" si="6028"/>
        <v>52403.1</v>
      </c>
      <c r="BW2024" s="20">
        <v>-20943.91</v>
      </c>
      <c r="BX2024" s="20"/>
      <c r="BY2024" s="20">
        <f t="shared" si="6034"/>
        <v>31459.19</v>
      </c>
      <c r="BZ2024" s="20">
        <f t="shared" si="6035"/>
        <v>0</v>
      </c>
      <c r="CA2024" s="20"/>
      <c r="CB2024" s="20">
        <f t="shared" si="6036"/>
        <v>31459.19</v>
      </c>
      <c r="CC2024" s="20"/>
      <c r="CD2024" s="20">
        <f t="shared" si="6029"/>
        <v>31459.19</v>
      </c>
      <c r="CE2024" s="20"/>
    </row>
    <row r="2025" spans="1:84" s="4" customFormat="1" ht="31.5" x14ac:dyDescent="0.25">
      <c r="A2025" s="8" t="s">
        <v>533</v>
      </c>
      <c r="B2025" s="7"/>
      <c r="C2025" s="8"/>
      <c r="D2025" s="8"/>
      <c r="E2025" s="26" t="s">
        <v>1024</v>
      </c>
      <c r="F2025" s="9">
        <f t="shared" ref="F2025:K2025" si="6058">F2026+F2031+F2036+F2051+F2056+F2071+F2090+F2095</f>
        <v>571643.14</v>
      </c>
      <c r="G2025" s="9">
        <f t="shared" si="6058"/>
        <v>574131.5</v>
      </c>
      <c r="H2025" s="9">
        <f t="shared" si="6058"/>
        <v>521357.89999999997</v>
      </c>
      <c r="I2025" s="9">
        <f t="shared" si="6058"/>
        <v>0</v>
      </c>
      <c r="J2025" s="9">
        <f t="shared" si="6058"/>
        <v>0</v>
      </c>
      <c r="K2025" s="9">
        <f t="shared" si="6058"/>
        <v>0</v>
      </c>
      <c r="L2025" s="9">
        <f t="shared" si="5910"/>
        <v>571643.14</v>
      </c>
      <c r="M2025" s="9">
        <f t="shared" si="5911"/>
        <v>574131.5</v>
      </c>
      <c r="N2025" s="9">
        <f t="shared" si="5912"/>
        <v>521357.89999999997</v>
      </c>
      <c r="O2025" s="9">
        <f>O2026+O2031+O2036+O2051+O2056+O2071+O2090+O2095</f>
        <v>34990.700000000004</v>
      </c>
      <c r="P2025" s="9">
        <f>P2026+P2031+P2036+P2051+P2056+P2071+P2090+P2095</f>
        <v>-1431.3999999999999</v>
      </c>
      <c r="Q2025" s="9">
        <f>Q2026+Q2031+Q2036+Q2051+Q2056+Q2071+Q2090+Q2095</f>
        <v>-1431.3999999999999</v>
      </c>
      <c r="R2025" s="9">
        <f t="shared" si="5938"/>
        <v>606633.84</v>
      </c>
      <c r="S2025" s="9">
        <f t="shared" si="5939"/>
        <v>572700.1</v>
      </c>
      <c r="T2025" s="9">
        <f t="shared" si="5940"/>
        <v>519926.49999999994</v>
      </c>
      <c r="U2025" s="9">
        <f>U2026+U2031+U2036+U2051+U2056+U2071+U2090+U2095</f>
        <v>0</v>
      </c>
      <c r="V2025" s="9">
        <f t="shared" si="5895"/>
        <v>606633.84</v>
      </c>
      <c r="W2025" s="9">
        <f>W2026+W2031+W2036+W2051+W2056+W2071+W2090+W2095</f>
        <v>0</v>
      </c>
      <c r="X2025" s="9">
        <f>X2026+X2031+X2036+X2051+X2056+X2071+X2090+X2095</f>
        <v>0</v>
      </c>
      <c r="Y2025" s="9">
        <f>Y2026+Y2031+Y2036+Y2051+Y2056+Y2071+Y2090+Y2095</f>
        <v>0</v>
      </c>
      <c r="Z2025" s="20">
        <f t="shared" si="6055"/>
        <v>606633.84</v>
      </c>
      <c r="AA2025" s="20">
        <f t="shared" si="6056"/>
        <v>572700.1</v>
      </c>
      <c r="AB2025" s="20">
        <f t="shared" si="6057"/>
        <v>519926.49999999994</v>
      </c>
      <c r="AC2025" s="9">
        <f>AC2026+AC2031+AC2036+AC2051+AC2056+AC2071+AC2090+AC2095</f>
        <v>0</v>
      </c>
      <c r="AD2025" s="9">
        <f>AD2026+AD2031+AD2036+AD2051+AD2056+AD2071+AD2090+AD2095</f>
        <v>0</v>
      </c>
      <c r="AE2025" s="9">
        <f>AE2026+AE2031+AE2036+AE2051+AE2056+AE2071+AE2090+AE2095</f>
        <v>0</v>
      </c>
      <c r="AF2025" s="20">
        <f t="shared" si="5974"/>
        <v>606633.84</v>
      </c>
      <c r="AG2025" s="20">
        <f t="shared" si="5975"/>
        <v>572700.1</v>
      </c>
      <c r="AH2025" s="20">
        <f t="shared" si="5976"/>
        <v>519926.49999999994</v>
      </c>
      <c r="AI2025" s="9">
        <f>AI2026+AI2031+AI2036+AI2051+AI2056+AI2071+AI2090+AI2095</f>
        <v>0</v>
      </c>
      <c r="AJ2025" s="20">
        <f t="shared" si="5977"/>
        <v>606633.84</v>
      </c>
      <c r="AK2025" s="9">
        <f>AK2026+AK2031+AK2036+AK2051+AK2056+AK2071+AK2090+AK2095</f>
        <v>95683.59599999999</v>
      </c>
      <c r="AL2025" s="9">
        <f t="shared" ref="AL2025:AM2025" si="6059">AL2026+AL2031+AL2036+AL2051+AL2056+AL2071+AL2090+AL2095</f>
        <v>17981.400000000001</v>
      </c>
      <c r="AM2025" s="9">
        <f t="shared" si="6059"/>
        <v>0</v>
      </c>
      <c r="AN2025" s="20">
        <f t="shared" si="6011"/>
        <v>702317.43599999999</v>
      </c>
      <c r="AO2025" s="20">
        <f t="shared" si="6012"/>
        <v>590681.5</v>
      </c>
      <c r="AP2025" s="20">
        <f t="shared" si="6013"/>
        <v>519926.49999999994</v>
      </c>
      <c r="AQ2025" s="9">
        <f t="shared" ref="AQ2025:AS2025" si="6060">AQ2026+AQ2031+AQ2036+AQ2051+AQ2056+AQ2071+AQ2090+AQ2095</f>
        <v>0</v>
      </c>
      <c r="AR2025" s="9">
        <f t="shared" si="6060"/>
        <v>0</v>
      </c>
      <c r="AS2025" s="9">
        <f t="shared" si="6060"/>
        <v>0</v>
      </c>
      <c r="AT2025" s="20">
        <f t="shared" si="6007"/>
        <v>702317.43599999999</v>
      </c>
      <c r="AU2025" s="20">
        <f t="shared" si="6008"/>
        <v>590681.5</v>
      </c>
      <c r="AV2025" s="20">
        <f t="shared" si="6009"/>
        <v>519926.49999999994</v>
      </c>
      <c r="AW2025" s="9">
        <f t="shared" ref="AW2025:AY2025" si="6061">AW2026+AW2031+AW2036+AW2051+AW2056+AW2071+AW2090+AW2095</f>
        <v>-111.45</v>
      </c>
      <c r="AX2025" s="9">
        <f t="shared" si="6061"/>
        <v>0</v>
      </c>
      <c r="AY2025" s="9">
        <f t="shared" si="6061"/>
        <v>0</v>
      </c>
      <c r="AZ2025" s="20">
        <f t="shared" si="5966"/>
        <v>702205.98600000003</v>
      </c>
      <c r="BA2025" s="20">
        <f t="shared" si="5967"/>
        <v>590681.5</v>
      </c>
      <c r="BB2025" s="20">
        <f t="shared" si="5968"/>
        <v>519926.49999999994</v>
      </c>
      <c r="BC2025" s="9">
        <f>BC2026+BC2031+BC2036+BC2051+BC2056+BC2071+BC2090+BC2095</f>
        <v>0</v>
      </c>
      <c r="BD2025" s="20">
        <f t="shared" si="5965"/>
        <v>702205.98600000003</v>
      </c>
      <c r="BE2025" s="9">
        <f t="shared" ref="BE2025:BG2025" si="6062">BE2026+BE2031+BE2036+BE2051+BE2056+BE2071+BE2090+BE2095</f>
        <v>457.23500000000013</v>
      </c>
      <c r="BF2025" s="9">
        <f t="shared" si="6062"/>
        <v>0</v>
      </c>
      <c r="BG2025" s="9">
        <f t="shared" si="6062"/>
        <v>0</v>
      </c>
      <c r="BH2025" s="20">
        <f t="shared" si="6016"/>
        <v>702663.22100000002</v>
      </c>
      <c r="BI2025" s="20">
        <f t="shared" si="6017"/>
        <v>590681.5</v>
      </c>
      <c r="BJ2025" s="20">
        <f t="shared" si="6018"/>
        <v>519926.49999999994</v>
      </c>
      <c r="BK2025" s="9">
        <f t="shared" ref="BK2025:BL2025" si="6063">BK2026+BK2031+BK2036+BK2051+BK2056+BK2071+BK2090+BK2095</f>
        <v>0</v>
      </c>
      <c r="BL2025" s="9">
        <f t="shared" si="6063"/>
        <v>0</v>
      </c>
      <c r="BM2025" s="20">
        <f t="shared" si="6019"/>
        <v>702663.22100000002</v>
      </c>
      <c r="BN2025" s="20">
        <f t="shared" si="6020"/>
        <v>590681.5</v>
      </c>
      <c r="BO2025" s="9">
        <f t="shared" ref="BO2025:BQ2025" si="6064">BO2026+BO2031+BO2036+BO2051+BO2056+BO2071+BO2090+BO2095</f>
        <v>128748.876</v>
      </c>
      <c r="BP2025" s="9">
        <f t="shared" si="6064"/>
        <v>0</v>
      </c>
      <c r="BQ2025" s="9">
        <f t="shared" si="6064"/>
        <v>0</v>
      </c>
      <c r="BR2025" s="20">
        <f t="shared" si="6025"/>
        <v>831412.09700000007</v>
      </c>
      <c r="BS2025" s="20">
        <f t="shared" si="6026"/>
        <v>590681.5</v>
      </c>
      <c r="BT2025" s="20">
        <f t="shared" si="6027"/>
        <v>519926.49999999994</v>
      </c>
      <c r="BU2025" s="9">
        <f t="shared" ref="BU2025" si="6065">BU2026+BU2031+BU2036+BU2051+BU2056+BU2071+BU2090+BU2095</f>
        <v>0</v>
      </c>
      <c r="BV2025" s="20">
        <f t="shared" si="6028"/>
        <v>831412.09700000007</v>
      </c>
      <c r="BW2025" s="9">
        <f t="shared" ref="BW2025:BX2025" si="6066">BW2026+BW2031+BW2036+BW2051+BW2056+BW2071+BW2090+BW2095</f>
        <v>-1536.9919999999997</v>
      </c>
      <c r="BX2025" s="9">
        <f t="shared" si="6066"/>
        <v>0</v>
      </c>
      <c r="BY2025" s="20">
        <f t="shared" si="6034"/>
        <v>829875.1050000001</v>
      </c>
      <c r="BZ2025" s="20">
        <f t="shared" si="6035"/>
        <v>590681.5</v>
      </c>
      <c r="CA2025" s="9">
        <f>CA2026+CA2031+CA2036+CA2051+CA2056+CA2071+CA2090+CA2095</f>
        <v>0</v>
      </c>
      <c r="CB2025" s="20">
        <f t="shared" si="6036"/>
        <v>829875.1050000001</v>
      </c>
      <c r="CC2025" s="9">
        <f>CC2026+CC2031+CC2036+CC2051+CC2056+CC2071+CC2090+CC2095</f>
        <v>161922.11799999999</v>
      </c>
      <c r="CD2025" s="9">
        <f t="shared" si="6029"/>
        <v>991797.22300000011</v>
      </c>
      <c r="CE2025" s="9">
        <f>CE2026+CE2031+CE2036+CE2051+CE2056+CE2071+CE2090+CE2095</f>
        <v>0</v>
      </c>
      <c r="CF2025" s="40"/>
    </row>
    <row r="2026" spans="1:84" s="17" customFormat="1" ht="78.75" x14ac:dyDescent="0.25">
      <c r="A2026" s="21" t="s">
        <v>534</v>
      </c>
      <c r="B2026" s="22"/>
      <c r="C2026" s="21"/>
      <c r="D2026" s="21"/>
      <c r="E2026" s="27" t="s">
        <v>1025</v>
      </c>
      <c r="F2026" s="23">
        <f>F2027</f>
        <v>17584.3</v>
      </c>
      <c r="G2026" s="23">
        <f t="shared" ref="G2026:CE2029" si="6067">G2027</f>
        <v>27875.399999999998</v>
      </c>
      <c r="H2026" s="23">
        <f t="shared" si="6067"/>
        <v>21028.9</v>
      </c>
      <c r="I2026" s="23">
        <f t="shared" si="6067"/>
        <v>0</v>
      </c>
      <c r="J2026" s="23">
        <f t="shared" si="6067"/>
        <v>0</v>
      </c>
      <c r="K2026" s="23">
        <f t="shared" si="6067"/>
        <v>0</v>
      </c>
      <c r="L2026" s="23">
        <f t="shared" si="5910"/>
        <v>17584.3</v>
      </c>
      <c r="M2026" s="23">
        <f t="shared" si="5911"/>
        <v>27875.399999999998</v>
      </c>
      <c r="N2026" s="23">
        <f t="shared" si="5912"/>
        <v>21028.9</v>
      </c>
      <c r="O2026" s="23">
        <f t="shared" si="6067"/>
        <v>0</v>
      </c>
      <c r="P2026" s="23">
        <f t="shared" si="6067"/>
        <v>0</v>
      </c>
      <c r="Q2026" s="23">
        <f t="shared" si="6067"/>
        <v>0</v>
      </c>
      <c r="R2026" s="23">
        <f t="shared" si="5938"/>
        <v>17584.3</v>
      </c>
      <c r="S2026" s="23">
        <f t="shared" si="5939"/>
        <v>27875.399999999998</v>
      </c>
      <c r="T2026" s="23">
        <f t="shared" si="5940"/>
        <v>21028.9</v>
      </c>
      <c r="U2026" s="23">
        <f t="shared" si="6067"/>
        <v>0</v>
      </c>
      <c r="V2026" s="23">
        <f t="shared" ref="V2026:V2111" si="6068">R2026+U2026</f>
        <v>17584.3</v>
      </c>
      <c r="W2026" s="23">
        <f t="shared" si="6067"/>
        <v>0</v>
      </c>
      <c r="X2026" s="23">
        <f t="shared" si="6067"/>
        <v>0</v>
      </c>
      <c r="Y2026" s="23">
        <f t="shared" si="6067"/>
        <v>0</v>
      </c>
      <c r="Z2026" s="20">
        <f t="shared" si="6055"/>
        <v>17584.3</v>
      </c>
      <c r="AA2026" s="20">
        <f t="shared" si="6056"/>
        <v>27875.399999999998</v>
      </c>
      <c r="AB2026" s="20">
        <f t="shared" si="6057"/>
        <v>21028.9</v>
      </c>
      <c r="AC2026" s="23">
        <f t="shared" si="6067"/>
        <v>0</v>
      </c>
      <c r="AD2026" s="23">
        <f t="shared" si="6067"/>
        <v>0</v>
      </c>
      <c r="AE2026" s="23">
        <f t="shared" si="6067"/>
        <v>0</v>
      </c>
      <c r="AF2026" s="20">
        <f t="shared" si="5974"/>
        <v>17584.3</v>
      </c>
      <c r="AG2026" s="20">
        <f t="shared" si="5975"/>
        <v>27875.399999999998</v>
      </c>
      <c r="AH2026" s="20">
        <f t="shared" si="5976"/>
        <v>21028.9</v>
      </c>
      <c r="AI2026" s="23">
        <f t="shared" si="6067"/>
        <v>0</v>
      </c>
      <c r="AJ2026" s="20">
        <f t="shared" si="5977"/>
        <v>17584.3</v>
      </c>
      <c r="AK2026" s="23">
        <f t="shared" si="6067"/>
        <v>0</v>
      </c>
      <c r="AL2026" s="23">
        <f t="shared" si="6067"/>
        <v>0</v>
      </c>
      <c r="AM2026" s="23">
        <f t="shared" si="6067"/>
        <v>0</v>
      </c>
      <c r="AN2026" s="20">
        <f t="shared" si="6011"/>
        <v>17584.3</v>
      </c>
      <c r="AO2026" s="20">
        <f t="shared" si="6012"/>
        <v>27875.399999999998</v>
      </c>
      <c r="AP2026" s="20">
        <f t="shared" si="6013"/>
        <v>21028.9</v>
      </c>
      <c r="AQ2026" s="23">
        <f t="shared" si="6067"/>
        <v>0</v>
      </c>
      <c r="AR2026" s="23">
        <f t="shared" si="6067"/>
        <v>0</v>
      </c>
      <c r="AS2026" s="23">
        <f t="shared" si="6067"/>
        <v>0</v>
      </c>
      <c r="AT2026" s="20">
        <f t="shared" si="6007"/>
        <v>17584.3</v>
      </c>
      <c r="AU2026" s="20">
        <f t="shared" si="6008"/>
        <v>27875.399999999998</v>
      </c>
      <c r="AV2026" s="20">
        <f t="shared" si="6009"/>
        <v>21028.9</v>
      </c>
      <c r="AW2026" s="23">
        <f t="shared" si="6067"/>
        <v>0</v>
      </c>
      <c r="AX2026" s="23">
        <f t="shared" si="6067"/>
        <v>0</v>
      </c>
      <c r="AY2026" s="23">
        <f t="shared" si="6067"/>
        <v>0</v>
      </c>
      <c r="AZ2026" s="20">
        <f t="shared" si="5966"/>
        <v>17584.3</v>
      </c>
      <c r="BA2026" s="20">
        <f t="shared" si="5967"/>
        <v>27875.399999999998</v>
      </c>
      <c r="BB2026" s="20">
        <f t="shared" si="5968"/>
        <v>21028.9</v>
      </c>
      <c r="BC2026" s="23">
        <f t="shared" si="6067"/>
        <v>0</v>
      </c>
      <c r="BD2026" s="20">
        <f t="shared" si="5965"/>
        <v>17584.3</v>
      </c>
      <c r="BE2026" s="23">
        <f t="shared" si="6067"/>
        <v>0</v>
      </c>
      <c r="BF2026" s="23">
        <f t="shared" si="6067"/>
        <v>0</v>
      </c>
      <c r="BG2026" s="23">
        <f t="shared" si="6067"/>
        <v>0</v>
      </c>
      <c r="BH2026" s="20">
        <f t="shared" si="6016"/>
        <v>17584.3</v>
      </c>
      <c r="BI2026" s="20">
        <f t="shared" si="6017"/>
        <v>27875.399999999998</v>
      </c>
      <c r="BJ2026" s="20">
        <f t="shared" si="6018"/>
        <v>21028.9</v>
      </c>
      <c r="BK2026" s="23">
        <f t="shared" si="6067"/>
        <v>0</v>
      </c>
      <c r="BL2026" s="23">
        <f t="shared" si="6067"/>
        <v>0</v>
      </c>
      <c r="BM2026" s="20">
        <f t="shared" si="6019"/>
        <v>17584.3</v>
      </c>
      <c r="BN2026" s="20">
        <f t="shared" si="6020"/>
        <v>27875.399999999998</v>
      </c>
      <c r="BO2026" s="23">
        <f t="shared" si="6067"/>
        <v>-0.19600000000000001</v>
      </c>
      <c r="BP2026" s="23">
        <f t="shared" si="6067"/>
        <v>0</v>
      </c>
      <c r="BQ2026" s="23">
        <f t="shared" si="6067"/>
        <v>0</v>
      </c>
      <c r="BR2026" s="20">
        <f t="shared" si="6025"/>
        <v>17584.103999999999</v>
      </c>
      <c r="BS2026" s="20">
        <f t="shared" si="6026"/>
        <v>27875.399999999998</v>
      </c>
      <c r="BT2026" s="20">
        <f t="shared" si="6027"/>
        <v>21028.9</v>
      </c>
      <c r="BU2026" s="23">
        <f t="shared" si="6067"/>
        <v>0</v>
      </c>
      <c r="BV2026" s="20">
        <f t="shared" si="6028"/>
        <v>17584.103999999999</v>
      </c>
      <c r="BW2026" s="23">
        <f t="shared" si="6067"/>
        <v>0</v>
      </c>
      <c r="BX2026" s="23">
        <f t="shared" si="6067"/>
        <v>0</v>
      </c>
      <c r="BY2026" s="20">
        <f t="shared" si="6034"/>
        <v>17584.103999999999</v>
      </c>
      <c r="BZ2026" s="20">
        <f t="shared" si="6035"/>
        <v>27875.399999999998</v>
      </c>
      <c r="CA2026" s="23">
        <f t="shared" si="6067"/>
        <v>0</v>
      </c>
      <c r="CB2026" s="20">
        <f t="shared" si="6036"/>
        <v>17584.103999999999</v>
      </c>
      <c r="CC2026" s="23">
        <f t="shared" si="6067"/>
        <v>-655.45</v>
      </c>
      <c r="CD2026" s="23">
        <f t="shared" si="6029"/>
        <v>16928.653999999999</v>
      </c>
      <c r="CE2026" s="23">
        <f t="shared" si="6067"/>
        <v>0</v>
      </c>
      <c r="CF2026" s="32"/>
    </row>
    <row r="2027" spans="1:84" ht="78.75" x14ac:dyDescent="0.25">
      <c r="A2027" s="10" t="s">
        <v>285</v>
      </c>
      <c r="B2027" s="19"/>
      <c r="C2027" s="10"/>
      <c r="D2027" s="10"/>
      <c r="E2027" s="25" t="s">
        <v>1026</v>
      </c>
      <c r="F2027" s="20">
        <f>F2028</f>
        <v>17584.3</v>
      </c>
      <c r="G2027" s="20">
        <f t="shared" si="6067"/>
        <v>27875.399999999998</v>
      </c>
      <c r="H2027" s="20">
        <f t="shared" si="6067"/>
        <v>21028.9</v>
      </c>
      <c r="I2027" s="20">
        <f t="shared" si="6067"/>
        <v>0</v>
      </c>
      <c r="J2027" s="20">
        <f t="shared" si="6067"/>
        <v>0</v>
      </c>
      <c r="K2027" s="20">
        <f t="shared" si="6067"/>
        <v>0</v>
      </c>
      <c r="L2027" s="20">
        <f t="shared" si="5910"/>
        <v>17584.3</v>
      </c>
      <c r="M2027" s="20">
        <f t="shared" si="5911"/>
        <v>27875.399999999998</v>
      </c>
      <c r="N2027" s="20">
        <f t="shared" si="5912"/>
        <v>21028.9</v>
      </c>
      <c r="O2027" s="20">
        <f t="shared" si="6067"/>
        <v>0</v>
      </c>
      <c r="P2027" s="20">
        <f t="shared" si="6067"/>
        <v>0</v>
      </c>
      <c r="Q2027" s="20">
        <f t="shared" si="6067"/>
        <v>0</v>
      </c>
      <c r="R2027" s="20">
        <f t="shared" si="5938"/>
        <v>17584.3</v>
      </c>
      <c r="S2027" s="20">
        <f t="shared" si="5939"/>
        <v>27875.399999999998</v>
      </c>
      <c r="T2027" s="20">
        <f t="shared" si="5940"/>
        <v>21028.9</v>
      </c>
      <c r="U2027" s="20">
        <f t="shared" si="6067"/>
        <v>0</v>
      </c>
      <c r="V2027" s="20">
        <f t="shared" si="6068"/>
        <v>17584.3</v>
      </c>
      <c r="W2027" s="20">
        <f t="shared" si="6067"/>
        <v>0</v>
      </c>
      <c r="X2027" s="20">
        <f t="shared" si="6067"/>
        <v>0</v>
      </c>
      <c r="Y2027" s="20">
        <f t="shared" si="6067"/>
        <v>0</v>
      </c>
      <c r="Z2027" s="20">
        <f t="shared" si="6055"/>
        <v>17584.3</v>
      </c>
      <c r="AA2027" s="20">
        <f t="shared" si="6056"/>
        <v>27875.399999999998</v>
      </c>
      <c r="AB2027" s="20">
        <f t="shared" si="6057"/>
        <v>21028.9</v>
      </c>
      <c r="AC2027" s="20">
        <f t="shared" si="6067"/>
        <v>0</v>
      </c>
      <c r="AD2027" s="20">
        <f t="shared" si="6067"/>
        <v>0</v>
      </c>
      <c r="AE2027" s="20">
        <f t="shared" si="6067"/>
        <v>0</v>
      </c>
      <c r="AF2027" s="20">
        <f t="shared" si="5974"/>
        <v>17584.3</v>
      </c>
      <c r="AG2027" s="20">
        <f t="shared" si="5975"/>
        <v>27875.399999999998</v>
      </c>
      <c r="AH2027" s="20">
        <f t="shared" si="5976"/>
        <v>21028.9</v>
      </c>
      <c r="AI2027" s="20">
        <f t="shared" si="6067"/>
        <v>0</v>
      </c>
      <c r="AJ2027" s="20">
        <f t="shared" si="5977"/>
        <v>17584.3</v>
      </c>
      <c r="AK2027" s="20">
        <f t="shared" si="6067"/>
        <v>0</v>
      </c>
      <c r="AL2027" s="20">
        <f t="shared" si="6067"/>
        <v>0</v>
      </c>
      <c r="AM2027" s="20">
        <f t="shared" si="6067"/>
        <v>0</v>
      </c>
      <c r="AN2027" s="20">
        <f t="shared" si="6011"/>
        <v>17584.3</v>
      </c>
      <c r="AO2027" s="20">
        <f t="shared" si="6012"/>
        <v>27875.399999999998</v>
      </c>
      <c r="AP2027" s="20">
        <f t="shared" si="6013"/>
        <v>21028.9</v>
      </c>
      <c r="AQ2027" s="20">
        <f t="shared" si="6067"/>
        <v>0</v>
      </c>
      <c r="AR2027" s="20">
        <f t="shared" si="6067"/>
        <v>0</v>
      </c>
      <c r="AS2027" s="20">
        <f t="shared" si="6067"/>
        <v>0</v>
      </c>
      <c r="AT2027" s="20">
        <f t="shared" si="6007"/>
        <v>17584.3</v>
      </c>
      <c r="AU2027" s="20">
        <f t="shared" si="6008"/>
        <v>27875.399999999998</v>
      </c>
      <c r="AV2027" s="20">
        <f t="shared" si="6009"/>
        <v>21028.9</v>
      </c>
      <c r="AW2027" s="20">
        <f t="shared" si="6067"/>
        <v>0</v>
      </c>
      <c r="AX2027" s="20">
        <f t="shared" si="6067"/>
        <v>0</v>
      </c>
      <c r="AY2027" s="20">
        <f t="shared" si="6067"/>
        <v>0</v>
      </c>
      <c r="AZ2027" s="20">
        <f t="shared" si="5966"/>
        <v>17584.3</v>
      </c>
      <c r="BA2027" s="20">
        <f t="shared" si="5967"/>
        <v>27875.399999999998</v>
      </c>
      <c r="BB2027" s="20">
        <f t="shared" si="5968"/>
        <v>21028.9</v>
      </c>
      <c r="BC2027" s="20">
        <f t="shared" si="6067"/>
        <v>0</v>
      </c>
      <c r="BD2027" s="20">
        <f t="shared" si="5965"/>
        <v>17584.3</v>
      </c>
      <c r="BE2027" s="20">
        <f t="shared" si="6067"/>
        <v>0</v>
      </c>
      <c r="BF2027" s="20">
        <f t="shared" si="6067"/>
        <v>0</v>
      </c>
      <c r="BG2027" s="20">
        <f t="shared" si="6067"/>
        <v>0</v>
      </c>
      <c r="BH2027" s="20">
        <f t="shared" si="6016"/>
        <v>17584.3</v>
      </c>
      <c r="BI2027" s="20">
        <f t="shared" si="6017"/>
        <v>27875.399999999998</v>
      </c>
      <c r="BJ2027" s="20">
        <f t="shared" si="6018"/>
        <v>21028.9</v>
      </c>
      <c r="BK2027" s="20">
        <f t="shared" si="6067"/>
        <v>0</v>
      </c>
      <c r="BL2027" s="20">
        <f t="shared" si="6067"/>
        <v>0</v>
      </c>
      <c r="BM2027" s="20">
        <f t="shared" si="6019"/>
        <v>17584.3</v>
      </c>
      <c r="BN2027" s="20">
        <f t="shared" si="6020"/>
        <v>27875.399999999998</v>
      </c>
      <c r="BO2027" s="20">
        <f t="shared" si="6067"/>
        <v>-0.19600000000000001</v>
      </c>
      <c r="BP2027" s="20">
        <f t="shared" si="6067"/>
        <v>0</v>
      </c>
      <c r="BQ2027" s="20">
        <f t="shared" si="6067"/>
        <v>0</v>
      </c>
      <c r="BR2027" s="20">
        <f t="shared" si="6025"/>
        <v>17584.103999999999</v>
      </c>
      <c r="BS2027" s="20">
        <f t="shared" si="6026"/>
        <v>27875.399999999998</v>
      </c>
      <c r="BT2027" s="20">
        <f t="shared" si="6027"/>
        <v>21028.9</v>
      </c>
      <c r="BU2027" s="20">
        <f t="shared" si="6067"/>
        <v>0</v>
      </c>
      <c r="BV2027" s="20">
        <f t="shared" si="6028"/>
        <v>17584.103999999999</v>
      </c>
      <c r="BW2027" s="20">
        <f t="shared" si="6067"/>
        <v>0</v>
      </c>
      <c r="BX2027" s="20">
        <f t="shared" si="6067"/>
        <v>0</v>
      </c>
      <c r="BY2027" s="20">
        <f t="shared" si="6034"/>
        <v>17584.103999999999</v>
      </c>
      <c r="BZ2027" s="20">
        <f t="shared" si="6035"/>
        <v>27875.399999999998</v>
      </c>
      <c r="CA2027" s="20">
        <f t="shared" si="6067"/>
        <v>0</v>
      </c>
      <c r="CB2027" s="20">
        <f t="shared" si="6036"/>
        <v>17584.103999999999</v>
      </c>
      <c r="CC2027" s="20">
        <f t="shared" si="6067"/>
        <v>-655.45</v>
      </c>
      <c r="CD2027" s="20">
        <f t="shared" si="6029"/>
        <v>16928.653999999999</v>
      </c>
      <c r="CE2027" s="20">
        <f t="shared" si="6067"/>
        <v>0</v>
      </c>
    </row>
    <row r="2028" spans="1:84" ht="47.25" x14ac:dyDescent="0.25">
      <c r="A2028" s="10" t="s">
        <v>285</v>
      </c>
      <c r="B2028" s="19">
        <v>200</v>
      </c>
      <c r="C2028" s="10"/>
      <c r="D2028" s="10"/>
      <c r="E2028" s="25" t="s">
        <v>602</v>
      </c>
      <c r="F2028" s="20">
        <f>F2029</f>
        <v>17584.3</v>
      </c>
      <c r="G2028" s="20">
        <f t="shared" si="6067"/>
        <v>27875.399999999998</v>
      </c>
      <c r="H2028" s="20">
        <f t="shared" si="6067"/>
        <v>21028.9</v>
      </c>
      <c r="I2028" s="20">
        <f t="shared" si="6067"/>
        <v>0</v>
      </c>
      <c r="J2028" s="20">
        <f t="shared" si="6067"/>
        <v>0</v>
      </c>
      <c r="K2028" s="20">
        <f t="shared" si="6067"/>
        <v>0</v>
      </c>
      <c r="L2028" s="20">
        <f t="shared" si="5910"/>
        <v>17584.3</v>
      </c>
      <c r="M2028" s="20">
        <f t="shared" si="5911"/>
        <v>27875.399999999998</v>
      </c>
      <c r="N2028" s="20">
        <f t="shared" si="5912"/>
        <v>21028.9</v>
      </c>
      <c r="O2028" s="20">
        <f t="shared" si="6067"/>
        <v>0</v>
      </c>
      <c r="P2028" s="20">
        <f t="shared" si="6067"/>
        <v>0</v>
      </c>
      <c r="Q2028" s="20">
        <f t="shared" si="6067"/>
        <v>0</v>
      </c>
      <c r="R2028" s="20">
        <f t="shared" si="5938"/>
        <v>17584.3</v>
      </c>
      <c r="S2028" s="20">
        <f t="shared" si="5939"/>
        <v>27875.399999999998</v>
      </c>
      <c r="T2028" s="20">
        <f t="shared" si="5940"/>
        <v>21028.9</v>
      </c>
      <c r="U2028" s="20">
        <f t="shared" si="6067"/>
        <v>0</v>
      </c>
      <c r="V2028" s="20">
        <f t="shared" si="6068"/>
        <v>17584.3</v>
      </c>
      <c r="W2028" s="20">
        <f t="shared" si="6067"/>
        <v>0</v>
      </c>
      <c r="X2028" s="20">
        <f t="shared" si="6067"/>
        <v>0</v>
      </c>
      <c r="Y2028" s="20">
        <f t="shared" si="6067"/>
        <v>0</v>
      </c>
      <c r="Z2028" s="20">
        <f t="shared" si="6055"/>
        <v>17584.3</v>
      </c>
      <c r="AA2028" s="20">
        <f t="shared" si="6056"/>
        <v>27875.399999999998</v>
      </c>
      <c r="AB2028" s="20">
        <f t="shared" si="6057"/>
        <v>21028.9</v>
      </c>
      <c r="AC2028" s="20">
        <f t="shared" si="6067"/>
        <v>0</v>
      </c>
      <c r="AD2028" s="20">
        <f t="shared" si="6067"/>
        <v>0</v>
      </c>
      <c r="AE2028" s="20">
        <f t="shared" si="6067"/>
        <v>0</v>
      </c>
      <c r="AF2028" s="20">
        <f t="shared" si="5974"/>
        <v>17584.3</v>
      </c>
      <c r="AG2028" s="20">
        <f t="shared" si="5975"/>
        <v>27875.399999999998</v>
      </c>
      <c r="AH2028" s="20">
        <f t="shared" si="5976"/>
        <v>21028.9</v>
      </c>
      <c r="AI2028" s="20">
        <f t="shared" si="6067"/>
        <v>0</v>
      </c>
      <c r="AJ2028" s="20">
        <f t="shared" si="5977"/>
        <v>17584.3</v>
      </c>
      <c r="AK2028" s="20">
        <f t="shared" si="6067"/>
        <v>0</v>
      </c>
      <c r="AL2028" s="20">
        <f t="shared" si="6067"/>
        <v>0</v>
      </c>
      <c r="AM2028" s="20">
        <f t="shared" si="6067"/>
        <v>0</v>
      </c>
      <c r="AN2028" s="20">
        <f t="shared" si="6011"/>
        <v>17584.3</v>
      </c>
      <c r="AO2028" s="20">
        <f t="shared" si="6012"/>
        <v>27875.399999999998</v>
      </c>
      <c r="AP2028" s="20">
        <f t="shared" si="6013"/>
        <v>21028.9</v>
      </c>
      <c r="AQ2028" s="20">
        <f t="shared" si="6067"/>
        <v>0</v>
      </c>
      <c r="AR2028" s="20">
        <f t="shared" si="6067"/>
        <v>0</v>
      </c>
      <c r="AS2028" s="20">
        <f t="shared" si="6067"/>
        <v>0</v>
      </c>
      <c r="AT2028" s="20">
        <f t="shared" si="6007"/>
        <v>17584.3</v>
      </c>
      <c r="AU2028" s="20">
        <f t="shared" si="6008"/>
        <v>27875.399999999998</v>
      </c>
      <c r="AV2028" s="20">
        <f t="shared" si="6009"/>
        <v>21028.9</v>
      </c>
      <c r="AW2028" s="20">
        <f t="shared" si="6067"/>
        <v>0</v>
      </c>
      <c r="AX2028" s="20">
        <f t="shared" si="6067"/>
        <v>0</v>
      </c>
      <c r="AY2028" s="20">
        <f t="shared" si="6067"/>
        <v>0</v>
      </c>
      <c r="AZ2028" s="20">
        <f t="shared" si="5966"/>
        <v>17584.3</v>
      </c>
      <c r="BA2028" s="20">
        <f t="shared" si="5967"/>
        <v>27875.399999999998</v>
      </c>
      <c r="BB2028" s="20">
        <f t="shared" si="5968"/>
        <v>21028.9</v>
      </c>
      <c r="BC2028" s="20">
        <f t="shared" si="6067"/>
        <v>0</v>
      </c>
      <c r="BD2028" s="20">
        <f t="shared" si="5965"/>
        <v>17584.3</v>
      </c>
      <c r="BE2028" s="20">
        <f t="shared" si="6067"/>
        <v>0</v>
      </c>
      <c r="BF2028" s="20">
        <f t="shared" si="6067"/>
        <v>0</v>
      </c>
      <c r="BG2028" s="20">
        <f t="shared" si="6067"/>
        <v>0</v>
      </c>
      <c r="BH2028" s="20">
        <f t="shared" si="6016"/>
        <v>17584.3</v>
      </c>
      <c r="BI2028" s="20">
        <f t="shared" si="6017"/>
        <v>27875.399999999998</v>
      </c>
      <c r="BJ2028" s="20">
        <f t="shared" si="6018"/>
        <v>21028.9</v>
      </c>
      <c r="BK2028" s="20">
        <f t="shared" si="6067"/>
        <v>0</v>
      </c>
      <c r="BL2028" s="20">
        <f t="shared" si="6067"/>
        <v>0</v>
      </c>
      <c r="BM2028" s="20">
        <f t="shared" si="6019"/>
        <v>17584.3</v>
      </c>
      <c r="BN2028" s="20">
        <f t="shared" si="6020"/>
        <v>27875.399999999998</v>
      </c>
      <c r="BO2028" s="20">
        <f t="shared" si="6067"/>
        <v>-0.19600000000000001</v>
      </c>
      <c r="BP2028" s="20">
        <f t="shared" si="6067"/>
        <v>0</v>
      </c>
      <c r="BQ2028" s="20">
        <f t="shared" si="6067"/>
        <v>0</v>
      </c>
      <c r="BR2028" s="20">
        <f t="shared" si="6025"/>
        <v>17584.103999999999</v>
      </c>
      <c r="BS2028" s="20">
        <f t="shared" si="6026"/>
        <v>27875.399999999998</v>
      </c>
      <c r="BT2028" s="20">
        <f t="shared" si="6027"/>
        <v>21028.9</v>
      </c>
      <c r="BU2028" s="20">
        <f t="shared" si="6067"/>
        <v>0</v>
      </c>
      <c r="BV2028" s="20">
        <f t="shared" si="6028"/>
        <v>17584.103999999999</v>
      </c>
      <c r="BW2028" s="20">
        <f t="shared" si="6067"/>
        <v>0</v>
      </c>
      <c r="BX2028" s="20">
        <f t="shared" si="6067"/>
        <v>0</v>
      </c>
      <c r="BY2028" s="20">
        <f t="shared" si="6034"/>
        <v>17584.103999999999</v>
      </c>
      <c r="BZ2028" s="20">
        <f t="shared" si="6035"/>
        <v>27875.399999999998</v>
      </c>
      <c r="CA2028" s="20">
        <f t="shared" si="6067"/>
        <v>0</v>
      </c>
      <c r="CB2028" s="20">
        <f t="shared" si="6036"/>
        <v>17584.103999999999</v>
      </c>
      <c r="CC2028" s="20">
        <f t="shared" si="6067"/>
        <v>-655.45</v>
      </c>
      <c r="CD2028" s="20">
        <f t="shared" si="6029"/>
        <v>16928.653999999999</v>
      </c>
      <c r="CE2028" s="20">
        <f t="shared" si="6067"/>
        <v>0</v>
      </c>
    </row>
    <row r="2029" spans="1:84" ht="47.25" x14ac:dyDescent="0.25">
      <c r="A2029" s="10" t="s">
        <v>285</v>
      </c>
      <c r="B2029" s="19">
        <v>240</v>
      </c>
      <c r="C2029" s="10"/>
      <c r="D2029" s="10"/>
      <c r="E2029" s="25" t="s">
        <v>603</v>
      </c>
      <c r="F2029" s="20">
        <f>F2030</f>
        <v>17584.3</v>
      </c>
      <c r="G2029" s="20">
        <f t="shared" si="6067"/>
        <v>27875.399999999998</v>
      </c>
      <c r="H2029" s="20">
        <f t="shared" si="6067"/>
        <v>21028.9</v>
      </c>
      <c r="I2029" s="20">
        <f t="shared" si="6067"/>
        <v>0</v>
      </c>
      <c r="J2029" s="20">
        <f t="shared" si="6067"/>
        <v>0</v>
      </c>
      <c r="K2029" s="20">
        <f t="shared" si="6067"/>
        <v>0</v>
      </c>
      <c r="L2029" s="20">
        <f t="shared" si="5910"/>
        <v>17584.3</v>
      </c>
      <c r="M2029" s="20">
        <f t="shared" si="5911"/>
        <v>27875.399999999998</v>
      </c>
      <c r="N2029" s="20">
        <f t="shared" si="5912"/>
        <v>21028.9</v>
      </c>
      <c r="O2029" s="20">
        <f t="shared" si="6067"/>
        <v>0</v>
      </c>
      <c r="P2029" s="20">
        <f t="shared" si="6067"/>
        <v>0</v>
      </c>
      <c r="Q2029" s="20">
        <f t="shared" si="6067"/>
        <v>0</v>
      </c>
      <c r="R2029" s="20">
        <f t="shared" si="5938"/>
        <v>17584.3</v>
      </c>
      <c r="S2029" s="20">
        <f t="shared" si="5939"/>
        <v>27875.399999999998</v>
      </c>
      <c r="T2029" s="20">
        <f t="shared" si="5940"/>
        <v>21028.9</v>
      </c>
      <c r="U2029" s="20">
        <f t="shared" si="6067"/>
        <v>0</v>
      </c>
      <c r="V2029" s="20">
        <f t="shared" si="6068"/>
        <v>17584.3</v>
      </c>
      <c r="W2029" s="20">
        <f t="shared" si="6067"/>
        <v>0</v>
      </c>
      <c r="X2029" s="20">
        <f t="shared" si="6067"/>
        <v>0</v>
      </c>
      <c r="Y2029" s="20">
        <f t="shared" si="6067"/>
        <v>0</v>
      </c>
      <c r="Z2029" s="20">
        <f t="shared" si="6055"/>
        <v>17584.3</v>
      </c>
      <c r="AA2029" s="20">
        <f t="shared" si="6056"/>
        <v>27875.399999999998</v>
      </c>
      <c r="AB2029" s="20">
        <f t="shared" si="6057"/>
        <v>21028.9</v>
      </c>
      <c r="AC2029" s="20">
        <f t="shared" si="6067"/>
        <v>0</v>
      </c>
      <c r="AD2029" s="20">
        <f t="shared" si="6067"/>
        <v>0</v>
      </c>
      <c r="AE2029" s="20">
        <f t="shared" si="6067"/>
        <v>0</v>
      </c>
      <c r="AF2029" s="20">
        <f t="shared" si="5974"/>
        <v>17584.3</v>
      </c>
      <c r="AG2029" s="20">
        <f t="shared" si="5975"/>
        <v>27875.399999999998</v>
      </c>
      <c r="AH2029" s="20">
        <f t="shared" si="5976"/>
        <v>21028.9</v>
      </c>
      <c r="AI2029" s="20">
        <f t="shared" si="6067"/>
        <v>0</v>
      </c>
      <c r="AJ2029" s="20">
        <f t="shared" si="5977"/>
        <v>17584.3</v>
      </c>
      <c r="AK2029" s="20">
        <f t="shared" si="6067"/>
        <v>0</v>
      </c>
      <c r="AL2029" s="20">
        <f t="shared" si="6067"/>
        <v>0</v>
      </c>
      <c r="AM2029" s="20">
        <f t="shared" si="6067"/>
        <v>0</v>
      </c>
      <c r="AN2029" s="20">
        <f t="shared" si="6011"/>
        <v>17584.3</v>
      </c>
      <c r="AO2029" s="20">
        <f t="shared" si="6012"/>
        <v>27875.399999999998</v>
      </c>
      <c r="AP2029" s="20">
        <f t="shared" si="6013"/>
        <v>21028.9</v>
      </c>
      <c r="AQ2029" s="20">
        <f t="shared" si="6067"/>
        <v>0</v>
      </c>
      <c r="AR2029" s="20">
        <f t="shared" si="6067"/>
        <v>0</v>
      </c>
      <c r="AS2029" s="20">
        <f t="shared" si="6067"/>
        <v>0</v>
      </c>
      <c r="AT2029" s="20">
        <f t="shared" si="6007"/>
        <v>17584.3</v>
      </c>
      <c r="AU2029" s="20">
        <f t="shared" si="6008"/>
        <v>27875.399999999998</v>
      </c>
      <c r="AV2029" s="20">
        <f t="shared" si="6009"/>
        <v>21028.9</v>
      </c>
      <c r="AW2029" s="20">
        <f t="shared" si="6067"/>
        <v>0</v>
      </c>
      <c r="AX2029" s="20">
        <f t="shared" si="6067"/>
        <v>0</v>
      </c>
      <c r="AY2029" s="20">
        <f t="shared" si="6067"/>
        <v>0</v>
      </c>
      <c r="AZ2029" s="20">
        <f t="shared" si="5966"/>
        <v>17584.3</v>
      </c>
      <c r="BA2029" s="20">
        <f t="shared" si="5967"/>
        <v>27875.399999999998</v>
      </c>
      <c r="BB2029" s="20">
        <f t="shared" si="5968"/>
        <v>21028.9</v>
      </c>
      <c r="BC2029" s="20">
        <f t="shared" si="6067"/>
        <v>0</v>
      </c>
      <c r="BD2029" s="20">
        <f t="shared" si="5965"/>
        <v>17584.3</v>
      </c>
      <c r="BE2029" s="20">
        <f t="shared" si="6067"/>
        <v>0</v>
      </c>
      <c r="BF2029" s="20">
        <f t="shared" si="6067"/>
        <v>0</v>
      </c>
      <c r="BG2029" s="20">
        <f t="shared" si="6067"/>
        <v>0</v>
      </c>
      <c r="BH2029" s="20">
        <f t="shared" si="6016"/>
        <v>17584.3</v>
      </c>
      <c r="BI2029" s="20">
        <f t="shared" si="6017"/>
        <v>27875.399999999998</v>
      </c>
      <c r="BJ2029" s="20">
        <f t="shared" si="6018"/>
        <v>21028.9</v>
      </c>
      <c r="BK2029" s="20">
        <f t="shared" si="6067"/>
        <v>0</v>
      </c>
      <c r="BL2029" s="20">
        <f t="shared" si="6067"/>
        <v>0</v>
      </c>
      <c r="BM2029" s="20">
        <f t="shared" si="6019"/>
        <v>17584.3</v>
      </c>
      <c r="BN2029" s="20">
        <f t="shared" si="6020"/>
        <v>27875.399999999998</v>
      </c>
      <c r="BO2029" s="20">
        <f t="shared" si="6067"/>
        <v>-0.19600000000000001</v>
      </c>
      <c r="BP2029" s="20">
        <f t="shared" si="6067"/>
        <v>0</v>
      </c>
      <c r="BQ2029" s="20">
        <f t="shared" si="6067"/>
        <v>0</v>
      </c>
      <c r="BR2029" s="20">
        <f t="shared" si="6025"/>
        <v>17584.103999999999</v>
      </c>
      <c r="BS2029" s="20">
        <f t="shared" si="6026"/>
        <v>27875.399999999998</v>
      </c>
      <c r="BT2029" s="20">
        <f t="shared" si="6027"/>
        <v>21028.9</v>
      </c>
      <c r="BU2029" s="20">
        <f t="shared" si="6067"/>
        <v>0</v>
      </c>
      <c r="BV2029" s="20">
        <f t="shared" si="6028"/>
        <v>17584.103999999999</v>
      </c>
      <c r="BW2029" s="20">
        <f t="shared" si="6067"/>
        <v>0</v>
      </c>
      <c r="BX2029" s="20">
        <f t="shared" si="6067"/>
        <v>0</v>
      </c>
      <c r="BY2029" s="20">
        <f t="shared" si="6034"/>
        <v>17584.103999999999</v>
      </c>
      <c r="BZ2029" s="20">
        <f t="shared" si="6035"/>
        <v>27875.399999999998</v>
      </c>
      <c r="CA2029" s="20">
        <f t="shared" si="6067"/>
        <v>0</v>
      </c>
      <c r="CB2029" s="20">
        <f t="shared" si="6036"/>
        <v>17584.103999999999</v>
      </c>
      <c r="CC2029" s="20">
        <f t="shared" si="6067"/>
        <v>-655.45</v>
      </c>
      <c r="CD2029" s="20">
        <f t="shared" si="6029"/>
        <v>16928.653999999999</v>
      </c>
      <c r="CE2029" s="20">
        <f t="shared" si="6067"/>
        <v>0</v>
      </c>
    </row>
    <row r="2030" spans="1:84" x14ac:dyDescent="0.25">
      <c r="A2030" s="10" t="s">
        <v>285</v>
      </c>
      <c r="B2030" s="19">
        <v>240</v>
      </c>
      <c r="C2030" s="10" t="s">
        <v>336</v>
      </c>
      <c r="D2030" s="10" t="s">
        <v>340</v>
      </c>
      <c r="E2030" s="25" t="s">
        <v>571</v>
      </c>
      <c r="F2030" s="20">
        <v>17584.3</v>
      </c>
      <c r="G2030" s="20">
        <v>27875.399999999998</v>
      </c>
      <c r="H2030" s="20">
        <v>21028.9</v>
      </c>
      <c r="I2030" s="20"/>
      <c r="J2030" s="20"/>
      <c r="K2030" s="20"/>
      <c r="L2030" s="20">
        <f t="shared" si="5910"/>
        <v>17584.3</v>
      </c>
      <c r="M2030" s="20">
        <f t="shared" si="5911"/>
        <v>27875.399999999998</v>
      </c>
      <c r="N2030" s="20">
        <f t="shared" si="5912"/>
        <v>21028.9</v>
      </c>
      <c r="O2030" s="20"/>
      <c r="P2030" s="20"/>
      <c r="Q2030" s="20"/>
      <c r="R2030" s="20">
        <f t="shared" si="5938"/>
        <v>17584.3</v>
      </c>
      <c r="S2030" s="20">
        <f t="shared" si="5939"/>
        <v>27875.399999999998</v>
      </c>
      <c r="T2030" s="20">
        <f t="shared" si="5940"/>
        <v>21028.9</v>
      </c>
      <c r="U2030" s="20"/>
      <c r="V2030" s="20">
        <f t="shared" si="6068"/>
        <v>17584.3</v>
      </c>
      <c r="W2030" s="20"/>
      <c r="X2030" s="20"/>
      <c r="Y2030" s="20"/>
      <c r="Z2030" s="20">
        <f t="shared" si="6055"/>
        <v>17584.3</v>
      </c>
      <c r="AA2030" s="20">
        <f t="shared" si="6056"/>
        <v>27875.399999999998</v>
      </c>
      <c r="AB2030" s="20">
        <f t="shared" si="6057"/>
        <v>21028.9</v>
      </c>
      <c r="AC2030" s="20"/>
      <c r="AD2030" s="20"/>
      <c r="AE2030" s="20"/>
      <c r="AF2030" s="20">
        <f t="shared" si="5974"/>
        <v>17584.3</v>
      </c>
      <c r="AG2030" s="20">
        <f t="shared" si="5975"/>
        <v>27875.399999999998</v>
      </c>
      <c r="AH2030" s="20">
        <f t="shared" si="5976"/>
        <v>21028.9</v>
      </c>
      <c r="AI2030" s="20"/>
      <c r="AJ2030" s="20">
        <f t="shared" si="5977"/>
        <v>17584.3</v>
      </c>
      <c r="AK2030" s="20"/>
      <c r="AL2030" s="20"/>
      <c r="AM2030" s="20"/>
      <c r="AN2030" s="20">
        <f t="shared" si="6011"/>
        <v>17584.3</v>
      </c>
      <c r="AO2030" s="20">
        <f t="shared" si="6012"/>
        <v>27875.399999999998</v>
      </c>
      <c r="AP2030" s="20">
        <f t="shared" si="6013"/>
        <v>21028.9</v>
      </c>
      <c r="AQ2030" s="20"/>
      <c r="AR2030" s="20"/>
      <c r="AS2030" s="20"/>
      <c r="AT2030" s="20">
        <f t="shared" si="6007"/>
        <v>17584.3</v>
      </c>
      <c r="AU2030" s="20">
        <f t="shared" si="6008"/>
        <v>27875.399999999998</v>
      </c>
      <c r="AV2030" s="20">
        <f t="shared" si="6009"/>
        <v>21028.9</v>
      </c>
      <c r="AW2030" s="20"/>
      <c r="AX2030" s="20"/>
      <c r="AY2030" s="20"/>
      <c r="AZ2030" s="20">
        <f t="shared" si="5966"/>
        <v>17584.3</v>
      </c>
      <c r="BA2030" s="20">
        <f t="shared" si="5967"/>
        <v>27875.399999999998</v>
      </c>
      <c r="BB2030" s="20">
        <f t="shared" si="5968"/>
        <v>21028.9</v>
      </c>
      <c r="BC2030" s="20"/>
      <c r="BD2030" s="20">
        <f t="shared" ref="BD2030:BD2093" si="6069">AZ2030+BC2030</f>
        <v>17584.3</v>
      </c>
      <c r="BE2030" s="20"/>
      <c r="BF2030" s="20"/>
      <c r="BG2030" s="20"/>
      <c r="BH2030" s="20">
        <f t="shared" si="6016"/>
        <v>17584.3</v>
      </c>
      <c r="BI2030" s="20">
        <f t="shared" si="6017"/>
        <v>27875.399999999998</v>
      </c>
      <c r="BJ2030" s="20">
        <f t="shared" si="6018"/>
        <v>21028.9</v>
      </c>
      <c r="BK2030" s="20"/>
      <c r="BL2030" s="20"/>
      <c r="BM2030" s="20">
        <f t="shared" si="6019"/>
        <v>17584.3</v>
      </c>
      <c r="BN2030" s="20">
        <f t="shared" si="6020"/>
        <v>27875.399999999998</v>
      </c>
      <c r="BO2030" s="20">
        <v>-0.19600000000000001</v>
      </c>
      <c r="BP2030" s="20"/>
      <c r="BQ2030" s="20"/>
      <c r="BR2030" s="20">
        <f t="shared" si="6025"/>
        <v>17584.103999999999</v>
      </c>
      <c r="BS2030" s="20">
        <f t="shared" si="6026"/>
        <v>27875.399999999998</v>
      </c>
      <c r="BT2030" s="20">
        <f t="shared" si="6027"/>
        <v>21028.9</v>
      </c>
      <c r="BU2030" s="20"/>
      <c r="BV2030" s="20">
        <f t="shared" si="6028"/>
        <v>17584.103999999999</v>
      </c>
      <c r="BW2030" s="20"/>
      <c r="BX2030" s="20"/>
      <c r="BY2030" s="20">
        <f t="shared" si="6034"/>
        <v>17584.103999999999</v>
      </c>
      <c r="BZ2030" s="20">
        <f t="shared" si="6035"/>
        <v>27875.399999999998</v>
      </c>
      <c r="CA2030" s="20"/>
      <c r="CB2030" s="20">
        <f t="shared" si="6036"/>
        <v>17584.103999999999</v>
      </c>
      <c r="CC2030" s="20">
        <v>-655.45</v>
      </c>
      <c r="CD2030" s="20">
        <f t="shared" si="6029"/>
        <v>16928.653999999999</v>
      </c>
      <c r="CE2030" s="20"/>
    </row>
    <row r="2031" spans="1:84" s="17" customFormat="1" ht="47.25" x14ac:dyDescent="0.25">
      <c r="A2031" s="21" t="s">
        <v>535</v>
      </c>
      <c r="B2031" s="22"/>
      <c r="C2031" s="21"/>
      <c r="D2031" s="21"/>
      <c r="E2031" s="27" t="s">
        <v>1027</v>
      </c>
      <c r="F2031" s="23">
        <f>F2032</f>
        <v>3242</v>
      </c>
      <c r="G2031" s="23">
        <f t="shared" ref="G2031:CE2034" si="6070">G2032</f>
        <v>3358.9</v>
      </c>
      <c r="H2031" s="23">
        <f t="shared" si="6070"/>
        <v>3339.4</v>
      </c>
      <c r="I2031" s="23">
        <f t="shared" si="6070"/>
        <v>0</v>
      </c>
      <c r="J2031" s="23">
        <f t="shared" si="6070"/>
        <v>0</v>
      </c>
      <c r="K2031" s="23">
        <f t="shared" si="6070"/>
        <v>0</v>
      </c>
      <c r="L2031" s="23">
        <f t="shared" si="5910"/>
        <v>3242</v>
      </c>
      <c r="M2031" s="23">
        <f t="shared" si="5911"/>
        <v>3358.9</v>
      </c>
      <c r="N2031" s="23">
        <f t="shared" si="5912"/>
        <v>3339.4</v>
      </c>
      <c r="O2031" s="23">
        <f t="shared" si="6070"/>
        <v>0</v>
      </c>
      <c r="P2031" s="23">
        <f t="shared" si="6070"/>
        <v>0</v>
      </c>
      <c r="Q2031" s="23">
        <f t="shared" si="6070"/>
        <v>0</v>
      </c>
      <c r="R2031" s="23">
        <f t="shared" si="5938"/>
        <v>3242</v>
      </c>
      <c r="S2031" s="23">
        <f t="shared" si="5939"/>
        <v>3358.9</v>
      </c>
      <c r="T2031" s="23">
        <f t="shared" si="5940"/>
        <v>3339.4</v>
      </c>
      <c r="U2031" s="23">
        <f t="shared" si="6070"/>
        <v>0</v>
      </c>
      <c r="V2031" s="23">
        <f t="shared" si="6068"/>
        <v>3242</v>
      </c>
      <c r="W2031" s="23">
        <f t="shared" si="6070"/>
        <v>0</v>
      </c>
      <c r="X2031" s="23">
        <f t="shared" si="6070"/>
        <v>0</v>
      </c>
      <c r="Y2031" s="23">
        <f t="shared" si="6070"/>
        <v>0</v>
      </c>
      <c r="Z2031" s="20">
        <f t="shared" si="6055"/>
        <v>3242</v>
      </c>
      <c r="AA2031" s="20">
        <f t="shared" si="6056"/>
        <v>3358.9</v>
      </c>
      <c r="AB2031" s="20">
        <f t="shared" si="6057"/>
        <v>3339.4</v>
      </c>
      <c r="AC2031" s="23">
        <f t="shared" si="6070"/>
        <v>0</v>
      </c>
      <c r="AD2031" s="23">
        <f t="shared" si="6070"/>
        <v>0</v>
      </c>
      <c r="AE2031" s="23">
        <f t="shared" si="6070"/>
        <v>0</v>
      </c>
      <c r="AF2031" s="20">
        <f t="shared" si="5974"/>
        <v>3242</v>
      </c>
      <c r="AG2031" s="20">
        <f t="shared" si="5975"/>
        <v>3358.9</v>
      </c>
      <c r="AH2031" s="20">
        <f t="shared" si="5976"/>
        <v>3339.4</v>
      </c>
      <c r="AI2031" s="23">
        <f t="shared" si="6070"/>
        <v>0</v>
      </c>
      <c r="AJ2031" s="20">
        <f t="shared" si="5977"/>
        <v>3242</v>
      </c>
      <c r="AK2031" s="23">
        <f t="shared" si="6070"/>
        <v>0</v>
      </c>
      <c r="AL2031" s="23">
        <f t="shared" si="6070"/>
        <v>0</v>
      </c>
      <c r="AM2031" s="23">
        <f t="shared" si="6070"/>
        <v>0</v>
      </c>
      <c r="AN2031" s="20">
        <f t="shared" si="6011"/>
        <v>3242</v>
      </c>
      <c r="AO2031" s="20">
        <f t="shared" si="6012"/>
        <v>3358.9</v>
      </c>
      <c r="AP2031" s="20">
        <f t="shared" si="6013"/>
        <v>3339.4</v>
      </c>
      <c r="AQ2031" s="23">
        <f t="shared" si="6070"/>
        <v>0</v>
      </c>
      <c r="AR2031" s="23">
        <f t="shared" si="6070"/>
        <v>0</v>
      </c>
      <c r="AS2031" s="23">
        <f t="shared" si="6070"/>
        <v>0</v>
      </c>
      <c r="AT2031" s="20">
        <f t="shared" si="6007"/>
        <v>3242</v>
      </c>
      <c r="AU2031" s="20">
        <f t="shared" si="6008"/>
        <v>3358.9</v>
      </c>
      <c r="AV2031" s="20">
        <f t="shared" si="6009"/>
        <v>3339.4</v>
      </c>
      <c r="AW2031" s="23">
        <f t="shared" si="6070"/>
        <v>0</v>
      </c>
      <c r="AX2031" s="23">
        <f t="shared" si="6070"/>
        <v>0</v>
      </c>
      <c r="AY2031" s="23">
        <f t="shared" si="6070"/>
        <v>0</v>
      </c>
      <c r="AZ2031" s="20">
        <f t="shared" si="5966"/>
        <v>3242</v>
      </c>
      <c r="BA2031" s="20">
        <f t="shared" si="5967"/>
        <v>3358.9</v>
      </c>
      <c r="BB2031" s="20">
        <f t="shared" si="5968"/>
        <v>3339.4</v>
      </c>
      <c r="BC2031" s="23">
        <f t="shared" si="6070"/>
        <v>0</v>
      </c>
      <c r="BD2031" s="20">
        <f t="shared" si="6069"/>
        <v>3242</v>
      </c>
      <c r="BE2031" s="23">
        <f t="shared" si="6070"/>
        <v>0</v>
      </c>
      <c r="BF2031" s="23">
        <f t="shared" si="6070"/>
        <v>0</v>
      </c>
      <c r="BG2031" s="23">
        <f t="shared" si="6070"/>
        <v>0</v>
      </c>
      <c r="BH2031" s="20">
        <f t="shared" si="6016"/>
        <v>3242</v>
      </c>
      <c r="BI2031" s="20">
        <f t="shared" si="6017"/>
        <v>3358.9</v>
      </c>
      <c r="BJ2031" s="20">
        <f t="shared" si="6018"/>
        <v>3339.4</v>
      </c>
      <c r="BK2031" s="23">
        <f t="shared" si="6070"/>
        <v>0</v>
      </c>
      <c r="BL2031" s="23">
        <f t="shared" si="6070"/>
        <v>0</v>
      </c>
      <c r="BM2031" s="20">
        <f t="shared" si="6019"/>
        <v>3242</v>
      </c>
      <c r="BN2031" s="20">
        <f t="shared" si="6020"/>
        <v>3358.9</v>
      </c>
      <c r="BO2031" s="23">
        <f t="shared" si="6070"/>
        <v>-646.01099999999997</v>
      </c>
      <c r="BP2031" s="23">
        <f t="shared" si="6070"/>
        <v>0</v>
      </c>
      <c r="BQ2031" s="23">
        <f t="shared" si="6070"/>
        <v>0</v>
      </c>
      <c r="BR2031" s="20">
        <f t="shared" si="6025"/>
        <v>2595.989</v>
      </c>
      <c r="BS2031" s="20">
        <f t="shared" si="6026"/>
        <v>3358.9</v>
      </c>
      <c r="BT2031" s="20">
        <f t="shared" si="6027"/>
        <v>3339.4</v>
      </c>
      <c r="BU2031" s="23">
        <f t="shared" si="6070"/>
        <v>0</v>
      </c>
      <c r="BV2031" s="20">
        <f t="shared" si="6028"/>
        <v>2595.989</v>
      </c>
      <c r="BW2031" s="23">
        <f t="shared" si="6070"/>
        <v>-340</v>
      </c>
      <c r="BX2031" s="23">
        <f t="shared" si="6070"/>
        <v>0</v>
      </c>
      <c r="BY2031" s="20">
        <f t="shared" si="6034"/>
        <v>2255.989</v>
      </c>
      <c r="BZ2031" s="20">
        <f t="shared" si="6035"/>
        <v>3358.9</v>
      </c>
      <c r="CA2031" s="23">
        <f t="shared" si="6070"/>
        <v>0</v>
      </c>
      <c r="CB2031" s="20">
        <f t="shared" si="6036"/>
        <v>2255.989</v>
      </c>
      <c r="CC2031" s="23">
        <f t="shared" si="6070"/>
        <v>0</v>
      </c>
      <c r="CD2031" s="23">
        <f t="shared" si="6029"/>
        <v>2255.989</v>
      </c>
      <c r="CE2031" s="23">
        <f t="shared" si="6070"/>
        <v>0</v>
      </c>
      <c r="CF2031" s="32"/>
    </row>
    <row r="2032" spans="1:84" ht="47.25" x14ac:dyDescent="0.25">
      <c r="A2032" s="10" t="s">
        <v>284</v>
      </c>
      <c r="B2032" s="19"/>
      <c r="C2032" s="10"/>
      <c r="D2032" s="10"/>
      <c r="E2032" s="25" t="s">
        <v>1028</v>
      </c>
      <c r="F2032" s="20">
        <f>F2033</f>
        <v>3242</v>
      </c>
      <c r="G2032" s="20">
        <f t="shared" si="6070"/>
        <v>3358.9</v>
      </c>
      <c r="H2032" s="20">
        <f t="shared" si="6070"/>
        <v>3339.4</v>
      </c>
      <c r="I2032" s="20">
        <f t="shared" si="6070"/>
        <v>0</v>
      </c>
      <c r="J2032" s="20">
        <f t="shared" si="6070"/>
        <v>0</v>
      </c>
      <c r="K2032" s="20">
        <f t="shared" si="6070"/>
        <v>0</v>
      </c>
      <c r="L2032" s="20">
        <f t="shared" si="5910"/>
        <v>3242</v>
      </c>
      <c r="M2032" s="20">
        <f t="shared" si="5911"/>
        <v>3358.9</v>
      </c>
      <c r="N2032" s="20">
        <f t="shared" si="5912"/>
        <v>3339.4</v>
      </c>
      <c r="O2032" s="20">
        <f t="shared" si="6070"/>
        <v>0</v>
      </c>
      <c r="P2032" s="20">
        <f t="shared" si="6070"/>
        <v>0</v>
      </c>
      <c r="Q2032" s="20">
        <f t="shared" si="6070"/>
        <v>0</v>
      </c>
      <c r="R2032" s="20">
        <f t="shared" si="5938"/>
        <v>3242</v>
      </c>
      <c r="S2032" s="20">
        <f t="shared" si="5939"/>
        <v>3358.9</v>
      </c>
      <c r="T2032" s="20">
        <f t="shared" si="5940"/>
        <v>3339.4</v>
      </c>
      <c r="U2032" s="20">
        <f t="shared" si="6070"/>
        <v>0</v>
      </c>
      <c r="V2032" s="20">
        <f t="shared" si="6068"/>
        <v>3242</v>
      </c>
      <c r="W2032" s="20">
        <f t="shared" si="6070"/>
        <v>0</v>
      </c>
      <c r="X2032" s="20">
        <f t="shared" si="6070"/>
        <v>0</v>
      </c>
      <c r="Y2032" s="20">
        <f t="shared" si="6070"/>
        <v>0</v>
      </c>
      <c r="Z2032" s="20">
        <f t="shared" si="6055"/>
        <v>3242</v>
      </c>
      <c r="AA2032" s="20">
        <f t="shared" si="6056"/>
        <v>3358.9</v>
      </c>
      <c r="AB2032" s="20">
        <f t="shared" si="6057"/>
        <v>3339.4</v>
      </c>
      <c r="AC2032" s="20">
        <f t="shared" si="6070"/>
        <v>0</v>
      </c>
      <c r="AD2032" s="20">
        <f t="shared" si="6070"/>
        <v>0</v>
      </c>
      <c r="AE2032" s="20">
        <f t="shared" si="6070"/>
        <v>0</v>
      </c>
      <c r="AF2032" s="20">
        <f t="shared" si="5974"/>
        <v>3242</v>
      </c>
      <c r="AG2032" s="20">
        <f t="shared" si="5975"/>
        <v>3358.9</v>
      </c>
      <c r="AH2032" s="20">
        <f t="shared" si="5976"/>
        <v>3339.4</v>
      </c>
      <c r="AI2032" s="20">
        <f t="shared" si="6070"/>
        <v>0</v>
      </c>
      <c r="AJ2032" s="20">
        <f t="shared" si="5977"/>
        <v>3242</v>
      </c>
      <c r="AK2032" s="20">
        <f t="shared" si="6070"/>
        <v>0</v>
      </c>
      <c r="AL2032" s="20">
        <f t="shared" si="6070"/>
        <v>0</v>
      </c>
      <c r="AM2032" s="20">
        <f t="shared" si="6070"/>
        <v>0</v>
      </c>
      <c r="AN2032" s="20">
        <f t="shared" si="6011"/>
        <v>3242</v>
      </c>
      <c r="AO2032" s="20">
        <f t="shared" si="6012"/>
        <v>3358.9</v>
      </c>
      <c r="AP2032" s="20">
        <f t="shared" si="6013"/>
        <v>3339.4</v>
      </c>
      <c r="AQ2032" s="20">
        <f t="shared" si="6070"/>
        <v>0</v>
      </c>
      <c r="AR2032" s="20">
        <f t="shared" si="6070"/>
        <v>0</v>
      </c>
      <c r="AS2032" s="20">
        <f t="shared" si="6070"/>
        <v>0</v>
      </c>
      <c r="AT2032" s="20">
        <f t="shared" si="6007"/>
        <v>3242</v>
      </c>
      <c r="AU2032" s="20">
        <f t="shared" si="6008"/>
        <v>3358.9</v>
      </c>
      <c r="AV2032" s="20">
        <f t="shared" si="6009"/>
        <v>3339.4</v>
      </c>
      <c r="AW2032" s="20">
        <f t="shared" si="6070"/>
        <v>0</v>
      </c>
      <c r="AX2032" s="20">
        <f t="shared" si="6070"/>
        <v>0</v>
      </c>
      <c r="AY2032" s="20">
        <f t="shared" si="6070"/>
        <v>0</v>
      </c>
      <c r="AZ2032" s="20">
        <f t="shared" ref="AZ2032:AZ2095" si="6071">AT2032+AW2032</f>
        <v>3242</v>
      </c>
      <c r="BA2032" s="20">
        <f t="shared" ref="BA2032:BA2095" si="6072">AU2032+AX2032</f>
        <v>3358.9</v>
      </c>
      <c r="BB2032" s="20">
        <f t="shared" ref="BB2032:BB2095" si="6073">AV2032+AY2032</f>
        <v>3339.4</v>
      </c>
      <c r="BC2032" s="20">
        <f t="shared" si="6070"/>
        <v>0</v>
      </c>
      <c r="BD2032" s="20">
        <f t="shared" si="6069"/>
        <v>3242</v>
      </c>
      <c r="BE2032" s="20">
        <f t="shared" si="6070"/>
        <v>0</v>
      </c>
      <c r="BF2032" s="20">
        <f t="shared" si="6070"/>
        <v>0</v>
      </c>
      <c r="BG2032" s="20">
        <f t="shared" si="6070"/>
        <v>0</v>
      </c>
      <c r="BH2032" s="20">
        <f t="shared" si="6016"/>
        <v>3242</v>
      </c>
      <c r="BI2032" s="20">
        <f t="shared" si="6017"/>
        <v>3358.9</v>
      </c>
      <c r="BJ2032" s="20">
        <f t="shared" si="6018"/>
        <v>3339.4</v>
      </c>
      <c r="BK2032" s="20">
        <f t="shared" si="6070"/>
        <v>0</v>
      </c>
      <c r="BL2032" s="20">
        <f t="shared" si="6070"/>
        <v>0</v>
      </c>
      <c r="BM2032" s="20">
        <f t="shared" si="6019"/>
        <v>3242</v>
      </c>
      <c r="BN2032" s="20">
        <f t="shared" si="6020"/>
        <v>3358.9</v>
      </c>
      <c r="BO2032" s="20">
        <f t="shared" si="6070"/>
        <v>-646.01099999999997</v>
      </c>
      <c r="BP2032" s="20">
        <f t="shared" si="6070"/>
        <v>0</v>
      </c>
      <c r="BQ2032" s="20">
        <f t="shared" si="6070"/>
        <v>0</v>
      </c>
      <c r="BR2032" s="20">
        <f t="shared" si="6025"/>
        <v>2595.989</v>
      </c>
      <c r="BS2032" s="20">
        <f t="shared" si="6026"/>
        <v>3358.9</v>
      </c>
      <c r="BT2032" s="20">
        <f t="shared" si="6027"/>
        <v>3339.4</v>
      </c>
      <c r="BU2032" s="20">
        <f t="shared" si="6070"/>
        <v>0</v>
      </c>
      <c r="BV2032" s="20">
        <f t="shared" si="6028"/>
        <v>2595.989</v>
      </c>
      <c r="BW2032" s="20">
        <f t="shared" si="6070"/>
        <v>-340</v>
      </c>
      <c r="BX2032" s="20">
        <f t="shared" si="6070"/>
        <v>0</v>
      </c>
      <c r="BY2032" s="20">
        <f t="shared" si="6034"/>
        <v>2255.989</v>
      </c>
      <c r="BZ2032" s="20">
        <f t="shared" si="6035"/>
        <v>3358.9</v>
      </c>
      <c r="CA2032" s="20">
        <f t="shared" si="6070"/>
        <v>0</v>
      </c>
      <c r="CB2032" s="20">
        <f t="shared" si="6036"/>
        <v>2255.989</v>
      </c>
      <c r="CC2032" s="20">
        <f t="shared" si="6070"/>
        <v>0</v>
      </c>
      <c r="CD2032" s="20">
        <f t="shared" si="6029"/>
        <v>2255.989</v>
      </c>
      <c r="CE2032" s="20">
        <f t="shared" si="6070"/>
        <v>0</v>
      </c>
    </row>
    <row r="2033" spans="1:84" ht="47.25" x14ac:dyDescent="0.25">
      <c r="A2033" s="10" t="s">
        <v>284</v>
      </c>
      <c r="B2033" s="19">
        <v>200</v>
      </c>
      <c r="C2033" s="10"/>
      <c r="D2033" s="10"/>
      <c r="E2033" s="25" t="s">
        <v>602</v>
      </c>
      <c r="F2033" s="20">
        <f>F2034</f>
        <v>3242</v>
      </c>
      <c r="G2033" s="20">
        <f t="shared" si="6070"/>
        <v>3358.9</v>
      </c>
      <c r="H2033" s="20">
        <f t="shared" si="6070"/>
        <v>3339.4</v>
      </c>
      <c r="I2033" s="20">
        <f t="shared" si="6070"/>
        <v>0</v>
      </c>
      <c r="J2033" s="20">
        <f t="shared" si="6070"/>
        <v>0</v>
      </c>
      <c r="K2033" s="20">
        <f t="shared" si="6070"/>
        <v>0</v>
      </c>
      <c r="L2033" s="20">
        <f t="shared" si="5910"/>
        <v>3242</v>
      </c>
      <c r="M2033" s="20">
        <f t="shared" si="5911"/>
        <v>3358.9</v>
      </c>
      <c r="N2033" s="20">
        <f t="shared" si="5912"/>
        <v>3339.4</v>
      </c>
      <c r="O2033" s="20">
        <f t="shared" si="6070"/>
        <v>0</v>
      </c>
      <c r="P2033" s="20">
        <f t="shared" si="6070"/>
        <v>0</v>
      </c>
      <c r="Q2033" s="20">
        <f t="shared" si="6070"/>
        <v>0</v>
      </c>
      <c r="R2033" s="20">
        <f t="shared" si="5938"/>
        <v>3242</v>
      </c>
      <c r="S2033" s="20">
        <f t="shared" si="5939"/>
        <v>3358.9</v>
      </c>
      <c r="T2033" s="20">
        <f t="shared" si="5940"/>
        <v>3339.4</v>
      </c>
      <c r="U2033" s="20">
        <f t="shared" si="6070"/>
        <v>0</v>
      </c>
      <c r="V2033" s="20">
        <f t="shared" si="6068"/>
        <v>3242</v>
      </c>
      <c r="W2033" s="20">
        <f t="shared" si="6070"/>
        <v>0</v>
      </c>
      <c r="X2033" s="20">
        <f t="shared" si="6070"/>
        <v>0</v>
      </c>
      <c r="Y2033" s="20">
        <f t="shared" si="6070"/>
        <v>0</v>
      </c>
      <c r="Z2033" s="20">
        <f t="shared" si="6055"/>
        <v>3242</v>
      </c>
      <c r="AA2033" s="20">
        <f t="shared" si="6056"/>
        <v>3358.9</v>
      </c>
      <c r="AB2033" s="20">
        <f t="shared" si="6057"/>
        <v>3339.4</v>
      </c>
      <c r="AC2033" s="20">
        <f t="shared" si="6070"/>
        <v>0</v>
      </c>
      <c r="AD2033" s="20">
        <f t="shared" si="6070"/>
        <v>0</v>
      </c>
      <c r="AE2033" s="20">
        <f t="shared" si="6070"/>
        <v>0</v>
      </c>
      <c r="AF2033" s="20">
        <f t="shared" si="5974"/>
        <v>3242</v>
      </c>
      <c r="AG2033" s="20">
        <f t="shared" si="5975"/>
        <v>3358.9</v>
      </c>
      <c r="AH2033" s="20">
        <f t="shared" si="5976"/>
        <v>3339.4</v>
      </c>
      <c r="AI2033" s="20">
        <f t="shared" si="6070"/>
        <v>0</v>
      </c>
      <c r="AJ2033" s="20">
        <f t="shared" si="5977"/>
        <v>3242</v>
      </c>
      <c r="AK2033" s="20">
        <f t="shared" si="6070"/>
        <v>0</v>
      </c>
      <c r="AL2033" s="20">
        <f t="shared" si="6070"/>
        <v>0</v>
      </c>
      <c r="AM2033" s="20">
        <f t="shared" si="6070"/>
        <v>0</v>
      </c>
      <c r="AN2033" s="20">
        <f t="shared" si="6011"/>
        <v>3242</v>
      </c>
      <c r="AO2033" s="20">
        <f t="shared" si="6012"/>
        <v>3358.9</v>
      </c>
      <c r="AP2033" s="20">
        <f t="shared" si="6013"/>
        <v>3339.4</v>
      </c>
      <c r="AQ2033" s="20">
        <f t="shared" si="6070"/>
        <v>0</v>
      </c>
      <c r="AR2033" s="20">
        <f t="shared" si="6070"/>
        <v>0</v>
      </c>
      <c r="AS2033" s="20">
        <f t="shared" si="6070"/>
        <v>0</v>
      </c>
      <c r="AT2033" s="20">
        <f t="shared" si="6007"/>
        <v>3242</v>
      </c>
      <c r="AU2033" s="20">
        <f t="shared" si="6008"/>
        <v>3358.9</v>
      </c>
      <c r="AV2033" s="20">
        <f t="shared" si="6009"/>
        <v>3339.4</v>
      </c>
      <c r="AW2033" s="20">
        <f t="shared" si="6070"/>
        <v>0</v>
      </c>
      <c r="AX2033" s="20">
        <f t="shared" si="6070"/>
        <v>0</v>
      </c>
      <c r="AY2033" s="20">
        <f t="shared" si="6070"/>
        <v>0</v>
      </c>
      <c r="AZ2033" s="20">
        <f t="shared" si="6071"/>
        <v>3242</v>
      </c>
      <c r="BA2033" s="20">
        <f t="shared" si="6072"/>
        <v>3358.9</v>
      </c>
      <c r="BB2033" s="20">
        <f t="shared" si="6073"/>
        <v>3339.4</v>
      </c>
      <c r="BC2033" s="20">
        <f t="shared" si="6070"/>
        <v>0</v>
      </c>
      <c r="BD2033" s="20">
        <f t="shared" si="6069"/>
        <v>3242</v>
      </c>
      <c r="BE2033" s="20">
        <f t="shared" si="6070"/>
        <v>0</v>
      </c>
      <c r="BF2033" s="20">
        <f t="shared" si="6070"/>
        <v>0</v>
      </c>
      <c r="BG2033" s="20">
        <f t="shared" si="6070"/>
        <v>0</v>
      </c>
      <c r="BH2033" s="20">
        <f t="shared" si="6016"/>
        <v>3242</v>
      </c>
      <c r="BI2033" s="20">
        <f t="shared" si="6017"/>
        <v>3358.9</v>
      </c>
      <c r="BJ2033" s="20">
        <f t="shared" si="6018"/>
        <v>3339.4</v>
      </c>
      <c r="BK2033" s="20">
        <f t="shared" si="6070"/>
        <v>0</v>
      </c>
      <c r="BL2033" s="20">
        <f t="shared" si="6070"/>
        <v>0</v>
      </c>
      <c r="BM2033" s="20">
        <f t="shared" si="6019"/>
        <v>3242</v>
      </c>
      <c r="BN2033" s="20">
        <f t="shared" si="6020"/>
        <v>3358.9</v>
      </c>
      <c r="BO2033" s="20">
        <f t="shared" si="6070"/>
        <v>-646.01099999999997</v>
      </c>
      <c r="BP2033" s="20">
        <f t="shared" si="6070"/>
        <v>0</v>
      </c>
      <c r="BQ2033" s="20">
        <f t="shared" si="6070"/>
        <v>0</v>
      </c>
      <c r="BR2033" s="20">
        <f t="shared" si="6025"/>
        <v>2595.989</v>
      </c>
      <c r="BS2033" s="20">
        <f t="shared" si="6026"/>
        <v>3358.9</v>
      </c>
      <c r="BT2033" s="20">
        <f t="shared" si="6027"/>
        <v>3339.4</v>
      </c>
      <c r="BU2033" s="20">
        <f t="shared" si="6070"/>
        <v>0</v>
      </c>
      <c r="BV2033" s="20">
        <f t="shared" si="6028"/>
        <v>2595.989</v>
      </c>
      <c r="BW2033" s="20">
        <f t="shared" si="6070"/>
        <v>-340</v>
      </c>
      <c r="BX2033" s="20">
        <f t="shared" si="6070"/>
        <v>0</v>
      </c>
      <c r="BY2033" s="20">
        <f t="shared" si="6034"/>
        <v>2255.989</v>
      </c>
      <c r="BZ2033" s="20">
        <f t="shared" si="6035"/>
        <v>3358.9</v>
      </c>
      <c r="CA2033" s="20">
        <f t="shared" si="6070"/>
        <v>0</v>
      </c>
      <c r="CB2033" s="20">
        <f t="shared" si="6036"/>
        <v>2255.989</v>
      </c>
      <c r="CC2033" s="20">
        <f t="shared" si="6070"/>
        <v>0</v>
      </c>
      <c r="CD2033" s="20">
        <f t="shared" si="6029"/>
        <v>2255.989</v>
      </c>
      <c r="CE2033" s="20">
        <f t="shared" si="6070"/>
        <v>0</v>
      </c>
    </row>
    <row r="2034" spans="1:84" ht="47.25" x14ac:dyDescent="0.25">
      <c r="A2034" s="10" t="s">
        <v>284</v>
      </c>
      <c r="B2034" s="19">
        <v>240</v>
      </c>
      <c r="C2034" s="10"/>
      <c r="D2034" s="10"/>
      <c r="E2034" s="25" t="s">
        <v>603</v>
      </c>
      <c r="F2034" s="20">
        <f>F2035</f>
        <v>3242</v>
      </c>
      <c r="G2034" s="20">
        <f t="shared" si="6070"/>
        <v>3358.9</v>
      </c>
      <c r="H2034" s="20">
        <f t="shared" si="6070"/>
        <v>3339.4</v>
      </c>
      <c r="I2034" s="20">
        <f t="shared" si="6070"/>
        <v>0</v>
      </c>
      <c r="J2034" s="20">
        <f t="shared" si="6070"/>
        <v>0</v>
      </c>
      <c r="K2034" s="20">
        <f t="shared" si="6070"/>
        <v>0</v>
      </c>
      <c r="L2034" s="20">
        <f t="shared" si="5910"/>
        <v>3242</v>
      </c>
      <c r="M2034" s="20">
        <f t="shared" si="5911"/>
        <v>3358.9</v>
      </c>
      <c r="N2034" s="20">
        <f t="shared" si="5912"/>
        <v>3339.4</v>
      </c>
      <c r="O2034" s="20">
        <f t="shared" si="6070"/>
        <v>0</v>
      </c>
      <c r="P2034" s="20">
        <f t="shared" si="6070"/>
        <v>0</v>
      </c>
      <c r="Q2034" s="20">
        <f t="shared" si="6070"/>
        <v>0</v>
      </c>
      <c r="R2034" s="20">
        <f t="shared" si="5938"/>
        <v>3242</v>
      </c>
      <c r="S2034" s="20">
        <f t="shared" si="5939"/>
        <v>3358.9</v>
      </c>
      <c r="T2034" s="20">
        <f t="shared" si="5940"/>
        <v>3339.4</v>
      </c>
      <c r="U2034" s="20">
        <f t="shared" si="6070"/>
        <v>0</v>
      </c>
      <c r="V2034" s="20">
        <f t="shared" si="6068"/>
        <v>3242</v>
      </c>
      <c r="W2034" s="20">
        <f t="shared" si="6070"/>
        <v>0</v>
      </c>
      <c r="X2034" s="20">
        <f t="shared" si="6070"/>
        <v>0</v>
      </c>
      <c r="Y2034" s="20">
        <f t="shared" si="6070"/>
        <v>0</v>
      </c>
      <c r="Z2034" s="20">
        <f t="shared" si="6055"/>
        <v>3242</v>
      </c>
      <c r="AA2034" s="20">
        <f t="shared" si="6056"/>
        <v>3358.9</v>
      </c>
      <c r="AB2034" s="20">
        <f t="shared" si="6057"/>
        <v>3339.4</v>
      </c>
      <c r="AC2034" s="20">
        <f t="shared" si="6070"/>
        <v>0</v>
      </c>
      <c r="AD2034" s="20">
        <f t="shared" si="6070"/>
        <v>0</v>
      </c>
      <c r="AE2034" s="20">
        <f t="shared" si="6070"/>
        <v>0</v>
      </c>
      <c r="AF2034" s="20">
        <f t="shared" si="5974"/>
        <v>3242</v>
      </c>
      <c r="AG2034" s="20">
        <f t="shared" si="5975"/>
        <v>3358.9</v>
      </c>
      <c r="AH2034" s="20">
        <f t="shared" si="5976"/>
        <v>3339.4</v>
      </c>
      <c r="AI2034" s="20">
        <f t="shared" si="6070"/>
        <v>0</v>
      </c>
      <c r="AJ2034" s="20">
        <f t="shared" si="5977"/>
        <v>3242</v>
      </c>
      <c r="AK2034" s="20">
        <f t="shared" si="6070"/>
        <v>0</v>
      </c>
      <c r="AL2034" s="20">
        <f t="shared" si="6070"/>
        <v>0</v>
      </c>
      <c r="AM2034" s="20">
        <f t="shared" si="6070"/>
        <v>0</v>
      </c>
      <c r="AN2034" s="20">
        <f t="shared" si="6011"/>
        <v>3242</v>
      </c>
      <c r="AO2034" s="20">
        <f t="shared" si="6012"/>
        <v>3358.9</v>
      </c>
      <c r="AP2034" s="20">
        <f t="shared" si="6013"/>
        <v>3339.4</v>
      </c>
      <c r="AQ2034" s="20">
        <f t="shared" si="6070"/>
        <v>0</v>
      </c>
      <c r="AR2034" s="20">
        <f t="shared" si="6070"/>
        <v>0</v>
      </c>
      <c r="AS2034" s="20">
        <f t="shared" si="6070"/>
        <v>0</v>
      </c>
      <c r="AT2034" s="20">
        <f t="shared" si="6007"/>
        <v>3242</v>
      </c>
      <c r="AU2034" s="20">
        <f t="shared" si="6008"/>
        <v>3358.9</v>
      </c>
      <c r="AV2034" s="20">
        <f t="shared" si="6009"/>
        <v>3339.4</v>
      </c>
      <c r="AW2034" s="20">
        <f t="shared" si="6070"/>
        <v>0</v>
      </c>
      <c r="AX2034" s="20">
        <f t="shared" si="6070"/>
        <v>0</v>
      </c>
      <c r="AY2034" s="20">
        <f t="shared" si="6070"/>
        <v>0</v>
      </c>
      <c r="AZ2034" s="20">
        <f t="shared" si="6071"/>
        <v>3242</v>
      </c>
      <c r="BA2034" s="20">
        <f t="shared" si="6072"/>
        <v>3358.9</v>
      </c>
      <c r="BB2034" s="20">
        <f t="shared" si="6073"/>
        <v>3339.4</v>
      </c>
      <c r="BC2034" s="20">
        <f t="shared" si="6070"/>
        <v>0</v>
      </c>
      <c r="BD2034" s="20">
        <f t="shared" si="6069"/>
        <v>3242</v>
      </c>
      <c r="BE2034" s="20">
        <f t="shared" si="6070"/>
        <v>0</v>
      </c>
      <c r="BF2034" s="20">
        <f t="shared" si="6070"/>
        <v>0</v>
      </c>
      <c r="BG2034" s="20">
        <f t="shared" si="6070"/>
        <v>0</v>
      </c>
      <c r="BH2034" s="20">
        <f t="shared" si="6016"/>
        <v>3242</v>
      </c>
      <c r="BI2034" s="20">
        <f t="shared" si="6017"/>
        <v>3358.9</v>
      </c>
      <c r="BJ2034" s="20">
        <f t="shared" si="6018"/>
        <v>3339.4</v>
      </c>
      <c r="BK2034" s="20">
        <f t="shared" si="6070"/>
        <v>0</v>
      </c>
      <c r="BL2034" s="20">
        <f t="shared" si="6070"/>
        <v>0</v>
      </c>
      <c r="BM2034" s="20">
        <f t="shared" si="6019"/>
        <v>3242</v>
      </c>
      <c r="BN2034" s="20">
        <f t="shared" si="6020"/>
        <v>3358.9</v>
      </c>
      <c r="BO2034" s="20">
        <f t="shared" si="6070"/>
        <v>-646.01099999999997</v>
      </c>
      <c r="BP2034" s="20">
        <f t="shared" si="6070"/>
        <v>0</v>
      </c>
      <c r="BQ2034" s="20">
        <f t="shared" si="6070"/>
        <v>0</v>
      </c>
      <c r="BR2034" s="20">
        <f t="shared" si="6025"/>
        <v>2595.989</v>
      </c>
      <c r="BS2034" s="20">
        <f t="shared" si="6026"/>
        <v>3358.9</v>
      </c>
      <c r="BT2034" s="20">
        <f t="shared" si="6027"/>
        <v>3339.4</v>
      </c>
      <c r="BU2034" s="20">
        <f t="shared" si="6070"/>
        <v>0</v>
      </c>
      <c r="BV2034" s="20">
        <f t="shared" si="6028"/>
        <v>2595.989</v>
      </c>
      <c r="BW2034" s="20">
        <f t="shared" si="6070"/>
        <v>-340</v>
      </c>
      <c r="BX2034" s="20">
        <f t="shared" si="6070"/>
        <v>0</v>
      </c>
      <c r="BY2034" s="20">
        <f t="shared" si="6034"/>
        <v>2255.989</v>
      </c>
      <c r="BZ2034" s="20">
        <f t="shared" si="6035"/>
        <v>3358.9</v>
      </c>
      <c r="CA2034" s="20">
        <f t="shared" si="6070"/>
        <v>0</v>
      </c>
      <c r="CB2034" s="20">
        <f t="shared" si="6036"/>
        <v>2255.989</v>
      </c>
      <c r="CC2034" s="20">
        <f t="shared" si="6070"/>
        <v>0</v>
      </c>
      <c r="CD2034" s="20">
        <f t="shared" si="6029"/>
        <v>2255.989</v>
      </c>
      <c r="CE2034" s="20">
        <f t="shared" si="6070"/>
        <v>0</v>
      </c>
    </row>
    <row r="2035" spans="1:84" x14ac:dyDescent="0.25">
      <c r="A2035" s="10" t="s">
        <v>284</v>
      </c>
      <c r="B2035" s="19">
        <v>240</v>
      </c>
      <c r="C2035" s="10" t="s">
        <v>336</v>
      </c>
      <c r="D2035" s="10" t="s">
        <v>340</v>
      </c>
      <c r="E2035" s="25" t="s">
        <v>571</v>
      </c>
      <c r="F2035" s="20">
        <v>3242</v>
      </c>
      <c r="G2035" s="20">
        <v>3358.9</v>
      </c>
      <c r="H2035" s="20">
        <v>3339.4</v>
      </c>
      <c r="I2035" s="20"/>
      <c r="J2035" s="20"/>
      <c r="K2035" s="20"/>
      <c r="L2035" s="20">
        <f t="shared" ref="L2035:L2120" si="6074">F2035+I2035</f>
        <v>3242</v>
      </c>
      <c r="M2035" s="20">
        <f t="shared" ref="M2035:M2120" si="6075">G2035+J2035</f>
        <v>3358.9</v>
      </c>
      <c r="N2035" s="20">
        <f t="shared" ref="N2035:N2120" si="6076">H2035+K2035</f>
        <v>3339.4</v>
      </c>
      <c r="O2035" s="20"/>
      <c r="P2035" s="20"/>
      <c r="Q2035" s="20"/>
      <c r="R2035" s="20">
        <f t="shared" si="5938"/>
        <v>3242</v>
      </c>
      <c r="S2035" s="20">
        <f t="shared" si="5939"/>
        <v>3358.9</v>
      </c>
      <c r="T2035" s="20">
        <f t="shared" si="5940"/>
        <v>3339.4</v>
      </c>
      <c r="U2035" s="20"/>
      <c r="V2035" s="20">
        <f t="shared" si="6068"/>
        <v>3242</v>
      </c>
      <c r="W2035" s="20"/>
      <c r="X2035" s="20"/>
      <c r="Y2035" s="20"/>
      <c r="Z2035" s="20">
        <f t="shared" si="6055"/>
        <v>3242</v>
      </c>
      <c r="AA2035" s="20">
        <f t="shared" si="6056"/>
        <v>3358.9</v>
      </c>
      <c r="AB2035" s="20">
        <f t="shared" si="6057"/>
        <v>3339.4</v>
      </c>
      <c r="AC2035" s="20"/>
      <c r="AD2035" s="20"/>
      <c r="AE2035" s="20"/>
      <c r="AF2035" s="20">
        <f t="shared" si="5974"/>
        <v>3242</v>
      </c>
      <c r="AG2035" s="20">
        <f t="shared" si="5975"/>
        <v>3358.9</v>
      </c>
      <c r="AH2035" s="20">
        <f t="shared" si="5976"/>
        <v>3339.4</v>
      </c>
      <c r="AI2035" s="20"/>
      <c r="AJ2035" s="20">
        <f t="shared" si="5977"/>
        <v>3242</v>
      </c>
      <c r="AK2035" s="20"/>
      <c r="AL2035" s="20"/>
      <c r="AM2035" s="20"/>
      <c r="AN2035" s="20">
        <f t="shared" si="6011"/>
        <v>3242</v>
      </c>
      <c r="AO2035" s="20">
        <f t="shared" si="6012"/>
        <v>3358.9</v>
      </c>
      <c r="AP2035" s="20">
        <f t="shared" si="6013"/>
        <v>3339.4</v>
      </c>
      <c r="AQ2035" s="20"/>
      <c r="AR2035" s="20"/>
      <c r="AS2035" s="20"/>
      <c r="AT2035" s="20">
        <f t="shared" si="6007"/>
        <v>3242</v>
      </c>
      <c r="AU2035" s="20">
        <f t="shared" si="6008"/>
        <v>3358.9</v>
      </c>
      <c r="AV2035" s="20">
        <f t="shared" si="6009"/>
        <v>3339.4</v>
      </c>
      <c r="AW2035" s="20"/>
      <c r="AX2035" s="20"/>
      <c r="AY2035" s="20"/>
      <c r="AZ2035" s="20">
        <f t="shared" si="6071"/>
        <v>3242</v>
      </c>
      <c r="BA2035" s="20">
        <f t="shared" si="6072"/>
        <v>3358.9</v>
      </c>
      <c r="BB2035" s="20">
        <f t="shared" si="6073"/>
        <v>3339.4</v>
      </c>
      <c r="BC2035" s="20"/>
      <c r="BD2035" s="20">
        <f t="shared" si="6069"/>
        <v>3242</v>
      </c>
      <c r="BE2035" s="20"/>
      <c r="BF2035" s="20"/>
      <c r="BG2035" s="20"/>
      <c r="BH2035" s="20">
        <f t="shared" si="6016"/>
        <v>3242</v>
      </c>
      <c r="BI2035" s="20">
        <f t="shared" si="6017"/>
        <v>3358.9</v>
      </c>
      <c r="BJ2035" s="20">
        <f t="shared" si="6018"/>
        <v>3339.4</v>
      </c>
      <c r="BK2035" s="20"/>
      <c r="BL2035" s="20"/>
      <c r="BM2035" s="20">
        <f t="shared" si="6019"/>
        <v>3242</v>
      </c>
      <c r="BN2035" s="20">
        <f t="shared" si="6020"/>
        <v>3358.9</v>
      </c>
      <c r="BO2035" s="20">
        <v>-646.01099999999997</v>
      </c>
      <c r="BP2035" s="20"/>
      <c r="BQ2035" s="20"/>
      <c r="BR2035" s="20">
        <f t="shared" si="6025"/>
        <v>2595.989</v>
      </c>
      <c r="BS2035" s="20">
        <f t="shared" si="6026"/>
        <v>3358.9</v>
      </c>
      <c r="BT2035" s="20">
        <f t="shared" si="6027"/>
        <v>3339.4</v>
      </c>
      <c r="BU2035" s="20"/>
      <c r="BV2035" s="20">
        <f t="shared" si="6028"/>
        <v>2595.989</v>
      </c>
      <c r="BW2035" s="20">
        <v>-340</v>
      </c>
      <c r="BX2035" s="20"/>
      <c r="BY2035" s="20">
        <f t="shared" si="6034"/>
        <v>2255.989</v>
      </c>
      <c r="BZ2035" s="20">
        <f t="shared" si="6035"/>
        <v>3358.9</v>
      </c>
      <c r="CA2035" s="20"/>
      <c r="CB2035" s="20">
        <f t="shared" si="6036"/>
        <v>2255.989</v>
      </c>
      <c r="CC2035" s="20"/>
      <c r="CD2035" s="20">
        <f t="shared" si="6029"/>
        <v>2255.989</v>
      </c>
      <c r="CE2035" s="20"/>
    </row>
    <row r="2036" spans="1:84" s="17" customFormat="1" ht="78.75" x14ac:dyDescent="0.25">
      <c r="A2036" s="21" t="s">
        <v>536</v>
      </c>
      <c r="B2036" s="22"/>
      <c r="C2036" s="21"/>
      <c r="D2036" s="21"/>
      <c r="E2036" s="27" t="s">
        <v>1029</v>
      </c>
      <c r="F2036" s="23">
        <f>F2037+F2047</f>
        <v>152984.90000000002</v>
      </c>
      <c r="G2036" s="23">
        <f t="shared" ref="G2036:K2036" si="6077">G2037+G2047</f>
        <v>157576.79999999999</v>
      </c>
      <c r="H2036" s="23">
        <f t="shared" si="6077"/>
        <v>157806.19999999998</v>
      </c>
      <c r="I2036" s="23">
        <f t="shared" si="6077"/>
        <v>0</v>
      </c>
      <c r="J2036" s="23">
        <f t="shared" si="6077"/>
        <v>0</v>
      </c>
      <c r="K2036" s="23">
        <f t="shared" si="6077"/>
        <v>0</v>
      </c>
      <c r="L2036" s="23">
        <f t="shared" si="6074"/>
        <v>152984.90000000002</v>
      </c>
      <c r="M2036" s="23">
        <f t="shared" si="6075"/>
        <v>157576.79999999999</v>
      </c>
      <c r="N2036" s="23">
        <f t="shared" si="6076"/>
        <v>157806.19999999998</v>
      </c>
      <c r="O2036" s="23">
        <f t="shared" ref="O2036:Q2036" si="6078">O2037+O2047</f>
        <v>0</v>
      </c>
      <c r="P2036" s="23">
        <f t="shared" si="6078"/>
        <v>0</v>
      </c>
      <c r="Q2036" s="23">
        <f t="shared" si="6078"/>
        <v>0</v>
      </c>
      <c r="R2036" s="23">
        <f t="shared" si="5938"/>
        <v>152984.90000000002</v>
      </c>
      <c r="S2036" s="23">
        <f t="shared" si="5939"/>
        <v>157576.79999999999</v>
      </c>
      <c r="T2036" s="23">
        <f t="shared" si="5940"/>
        <v>157806.19999999998</v>
      </c>
      <c r="U2036" s="23">
        <f t="shared" ref="U2036:CE2036" si="6079">U2037+U2047</f>
        <v>0</v>
      </c>
      <c r="V2036" s="23">
        <f t="shared" si="6068"/>
        <v>152984.90000000002</v>
      </c>
      <c r="W2036" s="23">
        <f t="shared" ref="W2036:Y2036" si="6080">W2037+W2047</f>
        <v>0</v>
      </c>
      <c r="X2036" s="23">
        <f t="shared" si="6080"/>
        <v>0</v>
      </c>
      <c r="Y2036" s="23">
        <f t="shared" si="6080"/>
        <v>0</v>
      </c>
      <c r="Z2036" s="20">
        <f t="shared" si="6055"/>
        <v>152984.90000000002</v>
      </c>
      <c r="AA2036" s="20">
        <f t="shared" si="6056"/>
        <v>157576.79999999999</v>
      </c>
      <c r="AB2036" s="20">
        <f t="shared" si="6057"/>
        <v>157806.19999999998</v>
      </c>
      <c r="AC2036" s="23">
        <f t="shared" ref="AC2036:AE2036" si="6081">AC2037+AC2047</f>
        <v>0</v>
      </c>
      <c r="AD2036" s="23">
        <f t="shared" si="6081"/>
        <v>0</v>
      </c>
      <c r="AE2036" s="23">
        <f t="shared" si="6081"/>
        <v>0</v>
      </c>
      <c r="AF2036" s="20">
        <f t="shared" si="5974"/>
        <v>152984.90000000002</v>
      </c>
      <c r="AG2036" s="20">
        <f t="shared" si="5975"/>
        <v>157576.79999999999</v>
      </c>
      <c r="AH2036" s="20">
        <f t="shared" si="5976"/>
        <v>157806.19999999998</v>
      </c>
      <c r="AI2036" s="23">
        <f t="shared" ref="AI2036" si="6082">AI2037+AI2047</f>
        <v>0</v>
      </c>
      <c r="AJ2036" s="20">
        <f t="shared" si="5977"/>
        <v>152984.90000000002</v>
      </c>
      <c r="AK2036" s="23">
        <f t="shared" ref="AK2036:AM2036" si="6083">AK2037+AK2047</f>
        <v>1520.211</v>
      </c>
      <c r="AL2036" s="23">
        <f t="shared" si="6083"/>
        <v>0</v>
      </c>
      <c r="AM2036" s="23">
        <f t="shared" si="6083"/>
        <v>0</v>
      </c>
      <c r="AN2036" s="20">
        <f t="shared" si="6011"/>
        <v>154505.11100000003</v>
      </c>
      <c r="AO2036" s="20">
        <f t="shared" si="6012"/>
        <v>157576.79999999999</v>
      </c>
      <c r="AP2036" s="20">
        <f t="shared" si="6013"/>
        <v>157806.19999999998</v>
      </c>
      <c r="AQ2036" s="23">
        <f t="shared" ref="AQ2036:AS2036" si="6084">AQ2037+AQ2047</f>
        <v>0</v>
      </c>
      <c r="AR2036" s="23">
        <f t="shared" si="6084"/>
        <v>0</v>
      </c>
      <c r="AS2036" s="23">
        <f t="shared" si="6084"/>
        <v>0</v>
      </c>
      <c r="AT2036" s="20">
        <f t="shared" si="6007"/>
        <v>154505.11100000003</v>
      </c>
      <c r="AU2036" s="20">
        <f t="shared" si="6008"/>
        <v>157576.79999999999</v>
      </c>
      <c r="AV2036" s="20">
        <f t="shared" si="6009"/>
        <v>157806.19999999998</v>
      </c>
      <c r="AW2036" s="23">
        <f t="shared" ref="AW2036:AY2036" si="6085">AW2037+AW2047</f>
        <v>0</v>
      </c>
      <c r="AX2036" s="23">
        <f t="shared" si="6085"/>
        <v>0</v>
      </c>
      <c r="AY2036" s="23">
        <f t="shared" si="6085"/>
        <v>0</v>
      </c>
      <c r="AZ2036" s="20">
        <f t="shared" si="6071"/>
        <v>154505.11100000003</v>
      </c>
      <c r="BA2036" s="20">
        <f t="shared" si="6072"/>
        <v>157576.79999999999</v>
      </c>
      <c r="BB2036" s="20">
        <f t="shared" si="6073"/>
        <v>157806.19999999998</v>
      </c>
      <c r="BC2036" s="23">
        <f t="shared" ref="BC2036" si="6086">BC2037+BC2047</f>
        <v>0</v>
      </c>
      <c r="BD2036" s="20">
        <f t="shared" si="6069"/>
        <v>154505.11100000003</v>
      </c>
      <c r="BE2036" s="23">
        <f t="shared" ref="BE2036:BG2036" si="6087">BE2037+BE2047</f>
        <v>0</v>
      </c>
      <c r="BF2036" s="23">
        <f t="shared" si="6087"/>
        <v>0</v>
      </c>
      <c r="BG2036" s="23">
        <f t="shared" si="6087"/>
        <v>0</v>
      </c>
      <c r="BH2036" s="20">
        <f t="shared" si="6016"/>
        <v>154505.11100000003</v>
      </c>
      <c r="BI2036" s="20">
        <f t="shared" si="6017"/>
        <v>157576.79999999999</v>
      </c>
      <c r="BJ2036" s="20">
        <f t="shared" si="6018"/>
        <v>157806.19999999998</v>
      </c>
      <c r="BK2036" s="23">
        <f t="shared" ref="BK2036:BL2036" si="6088">BK2037+BK2047</f>
        <v>0</v>
      </c>
      <c r="BL2036" s="23">
        <f t="shared" si="6088"/>
        <v>0</v>
      </c>
      <c r="BM2036" s="20">
        <f t="shared" si="6019"/>
        <v>154505.11100000003</v>
      </c>
      <c r="BN2036" s="20">
        <f t="shared" si="6020"/>
        <v>157576.79999999999</v>
      </c>
      <c r="BO2036" s="23">
        <f t="shared" ref="BO2036:BQ2036" si="6089">BO2037+BO2047</f>
        <v>0</v>
      </c>
      <c r="BP2036" s="23">
        <f t="shared" si="6089"/>
        <v>0</v>
      </c>
      <c r="BQ2036" s="23">
        <f t="shared" si="6089"/>
        <v>0</v>
      </c>
      <c r="BR2036" s="20">
        <f t="shared" si="6025"/>
        <v>154505.11100000003</v>
      </c>
      <c r="BS2036" s="20">
        <f t="shared" si="6026"/>
        <v>157576.79999999999</v>
      </c>
      <c r="BT2036" s="20">
        <f t="shared" si="6027"/>
        <v>157806.19999999998</v>
      </c>
      <c r="BU2036" s="23">
        <f t="shared" ref="BU2036" si="6090">BU2037+BU2047</f>
        <v>0</v>
      </c>
      <c r="BV2036" s="20">
        <f t="shared" si="6028"/>
        <v>154505.11100000003</v>
      </c>
      <c r="BW2036" s="23">
        <f t="shared" ref="BW2036:BX2036" si="6091">BW2037+BW2047</f>
        <v>0</v>
      </c>
      <c r="BX2036" s="23">
        <f t="shared" si="6091"/>
        <v>0</v>
      </c>
      <c r="BY2036" s="20">
        <f t="shared" si="6034"/>
        <v>154505.11100000003</v>
      </c>
      <c r="BZ2036" s="20">
        <f t="shared" si="6035"/>
        <v>157576.79999999999</v>
      </c>
      <c r="CA2036" s="23">
        <f t="shared" ref="CA2036" si="6092">CA2037+CA2047</f>
        <v>0</v>
      </c>
      <c r="CB2036" s="20">
        <f t="shared" si="6036"/>
        <v>154505.11100000003</v>
      </c>
      <c r="CC2036" s="23">
        <f t="shared" ref="CC2036" si="6093">CC2037+CC2047</f>
        <v>0</v>
      </c>
      <c r="CD2036" s="23">
        <f t="shared" si="6029"/>
        <v>154505.11100000003</v>
      </c>
      <c r="CE2036" s="23">
        <f t="shared" si="6079"/>
        <v>0</v>
      </c>
      <c r="CF2036" s="32"/>
    </row>
    <row r="2037" spans="1:84" ht="78.75" x14ac:dyDescent="0.25">
      <c r="A2037" s="10" t="s">
        <v>288</v>
      </c>
      <c r="B2037" s="19"/>
      <c r="C2037" s="10"/>
      <c r="D2037" s="10"/>
      <c r="E2037" s="25" t="s">
        <v>657</v>
      </c>
      <c r="F2037" s="20">
        <f>F2038+F2041+F2044</f>
        <v>133791.30000000002</v>
      </c>
      <c r="G2037" s="20">
        <f t="shared" ref="G2037:K2037" si="6094">G2038+G2041+G2044</f>
        <v>132156.5</v>
      </c>
      <c r="H2037" s="20">
        <f t="shared" si="6094"/>
        <v>132385.9</v>
      </c>
      <c r="I2037" s="20">
        <f t="shared" si="6094"/>
        <v>0</v>
      </c>
      <c r="J2037" s="20">
        <f t="shared" si="6094"/>
        <v>0</v>
      </c>
      <c r="K2037" s="20">
        <f t="shared" si="6094"/>
        <v>0</v>
      </c>
      <c r="L2037" s="20">
        <f t="shared" si="6074"/>
        <v>133791.30000000002</v>
      </c>
      <c r="M2037" s="20">
        <f t="shared" si="6075"/>
        <v>132156.5</v>
      </c>
      <c r="N2037" s="20">
        <f t="shared" si="6076"/>
        <v>132385.9</v>
      </c>
      <c r="O2037" s="20">
        <f t="shared" ref="O2037:Q2037" si="6095">O2038+O2041+O2044</f>
        <v>0</v>
      </c>
      <c r="P2037" s="20">
        <f t="shared" si="6095"/>
        <v>0</v>
      </c>
      <c r="Q2037" s="20">
        <f t="shared" si="6095"/>
        <v>0</v>
      </c>
      <c r="R2037" s="20">
        <f t="shared" si="5938"/>
        <v>133791.30000000002</v>
      </c>
      <c r="S2037" s="20">
        <f t="shared" si="5939"/>
        <v>132156.5</v>
      </c>
      <c r="T2037" s="20">
        <f t="shared" si="5940"/>
        <v>132385.9</v>
      </c>
      <c r="U2037" s="20">
        <f t="shared" ref="U2037:CE2037" si="6096">U2038+U2041+U2044</f>
        <v>0</v>
      </c>
      <c r="V2037" s="20">
        <f t="shared" si="6068"/>
        <v>133791.30000000002</v>
      </c>
      <c r="W2037" s="20">
        <f t="shared" ref="W2037:Y2037" si="6097">W2038+W2041+W2044</f>
        <v>0</v>
      </c>
      <c r="X2037" s="20">
        <f t="shared" si="6097"/>
        <v>0</v>
      </c>
      <c r="Y2037" s="20">
        <f t="shared" si="6097"/>
        <v>0</v>
      </c>
      <c r="Z2037" s="20">
        <f t="shared" si="6055"/>
        <v>133791.30000000002</v>
      </c>
      <c r="AA2037" s="20">
        <f t="shared" si="6056"/>
        <v>132156.5</v>
      </c>
      <c r="AB2037" s="20">
        <f t="shared" si="6057"/>
        <v>132385.9</v>
      </c>
      <c r="AC2037" s="20">
        <f t="shared" ref="AC2037:AE2037" si="6098">AC2038+AC2041+AC2044</f>
        <v>0</v>
      </c>
      <c r="AD2037" s="20">
        <f t="shared" si="6098"/>
        <v>0</v>
      </c>
      <c r="AE2037" s="20">
        <f t="shared" si="6098"/>
        <v>0</v>
      </c>
      <c r="AF2037" s="20">
        <f t="shared" si="5974"/>
        <v>133791.30000000002</v>
      </c>
      <c r="AG2037" s="20">
        <f t="shared" si="5975"/>
        <v>132156.5</v>
      </c>
      <c r="AH2037" s="20">
        <f t="shared" si="5976"/>
        <v>132385.9</v>
      </c>
      <c r="AI2037" s="20">
        <f t="shared" ref="AI2037" si="6099">AI2038+AI2041+AI2044</f>
        <v>0</v>
      </c>
      <c r="AJ2037" s="20">
        <f t="shared" si="5977"/>
        <v>133791.30000000002</v>
      </c>
      <c r="AK2037" s="20">
        <f t="shared" ref="AK2037:AM2037" si="6100">AK2038+AK2041+AK2044</f>
        <v>921.971</v>
      </c>
      <c r="AL2037" s="20">
        <f t="shared" si="6100"/>
        <v>0</v>
      </c>
      <c r="AM2037" s="20">
        <f t="shared" si="6100"/>
        <v>0</v>
      </c>
      <c r="AN2037" s="20">
        <f t="shared" si="6011"/>
        <v>134713.27100000001</v>
      </c>
      <c r="AO2037" s="20">
        <f t="shared" si="6012"/>
        <v>132156.5</v>
      </c>
      <c r="AP2037" s="20">
        <f t="shared" si="6013"/>
        <v>132385.9</v>
      </c>
      <c r="AQ2037" s="20">
        <f t="shared" ref="AQ2037:AS2037" si="6101">AQ2038+AQ2041+AQ2044</f>
        <v>0</v>
      </c>
      <c r="AR2037" s="20">
        <f t="shared" si="6101"/>
        <v>0</v>
      </c>
      <c r="AS2037" s="20">
        <f t="shared" si="6101"/>
        <v>0</v>
      </c>
      <c r="AT2037" s="20">
        <f t="shared" si="6007"/>
        <v>134713.27100000001</v>
      </c>
      <c r="AU2037" s="20">
        <f t="shared" si="6008"/>
        <v>132156.5</v>
      </c>
      <c r="AV2037" s="20">
        <f t="shared" si="6009"/>
        <v>132385.9</v>
      </c>
      <c r="AW2037" s="20">
        <f t="shared" ref="AW2037:AY2037" si="6102">AW2038+AW2041+AW2044</f>
        <v>-2461.2530000000002</v>
      </c>
      <c r="AX2037" s="20">
        <f t="shared" si="6102"/>
        <v>0</v>
      </c>
      <c r="AY2037" s="20">
        <f t="shared" si="6102"/>
        <v>0</v>
      </c>
      <c r="AZ2037" s="20">
        <f t="shared" si="6071"/>
        <v>132252.01800000001</v>
      </c>
      <c r="BA2037" s="20">
        <f t="shared" si="6072"/>
        <v>132156.5</v>
      </c>
      <c r="BB2037" s="20">
        <f t="shared" si="6073"/>
        <v>132385.9</v>
      </c>
      <c r="BC2037" s="20">
        <f t="shared" ref="BC2037" si="6103">BC2038+BC2041+BC2044</f>
        <v>0</v>
      </c>
      <c r="BD2037" s="20">
        <f t="shared" si="6069"/>
        <v>132252.01800000001</v>
      </c>
      <c r="BE2037" s="20">
        <f t="shared" ref="BE2037:BG2037" si="6104">BE2038+BE2041+BE2044</f>
        <v>0</v>
      </c>
      <c r="BF2037" s="20">
        <f t="shared" si="6104"/>
        <v>0</v>
      </c>
      <c r="BG2037" s="20">
        <f t="shared" si="6104"/>
        <v>0</v>
      </c>
      <c r="BH2037" s="20">
        <f t="shared" si="6016"/>
        <v>132252.01800000001</v>
      </c>
      <c r="BI2037" s="20">
        <f t="shared" si="6017"/>
        <v>132156.5</v>
      </c>
      <c r="BJ2037" s="20">
        <f t="shared" si="6018"/>
        <v>132385.9</v>
      </c>
      <c r="BK2037" s="20">
        <f t="shared" ref="BK2037:BL2037" si="6105">BK2038+BK2041+BK2044</f>
        <v>0</v>
      </c>
      <c r="BL2037" s="20">
        <f t="shared" si="6105"/>
        <v>0</v>
      </c>
      <c r="BM2037" s="20">
        <f t="shared" si="6019"/>
        <v>132252.01800000001</v>
      </c>
      <c r="BN2037" s="20">
        <f t="shared" si="6020"/>
        <v>132156.5</v>
      </c>
      <c r="BO2037" s="20">
        <f t="shared" ref="BO2037:BQ2037" si="6106">BO2038+BO2041+BO2044</f>
        <v>0</v>
      </c>
      <c r="BP2037" s="20">
        <f t="shared" si="6106"/>
        <v>0</v>
      </c>
      <c r="BQ2037" s="20">
        <f t="shared" si="6106"/>
        <v>0</v>
      </c>
      <c r="BR2037" s="20">
        <f t="shared" si="6025"/>
        <v>132252.01800000001</v>
      </c>
      <c r="BS2037" s="20">
        <f t="shared" si="6026"/>
        <v>132156.5</v>
      </c>
      <c r="BT2037" s="20">
        <f t="shared" si="6027"/>
        <v>132385.9</v>
      </c>
      <c r="BU2037" s="20">
        <f t="shared" ref="BU2037" si="6107">BU2038+BU2041+BU2044</f>
        <v>0</v>
      </c>
      <c r="BV2037" s="20">
        <f t="shared" si="6028"/>
        <v>132252.01800000001</v>
      </c>
      <c r="BW2037" s="20">
        <f t="shared" ref="BW2037:BX2037" si="6108">BW2038+BW2041+BW2044</f>
        <v>0</v>
      </c>
      <c r="BX2037" s="20">
        <f t="shared" si="6108"/>
        <v>0</v>
      </c>
      <c r="BY2037" s="20">
        <f t="shared" si="6034"/>
        <v>132252.01800000001</v>
      </c>
      <c r="BZ2037" s="20">
        <f t="shared" si="6035"/>
        <v>132156.5</v>
      </c>
      <c r="CA2037" s="20">
        <f t="shared" ref="CA2037" si="6109">CA2038+CA2041+CA2044</f>
        <v>0</v>
      </c>
      <c r="CB2037" s="20">
        <f t="shared" si="6036"/>
        <v>132252.01800000001</v>
      </c>
      <c r="CC2037" s="20">
        <f t="shared" ref="CC2037" si="6110">CC2038+CC2041+CC2044</f>
        <v>0</v>
      </c>
      <c r="CD2037" s="20">
        <f t="shared" si="6029"/>
        <v>132252.01800000001</v>
      </c>
      <c r="CE2037" s="20">
        <f t="shared" si="6096"/>
        <v>0</v>
      </c>
    </row>
    <row r="2038" spans="1:84" ht="94.5" x14ac:dyDescent="0.25">
      <c r="A2038" s="10" t="s">
        <v>288</v>
      </c>
      <c r="B2038" s="19">
        <v>100</v>
      </c>
      <c r="C2038" s="10"/>
      <c r="D2038" s="10"/>
      <c r="E2038" s="25" t="s">
        <v>599</v>
      </c>
      <c r="F2038" s="20">
        <f>F2039</f>
        <v>42787.5</v>
      </c>
      <c r="G2038" s="20">
        <f t="shared" ref="G2038:CE2039" si="6111">G2039</f>
        <v>42787.5</v>
      </c>
      <c r="H2038" s="20">
        <f t="shared" si="6111"/>
        <v>42787.5</v>
      </c>
      <c r="I2038" s="20">
        <f t="shared" si="6111"/>
        <v>0</v>
      </c>
      <c r="J2038" s="20">
        <f t="shared" si="6111"/>
        <v>0</v>
      </c>
      <c r="K2038" s="20">
        <f t="shared" si="6111"/>
        <v>0</v>
      </c>
      <c r="L2038" s="20">
        <f t="shared" si="6074"/>
        <v>42787.5</v>
      </c>
      <c r="M2038" s="20">
        <f t="shared" si="6075"/>
        <v>42787.5</v>
      </c>
      <c r="N2038" s="20">
        <f t="shared" si="6076"/>
        <v>42787.5</v>
      </c>
      <c r="O2038" s="20">
        <f t="shared" si="6111"/>
        <v>0</v>
      </c>
      <c r="P2038" s="20">
        <f t="shared" si="6111"/>
        <v>0</v>
      </c>
      <c r="Q2038" s="20">
        <f t="shared" si="6111"/>
        <v>0</v>
      </c>
      <c r="R2038" s="20">
        <f t="shared" si="5938"/>
        <v>42787.5</v>
      </c>
      <c r="S2038" s="20">
        <f t="shared" si="5939"/>
        <v>42787.5</v>
      </c>
      <c r="T2038" s="20">
        <f t="shared" si="5940"/>
        <v>42787.5</v>
      </c>
      <c r="U2038" s="20">
        <f t="shared" si="6111"/>
        <v>0</v>
      </c>
      <c r="V2038" s="20">
        <f t="shared" si="6068"/>
        <v>42787.5</v>
      </c>
      <c r="W2038" s="20">
        <f t="shared" si="6111"/>
        <v>0</v>
      </c>
      <c r="X2038" s="20">
        <f t="shared" si="6111"/>
        <v>0</v>
      </c>
      <c r="Y2038" s="20">
        <f t="shared" si="6111"/>
        <v>0</v>
      </c>
      <c r="Z2038" s="20">
        <f t="shared" si="6055"/>
        <v>42787.5</v>
      </c>
      <c r="AA2038" s="20">
        <f t="shared" si="6056"/>
        <v>42787.5</v>
      </c>
      <c r="AB2038" s="20">
        <f t="shared" si="6057"/>
        <v>42787.5</v>
      </c>
      <c r="AC2038" s="20">
        <f t="shared" si="6111"/>
        <v>0</v>
      </c>
      <c r="AD2038" s="20">
        <f t="shared" si="6111"/>
        <v>0</v>
      </c>
      <c r="AE2038" s="20">
        <f t="shared" si="6111"/>
        <v>0</v>
      </c>
      <c r="AF2038" s="20">
        <f t="shared" si="5974"/>
        <v>42787.5</v>
      </c>
      <c r="AG2038" s="20">
        <f t="shared" si="5975"/>
        <v>42787.5</v>
      </c>
      <c r="AH2038" s="20">
        <f t="shared" si="5976"/>
        <v>42787.5</v>
      </c>
      <c r="AI2038" s="20">
        <f t="shared" si="6111"/>
        <v>0</v>
      </c>
      <c r="AJ2038" s="20">
        <f t="shared" si="5977"/>
        <v>42787.5</v>
      </c>
      <c r="AK2038" s="20">
        <f t="shared" si="6111"/>
        <v>0</v>
      </c>
      <c r="AL2038" s="20">
        <f t="shared" si="6111"/>
        <v>0</v>
      </c>
      <c r="AM2038" s="20">
        <f t="shared" si="6111"/>
        <v>0</v>
      </c>
      <c r="AN2038" s="20">
        <f t="shared" si="6011"/>
        <v>42787.5</v>
      </c>
      <c r="AO2038" s="20">
        <f t="shared" si="6012"/>
        <v>42787.5</v>
      </c>
      <c r="AP2038" s="20">
        <f t="shared" si="6013"/>
        <v>42787.5</v>
      </c>
      <c r="AQ2038" s="20">
        <f t="shared" si="6111"/>
        <v>0</v>
      </c>
      <c r="AR2038" s="20">
        <f t="shared" si="6111"/>
        <v>0</v>
      </c>
      <c r="AS2038" s="20">
        <f t="shared" si="6111"/>
        <v>0</v>
      </c>
      <c r="AT2038" s="20">
        <f t="shared" si="6007"/>
        <v>42787.5</v>
      </c>
      <c r="AU2038" s="20">
        <f t="shared" si="6008"/>
        <v>42787.5</v>
      </c>
      <c r="AV2038" s="20">
        <f t="shared" si="6009"/>
        <v>42787.5</v>
      </c>
      <c r="AW2038" s="20">
        <f t="shared" si="6111"/>
        <v>0</v>
      </c>
      <c r="AX2038" s="20">
        <f t="shared" si="6111"/>
        <v>0</v>
      </c>
      <c r="AY2038" s="20">
        <f t="shared" si="6111"/>
        <v>0</v>
      </c>
      <c r="AZ2038" s="20">
        <f t="shared" si="6071"/>
        <v>42787.5</v>
      </c>
      <c r="BA2038" s="20">
        <f t="shared" si="6072"/>
        <v>42787.5</v>
      </c>
      <c r="BB2038" s="20">
        <f t="shared" si="6073"/>
        <v>42787.5</v>
      </c>
      <c r="BC2038" s="20">
        <f t="shared" si="6111"/>
        <v>0</v>
      </c>
      <c r="BD2038" s="20">
        <f t="shared" si="6069"/>
        <v>42787.5</v>
      </c>
      <c r="BE2038" s="20">
        <f t="shared" si="6111"/>
        <v>0</v>
      </c>
      <c r="BF2038" s="20">
        <f t="shared" si="6111"/>
        <v>0</v>
      </c>
      <c r="BG2038" s="20">
        <f t="shared" si="6111"/>
        <v>0</v>
      </c>
      <c r="BH2038" s="20">
        <f t="shared" si="6016"/>
        <v>42787.5</v>
      </c>
      <c r="BI2038" s="20">
        <f t="shared" si="6017"/>
        <v>42787.5</v>
      </c>
      <c r="BJ2038" s="20">
        <f t="shared" si="6018"/>
        <v>42787.5</v>
      </c>
      <c r="BK2038" s="20">
        <f t="shared" si="6111"/>
        <v>0</v>
      </c>
      <c r="BL2038" s="20">
        <f t="shared" si="6111"/>
        <v>0</v>
      </c>
      <c r="BM2038" s="20">
        <f t="shared" si="6019"/>
        <v>42787.5</v>
      </c>
      <c r="BN2038" s="20">
        <f t="shared" si="6020"/>
        <v>42787.5</v>
      </c>
      <c r="BO2038" s="20">
        <f t="shared" si="6111"/>
        <v>0</v>
      </c>
      <c r="BP2038" s="20">
        <f t="shared" si="6111"/>
        <v>0</v>
      </c>
      <c r="BQ2038" s="20">
        <f t="shared" si="6111"/>
        <v>0</v>
      </c>
      <c r="BR2038" s="20">
        <f t="shared" si="6025"/>
        <v>42787.5</v>
      </c>
      <c r="BS2038" s="20">
        <f t="shared" si="6026"/>
        <v>42787.5</v>
      </c>
      <c r="BT2038" s="20">
        <f t="shared" si="6027"/>
        <v>42787.5</v>
      </c>
      <c r="BU2038" s="20">
        <f t="shared" si="6111"/>
        <v>0</v>
      </c>
      <c r="BV2038" s="20">
        <f t="shared" si="6028"/>
        <v>42787.5</v>
      </c>
      <c r="BW2038" s="20">
        <f t="shared" si="6111"/>
        <v>0</v>
      </c>
      <c r="BX2038" s="20">
        <f t="shared" si="6111"/>
        <v>0</v>
      </c>
      <c r="BY2038" s="20">
        <f t="shared" si="6034"/>
        <v>42787.5</v>
      </c>
      <c r="BZ2038" s="20">
        <f t="shared" si="6035"/>
        <v>42787.5</v>
      </c>
      <c r="CA2038" s="20">
        <f t="shared" si="6111"/>
        <v>0</v>
      </c>
      <c r="CB2038" s="20">
        <f t="shared" si="6036"/>
        <v>42787.5</v>
      </c>
      <c r="CC2038" s="20">
        <f t="shared" si="6111"/>
        <v>0</v>
      </c>
      <c r="CD2038" s="20">
        <f t="shared" si="6029"/>
        <v>42787.5</v>
      </c>
      <c r="CE2038" s="20">
        <f t="shared" si="6111"/>
        <v>0</v>
      </c>
    </row>
    <row r="2039" spans="1:84" ht="31.5" x14ac:dyDescent="0.25">
      <c r="A2039" s="10" t="s">
        <v>288</v>
      </c>
      <c r="B2039" s="19">
        <v>110</v>
      </c>
      <c r="C2039" s="10"/>
      <c r="D2039" s="10"/>
      <c r="E2039" s="25" t="s">
        <v>600</v>
      </c>
      <c r="F2039" s="20">
        <f>F2040</f>
        <v>42787.5</v>
      </c>
      <c r="G2039" s="20">
        <f t="shared" si="6111"/>
        <v>42787.5</v>
      </c>
      <c r="H2039" s="20">
        <f t="shared" si="6111"/>
        <v>42787.5</v>
      </c>
      <c r="I2039" s="20">
        <f t="shared" si="6111"/>
        <v>0</v>
      </c>
      <c r="J2039" s="20">
        <f t="shared" si="6111"/>
        <v>0</v>
      </c>
      <c r="K2039" s="20">
        <f t="shared" si="6111"/>
        <v>0</v>
      </c>
      <c r="L2039" s="20">
        <f t="shared" si="6074"/>
        <v>42787.5</v>
      </c>
      <c r="M2039" s="20">
        <f t="shared" si="6075"/>
        <v>42787.5</v>
      </c>
      <c r="N2039" s="20">
        <f t="shared" si="6076"/>
        <v>42787.5</v>
      </c>
      <c r="O2039" s="20">
        <f t="shared" si="6111"/>
        <v>0</v>
      </c>
      <c r="P2039" s="20">
        <f t="shared" si="6111"/>
        <v>0</v>
      </c>
      <c r="Q2039" s="20">
        <f t="shared" si="6111"/>
        <v>0</v>
      </c>
      <c r="R2039" s="20">
        <f t="shared" si="5938"/>
        <v>42787.5</v>
      </c>
      <c r="S2039" s="20">
        <f t="shared" si="5939"/>
        <v>42787.5</v>
      </c>
      <c r="T2039" s="20">
        <f t="shared" si="5940"/>
        <v>42787.5</v>
      </c>
      <c r="U2039" s="20">
        <f t="shared" si="6111"/>
        <v>0</v>
      </c>
      <c r="V2039" s="20">
        <f t="shared" si="6068"/>
        <v>42787.5</v>
      </c>
      <c r="W2039" s="20">
        <f t="shared" si="6111"/>
        <v>0</v>
      </c>
      <c r="X2039" s="20">
        <f t="shared" si="6111"/>
        <v>0</v>
      </c>
      <c r="Y2039" s="20">
        <f t="shared" si="6111"/>
        <v>0</v>
      </c>
      <c r="Z2039" s="20">
        <f t="shared" si="6055"/>
        <v>42787.5</v>
      </c>
      <c r="AA2039" s="20">
        <f t="shared" si="6056"/>
        <v>42787.5</v>
      </c>
      <c r="AB2039" s="20">
        <f t="shared" si="6057"/>
        <v>42787.5</v>
      </c>
      <c r="AC2039" s="20">
        <f t="shared" si="6111"/>
        <v>0</v>
      </c>
      <c r="AD2039" s="20">
        <f t="shared" si="6111"/>
        <v>0</v>
      </c>
      <c r="AE2039" s="20">
        <f t="shared" si="6111"/>
        <v>0</v>
      </c>
      <c r="AF2039" s="20">
        <f t="shared" si="5974"/>
        <v>42787.5</v>
      </c>
      <c r="AG2039" s="20">
        <f t="shared" si="5975"/>
        <v>42787.5</v>
      </c>
      <c r="AH2039" s="20">
        <f t="shared" si="5976"/>
        <v>42787.5</v>
      </c>
      <c r="AI2039" s="20">
        <f t="shared" si="6111"/>
        <v>0</v>
      </c>
      <c r="AJ2039" s="20">
        <f t="shared" si="5977"/>
        <v>42787.5</v>
      </c>
      <c r="AK2039" s="20">
        <f t="shared" si="6111"/>
        <v>0</v>
      </c>
      <c r="AL2039" s="20">
        <f t="shared" si="6111"/>
        <v>0</v>
      </c>
      <c r="AM2039" s="20">
        <f t="shared" si="6111"/>
        <v>0</v>
      </c>
      <c r="AN2039" s="20">
        <f t="shared" si="6011"/>
        <v>42787.5</v>
      </c>
      <c r="AO2039" s="20">
        <f t="shared" si="6012"/>
        <v>42787.5</v>
      </c>
      <c r="AP2039" s="20">
        <f t="shared" si="6013"/>
        <v>42787.5</v>
      </c>
      <c r="AQ2039" s="20">
        <f t="shared" si="6111"/>
        <v>0</v>
      </c>
      <c r="AR2039" s="20">
        <f t="shared" si="6111"/>
        <v>0</v>
      </c>
      <c r="AS2039" s="20">
        <f t="shared" si="6111"/>
        <v>0</v>
      </c>
      <c r="AT2039" s="20">
        <f t="shared" si="6007"/>
        <v>42787.5</v>
      </c>
      <c r="AU2039" s="20">
        <f t="shared" si="6008"/>
        <v>42787.5</v>
      </c>
      <c r="AV2039" s="20">
        <f t="shared" si="6009"/>
        <v>42787.5</v>
      </c>
      <c r="AW2039" s="20">
        <f t="shared" si="6111"/>
        <v>0</v>
      </c>
      <c r="AX2039" s="20">
        <f t="shared" si="6111"/>
        <v>0</v>
      </c>
      <c r="AY2039" s="20">
        <f t="shared" si="6111"/>
        <v>0</v>
      </c>
      <c r="AZ2039" s="20">
        <f t="shared" si="6071"/>
        <v>42787.5</v>
      </c>
      <c r="BA2039" s="20">
        <f t="shared" si="6072"/>
        <v>42787.5</v>
      </c>
      <c r="BB2039" s="20">
        <f t="shared" si="6073"/>
        <v>42787.5</v>
      </c>
      <c r="BC2039" s="20">
        <f t="shared" si="6111"/>
        <v>0</v>
      </c>
      <c r="BD2039" s="20">
        <f t="shared" si="6069"/>
        <v>42787.5</v>
      </c>
      <c r="BE2039" s="20">
        <f t="shared" si="6111"/>
        <v>0</v>
      </c>
      <c r="BF2039" s="20">
        <f t="shared" si="6111"/>
        <v>0</v>
      </c>
      <c r="BG2039" s="20">
        <f t="shared" si="6111"/>
        <v>0</v>
      </c>
      <c r="BH2039" s="20">
        <f t="shared" si="6016"/>
        <v>42787.5</v>
      </c>
      <c r="BI2039" s="20">
        <f t="shared" si="6017"/>
        <v>42787.5</v>
      </c>
      <c r="BJ2039" s="20">
        <f t="shared" si="6018"/>
        <v>42787.5</v>
      </c>
      <c r="BK2039" s="20">
        <f t="shared" si="6111"/>
        <v>0</v>
      </c>
      <c r="BL2039" s="20">
        <f t="shared" si="6111"/>
        <v>0</v>
      </c>
      <c r="BM2039" s="20">
        <f t="shared" si="6019"/>
        <v>42787.5</v>
      </c>
      <c r="BN2039" s="20">
        <f t="shared" si="6020"/>
        <v>42787.5</v>
      </c>
      <c r="BO2039" s="20">
        <f t="shared" si="6111"/>
        <v>0</v>
      </c>
      <c r="BP2039" s="20">
        <f t="shared" si="6111"/>
        <v>0</v>
      </c>
      <c r="BQ2039" s="20">
        <f t="shared" si="6111"/>
        <v>0</v>
      </c>
      <c r="BR2039" s="20">
        <f t="shared" si="6025"/>
        <v>42787.5</v>
      </c>
      <c r="BS2039" s="20">
        <f t="shared" si="6026"/>
        <v>42787.5</v>
      </c>
      <c r="BT2039" s="20">
        <f t="shared" si="6027"/>
        <v>42787.5</v>
      </c>
      <c r="BU2039" s="20">
        <f t="shared" si="6111"/>
        <v>0</v>
      </c>
      <c r="BV2039" s="20">
        <f t="shared" si="6028"/>
        <v>42787.5</v>
      </c>
      <c r="BW2039" s="20">
        <f t="shared" si="6111"/>
        <v>0</v>
      </c>
      <c r="BX2039" s="20">
        <f t="shared" si="6111"/>
        <v>0</v>
      </c>
      <c r="BY2039" s="20">
        <f t="shared" si="6034"/>
        <v>42787.5</v>
      </c>
      <c r="BZ2039" s="20">
        <f t="shared" si="6035"/>
        <v>42787.5</v>
      </c>
      <c r="CA2039" s="20">
        <f t="shared" si="6111"/>
        <v>0</v>
      </c>
      <c r="CB2039" s="20">
        <f t="shared" si="6036"/>
        <v>42787.5</v>
      </c>
      <c r="CC2039" s="20">
        <f t="shared" si="6111"/>
        <v>0</v>
      </c>
      <c r="CD2039" s="20">
        <f t="shared" si="6029"/>
        <v>42787.5</v>
      </c>
      <c r="CE2039" s="20">
        <f t="shared" si="6111"/>
        <v>0</v>
      </c>
    </row>
    <row r="2040" spans="1:84" x14ac:dyDescent="0.25">
      <c r="A2040" s="10" t="s">
        <v>288</v>
      </c>
      <c r="B2040" s="19">
        <v>110</v>
      </c>
      <c r="C2040" s="10" t="s">
        <v>336</v>
      </c>
      <c r="D2040" s="10" t="s">
        <v>340</v>
      </c>
      <c r="E2040" s="25" t="s">
        <v>571</v>
      </c>
      <c r="F2040" s="20">
        <v>42787.5</v>
      </c>
      <c r="G2040" s="20">
        <v>42787.5</v>
      </c>
      <c r="H2040" s="20">
        <v>42787.5</v>
      </c>
      <c r="I2040" s="20"/>
      <c r="J2040" s="20"/>
      <c r="K2040" s="20"/>
      <c r="L2040" s="20">
        <f t="shared" si="6074"/>
        <v>42787.5</v>
      </c>
      <c r="M2040" s="20">
        <f t="shared" si="6075"/>
        <v>42787.5</v>
      </c>
      <c r="N2040" s="20">
        <f t="shared" si="6076"/>
        <v>42787.5</v>
      </c>
      <c r="O2040" s="20"/>
      <c r="P2040" s="20"/>
      <c r="Q2040" s="20"/>
      <c r="R2040" s="20">
        <f t="shared" si="5938"/>
        <v>42787.5</v>
      </c>
      <c r="S2040" s="20">
        <f t="shared" si="5939"/>
        <v>42787.5</v>
      </c>
      <c r="T2040" s="20">
        <f t="shared" si="5940"/>
        <v>42787.5</v>
      </c>
      <c r="U2040" s="20"/>
      <c r="V2040" s="20">
        <f t="shared" si="6068"/>
        <v>42787.5</v>
      </c>
      <c r="W2040" s="20"/>
      <c r="X2040" s="20"/>
      <c r="Y2040" s="20"/>
      <c r="Z2040" s="20">
        <f t="shared" si="6055"/>
        <v>42787.5</v>
      </c>
      <c r="AA2040" s="20">
        <f t="shared" si="6056"/>
        <v>42787.5</v>
      </c>
      <c r="AB2040" s="20">
        <f t="shared" si="6057"/>
        <v>42787.5</v>
      </c>
      <c r="AC2040" s="20"/>
      <c r="AD2040" s="20"/>
      <c r="AE2040" s="20"/>
      <c r="AF2040" s="20">
        <f t="shared" si="5974"/>
        <v>42787.5</v>
      </c>
      <c r="AG2040" s="20">
        <f t="shared" si="5975"/>
        <v>42787.5</v>
      </c>
      <c r="AH2040" s="20">
        <f t="shared" si="5976"/>
        <v>42787.5</v>
      </c>
      <c r="AI2040" s="20"/>
      <c r="AJ2040" s="20">
        <f t="shared" si="5977"/>
        <v>42787.5</v>
      </c>
      <c r="AK2040" s="20"/>
      <c r="AL2040" s="20"/>
      <c r="AM2040" s="20"/>
      <c r="AN2040" s="20">
        <f t="shared" si="6011"/>
        <v>42787.5</v>
      </c>
      <c r="AO2040" s="20">
        <f t="shared" si="6012"/>
        <v>42787.5</v>
      </c>
      <c r="AP2040" s="20">
        <f t="shared" si="6013"/>
        <v>42787.5</v>
      </c>
      <c r="AQ2040" s="20"/>
      <c r="AR2040" s="20"/>
      <c r="AS2040" s="20"/>
      <c r="AT2040" s="20">
        <f t="shared" si="6007"/>
        <v>42787.5</v>
      </c>
      <c r="AU2040" s="20">
        <f t="shared" si="6008"/>
        <v>42787.5</v>
      </c>
      <c r="AV2040" s="20">
        <f t="shared" si="6009"/>
        <v>42787.5</v>
      </c>
      <c r="AW2040" s="20"/>
      <c r="AX2040" s="20"/>
      <c r="AY2040" s="20"/>
      <c r="AZ2040" s="20">
        <f t="shared" si="6071"/>
        <v>42787.5</v>
      </c>
      <c r="BA2040" s="20">
        <f t="shared" si="6072"/>
        <v>42787.5</v>
      </c>
      <c r="BB2040" s="20">
        <f t="shared" si="6073"/>
        <v>42787.5</v>
      </c>
      <c r="BC2040" s="20"/>
      <c r="BD2040" s="20">
        <f t="shared" si="6069"/>
        <v>42787.5</v>
      </c>
      <c r="BE2040" s="20"/>
      <c r="BF2040" s="20"/>
      <c r="BG2040" s="20"/>
      <c r="BH2040" s="20">
        <f t="shared" si="6016"/>
        <v>42787.5</v>
      </c>
      <c r="BI2040" s="20">
        <f t="shared" si="6017"/>
        <v>42787.5</v>
      </c>
      <c r="BJ2040" s="20">
        <f t="shared" si="6018"/>
        <v>42787.5</v>
      </c>
      <c r="BK2040" s="20"/>
      <c r="BL2040" s="20"/>
      <c r="BM2040" s="20">
        <f t="shared" si="6019"/>
        <v>42787.5</v>
      </c>
      <c r="BN2040" s="20">
        <f t="shared" si="6020"/>
        <v>42787.5</v>
      </c>
      <c r="BO2040" s="20"/>
      <c r="BP2040" s="20"/>
      <c r="BQ2040" s="20"/>
      <c r="BR2040" s="20">
        <f t="shared" si="6025"/>
        <v>42787.5</v>
      </c>
      <c r="BS2040" s="20">
        <f t="shared" si="6026"/>
        <v>42787.5</v>
      </c>
      <c r="BT2040" s="20">
        <f t="shared" si="6027"/>
        <v>42787.5</v>
      </c>
      <c r="BU2040" s="20"/>
      <c r="BV2040" s="20">
        <f t="shared" si="6028"/>
        <v>42787.5</v>
      </c>
      <c r="BW2040" s="20"/>
      <c r="BX2040" s="20"/>
      <c r="BY2040" s="20">
        <f t="shared" si="6034"/>
        <v>42787.5</v>
      </c>
      <c r="BZ2040" s="20">
        <f t="shared" si="6035"/>
        <v>42787.5</v>
      </c>
      <c r="CA2040" s="20"/>
      <c r="CB2040" s="20">
        <f t="shared" si="6036"/>
        <v>42787.5</v>
      </c>
      <c r="CC2040" s="20"/>
      <c r="CD2040" s="20">
        <f t="shared" si="6029"/>
        <v>42787.5</v>
      </c>
      <c r="CE2040" s="20"/>
    </row>
    <row r="2041" spans="1:84" ht="47.25" x14ac:dyDescent="0.25">
      <c r="A2041" s="10" t="s">
        <v>288</v>
      </c>
      <c r="B2041" s="19">
        <v>200</v>
      </c>
      <c r="C2041" s="10"/>
      <c r="D2041" s="10"/>
      <c r="E2041" s="25" t="s">
        <v>602</v>
      </c>
      <c r="F2041" s="20">
        <f>F2042</f>
        <v>84280.800000000017</v>
      </c>
      <c r="G2041" s="20">
        <f t="shared" ref="G2041:CE2042" si="6112">G2042</f>
        <v>82758.899999999994</v>
      </c>
      <c r="H2041" s="20">
        <f t="shared" si="6112"/>
        <v>83115.699999999983</v>
      </c>
      <c r="I2041" s="20">
        <f t="shared" si="6112"/>
        <v>0</v>
      </c>
      <c r="J2041" s="20">
        <f t="shared" si="6112"/>
        <v>0</v>
      </c>
      <c r="K2041" s="20">
        <f t="shared" si="6112"/>
        <v>0</v>
      </c>
      <c r="L2041" s="20">
        <f t="shared" si="6074"/>
        <v>84280.800000000017</v>
      </c>
      <c r="M2041" s="20">
        <f t="shared" si="6075"/>
        <v>82758.899999999994</v>
      </c>
      <c r="N2041" s="20">
        <f t="shared" si="6076"/>
        <v>83115.699999999983</v>
      </c>
      <c r="O2041" s="20">
        <f t="shared" si="6112"/>
        <v>0</v>
      </c>
      <c r="P2041" s="20">
        <f t="shared" si="6112"/>
        <v>0</v>
      </c>
      <c r="Q2041" s="20">
        <f t="shared" si="6112"/>
        <v>0</v>
      </c>
      <c r="R2041" s="20">
        <f t="shared" ref="R2041:R2130" si="6113">L2041+O2041</f>
        <v>84280.800000000017</v>
      </c>
      <c r="S2041" s="20">
        <f t="shared" ref="S2041:S2130" si="6114">M2041+P2041</f>
        <v>82758.899999999994</v>
      </c>
      <c r="T2041" s="20">
        <f t="shared" ref="T2041:T2130" si="6115">N2041+Q2041</f>
        <v>83115.699999999983</v>
      </c>
      <c r="U2041" s="20">
        <f t="shared" si="6112"/>
        <v>0</v>
      </c>
      <c r="V2041" s="20">
        <f t="shared" si="6068"/>
        <v>84280.800000000017</v>
      </c>
      <c r="W2041" s="20">
        <f t="shared" si="6112"/>
        <v>0</v>
      </c>
      <c r="X2041" s="20">
        <f t="shared" si="6112"/>
        <v>0</v>
      </c>
      <c r="Y2041" s="20">
        <f t="shared" si="6112"/>
        <v>0</v>
      </c>
      <c r="Z2041" s="20">
        <f t="shared" si="6055"/>
        <v>84280.800000000017</v>
      </c>
      <c r="AA2041" s="20">
        <f t="shared" si="6056"/>
        <v>82758.899999999994</v>
      </c>
      <c r="AB2041" s="20">
        <f t="shared" si="6057"/>
        <v>83115.699999999983</v>
      </c>
      <c r="AC2041" s="20">
        <f t="shared" si="6112"/>
        <v>0</v>
      </c>
      <c r="AD2041" s="20">
        <f t="shared" si="6112"/>
        <v>0</v>
      </c>
      <c r="AE2041" s="20">
        <f t="shared" si="6112"/>
        <v>0</v>
      </c>
      <c r="AF2041" s="20">
        <f t="shared" si="5974"/>
        <v>84280.800000000017</v>
      </c>
      <c r="AG2041" s="20">
        <f t="shared" si="5975"/>
        <v>82758.899999999994</v>
      </c>
      <c r="AH2041" s="20">
        <f t="shared" si="5976"/>
        <v>83115.699999999983</v>
      </c>
      <c r="AI2041" s="20">
        <f t="shared" si="6112"/>
        <v>0</v>
      </c>
      <c r="AJ2041" s="20">
        <f t="shared" si="5977"/>
        <v>84280.800000000017</v>
      </c>
      <c r="AK2041" s="20">
        <f t="shared" si="6112"/>
        <v>921.971</v>
      </c>
      <c r="AL2041" s="20">
        <f t="shared" si="6112"/>
        <v>0</v>
      </c>
      <c r="AM2041" s="20">
        <f t="shared" si="6112"/>
        <v>0</v>
      </c>
      <c r="AN2041" s="20">
        <f t="shared" si="6011"/>
        <v>85202.771000000022</v>
      </c>
      <c r="AO2041" s="20">
        <f t="shared" si="6012"/>
        <v>82758.899999999994</v>
      </c>
      <c r="AP2041" s="20">
        <f t="shared" si="6013"/>
        <v>83115.699999999983</v>
      </c>
      <c r="AQ2041" s="20">
        <f t="shared" si="6112"/>
        <v>0</v>
      </c>
      <c r="AR2041" s="20">
        <f t="shared" si="6112"/>
        <v>0</v>
      </c>
      <c r="AS2041" s="20">
        <f t="shared" si="6112"/>
        <v>0</v>
      </c>
      <c r="AT2041" s="20">
        <f t="shared" si="6007"/>
        <v>85202.771000000022</v>
      </c>
      <c r="AU2041" s="20">
        <f t="shared" si="6008"/>
        <v>82758.899999999994</v>
      </c>
      <c r="AV2041" s="20">
        <f t="shared" si="6009"/>
        <v>83115.699999999983</v>
      </c>
      <c r="AW2041" s="20">
        <f t="shared" si="6112"/>
        <v>-2461.2530000000002</v>
      </c>
      <c r="AX2041" s="20">
        <f t="shared" si="6112"/>
        <v>0</v>
      </c>
      <c r="AY2041" s="20">
        <f t="shared" si="6112"/>
        <v>0</v>
      </c>
      <c r="AZ2041" s="20">
        <f t="shared" si="6071"/>
        <v>82741.518000000025</v>
      </c>
      <c r="BA2041" s="20">
        <f t="shared" si="6072"/>
        <v>82758.899999999994</v>
      </c>
      <c r="BB2041" s="20">
        <f t="shared" si="6073"/>
        <v>83115.699999999983</v>
      </c>
      <c r="BC2041" s="20">
        <f t="shared" si="6112"/>
        <v>0</v>
      </c>
      <c r="BD2041" s="20">
        <f t="shared" si="6069"/>
        <v>82741.518000000025</v>
      </c>
      <c r="BE2041" s="20">
        <f t="shared" si="6112"/>
        <v>0</v>
      </c>
      <c r="BF2041" s="20">
        <f t="shared" si="6112"/>
        <v>0</v>
      </c>
      <c r="BG2041" s="20">
        <f t="shared" si="6112"/>
        <v>0</v>
      </c>
      <c r="BH2041" s="20">
        <f t="shared" si="6016"/>
        <v>82741.518000000025</v>
      </c>
      <c r="BI2041" s="20">
        <f t="shared" si="6017"/>
        <v>82758.899999999994</v>
      </c>
      <c r="BJ2041" s="20">
        <f t="shared" si="6018"/>
        <v>83115.699999999983</v>
      </c>
      <c r="BK2041" s="20">
        <f t="shared" si="6112"/>
        <v>0</v>
      </c>
      <c r="BL2041" s="20">
        <f t="shared" si="6112"/>
        <v>0</v>
      </c>
      <c r="BM2041" s="20">
        <f t="shared" si="6019"/>
        <v>82741.518000000025</v>
      </c>
      <c r="BN2041" s="20">
        <f t="shared" si="6020"/>
        <v>82758.899999999994</v>
      </c>
      <c r="BO2041" s="20">
        <f t="shared" si="6112"/>
        <v>0</v>
      </c>
      <c r="BP2041" s="20">
        <f t="shared" si="6112"/>
        <v>0</v>
      </c>
      <c r="BQ2041" s="20">
        <f t="shared" si="6112"/>
        <v>0</v>
      </c>
      <c r="BR2041" s="20">
        <f t="shared" si="6025"/>
        <v>82741.518000000025</v>
      </c>
      <c r="BS2041" s="20">
        <f t="shared" si="6026"/>
        <v>82758.899999999994</v>
      </c>
      <c r="BT2041" s="20">
        <f t="shared" si="6027"/>
        <v>83115.699999999983</v>
      </c>
      <c r="BU2041" s="20">
        <f t="shared" si="6112"/>
        <v>0</v>
      </c>
      <c r="BV2041" s="20">
        <f t="shared" si="6028"/>
        <v>82741.518000000025</v>
      </c>
      <c r="BW2041" s="20">
        <f t="shared" si="6112"/>
        <v>0</v>
      </c>
      <c r="BX2041" s="20">
        <f t="shared" si="6112"/>
        <v>0</v>
      </c>
      <c r="BY2041" s="20">
        <f t="shared" si="6034"/>
        <v>82741.518000000025</v>
      </c>
      <c r="BZ2041" s="20">
        <f t="shared" si="6035"/>
        <v>82758.899999999994</v>
      </c>
      <c r="CA2041" s="20">
        <f t="shared" si="6112"/>
        <v>0</v>
      </c>
      <c r="CB2041" s="20">
        <f t="shared" si="6036"/>
        <v>82741.518000000025</v>
      </c>
      <c r="CC2041" s="20">
        <f t="shared" si="6112"/>
        <v>0</v>
      </c>
      <c r="CD2041" s="20">
        <f t="shared" si="6029"/>
        <v>82741.518000000025</v>
      </c>
      <c r="CE2041" s="20">
        <f t="shared" si="6112"/>
        <v>0</v>
      </c>
    </row>
    <row r="2042" spans="1:84" ht="47.25" x14ac:dyDescent="0.25">
      <c r="A2042" s="10" t="s">
        <v>288</v>
      </c>
      <c r="B2042" s="19">
        <v>240</v>
      </c>
      <c r="C2042" s="10"/>
      <c r="D2042" s="10"/>
      <c r="E2042" s="25" t="s">
        <v>603</v>
      </c>
      <c r="F2042" s="20">
        <f>F2043</f>
        <v>84280.800000000017</v>
      </c>
      <c r="G2042" s="20">
        <f t="shared" si="6112"/>
        <v>82758.899999999994</v>
      </c>
      <c r="H2042" s="20">
        <f t="shared" si="6112"/>
        <v>83115.699999999983</v>
      </c>
      <c r="I2042" s="20">
        <f t="shared" si="6112"/>
        <v>0</v>
      </c>
      <c r="J2042" s="20">
        <f t="shared" si="6112"/>
        <v>0</v>
      </c>
      <c r="K2042" s="20">
        <f t="shared" si="6112"/>
        <v>0</v>
      </c>
      <c r="L2042" s="20">
        <f t="shared" si="6074"/>
        <v>84280.800000000017</v>
      </c>
      <c r="M2042" s="20">
        <f t="shared" si="6075"/>
        <v>82758.899999999994</v>
      </c>
      <c r="N2042" s="20">
        <f t="shared" si="6076"/>
        <v>83115.699999999983</v>
      </c>
      <c r="O2042" s="20">
        <f t="shared" si="6112"/>
        <v>0</v>
      </c>
      <c r="P2042" s="20">
        <f t="shared" si="6112"/>
        <v>0</v>
      </c>
      <c r="Q2042" s="20">
        <f t="shared" si="6112"/>
        <v>0</v>
      </c>
      <c r="R2042" s="20">
        <f t="shared" si="6113"/>
        <v>84280.800000000017</v>
      </c>
      <c r="S2042" s="20">
        <f t="shared" si="6114"/>
        <v>82758.899999999994</v>
      </c>
      <c r="T2042" s="20">
        <f t="shared" si="6115"/>
        <v>83115.699999999983</v>
      </c>
      <c r="U2042" s="20">
        <f t="shared" si="6112"/>
        <v>0</v>
      </c>
      <c r="V2042" s="20">
        <f t="shared" si="6068"/>
        <v>84280.800000000017</v>
      </c>
      <c r="W2042" s="20">
        <f t="shared" si="6112"/>
        <v>0</v>
      </c>
      <c r="X2042" s="20">
        <f t="shared" si="6112"/>
        <v>0</v>
      </c>
      <c r="Y2042" s="20">
        <f t="shared" si="6112"/>
        <v>0</v>
      </c>
      <c r="Z2042" s="20">
        <f t="shared" si="6055"/>
        <v>84280.800000000017</v>
      </c>
      <c r="AA2042" s="20">
        <f t="shared" si="6056"/>
        <v>82758.899999999994</v>
      </c>
      <c r="AB2042" s="20">
        <f t="shared" si="6057"/>
        <v>83115.699999999983</v>
      </c>
      <c r="AC2042" s="20">
        <f t="shared" si="6112"/>
        <v>0</v>
      </c>
      <c r="AD2042" s="20">
        <f t="shared" si="6112"/>
        <v>0</v>
      </c>
      <c r="AE2042" s="20">
        <f t="shared" si="6112"/>
        <v>0</v>
      </c>
      <c r="AF2042" s="20">
        <f t="shared" si="5974"/>
        <v>84280.800000000017</v>
      </c>
      <c r="AG2042" s="20">
        <f t="shared" si="5975"/>
        <v>82758.899999999994</v>
      </c>
      <c r="AH2042" s="20">
        <f t="shared" si="5976"/>
        <v>83115.699999999983</v>
      </c>
      <c r="AI2042" s="20">
        <f t="shared" si="6112"/>
        <v>0</v>
      </c>
      <c r="AJ2042" s="20">
        <f t="shared" si="5977"/>
        <v>84280.800000000017</v>
      </c>
      <c r="AK2042" s="20">
        <f t="shared" si="6112"/>
        <v>921.971</v>
      </c>
      <c r="AL2042" s="20">
        <f t="shared" si="6112"/>
        <v>0</v>
      </c>
      <c r="AM2042" s="20">
        <f t="shared" si="6112"/>
        <v>0</v>
      </c>
      <c r="AN2042" s="20">
        <f t="shared" si="6011"/>
        <v>85202.771000000022</v>
      </c>
      <c r="AO2042" s="20">
        <f t="shared" si="6012"/>
        <v>82758.899999999994</v>
      </c>
      <c r="AP2042" s="20">
        <f t="shared" si="6013"/>
        <v>83115.699999999983</v>
      </c>
      <c r="AQ2042" s="20">
        <f t="shared" si="6112"/>
        <v>0</v>
      </c>
      <c r="AR2042" s="20">
        <f t="shared" si="6112"/>
        <v>0</v>
      </c>
      <c r="AS2042" s="20">
        <f t="shared" si="6112"/>
        <v>0</v>
      </c>
      <c r="AT2042" s="20">
        <f t="shared" si="6007"/>
        <v>85202.771000000022</v>
      </c>
      <c r="AU2042" s="20">
        <f t="shared" si="6008"/>
        <v>82758.899999999994</v>
      </c>
      <c r="AV2042" s="20">
        <f t="shared" si="6009"/>
        <v>83115.699999999983</v>
      </c>
      <c r="AW2042" s="20">
        <f t="shared" si="6112"/>
        <v>-2461.2530000000002</v>
      </c>
      <c r="AX2042" s="20">
        <f t="shared" si="6112"/>
        <v>0</v>
      </c>
      <c r="AY2042" s="20">
        <f t="shared" si="6112"/>
        <v>0</v>
      </c>
      <c r="AZ2042" s="20">
        <f t="shared" si="6071"/>
        <v>82741.518000000025</v>
      </c>
      <c r="BA2042" s="20">
        <f t="shared" si="6072"/>
        <v>82758.899999999994</v>
      </c>
      <c r="BB2042" s="20">
        <f t="shared" si="6073"/>
        <v>83115.699999999983</v>
      </c>
      <c r="BC2042" s="20">
        <f t="shared" si="6112"/>
        <v>0</v>
      </c>
      <c r="BD2042" s="20">
        <f t="shared" si="6069"/>
        <v>82741.518000000025</v>
      </c>
      <c r="BE2042" s="20">
        <f t="shared" si="6112"/>
        <v>0</v>
      </c>
      <c r="BF2042" s="20">
        <f t="shared" si="6112"/>
        <v>0</v>
      </c>
      <c r="BG2042" s="20">
        <f t="shared" si="6112"/>
        <v>0</v>
      </c>
      <c r="BH2042" s="20">
        <f t="shared" si="6016"/>
        <v>82741.518000000025</v>
      </c>
      <c r="BI2042" s="20">
        <f t="shared" si="6017"/>
        <v>82758.899999999994</v>
      </c>
      <c r="BJ2042" s="20">
        <f t="shared" si="6018"/>
        <v>83115.699999999983</v>
      </c>
      <c r="BK2042" s="20">
        <f t="shared" si="6112"/>
        <v>0</v>
      </c>
      <c r="BL2042" s="20">
        <f t="shared" si="6112"/>
        <v>0</v>
      </c>
      <c r="BM2042" s="20">
        <f t="shared" si="6019"/>
        <v>82741.518000000025</v>
      </c>
      <c r="BN2042" s="20">
        <f t="shared" si="6020"/>
        <v>82758.899999999994</v>
      </c>
      <c r="BO2042" s="20">
        <f t="shared" si="6112"/>
        <v>0</v>
      </c>
      <c r="BP2042" s="20">
        <f t="shared" si="6112"/>
        <v>0</v>
      </c>
      <c r="BQ2042" s="20">
        <f t="shared" si="6112"/>
        <v>0</v>
      </c>
      <c r="BR2042" s="20">
        <f t="shared" si="6025"/>
        <v>82741.518000000025</v>
      </c>
      <c r="BS2042" s="20">
        <f t="shared" si="6026"/>
        <v>82758.899999999994</v>
      </c>
      <c r="BT2042" s="20">
        <f t="shared" si="6027"/>
        <v>83115.699999999983</v>
      </c>
      <c r="BU2042" s="20">
        <f t="shared" si="6112"/>
        <v>0</v>
      </c>
      <c r="BV2042" s="20">
        <f t="shared" si="6028"/>
        <v>82741.518000000025</v>
      </c>
      <c r="BW2042" s="20">
        <f t="shared" si="6112"/>
        <v>0</v>
      </c>
      <c r="BX2042" s="20">
        <f t="shared" si="6112"/>
        <v>0</v>
      </c>
      <c r="BY2042" s="20">
        <f t="shared" si="6034"/>
        <v>82741.518000000025</v>
      </c>
      <c r="BZ2042" s="20">
        <f t="shared" si="6035"/>
        <v>82758.899999999994</v>
      </c>
      <c r="CA2042" s="20">
        <f t="shared" si="6112"/>
        <v>0</v>
      </c>
      <c r="CB2042" s="20">
        <f t="shared" si="6036"/>
        <v>82741.518000000025</v>
      </c>
      <c r="CC2042" s="20">
        <f t="shared" si="6112"/>
        <v>0</v>
      </c>
      <c r="CD2042" s="20">
        <f t="shared" si="6029"/>
        <v>82741.518000000025</v>
      </c>
      <c r="CE2042" s="20">
        <f t="shared" si="6112"/>
        <v>0</v>
      </c>
    </row>
    <row r="2043" spans="1:84" x14ac:dyDescent="0.25">
      <c r="A2043" s="10" t="s">
        <v>288</v>
      </c>
      <c r="B2043" s="19">
        <v>240</v>
      </c>
      <c r="C2043" s="10" t="s">
        <v>336</v>
      </c>
      <c r="D2043" s="10" t="s">
        <v>340</v>
      </c>
      <c r="E2043" s="25" t="s">
        <v>571</v>
      </c>
      <c r="F2043" s="20">
        <v>84280.800000000017</v>
      </c>
      <c r="G2043" s="20">
        <v>82758.899999999994</v>
      </c>
      <c r="H2043" s="20">
        <v>83115.699999999983</v>
      </c>
      <c r="I2043" s="20"/>
      <c r="J2043" s="20"/>
      <c r="K2043" s="20"/>
      <c r="L2043" s="20">
        <f t="shared" si="6074"/>
        <v>84280.800000000017</v>
      </c>
      <c r="M2043" s="20">
        <f t="shared" si="6075"/>
        <v>82758.899999999994</v>
      </c>
      <c r="N2043" s="20">
        <f t="shared" si="6076"/>
        <v>83115.699999999983</v>
      </c>
      <c r="O2043" s="20"/>
      <c r="P2043" s="20"/>
      <c r="Q2043" s="20"/>
      <c r="R2043" s="20">
        <f t="shared" si="6113"/>
        <v>84280.800000000017</v>
      </c>
      <c r="S2043" s="20">
        <f t="shared" si="6114"/>
        <v>82758.899999999994</v>
      </c>
      <c r="T2043" s="20">
        <f t="shared" si="6115"/>
        <v>83115.699999999983</v>
      </c>
      <c r="U2043" s="20"/>
      <c r="V2043" s="20">
        <f t="shared" si="6068"/>
        <v>84280.800000000017</v>
      </c>
      <c r="W2043" s="20"/>
      <c r="X2043" s="20"/>
      <c r="Y2043" s="20"/>
      <c r="Z2043" s="20">
        <f t="shared" si="6055"/>
        <v>84280.800000000017</v>
      </c>
      <c r="AA2043" s="20">
        <f t="shared" si="6056"/>
        <v>82758.899999999994</v>
      </c>
      <c r="AB2043" s="20">
        <f t="shared" si="6057"/>
        <v>83115.699999999983</v>
      </c>
      <c r="AC2043" s="20"/>
      <c r="AD2043" s="20"/>
      <c r="AE2043" s="20"/>
      <c r="AF2043" s="20">
        <f t="shared" si="5974"/>
        <v>84280.800000000017</v>
      </c>
      <c r="AG2043" s="20">
        <f t="shared" si="5975"/>
        <v>82758.899999999994</v>
      </c>
      <c r="AH2043" s="20">
        <f t="shared" si="5976"/>
        <v>83115.699999999983</v>
      </c>
      <c r="AI2043" s="20"/>
      <c r="AJ2043" s="20">
        <f t="shared" si="5977"/>
        <v>84280.800000000017</v>
      </c>
      <c r="AK2043" s="20">
        <v>921.971</v>
      </c>
      <c r="AL2043" s="20"/>
      <c r="AM2043" s="20"/>
      <c r="AN2043" s="20">
        <f t="shared" si="6011"/>
        <v>85202.771000000022</v>
      </c>
      <c r="AO2043" s="20">
        <f t="shared" si="6012"/>
        <v>82758.899999999994</v>
      </c>
      <c r="AP2043" s="20">
        <f t="shared" si="6013"/>
        <v>83115.699999999983</v>
      </c>
      <c r="AQ2043" s="20"/>
      <c r="AR2043" s="20"/>
      <c r="AS2043" s="20"/>
      <c r="AT2043" s="20">
        <f t="shared" si="6007"/>
        <v>85202.771000000022</v>
      </c>
      <c r="AU2043" s="20">
        <f t="shared" si="6008"/>
        <v>82758.899999999994</v>
      </c>
      <c r="AV2043" s="20">
        <f t="shared" si="6009"/>
        <v>83115.699999999983</v>
      </c>
      <c r="AW2043" s="20">
        <v>-2461.2530000000002</v>
      </c>
      <c r="AX2043" s="20"/>
      <c r="AY2043" s="20"/>
      <c r="AZ2043" s="20">
        <f t="shared" si="6071"/>
        <v>82741.518000000025</v>
      </c>
      <c r="BA2043" s="20">
        <f t="shared" si="6072"/>
        <v>82758.899999999994</v>
      </c>
      <c r="BB2043" s="20">
        <f t="shared" si="6073"/>
        <v>83115.699999999983</v>
      </c>
      <c r="BC2043" s="20"/>
      <c r="BD2043" s="20">
        <f t="shared" si="6069"/>
        <v>82741.518000000025</v>
      </c>
      <c r="BE2043" s="20"/>
      <c r="BF2043" s="20"/>
      <c r="BG2043" s="20"/>
      <c r="BH2043" s="20">
        <f t="shared" si="6016"/>
        <v>82741.518000000025</v>
      </c>
      <c r="BI2043" s="20">
        <f t="shared" si="6017"/>
        <v>82758.899999999994</v>
      </c>
      <c r="BJ2043" s="20">
        <f t="shared" si="6018"/>
        <v>83115.699999999983</v>
      </c>
      <c r="BK2043" s="20"/>
      <c r="BL2043" s="20"/>
      <c r="BM2043" s="20">
        <f t="shared" si="6019"/>
        <v>82741.518000000025</v>
      </c>
      <c r="BN2043" s="20">
        <f t="shared" si="6020"/>
        <v>82758.899999999994</v>
      </c>
      <c r="BO2043" s="20"/>
      <c r="BP2043" s="20"/>
      <c r="BQ2043" s="20"/>
      <c r="BR2043" s="20">
        <f t="shared" si="6025"/>
        <v>82741.518000000025</v>
      </c>
      <c r="BS2043" s="20">
        <f t="shared" si="6026"/>
        <v>82758.899999999994</v>
      </c>
      <c r="BT2043" s="20">
        <f t="shared" si="6027"/>
        <v>83115.699999999983</v>
      </c>
      <c r="BU2043" s="20"/>
      <c r="BV2043" s="20">
        <f t="shared" si="6028"/>
        <v>82741.518000000025</v>
      </c>
      <c r="BW2043" s="20"/>
      <c r="BX2043" s="20"/>
      <c r="BY2043" s="20">
        <f t="shared" si="6034"/>
        <v>82741.518000000025</v>
      </c>
      <c r="BZ2043" s="20">
        <f t="shared" si="6035"/>
        <v>82758.899999999994</v>
      </c>
      <c r="CA2043" s="20"/>
      <c r="CB2043" s="20">
        <f t="shared" si="6036"/>
        <v>82741.518000000025</v>
      </c>
      <c r="CC2043" s="20"/>
      <c r="CD2043" s="20">
        <f t="shared" si="6029"/>
        <v>82741.518000000025</v>
      </c>
      <c r="CE2043" s="20"/>
    </row>
    <row r="2044" spans="1:84" x14ac:dyDescent="0.25">
      <c r="A2044" s="10" t="s">
        <v>288</v>
      </c>
      <c r="B2044" s="19">
        <v>800</v>
      </c>
      <c r="C2044" s="10"/>
      <c r="D2044" s="10"/>
      <c r="E2044" s="25" t="s">
        <v>618</v>
      </c>
      <c r="F2044" s="20">
        <f>F2045</f>
        <v>6723</v>
      </c>
      <c r="G2044" s="20">
        <f t="shared" ref="G2044:CE2045" si="6116">G2045</f>
        <v>6610.0999999999995</v>
      </c>
      <c r="H2044" s="20">
        <f t="shared" si="6116"/>
        <v>6482.7</v>
      </c>
      <c r="I2044" s="20">
        <f t="shared" si="6116"/>
        <v>0</v>
      </c>
      <c r="J2044" s="20">
        <f t="shared" si="6116"/>
        <v>0</v>
      </c>
      <c r="K2044" s="20">
        <f t="shared" si="6116"/>
        <v>0</v>
      </c>
      <c r="L2044" s="20">
        <f t="shared" si="6074"/>
        <v>6723</v>
      </c>
      <c r="M2044" s="20">
        <f t="shared" si="6075"/>
        <v>6610.0999999999995</v>
      </c>
      <c r="N2044" s="20">
        <f t="shared" si="6076"/>
        <v>6482.7</v>
      </c>
      <c r="O2044" s="20">
        <f t="shared" si="6116"/>
        <v>0</v>
      </c>
      <c r="P2044" s="20">
        <f t="shared" si="6116"/>
        <v>0</v>
      </c>
      <c r="Q2044" s="20">
        <f t="shared" si="6116"/>
        <v>0</v>
      </c>
      <c r="R2044" s="20">
        <f t="shared" si="6113"/>
        <v>6723</v>
      </c>
      <c r="S2044" s="20">
        <f t="shared" si="6114"/>
        <v>6610.0999999999995</v>
      </c>
      <c r="T2044" s="20">
        <f t="shared" si="6115"/>
        <v>6482.7</v>
      </c>
      <c r="U2044" s="20">
        <f t="shared" si="6116"/>
        <v>0</v>
      </c>
      <c r="V2044" s="20">
        <f t="shared" si="6068"/>
        <v>6723</v>
      </c>
      <c r="W2044" s="20">
        <f t="shared" si="6116"/>
        <v>0</v>
      </c>
      <c r="X2044" s="20">
        <f t="shared" si="6116"/>
        <v>0</v>
      </c>
      <c r="Y2044" s="20">
        <f t="shared" si="6116"/>
        <v>0</v>
      </c>
      <c r="Z2044" s="20">
        <f t="shared" si="6055"/>
        <v>6723</v>
      </c>
      <c r="AA2044" s="20">
        <f t="shared" si="6056"/>
        <v>6610.0999999999995</v>
      </c>
      <c r="AB2044" s="20">
        <f t="shared" si="6057"/>
        <v>6482.7</v>
      </c>
      <c r="AC2044" s="20">
        <f t="shared" si="6116"/>
        <v>0</v>
      </c>
      <c r="AD2044" s="20">
        <f t="shared" si="6116"/>
        <v>0</v>
      </c>
      <c r="AE2044" s="20">
        <f t="shared" si="6116"/>
        <v>0</v>
      </c>
      <c r="AF2044" s="20">
        <f t="shared" si="5974"/>
        <v>6723</v>
      </c>
      <c r="AG2044" s="20">
        <f t="shared" si="5975"/>
        <v>6610.0999999999995</v>
      </c>
      <c r="AH2044" s="20">
        <f t="shared" si="5976"/>
        <v>6482.7</v>
      </c>
      <c r="AI2044" s="20">
        <f t="shared" si="6116"/>
        <v>0</v>
      </c>
      <c r="AJ2044" s="20">
        <f t="shared" si="5977"/>
        <v>6723</v>
      </c>
      <c r="AK2044" s="20">
        <f t="shared" si="6116"/>
        <v>0</v>
      </c>
      <c r="AL2044" s="20">
        <f t="shared" si="6116"/>
        <v>0</v>
      </c>
      <c r="AM2044" s="20">
        <f t="shared" si="6116"/>
        <v>0</v>
      </c>
      <c r="AN2044" s="20">
        <f t="shared" si="6011"/>
        <v>6723</v>
      </c>
      <c r="AO2044" s="20">
        <f t="shared" si="6012"/>
        <v>6610.0999999999995</v>
      </c>
      <c r="AP2044" s="20">
        <f t="shared" si="6013"/>
        <v>6482.7</v>
      </c>
      <c r="AQ2044" s="20">
        <f t="shared" si="6116"/>
        <v>0</v>
      </c>
      <c r="AR2044" s="20">
        <f t="shared" si="6116"/>
        <v>0</v>
      </c>
      <c r="AS2044" s="20">
        <f t="shared" si="6116"/>
        <v>0</v>
      </c>
      <c r="AT2044" s="20">
        <f t="shared" si="6007"/>
        <v>6723</v>
      </c>
      <c r="AU2044" s="20">
        <f t="shared" si="6008"/>
        <v>6610.0999999999995</v>
      </c>
      <c r="AV2044" s="20">
        <f t="shared" si="6009"/>
        <v>6482.7</v>
      </c>
      <c r="AW2044" s="20">
        <f t="shared" si="6116"/>
        <v>0</v>
      </c>
      <c r="AX2044" s="20">
        <f t="shared" si="6116"/>
        <v>0</v>
      </c>
      <c r="AY2044" s="20">
        <f t="shared" si="6116"/>
        <v>0</v>
      </c>
      <c r="AZ2044" s="20">
        <f t="shared" si="6071"/>
        <v>6723</v>
      </c>
      <c r="BA2044" s="20">
        <f t="shared" si="6072"/>
        <v>6610.0999999999995</v>
      </c>
      <c r="BB2044" s="20">
        <f t="shared" si="6073"/>
        <v>6482.7</v>
      </c>
      <c r="BC2044" s="20">
        <f t="shared" si="6116"/>
        <v>0</v>
      </c>
      <c r="BD2044" s="20">
        <f t="shared" si="6069"/>
        <v>6723</v>
      </c>
      <c r="BE2044" s="20">
        <f t="shared" si="6116"/>
        <v>0</v>
      </c>
      <c r="BF2044" s="20">
        <f t="shared" si="6116"/>
        <v>0</v>
      </c>
      <c r="BG2044" s="20">
        <f t="shared" si="6116"/>
        <v>0</v>
      </c>
      <c r="BH2044" s="20">
        <f t="shared" si="6016"/>
        <v>6723</v>
      </c>
      <c r="BI2044" s="20">
        <f t="shared" si="6017"/>
        <v>6610.0999999999995</v>
      </c>
      <c r="BJ2044" s="20">
        <f t="shared" si="6018"/>
        <v>6482.7</v>
      </c>
      <c r="BK2044" s="20">
        <f t="shared" si="6116"/>
        <v>0</v>
      </c>
      <c r="BL2044" s="20">
        <f t="shared" si="6116"/>
        <v>0</v>
      </c>
      <c r="BM2044" s="20">
        <f t="shared" si="6019"/>
        <v>6723</v>
      </c>
      <c r="BN2044" s="20">
        <f t="shared" si="6020"/>
        <v>6610.0999999999995</v>
      </c>
      <c r="BO2044" s="20">
        <f t="shared" si="6116"/>
        <v>0</v>
      </c>
      <c r="BP2044" s="20">
        <f t="shared" si="6116"/>
        <v>0</v>
      </c>
      <c r="BQ2044" s="20">
        <f t="shared" si="6116"/>
        <v>0</v>
      </c>
      <c r="BR2044" s="20">
        <f t="shared" si="6025"/>
        <v>6723</v>
      </c>
      <c r="BS2044" s="20">
        <f t="shared" si="6026"/>
        <v>6610.0999999999995</v>
      </c>
      <c r="BT2044" s="20">
        <f t="shared" si="6027"/>
        <v>6482.7</v>
      </c>
      <c r="BU2044" s="20">
        <f t="shared" si="6116"/>
        <v>0</v>
      </c>
      <c r="BV2044" s="20">
        <f t="shared" si="6028"/>
        <v>6723</v>
      </c>
      <c r="BW2044" s="20">
        <f t="shared" si="6116"/>
        <v>0</v>
      </c>
      <c r="BX2044" s="20">
        <f t="shared" si="6116"/>
        <v>0</v>
      </c>
      <c r="BY2044" s="20">
        <f t="shared" si="6034"/>
        <v>6723</v>
      </c>
      <c r="BZ2044" s="20">
        <f t="shared" si="6035"/>
        <v>6610.0999999999995</v>
      </c>
      <c r="CA2044" s="20">
        <f t="shared" si="6116"/>
        <v>0</v>
      </c>
      <c r="CB2044" s="20">
        <f t="shared" si="6036"/>
        <v>6723</v>
      </c>
      <c r="CC2044" s="20">
        <f t="shared" si="6116"/>
        <v>0</v>
      </c>
      <c r="CD2044" s="20">
        <f t="shared" si="6029"/>
        <v>6723</v>
      </c>
      <c r="CE2044" s="20">
        <f t="shared" si="6116"/>
        <v>0</v>
      </c>
    </row>
    <row r="2045" spans="1:84" x14ac:dyDescent="0.25">
      <c r="A2045" s="10" t="s">
        <v>288</v>
      </c>
      <c r="B2045" s="19">
        <v>850</v>
      </c>
      <c r="C2045" s="10"/>
      <c r="D2045" s="10"/>
      <c r="E2045" s="25" t="s">
        <v>621</v>
      </c>
      <c r="F2045" s="20">
        <f>F2046</f>
        <v>6723</v>
      </c>
      <c r="G2045" s="20">
        <f t="shared" si="6116"/>
        <v>6610.0999999999995</v>
      </c>
      <c r="H2045" s="20">
        <f t="shared" si="6116"/>
        <v>6482.7</v>
      </c>
      <c r="I2045" s="20">
        <f t="shared" si="6116"/>
        <v>0</v>
      </c>
      <c r="J2045" s="20">
        <f t="shared" si="6116"/>
        <v>0</v>
      </c>
      <c r="K2045" s="20">
        <f t="shared" si="6116"/>
        <v>0</v>
      </c>
      <c r="L2045" s="20">
        <f t="shared" si="6074"/>
        <v>6723</v>
      </c>
      <c r="M2045" s="20">
        <f t="shared" si="6075"/>
        <v>6610.0999999999995</v>
      </c>
      <c r="N2045" s="20">
        <f t="shared" si="6076"/>
        <v>6482.7</v>
      </c>
      <c r="O2045" s="20">
        <f t="shared" si="6116"/>
        <v>0</v>
      </c>
      <c r="P2045" s="20">
        <f t="shared" si="6116"/>
        <v>0</v>
      </c>
      <c r="Q2045" s="20">
        <f t="shared" si="6116"/>
        <v>0</v>
      </c>
      <c r="R2045" s="20">
        <f t="shared" si="6113"/>
        <v>6723</v>
      </c>
      <c r="S2045" s="20">
        <f t="shared" si="6114"/>
        <v>6610.0999999999995</v>
      </c>
      <c r="T2045" s="20">
        <f t="shared" si="6115"/>
        <v>6482.7</v>
      </c>
      <c r="U2045" s="20">
        <f t="shared" si="6116"/>
        <v>0</v>
      </c>
      <c r="V2045" s="20">
        <f t="shared" si="6068"/>
        <v>6723</v>
      </c>
      <c r="W2045" s="20">
        <f t="shared" si="6116"/>
        <v>0</v>
      </c>
      <c r="X2045" s="20">
        <f t="shared" si="6116"/>
        <v>0</v>
      </c>
      <c r="Y2045" s="20">
        <f t="shared" si="6116"/>
        <v>0</v>
      </c>
      <c r="Z2045" s="20">
        <f t="shared" si="6055"/>
        <v>6723</v>
      </c>
      <c r="AA2045" s="20">
        <f t="shared" si="6056"/>
        <v>6610.0999999999995</v>
      </c>
      <c r="AB2045" s="20">
        <f t="shared" si="6057"/>
        <v>6482.7</v>
      </c>
      <c r="AC2045" s="20">
        <f t="shared" si="6116"/>
        <v>0</v>
      </c>
      <c r="AD2045" s="20">
        <f t="shared" si="6116"/>
        <v>0</v>
      </c>
      <c r="AE2045" s="20">
        <f t="shared" si="6116"/>
        <v>0</v>
      </c>
      <c r="AF2045" s="20">
        <f t="shared" si="5974"/>
        <v>6723</v>
      </c>
      <c r="AG2045" s="20">
        <f t="shared" si="5975"/>
        <v>6610.0999999999995</v>
      </c>
      <c r="AH2045" s="20">
        <f t="shared" si="5976"/>
        <v>6482.7</v>
      </c>
      <c r="AI2045" s="20">
        <f t="shared" si="6116"/>
        <v>0</v>
      </c>
      <c r="AJ2045" s="20">
        <f t="shared" si="5977"/>
        <v>6723</v>
      </c>
      <c r="AK2045" s="20">
        <f t="shared" si="6116"/>
        <v>0</v>
      </c>
      <c r="AL2045" s="20">
        <f t="shared" si="6116"/>
        <v>0</v>
      </c>
      <c r="AM2045" s="20">
        <f t="shared" si="6116"/>
        <v>0</v>
      </c>
      <c r="AN2045" s="20">
        <f t="shared" si="6011"/>
        <v>6723</v>
      </c>
      <c r="AO2045" s="20">
        <f t="shared" si="6012"/>
        <v>6610.0999999999995</v>
      </c>
      <c r="AP2045" s="20">
        <f t="shared" si="6013"/>
        <v>6482.7</v>
      </c>
      <c r="AQ2045" s="20">
        <f t="shared" si="6116"/>
        <v>0</v>
      </c>
      <c r="AR2045" s="20">
        <f t="shared" si="6116"/>
        <v>0</v>
      </c>
      <c r="AS2045" s="20">
        <f t="shared" si="6116"/>
        <v>0</v>
      </c>
      <c r="AT2045" s="20">
        <f t="shared" si="6007"/>
        <v>6723</v>
      </c>
      <c r="AU2045" s="20">
        <f t="shared" si="6008"/>
        <v>6610.0999999999995</v>
      </c>
      <c r="AV2045" s="20">
        <f t="shared" si="6009"/>
        <v>6482.7</v>
      </c>
      <c r="AW2045" s="20">
        <f t="shared" si="6116"/>
        <v>0</v>
      </c>
      <c r="AX2045" s="20">
        <f t="shared" si="6116"/>
        <v>0</v>
      </c>
      <c r="AY2045" s="20">
        <f t="shared" si="6116"/>
        <v>0</v>
      </c>
      <c r="AZ2045" s="20">
        <f t="shared" si="6071"/>
        <v>6723</v>
      </c>
      <c r="BA2045" s="20">
        <f t="shared" si="6072"/>
        <v>6610.0999999999995</v>
      </c>
      <c r="BB2045" s="20">
        <f t="shared" si="6073"/>
        <v>6482.7</v>
      </c>
      <c r="BC2045" s="20">
        <f t="shared" si="6116"/>
        <v>0</v>
      </c>
      <c r="BD2045" s="20">
        <f t="shared" si="6069"/>
        <v>6723</v>
      </c>
      <c r="BE2045" s="20">
        <f t="shared" si="6116"/>
        <v>0</v>
      </c>
      <c r="BF2045" s="20">
        <f t="shared" si="6116"/>
        <v>0</v>
      </c>
      <c r="BG2045" s="20">
        <f t="shared" si="6116"/>
        <v>0</v>
      </c>
      <c r="BH2045" s="20">
        <f t="shared" si="6016"/>
        <v>6723</v>
      </c>
      <c r="BI2045" s="20">
        <f t="shared" si="6017"/>
        <v>6610.0999999999995</v>
      </c>
      <c r="BJ2045" s="20">
        <f t="shared" si="6018"/>
        <v>6482.7</v>
      </c>
      <c r="BK2045" s="20">
        <f t="shared" si="6116"/>
        <v>0</v>
      </c>
      <c r="BL2045" s="20">
        <f t="shared" si="6116"/>
        <v>0</v>
      </c>
      <c r="BM2045" s="20">
        <f t="shared" si="6019"/>
        <v>6723</v>
      </c>
      <c r="BN2045" s="20">
        <f t="shared" si="6020"/>
        <v>6610.0999999999995</v>
      </c>
      <c r="BO2045" s="20">
        <f t="shared" si="6116"/>
        <v>0</v>
      </c>
      <c r="BP2045" s="20">
        <f t="shared" si="6116"/>
        <v>0</v>
      </c>
      <c r="BQ2045" s="20">
        <f t="shared" si="6116"/>
        <v>0</v>
      </c>
      <c r="BR2045" s="20">
        <f t="shared" si="6025"/>
        <v>6723</v>
      </c>
      <c r="BS2045" s="20">
        <f t="shared" si="6026"/>
        <v>6610.0999999999995</v>
      </c>
      <c r="BT2045" s="20">
        <f t="shared" si="6027"/>
        <v>6482.7</v>
      </c>
      <c r="BU2045" s="20">
        <f t="shared" si="6116"/>
        <v>0</v>
      </c>
      <c r="BV2045" s="20">
        <f t="shared" si="6028"/>
        <v>6723</v>
      </c>
      <c r="BW2045" s="20">
        <f t="shared" si="6116"/>
        <v>0</v>
      </c>
      <c r="BX2045" s="20">
        <f t="shared" si="6116"/>
        <v>0</v>
      </c>
      <c r="BY2045" s="20">
        <f t="shared" si="6034"/>
        <v>6723</v>
      </c>
      <c r="BZ2045" s="20">
        <f t="shared" si="6035"/>
        <v>6610.0999999999995</v>
      </c>
      <c r="CA2045" s="20">
        <f t="shared" si="6116"/>
        <v>0</v>
      </c>
      <c r="CB2045" s="20">
        <f t="shared" si="6036"/>
        <v>6723</v>
      </c>
      <c r="CC2045" s="20">
        <f t="shared" si="6116"/>
        <v>0</v>
      </c>
      <c r="CD2045" s="20">
        <f t="shared" si="6029"/>
        <v>6723</v>
      </c>
      <c r="CE2045" s="20">
        <f t="shared" si="6116"/>
        <v>0</v>
      </c>
    </row>
    <row r="2046" spans="1:84" x14ac:dyDescent="0.25">
      <c r="A2046" s="10" t="s">
        <v>288</v>
      </c>
      <c r="B2046" s="19">
        <v>850</v>
      </c>
      <c r="C2046" s="10" t="s">
        <v>336</v>
      </c>
      <c r="D2046" s="10" t="s">
        <v>340</v>
      </c>
      <c r="E2046" s="25" t="s">
        <v>571</v>
      </c>
      <c r="F2046" s="20">
        <v>6723</v>
      </c>
      <c r="G2046" s="20">
        <v>6610.0999999999995</v>
      </c>
      <c r="H2046" s="20">
        <v>6482.7</v>
      </c>
      <c r="I2046" s="20"/>
      <c r="J2046" s="20"/>
      <c r="K2046" s="20"/>
      <c r="L2046" s="20">
        <f t="shared" si="6074"/>
        <v>6723</v>
      </c>
      <c r="M2046" s="20">
        <f t="shared" si="6075"/>
        <v>6610.0999999999995</v>
      </c>
      <c r="N2046" s="20">
        <f t="shared" si="6076"/>
        <v>6482.7</v>
      </c>
      <c r="O2046" s="20"/>
      <c r="P2046" s="20"/>
      <c r="Q2046" s="20"/>
      <c r="R2046" s="20">
        <f t="shared" si="6113"/>
        <v>6723</v>
      </c>
      <c r="S2046" s="20">
        <f t="shared" si="6114"/>
        <v>6610.0999999999995</v>
      </c>
      <c r="T2046" s="20">
        <f t="shared" si="6115"/>
        <v>6482.7</v>
      </c>
      <c r="U2046" s="20"/>
      <c r="V2046" s="20">
        <f t="shared" si="6068"/>
        <v>6723</v>
      </c>
      <c r="W2046" s="20"/>
      <c r="X2046" s="20"/>
      <c r="Y2046" s="20"/>
      <c r="Z2046" s="20">
        <f t="shared" si="6055"/>
        <v>6723</v>
      </c>
      <c r="AA2046" s="20">
        <f t="shared" si="6056"/>
        <v>6610.0999999999995</v>
      </c>
      <c r="AB2046" s="20">
        <f t="shared" si="6057"/>
        <v>6482.7</v>
      </c>
      <c r="AC2046" s="20"/>
      <c r="AD2046" s="20"/>
      <c r="AE2046" s="20"/>
      <c r="AF2046" s="20">
        <f t="shared" si="5974"/>
        <v>6723</v>
      </c>
      <c r="AG2046" s="20">
        <f t="shared" si="5975"/>
        <v>6610.0999999999995</v>
      </c>
      <c r="AH2046" s="20">
        <f t="shared" si="5976"/>
        <v>6482.7</v>
      </c>
      <c r="AI2046" s="20"/>
      <c r="AJ2046" s="20">
        <f t="shared" si="5977"/>
        <v>6723</v>
      </c>
      <c r="AK2046" s="20"/>
      <c r="AL2046" s="20"/>
      <c r="AM2046" s="20"/>
      <c r="AN2046" s="20">
        <f t="shared" si="6011"/>
        <v>6723</v>
      </c>
      <c r="AO2046" s="20">
        <f t="shared" si="6012"/>
        <v>6610.0999999999995</v>
      </c>
      <c r="AP2046" s="20">
        <f t="shared" si="6013"/>
        <v>6482.7</v>
      </c>
      <c r="AQ2046" s="20"/>
      <c r="AR2046" s="20"/>
      <c r="AS2046" s="20"/>
      <c r="AT2046" s="20">
        <f t="shared" si="6007"/>
        <v>6723</v>
      </c>
      <c r="AU2046" s="20">
        <f t="shared" si="6008"/>
        <v>6610.0999999999995</v>
      </c>
      <c r="AV2046" s="20">
        <f t="shared" si="6009"/>
        <v>6482.7</v>
      </c>
      <c r="AW2046" s="20"/>
      <c r="AX2046" s="20"/>
      <c r="AY2046" s="20"/>
      <c r="AZ2046" s="20">
        <f t="shared" si="6071"/>
        <v>6723</v>
      </c>
      <c r="BA2046" s="20">
        <f t="shared" si="6072"/>
        <v>6610.0999999999995</v>
      </c>
      <c r="BB2046" s="20">
        <f t="shared" si="6073"/>
        <v>6482.7</v>
      </c>
      <c r="BC2046" s="20"/>
      <c r="BD2046" s="20">
        <f t="shared" si="6069"/>
        <v>6723</v>
      </c>
      <c r="BE2046" s="20"/>
      <c r="BF2046" s="20"/>
      <c r="BG2046" s="20"/>
      <c r="BH2046" s="20">
        <f t="shared" si="6016"/>
        <v>6723</v>
      </c>
      <c r="BI2046" s="20">
        <f t="shared" si="6017"/>
        <v>6610.0999999999995</v>
      </c>
      <c r="BJ2046" s="20">
        <f t="shared" si="6018"/>
        <v>6482.7</v>
      </c>
      <c r="BK2046" s="20"/>
      <c r="BL2046" s="20"/>
      <c r="BM2046" s="20">
        <f t="shared" si="6019"/>
        <v>6723</v>
      </c>
      <c r="BN2046" s="20">
        <f t="shared" si="6020"/>
        <v>6610.0999999999995</v>
      </c>
      <c r="BO2046" s="20"/>
      <c r="BP2046" s="20"/>
      <c r="BQ2046" s="20"/>
      <c r="BR2046" s="20">
        <f t="shared" si="6025"/>
        <v>6723</v>
      </c>
      <c r="BS2046" s="20">
        <f t="shared" si="6026"/>
        <v>6610.0999999999995</v>
      </c>
      <c r="BT2046" s="20">
        <f t="shared" si="6027"/>
        <v>6482.7</v>
      </c>
      <c r="BU2046" s="20"/>
      <c r="BV2046" s="20">
        <f t="shared" si="6028"/>
        <v>6723</v>
      </c>
      <c r="BW2046" s="20"/>
      <c r="BX2046" s="20"/>
      <c r="BY2046" s="20">
        <f t="shared" si="6034"/>
        <v>6723</v>
      </c>
      <c r="BZ2046" s="20">
        <f t="shared" si="6035"/>
        <v>6610.0999999999995</v>
      </c>
      <c r="CA2046" s="20"/>
      <c r="CB2046" s="20">
        <f t="shared" si="6036"/>
        <v>6723</v>
      </c>
      <c r="CC2046" s="20"/>
      <c r="CD2046" s="20">
        <f t="shared" si="6029"/>
        <v>6723</v>
      </c>
      <c r="CE2046" s="20"/>
    </row>
    <row r="2047" spans="1:84" ht="31.5" x14ac:dyDescent="0.25">
      <c r="A2047" s="10" t="s">
        <v>289</v>
      </c>
      <c r="B2047" s="19"/>
      <c r="C2047" s="10"/>
      <c r="D2047" s="10"/>
      <c r="E2047" s="25" t="s">
        <v>1030</v>
      </c>
      <c r="F2047" s="20">
        <f>F2048</f>
        <v>19193.599999999999</v>
      </c>
      <c r="G2047" s="20">
        <f t="shared" ref="G2047:CE2049" si="6117">G2048</f>
        <v>25420.3</v>
      </c>
      <c r="H2047" s="20">
        <f t="shared" si="6117"/>
        <v>25420.3</v>
      </c>
      <c r="I2047" s="20">
        <f t="shared" si="6117"/>
        <v>0</v>
      </c>
      <c r="J2047" s="20">
        <f t="shared" si="6117"/>
        <v>0</v>
      </c>
      <c r="K2047" s="20">
        <f t="shared" si="6117"/>
        <v>0</v>
      </c>
      <c r="L2047" s="20">
        <f t="shared" si="6074"/>
        <v>19193.599999999999</v>
      </c>
      <c r="M2047" s="20">
        <f t="shared" si="6075"/>
        <v>25420.3</v>
      </c>
      <c r="N2047" s="20">
        <f t="shared" si="6076"/>
        <v>25420.3</v>
      </c>
      <c r="O2047" s="20">
        <f t="shared" si="6117"/>
        <v>0</v>
      </c>
      <c r="P2047" s="20">
        <f t="shared" si="6117"/>
        <v>0</v>
      </c>
      <c r="Q2047" s="20">
        <f t="shared" si="6117"/>
        <v>0</v>
      </c>
      <c r="R2047" s="20">
        <f t="shared" si="6113"/>
        <v>19193.599999999999</v>
      </c>
      <c r="S2047" s="20">
        <f t="shared" si="6114"/>
        <v>25420.3</v>
      </c>
      <c r="T2047" s="20">
        <f t="shared" si="6115"/>
        <v>25420.3</v>
      </c>
      <c r="U2047" s="20">
        <f t="shared" si="6117"/>
        <v>0</v>
      </c>
      <c r="V2047" s="20">
        <f t="shared" si="6068"/>
        <v>19193.599999999999</v>
      </c>
      <c r="W2047" s="20">
        <f t="shared" si="6117"/>
        <v>0</v>
      </c>
      <c r="X2047" s="20">
        <f t="shared" si="6117"/>
        <v>0</v>
      </c>
      <c r="Y2047" s="20">
        <f t="shared" si="6117"/>
        <v>0</v>
      </c>
      <c r="Z2047" s="20">
        <f t="shared" si="6055"/>
        <v>19193.599999999999</v>
      </c>
      <c r="AA2047" s="20">
        <f t="shared" si="6056"/>
        <v>25420.3</v>
      </c>
      <c r="AB2047" s="20">
        <f t="shared" si="6057"/>
        <v>25420.3</v>
      </c>
      <c r="AC2047" s="20">
        <f t="shared" si="6117"/>
        <v>0</v>
      </c>
      <c r="AD2047" s="20">
        <f t="shared" si="6117"/>
        <v>0</v>
      </c>
      <c r="AE2047" s="20">
        <f t="shared" si="6117"/>
        <v>0</v>
      </c>
      <c r="AF2047" s="20">
        <f t="shared" si="5974"/>
        <v>19193.599999999999</v>
      </c>
      <c r="AG2047" s="20">
        <f t="shared" si="5975"/>
        <v>25420.3</v>
      </c>
      <c r="AH2047" s="20">
        <f t="shared" si="5976"/>
        <v>25420.3</v>
      </c>
      <c r="AI2047" s="20">
        <f t="shared" si="6117"/>
        <v>0</v>
      </c>
      <c r="AJ2047" s="20">
        <f t="shared" si="5977"/>
        <v>19193.599999999999</v>
      </c>
      <c r="AK2047" s="20">
        <f t="shared" si="6117"/>
        <v>598.24</v>
      </c>
      <c r="AL2047" s="20">
        <f t="shared" si="6117"/>
        <v>0</v>
      </c>
      <c r="AM2047" s="20">
        <f t="shared" si="6117"/>
        <v>0</v>
      </c>
      <c r="AN2047" s="20">
        <f t="shared" si="6011"/>
        <v>19791.84</v>
      </c>
      <c r="AO2047" s="20">
        <f t="shared" si="6012"/>
        <v>25420.3</v>
      </c>
      <c r="AP2047" s="20">
        <f t="shared" si="6013"/>
        <v>25420.3</v>
      </c>
      <c r="AQ2047" s="20">
        <f t="shared" si="6117"/>
        <v>0</v>
      </c>
      <c r="AR2047" s="20">
        <f t="shared" si="6117"/>
        <v>0</v>
      </c>
      <c r="AS2047" s="20">
        <f t="shared" si="6117"/>
        <v>0</v>
      </c>
      <c r="AT2047" s="20">
        <f t="shared" si="6007"/>
        <v>19791.84</v>
      </c>
      <c r="AU2047" s="20">
        <f t="shared" si="6008"/>
        <v>25420.3</v>
      </c>
      <c r="AV2047" s="20">
        <f t="shared" si="6009"/>
        <v>25420.3</v>
      </c>
      <c r="AW2047" s="20">
        <f t="shared" si="6117"/>
        <v>2461.2530000000002</v>
      </c>
      <c r="AX2047" s="20">
        <f t="shared" si="6117"/>
        <v>0</v>
      </c>
      <c r="AY2047" s="20">
        <f t="shared" si="6117"/>
        <v>0</v>
      </c>
      <c r="AZ2047" s="20">
        <f t="shared" si="6071"/>
        <v>22253.093000000001</v>
      </c>
      <c r="BA2047" s="20">
        <f t="shared" si="6072"/>
        <v>25420.3</v>
      </c>
      <c r="BB2047" s="20">
        <f t="shared" si="6073"/>
        <v>25420.3</v>
      </c>
      <c r="BC2047" s="20">
        <f t="shared" si="6117"/>
        <v>0</v>
      </c>
      <c r="BD2047" s="20">
        <f t="shared" si="6069"/>
        <v>22253.093000000001</v>
      </c>
      <c r="BE2047" s="20">
        <f t="shared" si="6117"/>
        <v>0</v>
      </c>
      <c r="BF2047" s="20">
        <f t="shared" si="6117"/>
        <v>0</v>
      </c>
      <c r="BG2047" s="20">
        <f t="shared" si="6117"/>
        <v>0</v>
      </c>
      <c r="BH2047" s="20">
        <f t="shared" si="6016"/>
        <v>22253.093000000001</v>
      </c>
      <c r="BI2047" s="20">
        <f t="shared" si="6017"/>
        <v>25420.3</v>
      </c>
      <c r="BJ2047" s="20">
        <f t="shared" si="6018"/>
        <v>25420.3</v>
      </c>
      <c r="BK2047" s="20">
        <f t="shared" si="6117"/>
        <v>0</v>
      </c>
      <c r="BL2047" s="20">
        <f t="shared" si="6117"/>
        <v>0</v>
      </c>
      <c r="BM2047" s="20">
        <f t="shared" si="6019"/>
        <v>22253.093000000001</v>
      </c>
      <c r="BN2047" s="20">
        <f t="shared" si="6020"/>
        <v>25420.3</v>
      </c>
      <c r="BO2047" s="20">
        <f t="shared" si="6117"/>
        <v>0</v>
      </c>
      <c r="BP2047" s="20">
        <f t="shared" si="6117"/>
        <v>0</v>
      </c>
      <c r="BQ2047" s="20">
        <f t="shared" si="6117"/>
        <v>0</v>
      </c>
      <c r="BR2047" s="20">
        <f t="shared" si="6025"/>
        <v>22253.093000000001</v>
      </c>
      <c r="BS2047" s="20">
        <f t="shared" si="6026"/>
        <v>25420.3</v>
      </c>
      <c r="BT2047" s="20">
        <f t="shared" si="6027"/>
        <v>25420.3</v>
      </c>
      <c r="BU2047" s="20">
        <f t="shared" si="6117"/>
        <v>0</v>
      </c>
      <c r="BV2047" s="20">
        <f t="shared" si="6028"/>
        <v>22253.093000000001</v>
      </c>
      <c r="BW2047" s="20">
        <f t="shared" si="6117"/>
        <v>0</v>
      </c>
      <c r="BX2047" s="20">
        <f t="shared" si="6117"/>
        <v>0</v>
      </c>
      <c r="BY2047" s="20">
        <f t="shared" si="6034"/>
        <v>22253.093000000001</v>
      </c>
      <c r="BZ2047" s="20">
        <f t="shared" si="6035"/>
        <v>25420.3</v>
      </c>
      <c r="CA2047" s="20">
        <f t="shared" si="6117"/>
        <v>0</v>
      </c>
      <c r="CB2047" s="20">
        <f t="shared" si="6036"/>
        <v>22253.093000000001</v>
      </c>
      <c r="CC2047" s="20">
        <f t="shared" si="6117"/>
        <v>0</v>
      </c>
      <c r="CD2047" s="20">
        <f t="shared" si="6029"/>
        <v>22253.093000000001</v>
      </c>
      <c r="CE2047" s="20">
        <f t="shared" si="6117"/>
        <v>0</v>
      </c>
    </row>
    <row r="2048" spans="1:84" ht="47.25" x14ac:dyDescent="0.25">
      <c r="A2048" s="10" t="s">
        <v>289</v>
      </c>
      <c r="B2048" s="19">
        <v>200</v>
      </c>
      <c r="C2048" s="10"/>
      <c r="D2048" s="10"/>
      <c r="E2048" s="25" t="s">
        <v>602</v>
      </c>
      <c r="F2048" s="20">
        <f>F2049</f>
        <v>19193.599999999999</v>
      </c>
      <c r="G2048" s="20">
        <f t="shared" si="6117"/>
        <v>25420.3</v>
      </c>
      <c r="H2048" s="20">
        <f t="shared" si="6117"/>
        <v>25420.3</v>
      </c>
      <c r="I2048" s="20">
        <f t="shared" si="6117"/>
        <v>0</v>
      </c>
      <c r="J2048" s="20">
        <f t="shared" si="6117"/>
        <v>0</v>
      </c>
      <c r="K2048" s="20">
        <f t="shared" si="6117"/>
        <v>0</v>
      </c>
      <c r="L2048" s="20">
        <f t="shared" si="6074"/>
        <v>19193.599999999999</v>
      </c>
      <c r="M2048" s="20">
        <f t="shared" si="6075"/>
        <v>25420.3</v>
      </c>
      <c r="N2048" s="20">
        <f t="shared" si="6076"/>
        <v>25420.3</v>
      </c>
      <c r="O2048" s="20">
        <f t="shared" si="6117"/>
        <v>0</v>
      </c>
      <c r="P2048" s="20">
        <f t="shared" si="6117"/>
        <v>0</v>
      </c>
      <c r="Q2048" s="20">
        <f t="shared" si="6117"/>
        <v>0</v>
      </c>
      <c r="R2048" s="20">
        <f t="shared" si="6113"/>
        <v>19193.599999999999</v>
      </c>
      <c r="S2048" s="20">
        <f t="shared" si="6114"/>
        <v>25420.3</v>
      </c>
      <c r="T2048" s="20">
        <f t="shared" si="6115"/>
        <v>25420.3</v>
      </c>
      <c r="U2048" s="20">
        <f t="shared" si="6117"/>
        <v>0</v>
      </c>
      <c r="V2048" s="20">
        <f t="shared" si="6068"/>
        <v>19193.599999999999</v>
      </c>
      <c r="W2048" s="20">
        <f t="shared" si="6117"/>
        <v>0</v>
      </c>
      <c r="X2048" s="20">
        <f t="shared" si="6117"/>
        <v>0</v>
      </c>
      <c r="Y2048" s="20">
        <f t="shared" si="6117"/>
        <v>0</v>
      </c>
      <c r="Z2048" s="20">
        <f t="shared" si="6055"/>
        <v>19193.599999999999</v>
      </c>
      <c r="AA2048" s="20">
        <f t="shared" si="6056"/>
        <v>25420.3</v>
      </c>
      <c r="AB2048" s="20">
        <f t="shared" si="6057"/>
        <v>25420.3</v>
      </c>
      <c r="AC2048" s="20">
        <f t="shared" si="6117"/>
        <v>0</v>
      </c>
      <c r="AD2048" s="20">
        <f t="shared" si="6117"/>
        <v>0</v>
      </c>
      <c r="AE2048" s="20">
        <f t="shared" si="6117"/>
        <v>0</v>
      </c>
      <c r="AF2048" s="20">
        <f t="shared" si="5974"/>
        <v>19193.599999999999</v>
      </c>
      <c r="AG2048" s="20">
        <f t="shared" si="5975"/>
        <v>25420.3</v>
      </c>
      <c r="AH2048" s="20">
        <f t="shared" si="5976"/>
        <v>25420.3</v>
      </c>
      <c r="AI2048" s="20">
        <f t="shared" si="6117"/>
        <v>0</v>
      </c>
      <c r="AJ2048" s="20">
        <f t="shared" si="5977"/>
        <v>19193.599999999999</v>
      </c>
      <c r="AK2048" s="20">
        <f t="shared" si="6117"/>
        <v>598.24</v>
      </c>
      <c r="AL2048" s="20">
        <f t="shared" si="6117"/>
        <v>0</v>
      </c>
      <c r="AM2048" s="20">
        <f t="shared" si="6117"/>
        <v>0</v>
      </c>
      <c r="AN2048" s="20">
        <f t="shared" si="6011"/>
        <v>19791.84</v>
      </c>
      <c r="AO2048" s="20">
        <f t="shared" si="6012"/>
        <v>25420.3</v>
      </c>
      <c r="AP2048" s="20">
        <f t="shared" si="6013"/>
        <v>25420.3</v>
      </c>
      <c r="AQ2048" s="20">
        <f t="shared" si="6117"/>
        <v>0</v>
      </c>
      <c r="AR2048" s="20">
        <f t="shared" si="6117"/>
        <v>0</v>
      </c>
      <c r="AS2048" s="20">
        <f t="shared" si="6117"/>
        <v>0</v>
      </c>
      <c r="AT2048" s="20">
        <f t="shared" si="6007"/>
        <v>19791.84</v>
      </c>
      <c r="AU2048" s="20">
        <f t="shared" si="6008"/>
        <v>25420.3</v>
      </c>
      <c r="AV2048" s="20">
        <f t="shared" si="6009"/>
        <v>25420.3</v>
      </c>
      <c r="AW2048" s="20">
        <f t="shared" si="6117"/>
        <v>2461.2530000000002</v>
      </c>
      <c r="AX2048" s="20">
        <f t="shared" si="6117"/>
        <v>0</v>
      </c>
      <c r="AY2048" s="20">
        <f t="shared" si="6117"/>
        <v>0</v>
      </c>
      <c r="AZ2048" s="20">
        <f t="shared" si="6071"/>
        <v>22253.093000000001</v>
      </c>
      <c r="BA2048" s="20">
        <f t="shared" si="6072"/>
        <v>25420.3</v>
      </c>
      <c r="BB2048" s="20">
        <f t="shared" si="6073"/>
        <v>25420.3</v>
      </c>
      <c r="BC2048" s="20">
        <f t="shared" si="6117"/>
        <v>0</v>
      </c>
      <c r="BD2048" s="20">
        <f t="shared" si="6069"/>
        <v>22253.093000000001</v>
      </c>
      <c r="BE2048" s="20">
        <f t="shared" si="6117"/>
        <v>0</v>
      </c>
      <c r="BF2048" s="20">
        <f t="shared" si="6117"/>
        <v>0</v>
      </c>
      <c r="BG2048" s="20">
        <f t="shared" si="6117"/>
        <v>0</v>
      </c>
      <c r="BH2048" s="20">
        <f t="shared" si="6016"/>
        <v>22253.093000000001</v>
      </c>
      <c r="BI2048" s="20">
        <f t="shared" si="6017"/>
        <v>25420.3</v>
      </c>
      <c r="BJ2048" s="20">
        <f t="shared" si="6018"/>
        <v>25420.3</v>
      </c>
      <c r="BK2048" s="20">
        <f t="shared" si="6117"/>
        <v>0</v>
      </c>
      <c r="BL2048" s="20">
        <f t="shared" si="6117"/>
        <v>0</v>
      </c>
      <c r="BM2048" s="20">
        <f t="shared" si="6019"/>
        <v>22253.093000000001</v>
      </c>
      <c r="BN2048" s="20">
        <f t="shared" si="6020"/>
        <v>25420.3</v>
      </c>
      <c r="BO2048" s="20">
        <f t="shared" si="6117"/>
        <v>0</v>
      </c>
      <c r="BP2048" s="20">
        <f t="shared" si="6117"/>
        <v>0</v>
      </c>
      <c r="BQ2048" s="20">
        <f t="shared" si="6117"/>
        <v>0</v>
      </c>
      <c r="BR2048" s="20">
        <f t="shared" si="6025"/>
        <v>22253.093000000001</v>
      </c>
      <c r="BS2048" s="20">
        <f t="shared" si="6026"/>
        <v>25420.3</v>
      </c>
      <c r="BT2048" s="20">
        <f t="shared" si="6027"/>
        <v>25420.3</v>
      </c>
      <c r="BU2048" s="20">
        <f t="shared" si="6117"/>
        <v>0</v>
      </c>
      <c r="BV2048" s="20">
        <f t="shared" si="6028"/>
        <v>22253.093000000001</v>
      </c>
      <c r="BW2048" s="20">
        <f t="shared" si="6117"/>
        <v>0</v>
      </c>
      <c r="BX2048" s="20">
        <f t="shared" si="6117"/>
        <v>0</v>
      </c>
      <c r="BY2048" s="20">
        <f t="shared" si="6034"/>
        <v>22253.093000000001</v>
      </c>
      <c r="BZ2048" s="20">
        <f t="shared" si="6035"/>
        <v>25420.3</v>
      </c>
      <c r="CA2048" s="20">
        <f t="shared" si="6117"/>
        <v>0</v>
      </c>
      <c r="CB2048" s="20">
        <f t="shared" si="6036"/>
        <v>22253.093000000001</v>
      </c>
      <c r="CC2048" s="20">
        <f t="shared" si="6117"/>
        <v>0</v>
      </c>
      <c r="CD2048" s="20">
        <f t="shared" si="6029"/>
        <v>22253.093000000001</v>
      </c>
      <c r="CE2048" s="20">
        <f t="shared" si="6117"/>
        <v>0</v>
      </c>
    </row>
    <row r="2049" spans="1:84" ht="47.25" x14ac:dyDescent="0.25">
      <c r="A2049" s="10" t="s">
        <v>289</v>
      </c>
      <c r="B2049" s="19">
        <v>240</v>
      </c>
      <c r="C2049" s="10"/>
      <c r="D2049" s="10"/>
      <c r="E2049" s="25" t="s">
        <v>603</v>
      </c>
      <c r="F2049" s="20">
        <f>F2050</f>
        <v>19193.599999999999</v>
      </c>
      <c r="G2049" s="20">
        <f t="shared" si="6117"/>
        <v>25420.3</v>
      </c>
      <c r="H2049" s="20">
        <f t="shared" si="6117"/>
        <v>25420.3</v>
      </c>
      <c r="I2049" s="20">
        <f t="shared" si="6117"/>
        <v>0</v>
      </c>
      <c r="J2049" s="20">
        <f t="shared" si="6117"/>
        <v>0</v>
      </c>
      <c r="K2049" s="20">
        <f t="shared" si="6117"/>
        <v>0</v>
      </c>
      <c r="L2049" s="20">
        <f t="shared" si="6074"/>
        <v>19193.599999999999</v>
      </c>
      <c r="M2049" s="20">
        <f t="shared" si="6075"/>
        <v>25420.3</v>
      </c>
      <c r="N2049" s="20">
        <f t="shared" si="6076"/>
        <v>25420.3</v>
      </c>
      <c r="O2049" s="20">
        <f t="shared" si="6117"/>
        <v>0</v>
      </c>
      <c r="P2049" s="20">
        <f t="shared" si="6117"/>
        <v>0</v>
      </c>
      <c r="Q2049" s="20">
        <f t="shared" si="6117"/>
        <v>0</v>
      </c>
      <c r="R2049" s="20">
        <f t="shared" si="6113"/>
        <v>19193.599999999999</v>
      </c>
      <c r="S2049" s="20">
        <f t="shared" si="6114"/>
        <v>25420.3</v>
      </c>
      <c r="T2049" s="20">
        <f t="shared" si="6115"/>
        <v>25420.3</v>
      </c>
      <c r="U2049" s="20">
        <f t="shared" si="6117"/>
        <v>0</v>
      </c>
      <c r="V2049" s="20">
        <f t="shared" si="6068"/>
        <v>19193.599999999999</v>
      </c>
      <c r="W2049" s="20">
        <f t="shared" si="6117"/>
        <v>0</v>
      </c>
      <c r="X2049" s="20">
        <f t="shared" si="6117"/>
        <v>0</v>
      </c>
      <c r="Y2049" s="20">
        <f t="shared" si="6117"/>
        <v>0</v>
      </c>
      <c r="Z2049" s="20">
        <f t="shared" si="6055"/>
        <v>19193.599999999999</v>
      </c>
      <c r="AA2049" s="20">
        <f t="shared" si="6056"/>
        <v>25420.3</v>
      </c>
      <c r="AB2049" s="20">
        <f t="shared" si="6057"/>
        <v>25420.3</v>
      </c>
      <c r="AC2049" s="20">
        <f t="shared" si="6117"/>
        <v>0</v>
      </c>
      <c r="AD2049" s="20">
        <f t="shared" si="6117"/>
        <v>0</v>
      </c>
      <c r="AE2049" s="20">
        <f t="shared" si="6117"/>
        <v>0</v>
      </c>
      <c r="AF2049" s="20">
        <f t="shared" si="5974"/>
        <v>19193.599999999999</v>
      </c>
      <c r="AG2049" s="20">
        <f t="shared" si="5975"/>
        <v>25420.3</v>
      </c>
      <c r="AH2049" s="20">
        <f t="shared" si="5976"/>
        <v>25420.3</v>
      </c>
      <c r="AI2049" s="20">
        <f t="shared" si="6117"/>
        <v>0</v>
      </c>
      <c r="AJ2049" s="20">
        <f t="shared" si="5977"/>
        <v>19193.599999999999</v>
      </c>
      <c r="AK2049" s="20">
        <f t="shared" si="6117"/>
        <v>598.24</v>
      </c>
      <c r="AL2049" s="20">
        <f t="shared" si="6117"/>
        <v>0</v>
      </c>
      <c r="AM2049" s="20">
        <f t="shared" si="6117"/>
        <v>0</v>
      </c>
      <c r="AN2049" s="20">
        <f t="shared" si="6011"/>
        <v>19791.84</v>
      </c>
      <c r="AO2049" s="20">
        <f t="shared" si="6012"/>
        <v>25420.3</v>
      </c>
      <c r="AP2049" s="20">
        <f t="shared" si="6013"/>
        <v>25420.3</v>
      </c>
      <c r="AQ2049" s="20">
        <f t="shared" si="6117"/>
        <v>0</v>
      </c>
      <c r="AR2049" s="20">
        <f t="shared" si="6117"/>
        <v>0</v>
      </c>
      <c r="AS2049" s="20">
        <f t="shared" si="6117"/>
        <v>0</v>
      </c>
      <c r="AT2049" s="20">
        <f t="shared" si="6007"/>
        <v>19791.84</v>
      </c>
      <c r="AU2049" s="20">
        <f t="shared" si="6008"/>
        <v>25420.3</v>
      </c>
      <c r="AV2049" s="20">
        <f t="shared" si="6009"/>
        <v>25420.3</v>
      </c>
      <c r="AW2049" s="20">
        <f t="shared" si="6117"/>
        <v>2461.2530000000002</v>
      </c>
      <c r="AX2049" s="20">
        <f t="shared" si="6117"/>
        <v>0</v>
      </c>
      <c r="AY2049" s="20">
        <f t="shared" si="6117"/>
        <v>0</v>
      </c>
      <c r="AZ2049" s="20">
        <f t="shared" si="6071"/>
        <v>22253.093000000001</v>
      </c>
      <c r="BA2049" s="20">
        <f t="shared" si="6072"/>
        <v>25420.3</v>
      </c>
      <c r="BB2049" s="20">
        <f t="shared" si="6073"/>
        <v>25420.3</v>
      </c>
      <c r="BC2049" s="20">
        <f t="shared" si="6117"/>
        <v>0</v>
      </c>
      <c r="BD2049" s="20">
        <f t="shared" si="6069"/>
        <v>22253.093000000001</v>
      </c>
      <c r="BE2049" s="20">
        <f t="shared" si="6117"/>
        <v>0</v>
      </c>
      <c r="BF2049" s="20">
        <f t="shared" si="6117"/>
        <v>0</v>
      </c>
      <c r="BG2049" s="20">
        <f t="shared" si="6117"/>
        <v>0</v>
      </c>
      <c r="BH2049" s="20">
        <f t="shared" si="6016"/>
        <v>22253.093000000001</v>
      </c>
      <c r="BI2049" s="20">
        <f t="shared" si="6017"/>
        <v>25420.3</v>
      </c>
      <c r="BJ2049" s="20">
        <f t="shared" si="6018"/>
        <v>25420.3</v>
      </c>
      <c r="BK2049" s="20">
        <f t="shared" si="6117"/>
        <v>0</v>
      </c>
      <c r="BL2049" s="20">
        <f t="shared" si="6117"/>
        <v>0</v>
      </c>
      <c r="BM2049" s="20">
        <f t="shared" si="6019"/>
        <v>22253.093000000001</v>
      </c>
      <c r="BN2049" s="20">
        <f t="shared" si="6020"/>
        <v>25420.3</v>
      </c>
      <c r="BO2049" s="20">
        <f t="shared" si="6117"/>
        <v>0</v>
      </c>
      <c r="BP2049" s="20">
        <f t="shared" si="6117"/>
        <v>0</v>
      </c>
      <c r="BQ2049" s="20">
        <f t="shared" si="6117"/>
        <v>0</v>
      </c>
      <c r="BR2049" s="20">
        <f t="shared" si="6025"/>
        <v>22253.093000000001</v>
      </c>
      <c r="BS2049" s="20">
        <f t="shared" si="6026"/>
        <v>25420.3</v>
      </c>
      <c r="BT2049" s="20">
        <f t="shared" si="6027"/>
        <v>25420.3</v>
      </c>
      <c r="BU2049" s="20">
        <f t="shared" si="6117"/>
        <v>0</v>
      </c>
      <c r="BV2049" s="20">
        <f t="shared" si="6028"/>
        <v>22253.093000000001</v>
      </c>
      <c r="BW2049" s="20">
        <f t="shared" si="6117"/>
        <v>0</v>
      </c>
      <c r="BX2049" s="20">
        <f t="shared" si="6117"/>
        <v>0</v>
      </c>
      <c r="BY2049" s="20">
        <f t="shared" si="6034"/>
        <v>22253.093000000001</v>
      </c>
      <c r="BZ2049" s="20">
        <f t="shared" si="6035"/>
        <v>25420.3</v>
      </c>
      <c r="CA2049" s="20">
        <f t="shared" si="6117"/>
        <v>0</v>
      </c>
      <c r="CB2049" s="20">
        <f t="shared" si="6036"/>
        <v>22253.093000000001</v>
      </c>
      <c r="CC2049" s="20">
        <f t="shared" si="6117"/>
        <v>0</v>
      </c>
      <c r="CD2049" s="20">
        <f t="shared" si="6029"/>
        <v>22253.093000000001</v>
      </c>
      <c r="CE2049" s="20">
        <f t="shared" si="6117"/>
        <v>0</v>
      </c>
    </row>
    <row r="2050" spans="1:84" x14ac:dyDescent="0.25">
      <c r="A2050" s="10" t="s">
        <v>289</v>
      </c>
      <c r="B2050" s="19">
        <v>240</v>
      </c>
      <c r="C2050" s="10" t="s">
        <v>336</v>
      </c>
      <c r="D2050" s="10" t="s">
        <v>340</v>
      </c>
      <c r="E2050" s="25" t="s">
        <v>571</v>
      </c>
      <c r="F2050" s="20">
        <v>19193.599999999999</v>
      </c>
      <c r="G2050" s="20">
        <v>25420.3</v>
      </c>
      <c r="H2050" s="20">
        <v>25420.3</v>
      </c>
      <c r="I2050" s="20"/>
      <c r="J2050" s="20"/>
      <c r="K2050" s="20"/>
      <c r="L2050" s="20">
        <f t="shared" si="6074"/>
        <v>19193.599999999999</v>
      </c>
      <c r="M2050" s="20">
        <f t="shared" si="6075"/>
        <v>25420.3</v>
      </c>
      <c r="N2050" s="20">
        <f t="shared" si="6076"/>
        <v>25420.3</v>
      </c>
      <c r="O2050" s="20"/>
      <c r="P2050" s="20"/>
      <c r="Q2050" s="20"/>
      <c r="R2050" s="20">
        <f t="shared" si="6113"/>
        <v>19193.599999999999</v>
      </c>
      <c r="S2050" s="20">
        <f t="shared" si="6114"/>
        <v>25420.3</v>
      </c>
      <c r="T2050" s="20">
        <f t="shared" si="6115"/>
        <v>25420.3</v>
      </c>
      <c r="U2050" s="20"/>
      <c r="V2050" s="20">
        <f t="shared" si="6068"/>
        <v>19193.599999999999</v>
      </c>
      <c r="W2050" s="20"/>
      <c r="X2050" s="20"/>
      <c r="Y2050" s="20"/>
      <c r="Z2050" s="20">
        <f t="shared" si="6055"/>
        <v>19193.599999999999</v>
      </c>
      <c r="AA2050" s="20">
        <f t="shared" si="6056"/>
        <v>25420.3</v>
      </c>
      <c r="AB2050" s="20">
        <f t="shared" si="6057"/>
        <v>25420.3</v>
      </c>
      <c r="AC2050" s="20"/>
      <c r="AD2050" s="20"/>
      <c r="AE2050" s="20"/>
      <c r="AF2050" s="20">
        <f t="shared" si="5974"/>
        <v>19193.599999999999</v>
      </c>
      <c r="AG2050" s="20">
        <f t="shared" si="5975"/>
        <v>25420.3</v>
      </c>
      <c r="AH2050" s="20">
        <f t="shared" si="5976"/>
        <v>25420.3</v>
      </c>
      <c r="AI2050" s="20"/>
      <c r="AJ2050" s="20">
        <f t="shared" si="5977"/>
        <v>19193.599999999999</v>
      </c>
      <c r="AK2050" s="20">
        <v>598.24</v>
      </c>
      <c r="AL2050" s="20"/>
      <c r="AM2050" s="20"/>
      <c r="AN2050" s="20">
        <f t="shared" si="6011"/>
        <v>19791.84</v>
      </c>
      <c r="AO2050" s="20">
        <f t="shared" si="6012"/>
        <v>25420.3</v>
      </c>
      <c r="AP2050" s="20">
        <f t="shared" si="6013"/>
        <v>25420.3</v>
      </c>
      <c r="AQ2050" s="20"/>
      <c r="AR2050" s="20"/>
      <c r="AS2050" s="20"/>
      <c r="AT2050" s="20">
        <f t="shared" si="6007"/>
        <v>19791.84</v>
      </c>
      <c r="AU2050" s="20">
        <f t="shared" si="6008"/>
        <v>25420.3</v>
      </c>
      <c r="AV2050" s="20">
        <f t="shared" si="6009"/>
        <v>25420.3</v>
      </c>
      <c r="AW2050" s="20">
        <v>2461.2530000000002</v>
      </c>
      <c r="AX2050" s="20"/>
      <c r="AY2050" s="20"/>
      <c r="AZ2050" s="20">
        <f t="shared" si="6071"/>
        <v>22253.093000000001</v>
      </c>
      <c r="BA2050" s="20">
        <f t="shared" si="6072"/>
        <v>25420.3</v>
      </c>
      <c r="BB2050" s="20">
        <f t="shared" si="6073"/>
        <v>25420.3</v>
      </c>
      <c r="BC2050" s="20"/>
      <c r="BD2050" s="20">
        <f t="shared" si="6069"/>
        <v>22253.093000000001</v>
      </c>
      <c r="BE2050" s="20"/>
      <c r="BF2050" s="20"/>
      <c r="BG2050" s="20"/>
      <c r="BH2050" s="20">
        <f t="shared" si="6016"/>
        <v>22253.093000000001</v>
      </c>
      <c r="BI2050" s="20">
        <f t="shared" si="6017"/>
        <v>25420.3</v>
      </c>
      <c r="BJ2050" s="20">
        <f t="shared" si="6018"/>
        <v>25420.3</v>
      </c>
      <c r="BK2050" s="20"/>
      <c r="BL2050" s="20"/>
      <c r="BM2050" s="20">
        <f t="shared" si="6019"/>
        <v>22253.093000000001</v>
      </c>
      <c r="BN2050" s="20">
        <f t="shared" si="6020"/>
        <v>25420.3</v>
      </c>
      <c r="BO2050" s="20"/>
      <c r="BP2050" s="20"/>
      <c r="BQ2050" s="20"/>
      <c r="BR2050" s="20">
        <f t="shared" si="6025"/>
        <v>22253.093000000001</v>
      </c>
      <c r="BS2050" s="20">
        <f t="shared" si="6026"/>
        <v>25420.3</v>
      </c>
      <c r="BT2050" s="20">
        <f t="shared" si="6027"/>
        <v>25420.3</v>
      </c>
      <c r="BU2050" s="20"/>
      <c r="BV2050" s="20">
        <f t="shared" si="6028"/>
        <v>22253.093000000001</v>
      </c>
      <c r="BW2050" s="20"/>
      <c r="BX2050" s="20"/>
      <c r="BY2050" s="20">
        <f t="shared" si="6034"/>
        <v>22253.093000000001</v>
      </c>
      <c r="BZ2050" s="20">
        <f t="shared" si="6035"/>
        <v>25420.3</v>
      </c>
      <c r="CA2050" s="20"/>
      <c r="CB2050" s="20">
        <f t="shared" si="6036"/>
        <v>22253.093000000001</v>
      </c>
      <c r="CC2050" s="20"/>
      <c r="CD2050" s="20">
        <f t="shared" si="6029"/>
        <v>22253.093000000001</v>
      </c>
      <c r="CE2050" s="20"/>
    </row>
    <row r="2051" spans="1:84" s="17" customFormat="1" ht="47.25" x14ac:dyDescent="0.25">
      <c r="A2051" s="21" t="s">
        <v>537</v>
      </c>
      <c r="B2051" s="22"/>
      <c r="C2051" s="21"/>
      <c r="D2051" s="21"/>
      <c r="E2051" s="27" t="s">
        <v>1031</v>
      </c>
      <c r="F2051" s="23">
        <f>F2052</f>
        <v>11499.9</v>
      </c>
      <c r="G2051" s="23">
        <f t="shared" ref="G2051:CE2054" si="6118">G2052</f>
        <v>11499.9</v>
      </c>
      <c r="H2051" s="23">
        <f t="shared" si="6118"/>
        <v>11499.9</v>
      </c>
      <c r="I2051" s="23">
        <f t="shared" si="6118"/>
        <v>0</v>
      </c>
      <c r="J2051" s="23">
        <f t="shared" si="6118"/>
        <v>0</v>
      </c>
      <c r="K2051" s="23">
        <f t="shared" si="6118"/>
        <v>0</v>
      </c>
      <c r="L2051" s="23">
        <f t="shared" si="6074"/>
        <v>11499.9</v>
      </c>
      <c r="M2051" s="23">
        <f t="shared" si="6075"/>
        <v>11499.9</v>
      </c>
      <c r="N2051" s="23">
        <f t="shared" si="6076"/>
        <v>11499.9</v>
      </c>
      <c r="O2051" s="23">
        <f t="shared" si="6118"/>
        <v>0</v>
      </c>
      <c r="P2051" s="23">
        <f t="shared" si="6118"/>
        <v>0</v>
      </c>
      <c r="Q2051" s="23">
        <f t="shared" si="6118"/>
        <v>0</v>
      </c>
      <c r="R2051" s="23">
        <f t="shared" si="6113"/>
        <v>11499.9</v>
      </c>
      <c r="S2051" s="23">
        <f t="shared" si="6114"/>
        <v>11499.9</v>
      </c>
      <c r="T2051" s="23">
        <f t="shared" si="6115"/>
        <v>11499.9</v>
      </c>
      <c r="U2051" s="23">
        <f t="shared" si="6118"/>
        <v>0</v>
      </c>
      <c r="V2051" s="23">
        <f t="shared" si="6068"/>
        <v>11499.9</v>
      </c>
      <c r="W2051" s="23">
        <f t="shared" si="6118"/>
        <v>0</v>
      </c>
      <c r="X2051" s="23">
        <f t="shared" si="6118"/>
        <v>0</v>
      </c>
      <c r="Y2051" s="23">
        <f t="shared" si="6118"/>
        <v>0</v>
      </c>
      <c r="Z2051" s="20">
        <f t="shared" si="6055"/>
        <v>11499.9</v>
      </c>
      <c r="AA2051" s="20">
        <f t="shared" si="6056"/>
        <v>11499.9</v>
      </c>
      <c r="AB2051" s="20">
        <f t="shared" si="6057"/>
        <v>11499.9</v>
      </c>
      <c r="AC2051" s="23">
        <f t="shared" si="6118"/>
        <v>0</v>
      </c>
      <c r="AD2051" s="23">
        <f t="shared" si="6118"/>
        <v>0</v>
      </c>
      <c r="AE2051" s="23">
        <f t="shared" si="6118"/>
        <v>0</v>
      </c>
      <c r="AF2051" s="20">
        <f t="shared" si="5974"/>
        <v>11499.9</v>
      </c>
      <c r="AG2051" s="20">
        <f t="shared" si="5975"/>
        <v>11499.9</v>
      </c>
      <c r="AH2051" s="20">
        <f t="shared" si="5976"/>
        <v>11499.9</v>
      </c>
      <c r="AI2051" s="23">
        <f t="shared" si="6118"/>
        <v>0</v>
      </c>
      <c r="AJ2051" s="20">
        <f t="shared" si="5977"/>
        <v>11499.9</v>
      </c>
      <c r="AK2051" s="23">
        <f t="shared" si="6118"/>
        <v>0</v>
      </c>
      <c r="AL2051" s="23">
        <f t="shared" si="6118"/>
        <v>0</v>
      </c>
      <c r="AM2051" s="23">
        <f t="shared" si="6118"/>
        <v>0</v>
      </c>
      <c r="AN2051" s="20">
        <f t="shared" si="6011"/>
        <v>11499.9</v>
      </c>
      <c r="AO2051" s="20">
        <f t="shared" si="6012"/>
        <v>11499.9</v>
      </c>
      <c r="AP2051" s="20">
        <f t="shared" si="6013"/>
        <v>11499.9</v>
      </c>
      <c r="AQ2051" s="23">
        <f t="shared" si="6118"/>
        <v>0</v>
      </c>
      <c r="AR2051" s="23">
        <f t="shared" si="6118"/>
        <v>0</v>
      </c>
      <c r="AS2051" s="23">
        <f t="shared" si="6118"/>
        <v>0</v>
      </c>
      <c r="AT2051" s="20">
        <f t="shared" si="6007"/>
        <v>11499.9</v>
      </c>
      <c r="AU2051" s="20">
        <f t="shared" si="6008"/>
        <v>11499.9</v>
      </c>
      <c r="AV2051" s="20">
        <f t="shared" si="6009"/>
        <v>11499.9</v>
      </c>
      <c r="AW2051" s="23">
        <f t="shared" si="6118"/>
        <v>0</v>
      </c>
      <c r="AX2051" s="23">
        <f t="shared" si="6118"/>
        <v>0</v>
      </c>
      <c r="AY2051" s="23">
        <f t="shared" si="6118"/>
        <v>0</v>
      </c>
      <c r="AZ2051" s="20">
        <f t="shared" si="6071"/>
        <v>11499.9</v>
      </c>
      <c r="BA2051" s="20">
        <f t="shared" si="6072"/>
        <v>11499.9</v>
      </c>
      <c r="BB2051" s="20">
        <f t="shared" si="6073"/>
        <v>11499.9</v>
      </c>
      <c r="BC2051" s="23">
        <f t="shared" si="6118"/>
        <v>0</v>
      </c>
      <c r="BD2051" s="20">
        <f t="shared" si="6069"/>
        <v>11499.9</v>
      </c>
      <c r="BE2051" s="23">
        <f t="shared" si="6118"/>
        <v>0</v>
      </c>
      <c r="BF2051" s="23">
        <f t="shared" si="6118"/>
        <v>0</v>
      </c>
      <c r="BG2051" s="23">
        <f t="shared" si="6118"/>
        <v>0</v>
      </c>
      <c r="BH2051" s="20">
        <f t="shared" si="6016"/>
        <v>11499.9</v>
      </c>
      <c r="BI2051" s="20">
        <f t="shared" si="6017"/>
        <v>11499.9</v>
      </c>
      <c r="BJ2051" s="20">
        <f t="shared" si="6018"/>
        <v>11499.9</v>
      </c>
      <c r="BK2051" s="23">
        <f t="shared" si="6118"/>
        <v>0</v>
      </c>
      <c r="BL2051" s="23">
        <f t="shared" si="6118"/>
        <v>0</v>
      </c>
      <c r="BM2051" s="20">
        <f t="shared" si="6019"/>
        <v>11499.9</v>
      </c>
      <c r="BN2051" s="20">
        <f t="shared" si="6020"/>
        <v>11499.9</v>
      </c>
      <c r="BO2051" s="23">
        <f t="shared" si="6118"/>
        <v>331.09500000000003</v>
      </c>
      <c r="BP2051" s="23">
        <f t="shared" si="6118"/>
        <v>0</v>
      </c>
      <c r="BQ2051" s="23">
        <f t="shared" si="6118"/>
        <v>0</v>
      </c>
      <c r="BR2051" s="20">
        <f t="shared" si="6025"/>
        <v>11830.994999999999</v>
      </c>
      <c r="BS2051" s="20">
        <f t="shared" si="6026"/>
        <v>11499.9</v>
      </c>
      <c r="BT2051" s="20">
        <f t="shared" si="6027"/>
        <v>11499.9</v>
      </c>
      <c r="BU2051" s="23">
        <f t="shared" si="6118"/>
        <v>0</v>
      </c>
      <c r="BV2051" s="20">
        <f t="shared" si="6028"/>
        <v>11830.994999999999</v>
      </c>
      <c r="BW2051" s="23">
        <f t="shared" si="6118"/>
        <v>0</v>
      </c>
      <c r="BX2051" s="23">
        <f t="shared" si="6118"/>
        <v>0</v>
      </c>
      <c r="BY2051" s="20">
        <f t="shared" si="6034"/>
        <v>11830.994999999999</v>
      </c>
      <c r="BZ2051" s="20">
        <f t="shared" si="6035"/>
        <v>11499.9</v>
      </c>
      <c r="CA2051" s="23">
        <f t="shared" si="6118"/>
        <v>0</v>
      </c>
      <c r="CB2051" s="20">
        <f t="shared" si="6036"/>
        <v>11830.994999999999</v>
      </c>
      <c r="CC2051" s="23">
        <f t="shared" si="6118"/>
        <v>0</v>
      </c>
      <c r="CD2051" s="23">
        <f t="shared" si="6029"/>
        <v>11830.994999999999</v>
      </c>
      <c r="CE2051" s="23">
        <f t="shared" si="6118"/>
        <v>0</v>
      </c>
      <c r="CF2051" s="32"/>
    </row>
    <row r="2052" spans="1:84" ht="78.75" x14ac:dyDescent="0.25">
      <c r="A2052" s="10" t="s">
        <v>290</v>
      </c>
      <c r="B2052" s="19"/>
      <c r="C2052" s="10"/>
      <c r="D2052" s="10"/>
      <c r="E2052" s="25" t="s">
        <v>657</v>
      </c>
      <c r="F2052" s="20">
        <f>F2053</f>
        <v>11499.9</v>
      </c>
      <c r="G2052" s="20">
        <f t="shared" si="6118"/>
        <v>11499.9</v>
      </c>
      <c r="H2052" s="20">
        <f t="shared" si="6118"/>
        <v>11499.9</v>
      </c>
      <c r="I2052" s="20">
        <f t="shared" si="6118"/>
        <v>0</v>
      </c>
      <c r="J2052" s="20">
        <f t="shared" si="6118"/>
        <v>0</v>
      </c>
      <c r="K2052" s="20">
        <f t="shared" si="6118"/>
        <v>0</v>
      </c>
      <c r="L2052" s="20">
        <f t="shared" si="6074"/>
        <v>11499.9</v>
      </c>
      <c r="M2052" s="20">
        <f t="shared" si="6075"/>
        <v>11499.9</v>
      </c>
      <c r="N2052" s="20">
        <f t="shared" si="6076"/>
        <v>11499.9</v>
      </c>
      <c r="O2052" s="20">
        <f t="shared" si="6118"/>
        <v>0</v>
      </c>
      <c r="P2052" s="20">
        <f t="shared" si="6118"/>
        <v>0</v>
      </c>
      <c r="Q2052" s="20">
        <f t="shared" si="6118"/>
        <v>0</v>
      </c>
      <c r="R2052" s="20">
        <f t="shared" si="6113"/>
        <v>11499.9</v>
      </c>
      <c r="S2052" s="20">
        <f t="shared" si="6114"/>
        <v>11499.9</v>
      </c>
      <c r="T2052" s="20">
        <f t="shared" si="6115"/>
        <v>11499.9</v>
      </c>
      <c r="U2052" s="20">
        <f t="shared" si="6118"/>
        <v>0</v>
      </c>
      <c r="V2052" s="20">
        <f t="shared" si="6068"/>
        <v>11499.9</v>
      </c>
      <c r="W2052" s="20">
        <f t="shared" si="6118"/>
        <v>0</v>
      </c>
      <c r="X2052" s="20">
        <f t="shared" si="6118"/>
        <v>0</v>
      </c>
      <c r="Y2052" s="20">
        <f t="shared" si="6118"/>
        <v>0</v>
      </c>
      <c r="Z2052" s="20">
        <f t="shared" si="6055"/>
        <v>11499.9</v>
      </c>
      <c r="AA2052" s="20">
        <f t="shared" si="6056"/>
        <v>11499.9</v>
      </c>
      <c r="AB2052" s="20">
        <f t="shared" si="6057"/>
        <v>11499.9</v>
      </c>
      <c r="AC2052" s="20">
        <f t="shared" si="6118"/>
        <v>0</v>
      </c>
      <c r="AD2052" s="20">
        <f t="shared" si="6118"/>
        <v>0</v>
      </c>
      <c r="AE2052" s="20">
        <f t="shared" si="6118"/>
        <v>0</v>
      </c>
      <c r="AF2052" s="20">
        <f t="shared" si="5974"/>
        <v>11499.9</v>
      </c>
      <c r="AG2052" s="20">
        <f t="shared" si="5975"/>
        <v>11499.9</v>
      </c>
      <c r="AH2052" s="20">
        <f t="shared" si="5976"/>
        <v>11499.9</v>
      </c>
      <c r="AI2052" s="20">
        <f t="shared" si="6118"/>
        <v>0</v>
      </c>
      <c r="AJ2052" s="20">
        <f t="shared" si="5977"/>
        <v>11499.9</v>
      </c>
      <c r="AK2052" s="20">
        <f t="shared" si="6118"/>
        <v>0</v>
      </c>
      <c r="AL2052" s="20">
        <f t="shared" si="6118"/>
        <v>0</v>
      </c>
      <c r="AM2052" s="20">
        <f t="shared" si="6118"/>
        <v>0</v>
      </c>
      <c r="AN2052" s="20">
        <f t="shared" si="6011"/>
        <v>11499.9</v>
      </c>
      <c r="AO2052" s="20">
        <f t="shared" si="6012"/>
        <v>11499.9</v>
      </c>
      <c r="AP2052" s="20">
        <f t="shared" si="6013"/>
        <v>11499.9</v>
      </c>
      <c r="AQ2052" s="20">
        <f t="shared" si="6118"/>
        <v>0</v>
      </c>
      <c r="AR2052" s="20">
        <f t="shared" si="6118"/>
        <v>0</v>
      </c>
      <c r="AS2052" s="20">
        <f t="shared" si="6118"/>
        <v>0</v>
      </c>
      <c r="AT2052" s="20">
        <f t="shared" si="6007"/>
        <v>11499.9</v>
      </c>
      <c r="AU2052" s="20">
        <f t="shared" si="6008"/>
        <v>11499.9</v>
      </c>
      <c r="AV2052" s="20">
        <f t="shared" si="6009"/>
        <v>11499.9</v>
      </c>
      <c r="AW2052" s="20">
        <f t="shared" si="6118"/>
        <v>0</v>
      </c>
      <c r="AX2052" s="20">
        <f t="shared" si="6118"/>
        <v>0</v>
      </c>
      <c r="AY2052" s="20">
        <f t="shared" si="6118"/>
        <v>0</v>
      </c>
      <c r="AZ2052" s="20">
        <f t="shared" si="6071"/>
        <v>11499.9</v>
      </c>
      <c r="BA2052" s="20">
        <f t="shared" si="6072"/>
        <v>11499.9</v>
      </c>
      <c r="BB2052" s="20">
        <f t="shared" si="6073"/>
        <v>11499.9</v>
      </c>
      <c r="BC2052" s="20">
        <f t="shared" si="6118"/>
        <v>0</v>
      </c>
      <c r="BD2052" s="20">
        <f t="shared" si="6069"/>
        <v>11499.9</v>
      </c>
      <c r="BE2052" s="20">
        <f t="shared" si="6118"/>
        <v>0</v>
      </c>
      <c r="BF2052" s="20">
        <f t="shared" si="6118"/>
        <v>0</v>
      </c>
      <c r="BG2052" s="20">
        <f t="shared" si="6118"/>
        <v>0</v>
      </c>
      <c r="BH2052" s="20">
        <f t="shared" si="6016"/>
        <v>11499.9</v>
      </c>
      <c r="BI2052" s="20">
        <f t="shared" si="6017"/>
        <v>11499.9</v>
      </c>
      <c r="BJ2052" s="20">
        <f t="shared" si="6018"/>
        <v>11499.9</v>
      </c>
      <c r="BK2052" s="20">
        <f t="shared" si="6118"/>
        <v>0</v>
      </c>
      <c r="BL2052" s="20">
        <f t="shared" si="6118"/>
        <v>0</v>
      </c>
      <c r="BM2052" s="20">
        <f t="shared" si="6019"/>
        <v>11499.9</v>
      </c>
      <c r="BN2052" s="20">
        <f t="shared" si="6020"/>
        <v>11499.9</v>
      </c>
      <c r="BO2052" s="20">
        <f t="shared" si="6118"/>
        <v>331.09500000000003</v>
      </c>
      <c r="BP2052" s="20">
        <f t="shared" si="6118"/>
        <v>0</v>
      </c>
      <c r="BQ2052" s="20">
        <f t="shared" si="6118"/>
        <v>0</v>
      </c>
      <c r="BR2052" s="20">
        <f t="shared" si="6025"/>
        <v>11830.994999999999</v>
      </c>
      <c r="BS2052" s="20">
        <f t="shared" si="6026"/>
        <v>11499.9</v>
      </c>
      <c r="BT2052" s="20">
        <f t="shared" si="6027"/>
        <v>11499.9</v>
      </c>
      <c r="BU2052" s="20">
        <f t="shared" si="6118"/>
        <v>0</v>
      </c>
      <c r="BV2052" s="20">
        <f t="shared" si="6028"/>
        <v>11830.994999999999</v>
      </c>
      <c r="BW2052" s="20">
        <f t="shared" si="6118"/>
        <v>0</v>
      </c>
      <c r="BX2052" s="20">
        <f t="shared" si="6118"/>
        <v>0</v>
      </c>
      <c r="BY2052" s="20">
        <f t="shared" si="6034"/>
        <v>11830.994999999999</v>
      </c>
      <c r="BZ2052" s="20">
        <f t="shared" si="6035"/>
        <v>11499.9</v>
      </c>
      <c r="CA2052" s="20">
        <f t="shared" si="6118"/>
        <v>0</v>
      </c>
      <c r="CB2052" s="20">
        <f t="shared" si="6036"/>
        <v>11830.994999999999</v>
      </c>
      <c r="CC2052" s="20">
        <f t="shared" si="6118"/>
        <v>0</v>
      </c>
      <c r="CD2052" s="20">
        <f t="shared" si="6029"/>
        <v>11830.994999999999</v>
      </c>
      <c r="CE2052" s="20">
        <f t="shared" si="6118"/>
        <v>0</v>
      </c>
    </row>
    <row r="2053" spans="1:84" ht="47.25" x14ac:dyDescent="0.25">
      <c r="A2053" s="10" t="s">
        <v>290</v>
      </c>
      <c r="B2053" s="19">
        <v>600</v>
      </c>
      <c r="C2053" s="10"/>
      <c r="D2053" s="10"/>
      <c r="E2053" s="25" t="s">
        <v>614</v>
      </c>
      <c r="F2053" s="20">
        <f>F2054</f>
        <v>11499.9</v>
      </c>
      <c r="G2053" s="20">
        <f t="shared" si="6118"/>
        <v>11499.9</v>
      </c>
      <c r="H2053" s="20">
        <f t="shared" si="6118"/>
        <v>11499.9</v>
      </c>
      <c r="I2053" s="20">
        <f t="shared" si="6118"/>
        <v>0</v>
      </c>
      <c r="J2053" s="20">
        <f t="shared" si="6118"/>
        <v>0</v>
      </c>
      <c r="K2053" s="20">
        <f t="shared" si="6118"/>
        <v>0</v>
      </c>
      <c r="L2053" s="20">
        <f t="shared" si="6074"/>
        <v>11499.9</v>
      </c>
      <c r="M2053" s="20">
        <f t="shared" si="6075"/>
        <v>11499.9</v>
      </c>
      <c r="N2053" s="20">
        <f t="shared" si="6076"/>
        <v>11499.9</v>
      </c>
      <c r="O2053" s="20">
        <f t="shared" si="6118"/>
        <v>0</v>
      </c>
      <c r="P2053" s="20">
        <f t="shared" si="6118"/>
        <v>0</v>
      </c>
      <c r="Q2053" s="20">
        <f t="shared" si="6118"/>
        <v>0</v>
      </c>
      <c r="R2053" s="20">
        <f t="shared" si="6113"/>
        <v>11499.9</v>
      </c>
      <c r="S2053" s="20">
        <f t="shared" si="6114"/>
        <v>11499.9</v>
      </c>
      <c r="T2053" s="20">
        <f t="shared" si="6115"/>
        <v>11499.9</v>
      </c>
      <c r="U2053" s="20">
        <f t="shared" si="6118"/>
        <v>0</v>
      </c>
      <c r="V2053" s="20">
        <f t="shared" si="6068"/>
        <v>11499.9</v>
      </c>
      <c r="W2053" s="20">
        <f t="shared" si="6118"/>
        <v>0</v>
      </c>
      <c r="X2053" s="20">
        <f t="shared" si="6118"/>
        <v>0</v>
      </c>
      <c r="Y2053" s="20">
        <f t="shared" si="6118"/>
        <v>0</v>
      </c>
      <c r="Z2053" s="20">
        <f t="shared" si="6055"/>
        <v>11499.9</v>
      </c>
      <c r="AA2053" s="20">
        <f t="shared" si="6056"/>
        <v>11499.9</v>
      </c>
      <c r="AB2053" s="20">
        <f t="shared" si="6057"/>
        <v>11499.9</v>
      </c>
      <c r="AC2053" s="20">
        <f t="shared" si="6118"/>
        <v>0</v>
      </c>
      <c r="AD2053" s="20">
        <f t="shared" si="6118"/>
        <v>0</v>
      </c>
      <c r="AE2053" s="20">
        <f t="shared" si="6118"/>
        <v>0</v>
      </c>
      <c r="AF2053" s="20">
        <f t="shared" si="5974"/>
        <v>11499.9</v>
      </c>
      <c r="AG2053" s="20">
        <f t="shared" si="5975"/>
        <v>11499.9</v>
      </c>
      <c r="AH2053" s="20">
        <f t="shared" si="5976"/>
        <v>11499.9</v>
      </c>
      <c r="AI2053" s="20">
        <f t="shared" si="6118"/>
        <v>0</v>
      </c>
      <c r="AJ2053" s="20">
        <f t="shared" si="5977"/>
        <v>11499.9</v>
      </c>
      <c r="AK2053" s="20">
        <f t="shared" si="6118"/>
        <v>0</v>
      </c>
      <c r="AL2053" s="20">
        <f t="shared" si="6118"/>
        <v>0</v>
      </c>
      <c r="AM2053" s="20">
        <f t="shared" si="6118"/>
        <v>0</v>
      </c>
      <c r="AN2053" s="20">
        <f t="shared" si="6011"/>
        <v>11499.9</v>
      </c>
      <c r="AO2053" s="20">
        <f t="shared" si="6012"/>
        <v>11499.9</v>
      </c>
      <c r="AP2053" s="20">
        <f t="shared" si="6013"/>
        <v>11499.9</v>
      </c>
      <c r="AQ2053" s="20">
        <f t="shared" si="6118"/>
        <v>0</v>
      </c>
      <c r="AR2053" s="20">
        <f t="shared" si="6118"/>
        <v>0</v>
      </c>
      <c r="AS2053" s="20">
        <f t="shared" si="6118"/>
        <v>0</v>
      </c>
      <c r="AT2053" s="20">
        <f t="shared" si="6007"/>
        <v>11499.9</v>
      </c>
      <c r="AU2053" s="20">
        <f t="shared" si="6008"/>
        <v>11499.9</v>
      </c>
      <c r="AV2053" s="20">
        <f t="shared" si="6009"/>
        <v>11499.9</v>
      </c>
      <c r="AW2053" s="20">
        <f t="shared" si="6118"/>
        <v>0</v>
      </c>
      <c r="AX2053" s="20">
        <f t="shared" si="6118"/>
        <v>0</v>
      </c>
      <c r="AY2053" s="20">
        <f t="shared" si="6118"/>
        <v>0</v>
      </c>
      <c r="AZ2053" s="20">
        <f t="shared" si="6071"/>
        <v>11499.9</v>
      </c>
      <c r="BA2053" s="20">
        <f t="shared" si="6072"/>
        <v>11499.9</v>
      </c>
      <c r="BB2053" s="20">
        <f t="shared" si="6073"/>
        <v>11499.9</v>
      </c>
      <c r="BC2053" s="20">
        <f t="shared" si="6118"/>
        <v>0</v>
      </c>
      <c r="BD2053" s="20">
        <f t="shared" si="6069"/>
        <v>11499.9</v>
      </c>
      <c r="BE2053" s="20">
        <f t="shared" si="6118"/>
        <v>0</v>
      </c>
      <c r="BF2053" s="20">
        <f t="shared" si="6118"/>
        <v>0</v>
      </c>
      <c r="BG2053" s="20">
        <f t="shared" si="6118"/>
        <v>0</v>
      </c>
      <c r="BH2053" s="20">
        <f t="shared" si="6016"/>
        <v>11499.9</v>
      </c>
      <c r="BI2053" s="20">
        <f t="shared" si="6017"/>
        <v>11499.9</v>
      </c>
      <c r="BJ2053" s="20">
        <f t="shared" si="6018"/>
        <v>11499.9</v>
      </c>
      <c r="BK2053" s="20">
        <f t="shared" si="6118"/>
        <v>0</v>
      </c>
      <c r="BL2053" s="20">
        <f t="shared" si="6118"/>
        <v>0</v>
      </c>
      <c r="BM2053" s="20">
        <f t="shared" si="6019"/>
        <v>11499.9</v>
      </c>
      <c r="BN2053" s="20">
        <f t="shared" si="6020"/>
        <v>11499.9</v>
      </c>
      <c r="BO2053" s="20">
        <f t="shared" si="6118"/>
        <v>331.09500000000003</v>
      </c>
      <c r="BP2053" s="20">
        <f t="shared" si="6118"/>
        <v>0</v>
      </c>
      <c r="BQ2053" s="20">
        <f t="shared" si="6118"/>
        <v>0</v>
      </c>
      <c r="BR2053" s="20">
        <f t="shared" si="6025"/>
        <v>11830.994999999999</v>
      </c>
      <c r="BS2053" s="20">
        <f t="shared" si="6026"/>
        <v>11499.9</v>
      </c>
      <c r="BT2053" s="20">
        <f t="shared" si="6027"/>
        <v>11499.9</v>
      </c>
      <c r="BU2053" s="20">
        <f t="shared" si="6118"/>
        <v>0</v>
      </c>
      <c r="BV2053" s="20">
        <f t="shared" si="6028"/>
        <v>11830.994999999999</v>
      </c>
      <c r="BW2053" s="20">
        <f t="shared" si="6118"/>
        <v>0</v>
      </c>
      <c r="BX2053" s="20">
        <f t="shared" si="6118"/>
        <v>0</v>
      </c>
      <c r="BY2053" s="20">
        <f t="shared" si="6034"/>
        <v>11830.994999999999</v>
      </c>
      <c r="BZ2053" s="20">
        <f t="shared" si="6035"/>
        <v>11499.9</v>
      </c>
      <c r="CA2053" s="20">
        <f t="shared" si="6118"/>
        <v>0</v>
      </c>
      <c r="CB2053" s="20">
        <f t="shared" si="6036"/>
        <v>11830.994999999999</v>
      </c>
      <c r="CC2053" s="20">
        <f t="shared" si="6118"/>
        <v>0</v>
      </c>
      <c r="CD2053" s="20">
        <f t="shared" si="6029"/>
        <v>11830.994999999999</v>
      </c>
      <c r="CE2053" s="20">
        <f t="shared" si="6118"/>
        <v>0</v>
      </c>
    </row>
    <row r="2054" spans="1:84" x14ac:dyDescent="0.25">
      <c r="A2054" s="10" t="s">
        <v>290</v>
      </c>
      <c r="B2054" s="19">
        <v>610</v>
      </c>
      <c r="C2054" s="10"/>
      <c r="D2054" s="10"/>
      <c r="E2054" s="25" t="s">
        <v>615</v>
      </c>
      <c r="F2054" s="20">
        <f>F2055</f>
        <v>11499.9</v>
      </c>
      <c r="G2054" s="20">
        <f t="shared" si="6118"/>
        <v>11499.9</v>
      </c>
      <c r="H2054" s="20">
        <f t="shared" si="6118"/>
        <v>11499.9</v>
      </c>
      <c r="I2054" s="20">
        <f t="shared" si="6118"/>
        <v>0</v>
      </c>
      <c r="J2054" s="20">
        <f t="shared" si="6118"/>
        <v>0</v>
      </c>
      <c r="K2054" s="20">
        <f t="shared" si="6118"/>
        <v>0</v>
      </c>
      <c r="L2054" s="20">
        <f t="shared" si="6074"/>
        <v>11499.9</v>
      </c>
      <c r="M2054" s="20">
        <f t="shared" si="6075"/>
        <v>11499.9</v>
      </c>
      <c r="N2054" s="20">
        <f t="shared" si="6076"/>
        <v>11499.9</v>
      </c>
      <c r="O2054" s="20">
        <f t="shared" si="6118"/>
        <v>0</v>
      </c>
      <c r="P2054" s="20">
        <f t="shared" si="6118"/>
        <v>0</v>
      </c>
      <c r="Q2054" s="20">
        <f t="shared" si="6118"/>
        <v>0</v>
      </c>
      <c r="R2054" s="20">
        <f t="shared" si="6113"/>
        <v>11499.9</v>
      </c>
      <c r="S2054" s="20">
        <f t="shared" si="6114"/>
        <v>11499.9</v>
      </c>
      <c r="T2054" s="20">
        <f t="shared" si="6115"/>
        <v>11499.9</v>
      </c>
      <c r="U2054" s="20">
        <f t="shared" si="6118"/>
        <v>0</v>
      </c>
      <c r="V2054" s="20">
        <f t="shared" si="6068"/>
        <v>11499.9</v>
      </c>
      <c r="W2054" s="20">
        <f t="shared" si="6118"/>
        <v>0</v>
      </c>
      <c r="X2054" s="20">
        <f t="shared" si="6118"/>
        <v>0</v>
      </c>
      <c r="Y2054" s="20">
        <f t="shared" si="6118"/>
        <v>0</v>
      </c>
      <c r="Z2054" s="20">
        <f t="shared" si="6055"/>
        <v>11499.9</v>
      </c>
      <c r="AA2054" s="20">
        <f t="shared" si="6056"/>
        <v>11499.9</v>
      </c>
      <c r="AB2054" s="20">
        <f t="shared" si="6057"/>
        <v>11499.9</v>
      </c>
      <c r="AC2054" s="20">
        <f t="shared" si="6118"/>
        <v>0</v>
      </c>
      <c r="AD2054" s="20">
        <f t="shared" si="6118"/>
        <v>0</v>
      </c>
      <c r="AE2054" s="20">
        <f t="shared" si="6118"/>
        <v>0</v>
      </c>
      <c r="AF2054" s="20">
        <f t="shared" si="5974"/>
        <v>11499.9</v>
      </c>
      <c r="AG2054" s="20">
        <f t="shared" si="5975"/>
        <v>11499.9</v>
      </c>
      <c r="AH2054" s="20">
        <f t="shared" si="5976"/>
        <v>11499.9</v>
      </c>
      <c r="AI2054" s="20">
        <f t="shared" si="6118"/>
        <v>0</v>
      </c>
      <c r="AJ2054" s="20">
        <f t="shared" si="5977"/>
        <v>11499.9</v>
      </c>
      <c r="AK2054" s="20">
        <f t="shared" si="6118"/>
        <v>0</v>
      </c>
      <c r="AL2054" s="20">
        <f t="shared" si="6118"/>
        <v>0</v>
      </c>
      <c r="AM2054" s="20">
        <f t="shared" si="6118"/>
        <v>0</v>
      </c>
      <c r="AN2054" s="20">
        <f t="shared" si="6011"/>
        <v>11499.9</v>
      </c>
      <c r="AO2054" s="20">
        <f t="shared" si="6012"/>
        <v>11499.9</v>
      </c>
      <c r="AP2054" s="20">
        <f t="shared" si="6013"/>
        <v>11499.9</v>
      </c>
      <c r="AQ2054" s="20">
        <f t="shared" si="6118"/>
        <v>0</v>
      </c>
      <c r="AR2054" s="20">
        <f t="shared" si="6118"/>
        <v>0</v>
      </c>
      <c r="AS2054" s="20">
        <f t="shared" si="6118"/>
        <v>0</v>
      </c>
      <c r="AT2054" s="20">
        <f t="shared" si="6007"/>
        <v>11499.9</v>
      </c>
      <c r="AU2054" s="20">
        <f t="shared" si="6008"/>
        <v>11499.9</v>
      </c>
      <c r="AV2054" s="20">
        <f t="shared" si="6009"/>
        <v>11499.9</v>
      </c>
      <c r="AW2054" s="20">
        <f t="shared" si="6118"/>
        <v>0</v>
      </c>
      <c r="AX2054" s="20">
        <f t="shared" si="6118"/>
        <v>0</v>
      </c>
      <c r="AY2054" s="20">
        <f t="shared" si="6118"/>
        <v>0</v>
      </c>
      <c r="AZ2054" s="20">
        <f t="shared" si="6071"/>
        <v>11499.9</v>
      </c>
      <c r="BA2054" s="20">
        <f t="shared" si="6072"/>
        <v>11499.9</v>
      </c>
      <c r="BB2054" s="20">
        <f t="shared" si="6073"/>
        <v>11499.9</v>
      </c>
      <c r="BC2054" s="20">
        <f t="shared" si="6118"/>
        <v>0</v>
      </c>
      <c r="BD2054" s="20">
        <f t="shared" si="6069"/>
        <v>11499.9</v>
      </c>
      <c r="BE2054" s="20">
        <f t="shared" si="6118"/>
        <v>0</v>
      </c>
      <c r="BF2054" s="20">
        <f t="shared" si="6118"/>
        <v>0</v>
      </c>
      <c r="BG2054" s="20">
        <f t="shared" si="6118"/>
        <v>0</v>
      </c>
      <c r="BH2054" s="20">
        <f t="shared" si="6016"/>
        <v>11499.9</v>
      </c>
      <c r="BI2054" s="20">
        <f t="shared" si="6017"/>
        <v>11499.9</v>
      </c>
      <c r="BJ2054" s="20">
        <f t="shared" si="6018"/>
        <v>11499.9</v>
      </c>
      <c r="BK2054" s="20">
        <f t="shared" si="6118"/>
        <v>0</v>
      </c>
      <c r="BL2054" s="20">
        <f t="shared" si="6118"/>
        <v>0</v>
      </c>
      <c r="BM2054" s="20">
        <f t="shared" si="6019"/>
        <v>11499.9</v>
      </c>
      <c r="BN2054" s="20">
        <f t="shared" si="6020"/>
        <v>11499.9</v>
      </c>
      <c r="BO2054" s="20">
        <f t="shared" si="6118"/>
        <v>331.09500000000003</v>
      </c>
      <c r="BP2054" s="20">
        <f t="shared" si="6118"/>
        <v>0</v>
      </c>
      <c r="BQ2054" s="20">
        <f t="shared" si="6118"/>
        <v>0</v>
      </c>
      <c r="BR2054" s="20">
        <f t="shared" si="6025"/>
        <v>11830.994999999999</v>
      </c>
      <c r="BS2054" s="20">
        <f t="shared" si="6026"/>
        <v>11499.9</v>
      </c>
      <c r="BT2054" s="20">
        <f t="shared" si="6027"/>
        <v>11499.9</v>
      </c>
      <c r="BU2054" s="20">
        <f t="shared" si="6118"/>
        <v>0</v>
      </c>
      <c r="BV2054" s="20">
        <f t="shared" si="6028"/>
        <v>11830.994999999999</v>
      </c>
      <c r="BW2054" s="20">
        <f t="shared" si="6118"/>
        <v>0</v>
      </c>
      <c r="BX2054" s="20">
        <f t="shared" si="6118"/>
        <v>0</v>
      </c>
      <c r="BY2054" s="20">
        <f t="shared" si="6034"/>
        <v>11830.994999999999</v>
      </c>
      <c r="BZ2054" s="20">
        <f t="shared" si="6035"/>
        <v>11499.9</v>
      </c>
      <c r="CA2054" s="20">
        <f t="shared" si="6118"/>
        <v>0</v>
      </c>
      <c r="CB2054" s="20">
        <f t="shared" si="6036"/>
        <v>11830.994999999999</v>
      </c>
      <c r="CC2054" s="20">
        <f t="shared" si="6118"/>
        <v>0</v>
      </c>
      <c r="CD2054" s="20">
        <f t="shared" si="6029"/>
        <v>11830.994999999999</v>
      </c>
      <c r="CE2054" s="20">
        <f t="shared" si="6118"/>
        <v>0</v>
      </c>
    </row>
    <row r="2055" spans="1:84" x14ac:dyDescent="0.25">
      <c r="A2055" s="10" t="s">
        <v>290</v>
      </c>
      <c r="B2055" s="19">
        <v>610</v>
      </c>
      <c r="C2055" s="10" t="s">
        <v>336</v>
      </c>
      <c r="D2055" s="10" t="s">
        <v>340</v>
      </c>
      <c r="E2055" s="25" t="s">
        <v>571</v>
      </c>
      <c r="F2055" s="20">
        <v>11499.9</v>
      </c>
      <c r="G2055" s="20">
        <v>11499.9</v>
      </c>
      <c r="H2055" s="20">
        <v>11499.9</v>
      </c>
      <c r="I2055" s="20"/>
      <c r="J2055" s="20"/>
      <c r="K2055" s="20"/>
      <c r="L2055" s="20">
        <f t="shared" si="6074"/>
        <v>11499.9</v>
      </c>
      <c r="M2055" s="20">
        <f t="shared" si="6075"/>
        <v>11499.9</v>
      </c>
      <c r="N2055" s="20">
        <f t="shared" si="6076"/>
        <v>11499.9</v>
      </c>
      <c r="O2055" s="20"/>
      <c r="P2055" s="20"/>
      <c r="Q2055" s="20"/>
      <c r="R2055" s="20">
        <f t="shared" si="6113"/>
        <v>11499.9</v>
      </c>
      <c r="S2055" s="20">
        <f t="shared" si="6114"/>
        <v>11499.9</v>
      </c>
      <c r="T2055" s="20">
        <f t="shared" si="6115"/>
        <v>11499.9</v>
      </c>
      <c r="U2055" s="20"/>
      <c r="V2055" s="20">
        <f t="shared" si="6068"/>
        <v>11499.9</v>
      </c>
      <c r="W2055" s="20"/>
      <c r="X2055" s="20"/>
      <c r="Y2055" s="20"/>
      <c r="Z2055" s="20">
        <f t="shared" si="6055"/>
        <v>11499.9</v>
      </c>
      <c r="AA2055" s="20">
        <f t="shared" si="6056"/>
        <v>11499.9</v>
      </c>
      <c r="AB2055" s="20">
        <f t="shared" si="6057"/>
        <v>11499.9</v>
      </c>
      <c r="AC2055" s="20"/>
      <c r="AD2055" s="20"/>
      <c r="AE2055" s="20"/>
      <c r="AF2055" s="20">
        <f t="shared" si="5974"/>
        <v>11499.9</v>
      </c>
      <c r="AG2055" s="20">
        <f t="shared" si="5975"/>
        <v>11499.9</v>
      </c>
      <c r="AH2055" s="20">
        <f t="shared" si="5976"/>
        <v>11499.9</v>
      </c>
      <c r="AI2055" s="20"/>
      <c r="AJ2055" s="20">
        <f t="shared" si="5977"/>
        <v>11499.9</v>
      </c>
      <c r="AK2055" s="20"/>
      <c r="AL2055" s="20"/>
      <c r="AM2055" s="20"/>
      <c r="AN2055" s="20">
        <f t="shared" si="6011"/>
        <v>11499.9</v>
      </c>
      <c r="AO2055" s="20">
        <f t="shared" si="6012"/>
        <v>11499.9</v>
      </c>
      <c r="AP2055" s="20">
        <f t="shared" si="6013"/>
        <v>11499.9</v>
      </c>
      <c r="AQ2055" s="20"/>
      <c r="AR2055" s="20"/>
      <c r="AS2055" s="20"/>
      <c r="AT2055" s="20">
        <f t="shared" si="6007"/>
        <v>11499.9</v>
      </c>
      <c r="AU2055" s="20">
        <f t="shared" si="6008"/>
        <v>11499.9</v>
      </c>
      <c r="AV2055" s="20">
        <f t="shared" si="6009"/>
        <v>11499.9</v>
      </c>
      <c r="AW2055" s="20"/>
      <c r="AX2055" s="20"/>
      <c r="AY2055" s="20"/>
      <c r="AZ2055" s="20">
        <f t="shared" si="6071"/>
        <v>11499.9</v>
      </c>
      <c r="BA2055" s="20">
        <f t="shared" si="6072"/>
        <v>11499.9</v>
      </c>
      <c r="BB2055" s="20">
        <f t="shared" si="6073"/>
        <v>11499.9</v>
      </c>
      <c r="BC2055" s="20"/>
      <c r="BD2055" s="20">
        <f t="shared" si="6069"/>
        <v>11499.9</v>
      </c>
      <c r="BE2055" s="20"/>
      <c r="BF2055" s="20"/>
      <c r="BG2055" s="20"/>
      <c r="BH2055" s="20">
        <f t="shared" si="6016"/>
        <v>11499.9</v>
      </c>
      <c r="BI2055" s="20">
        <f t="shared" si="6017"/>
        <v>11499.9</v>
      </c>
      <c r="BJ2055" s="20">
        <f t="shared" si="6018"/>
        <v>11499.9</v>
      </c>
      <c r="BK2055" s="20"/>
      <c r="BL2055" s="20"/>
      <c r="BM2055" s="20">
        <f t="shared" si="6019"/>
        <v>11499.9</v>
      </c>
      <c r="BN2055" s="20">
        <f t="shared" si="6020"/>
        <v>11499.9</v>
      </c>
      <c r="BO2055" s="20">
        <f>251.001+80.094</f>
        <v>331.09500000000003</v>
      </c>
      <c r="BP2055" s="20"/>
      <c r="BQ2055" s="20"/>
      <c r="BR2055" s="20">
        <f t="shared" si="6025"/>
        <v>11830.994999999999</v>
      </c>
      <c r="BS2055" s="20">
        <f t="shared" si="6026"/>
        <v>11499.9</v>
      </c>
      <c r="BT2055" s="20">
        <f t="shared" si="6027"/>
        <v>11499.9</v>
      </c>
      <c r="BU2055" s="20"/>
      <c r="BV2055" s="20">
        <f t="shared" si="6028"/>
        <v>11830.994999999999</v>
      </c>
      <c r="BW2055" s="20"/>
      <c r="BX2055" s="20"/>
      <c r="BY2055" s="20">
        <f t="shared" si="6034"/>
        <v>11830.994999999999</v>
      </c>
      <c r="BZ2055" s="20">
        <f t="shared" si="6035"/>
        <v>11499.9</v>
      </c>
      <c r="CA2055" s="20"/>
      <c r="CB2055" s="20">
        <f t="shared" si="6036"/>
        <v>11830.994999999999</v>
      </c>
      <c r="CC2055" s="20"/>
      <c r="CD2055" s="20">
        <f t="shared" si="6029"/>
        <v>11830.994999999999</v>
      </c>
      <c r="CE2055" s="20"/>
    </row>
    <row r="2056" spans="1:84" s="17" customFormat="1" ht="63" x14ac:dyDescent="0.25">
      <c r="A2056" s="21" t="s">
        <v>538</v>
      </c>
      <c r="B2056" s="22"/>
      <c r="C2056" s="21"/>
      <c r="D2056" s="21"/>
      <c r="E2056" s="27" t="s">
        <v>1092</v>
      </c>
      <c r="F2056" s="23">
        <f>F2057+F2067</f>
        <v>10326.400000000001</v>
      </c>
      <c r="G2056" s="23">
        <f t="shared" ref="G2056:K2056" si="6119">G2057+G2067</f>
        <v>10326.400000000001</v>
      </c>
      <c r="H2056" s="23">
        <f t="shared" si="6119"/>
        <v>10326.400000000001</v>
      </c>
      <c r="I2056" s="23">
        <f t="shared" si="6119"/>
        <v>0</v>
      </c>
      <c r="J2056" s="23">
        <f t="shared" si="6119"/>
        <v>0</v>
      </c>
      <c r="K2056" s="23">
        <f t="shared" si="6119"/>
        <v>0</v>
      </c>
      <c r="L2056" s="23">
        <f t="shared" si="6074"/>
        <v>10326.400000000001</v>
      </c>
      <c r="M2056" s="23">
        <f t="shared" si="6075"/>
        <v>10326.400000000001</v>
      </c>
      <c r="N2056" s="23">
        <f t="shared" si="6076"/>
        <v>10326.400000000001</v>
      </c>
      <c r="O2056" s="23">
        <f t="shared" ref="O2056:Q2056" si="6120">O2057+O2067</f>
        <v>-1338.6</v>
      </c>
      <c r="P2056" s="23">
        <f t="shared" si="6120"/>
        <v>-1338.6</v>
      </c>
      <c r="Q2056" s="23">
        <f t="shared" si="6120"/>
        <v>-1338.6</v>
      </c>
      <c r="R2056" s="23">
        <f t="shared" si="6113"/>
        <v>8987.8000000000011</v>
      </c>
      <c r="S2056" s="23">
        <f t="shared" si="6114"/>
        <v>8987.8000000000011</v>
      </c>
      <c r="T2056" s="23">
        <f t="shared" si="6115"/>
        <v>8987.8000000000011</v>
      </c>
      <c r="U2056" s="23">
        <f t="shared" ref="U2056:CE2056" si="6121">U2057+U2067</f>
        <v>0</v>
      </c>
      <c r="V2056" s="23">
        <f t="shared" si="6068"/>
        <v>8987.8000000000011</v>
      </c>
      <c r="W2056" s="23">
        <f t="shared" ref="W2056:Y2056" si="6122">W2057+W2067</f>
        <v>0</v>
      </c>
      <c r="X2056" s="23">
        <f t="shared" si="6122"/>
        <v>0</v>
      </c>
      <c r="Y2056" s="23">
        <f t="shared" si="6122"/>
        <v>0</v>
      </c>
      <c r="Z2056" s="20">
        <f t="shared" si="6055"/>
        <v>8987.8000000000011</v>
      </c>
      <c r="AA2056" s="20">
        <f t="shared" si="6056"/>
        <v>8987.8000000000011</v>
      </c>
      <c r="AB2056" s="20">
        <f t="shared" si="6057"/>
        <v>8987.8000000000011</v>
      </c>
      <c r="AC2056" s="23">
        <f t="shared" ref="AC2056:AE2056" si="6123">AC2057+AC2067</f>
        <v>0</v>
      </c>
      <c r="AD2056" s="23">
        <f t="shared" si="6123"/>
        <v>0</v>
      </c>
      <c r="AE2056" s="23">
        <f t="shared" si="6123"/>
        <v>0</v>
      </c>
      <c r="AF2056" s="20">
        <f t="shared" si="5974"/>
        <v>8987.8000000000011</v>
      </c>
      <c r="AG2056" s="20">
        <f t="shared" si="5975"/>
        <v>8987.8000000000011</v>
      </c>
      <c r="AH2056" s="20">
        <f t="shared" si="5976"/>
        <v>8987.8000000000011</v>
      </c>
      <c r="AI2056" s="23">
        <f t="shared" ref="AI2056" si="6124">AI2057+AI2067</f>
        <v>0</v>
      </c>
      <c r="AJ2056" s="20">
        <f t="shared" si="5977"/>
        <v>8987.8000000000011</v>
      </c>
      <c r="AK2056" s="23">
        <f t="shared" ref="AK2056:AM2056" si="6125">AK2057+AK2067</f>
        <v>7368.2000000000007</v>
      </c>
      <c r="AL2056" s="23">
        <f t="shared" si="6125"/>
        <v>0</v>
      </c>
      <c r="AM2056" s="23">
        <f t="shared" si="6125"/>
        <v>0</v>
      </c>
      <c r="AN2056" s="20">
        <f t="shared" si="6011"/>
        <v>16356.000000000002</v>
      </c>
      <c r="AO2056" s="20">
        <f t="shared" si="6012"/>
        <v>8987.8000000000011</v>
      </c>
      <c r="AP2056" s="20">
        <f t="shared" si="6013"/>
        <v>8987.8000000000011</v>
      </c>
      <c r="AQ2056" s="23">
        <f t="shared" ref="AQ2056:AS2056" si="6126">AQ2057+AQ2067</f>
        <v>0</v>
      </c>
      <c r="AR2056" s="23">
        <f t="shared" si="6126"/>
        <v>0</v>
      </c>
      <c r="AS2056" s="23">
        <f t="shared" si="6126"/>
        <v>0</v>
      </c>
      <c r="AT2056" s="20">
        <f t="shared" si="6007"/>
        <v>16356.000000000002</v>
      </c>
      <c r="AU2056" s="20">
        <f t="shared" si="6008"/>
        <v>8987.8000000000011</v>
      </c>
      <c r="AV2056" s="20">
        <f t="shared" si="6009"/>
        <v>8987.8000000000011</v>
      </c>
      <c r="AW2056" s="23">
        <f t="shared" ref="AW2056:AY2056" si="6127">AW2057+AW2067</f>
        <v>0</v>
      </c>
      <c r="AX2056" s="23">
        <f t="shared" si="6127"/>
        <v>0</v>
      </c>
      <c r="AY2056" s="23">
        <f t="shared" si="6127"/>
        <v>0</v>
      </c>
      <c r="AZ2056" s="20">
        <f t="shared" si="6071"/>
        <v>16356.000000000002</v>
      </c>
      <c r="BA2056" s="20">
        <f t="shared" si="6072"/>
        <v>8987.8000000000011</v>
      </c>
      <c r="BB2056" s="20">
        <f t="shared" si="6073"/>
        <v>8987.8000000000011</v>
      </c>
      <c r="BC2056" s="23">
        <f t="shared" ref="BC2056" si="6128">BC2057+BC2067</f>
        <v>0</v>
      </c>
      <c r="BD2056" s="20">
        <f t="shared" si="6069"/>
        <v>16356.000000000002</v>
      </c>
      <c r="BE2056" s="23">
        <f t="shared" ref="BE2056:BG2056" si="6129">BE2057+BE2067</f>
        <v>0</v>
      </c>
      <c r="BF2056" s="23">
        <f t="shared" si="6129"/>
        <v>0</v>
      </c>
      <c r="BG2056" s="23">
        <f t="shared" si="6129"/>
        <v>0</v>
      </c>
      <c r="BH2056" s="20">
        <f t="shared" si="6016"/>
        <v>16356.000000000002</v>
      </c>
      <c r="BI2056" s="20">
        <f t="shared" si="6017"/>
        <v>8987.8000000000011</v>
      </c>
      <c r="BJ2056" s="20">
        <f t="shared" si="6018"/>
        <v>8987.8000000000011</v>
      </c>
      <c r="BK2056" s="23">
        <f t="shared" ref="BK2056:BL2056" si="6130">BK2057+BK2067</f>
        <v>0</v>
      </c>
      <c r="BL2056" s="23">
        <f t="shared" si="6130"/>
        <v>0</v>
      </c>
      <c r="BM2056" s="20">
        <f t="shared" si="6019"/>
        <v>16356.000000000002</v>
      </c>
      <c r="BN2056" s="20">
        <f t="shared" si="6020"/>
        <v>8987.8000000000011</v>
      </c>
      <c r="BO2056" s="23">
        <f t="shared" ref="BO2056:BQ2056" si="6131">BO2057+BO2067</f>
        <v>0</v>
      </c>
      <c r="BP2056" s="23">
        <f t="shared" si="6131"/>
        <v>0</v>
      </c>
      <c r="BQ2056" s="23">
        <f t="shared" si="6131"/>
        <v>0</v>
      </c>
      <c r="BR2056" s="20">
        <f t="shared" si="6025"/>
        <v>16356.000000000002</v>
      </c>
      <c r="BS2056" s="20">
        <f t="shared" si="6026"/>
        <v>8987.8000000000011</v>
      </c>
      <c r="BT2056" s="20">
        <f t="shared" si="6027"/>
        <v>8987.8000000000011</v>
      </c>
      <c r="BU2056" s="23">
        <f t="shared" ref="BU2056" si="6132">BU2057+BU2067</f>
        <v>0</v>
      </c>
      <c r="BV2056" s="20">
        <f t="shared" si="6028"/>
        <v>16356.000000000002</v>
      </c>
      <c r="BW2056" s="23">
        <f t="shared" ref="BW2056:BX2056" si="6133">BW2057+BW2067</f>
        <v>-286.93700000000001</v>
      </c>
      <c r="BX2056" s="23">
        <f t="shared" si="6133"/>
        <v>0</v>
      </c>
      <c r="BY2056" s="20">
        <f t="shared" si="6034"/>
        <v>16069.063000000002</v>
      </c>
      <c r="BZ2056" s="20">
        <f t="shared" si="6035"/>
        <v>8987.8000000000011</v>
      </c>
      <c r="CA2056" s="23">
        <f t="shared" ref="CA2056" si="6134">CA2057+CA2067</f>
        <v>0</v>
      </c>
      <c r="CB2056" s="20">
        <f t="shared" si="6036"/>
        <v>16069.063000000002</v>
      </c>
      <c r="CC2056" s="23">
        <f t="shared" ref="CC2056" si="6135">CC2057+CC2067</f>
        <v>-54.488999999999997</v>
      </c>
      <c r="CD2056" s="23">
        <f t="shared" si="6029"/>
        <v>16014.574000000002</v>
      </c>
      <c r="CE2056" s="23">
        <f t="shared" si="6121"/>
        <v>0</v>
      </c>
      <c r="CF2056" s="32"/>
    </row>
    <row r="2057" spans="1:84" ht="78.75" x14ac:dyDescent="0.25">
      <c r="A2057" s="10" t="s">
        <v>287</v>
      </c>
      <c r="B2057" s="19"/>
      <c r="C2057" s="10"/>
      <c r="D2057" s="10"/>
      <c r="E2057" s="25" t="s">
        <v>657</v>
      </c>
      <c r="F2057" s="20">
        <f>F2058+F2061+F2064</f>
        <v>8987.8000000000011</v>
      </c>
      <c r="G2057" s="20">
        <f t="shared" ref="G2057:K2057" si="6136">G2058+G2061+G2064</f>
        <v>8987.8000000000011</v>
      </c>
      <c r="H2057" s="20">
        <f t="shared" si="6136"/>
        <v>8987.8000000000011</v>
      </c>
      <c r="I2057" s="20">
        <f t="shared" si="6136"/>
        <v>0</v>
      </c>
      <c r="J2057" s="20">
        <f t="shared" si="6136"/>
        <v>0</v>
      </c>
      <c r="K2057" s="20">
        <f t="shared" si="6136"/>
        <v>0</v>
      </c>
      <c r="L2057" s="20">
        <f t="shared" si="6074"/>
        <v>8987.8000000000011</v>
      </c>
      <c r="M2057" s="20">
        <f t="shared" si="6075"/>
        <v>8987.8000000000011</v>
      </c>
      <c r="N2057" s="20">
        <f t="shared" si="6076"/>
        <v>8987.8000000000011</v>
      </c>
      <c r="O2057" s="20">
        <f t="shared" ref="O2057:Q2057" si="6137">O2058+O2061+O2064</f>
        <v>0</v>
      </c>
      <c r="P2057" s="20">
        <f t="shared" si="6137"/>
        <v>0</v>
      </c>
      <c r="Q2057" s="20">
        <f t="shared" si="6137"/>
        <v>0</v>
      </c>
      <c r="R2057" s="20">
        <f t="shared" si="6113"/>
        <v>8987.8000000000011</v>
      </c>
      <c r="S2057" s="20">
        <f t="shared" si="6114"/>
        <v>8987.8000000000011</v>
      </c>
      <c r="T2057" s="20">
        <f t="shared" si="6115"/>
        <v>8987.8000000000011</v>
      </c>
      <c r="U2057" s="20">
        <f t="shared" ref="U2057:CE2057" si="6138">U2058+U2061+U2064</f>
        <v>0</v>
      </c>
      <c r="V2057" s="20">
        <f t="shared" si="6068"/>
        <v>8987.8000000000011</v>
      </c>
      <c r="W2057" s="20">
        <f t="shared" ref="W2057:Y2057" si="6139">W2058+W2061+W2064</f>
        <v>0</v>
      </c>
      <c r="X2057" s="20">
        <f t="shared" si="6139"/>
        <v>0</v>
      </c>
      <c r="Y2057" s="20">
        <f t="shared" si="6139"/>
        <v>0</v>
      </c>
      <c r="Z2057" s="20">
        <f t="shared" si="6055"/>
        <v>8987.8000000000011</v>
      </c>
      <c r="AA2057" s="20">
        <f t="shared" si="6056"/>
        <v>8987.8000000000011</v>
      </c>
      <c r="AB2057" s="20">
        <f t="shared" si="6057"/>
        <v>8987.8000000000011</v>
      </c>
      <c r="AC2057" s="20">
        <f t="shared" ref="AC2057:AE2057" si="6140">AC2058+AC2061+AC2064</f>
        <v>0</v>
      </c>
      <c r="AD2057" s="20">
        <f t="shared" si="6140"/>
        <v>0</v>
      </c>
      <c r="AE2057" s="20">
        <f t="shared" si="6140"/>
        <v>0</v>
      </c>
      <c r="AF2057" s="20">
        <f t="shared" si="5974"/>
        <v>8987.8000000000011</v>
      </c>
      <c r="AG2057" s="20">
        <f t="shared" si="5975"/>
        <v>8987.8000000000011</v>
      </c>
      <c r="AH2057" s="20">
        <f t="shared" si="5976"/>
        <v>8987.8000000000011</v>
      </c>
      <c r="AI2057" s="20">
        <f t="shared" ref="AI2057" si="6141">AI2058+AI2061+AI2064</f>
        <v>0</v>
      </c>
      <c r="AJ2057" s="20">
        <f t="shared" si="5977"/>
        <v>8987.8000000000011</v>
      </c>
      <c r="AK2057" s="20">
        <f t="shared" ref="AK2057:AM2057" si="6142">AK2058+AK2061+AK2064</f>
        <v>7368.2000000000007</v>
      </c>
      <c r="AL2057" s="20">
        <f t="shared" si="6142"/>
        <v>0</v>
      </c>
      <c r="AM2057" s="20">
        <f t="shared" si="6142"/>
        <v>0</v>
      </c>
      <c r="AN2057" s="20">
        <f t="shared" si="6011"/>
        <v>16356.000000000002</v>
      </c>
      <c r="AO2057" s="20">
        <f t="shared" si="6012"/>
        <v>8987.8000000000011</v>
      </c>
      <c r="AP2057" s="20">
        <f t="shared" si="6013"/>
        <v>8987.8000000000011</v>
      </c>
      <c r="AQ2057" s="20">
        <f t="shared" ref="AQ2057:AS2057" si="6143">AQ2058+AQ2061+AQ2064</f>
        <v>0</v>
      </c>
      <c r="AR2057" s="20">
        <f t="shared" si="6143"/>
        <v>0</v>
      </c>
      <c r="AS2057" s="20">
        <f t="shared" si="6143"/>
        <v>0</v>
      </c>
      <c r="AT2057" s="20">
        <f t="shared" si="6007"/>
        <v>16356.000000000002</v>
      </c>
      <c r="AU2057" s="20">
        <f t="shared" si="6008"/>
        <v>8987.8000000000011</v>
      </c>
      <c r="AV2057" s="20">
        <f t="shared" si="6009"/>
        <v>8987.8000000000011</v>
      </c>
      <c r="AW2057" s="20">
        <f t="shared" ref="AW2057:AY2057" si="6144">AW2058+AW2061+AW2064</f>
        <v>0</v>
      </c>
      <c r="AX2057" s="20">
        <f t="shared" si="6144"/>
        <v>0</v>
      </c>
      <c r="AY2057" s="20">
        <f t="shared" si="6144"/>
        <v>0</v>
      </c>
      <c r="AZ2057" s="20">
        <f t="shared" si="6071"/>
        <v>16356.000000000002</v>
      </c>
      <c r="BA2057" s="20">
        <f t="shared" si="6072"/>
        <v>8987.8000000000011</v>
      </c>
      <c r="BB2057" s="20">
        <f t="shared" si="6073"/>
        <v>8987.8000000000011</v>
      </c>
      <c r="BC2057" s="20">
        <f t="shared" ref="BC2057" si="6145">BC2058+BC2061+BC2064</f>
        <v>0</v>
      </c>
      <c r="BD2057" s="20">
        <f t="shared" si="6069"/>
        <v>16356.000000000002</v>
      </c>
      <c r="BE2057" s="20">
        <f t="shared" ref="BE2057:BG2057" si="6146">BE2058+BE2061+BE2064</f>
        <v>0</v>
      </c>
      <c r="BF2057" s="20">
        <f t="shared" si="6146"/>
        <v>0</v>
      </c>
      <c r="BG2057" s="20">
        <f t="shared" si="6146"/>
        <v>0</v>
      </c>
      <c r="BH2057" s="20">
        <f t="shared" si="6016"/>
        <v>16356.000000000002</v>
      </c>
      <c r="BI2057" s="20">
        <f t="shared" si="6017"/>
        <v>8987.8000000000011</v>
      </c>
      <c r="BJ2057" s="20">
        <f t="shared" si="6018"/>
        <v>8987.8000000000011</v>
      </c>
      <c r="BK2057" s="20">
        <f t="shared" ref="BK2057:BL2057" si="6147">BK2058+BK2061+BK2064</f>
        <v>0</v>
      </c>
      <c r="BL2057" s="20">
        <f t="shared" si="6147"/>
        <v>0</v>
      </c>
      <c r="BM2057" s="20">
        <f t="shared" si="6019"/>
        <v>16356.000000000002</v>
      </c>
      <c r="BN2057" s="20">
        <f t="shared" si="6020"/>
        <v>8987.8000000000011</v>
      </c>
      <c r="BO2057" s="20">
        <f t="shared" ref="BO2057:BQ2057" si="6148">BO2058+BO2061+BO2064</f>
        <v>0</v>
      </c>
      <c r="BP2057" s="20">
        <f t="shared" si="6148"/>
        <v>0</v>
      </c>
      <c r="BQ2057" s="20">
        <f t="shared" si="6148"/>
        <v>0</v>
      </c>
      <c r="BR2057" s="20">
        <f t="shared" si="6025"/>
        <v>16356.000000000002</v>
      </c>
      <c r="BS2057" s="20">
        <f t="shared" si="6026"/>
        <v>8987.8000000000011</v>
      </c>
      <c r="BT2057" s="20">
        <f t="shared" si="6027"/>
        <v>8987.8000000000011</v>
      </c>
      <c r="BU2057" s="20">
        <f t="shared" ref="BU2057" si="6149">BU2058+BU2061+BU2064</f>
        <v>0</v>
      </c>
      <c r="BV2057" s="20">
        <f t="shared" si="6028"/>
        <v>16356.000000000002</v>
      </c>
      <c r="BW2057" s="20">
        <f t="shared" ref="BW2057:BX2057" si="6150">BW2058+BW2061+BW2064</f>
        <v>-286.93700000000001</v>
      </c>
      <c r="BX2057" s="20">
        <f t="shared" si="6150"/>
        <v>0</v>
      </c>
      <c r="BY2057" s="20">
        <f t="shared" si="6034"/>
        <v>16069.063000000002</v>
      </c>
      <c r="BZ2057" s="20">
        <f t="shared" si="6035"/>
        <v>8987.8000000000011</v>
      </c>
      <c r="CA2057" s="20">
        <f t="shared" ref="CA2057" si="6151">CA2058+CA2061+CA2064</f>
        <v>0</v>
      </c>
      <c r="CB2057" s="20">
        <f t="shared" si="6036"/>
        <v>16069.063000000002</v>
      </c>
      <c r="CC2057" s="20">
        <f t="shared" ref="CC2057" si="6152">CC2058+CC2061+CC2064</f>
        <v>-54.488999999999997</v>
      </c>
      <c r="CD2057" s="20">
        <f t="shared" si="6029"/>
        <v>16014.574000000002</v>
      </c>
      <c r="CE2057" s="20">
        <f t="shared" si="6138"/>
        <v>0</v>
      </c>
    </row>
    <row r="2058" spans="1:84" ht="94.5" x14ac:dyDescent="0.25">
      <c r="A2058" s="10" t="s">
        <v>287</v>
      </c>
      <c r="B2058" s="19">
        <v>100</v>
      </c>
      <c r="C2058" s="10"/>
      <c r="D2058" s="10"/>
      <c r="E2058" s="25" t="s">
        <v>599</v>
      </c>
      <c r="F2058" s="20">
        <f>F2059</f>
        <v>5518</v>
      </c>
      <c r="G2058" s="20">
        <f t="shared" ref="G2058:CE2059" si="6153">G2059</f>
        <v>5518</v>
      </c>
      <c r="H2058" s="20">
        <f t="shared" si="6153"/>
        <v>5518</v>
      </c>
      <c r="I2058" s="20">
        <f t="shared" si="6153"/>
        <v>0</v>
      </c>
      <c r="J2058" s="20">
        <f t="shared" si="6153"/>
        <v>0</v>
      </c>
      <c r="K2058" s="20">
        <f t="shared" si="6153"/>
        <v>0</v>
      </c>
      <c r="L2058" s="20">
        <f t="shared" si="6074"/>
        <v>5518</v>
      </c>
      <c r="M2058" s="20">
        <f t="shared" si="6075"/>
        <v>5518</v>
      </c>
      <c r="N2058" s="20">
        <f t="shared" si="6076"/>
        <v>5518</v>
      </c>
      <c r="O2058" s="20">
        <f t="shared" si="6153"/>
        <v>0</v>
      </c>
      <c r="P2058" s="20">
        <f t="shared" si="6153"/>
        <v>0</v>
      </c>
      <c r="Q2058" s="20">
        <f t="shared" si="6153"/>
        <v>0</v>
      </c>
      <c r="R2058" s="20">
        <f t="shared" si="6113"/>
        <v>5518</v>
      </c>
      <c r="S2058" s="20">
        <f t="shared" si="6114"/>
        <v>5518</v>
      </c>
      <c r="T2058" s="20">
        <f t="shared" si="6115"/>
        <v>5518</v>
      </c>
      <c r="U2058" s="20">
        <f t="shared" si="6153"/>
        <v>0</v>
      </c>
      <c r="V2058" s="20">
        <f t="shared" si="6068"/>
        <v>5518</v>
      </c>
      <c r="W2058" s="20">
        <f t="shared" si="6153"/>
        <v>0</v>
      </c>
      <c r="X2058" s="20">
        <f t="shared" si="6153"/>
        <v>0</v>
      </c>
      <c r="Y2058" s="20">
        <f t="shared" si="6153"/>
        <v>0</v>
      </c>
      <c r="Z2058" s="20">
        <f t="shared" si="6055"/>
        <v>5518</v>
      </c>
      <c r="AA2058" s="20">
        <f t="shared" si="6056"/>
        <v>5518</v>
      </c>
      <c r="AB2058" s="20">
        <f t="shared" si="6057"/>
        <v>5518</v>
      </c>
      <c r="AC2058" s="20">
        <f t="shared" si="6153"/>
        <v>0</v>
      </c>
      <c r="AD2058" s="20">
        <f t="shared" si="6153"/>
        <v>0</v>
      </c>
      <c r="AE2058" s="20">
        <f t="shared" si="6153"/>
        <v>0</v>
      </c>
      <c r="AF2058" s="20">
        <f t="shared" si="5974"/>
        <v>5518</v>
      </c>
      <c r="AG2058" s="20">
        <f t="shared" si="5975"/>
        <v>5518</v>
      </c>
      <c r="AH2058" s="20">
        <f t="shared" si="5976"/>
        <v>5518</v>
      </c>
      <c r="AI2058" s="20">
        <f t="shared" si="6153"/>
        <v>0</v>
      </c>
      <c r="AJ2058" s="20">
        <f t="shared" si="5977"/>
        <v>5518</v>
      </c>
      <c r="AK2058" s="20">
        <f t="shared" si="6153"/>
        <v>3015.09</v>
      </c>
      <c r="AL2058" s="20">
        <f t="shared" si="6153"/>
        <v>0</v>
      </c>
      <c r="AM2058" s="20">
        <f t="shared" si="6153"/>
        <v>0</v>
      </c>
      <c r="AN2058" s="20">
        <f t="shared" si="6011"/>
        <v>8533.09</v>
      </c>
      <c r="AO2058" s="20">
        <f t="shared" si="6012"/>
        <v>5518</v>
      </c>
      <c r="AP2058" s="20">
        <f t="shared" si="6013"/>
        <v>5518</v>
      </c>
      <c r="AQ2058" s="20">
        <f t="shared" si="6153"/>
        <v>0</v>
      </c>
      <c r="AR2058" s="20">
        <f t="shared" si="6153"/>
        <v>0</v>
      </c>
      <c r="AS2058" s="20">
        <f t="shared" si="6153"/>
        <v>0</v>
      </c>
      <c r="AT2058" s="20">
        <f t="shared" si="6007"/>
        <v>8533.09</v>
      </c>
      <c r="AU2058" s="20">
        <f t="shared" si="6008"/>
        <v>5518</v>
      </c>
      <c r="AV2058" s="20">
        <f t="shared" si="6009"/>
        <v>5518</v>
      </c>
      <c r="AW2058" s="20">
        <f t="shared" si="6153"/>
        <v>0</v>
      </c>
      <c r="AX2058" s="20">
        <f t="shared" si="6153"/>
        <v>0</v>
      </c>
      <c r="AY2058" s="20">
        <f t="shared" si="6153"/>
        <v>0</v>
      </c>
      <c r="AZ2058" s="20">
        <f t="shared" si="6071"/>
        <v>8533.09</v>
      </c>
      <c r="BA2058" s="20">
        <f t="shared" si="6072"/>
        <v>5518</v>
      </c>
      <c r="BB2058" s="20">
        <f t="shared" si="6073"/>
        <v>5518</v>
      </c>
      <c r="BC2058" s="20">
        <f t="shared" si="6153"/>
        <v>0</v>
      </c>
      <c r="BD2058" s="20">
        <f t="shared" si="6069"/>
        <v>8533.09</v>
      </c>
      <c r="BE2058" s="20">
        <f t="shared" si="6153"/>
        <v>0</v>
      </c>
      <c r="BF2058" s="20">
        <f t="shared" si="6153"/>
        <v>0</v>
      </c>
      <c r="BG2058" s="20">
        <f t="shared" si="6153"/>
        <v>0</v>
      </c>
      <c r="BH2058" s="20">
        <f t="shared" si="6016"/>
        <v>8533.09</v>
      </c>
      <c r="BI2058" s="20">
        <f t="shared" si="6017"/>
        <v>5518</v>
      </c>
      <c r="BJ2058" s="20">
        <f t="shared" si="6018"/>
        <v>5518</v>
      </c>
      <c r="BK2058" s="20">
        <f t="shared" si="6153"/>
        <v>0</v>
      </c>
      <c r="BL2058" s="20">
        <f t="shared" si="6153"/>
        <v>0</v>
      </c>
      <c r="BM2058" s="20">
        <f t="shared" si="6019"/>
        <v>8533.09</v>
      </c>
      <c r="BN2058" s="20">
        <f t="shared" si="6020"/>
        <v>5518</v>
      </c>
      <c r="BO2058" s="20">
        <f t="shared" si="6153"/>
        <v>0</v>
      </c>
      <c r="BP2058" s="20">
        <f t="shared" si="6153"/>
        <v>0</v>
      </c>
      <c r="BQ2058" s="20">
        <f t="shared" si="6153"/>
        <v>0</v>
      </c>
      <c r="BR2058" s="20">
        <f t="shared" si="6025"/>
        <v>8533.09</v>
      </c>
      <c r="BS2058" s="20">
        <f t="shared" si="6026"/>
        <v>5518</v>
      </c>
      <c r="BT2058" s="20">
        <f t="shared" si="6027"/>
        <v>5518</v>
      </c>
      <c r="BU2058" s="20">
        <f t="shared" si="6153"/>
        <v>0</v>
      </c>
      <c r="BV2058" s="20">
        <f t="shared" si="6028"/>
        <v>8533.09</v>
      </c>
      <c r="BW2058" s="20">
        <f t="shared" si="6153"/>
        <v>65.900000000000006</v>
      </c>
      <c r="BX2058" s="20">
        <f t="shared" si="6153"/>
        <v>0</v>
      </c>
      <c r="BY2058" s="20">
        <f t="shared" si="6034"/>
        <v>8598.99</v>
      </c>
      <c r="BZ2058" s="20">
        <f t="shared" si="6035"/>
        <v>5518</v>
      </c>
      <c r="CA2058" s="20">
        <f t="shared" si="6153"/>
        <v>0</v>
      </c>
      <c r="CB2058" s="20">
        <f t="shared" si="6036"/>
        <v>8598.99</v>
      </c>
      <c r="CC2058" s="20">
        <f t="shared" si="6153"/>
        <v>0</v>
      </c>
      <c r="CD2058" s="20">
        <f t="shared" si="6029"/>
        <v>8598.99</v>
      </c>
      <c r="CE2058" s="20">
        <f t="shared" si="6153"/>
        <v>0</v>
      </c>
    </row>
    <row r="2059" spans="1:84" ht="31.5" x14ac:dyDescent="0.25">
      <c r="A2059" s="10" t="s">
        <v>287</v>
      </c>
      <c r="B2059" s="19">
        <v>110</v>
      </c>
      <c r="C2059" s="10"/>
      <c r="D2059" s="10"/>
      <c r="E2059" s="25" t="s">
        <v>600</v>
      </c>
      <c r="F2059" s="20">
        <f>F2060</f>
        <v>5518</v>
      </c>
      <c r="G2059" s="20">
        <f t="shared" si="6153"/>
        <v>5518</v>
      </c>
      <c r="H2059" s="20">
        <f t="shared" si="6153"/>
        <v>5518</v>
      </c>
      <c r="I2059" s="20">
        <f t="shared" si="6153"/>
        <v>0</v>
      </c>
      <c r="J2059" s="20">
        <f t="shared" si="6153"/>
        <v>0</v>
      </c>
      <c r="K2059" s="20">
        <f t="shared" si="6153"/>
        <v>0</v>
      </c>
      <c r="L2059" s="20">
        <f t="shared" si="6074"/>
        <v>5518</v>
      </c>
      <c r="M2059" s="20">
        <f t="shared" si="6075"/>
        <v>5518</v>
      </c>
      <c r="N2059" s="20">
        <f t="shared" si="6076"/>
        <v>5518</v>
      </c>
      <c r="O2059" s="20">
        <f t="shared" si="6153"/>
        <v>0</v>
      </c>
      <c r="P2059" s="20">
        <f t="shared" si="6153"/>
        <v>0</v>
      </c>
      <c r="Q2059" s="20">
        <f t="shared" si="6153"/>
        <v>0</v>
      </c>
      <c r="R2059" s="20">
        <f t="shared" si="6113"/>
        <v>5518</v>
      </c>
      <c r="S2059" s="20">
        <f t="shared" si="6114"/>
        <v>5518</v>
      </c>
      <c r="T2059" s="20">
        <f t="shared" si="6115"/>
        <v>5518</v>
      </c>
      <c r="U2059" s="20">
        <f t="shared" si="6153"/>
        <v>0</v>
      </c>
      <c r="V2059" s="20">
        <f t="shared" si="6068"/>
        <v>5518</v>
      </c>
      <c r="W2059" s="20">
        <f t="shared" si="6153"/>
        <v>0</v>
      </c>
      <c r="X2059" s="20">
        <f t="shared" si="6153"/>
        <v>0</v>
      </c>
      <c r="Y2059" s="20">
        <f t="shared" si="6153"/>
        <v>0</v>
      </c>
      <c r="Z2059" s="20">
        <f t="shared" si="6055"/>
        <v>5518</v>
      </c>
      <c r="AA2059" s="20">
        <f t="shared" si="6056"/>
        <v>5518</v>
      </c>
      <c r="AB2059" s="20">
        <f t="shared" si="6057"/>
        <v>5518</v>
      </c>
      <c r="AC2059" s="20">
        <f t="shared" si="6153"/>
        <v>0</v>
      </c>
      <c r="AD2059" s="20">
        <f t="shared" si="6153"/>
        <v>0</v>
      </c>
      <c r="AE2059" s="20">
        <f t="shared" si="6153"/>
        <v>0</v>
      </c>
      <c r="AF2059" s="20">
        <f t="shared" si="5974"/>
        <v>5518</v>
      </c>
      <c r="AG2059" s="20">
        <f t="shared" si="5975"/>
        <v>5518</v>
      </c>
      <c r="AH2059" s="20">
        <f t="shared" si="5976"/>
        <v>5518</v>
      </c>
      <c r="AI2059" s="20">
        <f t="shared" si="6153"/>
        <v>0</v>
      </c>
      <c r="AJ2059" s="20">
        <f t="shared" si="5977"/>
        <v>5518</v>
      </c>
      <c r="AK2059" s="20">
        <f t="shared" si="6153"/>
        <v>3015.09</v>
      </c>
      <c r="AL2059" s="20">
        <f t="shared" si="6153"/>
        <v>0</v>
      </c>
      <c r="AM2059" s="20">
        <f t="shared" si="6153"/>
        <v>0</v>
      </c>
      <c r="AN2059" s="20">
        <f t="shared" si="6011"/>
        <v>8533.09</v>
      </c>
      <c r="AO2059" s="20">
        <f t="shared" si="6012"/>
        <v>5518</v>
      </c>
      <c r="AP2059" s="20">
        <f t="shared" si="6013"/>
        <v>5518</v>
      </c>
      <c r="AQ2059" s="20">
        <f t="shared" si="6153"/>
        <v>0</v>
      </c>
      <c r="AR2059" s="20">
        <f t="shared" si="6153"/>
        <v>0</v>
      </c>
      <c r="AS2059" s="20">
        <f t="shared" si="6153"/>
        <v>0</v>
      </c>
      <c r="AT2059" s="20">
        <f t="shared" ref="AT2059:AT2130" si="6154">AN2059+AQ2059</f>
        <v>8533.09</v>
      </c>
      <c r="AU2059" s="20">
        <f t="shared" ref="AU2059:AU2130" si="6155">AO2059+AR2059</f>
        <v>5518</v>
      </c>
      <c r="AV2059" s="20">
        <f t="shared" ref="AV2059:AV2130" si="6156">AP2059+AS2059</f>
        <v>5518</v>
      </c>
      <c r="AW2059" s="20">
        <f t="shared" si="6153"/>
        <v>0</v>
      </c>
      <c r="AX2059" s="20">
        <f t="shared" si="6153"/>
        <v>0</v>
      </c>
      <c r="AY2059" s="20">
        <f t="shared" si="6153"/>
        <v>0</v>
      </c>
      <c r="AZ2059" s="20">
        <f t="shared" si="6071"/>
        <v>8533.09</v>
      </c>
      <c r="BA2059" s="20">
        <f t="shared" si="6072"/>
        <v>5518</v>
      </c>
      <c r="BB2059" s="20">
        <f t="shared" si="6073"/>
        <v>5518</v>
      </c>
      <c r="BC2059" s="20">
        <f t="shared" si="6153"/>
        <v>0</v>
      </c>
      <c r="BD2059" s="20">
        <f t="shared" si="6069"/>
        <v>8533.09</v>
      </c>
      <c r="BE2059" s="20">
        <f t="shared" si="6153"/>
        <v>0</v>
      </c>
      <c r="BF2059" s="20">
        <f t="shared" si="6153"/>
        <v>0</v>
      </c>
      <c r="BG2059" s="20">
        <f t="shared" si="6153"/>
        <v>0</v>
      </c>
      <c r="BH2059" s="20">
        <f t="shared" si="6016"/>
        <v>8533.09</v>
      </c>
      <c r="BI2059" s="20">
        <f t="shared" si="6017"/>
        <v>5518</v>
      </c>
      <c r="BJ2059" s="20">
        <f t="shared" si="6018"/>
        <v>5518</v>
      </c>
      <c r="BK2059" s="20">
        <f t="shared" si="6153"/>
        <v>0</v>
      </c>
      <c r="BL2059" s="20">
        <f t="shared" si="6153"/>
        <v>0</v>
      </c>
      <c r="BM2059" s="20">
        <f t="shared" si="6019"/>
        <v>8533.09</v>
      </c>
      <c r="BN2059" s="20">
        <f t="shared" si="6020"/>
        <v>5518</v>
      </c>
      <c r="BO2059" s="20">
        <f t="shared" si="6153"/>
        <v>0</v>
      </c>
      <c r="BP2059" s="20">
        <f t="shared" si="6153"/>
        <v>0</v>
      </c>
      <c r="BQ2059" s="20">
        <f t="shared" si="6153"/>
        <v>0</v>
      </c>
      <c r="BR2059" s="20">
        <f t="shared" si="6025"/>
        <v>8533.09</v>
      </c>
      <c r="BS2059" s="20">
        <f t="shared" si="6026"/>
        <v>5518</v>
      </c>
      <c r="BT2059" s="20">
        <f t="shared" si="6027"/>
        <v>5518</v>
      </c>
      <c r="BU2059" s="20">
        <f t="shared" si="6153"/>
        <v>0</v>
      </c>
      <c r="BV2059" s="20">
        <f t="shared" si="6028"/>
        <v>8533.09</v>
      </c>
      <c r="BW2059" s="20">
        <f t="shared" si="6153"/>
        <v>65.900000000000006</v>
      </c>
      <c r="BX2059" s="20">
        <f t="shared" si="6153"/>
        <v>0</v>
      </c>
      <c r="BY2059" s="20">
        <f t="shared" si="6034"/>
        <v>8598.99</v>
      </c>
      <c r="BZ2059" s="20">
        <f t="shared" si="6035"/>
        <v>5518</v>
      </c>
      <c r="CA2059" s="20">
        <f t="shared" si="6153"/>
        <v>0</v>
      </c>
      <c r="CB2059" s="20">
        <f t="shared" si="6036"/>
        <v>8598.99</v>
      </c>
      <c r="CC2059" s="20">
        <f t="shared" si="6153"/>
        <v>0</v>
      </c>
      <c r="CD2059" s="20">
        <f t="shared" si="6029"/>
        <v>8598.99</v>
      </c>
      <c r="CE2059" s="20">
        <f t="shared" si="6153"/>
        <v>0</v>
      </c>
    </row>
    <row r="2060" spans="1:84" ht="31.5" x14ac:dyDescent="0.25">
      <c r="A2060" s="10" t="s">
        <v>287</v>
      </c>
      <c r="B2060" s="19">
        <v>110</v>
      </c>
      <c r="C2060" s="10" t="s">
        <v>337</v>
      </c>
      <c r="D2060" s="10" t="s">
        <v>334</v>
      </c>
      <c r="E2060" s="25" t="s">
        <v>583</v>
      </c>
      <c r="F2060" s="20">
        <v>5518</v>
      </c>
      <c r="G2060" s="20">
        <v>5518</v>
      </c>
      <c r="H2060" s="20">
        <v>5518</v>
      </c>
      <c r="I2060" s="20"/>
      <c r="J2060" s="20"/>
      <c r="K2060" s="20"/>
      <c r="L2060" s="20">
        <f t="shared" si="6074"/>
        <v>5518</v>
      </c>
      <c r="M2060" s="20">
        <f t="shared" si="6075"/>
        <v>5518</v>
      </c>
      <c r="N2060" s="20">
        <f t="shared" si="6076"/>
        <v>5518</v>
      </c>
      <c r="O2060" s="20"/>
      <c r="P2060" s="20"/>
      <c r="Q2060" s="20"/>
      <c r="R2060" s="20">
        <f t="shared" si="6113"/>
        <v>5518</v>
      </c>
      <c r="S2060" s="20">
        <f t="shared" si="6114"/>
        <v>5518</v>
      </c>
      <c r="T2060" s="20">
        <f t="shared" si="6115"/>
        <v>5518</v>
      </c>
      <c r="U2060" s="20"/>
      <c r="V2060" s="20">
        <f t="shared" si="6068"/>
        <v>5518</v>
      </c>
      <c r="W2060" s="20"/>
      <c r="X2060" s="20"/>
      <c r="Y2060" s="20"/>
      <c r="Z2060" s="20">
        <f t="shared" si="6055"/>
        <v>5518</v>
      </c>
      <c r="AA2060" s="20">
        <f t="shared" si="6056"/>
        <v>5518</v>
      </c>
      <c r="AB2060" s="20">
        <f t="shared" si="6057"/>
        <v>5518</v>
      </c>
      <c r="AC2060" s="20"/>
      <c r="AD2060" s="20"/>
      <c r="AE2060" s="20"/>
      <c r="AF2060" s="20">
        <f t="shared" si="5974"/>
        <v>5518</v>
      </c>
      <c r="AG2060" s="20">
        <f t="shared" si="5975"/>
        <v>5518</v>
      </c>
      <c r="AH2060" s="20">
        <f t="shared" si="5976"/>
        <v>5518</v>
      </c>
      <c r="AI2060" s="20"/>
      <c r="AJ2060" s="20">
        <f t="shared" si="5977"/>
        <v>5518</v>
      </c>
      <c r="AK2060" s="20">
        <v>3015.09</v>
      </c>
      <c r="AL2060" s="20"/>
      <c r="AM2060" s="20"/>
      <c r="AN2060" s="20">
        <f t="shared" si="6011"/>
        <v>8533.09</v>
      </c>
      <c r="AO2060" s="20">
        <f t="shared" si="6012"/>
        <v>5518</v>
      </c>
      <c r="AP2060" s="20">
        <f t="shared" si="6013"/>
        <v>5518</v>
      </c>
      <c r="AQ2060" s="20"/>
      <c r="AR2060" s="20"/>
      <c r="AS2060" s="20"/>
      <c r="AT2060" s="20">
        <f t="shared" si="6154"/>
        <v>8533.09</v>
      </c>
      <c r="AU2060" s="20">
        <f t="shared" si="6155"/>
        <v>5518</v>
      </c>
      <c r="AV2060" s="20">
        <f t="shared" si="6156"/>
        <v>5518</v>
      </c>
      <c r="AW2060" s="20"/>
      <c r="AX2060" s="20"/>
      <c r="AY2060" s="20"/>
      <c r="AZ2060" s="20">
        <f t="shared" si="6071"/>
        <v>8533.09</v>
      </c>
      <c r="BA2060" s="20">
        <f t="shared" si="6072"/>
        <v>5518</v>
      </c>
      <c r="BB2060" s="20">
        <f t="shared" si="6073"/>
        <v>5518</v>
      </c>
      <c r="BC2060" s="20"/>
      <c r="BD2060" s="20">
        <f t="shared" si="6069"/>
        <v>8533.09</v>
      </c>
      <c r="BE2060" s="20"/>
      <c r="BF2060" s="20"/>
      <c r="BG2060" s="20"/>
      <c r="BH2060" s="20">
        <f t="shared" si="6016"/>
        <v>8533.09</v>
      </c>
      <c r="BI2060" s="20">
        <f t="shared" si="6017"/>
        <v>5518</v>
      </c>
      <c r="BJ2060" s="20">
        <f t="shared" si="6018"/>
        <v>5518</v>
      </c>
      <c r="BK2060" s="20"/>
      <c r="BL2060" s="20"/>
      <c r="BM2060" s="20">
        <f t="shared" si="6019"/>
        <v>8533.09</v>
      </c>
      <c r="BN2060" s="20">
        <f t="shared" si="6020"/>
        <v>5518</v>
      </c>
      <c r="BO2060" s="20"/>
      <c r="BP2060" s="20"/>
      <c r="BQ2060" s="20"/>
      <c r="BR2060" s="20">
        <f t="shared" si="6025"/>
        <v>8533.09</v>
      </c>
      <c r="BS2060" s="20">
        <f t="shared" si="6026"/>
        <v>5518</v>
      </c>
      <c r="BT2060" s="20">
        <f t="shared" si="6027"/>
        <v>5518</v>
      </c>
      <c r="BU2060" s="20"/>
      <c r="BV2060" s="20">
        <f t="shared" si="6028"/>
        <v>8533.09</v>
      </c>
      <c r="BW2060" s="20">
        <v>65.900000000000006</v>
      </c>
      <c r="BX2060" s="20"/>
      <c r="BY2060" s="20">
        <f t="shared" si="6034"/>
        <v>8598.99</v>
      </c>
      <c r="BZ2060" s="20">
        <f t="shared" si="6035"/>
        <v>5518</v>
      </c>
      <c r="CA2060" s="20"/>
      <c r="CB2060" s="20">
        <f t="shared" si="6036"/>
        <v>8598.99</v>
      </c>
      <c r="CC2060" s="20"/>
      <c r="CD2060" s="20">
        <f t="shared" si="6029"/>
        <v>8598.99</v>
      </c>
      <c r="CE2060" s="20"/>
    </row>
    <row r="2061" spans="1:84" ht="47.25" x14ac:dyDescent="0.25">
      <c r="A2061" s="10" t="s">
        <v>287</v>
      </c>
      <c r="B2061" s="19">
        <v>200</v>
      </c>
      <c r="C2061" s="10"/>
      <c r="D2061" s="10"/>
      <c r="E2061" s="25" t="s">
        <v>602</v>
      </c>
      <c r="F2061" s="20">
        <f>F2062</f>
        <v>2738.1</v>
      </c>
      <c r="G2061" s="20">
        <f t="shared" ref="G2061:CE2062" si="6157">G2062</f>
        <v>2738.1</v>
      </c>
      <c r="H2061" s="20">
        <f t="shared" si="6157"/>
        <v>2738.1</v>
      </c>
      <c r="I2061" s="20">
        <f t="shared" si="6157"/>
        <v>0</v>
      </c>
      <c r="J2061" s="20">
        <f t="shared" si="6157"/>
        <v>0</v>
      </c>
      <c r="K2061" s="20">
        <f t="shared" si="6157"/>
        <v>0</v>
      </c>
      <c r="L2061" s="20">
        <f t="shared" si="6074"/>
        <v>2738.1</v>
      </c>
      <c r="M2061" s="20">
        <f t="shared" si="6075"/>
        <v>2738.1</v>
      </c>
      <c r="N2061" s="20">
        <f t="shared" si="6076"/>
        <v>2738.1</v>
      </c>
      <c r="O2061" s="20">
        <f t="shared" si="6157"/>
        <v>0</v>
      </c>
      <c r="P2061" s="20">
        <f t="shared" si="6157"/>
        <v>0</v>
      </c>
      <c r="Q2061" s="20">
        <f t="shared" si="6157"/>
        <v>0</v>
      </c>
      <c r="R2061" s="20">
        <f t="shared" si="6113"/>
        <v>2738.1</v>
      </c>
      <c r="S2061" s="20">
        <f t="shared" si="6114"/>
        <v>2738.1</v>
      </c>
      <c r="T2061" s="20">
        <f t="shared" si="6115"/>
        <v>2738.1</v>
      </c>
      <c r="U2061" s="20">
        <f t="shared" si="6157"/>
        <v>0</v>
      </c>
      <c r="V2061" s="20">
        <f t="shared" si="6068"/>
        <v>2738.1</v>
      </c>
      <c r="W2061" s="20">
        <f t="shared" si="6157"/>
        <v>0</v>
      </c>
      <c r="X2061" s="20">
        <f t="shared" si="6157"/>
        <v>0</v>
      </c>
      <c r="Y2061" s="20">
        <f t="shared" si="6157"/>
        <v>0</v>
      </c>
      <c r="Z2061" s="20">
        <f t="shared" si="6055"/>
        <v>2738.1</v>
      </c>
      <c r="AA2061" s="20">
        <f t="shared" si="6056"/>
        <v>2738.1</v>
      </c>
      <c r="AB2061" s="20">
        <f t="shared" si="6057"/>
        <v>2738.1</v>
      </c>
      <c r="AC2061" s="20">
        <f t="shared" si="6157"/>
        <v>0</v>
      </c>
      <c r="AD2061" s="20">
        <f t="shared" si="6157"/>
        <v>0</v>
      </c>
      <c r="AE2061" s="20">
        <f t="shared" si="6157"/>
        <v>0</v>
      </c>
      <c r="AF2061" s="20">
        <f t="shared" si="5974"/>
        <v>2738.1</v>
      </c>
      <c r="AG2061" s="20">
        <f t="shared" si="5975"/>
        <v>2738.1</v>
      </c>
      <c r="AH2061" s="20">
        <f t="shared" si="5976"/>
        <v>2738.1</v>
      </c>
      <c r="AI2061" s="20">
        <f t="shared" si="6157"/>
        <v>0</v>
      </c>
      <c r="AJ2061" s="20">
        <f t="shared" si="5977"/>
        <v>2738.1</v>
      </c>
      <c r="AK2061" s="20">
        <f t="shared" si="6157"/>
        <v>4346.2700000000004</v>
      </c>
      <c r="AL2061" s="20">
        <f t="shared" si="6157"/>
        <v>0</v>
      </c>
      <c r="AM2061" s="20">
        <f t="shared" si="6157"/>
        <v>0</v>
      </c>
      <c r="AN2061" s="20">
        <f t="shared" si="6011"/>
        <v>7084.3700000000008</v>
      </c>
      <c r="AO2061" s="20">
        <f t="shared" si="6012"/>
        <v>2738.1</v>
      </c>
      <c r="AP2061" s="20">
        <f t="shared" si="6013"/>
        <v>2738.1</v>
      </c>
      <c r="AQ2061" s="20">
        <f t="shared" si="6157"/>
        <v>0</v>
      </c>
      <c r="AR2061" s="20">
        <f t="shared" si="6157"/>
        <v>0</v>
      </c>
      <c r="AS2061" s="20">
        <f t="shared" si="6157"/>
        <v>0</v>
      </c>
      <c r="AT2061" s="20">
        <f t="shared" si="6154"/>
        <v>7084.3700000000008</v>
      </c>
      <c r="AU2061" s="20">
        <f t="shared" si="6155"/>
        <v>2738.1</v>
      </c>
      <c r="AV2061" s="20">
        <f t="shared" si="6156"/>
        <v>2738.1</v>
      </c>
      <c r="AW2061" s="20">
        <f t="shared" si="6157"/>
        <v>0</v>
      </c>
      <c r="AX2061" s="20">
        <f t="shared" si="6157"/>
        <v>0</v>
      </c>
      <c r="AY2061" s="20">
        <f t="shared" si="6157"/>
        <v>0</v>
      </c>
      <c r="AZ2061" s="20">
        <f t="shared" si="6071"/>
        <v>7084.3700000000008</v>
      </c>
      <c r="BA2061" s="20">
        <f t="shared" si="6072"/>
        <v>2738.1</v>
      </c>
      <c r="BB2061" s="20">
        <f t="shared" si="6073"/>
        <v>2738.1</v>
      </c>
      <c r="BC2061" s="20">
        <f t="shared" si="6157"/>
        <v>0</v>
      </c>
      <c r="BD2061" s="20">
        <f t="shared" si="6069"/>
        <v>7084.3700000000008</v>
      </c>
      <c r="BE2061" s="20">
        <f t="shared" si="6157"/>
        <v>0</v>
      </c>
      <c r="BF2061" s="20">
        <f t="shared" si="6157"/>
        <v>0</v>
      </c>
      <c r="BG2061" s="20">
        <f t="shared" si="6157"/>
        <v>0</v>
      </c>
      <c r="BH2061" s="20">
        <f t="shared" si="6016"/>
        <v>7084.3700000000008</v>
      </c>
      <c r="BI2061" s="20">
        <f t="shared" si="6017"/>
        <v>2738.1</v>
      </c>
      <c r="BJ2061" s="20">
        <f t="shared" si="6018"/>
        <v>2738.1</v>
      </c>
      <c r="BK2061" s="20">
        <f t="shared" si="6157"/>
        <v>0</v>
      </c>
      <c r="BL2061" s="20">
        <f t="shared" si="6157"/>
        <v>0</v>
      </c>
      <c r="BM2061" s="20">
        <f t="shared" si="6019"/>
        <v>7084.3700000000008</v>
      </c>
      <c r="BN2061" s="20">
        <f t="shared" si="6020"/>
        <v>2738.1</v>
      </c>
      <c r="BO2061" s="20">
        <f t="shared" si="6157"/>
        <v>0</v>
      </c>
      <c r="BP2061" s="20">
        <f t="shared" si="6157"/>
        <v>0</v>
      </c>
      <c r="BQ2061" s="20">
        <f t="shared" si="6157"/>
        <v>0</v>
      </c>
      <c r="BR2061" s="20">
        <f t="shared" si="6025"/>
        <v>7084.3700000000008</v>
      </c>
      <c r="BS2061" s="20">
        <f t="shared" si="6026"/>
        <v>2738.1</v>
      </c>
      <c r="BT2061" s="20">
        <f t="shared" si="6027"/>
        <v>2738.1</v>
      </c>
      <c r="BU2061" s="20">
        <f t="shared" si="6157"/>
        <v>0</v>
      </c>
      <c r="BV2061" s="20">
        <f t="shared" si="6028"/>
        <v>7084.3700000000008</v>
      </c>
      <c r="BW2061" s="20">
        <f t="shared" si="6157"/>
        <v>-352.83699999999999</v>
      </c>
      <c r="BX2061" s="20">
        <f t="shared" si="6157"/>
        <v>0</v>
      </c>
      <c r="BY2061" s="20">
        <f t="shared" si="6034"/>
        <v>6731.5330000000013</v>
      </c>
      <c r="BZ2061" s="20">
        <f t="shared" si="6035"/>
        <v>2738.1</v>
      </c>
      <c r="CA2061" s="20">
        <f t="shared" si="6157"/>
        <v>0</v>
      </c>
      <c r="CB2061" s="20">
        <f t="shared" si="6036"/>
        <v>6731.5330000000013</v>
      </c>
      <c r="CC2061" s="20">
        <f t="shared" si="6157"/>
        <v>-54.488999999999997</v>
      </c>
      <c r="CD2061" s="20">
        <f t="shared" si="6029"/>
        <v>6677.0440000000017</v>
      </c>
      <c r="CE2061" s="20">
        <f t="shared" si="6157"/>
        <v>0</v>
      </c>
    </row>
    <row r="2062" spans="1:84" ht="47.25" x14ac:dyDescent="0.25">
      <c r="A2062" s="10" t="s">
        <v>287</v>
      </c>
      <c r="B2062" s="19">
        <v>240</v>
      </c>
      <c r="C2062" s="10"/>
      <c r="D2062" s="10"/>
      <c r="E2062" s="25" t="s">
        <v>603</v>
      </c>
      <c r="F2062" s="20">
        <f>F2063</f>
        <v>2738.1</v>
      </c>
      <c r="G2062" s="20">
        <f t="shared" si="6157"/>
        <v>2738.1</v>
      </c>
      <c r="H2062" s="20">
        <f t="shared" si="6157"/>
        <v>2738.1</v>
      </c>
      <c r="I2062" s="20">
        <f t="shared" si="6157"/>
        <v>0</v>
      </c>
      <c r="J2062" s="20">
        <f t="shared" si="6157"/>
        <v>0</v>
      </c>
      <c r="K2062" s="20">
        <f t="shared" si="6157"/>
        <v>0</v>
      </c>
      <c r="L2062" s="20">
        <f t="shared" si="6074"/>
        <v>2738.1</v>
      </c>
      <c r="M2062" s="20">
        <f t="shared" si="6075"/>
        <v>2738.1</v>
      </c>
      <c r="N2062" s="20">
        <f t="shared" si="6076"/>
        <v>2738.1</v>
      </c>
      <c r="O2062" s="20">
        <f t="shared" si="6157"/>
        <v>0</v>
      </c>
      <c r="P2062" s="20">
        <f t="shared" si="6157"/>
        <v>0</v>
      </c>
      <c r="Q2062" s="20">
        <f t="shared" si="6157"/>
        <v>0</v>
      </c>
      <c r="R2062" s="20">
        <f t="shared" si="6113"/>
        <v>2738.1</v>
      </c>
      <c r="S2062" s="20">
        <f t="shared" si="6114"/>
        <v>2738.1</v>
      </c>
      <c r="T2062" s="20">
        <f t="shared" si="6115"/>
        <v>2738.1</v>
      </c>
      <c r="U2062" s="20">
        <f t="shared" si="6157"/>
        <v>0</v>
      </c>
      <c r="V2062" s="20">
        <f t="shared" si="6068"/>
        <v>2738.1</v>
      </c>
      <c r="W2062" s="20">
        <f t="shared" si="6157"/>
        <v>0</v>
      </c>
      <c r="X2062" s="20">
        <f t="shared" si="6157"/>
        <v>0</v>
      </c>
      <c r="Y2062" s="20">
        <f t="shared" si="6157"/>
        <v>0</v>
      </c>
      <c r="Z2062" s="20">
        <f t="shared" si="6055"/>
        <v>2738.1</v>
      </c>
      <c r="AA2062" s="20">
        <f t="shared" si="6056"/>
        <v>2738.1</v>
      </c>
      <c r="AB2062" s="20">
        <f t="shared" si="6057"/>
        <v>2738.1</v>
      </c>
      <c r="AC2062" s="20">
        <f t="shared" si="6157"/>
        <v>0</v>
      </c>
      <c r="AD2062" s="20">
        <f t="shared" si="6157"/>
        <v>0</v>
      </c>
      <c r="AE2062" s="20">
        <f t="shared" si="6157"/>
        <v>0</v>
      </c>
      <c r="AF2062" s="20">
        <f t="shared" si="5974"/>
        <v>2738.1</v>
      </c>
      <c r="AG2062" s="20">
        <f t="shared" si="5975"/>
        <v>2738.1</v>
      </c>
      <c r="AH2062" s="20">
        <f t="shared" si="5976"/>
        <v>2738.1</v>
      </c>
      <c r="AI2062" s="20">
        <f t="shared" si="6157"/>
        <v>0</v>
      </c>
      <c r="AJ2062" s="20">
        <f t="shared" si="5977"/>
        <v>2738.1</v>
      </c>
      <c r="AK2062" s="20">
        <f t="shared" si="6157"/>
        <v>4346.2700000000004</v>
      </c>
      <c r="AL2062" s="20">
        <f t="shared" si="6157"/>
        <v>0</v>
      </c>
      <c r="AM2062" s="20">
        <f t="shared" si="6157"/>
        <v>0</v>
      </c>
      <c r="AN2062" s="20">
        <f t="shared" si="6011"/>
        <v>7084.3700000000008</v>
      </c>
      <c r="AO2062" s="20">
        <f t="shared" si="6012"/>
        <v>2738.1</v>
      </c>
      <c r="AP2062" s="20">
        <f t="shared" si="6013"/>
        <v>2738.1</v>
      </c>
      <c r="AQ2062" s="20">
        <f t="shared" si="6157"/>
        <v>0</v>
      </c>
      <c r="AR2062" s="20">
        <f t="shared" si="6157"/>
        <v>0</v>
      </c>
      <c r="AS2062" s="20">
        <f t="shared" si="6157"/>
        <v>0</v>
      </c>
      <c r="AT2062" s="20">
        <f t="shared" si="6154"/>
        <v>7084.3700000000008</v>
      </c>
      <c r="AU2062" s="20">
        <f t="shared" si="6155"/>
        <v>2738.1</v>
      </c>
      <c r="AV2062" s="20">
        <f t="shared" si="6156"/>
        <v>2738.1</v>
      </c>
      <c r="AW2062" s="20">
        <f t="shared" si="6157"/>
        <v>0</v>
      </c>
      <c r="AX2062" s="20">
        <f t="shared" si="6157"/>
        <v>0</v>
      </c>
      <c r="AY2062" s="20">
        <f t="shared" si="6157"/>
        <v>0</v>
      </c>
      <c r="AZ2062" s="20">
        <f t="shared" si="6071"/>
        <v>7084.3700000000008</v>
      </c>
      <c r="BA2062" s="20">
        <f t="shared" si="6072"/>
        <v>2738.1</v>
      </c>
      <c r="BB2062" s="20">
        <f t="shared" si="6073"/>
        <v>2738.1</v>
      </c>
      <c r="BC2062" s="20">
        <f t="shared" si="6157"/>
        <v>0</v>
      </c>
      <c r="BD2062" s="20">
        <f t="shared" si="6069"/>
        <v>7084.3700000000008</v>
      </c>
      <c r="BE2062" s="20">
        <f t="shared" si="6157"/>
        <v>0</v>
      </c>
      <c r="BF2062" s="20">
        <f t="shared" si="6157"/>
        <v>0</v>
      </c>
      <c r="BG2062" s="20">
        <f t="shared" si="6157"/>
        <v>0</v>
      </c>
      <c r="BH2062" s="20">
        <f t="shared" si="6016"/>
        <v>7084.3700000000008</v>
      </c>
      <c r="BI2062" s="20">
        <f t="shared" si="6017"/>
        <v>2738.1</v>
      </c>
      <c r="BJ2062" s="20">
        <f t="shared" si="6018"/>
        <v>2738.1</v>
      </c>
      <c r="BK2062" s="20">
        <f t="shared" si="6157"/>
        <v>0</v>
      </c>
      <c r="BL2062" s="20">
        <f t="shared" si="6157"/>
        <v>0</v>
      </c>
      <c r="BM2062" s="20">
        <f t="shared" si="6019"/>
        <v>7084.3700000000008</v>
      </c>
      <c r="BN2062" s="20">
        <f t="shared" si="6020"/>
        <v>2738.1</v>
      </c>
      <c r="BO2062" s="20">
        <f t="shared" si="6157"/>
        <v>0</v>
      </c>
      <c r="BP2062" s="20">
        <f t="shared" si="6157"/>
        <v>0</v>
      </c>
      <c r="BQ2062" s="20">
        <f t="shared" si="6157"/>
        <v>0</v>
      </c>
      <c r="BR2062" s="20">
        <f t="shared" si="6025"/>
        <v>7084.3700000000008</v>
      </c>
      <c r="BS2062" s="20">
        <f t="shared" si="6026"/>
        <v>2738.1</v>
      </c>
      <c r="BT2062" s="20">
        <f t="shared" si="6027"/>
        <v>2738.1</v>
      </c>
      <c r="BU2062" s="20">
        <f t="shared" si="6157"/>
        <v>0</v>
      </c>
      <c r="BV2062" s="20">
        <f t="shared" si="6028"/>
        <v>7084.3700000000008</v>
      </c>
      <c r="BW2062" s="20">
        <f t="shared" si="6157"/>
        <v>-352.83699999999999</v>
      </c>
      <c r="BX2062" s="20">
        <f t="shared" si="6157"/>
        <v>0</v>
      </c>
      <c r="BY2062" s="20">
        <f t="shared" si="6034"/>
        <v>6731.5330000000013</v>
      </c>
      <c r="BZ2062" s="20">
        <f t="shared" si="6035"/>
        <v>2738.1</v>
      </c>
      <c r="CA2062" s="20">
        <f t="shared" si="6157"/>
        <v>0</v>
      </c>
      <c r="CB2062" s="20">
        <f t="shared" si="6036"/>
        <v>6731.5330000000013</v>
      </c>
      <c r="CC2062" s="20">
        <f t="shared" si="6157"/>
        <v>-54.488999999999997</v>
      </c>
      <c r="CD2062" s="20">
        <f t="shared" si="6029"/>
        <v>6677.0440000000017</v>
      </c>
      <c r="CE2062" s="20">
        <f t="shared" si="6157"/>
        <v>0</v>
      </c>
    </row>
    <row r="2063" spans="1:84" ht="31.5" x14ac:dyDescent="0.25">
      <c r="A2063" s="10" t="s">
        <v>287</v>
      </c>
      <c r="B2063" s="19">
        <v>240</v>
      </c>
      <c r="C2063" s="10" t="s">
        <v>337</v>
      </c>
      <c r="D2063" s="10" t="s">
        <v>334</v>
      </c>
      <c r="E2063" s="25" t="s">
        <v>583</v>
      </c>
      <c r="F2063" s="20">
        <v>2738.1</v>
      </c>
      <c r="G2063" s="20">
        <v>2738.1</v>
      </c>
      <c r="H2063" s="20">
        <v>2738.1</v>
      </c>
      <c r="I2063" s="20"/>
      <c r="J2063" s="20"/>
      <c r="K2063" s="20"/>
      <c r="L2063" s="20">
        <f t="shared" si="6074"/>
        <v>2738.1</v>
      </c>
      <c r="M2063" s="20">
        <f t="shared" si="6075"/>
        <v>2738.1</v>
      </c>
      <c r="N2063" s="20">
        <f t="shared" si="6076"/>
        <v>2738.1</v>
      </c>
      <c r="O2063" s="20"/>
      <c r="P2063" s="20"/>
      <c r="Q2063" s="20"/>
      <c r="R2063" s="20">
        <f t="shared" si="6113"/>
        <v>2738.1</v>
      </c>
      <c r="S2063" s="20">
        <f t="shared" si="6114"/>
        <v>2738.1</v>
      </c>
      <c r="T2063" s="20">
        <f t="shared" si="6115"/>
        <v>2738.1</v>
      </c>
      <c r="U2063" s="20"/>
      <c r="V2063" s="20">
        <f t="shared" si="6068"/>
        <v>2738.1</v>
      </c>
      <c r="W2063" s="20"/>
      <c r="X2063" s="20"/>
      <c r="Y2063" s="20"/>
      <c r="Z2063" s="20">
        <f t="shared" si="6055"/>
        <v>2738.1</v>
      </c>
      <c r="AA2063" s="20">
        <f t="shared" si="6056"/>
        <v>2738.1</v>
      </c>
      <c r="AB2063" s="20">
        <f t="shared" si="6057"/>
        <v>2738.1</v>
      </c>
      <c r="AC2063" s="20"/>
      <c r="AD2063" s="20"/>
      <c r="AE2063" s="20"/>
      <c r="AF2063" s="20">
        <f t="shared" si="5974"/>
        <v>2738.1</v>
      </c>
      <c r="AG2063" s="20">
        <f t="shared" si="5975"/>
        <v>2738.1</v>
      </c>
      <c r="AH2063" s="20">
        <f t="shared" si="5976"/>
        <v>2738.1</v>
      </c>
      <c r="AI2063" s="20"/>
      <c r="AJ2063" s="20">
        <f t="shared" si="5977"/>
        <v>2738.1</v>
      </c>
      <c r="AK2063" s="20">
        <v>4346.2700000000004</v>
      </c>
      <c r="AL2063" s="20"/>
      <c r="AM2063" s="20"/>
      <c r="AN2063" s="20">
        <f t="shared" ref="AN2063:AN2134" si="6158">AJ2063+AK2063</f>
        <v>7084.3700000000008</v>
      </c>
      <c r="AO2063" s="20">
        <f t="shared" ref="AO2063:AO2134" si="6159">AG2063+AL2063</f>
        <v>2738.1</v>
      </c>
      <c r="AP2063" s="20">
        <f t="shared" ref="AP2063:AP2134" si="6160">AH2063+AM2063</f>
        <v>2738.1</v>
      </c>
      <c r="AQ2063" s="20"/>
      <c r="AR2063" s="20"/>
      <c r="AS2063" s="20"/>
      <c r="AT2063" s="20">
        <f t="shared" si="6154"/>
        <v>7084.3700000000008</v>
      </c>
      <c r="AU2063" s="20">
        <f t="shared" si="6155"/>
        <v>2738.1</v>
      </c>
      <c r="AV2063" s="20">
        <f t="shared" si="6156"/>
        <v>2738.1</v>
      </c>
      <c r="AW2063" s="20"/>
      <c r="AX2063" s="20"/>
      <c r="AY2063" s="20"/>
      <c r="AZ2063" s="20">
        <f t="shared" si="6071"/>
        <v>7084.3700000000008</v>
      </c>
      <c r="BA2063" s="20">
        <f t="shared" si="6072"/>
        <v>2738.1</v>
      </c>
      <c r="BB2063" s="20">
        <f t="shared" si="6073"/>
        <v>2738.1</v>
      </c>
      <c r="BC2063" s="20"/>
      <c r="BD2063" s="20">
        <f t="shared" si="6069"/>
        <v>7084.3700000000008</v>
      </c>
      <c r="BE2063" s="20"/>
      <c r="BF2063" s="20"/>
      <c r="BG2063" s="20"/>
      <c r="BH2063" s="20">
        <f t="shared" si="6016"/>
        <v>7084.3700000000008</v>
      </c>
      <c r="BI2063" s="20">
        <f t="shared" si="6017"/>
        <v>2738.1</v>
      </c>
      <c r="BJ2063" s="20">
        <f t="shared" si="6018"/>
        <v>2738.1</v>
      </c>
      <c r="BK2063" s="20"/>
      <c r="BL2063" s="20"/>
      <c r="BM2063" s="20">
        <f t="shared" si="6019"/>
        <v>7084.3700000000008</v>
      </c>
      <c r="BN2063" s="20">
        <f t="shared" si="6020"/>
        <v>2738.1</v>
      </c>
      <c r="BO2063" s="20"/>
      <c r="BP2063" s="20"/>
      <c r="BQ2063" s="20"/>
      <c r="BR2063" s="20">
        <f t="shared" si="6025"/>
        <v>7084.3700000000008</v>
      </c>
      <c r="BS2063" s="20">
        <f t="shared" si="6026"/>
        <v>2738.1</v>
      </c>
      <c r="BT2063" s="20">
        <f t="shared" si="6027"/>
        <v>2738.1</v>
      </c>
      <c r="BU2063" s="20"/>
      <c r="BV2063" s="20">
        <f t="shared" si="6028"/>
        <v>7084.3700000000008</v>
      </c>
      <c r="BW2063" s="20">
        <v>-352.83699999999999</v>
      </c>
      <c r="BX2063" s="20"/>
      <c r="BY2063" s="20">
        <f t="shared" si="6034"/>
        <v>6731.5330000000013</v>
      </c>
      <c r="BZ2063" s="20">
        <f t="shared" si="6035"/>
        <v>2738.1</v>
      </c>
      <c r="CA2063" s="20"/>
      <c r="CB2063" s="20">
        <f t="shared" si="6036"/>
        <v>6731.5330000000013</v>
      </c>
      <c r="CC2063" s="20">
        <v>-54.488999999999997</v>
      </c>
      <c r="CD2063" s="20">
        <f t="shared" si="6029"/>
        <v>6677.0440000000017</v>
      </c>
      <c r="CE2063" s="20"/>
    </row>
    <row r="2064" spans="1:84" x14ac:dyDescent="0.25">
      <c r="A2064" s="10" t="s">
        <v>287</v>
      </c>
      <c r="B2064" s="19">
        <v>800</v>
      </c>
      <c r="C2064" s="10"/>
      <c r="D2064" s="10"/>
      <c r="E2064" s="25" t="s">
        <v>618</v>
      </c>
      <c r="F2064" s="20">
        <f>F2065</f>
        <v>731.7</v>
      </c>
      <c r="G2064" s="20">
        <f t="shared" ref="G2064:CE2065" si="6161">G2065</f>
        <v>731.7</v>
      </c>
      <c r="H2064" s="20">
        <f t="shared" si="6161"/>
        <v>731.7</v>
      </c>
      <c r="I2064" s="20">
        <f t="shared" si="6161"/>
        <v>0</v>
      </c>
      <c r="J2064" s="20">
        <f t="shared" si="6161"/>
        <v>0</v>
      </c>
      <c r="K2064" s="20">
        <f t="shared" si="6161"/>
        <v>0</v>
      </c>
      <c r="L2064" s="20">
        <f t="shared" si="6074"/>
        <v>731.7</v>
      </c>
      <c r="M2064" s="20">
        <f t="shared" si="6075"/>
        <v>731.7</v>
      </c>
      <c r="N2064" s="20">
        <f t="shared" si="6076"/>
        <v>731.7</v>
      </c>
      <c r="O2064" s="20">
        <f t="shared" si="6161"/>
        <v>0</v>
      </c>
      <c r="P2064" s="20">
        <f t="shared" si="6161"/>
        <v>0</v>
      </c>
      <c r="Q2064" s="20">
        <f t="shared" si="6161"/>
        <v>0</v>
      </c>
      <c r="R2064" s="20">
        <f t="shared" si="6113"/>
        <v>731.7</v>
      </c>
      <c r="S2064" s="20">
        <f t="shared" si="6114"/>
        <v>731.7</v>
      </c>
      <c r="T2064" s="20">
        <f t="shared" si="6115"/>
        <v>731.7</v>
      </c>
      <c r="U2064" s="20">
        <f t="shared" si="6161"/>
        <v>0</v>
      </c>
      <c r="V2064" s="20">
        <f t="shared" si="6068"/>
        <v>731.7</v>
      </c>
      <c r="W2064" s="20">
        <f t="shared" si="6161"/>
        <v>0</v>
      </c>
      <c r="X2064" s="20">
        <f t="shared" si="6161"/>
        <v>0</v>
      </c>
      <c r="Y2064" s="20">
        <f t="shared" si="6161"/>
        <v>0</v>
      </c>
      <c r="Z2064" s="20">
        <f t="shared" si="6055"/>
        <v>731.7</v>
      </c>
      <c r="AA2064" s="20">
        <f t="shared" si="6056"/>
        <v>731.7</v>
      </c>
      <c r="AB2064" s="20">
        <f t="shared" si="6057"/>
        <v>731.7</v>
      </c>
      <c r="AC2064" s="20">
        <f t="shared" si="6161"/>
        <v>0</v>
      </c>
      <c r="AD2064" s="20">
        <f t="shared" si="6161"/>
        <v>0</v>
      </c>
      <c r="AE2064" s="20">
        <f t="shared" si="6161"/>
        <v>0</v>
      </c>
      <c r="AF2064" s="20">
        <f t="shared" si="5974"/>
        <v>731.7</v>
      </c>
      <c r="AG2064" s="20">
        <f t="shared" si="5975"/>
        <v>731.7</v>
      </c>
      <c r="AH2064" s="20">
        <f t="shared" si="5976"/>
        <v>731.7</v>
      </c>
      <c r="AI2064" s="20">
        <f t="shared" si="6161"/>
        <v>0</v>
      </c>
      <c r="AJ2064" s="20">
        <f t="shared" si="5977"/>
        <v>731.7</v>
      </c>
      <c r="AK2064" s="20">
        <f t="shared" si="6161"/>
        <v>6.84</v>
      </c>
      <c r="AL2064" s="20">
        <f t="shared" si="6161"/>
        <v>0</v>
      </c>
      <c r="AM2064" s="20">
        <f t="shared" si="6161"/>
        <v>0</v>
      </c>
      <c r="AN2064" s="20">
        <f t="shared" si="6158"/>
        <v>738.54000000000008</v>
      </c>
      <c r="AO2064" s="20">
        <f t="shared" si="6159"/>
        <v>731.7</v>
      </c>
      <c r="AP2064" s="20">
        <f t="shared" si="6160"/>
        <v>731.7</v>
      </c>
      <c r="AQ2064" s="20">
        <f t="shared" si="6161"/>
        <v>0</v>
      </c>
      <c r="AR2064" s="20">
        <f t="shared" si="6161"/>
        <v>0</v>
      </c>
      <c r="AS2064" s="20">
        <f t="shared" si="6161"/>
        <v>0</v>
      </c>
      <c r="AT2064" s="20">
        <f t="shared" si="6154"/>
        <v>738.54000000000008</v>
      </c>
      <c r="AU2064" s="20">
        <f t="shared" si="6155"/>
        <v>731.7</v>
      </c>
      <c r="AV2064" s="20">
        <f t="shared" si="6156"/>
        <v>731.7</v>
      </c>
      <c r="AW2064" s="20">
        <f t="shared" si="6161"/>
        <v>0</v>
      </c>
      <c r="AX2064" s="20">
        <f t="shared" si="6161"/>
        <v>0</v>
      </c>
      <c r="AY2064" s="20">
        <f t="shared" si="6161"/>
        <v>0</v>
      </c>
      <c r="AZ2064" s="20">
        <f t="shared" si="6071"/>
        <v>738.54000000000008</v>
      </c>
      <c r="BA2064" s="20">
        <f t="shared" si="6072"/>
        <v>731.7</v>
      </c>
      <c r="BB2064" s="20">
        <f t="shared" si="6073"/>
        <v>731.7</v>
      </c>
      <c r="BC2064" s="20">
        <f t="shared" si="6161"/>
        <v>0</v>
      </c>
      <c r="BD2064" s="20">
        <f t="shared" si="6069"/>
        <v>738.54000000000008</v>
      </c>
      <c r="BE2064" s="20">
        <f t="shared" si="6161"/>
        <v>0</v>
      </c>
      <c r="BF2064" s="20">
        <f t="shared" si="6161"/>
        <v>0</v>
      </c>
      <c r="BG2064" s="20">
        <f t="shared" si="6161"/>
        <v>0</v>
      </c>
      <c r="BH2064" s="20">
        <f t="shared" si="6016"/>
        <v>738.54000000000008</v>
      </c>
      <c r="BI2064" s="20">
        <f t="shared" si="6017"/>
        <v>731.7</v>
      </c>
      <c r="BJ2064" s="20">
        <f t="shared" si="6018"/>
        <v>731.7</v>
      </c>
      <c r="BK2064" s="20">
        <f t="shared" si="6161"/>
        <v>0</v>
      </c>
      <c r="BL2064" s="20">
        <f t="shared" si="6161"/>
        <v>0</v>
      </c>
      <c r="BM2064" s="20">
        <f t="shared" si="6019"/>
        <v>738.54000000000008</v>
      </c>
      <c r="BN2064" s="20">
        <f t="shared" si="6020"/>
        <v>731.7</v>
      </c>
      <c r="BO2064" s="20">
        <f t="shared" si="6161"/>
        <v>0</v>
      </c>
      <c r="BP2064" s="20">
        <f t="shared" si="6161"/>
        <v>0</v>
      </c>
      <c r="BQ2064" s="20">
        <f t="shared" si="6161"/>
        <v>0</v>
      </c>
      <c r="BR2064" s="20">
        <f t="shared" ref="BR2064:BR2131" si="6162">BM2064+BO2064</f>
        <v>738.54000000000008</v>
      </c>
      <c r="BS2064" s="20">
        <f t="shared" ref="BS2064:BS2131" si="6163">BN2064+BP2064</f>
        <v>731.7</v>
      </c>
      <c r="BT2064" s="20">
        <f t="shared" ref="BT2064:BT2131" si="6164">BJ2064+BQ2064</f>
        <v>731.7</v>
      </c>
      <c r="BU2064" s="20">
        <f t="shared" si="6161"/>
        <v>0</v>
      </c>
      <c r="BV2064" s="20">
        <f t="shared" ref="BV2064:BV2131" si="6165">BR2064+BU2064</f>
        <v>738.54000000000008</v>
      </c>
      <c r="BW2064" s="20">
        <f t="shared" si="6161"/>
        <v>0</v>
      </c>
      <c r="BX2064" s="20">
        <f t="shared" si="6161"/>
        <v>0</v>
      </c>
      <c r="BY2064" s="20">
        <f t="shared" si="6034"/>
        <v>738.54000000000008</v>
      </c>
      <c r="BZ2064" s="20">
        <f t="shared" si="6035"/>
        <v>731.7</v>
      </c>
      <c r="CA2064" s="20">
        <f t="shared" si="6161"/>
        <v>0</v>
      </c>
      <c r="CB2064" s="20">
        <f t="shared" si="6036"/>
        <v>738.54000000000008</v>
      </c>
      <c r="CC2064" s="20">
        <f t="shared" si="6161"/>
        <v>0</v>
      </c>
      <c r="CD2064" s="20">
        <f t="shared" ref="CD2064:CD2131" si="6166">CB2064+CC2064</f>
        <v>738.54000000000008</v>
      </c>
      <c r="CE2064" s="20">
        <f t="shared" si="6161"/>
        <v>0</v>
      </c>
    </row>
    <row r="2065" spans="1:84" x14ac:dyDescent="0.25">
      <c r="A2065" s="10" t="s">
        <v>287</v>
      </c>
      <c r="B2065" s="19">
        <v>850</v>
      </c>
      <c r="C2065" s="10"/>
      <c r="D2065" s="10"/>
      <c r="E2065" s="25" t="s">
        <v>621</v>
      </c>
      <c r="F2065" s="20">
        <f>F2066</f>
        <v>731.7</v>
      </c>
      <c r="G2065" s="20">
        <f t="shared" si="6161"/>
        <v>731.7</v>
      </c>
      <c r="H2065" s="20">
        <f t="shared" si="6161"/>
        <v>731.7</v>
      </c>
      <c r="I2065" s="20">
        <f t="shared" si="6161"/>
        <v>0</v>
      </c>
      <c r="J2065" s="20">
        <f t="shared" si="6161"/>
        <v>0</v>
      </c>
      <c r="K2065" s="20">
        <f t="shared" si="6161"/>
        <v>0</v>
      </c>
      <c r="L2065" s="20">
        <f t="shared" si="6074"/>
        <v>731.7</v>
      </c>
      <c r="M2065" s="20">
        <f t="shared" si="6075"/>
        <v>731.7</v>
      </c>
      <c r="N2065" s="20">
        <f t="shared" si="6076"/>
        <v>731.7</v>
      </c>
      <c r="O2065" s="20">
        <f t="shared" si="6161"/>
        <v>0</v>
      </c>
      <c r="P2065" s="20">
        <f t="shared" si="6161"/>
        <v>0</v>
      </c>
      <c r="Q2065" s="20">
        <f t="shared" si="6161"/>
        <v>0</v>
      </c>
      <c r="R2065" s="20">
        <f t="shared" si="6113"/>
        <v>731.7</v>
      </c>
      <c r="S2065" s="20">
        <f t="shared" si="6114"/>
        <v>731.7</v>
      </c>
      <c r="T2065" s="20">
        <f t="shared" si="6115"/>
        <v>731.7</v>
      </c>
      <c r="U2065" s="20">
        <f t="shared" si="6161"/>
        <v>0</v>
      </c>
      <c r="V2065" s="20">
        <f t="shared" si="6068"/>
        <v>731.7</v>
      </c>
      <c r="W2065" s="20">
        <f t="shared" si="6161"/>
        <v>0</v>
      </c>
      <c r="X2065" s="20">
        <f t="shared" si="6161"/>
        <v>0</v>
      </c>
      <c r="Y2065" s="20">
        <f t="shared" si="6161"/>
        <v>0</v>
      </c>
      <c r="Z2065" s="20">
        <f t="shared" si="6055"/>
        <v>731.7</v>
      </c>
      <c r="AA2065" s="20">
        <f t="shared" si="6056"/>
        <v>731.7</v>
      </c>
      <c r="AB2065" s="20">
        <f t="shared" si="6057"/>
        <v>731.7</v>
      </c>
      <c r="AC2065" s="20">
        <f t="shared" si="6161"/>
        <v>0</v>
      </c>
      <c r="AD2065" s="20">
        <f t="shared" si="6161"/>
        <v>0</v>
      </c>
      <c r="AE2065" s="20">
        <f t="shared" si="6161"/>
        <v>0</v>
      </c>
      <c r="AF2065" s="20">
        <f t="shared" si="5974"/>
        <v>731.7</v>
      </c>
      <c r="AG2065" s="20">
        <f t="shared" si="5975"/>
        <v>731.7</v>
      </c>
      <c r="AH2065" s="20">
        <f t="shared" si="5976"/>
        <v>731.7</v>
      </c>
      <c r="AI2065" s="20">
        <f t="shared" si="6161"/>
        <v>0</v>
      </c>
      <c r="AJ2065" s="20">
        <f t="shared" si="5977"/>
        <v>731.7</v>
      </c>
      <c r="AK2065" s="20">
        <f t="shared" si="6161"/>
        <v>6.84</v>
      </c>
      <c r="AL2065" s="20">
        <f t="shared" si="6161"/>
        <v>0</v>
      </c>
      <c r="AM2065" s="20">
        <f t="shared" si="6161"/>
        <v>0</v>
      </c>
      <c r="AN2065" s="20">
        <f t="shared" si="6158"/>
        <v>738.54000000000008</v>
      </c>
      <c r="AO2065" s="20">
        <f t="shared" si="6159"/>
        <v>731.7</v>
      </c>
      <c r="AP2065" s="20">
        <f t="shared" si="6160"/>
        <v>731.7</v>
      </c>
      <c r="AQ2065" s="20">
        <f t="shared" si="6161"/>
        <v>0</v>
      </c>
      <c r="AR2065" s="20">
        <f t="shared" si="6161"/>
        <v>0</v>
      </c>
      <c r="AS2065" s="20">
        <f t="shared" si="6161"/>
        <v>0</v>
      </c>
      <c r="AT2065" s="20">
        <f t="shared" si="6154"/>
        <v>738.54000000000008</v>
      </c>
      <c r="AU2065" s="20">
        <f t="shared" si="6155"/>
        <v>731.7</v>
      </c>
      <c r="AV2065" s="20">
        <f t="shared" si="6156"/>
        <v>731.7</v>
      </c>
      <c r="AW2065" s="20">
        <f t="shared" si="6161"/>
        <v>0</v>
      </c>
      <c r="AX2065" s="20">
        <f t="shared" si="6161"/>
        <v>0</v>
      </c>
      <c r="AY2065" s="20">
        <f t="shared" si="6161"/>
        <v>0</v>
      </c>
      <c r="AZ2065" s="20">
        <f t="shared" si="6071"/>
        <v>738.54000000000008</v>
      </c>
      <c r="BA2065" s="20">
        <f t="shared" si="6072"/>
        <v>731.7</v>
      </c>
      <c r="BB2065" s="20">
        <f t="shared" si="6073"/>
        <v>731.7</v>
      </c>
      <c r="BC2065" s="20">
        <f t="shared" si="6161"/>
        <v>0</v>
      </c>
      <c r="BD2065" s="20">
        <f t="shared" si="6069"/>
        <v>738.54000000000008</v>
      </c>
      <c r="BE2065" s="20">
        <f t="shared" si="6161"/>
        <v>0</v>
      </c>
      <c r="BF2065" s="20">
        <f t="shared" si="6161"/>
        <v>0</v>
      </c>
      <c r="BG2065" s="20">
        <f t="shared" si="6161"/>
        <v>0</v>
      </c>
      <c r="BH2065" s="20">
        <f t="shared" si="6016"/>
        <v>738.54000000000008</v>
      </c>
      <c r="BI2065" s="20">
        <f t="shared" si="6017"/>
        <v>731.7</v>
      </c>
      <c r="BJ2065" s="20">
        <f t="shared" si="6018"/>
        <v>731.7</v>
      </c>
      <c r="BK2065" s="20">
        <f t="shared" si="6161"/>
        <v>0</v>
      </c>
      <c r="BL2065" s="20">
        <f t="shared" si="6161"/>
        <v>0</v>
      </c>
      <c r="BM2065" s="20">
        <f t="shared" si="6019"/>
        <v>738.54000000000008</v>
      </c>
      <c r="BN2065" s="20">
        <f t="shared" si="6020"/>
        <v>731.7</v>
      </c>
      <c r="BO2065" s="20">
        <f t="shared" si="6161"/>
        <v>0</v>
      </c>
      <c r="BP2065" s="20">
        <f t="shared" si="6161"/>
        <v>0</v>
      </c>
      <c r="BQ2065" s="20">
        <f t="shared" si="6161"/>
        <v>0</v>
      </c>
      <c r="BR2065" s="20">
        <f t="shared" si="6162"/>
        <v>738.54000000000008</v>
      </c>
      <c r="BS2065" s="20">
        <f t="shared" si="6163"/>
        <v>731.7</v>
      </c>
      <c r="BT2065" s="20">
        <f t="shared" si="6164"/>
        <v>731.7</v>
      </c>
      <c r="BU2065" s="20">
        <f t="shared" si="6161"/>
        <v>0</v>
      </c>
      <c r="BV2065" s="20">
        <f t="shared" si="6165"/>
        <v>738.54000000000008</v>
      </c>
      <c r="BW2065" s="20">
        <f t="shared" si="6161"/>
        <v>0</v>
      </c>
      <c r="BX2065" s="20">
        <f t="shared" si="6161"/>
        <v>0</v>
      </c>
      <c r="BY2065" s="20">
        <f t="shared" si="6034"/>
        <v>738.54000000000008</v>
      </c>
      <c r="BZ2065" s="20">
        <f t="shared" si="6035"/>
        <v>731.7</v>
      </c>
      <c r="CA2065" s="20">
        <f t="shared" si="6161"/>
        <v>0</v>
      </c>
      <c r="CB2065" s="20">
        <f t="shared" si="6036"/>
        <v>738.54000000000008</v>
      </c>
      <c r="CC2065" s="20">
        <f t="shared" si="6161"/>
        <v>0</v>
      </c>
      <c r="CD2065" s="20">
        <f t="shared" si="6166"/>
        <v>738.54000000000008</v>
      </c>
      <c r="CE2065" s="20">
        <f t="shared" si="6161"/>
        <v>0</v>
      </c>
    </row>
    <row r="2066" spans="1:84" ht="31.5" x14ac:dyDescent="0.25">
      <c r="A2066" s="10" t="s">
        <v>287</v>
      </c>
      <c r="B2066" s="19">
        <v>850</v>
      </c>
      <c r="C2066" s="10" t="s">
        <v>337</v>
      </c>
      <c r="D2066" s="10" t="s">
        <v>334</v>
      </c>
      <c r="E2066" s="25" t="s">
        <v>583</v>
      </c>
      <c r="F2066" s="20">
        <v>731.7</v>
      </c>
      <c r="G2066" s="20">
        <v>731.7</v>
      </c>
      <c r="H2066" s="20">
        <v>731.7</v>
      </c>
      <c r="I2066" s="20"/>
      <c r="J2066" s="20"/>
      <c r="K2066" s="20"/>
      <c r="L2066" s="20">
        <f t="shared" si="6074"/>
        <v>731.7</v>
      </c>
      <c r="M2066" s="20">
        <f t="shared" si="6075"/>
        <v>731.7</v>
      </c>
      <c r="N2066" s="20">
        <f t="shared" si="6076"/>
        <v>731.7</v>
      </c>
      <c r="O2066" s="20"/>
      <c r="P2066" s="20"/>
      <c r="Q2066" s="20"/>
      <c r="R2066" s="20">
        <f t="shared" si="6113"/>
        <v>731.7</v>
      </c>
      <c r="S2066" s="20">
        <f t="shared" si="6114"/>
        <v>731.7</v>
      </c>
      <c r="T2066" s="20">
        <f t="shared" si="6115"/>
        <v>731.7</v>
      </c>
      <c r="U2066" s="20"/>
      <c r="V2066" s="20">
        <f t="shared" si="6068"/>
        <v>731.7</v>
      </c>
      <c r="W2066" s="20"/>
      <c r="X2066" s="20"/>
      <c r="Y2066" s="20"/>
      <c r="Z2066" s="20">
        <f t="shared" si="6055"/>
        <v>731.7</v>
      </c>
      <c r="AA2066" s="20">
        <f t="shared" si="6056"/>
        <v>731.7</v>
      </c>
      <c r="AB2066" s="20">
        <f t="shared" si="6057"/>
        <v>731.7</v>
      </c>
      <c r="AC2066" s="20"/>
      <c r="AD2066" s="20"/>
      <c r="AE2066" s="20"/>
      <c r="AF2066" s="20">
        <f t="shared" si="5974"/>
        <v>731.7</v>
      </c>
      <c r="AG2066" s="20">
        <f t="shared" si="5975"/>
        <v>731.7</v>
      </c>
      <c r="AH2066" s="20">
        <f t="shared" si="5976"/>
        <v>731.7</v>
      </c>
      <c r="AI2066" s="20"/>
      <c r="AJ2066" s="20">
        <f t="shared" si="5977"/>
        <v>731.7</v>
      </c>
      <c r="AK2066" s="20">
        <v>6.84</v>
      </c>
      <c r="AL2066" s="20"/>
      <c r="AM2066" s="20"/>
      <c r="AN2066" s="20">
        <f t="shared" si="6158"/>
        <v>738.54000000000008</v>
      </c>
      <c r="AO2066" s="20">
        <f t="shared" si="6159"/>
        <v>731.7</v>
      </c>
      <c r="AP2066" s="20">
        <f t="shared" si="6160"/>
        <v>731.7</v>
      </c>
      <c r="AQ2066" s="20"/>
      <c r="AR2066" s="20"/>
      <c r="AS2066" s="20"/>
      <c r="AT2066" s="20">
        <f t="shared" si="6154"/>
        <v>738.54000000000008</v>
      </c>
      <c r="AU2066" s="20">
        <f t="shared" si="6155"/>
        <v>731.7</v>
      </c>
      <c r="AV2066" s="20">
        <f t="shared" si="6156"/>
        <v>731.7</v>
      </c>
      <c r="AW2066" s="20"/>
      <c r="AX2066" s="20"/>
      <c r="AY2066" s="20"/>
      <c r="AZ2066" s="20">
        <f t="shared" si="6071"/>
        <v>738.54000000000008</v>
      </c>
      <c r="BA2066" s="20">
        <f t="shared" si="6072"/>
        <v>731.7</v>
      </c>
      <c r="BB2066" s="20">
        <f t="shared" si="6073"/>
        <v>731.7</v>
      </c>
      <c r="BC2066" s="20"/>
      <c r="BD2066" s="20">
        <f t="shared" si="6069"/>
        <v>738.54000000000008</v>
      </c>
      <c r="BE2066" s="20"/>
      <c r="BF2066" s="20"/>
      <c r="BG2066" s="20"/>
      <c r="BH2066" s="20">
        <f t="shared" si="6016"/>
        <v>738.54000000000008</v>
      </c>
      <c r="BI2066" s="20">
        <f t="shared" si="6017"/>
        <v>731.7</v>
      </c>
      <c r="BJ2066" s="20">
        <f t="shared" si="6018"/>
        <v>731.7</v>
      </c>
      <c r="BK2066" s="20"/>
      <c r="BL2066" s="20"/>
      <c r="BM2066" s="20">
        <f t="shared" si="6019"/>
        <v>738.54000000000008</v>
      </c>
      <c r="BN2066" s="20">
        <f t="shared" si="6020"/>
        <v>731.7</v>
      </c>
      <c r="BO2066" s="20"/>
      <c r="BP2066" s="20"/>
      <c r="BQ2066" s="20"/>
      <c r="BR2066" s="20">
        <f t="shared" si="6162"/>
        <v>738.54000000000008</v>
      </c>
      <c r="BS2066" s="20">
        <f t="shared" si="6163"/>
        <v>731.7</v>
      </c>
      <c r="BT2066" s="20">
        <f t="shared" si="6164"/>
        <v>731.7</v>
      </c>
      <c r="BU2066" s="20"/>
      <c r="BV2066" s="20">
        <f t="shared" si="6165"/>
        <v>738.54000000000008</v>
      </c>
      <c r="BW2066" s="20"/>
      <c r="BX2066" s="20"/>
      <c r="BY2066" s="20">
        <f t="shared" si="6034"/>
        <v>738.54000000000008</v>
      </c>
      <c r="BZ2066" s="20">
        <f t="shared" si="6035"/>
        <v>731.7</v>
      </c>
      <c r="CA2066" s="20"/>
      <c r="CB2066" s="20">
        <f t="shared" si="6036"/>
        <v>738.54000000000008</v>
      </c>
      <c r="CC2066" s="20"/>
      <c r="CD2066" s="20">
        <f t="shared" si="6166"/>
        <v>738.54000000000008</v>
      </c>
      <c r="CE2066" s="20"/>
    </row>
    <row r="2067" spans="1:84" ht="78.75" hidden="1" x14ac:dyDescent="0.25">
      <c r="A2067" s="10" t="s">
        <v>286</v>
      </c>
      <c r="B2067" s="19"/>
      <c r="C2067" s="10"/>
      <c r="D2067" s="10"/>
      <c r="E2067" s="25" t="s">
        <v>1032</v>
      </c>
      <c r="F2067" s="20">
        <f>F2068</f>
        <v>1338.6</v>
      </c>
      <c r="G2067" s="20">
        <f t="shared" ref="G2067:CE2069" si="6167">G2068</f>
        <v>1338.6</v>
      </c>
      <c r="H2067" s="20">
        <f t="shared" si="6167"/>
        <v>1338.6</v>
      </c>
      <c r="I2067" s="20">
        <f t="shared" si="6167"/>
        <v>0</v>
      </c>
      <c r="J2067" s="20">
        <f t="shared" si="6167"/>
        <v>0</v>
      </c>
      <c r="K2067" s="20">
        <f t="shared" si="6167"/>
        <v>0</v>
      </c>
      <c r="L2067" s="20">
        <f t="shared" si="6074"/>
        <v>1338.6</v>
      </c>
      <c r="M2067" s="20">
        <f t="shared" si="6075"/>
        <v>1338.6</v>
      </c>
      <c r="N2067" s="20">
        <f t="shared" si="6076"/>
        <v>1338.6</v>
      </c>
      <c r="O2067" s="20">
        <f t="shared" si="6167"/>
        <v>-1338.6</v>
      </c>
      <c r="P2067" s="20">
        <f t="shared" si="6167"/>
        <v>-1338.6</v>
      </c>
      <c r="Q2067" s="20">
        <f t="shared" si="6167"/>
        <v>-1338.6</v>
      </c>
      <c r="R2067" s="20">
        <f t="shared" si="6113"/>
        <v>0</v>
      </c>
      <c r="S2067" s="20">
        <f t="shared" si="6114"/>
        <v>0</v>
      </c>
      <c r="T2067" s="20">
        <f t="shared" si="6115"/>
        <v>0</v>
      </c>
      <c r="U2067" s="20">
        <f t="shared" si="6167"/>
        <v>0</v>
      </c>
      <c r="V2067" s="20">
        <f t="shared" si="6068"/>
        <v>0</v>
      </c>
      <c r="W2067" s="20">
        <f t="shared" si="6167"/>
        <v>0</v>
      </c>
      <c r="X2067" s="20">
        <f t="shared" si="6167"/>
        <v>0</v>
      </c>
      <c r="Y2067" s="20">
        <f t="shared" si="6167"/>
        <v>0</v>
      </c>
      <c r="Z2067" s="20">
        <f t="shared" si="6055"/>
        <v>0</v>
      </c>
      <c r="AA2067" s="20">
        <f t="shared" si="6056"/>
        <v>0</v>
      </c>
      <c r="AB2067" s="20">
        <f t="shared" si="6057"/>
        <v>0</v>
      </c>
      <c r="AC2067" s="20">
        <f t="shared" si="6167"/>
        <v>0</v>
      </c>
      <c r="AD2067" s="20">
        <f t="shared" si="6167"/>
        <v>0</v>
      </c>
      <c r="AE2067" s="20">
        <f t="shared" si="6167"/>
        <v>0</v>
      </c>
      <c r="AF2067" s="20">
        <f t="shared" si="5974"/>
        <v>0</v>
      </c>
      <c r="AG2067" s="20">
        <f t="shared" si="5975"/>
        <v>0</v>
      </c>
      <c r="AH2067" s="20">
        <f t="shared" si="5976"/>
        <v>0</v>
      </c>
      <c r="AI2067" s="20">
        <f t="shared" si="6167"/>
        <v>0</v>
      </c>
      <c r="AJ2067" s="20">
        <f t="shared" si="5977"/>
        <v>0</v>
      </c>
      <c r="AK2067" s="20">
        <f t="shared" si="6167"/>
        <v>0</v>
      </c>
      <c r="AL2067" s="20">
        <f t="shared" si="6167"/>
        <v>0</v>
      </c>
      <c r="AM2067" s="20">
        <f t="shared" si="6167"/>
        <v>0</v>
      </c>
      <c r="AN2067" s="20">
        <f t="shared" si="6158"/>
        <v>0</v>
      </c>
      <c r="AO2067" s="20">
        <f t="shared" si="6159"/>
        <v>0</v>
      </c>
      <c r="AP2067" s="20">
        <f t="shared" si="6160"/>
        <v>0</v>
      </c>
      <c r="AQ2067" s="20">
        <f t="shared" si="6167"/>
        <v>0</v>
      </c>
      <c r="AR2067" s="20">
        <f t="shared" si="6167"/>
        <v>0</v>
      </c>
      <c r="AS2067" s="20">
        <f t="shared" si="6167"/>
        <v>0</v>
      </c>
      <c r="AT2067" s="20">
        <f t="shared" si="6154"/>
        <v>0</v>
      </c>
      <c r="AU2067" s="20">
        <f t="shared" si="6155"/>
        <v>0</v>
      </c>
      <c r="AV2067" s="20">
        <f t="shared" si="6156"/>
        <v>0</v>
      </c>
      <c r="AW2067" s="20">
        <f t="shared" si="6167"/>
        <v>0</v>
      </c>
      <c r="AX2067" s="20">
        <f t="shared" si="6167"/>
        <v>0</v>
      </c>
      <c r="AY2067" s="20">
        <f t="shared" si="6167"/>
        <v>0</v>
      </c>
      <c r="AZ2067" s="20">
        <f t="shared" si="6071"/>
        <v>0</v>
      </c>
      <c r="BA2067" s="20">
        <f t="shared" si="6072"/>
        <v>0</v>
      </c>
      <c r="BB2067" s="20">
        <f t="shared" si="6073"/>
        <v>0</v>
      </c>
      <c r="BC2067" s="20">
        <f t="shared" si="6167"/>
        <v>0</v>
      </c>
      <c r="BD2067" s="20">
        <f t="shared" si="6069"/>
        <v>0</v>
      </c>
      <c r="BE2067" s="20">
        <f t="shared" si="6167"/>
        <v>0</v>
      </c>
      <c r="BF2067" s="20">
        <f t="shared" si="6167"/>
        <v>0</v>
      </c>
      <c r="BG2067" s="20">
        <f t="shared" si="6167"/>
        <v>0</v>
      </c>
      <c r="BH2067" s="20">
        <f t="shared" ref="BH2067:BH2134" si="6168">BD2067+BE2067</f>
        <v>0</v>
      </c>
      <c r="BI2067" s="20">
        <f t="shared" ref="BI2067:BI2134" si="6169">BA2067+BF2067</f>
        <v>0</v>
      </c>
      <c r="BJ2067" s="20">
        <f t="shared" ref="BJ2067:BJ2134" si="6170">BB2067+BG2067</f>
        <v>0</v>
      </c>
      <c r="BK2067" s="20">
        <f t="shared" si="6167"/>
        <v>0</v>
      </c>
      <c r="BL2067" s="20">
        <f t="shared" si="6167"/>
        <v>0</v>
      </c>
      <c r="BM2067" s="20">
        <f t="shared" ref="BM2067:BM2134" si="6171">BH2067+BK2067</f>
        <v>0</v>
      </c>
      <c r="BN2067" s="20">
        <f t="shared" ref="BN2067:BN2134" si="6172">BI2067+BL2067</f>
        <v>0</v>
      </c>
      <c r="BO2067" s="20">
        <f t="shared" si="6167"/>
        <v>0</v>
      </c>
      <c r="BP2067" s="20">
        <f t="shared" si="6167"/>
        <v>0</v>
      </c>
      <c r="BQ2067" s="20">
        <f t="shared" si="6167"/>
        <v>0</v>
      </c>
      <c r="BR2067" s="20">
        <f t="shared" si="6162"/>
        <v>0</v>
      </c>
      <c r="BS2067" s="20">
        <f t="shared" si="6163"/>
        <v>0</v>
      </c>
      <c r="BT2067" s="20">
        <f t="shared" si="6164"/>
        <v>0</v>
      </c>
      <c r="BU2067" s="20">
        <f t="shared" si="6167"/>
        <v>0</v>
      </c>
      <c r="BV2067" s="20">
        <f t="shared" si="6165"/>
        <v>0</v>
      </c>
      <c r="BW2067" s="20">
        <f t="shared" si="6167"/>
        <v>0</v>
      </c>
      <c r="BX2067" s="20">
        <f t="shared" si="6167"/>
        <v>0</v>
      </c>
      <c r="BY2067" s="20">
        <f t="shared" si="6034"/>
        <v>0</v>
      </c>
      <c r="BZ2067" s="20">
        <f t="shared" si="6035"/>
        <v>0</v>
      </c>
      <c r="CA2067" s="20">
        <f t="shared" si="6167"/>
        <v>0</v>
      </c>
      <c r="CB2067" s="20">
        <f t="shared" si="6036"/>
        <v>0</v>
      </c>
      <c r="CC2067" s="20">
        <f t="shared" si="6167"/>
        <v>0</v>
      </c>
      <c r="CD2067" s="20">
        <f t="shared" si="6166"/>
        <v>0</v>
      </c>
      <c r="CE2067" s="20">
        <f t="shared" si="6167"/>
        <v>0</v>
      </c>
      <c r="CF2067" s="1">
        <v>0</v>
      </c>
    </row>
    <row r="2068" spans="1:84" ht="47.25" hidden="1" x14ac:dyDescent="0.25">
      <c r="A2068" s="10" t="s">
        <v>286</v>
      </c>
      <c r="B2068" s="19">
        <v>200</v>
      </c>
      <c r="C2068" s="10"/>
      <c r="D2068" s="10"/>
      <c r="E2068" s="25" t="s">
        <v>602</v>
      </c>
      <c r="F2068" s="20">
        <f>F2069</f>
        <v>1338.6</v>
      </c>
      <c r="G2068" s="20">
        <f t="shared" si="6167"/>
        <v>1338.6</v>
      </c>
      <c r="H2068" s="20">
        <f t="shared" si="6167"/>
        <v>1338.6</v>
      </c>
      <c r="I2068" s="20">
        <f t="shared" si="6167"/>
        <v>0</v>
      </c>
      <c r="J2068" s="20">
        <f t="shared" si="6167"/>
        <v>0</v>
      </c>
      <c r="K2068" s="20">
        <f t="shared" si="6167"/>
        <v>0</v>
      </c>
      <c r="L2068" s="20">
        <f t="shared" si="6074"/>
        <v>1338.6</v>
      </c>
      <c r="M2068" s="20">
        <f t="shared" si="6075"/>
        <v>1338.6</v>
      </c>
      <c r="N2068" s="20">
        <f t="shared" si="6076"/>
        <v>1338.6</v>
      </c>
      <c r="O2068" s="20">
        <f t="shared" si="6167"/>
        <v>-1338.6</v>
      </c>
      <c r="P2068" s="20">
        <f t="shared" si="6167"/>
        <v>-1338.6</v>
      </c>
      <c r="Q2068" s="20">
        <f t="shared" si="6167"/>
        <v>-1338.6</v>
      </c>
      <c r="R2068" s="20">
        <f t="shared" si="6113"/>
        <v>0</v>
      </c>
      <c r="S2068" s="20">
        <f t="shared" si="6114"/>
        <v>0</v>
      </c>
      <c r="T2068" s="20">
        <f t="shared" si="6115"/>
        <v>0</v>
      </c>
      <c r="U2068" s="20">
        <f t="shared" si="6167"/>
        <v>0</v>
      </c>
      <c r="V2068" s="20">
        <f t="shared" si="6068"/>
        <v>0</v>
      </c>
      <c r="W2068" s="20">
        <f t="shared" si="6167"/>
        <v>0</v>
      </c>
      <c r="X2068" s="20">
        <f t="shared" si="6167"/>
        <v>0</v>
      </c>
      <c r="Y2068" s="20">
        <f t="shared" si="6167"/>
        <v>0</v>
      </c>
      <c r="Z2068" s="20">
        <f t="shared" si="6055"/>
        <v>0</v>
      </c>
      <c r="AA2068" s="20">
        <f t="shared" si="6056"/>
        <v>0</v>
      </c>
      <c r="AB2068" s="20">
        <f t="shared" si="6057"/>
        <v>0</v>
      </c>
      <c r="AC2068" s="20">
        <f t="shared" si="6167"/>
        <v>0</v>
      </c>
      <c r="AD2068" s="20">
        <f t="shared" si="6167"/>
        <v>0</v>
      </c>
      <c r="AE2068" s="20">
        <f t="shared" si="6167"/>
        <v>0</v>
      </c>
      <c r="AF2068" s="20">
        <f t="shared" si="5974"/>
        <v>0</v>
      </c>
      <c r="AG2068" s="20">
        <f t="shared" si="5975"/>
        <v>0</v>
      </c>
      <c r="AH2068" s="20">
        <f t="shared" si="5976"/>
        <v>0</v>
      </c>
      <c r="AI2068" s="20">
        <f t="shared" si="6167"/>
        <v>0</v>
      </c>
      <c r="AJ2068" s="20">
        <f t="shared" si="5977"/>
        <v>0</v>
      </c>
      <c r="AK2068" s="20">
        <f t="shared" si="6167"/>
        <v>0</v>
      </c>
      <c r="AL2068" s="20">
        <f t="shared" si="6167"/>
        <v>0</v>
      </c>
      <c r="AM2068" s="20">
        <f t="shared" si="6167"/>
        <v>0</v>
      </c>
      <c r="AN2068" s="20">
        <f t="shared" si="6158"/>
        <v>0</v>
      </c>
      <c r="AO2068" s="20">
        <f t="shared" si="6159"/>
        <v>0</v>
      </c>
      <c r="AP2068" s="20">
        <f t="shared" si="6160"/>
        <v>0</v>
      </c>
      <c r="AQ2068" s="20">
        <f t="shared" si="6167"/>
        <v>0</v>
      </c>
      <c r="AR2068" s="20">
        <f t="shared" si="6167"/>
        <v>0</v>
      </c>
      <c r="AS2068" s="20">
        <f t="shared" si="6167"/>
        <v>0</v>
      </c>
      <c r="AT2068" s="20">
        <f t="shared" si="6154"/>
        <v>0</v>
      </c>
      <c r="AU2068" s="20">
        <f t="shared" si="6155"/>
        <v>0</v>
      </c>
      <c r="AV2068" s="20">
        <f t="shared" si="6156"/>
        <v>0</v>
      </c>
      <c r="AW2068" s="20">
        <f t="shared" si="6167"/>
        <v>0</v>
      </c>
      <c r="AX2068" s="20">
        <f t="shared" si="6167"/>
        <v>0</v>
      </c>
      <c r="AY2068" s="20">
        <f t="shared" si="6167"/>
        <v>0</v>
      </c>
      <c r="AZ2068" s="20">
        <f t="shared" si="6071"/>
        <v>0</v>
      </c>
      <c r="BA2068" s="20">
        <f t="shared" si="6072"/>
        <v>0</v>
      </c>
      <c r="BB2068" s="20">
        <f t="shared" si="6073"/>
        <v>0</v>
      </c>
      <c r="BC2068" s="20">
        <f t="shared" si="6167"/>
        <v>0</v>
      </c>
      <c r="BD2068" s="20">
        <f t="shared" si="6069"/>
        <v>0</v>
      </c>
      <c r="BE2068" s="20">
        <f t="shared" si="6167"/>
        <v>0</v>
      </c>
      <c r="BF2068" s="20">
        <f t="shared" si="6167"/>
        <v>0</v>
      </c>
      <c r="BG2068" s="20">
        <f t="shared" si="6167"/>
        <v>0</v>
      </c>
      <c r="BH2068" s="20">
        <f t="shared" si="6168"/>
        <v>0</v>
      </c>
      <c r="BI2068" s="20">
        <f t="shared" si="6169"/>
        <v>0</v>
      </c>
      <c r="BJ2068" s="20">
        <f t="shared" si="6170"/>
        <v>0</v>
      </c>
      <c r="BK2068" s="20">
        <f t="shared" si="6167"/>
        <v>0</v>
      </c>
      <c r="BL2068" s="20">
        <f t="shared" si="6167"/>
        <v>0</v>
      </c>
      <c r="BM2068" s="20">
        <f t="shared" si="6171"/>
        <v>0</v>
      </c>
      <c r="BN2068" s="20">
        <f t="shared" si="6172"/>
        <v>0</v>
      </c>
      <c r="BO2068" s="20">
        <f t="shared" si="6167"/>
        <v>0</v>
      </c>
      <c r="BP2068" s="20">
        <f t="shared" si="6167"/>
        <v>0</v>
      </c>
      <c r="BQ2068" s="20">
        <f t="shared" si="6167"/>
        <v>0</v>
      </c>
      <c r="BR2068" s="20">
        <f t="shared" si="6162"/>
        <v>0</v>
      </c>
      <c r="BS2068" s="20">
        <f t="shared" si="6163"/>
        <v>0</v>
      </c>
      <c r="BT2068" s="20">
        <f t="shared" si="6164"/>
        <v>0</v>
      </c>
      <c r="BU2068" s="20">
        <f t="shared" si="6167"/>
        <v>0</v>
      </c>
      <c r="BV2068" s="20">
        <f t="shared" si="6165"/>
        <v>0</v>
      </c>
      <c r="BW2068" s="20">
        <f t="shared" si="6167"/>
        <v>0</v>
      </c>
      <c r="BX2068" s="20">
        <f t="shared" si="6167"/>
        <v>0</v>
      </c>
      <c r="BY2068" s="20">
        <f t="shared" si="6034"/>
        <v>0</v>
      </c>
      <c r="BZ2068" s="20">
        <f t="shared" si="6035"/>
        <v>0</v>
      </c>
      <c r="CA2068" s="20">
        <f t="shared" si="6167"/>
        <v>0</v>
      </c>
      <c r="CB2068" s="20">
        <f t="shared" si="6036"/>
        <v>0</v>
      </c>
      <c r="CC2068" s="20">
        <f t="shared" si="6167"/>
        <v>0</v>
      </c>
      <c r="CD2068" s="20">
        <f t="shared" si="6166"/>
        <v>0</v>
      </c>
      <c r="CE2068" s="20">
        <f t="shared" si="6167"/>
        <v>0</v>
      </c>
      <c r="CF2068" s="1">
        <v>0</v>
      </c>
    </row>
    <row r="2069" spans="1:84" ht="47.25" hidden="1" x14ac:dyDescent="0.25">
      <c r="A2069" s="10" t="s">
        <v>286</v>
      </c>
      <c r="B2069" s="19">
        <v>240</v>
      </c>
      <c r="C2069" s="10"/>
      <c r="D2069" s="10"/>
      <c r="E2069" s="25" t="s">
        <v>603</v>
      </c>
      <c r="F2069" s="20">
        <f>F2070</f>
        <v>1338.6</v>
      </c>
      <c r="G2069" s="20">
        <f t="shared" si="6167"/>
        <v>1338.6</v>
      </c>
      <c r="H2069" s="20">
        <f t="shared" si="6167"/>
        <v>1338.6</v>
      </c>
      <c r="I2069" s="20">
        <f t="shared" si="6167"/>
        <v>0</v>
      </c>
      <c r="J2069" s="20">
        <f t="shared" si="6167"/>
        <v>0</v>
      </c>
      <c r="K2069" s="20">
        <f t="shared" si="6167"/>
        <v>0</v>
      </c>
      <c r="L2069" s="20">
        <f t="shared" si="6074"/>
        <v>1338.6</v>
      </c>
      <c r="M2069" s="20">
        <f t="shared" si="6075"/>
        <v>1338.6</v>
      </c>
      <c r="N2069" s="20">
        <f t="shared" si="6076"/>
        <v>1338.6</v>
      </c>
      <c r="O2069" s="20">
        <f t="shared" si="6167"/>
        <v>-1338.6</v>
      </c>
      <c r="P2069" s="20">
        <f t="shared" si="6167"/>
        <v>-1338.6</v>
      </c>
      <c r="Q2069" s="20">
        <f t="shared" si="6167"/>
        <v>-1338.6</v>
      </c>
      <c r="R2069" s="20">
        <f t="shared" si="6113"/>
        <v>0</v>
      </c>
      <c r="S2069" s="20">
        <f t="shared" si="6114"/>
        <v>0</v>
      </c>
      <c r="T2069" s="20">
        <f t="shared" si="6115"/>
        <v>0</v>
      </c>
      <c r="U2069" s="20">
        <f t="shared" si="6167"/>
        <v>0</v>
      </c>
      <c r="V2069" s="20">
        <f t="shared" si="6068"/>
        <v>0</v>
      </c>
      <c r="W2069" s="20">
        <f t="shared" si="6167"/>
        <v>0</v>
      </c>
      <c r="X2069" s="20">
        <f t="shared" si="6167"/>
        <v>0</v>
      </c>
      <c r="Y2069" s="20">
        <f t="shared" si="6167"/>
        <v>0</v>
      </c>
      <c r="Z2069" s="20">
        <f t="shared" si="6055"/>
        <v>0</v>
      </c>
      <c r="AA2069" s="20">
        <f t="shared" si="6056"/>
        <v>0</v>
      </c>
      <c r="AB2069" s="20">
        <f t="shared" si="6057"/>
        <v>0</v>
      </c>
      <c r="AC2069" s="20">
        <f t="shared" si="6167"/>
        <v>0</v>
      </c>
      <c r="AD2069" s="20">
        <f t="shared" si="6167"/>
        <v>0</v>
      </c>
      <c r="AE2069" s="20">
        <f t="shared" si="6167"/>
        <v>0</v>
      </c>
      <c r="AF2069" s="20">
        <f t="shared" si="5974"/>
        <v>0</v>
      </c>
      <c r="AG2069" s="20">
        <f t="shared" si="5975"/>
        <v>0</v>
      </c>
      <c r="AH2069" s="20">
        <f t="shared" si="5976"/>
        <v>0</v>
      </c>
      <c r="AI2069" s="20">
        <f t="shared" si="6167"/>
        <v>0</v>
      </c>
      <c r="AJ2069" s="20">
        <f t="shared" si="5977"/>
        <v>0</v>
      </c>
      <c r="AK2069" s="20">
        <f t="shared" si="6167"/>
        <v>0</v>
      </c>
      <c r="AL2069" s="20">
        <f t="shared" si="6167"/>
        <v>0</v>
      </c>
      <c r="AM2069" s="20">
        <f t="shared" si="6167"/>
        <v>0</v>
      </c>
      <c r="AN2069" s="20">
        <f t="shared" si="6158"/>
        <v>0</v>
      </c>
      <c r="AO2069" s="20">
        <f t="shared" si="6159"/>
        <v>0</v>
      </c>
      <c r="AP2069" s="20">
        <f t="shared" si="6160"/>
        <v>0</v>
      </c>
      <c r="AQ2069" s="20">
        <f t="shared" si="6167"/>
        <v>0</v>
      </c>
      <c r="AR2069" s="20">
        <f t="shared" si="6167"/>
        <v>0</v>
      </c>
      <c r="AS2069" s="20">
        <f t="shared" si="6167"/>
        <v>0</v>
      </c>
      <c r="AT2069" s="20">
        <f t="shared" si="6154"/>
        <v>0</v>
      </c>
      <c r="AU2069" s="20">
        <f t="shared" si="6155"/>
        <v>0</v>
      </c>
      <c r="AV2069" s="20">
        <f t="shared" si="6156"/>
        <v>0</v>
      </c>
      <c r="AW2069" s="20">
        <f t="shared" si="6167"/>
        <v>0</v>
      </c>
      <c r="AX2069" s="20">
        <f t="shared" si="6167"/>
        <v>0</v>
      </c>
      <c r="AY2069" s="20">
        <f t="shared" si="6167"/>
        <v>0</v>
      </c>
      <c r="AZ2069" s="20">
        <f t="shared" si="6071"/>
        <v>0</v>
      </c>
      <c r="BA2069" s="20">
        <f t="shared" si="6072"/>
        <v>0</v>
      </c>
      <c r="BB2069" s="20">
        <f t="shared" si="6073"/>
        <v>0</v>
      </c>
      <c r="BC2069" s="20">
        <f t="shared" si="6167"/>
        <v>0</v>
      </c>
      <c r="BD2069" s="20">
        <f t="shared" si="6069"/>
        <v>0</v>
      </c>
      <c r="BE2069" s="20">
        <f t="shared" si="6167"/>
        <v>0</v>
      </c>
      <c r="BF2069" s="20">
        <f t="shared" si="6167"/>
        <v>0</v>
      </c>
      <c r="BG2069" s="20">
        <f t="shared" si="6167"/>
        <v>0</v>
      </c>
      <c r="BH2069" s="20">
        <f t="shared" si="6168"/>
        <v>0</v>
      </c>
      <c r="BI2069" s="20">
        <f t="shared" si="6169"/>
        <v>0</v>
      </c>
      <c r="BJ2069" s="20">
        <f t="shared" si="6170"/>
        <v>0</v>
      </c>
      <c r="BK2069" s="20">
        <f t="shared" si="6167"/>
        <v>0</v>
      </c>
      <c r="BL2069" s="20">
        <f t="shared" si="6167"/>
        <v>0</v>
      </c>
      <c r="BM2069" s="20">
        <f t="shared" si="6171"/>
        <v>0</v>
      </c>
      <c r="BN2069" s="20">
        <f t="shared" si="6172"/>
        <v>0</v>
      </c>
      <c r="BO2069" s="20">
        <f t="shared" si="6167"/>
        <v>0</v>
      </c>
      <c r="BP2069" s="20">
        <f t="shared" si="6167"/>
        <v>0</v>
      </c>
      <c r="BQ2069" s="20">
        <f t="shared" si="6167"/>
        <v>0</v>
      </c>
      <c r="BR2069" s="20">
        <f t="shared" si="6162"/>
        <v>0</v>
      </c>
      <c r="BS2069" s="20">
        <f t="shared" si="6163"/>
        <v>0</v>
      </c>
      <c r="BT2069" s="20">
        <f t="shared" si="6164"/>
        <v>0</v>
      </c>
      <c r="BU2069" s="20">
        <f t="shared" si="6167"/>
        <v>0</v>
      </c>
      <c r="BV2069" s="20">
        <f t="shared" si="6165"/>
        <v>0</v>
      </c>
      <c r="BW2069" s="20">
        <f t="shared" si="6167"/>
        <v>0</v>
      </c>
      <c r="BX2069" s="20">
        <f t="shared" si="6167"/>
        <v>0</v>
      </c>
      <c r="BY2069" s="20">
        <f t="shared" si="6034"/>
        <v>0</v>
      </c>
      <c r="BZ2069" s="20">
        <f t="shared" si="6035"/>
        <v>0</v>
      </c>
      <c r="CA2069" s="20">
        <f t="shared" si="6167"/>
        <v>0</v>
      </c>
      <c r="CB2069" s="20">
        <f t="shared" si="6036"/>
        <v>0</v>
      </c>
      <c r="CC2069" s="20">
        <f t="shared" si="6167"/>
        <v>0</v>
      </c>
      <c r="CD2069" s="20">
        <f t="shared" si="6166"/>
        <v>0</v>
      </c>
      <c r="CE2069" s="20">
        <f t="shared" si="6167"/>
        <v>0</v>
      </c>
      <c r="CF2069" s="1">
        <v>0</v>
      </c>
    </row>
    <row r="2070" spans="1:84" ht="31.5" hidden="1" x14ac:dyDescent="0.25">
      <c r="A2070" s="10" t="s">
        <v>286</v>
      </c>
      <c r="B2070" s="19">
        <v>240</v>
      </c>
      <c r="C2070" s="10" t="s">
        <v>337</v>
      </c>
      <c r="D2070" s="10" t="s">
        <v>334</v>
      </c>
      <c r="E2070" s="25" t="s">
        <v>583</v>
      </c>
      <c r="F2070" s="20">
        <v>1338.6</v>
      </c>
      <c r="G2070" s="20">
        <v>1338.6</v>
      </c>
      <c r="H2070" s="20">
        <v>1338.6</v>
      </c>
      <c r="I2070" s="20"/>
      <c r="J2070" s="20"/>
      <c r="K2070" s="20"/>
      <c r="L2070" s="20">
        <f t="shared" si="6074"/>
        <v>1338.6</v>
      </c>
      <c r="M2070" s="20">
        <f t="shared" si="6075"/>
        <v>1338.6</v>
      </c>
      <c r="N2070" s="20">
        <f t="shared" si="6076"/>
        <v>1338.6</v>
      </c>
      <c r="O2070" s="20">
        <v>-1338.6</v>
      </c>
      <c r="P2070" s="20">
        <v>-1338.6</v>
      </c>
      <c r="Q2070" s="20">
        <v>-1338.6</v>
      </c>
      <c r="R2070" s="20">
        <f t="shared" si="6113"/>
        <v>0</v>
      </c>
      <c r="S2070" s="20">
        <f t="shared" si="6114"/>
        <v>0</v>
      </c>
      <c r="T2070" s="20">
        <f t="shared" si="6115"/>
        <v>0</v>
      </c>
      <c r="U2070" s="20"/>
      <c r="V2070" s="20">
        <f t="shared" si="6068"/>
        <v>0</v>
      </c>
      <c r="W2070" s="20"/>
      <c r="X2070" s="20"/>
      <c r="Y2070" s="20"/>
      <c r="Z2070" s="20">
        <f t="shared" si="6055"/>
        <v>0</v>
      </c>
      <c r="AA2070" s="20">
        <f t="shared" si="6056"/>
        <v>0</v>
      </c>
      <c r="AB2070" s="20">
        <f t="shared" si="6057"/>
        <v>0</v>
      </c>
      <c r="AC2070" s="20"/>
      <c r="AD2070" s="20"/>
      <c r="AE2070" s="20"/>
      <c r="AF2070" s="20">
        <f t="shared" si="5974"/>
        <v>0</v>
      </c>
      <c r="AG2070" s="20">
        <f t="shared" si="5975"/>
        <v>0</v>
      </c>
      <c r="AH2070" s="20">
        <f t="shared" si="5976"/>
        <v>0</v>
      </c>
      <c r="AI2070" s="20"/>
      <c r="AJ2070" s="20">
        <f t="shared" si="5977"/>
        <v>0</v>
      </c>
      <c r="AK2070" s="20"/>
      <c r="AL2070" s="20"/>
      <c r="AM2070" s="20"/>
      <c r="AN2070" s="20">
        <f t="shared" si="6158"/>
        <v>0</v>
      </c>
      <c r="AO2070" s="20">
        <f t="shared" si="6159"/>
        <v>0</v>
      </c>
      <c r="AP2070" s="20">
        <f t="shared" si="6160"/>
        <v>0</v>
      </c>
      <c r="AQ2070" s="20"/>
      <c r="AR2070" s="20"/>
      <c r="AS2070" s="20"/>
      <c r="AT2070" s="20">
        <f t="shared" si="6154"/>
        <v>0</v>
      </c>
      <c r="AU2070" s="20">
        <f t="shared" si="6155"/>
        <v>0</v>
      </c>
      <c r="AV2070" s="20">
        <f t="shared" si="6156"/>
        <v>0</v>
      </c>
      <c r="AW2070" s="20"/>
      <c r="AX2070" s="20"/>
      <c r="AY2070" s="20"/>
      <c r="AZ2070" s="20">
        <f t="shared" si="6071"/>
        <v>0</v>
      </c>
      <c r="BA2070" s="20">
        <f t="shared" si="6072"/>
        <v>0</v>
      </c>
      <c r="BB2070" s="20">
        <f t="shared" si="6073"/>
        <v>0</v>
      </c>
      <c r="BC2070" s="20"/>
      <c r="BD2070" s="20">
        <f t="shared" si="6069"/>
        <v>0</v>
      </c>
      <c r="BE2070" s="20"/>
      <c r="BF2070" s="20"/>
      <c r="BG2070" s="20"/>
      <c r="BH2070" s="20">
        <f t="shared" si="6168"/>
        <v>0</v>
      </c>
      <c r="BI2070" s="20">
        <f t="shared" si="6169"/>
        <v>0</v>
      </c>
      <c r="BJ2070" s="20">
        <f t="shared" si="6170"/>
        <v>0</v>
      </c>
      <c r="BK2070" s="20"/>
      <c r="BL2070" s="20"/>
      <c r="BM2070" s="20">
        <f t="shared" si="6171"/>
        <v>0</v>
      </c>
      <c r="BN2070" s="20">
        <f t="shared" si="6172"/>
        <v>0</v>
      </c>
      <c r="BO2070" s="20"/>
      <c r="BP2070" s="20"/>
      <c r="BQ2070" s="20"/>
      <c r="BR2070" s="20">
        <f t="shared" si="6162"/>
        <v>0</v>
      </c>
      <c r="BS2070" s="20">
        <f t="shared" si="6163"/>
        <v>0</v>
      </c>
      <c r="BT2070" s="20">
        <f t="shared" si="6164"/>
        <v>0</v>
      </c>
      <c r="BU2070" s="20"/>
      <c r="BV2070" s="20">
        <f t="shared" si="6165"/>
        <v>0</v>
      </c>
      <c r="BW2070" s="20"/>
      <c r="BX2070" s="20"/>
      <c r="BY2070" s="20">
        <f t="shared" si="6034"/>
        <v>0</v>
      </c>
      <c r="BZ2070" s="20">
        <f t="shared" si="6035"/>
        <v>0</v>
      </c>
      <c r="CA2070" s="20"/>
      <c r="CB2070" s="20">
        <f t="shared" si="6036"/>
        <v>0</v>
      </c>
      <c r="CC2070" s="20"/>
      <c r="CD2070" s="20">
        <f t="shared" si="6166"/>
        <v>0</v>
      </c>
      <c r="CE2070" s="20"/>
      <c r="CF2070" s="1">
        <v>0</v>
      </c>
    </row>
    <row r="2071" spans="1:84" s="17" customFormat="1" ht="47.25" x14ac:dyDescent="0.25">
      <c r="A2071" s="21" t="s">
        <v>539</v>
      </c>
      <c r="B2071" s="22"/>
      <c r="C2071" s="21"/>
      <c r="D2071" s="21"/>
      <c r="E2071" s="27" t="s">
        <v>1033</v>
      </c>
      <c r="F2071" s="23">
        <f>F2072</f>
        <v>108000</v>
      </c>
      <c r="G2071" s="23">
        <f t="shared" ref="G2071:AI2071" si="6173">G2072</f>
        <v>108000</v>
      </c>
      <c r="H2071" s="23">
        <f t="shared" si="6173"/>
        <v>108000</v>
      </c>
      <c r="I2071" s="23">
        <f t="shared" si="6173"/>
        <v>0</v>
      </c>
      <c r="J2071" s="23">
        <f t="shared" si="6173"/>
        <v>0</v>
      </c>
      <c r="K2071" s="23">
        <f t="shared" si="6173"/>
        <v>0</v>
      </c>
      <c r="L2071" s="23">
        <f t="shared" si="6074"/>
        <v>108000</v>
      </c>
      <c r="M2071" s="23">
        <f t="shared" si="6075"/>
        <v>108000</v>
      </c>
      <c r="N2071" s="23">
        <f t="shared" si="6076"/>
        <v>108000</v>
      </c>
      <c r="O2071" s="23">
        <f t="shared" si="6173"/>
        <v>0</v>
      </c>
      <c r="P2071" s="23">
        <f t="shared" si="6173"/>
        <v>0</v>
      </c>
      <c r="Q2071" s="23">
        <f t="shared" si="6173"/>
        <v>0</v>
      </c>
      <c r="R2071" s="23">
        <f t="shared" si="6113"/>
        <v>108000</v>
      </c>
      <c r="S2071" s="23">
        <f t="shared" si="6114"/>
        <v>108000</v>
      </c>
      <c r="T2071" s="23">
        <f t="shared" si="6115"/>
        <v>108000</v>
      </c>
      <c r="U2071" s="23">
        <f t="shared" si="6173"/>
        <v>0</v>
      </c>
      <c r="V2071" s="23">
        <f t="shared" si="6068"/>
        <v>108000</v>
      </c>
      <c r="W2071" s="23">
        <f t="shared" si="6173"/>
        <v>0</v>
      </c>
      <c r="X2071" s="23">
        <f t="shared" si="6173"/>
        <v>0</v>
      </c>
      <c r="Y2071" s="23">
        <f t="shared" si="6173"/>
        <v>0</v>
      </c>
      <c r="Z2071" s="20">
        <f t="shared" si="6055"/>
        <v>108000</v>
      </c>
      <c r="AA2071" s="20">
        <f t="shared" si="6056"/>
        <v>108000</v>
      </c>
      <c r="AB2071" s="20">
        <f t="shared" si="6057"/>
        <v>108000</v>
      </c>
      <c r="AC2071" s="23">
        <f t="shared" si="6173"/>
        <v>0</v>
      </c>
      <c r="AD2071" s="23">
        <f t="shared" si="6173"/>
        <v>0</v>
      </c>
      <c r="AE2071" s="23">
        <f t="shared" si="6173"/>
        <v>0</v>
      </c>
      <c r="AF2071" s="20">
        <f t="shared" si="5974"/>
        <v>108000</v>
      </c>
      <c r="AG2071" s="20">
        <f t="shared" si="5975"/>
        <v>108000</v>
      </c>
      <c r="AH2071" s="20">
        <f t="shared" si="5976"/>
        <v>108000</v>
      </c>
      <c r="AI2071" s="23">
        <f t="shared" si="6173"/>
        <v>0</v>
      </c>
      <c r="AJ2071" s="20">
        <f t="shared" si="5977"/>
        <v>108000</v>
      </c>
      <c r="AK2071" s="23">
        <f>AK2072+AK2082+AK2087+AK2079</f>
        <v>3319.2249999999995</v>
      </c>
      <c r="AL2071" s="23">
        <f t="shared" ref="AL2071:AM2071" si="6174">AL2072+AL2082+AL2087+AL2079</f>
        <v>0</v>
      </c>
      <c r="AM2071" s="23">
        <f t="shared" si="6174"/>
        <v>0</v>
      </c>
      <c r="AN2071" s="20">
        <f t="shared" si="6158"/>
        <v>111319.22500000001</v>
      </c>
      <c r="AO2071" s="20">
        <f t="shared" si="6159"/>
        <v>108000</v>
      </c>
      <c r="AP2071" s="20">
        <f t="shared" si="6160"/>
        <v>108000</v>
      </c>
      <c r="AQ2071" s="23">
        <f t="shared" ref="AQ2071:AS2071" si="6175">AQ2072+AQ2082+AQ2087+AQ2079</f>
        <v>0</v>
      </c>
      <c r="AR2071" s="23">
        <f t="shared" si="6175"/>
        <v>0</v>
      </c>
      <c r="AS2071" s="23">
        <f t="shared" si="6175"/>
        <v>0</v>
      </c>
      <c r="AT2071" s="20">
        <f t="shared" si="6154"/>
        <v>111319.22500000001</v>
      </c>
      <c r="AU2071" s="20">
        <f t="shared" si="6155"/>
        <v>108000</v>
      </c>
      <c r="AV2071" s="20">
        <f t="shared" si="6156"/>
        <v>108000</v>
      </c>
      <c r="AW2071" s="23">
        <f t="shared" ref="AW2071:AY2071" si="6176">AW2072+AW2082+AW2087+AW2079</f>
        <v>0</v>
      </c>
      <c r="AX2071" s="23">
        <f t="shared" si="6176"/>
        <v>0</v>
      </c>
      <c r="AY2071" s="23">
        <f t="shared" si="6176"/>
        <v>0</v>
      </c>
      <c r="AZ2071" s="20">
        <f t="shared" si="6071"/>
        <v>111319.22500000001</v>
      </c>
      <c r="BA2071" s="20">
        <f t="shared" si="6072"/>
        <v>108000</v>
      </c>
      <c r="BB2071" s="20">
        <f t="shared" si="6073"/>
        <v>108000</v>
      </c>
      <c r="BC2071" s="23">
        <f>BC2072+BC2082+BC2087+BC2079</f>
        <v>0</v>
      </c>
      <c r="BD2071" s="20">
        <f t="shared" si="6069"/>
        <v>111319.22500000001</v>
      </c>
      <c r="BE2071" s="23">
        <f t="shared" ref="BE2071:BG2071" si="6177">BE2072+BE2082+BE2087+BE2079</f>
        <v>0</v>
      </c>
      <c r="BF2071" s="23">
        <f t="shared" si="6177"/>
        <v>0</v>
      </c>
      <c r="BG2071" s="23">
        <f t="shared" si="6177"/>
        <v>0</v>
      </c>
      <c r="BH2071" s="20">
        <f t="shared" si="6168"/>
        <v>111319.22500000001</v>
      </c>
      <c r="BI2071" s="20">
        <f t="shared" si="6169"/>
        <v>108000</v>
      </c>
      <c r="BJ2071" s="20">
        <f t="shared" si="6170"/>
        <v>108000</v>
      </c>
      <c r="BK2071" s="23">
        <f t="shared" ref="BK2071:BL2071" si="6178">BK2072+BK2082+BK2087+BK2079</f>
        <v>0</v>
      </c>
      <c r="BL2071" s="23">
        <f t="shared" si="6178"/>
        <v>0</v>
      </c>
      <c r="BM2071" s="20">
        <f t="shared" si="6171"/>
        <v>111319.22500000001</v>
      </c>
      <c r="BN2071" s="20">
        <f t="shared" si="6172"/>
        <v>108000</v>
      </c>
      <c r="BO2071" s="23">
        <f t="shared" ref="BO2071:BQ2071" si="6179">BO2072+BO2082+BO2087+BO2079</f>
        <v>0</v>
      </c>
      <c r="BP2071" s="23">
        <f t="shared" si="6179"/>
        <v>0</v>
      </c>
      <c r="BQ2071" s="23">
        <f t="shared" si="6179"/>
        <v>0</v>
      </c>
      <c r="BR2071" s="20">
        <f t="shared" si="6162"/>
        <v>111319.22500000001</v>
      </c>
      <c r="BS2071" s="20">
        <f t="shared" si="6163"/>
        <v>108000</v>
      </c>
      <c r="BT2071" s="20">
        <f t="shared" si="6164"/>
        <v>108000</v>
      </c>
      <c r="BU2071" s="23">
        <f t="shared" ref="BU2071" si="6180">BU2072+BU2082+BU2087+BU2079</f>
        <v>0</v>
      </c>
      <c r="BV2071" s="20">
        <f t="shared" si="6165"/>
        <v>111319.22500000001</v>
      </c>
      <c r="BW2071" s="23">
        <f t="shared" ref="BW2071:BX2071" si="6181">BW2072+BW2082+BW2087+BW2079</f>
        <v>0</v>
      </c>
      <c r="BX2071" s="23">
        <f t="shared" si="6181"/>
        <v>0</v>
      </c>
      <c r="BY2071" s="20">
        <f t="shared" si="6034"/>
        <v>111319.22500000001</v>
      </c>
      <c r="BZ2071" s="20">
        <f t="shared" si="6035"/>
        <v>108000</v>
      </c>
      <c r="CA2071" s="23">
        <f>CA2072+CA2082+CA2087+CA2079</f>
        <v>0</v>
      </c>
      <c r="CB2071" s="20">
        <f t="shared" si="6036"/>
        <v>111319.22500000001</v>
      </c>
      <c r="CC2071" s="23">
        <f>CC2072+CC2082+CC2087+CC2079</f>
        <v>0</v>
      </c>
      <c r="CD2071" s="23">
        <f t="shared" si="6166"/>
        <v>111319.22500000001</v>
      </c>
      <c r="CE2071" s="23">
        <f>CE2072+CE2082+CE2087+CE2079</f>
        <v>0</v>
      </c>
      <c r="CF2071" s="32"/>
    </row>
    <row r="2072" spans="1:84" ht="47.25" x14ac:dyDescent="0.25">
      <c r="A2072" s="10" t="s">
        <v>539</v>
      </c>
      <c r="B2072" s="19">
        <v>200</v>
      </c>
      <c r="C2072" s="10"/>
      <c r="D2072" s="10"/>
      <c r="E2072" s="25" t="s">
        <v>602</v>
      </c>
      <c r="F2072" s="20">
        <f>F2073</f>
        <v>108000</v>
      </c>
      <c r="G2072" s="20">
        <f t="shared" ref="G2072:CE2073" si="6182">G2073</f>
        <v>108000</v>
      </c>
      <c r="H2072" s="20">
        <f t="shared" si="6182"/>
        <v>108000</v>
      </c>
      <c r="I2072" s="20">
        <f t="shared" si="6182"/>
        <v>0</v>
      </c>
      <c r="J2072" s="20">
        <f t="shared" si="6182"/>
        <v>0</v>
      </c>
      <c r="K2072" s="20">
        <f t="shared" si="6182"/>
        <v>0</v>
      </c>
      <c r="L2072" s="23">
        <f t="shared" si="6074"/>
        <v>108000</v>
      </c>
      <c r="M2072" s="23">
        <f t="shared" si="6075"/>
        <v>108000</v>
      </c>
      <c r="N2072" s="23">
        <f t="shared" si="6076"/>
        <v>108000</v>
      </c>
      <c r="O2072" s="23">
        <f t="shared" si="6182"/>
        <v>0</v>
      </c>
      <c r="P2072" s="23">
        <f t="shared" si="6182"/>
        <v>0</v>
      </c>
      <c r="Q2072" s="23">
        <f t="shared" si="6182"/>
        <v>0</v>
      </c>
      <c r="R2072" s="23">
        <f t="shared" si="6113"/>
        <v>108000</v>
      </c>
      <c r="S2072" s="23">
        <f t="shared" si="6114"/>
        <v>108000</v>
      </c>
      <c r="T2072" s="23">
        <f t="shared" si="6115"/>
        <v>108000</v>
      </c>
      <c r="U2072" s="20">
        <f t="shared" si="6182"/>
        <v>0</v>
      </c>
      <c r="V2072" s="23">
        <f t="shared" si="6068"/>
        <v>108000</v>
      </c>
      <c r="W2072" s="20">
        <f t="shared" si="6182"/>
        <v>0</v>
      </c>
      <c r="X2072" s="20">
        <f t="shared" si="6182"/>
        <v>0</v>
      </c>
      <c r="Y2072" s="20">
        <f t="shared" si="6182"/>
        <v>0</v>
      </c>
      <c r="Z2072" s="20">
        <f t="shared" si="6055"/>
        <v>108000</v>
      </c>
      <c r="AA2072" s="20">
        <f t="shared" si="6056"/>
        <v>108000</v>
      </c>
      <c r="AB2072" s="20">
        <f t="shared" si="6057"/>
        <v>108000</v>
      </c>
      <c r="AC2072" s="20">
        <f t="shared" si="6182"/>
        <v>0</v>
      </c>
      <c r="AD2072" s="20">
        <f t="shared" si="6182"/>
        <v>0</v>
      </c>
      <c r="AE2072" s="20">
        <f t="shared" si="6182"/>
        <v>0</v>
      </c>
      <c r="AF2072" s="20">
        <f t="shared" si="5974"/>
        <v>108000</v>
      </c>
      <c r="AG2072" s="20">
        <f t="shared" si="5975"/>
        <v>108000</v>
      </c>
      <c r="AH2072" s="20">
        <f t="shared" si="5976"/>
        <v>108000</v>
      </c>
      <c r="AI2072" s="20">
        <f t="shared" si="6182"/>
        <v>0</v>
      </c>
      <c r="AJ2072" s="20">
        <f t="shared" si="5977"/>
        <v>108000</v>
      </c>
      <c r="AK2072" s="20">
        <f t="shared" si="6182"/>
        <v>1685.1679999999999</v>
      </c>
      <c r="AL2072" s="20">
        <f t="shared" si="6182"/>
        <v>0</v>
      </c>
      <c r="AM2072" s="20">
        <f t="shared" si="6182"/>
        <v>0</v>
      </c>
      <c r="AN2072" s="20">
        <f t="shared" si="6158"/>
        <v>109685.16800000001</v>
      </c>
      <c r="AO2072" s="20">
        <f t="shared" si="6159"/>
        <v>108000</v>
      </c>
      <c r="AP2072" s="20">
        <f t="shared" si="6160"/>
        <v>108000</v>
      </c>
      <c r="AQ2072" s="20">
        <f t="shared" si="6182"/>
        <v>0</v>
      </c>
      <c r="AR2072" s="20">
        <f t="shared" si="6182"/>
        <v>0</v>
      </c>
      <c r="AS2072" s="20">
        <f t="shared" si="6182"/>
        <v>0</v>
      </c>
      <c r="AT2072" s="20">
        <f t="shared" si="6154"/>
        <v>109685.16800000001</v>
      </c>
      <c r="AU2072" s="20">
        <f t="shared" si="6155"/>
        <v>108000</v>
      </c>
      <c r="AV2072" s="20">
        <f t="shared" si="6156"/>
        <v>108000</v>
      </c>
      <c r="AW2072" s="20">
        <f t="shared" si="6182"/>
        <v>0</v>
      </c>
      <c r="AX2072" s="20">
        <f t="shared" si="6182"/>
        <v>0</v>
      </c>
      <c r="AY2072" s="20">
        <f t="shared" si="6182"/>
        <v>0</v>
      </c>
      <c r="AZ2072" s="20">
        <f t="shared" si="6071"/>
        <v>109685.16800000001</v>
      </c>
      <c r="BA2072" s="20">
        <f t="shared" si="6072"/>
        <v>108000</v>
      </c>
      <c r="BB2072" s="20">
        <f t="shared" si="6073"/>
        <v>108000</v>
      </c>
      <c r="BC2072" s="20">
        <f t="shared" si="6182"/>
        <v>0</v>
      </c>
      <c r="BD2072" s="20">
        <f t="shared" si="6069"/>
        <v>109685.16800000001</v>
      </c>
      <c r="BE2072" s="20">
        <f t="shared" si="6182"/>
        <v>0</v>
      </c>
      <c r="BF2072" s="20">
        <f t="shared" si="6182"/>
        <v>0</v>
      </c>
      <c r="BG2072" s="20">
        <f t="shared" si="6182"/>
        <v>0</v>
      </c>
      <c r="BH2072" s="20">
        <f t="shared" si="6168"/>
        <v>109685.16800000001</v>
      </c>
      <c r="BI2072" s="20">
        <f t="shared" si="6169"/>
        <v>108000</v>
      </c>
      <c r="BJ2072" s="20">
        <f t="shared" si="6170"/>
        <v>108000</v>
      </c>
      <c r="BK2072" s="20">
        <f t="shared" si="6182"/>
        <v>0</v>
      </c>
      <c r="BL2072" s="20">
        <f t="shared" si="6182"/>
        <v>0</v>
      </c>
      <c r="BM2072" s="20">
        <f t="shared" si="6171"/>
        <v>109685.16800000001</v>
      </c>
      <c r="BN2072" s="20">
        <f t="shared" si="6172"/>
        <v>108000</v>
      </c>
      <c r="BO2072" s="20">
        <f t="shared" si="6182"/>
        <v>0.156</v>
      </c>
      <c r="BP2072" s="20">
        <f t="shared" si="6182"/>
        <v>0</v>
      </c>
      <c r="BQ2072" s="20">
        <f t="shared" si="6182"/>
        <v>0</v>
      </c>
      <c r="BR2072" s="20">
        <f t="shared" si="6162"/>
        <v>109685.32400000001</v>
      </c>
      <c r="BS2072" s="20">
        <f t="shared" si="6163"/>
        <v>108000</v>
      </c>
      <c r="BT2072" s="20">
        <f t="shared" si="6164"/>
        <v>108000</v>
      </c>
      <c r="BU2072" s="20">
        <f t="shared" si="6182"/>
        <v>0</v>
      </c>
      <c r="BV2072" s="20">
        <f t="shared" si="6165"/>
        <v>109685.32400000001</v>
      </c>
      <c r="BW2072" s="20">
        <f t="shared" si="6182"/>
        <v>0</v>
      </c>
      <c r="BX2072" s="20">
        <f t="shared" si="6182"/>
        <v>0</v>
      </c>
      <c r="BY2072" s="20">
        <f t="shared" ref="BY2072:BY2139" si="6183">BV2072+BW2072</f>
        <v>109685.32400000001</v>
      </c>
      <c r="BZ2072" s="20">
        <f t="shared" ref="BZ2072:BZ2139" si="6184">BS2072+BX2072</f>
        <v>108000</v>
      </c>
      <c r="CA2072" s="20">
        <f t="shared" si="6182"/>
        <v>0</v>
      </c>
      <c r="CB2072" s="20">
        <f t="shared" ref="CB2072:CB2139" si="6185">BY2072+CA2072</f>
        <v>109685.32400000001</v>
      </c>
      <c r="CC2072" s="20">
        <f t="shared" si="6182"/>
        <v>0</v>
      </c>
      <c r="CD2072" s="23">
        <f t="shared" si="6166"/>
        <v>109685.32400000001</v>
      </c>
      <c r="CE2072" s="20">
        <f t="shared" si="6182"/>
        <v>0</v>
      </c>
    </row>
    <row r="2073" spans="1:84" ht="47.25" x14ac:dyDescent="0.25">
      <c r="A2073" s="10" t="s">
        <v>539</v>
      </c>
      <c r="B2073" s="19">
        <v>240</v>
      </c>
      <c r="C2073" s="10"/>
      <c r="D2073" s="10"/>
      <c r="E2073" s="25" t="s">
        <v>603</v>
      </c>
      <c r="F2073" s="20">
        <f>F2074</f>
        <v>108000</v>
      </c>
      <c r="G2073" s="20">
        <f t="shared" si="6182"/>
        <v>108000</v>
      </c>
      <c r="H2073" s="20">
        <f t="shared" si="6182"/>
        <v>108000</v>
      </c>
      <c r="I2073" s="20">
        <f t="shared" si="6182"/>
        <v>0</v>
      </c>
      <c r="J2073" s="20">
        <f t="shared" si="6182"/>
        <v>0</v>
      </c>
      <c r="K2073" s="20">
        <f t="shared" si="6182"/>
        <v>0</v>
      </c>
      <c r="L2073" s="23">
        <f t="shared" si="6074"/>
        <v>108000</v>
      </c>
      <c r="M2073" s="23">
        <f t="shared" si="6075"/>
        <v>108000</v>
      </c>
      <c r="N2073" s="23">
        <f t="shared" si="6076"/>
        <v>108000</v>
      </c>
      <c r="O2073" s="23">
        <f t="shared" si="6182"/>
        <v>0</v>
      </c>
      <c r="P2073" s="23">
        <f t="shared" si="6182"/>
        <v>0</v>
      </c>
      <c r="Q2073" s="23">
        <f t="shared" si="6182"/>
        <v>0</v>
      </c>
      <c r="R2073" s="23">
        <f t="shared" si="6113"/>
        <v>108000</v>
      </c>
      <c r="S2073" s="23">
        <f t="shared" si="6114"/>
        <v>108000</v>
      </c>
      <c r="T2073" s="23">
        <f t="shared" si="6115"/>
        <v>108000</v>
      </c>
      <c r="U2073" s="20">
        <f t="shared" si="6182"/>
        <v>0</v>
      </c>
      <c r="V2073" s="23">
        <f t="shared" si="6068"/>
        <v>108000</v>
      </c>
      <c r="W2073" s="20">
        <f t="shared" si="6182"/>
        <v>0</v>
      </c>
      <c r="X2073" s="20">
        <f t="shared" si="6182"/>
        <v>0</v>
      </c>
      <c r="Y2073" s="20">
        <f t="shared" si="6182"/>
        <v>0</v>
      </c>
      <c r="Z2073" s="20">
        <f t="shared" si="6055"/>
        <v>108000</v>
      </c>
      <c r="AA2073" s="20">
        <f t="shared" si="6056"/>
        <v>108000</v>
      </c>
      <c r="AB2073" s="20">
        <f t="shared" si="6057"/>
        <v>108000</v>
      </c>
      <c r="AC2073" s="20">
        <f t="shared" si="6182"/>
        <v>0</v>
      </c>
      <c r="AD2073" s="20">
        <f t="shared" si="6182"/>
        <v>0</v>
      </c>
      <c r="AE2073" s="20">
        <f t="shared" si="6182"/>
        <v>0</v>
      </c>
      <c r="AF2073" s="20">
        <f t="shared" ref="AF2073:AF2159" si="6186">Z2073+AC2073</f>
        <v>108000</v>
      </c>
      <c r="AG2073" s="20">
        <f t="shared" ref="AG2073:AG2159" si="6187">AA2073+AD2073</f>
        <v>108000</v>
      </c>
      <c r="AH2073" s="20">
        <f t="shared" ref="AH2073:AH2159" si="6188">AB2073+AE2073</f>
        <v>108000</v>
      </c>
      <c r="AI2073" s="20">
        <f t="shared" si="6182"/>
        <v>0</v>
      </c>
      <c r="AJ2073" s="20">
        <f t="shared" ref="AJ2073:AJ2159" si="6189">AF2073+AI2073</f>
        <v>108000</v>
      </c>
      <c r="AK2073" s="20">
        <f>AK2074+AK2077+AK2078+AK2075+AK2076</f>
        <v>1685.1679999999999</v>
      </c>
      <c r="AL2073" s="20">
        <f t="shared" ref="AL2073:AM2073" si="6190">AL2074+AL2077+AL2078+AL2075+AL2076</f>
        <v>0</v>
      </c>
      <c r="AM2073" s="20">
        <f t="shared" si="6190"/>
        <v>0</v>
      </c>
      <c r="AN2073" s="20">
        <f t="shared" si="6158"/>
        <v>109685.16800000001</v>
      </c>
      <c r="AO2073" s="20">
        <f t="shared" si="6159"/>
        <v>108000</v>
      </c>
      <c r="AP2073" s="20">
        <f t="shared" si="6160"/>
        <v>108000</v>
      </c>
      <c r="AQ2073" s="20">
        <f t="shared" ref="AQ2073:AS2073" si="6191">AQ2074+AQ2077+AQ2078+AQ2075+AQ2076</f>
        <v>0</v>
      </c>
      <c r="AR2073" s="20">
        <f t="shared" si="6191"/>
        <v>0</v>
      </c>
      <c r="AS2073" s="20">
        <f t="shared" si="6191"/>
        <v>0</v>
      </c>
      <c r="AT2073" s="20">
        <f t="shared" si="6154"/>
        <v>109685.16800000001</v>
      </c>
      <c r="AU2073" s="20">
        <f t="shared" si="6155"/>
        <v>108000</v>
      </c>
      <c r="AV2073" s="20">
        <f t="shared" si="6156"/>
        <v>108000</v>
      </c>
      <c r="AW2073" s="20">
        <f t="shared" ref="AW2073:AY2073" si="6192">AW2074+AW2077+AW2078+AW2075+AW2076</f>
        <v>0</v>
      </c>
      <c r="AX2073" s="20">
        <f t="shared" si="6192"/>
        <v>0</v>
      </c>
      <c r="AY2073" s="20">
        <f t="shared" si="6192"/>
        <v>0</v>
      </c>
      <c r="AZ2073" s="20">
        <f t="shared" si="6071"/>
        <v>109685.16800000001</v>
      </c>
      <c r="BA2073" s="20">
        <f t="shared" si="6072"/>
        <v>108000</v>
      </c>
      <c r="BB2073" s="20">
        <f t="shared" si="6073"/>
        <v>108000</v>
      </c>
      <c r="BC2073" s="20">
        <f>BC2074+BC2077+BC2078+BC2075+BC2076</f>
        <v>0</v>
      </c>
      <c r="BD2073" s="20">
        <f t="shared" si="6069"/>
        <v>109685.16800000001</v>
      </c>
      <c r="BE2073" s="20">
        <f t="shared" ref="BE2073:BG2073" si="6193">BE2074+BE2077+BE2078+BE2075+BE2076</f>
        <v>0</v>
      </c>
      <c r="BF2073" s="20">
        <f t="shared" si="6193"/>
        <v>0</v>
      </c>
      <c r="BG2073" s="20">
        <f t="shared" si="6193"/>
        <v>0</v>
      </c>
      <c r="BH2073" s="20">
        <f t="shared" si="6168"/>
        <v>109685.16800000001</v>
      </c>
      <c r="BI2073" s="20">
        <f t="shared" si="6169"/>
        <v>108000</v>
      </c>
      <c r="BJ2073" s="20">
        <f t="shared" si="6170"/>
        <v>108000</v>
      </c>
      <c r="BK2073" s="20">
        <f t="shared" ref="BK2073:BL2073" si="6194">BK2074+BK2077+BK2078+BK2075+BK2076</f>
        <v>0</v>
      </c>
      <c r="BL2073" s="20">
        <f t="shared" si="6194"/>
        <v>0</v>
      </c>
      <c r="BM2073" s="20">
        <f t="shared" si="6171"/>
        <v>109685.16800000001</v>
      </c>
      <c r="BN2073" s="20">
        <f t="shared" si="6172"/>
        <v>108000</v>
      </c>
      <c r="BO2073" s="20">
        <f t="shared" ref="BO2073:BQ2073" si="6195">BO2074+BO2077+BO2078+BO2075+BO2076</f>
        <v>0.156</v>
      </c>
      <c r="BP2073" s="20">
        <f t="shared" si="6195"/>
        <v>0</v>
      </c>
      <c r="BQ2073" s="20">
        <f t="shared" si="6195"/>
        <v>0</v>
      </c>
      <c r="BR2073" s="20">
        <f t="shared" si="6162"/>
        <v>109685.32400000001</v>
      </c>
      <c r="BS2073" s="20">
        <f t="shared" si="6163"/>
        <v>108000</v>
      </c>
      <c r="BT2073" s="20">
        <f t="shared" si="6164"/>
        <v>108000</v>
      </c>
      <c r="BU2073" s="20">
        <f t="shared" ref="BU2073" si="6196">BU2074+BU2077+BU2078+BU2075+BU2076</f>
        <v>0</v>
      </c>
      <c r="BV2073" s="20">
        <f t="shared" si="6165"/>
        <v>109685.32400000001</v>
      </c>
      <c r="BW2073" s="20">
        <f t="shared" ref="BW2073:BX2073" si="6197">BW2074+BW2077+BW2078+BW2075+BW2076</f>
        <v>0</v>
      </c>
      <c r="BX2073" s="20">
        <f t="shared" si="6197"/>
        <v>0</v>
      </c>
      <c r="BY2073" s="20">
        <f t="shared" si="6183"/>
        <v>109685.32400000001</v>
      </c>
      <c r="BZ2073" s="20">
        <f t="shared" si="6184"/>
        <v>108000</v>
      </c>
      <c r="CA2073" s="20">
        <f>CA2074+CA2077+CA2078+CA2075+CA2076</f>
        <v>0</v>
      </c>
      <c r="CB2073" s="20">
        <f t="shared" si="6185"/>
        <v>109685.32400000001</v>
      </c>
      <c r="CC2073" s="20">
        <f>CC2074+CC2077+CC2078+CC2075+CC2076</f>
        <v>0</v>
      </c>
      <c r="CD2073" s="23">
        <f t="shared" si="6166"/>
        <v>109685.32400000001</v>
      </c>
      <c r="CE2073" s="20">
        <f>CE2074+CE2077+CE2078+CE2075+CE2076</f>
        <v>0</v>
      </c>
    </row>
    <row r="2074" spans="1:84" x14ac:dyDescent="0.25">
      <c r="A2074" s="10" t="s">
        <v>539</v>
      </c>
      <c r="B2074" s="19">
        <v>240</v>
      </c>
      <c r="C2074" s="10" t="s">
        <v>336</v>
      </c>
      <c r="D2074" s="10" t="s">
        <v>340</v>
      </c>
      <c r="E2074" s="25" t="s">
        <v>571</v>
      </c>
      <c r="F2074" s="20">
        <v>108000</v>
      </c>
      <c r="G2074" s="20">
        <v>108000</v>
      </c>
      <c r="H2074" s="20">
        <v>108000</v>
      </c>
      <c r="I2074" s="20"/>
      <c r="J2074" s="20"/>
      <c r="K2074" s="20"/>
      <c r="L2074" s="20">
        <f t="shared" si="6074"/>
        <v>108000</v>
      </c>
      <c r="M2074" s="20">
        <f t="shared" si="6075"/>
        <v>108000</v>
      </c>
      <c r="N2074" s="20">
        <f t="shared" si="6076"/>
        <v>108000</v>
      </c>
      <c r="O2074" s="20"/>
      <c r="P2074" s="20"/>
      <c r="Q2074" s="20"/>
      <c r="R2074" s="20">
        <f t="shared" si="6113"/>
        <v>108000</v>
      </c>
      <c r="S2074" s="20">
        <f t="shared" si="6114"/>
        <v>108000</v>
      </c>
      <c r="T2074" s="20">
        <f t="shared" si="6115"/>
        <v>108000</v>
      </c>
      <c r="U2074" s="20"/>
      <c r="V2074" s="23">
        <f t="shared" si="6068"/>
        <v>108000</v>
      </c>
      <c r="W2074" s="20"/>
      <c r="X2074" s="20"/>
      <c r="Y2074" s="20"/>
      <c r="Z2074" s="20">
        <f t="shared" si="6055"/>
        <v>108000</v>
      </c>
      <c r="AA2074" s="20">
        <f t="shared" si="6056"/>
        <v>108000</v>
      </c>
      <c r="AB2074" s="20">
        <f t="shared" si="6057"/>
        <v>108000</v>
      </c>
      <c r="AC2074" s="20"/>
      <c r="AD2074" s="20"/>
      <c r="AE2074" s="20"/>
      <c r="AF2074" s="20">
        <f t="shared" si="6186"/>
        <v>108000</v>
      </c>
      <c r="AG2074" s="20">
        <f t="shared" si="6187"/>
        <v>108000</v>
      </c>
      <c r="AH2074" s="20">
        <f t="shared" si="6188"/>
        <v>108000</v>
      </c>
      <c r="AI2074" s="20"/>
      <c r="AJ2074" s="20">
        <f t="shared" si="6189"/>
        <v>108000</v>
      </c>
      <c r="AK2074" s="20">
        <f>0.65+368+80.035</f>
        <v>448.68499999999995</v>
      </c>
      <c r="AL2074" s="20"/>
      <c r="AM2074" s="20"/>
      <c r="AN2074" s="20">
        <f t="shared" si="6158"/>
        <v>108448.685</v>
      </c>
      <c r="AO2074" s="20">
        <f t="shared" si="6159"/>
        <v>108000</v>
      </c>
      <c r="AP2074" s="20">
        <f t="shared" si="6160"/>
        <v>108000</v>
      </c>
      <c r="AQ2074" s="20"/>
      <c r="AR2074" s="20"/>
      <c r="AS2074" s="20"/>
      <c r="AT2074" s="20">
        <f t="shared" si="6154"/>
        <v>108448.685</v>
      </c>
      <c r="AU2074" s="20">
        <f t="shared" si="6155"/>
        <v>108000</v>
      </c>
      <c r="AV2074" s="20">
        <f t="shared" si="6156"/>
        <v>108000</v>
      </c>
      <c r="AW2074" s="20"/>
      <c r="AX2074" s="20"/>
      <c r="AY2074" s="20"/>
      <c r="AZ2074" s="20">
        <f t="shared" si="6071"/>
        <v>108448.685</v>
      </c>
      <c r="BA2074" s="20">
        <f t="shared" si="6072"/>
        <v>108000</v>
      </c>
      <c r="BB2074" s="20">
        <f t="shared" si="6073"/>
        <v>108000</v>
      </c>
      <c r="BC2074" s="20"/>
      <c r="BD2074" s="20">
        <f t="shared" si="6069"/>
        <v>108448.685</v>
      </c>
      <c r="BE2074" s="20"/>
      <c r="BF2074" s="20"/>
      <c r="BG2074" s="20"/>
      <c r="BH2074" s="20">
        <f t="shared" si="6168"/>
        <v>108448.685</v>
      </c>
      <c r="BI2074" s="20">
        <f t="shared" si="6169"/>
        <v>108000</v>
      </c>
      <c r="BJ2074" s="20">
        <f t="shared" si="6170"/>
        <v>108000</v>
      </c>
      <c r="BK2074" s="20"/>
      <c r="BL2074" s="20"/>
      <c r="BM2074" s="20">
        <f t="shared" si="6171"/>
        <v>108448.685</v>
      </c>
      <c r="BN2074" s="20">
        <f t="shared" si="6172"/>
        <v>108000</v>
      </c>
      <c r="BO2074" s="20">
        <v>0.156</v>
      </c>
      <c r="BP2074" s="20"/>
      <c r="BQ2074" s="20"/>
      <c r="BR2074" s="20">
        <f t="shared" si="6162"/>
        <v>108448.841</v>
      </c>
      <c r="BS2074" s="20">
        <f t="shared" si="6163"/>
        <v>108000</v>
      </c>
      <c r="BT2074" s="20">
        <f t="shared" si="6164"/>
        <v>108000</v>
      </c>
      <c r="BU2074" s="20"/>
      <c r="BV2074" s="20">
        <f t="shared" si="6165"/>
        <v>108448.841</v>
      </c>
      <c r="BW2074" s="20"/>
      <c r="BX2074" s="20"/>
      <c r="BY2074" s="20">
        <f t="shared" si="6183"/>
        <v>108448.841</v>
      </c>
      <c r="BZ2074" s="20">
        <f t="shared" si="6184"/>
        <v>108000</v>
      </c>
      <c r="CA2074" s="20"/>
      <c r="CB2074" s="20">
        <f t="shared" si="6185"/>
        <v>108448.841</v>
      </c>
      <c r="CC2074" s="20"/>
      <c r="CD2074" s="23">
        <f t="shared" si="6166"/>
        <v>108448.841</v>
      </c>
      <c r="CE2074" s="20"/>
    </row>
    <row r="2075" spans="1:84" x14ac:dyDescent="0.25">
      <c r="A2075" s="10" t="s">
        <v>539</v>
      </c>
      <c r="B2075" s="19">
        <v>240</v>
      </c>
      <c r="C2075" s="10" t="s">
        <v>335</v>
      </c>
      <c r="D2075" s="10" t="s">
        <v>341</v>
      </c>
      <c r="E2075" s="25" t="s">
        <v>577</v>
      </c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3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>
        <v>0</v>
      </c>
      <c r="AH2075" s="20">
        <v>0</v>
      </c>
      <c r="AI2075" s="20"/>
      <c r="AJ2075" s="20">
        <v>0</v>
      </c>
      <c r="AK2075" s="20">
        <f>94.471+0.001+28.644+0.026+57.368</f>
        <v>180.51000000000002</v>
      </c>
      <c r="AL2075" s="20"/>
      <c r="AM2075" s="20"/>
      <c r="AN2075" s="20">
        <f t="shared" si="6158"/>
        <v>180.51000000000002</v>
      </c>
      <c r="AO2075" s="20">
        <f t="shared" si="6159"/>
        <v>0</v>
      </c>
      <c r="AP2075" s="20">
        <f t="shared" si="6160"/>
        <v>0</v>
      </c>
      <c r="AQ2075" s="20"/>
      <c r="AR2075" s="20"/>
      <c r="AS2075" s="20"/>
      <c r="AT2075" s="20">
        <f t="shared" si="6154"/>
        <v>180.51000000000002</v>
      </c>
      <c r="AU2075" s="20">
        <f t="shared" si="6155"/>
        <v>0</v>
      </c>
      <c r="AV2075" s="20">
        <f t="shared" si="6156"/>
        <v>0</v>
      </c>
      <c r="AW2075" s="20"/>
      <c r="AX2075" s="20"/>
      <c r="AY2075" s="20"/>
      <c r="AZ2075" s="20">
        <f t="shared" si="6071"/>
        <v>180.51000000000002</v>
      </c>
      <c r="BA2075" s="20">
        <f t="shared" si="6072"/>
        <v>0</v>
      </c>
      <c r="BB2075" s="20">
        <f t="shared" si="6073"/>
        <v>0</v>
      </c>
      <c r="BC2075" s="20"/>
      <c r="BD2075" s="20">
        <f t="shared" si="6069"/>
        <v>180.51000000000002</v>
      </c>
      <c r="BE2075" s="20"/>
      <c r="BF2075" s="20"/>
      <c r="BG2075" s="20"/>
      <c r="BH2075" s="20">
        <f t="shared" si="6168"/>
        <v>180.51000000000002</v>
      </c>
      <c r="BI2075" s="20">
        <f t="shared" si="6169"/>
        <v>0</v>
      </c>
      <c r="BJ2075" s="20">
        <f t="shared" si="6170"/>
        <v>0</v>
      </c>
      <c r="BK2075" s="20"/>
      <c r="BL2075" s="20"/>
      <c r="BM2075" s="20">
        <f t="shared" si="6171"/>
        <v>180.51000000000002</v>
      </c>
      <c r="BN2075" s="20">
        <f t="shared" si="6172"/>
        <v>0</v>
      </c>
      <c r="BO2075" s="20"/>
      <c r="BP2075" s="20"/>
      <c r="BQ2075" s="20"/>
      <c r="BR2075" s="20">
        <f t="shared" si="6162"/>
        <v>180.51000000000002</v>
      </c>
      <c r="BS2075" s="20">
        <f t="shared" si="6163"/>
        <v>0</v>
      </c>
      <c r="BT2075" s="20">
        <f t="shared" si="6164"/>
        <v>0</v>
      </c>
      <c r="BU2075" s="20"/>
      <c r="BV2075" s="20">
        <f t="shared" si="6165"/>
        <v>180.51000000000002</v>
      </c>
      <c r="BW2075" s="20"/>
      <c r="BX2075" s="20"/>
      <c r="BY2075" s="20">
        <f t="shared" si="6183"/>
        <v>180.51000000000002</v>
      </c>
      <c r="BZ2075" s="20">
        <f t="shared" si="6184"/>
        <v>0</v>
      </c>
      <c r="CA2075" s="20"/>
      <c r="CB2075" s="20">
        <f t="shared" si="6185"/>
        <v>180.51000000000002</v>
      </c>
      <c r="CC2075" s="20"/>
      <c r="CD2075" s="23">
        <f t="shared" si="6166"/>
        <v>180.51000000000002</v>
      </c>
      <c r="CE2075" s="20"/>
    </row>
    <row r="2076" spans="1:84" x14ac:dyDescent="0.25">
      <c r="A2076" s="10" t="s">
        <v>539</v>
      </c>
      <c r="B2076" s="19">
        <v>240</v>
      </c>
      <c r="C2076" s="10" t="s">
        <v>345</v>
      </c>
      <c r="D2076" s="10" t="s">
        <v>334</v>
      </c>
      <c r="E2076" s="25" t="s">
        <v>581</v>
      </c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3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>
        <v>0</v>
      </c>
      <c r="AH2076" s="20">
        <v>0</v>
      </c>
      <c r="AI2076" s="20"/>
      <c r="AJ2076" s="20">
        <v>0</v>
      </c>
      <c r="AK2076" s="20">
        <f>171.7+0.141+2.239+74.953+146.931</f>
        <v>395.964</v>
      </c>
      <c r="AL2076" s="20"/>
      <c r="AM2076" s="20"/>
      <c r="AN2076" s="20">
        <f t="shared" si="6158"/>
        <v>395.964</v>
      </c>
      <c r="AO2076" s="20">
        <f t="shared" si="6159"/>
        <v>0</v>
      </c>
      <c r="AP2076" s="20">
        <f t="shared" si="6160"/>
        <v>0</v>
      </c>
      <c r="AQ2076" s="20"/>
      <c r="AR2076" s="20"/>
      <c r="AS2076" s="20"/>
      <c r="AT2076" s="20">
        <f t="shared" si="6154"/>
        <v>395.964</v>
      </c>
      <c r="AU2076" s="20">
        <f t="shared" si="6155"/>
        <v>0</v>
      </c>
      <c r="AV2076" s="20">
        <f t="shared" si="6156"/>
        <v>0</v>
      </c>
      <c r="AW2076" s="20"/>
      <c r="AX2076" s="20"/>
      <c r="AY2076" s="20"/>
      <c r="AZ2076" s="20">
        <f t="shared" si="6071"/>
        <v>395.964</v>
      </c>
      <c r="BA2076" s="20">
        <f t="shared" si="6072"/>
        <v>0</v>
      </c>
      <c r="BB2076" s="20">
        <f t="shared" si="6073"/>
        <v>0</v>
      </c>
      <c r="BC2076" s="20"/>
      <c r="BD2076" s="20">
        <f t="shared" si="6069"/>
        <v>395.964</v>
      </c>
      <c r="BE2076" s="20"/>
      <c r="BF2076" s="20"/>
      <c r="BG2076" s="20"/>
      <c r="BH2076" s="20">
        <f t="shared" si="6168"/>
        <v>395.964</v>
      </c>
      <c r="BI2076" s="20">
        <f t="shared" si="6169"/>
        <v>0</v>
      </c>
      <c r="BJ2076" s="20">
        <f t="shared" si="6170"/>
        <v>0</v>
      </c>
      <c r="BK2076" s="20"/>
      <c r="BL2076" s="20"/>
      <c r="BM2076" s="20">
        <f t="shared" si="6171"/>
        <v>395.964</v>
      </c>
      <c r="BN2076" s="20">
        <f t="shared" si="6172"/>
        <v>0</v>
      </c>
      <c r="BO2076" s="20"/>
      <c r="BP2076" s="20"/>
      <c r="BQ2076" s="20"/>
      <c r="BR2076" s="20">
        <f t="shared" si="6162"/>
        <v>395.964</v>
      </c>
      <c r="BS2076" s="20">
        <f t="shared" si="6163"/>
        <v>0</v>
      </c>
      <c r="BT2076" s="20">
        <f t="shared" si="6164"/>
        <v>0</v>
      </c>
      <c r="BU2076" s="20"/>
      <c r="BV2076" s="20">
        <f t="shared" si="6165"/>
        <v>395.964</v>
      </c>
      <c r="BW2076" s="20"/>
      <c r="BX2076" s="20"/>
      <c r="BY2076" s="20">
        <f t="shared" si="6183"/>
        <v>395.964</v>
      </c>
      <c r="BZ2076" s="20">
        <f t="shared" si="6184"/>
        <v>0</v>
      </c>
      <c r="CA2076" s="20"/>
      <c r="CB2076" s="20">
        <f t="shared" si="6185"/>
        <v>395.964</v>
      </c>
      <c r="CC2076" s="20"/>
      <c r="CD2076" s="23">
        <f t="shared" si="6166"/>
        <v>395.964</v>
      </c>
      <c r="CE2076" s="20"/>
    </row>
    <row r="2077" spans="1:84" x14ac:dyDescent="0.25">
      <c r="A2077" s="10" t="s">
        <v>539</v>
      </c>
      <c r="B2077" s="19">
        <v>240</v>
      </c>
      <c r="C2077" s="10" t="s">
        <v>343</v>
      </c>
      <c r="D2077" s="10" t="s">
        <v>336</v>
      </c>
      <c r="E2077" s="25" t="s">
        <v>589</v>
      </c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3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>
        <v>0</v>
      </c>
      <c r="AH2077" s="20">
        <v>0</v>
      </c>
      <c r="AI2077" s="20"/>
      <c r="AJ2077" s="20">
        <v>0</v>
      </c>
      <c r="AK2077" s="20">
        <f>92.639+228.505+8.4+299.429+9.369</f>
        <v>638.34199999999998</v>
      </c>
      <c r="AL2077" s="20"/>
      <c r="AM2077" s="20"/>
      <c r="AN2077" s="20">
        <f t="shared" si="6158"/>
        <v>638.34199999999998</v>
      </c>
      <c r="AO2077" s="20">
        <f t="shared" si="6159"/>
        <v>0</v>
      </c>
      <c r="AP2077" s="20">
        <f t="shared" si="6160"/>
        <v>0</v>
      </c>
      <c r="AQ2077" s="20"/>
      <c r="AR2077" s="20"/>
      <c r="AS2077" s="20"/>
      <c r="AT2077" s="20">
        <f t="shared" si="6154"/>
        <v>638.34199999999998</v>
      </c>
      <c r="AU2077" s="20">
        <f t="shared" si="6155"/>
        <v>0</v>
      </c>
      <c r="AV2077" s="20">
        <f t="shared" si="6156"/>
        <v>0</v>
      </c>
      <c r="AW2077" s="20"/>
      <c r="AX2077" s="20"/>
      <c r="AY2077" s="20"/>
      <c r="AZ2077" s="20">
        <f t="shared" si="6071"/>
        <v>638.34199999999998</v>
      </c>
      <c r="BA2077" s="20">
        <f t="shared" si="6072"/>
        <v>0</v>
      </c>
      <c r="BB2077" s="20">
        <f t="shared" si="6073"/>
        <v>0</v>
      </c>
      <c r="BC2077" s="20"/>
      <c r="BD2077" s="20">
        <f t="shared" si="6069"/>
        <v>638.34199999999998</v>
      </c>
      <c r="BE2077" s="20"/>
      <c r="BF2077" s="20"/>
      <c r="BG2077" s="20"/>
      <c r="BH2077" s="20">
        <f t="shared" si="6168"/>
        <v>638.34199999999998</v>
      </c>
      <c r="BI2077" s="20">
        <f t="shared" si="6169"/>
        <v>0</v>
      </c>
      <c r="BJ2077" s="20">
        <f t="shared" si="6170"/>
        <v>0</v>
      </c>
      <c r="BK2077" s="20"/>
      <c r="BL2077" s="20"/>
      <c r="BM2077" s="20">
        <f t="shared" si="6171"/>
        <v>638.34199999999998</v>
      </c>
      <c r="BN2077" s="20">
        <f t="shared" si="6172"/>
        <v>0</v>
      </c>
      <c r="BO2077" s="20"/>
      <c r="BP2077" s="20"/>
      <c r="BQ2077" s="20"/>
      <c r="BR2077" s="20">
        <f t="shared" si="6162"/>
        <v>638.34199999999998</v>
      </c>
      <c r="BS2077" s="20">
        <f t="shared" si="6163"/>
        <v>0</v>
      </c>
      <c r="BT2077" s="20">
        <f t="shared" si="6164"/>
        <v>0</v>
      </c>
      <c r="BU2077" s="20"/>
      <c r="BV2077" s="20">
        <f t="shared" si="6165"/>
        <v>638.34199999999998</v>
      </c>
      <c r="BW2077" s="20"/>
      <c r="BX2077" s="20"/>
      <c r="BY2077" s="20">
        <f t="shared" si="6183"/>
        <v>638.34199999999998</v>
      </c>
      <c r="BZ2077" s="20">
        <f t="shared" si="6184"/>
        <v>0</v>
      </c>
      <c r="CA2077" s="20"/>
      <c r="CB2077" s="20">
        <f t="shared" si="6185"/>
        <v>638.34199999999998</v>
      </c>
      <c r="CC2077" s="20"/>
      <c r="CD2077" s="23">
        <f t="shared" si="6166"/>
        <v>638.34199999999998</v>
      </c>
      <c r="CE2077" s="20"/>
    </row>
    <row r="2078" spans="1:84" x14ac:dyDescent="0.25">
      <c r="A2078" s="10" t="s">
        <v>539</v>
      </c>
      <c r="B2078" s="19">
        <v>240</v>
      </c>
      <c r="C2078" s="10" t="s">
        <v>339</v>
      </c>
      <c r="D2078" s="10" t="s">
        <v>332</v>
      </c>
      <c r="E2078" s="25" t="s">
        <v>596</v>
      </c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3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>
        <v>0</v>
      </c>
      <c r="AH2078" s="20">
        <v>0</v>
      </c>
      <c r="AI2078" s="20"/>
      <c r="AJ2078" s="20">
        <v>0</v>
      </c>
      <c r="AK2078" s="20">
        <f>20+1.667</f>
        <v>21.667000000000002</v>
      </c>
      <c r="AL2078" s="20"/>
      <c r="AM2078" s="20"/>
      <c r="AN2078" s="20">
        <f t="shared" si="6158"/>
        <v>21.667000000000002</v>
      </c>
      <c r="AO2078" s="20">
        <f t="shared" si="6159"/>
        <v>0</v>
      </c>
      <c r="AP2078" s="20">
        <f t="shared" si="6160"/>
        <v>0</v>
      </c>
      <c r="AQ2078" s="20"/>
      <c r="AR2078" s="20"/>
      <c r="AS2078" s="20"/>
      <c r="AT2078" s="20">
        <f t="shared" si="6154"/>
        <v>21.667000000000002</v>
      </c>
      <c r="AU2078" s="20">
        <f t="shared" si="6155"/>
        <v>0</v>
      </c>
      <c r="AV2078" s="20">
        <f t="shared" si="6156"/>
        <v>0</v>
      </c>
      <c r="AW2078" s="20"/>
      <c r="AX2078" s="20"/>
      <c r="AY2078" s="20"/>
      <c r="AZ2078" s="20">
        <f t="shared" si="6071"/>
        <v>21.667000000000002</v>
      </c>
      <c r="BA2078" s="20">
        <f t="shared" si="6072"/>
        <v>0</v>
      </c>
      <c r="BB2078" s="20">
        <f t="shared" si="6073"/>
        <v>0</v>
      </c>
      <c r="BC2078" s="20"/>
      <c r="BD2078" s="20">
        <f t="shared" si="6069"/>
        <v>21.667000000000002</v>
      </c>
      <c r="BE2078" s="20"/>
      <c r="BF2078" s="20"/>
      <c r="BG2078" s="20"/>
      <c r="BH2078" s="20">
        <f t="shared" si="6168"/>
        <v>21.667000000000002</v>
      </c>
      <c r="BI2078" s="20">
        <f t="shared" si="6169"/>
        <v>0</v>
      </c>
      <c r="BJ2078" s="20">
        <f t="shared" si="6170"/>
        <v>0</v>
      </c>
      <c r="BK2078" s="20"/>
      <c r="BL2078" s="20"/>
      <c r="BM2078" s="20">
        <f t="shared" si="6171"/>
        <v>21.667000000000002</v>
      </c>
      <c r="BN2078" s="20">
        <f t="shared" si="6172"/>
        <v>0</v>
      </c>
      <c r="BO2078" s="20"/>
      <c r="BP2078" s="20"/>
      <c r="BQ2078" s="20"/>
      <c r="BR2078" s="20">
        <f t="shared" si="6162"/>
        <v>21.667000000000002</v>
      </c>
      <c r="BS2078" s="20">
        <f t="shared" si="6163"/>
        <v>0</v>
      </c>
      <c r="BT2078" s="20">
        <f t="shared" si="6164"/>
        <v>0</v>
      </c>
      <c r="BU2078" s="20"/>
      <c r="BV2078" s="20">
        <f t="shared" si="6165"/>
        <v>21.667000000000002</v>
      </c>
      <c r="BW2078" s="20"/>
      <c r="BX2078" s="20"/>
      <c r="BY2078" s="20">
        <f t="shared" si="6183"/>
        <v>21.667000000000002</v>
      </c>
      <c r="BZ2078" s="20">
        <f t="shared" si="6184"/>
        <v>0</v>
      </c>
      <c r="CA2078" s="20"/>
      <c r="CB2078" s="20">
        <f t="shared" si="6185"/>
        <v>21.667000000000002</v>
      </c>
      <c r="CC2078" s="20"/>
      <c r="CD2078" s="23">
        <f t="shared" si="6166"/>
        <v>21.667000000000002</v>
      </c>
      <c r="CE2078" s="20"/>
    </row>
    <row r="2079" spans="1:84" ht="47.25" hidden="1" x14ac:dyDescent="0.25">
      <c r="A2079" s="10" t="s">
        <v>539</v>
      </c>
      <c r="B2079" s="19">
        <v>400</v>
      </c>
      <c r="C2079" s="10"/>
      <c r="D2079" s="10"/>
      <c r="E2079" s="25" t="s">
        <v>611</v>
      </c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3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>
        <f>AG2080</f>
        <v>0</v>
      </c>
      <c r="AH2079" s="20">
        <f t="shared" ref="AH2079:CE2080" si="6198">AH2080</f>
        <v>0</v>
      </c>
      <c r="AI2079" s="20">
        <f t="shared" si="6198"/>
        <v>0</v>
      </c>
      <c r="AJ2079" s="20">
        <f t="shared" si="6198"/>
        <v>0</v>
      </c>
      <c r="AK2079" s="20">
        <f t="shared" si="6198"/>
        <v>0.156</v>
      </c>
      <c r="AL2079" s="20">
        <f t="shared" si="6198"/>
        <v>0</v>
      </c>
      <c r="AM2079" s="20">
        <f t="shared" si="6198"/>
        <v>0</v>
      </c>
      <c r="AN2079" s="20">
        <f t="shared" si="6158"/>
        <v>0.156</v>
      </c>
      <c r="AO2079" s="20">
        <f t="shared" si="6159"/>
        <v>0</v>
      </c>
      <c r="AP2079" s="20">
        <f t="shared" si="6160"/>
        <v>0</v>
      </c>
      <c r="AQ2079" s="20">
        <f t="shared" si="6198"/>
        <v>0</v>
      </c>
      <c r="AR2079" s="20">
        <f t="shared" si="6198"/>
        <v>0</v>
      </c>
      <c r="AS2079" s="20">
        <f t="shared" si="6198"/>
        <v>0</v>
      </c>
      <c r="AT2079" s="20">
        <f t="shared" si="6154"/>
        <v>0.156</v>
      </c>
      <c r="AU2079" s="20">
        <f t="shared" si="6155"/>
        <v>0</v>
      </c>
      <c r="AV2079" s="20">
        <f t="shared" si="6156"/>
        <v>0</v>
      </c>
      <c r="AW2079" s="20">
        <f t="shared" si="6198"/>
        <v>0</v>
      </c>
      <c r="AX2079" s="20">
        <f t="shared" si="6198"/>
        <v>0</v>
      </c>
      <c r="AY2079" s="20">
        <f t="shared" si="6198"/>
        <v>0</v>
      </c>
      <c r="AZ2079" s="20">
        <f t="shared" si="6071"/>
        <v>0.156</v>
      </c>
      <c r="BA2079" s="20">
        <f t="shared" si="6072"/>
        <v>0</v>
      </c>
      <c r="BB2079" s="20">
        <f t="shared" si="6073"/>
        <v>0</v>
      </c>
      <c r="BC2079" s="20">
        <f t="shared" si="6198"/>
        <v>0</v>
      </c>
      <c r="BD2079" s="20">
        <f t="shared" si="6069"/>
        <v>0.156</v>
      </c>
      <c r="BE2079" s="20">
        <f t="shared" si="6198"/>
        <v>0</v>
      </c>
      <c r="BF2079" s="20">
        <f t="shared" si="6198"/>
        <v>0</v>
      </c>
      <c r="BG2079" s="20">
        <f t="shared" si="6198"/>
        <v>0</v>
      </c>
      <c r="BH2079" s="20">
        <f t="shared" si="6168"/>
        <v>0.156</v>
      </c>
      <c r="BI2079" s="20">
        <f t="shared" si="6169"/>
        <v>0</v>
      </c>
      <c r="BJ2079" s="20">
        <f t="shared" si="6170"/>
        <v>0</v>
      </c>
      <c r="BK2079" s="20">
        <f t="shared" si="6198"/>
        <v>0</v>
      </c>
      <c r="BL2079" s="20">
        <f t="shared" si="6198"/>
        <v>0</v>
      </c>
      <c r="BM2079" s="20">
        <f t="shared" si="6171"/>
        <v>0.156</v>
      </c>
      <c r="BN2079" s="20">
        <f t="shared" si="6172"/>
        <v>0</v>
      </c>
      <c r="BO2079" s="20">
        <f t="shared" si="6198"/>
        <v>-0.156</v>
      </c>
      <c r="BP2079" s="20">
        <f t="shared" si="6198"/>
        <v>0</v>
      </c>
      <c r="BQ2079" s="20">
        <f t="shared" si="6198"/>
        <v>0</v>
      </c>
      <c r="BR2079" s="20">
        <f t="shared" si="6162"/>
        <v>0</v>
      </c>
      <c r="BS2079" s="20">
        <f t="shared" si="6163"/>
        <v>0</v>
      </c>
      <c r="BT2079" s="20">
        <f t="shared" si="6164"/>
        <v>0</v>
      </c>
      <c r="BU2079" s="20">
        <f t="shared" si="6198"/>
        <v>0</v>
      </c>
      <c r="BV2079" s="20">
        <f t="shared" si="6165"/>
        <v>0</v>
      </c>
      <c r="BW2079" s="20">
        <f t="shared" si="6198"/>
        <v>0</v>
      </c>
      <c r="BX2079" s="20">
        <f t="shared" si="6198"/>
        <v>0</v>
      </c>
      <c r="BY2079" s="20">
        <f t="shared" si="6183"/>
        <v>0</v>
      </c>
      <c r="BZ2079" s="20">
        <f t="shared" si="6184"/>
        <v>0</v>
      </c>
      <c r="CA2079" s="20">
        <f t="shared" si="6198"/>
        <v>0</v>
      </c>
      <c r="CB2079" s="20">
        <f t="shared" si="6185"/>
        <v>0</v>
      </c>
      <c r="CC2079" s="20">
        <f t="shared" si="6198"/>
        <v>0</v>
      </c>
      <c r="CD2079" s="23">
        <f t="shared" si="6166"/>
        <v>0</v>
      </c>
      <c r="CE2079" s="20">
        <f t="shared" si="6198"/>
        <v>0</v>
      </c>
      <c r="CF2079" s="1">
        <v>0</v>
      </c>
    </row>
    <row r="2080" spans="1:84" hidden="1" x14ac:dyDescent="0.25">
      <c r="A2080" s="10" t="s">
        <v>539</v>
      </c>
      <c r="B2080" s="19">
        <v>410</v>
      </c>
      <c r="C2080" s="10"/>
      <c r="D2080" s="10"/>
      <c r="E2080" s="25" t="s">
        <v>612</v>
      </c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3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>
        <f>AG2081</f>
        <v>0</v>
      </c>
      <c r="AH2080" s="20">
        <f t="shared" si="6198"/>
        <v>0</v>
      </c>
      <c r="AI2080" s="20">
        <f t="shared" si="6198"/>
        <v>0</v>
      </c>
      <c r="AJ2080" s="20">
        <f t="shared" si="6198"/>
        <v>0</v>
      </c>
      <c r="AK2080" s="20">
        <f t="shared" si="6198"/>
        <v>0.156</v>
      </c>
      <c r="AL2080" s="20">
        <f t="shared" si="6198"/>
        <v>0</v>
      </c>
      <c r="AM2080" s="20">
        <f t="shared" si="6198"/>
        <v>0</v>
      </c>
      <c r="AN2080" s="20">
        <f t="shared" si="6158"/>
        <v>0.156</v>
      </c>
      <c r="AO2080" s="20">
        <f t="shared" si="6159"/>
        <v>0</v>
      </c>
      <c r="AP2080" s="20">
        <f t="shared" si="6160"/>
        <v>0</v>
      </c>
      <c r="AQ2080" s="20">
        <f t="shared" si="6198"/>
        <v>0</v>
      </c>
      <c r="AR2080" s="20">
        <f t="shared" si="6198"/>
        <v>0</v>
      </c>
      <c r="AS2080" s="20">
        <f t="shared" si="6198"/>
        <v>0</v>
      </c>
      <c r="AT2080" s="20">
        <f t="shared" si="6154"/>
        <v>0.156</v>
      </c>
      <c r="AU2080" s="20">
        <f t="shared" si="6155"/>
        <v>0</v>
      </c>
      <c r="AV2080" s="20">
        <f t="shared" si="6156"/>
        <v>0</v>
      </c>
      <c r="AW2080" s="20">
        <f t="shared" si="6198"/>
        <v>0</v>
      </c>
      <c r="AX2080" s="20">
        <f t="shared" si="6198"/>
        <v>0</v>
      </c>
      <c r="AY2080" s="20">
        <f t="shared" si="6198"/>
        <v>0</v>
      </c>
      <c r="AZ2080" s="20">
        <f t="shared" si="6071"/>
        <v>0.156</v>
      </c>
      <c r="BA2080" s="20">
        <f t="shared" si="6072"/>
        <v>0</v>
      </c>
      <c r="BB2080" s="20">
        <f t="shared" si="6073"/>
        <v>0</v>
      </c>
      <c r="BC2080" s="20">
        <f t="shared" si="6198"/>
        <v>0</v>
      </c>
      <c r="BD2080" s="20">
        <f t="shared" si="6069"/>
        <v>0.156</v>
      </c>
      <c r="BE2080" s="20">
        <f t="shared" si="6198"/>
        <v>0</v>
      </c>
      <c r="BF2080" s="20">
        <f t="shared" si="6198"/>
        <v>0</v>
      </c>
      <c r="BG2080" s="20">
        <f t="shared" si="6198"/>
        <v>0</v>
      </c>
      <c r="BH2080" s="20">
        <f t="shared" si="6168"/>
        <v>0.156</v>
      </c>
      <c r="BI2080" s="20">
        <f t="shared" si="6169"/>
        <v>0</v>
      </c>
      <c r="BJ2080" s="20">
        <f t="shared" si="6170"/>
        <v>0</v>
      </c>
      <c r="BK2080" s="20">
        <f t="shared" si="6198"/>
        <v>0</v>
      </c>
      <c r="BL2080" s="20">
        <f t="shared" si="6198"/>
        <v>0</v>
      </c>
      <c r="BM2080" s="20">
        <f t="shared" si="6171"/>
        <v>0.156</v>
      </c>
      <c r="BN2080" s="20">
        <f t="shared" si="6172"/>
        <v>0</v>
      </c>
      <c r="BO2080" s="20">
        <f t="shared" si="6198"/>
        <v>-0.156</v>
      </c>
      <c r="BP2080" s="20">
        <f t="shared" si="6198"/>
        <v>0</v>
      </c>
      <c r="BQ2080" s="20">
        <f t="shared" si="6198"/>
        <v>0</v>
      </c>
      <c r="BR2080" s="20">
        <f t="shared" si="6162"/>
        <v>0</v>
      </c>
      <c r="BS2080" s="20">
        <f t="shared" si="6163"/>
        <v>0</v>
      </c>
      <c r="BT2080" s="20">
        <f t="shared" si="6164"/>
        <v>0</v>
      </c>
      <c r="BU2080" s="20">
        <f t="shared" si="6198"/>
        <v>0</v>
      </c>
      <c r="BV2080" s="20">
        <f t="shared" si="6165"/>
        <v>0</v>
      </c>
      <c r="BW2080" s="20">
        <f t="shared" si="6198"/>
        <v>0</v>
      </c>
      <c r="BX2080" s="20">
        <f t="shared" si="6198"/>
        <v>0</v>
      </c>
      <c r="BY2080" s="20">
        <f t="shared" si="6183"/>
        <v>0</v>
      </c>
      <c r="BZ2080" s="20">
        <f t="shared" si="6184"/>
        <v>0</v>
      </c>
      <c r="CA2080" s="20">
        <f t="shared" si="6198"/>
        <v>0</v>
      </c>
      <c r="CB2080" s="20">
        <f t="shared" si="6185"/>
        <v>0</v>
      </c>
      <c r="CC2080" s="20">
        <f t="shared" si="6198"/>
        <v>0</v>
      </c>
      <c r="CD2080" s="23">
        <f t="shared" si="6166"/>
        <v>0</v>
      </c>
      <c r="CE2080" s="20">
        <f t="shared" si="6198"/>
        <v>0</v>
      </c>
      <c r="CF2080" s="1">
        <v>0</v>
      </c>
    </row>
    <row r="2081" spans="1:84" hidden="1" x14ac:dyDescent="0.25">
      <c r="A2081" s="10" t="s">
        <v>539</v>
      </c>
      <c r="B2081" s="19">
        <v>410</v>
      </c>
      <c r="C2081" s="10" t="s">
        <v>335</v>
      </c>
      <c r="D2081" s="10" t="s">
        <v>341</v>
      </c>
      <c r="E2081" s="25" t="s">
        <v>577</v>
      </c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3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>
        <v>0</v>
      </c>
      <c r="AH2081" s="20">
        <v>0</v>
      </c>
      <c r="AI2081" s="20"/>
      <c r="AJ2081" s="20">
        <v>0</v>
      </c>
      <c r="AK2081" s="20">
        <v>0.156</v>
      </c>
      <c r="AL2081" s="20"/>
      <c r="AM2081" s="20"/>
      <c r="AN2081" s="20">
        <f t="shared" si="6158"/>
        <v>0.156</v>
      </c>
      <c r="AO2081" s="20">
        <f t="shared" si="6159"/>
        <v>0</v>
      </c>
      <c r="AP2081" s="20">
        <f t="shared" si="6160"/>
        <v>0</v>
      </c>
      <c r="AQ2081" s="20"/>
      <c r="AR2081" s="20"/>
      <c r="AS2081" s="20"/>
      <c r="AT2081" s="20">
        <f t="shared" si="6154"/>
        <v>0.156</v>
      </c>
      <c r="AU2081" s="20">
        <f t="shared" si="6155"/>
        <v>0</v>
      </c>
      <c r="AV2081" s="20">
        <f t="shared" si="6156"/>
        <v>0</v>
      </c>
      <c r="AW2081" s="20"/>
      <c r="AX2081" s="20"/>
      <c r="AY2081" s="20"/>
      <c r="AZ2081" s="20">
        <f t="shared" si="6071"/>
        <v>0.156</v>
      </c>
      <c r="BA2081" s="20">
        <f t="shared" si="6072"/>
        <v>0</v>
      </c>
      <c r="BB2081" s="20">
        <f t="shared" si="6073"/>
        <v>0</v>
      </c>
      <c r="BC2081" s="20"/>
      <c r="BD2081" s="20">
        <f t="shared" si="6069"/>
        <v>0.156</v>
      </c>
      <c r="BE2081" s="20"/>
      <c r="BF2081" s="20"/>
      <c r="BG2081" s="20"/>
      <c r="BH2081" s="20">
        <f t="shared" si="6168"/>
        <v>0.156</v>
      </c>
      <c r="BI2081" s="20">
        <f t="shared" si="6169"/>
        <v>0</v>
      </c>
      <c r="BJ2081" s="20">
        <f t="shared" si="6170"/>
        <v>0</v>
      </c>
      <c r="BK2081" s="20"/>
      <c r="BL2081" s="20"/>
      <c r="BM2081" s="20">
        <f t="shared" si="6171"/>
        <v>0.156</v>
      </c>
      <c r="BN2081" s="20">
        <f t="shared" si="6172"/>
        <v>0</v>
      </c>
      <c r="BO2081" s="20">
        <v>-0.156</v>
      </c>
      <c r="BP2081" s="20"/>
      <c r="BQ2081" s="20"/>
      <c r="BR2081" s="20">
        <f t="shared" si="6162"/>
        <v>0</v>
      </c>
      <c r="BS2081" s="20">
        <f t="shared" si="6163"/>
        <v>0</v>
      </c>
      <c r="BT2081" s="20">
        <f t="shared" si="6164"/>
        <v>0</v>
      </c>
      <c r="BU2081" s="20"/>
      <c r="BV2081" s="20">
        <f t="shared" si="6165"/>
        <v>0</v>
      </c>
      <c r="BW2081" s="20"/>
      <c r="BX2081" s="20"/>
      <c r="BY2081" s="20">
        <f t="shared" si="6183"/>
        <v>0</v>
      </c>
      <c r="BZ2081" s="20">
        <f t="shared" si="6184"/>
        <v>0</v>
      </c>
      <c r="CA2081" s="20"/>
      <c r="CB2081" s="20">
        <f t="shared" si="6185"/>
        <v>0</v>
      </c>
      <c r="CC2081" s="20"/>
      <c r="CD2081" s="23">
        <f t="shared" si="6166"/>
        <v>0</v>
      </c>
      <c r="CE2081" s="20"/>
      <c r="CF2081" s="1">
        <v>0</v>
      </c>
    </row>
    <row r="2082" spans="1:84" ht="47.25" x14ac:dyDescent="0.25">
      <c r="A2082" s="10" t="s">
        <v>539</v>
      </c>
      <c r="B2082" s="19">
        <v>600</v>
      </c>
      <c r="C2082" s="10"/>
      <c r="D2082" s="10"/>
      <c r="E2082" s="25" t="s">
        <v>614</v>
      </c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3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>
        <f>AG2085+AG2083</f>
        <v>0</v>
      </c>
      <c r="AH2082" s="20">
        <f t="shared" ref="AH2082:CE2082" si="6199">AH2085+AH2083</f>
        <v>0</v>
      </c>
      <c r="AI2082" s="20">
        <f t="shared" si="6199"/>
        <v>0</v>
      </c>
      <c r="AJ2082" s="20">
        <f t="shared" si="6199"/>
        <v>0</v>
      </c>
      <c r="AK2082" s="20">
        <f t="shared" si="6199"/>
        <v>98.22999999999999</v>
      </c>
      <c r="AL2082" s="20">
        <f t="shared" ref="AL2082:AM2082" si="6200">AL2085+AL2083</f>
        <v>0</v>
      </c>
      <c r="AM2082" s="20">
        <f t="shared" si="6200"/>
        <v>0</v>
      </c>
      <c r="AN2082" s="20">
        <f t="shared" si="6158"/>
        <v>98.22999999999999</v>
      </c>
      <c r="AO2082" s="20">
        <f t="shared" si="6159"/>
        <v>0</v>
      </c>
      <c r="AP2082" s="20">
        <f t="shared" si="6160"/>
        <v>0</v>
      </c>
      <c r="AQ2082" s="20">
        <f t="shared" ref="AQ2082:AS2082" si="6201">AQ2085+AQ2083</f>
        <v>0</v>
      </c>
      <c r="AR2082" s="20">
        <f t="shared" si="6201"/>
        <v>0</v>
      </c>
      <c r="AS2082" s="20">
        <f t="shared" si="6201"/>
        <v>0</v>
      </c>
      <c r="AT2082" s="20">
        <f t="shared" si="6154"/>
        <v>98.22999999999999</v>
      </c>
      <c r="AU2082" s="20">
        <f t="shared" si="6155"/>
        <v>0</v>
      </c>
      <c r="AV2082" s="20">
        <f t="shared" si="6156"/>
        <v>0</v>
      </c>
      <c r="AW2082" s="20">
        <f t="shared" ref="AW2082:AY2082" si="6202">AW2085+AW2083</f>
        <v>0</v>
      </c>
      <c r="AX2082" s="20">
        <f t="shared" si="6202"/>
        <v>0</v>
      </c>
      <c r="AY2082" s="20">
        <f t="shared" si="6202"/>
        <v>0</v>
      </c>
      <c r="AZ2082" s="20">
        <f t="shared" si="6071"/>
        <v>98.22999999999999</v>
      </c>
      <c r="BA2082" s="20">
        <f t="shared" si="6072"/>
        <v>0</v>
      </c>
      <c r="BB2082" s="20">
        <f t="shared" si="6073"/>
        <v>0</v>
      </c>
      <c r="BC2082" s="20">
        <f t="shared" ref="BC2082" si="6203">BC2085+BC2083</f>
        <v>0</v>
      </c>
      <c r="BD2082" s="20">
        <f t="shared" si="6069"/>
        <v>98.22999999999999</v>
      </c>
      <c r="BE2082" s="20">
        <f t="shared" ref="BE2082:BG2082" si="6204">BE2085+BE2083</f>
        <v>0</v>
      </c>
      <c r="BF2082" s="20">
        <f t="shared" si="6204"/>
        <v>0</v>
      </c>
      <c r="BG2082" s="20">
        <f t="shared" si="6204"/>
        <v>0</v>
      </c>
      <c r="BH2082" s="20">
        <f t="shared" si="6168"/>
        <v>98.22999999999999</v>
      </c>
      <c r="BI2082" s="20">
        <f t="shared" si="6169"/>
        <v>0</v>
      </c>
      <c r="BJ2082" s="20">
        <f t="shared" si="6170"/>
        <v>0</v>
      </c>
      <c r="BK2082" s="20">
        <f t="shared" ref="BK2082:BL2082" si="6205">BK2085+BK2083</f>
        <v>0</v>
      </c>
      <c r="BL2082" s="20">
        <f t="shared" si="6205"/>
        <v>0</v>
      </c>
      <c r="BM2082" s="20">
        <f t="shared" si="6171"/>
        <v>98.22999999999999</v>
      </c>
      <c r="BN2082" s="20">
        <f t="shared" si="6172"/>
        <v>0</v>
      </c>
      <c r="BO2082" s="20">
        <f t="shared" ref="BO2082:BQ2082" si="6206">BO2085+BO2083</f>
        <v>0</v>
      </c>
      <c r="BP2082" s="20">
        <f t="shared" si="6206"/>
        <v>0</v>
      </c>
      <c r="BQ2082" s="20">
        <f t="shared" si="6206"/>
        <v>0</v>
      </c>
      <c r="BR2082" s="20">
        <f t="shared" si="6162"/>
        <v>98.22999999999999</v>
      </c>
      <c r="BS2082" s="20">
        <f t="shared" si="6163"/>
        <v>0</v>
      </c>
      <c r="BT2082" s="20">
        <f t="shared" si="6164"/>
        <v>0</v>
      </c>
      <c r="BU2082" s="20">
        <f t="shared" ref="BU2082" si="6207">BU2085+BU2083</f>
        <v>0</v>
      </c>
      <c r="BV2082" s="20">
        <f t="shared" si="6165"/>
        <v>98.22999999999999</v>
      </c>
      <c r="BW2082" s="20">
        <f t="shared" ref="BW2082:BX2082" si="6208">BW2085+BW2083</f>
        <v>0</v>
      </c>
      <c r="BX2082" s="20">
        <f t="shared" si="6208"/>
        <v>0</v>
      </c>
      <c r="BY2082" s="20">
        <f t="shared" si="6183"/>
        <v>98.22999999999999</v>
      </c>
      <c r="BZ2082" s="20">
        <f t="shared" si="6184"/>
        <v>0</v>
      </c>
      <c r="CA2082" s="20">
        <f t="shared" ref="CA2082" si="6209">CA2085+CA2083</f>
        <v>0</v>
      </c>
      <c r="CB2082" s="20">
        <f t="shared" si="6185"/>
        <v>98.22999999999999</v>
      </c>
      <c r="CC2082" s="20">
        <f t="shared" ref="CC2082" si="6210">CC2085+CC2083</f>
        <v>0</v>
      </c>
      <c r="CD2082" s="23">
        <f t="shared" si="6166"/>
        <v>98.22999999999999</v>
      </c>
      <c r="CE2082" s="20">
        <f t="shared" si="6199"/>
        <v>0</v>
      </c>
    </row>
    <row r="2083" spans="1:84" x14ac:dyDescent="0.25">
      <c r="A2083" s="10" t="s">
        <v>539</v>
      </c>
      <c r="B2083" s="19">
        <v>620</v>
      </c>
      <c r="C2083" s="10"/>
      <c r="D2083" s="10"/>
      <c r="E2083" s="25" t="s">
        <v>616</v>
      </c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3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>
        <f>AG2084</f>
        <v>0</v>
      </c>
      <c r="AH2083" s="20">
        <f t="shared" ref="AH2083:CE2083" si="6211">AH2084</f>
        <v>0</v>
      </c>
      <c r="AI2083" s="20">
        <f t="shared" si="6211"/>
        <v>0</v>
      </c>
      <c r="AJ2083" s="20">
        <f t="shared" si="6211"/>
        <v>0</v>
      </c>
      <c r="AK2083" s="20">
        <f t="shared" si="6211"/>
        <v>96.88</v>
      </c>
      <c r="AL2083" s="20">
        <f t="shared" si="6211"/>
        <v>0</v>
      </c>
      <c r="AM2083" s="20">
        <f t="shared" si="6211"/>
        <v>0</v>
      </c>
      <c r="AN2083" s="20">
        <f t="shared" si="6158"/>
        <v>96.88</v>
      </c>
      <c r="AO2083" s="20">
        <f t="shared" si="6159"/>
        <v>0</v>
      </c>
      <c r="AP2083" s="20">
        <f t="shared" si="6160"/>
        <v>0</v>
      </c>
      <c r="AQ2083" s="20">
        <f t="shared" si="6211"/>
        <v>0</v>
      </c>
      <c r="AR2083" s="20">
        <f t="shared" si="6211"/>
        <v>0</v>
      </c>
      <c r="AS2083" s="20">
        <f t="shared" si="6211"/>
        <v>0</v>
      </c>
      <c r="AT2083" s="20">
        <f t="shared" si="6154"/>
        <v>96.88</v>
      </c>
      <c r="AU2083" s="20">
        <f t="shared" si="6155"/>
        <v>0</v>
      </c>
      <c r="AV2083" s="20">
        <f t="shared" si="6156"/>
        <v>0</v>
      </c>
      <c r="AW2083" s="20">
        <f t="shared" si="6211"/>
        <v>0</v>
      </c>
      <c r="AX2083" s="20">
        <f t="shared" si="6211"/>
        <v>0</v>
      </c>
      <c r="AY2083" s="20">
        <f t="shared" si="6211"/>
        <v>0</v>
      </c>
      <c r="AZ2083" s="20">
        <f t="shared" si="6071"/>
        <v>96.88</v>
      </c>
      <c r="BA2083" s="20">
        <f t="shared" si="6072"/>
        <v>0</v>
      </c>
      <c r="BB2083" s="20">
        <f t="shared" si="6073"/>
        <v>0</v>
      </c>
      <c r="BC2083" s="20">
        <f t="shared" si="6211"/>
        <v>0</v>
      </c>
      <c r="BD2083" s="20">
        <f t="shared" si="6069"/>
        <v>96.88</v>
      </c>
      <c r="BE2083" s="20">
        <f t="shared" si="6211"/>
        <v>0</v>
      </c>
      <c r="BF2083" s="20">
        <f t="shared" si="6211"/>
        <v>0</v>
      </c>
      <c r="BG2083" s="20">
        <f t="shared" si="6211"/>
        <v>0</v>
      </c>
      <c r="BH2083" s="20">
        <f t="shared" si="6168"/>
        <v>96.88</v>
      </c>
      <c r="BI2083" s="20">
        <f t="shared" si="6169"/>
        <v>0</v>
      </c>
      <c r="BJ2083" s="20">
        <f t="shared" si="6170"/>
        <v>0</v>
      </c>
      <c r="BK2083" s="20">
        <f t="shared" si="6211"/>
        <v>0</v>
      </c>
      <c r="BL2083" s="20">
        <f t="shared" si="6211"/>
        <v>0</v>
      </c>
      <c r="BM2083" s="20">
        <f t="shared" si="6171"/>
        <v>96.88</v>
      </c>
      <c r="BN2083" s="20">
        <f t="shared" si="6172"/>
        <v>0</v>
      </c>
      <c r="BO2083" s="20">
        <f t="shared" si="6211"/>
        <v>0</v>
      </c>
      <c r="BP2083" s="20">
        <f t="shared" si="6211"/>
        <v>0</v>
      </c>
      <c r="BQ2083" s="20">
        <f t="shared" si="6211"/>
        <v>0</v>
      </c>
      <c r="BR2083" s="20">
        <f t="shared" si="6162"/>
        <v>96.88</v>
      </c>
      <c r="BS2083" s="20">
        <f t="shared" si="6163"/>
        <v>0</v>
      </c>
      <c r="BT2083" s="20">
        <f t="shared" si="6164"/>
        <v>0</v>
      </c>
      <c r="BU2083" s="20">
        <f t="shared" si="6211"/>
        <v>0</v>
      </c>
      <c r="BV2083" s="20">
        <f t="shared" si="6165"/>
        <v>96.88</v>
      </c>
      <c r="BW2083" s="20">
        <f t="shared" si="6211"/>
        <v>0</v>
      </c>
      <c r="BX2083" s="20">
        <f t="shared" si="6211"/>
        <v>0</v>
      </c>
      <c r="BY2083" s="20">
        <f t="shared" si="6183"/>
        <v>96.88</v>
      </c>
      <c r="BZ2083" s="20">
        <f t="shared" si="6184"/>
        <v>0</v>
      </c>
      <c r="CA2083" s="20">
        <f t="shared" si="6211"/>
        <v>0</v>
      </c>
      <c r="CB2083" s="20">
        <f t="shared" si="6185"/>
        <v>96.88</v>
      </c>
      <c r="CC2083" s="20">
        <f t="shared" si="6211"/>
        <v>0</v>
      </c>
      <c r="CD2083" s="23">
        <f t="shared" si="6166"/>
        <v>96.88</v>
      </c>
      <c r="CE2083" s="20">
        <f t="shared" si="6211"/>
        <v>0</v>
      </c>
    </row>
    <row r="2084" spans="1:84" x14ac:dyDescent="0.25">
      <c r="A2084" s="10" t="s">
        <v>539</v>
      </c>
      <c r="B2084" s="19">
        <v>620</v>
      </c>
      <c r="C2084" s="10" t="s">
        <v>338</v>
      </c>
      <c r="D2084" s="10" t="s">
        <v>341</v>
      </c>
      <c r="E2084" s="25" t="s">
        <v>588</v>
      </c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3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>
        <v>0</v>
      </c>
      <c r="AH2084" s="20">
        <v>0</v>
      </c>
      <c r="AI2084" s="20"/>
      <c r="AJ2084" s="20">
        <v>0</v>
      </c>
      <c r="AK2084" s="20">
        <v>96.88</v>
      </c>
      <c r="AL2084" s="20"/>
      <c r="AM2084" s="20"/>
      <c r="AN2084" s="20">
        <f t="shared" si="6158"/>
        <v>96.88</v>
      </c>
      <c r="AO2084" s="20">
        <f t="shared" si="6159"/>
        <v>0</v>
      </c>
      <c r="AP2084" s="20">
        <f t="shared" si="6160"/>
        <v>0</v>
      </c>
      <c r="AQ2084" s="20"/>
      <c r="AR2084" s="20"/>
      <c r="AS2084" s="20"/>
      <c r="AT2084" s="20">
        <f t="shared" si="6154"/>
        <v>96.88</v>
      </c>
      <c r="AU2084" s="20">
        <f t="shared" si="6155"/>
        <v>0</v>
      </c>
      <c r="AV2084" s="20">
        <f t="shared" si="6156"/>
        <v>0</v>
      </c>
      <c r="AW2084" s="20"/>
      <c r="AX2084" s="20"/>
      <c r="AY2084" s="20"/>
      <c r="AZ2084" s="20">
        <f t="shared" si="6071"/>
        <v>96.88</v>
      </c>
      <c r="BA2084" s="20">
        <f t="shared" si="6072"/>
        <v>0</v>
      </c>
      <c r="BB2084" s="20">
        <f t="shared" si="6073"/>
        <v>0</v>
      </c>
      <c r="BC2084" s="20"/>
      <c r="BD2084" s="20">
        <f t="shared" si="6069"/>
        <v>96.88</v>
      </c>
      <c r="BE2084" s="20"/>
      <c r="BF2084" s="20"/>
      <c r="BG2084" s="20"/>
      <c r="BH2084" s="20">
        <f t="shared" si="6168"/>
        <v>96.88</v>
      </c>
      <c r="BI2084" s="20">
        <f t="shared" si="6169"/>
        <v>0</v>
      </c>
      <c r="BJ2084" s="20">
        <f t="shared" si="6170"/>
        <v>0</v>
      </c>
      <c r="BK2084" s="20"/>
      <c r="BL2084" s="20"/>
      <c r="BM2084" s="20">
        <f t="shared" si="6171"/>
        <v>96.88</v>
      </c>
      <c r="BN2084" s="20">
        <f t="shared" si="6172"/>
        <v>0</v>
      </c>
      <c r="BO2084" s="20"/>
      <c r="BP2084" s="20"/>
      <c r="BQ2084" s="20"/>
      <c r="BR2084" s="20">
        <f t="shared" si="6162"/>
        <v>96.88</v>
      </c>
      <c r="BS2084" s="20">
        <f t="shared" si="6163"/>
        <v>0</v>
      </c>
      <c r="BT2084" s="20">
        <f t="shared" si="6164"/>
        <v>0</v>
      </c>
      <c r="BU2084" s="20"/>
      <c r="BV2084" s="20">
        <f t="shared" si="6165"/>
        <v>96.88</v>
      </c>
      <c r="BW2084" s="20"/>
      <c r="BX2084" s="20"/>
      <c r="BY2084" s="20">
        <f t="shared" si="6183"/>
        <v>96.88</v>
      </c>
      <c r="BZ2084" s="20">
        <f t="shared" si="6184"/>
        <v>0</v>
      </c>
      <c r="CA2084" s="20"/>
      <c r="CB2084" s="20">
        <f t="shared" si="6185"/>
        <v>96.88</v>
      </c>
      <c r="CC2084" s="20"/>
      <c r="CD2084" s="23">
        <f t="shared" si="6166"/>
        <v>96.88</v>
      </c>
      <c r="CE2084" s="20"/>
    </row>
    <row r="2085" spans="1:84" ht="47.25" x14ac:dyDescent="0.25">
      <c r="A2085" s="10" t="s">
        <v>539</v>
      </c>
      <c r="B2085" s="19">
        <v>630</v>
      </c>
      <c r="C2085" s="10"/>
      <c r="D2085" s="10"/>
      <c r="E2085" s="25" t="s">
        <v>617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3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>
        <f>AG2086</f>
        <v>0</v>
      </c>
      <c r="AH2085" s="20">
        <f t="shared" ref="AH2085:CE2085" si="6212">AH2086</f>
        <v>0</v>
      </c>
      <c r="AI2085" s="20">
        <f t="shared" si="6212"/>
        <v>0</v>
      </c>
      <c r="AJ2085" s="20">
        <f t="shared" si="6212"/>
        <v>0</v>
      </c>
      <c r="AK2085" s="20">
        <f t="shared" si="6212"/>
        <v>1.35</v>
      </c>
      <c r="AL2085" s="20">
        <f t="shared" si="6212"/>
        <v>0</v>
      </c>
      <c r="AM2085" s="20">
        <f t="shared" si="6212"/>
        <v>0</v>
      </c>
      <c r="AN2085" s="20">
        <f t="shared" si="6158"/>
        <v>1.35</v>
      </c>
      <c r="AO2085" s="20">
        <f t="shared" si="6159"/>
        <v>0</v>
      </c>
      <c r="AP2085" s="20">
        <f t="shared" si="6160"/>
        <v>0</v>
      </c>
      <c r="AQ2085" s="20">
        <f t="shared" si="6212"/>
        <v>0</v>
      </c>
      <c r="AR2085" s="20">
        <f t="shared" si="6212"/>
        <v>0</v>
      </c>
      <c r="AS2085" s="20">
        <f t="shared" si="6212"/>
        <v>0</v>
      </c>
      <c r="AT2085" s="20">
        <f t="shared" si="6154"/>
        <v>1.35</v>
      </c>
      <c r="AU2085" s="20">
        <f t="shared" si="6155"/>
        <v>0</v>
      </c>
      <c r="AV2085" s="20">
        <f t="shared" si="6156"/>
        <v>0</v>
      </c>
      <c r="AW2085" s="20">
        <f t="shared" si="6212"/>
        <v>0</v>
      </c>
      <c r="AX2085" s="20">
        <f t="shared" si="6212"/>
        <v>0</v>
      </c>
      <c r="AY2085" s="20">
        <f t="shared" si="6212"/>
        <v>0</v>
      </c>
      <c r="AZ2085" s="20">
        <f t="shared" si="6071"/>
        <v>1.35</v>
      </c>
      <c r="BA2085" s="20">
        <f t="shared" si="6072"/>
        <v>0</v>
      </c>
      <c r="BB2085" s="20">
        <f t="shared" si="6073"/>
        <v>0</v>
      </c>
      <c r="BC2085" s="20">
        <f t="shared" si="6212"/>
        <v>0</v>
      </c>
      <c r="BD2085" s="20">
        <f t="shared" si="6069"/>
        <v>1.35</v>
      </c>
      <c r="BE2085" s="20">
        <f t="shared" si="6212"/>
        <v>0</v>
      </c>
      <c r="BF2085" s="20">
        <f t="shared" si="6212"/>
        <v>0</v>
      </c>
      <c r="BG2085" s="20">
        <f t="shared" si="6212"/>
        <v>0</v>
      </c>
      <c r="BH2085" s="20">
        <f t="shared" si="6168"/>
        <v>1.35</v>
      </c>
      <c r="BI2085" s="20">
        <f t="shared" si="6169"/>
        <v>0</v>
      </c>
      <c r="BJ2085" s="20">
        <f t="shared" si="6170"/>
        <v>0</v>
      </c>
      <c r="BK2085" s="20">
        <f t="shared" si="6212"/>
        <v>0</v>
      </c>
      <c r="BL2085" s="20">
        <f t="shared" si="6212"/>
        <v>0</v>
      </c>
      <c r="BM2085" s="20">
        <f t="shared" si="6171"/>
        <v>1.35</v>
      </c>
      <c r="BN2085" s="20">
        <f t="shared" si="6172"/>
        <v>0</v>
      </c>
      <c r="BO2085" s="20">
        <f t="shared" si="6212"/>
        <v>0</v>
      </c>
      <c r="BP2085" s="20">
        <f t="shared" si="6212"/>
        <v>0</v>
      </c>
      <c r="BQ2085" s="20">
        <f t="shared" si="6212"/>
        <v>0</v>
      </c>
      <c r="BR2085" s="20">
        <f t="shared" si="6162"/>
        <v>1.35</v>
      </c>
      <c r="BS2085" s="20">
        <f t="shared" si="6163"/>
        <v>0</v>
      </c>
      <c r="BT2085" s="20">
        <f t="shared" si="6164"/>
        <v>0</v>
      </c>
      <c r="BU2085" s="20">
        <f t="shared" si="6212"/>
        <v>0</v>
      </c>
      <c r="BV2085" s="20">
        <f t="shared" si="6165"/>
        <v>1.35</v>
      </c>
      <c r="BW2085" s="20">
        <f t="shared" si="6212"/>
        <v>0</v>
      </c>
      <c r="BX2085" s="20">
        <f t="shared" si="6212"/>
        <v>0</v>
      </c>
      <c r="BY2085" s="20">
        <f t="shared" si="6183"/>
        <v>1.35</v>
      </c>
      <c r="BZ2085" s="20">
        <f t="shared" si="6184"/>
        <v>0</v>
      </c>
      <c r="CA2085" s="20">
        <f t="shared" si="6212"/>
        <v>0</v>
      </c>
      <c r="CB2085" s="20">
        <f t="shared" si="6185"/>
        <v>1.35</v>
      </c>
      <c r="CC2085" s="20">
        <f t="shared" si="6212"/>
        <v>0</v>
      </c>
      <c r="CD2085" s="23">
        <f t="shared" si="6166"/>
        <v>1.35</v>
      </c>
      <c r="CE2085" s="20">
        <f t="shared" si="6212"/>
        <v>0</v>
      </c>
    </row>
    <row r="2086" spans="1:84" x14ac:dyDescent="0.25">
      <c r="A2086" s="10" t="s">
        <v>539</v>
      </c>
      <c r="B2086" s="19">
        <v>630</v>
      </c>
      <c r="C2086" s="10" t="s">
        <v>345</v>
      </c>
      <c r="D2086" s="10" t="s">
        <v>336</v>
      </c>
      <c r="E2086" s="25" t="s">
        <v>579</v>
      </c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3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>
        <v>0</v>
      </c>
      <c r="AH2086" s="20">
        <v>0</v>
      </c>
      <c r="AI2086" s="20"/>
      <c r="AJ2086" s="20">
        <v>0</v>
      </c>
      <c r="AK2086" s="20">
        <v>1.35</v>
      </c>
      <c r="AL2086" s="20"/>
      <c r="AM2086" s="20"/>
      <c r="AN2086" s="20">
        <f t="shared" si="6158"/>
        <v>1.35</v>
      </c>
      <c r="AO2086" s="20">
        <f t="shared" si="6159"/>
        <v>0</v>
      </c>
      <c r="AP2086" s="20">
        <f t="shared" si="6160"/>
        <v>0</v>
      </c>
      <c r="AQ2086" s="20"/>
      <c r="AR2086" s="20"/>
      <c r="AS2086" s="20"/>
      <c r="AT2086" s="20">
        <f t="shared" si="6154"/>
        <v>1.35</v>
      </c>
      <c r="AU2086" s="20">
        <f t="shared" si="6155"/>
        <v>0</v>
      </c>
      <c r="AV2086" s="20">
        <f t="shared" si="6156"/>
        <v>0</v>
      </c>
      <c r="AW2086" s="20"/>
      <c r="AX2086" s="20"/>
      <c r="AY2086" s="20"/>
      <c r="AZ2086" s="20">
        <f t="shared" si="6071"/>
        <v>1.35</v>
      </c>
      <c r="BA2086" s="20">
        <f t="shared" si="6072"/>
        <v>0</v>
      </c>
      <c r="BB2086" s="20">
        <f t="shared" si="6073"/>
        <v>0</v>
      </c>
      <c r="BC2086" s="20"/>
      <c r="BD2086" s="20">
        <f t="shared" si="6069"/>
        <v>1.35</v>
      </c>
      <c r="BE2086" s="20"/>
      <c r="BF2086" s="20"/>
      <c r="BG2086" s="20"/>
      <c r="BH2086" s="20">
        <f t="shared" si="6168"/>
        <v>1.35</v>
      </c>
      <c r="BI2086" s="20">
        <f t="shared" si="6169"/>
        <v>0</v>
      </c>
      <c r="BJ2086" s="20">
        <f t="shared" si="6170"/>
        <v>0</v>
      </c>
      <c r="BK2086" s="20"/>
      <c r="BL2086" s="20"/>
      <c r="BM2086" s="20">
        <f t="shared" si="6171"/>
        <v>1.35</v>
      </c>
      <c r="BN2086" s="20">
        <f t="shared" si="6172"/>
        <v>0</v>
      </c>
      <c r="BO2086" s="20"/>
      <c r="BP2086" s="20"/>
      <c r="BQ2086" s="20"/>
      <c r="BR2086" s="20">
        <f t="shared" si="6162"/>
        <v>1.35</v>
      </c>
      <c r="BS2086" s="20">
        <f t="shared" si="6163"/>
        <v>0</v>
      </c>
      <c r="BT2086" s="20">
        <f t="shared" si="6164"/>
        <v>0</v>
      </c>
      <c r="BU2086" s="20"/>
      <c r="BV2086" s="20">
        <f t="shared" si="6165"/>
        <v>1.35</v>
      </c>
      <c r="BW2086" s="20"/>
      <c r="BX2086" s="20"/>
      <c r="BY2086" s="20">
        <f t="shared" si="6183"/>
        <v>1.35</v>
      </c>
      <c r="BZ2086" s="20">
        <f t="shared" si="6184"/>
        <v>0</v>
      </c>
      <c r="CA2086" s="20"/>
      <c r="CB2086" s="20">
        <f t="shared" si="6185"/>
        <v>1.35</v>
      </c>
      <c r="CC2086" s="20"/>
      <c r="CD2086" s="23">
        <f t="shared" si="6166"/>
        <v>1.35</v>
      </c>
      <c r="CE2086" s="20"/>
    </row>
    <row r="2087" spans="1:84" x14ac:dyDescent="0.25">
      <c r="A2087" s="10" t="s">
        <v>539</v>
      </c>
      <c r="B2087" s="19">
        <v>800</v>
      </c>
      <c r="C2087" s="10"/>
      <c r="D2087" s="10"/>
      <c r="E2087" s="25" t="s">
        <v>618</v>
      </c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3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>
        <f>AG2088</f>
        <v>0</v>
      </c>
      <c r="AH2087" s="20">
        <f t="shared" ref="AH2087:CE2088" si="6213">AH2088</f>
        <v>0</v>
      </c>
      <c r="AI2087" s="20">
        <f t="shared" si="6213"/>
        <v>0</v>
      </c>
      <c r="AJ2087" s="20">
        <f t="shared" si="6213"/>
        <v>0</v>
      </c>
      <c r="AK2087" s="20">
        <f t="shared" si="6213"/>
        <v>1535.6709999999998</v>
      </c>
      <c r="AL2087" s="20">
        <f t="shared" si="6213"/>
        <v>0</v>
      </c>
      <c r="AM2087" s="20">
        <f t="shared" si="6213"/>
        <v>0</v>
      </c>
      <c r="AN2087" s="20">
        <f t="shared" si="6158"/>
        <v>1535.6709999999998</v>
      </c>
      <c r="AO2087" s="20">
        <f t="shared" si="6159"/>
        <v>0</v>
      </c>
      <c r="AP2087" s="20">
        <f t="shared" si="6160"/>
        <v>0</v>
      </c>
      <c r="AQ2087" s="20">
        <f t="shared" si="6213"/>
        <v>0</v>
      </c>
      <c r="AR2087" s="20">
        <f t="shared" si="6213"/>
        <v>0</v>
      </c>
      <c r="AS2087" s="20">
        <f t="shared" si="6213"/>
        <v>0</v>
      </c>
      <c r="AT2087" s="20">
        <f t="shared" si="6154"/>
        <v>1535.6709999999998</v>
      </c>
      <c r="AU2087" s="20">
        <f t="shared" si="6155"/>
        <v>0</v>
      </c>
      <c r="AV2087" s="20">
        <f t="shared" si="6156"/>
        <v>0</v>
      </c>
      <c r="AW2087" s="20">
        <f t="shared" si="6213"/>
        <v>0</v>
      </c>
      <c r="AX2087" s="20">
        <f t="shared" si="6213"/>
        <v>0</v>
      </c>
      <c r="AY2087" s="20">
        <f t="shared" si="6213"/>
        <v>0</v>
      </c>
      <c r="AZ2087" s="20">
        <f t="shared" si="6071"/>
        <v>1535.6709999999998</v>
      </c>
      <c r="BA2087" s="20">
        <f t="shared" si="6072"/>
        <v>0</v>
      </c>
      <c r="BB2087" s="20">
        <f t="shared" si="6073"/>
        <v>0</v>
      </c>
      <c r="BC2087" s="20">
        <f t="shared" si="6213"/>
        <v>0</v>
      </c>
      <c r="BD2087" s="20">
        <f t="shared" si="6069"/>
        <v>1535.6709999999998</v>
      </c>
      <c r="BE2087" s="20">
        <f t="shared" si="6213"/>
        <v>0</v>
      </c>
      <c r="BF2087" s="20">
        <f t="shared" si="6213"/>
        <v>0</v>
      </c>
      <c r="BG2087" s="20">
        <f t="shared" si="6213"/>
        <v>0</v>
      </c>
      <c r="BH2087" s="20">
        <f t="shared" si="6168"/>
        <v>1535.6709999999998</v>
      </c>
      <c r="BI2087" s="20">
        <f t="shared" si="6169"/>
        <v>0</v>
      </c>
      <c r="BJ2087" s="20">
        <f t="shared" si="6170"/>
        <v>0</v>
      </c>
      <c r="BK2087" s="20">
        <f t="shared" si="6213"/>
        <v>0</v>
      </c>
      <c r="BL2087" s="20">
        <f t="shared" si="6213"/>
        <v>0</v>
      </c>
      <c r="BM2087" s="20">
        <f t="shared" si="6171"/>
        <v>1535.6709999999998</v>
      </c>
      <c r="BN2087" s="20">
        <f t="shared" si="6172"/>
        <v>0</v>
      </c>
      <c r="BO2087" s="20">
        <f t="shared" si="6213"/>
        <v>0</v>
      </c>
      <c r="BP2087" s="20">
        <f t="shared" si="6213"/>
        <v>0</v>
      </c>
      <c r="BQ2087" s="20">
        <f t="shared" si="6213"/>
        <v>0</v>
      </c>
      <c r="BR2087" s="20">
        <f t="shared" si="6162"/>
        <v>1535.6709999999998</v>
      </c>
      <c r="BS2087" s="20">
        <f t="shared" si="6163"/>
        <v>0</v>
      </c>
      <c r="BT2087" s="20">
        <f t="shared" si="6164"/>
        <v>0</v>
      </c>
      <c r="BU2087" s="20">
        <f t="shared" si="6213"/>
        <v>0</v>
      </c>
      <c r="BV2087" s="20">
        <f t="shared" si="6165"/>
        <v>1535.6709999999998</v>
      </c>
      <c r="BW2087" s="20">
        <f t="shared" si="6213"/>
        <v>0</v>
      </c>
      <c r="BX2087" s="20">
        <f t="shared" si="6213"/>
        <v>0</v>
      </c>
      <c r="BY2087" s="20">
        <f t="shared" si="6183"/>
        <v>1535.6709999999998</v>
      </c>
      <c r="BZ2087" s="20">
        <f t="shared" si="6184"/>
        <v>0</v>
      </c>
      <c r="CA2087" s="20">
        <f t="shared" si="6213"/>
        <v>0</v>
      </c>
      <c r="CB2087" s="20">
        <f t="shared" si="6185"/>
        <v>1535.6709999999998</v>
      </c>
      <c r="CC2087" s="20">
        <f t="shared" si="6213"/>
        <v>0</v>
      </c>
      <c r="CD2087" s="23">
        <f t="shared" si="6166"/>
        <v>1535.6709999999998</v>
      </c>
      <c r="CE2087" s="20">
        <f t="shared" si="6213"/>
        <v>0</v>
      </c>
    </row>
    <row r="2088" spans="1:84" ht="78.75" x14ac:dyDescent="0.25">
      <c r="A2088" s="10" t="s">
        <v>539</v>
      </c>
      <c r="B2088" s="19">
        <v>810</v>
      </c>
      <c r="C2088" s="10"/>
      <c r="D2088" s="10"/>
      <c r="E2088" s="25" t="s">
        <v>619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3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>
        <f>AG2089</f>
        <v>0</v>
      </c>
      <c r="AH2088" s="20">
        <f t="shared" si="6213"/>
        <v>0</v>
      </c>
      <c r="AI2088" s="20">
        <f t="shared" si="6213"/>
        <v>0</v>
      </c>
      <c r="AJ2088" s="20">
        <f t="shared" si="6213"/>
        <v>0</v>
      </c>
      <c r="AK2088" s="20">
        <f t="shared" si="6213"/>
        <v>1535.6709999999998</v>
      </c>
      <c r="AL2088" s="20">
        <f t="shared" si="6213"/>
        <v>0</v>
      </c>
      <c r="AM2088" s="20">
        <f t="shared" si="6213"/>
        <v>0</v>
      </c>
      <c r="AN2088" s="20">
        <f t="shared" si="6158"/>
        <v>1535.6709999999998</v>
      </c>
      <c r="AO2088" s="20">
        <f t="shared" si="6159"/>
        <v>0</v>
      </c>
      <c r="AP2088" s="20">
        <f t="shared" si="6160"/>
        <v>0</v>
      </c>
      <c r="AQ2088" s="20">
        <f t="shared" si="6213"/>
        <v>0</v>
      </c>
      <c r="AR2088" s="20">
        <f t="shared" si="6213"/>
        <v>0</v>
      </c>
      <c r="AS2088" s="20">
        <f t="shared" si="6213"/>
        <v>0</v>
      </c>
      <c r="AT2088" s="20">
        <f t="shared" si="6154"/>
        <v>1535.6709999999998</v>
      </c>
      <c r="AU2088" s="20">
        <f t="shared" si="6155"/>
        <v>0</v>
      </c>
      <c r="AV2088" s="20">
        <f t="shared" si="6156"/>
        <v>0</v>
      </c>
      <c r="AW2088" s="20">
        <f t="shared" si="6213"/>
        <v>0</v>
      </c>
      <c r="AX2088" s="20">
        <f t="shared" si="6213"/>
        <v>0</v>
      </c>
      <c r="AY2088" s="20">
        <f t="shared" si="6213"/>
        <v>0</v>
      </c>
      <c r="AZ2088" s="20">
        <f t="shared" si="6071"/>
        <v>1535.6709999999998</v>
      </c>
      <c r="BA2088" s="20">
        <f t="shared" si="6072"/>
        <v>0</v>
      </c>
      <c r="BB2088" s="20">
        <f t="shared" si="6073"/>
        <v>0</v>
      </c>
      <c r="BC2088" s="20">
        <f t="shared" si="6213"/>
        <v>0</v>
      </c>
      <c r="BD2088" s="20">
        <f t="shared" si="6069"/>
        <v>1535.6709999999998</v>
      </c>
      <c r="BE2088" s="20">
        <f t="shared" si="6213"/>
        <v>0</v>
      </c>
      <c r="BF2088" s="20">
        <f t="shared" si="6213"/>
        <v>0</v>
      </c>
      <c r="BG2088" s="20">
        <f t="shared" si="6213"/>
        <v>0</v>
      </c>
      <c r="BH2088" s="20">
        <f t="shared" si="6168"/>
        <v>1535.6709999999998</v>
      </c>
      <c r="BI2088" s="20">
        <f t="shared" si="6169"/>
        <v>0</v>
      </c>
      <c r="BJ2088" s="20">
        <f t="shared" si="6170"/>
        <v>0</v>
      </c>
      <c r="BK2088" s="20">
        <f t="shared" si="6213"/>
        <v>0</v>
      </c>
      <c r="BL2088" s="20">
        <f t="shared" si="6213"/>
        <v>0</v>
      </c>
      <c r="BM2088" s="20">
        <f t="shared" si="6171"/>
        <v>1535.6709999999998</v>
      </c>
      <c r="BN2088" s="20">
        <f t="shared" si="6172"/>
        <v>0</v>
      </c>
      <c r="BO2088" s="20">
        <f t="shared" si="6213"/>
        <v>0</v>
      </c>
      <c r="BP2088" s="20">
        <f t="shared" si="6213"/>
        <v>0</v>
      </c>
      <c r="BQ2088" s="20">
        <f t="shared" si="6213"/>
        <v>0</v>
      </c>
      <c r="BR2088" s="20">
        <f t="shared" si="6162"/>
        <v>1535.6709999999998</v>
      </c>
      <c r="BS2088" s="20">
        <f t="shared" si="6163"/>
        <v>0</v>
      </c>
      <c r="BT2088" s="20">
        <f t="shared" si="6164"/>
        <v>0</v>
      </c>
      <c r="BU2088" s="20">
        <f t="shared" si="6213"/>
        <v>0</v>
      </c>
      <c r="BV2088" s="20">
        <f t="shared" si="6165"/>
        <v>1535.6709999999998</v>
      </c>
      <c r="BW2088" s="20">
        <f t="shared" si="6213"/>
        <v>0</v>
      </c>
      <c r="BX2088" s="20">
        <f t="shared" si="6213"/>
        <v>0</v>
      </c>
      <c r="BY2088" s="20">
        <f t="shared" si="6183"/>
        <v>1535.6709999999998</v>
      </c>
      <c r="BZ2088" s="20">
        <f t="shared" si="6184"/>
        <v>0</v>
      </c>
      <c r="CA2088" s="20">
        <f t="shared" si="6213"/>
        <v>0</v>
      </c>
      <c r="CB2088" s="20">
        <f t="shared" si="6185"/>
        <v>1535.6709999999998</v>
      </c>
      <c r="CC2088" s="20">
        <f t="shared" si="6213"/>
        <v>0</v>
      </c>
      <c r="CD2088" s="23">
        <f t="shared" si="6166"/>
        <v>1535.6709999999998</v>
      </c>
      <c r="CE2088" s="20">
        <f t="shared" si="6213"/>
        <v>0</v>
      </c>
    </row>
    <row r="2089" spans="1:84" x14ac:dyDescent="0.25">
      <c r="A2089" s="10" t="s">
        <v>539</v>
      </c>
      <c r="B2089" s="19">
        <v>810</v>
      </c>
      <c r="C2089" s="10" t="s">
        <v>345</v>
      </c>
      <c r="D2089" s="10" t="s">
        <v>336</v>
      </c>
      <c r="E2089" s="25" t="s">
        <v>579</v>
      </c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3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>
        <v>0</v>
      </c>
      <c r="AH2089" s="20">
        <v>0</v>
      </c>
      <c r="AI2089" s="20"/>
      <c r="AJ2089" s="20">
        <v>0</v>
      </c>
      <c r="AK2089" s="20">
        <f>0.926+1534.745</f>
        <v>1535.6709999999998</v>
      </c>
      <c r="AL2089" s="20"/>
      <c r="AM2089" s="20"/>
      <c r="AN2089" s="20">
        <f t="shared" si="6158"/>
        <v>1535.6709999999998</v>
      </c>
      <c r="AO2089" s="20">
        <f t="shared" si="6159"/>
        <v>0</v>
      </c>
      <c r="AP2089" s="20">
        <f t="shared" si="6160"/>
        <v>0</v>
      </c>
      <c r="AQ2089" s="20"/>
      <c r="AR2089" s="20"/>
      <c r="AS2089" s="20"/>
      <c r="AT2089" s="20">
        <f t="shared" si="6154"/>
        <v>1535.6709999999998</v>
      </c>
      <c r="AU2089" s="20">
        <f t="shared" si="6155"/>
        <v>0</v>
      </c>
      <c r="AV2089" s="20">
        <f t="shared" si="6156"/>
        <v>0</v>
      </c>
      <c r="AW2089" s="20"/>
      <c r="AX2089" s="20"/>
      <c r="AY2089" s="20"/>
      <c r="AZ2089" s="20">
        <f t="shared" si="6071"/>
        <v>1535.6709999999998</v>
      </c>
      <c r="BA2089" s="20">
        <f t="shared" si="6072"/>
        <v>0</v>
      </c>
      <c r="BB2089" s="20">
        <f t="shared" si="6073"/>
        <v>0</v>
      </c>
      <c r="BC2089" s="20"/>
      <c r="BD2089" s="20">
        <f t="shared" si="6069"/>
        <v>1535.6709999999998</v>
      </c>
      <c r="BE2089" s="20"/>
      <c r="BF2089" s="20"/>
      <c r="BG2089" s="20"/>
      <c r="BH2089" s="20">
        <f t="shared" si="6168"/>
        <v>1535.6709999999998</v>
      </c>
      <c r="BI2089" s="20">
        <f t="shared" si="6169"/>
        <v>0</v>
      </c>
      <c r="BJ2089" s="20">
        <f t="shared" si="6170"/>
        <v>0</v>
      </c>
      <c r="BK2089" s="20"/>
      <c r="BL2089" s="20"/>
      <c r="BM2089" s="20">
        <f t="shared" si="6171"/>
        <v>1535.6709999999998</v>
      </c>
      <c r="BN2089" s="20">
        <f t="shared" si="6172"/>
        <v>0</v>
      </c>
      <c r="BO2089" s="20"/>
      <c r="BP2089" s="20"/>
      <c r="BQ2089" s="20"/>
      <c r="BR2089" s="20">
        <f t="shared" si="6162"/>
        <v>1535.6709999999998</v>
      </c>
      <c r="BS2089" s="20">
        <f t="shared" si="6163"/>
        <v>0</v>
      </c>
      <c r="BT2089" s="20">
        <f t="shared" si="6164"/>
        <v>0</v>
      </c>
      <c r="BU2089" s="20"/>
      <c r="BV2089" s="20">
        <f t="shared" si="6165"/>
        <v>1535.6709999999998</v>
      </c>
      <c r="BW2089" s="20"/>
      <c r="BX2089" s="20"/>
      <c r="BY2089" s="20">
        <f t="shared" si="6183"/>
        <v>1535.6709999999998</v>
      </c>
      <c r="BZ2089" s="20">
        <f t="shared" si="6184"/>
        <v>0</v>
      </c>
      <c r="CA2089" s="20"/>
      <c r="CB2089" s="20">
        <f t="shared" si="6185"/>
        <v>1535.6709999999998</v>
      </c>
      <c r="CC2089" s="20"/>
      <c r="CD2089" s="23">
        <f t="shared" si="6166"/>
        <v>1535.6709999999998</v>
      </c>
      <c r="CE2089" s="20"/>
    </row>
    <row r="2090" spans="1:84" s="17" customFormat="1" ht="63" x14ac:dyDescent="0.25">
      <c r="A2090" s="21" t="s">
        <v>540</v>
      </c>
      <c r="B2090" s="22"/>
      <c r="C2090" s="21"/>
      <c r="D2090" s="21"/>
      <c r="E2090" s="27" t="s">
        <v>1034</v>
      </c>
      <c r="F2090" s="23">
        <f>F2091</f>
        <v>17914.3</v>
      </c>
      <c r="G2090" s="23">
        <f t="shared" ref="G2090:CE2093" si="6214">G2091</f>
        <v>17439.3</v>
      </c>
      <c r="H2090" s="23">
        <f t="shared" si="6214"/>
        <v>17439.3</v>
      </c>
      <c r="I2090" s="23">
        <f t="shared" si="6214"/>
        <v>0</v>
      </c>
      <c r="J2090" s="23">
        <f t="shared" si="6214"/>
        <v>0</v>
      </c>
      <c r="K2090" s="23">
        <f t="shared" si="6214"/>
        <v>0</v>
      </c>
      <c r="L2090" s="23">
        <f t="shared" si="6074"/>
        <v>17914.3</v>
      </c>
      <c r="M2090" s="23">
        <f t="shared" si="6075"/>
        <v>17439.3</v>
      </c>
      <c r="N2090" s="23">
        <f t="shared" si="6076"/>
        <v>17439.3</v>
      </c>
      <c r="O2090" s="23">
        <f t="shared" si="6214"/>
        <v>0</v>
      </c>
      <c r="P2090" s="23">
        <f t="shared" si="6214"/>
        <v>0</v>
      </c>
      <c r="Q2090" s="23">
        <f t="shared" si="6214"/>
        <v>0</v>
      </c>
      <c r="R2090" s="23">
        <f t="shared" si="6113"/>
        <v>17914.3</v>
      </c>
      <c r="S2090" s="23">
        <f t="shared" si="6114"/>
        <v>17439.3</v>
      </c>
      <c r="T2090" s="23">
        <f t="shared" si="6115"/>
        <v>17439.3</v>
      </c>
      <c r="U2090" s="23">
        <f t="shared" si="6214"/>
        <v>0</v>
      </c>
      <c r="V2090" s="23">
        <f t="shared" si="6068"/>
        <v>17914.3</v>
      </c>
      <c r="W2090" s="23">
        <f t="shared" si="6214"/>
        <v>0</v>
      </c>
      <c r="X2090" s="23">
        <f t="shared" si="6214"/>
        <v>0</v>
      </c>
      <c r="Y2090" s="23">
        <f t="shared" si="6214"/>
        <v>0</v>
      </c>
      <c r="Z2090" s="20">
        <f t="shared" si="6055"/>
        <v>17914.3</v>
      </c>
      <c r="AA2090" s="20">
        <f t="shared" si="6056"/>
        <v>17439.3</v>
      </c>
      <c r="AB2090" s="20">
        <f t="shared" si="6057"/>
        <v>17439.3</v>
      </c>
      <c r="AC2090" s="23">
        <f t="shared" si="6214"/>
        <v>0</v>
      </c>
      <c r="AD2090" s="23">
        <f t="shared" si="6214"/>
        <v>0</v>
      </c>
      <c r="AE2090" s="23">
        <f t="shared" si="6214"/>
        <v>0</v>
      </c>
      <c r="AF2090" s="20">
        <f t="shared" si="6186"/>
        <v>17914.3</v>
      </c>
      <c r="AG2090" s="20">
        <f t="shared" si="6187"/>
        <v>17439.3</v>
      </c>
      <c r="AH2090" s="20">
        <f t="shared" si="6188"/>
        <v>17439.3</v>
      </c>
      <c r="AI2090" s="23">
        <f t="shared" si="6214"/>
        <v>0</v>
      </c>
      <c r="AJ2090" s="20">
        <f t="shared" si="6189"/>
        <v>17914.3</v>
      </c>
      <c r="AK2090" s="23">
        <f t="shared" si="6214"/>
        <v>0</v>
      </c>
      <c r="AL2090" s="23">
        <f t="shared" si="6214"/>
        <v>0</v>
      </c>
      <c r="AM2090" s="23">
        <f t="shared" si="6214"/>
        <v>0</v>
      </c>
      <c r="AN2090" s="20">
        <f t="shared" si="6158"/>
        <v>17914.3</v>
      </c>
      <c r="AO2090" s="20">
        <f t="shared" si="6159"/>
        <v>17439.3</v>
      </c>
      <c r="AP2090" s="20">
        <f t="shared" si="6160"/>
        <v>17439.3</v>
      </c>
      <c r="AQ2090" s="23">
        <f t="shared" si="6214"/>
        <v>0</v>
      </c>
      <c r="AR2090" s="23">
        <f t="shared" si="6214"/>
        <v>0</v>
      </c>
      <c r="AS2090" s="23">
        <f t="shared" si="6214"/>
        <v>0</v>
      </c>
      <c r="AT2090" s="20">
        <f t="shared" si="6154"/>
        <v>17914.3</v>
      </c>
      <c r="AU2090" s="20">
        <f t="shared" si="6155"/>
        <v>17439.3</v>
      </c>
      <c r="AV2090" s="20">
        <f t="shared" si="6156"/>
        <v>17439.3</v>
      </c>
      <c r="AW2090" s="23">
        <f t="shared" si="6214"/>
        <v>0</v>
      </c>
      <c r="AX2090" s="23">
        <f t="shared" si="6214"/>
        <v>0</v>
      </c>
      <c r="AY2090" s="23">
        <f t="shared" si="6214"/>
        <v>0</v>
      </c>
      <c r="AZ2090" s="20">
        <f t="shared" si="6071"/>
        <v>17914.3</v>
      </c>
      <c r="BA2090" s="20">
        <f t="shared" si="6072"/>
        <v>17439.3</v>
      </c>
      <c r="BB2090" s="20">
        <f t="shared" si="6073"/>
        <v>17439.3</v>
      </c>
      <c r="BC2090" s="23">
        <f t="shared" si="6214"/>
        <v>0</v>
      </c>
      <c r="BD2090" s="20">
        <f t="shared" si="6069"/>
        <v>17914.3</v>
      </c>
      <c r="BE2090" s="23">
        <f t="shared" si="6214"/>
        <v>0</v>
      </c>
      <c r="BF2090" s="23">
        <f t="shared" si="6214"/>
        <v>0</v>
      </c>
      <c r="BG2090" s="23">
        <f t="shared" si="6214"/>
        <v>0</v>
      </c>
      <c r="BH2090" s="20">
        <f t="shared" si="6168"/>
        <v>17914.3</v>
      </c>
      <c r="BI2090" s="20">
        <f t="shared" si="6169"/>
        <v>17439.3</v>
      </c>
      <c r="BJ2090" s="20">
        <f t="shared" si="6170"/>
        <v>17439.3</v>
      </c>
      <c r="BK2090" s="23">
        <f t="shared" si="6214"/>
        <v>0</v>
      </c>
      <c r="BL2090" s="23">
        <f t="shared" si="6214"/>
        <v>0</v>
      </c>
      <c r="BM2090" s="20">
        <f t="shared" si="6171"/>
        <v>17914.3</v>
      </c>
      <c r="BN2090" s="20">
        <f t="shared" si="6172"/>
        <v>17439.3</v>
      </c>
      <c r="BO2090" s="23">
        <f t="shared" si="6214"/>
        <v>162.39599999999999</v>
      </c>
      <c r="BP2090" s="23">
        <f t="shared" si="6214"/>
        <v>0</v>
      </c>
      <c r="BQ2090" s="23">
        <f t="shared" si="6214"/>
        <v>0</v>
      </c>
      <c r="BR2090" s="20">
        <f t="shared" si="6162"/>
        <v>18076.696</v>
      </c>
      <c r="BS2090" s="20">
        <f t="shared" si="6163"/>
        <v>17439.3</v>
      </c>
      <c r="BT2090" s="20">
        <f t="shared" si="6164"/>
        <v>17439.3</v>
      </c>
      <c r="BU2090" s="23">
        <f t="shared" si="6214"/>
        <v>0</v>
      </c>
      <c r="BV2090" s="20">
        <f t="shared" si="6165"/>
        <v>18076.696</v>
      </c>
      <c r="BW2090" s="23">
        <f t="shared" si="6214"/>
        <v>0</v>
      </c>
      <c r="BX2090" s="23">
        <f t="shared" si="6214"/>
        <v>0</v>
      </c>
      <c r="BY2090" s="20">
        <f t="shared" si="6183"/>
        <v>18076.696</v>
      </c>
      <c r="BZ2090" s="20">
        <f t="shared" si="6184"/>
        <v>17439.3</v>
      </c>
      <c r="CA2090" s="23">
        <f t="shared" si="6214"/>
        <v>0</v>
      </c>
      <c r="CB2090" s="20">
        <f t="shared" si="6185"/>
        <v>18076.696</v>
      </c>
      <c r="CC2090" s="23">
        <f t="shared" si="6214"/>
        <v>0</v>
      </c>
      <c r="CD2090" s="23">
        <f t="shared" si="6166"/>
        <v>18076.696</v>
      </c>
      <c r="CE2090" s="23">
        <f t="shared" si="6214"/>
        <v>0</v>
      </c>
      <c r="CF2090" s="32"/>
    </row>
    <row r="2091" spans="1:84" ht="47.25" x14ac:dyDescent="0.25">
      <c r="A2091" s="10" t="s">
        <v>309</v>
      </c>
      <c r="B2091" s="19"/>
      <c r="C2091" s="10"/>
      <c r="D2091" s="10"/>
      <c r="E2091" s="25" t="s">
        <v>1035</v>
      </c>
      <c r="F2091" s="20">
        <f>F2092</f>
        <v>17914.3</v>
      </c>
      <c r="G2091" s="20">
        <f t="shared" si="6214"/>
        <v>17439.3</v>
      </c>
      <c r="H2091" s="20">
        <f t="shared" si="6214"/>
        <v>17439.3</v>
      </c>
      <c r="I2091" s="20">
        <f t="shared" si="6214"/>
        <v>0</v>
      </c>
      <c r="J2091" s="20">
        <f t="shared" si="6214"/>
        <v>0</v>
      </c>
      <c r="K2091" s="20">
        <f t="shared" si="6214"/>
        <v>0</v>
      </c>
      <c r="L2091" s="20">
        <f t="shared" si="6074"/>
        <v>17914.3</v>
      </c>
      <c r="M2091" s="20">
        <f t="shared" si="6075"/>
        <v>17439.3</v>
      </c>
      <c r="N2091" s="20">
        <f t="shared" si="6076"/>
        <v>17439.3</v>
      </c>
      <c r="O2091" s="20">
        <f t="shared" si="6214"/>
        <v>0</v>
      </c>
      <c r="P2091" s="20">
        <f t="shared" si="6214"/>
        <v>0</v>
      </c>
      <c r="Q2091" s="20">
        <f t="shared" si="6214"/>
        <v>0</v>
      </c>
      <c r="R2091" s="20">
        <f t="shared" si="6113"/>
        <v>17914.3</v>
      </c>
      <c r="S2091" s="20">
        <f t="shared" si="6114"/>
        <v>17439.3</v>
      </c>
      <c r="T2091" s="20">
        <f t="shared" si="6115"/>
        <v>17439.3</v>
      </c>
      <c r="U2091" s="20">
        <f t="shared" si="6214"/>
        <v>0</v>
      </c>
      <c r="V2091" s="20">
        <f t="shared" si="6068"/>
        <v>17914.3</v>
      </c>
      <c r="W2091" s="20">
        <f t="shared" si="6214"/>
        <v>0</v>
      </c>
      <c r="X2091" s="20">
        <f t="shared" si="6214"/>
        <v>0</v>
      </c>
      <c r="Y2091" s="20">
        <f t="shared" si="6214"/>
        <v>0</v>
      </c>
      <c r="Z2091" s="20">
        <f t="shared" si="6055"/>
        <v>17914.3</v>
      </c>
      <c r="AA2091" s="20">
        <f t="shared" si="6056"/>
        <v>17439.3</v>
      </c>
      <c r="AB2091" s="20">
        <f t="shared" si="6057"/>
        <v>17439.3</v>
      </c>
      <c r="AC2091" s="20">
        <f t="shared" si="6214"/>
        <v>0</v>
      </c>
      <c r="AD2091" s="20">
        <f t="shared" si="6214"/>
        <v>0</v>
      </c>
      <c r="AE2091" s="20">
        <f t="shared" si="6214"/>
        <v>0</v>
      </c>
      <c r="AF2091" s="20">
        <f t="shared" si="6186"/>
        <v>17914.3</v>
      </c>
      <c r="AG2091" s="20">
        <f t="shared" si="6187"/>
        <v>17439.3</v>
      </c>
      <c r="AH2091" s="20">
        <f t="shared" si="6188"/>
        <v>17439.3</v>
      </c>
      <c r="AI2091" s="20">
        <f t="shared" si="6214"/>
        <v>0</v>
      </c>
      <c r="AJ2091" s="20">
        <f t="shared" si="6189"/>
        <v>17914.3</v>
      </c>
      <c r="AK2091" s="20">
        <f t="shared" si="6214"/>
        <v>0</v>
      </c>
      <c r="AL2091" s="20">
        <f t="shared" si="6214"/>
        <v>0</v>
      </c>
      <c r="AM2091" s="20">
        <f t="shared" si="6214"/>
        <v>0</v>
      </c>
      <c r="AN2091" s="20">
        <f t="shared" si="6158"/>
        <v>17914.3</v>
      </c>
      <c r="AO2091" s="20">
        <f t="shared" si="6159"/>
        <v>17439.3</v>
      </c>
      <c r="AP2091" s="20">
        <f t="shared" si="6160"/>
        <v>17439.3</v>
      </c>
      <c r="AQ2091" s="20">
        <f t="shared" si="6214"/>
        <v>0</v>
      </c>
      <c r="AR2091" s="20">
        <f t="shared" si="6214"/>
        <v>0</v>
      </c>
      <c r="AS2091" s="20">
        <f t="shared" si="6214"/>
        <v>0</v>
      </c>
      <c r="AT2091" s="20">
        <f t="shared" si="6154"/>
        <v>17914.3</v>
      </c>
      <c r="AU2091" s="20">
        <f t="shared" si="6155"/>
        <v>17439.3</v>
      </c>
      <c r="AV2091" s="20">
        <f t="shared" si="6156"/>
        <v>17439.3</v>
      </c>
      <c r="AW2091" s="20">
        <f t="shared" si="6214"/>
        <v>0</v>
      </c>
      <c r="AX2091" s="20">
        <f t="shared" si="6214"/>
        <v>0</v>
      </c>
      <c r="AY2091" s="20">
        <f t="shared" si="6214"/>
        <v>0</v>
      </c>
      <c r="AZ2091" s="20">
        <f t="shared" si="6071"/>
        <v>17914.3</v>
      </c>
      <c r="BA2091" s="20">
        <f t="shared" si="6072"/>
        <v>17439.3</v>
      </c>
      <c r="BB2091" s="20">
        <f t="shared" si="6073"/>
        <v>17439.3</v>
      </c>
      <c r="BC2091" s="20">
        <f t="shared" si="6214"/>
        <v>0</v>
      </c>
      <c r="BD2091" s="20">
        <f t="shared" si="6069"/>
        <v>17914.3</v>
      </c>
      <c r="BE2091" s="20">
        <f t="shared" si="6214"/>
        <v>0</v>
      </c>
      <c r="BF2091" s="20">
        <f t="shared" si="6214"/>
        <v>0</v>
      </c>
      <c r="BG2091" s="20">
        <f t="shared" si="6214"/>
        <v>0</v>
      </c>
      <c r="BH2091" s="20">
        <f t="shared" si="6168"/>
        <v>17914.3</v>
      </c>
      <c r="BI2091" s="20">
        <f t="shared" si="6169"/>
        <v>17439.3</v>
      </c>
      <c r="BJ2091" s="20">
        <f t="shared" si="6170"/>
        <v>17439.3</v>
      </c>
      <c r="BK2091" s="20">
        <f t="shared" si="6214"/>
        <v>0</v>
      </c>
      <c r="BL2091" s="20">
        <f t="shared" si="6214"/>
        <v>0</v>
      </c>
      <c r="BM2091" s="20">
        <f t="shared" si="6171"/>
        <v>17914.3</v>
      </c>
      <c r="BN2091" s="20">
        <f t="shared" si="6172"/>
        <v>17439.3</v>
      </c>
      <c r="BO2091" s="20">
        <f t="shared" si="6214"/>
        <v>162.39599999999999</v>
      </c>
      <c r="BP2091" s="20">
        <f t="shared" si="6214"/>
        <v>0</v>
      </c>
      <c r="BQ2091" s="20">
        <f t="shared" si="6214"/>
        <v>0</v>
      </c>
      <c r="BR2091" s="20">
        <f t="shared" si="6162"/>
        <v>18076.696</v>
      </c>
      <c r="BS2091" s="20">
        <f t="shared" si="6163"/>
        <v>17439.3</v>
      </c>
      <c r="BT2091" s="20">
        <f t="shared" si="6164"/>
        <v>17439.3</v>
      </c>
      <c r="BU2091" s="20">
        <f t="shared" si="6214"/>
        <v>0</v>
      </c>
      <c r="BV2091" s="20">
        <f t="shared" si="6165"/>
        <v>18076.696</v>
      </c>
      <c r="BW2091" s="20">
        <f t="shared" si="6214"/>
        <v>0</v>
      </c>
      <c r="BX2091" s="20">
        <f t="shared" si="6214"/>
        <v>0</v>
      </c>
      <c r="BY2091" s="20">
        <f t="shared" si="6183"/>
        <v>18076.696</v>
      </c>
      <c r="BZ2091" s="20">
        <f t="shared" si="6184"/>
        <v>17439.3</v>
      </c>
      <c r="CA2091" s="20">
        <f t="shared" si="6214"/>
        <v>0</v>
      </c>
      <c r="CB2091" s="20">
        <f t="shared" si="6185"/>
        <v>18076.696</v>
      </c>
      <c r="CC2091" s="20">
        <f t="shared" si="6214"/>
        <v>0</v>
      </c>
      <c r="CD2091" s="20">
        <f t="shared" si="6166"/>
        <v>18076.696</v>
      </c>
      <c r="CE2091" s="20">
        <f t="shared" si="6214"/>
        <v>0</v>
      </c>
    </row>
    <row r="2092" spans="1:84" ht="47.25" x14ac:dyDescent="0.25">
      <c r="A2092" s="10" t="s">
        <v>309</v>
      </c>
      <c r="B2092" s="19">
        <v>200</v>
      </c>
      <c r="C2092" s="10"/>
      <c r="D2092" s="10"/>
      <c r="E2092" s="25" t="s">
        <v>602</v>
      </c>
      <c r="F2092" s="20">
        <f>F2093</f>
        <v>17914.3</v>
      </c>
      <c r="G2092" s="20">
        <f t="shared" si="6214"/>
        <v>17439.3</v>
      </c>
      <c r="H2092" s="20">
        <f t="shared" si="6214"/>
        <v>17439.3</v>
      </c>
      <c r="I2092" s="20">
        <f t="shared" si="6214"/>
        <v>0</v>
      </c>
      <c r="J2092" s="20">
        <f t="shared" si="6214"/>
        <v>0</v>
      </c>
      <c r="K2092" s="20">
        <f t="shared" si="6214"/>
        <v>0</v>
      </c>
      <c r="L2092" s="20">
        <f t="shared" si="6074"/>
        <v>17914.3</v>
      </c>
      <c r="M2092" s="20">
        <f t="shared" si="6075"/>
        <v>17439.3</v>
      </c>
      <c r="N2092" s="20">
        <f t="shared" si="6076"/>
        <v>17439.3</v>
      </c>
      <c r="O2092" s="20">
        <f t="shared" si="6214"/>
        <v>0</v>
      </c>
      <c r="P2092" s="20">
        <f t="shared" si="6214"/>
        <v>0</v>
      </c>
      <c r="Q2092" s="20">
        <f t="shared" si="6214"/>
        <v>0</v>
      </c>
      <c r="R2092" s="20">
        <f t="shared" si="6113"/>
        <v>17914.3</v>
      </c>
      <c r="S2092" s="20">
        <f t="shared" si="6114"/>
        <v>17439.3</v>
      </c>
      <c r="T2092" s="20">
        <f t="shared" si="6115"/>
        <v>17439.3</v>
      </c>
      <c r="U2092" s="20">
        <f t="shared" si="6214"/>
        <v>0</v>
      </c>
      <c r="V2092" s="20">
        <f t="shared" si="6068"/>
        <v>17914.3</v>
      </c>
      <c r="W2092" s="20">
        <f t="shared" si="6214"/>
        <v>0</v>
      </c>
      <c r="X2092" s="20">
        <f t="shared" si="6214"/>
        <v>0</v>
      </c>
      <c r="Y2092" s="20">
        <f t="shared" si="6214"/>
        <v>0</v>
      </c>
      <c r="Z2092" s="20">
        <f t="shared" si="6055"/>
        <v>17914.3</v>
      </c>
      <c r="AA2092" s="20">
        <f t="shared" si="6056"/>
        <v>17439.3</v>
      </c>
      <c r="AB2092" s="20">
        <f t="shared" si="6057"/>
        <v>17439.3</v>
      </c>
      <c r="AC2092" s="20">
        <f t="shared" si="6214"/>
        <v>0</v>
      </c>
      <c r="AD2092" s="20">
        <f t="shared" si="6214"/>
        <v>0</v>
      </c>
      <c r="AE2092" s="20">
        <f t="shared" si="6214"/>
        <v>0</v>
      </c>
      <c r="AF2092" s="20">
        <f t="shared" si="6186"/>
        <v>17914.3</v>
      </c>
      <c r="AG2092" s="20">
        <f t="shared" si="6187"/>
        <v>17439.3</v>
      </c>
      <c r="AH2092" s="20">
        <f t="shared" si="6188"/>
        <v>17439.3</v>
      </c>
      <c r="AI2092" s="20">
        <f t="shared" si="6214"/>
        <v>0</v>
      </c>
      <c r="AJ2092" s="20">
        <f t="shared" si="6189"/>
        <v>17914.3</v>
      </c>
      <c r="AK2092" s="20">
        <f t="shared" si="6214"/>
        <v>0</v>
      </c>
      <c r="AL2092" s="20">
        <f t="shared" si="6214"/>
        <v>0</v>
      </c>
      <c r="AM2092" s="20">
        <f t="shared" si="6214"/>
        <v>0</v>
      </c>
      <c r="AN2092" s="20">
        <f t="shared" si="6158"/>
        <v>17914.3</v>
      </c>
      <c r="AO2092" s="20">
        <f t="shared" si="6159"/>
        <v>17439.3</v>
      </c>
      <c r="AP2092" s="20">
        <f t="shared" si="6160"/>
        <v>17439.3</v>
      </c>
      <c r="AQ2092" s="20">
        <f t="shared" si="6214"/>
        <v>0</v>
      </c>
      <c r="AR2092" s="20">
        <f t="shared" si="6214"/>
        <v>0</v>
      </c>
      <c r="AS2092" s="20">
        <f t="shared" si="6214"/>
        <v>0</v>
      </c>
      <c r="AT2092" s="20">
        <f t="shared" si="6154"/>
        <v>17914.3</v>
      </c>
      <c r="AU2092" s="20">
        <f t="shared" si="6155"/>
        <v>17439.3</v>
      </c>
      <c r="AV2092" s="20">
        <f t="shared" si="6156"/>
        <v>17439.3</v>
      </c>
      <c r="AW2092" s="20">
        <f t="shared" si="6214"/>
        <v>0</v>
      </c>
      <c r="AX2092" s="20">
        <f t="shared" si="6214"/>
        <v>0</v>
      </c>
      <c r="AY2092" s="20">
        <f t="shared" si="6214"/>
        <v>0</v>
      </c>
      <c r="AZ2092" s="20">
        <f t="shared" si="6071"/>
        <v>17914.3</v>
      </c>
      <c r="BA2092" s="20">
        <f t="shared" si="6072"/>
        <v>17439.3</v>
      </c>
      <c r="BB2092" s="20">
        <f t="shared" si="6073"/>
        <v>17439.3</v>
      </c>
      <c r="BC2092" s="20">
        <f t="shared" si="6214"/>
        <v>0</v>
      </c>
      <c r="BD2092" s="20">
        <f t="shared" si="6069"/>
        <v>17914.3</v>
      </c>
      <c r="BE2092" s="20">
        <f t="shared" si="6214"/>
        <v>0</v>
      </c>
      <c r="BF2092" s="20">
        <f t="shared" si="6214"/>
        <v>0</v>
      </c>
      <c r="BG2092" s="20">
        <f t="shared" si="6214"/>
        <v>0</v>
      </c>
      <c r="BH2092" s="20">
        <f t="shared" si="6168"/>
        <v>17914.3</v>
      </c>
      <c r="BI2092" s="20">
        <f t="shared" si="6169"/>
        <v>17439.3</v>
      </c>
      <c r="BJ2092" s="20">
        <f t="shared" si="6170"/>
        <v>17439.3</v>
      </c>
      <c r="BK2092" s="20">
        <f t="shared" si="6214"/>
        <v>0</v>
      </c>
      <c r="BL2092" s="20">
        <f t="shared" si="6214"/>
        <v>0</v>
      </c>
      <c r="BM2092" s="20">
        <f t="shared" si="6171"/>
        <v>17914.3</v>
      </c>
      <c r="BN2092" s="20">
        <f t="shared" si="6172"/>
        <v>17439.3</v>
      </c>
      <c r="BO2092" s="20">
        <f t="shared" si="6214"/>
        <v>162.39599999999999</v>
      </c>
      <c r="BP2092" s="20">
        <f t="shared" si="6214"/>
        <v>0</v>
      </c>
      <c r="BQ2092" s="20">
        <f t="shared" si="6214"/>
        <v>0</v>
      </c>
      <c r="BR2092" s="20">
        <f t="shared" si="6162"/>
        <v>18076.696</v>
      </c>
      <c r="BS2092" s="20">
        <f t="shared" si="6163"/>
        <v>17439.3</v>
      </c>
      <c r="BT2092" s="20">
        <f t="shared" si="6164"/>
        <v>17439.3</v>
      </c>
      <c r="BU2092" s="20">
        <f t="shared" si="6214"/>
        <v>0</v>
      </c>
      <c r="BV2092" s="20">
        <f t="shared" si="6165"/>
        <v>18076.696</v>
      </c>
      <c r="BW2092" s="20">
        <f t="shared" si="6214"/>
        <v>0</v>
      </c>
      <c r="BX2092" s="20">
        <f t="shared" si="6214"/>
        <v>0</v>
      </c>
      <c r="BY2092" s="20">
        <f t="shared" si="6183"/>
        <v>18076.696</v>
      </c>
      <c r="BZ2092" s="20">
        <f t="shared" si="6184"/>
        <v>17439.3</v>
      </c>
      <c r="CA2092" s="20">
        <f t="shared" si="6214"/>
        <v>0</v>
      </c>
      <c r="CB2092" s="20">
        <f t="shared" si="6185"/>
        <v>18076.696</v>
      </c>
      <c r="CC2092" s="20">
        <f t="shared" si="6214"/>
        <v>0</v>
      </c>
      <c r="CD2092" s="20">
        <f t="shared" si="6166"/>
        <v>18076.696</v>
      </c>
      <c r="CE2092" s="20">
        <f t="shared" si="6214"/>
        <v>0</v>
      </c>
    </row>
    <row r="2093" spans="1:84" ht="47.25" x14ac:dyDescent="0.25">
      <c r="A2093" s="10" t="s">
        <v>309</v>
      </c>
      <c r="B2093" s="19">
        <v>240</v>
      </c>
      <c r="C2093" s="10"/>
      <c r="D2093" s="10"/>
      <c r="E2093" s="25" t="s">
        <v>603</v>
      </c>
      <c r="F2093" s="20">
        <f>F2094</f>
        <v>17914.3</v>
      </c>
      <c r="G2093" s="20">
        <f t="shared" si="6214"/>
        <v>17439.3</v>
      </c>
      <c r="H2093" s="20">
        <f t="shared" si="6214"/>
        <v>17439.3</v>
      </c>
      <c r="I2093" s="20">
        <f t="shared" si="6214"/>
        <v>0</v>
      </c>
      <c r="J2093" s="20">
        <f t="shared" si="6214"/>
        <v>0</v>
      </c>
      <c r="K2093" s="20">
        <f t="shared" si="6214"/>
        <v>0</v>
      </c>
      <c r="L2093" s="20">
        <f t="shared" si="6074"/>
        <v>17914.3</v>
      </c>
      <c r="M2093" s="20">
        <f t="shared" si="6075"/>
        <v>17439.3</v>
      </c>
      <c r="N2093" s="20">
        <f t="shared" si="6076"/>
        <v>17439.3</v>
      </c>
      <c r="O2093" s="20">
        <f t="shared" si="6214"/>
        <v>0</v>
      </c>
      <c r="P2093" s="20">
        <f t="shared" si="6214"/>
        <v>0</v>
      </c>
      <c r="Q2093" s="20">
        <f t="shared" si="6214"/>
        <v>0</v>
      </c>
      <c r="R2093" s="20">
        <f t="shared" si="6113"/>
        <v>17914.3</v>
      </c>
      <c r="S2093" s="20">
        <f t="shared" si="6114"/>
        <v>17439.3</v>
      </c>
      <c r="T2093" s="20">
        <f t="shared" si="6115"/>
        <v>17439.3</v>
      </c>
      <c r="U2093" s="20">
        <f t="shared" si="6214"/>
        <v>0</v>
      </c>
      <c r="V2093" s="20">
        <f t="shared" si="6068"/>
        <v>17914.3</v>
      </c>
      <c r="W2093" s="20">
        <f t="shared" si="6214"/>
        <v>0</v>
      </c>
      <c r="X2093" s="20">
        <f t="shared" si="6214"/>
        <v>0</v>
      </c>
      <c r="Y2093" s="20">
        <f t="shared" si="6214"/>
        <v>0</v>
      </c>
      <c r="Z2093" s="20">
        <f t="shared" si="6055"/>
        <v>17914.3</v>
      </c>
      <c r="AA2093" s="20">
        <f t="shared" si="6056"/>
        <v>17439.3</v>
      </c>
      <c r="AB2093" s="20">
        <f t="shared" si="6057"/>
        <v>17439.3</v>
      </c>
      <c r="AC2093" s="20">
        <f t="shared" si="6214"/>
        <v>0</v>
      </c>
      <c r="AD2093" s="20">
        <f t="shared" si="6214"/>
        <v>0</v>
      </c>
      <c r="AE2093" s="20">
        <f t="shared" si="6214"/>
        <v>0</v>
      </c>
      <c r="AF2093" s="20">
        <f t="shared" si="6186"/>
        <v>17914.3</v>
      </c>
      <c r="AG2093" s="20">
        <f t="shared" si="6187"/>
        <v>17439.3</v>
      </c>
      <c r="AH2093" s="20">
        <f t="shared" si="6188"/>
        <v>17439.3</v>
      </c>
      <c r="AI2093" s="20">
        <f t="shared" si="6214"/>
        <v>0</v>
      </c>
      <c r="AJ2093" s="20">
        <f t="shared" si="6189"/>
        <v>17914.3</v>
      </c>
      <c r="AK2093" s="20">
        <f t="shared" si="6214"/>
        <v>0</v>
      </c>
      <c r="AL2093" s="20">
        <f t="shared" si="6214"/>
        <v>0</v>
      </c>
      <c r="AM2093" s="20">
        <f t="shared" si="6214"/>
        <v>0</v>
      </c>
      <c r="AN2093" s="20">
        <f t="shared" si="6158"/>
        <v>17914.3</v>
      </c>
      <c r="AO2093" s="20">
        <f t="shared" si="6159"/>
        <v>17439.3</v>
      </c>
      <c r="AP2093" s="20">
        <f t="shared" si="6160"/>
        <v>17439.3</v>
      </c>
      <c r="AQ2093" s="20">
        <f t="shared" si="6214"/>
        <v>0</v>
      </c>
      <c r="AR2093" s="20">
        <f t="shared" si="6214"/>
        <v>0</v>
      </c>
      <c r="AS2093" s="20">
        <f t="shared" si="6214"/>
        <v>0</v>
      </c>
      <c r="AT2093" s="20">
        <f t="shared" si="6154"/>
        <v>17914.3</v>
      </c>
      <c r="AU2093" s="20">
        <f t="shared" si="6155"/>
        <v>17439.3</v>
      </c>
      <c r="AV2093" s="20">
        <f t="shared" si="6156"/>
        <v>17439.3</v>
      </c>
      <c r="AW2093" s="20">
        <f t="shared" si="6214"/>
        <v>0</v>
      </c>
      <c r="AX2093" s="20">
        <f t="shared" si="6214"/>
        <v>0</v>
      </c>
      <c r="AY2093" s="20">
        <f t="shared" si="6214"/>
        <v>0</v>
      </c>
      <c r="AZ2093" s="20">
        <f t="shared" si="6071"/>
        <v>17914.3</v>
      </c>
      <c r="BA2093" s="20">
        <f t="shared" si="6072"/>
        <v>17439.3</v>
      </c>
      <c r="BB2093" s="20">
        <f t="shared" si="6073"/>
        <v>17439.3</v>
      </c>
      <c r="BC2093" s="20">
        <f t="shared" si="6214"/>
        <v>0</v>
      </c>
      <c r="BD2093" s="20">
        <f t="shared" si="6069"/>
        <v>17914.3</v>
      </c>
      <c r="BE2093" s="20">
        <f t="shared" si="6214"/>
        <v>0</v>
      </c>
      <c r="BF2093" s="20">
        <f t="shared" si="6214"/>
        <v>0</v>
      </c>
      <c r="BG2093" s="20">
        <f t="shared" si="6214"/>
        <v>0</v>
      </c>
      <c r="BH2093" s="20">
        <f t="shared" si="6168"/>
        <v>17914.3</v>
      </c>
      <c r="BI2093" s="20">
        <f t="shared" si="6169"/>
        <v>17439.3</v>
      </c>
      <c r="BJ2093" s="20">
        <f t="shared" si="6170"/>
        <v>17439.3</v>
      </c>
      <c r="BK2093" s="20">
        <f t="shared" si="6214"/>
        <v>0</v>
      </c>
      <c r="BL2093" s="20">
        <f t="shared" si="6214"/>
        <v>0</v>
      </c>
      <c r="BM2093" s="20">
        <f t="shared" si="6171"/>
        <v>17914.3</v>
      </c>
      <c r="BN2093" s="20">
        <f t="shared" si="6172"/>
        <v>17439.3</v>
      </c>
      <c r="BO2093" s="20">
        <f t="shared" si="6214"/>
        <v>162.39599999999999</v>
      </c>
      <c r="BP2093" s="20">
        <f t="shared" si="6214"/>
        <v>0</v>
      </c>
      <c r="BQ2093" s="20">
        <f t="shared" si="6214"/>
        <v>0</v>
      </c>
      <c r="BR2093" s="20">
        <f t="shared" si="6162"/>
        <v>18076.696</v>
      </c>
      <c r="BS2093" s="20">
        <f t="shared" si="6163"/>
        <v>17439.3</v>
      </c>
      <c r="BT2093" s="20">
        <f t="shared" si="6164"/>
        <v>17439.3</v>
      </c>
      <c r="BU2093" s="20">
        <f t="shared" si="6214"/>
        <v>0</v>
      </c>
      <c r="BV2093" s="20">
        <f t="shared" si="6165"/>
        <v>18076.696</v>
      </c>
      <c r="BW2093" s="20">
        <f t="shared" si="6214"/>
        <v>0</v>
      </c>
      <c r="BX2093" s="20">
        <f t="shared" si="6214"/>
        <v>0</v>
      </c>
      <c r="BY2093" s="20">
        <f t="shared" si="6183"/>
        <v>18076.696</v>
      </c>
      <c r="BZ2093" s="20">
        <f t="shared" si="6184"/>
        <v>17439.3</v>
      </c>
      <c r="CA2093" s="20">
        <f t="shared" si="6214"/>
        <v>0</v>
      </c>
      <c r="CB2093" s="20">
        <f t="shared" si="6185"/>
        <v>18076.696</v>
      </c>
      <c r="CC2093" s="20">
        <f t="shared" si="6214"/>
        <v>0</v>
      </c>
      <c r="CD2093" s="20">
        <f t="shared" si="6166"/>
        <v>18076.696</v>
      </c>
      <c r="CE2093" s="20">
        <f t="shared" si="6214"/>
        <v>0</v>
      </c>
    </row>
    <row r="2094" spans="1:84" x14ac:dyDescent="0.25">
      <c r="A2094" s="10" t="s">
        <v>309</v>
      </c>
      <c r="B2094" s="19">
        <v>240</v>
      </c>
      <c r="C2094" s="10" t="s">
        <v>336</v>
      </c>
      <c r="D2094" s="10" t="s">
        <v>340</v>
      </c>
      <c r="E2094" s="25" t="s">
        <v>571</v>
      </c>
      <c r="F2094" s="20">
        <v>17914.3</v>
      </c>
      <c r="G2094" s="20">
        <v>17439.3</v>
      </c>
      <c r="H2094" s="20">
        <v>17439.3</v>
      </c>
      <c r="I2094" s="20"/>
      <c r="J2094" s="20"/>
      <c r="K2094" s="20"/>
      <c r="L2094" s="20">
        <f t="shared" si="6074"/>
        <v>17914.3</v>
      </c>
      <c r="M2094" s="20">
        <f t="shared" si="6075"/>
        <v>17439.3</v>
      </c>
      <c r="N2094" s="20">
        <f t="shared" si="6076"/>
        <v>17439.3</v>
      </c>
      <c r="O2094" s="20"/>
      <c r="P2094" s="20"/>
      <c r="Q2094" s="20"/>
      <c r="R2094" s="20">
        <f t="shared" si="6113"/>
        <v>17914.3</v>
      </c>
      <c r="S2094" s="20">
        <f t="shared" si="6114"/>
        <v>17439.3</v>
      </c>
      <c r="T2094" s="20">
        <f t="shared" si="6115"/>
        <v>17439.3</v>
      </c>
      <c r="U2094" s="20"/>
      <c r="V2094" s="20">
        <f t="shared" si="6068"/>
        <v>17914.3</v>
      </c>
      <c r="W2094" s="20"/>
      <c r="X2094" s="20"/>
      <c r="Y2094" s="20"/>
      <c r="Z2094" s="20">
        <f t="shared" si="6055"/>
        <v>17914.3</v>
      </c>
      <c r="AA2094" s="20">
        <f t="shared" si="6056"/>
        <v>17439.3</v>
      </c>
      <c r="AB2094" s="20">
        <f t="shared" si="6057"/>
        <v>17439.3</v>
      </c>
      <c r="AC2094" s="20"/>
      <c r="AD2094" s="20"/>
      <c r="AE2094" s="20"/>
      <c r="AF2094" s="20">
        <f t="shared" si="6186"/>
        <v>17914.3</v>
      </c>
      <c r="AG2094" s="20">
        <f t="shared" si="6187"/>
        <v>17439.3</v>
      </c>
      <c r="AH2094" s="20">
        <f t="shared" si="6188"/>
        <v>17439.3</v>
      </c>
      <c r="AI2094" s="20"/>
      <c r="AJ2094" s="20">
        <f t="shared" si="6189"/>
        <v>17914.3</v>
      </c>
      <c r="AK2094" s="20"/>
      <c r="AL2094" s="20"/>
      <c r="AM2094" s="20"/>
      <c r="AN2094" s="20">
        <f t="shared" si="6158"/>
        <v>17914.3</v>
      </c>
      <c r="AO2094" s="20">
        <f t="shared" si="6159"/>
        <v>17439.3</v>
      </c>
      <c r="AP2094" s="20">
        <f t="shared" si="6160"/>
        <v>17439.3</v>
      </c>
      <c r="AQ2094" s="20"/>
      <c r="AR2094" s="20"/>
      <c r="AS2094" s="20"/>
      <c r="AT2094" s="20">
        <f t="shared" si="6154"/>
        <v>17914.3</v>
      </c>
      <c r="AU2094" s="20">
        <f t="shared" si="6155"/>
        <v>17439.3</v>
      </c>
      <c r="AV2094" s="20">
        <f t="shared" si="6156"/>
        <v>17439.3</v>
      </c>
      <c r="AW2094" s="20"/>
      <c r="AX2094" s="20"/>
      <c r="AY2094" s="20"/>
      <c r="AZ2094" s="20">
        <f t="shared" si="6071"/>
        <v>17914.3</v>
      </c>
      <c r="BA2094" s="20">
        <f t="shared" si="6072"/>
        <v>17439.3</v>
      </c>
      <c r="BB2094" s="20">
        <f t="shared" si="6073"/>
        <v>17439.3</v>
      </c>
      <c r="BC2094" s="20"/>
      <c r="BD2094" s="20">
        <f t="shared" ref="BD2094:BD2165" si="6215">AZ2094+BC2094</f>
        <v>17914.3</v>
      </c>
      <c r="BE2094" s="20"/>
      <c r="BF2094" s="20"/>
      <c r="BG2094" s="20"/>
      <c r="BH2094" s="20">
        <f t="shared" si="6168"/>
        <v>17914.3</v>
      </c>
      <c r="BI2094" s="20">
        <f t="shared" si="6169"/>
        <v>17439.3</v>
      </c>
      <c r="BJ2094" s="20">
        <f t="shared" si="6170"/>
        <v>17439.3</v>
      </c>
      <c r="BK2094" s="20"/>
      <c r="BL2094" s="20"/>
      <c r="BM2094" s="20">
        <f t="shared" si="6171"/>
        <v>17914.3</v>
      </c>
      <c r="BN2094" s="20">
        <f t="shared" si="6172"/>
        <v>17439.3</v>
      </c>
      <c r="BO2094" s="20">
        <v>162.39599999999999</v>
      </c>
      <c r="BP2094" s="20"/>
      <c r="BQ2094" s="20"/>
      <c r="BR2094" s="20">
        <f t="shared" si="6162"/>
        <v>18076.696</v>
      </c>
      <c r="BS2094" s="20">
        <f t="shared" si="6163"/>
        <v>17439.3</v>
      </c>
      <c r="BT2094" s="20">
        <f t="shared" si="6164"/>
        <v>17439.3</v>
      </c>
      <c r="BU2094" s="20"/>
      <c r="BV2094" s="20">
        <f t="shared" si="6165"/>
        <v>18076.696</v>
      </c>
      <c r="BW2094" s="20"/>
      <c r="BX2094" s="20"/>
      <c r="BY2094" s="20">
        <f t="shared" si="6183"/>
        <v>18076.696</v>
      </c>
      <c r="BZ2094" s="20">
        <f t="shared" si="6184"/>
        <v>17439.3</v>
      </c>
      <c r="CA2094" s="20"/>
      <c r="CB2094" s="20">
        <f t="shared" si="6185"/>
        <v>18076.696</v>
      </c>
      <c r="CC2094" s="20"/>
      <c r="CD2094" s="20">
        <f t="shared" si="6166"/>
        <v>18076.696</v>
      </c>
      <c r="CE2094" s="20"/>
    </row>
    <row r="2095" spans="1:84" s="17" customFormat="1" x14ac:dyDescent="0.25">
      <c r="A2095" s="21" t="s">
        <v>541</v>
      </c>
      <c r="B2095" s="22"/>
      <c r="C2095" s="21"/>
      <c r="D2095" s="21"/>
      <c r="E2095" s="27" t="s">
        <v>1036</v>
      </c>
      <c r="F2095" s="23">
        <f>F2100+F2104+F2111+F2115+F2119+F2127+F2131+F2135+F2139+F2143+F2147+F2154+F2158+F2188+F2192+F2196+F2200+F2204</f>
        <v>250091.34</v>
      </c>
      <c r="G2095" s="23">
        <f t="shared" ref="G2095:K2095" si="6216">G2100+G2104+G2111+G2115+G2119+G2127+G2131+G2135+G2139+G2143+G2147+G2154+G2158+G2188+G2192+G2196+G2200+G2204</f>
        <v>238054.8</v>
      </c>
      <c r="H2095" s="23">
        <f t="shared" si="6216"/>
        <v>191917.8</v>
      </c>
      <c r="I2095" s="23">
        <f t="shared" si="6216"/>
        <v>0</v>
      </c>
      <c r="J2095" s="23">
        <f t="shared" si="6216"/>
        <v>0</v>
      </c>
      <c r="K2095" s="23">
        <f t="shared" si="6216"/>
        <v>0</v>
      </c>
      <c r="L2095" s="23">
        <f t="shared" si="6074"/>
        <v>250091.34</v>
      </c>
      <c r="M2095" s="23">
        <f t="shared" si="6075"/>
        <v>238054.8</v>
      </c>
      <c r="N2095" s="23">
        <f t="shared" si="6076"/>
        <v>191917.8</v>
      </c>
      <c r="O2095" s="23">
        <f>O2100+O2104+O2111+O2115+O2119+O2127+O2131+O2135+O2139+O2143+O2147+O2154+O2158+O2188+O2192+O2196+O2200+O2204+O2162+O2170+O2166</f>
        <v>36329.300000000003</v>
      </c>
      <c r="P2095" s="23">
        <f t="shared" ref="P2095:Q2095" si="6217">P2100+P2104+P2111+P2115+P2119+P2127+P2131+P2135+P2139+P2143+P2147+P2154+P2158+P2188+P2192+P2196+P2200+P2204+P2162+P2170+P2166</f>
        <v>-92.8</v>
      </c>
      <c r="Q2095" s="23">
        <f t="shared" si="6217"/>
        <v>-92.8</v>
      </c>
      <c r="R2095" s="23">
        <f t="shared" si="6113"/>
        <v>286420.64</v>
      </c>
      <c r="S2095" s="23">
        <f t="shared" si="6114"/>
        <v>237962</v>
      </c>
      <c r="T2095" s="23">
        <f t="shared" si="6115"/>
        <v>191825</v>
      </c>
      <c r="U2095" s="23">
        <f t="shared" ref="U2095" si="6218">U2100+U2104+U2111+U2115+U2119+U2127+U2131+U2135+U2139+U2143+U2147+U2154+U2158+U2188+U2192+U2196+U2200+U2204+U2162+U2170+U2166</f>
        <v>0</v>
      </c>
      <c r="V2095" s="23">
        <f t="shared" si="6068"/>
        <v>286420.64</v>
      </c>
      <c r="W2095" s="23">
        <f t="shared" ref="W2095:Y2095" si="6219">W2100+W2104+W2111+W2115+W2119+W2127+W2131+W2135+W2139+W2143+W2147+W2154+W2158+W2188+W2192+W2196+W2200+W2204+W2162+W2170+W2166</f>
        <v>0</v>
      </c>
      <c r="X2095" s="23">
        <f t="shared" si="6219"/>
        <v>0</v>
      </c>
      <c r="Y2095" s="23">
        <f t="shared" si="6219"/>
        <v>0</v>
      </c>
      <c r="Z2095" s="20">
        <f t="shared" si="6055"/>
        <v>286420.64</v>
      </c>
      <c r="AA2095" s="20">
        <f t="shared" si="6056"/>
        <v>237962</v>
      </c>
      <c r="AB2095" s="20">
        <f t="shared" si="6057"/>
        <v>191825</v>
      </c>
      <c r="AC2095" s="23">
        <f t="shared" ref="AC2095:AE2095" si="6220">AC2100+AC2104+AC2111+AC2115+AC2119+AC2127+AC2131+AC2135+AC2139+AC2143+AC2147+AC2154+AC2158+AC2188+AC2192+AC2196+AC2200+AC2204+AC2162+AC2170+AC2166</f>
        <v>0</v>
      </c>
      <c r="AD2095" s="23">
        <f t="shared" si="6220"/>
        <v>0</v>
      </c>
      <c r="AE2095" s="23">
        <f t="shared" si="6220"/>
        <v>0</v>
      </c>
      <c r="AF2095" s="20">
        <f t="shared" si="6186"/>
        <v>286420.64</v>
      </c>
      <c r="AG2095" s="20">
        <f t="shared" si="6187"/>
        <v>237962</v>
      </c>
      <c r="AH2095" s="20">
        <f t="shared" si="6188"/>
        <v>191825</v>
      </c>
      <c r="AI2095" s="23">
        <f t="shared" ref="AI2095" si="6221">AI2100+AI2104+AI2111+AI2115+AI2119+AI2127+AI2131+AI2135+AI2139+AI2143+AI2147+AI2154+AI2158+AI2188+AI2192+AI2196+AI2200+AI2204+AI2162+AI2170+AI2166</f>
        <v>0</v>
      </c>
      <c r="AJ2095" s="20">
        <f t="shared" si="6189"/>
        <v>286420.64</v>
      </c>
      <c r="AK2095" s="23">
        <f>AK2100+AK2104+AK2111+AK2115+AK2119+AK2127+AK2131+AK2135+AK2139+AK2143+AK2147+AK2154+AK2158+AK2188+AK2192+AK2196+AK2200+AK2204+AK2162+AK2170+AK2166+AK2180</f>
        <v>83475.959999999992</v>
      </c>
      <c r="AL2095" s="23">
        <f t="shared" ref="AL2095:AM2095" si="6222">AL2100+AL2104+AL2111+AL2115+AL2119+AL2127+AL2131+AL2135+AL2139+AL2143+AL2147+AL2154+AL2158+AL2188+AL2192+AL2196+AL2200+AL2204+AL2162+AL2170+AL2166+AL2180</f>
        <v>17981.400000000001</v>
      </c>
      <c r="AM2095" s="23">
        <f t="shared" si="6222"/>
        <v>0</v>
      </c>
      <c r="AN2095" s="20">
        <f t="shared" si="6158"/>
        <v>369896.6</v>
      </c>
      <c r="AO2095" s="20">
        <f t="shared" si="6159"/>
        <v>255943.4</v>
      </c>
      <c r="AP2095" s="20">
        <f t="shared" si="6160"/>
        <v>191825</v>
      </c>
      <c r="AQ2095" s="23">
        <f t="shared" ref="AQ2095:AS2095" si="6223">AQ2100+AQ2104+AQ2111+AQ2115+AQ2119+AQ2127+AQ2131+AQ2135+AQ2139+AQ2143+AQ2147+AQ2154+AQ2158+AQ2188+AQ2192+AQ2196+AQ2200+AQ2204+AQ2162+AQ2170+AQ2166+AQ2180</f>
        <v>0</v>
      </c>
      <c r="AR2095" s="23">
        <f t="shared" si="6223"/>
        <v>0</v>
      </c>
      <c r="AS2095" s="23">
        <f t="shared" si="6223"/>
        <v>0</v>
      </c>
      <c r="AT2095" s="20">
        <f t="shared" si="6154"/>
        <v>369896.6</v>
      </c>
      <c r="AU2095" s="20">
        <f t="shared" si="6155"/>
        <v>255943.4</v>
      </c>
      <c r="AV2095" s="20">
        <f t="shared" si="6156"/>
        <v>191825</v>
      </c>
      <c r="AW2095" s="23">
        <f t="shared" ref="AW2095:AY2095" si="6224">AW2100+AW2104+AW2111+AW2115+AW2119+AW2127+AW2131+AW2135+AW2139+AW2143+AW2147+AW2154+AW2158+AW2188+AW2192+AW2196+AW2200+AW2204+AW2162+AW2170+AW2166+AW2180</f>
        <v>-111.45</v>
      </c>
      <c r="AX2095" s="23">
        <f t="shared" si="6224"/>
        <v>0</v>
      </c>
      <c r="AY2095" s="23">
        <f t="shared" si="6224"/>
        <v>0</v>
      </c>
      <c r="AZ2095" s="20">
        <f t="shared" si="6071"/>
        <v>369785.14999999997</v>
      </c>
      <c r="BA2095" s="20">
        <f t="shared" si="6072"/>
        <v>255943.4</v>
      </c>
      <c r="BB2095" s="20">
        <f t="shared" si="6073"/>
        <v>191825</v>
      </c>
      <c r="BC2095" s="23">
        <f t="shared" ref="BC2095" si="6225">BC2100+BC2104+BC2111+BC2115+BC2119+BC2127+BC2131+BC2135+BC2139+BC2143+BC2147+BC2154+BC2158+BC2188+BC2192+BC2196+BC2200+BC2204+BC2162+BC2170+BC2166+BC2180</f>
        <v>0</v>
      </c>
      <c r="BD2095" s="20">
        <f t="shared" si="6215"/>
        <v>369785.14999999997</v>
      </c>
      <c r="BE2095" s="23">
        <f>BE2100+BE2104+BE2111+BE2115+BE2119+BE2127+BE2131+BE2135+BE2139+BE2143+BE2147+BE2154+BE2158+BE2188+BE2192+BE2196+BE2200+BE2204+BE2162+BE2170+BE2166+BE2180+BE2096</f>
        <v>457.23500000000013</v>
      </c>
      <c r="BF2095" s="23">
        <f t="shared" ref="BF2095:BG2095" si="6226">BF2100+BF2104+BF2111+BF2115+BF2119+BF2127+BF2131+BF2135+BF2139+BF2143+BF2147+BF2154+BF2158+BF2188+BF2192+BF2196+BF2200+BF2204+BF2162+BF2170+BF2166+BF2180+BF2096</f>
        <v>0</v>
      </c>
      <c r="BG2095" s="23">
        <f t="shared" si="6226"/>
        <v>0</v>
      </c>
      <c r="BH2095" s="20">
        <f t="shared" si="6168"/>
        <v>370242.38499999995</v>
      </c>
      <c r="BI2095" s="20">
        <f t="shared" si="6169"/>
        <v>255943.4</v>
      </c>
      <c r="BJ2095" s="20">
        <f t="shared" si="6170"/>
        <v>191825</v>
      </c>
      <c r="BK2095" s="23">
        <f t="shared" ref="BK2095:BL2095" si="6227">BK2100+BK2104+BK2111+BK2115+BK2119+BK2127+BK2131+BK2135+BK2139+BK2143+BK2147+BK2154+BK2158+BK2188+BK2192+BK2196+BK2200+BK2204+BK2162+BK2170+BK2166+BK2180+BK2096</f>
        <v>0</v>
      </c>
      <c r="BL2095" s="23">
        <f t="shared" si="6227"/>
        <v>0</v>
      </c>
      <c r="BM2095" s="20">
        <f t="shared" si="6171"/>
        <v>370242.38499999995</v>
      </c>
      <c r="BN2095" s="20">
        <f t="shared" si="6172"/>
        <v>255943.4</v>
      </c>
      <c r="BO2095" s="23">
        <f>BO2100+BO2104+BO2111+BO2115+BO2119+BO2127+BO2131+BO2135+BO2139+BO2143+BO2147+BO2154+BO2158+BO2188+BO2192+BO2196+BO2200+BO2204+BO2162+BO2170+BO2166+BO2180+BO2096+BO2184</f>
        <v>128901.592</v>
      </c>
      <c r="BP2095" s="23">
        <f t="shared" ref="BP2095:BQ2095" si="6228">BP2100+BP2104+BP2111+BP2115+BP2119+BP2127+BP2131+BP2135+BP2139+BP2143+BP2147+BP2154+BP2158+BP2188+BP2192+BP2196+BP2200+BP2204+BP2162+BP2170+BP2166+BP2180+BP2096+BP2184</f>
        <v>0</v>
      </c>
      <c r="BQ2095" s="23">
        <f t="shared" si="6228"/>
        <v>0</v>
      </c>
      <c r="BR2095" s="20">
        <f t="shared" si="6162"/>
        <v>499143.97699999996</v>
      </c>
      <c r="BS2095" s="20">
        <f t="shared" si="6163"/>
        <v>255943.4</v>
      </c>
      <c r="BT2095" s="20">
        <f t="shared" si="6164"/>
        <v>191825</v>
      </c>
      <c r="BU2095" s="23">
        <f t="shared" ref="BU2095" si="6229">BU2100+BU2104+BU2111+BU2115+BU2119+BU2127+BU2131+BU2135+BU2139+BU2143+BU2147+BU2154+BU2158+BU2188+BU2192+BU2196+BU2200+BU2204+BU2162+BU2170+BU2166+BU2180+BU2096+BU2184</f>
        <v>0</v>
      </c>
      <c r="BV2095" s="20">
        <f t="shared" si="6165"/>
        <v>499143.97699999996</v>
      </c>
      <c r="BW2095" s="23">
        <f t="shared" ref="BW2095:BX2095" si="6230">BW2100+BW2104+BW2111+BW2115+BW2119+BW2127+BW2131+BW2135+BW2139+BW2143+BW2147+BW2154+BW2158+BW2188+BW2192+BW2196+BW2200+BW2204+BW2162+BW2170+BW2166+BW2180+BW2096+BW2184</f>
        <v>-910.05499999999984</v>
      </c>
      <c r="BX2095" s="23">
        <f t="shared" si="6230"/>
        <v>0</v>
      </c>
      <c r="BY2095" s="20">
        <f t="shared" si="6183"/>
        <v>498233.92199999996</v>
      </c>
      <c r="BZ2095" s="20">
        <f t="shared" si="6184"/>
        <v>255943.4</v>
      </c>
      <c r="CA2095" s="23">
        <f t="shared" ref="CA2095" si="6231">CA2100+CA2104+CA2111+CA2115+CA2119+CA2127+CA2131+CA2135+CA2139+CA2143+CA2147+CA2154+CA2158+CA2188+CA2192+CA2196+CA2200+CA2204+CA2162+CA2170+CA2166+CA2180+CA2096+CA2184</f>
        <v>0</v>
      </c>
      <c r="CB2095" s="20">
        <f t="shared" si="6185"/>
        <v>498233.92199999996</v>
      </c>
      <c r="CC2095" s="23">
        <f>CC2100+CC2104+CC2111+CC2115+CC2119+CC2127+CC2131+CC2135+CC2139+CC2143+CC2147+CC2154+CC2158+CC2188+CC2192+CC2196+CC2200+CC2204+CC2162+CC2170+CC2166+CC2180+CC2096+CC2184+CC2123</f>
        <v>162632.057</v>
      </c>
      <c r="CD2095" s="23">
        <f t="shared" si="6166"/>
        <v>660865.97899999993</v>
      </c>
      <c r="CE2095" s="23">
        <f>CE2100+CE2104+CE2111+CE2115+CE2119+CE2127+CE2131+CE2135+CE2139+CE2143+CE2147+CE2154+CE2158+CE2188+CE2192+CE2196+CE2200+CE2204+CE2162+CE2170+CE2166+CE2180+CE2096+CE2184+CE2123</f>
        <v>0</v>
      </c>
      <c r="CF2095" s="32"/>
    </row>
    <row r="2096" spans="1:84" ht="78.75" x14ac:dyDescent="0.25">
      <c r="A2096" s="10" t="s">
        <v>1242</v>
      </c>
      <c r="B2096" s="19"/>
      <c r="C2096" s="10"/>
      <c r="D2096" s="10"/>
      <c r="E2096" s="36" t="s">
        <v>1243</v>
      </c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>
        <f>BA2097</f>
        <v>0</v>
      </c>
      <c r="BB2096" s="20">
        <f t="shared" ref="BB2096:CE2098" si="6232">BB2097</f>
        <v>0</v>
      </c>
      <c r="BC2096" s="20">
        <f t="shared" si="6232"/>
        <v>0</v>
      </c>
      <c r="BD2096" s="20">
        <f t="shared" si="6232"/>
        <v>0</v>
      </c>
      <c r="BE2096" s="20">
        <f t="shared" si="6232"/>
        <v>1340.64</v>
      </c>
      <c r="BF2096" s="20">
        <f t="shared" si="6232"/>
        <v>0</v>
      </c>
      <c r="BG2096" s="20">
        <f t="shared" si="6232"/>
        <v>0</v>
      </c>
      <c r="BH2096" s="20">
        <f t="shared" si="6168"/>
        <v>1340.64</v>
      </c>
      <c r="BI2096" s="20">
        <f t="shared" si="6169"/>
        <v>0</v>
      </c>
      <c r="BJ2096" s="20">
        <f t="shared" si="6170"/>
        <v>0</v>
      </c>
      <c r="BK2096" s="20">
        <f t="shared" si="6232"/>
        <v>0</v>
      </c>
      <c r="BL2096" s="20">
        <f t="shared" si="6232"/>
        <v>0</v>
      </c>
      <c r="BM2096" s="20">
        <f t="shared" si="6171"/>
        <v>1340.64</v>
      </c>
      <c r="BN2096" s="20">
        <f t="shared" si="6172"/>
        <v>0</v>
      </c>
      <c r="BO2096" s="20">
        <f t="shared" si="6232"/>
        <v>0</v>
      </c>
      <c r="BP2096" s="20">
        <f t="shared" si="6232"/>
        <v>0</v>
      </c>
      <c r="BQ2096" s="20">
        <f t="shared" si="6232"/>
        <v>0</v>
      </c>
      <c r="BR2096" s="20">
        <f t="shared" si="6162"/>
        <v>1340.64</v>
      </c>
      <c r="BS2096" s="20">
        <f t="shared" si="6163"/>
        <v>0</v>
      </c>
      <c r="BT2096" s="20">
        <f t="shared" si="6164"/>
        <v>0</v>
      </c>
      <c r="BU2096" s="20">
        <f t="shared" si="6232"/>
        <v>0</v>
      </c>
      <c r="BV2096" s="20">
        <f t="shared" si="6165"/>
        <v>1340.64</v>
      </c>
      <c r="BW2096" s="20">
        <f t="shared" si="6232"/>
        <v>0</v>
      </c>
      <c r="BX2096" s="20">
        <f t="shared" si="6232"/>
        <v>0</v>
      </c>
      <c r="BY2096" s="20">
        <f t="shared" si="6183"/>
        <v>1340.64</v>
      </c>
      <c r="BZ2096" s="20">
        <f t="shared" si="6184"/>
        <v>0</v>
      </c>
      <c r="CA2096" s="20">
        <f t="shared" si="6232"/>
        <v>0</v>
      </c>
      <c r="CB2096" s="20">
        <f t="shared" si="6185"/>
        <v>1340.64</v>
      </c>
      <c r="CC2096" s="20">
        <f t="shared" si="6232"/>
        <v>0</v>
      </c>
      <c r="CD2096" s="20">
        <f t="shared" si="6166"/>
        <v>1340.64</v>
      </c>
      <c r="CE2096" s="20">
        <f t="shared" si="6232"/>
        <v>0</v>
      </c>
    </row>
    <row r="2097" spans="1:83" x14ac:dyDescent="0.25">
      <c r="A2097" s="10" t="s">
        <v>1242</v>
      </c>
      <c r="B2097" s="19">
        <v>800</v>
      </c>
      <c r="C2097" s="10"/>
      <c r="D2097" s="10"/>
      <c r="E2097" s="31" t="s">
        <v>618</v>
      </c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>
        <f>BA2098</f>
        <v>0</v>
      </c>
      <c r="BB2097" s="20">
        <f t="shared" si="6232"/>
        <v>0</v>
      </c>
      <c r="BC2097" s="20">
        <f t="shared" si="6232"/>
        <v>0</v>
      </c>
      <c r="BD2097" s="20">
        <f t="shared" si="6232"/>
        <v>0</v>
      </c>
      <c r="BE2097" s="20">
        <f t="shared" si="6232"/>
        <v>1340.64</v>
      </c>
      <c r="BF2097" s="20">
        <f t="shared" si="6232"/>
        <v>0</v>
      </c>
      <c r="BG2097" s="20">
        <f t="shared" si="6232"/>
        <v>0</v>
      </c>
      <c r="BH2097" s="20">
        <f t="shared" si="6168"/>
        <v>1340.64</v>
      </c>
      <c r="BI2097" s="20">
        <f t="shared" si="6169"/>
        <v>0</v>
      </c>
      <c r="BJ2097" s="20">
        <f t="shared" si="6170"/>
        <v>0</v>
      </c>
      <c r="BK2097" s="20">
        <f t="shared" si="6232"/>
        <v>0</v>
      </c>
      <c r="BL2097" s="20">
        <f t="shared" si="6232"/>
        <v>0</v>
      </c>
      <c r="BM2097" s="20">
        <f t="shared" si="6171"/>
        <v>1340.64</v>
      </c>
      <c r="BN2097" s="20">
        <f t="shared" si="6172"/>
        <v>0</v>
      </c>
      <c r="BO2097" s="20">
        <f t="shared" si="6232"/>
        <v>0</v>
      </c>
      <c r="BP2097" s="20">
        <f t="shared" si="6232"/>
        <v>0</v>
      </c>
      <c r="BQ2097" s="20">
        <f t="shared" si="6232"/>
        <v>0</v>
      </c>
      <c r="BR2097" s="20">
        <f t="shared" si="6162"/>
        <v>1340.64</v>
      </c>
      <c r="BS2097" s="20">
        <f t="shared" si="6163"/>
        <v>0</v>
      </c>
      <c r="BT2097" s="20">
        <f t="shared" si="6164"/>
        <v>0</v>
      </c>
      <c r="BU2097" s="20">
        <f t="shared" si="6232"/>
        <v>0</v>
      </c>
      <c r="BV2097" s="20">
        <f t="shared" si="6165"/>
        <v>1340.64</v>
      </c>
      <c r="BW2097" s="20">
        <f t="shared" si="6232"/>
        <v>0</v>
      </c>
      <c r="BX2097" s="20">
        <f t="shared" si="6232"/>
        <v>0</v>
      </c>
      <c r="BY2097" s="20">
        <f t="shared" si="6183"/>
        <v>1340.64</v>
      </c>
      <c r="BZ2097" s="20">
        <f t="shared" si="6184"/>
        <v>0</v>
      </c>
      <c r="CA2097" s="20">
        <f t="shared" si="6232"/>
        <v>0</v>
      </c>
      <c r="CB2097" s="20">
        <f t="shared" si="6185"/>
        <v>1340.64</v>
      </c>
      <c r="CC2097" s="20">
        <f t="shared" si="6232"/>
        <v>0</v>
      </c>
      <c r="CD2097" s="20">
        <f t="shared" si="6166"/>
        <v>1340.64</v>
      </c>
      <c r="CE2097" s="20">
        <f t="shared" si="6232"/>
        <v>0</v>
      </c>
    </row>
    <row r="2098" spans="1:83" x14ac:dyDescent="0.25">
      <c r="A2098" s="10" t="s">
        <v>1242</v>
      </c>
      <c r="B2098" s="19">
        <v>850</v>
      </c>
      <c r="C2098" s="10"/>
      <c r="D2098" s="10"/>
      <c r="E2098" s="31" t="s">
        <v>621</v>
      </c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>
        <f>BA2099</f>
        <v>0</v>
      </c>
      <c r="BB2098" s="20">
        <f t="shared" si="6232"/>
        <v>0</v>
      </c>
      <c r="BC2098" s="20">
        <f t="shared" si="6232"/>
        <v>0</v>
      </c>
      <c r="BD2098" s="20">
        <f t="shared" si="6232"/>
        <v>0</v>
      </c>
      <c r="BE2098" s="20">
        <f t="shared" si="6232"/>
        <v>1340.64</v>
      </c>
      <c r="BF2098" s="20">
        <f t="shared" si="6232"/>
        <v>0</v>
      </c>
      <c r="BG2098" s="20">
        <f t="shared" si="6232"/>
        <v>0</v>
      </c>
      <c r="BH2098" s="20">
        <f t="shared" si="6168"/>
        <v>1340.64</v>
      </c>
      <c r="BI2098" s="20">
        <f t="shared" si="6169"/>
        <v>0</v>
      </c>
      <c r="BJ2098" s="20">
        <f t="shared" si="6170"/>
        <v>0</v>
      </c>
      <c r="BK2098" s="20">
        <f t="shared" si="6232"/>
        <v>0</v>
      </c>
      <c r="BL2098" s="20">
        <f t="shared" si="6232"/>
        <v>0</v>
      </c>
      <c r="BM2098" s="20">
        <f t="shared" si="6171"/>
        <v>1340.64</v>
      </c>
      <c r="BN2098" s="20">
        <f t="shared" si="6172"/>
        <v>0</v>
      </c>
      <c r="BO2098" s="20">
        <f t="shared" si="6232"/>
        <v>0</v>
      </c>
      <c r="BP2098" s="20">
        <f t="shared" si="6232"/>
        <v>0</v>
      </c>
      <c r="BQ2098" s="20">
        <f t="shared" si="6232"/>
        <v>0</v>
      </c>
      <c r="BR2098" s="20">
        <f t="shared" si="6162"/>
        <v>1340.64</v>
      </c>
      <c r="BS2098" s="20">
        <f t="shared" si="6163"/>
        <v>0</v>
      </c>
      <c r="BT2098" s="20">
        <f t="shared" si="6164"/>
        <v>0</v>
      </c>
      <c r="BU2098" s="20">
        <f t="shared" si="6232"/>
        <v>0</v>
      </c>
      <c r="BV2098" s="20">
        <f t="shared" si="6165"/>
        <v>1340.64</v>
      </c>
      <c r="BW2098" s="20">
        <f t="shared" si="6232"/>
        <v>0</v>
      </c>
      <c r="BX2098" s="20">
        <f t="shared" si="6232"/>
        <v>0</v>
      </c>
      <c r="BY2098" s="20">
        <f t="shared" si="6183"/>
        <v>1340.64</v>
      </c>
      <c r="BZ2098" s="20">
        <f t="shared" si="6184"/>
        <v>0</v>
      </c>
      <c r="CA2098" s="20">
        <f t="shared" si="6232"/>
        <v>0</v>
      </c>
      <c r="CB2098" s="20">
        <f t="shared" si="6185"/>
        <v>1340.64</v>
      </c>
      <c r="CC2098" s="20">
        <f t="shared" si="6232"/>
        <v>0</v>
      </c>
      <c r="CD2098" s="20">
        <f t="shared" si="6166"/>
        <v>1340.64</v>
      </c>
      <c r="CE2098" s="20">
        <f t="shared" si="6232"/>
        <v>0</v>
      </c>
    </row>
    <row r="2099" spans="1:83" x14ac:dyDescent="0.25">
      <c r="A2099" s="10" t="s">
        <v>1242</v>
      </c>
      <c r="B2099" s="19">
        <v>850</v>
      </c>
      <c r="C2099" s="10" t="s">
        <v>345</v>
      </c>
      <c r="D2099" s="10" t="s">
        <v>336</v>
      </c>
      <c r="E2099" s="25" t="s">
        <v>579</v>
      </c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>
        <v>0</v>
      </c>
      <c r="BB2099" s="20">
        <v>0</v>
      </c>
      <c r="BC2099" s="20"/>
      <c r="BD2099" s="20">
        <v>0</v>
      </c>
      <c r="BE2099" s="20">
        <v>1340.64</v>
      </c>
      <c r="BF2099" s="20"/>
      <c r="BG2099" s="20"/>
      <c r="BH2099" s="20">
        <f t="shared" si="6168"/>
        <v>1340.64</v>
      </c>
      <c r="BI2099" s="20">
        <f t="shared" si="6169"/>
        <v>0</v>
      </c>
      <c r="BJ2099" s="20">
        <f t="shared" si="6170"/>
        <v>0</v>
      </c>
      <c r="BK2099" s="20"/>
      <c r="BL2099" s="20"/>
      <c r="BM2099" s="20">
        <f t="shared" si="6171"/>
        <v>1340.64</v>
      </c>
      <c r="BN2099" s="20">
        <f t="shared" si="6172"/>
        <v>0</v>
      </c>
      <c r="BO2099" s="20"/>
      <c r="BP2099" s="20"/>
      <c r="BQ2099" s="20"/>
      <c r="BR2099" s="20">
        <f t="shared" si="6162"/>
        <v>1340.64</v>
      </c>
      <c r="BS2099" s="20">
        <f t="shared" si="6163"/>
        <v>0</v>
      </c>
      <c r="BT2099" s="20">
        <f t="shared" si="6164"/>
        <v>0</v>
      </c>
      <c r="BU2099" s="20"/>
      <c r="BV2099" s="20">
        <f t="shared" si="6165"/>
        <v>1340.64</v>
      </c>
      <c r="BW2099" s="20"/>
      <c r="BX2099" s="20"/>
      <c r="BY2099" s="20">
        <f t="shared" si="6183"/>
        <v>1340.64</v>
      </c>
      <c r="BZ2099" s="20">
        <f t="shared" si="6184"/>
        <v>0</v>
      </c>
      <c r="CA2099" s="20"/>
      <c r="CB2099" s="20">
        <f t="shared" si="6185"/>
        <v>1340.64</v>
      </c>
      <c r="CC2099" s="20"/>
      <c r="CD2099" s="20">
        <f t="shared" si="6166"/>
        <v>1340.64</v>
      </c>
      <c r="CE2099" s="20"/>
    </row>
    <row r="2100" spans="1:83" ht="31.5" x14ac:dyDescent="0.25">
      <c r="A2100" s="10" t="s">
        <v>291</v>
      </c>
      <c r="B2100" s="19"/>
      <c r="C2100" s="10"/>
      <c r="D2100" s="10"/>
      <c r="E2100" s="25" t="s">
        <v>1037</v>
      </c>
      <c r="F2100" s="20">
        <f>F2101</f>
        <v>6055</v>
      </c>
      <c r="G2100" s="20">
        <f t="shared" ref="G2100:CE2102" si="6233">G2101</f>
        <v>5116.3999999999996</v>
      </c>
      <c r="H2100" s="20">
        <f t="shared" si="6233"/>
        <v>5702.9</v>
      </c>
      <c r="I2100" s="20">
        <f t="shared" si="6233"/>
        <v>0</v>
      </c>
      <c r="J2100" s="20">
        <f t="shared" si="6233"/>
        <v>0</v>
      </c>
      <c r="K2100" s="20">
        <f t="shared" si="6233"/>
        <v>0</v>
      </c>
      <c r="L2100" s="20">
        <f t="shared" si="6074"/>
        <v>6055</v>
      </c>
      <c r="M2100" s="20">
        <f t="shared" si="6075"/>
        <v>5116.3999999999996</v>
      </c>
      <c r="N2100" s="20">
        <f t="shared" si="6076"/>
        <v>5702.9</v>
      </c>
      <c r="O2100" s="20">
        <f t="shared" si="6233"/>
        <v>0</v>
      </c>
      <c r="P2100" s="20">
        <f t="shared" si="6233"/>
        <v>0</v>
      </c>
      <c r="Q2100" s="20">
        <f t="shared" si="6233"/>
        <v>0</v>
      </c>
      <c r="R2100" s="20">
        <f t="shared" si="6113"/>
        <v>6055</v>
      </c>
      <c r="S2100" s="20">
        <f t="shared" si="6114"/>
        <v>5116.3999999999996</v>
      </c>
      <c r="T2100" s="20">
        <f t="shared" si="6115"/>
        <v>5702.9</v>
      </c>
      <c r="U2100" s="20">
        <f t="shared" si="6233"/>
        <v>0</v>
      </c>
      <c r="V2100" s="20">
        <f t="shared" si="6068"/>
        <v>6055</v>
      </c>
      <c r="W2100" s="20">
        <f t="shared" si="6233"/>
        <v>0</v>
      </c>
      <c r="X2100" s="20">
        <f t="shared" si="6233"/>
        <v>0</v>
      </c>
      <c r="Y2100" s="20">
        <f t="shared" si="6233"/>
        <v>0</v>
      </c>
      <c r="Z2100" s="20">
        <f t="shared" si="6055"/>
        <v>6055</v>
      </c>
      <c r="AA2100" s="20">
        <f t="shared" si="6056"/>
        <v>5116.3999999999996</v>
      </c>
      <c r="AB2100" s="20">
        <f t="shared" si="6057"/>
        <v>5702.9</v>
      </c>
      <c r="AC2100" s="20">
        <f t="shared" si="6233"/>
        <v>0</v>
      </c>
      <c r="AD2100" s="20">
        <f t="shared" si="6233"/>
        <v>0</v>
      </c>
      <c r="AE2100" s="20">
        <f t="shared" si="6233"/>
        <v>0</v>
      </c>
      <c r="AF2100" s="20">
        <f t="shared" si="6186"/>
        <v>6055</v>
      </c>
      <c r="AG2100" s="20">
        <f t="shared" si="6187"/>
        <v>5116.3999999999996</v>
      </c>
      <c r="AH2100" s="20">
        <f t="shared" si="6188"/>
        <v>5702.9</v>
      </c>
      <c r="AI2100" s="20">
        <f t="shared" si="6233"/>
        <v>0</v>
      </c>
      <c r="AJ2100" s="20">
        <f t="shared" si="6189"/>
        <v>6055</v>
      </c>
      <c r="AK2100" s="20">
        <f t="shared" si="6233"/>
        <v>0</v>
      </c>
      <c r="AL2100" s="20">
        <f t="shared" si="6233"/>
        <v>0</v>
      </c>
      <c r="AM2100" s="20">
        <f t="shared" si="6233"/>
        <v>0</v>
      </c>
      <c r="AN2100" s="20">
        <f t="shared" si="6158"/>
        <v>6055</v>
      </c>
      <c r="AO2100" s="20">
        <f t="shared" si="6159"/>
        <v>5116.3999999999996</v>
      </c>
      <c r="AP2100" s="20">
        <f t="shared" si="6160"/>
        <v>5702.9</v>
      </c>
      <c r="AQ2100" s="20">
        <f t="shared" si="6233"/>
        <v>0</v>
      </c>
      <c r="AR2100" s="20">
        <f t="shared" si="6233"/>
        <v>0</v>
      </c>
      <c r="AS2100" s="20">
        <f t="shared" si="6233"/>
        <v>0</v>
      </c>
      <c r="AT2100" s="20">
        <f t="shared" si="6154"/>
        <v>6055</v>
      </c>
      <c r="AU2100" s="20">
        <f t="shared" si="6155"/>
        <v>5116.3999999999996</v>
      </c>
      <c r="AV2100" s="20">
        <f t="shared" si="6156"/>
        <v>5702.9</v>
      </c>
      <c r="AW2100" s="20">
        <f t="shared" si="6233"/>
        <v>0</v>
      </c>
      <c r="AX2100" s="20">
        <f t="shared" si="6233"/>
        <v>0</v>
      </c>
      <c r="AY2100" s="20">
        <f t="shared" si="6233"/>
        <v>0</v>
      </c>
      <c r="AZ2100" s="20">
        <f t="shared" ref="AZ2100:AZ2167" si="6234">AT2100+AW2100</f>
        <v>6055</v>
      </c>
      <c r="BA2100" s="20">
        <f t="shared" ref="BA2100:BA2167" si="6235">AU2100+AX2100</f>
        <v>5116.3999999999996</v>
      </c>
      <c r="BB2100" s="20">
        <f t="shared" ref="BB2100:BB2167" si="6236">AV2100+AY2100</f>
        <v>5702.9</v>
      </c>
      <c r="BC2100" s="20">
        <f t="shared" si="6233"/>
        <v>0</v>
      </c>
      <c r="BD2100" s="20">
        <f t="shared" si="6215"/>
        <v>6055</v>
      </c>
      <c r="BE2100" s="20">
        <f t="shared" si="6233"/>
        <v>0</v>
      </c>
      <c r="BF2100" s="20">
        <f t="shared" si="6233"/>
        <v>0</v>
      </c>
      <c r="BG2100" s="20">
        <f t="shared" si="6233"/>
        <v>0</v>
      </c>
      <c r="BH2100" s="20">
        <f t="shared" si="6168"/>
        <v>6055</v>
      </c>
      <c r="BI2100" s="20">
        <f t="shared" si="6169"/>
        <v>5116.3999999999996</v>
      </c>
      <c r="BJ2100" s="20">
        <f t="shared" si="6170"/>
        <v>5702.9</v>
      </c>
      <c r="BK2100" s="20">
        <f t="shared" si="6233"/>
        <v>0</v>
      </c>
      <c r="BL2100" s="20">
        <f t="shared" si="6233"/>
        <v>0</v>
      </c>
      <c r="BM2100" s="20">
        <f t="shared" si="6171"/>
        <v>6055</v>
      </c>
      <c r="BN2100" s="20">
        <f t="shared" si="6172"/>
        <v>5116.3999999999996</v>
      </c>
      <c r="BO2100" s="20">
        <f t="shared" si="6233"/>
        <v>-913.66100000000006</v>
      </c>
      <c r="BP2100" s="20">
        <f t="shared" si="6233"/>
        <v>0</v>
      </c>
      <c r="BQ2100" s="20">
        <f t="shared" si="6233"/>
        <v>0</v>
      </c>
      <c r="BR2100" s="20">
        <f t="shared" si="6162"/>
        <v>5141.3389999999999</v>
      </c>
      <c r="BS2100" s="20">
        <f t="shared" si="6163"/>
        <v>5116.3999999999996</v>
      </c>
      <c r="BT2100" s="20">
        <f t="shared" si="6164"/>
        <v>5702.9</v>
      </c>
      <c r="BU2100" s="20">
        <f t="shared" si="6233"/>
        <v>0</v>
      </c>
      <c r="BV2100" s="20">
        <f t="shared" si="6165"/>
        <v>5141.3389999999999</v>
      </c>
      <c r="BW2100" s="20">
        <f t="shared" si="6233"/>
        <v>0</v>
      </c>
      <c r="BX2100" s="20">
        <f t="shared" si="6233"/>
        <v>0</v>
      </c>
      <c r="BY2100" s="20">
        <f t="shared" si="6183"/>
        <v>5141.3389999999999</v>
      </c>
      <c r="BZ2100" s="20">
        <f t="shared" si="6184"/>
        <v>5116.3999999999996</v>
      </c>
      <c r="CA2100" s="20">
        <f t="shared" si="6233"/>
        <v>0</v>
      </c>
      <c r="CB2100" s="20">
        <f t="shared" si="6185"/>
        <v>5141.3389999999999</v>
      </c>
      <c r="CC2100" s="20">
        <f t="shared" si="6233"/>
        <v>-364.428</v>
      </c>
      <c r="CD2100" s="20">
        <f t="shared" si="6166"/>
        <v>4776.9110000000001</v>
      </c>
      <c r="CE2100" s="20">
        <f t="shared" si="6233"/>
        <v>0</v>
      </c>
    </row>
    <row r="2101" spans="1:83" ht="47.25" x14ac:dyDescent="0.25">
      <c r="A2101" s="10" t="s">
        <v>291</v>
      </c>
      <c r="B2101" s="19">
        <v>200</v>
      </c>
      <c r="C2101" s="10"/>
      <c r="D2101" s="10"/>
      <c r="E2101" s="25" t="s">
        <v>602</v>
      </c>
      <c r="F2101" s="20">
        <f>F2102</f>
        <v>6055</v>
      </c>
      <c r="G2101" s="20">
        <f t="shared" si="6233"/>
        <v>5116.3999999999996</v>
      </c>
      <c r="H2101" s="20">
        <f t="shared" si="6233"/>
        <v>5702.9</v>
      </c>
      <c r="I2101" s="20">
        <f t="shared" si="6233"/>
        <v>0</v>
      </c>
      <c r="J2101" s="20">
        <f t="shared" si="6233"/>
        <v>0</v>
      </c>
      <c r="K2101" s="20">
        <f t="shared" si="6233"/>
        <v>0</v>
      </c>
      <c r="L2101" s="20">
        <f t="shared" si="6074"/>
        <v>6055</v>
      </c>
      <c r="M2101" s="20">
        <f t="shared" si="6075"/>
        <v>5116.3999999999996</v>
      </c>
      <c r="N2101" s="20">
        <f t="shared" si="6076"/>
        <v>5702.9</v>
      </c>
      <c r="O2101" s="20">
        <f t="shared" si="6233"/>
        <v>0</v>
      </c>
      <c r="P2101" s="20">
        <f t="shared" si="6233"/>
        <v>0</v>
      </c>
      <c r="Q2101" s="20">
        <f t="shared" si="6233"/>
        <v>0</v>
      </c>
      <c r="R2101" s="20">
        <f t="shared" si="6113"/>
        <v>6055</v>
      </c>
      <c r="S2101" s="20">
        <f t="shared" si="6114"/>
        <v>5116.3999999999996</v>
      </c>
      <c r="T2101" s="20">
        <f t="shared" si="6115"/>
        <v>5702.9</v>
      </c>
      <c r="U2101" s="20">
        <f t="shared" si="6233"/>
        <v>0</v>
      </c>
      <c r="V2101" s="20">
        <f t="shared" si="6068"/>
        <v>6055</v>
      </c>
      <c r="W2101" s="20">
        <f t="shared" si="6233"/>
        <v>0</v>
      </c>
      <c r="X2101" s="20">
        <f t="shared" si="6233"/>
        <v>0</v>
      </c>
      <c r="Y2101" s="20">
        <f t="shared" si="6233"/>
        <v>0</v>
      </c>
      <c r="Z2101" s="20">
        <f t="shared" si="6055"/>
        <v>6055</v>
      </c>
      <c r="AA2101" s="20">
        <f t="shared" si="6056"/>
        <v>5116.3999999999996</v>
      </c>
      <c r="AB2101" s="20">
        <f t="shared" si="6057"/>
        <v>5702.9</v>
      </c>
      <c r="AC2101" s="20">
        <f t="shared" si="6233"/>
        <v>0</v>
      </c>
      <c r="AD2101" s="20">
        <f t="shared" si="6233"/>
        <v>0</v>
      </c>
      <c r="AE2101" s="20">
        <f t="shared" si="6233"/>
        <v>0</v>
      </c>
      <c r="AF2101" s="20">
        <f t="shared" si="6186"/>
        <v>6055</v>
      </c>
      <c r="AG2101" s="20">
        <f t="shared" si="6187"/>
        <v>5116.3999999999996</v>
      </c>
      <c r="AH2101" s="20">
        <f t="shared" si="6188"/>
        <v>5702.9</v>
      </c>
      <c r="AI2101" s="20">
        <f t="shared" si="6233"/>
        <v>0</v>
      </c>
      <c r="AJ2101" s="20">
        <f t="shared" si="6189"/>
        <v>6055</v>
      </c>
      <c r="AK2101" s="20">
        <f t="shared" si="6233"/>
        <v>0</v>
      </c>
      <c r="AL2101" s="20">
        <f t="shared" si="6233"/>
        <v>0</v>
      </c>
      <c r="AM2101" s="20">
        <f t="shared" si="6233"/>
        <v>0</v>
      </c>
      <c r="AN2101" s="20">
        <f t="shared" si="6158"/>
        <v>6055</v>
      </c>
      <c r="AO2101" s="20">
        <f t="shared" si="6159"/>
        <v>5116.3999999999996</v>
      </c>
      <c r="AP2101" s="20">
        <f t="shared" si="6160"/>
        <v>5702.9</v>
      </c>
      <c r="AQ2101" s="20">
        <f t="shared" si="6233"/>
        <v>0</v>
      </c>
      <c r="AR2101" s="20">
        <f t="shared" si="6233"/>
        <v>0</v>
      </c>
      <c r="AS2101" s="20">
        <f t="shared" si="6233"/>
        <v>0</v>
      </c>
      <c r="AT2101" s="20">
        <f t="shared" si="6154"/>
        <v>6055</v>
      </c>
      <c r="AU2101" s="20">
        <f t="shared" si="6155"/>
        <v>5116.3999999999996</v>
      </c>
      <c r="AV2101" s="20">
        <f t="shared" si="6156"/>
        <v>5702.9</v>
      </c>
      <c r="AW2101" s="20">
        <f t="shared" si="6233"/>
        <v>0</v>
      </c>
      <c r="AX2101" s="20">
        <f t="shared" si="6233"/>
        <v>0</v>
      </c>
      <c r="AY2101" s="20">
        <f t="shared" si="6233"/>
        <v>0</v>
      </c>
      <c r="AZ2101" s="20">
        <f t="shared" si="6234"/>
        <v>6055</v>
      </c>
      <c r="BA2101" s="20">
        <f t="shared" si="6235"/>
        <v>5116.3999999999996</v>
      </c>
      <c r="BB2101" s="20">
        <f t="shared" si="6236"/>
        <v>5702.9</v>
      </c>
      <c r="BC2101" s="20">
        <f t="shared" si="6233"/>
        <v>0</v>
      </c>
      <c r="BD2101" s="20">
        <f t="shared" si="6215"/>
        <v>6055</v>
      </c>
      <c r="BE2101" s="20">
        <f t="shared" si="6233"/>
        <v>0</v>
      </c>
      <c r="BF2101" s="20">
        <f t="shared" si="6233"/>
        <v>0</v>
      </c>
      <c r="BG2101" s="20">
        <f t="shared" si="6233"/>
        <v>0</v>
      </c>
      <c r="BH2101" s="20">
        <f t="shared" si="6168"/>
        <v>6055</v>
      </c>
      <c r="BI2101" s="20">
        <f t="shared" si="6169"/>
        <v>5116.3999999999996</v>
      </c>
      <c r="BJ2101" s="20">
        <f t="shared" si="6170"/>
        <v>5702.9</v>
      </c>
      <c r="BK2101" s="20">
        <f t="shared" si="6233"/>
        <v>0</v>
      </c>
      <c r="BL2101" s="20">
        <f t="shared" si="6233"/>
        <v>0</v>
      </c>
      <c r="BM2101" s="20">
        <f t="shared" si="6171"/>
        <v>6055</v>
      </c>
      <c r="BN2101" s="20">
        <f t="shared" si="6172"/>
        <v>5116.3999999999996</v>
      </c>
      <c r="BO2101" s="20">
        <f t="shared" si="6233"/>
        <v>-913.66100000000006</v>
      </c>
      <c r="BP2101" s="20">
        <f t="shared" si="6233"/>
        <v>0</v>
      </c>
      <c r="BQ2101" s="20">
        <f t="shared" si="6233"/>
        <v>0</v>
      </c>
      <c r="BR2101" s="20">
        <f t="shared" si="6162"/>
        <v>5141.3389999999999</v>
      </c>
      <c r="BS2101" s="20">
        <f t="shared" si="6163"/>
        <v>5116.3999999999996</v>
      </c>
      <c r="BT2101" s="20">
        <f t="shared" si="6164"/>
        <v>5702.9</v>
      </c>
      <c r="BU2101" s="20">
        <f t="shared" si="6233"/>
        <v>0</v>
      </c>
      <c r="BV2101" s="20">
        <f t="shared" si="6165"/>
        <v>5141.3389999999999</v>
      </c>
      <c r="BW2101" s="20">
        <f t="shared" si="6233"/>
        <v>0</v>
      </c>
      <c r="BX2101" s="20">
        <f t="shared" si="6233"/>
        <v>0</v>
      </c>
      <c r="BY2101" s="20">
        <f t="shared" si="6183"/>
        <v>5141.3389999999999</v>
      </c>
      <c r="BZ2101" s="20">
        <f t="shared" si="6184"/>
        <v>5116.3999999999996</v>
      </c>
      <c r="CA2101" s="20">
        <f t="shared" si="6233"/>
        <v>0</v>
      </c>
      <c r="CB2101" s="20">
        <f t="shared" si="6185"/>
        <v>5141.3389999999999</v>
      </c>
      <c r="CC2101" s="20">
        <f t="shared" si="6233"/>
        <v>-364.428</v>
      </c>
      <c r="CD2101" s="20">
        <f t="shared" si="6166"/>
        <v>4776.9110000000001</v>
      </c>
      <c r="CE2101" s="20">
        <f t="shared" si="6233"/>
        <v>0</v>
      </c>
    </row>
    <row r="2102" spans="1:83" ht="47.25" x14ac:dyDescent="0.25">
      <c r="A2102" s="10" t="s">
        <v>291</v>
      </c>
      <c r="B2102" s="19">
        <v>240</v>
      </c>
      <c r="C2102" s="10"/>
      <c r="D2102" s="10"/>
      <c r="E2102" s="25" t="s">
        <v>603</v>
      </c>
      <c r="F2102" s="20">
        <f>F2103</f>
        <v>6055</v>
      </c>
      <c r="G2102" s="20">
        <f t="shared" si="6233"/>
        <v>5116.3999999999996</v>
      </c>
      <c r="H2102" s="20">
        <f t="shared" si="6233"/>
        <v>5702.9</v>
      </c>
      <c r="I2102" s="20">
        <f t="shared" si="6233"/>
        <v>0</v>
      </c>
      <c r="J2102" s="20">
        <f t="shared" si="6233"/>
        <v>0</v>
      </c>
      <c r="K2102" s="20">
        <f t="shared" si="6233"/>
        <v>0</v>
      </c>
      <c r="L2102" s="20">
        <f t="shared" si="6074"/>
        <v>6055</v>
      </c>
      <c r="M2102" s="20">
        <f t="shared" si="6075"/>
        <v>5116.3999999999996</v>
      </c>
      <c r="N2102" s="20">
        <f t="shared" si="6076"/>
        <v>5702.9</v>
      </c>
      <c r="O2102" s="20">
        <f t="shared" si="6233"/>
        <v>0</v>
      </c>
      <c r="P2102" s="20">
        <f t="shared" si="6233"/>
        <v>0</v>
      </c>
      <c r="Q2102" s="20">
        <f t="shared" si="6233"/>
        <v>0</v>
      </c>
      <c r="R2102" s="20">
        <f t="shared" si="6113"/>
        <v>6055</v>
      </c>
      <c r="S2102" s="20">
        <f t="shared" si="6114"/>
        <v>5116.3999999999996</v>
      </c>
      <c r="T2102" s="20">
        <f t="shared" si="6115"/>
        <v>5702.9</v>
      </c>
      <c r="U2102" s="20">
        <f t="shared" si="6233"/>
        <v>0</v>
      </c>
      <c r="V2102" s="20">
        <f t="shared" si="6068"/>
        <v>6055</v>
      </c>
      <c r="W2102" s="20">
        <f t="shared" si="6233"/>
        <v>0</v>
      </c>
      <c r="X2102" s="20">
        <f t="shared" si="6233"/>
        <v>0</v>
      </c>
      <c r="Y2102" s="20">
        <f t="shared" si="6233"/>
        <v>0</v>
      </c>
      <c r="Z2102" s="20">
        <f t="shared" si="6055"/>
        <v>6055</v>
      </c>
      <c r="AA2102" s="20">
        <f t="shared" si="6056"/>
        <v>5116.3999999999996</v>
      </c>
      <c r="AB2102" s="20">
        <f t="shared" si="6057"/>
        <v>5702.9</v>
      </c>
      <c r="AC2102" s="20">
        <f t="shared" si="6233"/>
        <v>0</v>
      </c>
      <c r="AD2102" s="20">
        <f t="shared" si="6233"/>
        <v>0</v>
      </c>
      <c r="AE2102" s="20">
        <f t="shared" si="6233"/>
        <v>0</v>
      </c>
      <c r="AF2102" s="20">
        <f t="shared" si="6186"/>
        <v>6055</v>
      </c>
      <c r="AG2102" s="20">
        <f t="shared" si="6187"/>
        <v>5116.3999999999996</v>
      </c>
      <c r="AH2102" s="20">
        <f t="shared" si="6188"/>
        <v>5702.9</v>
      </c>
      <c r="AI2102" s="20">
        <f t="shared" si="6233"/>
        <v>0</v>
      </c>
      <c r="AJ2102" s="20">
        <f t="shared" si="6189"/>
        <v>6055</v>
      </c>
      <c r="AK2102" s="20">
        <f t="shared" si="6233"/>
        <v>0</v>
      </c>
      <c r="AL2102" s="20">
        <f t="shared" si="6233"/>
        <v>0</v>
      </c>
      <c r="AM2102" s="20">
        <f t="shared" si="6233"/>
        <v>0</v>
      </c>
      <c r="AN2102" s="20">
        <f t="shared" si="6158"/>
        <v>6055</v>
      </c>
      <c r="AO2102" s="20">
        <f t="shared" si="6159"/>
        <v>5116.3999999999996</v>
      </c>
      <c r="AP2102" s="20">
        <f t="shared" si="6160"/>
        <v>5702.9</v>
      </c>
      <c r="AQ2102" s="20">
        <f t="shared" si="6233"/>
        <v>0</v>
      </c>
      <c r="AR2102" s="20">
        <f t="shared" si="6233"/>
        <v>0</v>
      </c>
      <c r="AS2102" s="20">
        <f t="shared" si="6233"/>
        <v>0</v>
      </c>
      <c r="AT2102" s="20">
        <f t="shared" si="6154"/>
        <v>6055</v>
      </c>
      <c r="AU2102" s="20">
        <f t="shared" si="6155"/>
        <v>5116.3999999999996</v>
      </c>
      <c r="AV2102" s="20">
        <f t="shared" si="6156"/>
        <v>5702.9</v>
      </c>
      <c r="AW2102" s="20">
        <f t="shared" si="6233"/>
        <v>0</v>
      </c>
      <c r="AX2102" s="20">
        <f t="shared" si="6233"/>
        <v>0</v>
      </c>
      <c r="AY2102" s="20">
        <f t="shared" si="6233"/>
        <v>0</v>
      </c>
      <c r="AZ2102" s="20">
        <f t="shared" si="6234"/>
        <v>6055</v>
      </c>
      <c r="BA2102" s="20">
        <f t="shared" si="6235"/>
        <v>5116.3999999999996</v>
      </c>
      <c r="BB2102" s="20">
        <f t="shared" si="6236"/>
        <v>5702.9</v>
      </c>
      <c r="BC2102" s="20">
        <f t="shared" si="6233"/>
        <v>0</v>
      </c>
      <c r="BD2102" s="20">
        <f t="shared" si="6215"/>
        <v>6055</v>
      </c>
      <c r="BE2102" s="20">
        <f t="shared" si="6233"/>
        <v>0</v>
      </c>
      <c r="BF2102" s="20">
        <f t="shared" si="6233"/>
        <v>0</v>
      </c>
      <c r="BG2102" s="20">
        <f t="shared" si="6233"/>
        <v>0</v>
      </c>
      <c r="BH2102" s="20">
        <f t="shared" si="6168"/>
        <v>6055</v>
      </c>
      <c r="BI2102" s="20">
        <f t="shared" si="6169"/>
        <v>5116.3999999999996</v>
      </c>
      <c r="BJ2102" s="20">
        <f t="shared" si="6170"/>
        <v>5702.9</v>
      </c>
      <c r="BK2102" s="20">
        <f t="shared" si="6233"/>
        <v>0</v>
      </c>
      <c r="BL2102" s="20">
        <f t="shared" si="6233"/>
        <v>0</v>
      </c>
      <c r="BM2102" s="20">
        <f t="shared" si="6171"/>
        <v>6055</v>
      </c>
      <c r="BN2102" s="20">
        <f t="shared" si="6172"/>
        <v>5116.3999999999996</v>
      </c>
      <c r="BO2102" s="20">
        <f t="shared" si="6233"/>
        <v>-913.66100000000006</v>
      </c>
      <c r="BP2102" s="20">
        <f t="shared" si="6233"/>
        <v>0</v>
      </c>
      <c r="BQ2102" s="20">
        <f t="shared" si="6233"/>
        <v>0</v>
      </c>
      <c r="BR2102" s="20">
        <f t="shared" si="6162"/>
        <v>5141.3389999999999</v>
      </c>
      <c r="BS2102" s="20">
        <f t="shared" si="6163"/>
        <v>5116.3999999999996</v>
      </c>
      <c r="BT2102" s="20">
        <f t="shared" si="6164"/>
        <v>5702.9</v>
      </c>
      <c r="BU2102" s="20">
        <f t="shared" si="6233"/>
        <v>0</v>
      </c>
      <c r="BV2102" s="20">
        <f t="shared" si="6165"/>
        <v>5141.3389999999999</v>
      </c>
      <c r="BW2102" s="20">
        <f t="shared" si="6233"/>
        <v>0</v>
      </c>
      <c r="BX2102" s="20">
        <f t="shared" si="6233"/>
        <v>0</v>
      </c>
      <c r="BY2102" s="20">
        <f t="shared" si="6183"/>
        <v>5141.3389999999999</v>
      </c>
      <c r="BZ2102" s="20">
        <f t="shared" si="6184"/>
        <v>5116.3999999999996</v>
      </c>
      <c r="CA2102" s="20">
        <f t="shared" si="6233"/>
        <v>0</v>
      </c>
      <c r="CB2102" s="20">
        <f t="shared" si="6185"/>
        <v>5141.3389999999999</v>
      </c>
      <c r="CC2102" s="20">
        <f t="shared" si="6233"/>
        <v>-364.428</v>
      </c>
      <c r="CD2102" s="20">
        <f t="shared" si="6166"/>
        <v>4776.9110000000001</v>
      </c>
      <c r="CE2102" s="20">
        <f t="shared" si="6233"/>
        <v>0</v>
      </c>
    </row>
    <row r="2103" spans="1:83" x14ac:dyDescent="0.25">
      <c r="A2103" s="10" t="s">
        <v>291</v>
      </c>
      <c r="B2103" s="19">
        <v>240</v>
      </c>
      <c r="C2103" s="10" t="s">
        <v>336</v>
      </c>
      <c r="D2103" s="10" t="s">
        <v>340</v>
      </c>
      <c r="E2103" s="25" t="s">
        <v>571</v>
      </c>
      <c r="F2103" s="20">
        <v>6055</v>
      </c>
      <c r="G2103" s="20">
        <v>5116.3999999999996</v>
      </c>
      <c r="H2103" s="20">
        <v>5702.9</v>
      </c>
      <c r="I2103" s="20"/>
      <c r="J2103" s="20"/>
      <c r="K2103" s="20"/>
      <c r="L2103" s="20">
        <f t="shared" si="6074"/>
        <v>6055</v>
      </c>
      <c r="M2103" s="20">
        <f t="shared" si="6075"/>
        <v>5116.3999999999996</v>
      </c>
      <c r="N2103" s="20">
        <f t="shared" si="6076"/>
        <v>5702.9</v>
      </c>
      <c r="O2103" s="20"/>
      <c r="P2103" s="20"/>
      <c r="Q2103" s="20"/>
      <c r="R2103" s="20">
        <f t="shared" si="6113"/>
        <v>6055</v>
      </c>
      <c r="S2103" s="20">
        <f t="shared" si="6114"/>
        <v>5116.3999999999996</v>
      </c>
      <c r="T2103" s="20">
        <f t="shared" si="6115"/>
        <v>5702.9</v>
      </c>
      <c r="U2103" s="20"/>
      <c r="V2103" s="20">
        <f t="shared" si="6068"/>
        <v>6055</v>
      </c>
      <c r="W2103" s="20"/>
      <c r="X2103" s="20"/>
      <c r="Y2103" s="20"/>
      <c r="Z2103" s="20">
        <f t="shared" si="6055"/>
        <v>6055</v>
      </c>
      <c r="AA2103" s="20">
        <f t="shared" si="6056"/>
        <v>5116.3999999999996</v>
      </c>
      <c r="AB2103" s="20">
        <f t="shared" si="6057"/>
        <v>5702.9</v>
      </c>
      <c r="AC2103" s="20"/>
      <c r="AD2103" s="20"/>
      <c r="AE2103" s="20"/>
      <c r="AF2103" s="20">
        <f t="shared" si="6186"/>
        <v>6055</v>
      </c>
      <c r="AG2103" s="20">
        <f t="shared" si="6187"/>
        <v>5116.3999999999996</v>
      </c>
      <c r="AH2103" s="20">
        <f t="shared" si="6188"/>
        <v>5702.9</v>
      </c>
      <c r="AI2103" s="20"/>
      <c r="AJ2103" s="20">
        <f t="shared" si="6189"/>
        <v>6055</v>
      </c>
      <c r="AK2103" s="20"/>
      <c r="AL2103" s="20"/>
      <c r="AM2103" s="20"/>
      <c r="AN2103" s="20">
        <f t="shared" si="6158"/>
        <v>6055</v>
      </c>
      <c r="AO2103" s="20">
        <f t="shared" si="6159"/>
        <v>5116.3999999999996</v>
      </c>
      <c r="AP2103" s="20">
        <f t="shared" si="6160"/>
        <v>5702.9</v>
      </c>
      <c r="AQ2103" s="20"/>
      <c r="AR2103" s="20"/>
      <c r="AS2103" s="20"/>
      <c r="AT2103" s="20">
        <f t="shared" si="6154"/>
        <v>6055</v>
      </c>
      <c r="AU2103" s="20">
        <f t="shared" si="6155"/>
        <v>5116.3999999999996</v>
      </c>
      <c r="AV2103" s="20">
        <f t="shared" si="6156"/>
        <v>5702.9</v>
      </c>
      <c r="AW2103" s="20"/>
      <c r="AX2103" s="20"/>
      <c r="AY2103" s="20"/>
      <c r="AZ2103" s="20">
        <f t="shared" si="6234"/>
        <v>6055</v>
      </c>
      <c r="BA2103" s="20">
        <f t="shared" si="6235"/>
        <v>5116.3999999999996</v>
      </c>
      <c r="BB2103" s="20">
        <f t="shared" si="6236"/>
        <v>5702.9</v>
      </c>
      <c r="BC2103" s="20"/>
      <c r="BD2103" s="20">
        <f t="shared" si="6215"/>
        <v>6055</v>
      </c>
      <c r="BE2103" s="20"/>
      <c r="BF2103" s="20"/>
      <c r="BG2103" s="20"/>
      <c r="BH2103" s="20">
        <f t="shared" si="6168"/>
        <v>6055</v>
      </c>
      <c r="BI2103" s="20">
        <f t="shared" si="6169"/>
        <v>5116.3999999999996</v>
      </c>
      <c r="BJ2103" s="20">
        <f t="shared" si="6170"/>
        <v>5702.9</v>
      </c>
      <c r="BK2103" s="20"/>
      <c r="BL2103" s="20"/>
      <c r="BM2103" s="20">
        <f t="shared" si="6171"/>
        <v>6055</v>
      </c>
      <c r="BN2103" s="20">
        <f t="shared" si="6172"/>
        <v>5116.3999999999996</v>
      </c>
      <c r="BO2103" s="20">
        <f>-832.662-80.999</f>
        <v>-913.66100000000006</v>
      </c>
      <c r="BP2103" s="20"/>
      <c r="BQ2103" s="20"/>
      <c r="BR2103" s="20">
        <f t="shared" si="6162"/>
        <v>5141.3389999999999</v>
      </c>
      <c r="BS2103" s="20">
        <f t="shared" si="6163"/>
        <v>5116.3999999999996</v>
      </c>
      <c r="BT2103" s="20">
        <f t="shared" si="6164"/>
        <v>5702.9</v>
      </c>
      <c r="BU2103" s="20"/>
      <c r="BV2103" s="20">
        <f t="shared" si="6165"/>
        <v>5141.3389999999999</v>
      </c>
      <c r="BW2103" s="20"/>
      <c r="BX2103" s="20"/>
      <c r="BY2103" s="20">
        <f t="shared" si="6183"/>
        <v>5141.3389999999999</v>
      </c>
      <c r="BZ2103" s="20">
        <f t="shared" si="6184"/>
        <v>5116.3999999999996</v>
      </c>
      <c r="CA2103" s="20"/>
      <c r="CB2103" s="20">
        <f t="shared" si="6185"/>
        <v>5141.3389999999999</v>
      </c>
      <c r="CC2103" s="20">
        <v>-364.428</v>
      </c>
      <c r="CD2103" s="20">
        <f t="shared" si="6166"/>
        <v>4776.9110000000001</v>
      </c>
      <c r="CE2103" s="20"/>
    </row>
    <row r="2104" spans="1:83" ht="31.5" x14ac:dyDescent="0.25">
      <c r="A2104" s="10" t="s">
        <v>292</v>
      </c>
      <c r="B2104" s="19"/>
      <c r="C2104" s="10"/>
      <c r="D2104" s="10"/>
      <c r="E2104" s="25" t="s">
        <v>1038</v>
      </c>
      <c r="F2104" s="20">
        <f>F2105</f>
        <v>124428.9</v>
      </c>
      <c r="G2104" s="20">
        <f t="shared" ref="G2104:CE2106" si="6237">G2105</f>
        <v>100903.9</v>
      </c>
      <c r="H2104" s="20">
        <f t="shared" si="6237"/>
        <v>100903.9</v>
      </c>
      <c r="I2104" s="20">
        <f t="shared" si="6237"/>
        <v>0</v>
      </c>
      <c r="J2104" s="20">
        <f t="shared" si="6237"/>
        <v>0</v>
      </c>
      <c r="K2104" s="20">
        <f t="shared" si="6237"/>
        <v>0</v>
      </c>
      <c r="L2104" s="20">
        <f t="shared" si="6074"/>
        <v>124428.9</v>
      </c>
      <c r="M2104" s="20">
        <f t="shared" si="6075"/>
        <v>100903.9</v>
      </c>
      <c r="N2104" s="20">
        <f t="shared" si="6076"/>
        <v>100903.9</v>
      </c>
      <c r="O2104" s="20">
        <f t="shared" si="6237"/>
        <v>0</v>
      </c>
      <c r="P2104" s="20">
        <f t="shared" si="6237"/>
        <v>0</v>
      </c>
      <c r="Q2104" s="20">
        <f t="shared" si="6237"/>
        <v>0</v>
      </c>
      <c r="R2104" s="20">
        <f t="shared" si="6113"/>
        <v>124428.9</v>
      </c>
      <c r="S2104" s="20">
        <f t="shared" si="6114"/>
        <v>100903.9</v>
      </c>
      <c r="T2104" s="20">
        <f t="shared" si="6115"/>
        <v>100903.9</v>
      </c>
      <c r="U2104" s="20">
        <f>U2105+U2108</f>
        <v>0</v>
      </c>
      <c r="V2104" s="20">
        <f t="shared" si="6068"/>
        <v>124428.9</v>
      </c>
      <c r="W2104" s="20">
        <f>W2105+W2108</f>
        <v>0</v>
      </c>
      <c r="X2104" s="20">
        <f t="shared" ref="X2104:Y2104" si="6238">X2105+X2108</f>
        <v>0</v>
      </c>
      <c r="Y2104" s="20">
        <f t="shared" si="6238"/>
        <v>0</v>
      </c>
      <c r="Z2104" s="20">
        <f t="shared" si="6055"/>
        <v>124428.9</v>
      </c>
      <c r="AA2104" s="20">
        <f t="shared" si="6056"/>
        <v>100903.9</v>
      </c>
      <c r="AB2104" s="20">
        <f t="shared" si="6057"/>
        <v>100903.9</v>
      </c>
      <c r="AC2104" s="20">
        <f t="shared" ref="AC2104:AE2104" si="6239">AC2105+AC2108</f>
        <v>0</v>
      </c>
      <c r="AD2104" s="20">
        <f t="shared" si="6239"/>
        <v>0</v>
      </c>
      <c r="AE2104" s="20">
        <f t="shared" si="6239"/>
        <v>0</v>
      </c>
      <c r="AF2104" s="20">
        <f t="shared" si="6186"/>
        <v>124428.9</v>
      </c>
      <c r="AG2104" s="20">
        <f t="shared" si="6187"/>
        <v>100903.9</v>
      </c>
      <c r="AH2104" s="20">
        <f t="shared" si="6188"/>
        <v>100903.9</v>
      </c>
      <c r="AI2104" s="20">
        <f t="shared" ref="AI2104:CE2104" si="6240">AI2105+AI2108</f>
        <v>0</v>
      </c>
      <c r="AJ2104" s="20">
        <f t="shared" si="6189"/>
        <v>124428.9</v>
      </c>
      <c r="AK2104" s="20">
        <f t="shared" ref="AK2104:AM2104" si="6241">AK2105+AK2108</f>
        <v>0</v>
      </c>
      <c r="AL2104" s="20">
        <f t="shared" si="6241"/>
        <v>0</v>
      </c>
      <c r="AM2104" s="20">
        <f t="shared" si="6241"/>
        <v>0</v>
      </c>
      <c r="AN2104" s="20">
        <f t="shared" si="6158"/>
        <v>124428.9</v>
      </c>
      <c r="AO2104" s="20">
        <f t="shared" si="6159"/>
        <v>100903.9</v>
      </c>
      <c r="AP2104" s="20">
        <f t="shared" si="6160"/>
        <v>100903.9</v>
      </c>
      <c r="AQ2104" s="20">
        <f t="shared" ref="AQ2104:AS2104" si="6242">AQ2105+AQ2108</f>
        <v>0</v>
      </c>
      <c r="AR2104" s="20">
        <f t="shared" si="6242"/>
        <v>0</v>
      </c>
      <c r="AS2104" s="20">
        <f t="shared" si="6242"/>
        <v>0</v>
      </c>
      <c r="AT2104" s="20">
        <f t="shared" si="6154"/>
        <v>124428.9</v>
      </c>
      <c r="AU2104" s="20">
        <f t="shared" si="6155"/>
        <v>100903.9</v>
      </c>
      <c r="AV2104" s="20">
        <f t="shared" si="6156"/>
        <v>100903.9</v>
      </c>
      <c r="AW2104" s="20">
        <f t="shared" ref="AW2104:AY2104" si="6243">AW2105+AW2108</f>
        <v>0</v>
      </c>
      <c r="AX2104" s="20">
        <f t="shared" si="6243"/>
        <v>0</v>
      </c>
      <c r="AY2104" s="20">
        <f t="shared" si="6243"/>
        <v>0</v>
      </c>
      <c r="AZ2104" s="20">
        <f t="shared" si="6234"/>
        <v>124428.9</v>
      </c>
      <c r="BA2104" s="20">
        <f t="shared" si="6235"/>
        <v>100903.9</v>
      </c>
      <c r="BB2104" s="20">
        <f t="shared" si="6236"/>
        <v>100903.9</v>
      </c>
      <c r="BC2104" s="20">
        <f t="shared" ref="BC2104" si="6244">BC2105+BC2108</f>
        <v>0</v>
      </c>
      <c r="BD2104" s="20">
        <f t="shared" si="6215"/>
        <v>124428.9</v>
      </c>
      <c r="BE2104" s="20">
        <f t="shared" ref="BE2104:BG2104" si="6245">BE2105+BE2108</f>
        <v>0</v>
      </c>
      <c r="BF2104" s="20">
        <f t="shared" si="6245"/>
        <v>0</v>
      </c>
      <c r="BG2104" s="20">
        <f t="shared" si="6245"/>
        <v>0</v>
      </c>
      <c r="BH2104" s="20">
        <f t="shared" si="6168"/>
        <v>124428.9</v>
      </c>
      <c r="BI2104" s="20">
        <f t="shared" si="6169"/>
        <v>100903.9</v>
      </c>
      <c r="BJ2104" s="20">
        <f t="shared" si="6170"/>
        <v>100903.9</v>
      </c>
      <c r="BK2104" s="20">
        <f t="shared" ref="BK2104:BL2104" si="6246">BK2105+BK2108</f>
        <v>0</v>
      </c>
      <c r="BL2104" s="20">
        <f t="shared" si="6246"/>
        <v>0</v>
      </c>
      <c r="BM2104" s="20">
        <f t="shared" si="6171"/>
        <v>124428.9</v>
      </c>
      <c r="BN2104" s="20">
        <f t="shared" si="6172"/>
        <v>100903.9</v>
      </c>
      <c r="BO2104" s="20">
        <f t="shared" ref="BO2104:BQ2104" si="6247">BO2105+BO2108</f>
        <v>9992.1880000000001</v>
      </c>
      <c r="BP2104" s="20">
        <f t="shared" si="6247"/>
        <v>0</v>
      </c>
      <c r="BQ2104" s="20">
        <f t="shared" si="6247"/>
        <v>0</v>
      </c>
      <c r="BR2104" s="20">
        <f t="shared" si="6162"/>
        <v>134421.08799999999</v>
      </c>
      <c r="BS2104" s="20">
        <f t="shared" si="6163"/>
        <v>100903.9</v>
      </c>
      <c r="BT2104" s="20">
        <f t="shared" si="6164"/>
        <v>100903.9</v>
      </c>
      <c r="BU2104" s="20">
        <f t="shared" ref="BU2104" si="6248">BU2105+BU2108</f>
        <v>0</v>
      </c>
      <c r="BV2104" s="20">
        <f t="shared" si="6165"/>
        <v>134421.08799999999</v>
      </c>
      <c r="BW2104" s="20">
        <f t="shared" ref="BW2104:BX2104" si="6249">BW2105+BW2108</f>
        <v>0</v>
      </c>
      <c r="BX2104" s="20">
        <f t="shared" si="6249"/>
        <v>0</v>
      </c>
      <c r="BY2104" s="20">
        <f t="shared" si="6183"/>
        <v>134421.08799999999</v>
      </c>
      <c r="BZ2104" s="20">
        <f t="shared" si="6184"/>
        <v>100903.9</v>
      </c>
      <c r="CA2104" s="20">
        <f t="shared" ref="CA2104" si="6250">CA2105+CA2108</f>
        <v>0</v>
      </c>
      <c r="CB2104" s="20">
        <f t="shared" si="6185"/>
        <v>134421.08799999999</v>
      </c>
      <c r="CC2104" s="20">
        <f t="shared" ref="CC2104" si="6251">CC2105+CC2108</f>
        <v>0</v>
      </c>
      <c r="CD2104" s="20">
        <f t="shared" si="6166"/>
        <v>134421.08799999999</v>
      </c>
      <c r="CE2104" s="20">
        <f t="shared" si="6240"/>
        <v>0</v>
      </c>
    </row>
    <row r="2105" spans="1:83" ht="47.25" x14ac:dyDescent="0.25">
      <c r="A2105" s="10" t="s">
        <v>292</v>
      </c>
      <c r="B2105" s="19">
        <v>200</v>
      </c>
      <c r="C2105" s="10"/>
      <c r="D2105" s="10"/>
      <c r="E2105" s="25" t="s">
        <v>602</v>
      </c>
      <c r="F2105" s="20">
        <f>F2106</f>
        <v>124428.9</v>
      </c>
      <c r="G2105" s="20">
        <f t="shared" si="6237"/>
        <v>100903.9</v>
      </c>
      <c r="H2105" s="20">
        <f t="shared" si="6237"/>
        <v>100903.9</v>
      </c>
      <c r="I2105" s="20">
        <f t="shared" si="6237"/>
        <v>0</v>
      </c>
      <c r="J2105" s="20">
        <f t="shared" si="6237"/>
        <v>0</v>
      </c>
      <c r="K2105" s="20">
        <f t="shared" si="6237"/>
        <v>0</v>
      </c>
      <c r="L2105" s="20">
        <f t="shared" si="6074"/>
        <v>124428.9</v>
      </c>
      <c r="M2105" s="20">
        <f t="shared" si="6075"/>
        <v>100903.9</v>
      </c>
      <c r="N2105" s="20">
        <f t="shared" si="6076"/>
        <v>100903.9</v>
      </c>
      <c r="O2105" s="20">
        <f t="shared" si="6237"/>
        <v>0</v>
      </c>
      <c r="P2105" s="20">
        <f t="shared" si="6237"/>
        <v>0</v>
      </c>
      <c r="Q2105" s="20">
        <f t="shared" si="6237"/>
        <v>0</v>
      </c>
      <c r="R2105" s="20">
        <f t="shared" si="6113"/>
        <v>124428.9</v>
      </c>
      <c r="S2105" s="20">
        <f t="shared" si="6114"/>
        <v>100903.9</v>
      </c>
      <c r="T2105" s="20">
        <f t="shared" si="6115"/>
        <v>100903.9</v>
      </c>
      <c r="U2105" s="20">
        <f t="shared" si="6237"/>
        <v>0</v>
      </c>
      <c r="V2105" s="20">
        <f t="shared" si="6068"/>
        <v>124428.9</v>
      </c>
      <c r="W2105" s="20">
        <f t="shared" si="6237"/>
        <v>-37000</v>
      </c>
      <c r="X2105" s="20">
        <f t="shared" si="6237"/>
        <v>-37000</v>
      </c>
      <c r="Y2105" s="20">
        <f t="shared" si="6237"/>
        <v>-37000</v>
      </c>
      <c r="Z2105" s="20">
        <f t="shared" ref="Z2105:Z2175" si="6252">W2105+V2105</f>
        <v>87428.9</v>
      </c>
      <c r="AA2105" s="20">
        <f t="shared" ref="AA2105:AA2175" si="6253">X2105+S2105</f>
        <v>63903.899999999994</v>
      </c>
      <c r="AB2105" s="20">
        <f t="shared" ref="AB2105:AB2175" si="6254">Y2105+T2105</f>
        <v>63903.899999999994</v>
      </c>
      <c r="AC2105" s="20">
        <f t="shared" si="6237"/>
        <v>0</v>
      </c>
      <c r="AD2105" s="20">
        <f t="shared" si="6237"/>
        <v>0</v>
      </c>
      <c r="AE2105" s="20">
        <f t="shared" si="6237"/>
        <v>0</v>
      </c>
      <c r="AF2105" s="20">
        <f t="shared" si="6186"/>
        <v>87428.9</v>
      </c>
      <c r="AG2105" s="20">
        <f t="shared" si="6187"/>
        <v>63903.899999999994</v>
      </c>
      <c r="AH2105" s="20">
        <f t="shared" si="6188"/>
        <v>63903.899999999994</v>
      </c>
      <c r="AI2105" s="20">
        <f t="shared" si="6237"/>
        <v>0</v>
      </c>
      <c r="AJ2105" s="20">
        <f t="shared" si="6189"/>
        <v>87428.9</v>
      </c>
      <c r="AK2105" s="20">
        <f t="shared" si="6237"/>
        <v>0</v>
      </c>
      <c r="AL2105" s="20">
        <f t="shared" si="6237"/>
        <v>0</v>
      </c>
      <c r="AM2105" s="20">
        <f t="shared" si="6237"/>
        <v>0</v>
      </c>
      <c r="AN2105" s="20">
        <f t="shared" si="6158"/>
        <v>87428.9</v>
      </c>
      <c r="AO2105" s="20">
        <f t="shared" si="6159"/>
        <v>63903.899999999994</v>
      </c>
      <c r="AP2105" s="20">
        <f t="shared" si="6160"/>
        <v>63903.899999999994</v>
      </c>
      <c r="AQ2105" s="20">
        <f t="shared" si="6237"/>
        <v>0</v>
      </c>
      <c r="AR2105" s="20">
        <f t="shared" si="6237"/>
        <v>0</v>
      </c>
      <c r="AS2105" s="20">
        <f t="shared" si="6237"/>
        <v>0</v>
      </c>
      <c r="AT2105" s="20">
        <f t="shared" si="6154"/>
        <v>87428.9</v>
      </c>
      <c r="AU2105" s="20">
        <f t="shared" si="6155"/>
        <v>63903.899999999994</v>
      </c>
      <c r="AV2105" s="20">
        <f t="shared" si="6156"/>
        <v>63903.899999999994</v>
      </c>
      <c r="AW2105" s="20">
        <f t="shared" si="6237"/>
        <v>0</v>
      </c>
      <c r="AX2105" s="20">
        <f t="shared" si="6237"/>
        <v>0</v>
      </c>
      <c r="AY2105" s="20">
        <f t="shared" si="6237"/>
        <v>0</v>
      </c>
      <c r="AZ2105" s="20">
        <f t="shared" si="6234"/>
        <v>87428.9</v>
      </c>
      <c r="BA2105" s="20">
        <f t="shared" si="6235"/>
        <v>63903.899999999994</v>
      </c>
      <c r="BB2105" s="20">
        <f t="shared" si="6236"/>
        <v>63903.899999999994</v>
      </c>
      <c r="BC2105" s="20">
        <f t="shared" si="6237"/>
        <v>0</v>
      </c>
      <c r="BD2105" s="20">
        <f t="shared" si="6215"/>
        <v>87428.9</v>
      </c>
      <c r="BE2105" s="20">
        <f t="shared" si="6237"/>
        <v>0</v>
      </c>
      <c r="BF2105" s="20">
        <f t="shared" si="6237"/>
        <v>0</v>
      </c>
      <c r="BG2105" s="20">
        <f t="shared" si="6237"/>
        <v>0</v>
      </c>
      <c r="BH2105" s="20">
        <f t="shared" si="6168"/>
        <v>87428.9</v>
      </c>
      <c r="BI2105" s="20">
        <f t="shared" si="6169"/>
        <v>63903.899999999994</v>
      </c>
      <c r="BJ2105" s="20">
        <f t="shared" si="6170"/>
        <v>63903.899999999994</v>
      </c>
      <c r="BK2105" s="20">
        <f t="shared" si="6237"/>
        <v>0</v>
      </c>
      <c r="BL2105" s="20">
        <f t="shared" si="6237"/>
        <v>0</v>
      </c>
      <c r="BM2105" s="20">
        <f t="shared" si="6171"/>
        <v>87428.9</v>
      </c>
      <c r="BN2105" s="20">
        <f t="shared" si="6172"/>
        <v>63903.899999999994</v>
      </c>
      <c r="BO2105" s="20">
        <f t="shared" si="6237"/>
        <v>-7.8120000000000003</v>
      </c>
      <c r="BP2105" s="20">
        <f t="shared" si="6237"/>
        <v>0</v>
      </c>
      <c r="BQ2105" s="20">
        <f t="shared" si="6237"/>
        <v>0</v>
      </c>
      <c r="BR2105" s="20">
        <f t="shared" si="6162"/>
        <v>87421.087999999989</v>
      </c>
      <c r="BS2105" s="20">
        <f t="shared" si="6163"/>
        <v>63903.899999999994</v>
      </c>
      <c r="BT2105" s="20">
        <f t="shared" si="6164"/>
        <v>63903.899999999994</v>
      </c>
      <c r="BU2105" s="20">
        <f t="shared" si="6237"/>
        <v>0</v>
      </c>
      <c r="BV2105" s="20">
        <f t="shared" si="6165"/>
        <v>87421.087999999989</v>
      </c>
      <c r="BW2105" s="20">
        <f t="shared" si="6237"/>
        <v>0</v>
      </c>
      <c r="BX2105" s="20">
        <f t="shared" si="6237"/>
        <v>0</v>
      </c>
      <c r="BY2105" s="20">
        <f t="shared" si="6183"/>
        <v>87421.087999999989</v>
      </c>
      <c r="BZ2105" s="20">
        <f t="shared" si="6184"/>
        <v>63903.899999999994</v>
      </c>
      <c r="CA2105" s="20">
        <f t="shared" si="6237"/>
        <v>0</v>
      </c>
      <c r="CB2105" s="20">
        <f t="shared" si="6185"/>
        <v>87421.087999999989</v>
      </c>
      <c r="CC2105" s="20">
        <f t="shared" si="6237"/>
        <v>0</v>
      </c>
      <c r="CD2105" s="20">
        <f t="shared" si="6166"/>
        <v>87421.087999999989</v>
      </c>
      <c r="CE2105" s="20">
        <f t="shared" si="6237"/>
        <v>0</v>
      </c>
    </row>
    <row r="2106" spans="1:83" ht="47.25" x14ac:dyDescent="0.25">
      <c r="A2106" s="10" t="s">
        <v>292</v>
      </c>
      <c r="B2106" s="19">
        <v>240</v>
      </c>
      <c r="C2106" s="10"/>
      <c r="D2106" s="10"/>
      <c r="E2106" s="25" t="s">
        <v>603</v>
      </c>
      <c r="F2106" s="20">
        <f>F2107</f>
        <v>124428.9</v>
      </c>
      <c r="G2106" s="20">
        <f t="shared" si="6237"/>
        <v>100903.9</v>
      </c>
      <c r="H2106" s="20">
        <f t="shared" si="6237"/>
        <v>100903.9</v>
      </c>
      <c r="I2106" s="20">
        <f t="shared" si="6237"/>
        <v>0</v>
      </c>
      <c r="J2106" s="20">
        <f t="shared" si="6237"/>
        <v>0</v>
      </c>
      <c r="K2106" s="20">
        <f t="shared" si="6237"/>
        <v>0</v>
      </c>
      <c r="L2106" s="20">
        <f t="shared" si="6074"/>
        <v>124428.9</v>
      </c>
      <c r="M2106" s="20">
        <f t="shared" si="6075"/>
        <v>100903.9</v>
      </c>
      <c r="N2106" s="20">
        <f t="shared" si="6076"/>
        <v>100903.9</v>
      </c>
      <c r="O2106" s="20">
        <f t="shared" si="6237"/>
        <v>0</v>
      </c>
      <c r="P2106" s="20">
        <f t="shared" si="6237"/>
        <v>0</v>
      </c>
      <c r="Q2106" s="20">
        <f t="shared" si="6237"/>
        <v>0</v>
      </c>
      <c r="R2106" s="20">
        <f t="shared" si="6113"/>
        <v>124428.9</v>
      </c>
      <c r="S2106" s="20">
        <f t="shared" si="6114"/>
        <v>100903.9</v>
      </c>
      <c r="T2106" s="20">
        <f t="shared" si="6115"/>
        <v>100903.9</v>
      </c>
      <c r="U2106" s="20">
        <f t="shared" si="6237"/>
        <v>0</v>
      </c>
      <c r="V2106" s="20">
        <f t="shared" si="6068"/>
        <v>124428.9</v>
      </c>
      <c r="W2106" s="20">
        <f t="shared" si="6237"/>
        <v>-37000</v>
      </c>
      <c r="X2106" s="20">
        <f t="shared" si="6237"/>
        <v>-37000</v>
      </c>
      <c r="Y2106" s="20">
        <f t="shared" si="6237"/>
        <v>-37000</v>
      </c>
      <c r="Z2106" s="20">
        <f t="shared" si="6252"/>
        <v>87428.9</v>
      </c>
      <c r="AA2106" s="20">
        <f t="shared" si="6253"/>
        <v>63903.899999999994</v>
      </c>
      <c r="AB2106" s="20">
        <f t="shared" si="6254"/>
        <v>63903.899999999994</v>
      </c>
      <c r="AC2106" s="20">
        <f t="shared" si="6237"/>
        <v>0</v>
      </c>
      <c r="AD2106" s="20">
        <f t="shared" si="6237"/>
        <v>0</v>
      </c>
      <c r="AE2106" s="20">
        <f t="shared" si="6237"/>
        <v>0</v>
      </c>
      <c r="AF2106" s="20">
        <f t="shared" si="6186"/>
        <v>87428.9</v>
      </c>
      <c r="AG2106" s="20">
        <f t="shared" si="6187"/>
        <v>63903.899999999994</v>
      </c>
      <c r="AH2106" s="20">
        <f t="shared" si="6188"/>
        <v>63903.899999999994</v>
      </c>
      <c r="AI2106" s="20">
        <f t="shared" si="6237"/>
        <v>0</v>
      </c>
      <c r="AJ2106" s="20">
        <f t="shared" si="6189"/>
        <v>87428.9</v>
      </c>
      <c r="AK2106" s="20">
        <f t="shared" si="6237"/>
        <v>0</v>
      </c>
      <c r="AL2106" s="20">
        <f t="shared" si="6237"/>
        <v>0</v>
      </c>
      <c r="AM2106" s="20">
        <f t="shared" si="6237"/>
        <v>0</v>
      </c>
      <c r="AN2106" s="20">
        <f t="shared" si="6158"/>
        <v>87428.9</v>
      </c>
      <c r="AO2106" s="20">
        <f t="shared" si="6159"/>
        <v>63903.899999999994</v>
      </c>
      <c r="AP2106" s="20">
        <f t="shared" si="6160"/>
        <v>63903.899999999994</v>
      </c>
      <c r="AQ2106" s="20">
        <f t="shared" si="6237"/>
        <v>0</v>
      </c>
      <c r="AR2106" s="20">
        <f t="shared" si="6237"/>
        <v>0</v>
      </c>
      <c r="AS2106" s="20">
        <f t="shared" si="6237"/>
        <v>0</v>
      </c>
      <c r="AT2106" s="20">
        <f t="shared" si="6154"/>
        <v>87428.9</v>
      </c>
      <c r="AU2106" s="20">
        <f t="shared" si="6155"/>
        <v>63903.899999999994</v>
      </c>
      <c r="AV2106" s="20">
        <f t="shared" si="6156"/>
        <v>63903.899999999994</v>
      </c>
      <c r="AW2106" s="20">
        <f t="shared" si="6237"/>
        <v>0</v>
      </c>
      <c r="AX2106" s="20">
        <f t="shared" si="6237"/>
        <v>0</v>
      </c>
      <c r="AY2106" s="20">
        <f t="shared" si="6237"/>
        <v>0</v>
      </c>
      <c r="AZ2106" s="20">
        <f t="shared" si="6234"/>
        <v>87428.9</v>
      </c>
      <c r="BA2106" s="20">
        <f t="shared" si="6235"/>
        <v>63903.899999999994</v>
      </c>
      <c r="BB2106" s="20">
        <f t="shared" si="6236"/>
        <v>63903.899999999994</v>
      </c>
      <c r="BC2106" s="20">
        <f t="shared" si="6237"/>
        <v>0</v>
      </c>
      <c r="BD2106" s="20">
        <f t="shared" si="6215"/>
        <v>87428.9</v>
      </c>
      <c r="BE2106" s="20">
        <f t="shared" si="6237"/>
        <v>0</v>
      </c>
      <c r="BF2106" s="20">
        <f t="shared" si="6237"/>
        <v>0</v>
      </c>
      <c r="BG2106" s="20">
        <f t="shared" si="6237"/>
        <v>0</v>
      </c>
      <c r="BH2106" s="20">
        <f t="shared" si="6168"/>
        <v>87428.9</v>
      </c>
      <c r="BI2106" s="20">
        <f t="shared" si="6169"/>
        <v>63903.899999999994</v>
      </c>
      <c r="BJ2106" s="20">
        <f t="shared" si="6170"/>
        <v>63903.899999999994</v>
      </c>
      <c r="BK2106" s="20">
        <f t="shared" si="6237"/>
        <v>0</v>
      </c>
      <c r="BL2106" s="20">
        <f t="shared" si="6237"/>
        <v>0</v>
      </c>
      <c r="BM2106" s="20">
        <f t="shared" si="6171"/>
        <v>87428.9</v>
      </c>
      <c r="BN2106" s="20">
        <f t="shared" si="6172"/>
        <v>63903.899999999994</v>
      </c>
      <c r="BO2106" s="20">
        <f t="shared" si="6237"/>
        <v>-7.8120000000000003</v>
      </c>
      <c r="BP2106" s="20">
        <f t="shared" si="6237"/>
        <v>0</v>
      </c>
      <c r="BQ2106" s="20">
        <f t="shared" si="6237"/>
        <v>0</v>
      </c>
      <c r="BR2106" s="20">
        <f t="shared" si="6162"/>
        <v>87421.087999999989</v>
      </c>
      <c r="BS2106" s="20">
        <f t="shared" si="6163"/>
        <v>63903.899999999994</v>
      </c>
      <c r="BT2106" s="20">
        <f t="shared" si="6164"/>
        <v>63903.899999999994</v>
      </c>
      <c r="BU2106" s="20">
        <f t="shared" si="6237"/>
        <v>0</v>
      </c>
      <c r="BV2106" s="20">
        <f t="shared" si="6165"/>
        <v>87421.087999999989</v>
      </c>
      <c r="BW2106" s="20">
        <f t="shared" si="6237"/>
        <v>0</v>
      </c>
      <c r="BX2106" s="20">
        <f t="shared" si="6237"/>
        <v>0</v>
      </c>
      <c r="BY2106" s="20">
        <f t="shared" si="6183"/>
        <v>87421.087999999989</v>
      </c>
      <c r="BZ2106" s="20">
        <f t="shared" si="6184"/>
        <v>63903.899999999994</v>
      </c>
      <c r="CA2106" s="20">
        <f t="shared" si="6237"/>
        <v>0</v>
      </c>
      <c r="CB2106" s="20">
        <f t="shared" si="6185"/>
        <v>87421.087999999989</v>
      </c>
      <c r="CC2106" s="20">
        <f t="shared" si="6237"/>
        <v>0</v>
      </c>
      <c r="CD2106" s="20">
        <f t="shared" si="6166"/>
        <v>87421.087999999989</v>
      </c>
      <c r="CE2106" s="20">
        <f t="shared" si="6237"/>
        <v>0</v>
      </c>
    </row>
    <row r="2107" spans="1:83" x14ac:dyDescent="0.25">
      <c r="A2107" s="10" t="s">
        <v>292</v>
      </c>
      <c r="B2107" s="19">
        <v>240</v>
      </c>
      <c r="C2107" s="10" t="s">
        <v>336</v>
      </c>
      <c r="D2107" s="10" t="s">
        <v>340</v>
      </c>
      <c r="E2107" s="25" t="s">
        <v>571</v>
      </c>
      <c r="F2107" s="20">
        <v>124428.9</v>
      </c>
      <c r="G2107" s="20">
        <v>100903.9</v>
      </c>
      <c r="H2107" s="20">
        <v>100903.9</v>
      </c>
      <c r="I2107" s="20"/>
      <c r="J2107" s="20"/>
      <c r="K2107" s="20"/>
      <c r="L2107" s="20">
        <f t="shared" si="6074"/>
        <v>124428.9</v>
      </c>
      <c r="M2107" s="20">
        <f t="shared" si="6075"/>
        <v>100903.9</v>
      </c>
      <c r="N2107" s="20">
        <f t="shared" si="6076"/>
        <v>100903.9</v>
      </c>
      <c r="O2107" s="20"/>
      <c r="P2107" s="20"/>
      <c r="Q2107" s="20"/>
      <c r="R2107" s="20">
        <f t="shared" si="6113"/>
        <v>124428.9</v>
      </c>
      <c r="S2107" s="20">
        <f t="shared" si="6114"/>
        <v>100903.9</v>
      </c>
      <c r="T2107" s="20">
        <f t="shared" si="6115"/>
        <v>100903.9</v>
      </c>
      <c r="U2107" s="20"/>
      <c r="V2107" s="20">
        <f t="shared" si="6068"/>
        <v>124428.9</v>
      </c>
      <c r="W2107" s="20">
        <v>-37000</v>
      </c>
      <c r="X2107" s="20">
        <v>-37000</v>
      </c>
      <c r="Y2107" s="20">
        <v>-37000</v>
      </c>
      <c r="Z2107" s="20">
        <f t="shared" si="6252"/>
        <v>87428.9</v>
      </c>
      <c r="AA2107" s="20">
        <f t="shared" si="6253"/>
        <v>63903.899999999994</v>
      </c>
      <c r="AB2107" s="20">
        <f t="shared" si="6254"/>
        <v>63903.899999999994</v>
      </c>
      <c r="AC2107" s="20"/>
      <c r="AD2107" s="20"/>
      <c r="AE2107" s="20"/>
      <c r="AF2107" s="20">
        <f t="shared" si="6186"/>
        <v>87428.9</v>
      </c>
      <c r="AG2107" s="20">
        <f t="shared" si="6187"/>
        <v>63903.899999999994</v>
      </c>
      <c r="AH2107" s="20">
        <f t="shared" si="6188"/>
        <v>63903.899999999994</v>
      </c>
      <c r="AI2107" s="20"/>
      <c r="AJ2107" s="20">
        <f t="shared" si="6189"/>
        <v>87428.9</v>
      </c>
      <c r="AK2107" s="20"/>
      <c r="AL2107" s="20"/>
      <c r="AM2107" s="20"/>
      <c r="AN2107" s="20">
        <f t="shared" si="6158"/>
        <v>87428.9</v>
      </c>
      <c r="AO2107" s="20">
        <f t="shared" si="6159"/>
        <v>63903.899999999994</v>
      </c>
      <c r="AP2107" s="20">
        <f t="shared" si="6160"/>
        <v>63903.899999999994</v>
      </c>
      <c r="AQ2107" s="20"/>
      <c r="AR2107" s="20"/>
      <c r="AS2107" s="20"/>
      <c r="AT2107" s="20">
        <f t="shared" si="6154"/>
        <v>87428.9</v>
      </c>
      <c r="AU2107" s="20">
        <f t="shared" si="6155"/>
        <v>63903.899999999994</v>
      </c>
      <c r="AV2107" s="20">
        <f t="shared" si="6156"/>
        <v>63903.899999999994</v>
      </c>
      <c r="AW2107" s="20"/>
      <c r="AX2107" s="20"/>
      <c r="AY2107" s="20"/>
      <c r="AZ2107" s="20">
        <f t="shared" si="6234"/>
        <v>87428.9</v>
      </c>
      <c r="BA2107" s="20">
        <f t="shared" si="6235"/>
        <v>63903.899999999994</v>
      </c>
      <c r="BB2107" s="20">
        <f t="shared" si="6236"/>
        <v>63903.899999999994</v>
      </c>
      <c r="BC2107" s="20"/>
      <c r="BD2107" s="20">
        <f t="shared" si="6215"/>
        <v>87428.9</v>
      </c>
      <c r="BE2107" s="20"/>
      <c r="BF2107" s="20"/>
      <c r="BG2107" s="20"/>
      <c r="BH2107" s="20">
        <f t="shared" si="6168"/>
        <v>87428.9</v>
      </c>
      <c r="BI2107" s="20">
        <f t="shared" si="6169"/>
        <v>63903.899999999994</v>
      </c>
      <c r="BJ2107" s="20">
        <f t="shared" si="6170"/>
        <v>63903.899999999994</v>
      </c>
      <c r="BK2107" s="20"/>
      <c r="BL2107" s="20"/>
      <c r="BM2107" s="20">
        <f t="shared" si="6171"/>
        <v>87428.9</v>
      </c>
      <c r="BN2107" s="20">
        <f t="shared" si="6172"/>
        <v>63903.899999999994</v>
      </c>
      <c r="BO2107" s="20">
        <v>-7.8120000000000003</v>
      </c>
      <c r="BP2107" s="20"/>
      <c r="BQ2107" s="20"/>
      <c r="BR2107" s="20">
        <f t="shared" si="6162"/>
        <v>87421.087999999989</v>
      </c>
      <c r="BS2107" s="20">
        <f t="shared" si="6163"/>
        <v>63903.899999999994</v>
      </c>
      <c r="BT2107" s="20">
        <f t="shared" si="6164"/>
        <v>63903.899999999994</v>
      </c>
      <c r="BU2107" s="20"/>
      <c r="BV2107" s="20">
        <f t="shared" si="6165"/>
        <v>87421.087999999989</v>
      </c>
      <c r="BW2107" s="20"/>
      <c r="BX2107" s="20"/>
      <c r="BY2107" s="20">
        <f t="shared" si="6183"/>
        <v>87421.087999999989</v>
      </c>
      <c r="BZ2107" s="20">
        <f t="shared" si="6184"/>
        <v>63903.899999999994</v>
      </c>
      <c r="CA2107" s="20"/>
      <c r="CB2107" s="20">
        <f t="shared" si="6185"/>
        <v>87421.087999999989</v>
      </c>
      <c r="CC2107" s="20"/>
      <c r="CD2107" s="20">
        <f t="shared" si="6166"/>
        <v>87421.087999999989</v>
      </c>
      <c r="CE2107" s="20"/>
    </row>
    <row r="2108" spans="1:83" x14ac:dyDescent="0.25">
      <c r="A2108" s="10" t="s">
        <v>292</v>
      </c>
      <c r="B2108" s="19">
        <v>800</v>
      </c>
      <c r="C2108" s="10"/>
      <c r="D2108" s="10"/>
      <c r="E2108" s="25" t="s">
        <v>618</v>
      </c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>
        <f>R2109</f>
        <v>0</v>
      </c>
      <c r="S2108" s="20">
        <f t="shared" ref="S2108:U2109" si="6255">S2109</f>
        <v>0</v>
      </c>
      <c r="T2108" s="20">
        <f t="shared" si="6255"/>
        <v>0</v>
      </c>
      <c r="U2108" s="20">
        <f t="shared" si="6255"/>
        <v>0</v>
      </c>
      <c r="V2108" s="20">
        <f t="shared" si="6068"/>
        <v>0</v>
      </c>
      <c r="W2108" s="20">
        <f t="shared" ref="W2108:Y2109" si="6256">W2109</f>
        <v>37000</v>
      </c>
      <c r="X2108" s="20">
        <f t="shared" si="6256"/>
        <v>37000</v>
      </c>
      <c r="Y2108" s="20">
        <f t="shared" si="6256"/>
        <v>37000</v>
      </c>
      <c r="Z2108" s="20">
        <f>W2108+V2108</f>
        <v>37000</v>
      </c>
      <c r="AA2108" s="20">
        <f t="shared" ref="AA2108:AB2110" si="6257">X2108+S2108</f>
        <v>37000</v>
      </c>
      <c r="AB2108" s="20">
        <f t="shared" si="6257"/>
        <v>37000</v>
      </c>
      <c r="AC2108" s="20">
        <f t="shared" ref="AC2108:AE2109" si="6258">AC2109</f>
        <v>0</v>
      </c>
      <c r="AD2108" s="20">
        <f t="shared" si="6258"/>
        <v>0</v>
      </c>
      <c r="AE2108" s="20">
        <f t="shared" si="6258"/>
        <v>0</v>
      </c>
      <c r="AF2108" s="20">
        <f t="shared" si="6186"/>
        <v>37000</v>
      </c>
      <c r="AG2108" s="20">
        <f t="shared" si="6187"/>
        <v>37000</v>
      </c>
      <c r="AH2108" s="20">
        <f t="shared" si="6188"/>
        <v>37000</v>
      </c>
      <c r="AI2108" s="20">
        <f>AI2109</f>
        <v>0</v>
      </c>
      <c r="AJ2108" s="20">
        <f t="shared" si="6189"/>
        <v>37000</v>
      </c>
      <c r="AK2108" s="20">
        <f t="shared" ref="AK2108:AM2109" si="6259">AK2109</f>
        <v>0</v>
      </c>
      <c r="AL2108" s="20">
        <f t="shared" si="6259"/>
        <v>0</v>
      </c>
      <c r="AM2108" s="20">
        <f t="shared" si="6259"/>
        <v>0</v>
      </c>
      <c r="AN2108" s="20">
        <f t="shared" si="6158"/>
        <v>37000</v>
      </c>
      <c r="AO2108" s="20">
        <f t="shared" si="6159"/>
        <v>37000</v>
      </c>
      <c r="AP2108" s="20">
        <f t="shared" si="6160"/>
        <v>37000</v>
      </c>
      <c r="AQ2108" s="20">
        <f t="shared" ref="AQ2108:AS2109" si="6260">AQ2109</f>
        <v>0</v>
      </c>
      <c r="AR2108" s="20">
        <f t="shared" si="6260"/>
        <v>0</v>
      </c>
      <c r="AS2108" s="20">
        <f t="shared" si="6260"/>
        <v>0</v>
      </c>
      <c r="AT2108" s="20">
        <f t="shared" si="6154"/>
        <v>37000</v>
      </c>
      <c r="AU2108" s="20">
        <f t="shared" si="6155"/>
        <v>37000</v>
      </c>
      <c r="AV2108" s="20">
        <f t="shared" si="6156"/>
        <v>37000</v>
      </c>
      <c r="AW2108" s="20">
        <f t="shared" ref="AW2108:AY2109" si="6261">AW2109</f>
        <v>0</v>
      </c>
      <c r="AX2108" s="20">
        <f t="shared" si="6261"/>
        <v>0</v>
      </c>
      <c r="AY2108" s="20">
        <f t="shared" si="6261"/>
        <v>0</v>
      </c>
      <c r="AZ2108" s="20">
        <f t="shared" si="6234"/>
        <v>37000</v>
      </c>
      <c r="BA2108" s="20">
        <f t="shared" si="6235"/>
        <v>37000</v>
      </c>
      <c r="BB2108" s="20">
        <f t="shared" si="6236"/>
        <v>37000</v>
      </c>
      <c r="BC2108" s="20">
        <f>BC2109</f>
        <v>0</v>
      </c>
      <c r="BD2108" s="20">
        <f t="shared" si="6215"/>
        <v>37000</v>
      </c>
      <c r="BE2108" s="20">
        <f t="shared" ref="BE2108:BG2109" si="6262">BE2109</f>
        <v>0</v>
      </c>
      <c r="BF2108" s="20">
        <f t="shared" si="6262"/>
        <v>0</v>
      </c>
      <c r="BG2108" s="20">
        <f t="shared" si="6262"/>
        <v>0</v>
      </c>
      <c r="BH2108" s="20">
        <f t="shared" si="6168"/>
        <v>37000</v>
      </c>
      <c r="BI2108" s="20">
        <f t="shared" si="6169"/>
        <v>37000</v>
      </c>
      <c r="BJ2108" s="20">
        <f t="shared" si="6170"/>
        <v>37000</v>
      </c>
      <c r="BK2108" s="20">
        <f t="shared" ref="BK2108:BL2109" si="6263">BK2109</f>
        <v>0</v>
      </c>
      <c r="BL2108" s="20">
        <f t="shared" si="6263"/>
        <v>0</v>
      </c>
      <c r="BM2108" s="20">
        <f t="shared" si="6171"/>
        <v>37000</v>
      </c>
      <c r="BN2108" s="20">
        <f t="shared" si="6172"/>
        <v>37000</v>
      </c>
      <c r="BO2108" s="20">
        <f t="shared" ref="BO2108:BQ2109" si="6264">BO2109</f>
        <v>10000</v>
      </c>
      <c r="BP2108" s="20">
        <f t="shared" si="6264"/>
        <v>0</v>
      </c>
      <c r="BQ2108" s="20">
        <f t="shared" si="6264"/>
        <v>0</v>
      </c>
      <c r="BR2108" s="20">
        <f t="shared" si="6162"/>
        <v>47000</v>
      </c>
      <c r="BS2108" s="20">
        <f t="shared" si="6163"/>
        <v>37000</v>
      </c>
      <c r="BT2108" s="20">
        <f t="shared" si="6164"/>
        <v>37000</v>
      </c>
      <c r="BU2108" s="20">
        <f t="shared" ref="BU2108:BU2109" si="6265">BU2109</f>
        <v>0</v>
      </c>
      <c r="BV2108" s="20">
        <f t="shared" si="6165"/>
        <v>47000</v>
      </c>
      <c r="BW2108" s="20">
        <f t="shared" ref="BW2108:BX2109" si="6266">BW2109</f>
        <v>0</v>
      </c>
      <c r="BX2108" s="20">
        <f t="shared" si="6266"/>
        <v>0</v>
      </c>
      <c r="BY2108" s="20">
        <f t="shared" si="6183"/>
        <v>47000</v>
      </c>
      <c r="BZ2108" s="20">
        <f t="shared" si="6184"/>
        <v>37000</v>
      </c>
      <c r="CA2108" s="20">
        <f>CA2109</f>
        <v>0</v>
      </c>
      <c r="CB2108" s="20">
        <f t="shared" si="6185"/>
        <v>47000</v>
      </c>
      <c r="CC2108" s="20">
        <f>CC2109</f>
        <v>0</v>
      </c>
      <c r="CD2108" s="20">
        <f t="shared" si="6166"/>
        <v>47000</v>
      </c>
      <c r="CE2108" s="20">
        <f>CE2109</f>
        <v>0</v>
      </c>
    </row>
    <row r="2109" spans="1:83" ht="78.75" x14ac:dyDescent="0.25">
      <c r="A2109" s="10" t="s">
        <v>292</v>
      </c>
      <c r="B2109" s="19">
        <v>810</v>
      </c>
      <c r="C2109" s="10"/>
      <c r="D2109" s="10"/>
      <c r="E2109" s="25" t="s">
        <v>619</v>
      </c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>
        <f>R2110</f>
        <v>0</v>
      </c>
      <c r="S2109" s="20">
        <f t="shared" si="6255"/>
        <v>0</v>
      </c>
      <c r="T2109" s="20">
        <f t="shared" si="6255"/>
        <v>0</v>
      </c>
      <c r="U2109" s="20">
        <f t="shared" si="6255"/>
        <v>0</v>
      </c>
      <c r="V2109" s="20">
        <f t="shared" si="6068"/>
        <v>0</v>
      </c>
      <c r="W2109" s="20">
        <f t="shared" si="6256"/>
        <v>37000</v>
      </c>
      <c r="X2109" s="20">
        <f t="shared" si="6256"/>
        <v>37000</v>
      </c>
      <c r="Y2109" s="20">
        <f t="shared" si="6256"/>
        <v>37000</v>
      </c>
      <c r="Z2109" s="20">
        <f>W2109+V2109</f>
        <v>37000</v>
      </c>
      <c r="AA2109" s="20">
        <f t="shared" si="6257"/>
        <v>37000</v>
      </c>
      <c r="AB2109" s="20">
        <f t="shared" si="6257"/>
        <v>37000</v>
      </c>
      <c r="AC2109" s="20">
        <f t="shared" si="6258"/>
        <v>0</v>
      </c>
      <c r="AD2109" s="20">
        <f t="shared" si="6258"/>
        <v>0</v>
      </c>
      <c r="AE2109" s="20">
        <f t="shared" si="6258"/>
        <v>0</v>
      </c>
      <c r="AF2109" s="20">
        <f t="shared" si="6186"/>
        <v>37000</v>
      </c>
      <c r="AG2109" s="20">
        <f t="shared" si="6187"/>
        <v>37000</v>
      </c>
      <c r="AH2109" s="20">
        <f t="shared" si="6188"/>
        <v>37000</v>
      </c>
      <c r="AI2109" s="20">
        <f>AI2110</f>
        <v>0</v>
      </c>
      <c r="AJ2109" s="20">
        <f t="shared" si="6189"/>
        <v>37000</v>
      </c>
      <c r="AK2109" s="20">
        <f t="shared" si="6259"/>
        <v>0</v>
      </c>
      <c r="AL2109" s="20">
        <f t="shared" si="6259"/>
        <v>0</v>
      </c>
      <c r="AM2109" s="20">
        <f t="shared" si="6259"/>
        <v>0</v>
      </c>
      <c r="AN2109" s="20">
        <f t="shared" si="6158"/>
        <v>37000</v>
      </c>
      <c r="AO2109" s="20">
        <f t="shared" si="6159"/>
        <v>37000</v>
      </c>
      <c r="AP2109" s="20">
        <f t="shared" si="6160"/>
        <v>37000</v>
      </c>
      <c r="AQ2109" s="20">
        <f t="shared" si="6260"/>
        <v>0</v>
      </c>
      <c r="AR2109" s="20">
        <f t="shared" si="6260"/>
        <v>0</v>
      </c>
      <c r="AS2109" s="20">
        <f t="shared" si="6260"/>
        <v>0</v>
      </c>
      <c r="AT2109" s="20">
        <f t="shared" si="6154"/>
        <v>37000</v>
      </c>
      <c r="AU2109" s="20">
        <f t="shared" si="6155"/>
        <v>37000</v>
      </c>
      <c r="AV2109" s="20">
        <f t="shared" si="6156"/>
        <v>37000</v>
      </c>
      <c r="AW2109" s="20">
        <f t="shared" si="6261"/>
        <v>0</v>
      </c>
      <c r="AX2109" s="20">
        <f t="shared" si="6261"/>
        <v>0</v>
      </c>
      <c r="AY2109" s="20">
        <f t="shared" si="6261"/>
        <v>0</v>
      </c>
      <c r="AZ2109" s="20">
        <f t="shared" si="6234"/>
        <v>37000</v>
      </c>
      <c r="BA2109" s="20">
        <f t="shared" si="6235"/>
        <v>37000</v>
      </c>
      <c r="BB2109" s="20">
        <f t="shared" si="6236"/>
        <v>37000</v>
      </c>
      <c r="BC2109" s="20">
        <f>BC2110</f>
        <v>0</v>
      </c>
      <c r="BD2109" s="20">
        <f t="shared" si="6215"/>
        <v>37000</v>
      </c>
      <c r="BE2109" s="20">
        <f t="shared" si="6262"/>
        <v>0</v>
      </c>
      <c r="BF2109" s="20">
        <f t="shared" si="6262"/>
        <v>0</v>
      </c>
      <c r="BG2109" s="20">
        <f t="shared" si="6262"/>
        <v>0</v>
      </c>
      <c r="BH2109" s="20">
        <f t="shared" si="6168"/>
        <v>37000</v>
      </c>
      <c r="BI2109" s="20">
        <f t="shared" si="6169"/>
        <v>37000</v>
      </c>
      <c r="BJ2109" s="20">
        <f t="shared" si="6170"/>
        <v>37000</v>
      </c>
      <c r="BK2109" s="20">
        <f t="shared" si="6263"/>
        <v>0</v>
      </c>
      <c r="BL2109" s="20">
        <f t="shared" si="6263"/>
        <v>0</v>
      </c>
      <c r="BM2109" s="20">
        <f t="shared" si="6171"/>
        <v>37000</v>
      </c>
      <c r="BN2109" s="20">
        <f t="shared" si="6172"/>
        <v>37000</v>
      </c>
      <c r="BO2109" s="20">
        <f t="shared" si="6264"/>
        <v>10000</v>
      </c>
      <c r="BP2109" s="20">
        <f t="shared" si="6264"/>
        <v>0</v>
      </c>
      <c r="BQ2109" s="20">
        <f t="shared" si="6264"/>
        <v>0</v>
      </c>
      <c r="BR2109" s="20">
        <f t="shared" si="6162"/>
        <v>47000</v>
      </c>
      <c r="BS2109" s="20">
        <f t="shared" si="6163"/>
        <v>37000</v>
      </c>
      <c r="BT2109" s="20">
        <f t="shared" si="6164"/>
        <v>37000</v>
      </c>
      <c r="BU2109" s="20">
        <f t="shared" si="6265"/>
        <v>0</v>
      </c>
      <c r="BV2109" s="20">
        <f t="shared" si="6165"/>
        <v>47000</v>
      </c>
      <c r="BW2109" s="20">
        <f t="shared" si="6266"/>
        <v>0</v>
      </c>
      <c r="BX2109" s="20">
        <f t="shared" si="6266"/>
        <v>0</v>
      </c>
      <c r="BY2109" s="20">
        <f t="shared" si="6183"/>
        <v>47000</v>
      </c>
      <c r="BZ2109" s="20">
        <f t="shared" si="6184"/>
        <v>37000</v>
      </c>
      <c r="CA2109" s="20">
        <f>CA2110</f>
        <v>0</v>
      </c>
      <c r="CB2109" s="20">
        <f t="shared" si="6185"/>
        <v>47000</v>
      </c>
      <c r="CC2109" s="20">
        <f>CC2110</f>
        <v>0</v>
      </c>
      <c r="CD2109" s="20">
        <f t="shared" si="6166"/>
        <v>47000</v>
      </c>
      <c r="CE2109" s="20">
        <f>CE2110</f>
        <v>0</v>
      </c>
    </row>
    <row r="2110" spans="1:83" x14ac:dyDescent="0.25">
      <c r="A2110" s="10" t="s">
        <v>292</v>
      </c>
      <c r="B2110" s="19">
        <v>810</v>
      </c>
      <c r="C2110" s="10" t="s">
        <v>336</v>
      </c>
      <c r="D2110" s="10" t="s">
        <v>340</v>
      </c>
      <c r="E2110" s="25" t="s">
        <v>571</v>
      </c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>
        <v>0</v>
      </c>
      <c r="S2110" s="20">
        <v>0</v>
      </c>
      <c r="T2110" s="20">
        <v>0</v>
      </c>
      <c r="U2110" s="20"/>
      <c r="V2110" s="20">
        <f t="shared" si="6068"/>
        <v>0</v>
      </c>
      <c r="W2110" s="20">
        <v>37000</v>
      </c>
      <c r="X2110" s="20">
        <v>37000</v>
      </c>
      <c r="Y2110" s="20">
        <v>37000</v>
      </c>
      <c r="Z2110" s="20">
        <f>W2110+V2110</f>
        <v>37000</v>
      </c>
      <c r="AA2110" s="20">
        <f t="shared" si="6257"/>
        <v>37000</v>
      </c>
      <c r="AB2110" s="20">
        <f t="shared" si="6257"/>
        <v>37000</v>
      </c>
      <c r="AC2110" s="20"/>
      <c r="AD2110" s="20"/>
      <c r="AE2110" s="20"/>
      <c r="AF2110" s="20">
        <f t="shared" si="6186"/>
        <v>37000</v>
      </c>
      <c r="AG2110" s="20">
        <f t="shared" si="6187"/>
        <v>37000</v>
      </c>
      <c r="AH2110" s="20">
        <f t="shared" si="6188"/>
        <v>37000</v>
      </c>
      <c r="AI2110" s="20"/>
      <c r="AJ2110" s="20">
        <f t="shared" si="6189"/>
        <v>37000</v>
      </c>
      <c r="AK2110" s="20"/>
      <c r="AL2110" s="20"/>
      <c r="AM2110" s="20"/>
      <c r="AN2110" s="20">
        <f t="shared" si="6158"/>
        <v>37000</v>
      </c>
      <c r="AO2110" s="20">
        <f t="shared" si="6159"/>
        <v>37000</v>
      </c>
      <c r="AP2110" s="20">
        <f t="shared" si="6160"/>
        <v>37000</v>
      </c>
      <c r="AQ2110" s="20"/>
      <c r="AR2110" s="20"/>
      <c r="AS2110" s="20"/>
      <c r="AT2110" s="20">
        <f t="shared" si="6154"/>
        <v>37000</v>
      </c>
      <c r="AU2110" s="20">
        <f t="shared" si="6155"/>
        <v>37000</v>
      </c>
      <c r="AV2110" s="20">
        <f t="shared" si="6156"/>
        <v>37000</v>
      </c>
      <c r="AW2110" s="20"/>
      <c r="AX2110" s="20"/>
      <c r="AY2110" s="20"/>
      <c r="AZ2110" s="20">
        <f t="shared" si="6234"/>
        <v>37000</v>
      </c>
      <c r="BA2110" s="20">
        <f t="shared" si="6235"/>
        <v>37000</v>
      </c>
      <c r="BB2110" s="20">
        <f t="shared" si="6236"/>
        <v>37000</v>
      </c>
      <c r="BC2110" s="20"/>
      <c r="BD2110" s="20">
        <f t="shared" si="6215"/>
        <v>37000</v>
      </c>
      <c r="BE2110" s="20"/>
      <c r="BF2110" s="20"/>
      <c r="BG2110" s="20"/>
      <c r="BH2110" s="20">
        <f t="shared" si="6168"/>
        <v>37000</v>
      </c>
      <c r="BI2110" s="20">
        <f t="shared" si="6169"/>
        <v>37000</v>
      </c>
      <c r="BJ2110" s="20">
        <f t="shared" si="6170"/>
        <v>37000</v>
      </c>
      <c r="BK2110" s="20"/>
      <c r="BL2110" s="20"/>
      <c r="BM2110" s="20">
        <f t="shared" si="6171"/>
        <v>37000</v>
      </c>
      <c r="BN2110" s="20">
        <f t="shared" si="6172"/>
        <v>37000</v>
      </c>
      <c r="BO2110" s="20">
        <v>10000</v>
      </c>
      <c r="BP2110" s="20"/>
      <c r="BQ2110" s="20"/>
      <c r="BR2110" s="20">
        <f t="shared" si="6162"/>
        <v>47000</v>
      </c>
      <c r="BS2110" s="20">
        <f t="shared" si="6163"/>
        <v>37000</v>
      </c>
      <c r="BT2110" s="20">
        <f t="shared" si="6164"/>
        <v>37000</v>
      </c>
      <c r="BU2110" s="20"/>
      <c r="BV2110" s="20">
        <f t="shared" si="6165"/>
        <v>47000</v>
      </c>
      <c r="BW2110" s="20"/>
      <c r="BX2110" s="20"/>
      <c r="BY2110" s="20">
        <f t="shared" si="6183"/>
        <v>47000</v>
      </c>
      <c r="BZ2110" s="20">
        <f t="shared" si="6184"/>
        <v>37000</v>
      </c>
      <c r="CA2110" s="20"/>
      <c r="CB2110" s="20">
        <f t="shared" si="6185"/>
        <v>47000</v>
      </c>
      <c r="CC2110" s="20"/>
      <c r="CD2110" s="20">
        <f t="shared" si="6166"/>
        <v>47000</v>
      </c>
      <c r="CE2110" s="20"/>
    </row>
    <row r="2111" spans="1:83" ht="63" x14ac:dyDescent="0.25">
      <c r="A2111" s="10" t="s">
        <v>303</v>
      </c>
      <c r="B2111" s="19"/>
      <c r="C2111" s="10"/>
      <c r="D2111" s="10"/>
      <c r="E2111" s="25" t="s">
        <v>1039</v>
      </c>
      <c r="F2111" s="20">
        <f>F2112</f>
        <v>20389.2</v>
      </c>
      <c r="G2111" s="20">
        <f t="shared" ref="G2111:CE2113" si="6267">G2112</f>
        <v>2407.7999999999997</v>
      </c>
      <c r="H2111" s="20">
        <f t="shared" si="6267"/>
        <v>2407.7999999999997</v>
      </c>
      <c r="I2111" s="20">
        <f t="shared" si="6267"/>
        <v>0</v>
      </c>
      <c r="J2111" s="20">
        <f t="shared" si="6267"/>
        <v>0</v>
      </c>
      <c r="K2111" s="20">
        <f t="shared" si="6267"/>
        <v>0</v>
      </c>
      <c r="L2111" s="20">
        <f t="shared" si="6074"/>
        <v>20389.2</v>
      </c>
      <c r="M2111" s="20">
        <f t="shared" si="6075"/>
        <v>2407.7999999999997</v>
      </c>
      <c r="N2111" s="20">
        <f t="shared" si="6076"/>
        <v>2407.7999999999997</v>
      </c>
      <c r="O2111" s="20">
        <f t="shared" si="6267"/>
        <v>0</v>
      </c>
      <c r="P2111" s="20">
        <f t="shared" si="6267"/>
        <v>0</v>
      </c>
      <c r="Q2111" s="20">
        <f t="shared" si="6267"/>
        <v>0</v>
      </c>
      <c r="R2111" s="20">
        <f t="shared" si="6113"/>
        <v>20389.2</v>
      </c>
      <c r="S2111" s="20">
        <f t="shared" si="6114"/>
        <v>2407.7999999999997</v>
      </c>
      <c r="T2111" s="20">
        <f t="shared" si="6115"/>
        <v>2407.7999999999997</v>
      </c>
      <c r="U2111" s="20">
        <f t="shared" si="6267"/>
        <v>0</v>
      </c>
      <c r="V2111" s="20">
        <f t="shared" si="6068"/>
        <v>20389.2</v>
      </c>
      <c r="W2111" s="20">
        <f t="shared" si="6267"/>
        <v>0</v>
      </c>
      <c r="X2111" s="20">
        <f t="shared" si="6267"/>
        <v>0</v>
      </c>
      <c r="Y2111" s="20">
        <f t="shared" si="6267"/>
        <v>0</v>
      </c>
      <c r="Z2111" s="20">
        <f t="shared" si="6252"/>
        <v>20389.2</v>
      </c>
      <c r="AA2111" s="20">
        <f t="shared" si="6253"/>
        <v>2407.7999999999997</v>
      </c>
      <c r="AB2111" s="20">
        <f t="shared" si="6254"/>
        <v>2407.7999999999997</v>
      </c>
      <c r="AC2111" s="20">
        <f t="shared" si="6267"/>
        <v>0</v>
      </c>
      <c r="AD2111" s="20">
        <f t="shared" si="6267"/>
        <v>0</v>
      </c>
      <c r="AE2111" s="20">
        <f t="shared" si="6267"/>
        <v>0</v>
      </c>
      <c r="AF2111" s="20">
        <f t="shared" si="6186"/>
        <v>20389.2</v>
      </c>
      <c r="AG2111" s="20">
        <f t="shared" si="6187"/>
        <v>2407.7999999999997</v>
      </c>
      <c r="AH2111" s="20">
        <f t="shared" si="6188"/>
        <v>2407.7999999999997</v>
      </c>
      <c r="AI2111" s="20">
        <f t="shared" si="6267"/>
        <v>0</v>
      </c>
      <c r="AJ2111" s="20">
        <f t="shared" si="6189"/>
        <v>20389.2</v>
      </c>
      <c r="AK2111" s="20">
        <f t="shared" si="6267"/>
        <v>-17981.400000000001</v>
      </c>
      <c r="AL2111" s="20">
        <f t="shared" si="6267"/>
        <v>17981.400000000001</v>
      </c>
      <c r="AM2111" s="20">
        <f t="shared" si="6267"/>
        <v>0</v>
      </c>
      <c r="AN2111" s="20">
        <f t="shared" si="6158"/>
        <v>2407.7999999999993</v>
      </c>
      <c r="AO2111" s="20">
        <f t="shared" si="6159"/>
        <v>20389.2</v>
      </c>
      <c r="AP2111" s="20">
        <f t="shared" si="6160"/>
        <v>2407.7999999999997</v>
      </c>
      <c r="AQ2111" s="20">
        <f t="shared" si="6267"/>
        <v>0</v>
      </c>
      <c r="AR2111" s="20">
        <f t="shared" si="6267"/>
        <v>0</v>
      </c>
      <c r="AS2111" s="20">
        <f t="shared" si="6267"/>
        <v>0</v>
      </c>
      <c r="AT2111" s="20">
        <f t="shared" si="6154"/>
        <v>2407.7999999999993</v>
      </c>
      <c r="AU2111" s="20">
        <f t="shared" si="6155"/>
        <v>20389.2</v>
      </c>
      <c r="AV2111" s="20">
        <f t="shared" si="6156"/>
        <v>2407.7999999999997</v>
      </c>
      <c r="AW2111" s="20">
        <f t="shared" si="6267"/>
        <v>0</v>
      </c>
      <c r="AX2111" s="20">
        <f t="shared" si="6267"/>
        <v>0</v>
      </c>
      <c r="AY2111" s="20">
        <f t="shared" si="6267"/>
        <v>0</v>
      </c>
      <c r="AZ2111" s="20">
        <f t="shared" si="6234"/>
        <v>2407.7999999999993</v>
      </c>
      <c r="BA2111" s="20">
        <f t="shared" si="6235"/>
        <v>20389.2</v>
      </c>
      <c r="BB2111" s="20">
        <f t="shared" si="6236"/>
        <v>2407.7999999999997</v>
      </c>
      <c r="BC2111" s="20">
        <f t="shared" si="6267"/>
        <v>0</v>
      </c>
      <c r="BD2111" s="20">
        <f t="shared" si="6215"/>
        <v>2407.7999999999993</v>
      </c>
      <c r="BE2111" s="20">
        <f t="shared" si="6267"/>
        <v>-49.866</v>
      </c>
      <c r="BF2111" s="20">
        <f t="shared" si="6267"/>
        <v>0</v>
      </c>
      <c r="BG2111" s="20">
        <f t="shared" si="6267"/>
        <v>0</v>
      </c>
      <c r="BH2111" s="20">
        <f t="shared" si="6168"/>
        <v>2357.9339999999993</v>
      </c>
      <c r="BI2111" s="20">
        <f t="shared" si="6169"/>
        <v>20389.2</v>
      </c>
      <c r="BJ2111" s="20">
        <f t="shared" si="6170"/>
        <v>2407.7999999999997</v>
      </c>
      <c r="BK2111" s="20">
        <f t="shared" si="6267"/>
        <v>0</v>
      </c>
      <c r="BL2111" s="20">
        <f t="shared" si="6267"/>
        <v>0</v>
      </c>
      <c r="BM2111" s="20">
        <f t="shared" si="6171"/>
        <v>2357.9339999999993</v>
      </c>
      <c r="BN2111" s="20">
        <f t="shared" si="6172"/>
        <v>20389.2</v>
      </c>
      <c r="BO2111" s="20">
        <f t="shared" si="6267"/>
        <v>0</v>
      </c>
      <c r="BP2111" s="20">
        <f t="shared" si="6267"/>
        <v>0</v>
      </c>
      <c r="BQ2111" s="20">
        <f t="shared" si="6267"/>
        <v>0</v>
      </c>
      <c r="BR2111" s="20">
        <f t="shared" si="6162"/>
        <v>2357.9339999999993</v>
      </c>
      <c r="BS2111" s="20">
        <f t="shared" si="6163"/>
        <v>20389.2</v>
      </c>
      <c r="BT2111" s="20">
        <f t="shared" si="6164"/>
        <v>2407.7999999999997</v>
      </c>
      <c r="BU2111" s="20">
        <f t="shared" si="6267"/>
        <v>0</v>
      </c>
      <c r="BV2111" s="20">
        <f t="shared" si="6165"/>
        <v>2357.9339999999993</v>
      </c>
      <c r="BW2111" s="20">
        <f t="shared" si="6267"/>
        <v>-38.6</v>
      </c>
      <c r="BX2111" s="20">
        <f t="shared" si="6267"/>
        <v>0</v>
      </c>
      <c r="BY2111" s="20">
        <f t="shared" si="6183"/>
        <v>2319.3339999999994</v>
      </c>
      <c r="BZ2111" s="20">
        <f t="shared" si="6184"/>
        <v>20389.2</v>
      </c>
      <c r="CA2111" s="20">
        <f t="shared" si="6267"/>
        <v>0</v>
      </c>
      <c r="CB2111" s="20">
        <f t="shared" si="6185"/>
        <v>2319.3339999999994</v>
      </c>
      <c r="CC2111" s="20">
        <f t="shared" si="6267"/>
        <v>0</v>
      </c>
      <c r="CD2111" s="20">
        <f t="shared" si="6166"/>
        <v>2319.3339999999994</v>
      </c>
      <c r="CE2111" s="20">
        <f t="shared" si="6267"/>
        <v>0</v>
      </c>
    </row>
    <row r="2112" spans="1:83" ht="47.25" x14ac:dyDescent="0.25">
      <c r="A2112" s="10" t="s">
        <v>303</v>
      </c>
      <c r="B2112" s="19">
        <v>200</v>
      </c>
      <c r="C2112" s="10"/>
      <c r="D2112" s="10"/>
      <c r="E2112" s="25" t="s">
        <v>602</v>
      </c>
      <c r="F2112" s="20">
        <f>F2113</f>
        <v>20389.2</v>
      </c>
      <c r="G2112" s="20">
        <f t="shared" si="6267"/>
        <v>2407.7999999999997</v>
      </c>
      <c r="H2112" s="20">
        <f t="shared" si="6267"/>
        <v>2407.7999999999997</v>
      </c>
      <c r="I2112" s="20">
        <f t="shared" si="6267"/>
        <v>0</v>
      </c>
      <c r="J2112" s="20">
        <f t="shared" si="6267"/>
        <v>0</v>
      </c>
      <c r="K2112" s="20">
        <f t="shared" si="6267"/>
        <v>0</v>
      </c>
      <c r="L2112" s="20">
        <f t="shared" si="6074"/>
        <v>20389.2</v>
      </c>
      <c r="M2112" s="20">
        <f t="shared" si="6075"/>
        <v>2407.7999999999997</v>
      </c>
      <c r="N2112" s="20">
        <f t="shared" si="6076"/>
        <v>2407.7999999999997</v>
      </c>
      <c r="O2112" s="20">
        <f t="shared" si="6267"/>
        <v>0</v>
      </c>
      <c r="P2112" s="20">
        <f t="shared" si="6267"/>
        <v>0</v>
      </c>
      <c r="Q2112" s="20">
        <f t="shared" si="6267"/>
        <v>0</v>
      </c>
      <c r="R2112" s="20">
        <f t="shared" si="6113"/>
        <v>20389.2</v>
      </c>
      <c r="S2112" s="20">
        <f t="shared" si="6114"/>
        <v>2407.7999999999997</v>
      </c>
      <c r="T2112" s="20">
        <f t="shared" si="6115"/>
        <v>2407.7999999999997</v>
      </c>
      <c r="U2112" s="20">
        <f t="shared" si="6267"/>
        <v>0</v>
      </c>
      <c r="V2112" s="20">
        <f t="shared" ref="V2112:V2179" si="6268">R2112+U2112</f>
        <v>20389.2</v>
      </c>
      <c r="W2112" s="20">
        <f t="shared" si="6267"/>
        <v>0</v>
      </c>
      <c r="X2112" s="20">
        <f t="shared" si="6267"/>
        <v>0</v>
      </c>
      <c r="Y2112" s="20">
        <f t="shared" si="6267"/>
        <v>0</v>
      </c>
      <c r="Z2112" s="20">
        <f t="shared" si="6252"/>
        <v>20389.2</v>
      </c>
      <c r="AA2112" s="20">
        <f t="shared" si="6253"/>
        <v>2407.7999999999997</v>
      </c>
      <c r="AB2112" s="20">
        <f t="shared" si="6254"/>
        <v>2407.7999999999997</v>
      </c>
      <c r="AC2112" s="20">
        <f t="shared" si="6267"/>
        <v>0</v>
      </c>
      <c r="AD2112" s="20">
        <f t="shared" si="6267"/>
        <v>0</v>
      </c>
      <c r="AE2112" s="20">
        <f t="shared" si="6267"/>
        <v>0</v>
      </c>
      <c r="AF2112" s="20">
        <f t="shared" si="6186"/>
        <v>20389.2</v>
      </c>
      <c r="AG2112" s="20">
        <f t="shared" si="6187"/>
        <v>2407.7999999999997</v>
      </c>
      <c r="AH2112" s="20">
        <f t="shared" si="6188"/>
        <v>2407.7999999999997</v>
      </c>
      <c r="AI2112" s="20">
        <f t="shared" si="6267"/>
        <v>0</v>
      </c>
      <c r="AJ2112" s="20">
        <f t="shared" si="6189"/>
        <v>20389.2</v>
      </c>
      <c r="AK2112" s="20">
        <f t="shared" si="6267"/>
        <v>-17981.400000000001</v>
      </c>
      <c r="AL2112" s="20">
        <f t="shared" si="6267"/>
        <v>17981.400000000001</v>
      </c>
      <c r="AM2112" s="20">
        <f t="shared" si="6267"/>
        <v>0</v>
      </c>
      <c r="AN2112" s="20">
        <f t="shared" si="6158"/>
        <v>2407.7999999999993</v>
      </c>
      <c r="AO2112" s="20">
        <f t="shared" si="6159"/>
        <v>20389.2</v>
      </c>
      <c r="AP2112" s="20">
        <f t="shared" si="6160"/>
        <v>2407.7999999999997</v>
      </c>
      <c r="AQ2112" s="20">
        <f t="shared" si="6267"/>
        <v>0</v>
      </c>
      <c r="AR2112" s="20">
        <f t="shared" si="6267"/>
        <v>0</v>
      </c>
      <c r="AS2112" s="20">
        <f t="shared" si="6267"/>
        <v>0</v>
      </c>
      <c r="AT2112" s="20">
        <f t="shared" si="6154"/>
        <v>2407.7999999999993</v>
      </c>
      <c r="AU2112" s="20">
        <f t="shared" si="6155"/>
        <v>20389.2</v>
      </c>
      <c r="AV2112" s="20">
        <f t="shared" si="6156"/>
        <v>2407.7999999999997</v>
      </c>
      <c r="AW2112" s="20">
        <f t="shared" si="6267"/>
        <v>0</v>
      </c>
      <c r="AX2112" s="20">
        <f t="shared" si="6267"/>
        <v>0</v>
      </c>
      <c r="AY2112" s="20">
        <f t="shared" si="6267"/>
        <v>0</v>
      </c>
      <c r="AZ2112" s="20">
        <f t="shared" si="6234"/>
        <v>2407.7999999999993</v>
      </c>
      <c r="BA2112" s="20">
        <f t="shared" si="6235"/>
        <v>20389.2</v>
      </c>
      <c r="BB2112" s="20">
        <f t="shared" si="6236"/>
        <v>2407.7999999999997</v>
      </c>
      <c r="BC2112" s="20">
        <f t="shared" si="6267"/>
        <v>0</v>
      </c>
      <c r="BD2112" s="20">
        <f t="shared" si="6215"/>
        <v>2407.7999999999993</v>
      </c>
      <c r="BE2112" s="20">
        <f t="shared" si="6267"/>
        <v>-49.866</v>
      </c>
      <c r="BF2112" s="20">
        <f t="shared" si="6267"/>
        <v>0</v>
      </c>
      <c r="BG2112" s="20">
        <f t="shared" si="6267"/>
        <v>0</v>
      </c>
      <c r="BH2112" s="20">
        <f t="shared" si="6168"/>
        <v>2357.9339999999993</v>
      </c>
      <c r="BI2112" s="20">
        <f t="shared" si="6169"/>
        <v>20389.2</v>
      </c>
      <c r="BJ2112" s="20">
        <f t="shared" si="6170"/>
        <v>2407.7999999999997</v>
      </c>
      <c r="BK2112" s="20">
        <f t="shared" si="6267"/>
        <v>0</v>
      </c>
      <c r="BL2112" s="20">
        <f t="shared" si="6267"/>
        <v>0</v>
      </c>
      <c r="BM2112" s="20">
        <f t="shared" si="6171"/>
        <v>2357.9339999999993</v>
      </c>
      <c r="BN2112" s="20">
        <f t="shared" si="6172"/>
        <v>20389.2</v>
      </c>
      <c r="BO2112" s="20">
        <f t="shared" si="6267"/>
        <v>0</v>
      </c>
      <c r="BP2112" s="20">
        <f t="shared" si="6267"/>
        <v>0</v>
      </c>
      <c r="BQ2112" s="20">
        <f t="shared" si="6267"/>
        <v>0</v>
      </c>
      <c r="BR2112" s="20">
        <f t="shared" si="6162"/>
        <v>2357.9339999999993</v>
      </c>
      <c r="BS2112" s="20">
        <f t="shared" si="6163"/>
        <v>20389.2</v>
      </c>
      <c r="BT2112" s="20">
        <f t="shared" si="6164"/>
        <v>2407.7999999999997</v>
      </c>
      <c r="BU2112" s="20">
        <f t="shared" si="6267"/>
        <v>0</v>
      </c>
      <c r="BV2112" s="20">
        <f t="shared" si="6165"/>
        <v>2357.9339999999993</v>
      </c>
      <c r="BW2112" s="20">
        <f t="shared" si="6267"/>
        <v>-38.6</v>
      </c>
      <c r="BX2112" s="20">
        <f t="shared" si="6267"/>
        <v>0</v>
      </c>
      <c r="BY2112" s="20">
        <f t="shared" si="6183"/>
        <v>2319.3339999999994</v>
      </c>
      <c r="BZ2112" s="20">
        <f t="shared" si="6184"/>
        <v>20389.2</v>
      </c>
      <c r="CA2112" s="20">
        <f t="shared" si="6267"/>
        <v>0</v>
      </c>
      <c r="CB2112" s="20">
        <f t="shared" si="6185"/>
        <v>2319.3339999999994</v>
      </c>
      <c r="CC2112" s="20">
        <f t="shared" si="6267"/>
        <v>0</v>
      </c>
      <c r="CD2112" s="20">
        <f t="shared" si="6166"/>
        <v>2319.3339999999994</v>
      </c>
      <c r="CE2112" s="20">
        <f t="shared" si="6267"/>
        <v>0</v>
      </c>
    </row>
    <row r="2113" spans="1:83" ht="47.25" x14ac:dyDescent="0.25">
      <c r="A2113" s="10" t="s">
        <v>303</v>
      </c>
      <c r="B2113" s="19">
        <v>240</v>
      </c>
      <c r="C2113" s="10"/>
      <c r="D2113" s="10"/>
      <c r="E2113" s="25" t="s">
        <v>603</v>
      </c>
      <c r="F2113" s="20">
        <f>F2114</f>
        <v>20389.2</v>
      </c>
      <c r="G2113" s="20">
        <f t="shared" si="6267"/>
        <v>2407.7999999999997</v>
      </c>
      <c r="H2113" s="20">
        <f t="shared" si="6267"/>
        <v>2407.7999999999997</v>
      </c>
      <c r="I2113" s="20">
        <f t="shared" si="6267"/>
        <v>0</v>
      </c>
      <c r="J2113" s="20">
        <f t="shared" si="6267"/>
        <v>0</v>
      </c>
      <c r="K2113" s="20">
        <f t="shared" si="6267"/>
        <v>0</v>
      </c>
      <c r="L2113" s="20">
        <f t="shared" si="6074"/>
        <v>20389.2</v>
      </c>
      <c r="M2113" s="20">
        <f t="shared" si="6075"/>
        <v>2407.7999999999997</v>
      </c>
      <c r="N2113" s="20">
        <f t="shared" si="6076"/>
        <v>2407.7999999999997</v>
      </c>
      <c r="O2113" s="20">
        <f t="shared" si="6267"/>
        <v>0</v>
      </c>
      <c r="P2113" s="20">
        <f t="shared" si="6267"/>
        <v>0</v>
      </c>
      <c r="Q2113" s="20">
        <f t="shared" si="6267"/>
        <v>0</v>
      </c>
      <c r="R2113" s="20">
        <f t="shared" si="6113"/>
        <v>20389.2</v>
      </c>
      <c r="S2113" s="20">
        <f t="shared" si="6114"/>
        <v>2407.7999999999997</v>
      </c>
      <c r="T2113" s="20">
        <f t="shared" si="6115"/>
        <v>2407.7999999999997</v>
      </c>
      <c r="U2113" s="20">
        <f t="shared" si="6267"/>
        <v>0</v>
      </c>
      <c r="V2113" s="20">
        <f t="shared" si="6268"/>
        <v>20389.2</v>
      </c>
      <c r="W2113" s="20">
        <f t="shared" si="6267"/>
        <v>0</v>
      </c>
      <c r="X2113" s="20">
        <f t="shared" si="6267"/>
        <v>0</v>
      </c>
      <c r="Y2113" s="20">
        <f t="shared" si="6267"/>
        <v>0</v>
      </c>
      <c r="Z2113" s="20">
        <f t="shared" si="6252"/>
        <v>20389.2</v>
      </c>
      <c r="AA2113" s="20">
        <f t="shared" si="6253"/>
        <v>2407.7999999999997</v>
      </c>
      <c r="AB2113" s="20">
        <f t="shared" si="6254"/>
        <v>2407.7999999999997</v>
      </c>
      <c r="AC2113" s="20">
        <f t="shared" si="6267"/>
        <v>0</v>
      </c>
      <c r="AD2113" s="20">
        <f t="shared" si="6267"/>
        <v>0</v>
      </c>
      <c r="AE2113" s="20">
        <f t="shared" si="6267"/>
        <v>0</v>
      </c>
      <c r="AF2113" s="20">
        <f t="shared" si="6186"/>
        <v>20389.2</v>
      </c>
      <c r="AG2113" s="20">
        <f t="shared" si="6187"/>
        <v>2407.7999999999997</v>
      </c>
      <c r="AH2113" s="20">
        <f t="shared" si="6188"/>
        <v>2407.7999999999997</v>
      </c>
      <c r="AI2113" s="20">
        <f t="shared" si="6267"/>
        <v>0</v>
      </c>
      <c r="AJ2113" s="20">
        <f t="shared" si="6189"/>
        <v>20389.2</v>
      </c>
      <c r="AK2113" s="20">
        <f t="shared" si="6267"/>
        <v>-17981.400000000001</v>
      </c>
      <c r="AL2113" s="20">
        <f t="shared" si="6267"/>
        <v>17981.400000000001</v>
      </c>
      <c r="AM2113" s="20">
        <f t="shared" si="6267"/>
        <v>0</v>
      </c>
      <c r="AN2113" s="20">
        <f t="shared" si="6158"/>
        <v>2407.7999999999993</v>
      </c>
      <c r="AO2113" s="20">
        <f t="shared" si="6159"/>
        <v>20389.2</v>
      </c>
      <c r="AP2113" s="20">
        <f t="shared" si="6160"/>
        <v>2407.7999999999997</v>
      </c>
      <c r="AQ2113" s="20">
        <f t="shared" si="6267"/>
        <v>0</v>
      </c>
      <c r="AR2113" s="20">
        <f t="shared" si="6267"/>
        <v>0</v>
      </c>
      <c r="AS2113" s="20">
        <f t="shared" si="6267"/>
        <v>0</v>
      </c>
      <c r="AT2113" s="20">
        <f t="shared" si="6154"/>
        <v>2407.7999999999993</v>
      </c>
      <c r="AU2113" s="20">
        <f t="shared" si="6155"/>
        <v>20389.2</v>
      </c>
      <c r="AV2113" s="20">
        <f t="shared" si="6156"/>
        <v>2407.7999999999997</v>
      </c>
      <c r="AW2113" s="20">
        <f t="shared" si="6267"/>
        <v>0</v>
      </c>
      <c r="AX2113" s="20">
        <f t="shared" si="6267"/>
        <v>0</v>
      </c>
      <c r="AY2113" s="20">
        <f t="shared" si="6267"/>
        <v>0</v>
      </c>
      <c r="AZ2113" s="20">
        <f t="shared" si="6234"/>
        <v>2407.7999999999993</v>
      </c>
      <c r="BA2113" s="20">
        <f t="shared" si="6235"/>
        <v>20389.2</v>
      </c>
      <c r="BB2113" s="20">
        <f t="shared" si="6236"/>
        <v>2407.7999999999997</v>
      </c>
      <c r="BC2113" s="20">
        <f t="shared" si="6267"/>
        <v>0</v>
      </c>
      <c r="BD2113" s="20">
        <f t="shared" si="6215"/>
        <v>2407.7999999999993</v>
      </c>
      <c r="BE2113" s="20">
        <f t="shared" si="6267"/>
        <v>-49.866</v>
      </c>
      <c r="BF2113" s="20">
        <f t="shared" si="6267"/>
        <v>0</v>
      </c>
      <c r="BG2113" s="20">
        <f t="shared" si="6267"/>
        <v>0</v>
      </c>
      <c r="BH2113" s="20">
        <f t="shared" si="6168"/>
        <v>2357.9339999999993</v>
      </c>
      <c r="BI2113" s="20">
        <f t="shared" si="6169"/>
        <v>20389.2</v>
      </c>
      <c r="BJ2113" s="20">
        <f t="shared" si="6170"/>
        <v>2407.7999999999997</v>
      </c>
      <c r="BK2113" s="20">
        <f t="shared" si="6267"/>
        <v>0</v>
      </c>
      <c r="BL2113" s="20">
        <f t="shared" si="6267"/>
        <v>0</v>
      </c>
      <c r="BM2113" s="20">
        <f t="shared" si="6171"/>
        <v>2357.9339999999993</v>
      </c>
      <c r="BN2113" s="20">
        <f t="shared" si="6172"/>
        <v>20389.2</v>
      </c>
      <c r="BO2113" s="20">
        <f t="shared" si="6267"/>
        <v>0</v>
      </c>
      <c r="BP2113" s="20">
        <f t="shared" si="6267"/>
        <v>0</v>
      </c>
      <c r="BQ2113" s="20">
        <f t="shared" si="6267"/>
        <v>0</v>
      </c>
      <c r="BR2113" s="20">
        <f t="shared" si="6162"/>
        <v>2357.9339999999993</v>
      </c>
      <c r="BS2113" s="20">
        <f t="shared" si="6163"/>
        <v>20389.2</v>
      </c>
      <c r="BT2113" s="20">
        <f t="shared" si="6164"/>
        <v>2407.7999999999997</v>
      </c>
      <c r="BU2113" s="20">
        <f t="shared" si="6267"/>
        <v>0</v>
      </c>
      <c r="BV2113" s="20">
        <f t="shared" si="6165"/>
        <v>2357.9339999999993</v>
      </c>
      <c r="BW2113" s="20">
        <f t="shared" si="6267"/>
        <v>-38.6</v>
      </c>
      <c r="BX2113" s="20">
        <f t="shared" si="6267"/>
        <v>0</v>
      </c>
      <c r="BY2113" s="20">
        <f t="shared" si="6183"/>
        <v>2319.3339999999994</v>
      </c>
      <c r="BZ2113" s="20">
        <f t="shared" si="6184"/>
        <v>20389.2</v>
      </c>
      <c r="CA2113" s="20">
        <f t="shared" si="6267"/>
        <v>0</v>
      </c>
      <c r="CB2113" s="20">
        <f t="shared" si="6185"/>
        <v>2319.3339999999994</v>
      </c>
      <c r="CC2113" s="20">
        <f t="shared" si="6267"/>
        <v>0</v>
      </c>
      <c r="CD2113" s="20">
        <f t="shared" si="6166"/>
        <v>2319.3339999999994</v>
      </c>
      <c r="CE2113" s="20">
        <f t="shared" si="6267"/>
        <v>0</v>
      </c>
    </row>
    <row r="2114" spans="1:83" ht="47.25" x14ac:dyDescent="0.25">
      <c r="A2114" s="10" t="s">
        <v>303</v>
      </c>
      <c r="B2114" s="19">
        <v>240</v>
      </c>
      <c r="C2114" s="10" t="s">
        <v>334</v>
      </c>
      <c r="D2114" s="10" t="s">
        <v>341</v>
      </c>
      <c r="E2114" s="25" t="s">
        <v>572</v>
      </c>
      <c r="F2114" s="20">
        <v>20389.2</v>
      </c>
      <c r="G2114" s="20">
        <v>2407.7999999999997</v>
      </c>
      <c r="H2114" s="20">
        <v>2407.7999999999997</v>
      </c>
      <c r="I2114" s="20"/>
      <c r="J2114" s="20"/>
      <c r="K2114" s="20"/>
      <c r="L2114" s="20">
        <f t="shared" si="6074"/>
        <v>20389.2</v>
      </c>
      <c r="M2114" s="20">
        <f t="shared" si="6075"/>
        <v>2407.7999999999997</v>
      </c>
      <c r="N2114" s="20">
        <f t="shared" si="6076"/>
        <v>2407.7999999999997</v>
      </c>
      <c r="O2114" s="20"/>
      <c r="P2114" s="20"/>
      <c r="Q2114" s="20"/>
      <c r="R2114" s="20">
        <f t="shared" si="6113"/>
        <v>20389.2</v>
      </c>
      <c r="S2114" s="20">
        <f t="shared" si="6114"/>
        <v>2407.7999999999997</v>
      </c>
      <c r="T2114" s="20">
        <f t="shared" si="6115"/>
        <v>2407.7999999999997</v>
      </c>
      <c r="U2114" s="20"/>
      <c r="V2114" s="20">
        <f t="shared" si="6268"/>
        <v>20389.2</v>
      </c>
      <c r="W2114" s="20"/>
      <c r="X2114" s="20"/>
      <c r="Y2114" s="20"/>
      <c r="Z2114" s="20">
        <f t="shared" si="6252"/>
        <v>20389.2</v>
      </c>
      <c r="AA2114" s="20">
        <f t="shared" si="6253"/>
        <v>2407.7999999999997</v>
      </c>
      <c r="AB2114" s="20">
        <f t="shared" si="6254"/>
        <v>2407.7999999999997</v>
      </c>
      <c r="AC2114" s="20"/>
      <c r="AD2114" s="20"/>
      <c r="AE2114" s="20"/>
      <c r="AF2114" s="20">
        <f t="shared" si="6186"/>
        <v>20389.2</v>
      </c>
      <c r="AG2114" s="20">
        <f t="shared" si="6187"/>
        <v>2407.7999999999997</v>
      </c>
      <c r="AH2114" s="20">
        <f t="shared" si="6188"/>
        <v>2407.7999999999997</v>
      </c>
      <c r="AI2114" s="20"/>
      <c r="AJ2114" s="20">
        <f t="shared" si="6189"/>
        <v>20389.2</v>
      </c>
      <c r="AK2114" s="20">
        <v>-17981.400000000001</v>
      </c>
      <c r="AL2114" s="20">
        <v>17981.400000000001</v>
      </c>
      <c r="AM2114" s="20"/>
      <c r="AN2114" s="20">
        <f t="shared" si="6158"/>
        <v>2407.7999999999993</v>
      </c>
      <c r="AO2114" s="20">
        <f t="shared" si="6159"/>
        <v>20389.2</v>
      </c>
      <c r="AP2114" s="20">
        <f t="shared" si="6160"/>
        <v>2407.7999999999997</v>
      </c>
      <c r="AQ2114" s="20"/>
      <c r="AR2114" s="20"/>
      <c r="AS2114" s="20"/>
      <c r="AT2114" s="20">
        <f t="shared" si="6154"/>
        <v>2407.7999999999993</v>
      </c>
      <c r="AU2114" s="20">
        <f t="shared" si="6155"/>
        <v>20389.2</v>
      </c>
      <c r="AV2114" s="20">
        <f t="shared" si="6156"/>
        <v>2407.7999999999997</v>
      </c>
      <c r="AW2114" s="20"/>
      <c r="AX2114" s="20"/>
      <c r="AY2114" s="20"/>
      <c r="AZ2114" s="20">
        <f t="shared" si="6234"/>
        <v>2407.7999999999993</v>
      </c>
      <c r="BA2114" s="20">
        <f t="shared" si="6235"/>
        <v>20389.2</v>
      </c>
      <c r="BB2114" s="20">
        <f t="shared" si="6236"/>
        <v>2407.7999999999997</v>
      </c>
      <c r="BC2114" s="20"/>
      <c r="BD2114" s="20">
        <f t="shared" si="6215"/>
        <v>2407.7999999999993</v>
      </c>
      <c r="BE2114" s="20">
        <v>-49.866</v>
      </c>
      <c r="BF2114" s="20"/>
      <c r="BG2114" s="20"/>
      <c r="BH2114" s="20">
        <f t="shared" si="6168"/>
        <v>2357.9339999999993</v>
      </c>
      <c r="BI2114" s="20">
        <f t="shared" si="6169"/>
        <v>20389.2</v>
      </c>
      <c r="BJ2114" s="20">
        <f t="shared" si="6170"/>
        <v>2407.7999999999997</v>
      </c>
      <c r="BK2114" s="20"/>
      <c r="BL2114" s="20"/>
      <c r="BM2114" s="20">
        <f t="shared" si="6171"/>
        <v>2357.9339999999993</v>
      </c>
      <c r="BN2114" s="20">
        <f t="shared" si="6172"/>
        <v>20389.2</v>
      </c>
      <c r="BO2114" s="20"/>
      <c r="BP2114" s="20"/>
      <c r="BQ2114" s="20"/>
      <c r="BR2114" s="20">
        <f t="shared" si="6162"/>
        <v>2357.9339999999993</v>
      </c>
      <c r="BS2114" s="20">
        <f t="shared" si="6163"/>
        <v>20389.2</v>
      </c>
      <c r="BT2114" s="20">
        <f t="shared" si="6164"/>
        <v>2407.7999999999997</v>
      </c>
      <c r="BU2114" s="20"/>
      <c r="BV2114" s="20">
        <f t="shared" si="6165"/>
        <v>2357.9339999999993</v>
      </c>
      <c r="BW2114" s="20">
        <v>-38.6</v>
      </c>
      <c r="BX2114" s="20"/>
      <c r="BY2114" s="20">
        <f t="shared" si="6183"/>
        <v>2319.3339999999994</v>
      </c>
      <c r="BZ2114" s="20">
        <f t="shared" si="6184"/>
        <v>20389.2</v>
      </c>
      <c r="CA2114" s="20"/>
      <c r="CB2114" s="20">
        <f t="shared" si="6185"/>
        <v>2319.3339999999994</v>
      </c>
      <c r="CC2114" s="20"/>
      <c r="CD2114" s="20">
        <f t="shared" si="6166"/>
        <v>2319.3339999999994</v>
      </c>
      <c r="CE2114" s="20"/>
    </row>
    <row r="2115" spans="1:83" ht="78.75" x14ac:dyDescent="0.25">
      <c r="A2115" s="10" t="s">
        <v>293</v>
      </c>
      <c r="B2115" s="19"/>
      <c r="C2115" s="10"/>
      <c r="D2115" s="10"/>
      <c r="E2115" s="25" t="s">
        <v>1040</v>
      </c>
      <c r="F2115" s="20">
        <f>F2116</f>
        <v>5631.9</v>
      </c>
      <c r="G2115" s="20">
        <f t="shared" ref="G2115:CE2117" si="6269">G2116</f>
        <v>5631.9</v>
      </c>
      <c r="H2115" s="20">
        <f t="shared" si="6269"/>
        <v>5631.9</v>
      </c>
      <c r="I2115" s="20">
        <f t="shared" si="6269"/>
        <v>0</v>
      </c>
      <c r="J2115" s="20">
        <f t="shared" si="6269"/>
        <v>0</v>
      </c>
      <c r="K2115" s="20">
        <f t="shared" si="6269"/>
        <v>0</v>
      </c>
      <c r="L2115" s="20">
        <f t="shared" si="6074"/>
        <v>5631.9</v>
      </c>
      <c r="M2115" s="20">
        <f t="shared" si="6075"/>
        <v>5631.9</v>
      </c>
      <c r="N2115" s="20">
        <f t="shared" si="6076"/>
        <v>5631.9</v>
      </c>
      <c r="O2115" s="20">
        <f t="shared" si="6269"/>
        <v>0</v>
      </c>
      <c r="P2115" s="20">
        <f t="shared" si="6269"/>
        <v>0</v>
      </c>
      <c r="Q2115" s="20">
        <f t="shared" si="6269"/>
        <v>0</v>
      </c>
      <c r="R2115" s="20">
        <f t="shared" si="6113"/>
        <v>5631.9</v>
      </c>
      <c r="S2115" s="20">
        <f t="shared" si="6114"/>
        <v>5631.9</v>
      </c>
      <c r="T2115" s="20">
        <f t="shared" si="6115"/>
        <v>5631.9</v>
      </c>
      <c r="U2115" s="20">
        <f t="shared" si="6269"/>
        <v>0</v>
      </c>
      <c r="V2115" s="20">
        <f t="shared" si="6268"/>
        <v>5631.9</v>
      </c>
      <c r="W2115" s="20">
        <f t="shared" si="6269"/>
        <v>0</v>
      </c>
      <c r="X2115" s="20">
        <f t="shared" si="6269"/>
        <v>0</v>
      </c>
      <c r="Y2115" s="20">
        <f t="shared" si="6269"/>
        <v>0</v>
      </c>
      <c r="Z2115" s="20">
        <f t="shared" si="6252"/>
        <v>5631.9</v>
      </c>
      <c r="AA2115" s="20">
        <f t="shared" si="6253"/>
        <v>5631.9</v>
      </c>
      <c r="AB2115" s="20">
        <f t="shared" si="6254"/>
        <v>5631.9</v>
      </c>
      <c r="AC2115" s="20">
        <f t="shared" si="6269"/>
        <v>0</v>
      </c>
      <c r="AD2115" s="20">
        <f t="shared" si="6269"/>
        <v>0</v>
      </c>
      <c r="AE2115" s="20">
        <f t="shared" si="6269"/>
        <v>0</v>
      </c>
      <c r="AF2115" s="20">
        <f t="shared" si="6186"/>
        <v>5631.9</v>
      </c>
      <c r="AG2115" s="20">
        <f t="shared" si="6187"/>
        <v>5631.9</v>
      </c>
      <c r="AH2115" s="20">
        <f t="shared" si="6188"/>
        <v>5631.9</v>
      </c>
      <c r="AI2115" s="20">
        <f t="shared" si="6269"/>
        <v>0</v>
      </c>
      <c r="AJ2115" s="20">
        <f t="shared" si="6189"/>
        <v>5631.9</v>
      </c>
      <c r="AK2115" s="20">
        <f t="shared" si="6269"/>
        <v>0</v>
      </c>
      <c r="AL2115" s="20">
        <f t="shared" si="6269"/>
        <v>0</v>
      </c>
      <c r="AM2115" s="20">
        <f t="shared" si="6269"/>
        <v>0</v>
      </c>
      <c r="AN2115" s="20">
        <f t="shared" si="6158"/>
        <v>5631.9</v>
      </c>
      <c r="AO2115" s="20">
        <f t="shared" si="6159"/>
        <v>5631.9</v>
      </c>
      <c r="AP2115" s="20">
        <f t="shared" si="6160"/>
        <v>5631.9</v>
      </c>
      <c r="AQ2115" s="20">
        <f t="shared" si="6269"/>
        <v>0</v>
      </c>
      <c r="AR2115" s="20">
        <f t="shared" si="6269"/>
        <v>0</v>
      </c>
      <c r="AS2115" s="20">
        <f t="shared" si="6269"/>
        <v>0</v>
      </c>
      <c r="AT2115" s="20">
        <f t="shared" si="6154"/>
        <v>5631.9</v>
      </c>
      <c r="AU2115" s="20">
        <f t="shared" si="6155"/>
        <v>5631.9</v>
      </c>
      <c r="AV2115" s="20">
        <f t="shared" si="6156"/>
        <v>5631.9</v>
      </c>
      <c r="AW2115" s="20">
        <f t="shared" si="6269"/>
        <v>0</v>
      </c>
      <c r="AX2115" s="20">
        <f t="shared" si="6269"/>
        <v>0</v>
      </c>
      <c r="AY2115" s="20">
        <f t="shared" si="6269"/>
        <v>0</v>
      </c>
      <c r="AZ2115" s="20">
        <f t="shared" si="6234"/>
        <v>5631.9</v>
      </c>
      <c r="BA2115" s="20">
        <f t="shared" si="6235"/>
        <v>5631.9</v>
      </c>
      <c r="BB2115" s="20">
        <f t="shared" si="6236"/>
        <v>5631.9</v>
      </c>
      <c r="BC2115" s="20">
        <f t="shared" si="6269"/>
        <v>0</v>
      </c>
      <c r="BD2115" s="20">
        <f t="shared" si="6215"/>
        <v>5631.9</v>
      </c>
      <c r="BE2115" s="20">
        <f t="shared" si="6269"/>
        <v>0</v>
      </c>
      <c r="BF2115" s="20">
        <f t="shared" si="6269"/>
        <v>0</v>
      </c>
      <c r="BG2115" s="20">
        <f t="shared" si="6269"/>
        <v>0</v>
      </c>
      <c r="BH2115" s="20">
        <f t="shared" si="6168"/>
        <v>5631.9</v>
      </c>
      <c r="BI2115" s="20">
        <f t="shared" si="6169"/>
        <v>5631.9</v>
      </c>
      <c r="BJ2115" s="20">
        <f t="shared" si="6170"/>
        <v>5631.9</v>
      </c>
      <c r="BK2115" s="20">
        <f t="shared" si="6269"/>
        <v>0</v>
      </c>
      <c r="BL2115" s="20">
        <f t="shared" si="6269"/>
        <v>0</v>
      </c>
      <c r="BM2115" s="20">
        <f t="shared" si="6171"/>
        <v>5631.9</v>
      </c>
      <c r="BN2115" s="20">
        <f t="shared" si="6172"/>
        <v>5631.9</v>
      </c>
      <c r="BO2115" s="20">
        <f t="shared" si="6269"/>
        <v>0</v>
      </c>
      <c r="BP2115" s="20">
        <f t="shared" si="6269"/>
        <v>0</v>
      </c>
      <c r="BQ2115" s="20">
        <f t="shared" si="6269"/>
        <v>0</v>
      </c>
      <c r="BR2115" s="20">
        <f t="shared" si="6162"/>
        <v>5631.9</v>
      </c>
      <c r="BS2115" s="20">
        <f t="shared" si="6163"/>
        <v>5631.9</v>
      </c>
      <c r="BT2115" s="20">
        <f t="shared" si="6164"/>
        <v>5631.9</v>
      </c>
      <c r="BU2115" s="20">
        <f t="shared" si="6269"/>
        <v>0</v>
      </c>
      <c r="BV2115" s="20">
        <f t="shared" si="6165"/>
        <v>5631.9</v>
      </c>
      <c r="BW2115" s="20">
        <f t="shared" si="6269"/>
        <v>-986.65499999999997</v>
      </c>
      <c r="BX2115" s="20">
        <f t="shared" si="6269"/>
        <v>0</v>
      </c>
      <c r="BY2115" s="20">
        <f t="shared" si="6183"/>
        <v>4645.2449999999999</v>
      </c>
      <c r="BZ2115" s="20">
        <f t="shared" si="6184"/>
        <v>5631.9</v>
      </c>
      <c r="CA2115" s="20">
        <f t="shared" si="6269"/>
        <v>0</v>
      </c>
      <c r="CB2115" s="20">
        <f t="shared" si="6185"/>
        <v>4645.2449999999999</v>
      </c>
      <c r="CC2115" s="20">
        <f t="shared" si="6269"/>
        <v>0</v>
      </c>
      <c r="CD2115" s="20">
        <f t="shared" si="6166"/>
        <v>4645.2449999999999</v>
      </c>
      <c r="CE2115" s="20">
        <f t="shared" si="6269"/>
        <v>0</v>
      </c>
    </row>
    <row r="2116" spans="1:83" ht="47.25" x14ac:dyDescent="0.25">
      <c r="A2116" s="10" t="s">
        <v>293</v>
      </c>
      <c r="B2116" s="19">
        <v>200</v>
      </c>
      <c r="C2116" s="10"/>
      <c r="D2116" s="10"/>
      <c r="E2116" s="25" t="s">
        <v>602</v>
      </c>
      <c r="F2116" s="20">
        <f>F2117</f>
        <v>5631.9</v>
      </c>
      <c r="G2116" s="20">
        <f t="shared" si="6269"/>
        <v>5631.9</v>
      </c>
      <c r="H2116" s="20">
        <f t="shared" si="6269"/>
        <v>5631.9</v>
      </c>
      <c r="I2116" s="20">
        <f t="shared" si="6269"/>
        <v>0</v>
      </c>
      <c r="J2116" s="20">
        <f t="shared" si="6269"/>
        <v>0</v>
      </c>
      <c r="K2116" s="20">
        <f t="shared" si="6269"/>
        <v>0</v>
      </c>
      <c r="L2116" s="20">
        <f t="shared" si="6074"/>
        <v>5631.9</v>
      </c>
      <c r="M2116" s="20">
        <f t="shared" si="6075"/>
        <v>5631.9</v>
      </c>
      <c r="N2116" s="20">
        <f t="shared" si="6076"/>
        <v>5631.9</v>
      </c>
      <c r="O2116" s="20">
        <f t="shared" si="6269"/>
        <v>0</v>
      </c>
      <c r="P2116" s="20">
        <f t="shared" si="6269"/>
        <v>0</v>
      </c>
      <c r="Q2116" s="20">
        <f t="shared" si="6269"/>
        <v>0</v>
      </c>
      <c r="R2116" s="20">
        <f t="shared" si="6113"/>
        <v>5631.9</v>
      </c>
      <c r="S2116" s="20">
        <f t="shared" si="6114"/>
        <v>5631.9</v>
      </c>
      <c r="T2116" s="20">
        <f t="shared" si="6115"/>
        <v>5631.9</v>
      </c>
      <c r="U2116" s="20">
        <f t="shared" si="6269"/>
        <v>0</v>
      </c>
      <c r="V2116" s="20">
        <f t="shared" si="6268"/>
        <v>5631.9</v>
      </c>
      <c r="W2116" s="20">
        <f t="shared" si="6269"/>
        <v>0</v>
      </c>
      <c r="X2116" s="20">
        <f t="shared" si="6269"/>
        <v>0</v>
      </c>
      <c r="Y2116" s="20">
        <f t="shared" si="6269"/>
        <v>0</v>
      </c>
      <c r="Z2116" s="20">
        <f t="shared" si="6252"/>
        <v>5631.9</v>
      </c>
      <c r="AA2116" s="20">
        <f t="shared" si="6253"/>
        <v>5631.9</v>
      </c>
      <c r="AB2116" s="20">
        <f t="shared" si="6254"/>
        <v>5631.9</v>
      </c>
      <c r="AC2116" s="20">
        <f t="shared" si="6269"/>
        <v>0</v>
      </c>
      <c r="AD2116" s="20">
        <f t="shared" si="6269"/>
        <v>0</v>
      </c>
      <c r="AE2116" s="20">
        <f t="shared" si="6269"/>
        <v>0</v>
      </c>
      <c r="AF2116" s="20">
        <f t="shared" si="6186"/>
        <v>5631.9</v>
      </c>
      <c r="AG2116" s="20">
        <f t="shared" si="6187"/>
        <v>5631.9</v>
      </c>
      <c r="AH2116" s="20">
        <f t="shared" si="6188"/>
        <v>5631.9</v>
      </c>
      <c r="AI2116" s="20">
        <f t="shared" si="6269"/>
        <v>0</v>
      </c>
      <c r="AJ2116" s="20">
        <f t="shared" si="6189"/>
        <v>5631.9</v>
      </c>
      <c r="AK2116" s="20">
        <f t="shared" si="6269"/>
        <v>0</v>
      </c>
      <c r="AL2116" s="20">
        <f t="shared" si="6269"/>
        <v>0</v>
      </c>
      <c r="AM2116" s="20">
        <f t="shared" si="6269"/>
        <v>0</v>
      </c>
      <c r="AN2116" s="20">
        <f t="shared" si="6158"/>
        <v>5631.9</v>
      </c>
      <c r="AO2116" s="20">
        <f t="shared" si="6159"/>
        <v>5631.9</v>
      </c>
      <c r="AP2116" s="20">
        <f t="shared" si="6160"/>
        <v>5631.9</v>
      </c>
      <c r="AQ2116" s="20">
        <f t="shared" si="6269"/>
        <v>0</v>
      </c>
      <c r="AR2116" s="20">
        <f t="shared" si="6269"/>
        <v>0</v>
      </c>
      <c r="AS2116" s="20">
        <f t="shared" si="6269"/>
        <v>0</v>
      </c>
      <c r="AT2116" s="20">
        <f t="shared" si="6154"/>
        <v>5631.9</v>
      </c>
      <c r="AU2116" s="20">
        <f t="shared" si="6155"/>
        <v>5631.9</v>
      </c>
      <c r="AV2116" s="20">
        <f t="shared" si="6156"/>
        <v>5631.9</v>
      </c>
      <c r="AW2116" s="20">
        <f t="shared" si="6269"/>
        <v>0</v>
      </c>
      <c r="AX2116" s="20">
        <f t="shared" si="6269"/>
        <v>0</v>
      </c>
      <c r="AY2116" s="20">
        <f t="shared" si="6269"/>
        <v>0</v>
      </c>
      <c r="AZ2116" s="20">
        <f t="shared" si="6234"/>
        <v>5631.9</v>
      </c>
      <c r="BA2116" s="20">
        <f t="shared" si="6235"/>
        <v>5631.9</v>
      </c>
      <c r="BB2116" s="20">
        <f t="shared" si="6236"/>
        <v>5631.9</v>
      </c>
      <c r="BC2116" s="20">
        <f t="shared" si="6269"/>
        <v>0</v>
      </c>
      <c r="BD2116" s="20">
        <f t="shared" si="6215"/>
        <v>5631.9</v>
      </c>
      <c r="BE2116" s="20">
        <f t="shared" si="6269"/>
        <v>0</v>
      </c>
      <c r="BF2116" s="20">
        <f t="shared" si="6269"/>
        <v>0</v>
      </c>
      <c r="BG2116" s="20">
        <f t="shared" si="6269"/>
        <v>0</v>
      </c>
      <c r="BH2116" s="20">
        <f t="shared" si="6168"/>
        <v>5631.9</v>
      </c>
      <c r="BI2116" s="20">
        <f t="shared" si="6169"/>
        <v>5631.9</v>
      </c>
      <c r="BJ2116" s="20">
        <f t="shared" si="6170"/>
        <v>5631.9</v>
      </c>
      <c r="BK2116" s="20">
        <f t="shared" si="6269"/>
        <v>0</v>
      </c>
      <c r="BL2116" s="20">
        <f t="shared" si="6269"/>
        <v>0</v>
      </c>
      <c r="BM2116" s="20">
        <f t="shared" si="6171"/>
        <v>5631.9</v>
      </c>
      <c r="BN2116" s="20">
        <f t="shared" si="6172"/>
        <v>5631.9</v>
      </c>
      <c r="BO2116" s="20">
        <f t="shared" si="6269"/>
        <v>0</v>
      </c>
      <c r="BP2116" s="20">
        <f t="shared" si="6269"/>
        <v>0</v>
      </c>
      <c r="BQ2116" s="20">
        <f t="shared" si="6269"/>
        <v>0</v>
      </c>
      <c r="BR2116" s="20">
        <f t="shared" si="6162"/>
        <v>5631.9</v>
      </c>
      <c r="BS2116" s="20">
        <f t="shared" si="6163"/>
        <v>5631.9</v>
      </c>
      <c r="BT2116" s="20">
        <f t="shared" si="6164"/>
        <v>5631.9</v>
      </c>
      <c r="BU2116" s="20">
        <f t="shared" si="6269"/>
        <v>0</v>
      </c>
      <c r="BV2116" s="20">
        <f t="shared" si="6165"/>
        <v>5631.9</v>
      </c>
      <c r="BW2116" s="20">
        <f t="shared" si="6269"/>
        <v>-986.65499999999997</v>
      </c>
      <c r="BX2116" s="20">
        <f t="shared" si="6269"/>
        <v>0</v>
      </c>
      <c r="BY2116" s="20">
        <f t="shared" si="6183"/>
        <v>4645.2449999999999</v>
      </c>
      <c r="BZ2116" s="20">
        <f t="shared" si="6184"/>
        <v>5631.9</v>
      </c>
      <c r="CA2116" s="20">
        <f t="shared" si="6269"/>
        <v>0</v>
      </c>
      <c r="CB2116" s="20">
        <f t="shared" si="6185"/>
        <v>4645.2449999999999</v>
      </c>
      <c r="CC2116" s="20">
        <f t="shared" si="6269"/>
        <v>0</v>
      </c>
      <c r="CD2116" s="20">
        <f t="shared" si="6166"/>
        <v>4645.2449999999999</v>
      </c>
      <c r="CE2116" s="20">
        <f t="shared" si="6269"/>
        <v>0</v>
      </c>
    </row>
    <row r="2117" spans="1:83" ht="47.25" x14ac:dyDescent="0.25">
      <c r="A2117" s="10" t="s">
        <v>293</v>
      </c>
      <c r="B2117" s="19">
        <v>240</v>
      </c>
      <c r="C2117" s="10"/>
      <c r="D2117" s="10"/>
      <c r="E2117" s="25" t="s">
        <v>603</v>
      </c>
      <c r="F2117" s="20">
        <f>F2118</f>
        <v>5631.9</v>
      </c>
      <c r="G2117" s="20">
        <f t="shared" si="6269"/>
        <v>5631.9</v>
      </c>
      <c r="H2117" s="20">
        <f t="shared" si="6269"/>
        <v>5631.9</v>
      </c>
      <c r="I2117" s="20">
        <f t="shared" si="6269"/>
        <v>0</v>
      </c>
      <c r="J2117" s="20">
        <f t="shared" si="6269"/>
        <v>0</v>
      </c>
      <c r="K2117" s="20">
        <f t="shared" si="6269"/>
        <v>0</v>
      </c>
      <c r="L2117" s="20">
        <f t="shared" si="6074"/>
        <v>5631.9</v>
      </c>
      <c r="M2117" s="20">
        <f t="shared" si="6075"/>
        <v>5631.9</v>
      </c>
      <c r="N2117" s="20">
        <f t="shared" si="6076"/>
        <v>5631.9</v>
      </c>
      <c r="O2117" s="20">
        <f t="shared" si="6269"/>
        <v>0</v>
      </c>
      <c r="P2117" s="20">
        <f t="shared" si="6269"/>
        <v>0</v>
      </c>
      <c r="Q2117" s="20">
        <f t="shared" si="6269"/>
        <v>0</v>
      </c>
      <c r="R2117" s="20">
        <f t="shared" si="6113"/>
        <v>5631.9</v>
      </c>
      <c r="S2117" s="20">
        <f t="shared" si="6114"/>
        <v>5631.9</v>
      </c>
      <c r="T2117" s="20">
        <f t="shared" si="6115"/>
        <v>5631.9</v>
      </c>
      <c r="U2117" s="20">
        <f t="shared" si="6269"/>
        <v>0</v>
      </c>
      <c r="V2117" s="20">
        <f t="shared" si="6268"/>
        <v>5631.9</v>
      </c>
      <c r="W2117" s="20">
        <f t="shared" si="6269"/>
        <v>0</v>
      </c>
      <c r="X2117" s="20">
        <f t="shared" si="6269"/>
        <v>0</v>
      </c>
      <c r="Y2117" s="20">
        <f t="shared" si="6269"/>
        <v>0</v>
      </c>
      <c r="Z2117" s="20">
        <f t="shared" si="6252"/>
        <v>5631.9</v>
      </c>
      <c r="AA2117" s="20">
        <f t="shared" si="6253"/>
        <v>5631.9</v>
      </c>
      <c r="AB2117" s="20">
        <f t="shared" si="6254"/>
        <v>5631.9</v>
      </c>
      <c r="AC2117" s="20">
        <f t="shared" si="6269"/>
        <v>0</v>
      </c>
      <c r="AD2117" s="20">
        <f t="shared" si="6269"/>
        <v>0</v>
      </c>
      <c r="AE2117" s="20">
        <f t="shared" si="6269"/>
        <v>0</v>
      </c>
      <c r="AF2117" s="20">
        <f t="shared" si="6186"/>
        <v>5631.9</v>
      </c>
      <c r="AG2117" s="20">
        <f t="shared" si="6187"/>
        <v>5631.9</v>
      </c>
      <c r="AH2117" s="20">
        <f t="shared" si="6188"/>
        <v>5631.9</v>
      </c>
      <c r="AI2117" s="20">
        <f t="shared" si="6269"/>
        <v>0</v>
      </c>
      <c r="AJ2117" s="20">
        <f t="shared" si="6189"/>
        <v>5631.9</v>
      </c>
      <c r="AK2117" s="20">
        <f t="shared" si="6269"/>
        <v>0</v>
      </c>
      <c r="AL2117" s="20">
        <f t="shared" si="6269"/>
        <v>0</v>
      </c>
      <c r="AM2117" s="20">
        <f t="shared" si="6269"/>
        <v>0</v>
      </c>
      <c r="AN2117" s="20">
        <f t="shared" si="6158"/>
        <v>5631.9</v>
      </c>
      <c r="AO2117" s="20">
        <f t="shared" si="6159"/>
        <v>5631.9</v>
      </c>
      <c r="AP2117" s="20">
        <f t="shared" si="6160"/>
        <v>5631.9</v>
      </c>
      <c r="AQ2117" s="20">
        <f t="shared" si="6269"/>
        <v>0</v>
      </c>
      <c r="AR2117" s="20">
        <f t="shared" si="6269"/>
        <v>0</v>
      </c>
      <c r="AS2117" s="20">
        <f t="shared" si="6269"/>
        <v>0</v>
      </c>
      <c r="AT2117" s="20">
        <f t="shared" si="6154"/>
        <v>5631.9</v>
      </c>
      <c r="AU2117" s="20">
        <f t="shared" si="6155"/>
        <v>5631.9</v>
      </c>
      <c r="AV2117" s="20">
        <f t="shared" si="6156"/>
        <v>5631.9</v>
      </c>
      <c r="AW2117" s="20">
        <f t="shared" si="6269"/>
        <v>0</v>
      </c>
      <c r="AX2117" s="20">
        <f t="shared" si="6269"/>
        <v>0</v>
      </c>
      <c r="AY2117" s="20">
        <f t="shared" si="6269"/>
        <v>0</v>
      </c>
      <c r="AZ2117" s="20">
        <f t="shared" si="6234"/>
        <v>5631.9</v>
      </c>
      <c r="BA2117" s="20">
        <f t="shared" si="6235"/>
        <v>5631.9</v>
      </c>
      <c r="BB2117" s="20">
        <f t="shared" si="6236"/>
        <v>5631.9</v>
      </c>
      <c r="BC2117" s="20">
        <f t="shared" si="6269"/>
        <v>0</v>
      </c>
      <c r="BD2117" s="20">
        <f t="shared" si="6215"/>
        <v>5631.9</v>
      </c>
      <c r="BE2117" s="20">
        <f t="shared" si="6269"/>
        <v>0</v>
      </c>
      <c r="BF2117" s="20">
        <f t="shared" si="6269"/>
        <v>0</v>
      </c>
      <c r="BG2117" s="20">
        <f t="shared" si="6269"/>
        <v>0</v>
      </c>
      <c r="BH2117" s="20">
        <f t="shared" si="6168"/>
        <v>5631.9</v>
      </c>
      <c r="BI2117" s="20">
        <f t="shared" si="6169"/>
        <v>5631.9</v>
      </c>
      <c r="BJ2117" s="20">
        <f t="shared" si="6170"/>
        <v>5631.9</v>
      </c>
      <c r="BK2117" s="20">
        <f t="shared" si="6269"/>
        <v>0</v>
      </c>
      <c r="BL2117" s="20">
        <f t="shared" si="6269"/>
        <v>0</v>
      </c>
      <c r="BM2117" s="20">
        <f t="shared" si="6171"/>
        <v>5631.9</v>
      </c>
      <c r="BN2117" s="20">
        <f t="shared" si="6172"/>
        <v>5631.9</v>
      </c>
      <c r="BO2117" s="20">
        <f t="shared" si="6269"/>
        <v>0</v>
      </c>
      <c r="BP2117" s="20">
        <f t="shared" si="6269"/>
        <v>0</v>
      </c>
      <c r="BQ2117" s="20">
        <f t="shared" si="6269"/>
        <v>0</v>
      </c>
      <c r="BR2117" s="20">
        <f t="shared" si="6162"/>
        <v>5631.9</v>
      </c>
      <c r="BS2117" s="20">
        <f t="shared" si="6163"/>
        <v>5631.9</v>
      </c>
      <c r="BT2117" s="20">
        <f t="shared" si="6164"/>
        <v>5631.9</v>
      </c>
      <c r="BU2117" s="20">
        <f t="shared" si="6269"/>
        <v>0</v>
      </c>
      <c r="BV2117" s="20">
        <f t="shared" si="6165"/>
        <v>5631.9</v>
      </c>
      <c r="BW2117" s="20">
        <f t="shared" si="6269"/>
        <v>-986.65499999999997</v>
      </c>
      <c r="BX2117" s="20">
        <f t="shared" si="6269"/>
        <v>0</v>
      </c>
      <c r="BY2117" s="20">
        <f t="shared" si="6183"/>
        <v>4645.2449999999999</v>
      </c>
      <c r="BZ2117" s="20">
        <f t="shared" si="6184"/>
        <v>5631.9</v>
      </c>
      <c r="CA2117" s="20">
        <f t="shared" si="6269"/>
        <v>0</v>
      </c>
      <c r="CB2117" s="20">
        <f t="shared" si="6185"/>
        <v>4645.2449999999999</v>
      </c>
      <c r="CC2117" s="20">
        <f t="shared" si="6269"/>
        <v>0</v>
      </c>
      <c r="CD2117" s="20">
        <f t="shared" si="6166"/>
        <v>4645.2449999999999</v>
      </c>
      <c r="CE2117" s="20">
        <f t="shared" si="6269"/>
        <v>0</v>
      </c>
    </row>
    <row r="2118" spans="1:83" x14ac:dyDescent="0.25">
      <c r="A2118" s="10" t="s">
        <v>293</v>
      </c>
      <c r="B2118" s="19">
        <v>240</v>
      </c>
      <c r="C2118" s="10" t="s">
        <v>336</v>
      </c>
      <c r="D2118" s="10" t="s">
        <v>340</v>
      </c>
      <c r="E2118" s="25" t="s">
        <v>571</v>
      </c>
      <c r="F2118" s="20">
        <v>5631.9</v>
      </c>
      <c r="G2118" s="20">
        <v>5631.9</v>
      </c>
      <c r="H2118" s="20">
        <v>5631.9</v>
      </c>
      <c r="I2118" s="20"/>
      <c r="J2118" s="20"/>
      <c r="K2118" s="20"/>
      <c r="L2118" s="20">
        <f t="shared" si="6074"/>
        <v>5631.9</v>
      </c>
      <c r="M2118" s="20">
        <f t="shared" si="6075"/>
        <v>5631.9</v>
      </c>
      <c r="N2118" s="20">
        <f t="shared" si="6076"/>
        <v>5631.9</v>
      </c>
      <c r="O2118" s="20"/>
      <c r="P2118" s="20"/>
      <c r="Q2118" s="20"/>
      <c r="R2118" s="20">
        <f t="shared" si="6113"/>
        <v>5631.9</v>
      </c>
      <c r="S2118" s="20">
        <f t="shared" si="6114"/>
        <v>5631.9</v>
      </c>
      <c r="T2118" s="20">
        <f t="shared" si="6115"/>
        <v>5631.9</v>
      </c>
      <c r="U2118" s="20"/>
      <c r="V2118" s="20">
        <f t="shared" si="6268"/>
        <v>5631.9</v>
      </c>
      <c r="W2118" s="20"/>
      <c r="X2118" s="20"/>
      <c r="Y2118" s="20"/>
      <c r="Z2118" s="20">
        <f t="shared" si="6252"/>
        <v>5631.9</v>
      </c>
      <c r="AA2118" s="20">
        <f t="shared" si="6253"/>
        <v>5631.9</v>
      </c>
      <c r="AB2118" s="20">
        <f t="shared" si="6254"/>
        <v>5631.9</v>
      </c>
      <c r="AC2118" s="20"/>
      <c r="AD2118" s="20"/>
      <c r="AE2118" s="20"/>
      <c r="AF2118" s="20">
        <f t="shared" si="6186"/>
        <v>5631.9</v>
      </c>
      <c r="AG2118" s="20">
        <f t="shared" si="6187"/>
        <v>5631.9</v>
      </c>
      <c r="AH2118" s="20">
        <f t="shared" si="6188"/>
        <v>5631.9</v>
      </c>
      <c r="AI2118" s="20"/>
      <c r="AJ2118" s="20">
        <f t="shared" si="6189"/>
        <v>5631.9</v>
      </c>
      <c r="AK2118" s="20"/>
      <c r="AL2118" s="20"/>
      <c r="AM2118" s="20"/>
      <c r="AN2118" s="20">
        <f t="shared" si="6158"/>
        <v>5631.9</v>
      </c>
      <c r="AO2118" s="20">
        <f t="shared" si="6159"/>
        <v>5631.9</v>
      </c>
      <c r="AP2118" s="20">
        <f t="shared" si="6160"/>
        <v>5631.9</v>
      </c>
      <c r="AQ2118" s="20"/>
      <c r="AR2118" s="20"/>
      <c r="AS2118" s="20"/>
      <c r="AT2118" s="20">
        <f t="shared" si="6154"/>
        <v>5631.9</v>
      </c>
      <c r="AU2118" s="20">
        <f t="shared" si="6155"/>
        <v>5631.9</v>
      </c>
      <c r="AV2118" s="20">
        <f t="shared" si="6156"/>
        <v>5631.9</v>
      </c>
      <c r="AW2118" s="20"/>
      <c r="AX2118" s="20"/>
      <c r="AY2118" s="20"/>
      <c r="AZ2118" s="20">
        <f t="shared" si="6234"/>
        <v>5631.9</v>
      </c>
      <c r="BA2118" s="20">
        <f t="shared" si="6235"/>
        <v>5631.9</v>
      </c>
      <c r="BB2118" s="20">
        <f t="shared" si="6236"/>
        <v>5631.9</v>
      </c>
      <c r="BC2118" s="20"/>
      <c r="BD2118" s="20">
        <f t="shared" si="6215"/>
        <v>5631.9</v>
      </c>
      <c r="BE2118" s="20"/>
      <c r="BF2118" s="20"/>
      <c r="BG2118" s="20"/>
      <c r="BH2118" s="20">
        <f t="shared" si="6168"/>
        <v>5631.9</v>
      </c>
      <c r="BI2118" s="20">
        <f t="shared" si="6169"/>
        <v>5631.9</v>
      </c>
      <c r="BJ2118" s="20">
        <f t="shared" si="6170"/>
        <v>5631.9</v>
      </c>
      <c r="BK2118" s="20"/>
      <c r="BL2118" s="20"/>
      <c r="BM2118" s="20">
        <f t="shared" si="6171"/>
        <v>5631.9</v>
      </c>
      <c r="BN2118" s="20">
        <f t="shared" si="6172"/>
        <v>5631.9</v>
      </c>
      <c r="BO2118" s="20"/>
      <c r="BP2118" s="20"/>
      <c r="BQ2118" s="20"/>
      <c r="BR2118" s="20">
        <f t="shared" si="6162"/>
        <v>5631.9</v>
      </c>
      <c r="BS2118" s="20">
        <f t="shared" si="6163"/>
        <v>5631.9</v>
      </c>
      <c r="BT2118" s="20">
        <f t="shared" si="6164"/>
        <v>5631.9</v>
      </c>
      <c r="BU2118" s="20"/>
      <c r="BV2118" s="20">
        <f t="shared" si="6165"/>
        <v>5631.9</v>
      </c>
      <c r="BW2118" s="20">
        <v>-986.65499999999997</v>
      </c>
      <c r="BX2118" s="20"/>
      <c r="BY2118" s="20">
        <f t="shared" si="6183"/>
        <v>4645.2449999999999</v>
      </c>
      <c r="BZ2118" s="20">
        <f t="shared" si="6184"/>
        <v>5631.9</v>
      </c>
      <c r="CA2118" s="20"/>
      <c r="CB2118" s="20">
        <f t="shared" si="6185"/>
        <v>4645.2449999999999</v>
      </c>
      <c r="CC2118" s="20"/>
      <c r="CD2118" s="20">
        <f t="shared" si="6166"/>
        <v>4645.2449999999999</v>
      </c>
      <c r="CE2118" s="20"/>
    </row>
    <row r="2119" spans="1:83" ht="47.25" x14ac:dyDescent="0.25">
      <c r="A2119" s="10" t="s">
        <v>294</v>
      </c>
      <c r="B2119" s="19"/>
      <c r="C2119" s="10"/>
      <c r="D2119" s="10"/>
      <c r="E2119" s="25" t="s">
        <v>1041</v>
      </c>
      <c r="F2119" s="20">
        <f>F2120</f>
        <v>7688.1</v>
      </c>
      <c r="G2119" s="20">
        <f t="shared" ref="G2119:CE2121" si="6270">G2120</f>
        <v>7860.1</v>
      </c>
      <c r="H2119" s="20">
        <f t="shared" si="6270"/>
        <v>7860.1</v>
      </c>
      <c r="I2119" s="20">
        <f t="shared" si="6270"/>
        <v>0</v>
      </c>
      <c r="J2119" s="20">
        <f t="shared" si="6270"/>
        <v>0</v>
      </c>
      <c r="K2119" s="20">
        <f t="shared" si="6270"/>
        <v>0</v>
      </c>
      <c r="L2119" s="20">
        <f t="shared" si="6074"/>
        <v>7688.1</v>
      </c>
      <c r="M2119" s="20">
        <f t="shared" si="6075"/>
        <v>7860.1</v>
      </c>
      <c r="N2119" s="20">
        <f t="shared" si="6076"/>
        <v>7860.1</v>
      </c>
      <c r="O2119" s="20">
        <f t="shared" si="6270"/>
        <v>0</v>
      </c>
      <c r="P2119" s="20">
        <f t="shared" si="6270"/>
        <v>0</v>
      </c>
      <c r="Q2119" s="20">
        <f t="shared" si="6270"/>
        <v>0</v>
      </c>
      <c r="R2119" s="20">
        <f t="shared" si="6113"/>
        <v>7688.1</v>
      </c>
      <c r="S2119" s="20">
        <f t="shared" si="6114"/>
        <v>7860.1</v>
      </c>
      <c r="T2119" s="20">
        <f t="shared" si="6115"/>
        <v>7860.1</v>
      </c>
      <c r="U2119" s="20">
        <f t="shared" si="6270"/>
        <v>0</v>
      </c>
      <c r="V2119" s="20">
        <f t="shared" si="6268"/>
        <v>7688.1</v>
      </c>
      <c r="W2119" s="20">
        <f t="shared" si="6270"/>
        <v>0</v>
      </c>
      <c r="X2119" s="20">
        <f t="shared" si="6270"/>
        <v>0</v>
      </c>
      <c r="Y2119" s="20">
        <f t="shared" si="6270"/>
        <v>0</v>
      </c>
      <c r="Z2119" s="20">
        <f t="shared" si="6252"/>
        <v>7688.1</v>
      </c>
      <c r="AA2119" s="20">
        <f t="shared" si="6253"/>
        <v>7860.1</v>
      </c>
      <c r="AB2119" s="20">
        <f t="shared" si="6254"/>
        <v>7860.1</v>
      </c>
      <c r="AC2119" s="20">
        <f t="shared" si="6270"/>
        <v>0</v>
      </c>
      <c r="AD2119" s="20">
        <f t="shared" si="6270"/>
        <v>0</v>
      </c>
      <c r="AE2119" s="20">
        <f t="shared" si="6270"/>
        <v>0</v>
      </c>
      <c r="AF2119" s="20">
        <f t="shared" si="6186"/>
        <v>7688.1</v>
      </c>
      <c r="AG2119" s="20">
        <f t="shared" si="6187"/>
        <v>7860.1</v>
      </c>
      <c r="AH2119" s="20">
        <f t="shared" si="6188"/>
        <v>7860.1</v>
      </c>
      <c r="AI2119" s="20">
        <f t="shared" si="6270"/>
        <v>0</v>
      </c>
      <c r="AJ2119" s="20">
        <f t="shared" si="6189"/>
        <v>7688.1</v>
      </c>
      <c r="AK2119" s="20">
        <f t="shared" si="6270"/>
        <v>0</v>
      </c>
      <c r="AL2119" s="20">
        <f t="shared" si="6270"/>
        <v>0</v>
      </c>
      <c r="AM2119" s="20">
        <f t="shared" si="6270"/>
        <v>0</v>
      </c>
      <c r="AN2119" s="20">
        <f t="shared" si="6158"/>
        <v>7688.1</v>
      </c>
      <c r="AO2119" s="20">
        <f t="shared" si="6159"/>
        <v>7860.1</v>
      </c>
      <c r="AP2119" s="20">
        <f t="shared" si="6160"/>
        <v>7860.1</v>
      </c>
      <c r="AQ2119" s="20">
        <f t="shared" si="6270"/>
        <v>0</v>
      </c>
      <c r="AR2119" s="20">
        <f t="shared" si="6270"/>
        <v>0</v>
      </c>
      <c r="AS2119" s="20">
        <f t="shared" si="6270"/>
        <v>0</v>
      </c>
      <c r="AT2119" s="20">
        <f t="shared" si="6154"/>
        <v>7688.1</v>
      </c>
      <c r="AU2119" s="20">
        <f t="shared" si="6155"/>
        <v>7860.1</v>
      </c>
      <c r="AV2119" s="20">
        <f t="shared" si="6156"/>
        <v>7860.1</v>
      </c>
      <c r="AW2119" s="20">
        <f t="shared" si="6270"/>
        <v>-111.45</v>
      </c>
      <c r="AX2119" s="20">
        <f t="shared" si="6270"/>
        <v>0</v>
      </c>
      <c r="AY2119" s="20">
        <f t="shared" si="6270"/>
        <v>0</v>
      </c>
      <c r="AZ2119" s="20">
        <f t="shared" si="6234"/>
        <v>7576.6500000000005</v>
      </c>
      <c r="BA2119" s="20">
        <f t="shared" si="6235"/>
        <v>7860.1</v>
      </c>
      <c r="BB2119" s="20">
        <f t="shared" si="6236"/>
        <v>7860.1</v>
      </c>
      <c r="BC2119" s="20">
        <f t="shared" si="6270"/>
        <v>0</v>
      </c>
      <c r="BD2119" s="20">
        <f t="shared" si="6215"/>
        <v>7576.6500000000005</v>
      </c>
      <c r="BE2119" s="20">
        <f t="shared" si="6270"/>
        <v>-833.53899999999999</v>
      </c>
      <c r="BF2119" s="20">
        <f t="shared" si="6270"/>
        <v>0</v>
      </c>
      <c r="BG2119" s="20">
        <f t="shared" si="6270"/>
        <v>0</v>
      </c>
      <c r="BH2119" s="20">
        <f t="shared" si="6168"/>
        <v>6743.1110000000008</v>
      </c>
      <c r="BI2119" s="20">
        <f t="shared" si="6169"/>
        <v>7860.1</v>
      </c>
      <c r="BJ2119" s="20">
        <f t="shared" si="6170"/>
        <v>7860.1</v>
      </c>
      <c r="BK2119" s="20">
        <f t="shared" si="6270"/>
        <v>0</v>
      </c>
      <c r="BL2119" s="20">
        <f t="shared" si="6270"/>
        <v>0</v>
      </c>
      <c r="BM2119" s="20">
        <f t="shared" si="6171"/>
        <v>6743.1110000000008</v>
      </c>
      <c r="BN2119" s="20">
        <f t="shared" si="6172"/>
        <v>7860.1</v>
      </c>
      <c r="BO2119" s="20">
        <f t="shared" si="6270"/>
        <v>-35.707000000000001</v>
      </c>
      <c r="BP2119" s="20">
        <f t="shared" si="6270"/>
        <v>0</v>
      </c>
      <c r="BQ2119" s="20">
        <f t="shared" si="6270"/>
        <v>0</v>
      </c>
      <c r="BR2119" s="20">
        <f t="shared" si="6162"/>
        <v>6707.4040000000005</v>
      </c>
      <c r="BS2119" s="20">
        <f t="shared" si="6163"/>
        <v>7860.1</v>
      </c>
      <c r="BT2119" s="20">
        <f t="shared" si="6164"/>
        <v>7860.1</v>
      </c>
      <c r="BU2119" s="20">
        <f t="shared" si="6270"/>
        <v>0</v>
      </c>
      <c r="BV2119" s="20">
        <f t="shared" si="6165"/>
        <v>6707.4040000000005</v>
      </c>
      <c r="BW2119" s="20">
        <f t="shared" si="6270"/>
        <v>0</v>
      </c>
      <c r="BX2119" s="20">
        <f t="shared" si="6270"/>
        <v>0</v>
      </c>
      <c r="BY2119" s="20">
        <f t="shared" si="6183"/>
        <v>6707.4040000000005</v>
      </c>
      <c r="BZ2119" s="20">
        <f t="shared" si="6184"/>
        <v>7860.1</v>
      </c>
      <c r="CA2119" s="20">
        <f t="shared" si="6270"/>
        <v>0</v>
      </c>
      <c r="CB2119" s="20">
        <f t="shared" si="6185"/>
        <v>6707.4040000000005</v>
      </c>
      <c r="CC2119" s="20">
        <f t="shared" si="6270"/>
        <v>0</v>
      </c>
      <c r="CD2119" s="20">
        <f t="shared" si="6166"/>
        <v>6707.4040000000005</v>
      </c>
      <c r="CE2119" s="20">
        <f t="shared" si="6270"/>
        <v>0</v>
      </c>
    </row>
    <row r="2120" spans="1:83" ht="47.25" x14ac:dyDescent="0.25">
      <c r="A2120" s="10" t="s">
        <v>294</v>
      </c>
      <c r="B2120" s="19">
        <v>200</v>
      </c>
      <c r="C2120" s="10"/>
      <c r="D2120" s="10"/>
      <c r="E2120" s="25" t="s">
        <v>602</v>
      </c>
      <c r="F2120" s="20">
        <f>F2121</f>
        <v>7688.1</v>
      </c>
      <c r="G2120" s="20">
        <f t="shared" si="6270"/>
        <v>7860.1</v>
      </c>
      <c r="H2120" s="20">
        <f t="shared" si="6270"/>
        <v>7860.1</v>
      </c>
      <c r="I2120" s="20">
        <f t="shared" si="6270"/>
        <v>0</v>
      </c>
      <c r="J2120" s="20">
        <f t="shared" si="6270"/>
        <v>0</v>
      </c>
      <c r="K2120" s="20">
        <f t="shared" si="6270"/>
        <v>0</v>
      </c>
      <c r="L2120" s="20">
        <f t="shared" si="6074"/>
        <v>7688.1</v>
      </c>
      <c r="M2120" s="20">
        <f t="shared" si="6075"/>
        <v>7860.1</v>
      </c>
      <c r="N2120" s="20">
        <f t="shared" si="6076"/>
        <v>7860.1</v>
      </c>
      <c r="O2120" s="20">
        <f t="shared" si="6270"/>
        <v>0</v>
      </c>
      <c r="P2120" s="20">
        <f t="shared" si="6270"/>
        <v>0</v>
      </c>
      <c r="Q2120" s="20">
        <f t="shared" si="6270"/>
        <v>0</v>
      </c>
      <c r="R2120" s="20">
        <f t="shared" si="6113"/>
        <v>7688.1</v>
      </c>
      <c r="S2120" s="20">
        <f t="shared" si="6114"/>
        <v>7860.1</v>
      </c>
      <c r="T2120" s="20">
        <f t="shared" si="6115"/>
        <v>7860.1</v>
      </c>
      <c r="U2120" s="20">
        <f t="shared" si="6270"/>
        <v>0</v>
      </c>
      <c r="V2120" s="20">
        <f t="shared" si="6268"/>
        <v>7688.1</v>
      </c>
      <c r="W2120" s="20">
        <f t="shared" si="6270"/>
        <v>0</v>
      </c>
      <c r="X2120" s="20">
        <f t="shared" si="6270"/>
        <v>0</v>
      </c>
      <c r="Y2120" s="20">
        <f t="shared" si="6270"/>
        <v>0</v>
      </c>
      <c r="Z2120" s="20">
        <f t="shared" si="6252"/>
        <v>7688.1</v>
      </c>
      <c r="AA2120" s="20">
        <f t="shared" si="6253"/>
        <v>7860.1</v>
      </c>
      <c r="AB2120" s="20">
        <f t="shared" si="6254"/>
        <v>7860.1</v>
      </c>
      <c r="AC2120" s="20">
        <f t="shared" si="6270"/>
        <v>0</v>
      </c>
      <c r="AD2120" s="20">
        <f t="shared" si="6270"/>
        <v>0</v>
      </c>
      <c r="AE2120" s="20">
        <f t="shared" si="6270"/>
        <v>0</v>
      </c>
      <c r="AF2120" s="20">
        <f t="shared" si="6186"/>
        <v>7688.1</v>
      </c>
      <c r="AG2120" s="20">
        <f t="shared" si="6187"/>
        <v>7860.1</v>
      </c>
      <c r="AH2120" s="20">
        <f t="shared" si="6188"/>
        <v>7860.1</v>
      </c>
      <c r="AI2120" s="20">
        <f t="shared" si="6270"/>
        <v>0</v>
      </c>
      <c r="AJ2120" s="20">
        <f t="shared" si="6189"/>
        <v>7688.1</v>
      </c>
      <c r="AK2120" s="20">
        <f t="shared" si="6270"/>
        <v>0</v>
      </c>
      <c r="AL2120" s="20">
        <f t="shared" si="6270"/>
        <v>0</v>
      </c>
      <c r="AM2120" s="20">
        <f t="shared" si="6270"/>
        <v>0</v>
      </c>
      <c r="AN2120" s="20">
        <f t="shared" si="6158"/>
        <v>7688.1</v>
      </c>
      <c r="AO2120" s="20">
        <f t="shared" si="6159"/>
        <v>7860.1</v>
      </c>
      <c r="AP2120" s="20">
        <f t="shared" si="6160"/>
        <v>7860.1</v>
      </c>
      <c r="AQ2120" s="20">
        <f t="shared" si="6270"/>
        <v>0</v>
      </c>
      <c r="AR2120" s="20">
        <f t="shared" si="6270"/>
        <v>0</v>
      </c>
      <c r="AS2120" s="20">
        <f t="shared" si="6270"/>
        <v>0</v>
      </c>
      <c r="AT2120" s="20">
        <f t="shared" si="6154"/>
        <v>7688.1</v>
      </c>
      <c r="AU2120" s="20">
        <f t="shared" si="6155"/>
        <v>7860.1</v>
      </c>
      <c r="AV2120" s="20">
        <f t="shared" si="6156"/>
        <v>7860.1</v>
      </c>
      <c r="AW2120" s="20">
        <f t="shared" si="6270"/>
        <v>-111.45</v>
      </c>
      <c r="AX2120" s="20">
        <f t="shared" si="6270"/>
        <v>0</v>
      </c>
      <c r="AY2120" s="20">
        <f t="shared" si="6270"/>
        <v>0</v>
      </c>
      <c r="AZ2120" s="20">
        <f t="shared" si="6234"/>
        <v>7576.6500000000005</v>
      </c>
      <c r="BA2120" s="20">
        <f t="shared" si="6235"/>
        <v>7860.1</v>
      </c>
      <c r="BB2120" s="20">
        <f t="shared" si="6236"/>
        <v>7860.1</v>
      </c>
      <c r="BC2120" s="20">
        <f t="shared" si="6270"/>
        <v>0</v>
      </c>
      <c r="BD2120" s="20">
        <f t="shared" si="6215"/>
        <v>7576.6500000000005</v>
      </c>
      <c r="BE2120" s="20">
        <f t="shared" si="6270"/>
        <v>-833.53899999999999</v>
      </c>
      <c r="BF2120" s="20">
        <f t="shared" si="6270"/>
        <v>0</v>
      </c>
      <c r="BG2120" s="20">
        <f t="shared" si="6270"/>
        <v>0</v>
      </c>
      <c r="BH2120" s="20">
        <f t="shared" si="6168"/>
        <v>6743.1110000000008</v>
      </c>
      <c r="BI2120" s="20">
        <f t="shared" si="6169"/>
        <v>7860.1</v>
      </c>
      <c r="BJ2120" s="20">
        <f t="shared" si="6170"/>
        <v>7860.1</v>
      </c>
      <c r="BK2120" s="20">
        <f t="shared" si="6270"/>
        <v>0</v>
      </c>
      <c r="BL2120" s="20">
        <f t="shared" si="6270"/>
        <v>0</v>
      </c>
      <c r="BM2120" s="20">
        <f t="shared" si="6171"/>
        <v>6743.1110000000008</v>
      </c>
      <c r="BN2120" s="20">
        <f t="shared" si="6172"/>
        <v>7860.1</v>
      </c>
      <c r="BO2120" s="20">
        <f t="shared" si="6270"/>
        <v>-35.707000000000001</v>
      </c>
      <c r="BP2120" s="20">
        <f t="shared" si="6270"/>
        <v>0</v>
      </c>
      <c r="BQ2120" s="20">
        <f t="shared" si="6270"/>
        <v>0</v>
      </c>
      <c r="BR2120" s="20">
        <f t="shared" si="6162"/>
        <v>6707.4040000000005</v>
      </c>
      <c r="BS2120" s="20">
        <f t="shared" si="6163"/>
        <v>7860.1</v>
      </c>
      <c r="BT2120" s="20">
        <f t="shared" si="6164"/>
        <v>7860.1</v>
      </c>
      <c r="BU2120" s="20">
        <f t="shared" si="6270"/>
        <v>0</v>
      </c>
      <c r="BV2120" s="20">
        <f t="shared" si="6165"/>
        <v>6707.4040000000005</v>
      </c>
      <c r="BW2120" s="20">
        <f t="shared" si="6270"/>
        <v>0</v>
      </c>
      <c r="BX2120" s="20">
        <f t="shared" si="6270"/>
        <v>0</v>
      </c>
      <c r="BY2120" s="20">
        <f t="shared" si="6183"/>
        <v>6707.4040000000005</v>
      </c>
      <c r="BZ2120" s="20">
        <f t="shared" si="6184"/>
        <v>7860.1</v>
      </c>
      <c r="CA2120" s="20">
        <f t="shared" si="6270"/>
        <v>0</v>
      </c>
      <c r="CB2120" s="20">
        <f t="shared" si="6185"/>
        <v>6707.4040000000005</v>
      </c>
      <c r="CC2120" s="20">
        <f t="shared" si="6270"/>
        <v>0</v>
      </c>
      <c r="CD2120" s="20">
        <f t="shared" si="6166"/>
        <v>6707.4040000000005</v>
      </c>
      <c r="CE2120" s="20">
        <f t="shared" si="6270"/>
        <v>0</v>
      </c>
    </row>
    <row r="2121" spans="1:83" ht="47.25" x14ac:dyDescent="0.25">
      <c r="A2121" s="10" t="s">
        <v>294</v>
      </c>
      <c r="B2121" s="19">
        <v>240</v>
      </c>
      <c r="C2121" s="10"/>
      <c r="D2121" s="10"/>
      <c r="E2121" s="25" t="s">
        <v>603</v>
      </c>
      <c r="F2121" s="20">
        <f>F2122</f>
        <v>7688.1</v>
      </c>
      <c r="G2121" s="20">
        <f t="shared" si="6270"/>
        <v>7860.1</v>
      </c>
      <c r="H2121" s="20">
        <f t="shared" si="6270"/>
        <v>7860.1</v>
      </c>
      <c r="I2121" s="20">
        <f t="shared" si="6270"/>
        <v>0</v>
      </c>
      <c r="J2121" s="20">
        <f t="shared" si="6270"/>
        <v>0</v>
      </c>
      <c r="K2121" s="20">
        <f t="shared" si="6270"/>
        <v>0</v>
      </c>
      <c r="L2121" s="20">
        <f t="shared" ref="L2121:L2214" si="6271">F2121+I2121</f>
        <v>7688.1</v>
      </c>
      <c r="M2121" s="20">
        <f t="shared" ref="M2121:M2214" si="6272">G2121+J2121</f>
        <v>7860.1</v>
      </c>
      <c r="N2121" s="20">
        <f t="shared" ref="N2121:N2214" si="6273">H2121+K2121</f>
        <v>7860.1</v>
      </c>
      <c r="O2121" s="20">
        <f t="shared" si="6270"/>
        <v>0</v>
      </c>
      <c r="P2121" s="20">
        <f t="shared" si="6270"/>
        <v>0</v>
      </c>
      <c r="Q2121" s="20">
        <f t="shared" si="6270"/>
        <v>0</v>
      </c>
      <c r="R2121" s="20">
        <f t="shared" si="6113"/>
        <v>7688.1</v>
      </c>
      <c r="S2121" s="20">
        <f t="shared" si="6114"/>
        <v>7860.1</v>
      </c>
      <c r="T2121" s="20">
        <f t="shared" si="6115"/>
        <v>7860.1</v>
      </c>
      <c r="U2121" s="20">
        <f t="shared" si="6270"/>
        <v>0</v>
      </c>
      <c r="V2121" s="20">
        <f t="shared" si="6268"/>
        <v>7688.1</v>
      </c>
      <c r="W2121" s="20">
        <f t="shared" si="6270"/>
        <v>0</v>
      </c>
      <c r="X2121" s="20">
        <f t="shared" si="6270"/>
        <v>0</v>
      </c>
      <c r="Y2121" s="20">
        <f t="shared" si="6270"/>
        <v>0</v>
      </c>
      <c r="Z2121" s="20">
        <f t="shared" si="6252"/>
        <v>7688.1</v>
      </c>
      <c r="AA2121" s="20">
        <f t="shared" si="6253"/>
        <v>7860.1</v>
      </c>
      <c r="AB2121" s="20">
        <f t="shared" si="6254"/>
        <v>7860.1</v>
      </c>
      <c r="AC2121" s="20">
        <f t="shared" si="6270"/>
        <v>0</v>
      </c>
      <c r="AD2121" s="20">
        <f t="shared" si="6270"/>
        <v>0</v>
      </c>
      <c r="AE2121" s="20">
        <f t="shared" si="6270"/>
        <v>0</v>
      </c>
      <c r="AF2121" s="20">
        <f t="shared" si="6186"/>
        <v>7688.1</v>
      </c>
      <c r="AG2121" s="20">
        <f t="shared" si="6187"/>
        <v>7860.1</v>
      </c>
      <c r="AH2121" s="20">
        <f t="shared" si="6188"/>
        <v>7860.1</v>
      </c>
      <c r="AI2121" s="20">
        <f t="shared" si="6270"/>
        <v>0</v>
      </c>
      <c r="AJ2121" s="20">
        <f t="shared" si="6189"/>
        <v>7688.1</v>
      </c>
      <c r="AK2121" s="20">
        <f t="shared" si="6270"/>
        <v>0</v>
      </c>
      <c r="AL2121" s="20">
        <f t="shared" si="6270"/>
        <v>0</v>
      </c>
      <c r="AM2121" s="20">
        <f t="shared" si="6270"/>
        <v>0</v>
      </c>
      <c r="AN2121" s="20">
        <f t="shared" si="6158"/>
        <v>7688.1</v>
      </c>
      <c r="AO2121" s="20">
        <f t="shared" si="6159"/>
        <v>7860.1</v>
      </c>
      <c r="AP2121" s="20">
        <f t="shared" si="6160"/>
        <v>7860.1</v>
      </c>
      <c r="AQ2121" s="20">
        <f t="shared" si="6270"/>
        <v>0</v>
      </c>
      <c r="AR2121" s="20">
        <f t="shared" si="6270"/>
        <v>0</v>
      </c>
      <c r="AS2121" s="20">
        <f t="shared" si="6270"/>
        <v>0</v>
      </c>
      <c r="AT2121" s="20">
        <f t="shared" si="6154"/>
        <v>7688.1</v>
      </c>
      <c r="AU2121" s="20">
        <f t="shared" si="6155"/>
        <v>7860.1</v>
      </c>
      <c r="AV2121" s="20">
        <f t="shared" si="6156"/>
        <v>7860.1</v>
      </c>
      <c r="AW2121" s="20">
        <f t="shared" si="6270"/>
        <v>-111.45</v>
      </c>
      <c r="AX2121" s="20">
        <f t="shared" si="6270"/>
        <v>0</v>
      </c>
      <c r="AY2121" s="20">
        <f t="shared" si="6270"/>
        <v>0</v>
      </c>
      <c r="AZ2121" s="20">
        <f t="shared" si="6234"/>
        <v>7576.6500000000005</v>
      </c>
      <c r="BA2121" s="20">
        <f t="shared" si="6235"/>
        <v>7860.1</v>
      </c>
      <c r="BB2121" s="20">
        <f t="shared" si="6236"/>
        <v>7860.1</v>
      </c>
      <c r="BC2121" s="20">
        <f t="shared" si="6270"/>
        <v>0</v>
      </c>
      <c r="BD2121" s="20">
        <f t="shared" si="6215"/>
        <v>7576.6500000000005</v>
      </c>
      <c r="BE2121" s="20">
        <f t="shared" si="6270"/>
        <v>-833.53899999999999</v>
      </c>
      <c r="BF2121" s="20">
        <f t="shared" si="6270"/>
        <v>0</v>
      </c>
      <c r="BG2121" s="20">
        <f t="shared" si="6270"/>
        <v>0</v>
      </c>
      <c r="BH2121" s="20">
        <f t="shared" si="6168"/>
        <v>6743.1110000000008</v>
      </c>
      <c r="BI2121" s="20">
        <f t="shared" si="6169"/>
        <v>7860.1</v>
      </c>
      <c r="BJ2121" s="20">
        <f t="shared" si="6170"/>
        <v>7860.1</v>
      </c>
      <c r="BK2121" s="20">
        <f t="shared" si="6270"/>
        <v>0</v>
      </c>
      <c r="BL2121" s="20">
        <f t="shared" si="6270"/>
        <v>0</v>
      </c>
      <c r="BM2121" s="20">
        <f t="shared" si="6171"/>
        <v>6743.1110000000008</v>
      </c>
      <c r="BN2121" s="20">
        <f t="shared" si="6172"/>
        <v>7860.1</v>
      </c>
      <c r="BO2121" s="20">
        <f t="shared" si="6270"/>
        <v>-35.707000000000001</v>
      </c>
      <c r="BP2121" s="20">
        <f t="shared" si="6270"/>
        <v>0</v>
      </c>
      <c r="BQ2121" s="20">
        <f t="shared" si="6270"/>
        <v>0</v>
      </c>
      <c r="BR2121" s="20">
        <f t="shared" si="6162"/>
        <v>6707.4040000000005</v>
      </c>
      <c r="BS2121" s="20">
        <f t="shared" si="6163"/>
        <v>7860.1</v>
      </c>
      <c r="BT2121" s="20">
        <f t="shared" si="6164"/>
        <v>7860.1</v>
      </c>
      <c r="BU2121" s="20">
        <f t="shared" si="6270"/>
        <v>0</v>
      </c>
      <c r="BV2121" s="20">
        <f t="shared" si="6165"/>
        <v>6707.4040000000005</v>
      </c>
      <c r="BW2121" s="20">
        <f t="shared" si="6270"/>
        <v>0</v>
      </c>
      <c r="BX2121" s="20">
        <f t="shared" si="6270"/>
        <v>0</v>
      </c>
      <c r="BY2121" s="20">
        <f t="shared" si="6183"/>
        <v>6707.4040000000005</v>
      </c>
      <c r="BZ2121" s="20">
        <f t="shared" si="6184"/>
        <v>7860.1</v>
      </c>
      <c r="CA2121" s="20">
        <f t="shared" si="6270"/>
        <v>0</v>
      </c>
      <c r="CB2121" s="20">
        <f t="shared" si="6185"/>
        <v>6707.4040000000005</v>
      </c>
      <c r="CC2121" s="20">
        <f t="shared" si="6270"/>
        <v>0</v>
      </c>
      <c r="CD2121" s="20">
        <f t="shared" si="6166"/>
        <v>6707.4040000000005</v>
      </c>
      <c r="CE2121" s="20">
        <f t="shared" si="6270"/>
        <v>0</v>
      </c>
    </row>
    <row r="2122" spans="1:83" x14ac:dyDescent="0.25">
      <c r="A2122" s="10" t="s">
        <v>294</v>
      </c>
      <c r="B2122" s="19">
        <v>240</v>
      </c>
      <c r="C2122" s="10" t="s">
        <v>336</v>
      </c>
      <c r="D2122" s="10" t="s">
        <v>340</v>
      </c>
      <c r="E2122" s="25" t="s">
        <v>571</v>
      </c>
      <c r="F2122" s="20">
        <v>7688.1</v>
      </c>
      <c r="G2122" s="20">
        <v>7860.1</v>
      </c>
      <c r="H2122" s="20">
        <v>7860.1</v>
      </c>
      <c r="I2122" s="20"/>
      <c r="J2122" s="20"/>
      <c r="K2122" s="20"/>
      <c r="L2122" s="20">
        <f t="shared" si="6271"/>
        <v>7688.1</v>
      </c>
      <c r="M2122" s="20">
        <f t="shared" si="6272"/>
        <v>7860.1</v>
      </c>
      <c r="N2122" s="20">
        <f t="shared" si="6273"/>
        <v>7860.1</v>
      </c>
      <c r="O2122" s="20"/>
      <c r="P2122" s="20"/>
      <c r="Q2122" s="20"/>
      <c r="R2122" s="20">
        <f t="shared" si="6113"/>
        <v>7688.1</v>
      </c>
      <c r="S2122" s="20">
        <f t="shared" si="6114"/>
        <v>7860.1</v>
      </c>
      <c r="T2122" s="20">
        <f t="shared" si="6115"/>
        <v>7860.1</v>
      </c>
      <c r="U2122" s="20"/>
      <c r="V2122" s="20">
        <f t="shared" si="6268"/>
        <v>7688.1</v>
      </c>
      <c r="W2122" s="20"/>
      <c r="X2122" s="20"/>
      <c r="Y2122" s="20"/>
      <c r="Z2122" s="20">
        <f t="shared" si="6252"/>
        <v>7688.1</v>
      </c>
      <c r="AA2122" s="20">
        <f t="shared" si="6253"/>
        <v>7860.1</v>
      </c>
      <c r="AB2122" s="20">
        <f t="shared" si="6254"/>
        <v>7860.1</v>
      </c>
      <c r="AC2122" s="20"/>
      <c r="AD2122" s="20"/>
      <c r="AE2122" s="20"/>
      <c r="AF2122" s="20">
        <f t="shared" si="6186"/>
        <v>7688.1</v>
      </c>
      <c r="AG2122" s="20">
        <f t="shared" si="6187"/>
        <v>7860.1</v>
      </c>
      <c r="AH2122" s="20">
        <f t="shared" si="6188"/>
        <v>7860.1</v>
      </c>
      <c r="AI2122" s="20"/>
      <c r="AJ2122" s="20">
        <f t="shared" si="6189"/>
        <v>7688.1</v>
      </c>
      <c r="AK2122" s="20"/>
      <c r="AL2122" s="20"/>
      <c r="AM2122" s="20"/>
      <c r="AN2122" s="20">
        <f t="shared" si="6158"/>
        <v>7688.1</v>
      </c>
      <c r="AO2122" s="20">
        <f t="shared" si="6159"/>
        <v>7860.1</v>
      </c>
      <c r="AP2122" s="20">
        <f t="shared" si="6160"/>
        <v>7860.1</v>
      </c>
      <c r="AQ2122" s="20"/>
      <c r="AR2122" s="20"/>
      <c r="AS2122" s="20"/>
      <c r="AT2122" s="20">
        <f t="shared" si="6154"/>
        <v>7688.1</v>
      </c>
      <c r="AU2122" s="20">
        <f t="shared" si="6155"/>
        <v>7860.1</v>
      </c>
      <c r="AV2122" s="20">
        <f t="shared" si="6156"/>
        <v>7860.1</v>
      </c>
      <c r="AW2122" s="20">
        <v>-111.45</v>
      </c>
      <c r="AX2122" s="20"/>
      <c r="AY2122" s="20"/>
      <c r="AZ2122" s="20">
        <f t="shared" si="6234"/>
        <v>7576.6500000000005</v>
      </c>
      <c r="BA2122" s="20">
        <f t="shared" si="6235"/>
        <v>7860.1</v>
      </c>
      <c r="BB2122" s="20">
        <f t="shared" si="6236"/>
        <v>7860.1</v>
      </c>
      <c r="BC2122" s="20"/>
      <c r="BD2122" s="20">
        <f t="shared" si="6215"/>
        <v>7576.6500000000005</v>
      </c>
      <c r="BE2122" s="20">
        <v>-833.53899999999999</v>
      </c>
      <c r="BF2122" s="20"/>
      <c r="BG2122" s="20"/>
      <c r="BH2122" s="20">
        <f t="shared" si="6168"/>
        <v>6743.1110000000008</v>
      </c>
      <c r="BI2122" s="20">
        <f t="shared" si="6169"/>
        <v>7860.1</v>
      </c>
      <c r="BJ2122" s="20">
        <f t="shared" si="6170"/>
        <v>7860.1</v>
      </c>
      <c r="BK2122" s="20"/>
      <c r="BL2122" s="20"/>
      <c r="BM2122" s="20">
        <f t="shared" si="6171"/>
        <v>6743.1110000000008</v>
      </c>
      <c r="BN2122" s="20">
        <f t="shared" si="6172"/>
        <v>7860.1</v>
      </c>
      <c r="BO2122" s="20">
        <v>-35.707000000000001</v>
      </c>
      <c r="BP2122" s="20"/>
      <c r="BQ2122" s="20"/>
      <c r="BR2122" s="20">
        <f t="shared" si="6162"/>
        <v>6707.4040000000005</v>
      </c>
      <c r="BS2122" s="20">
        <f t="shared" si="6163"/>
        <v>7860.1</v>
      </c>
      <c r="BT2122" s="20">
        <f t="shared" si="6164"/>
        <v>7860.1</v>
      </c>
      <c r="BU2122" s="20"/>
      <c r="BV2122" s="20">
        <f t="shared" si="6165"/>
        <v>6707.4040000000005</v>
      </c>
      <c r="BW2122" s="20"/>
      <c r="BX2122" s="20"/>
      <c r="BY2122" s="20">
        <f t="shared" si="6183"/>
        <v>6707.4040000000005</v>
      </c>
      <c r="BZ2122" s="20">
        <f t="shared" si="6184"/>
        <v>7860.1</v>
      </c>
      <c r="CA2122" s="20"/>
      <c r="CB2122" s="20">
        <f t="shared" si="6185"/>
        <v>6707.4040000000005</v>
      </c>
      <c r="CC2122" s="20"/>
      <c r="CD2122" s="20">
        <f t="shared" si="6166"/>
        <v>6707.4040000000005</v>
      </c>
      <c r="CE2122" s="20"/>
    </row>
    <row r="2123" spans="1:83" ht="31.5" x14ac:dyDescent="0.25">
      <c r="A2123" s="10" t="s">
        <v>1327</v>
      </c>
      <c r="B2123" s="19"/>
      <c r="C2123" s="10"/>
      <c r="D2123" s="10"/>
      <c r="E2123" s="31" t="s">
        <v>1059</v>
      </c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>
        <f t="shared" ref="CB2123:CC2125" si="6274">CB2124</f>
        <v>0</v>
      </c>
      <c r="CC2123" s="20">
        <f t="shared" si="6274"/>
        <v>100</v>
      </c>
      <c r="CD2123" s="20">
        <f t="shared" si="6166"/>
        <v>100</v>
      </c>
      <c r="CE2123" s="20">
        <f>CE2124</f>
        <v>0</v>
      </c>
    </row>
    <row r="2124" spans="1:83" x14ac:dyDescent="0.25">
      <c r="A2124" s="10" t="s">
        <v>1327</v>
      </c>
      <c r="B2124" s="19">
        <v>800</v>
      </c>
      <c r="C2124" s="10"/>
      <c r="D2124" s="10"/>
      <c r="E2124" s="31" t="s">
        <v>618</v>
      </c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>
        <f t="shared" si="6274"/>
        <v>0</v>
      </c>
      <c r="CC2124" s="20">
        <f t="shared" si="6274"/>
        <v>100</v>
      </c>
      <c r="CD2124" s="20">
        <f t="shared" si="6166"/>
        <v>100</v>
      </c>
      <c r="CE2124" s="20">
        <f>CE2125</f>
        <v>0</v>
      </c>
    </row>
    <row r="2125" spans="1:83" x14ac:dyDescent="0.25">
      <c r="A2125" s="10" t="s">
        <v>1327</v>
      </c>
      <c r="B2125" s="19">
        <v>850</v>
      </c>
      <c r="C2125" s="10"/>
      <c r="D2125" s="10"/>
      <c r="E2125" s="31" t="s">
        <v>621</v>
      </c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>
        <f t="shared" si="6274"/>
        <v>0</v>
      </c>
      <c r="CC2125" s="20">
        <f t="shared" si="6274"/>
        <v>100</v>
      </c>
      <c r="CD2125" s="20">
        <f t="shared" si="6166"/>
        <v>100</v>
      </c>
      <c r="CE2125" s="20">
        <f>CE2126</f>
        <v>0</v>
      </c>
    </row>
    <row r="2126" spans="1:83" x14ac:dyDescent="0.25">
      <c r="A2126" s="10" t="s">
        <v>1327</v>
      </c>
      <c r="B2126" s="19">
        <v>850</v>
      </c>
      <c r="C2126" s="10" t="s">
        <v>336</v>
      </c>
      <c r="D2126" s="10" t="s">
        <v>340</v>
      </c>
      <c r="E2126" s="25" t="s">
        <v>571</v>
      </c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>
        <v>0</v>
      </c>
      <c r="CC2126" s="20">
        <v>100</v>
      </c>
      <c r="CD2126" s="20">
        <f t="shared" si="6166"/>
        <v>100</v>
      </c>
      <c r="CE2126" s="20"/>
    </row>
    <row r="2127" spans="1:83" ht="63" x14ac:dyDescent="0.25">
      <c r="A2127" s="10" t="s">
        <v>295</v>
      </c>
      <c r="B2127" s="19"/>
      <c r="C2127" s="10"/>
      <c r="D2127" s="10"/>
      <c r="E2127" s="25" t="s">
        <v>1042</v>
      </c>
      <c r="F2127" s="20">
        <f>F2128</f>
        <v>58.5</v>
      </c>
      <c r="G2127" s="20">
        <f t="shared" ref="G2127:CE2129" si="6275">G2128</f>
        <v>58.5</v>
      </c>
      <c r="H2127" s="20">
        <f t="shared" si="6275"/>
        <v>58.5</v>
      </c>
      <c r="I2127" s="20">
        <f t="shared" si="6275"/>
        <v>0</v>
      </c>
      <c r="J2127" s="20">
        <f t="shared" si="6275"/>
        <v>0</v>
      </c>
      <c r="K2127" s="20">
        <f t="shared" si="6275"/>
        <v>0</v>
      </c>
      <c r="L2127" s="20">
        <f t="shared" si="6271"/>
        <v>58.5</v>
      </c>
      <c r="M2127" s="20">
        <f t="shared" si="6272"/>
        <v>58.5</v>
      </c>
      <c r="N2127" s="20">
        <f t="shared" si="6273"/>
        <v>58.5</v>
      </c>
      <c r="O2127" s="20">
        <f t="shared" si="6275"/>
        <v>0</v>
      </c>
      <c r="P2127" s="20">
        <f t="shared" si="6275"/>
        <v>0</v>
      </c>
      <c r="Q2127" s="20">
        <f t="shared" si="6275"/>
        <v>0</v>
      </c>
      <c r="R2127" s="20">
        <f t="shared" si="6113"/>
        <v>58.5</v>
      </c>
      <c r="S2127" s="20">
        <f t="shared" si="6114"/>
        <v>58.5</v>
      </c>
      <c r="T2127" s="20">
        <f t="shared" si="6115"/>
        <v>58.5</v>
      </c>
      <c r="U2127" s="20">
        <f t="shared" si="6275"/>
        <v>0</v>
      </c>
      <c r="V2127" s="20">
        <f t="shared" si="6268"/>
        <v>58.5</v>
      </c>
      <c r="W2127" s="20">
        <f t="shared" si="6275"/>
        <v>0</v>
      </c>
      <c r="X2127" s="20">
        <f t="shared" si="6275"/>
        <v>0</v>
      </c>
      <c r="Y2127" s="20">
        <f t="shared" si="6275"/>
        <v>0</v>
      </c>
      <c r="Z2127" s="20">
        <f t="shared" si="6252"/>
        <v>58.5</v>
      </c>
      <c r="AA2127" s="20">
        <f t="shared" si="6253"/>
        <v>58.5</v>
      </c>
      <c r="AB2127" s="20">
        <f t="shared" si="6254"/>
        <v>58.5</v>
      </c>
      <c r="AC2127" s="20">
        <f t="shared" si="6275"/>
        <v>0</v>
      </c>
      <c r="AD2127" s="20">
        <f t="shared" si="6275"/>
        <v>0</v>
      </c>
      <c r="AE2127" s="20">
        <f t="shared" si="6275"/>
        <v>0</v>
      </c>
      <c r="AF2127" s="20">
        <f t="shared" si="6186"/>
        <v>58.5</v>
      </c>
      <c r="AG2127" s="20">
        <f t="shared" si="6187"/>
        <v>58.5</v>
      </c>
      <c r="AH2127" s="20">
        <f t="shared" si="6188"/>
        <v>58.5</v>
      </c>
      <c r="AI2127" s="20">
        <f t="shared" si="6275"/>
        <v>0</v>
      </c>
      <c r="AJ2127" s="20">
        <f t="shared" si="6189"/>
        <v>58.5</v>
      </c>
      <c r="AK2127" s="20">
        <f t="shared" si="6275"/>
        <v>0</v>
      </c>
      <c r="AL2127" s="20">
        <f t="shared" si="6275"/>
        <v>0</v>
      </c>
      <c r="AM2127" s="20">
        <f t="shared" si="6275"/>
        <v>0</v>
      </c>
      <c r="AN2127" s="20">
        <f t="shared" si="6158"/>
        <v>58.5</v>
      </c>
      <c r="AO2127" s="20">
        <f t="shared" si="6159"/>
        <v>58.5</v>
      </c>
      <c r="AP2127" s="20">
        <f t="shared" si="6160"/>
        <v>58.5</v>
      </c>
      <c r="AQ2127" s="20">
        <f t="shared" si="6275"/>
        <v>0</v>
      </c>
      <c r="AR2127" s="20">
        <f t="shared" si="6275"/>
        <v>0</v>
      </c>
      <c r="AS2127" s="20">
        <f t="shared" si="6275"/>
        <v>0</v>
      </c>
      <c r="AT2127" s="20">
        <f t="shared" si="6154"/>
        <v>58.5</v>
      </c>
      <c r="AU2127" s="20">
        <f t="shared" si="6155"/>
        <v>58.5</v>
      </c>
      <c r="AV2127" s="20">
        <f t="shared" si="6156"/>
        <v>58.5</v>
      </c>
      <c r="AW2127" s="20">
        <f t="shared" si="6275"/>
        <v>0</v>
      </c>
      <c r="AX2127" s="20">
        <f t="shared" si="6275"/>
        <v>0</v>
      </c>
      <c r="AY2127" s="20">
        <f t="shared" si="6275"/>
        <v>0</v>
      </c>
      <c r="AZ2127" s="20">
        <f t="shared" si="6234"/>
        <v>58.5</v>
      </c>
      <c r="BA2127" s="20">
        <f t="shared" si="6235"/>
        <v>58.5</v>
      </c>
      <c r="BB2127" s="20">
        <f t="shared" si="6236"/>
        <v>58.5</v>
      </c>
      <c r="BC2127" s="20">
        <f t="shared" si="6275"/>
        <v>0</v>
      </c>
      <c r="BD2127" s="20">
        <f t="shared" si="6215"/>
        <v>58.5</v>
      </c>
      <c r="BE2127" s="20">
        <f t="shared" si="6275"/>
        <v>0</v>
      </c>
      <c r="BF2127" s="20">
        <f t="shared" si="6275"/>
        <v>0</v>
      </c>
      <c r="BG2127" s="20">
        <f t="shared" si="6275"/>
        <v>0</v>
      </c>
      <c r="BH2127" s="20">
        <f t="shared" si="6168"/>
        <v>58.5</v>
      </c>
      <c r="BI2127" s="20">
        <f t="shared" si="6169"/>
        <v>58.5</v>
      </c>
      <c r="BJ2127" s="20">
        <f t="shared" si="6170"/>
        <v>58.5</v>
      </c>
      <c r="BK2127" s="20">
        <f t="shared" si="6275"/>
        <v>0</v>
      </c>
      <c r="BL2127" s="20">
        <f t="shared" si="6275"/>
        <v>0</v>
      </c>
      <c r="BM2127" s="20">
        <f t="shared" si="6171"/>
        <v>58.5</v>
      </c>
      <c r="BN2127" s="20">
        <f t="shared" si="6172"/>
        <v>58.5</v>
      </c>
      <c r="BO2127" s="20">
        <f t="shared" si="6275"/>
        <v>0</v>
      </c>
      <c r="BP2127" s="20">
        <f t="shared" si="6275"/>
        <v>0</v>
      </c>
      <c r="BQ2127" s="20">
        <f t="shared" si="6275"/>
        <v>0</v>
      </c>
      <c r="BR2127" s="20">
        <f t="shared" si="6162"/>
        <v>58.5</v>
      </c>
      <c r="BS2127" s="20">
        <f t="shared" si="6163"/>
        <v>58.5</v>
      </c>
      <c r="BT2127" s="20">
        <f t="shared" si="6164"/>
        <v>58.5</v>
      </c>
      <c r="BU2127" s="20">
        <f t="shared" si="6275"/>
        <v>0</v>
      </c>
      <c r="BV2127" s="20">
        <f t="shared" si="6165"/>
        <v>58.5</v>
      </c>
      <c r="BW2127" s="20">
        <f t="shared" si="6275"/>
        <v>0</v>
      </c>
      <c r="BX2127" s="20">
        <f t="shared" si="6275"/>
        <v>0</v>
      </c>
      <c r="BY2127" s="20">
        <f t="shared" si="6183"/>
        <v>58.5</v>
      </c>
      <c r="BZ2127" s="20">
        <f t="shared" si="6184"/>
        <v>58.5</v>
      </c>
      <c r="CA2127" s="20">
        <f t="shared" si="6275"/>
        <v>0</v>
      </c>
      <c r="CB2127" s="20">
        <f t="shared" si="6185"/>
        <v>58.5</v>
      </c>
      <c r="CC2127" s="20">
        <f t="shared" si="6275"/>
        <v>0</v>
      </c>
      <c r="CD2127" s="20">
        <f t="shared" si="6166"/>
        <v>58.5</v>
      </c>
      <c r="CE2127" s="20">
        <f t="shared" si="6275"/>
        <v>0</v>
      </c>
    </row>
    <row r="2128" spans="1:83" ht="47.25" x14ac:dyDescent="0.25">
      <c r="A2128" s="10" t="s">
        <v>295</v>
      </c>
      <c r="B2128" s="19">
        <v>200</v>
      </c>
      <c r="C2128" s="10"/>
      <c r="D2128" s="10"/>
      <c r="E2128" s="25" t="s">
        <v>602</v>
      </c>
      <c r="F2128" s="20">
        <f>F2129</f>
        <v>58.5</v>
      </c>
      <c r="G2128" s="20">
        <f t="shared" si="6275"/>
        <v>58.5</v>
      </c>
      <c r="H2128" s="20">
        <f t="shared" si="6275"/>
        <v>58.5</v>
      </c>
      <c r="I2128" s="20">
        <f t="shared" si="6275"/>
        <v>0</v>
      </c>
      <c r="J2128" s="20">
        <f t="shared" si="6275"/>
        <v>0</v>
      </c>
      <c r="K2128" s="20">
        <f t="shared" si="6275"/>
        <v>0</v>
      </c>
      <c r="L2128" s="20">
        <f t="shared" si="6271"/>
        <v>58.5</v>
      </c>
      <c r="M2128" s="20">
        <f t="shared" si="6272"/>
        <v>58.5</v>
      </c>
      <c r="N2128" s="20">
        <f t="shared" si="6273"/>
        <v>58.5</v>
      </c>
      <c r="O2128" s="20">
        <f t="shared" si="6275"/>
        <v>0</v>
      </c>
      <c r="P2128" s="20">
        <f t="shared" si="6275"/>
        <v>0</v>
      </c>
      <c r="Q2128" s="20">
        <f t="shared" si="6275"/>
        <v>0</v>
      </c>
      <c r="R2128" s="20">
        <f t="shared" si="6113"/>
        <v>58.5</v>
      </c>
      <c r="S2128" s="20">
        <f t="shared" si="6114"/>
        <v>58.5</v>
      </c>
      <c r="T2128" s="20">
        <f t="shared" si="6115"/>
        <v>58.5</v>
      </c>
      <c r="U2128" s="20">
        <f t="shared" si="6275"/>
        <v>0</v>
      </c>
      <c r="V2128" s="20">
        <f t="shared" si="6268"/>
        <v>58.5</v>
      </c>
      <c r="W2128" s="20">
        <f t="shared" si="6275"/>
        <v>0</v>
      </c>
      <c r="X2128" s="20">
        <f t="shared" si="6275"/>
        <v>0</v>
      </c>
      <c r="Y2128" s="20">
        <f t="shared" si="6275"/>
        <v>0</v>
      </c>
      <c r="Z2128" s="20">
        <f t="shared" si="6252"/>
        <v>58.5</v>
      </c>
      <c r="AA2128" s="20">
        <f t="shared" si="6253"/>
        <v>58.5</v>
      </c>
      <c r="AB2128" s="20">
        <f t="shared" si="6254"/>
        <v>58.5</v>
      </c>
      <c r="AC2128" s="20">
        <f t="shared" si="6275"/>
        <v>0</v>
      </c>
      <c r="AD2128" s="20">
        <f t="shared" si="6275"/>
        <v>0</v>
      </c>
      <c r="AE2128" s="20">
        <f t="shared" si="6275"/>
        <v>0</v>
      </c>
      <c r="AF2128" s="20">
        <f t="shared" si="6186"/>
        <v>58.5</v>
      </c>
      <c r="AG2128" s="20">
        <f t="shared" si="6187"/>
        <v>58.5</v>
      </c>
      <c r="AH2128" s="20">
        <f t="shared" si="6188"/>
        <v>58.5</v>
      </c>
      <c r="AI2128" s="20">
        <f t="shared" si="6275"/>
        <v>0</v>
      </c>
      <c r="AJ2128" s="20">
        <f t="shared" si="6189"/>
        <v>58.5</v>
      </c>
      <c r="AK2128" s="20">
        <f t="shared" si="6275"/>
        <v>0</v>
      </c>
      <c r="AL2128" s="20">
        <f t="shared" si="6275"/>
        <v>0</v>
      </c>
      <c r="AM2128" s="20">
        <f t="shared" si="6275"/>
        <v>0</v>
      </c>
      <c r="AN2128" s="20">
        <f t="shared" si="6158"/>
        <v>58.5</v>
      </c>
      <c r="AO2128" s="20">
        <f t="shared" si="6159"/>
        <v>58.5</v>
      </c>
      <c r="AP2128" s="20">
        <f t="shared" si="6160"/>
        <v>58.5</v>
      </c>
      <c r="AQ2128" s="20">
        <f t="shared" si="6275"/>
        <v>0</v>
      </c>
      <c r="AR2128" s="20">
        <f t="shared" si="6275"/>
        <v>0</v>
      </c>
      <c r="AS2128" s="20">
        <f t="shared" si="6275"/>
        <v>0</v>
      </c>
      <c r="AT2128" s="20">
        <f t="shared" si="6154"/>
        <v>58.5</v>
      </c>
      <c r="AU2128" s="20">
        <f t="shared" si="6155"/>
        <v>58.5</v>
      </c>
      <c r="AV2128" s="20">
        <f t="shared" si="6156"/>
        <v>58.5</v>
      </c>
      <c r="AW2128" s="20">
        <f t="shared" si="6275"/>
        <v>0</v>
      </c>
      <c r="AX2128" s="20">
        <f t="shared" si="6275"/>
        <v>0</v>
      </c>
      <c r="AY2128" s="20">
        <f t="shared" si="6275"/>
        <v>0</v>
      </c>
      <c r="AZ2128" s="20">
        <f t="shared" si="6234"/>
        <v>58.5</v>
      </c>
      <c r="BA2128" s="20">
        <f t="shared" si="6235"/>
        <v>58.5</v>
      </c>
      <c r="BB2128" s="20">
        <f t="shared" si="6236"/>
        <v>58.5</v>
      </c>
      <c r="BC2128" s="20">
        <f t="shared" si="6275"/>
        <v>0</v>
      </c>
      <c r="BD2128" s="20">
        <f t="shared" si="6215"/>
        <v>58.5</v>
      </c>
      <c r="BE2128" s="20">
        <f t="shared" si="6275"/>
        <v>0</v>
      </c>
      <c r="BF2128" s="20">
        <f t="shared" si="6275"/>
        <v>0</v>
      </c>
      <c r="BG2128" s="20">
        <f t="shared" si="6275"/>
        <v>0</v>
      </c>
      <c r="BH2128" s="20">
        <f t="shared" si="6168"/>
        <v>58.5</v>
      </c>
      <c r="BI2128" s="20">
        <f t="shared" si="6169"/>
        <v>58.5</v>
      </c>
      <c r="BJ2128" s="20">
        <f t="shared" si="6170"/>
        <v>58.5</v>
      </c>
      <c r="BK2128" s="20">
        <f t="shared" si="6275"/>
        <v>0</v>
      </c>
      <c r="BL2128" s="20">
        <f t="shared" si="6275"/>
        <v>0</v>
      </c>
      <c r="BM2128" s="20">
        <f t="shared" si="6171"/>
        <v>58.5</v>
      </c>
      <c r="BN2128" s="20">
        <f t="shared" si="6172"/>
        <v>58.5</v>
      </c>
      <c r="BO2128" s="20">
        <f t="shared" si="6275"/>
        <v>0</v>
      </c>
      <c r="BP2128" s="20">
        <f t="shared" si="6275"/>
        <v>0</v>
      </c>
      <c r="BQ2128" s="20">
        <f t="shared" si="6275"/>
        <v>0</v>
      </c>
      <c r="BR2128" s="20">
        <f t="shared" si="6162"/>
        <v>58.5</v>
      </c>
      <c r="BS2128" s="20">
        <f t="shared" si="6163"/>
        <v>58.5</v>
      </c>
      <c r="BT2128" s="20">
        <f t="shared" si="6164"/>
        <v>58.5</v>
      </c>
      <c r="BU2128" s="20">
        <f t="shared" si="6275"/>
        <v>0</v>
      </c>
      <c r="BV2128" s="20">
        <f t="shared" si="6165"/>
        <v>58.5</v>
      </c>
      <c r="BW2128" s="20">
        <f t="shared" si="6275"/>
        <v>0</v>
      </c>
      <c r="BX2128" s="20">
        <f t="shared" si="6275"/>
        <v>0</v>
      </c>
      <c r="BY2128" s="20">
        <f t="shared" si="6183"/>
        <v>58.5</v>
      </c>
      <c r="BZ2128" s="20">
        <f t="shared" si="6184"/>
        <v>58.5</v>
      </c>
      <c r="CA2128" s="20">
        <f t="shared" si="6275"/>
        <v>0</v>
      </c>
      <c r="CB2128" s="20">
        <f t="shared" si="6185"/>
        <v>58.5</v>
      </c>
      <c r="CC2128" s="20">
        <f t="shared" si="6275"/>
        <v>0</v>
      </c>
      <c r="CD2128" s="20">
        <f t="shared" si="6166"/>
        <v>58.5</v>
      </c>
      <c r="CE2128" s="20">
        <f t="shared" si="6275"/>
        <v>0</v>
      </c>
    </row>
    <row r="2129" spans="1:83" ht="47.25" x14ac:dyDescent="0.25">
      <c r="A2129" s="10" t="s">
        <v>295</v>
      </c>
      <c r="B2129" s="19">
        <v>240</v>
      </c>
      <c r="C2129" s="10"/>
      <c r="D2129" s="10"/>
      <c r="E2129" s="25" t="s">
        <v>603</v>
      </c>
      <c r="F2129" s="20">
        <f>F2130</f>
        <v>58.5</v>
      </c>
      <c r="G2129" s="20">
        <f t="shared" si="6275"/>
        <v>58.5</v>
      </c>
      <c r="H2129" s="20">
        <f t="shared" si="6275"/>
        <v>58.5</v>
      </c>
      <c r="I2129" s="20">
        <f t="shared" si="6275"/>
        <v>0</v>
      </c>
      <c r="J2129" s="20">
        <f t="shared" si="6275"/>
        <v>0</v>
      </c>
      <c r="K2129" s="20">
        <f t="shared" si="6275"/>
        <v>0</v>
      </c>
      <c r="L2129" s="20">
        <f t="shared" si="6271"/>
        <v>58.5</v>
      </c>
      <c r="M2129" s="20">
        <f t="shared" si="6272"/>
        <v>58.5</v>
      </c>
      <c r="N2129" s="20">
        <f t="shared" si="6273"/>
        <v>58.5</v>
      </c>
      <c r="O2129" s="20">
        <f t="shared" si="6275"/>
        <v>0</v>
      </c>
      <c r="P2129" s="20">
        <f t="shared" si="6275"/>
        <v>0</v>
      </c>
      <c r="Q2129" s="20">
        <f t="shared" si="6275"/>
        <v>0</v>
      </c>
      <c r="R2129" s="20">
        <f t="shared" si="6113"/>
        <v>58.5</v>
      </c>
      <c r="S2129" s="20">
        <f t="shared" si="6114"/>
        <v>58.5</v>
      </c>
      <c r="T2129" s="20">
        <f t="shared" si="6115"/>
        <v>58.5</v>
      </c>
      <c r="U2129" s="20">
        <f t="shared" si="6275"/>
        <v>0</v>
      </c>
      <c r="V2129" s="20">
        <f t="shared" si="6268"/>
        <v>58.5</v>
      </c>
      <c r="W2129" s="20">
        <f t="shared" si="6275"/>
        <v>0</v>
      </c>
      <c r="X2129" s="20">
        <f t="shared" si="6275"/>
        <v>0</v>
      </c>
      <c r="Y2129" s="20">
        <f t="shared" si="6275"/>
        <v>0</v>
      </c>
      <c r="Z2129" s="20">
        <f t="shared" si="6252"/>
        <v>58.5</v>
      </c>
      <c r="AA2129" s="20">
        <f t="shared" si="6253"/>
        <v>58.5</v>
      </c>
      <c r="AB2129" s="20">
        <f t="shared" si="6254"/>
        <v>58.5</v>
      </c>
      <c r="AC2129" s="20">
        <f t="shared" si="6275"/>
        <v>0</v>
      </c>
      <c r="AD2129" s="20">
        <f t="shared" si="6275"/>
        <v>0</v>
      </c>
      <c r="AE2129" s="20">
        <f t="shared" si="6275"/>
        <v>0</v>
      </c>
      <c r="AF2129" s="20">
        <f t="shared" si="6186"/>
        <v>58.5</v>
      </c>
      <c r="AG2129" s="20">
        <f t="shared" si="6187"/>
        <v>58.5</v>
      </c>
      <c r="AH2129" s="20">
        <f t="shared" si="6188"/>
        <v>58.5</v>
      </c>
      <c r="AI2129" s="20">
        <f t="shared" si="6275"/>
        <v>0</v>
      </c>
      <c r="AJ2129" s="20">
        <f t="shared" si="6189"/>
        <v>58.5</v>
      </c>
      <c r="AK2129" s="20">
        <f t="shared" si="6275"/>
        <v>0</v>
      </c>
      <c r="AL2129" s="20">
        <f t="shared" si="6275"/>
        <v>0</v>
      </c>
      <c r="AM2129" s="20">
        <f t="shared" si="6275"/>
        <v>0</v>
      </c>
      <c r="AN2129" s="20">
        <f t="shared" si="6158"/>
        <v>58.5</v>
      </c>
      <c r="AO2129" s="20">
        <f t="shared" si="6159"/>
        <v>58.5</v>
      </c>
      <c r="AP2129" s="20">
        <f t="shared" si="6160"/>
        <v>58.5</v>
      </c>
      <c r="AQ2129" s="20">
        <f t="shared" si="6275"/>
        <v>0</v>
      </c>
      <c r="AR2129" s="20">
        <f t="shared" si="6275"/>
        <v>0</v>
      </c>
      <c r="AS2129" s="20">
        <f t="shared" si="6275"/>
        <v>0</v>
      </c>
      <c r="AT2129" s="20">
        <f t="shared" si="6154"/>
        <v>58.5</v>
      </c>
      <c r="AU2129" s="20">
        <f t="shared" si="6155"/>
        <v>58.5</v>
      </c>
      <c r="AV2129" s="20">
        <f t="shared" si="6156"/>
        <v>58.5</v>
      </c>
      <c r="AW2129" s="20">
        <f t="shared" si="6275"/>
        <v>0</v>
      </c>
      <c r="AX2129" s="20">
        <f t="shared" si="6275"/>
        <v>0</v>
      </c>
      <c r="AY2129" s="20">
        <f t="shared" si="6275"/>
        <v>0</v>
      </c>
      <c r="AZ2129" s="20">
        <f t="shared" si="6234"/>
        <v>58.5</v>
      </c>
      <c r="BA2129" s="20">
        <f t="shared" si="6235"/>
        <v>58.5</v>
      </c>
      <c r="BB2129" s="20">
        <f t="shared" si="6236"/>
        <v>58.5</v>
      </c>
      <c r="BC2129" s="20">
        <f t="shared" si="6275"/>
        <v>0</v>
      </c>
      <c r="BD2129" s="20">
        <f t="shared" si="6215"/>
        <v>58.5</v>
      </c>
      <c r="BE2129" s="20">
        <f t="shared" si="6275"/>
        <v>0</v>
      </c>
      <c r="BF2129" s="20">
        <f t="shared" si="6275"/>
        <v>0</v>
      </c>
      <c r="BG2129" s="20">
        <f t="shared" si="6275"/>
        <v>0</v>
      </c>
      <c r="BH2129" s="20">
        <f t="shared" si="6168"/>
        <v>58.5</v>
      </c>
      <c r="BI2129" s="20">
        <f t="shared" si="6169"/>
        <v>58.5</v>
      </c>
      <c r="BJ2129" s="20">
        <f t="shared" si="6170"/>
        <v>58.5</v>
      </c>
      <c r="BK2129" s="20">
        <f t="shared" si="6275"/>
        <v>0</v>
      </c>
      <c r="BL2129" s="20">
        <f t="shared" si="6275"/>
        <v>0</v>
      </c>
      <c r="BM2129" s="20">
        <f t="shared" si="6171"/>
        <v>58.5</v>
      </c>
      <c r="BN2129" s="20">
        <f t="shared" si="6172"/>
        <v>58.5</v>
      </c>
      <c r="BO2129" s="20">
        <f t="shared" si="6275"/>
        <v>0</v>
      </c>
      <c r="BP2129" s="20">
        <f t="shared" si="6275"/>
        <v>0</v>
      </c>
      <c r="BQ2129" s="20">
        <f t="shared" si="6275"/>
        <v>0</v>
      </c>
      <c r="BR2129" s="20">
        <f t="shared" si="6162"/>
        <v>58.5</v>
      </c>
      <c r="BS2129" s="20">
        <f t="shared" si="6163"/>
        <v>58.5</v>
      </c>
      <c r="BT2129" s="20">
        <f t="shared" si="6164"/>
        <v>58.5</v>
      </c>
      <c r="BU2129" s="20">
        <f t="shared" si="6275"/>
        <v>0</v>
      </c>
      <c r="BV2129" s="20">
        <f t="shared" si="6165"/>
        <v>58.5</v>
      </c>
      <c r="BW2129" s="20">
        <f t="shared" si="6275"/>
        <v>0</v>
      </c>
      <c r="BX2129" s="20">
        <f t="shared" si="6275"/>
        <v>0</v>
      </c>
      <c r="BY2129" s="20">
        <f t="shared" si="6183"/>
        <v>58.5</v>
      </c>
      <c r="BZ2129" s="20">
        <f t="shared" si="6184"/>
        <v>58.5</v>
      </c>
      <c r="CA2129" s="20">
        <f t="shared" si="6275"/>
        <v>0</v>
      </c>
      <c r="CB2129" s="20">
        <f t="shared" si="6185"/>
        <v>58.5</v>
      </c>
      <c r="CC2129" s="20">
        <f t="shared" si="6275"/>
        <v>0</v>
      </c>
      <c r="CD2129" s="20">
        <f t="shared" si="6166"/>
        <v>58.5</v>
      </c>
      <c r="CE2129" s="20">
        <f t="shared" si="6275"/>
        <v>0</v>
      </c>
    </row>
    <row r="2130" spans="1:83" x14ac:dyDescent="0.25">
      <c r="A2130" s="10" t="s">
        <v>295</v>
      </c>
      <c r="B2130" s="19">
        <v>240</v>
      </c>
      <c r="C2130" s="10" t="s">
        <v>336</v>
      </c>
      <c r="D2130" s="10" t="s">
        <v>340</v>
      </c>
      <c r="E2130" s="25" t="s">
        <v>571</v>
      </c>
      <c r="F2130" s="20">
        <v>58.5</v>
      </c>
      <c r="G2130" s="20">
        <v>58.5</v>
      </c>
      <c r="H2130" s="20">
        <v>58.5</v>
      </c>
      <c r="I2130" s="20"/>
      <c r="J2130" s="20"/>
      <c r="K2130" s="20"/>
      <c r="L2130" s="20">
        <f t="shared" si="6271"/>
        <v>58.5</v>
      </c>
      <c r="M2130" s="20">
        <f t="shared" si="6272"/>
        <v>58.5</v>
      </c>
      <c r="N2130" s="20">
        <f t="shared" si="6273"/>
        <v>58.5</v>
      </c>
      <c r="O2130" s="20"/>
      <c r="P2130" s="20"/>
      <c r="Q2130" s="20"/>
      <c r="R2130" s="20">
        <f t="shared" si="6113"/>
        <v>58.5</v>
      </c>
      <c r="S2130" s="20">
        <f t="shared" si="6114"/>
        <v>58.5</v>
      </c>
      <c r="T2130" s="20">
        <f t="shared" si="6115"/>
        <v>58.5</v>
      </c>
      <c r="U2130" s="20"/>
      <c r="V2130" s="20">
        <f t="shared" si="6268"/>
        <v>58.5</v>
      </c>
      <c r="W2130" s="20"/>
      <c r="X2130" s="20"/>
      <c r="Y2130" s="20"/>
      <c r="Z2130" s="20">
        <f t="shared" si="6252"/>
        <v>58.5</v>
      </c>
      <c r="AA2130" s="20">
        <f t="shared" si="6253"/>
        <v>58.5</v>
      </c>
      <c r="AB2130" s="20">
        <f t="shared" si="6254"/>
        <v>58.5</v>
      </c>
      <c r="AC2130" s="20"/>
      <c r="AD2130" s="20"/>
      <c r="AE2130" s="20"/>
      <c r="AF2130" s="20">
        <f t="shared" si="6186"/>
        <v>58.5</v>
      </c>
      <c r="AG2130" s="20">
        <f t="shared" si="6187"/>
        <v>58.5</v>
      </c>
      <c r="AH2130" s="20">
        <f t="shared" si="6188"/>
        <v>58.5</v>
      </c>
      <c r="AI2130" s="20"/>
      <c r="AJ2130" s="20">
        <f t="shared" si="6189"/>
        <v>58.5</v>
      </c>
      <c r="AK2130" s="20"/>
      <c r="AL2130" s="20"/>
      <c r="AM2130" s="20"/>
      <c r="AN2130" s="20">
        <f t="shared" si="6158"/>
        <v>58.5</v>
      </c>
      <c r="AO2130" s="20">
        <f t="shared" si="6159"/>
        <v>58.5</v>
      </c>
      <c r="AP2130" s="20">
        <f t="shared" si="6160"/>
        <v>58.5</v>
      </c>
      <c r="AQ2130" s="20"/>
      <c r="AR2130" s="20"/>
      <c r="AS2130" s="20"/>
      <c r="AT2130" s="20">
        <f t="shared" si="6154"/>
        <v>58.5</v>
      </c>
      <c r="AU2130" s="20">
        <f t="shared" si="6155"/>
        <v>58.5</v>
      </c>
      <c r="AV2130" s="20">
        <f t="shared" si="6156"/>
        <v>58.5</v>
      </c>
      <c r="AW2130" s="20"/>
      <c r="AX2130" s="20"/>
      <c r="AY2130" s="20"/>
      <c r="AZ2130" s="20">
        <f t="shared" si="6234"/>
        <v>58.5</v>
      </c>
      <c r="BA2130" s="20">
        <f t="shared" si="6235"/>
        <v>58.5</v>
      </c>
      <c r="BB2130" s="20">
        <f t="shared" si="6236"/>
        <v>58.5</v>
      </c>
      <c r="BC2130" s="20"/>
      <c r="BD2130" s="20">
        <f t="shared" si="6215"/>
        <v>58.5</v>
      </c>
      <c r="BE2130" s="20"/>
      <c r="BF2130" s="20"/>
      <c r="BG2130" s="20"/>
      <c r="BH2130" s="20">
        <f t="shared" si="6168"/>
        <v>58.5</v>
      </c>
      <c r="BI2130" s="20">
        <f t="shared" si="6169"/>
        <v>58.5</v>
      </c>
      <c r="BJ2130" s="20">
        <f t="shared" si="6170"/>
        <v>58.5</v>
      </c>
      <c r="BK2130" s="20"/>
      <c r="BL2130" s="20"/>
      <c r="BM2130" s="20">
        <f t="shared" si="6171"/>
        <v>58.5</v>
      </c>
      <c r="BN2130" s="20">
        <f t="shared" si="6172"/>
        <v>58.5</v>
      </c>
      <c r="BO2130" s="20"/>
      <c r="BP2130" s="20"/>
      <c r="BQ2130" s="20"/>
      <c r="BR2130" s="20">
        <f t="shared" si="6162"/>
        <v>58.5</v>
      </c>
      <c r="BS2130" s="20">
        <f t="shared" si="6163"/>
        <v>58.5</v>
      </c>
      <c r="BT2130" s="20">
        <f t="shared" si="6164"/>
        <v>58.5</v>
      </c>
      <c r="BU2130" s="20"/>
      <c r="BV2130" s="20">
        <f t="shared" si="6165"/>
        <v>58.5</v>
      </c>
      <c r="BW2130" s="20"/>
      <c r="BX2130" s="20"/>
      <c r="BY2130" s="20">
        <f t="shared" si="6183"/>
        <v>58.5</v>
      </c>
      <c r="BZ2130" s="20">
        <f t="shared" si="6184"/>
        <v>58.5</v>
      </c>
      <c r="CA2130" s="20"/>
      <c r="CB2130" s="20">
        <f t="shared" si="6185"/>
        <v>58.5</v>
      </c>
      <c r="CC2130" s="20"/>
      <c r="CD2130" s="20">
        <f t="shared" si="6166"/>
        <v>58.5</v>
      </c>
      <c r="CE2130" s="20"/>
    </row>
    <row r="2131" spans="1:83" ht="31.5" x14ac:dyDescent="0.25">
      <c r="A2131" s="10" t="s">
        <v>304</v>
      </c>
      <c r="B2131" s="19"/>
      <c r="C2131" s="10"/>
      <c r="D2131" s="10"/>
      <c r="E2131" s="29" t="s">
        <v>1043</v>
      </c>
      <c r="F2131" s="20">
        <f>F2132</f>
        <v>621.9</v>
      </c>
      <c r="G2131" s="20">
        <f t="shared" ref="G2131:CE2133" si="6276">G2132</f>
        <v>621.9</v>
      </c>
      <c r="H2131" s="20">
        <f t="shared" si="6276"/>
        <v>621.9</v>
      </c>
      <c r="I2131" s="20">
        <f t="shared" si="6276"/>
        <v>0</v>
      </c>
      <c r="J2131" s="20">
        <f t="shared" si="6276"/>
        <v>0</v>
      </c>
      <c r="K2131" s="20">
        <f t="shared" si="6276"/>
        <v>0</v>
      </c>
      <c r="L2131" s="20">
        <f t="shared" si="6271"/>
        <v>621.9</v>
      </c>
      <c r="M2131" s="20">
        <f t="shared" si="6272"/>
        <v>621.9</v>
      </c>
      <c r="N2131" s="20">
        <f t="shared" si="6273"/>
        <v>621.9</v>
      </c>
      <c r="O2131" s="20">
        <f t="shared" si="6276"/>
        <v>0</v>
      </c>
      <c r="P2131" s="20">
        <f t="shared" si="6276"/>
        <v>0</v>
      </c>
      <c r="Q2131" s="20">
        <f t="shared" si="6276"/>
        <v>0</v>
      </c>
      <c r="R2131" s="20">
        <f t="shared" ref="R2131:R2220" si="6277">L2131+O2131</f>
        <v>621.9</v>
      </c>
      <c r="S2131" s="20">
        <f t="shared" ref="S2131:S2220" si="6278">M2131+P2131</f>
        <v>621.9</v>
      </c>
      <c r="T2131" s="20">
        <f t="shared" ref="T2131:T2220" si="6279">N2131+Q2131</f>
        <v>621.9</v>
      </c>
      <c r="U2131" s="20">
        <f t="shared" si="6276"/>
        <v>0</v>
      </c>
      <c r="V2131" s="20">
        <f t="shared" si="6268"/>
        <v>621.9</v>
      </c>
      <c r="W2131" s="20">
        <f t="shared" si="6276"/>
        <v>0</v>
      </c>
      <c r="X2131" s="20">
        <f t="shared" si="6276"/>
        <v>0</v>
      </c>
      <c r="Y2131" s="20">
        <f t="shared" si="6276"/>
        <v>0</v>
      </c>
      <c r="Z2131" s="20">
        <f t="shared" si="6252"/>
        <v>621.9</v>
      </c>
      <c r="AA2131" s="20">
        <f t="shared" si="6253"/>
        <v>621.9</v>
      </c>
      <c r="AB2131" s="20">
        <f t="shared" si="6254"/>
        <v>621.9</v>
      </c>
      <c r="AC2131" s="20">
        <f t="shared" si="6276"/>
        <v>0</v>
      </c>
      <c r="AD2131" s="20">
        <f t="shared" si="6276"/>
        <v>0</v>
      </c>
      <c r="AE2131" s="20">
        <f t="shared" si="6276"/>
        <v>0</v>
      </c>
      <c r="AF2131" s="20">
        <f t="shared" si="6186"/>
        <v>621.9</v>
      </c>
      <c r="AG2131" s="20">
        <f t="shared" si="6187"/>
        <v>621.9</v>
      </c>
      <c r="AH2131" s="20">
        <f t="shared" si="6188"/>
        <v>621.9</v>
      </c>
      <c r="AI2131" s="20">
        <f t="shared" si="6276"/>
        <v>0</v>
      </c>
      <c r="AJ2131" s="20">
        <f t="shared" si="6189"/>
        <v>621.9</v>
      </c>
      <c r="AK2131" s="20">
        <f t="shared" si="6276"/>
        <v>0</v>
      </c>
      <c r="AL2131" s="20">
        <f t="shared" si="6276"/>
        <v>0</v>
      </c>
      <c r="AM2131" s="20">
        <f t="shared" si="6276"/>
        <v>0</v>
      </c>
      <c r="AN2131" s="20">
        <f t="shared" si="6158"/>
        <v>621.9</v>
      </c>
      <c r="AO2131" s="20">
        <f t="shared" si="6159"/>
        <v>621.9</v>
      </c>
      <c r="AP2131" s="20">
        <f t="shared" si="6160"/>
        <v>621.9</v>
      </c>
      <c r="AQ2131" s="20">
        <f t="shared" si="6276"/>
        <v>0</v>
      </c>
      <c r="AR2131" s="20">
        <f t="shared" si="6276"/>
        <v>0</v>
      </c>
      <c r="AS2131" s="20">
        <f t="shared" si="6276"/>
        <v>0</v>
      </c>
      <c r="AT2131" s="20">
        <f t="shared" ref="AT2131:AT2198" si="6280">AN2131+AQ2131</f>
        <v>621.9</v>
      </c>
      <c r="AU2131" s="20">
        <f t="shared" ref="AU2131:AU2198" si="6281">AO2131+AR2131</f>
        <v>621.9</v>
      </c>
      <c r="AV2131" s="20">
        <f t="shared" ref="AV2131:AV2198" si="6282">AP2131+AS2131</f>
        <v>621.9</v>
      </c>
      <c r="AW2131" s="20">
        <f t="shared" si="6276"/>
        <v>0</v>
      </c>
      <c r="AX2131" s="20">
        <f t="shared" si="6276"/>
        <v>0</v>
      </c>
      <c r="AY2131" s="20">
        <f t="shared" si="6276"/>
        <v>0</v>
      </c>
      <c r="AZ2131" s="20">
        <f t="shared" si="6234"/>
        <v>621.9</v>
      </c>
      <c r="BA2131" s="20">
        <f t="shared" si="6235"/>
        <v>621.9</v>
      </c>
      <c r="BB2131" s="20">
        <f t="shared" si="6236"/>
        <v>621.9</v>
      </c>
      <c r="BC2131" s="20">
        <f t="shared" si="6276"/>
        <v>0</v>
      </c>
      <c r="BD2131" s="20">
        <f t="shared" si="6215"/>
        <v>621.9</v>
      </c>
      <c r="BE2131" s="20">
        <f t="shared" si="6276"/>
        <v>0</v>
      </c>
      <c r="BF2131" s="20">
        <f t="shared" si="6276"/>
        <v>0</v>
      </c>
      <c r="BG2131" s="20">
        <f t="shared" si="6276"/>
        <v>0</v>
      </c>
      <c r="BH2131" s="20">
        <f t="shared" si="6168"/>
        <v>621.9</v>
      </c>
      <c r="BI2131" s="20">
        <f t="shared" si="6169"/>
        <v>621.9</v>
      </c>
      <c r="BJ2131" s="20">
        <f t="shared" si="6170"/>
        <v>621.9</v>
      </c>
      <c r="BK2131" s="20">
        <f t="shared" si="6276"/>
        <v>0</v>
      </c>
      <c r="BL2131" s="20">
        <f t="shared" si="6276"/>
        <v>0</v>
      </c>
      <c r="BM2131" s="20">
        <f t="shared" si="6171"/>
        <v>621.9</v>
      </c>
      <c r="BN2131" s="20">
        <f t="shared" si="6172"/>
        <v>621.9</v>
      </c>
      <c r="BO2131" s="20">
        <f t="shared" si="6276"/>
        <v>0</v>
      </c>
      <c r="BP2131" s="20">
        <f t="shared" si="6276"/>
        <v>0</v>
      </c>
      <c r="BQ2131" s="20">
        <f t="shared" si="6276"/>
        <v>0</v>
      </c>
      <c r="BR2131" s="20">
        <f t="shared" si="6162"/>
        <v>621.9</v>
      </c>
      <c r="BS2131" s="20">
        <f t="shared" si="6163"/>
        <v>621.9</v>
      </c>
      <c r="BT2131" s="20">
        <f t="shared" si="6164"/>
        <v>621.9</v>
      </c>
      <c r="BU2131" s="20">
        <f t="shared" si="6276"/>
        <v>0</v>
      </c>
      <c r="BV2131" s="20">
        <f t="shared" si="6165"/>
        <v>621.9</v>
      </c>
      <c r="BW2131" s="20">
        <f t="shared" si="6276"/>
        <v>0</v>
      </c>
      <c r="BX2131" s="20">
        <f t="shared" si="6276"/>
        <v>0</v>
      </c>
      <c r="BY2131" s="20">
        <f t="shared" si="6183"/>
        <v>621.9</v>
      </c>
      <c r="BZ2131" s="20">
        <f t="shared" si="6184"/>
        <v>621.9</v>
      </c>
      <c r="CA2131" s="20">
        <f t="shared" si="6276"/>
        <v>0</v>
      </c>
      <c r="CB2131" s="20">
        <f t="shared" si="6185"/>
        <v>621.9</v>
      </c>
      <c r="CC2131" s="20">
        <f t="shared" si="6276"/>
        <v>0</v>
      </c>
      <c r="CD2131" s="20">
        <f t="shared" si="6166"/>
        <v>621.9</v>
      </c>
      <c r="CE2131" s="20">
        <f t="shared" si="6276"/>
        <v>0</v>
      </c>
    </row>
    <row r="2132" spans="1:83" ht="47.25" x14ac:dyDescent="0.25">
      <c r="A2132" s="10" t="s">
        <v>304</v>
      </c>
      <c r="B2132" s="19">
        <v>200</v>
      </c>
      <c r="C2132" s="10"/>
      <c r="D2132" s="10"/>
      <c r="E2132" s="25" t="s">
        <v>602</v>
      </c>
      <c r="F2132" s="20">
        <f>F2133</f>
        <v>621.9</v>
      </c>
      <c r="G2132" s="20">
        <f t="shared" si="6276"/>
        <v>621.9</v>
      </c>
      <c r="H2132" s="20">
        <f t="shared" si="6276"/>
        <v>621.9</v>
      </c>
      <c r="I2132" s="20">
        <f t="shared" si="6276"/>
        <v>0</v>
      </c>
      <c r="J2132" s="20">
        <f t="shared" si="6276"/>
        <v>0</v>
      </c>
      <c r="K2132" s="20">
        <f t="shared" si="6276"/>
        <v>0</v>
      </c>
      <c r="L2132" s="20">
        <f t="shared" si="6271"/>
        <v>621.9</v>
      </c>
      <c r="M2132" s="20">
        <f t="shared" si="6272"/>
        <v>621.9</v>
      </c>
      <c r="N2132" s="20">
        <f t="shared" si="6273"/>
        <v>621.9</v>
      </c>
      <c r="O2132" s="20">
        <f t="shared" si="6276"/>
        <v>0</v>
      </c>
      <c r="P2132" s="20">
        <f t="shared" si="6276"/>
        <v>0</v>
      </c>
      <c r="Q2132" s="20">
        <f t="shared" si="6276"/>
        <v>0</v>
      </c>
      <c r="R2132" s="20">
        <f t="shared" si="6277"/>
        <v>621.9</v>
      </c>
      <c r="S2132" s="20">
        <f t="shared" si="6278"/>
        <v>621.9</v>
      </c>
      <c r="T2132" s="20">
        <f t="shared" si="6279"/>
        <v>621.9</v>
      </c>
      <c r="U2132" s="20">
        <f t="shared" si="6276"/>
        <v>0</v>
      </c>
      <c r="V2132" s="20">
        <f t="shared" si="6268"/>
        <v>621.9</v>
      </c>
      <c r="W2132" s="20">
        <f t="shared" si="6276"/>
        <v>0</v>
      </c>
      <c r="X2132" s="20">
        <f t="shared" si="6276"/>
        <v>0</v>
      </c>
      <c r="Y2132" s="20">
        <f t="shared" si="6276"/>
        <v>0</v>
      </c>
      <c r="Z2132" s="20">
        <f t="shared" si="6252"/>
        <v>621.9</v>
      </c>
      <c r="AA2132" s="20">
        <f t="shared" si="6253"/>
        <v>621.9</v>
      </c>
      <c r="AB2132" s="20">
        <f t="shared" si="6254"/>
        <v>621.9</v>
      </c>
      <c r="AC2132" s="20">
        <f t="shared" si="6276"/>
        <v>0</v>
      </c>
      <c r="AD2132" s="20">
        <f t="shared" si="6276"/>
        <v>0</v>
      </c>
      <c r="AE2132" s="20">
        <f t="shared" si="6276"/>
        <v>0</v>
      </c>
      <c r="AF2132" s="20">
        <f t="shared" si="6186"/>
        <v>621.9</v>
      </c>
      <c r="AG2132" s="20">
        <f t="shared" si="6187"/>
        <v>621.9</v>
      </c>
      <c r="AH2132" s="20">
        <f t="shared" si="6188"/>
        <v>621.9</v>
      </c>
      <c r="AI2132" s="20">
        <f t="shared" si="6276"/>
        <v>0</v>
      </c>
      <c r="AJ2132" s="20">
        <f t="shared" si="6189"/>
        <v>621.9</v>
      </c>
      <c r="AK2132" s="20">
        <f t="shared" si="6276"/>
        <v>0</v>
      </c>
      <c r="AL2132" s="20">
        <f t="shared" si="6276"/>
        <v>0</v>
      </c>
      <c r="AM2132" s="20">
        <f t="shared" si="6276"/>
        <v>0</v>
      </c>
      <c r="AN2132" s="20">
        <f t="shared" si="6158"/>
        <v>621.9</v>
      </c>
      <c r="AO2132" s="20">
        <f t="shared" si="6159"/>
        <v>621.9</v>
      </c>
      <c r="AP2132" s="20">
        <f t="shared" si="6160"/>
        <v>621.9</v>
      </c>
      <c r="AQ2132" s="20">
        <f t="shared" si="6276"/>
        <v>0</v>
      </c>
      <c r="AR2132" s="20">
        <f t="shared" si="6276"/>
        <v>0</v>
      </c>
      <c r="AS2132" s="20">
        <f t="shared" si="6276"/>
        <v>0</v>
      </c>
      <c r="AT2132" s="20">
        <f t="shared" si="6280"/>
        <v>621.9</v>
      </c>
      <c r="AU2132" s="20">
        <f t="shared" si="6281"/>
        <v>621.9</v>
      </c>
      <c r="AV2132" s="20">
        <f t="shared" si="6282"/>
        <v>621.9</v>
      </c>
      <c r="AW2132" s="20">
        <f t="shared" si="6276"/>
        <v>0</v>
      </c>
      <c r="AX2132" s="20">
        <f t="shared" si="6276"/>
        <v>0</v>
      </c>
      <c r="AY2132" s="20">
        <f t="shared" si="6276"/>
        <v>0</v>
      </c>
      <c r="AZ2132" s="20">
        <f t="shared" si="6234"/>
        <v>621.9</v>
      </c>
      <c r="BA2132" s="20">
        <f t="shared" si="6235"/>
        <v>621.9</v>
      </c>
      <c r="BB2132" s="20">
        <f t="shared" si="6236"/>
        <v>621.9</v>
      </c>
      <c r="BC2132" s="20">
        <f t="shared" si="6276"/>
        <v>0</v>
      </c>
      <c r="BD2132" s="20">
        <f t="shared" si="6215"/>
        <v>621.9</v>
      </c>
      <c r="BE2132" s="20">
        <f t="shared" si="6276"/>
        <v>0</v>
      </c>
      <c r="BF2132" s="20">
        <f t="shared" si="6276"/>
        <v>0</v>
      </c>
      <c r="BG2132" s="20">
        <f t="shared" si="6276"/>
        <v>0</v>
      </c>
      <c r="BH2132" s="20">
        <f t="shared" si="6168"/>
        <v>621.9</v>
      </c>
      <c r="BI2132" s="20">
        <f t="shared" si="6169"/>
        <v>621.9</v>
      </c>
      <c r="BJ2132" s="20">
        <f t="shared" si="6170"/>
        <v>621.9</v>
      </c>
      <c r="BK2132" s="20">
        <f t="shared" si="6276"/>
        <v>0</v>
      </c>
      <c r="BL2132" s="20">
        <f t="shared" si="6276"/>
        <v>0</v>
      </c>
      <c r="BM2132" s="20">
        <f t="shared" si="6171"/>
        <v>621.9</v>
      </c>
      <c r="BN2132" s="20">
        <f t="shared" si="6172"/>
        <v>621.9</v>
      </c>
      <c r="BO2132" s="20">
        <f t="shared" si="6276"/>
        <v>0</v>
      </c>
      <c r="BP2132" s="20">
        <f t="shared" si="6276"/>
        <v>0</v>
      </c>
      <c r="BQ2132" s="20">
        <f t="shared" si="6276"/>
        <v>0</v>
      </c>
      <c r="BR2132" s="20">
        <f t="shared" ref="BR2132:BR2195" si="6283">BM2132+BO2132</f>
        <v>621.9</v>
      </c>
      <c r="BS2132" s="20">
        <f t="shared" ref="BS2132:BS2195" si="6284">BN2132+BP2132</f>
        <v>621.9</v>
      </c>
      <c r="BT2132" s="20">
        <f t="shared" ref="BT2132:BT2195" si="6285">BJ2132+BQ2132</f>
        <v>621.9</v>
      </c>
      <c r="BU2132" s="20">
        <f t="shared" si="6276"/>
        <v>0</v>
      </c>
      <c r="BV2132" s="20">
        <f t="shared" ref="BV2132:BV2195" si="6286">BR2132+BU2132</f>
        <v>621.9</v>
      </c>
      <c r="BW2132" s="20">
        <f t="shared" si="6276"/>
        <v>0</v>
      </c>
      <c r="BX2132" s="20">
        <f t="shared" si="6276"/>
        <v>0</v>
      </c>
      <c r="BY2132" s="20">
        <f t="shared" si="6183"/>
        <v>621.9</v>
      </c>
      <c r="BZ2132" s="20">
        <f t="shared" si="6184"/>
        <v>621.9</v>
      </c>
      <c r="CA2132" s="20">
        <f t="shared" si="6276"/>
        <v>0</v>
      </c>
      <c r="CB2132" s="20">
        <f t="shared" si="6185"/>
        <v>621.9</v>
      </c>
      <c r="CC2132" s="20">
        <f t="shared" si="6276"/>
        <v>0</v>
      </c>
      <c r="CD2132" s="20">
        <f t="shared" ref="CD2132:CD2195" si="6287">CB2132+CC2132</f>
        <v>621.9</v>
      </c>
      <c r="CE2132" s="20">
        <f t="shared" si="6276"/>
        <v>0</v>
      </c>
    </row>
    <row r="2133" spans="1:83" ht="47.25" x14ac:dyDescent="0.25">
      <c r="A2133" s="10" t="s">
        <v>304</v>
      </c>
      <c r="B2133" s="19">
        <v>240</v>
      </c>
      <c r="C2133" s="10"/>
      <c r="D2133" s="10"/>
      <c r="E2133" s="25" t="s">
        <v>603</v>
      </c>
      <c r="F2133" s="20">
        <f>F2134</f>
        <v>621.9</v>
      </c>
      <c r="G2133" s="20">
        <f t="shared" si="6276"/>
        <v>621.9</v>
      </c>
      <c r="H2133" s="20">
        <f t="shared" si="6276"/>
        <v>621.9</v>
      </c>
      <c r="I2133" s="20">
        <f t="shared" si="6276"/>
        <v>0</v>
      </c>
      <c r="J2133" s="20">
        <f t="shared" si="6276"/>
        <v>0</v>
      </c>
      <c r="K2133" s="20">
        <f t="shared" si="6276"/>
        <v>0</v>
      </c>
      <c r="L2133" s="20">
        <f t="shared" si="6271"/>
        <v>621.9</v>
      </c>
      <c r="M2133" s="20">
        <f t="shared" si="6272"/>
        <v>621.9</v>
      </c>
      <c r="N2133" s="20">
        <f t="shared" si="6273"/>
        <v>621.9</v>
      </c>
      <c r="O2133" s="20">
        <f t="shared" si="6276"/>
        <v>0</v>
      </c>
      <c r="P2133" s="20">
        <f t="shared" si="6276"/>
        <v>0</v>
      </c>
      <c r="Q2133" s="20">
        <f t="shared" si="6276"/>
        <v>0</v>
      </c>
      <c r="R2133" s="20">
        <f t="shared" si="6277"/>
        <v>621.9</v>
      </c>
      <c r="S2133" s="20">
        <f t="shared" si="6278"/>
        <v>621.9</v>
      </c>
      <c r="T2133" s="20">
        <f t="shared" si="6279"/>
        <v>621.9</v>
      </c>
      <c r="U2133" s="20">
        <f t="shared" si="6276"/>
        <v>0</v>
      </c>
      <c r="V2133" s="20">
        <f t="shared" si="6268"/>
        <v>621.9</v>
      </c>
      <c r="W2133" s="20">
        <f t="shared" si="6276"/>
        <v>0</v>
      </c>
      <c r="X2133" s="20">
        <f t="shared" si="6276"/>
        <v>0</v>
      </c>
      <c r="Y2133" s="20">
        <f t="shared" si="6276"/>
        <v>0</v>
      </c>
      <c r="Z2133" s="20">
        <f t="shared" si="6252"/>
        <v>621.9</v>
      </c>
      <c r="AA2133" s="20">
        <f t="shared" si="6253"/>
        <v>621.9</v>
      </c>
      <c r="AB2133" s="20">
        <f t="shared" si="6254"/>
        <v>621.9</v>
      </c>
      <c r="AC2133" s="20">
        <f t="shared" si="6276"/>
        <v>0</v>
      </c>
      <c r="AD2133" s="20">
        <f t="shared" si="6276"/>
        <v>0</v>
      </c>
      <c r="AE2133" s="20">
        <f t="shared" si="6276"/>
        <v>0</v>
      </c>
      <c r="AF2133" s="20">
        <f t="shared" si="6186"/>
        <v>621.9</v>
      </c>
      <c r="AG2133" s="20">
        <f t="shared" si="6187"/>
        <v>621.9</v>
      </c>
      <c r="AH2133" s="20">
        <f t="shared" si="6188"/>
        <v>621.9</v>
      </c>
      <c r="AI2133" s="20">
        <f t="shared" si="6276"/>
        <v>0</v>
      </c>
      <c r="AJ2133" s="20">
        <f t="shared" si="6189"/>
        <v>621.9</v>
      </c>
      <c r="AK2133" s="20">
        <f t="shared" si="6276"/>
        <v>0</v>
      </c>
      <c r="AL2133" s="20">
        <f t="shared" si="6276"/>
        <v>0</v>
      </c>
      <c r="AM2133" s="20">
        <f t="shared" si="6276"/>
        <v>0</v>
      </c>
      <c r="AN2133" s="20">
        <f t="shared" si="6158"/>
        <v>621.9</v>
      </c>
      <c r="AO2133" s="20">
        <f t="shared" si="6159"/>
        <v>621.9</v>
      </c>
      <c r="AP2133" s="20">
        <f t="shared" si="6160"/>
        <v>621.9</v>
      </c>
      <c r="AQ2133" s="20">
        <f t="shared" si="6276"/>
        <v>0</v>
      </c>
      <c r="AR2133" s="20">
        <f t="shared" si="6276"/>
        <v>0</v>
      </c>
      <c r="AS2133" s="20">
        <f t="shared" si="6276"/>
        <v>0</v>
      </c>
      <c r="AT2133" s="20">
        <f t="shared" si="6280"/>
        <v>621.9</v>
      </c>
      <c r="AU2133" s="20">
        <f t="shared" si="6281"/>
        <v>621.9</v>
      </c>
      <c r="AV2133" s="20">
        <f t="shared" si="6282"/>
        <v>621.9</v>
      </c>
      <c r="AW2133" s="20">
        <f t="shared" si="6276"/>
        <v>0</v>
      </c>
      <c r="AX2133" s="20">
        <f t="shared" si="6276"/>
        <v>0</v>
      </c>
      <c r="AY2133" s="20">
        <f t="shared" si="6276"/>
        <v>0</v>
      </c>
      <c r="AZ2133" s="20">
        <f t="shared" si="6234"/>
        <v>621.9</v>
      </c>
      <c r="BA2133" s="20">
        <f t="shared" si="6235"/>
        <v>621.9</v>
      </c>
      <c r="BB2133" s="20">
        <f t="shared" si="6236"/>
        <v>621.9</v>
      </c>
      <c r="BC2133" s="20">
        <f t="shared" si="6276"/>
        <v>0</v>
      </c>
      <c r="BD2133" s="20">
        <f t="shared" si="6215"/>
        <v>621.9</v>
      </c>
      <c r="BE2133" s="20">
        <f t="shared" si="6276"/>
        <v>0</v>
      </c>
      <c r="BF2133" s="20">
        <f t="shared" si="6276"/>
        <v>0</v>
      </c>
      <c r="BG2133" s="20">
        <f t="shared" si="6276"/>
        <v>0</v>
      </c>
      <c r="BH2133" s="20">
        <f t="shared" si="6168"/>
        <v>621.9</v>
      </c>
      <c r="BI2133" s="20">
        <f t="shared" si="6169"/>
        <v>621.9</v>
      </c>
      <c r="BJ2133" s="20">
        <f t="shared" si="6170"/>
        <v>621.9</v>
      </c>
      <c r="BK2133" s="20">
        <f t="shared" si="6276"/>
        <v>0</v>
      </c>
      <c r="BL2133" s="20">
        <f t="shared" si="6276"/>
        <v>0</v>
      </c>
      <c r="BM2133" s="20">
        <f t="shared" si="6171"/>
        <v>621.9</v>
      </c>
      <c r="BN2133" s="20">
        <f t="shared" si="6172"/>
        <v>621.9</v>
      </c>
      <c r="BO2133" s="20">
        <f t="shared" si="6276"/>
        <v>0</v>
      </c>
      <c r="BP2133" s="20">
        <f t="shared" si="6276"/>
        <v>0</v>
      </c>
      <c r="BQ2133" s="20">
        <f t="shared" si="6276"/>
        <v>0</v>
      </c>
      <c r="BR2133" s="20">
        <f t="shared" si="6283"/>
        <v>621.9</v>
      </c>
      <c r="BS2133" s="20">
        <f t="shared" si="6284"/>
        <v>621.9</v>
      </c>
      <c r="BT2133" s="20">
        <f t="shared" si="6285"/>
        <v>621.9</v>
      </c>
      <c r="BU2133" s="20">
        <f t="shared" si="6276"/>
        <v>0</v>
      </c>
      <c r="BV2133" s="20">
        <f t="shared" si="6286"/>
        <v>621.9</v>
      </c>
      <c r="BW2133" s="20">
        <f t="shared" si="6276"/>
        <v>0</v>
      </c>
      <c r="BX2133" s="20">
        <f t="shared" si="6276"/>
        <v>0</v>
      </c>
      <c r="BY2133" s="20">
        <f t="shared" si="6183"/>
        <v>621.9</v>
      </c>
      <c r="BZ2133" s="20">
        <f t="shared" si="6184"/>
        <v>621.9</v>
      </c>
      <c r="CA2133" s="20">
        <f t="shared" si="6276"/>
        <v>0</v>
      </c>
      <c r="CB2133" s="20">
        <f t="shared" si="6185"/>
        <v>621.9</v>
      </c>
      <c r="CC2133" s="20">
        <f t="shared" si="6276"/>
        <v>0</v>
      </c>
      <c r="CD2133" s="20">
        <f t="shared" si="6287"/>
        <v>621.9</v>
      </c>
      <c r="CE2133" s="20">
        <f t="shared" si="6276"/>
        <v>0</v>
      </c>
    </row>
    <row r="2134" spans="1:83" ht="47.25" x14ac:dyDescent="0.25">
      <c r="A2134" s="10" t="s">
        <v>304</v>
      </c>
      <c r="B2134" s="19">
        <v>240</v>
      </c>
      <c r="C2134" s="10" t="s">
        <v>334</v>
      </c>
      <c r="D2134" s="10" t="s">
        <v>342</v>
      </c>
      <c r="E2134" s="25" t="s">
        <v>573</v>
      </c>
      <c r="F2134" s="20">
        <v>621.9</v>
      </c>
      <c r="G2134" s="20">
        <v>621.9</v>
      </c>
      <c r="H2134" s="20">
        <v>621.9</v>
      </c>
      <c r="I2134" s="20"/>
      <c r="J2134" s="20"/>
      <c r="K2134" s="20"/>
      <c r="L2134" s="20">
        <f t="shared" si="6271"/>
        <v>621.9</v>
      </c>
      <c r="M2134" s="20">
        <f t="shared" si="6272"/>
        <v>621.9</v>
      </c>
      <c r="N2134" s="20">
        <f t="shared" si="6273"/>
        <v>621.9</v>
      </c>
      <c r="O2134" s="20"/>
      <c r="P2134" s="20"/>
      <c r="Q2134" s="20"/>
      <c r="R2134" s="20">
        <f t="shared" si="6277"/>
        <v>621.9</v>
      </c>
      <c r="S2134" s="20">
        <f t="shared" si="6278"/>
        <v>621.9</v>
      </c>
      <c r="T2134" s="20">
        <f t="shared" si="6279"/>
        <v>621.9</v>
      </c>
      <c r="U2134" s="20"/>
      <c r="V2134" s="20">
        <f t="shared" si="6268"/>
        <v>621.9</v>
      </c>
      <c r="W2134" s="20"/>
      <c r="X2134" s="20"/>
      <c r="Y2134" s="20"/>
      <c r="Z2134" s="20">
        <f t="shared" si="6252"/>
        <v>621.9</v>
      </c>
      <c r="AA2134" s="20">
        <f t="shared" si="6253"/>
        <v>621.9</v>
      </c>
      <c r="AB2134" s="20">
        <f t="shared" si="6254"/>
        <v>621.9</v>
      </c>
      <c r="AC2134" s="20"/>
      <c r="AD2134" s="20"/>
      <c r="AE2134" s="20"/>
      <c r="AF2134" s="20">
        <f t="shared" si="6186"/>
        <v>621.9</v>
      </c>
      <c r="AG2134" s="20">
        <f t="shared" si="6187"/>
        <v>621.9</v>
      </c>
      <c r="AH2134" s="20">
        <f t="shared" si="6188"/>
        <v>621.9</v>
      </c>
      <c r="AI2134" s="20"/>
      <c r="AJ2134" s="20">
        <f t="shared" si="6189"/>
        <v>621.9</v>
      </c>
      <c r="AK2134" s="20"/>
      <c r="AL2134" s="20"/>
      <c r="AM2134" s="20"/>
      <c r="AN2134" s="20">
        <f t="shared" si="6158"/>
        <v>621.9</v>
      </c>
      <c r="AO2134" s="20">
        <f t="shared" si="6159"/>
        <v>621.9</v>
      </c>
      <c r="AP2134" s="20">
        <f t="shared" si="6160"/>
        <v>621.9</v>
      </c>
      <c r="AQ2134" s="20"/>
      <c r="AR2134" s="20"/>
      <c r="AS2134" s="20"/>
      <c r="AT2134" s="20">
        <f t="shared" si="6280"/>
        <v>621.9</v>
      </c>
      <c r="AU2134" s="20">
        <f t="shared" si="6281"/>
        <v>621.9</v>
      </c>
      <c r="AV2134" s="20">
        <f t="shared" si="6282"/>
        <v>621.9</v>
      </c>
      <c r="AW2134" s="20"/>
      <c r="AX2134" s="20"/>
      <c r="AY2134" s="20"/>
      <c r="AZ2134" s="20">
        <f t="shared" si="6234"/>
        <v>621.9</v>
      </c>
      <c r="BA2134" s="20">
        <f t="shared" si="6235"/>
        <v>621.9</v>
      </c>
      <c r="BB2134" s="20">
        <f t="shared" si="6236"/>
        <v>621.9</v>
      </c>
      <c r="BC2134" s="20"/>
      <c r="BD2134" s="20">
        <f t="shared" si="6215"/>
        <v>621.9</v>
      </c>
      <c r="BE2134" s="20"/>
      <c r="BF2134" s="20"/>
      <c r="BG2134" s="20"/>
      <c r="BH2134" s="20">
        <f t="shared" si="6168"/>
        <v>621.9</v>
      </c>
      <c r="BI2134" s="20">
        <f t="shared" si="6169"/>
        <v>621.9</v>
      </c>
      <c r="BJ2134" s="20">
        <f t="shared" si="6170"/>
        <v>621.9</v>
      </c>
      <c r="BK2134" s="20"/>
      <c r="BL2134" s="20"/>
      <c r="BM2134" s="20">
        <f t="shared" si="6171"/>
        <v>621.9</v>
      </c>
      <c r="BN2134" s="20">
        <f t="shared" si="6172"/>
        <v>621.9</v>
      </c>
      <c r="BO2134" s="20"/>
      <c r="BP2134" s="20"/>
      <c r="BQ2134" s="20"/>
      <c r="BR2134" s="20">
        <f t="shared" si="6283"/>
        <v>621.9</v>
      </c>
      <c r="BS2134" s="20">
        <f t="shared" si="6284"/>
        <v>621.9</v>
      </c>
      <c r="BT2134" s="20">
        <f t="shared" si="6285"/>
        <v>621.9</v>
      </c>
      <c r="BU2134" s="20"/>
      <c r="BV2134" s="20">
        <f t="shared" si="6286"/>
        <v>621.9</v>
      </c>
      <c r="BW2134" s="20"/>
      <c r="BX2134" s="20"/>
      <c r="BY2134" s="20">
        <f t="shared" si="6183"/>
        <v>621.9</v>
      </c>
      <c r="BZ2134" s="20">
        <f t="shared" si="6184"/>
        <v>621.9</v>
      </c>
      <c r="CA2134" s="20"/>
      <c r="CB2134" s="20">
        <f t="shared" si="6185"/>
        <v>621.9</v>
      </c>
      <c r="CC2134" s="20"/>
      <c r="CD2134" s="20">
        <f t="shared" si="6287"/>
        <v>621.9</v>
      </c>
      <c r="CE2134" s="20"/>
    </row>
    <row r="2135" spans="1:83" ht="63" x14ac:dyDescent="0.25">
      <c r="A2135" s="10" t="s">
        <v>305</v>
      </c>
      <c r="B2135" s="19"/>
      <c r="C2135" s="10"/>
      <c r="D2135" s="10"/>
      <c r="E2135" s="29" t="s">
        <v>871</v>
      </c>
      <c r="F2135" s="20">
        <f>F2136</f>
        <v>94.4</v>
      </c>
      <c r="G2135" s="20">
        <f t="shared" ref="G2135:CE2137" si="6288">G2136</f>
        <v>39.4</v>
      </c>
      <c r="H2135" s="20">
        <f t="shared" si="6288"/>
        <v>0</v>
      </c>
      <c r="I2135" s="20">
        <f t="shared" si="6288"/>
        <v>0</v>
      </c>
      <c r="J2135" s="20">
        <f t="shared" si="6288"/>
        <v>0</v>
      </c>
      <c r="K2135" s="20">
        <f t="shared" si="6288"/>
        <v>0</v>
      </c>
      <c r="L2135" s="20">
        <f t="shared" si="6271"/>
        <v>94.4</v>
      </c>
      <c r="M2135" s="20">
        <f t="shared" si="6272"/>
        <v>39.4</v>
      </c>
      <c r="N2135" s="20">
        <f t="shared" si="6273"/>
        <v>0</v>
      </c>
      <c r="O2135" s="20">
        <f t="shared" si="6288"/>
        <v>0</v>
      </c>
      <c r="P2135" s="20">
        <f t="shared" si="6288"/>
        <v>0</v>
      </c>
      <c r="Q2135" s="20">
        <f t="shared" si="6288"/>
        <v>0</v>
      </c>
      <c r="R2135" s="20">
        <f t="shared" si="6277"/>
        <v>94.4</v>
      </c>
      <c r="S2135" s="20">
        <f t="shared" si="6278"/>
        <v>39.4</v>
      </c>
      <c r="T2135" s="20">
        <f t="shared" si="6279"/>
        <v>0</v>
      </c>
      <c r="U2135" s="20">
        <f t="shared" si="6288"/>
        <v>0</v>
      </c>
      <c r="V2135" s="20">
        <f t="shared" si="6268"/>
        <v>94.4</v>
      </c>
      <c r="W2135" s="20">
        <f t="shared" si="6288"/>
        <v>0</v>
      </c>
      <c r="X2135" s="20">
        <f t="shared" si="6288"/>
        <v>0</v>
      </c>
      <c r="Y2135" s="20">
        <f t="shared" si="6288"/>
        <v>0</v>
      </c>
      <c r="Z2135" s="20">
        <f t="shared" si="6252"/>
        <v>94.4</v>
      </c>
      <c r="AA2135" s="20">
        <f t="shared" si="6253"/>
        <v>39.4</v>
      </c>
      <c r="AB2135" s="20">
        <f t="shared" si="6254"/>
        <v>0</v>
      </c>
      <c r="AC2135" s="20">
        <f t="shared" si="6288"/>
        <v>0</v>
      </c>
      <c r="AD2135" s="20">
        <f t="shared" si="6288"/>
        <v>0</v>
      </c>
      <c r="AE2135" s="20">
        <f t="shared" si="6288"/>
        <v>0</v>
      </c>
      <c r="AF2135" s="20">
        <f t="shared" si="6186"/>
        <v>94.4</v>
      </c>
      <c r="AG2135" s="20">
        <f t="shared" si="6187"/>
        <v>39.4</v>
      </c>
      <c r="AH2135" s="20">
        <f t="shared" si="6188"/>
        <v>0</v>
      </c>
      <c r="AI2135" s="20">
        <f t="shared" si="6288"/>
        <v>0</v>
      </c>
      <c r="AJ2135" s="20">
        <f t="shared" si="6189"/>
        <v>94.4</v>
      </c>
      <c r="AK2135" s="20">
        <f t="shared" si="6288"/>
        <v>0</v>
      </c>
      <c r="AL2135" s="20">
        <f t="shared" si="6288"/>
        <v>0</v>
      </c>
      <c r="AM2135" s="20">
        <f t="shared" si="6288"/>
        <v>0</v>
      </c>
      <c r="AN2135" s="20">
        <f t="shared" ref="AN2135:AN2202" si="6289">AJ2135+AK2135</f>
        <v>94.4</v>
      </c>
      <c r="AO2135" s="20">
        <f t="shared" ref="AO2135:AO2202" si="6290">AG2135+AL2135</f>
        <v>39.4</v>
      </c>
      <c r="AP2135" s="20">
        <f t="shared" ref="AP2135:AP2202" si="6291">AH2135+AM2135</f>
        <v>0</v>
      </c>
      <c r="AQ2135" s="20">
        <f t="shared" si="6288"/>
        <v>0</v>
      </c>
      <c r="AR2135" s="20">
        <f t="shared" si="6288"/>
        <v>0</v>
      </c>
      <c r="AS2135" s="20">
        <f t="shared" si="6288"/>
        <v>0</v>
      </c>
      <c r="AT2135" s="20">
        <f t="shared" si="6280"/>
        <v>94.4</v>
      </c>
      <c r="AU2135" s="20">
        <f t="shared" si="6281"/>
        <v>39.4</v>
      </c>
      <c r="AV2135" s="20">
        <f t="shared" si="6282"/>
        <v>0</v>
      </c>
      <c r="AW2135" s="20">
        <f t="shared" si="6288"/>
        <v>0</v>
      </c>
      <c r="AX2135" s="20">
        <f t="shared" si="6288"/>
        <v>0</v>
      </c>
      <c r="AY2135" s="20">
        <f t="shared" si="6288"/>
        <v>0</v>
      </c>
      <c r="AZ2135" s="20">
        <f t="shared" si="6234"/>
        <v>94.4</v>
      </c>
      <c r="BA2135" s="20">
        <f t="shared" si="6235"/>
        <v>39.4</v>
      </c>
      <c r="BB2135" s="20">
        <f t="shared" si="6236"/>
        <v>0</v>
      </c>
      <c r="BC2135" s="20">
        <f t="shared" si="6288"/>
        <v>0</v>
      </c>
      <c r="BD2135" s="20">
        <f t="shared" si="6215"/>
        <v>94.4</v>
      </c>
      <c r="BE2135" s="20">
        <f t="shared" si="6288"/>
        <v>0</v>
      </c>
      <c r="BF2135" s="20">
        <f t="shared" si="6288"/>
        <v>0</v>
      </c>
      <c r="BG2135" s="20">
        <f t="shared" si="6288"/>
        <v>0</v>
      </c>
      <c r="BH2135" s="20">
        <f t="shared" ref="BH2135:BH2202" si="6292">BD2135+BE2135</f>
        <v>94.4</v>
      </c>
      <c r="BI2135" s="20">
        <f t="shared" ref="BI2135:BI2202" si="6293">BA2135+BF2135</f>
        <v>39.4</v>
      </c>
      <c r="BJ2135" s="20">
        <f t="shared" ref="BJ2135:BJ2202" si="6294">BB2135+BG2135</f>
        <v>0</v>
      </c>
      <c r="BK2135" s="20">
        <f t="shared" si="6288"/>
        <v>0</v>
      </c>
      <c r="BL2135" s="20">
        <f t="shared" si="6288"/>
        <v>0</v>
      </c>
      <c r="BM2135" s="20">
        <f t="shared" ref="BM2135:BM2202" si="6295">BH2135+BK2135</f>
        <v>94.4</v>
      </c>
      <c r="BN2135" s="20">
        <f t="shared" ref="BN2135:BN2202" si="6296">BI2135+BL2135</f>
        <v>39.4</v>
      </c>
      <c r="BO2135" s="20">
        <f t="shared" si="6288"/>
        <v>0</v>
      </c>
      <c r="BP2135" s="20">
        <f t="shared" si="6288"/>
        <v>0</v>
      </c>
      <c r="BQ2135" s="20">
        <f t="shared" si="6288"/>
        <v>0</v>
      </c>
      <c r="BR2135" s="20">
        <f t="shared" si="6283"/>
        <v>94.4</v>
      </c>
      <c r="BS2135" s="20">
        <f t="shared" si="6284"/>
        <v>39.4</v>
      </c>
      <c r="BT2135" s="20">
        <f t="shared" si="6285"/>
        <v>0</v>
      </c>
      <c r="BU2135" s="20">
        <f t="shared" si="6288"/>
        <v>0</v>
      </c>
      <c r="BV2135" s="20">
        <f t="shared" si="6286"/>
        <v>94.4</v>
      </c>
      <c r="BW2135" s="20">
        <f t="shared" si="6288"/>
        <v>0</v>
      </c>
      <c r="BX2135" s="20">
        <f t="shared" si="6288"/>
        <v>0</v>
      </c>
      <c r="BY2135" s="20">
        <f t="shared" si="6183"/>
        <v>94.4</v>
      </c>
      <c r="BZ2135" s="20">
        <f t="shared" si="6184"/>
        <v>39.4</v>
      </c>
      <c r="CA2135" s="20">
        <f t="shared" si="6288"/>
        <v>0</v>
      </c>
      <c r="CB2135" s="20">
        <f t="shared" si="6185"/>
        <v>94.4</v>
      </c>
      <c r="CC2135" s="20">
        <f t="shared" si="6288"/>
        <v>0</v>
      </c>
      <c r="CD2135" s="20">
        <f t="shared" si="6287"/>
        <v>94.4</v>
      </c>
      <c r="CE2135" s="20">
        <f t="shared" si="6288"/>
        <v>0</v>
      </c>
    </row>
    <row r="2136" spans="1:83" ht="47.25" x14ac:dyDescent="0.25">
      <c r="A2136" s="10" t="s">
        <v>305</v>
      </c>
      <c r="B2136" s="19">
        <v>200</v>
      </c>
      <c r="C2136" s="10"/>
      <c r="D2136" s="10"/>
      <c r="E2136" s="25" t="s">
        <v>602</v>
      </c>
      <c r="F2136" s="20">
        <f>F2137</f>
        <v>94.4</v>
      </c>
      <c r="G2136" s="20">
        <f t="shared" si="6288"/>
        <v>39.4</v>
      </c>
      <c r="H2136" s="20">
        <f t="shared" si="6288"/>
        <v>0</v>
      </c>
      <c r="I2136" s="20">
        <f t="shared" si="6288"/>
        <v>0</v>
      </c>
      <c r="J2136" s="20">
        <f t="shared" si="6288"/>
        <v>0</v>
      </c>
      <c r="K2136" s="20">
        <f t="shared" si="6288"/>
        <v>0</v>
      </c>
      <c r="L2136" s="20">
        <f t="shared" si="6271"/>
        <v>94.4</v>
      </c>
      <c r="M2136" s="20">
        <f t="shared" si="6272"/>
        <v>39.4</v>
      </c>
      <c r="N2136" s="20">
        <f t="shared" si="6273"/>
        <v>0</v>
      </c>
      <c r="O2136" s="20">
        <f t="shared" si="6288"/>
        <v>0</v>
      </c>
      <c r="P2136" s="20">
        <f t="shared" si="6288"/>
        <v>0</v>
      </c>
      <c r="Q2136" s="20">
        <f t="shared" si="6288"/>
        <v>0</v>
      </c>
      <c r="R2136" s="20">
        <f t="shared" si="6277"/>
        <v>94.4</v>
      </c>
      <c r="S2136" s="20">
        <f t="shared" si="6278"/>
        <v>39.4</v>
      </c>
      <c r="T2136" s="20">
        <f t="shared" si="6279"/>
        <v>0</v>
      </c>
      <c r="U2136" s="20">
        <f t="shared" si="6288"/>
        <v>0</v>
      </c>
      <c r="V2136" s="20">
        <f t="shared" si="6268"/>
        <v>94.4</v>
      </c>
      <c r="W2136" s="20">
        <f t="shared" si="6288"/>
        <v>0</v>
      </c>
      <c r="X2136" s="20">
        <f t="shared" si="6288"/>
        <v>0</v>
      </c>
      <c r="Y2136" s="20">
        <f t="shared" si="6288"/>
        <v>0</v>
      </c>
      <c r="Z2136" s="20">
        <f t="shared" si="6252"/>
        <v>94.4</v>
      </c>
      <c r="AA2136" s="20">
        <f t="shared" si="6253"/>
        <v>39.4</v>
      </c>
      <c r="AB2136" s="20">
        <f t="shared" si="6254"/>
        <v>0</v>
      </c>
      <c r="AC2136" s="20">
        <f t="shared" si="6288"/>
        <v>0</v>
      </c>
      <c r="AD2136" s="20">
        <f t="shared" si="6288"/>
        <v>0</v>
      </c>
      <c r="AE2136" s="20">
        <f t="shared" si="6288"/>
        <v>0</v>
      </c>
      <c r="AF2136" s="20">
        <f t="shared" si="6186"/>
        <v>94.4</v>
      </c>
      <c r="AG2136" s="20">
        <f t="shared" si="6187"/>
        <v>39.4</v>
      </c>
      <c r="AH2136" s="20">
        <f t="shared" si="6188"/>
        <v>0</v>
      </c>
      <c r="AI2136" s="20">
        <f t="shared" si="6288"/>
        <v>0</v>
      </c>
      <c r="AJ2136" s="20">
        <f t="shared" si="6189"/>
        <v>94.4</v>
      </c>
      <c r="AK2136" s="20">
        <f t="shared" si="6288"/>
        <v>0</v>
      </c>
      <c r="AL2136" s="20">
        <f t="shared" si="6288"/>
        <v>0</v>
      </c>
      <c r="AM2136" s="20">
        <f t="shared" si="6288"/>
        <v>0</v>
      </c>
      <c r="AN2136" s="20">
        <f t="shared" si="6289"/>
        <v>94.4</v>
      </c>
      <c r="AO2136" s="20">
        <f t="shared" si="6290"/>
        <v>39.4</v>
      </c>
      <c r="AP2136" s="20">
        <f t="shared" si="6291"/>
        <v>0</v>
      </c>
      <c r="AQ2136" s="20">
        <f t="shared" si="6288"/>
        <v>0</v>
      </c>
      <c r="AR2136" s="20">
        <f t="shared" si="6288"/>
        <v>0</v>
      </c>
      <c r="AS2136" s="20">
        <f t="shared" si="6288"/>
        <v>0</v>
      </c>
      <c r="AT2136" s="20">
        <f t="shared" si="6280"/>
        <v>94.4</v>
      </c>
      <c r="AU2136" s="20">
        <f t="shared" si="6281"/>
        <v>39.4</v>
      </c>
      <c r="AV2136" s="20">
        <f t="shared" si="6282"/>
        <v>0</v>
      </c>
      <c r="AW2136" s="20">
        <f t="shared" si="6288"/>
        <v>0</v>
      </c>
      <c r="AX2136" s="20">
        <f t="shared" si="6288"/>
        <v>0</v>
      </c>
      <c r="AY2136" s="20">
        <f t="shared" si="6288"/>
        <v>0</v>
      </c>
      <c r="AZ2136" s="20">
        <f t="shared" si="6234"/>
        <v>94.4</v>
      </c>
      <c r="BA2136" s="20">
        <f t="shared" si="6235"/>
        <v>39.4</v>
      </c>
      <c r="BB2136" s="20">
        <f t="shared" si="6236"/>
        <v>0</v>
      </c>
      <c r="BC2136" s="20">
        <f t="shared" si="6288"/>
        <v>0</v>
      </c>
      <c r="BD2136" s="20">
        <f t="shared" si="6215"/>
        <v>94.4</v>
      </c>
      <c r="BE2136" s="20">
        <f t="shared" si="6288"/>
        <v>0</v>
      </c>
      <c r="BF2136" s="20">
        <f t="shared" si="6288"/>
        <v>0</v>
      </c>
      <c r="BG2136" s="20">
        <f t="shared" si="6288"/>
        <v>0</v>
      </c>
      <c r="BH2136" s="20">
        <f t="shared" si="6292"/>
        <v>94.4</v>
      </c>
      <c r="BI2136" s="20">
        <f t="shared" si="6293"/>
        <v>39.4</v>
      </c>
      <c r="BJ2136" s="20">
        <f t="shared" si="6294"/>
        <v>0</v>
      </c>
      <c r="BK2136" s="20">
        <f t="shared" si="6288"/>
        <v>0</v>
      </c>
      <c r="BL2136" s="20">
        <f t="shared" si="6288"/>
        <v>0</v>
      </c>
      <c r="BM2136" s="20">
        <f t="shared" si="6295"/>
        <v>94.4</v>
      </c>
      <c r="BN2136" s="20">
        <f t="shared" si="6296"/>
        <v>39.4</v>
      </c>
      <c r="BO2136" s="20">
        <f t="shared" si="6288"/>
        <v>0</v>
      </c>
      <c r="BP2136" s="20">
        <f t="shared" si="6288"/>
        <v>0</v>
      </c>
      <c r="BQ2136" s="20">
        <f t="shared" si="6288"/>
        <v>0</v>
      </c>
      <c r="BR2136" s="20">
        <f t="shared" si="6283"/>
        <v>94.4</v>
      </c>
      <c r="BS2136" s="20">
        <f t="shared" si="6284"/>
        <v>39.4</v>
      </c>
      <c r="BT2136" s="20">
        <f t="shared" si="6285"/>
        <v>0</v>
      </c>
      <c r="BU2136" s="20">
        <f t="shared" si="6288"/>
        <v>0</v>
      </c>
      <c r="BV2136" s="20">
        <f t="shared" si="6286"/>
        <v>94.4</v>
      </c>
      <c r="BW2136" s="20">
        <f t="shared" si="6288"/>
        <v>0</v>
      </c>
      <c r="BX2136" s="20">
        <f t="shared" si="6288"/>
        <v>0</v>
      </c>
      <c r="BY2136" s="20">
        <f t="shared" si="6183"/>
        <v>94.4</v>
      </c>
      <c r="BZ2136" s="20">
        <f t="shared" si="6184"/>
        <v>39.4</v>
      </c>
      <c r="CA2136" s="20">
        <f t="shared" si="6288"/>
        <v>0</v>
      </c>
      <c r="CB2136" s="20">
        <f t="shared" si="6185"/>
        <v>94.4</v>
      </c>
      <c r="CC2136" s="20">
        <f t="shared" si="6288"/>
        <v>0</v>
      </c>
      <c r="CD2136" s="20">
        <f t="shared" si="6287"/>
        <v>94.4</v>
      </c>
      <c r="CE2136" s="20">
        <f t="shared" si="6288"/>
        <v>0</v>
      </c>
    </row>
    <row r="2137" spans="1:83" ht="47.25" x14ac:dyDescent="0.25">
      <c r="A2137" s="10" t="s">
        <v>305</v>
      </c>
      <c r="B2137" s="19">
        <v>240</v>
      </c>
      <c r="C2137" s="10"/>
      <c r="D2137" s="10"/>
      <c r="E2137" s="25" t="s">
        <v>603</v>
      </c>
      <c r="F2137" s="20">
        <f>F2138</f>
        <v>94.4</v>
      </c>
      <c r="G2137" s="20">
        <f t="shared" si="6288"/>
        <v>39.4</v>
      </c>
      <c r="H2137" s="20">
        <f t="shared" si="6288"/>
        <v>0</v>
      </c>
      <c r="I2137" s="20">
        <f t="shared" si="6288"/>
        <v>0</v>
      </c>
      <c r="J2137" s="20">
        <f t="shared" si="6288"/>
        <v>0</v>
      </c>
      <c r="K2137" s="20">
        <f t="shared" si="6288"/>
        <v>0</v>
      </c>
      <c r="L2137" s="20">
        <f t="shared" si="6271"/>
        <v>94.4</v>
      </c>
      <c r="M2137" s="20">
        <f t="shared" si="6272"/>
        <v>39.4</v>
      </c>
      <c r="N2137" s="20">
        <f t="shared" si="6273"/>
        <v>0</v>
      </c>
      <c r="O2137" s="20">
        <f t="shared" si="6288"/>
        <v>0</v>
      </c>
      <c r="P2137" s="20">
        <f t="shared" si="6288"/>
        <v>0</v>
      </c>
      <c r="Q2137" s="20">
        <f t="shared" si="6288"/>
        <v>0</v>
      </c>
      <c r="R2137" s="20">
        <f t="shared" si="6277"/>
        <v>94.4</v>
      </c>
      <c r="S2137" s="20">
        <f t="shared" si="6278"/>
        <v>39.4</v>
      </c>
      <c r="T2137" s="20">
        <f t="shared" si="6279"/>
        <v>0</v>
      </c>
      <c r="U2137" s="20">
        <f t="shared" si="6288"/>
        <v>0</v>
      </c>
      <c r="V2137" s="20">
        <f t="shared" si="6268"/>
        <v>94.4</v>
      </c>
      <c r="W2137" s="20">
        <f t="shared" si="6288"/>
        <v>0</v>
      </c>
      <c r="X2137" s="20">
        <f t="shared" si="6288"/>
        <v>0</v>
      </c>
      <c r="Y2137" s="20">
        <f t="shared" si="6288"/>
        <v>0</v>
      </c>
      <c r="Z2137" s="20">
        <f t="shared" si="6252"/>
        <v>94.4</v>
      </c>
      <c r="AA2137" s="20">
        <f t="shared" si="6253"/>
        <v>39.4</v>
      </c>
      <c r="AB2137" s="20">
        <f t="shared" si="6254"/>
        <v>0</v>
      </c>
      <c r="AC2137" s="20">
        <f t="shared" si="6288"/>
        <v>0</v>
      </c>
      <c r="AD2137" s="20">
        <f t="shared" si="6288"/>
        <v>0</v>
      </c>
      <c r="AE2137" s="20">
        <f t="shared" si="6288"/>
        <v>0</v>
      </c>
      <c r="AF2137" s="20">
        <f t="shared" si="6186"/>
        <v>94.4</v>
      </c>
      <c r="AG2137" s="20">
        <f t="shared" si="6187"/>
        <v>39.4</v>
      </c>
      <c r="AH2137" s="20">
        <f t="shared" si="6188"/>
        <v>0</v>
      </c>
      <c r="AI2137" s="20">
        <f t="shared" si="6288"/>
        <v>0</v>
      </c>
      <c r="AJ2137" s="20">
        <f t="shared" si="6189"/>
        <v>94.4</v>
      </c>
      <c r="AK2137" s="20">
        <f t="shared" si="6288"/>
        <v>0</v>
      </c>
      <c r="AL2137" s="20">
        <f t="shared" si="6288"/>
        <v>0</v>
      </c>
      <c r="AM2137" s="20">
        <f t="shared" si="6288"/>
        <v>0</v>
      </c>
      <c r="AN2137" s="20">
        <f t="shared" si="6289"/>
        <v>94.4</v>
      </c>
      <c r="AO2137" s="20">
        <f t="shared" si="6290"/>
        <v>39.4</v>
      </c>
      <c r="AP2137" s="20">
        <f t="shared" si="6291"/>
        <v>0</v>
      </c>
      <c r="AQ2137" s="20">
        <f t="shared" si="6288"/>
        <v>0</v>
      </c>
      <c r="AR2137" s="20">
        <f t="shared" si="6288"/>
        <v>0</v>
      </c>
      <c r="AS2137" s="20">
        <f t="shared" si="6288"/>
        <v>0</v>
      </c>
      <c r="AT2137" s="20">
        <f t="shared" si="6280"/>
        <v>94.4</v>
      </c>
      <c r="AU2137" s="20">
        <f t="shared" si="6281"/>
        <v>39.4</v>
      </c>
      <c r="AV2137" s="20">
        <f t="shared" si="6282"/>
        <v>0</v>
      </c>
      <c r="AW2137" s="20">
        <f t="shared" si="6288"/>
        <v>0</v>
      </c>
      <c r="AX2137" s="20">
        <f t="shared" si="6288"/>
        <v>0</v>
      </c>
      <c r="AY2137" s="20">
        <f t="shared" si="6288"/>
        <v>0</v>
      </c>
      <c r="AZ2137" s="20">
        <f t="shared" si="6234"/>
        <v>94.4</v>
      </c>
      <c r="BA2137" s="20">
        <f t="shared" si="6235"/>
        <v>39.4</v>
      </c>
      <c r="BB2137" s="20">
        <f t="shared" si="6236"/>
        <v>0</v>
      </c>
      <c r="BC2137" s="20">
        <f t="shared" si="6288"/>
        <v>0</v>
      </c>
      <c r="BD2137" s="20">
        <f t="shared" si="6215"/>
        <v>94.4</v>
      </c>
      <c r="BE2137" s="20">
        <f t="shared" si="6288"/>
        <v>0</v>
      </c>
      <c r="BF2137" s="20">
        <f t="shared" si="6288"/>
        <v>0</v>
      </c>
      <c r="BG2137" s="20">
        <f t="shared" si="6288"/>
        <v>0</v>
      </c>
      <c r="BH2137" s="20">
        <f t="shared" si="6292"/>
        <v>94.4</v>
      </c>
      <c r="BI2137" s="20">
        <f t="shared" si="6293"/>
        <v>39.4</v>
      </c>
      <c r="BJ2137" s="20">
        <f t="shared" si="6294"/>
        <v>0</v>
      </c>
      <c r="BK2137" s="20">
        <f t="shared" si="6288"/>
        <v>0</v>
      </c>
      <c r="BL2137" s="20">
        <f t="shared" si="6288"/>
        <v>0</v>
      </c>
      <c r="BM2137" s="20">
        <f t="shared" si="6295"/>
        <v>94.4</v>
      </c>
      <c r="BN2137" s="20">
        <f t="shared" si="6296"/>
        <v>39.4</v>
      </c>
      <c r="BO2137" s="20">
        <f t="shared" si="6288"/>
        <v>0</v>
      </c>
      <c r="BP2137" s="20">
        <f t="shared" si="6288"/>
        <v>0</v>
      </c>
      <c r="BQ2137" s="20">
        <f t="shared" si="6288"/>
        <v>0</v>
      </c>
      <c r="BR2137" s="20">
        <f t="shared" si="6283"/>
        <v>94.4</v>
      </c>
      <c r="BS2137" s="20">
        <f t="shared" si="6284"/>
        <v>39.4</v>
      </c>
      <c r="BT2137" s="20">
        <f t="shared" si="6285"/>
        <v>0</v>
      </c>
      <c r="BU2137" s="20">
        <f t="shared" si="6288"/>
        <v>0</v>
      </c>
      <c r="BV2137" s="20">
        <f t="shared" si="6286"/>
        <v>94.4</v>
      </c>
      <c r="BW2137" s="20">
        <f t="shared" si="6288"/>
        <v>0</v>
      </c>
      <c r="BX2137" s="20">
        <f t="shared" si="6288"/>
        <v>0</v>
      </c>
      <c r="BY2137" s="20">
        <f t="shared" si="6183"/>
        <v>94.4</v>
      </c>
      <c r="BZ2137" s="20">
        <f t="shared" si="6184"/>
        <v>39.4</v>
      </c>
      <c r="CA2137" s="20">
        <f t="shared" si="6288"/>
        <v>0</v>
      </c>
      <c r="CB2137" s="20">
        <f t="shared" si="6185"/>
        <v>94.4</v>
      </c>
      <c r="CC2137" s="20">
        <f t="shared" si="6288"/>
        <v>0</v>
      </c>
      <c r="CD2137" s="20">
        <f t="shared" si="6287"/>
        <v>94.4</v>
      </c>
      <c r="CE2137" s="20">
        <f t="shared" si="6288"/>
        <v>0</v>
      </c>
    </row>
    <row r="2138" spans="1:83" x14ac:dyDescent="0.25">
      <c r="A2138" s="10" t="s">
        <v>305</v>
      </c>
      <c r="B2138" s="19">
        <v>240</v>
      </c>
      <c r="C2138" s="10" t="s">
        <v>346</v>
      </c>
      <c r="D2138" s="10" t="s">
        <v>334</v>
      </c>
      <c r="E2138" s="25" t="s">
        <v>592</v>
      </c>
      <c r="F2138" s="20">
        <v>94.4</v>
      </c>
      <c r="G2138" s="20">
        <v>39.4</v>
      </c>
      <c r="H2138" s="20">
        <v>0</v>
      </c>
      <c r="I2138" s="20"/>
      <c r="J2138" s="20"/>
      <c r="K2138" s="20"/>
      <c r="L2138" s="20">
        <f t="shared" si="6271"/>
        <v>94.4</v>
      </c>
      <c r="M2138" s="20">
        <f t="shared" si="6272"/>
        <v>39.4</v>
      </c>
      <c r="N2138" s="20">
        <f t="shared" si="6273"/>
        <v>0</v>
      </c>
      <c r="O2138" s="20"/>
      <c r="P2138" s="20"/>
      <c r="Q2138" s="20"/>
      <c r="R2138" s="20">
        <f t="shared" si="6277"/>
        <v>94.4</v>
      </c>
      <c r="S2138" s="20">
        <f t="shared" si="6278"/>
        <v>39.4</v>
      </c>
      <c r="T2138" s="20">
        <f t="shared" si="6279"/>
        <v>0</v>
      </c>
      <c r="U2138" s="20"/>
      <c r="V2138" s="20">
        <f t="shared" si="6268"/>
        <v>94.4</v>
      </c>
      <c r="W2138" s="20"/>
      <c r="X2138" s="20"/>
      <c r="Y2138" s="20"/>
      <c r="Z2138" s="20">
        <f t="shared" si="6252"/>
        <v>94.4</v>
      </c>
      <c r="AA2138" s="20">
        <f t="shared" si="6253"/>
        <v>39.4</v>
      </c>
      <c r="AB2138" s="20">
        <f t="shared" si="6254"/>
        <v>0</v>
      </c>
      <c r="AC2138" s="20"/>
      <c r="AD2138" s="20"/>
      <c r="AE2138" s="20"/>
      <c r="AF2138" s="20">
        <f t="shared" si="6186"/>
        <v>94.4</v>
      </c>
      <c r="AG2138" s="20">
        <f t="shared" si="6187"/>
        <v>39.4</v>
      </c>
      <c r="AH2138" s="20">
        <f t="shared" si="6188"/>
        <v>0</v>
      </c>
      <c r="AI2138" s="20"/>
      <c r="AJ2138" s="20">
        <f t="shared" si="6189"/>
        <v>94.4</v>
      </c>
      <c r="AK2138" s="20"/>
      <c r="AL2138" s="20"/>
      <c r="AM2138" s="20"/>
      <c r="AN2138" s="20">
        <f t="shared" si="6289"/>
        <v>94.4</v>
      </c>
      <c r="AO2138" s="20">
        <f t="shared" si="6290"/>
        <v>39.4</v>
      </c>
      <c r="AP2138" s="20">
        <f t="shared" si="6291"/>
        <v>0</v>
      </c>
      <c r="AQ2138" s="20"/>
      <c r="AR2138" s="20"/>
      <c r="AS2138" s="20"/>
      <c r="AT2138" s="20">
        <f t="shared" si="6280"/>
        <v>94.4</v>
      </c>
      <c r="AU2138" s="20">
        <f t="shared" si="6281"/>
        <v>39.4</v>
      </c>
      <c r="AV2138" s="20">
        <f t="shared" si="6282"/>
        <v>0</v>
      </c>
      <c r="AW2138" s="20"/>
      <c r="AX2138" s="20"/>
      <c r="AY2138" s="20"/>
      <c r="AZ2138" s="20">
        <f t="shared" si="6234"/>
        <v>94.4</v>
      </c>
      <c r="BA2138" s="20">
        <f t="shared" si="6235"/>
        <v>39.4</v>
      </c>
      <c r="BB2138" s="20">
        <f t="shared" si="6236"/>
        <v>0</v>
      </c>
      <c r="BC2138" s="20"/>
      <c r="BD2138" s="20">
        <f t="shared" si="6215"/>
        <v>94.4</v>
      </c>
      <c r="BE2138" s="20"/>
      <c r="BF2138" s="20"/>
      <c r="BG2138" s="20"/>
      <c r="BH2138" s="20">
        <f t="shared" si="6292"/>
        <v>94.4</v>
      </c>
      <c r="BI2138" s="20">
        <f t="shared" si="6293"/>
        <v>39.4</v>
      </c>
      <c r="BJ2138" s="20">
        <f t="shared" si="6294"/>
        <v>0</v>
      </c>
      <c r="BK2138" s="20"/>
      <c r="BL2138" s="20"/>
      <c r="BM2138" s="20">
        <f t="shared" si="6295"/>
        <v>94.4</v>
      </c>
      <c r="BN2138" s="20">
        <f t="shared" si="6296"/>
        <v>39.4</v>
      </c>
      <c r="BO2138" s="20"/>
      <c r="BP2138" s="20"/>
      <c r="BQ2138" s="20"/>
      <c r="BR2138" s="20">
        <f t="shared" si="6283"/>
        <v>94.4</v>
      </c>
      <c r="BS2138" s="20">
        <f t="shared" si="6284"/>
        <v>39.4</v>
      </c>
      <c r="BT2138" s="20">
        <f t="shared" si="6285"/>
        <v>0</v>
      </c>
      <c r="BU2138" s="20"/>
      <c r="BV2138" s="20">
        <f t="shared" si="6286"/>
        <v>94.4</v>
      </c>
      <c r="BW2138" s="20"/>
      <c r="BX2138" s="20"/>
      <c r="BY2138" s="20">
        <f t="shared" si="6183"/>
        <v>94.4</v>
      </c>
      <c r="BZ2138" s="20">
        <f t="shared" si="6184"/>
        <v>39.4</v>
      </c>
      <c r="CA2138" s="20"/>
      <c r="CB2138" s="20">
        <f t="shared" si="6185"/>
        <v>94.4</v>
      </c>
      <c r="CC2138" s="20"/>
      <c r="CD2138" s="20">
        <f t="shared" si="6287"/>
        <v>94.4</v>
      </c>
      <c r="CE2138" s="20"/>
    </row>
    <row r="2139" spans="1:83" ht="78.75" x14ac:dyDescent="0.25">
      <c r="A2139" s="10" t="s">
        <v>306</v>
      </c>
      <c r="B2139" s="19"/>
      <c r="C2139" s="10"/>
      <c r="D2139" s="10"/>
      <c r="E2139" s="29" t="s">
        <v>1136</v>
      </c>
      <c r="F2139" s="20">
        <f>F2140</f>
        <v>18.8</v>
      </c>
      <c r="G2139" s="20">
        <f t="shared" ref="G2139:CE2141" si="6297">G2140</f>
        <v>18.899999999999999</v>
      </c>
      <c r="H2139" s="20">
        <f t="shared" si="6297"/>
        <v>18.899999999999999</v>
      </c>
      <c r="I2139" s="20">
        <f t="shared" si="6297"/>
        <v>0</v>
      </c>
      <c r="J2139" s="20">
        <f t="shared" si="6297"/>
        <v>0</v>
      </c>
      <c r="K2139" s="20">
        <f t="shared" si="6297"/>
        <v>0</v>
      </c>
      <c r="L2139" s="20">
        <f t="shared" si="6271"/>
        <v>18.8</v>
      </c>
      <c r="M2139" s="20">
        <f t="shared" si="6272"/>
        <v>18.899999999999999</v>
      </c>
      <c r="N2139" s="20">
        <f t="shared" si="6273"/>
        <v>18.899999999999999</v>
      </c>
      <c r="O2139" s="20">
        <f t="shared" si="6297"/>
        <v>0</v>
      </c>
      <c r="P2139" s="20">
        <f t="shared" si="6297"/>
        <v>0</v>
      </c>
      <c r="Q2139" s="20">
        <f t="shared" si="6297"/>
        <v>0</v>
      </c>
      <c r="R2139" s="20">
        <f t="shared" si="6277"/>
        <v>18.8</v>
      </c>
      <c r="S2139" s="20">
        <f t="shared" si="6278"/>
        <v>18.899999999999999</v>
      </c>
      <c r="T2139" s="20">
        <f t="shared" si="6279"/>
        <v>18.899999999999999</v>
      </c>
      <c r="U2139" s="20">
        <f t="shared" si="6297"/>
        <v>0</v>
      </c>
      <c r="V2139" s="20">
        <f t="shared" si="6268"/>
        <v>18.8</v>
      </c>
      <c r="W2139" s="20">
        <f t="shared" si="6297"/>
        <v>0</v>
      </c>
      <c r="X2139" s="20">
        <f t="shared" si="6297"/>
        <v>0</v>
      </c>
      <c r="Y2139" s="20">
        <f t="shared" si="6297"/>
        <v>0</v>
      </c>
      <c r="Z2139" s="20">
        <f t="shared" si="6252"/>
        <v>18.8</v>
      </c>
      <c r="AA2139" s="20">
        <f t="shared" si="6253"/>
        <v>18.899999999999999</v>
      </c>
      <c r="AB2139" s="20">
        <f t="shared" si="6254"/>
        <v>18.899999999999999</v>
      </c>
      <c r="AC2139" s="20">
        <f t="shared" si="6297"/>
        <v>0</v>
      </c>
      <c r="AD2139" s="20">
        <f t="shared" si="6297"/>
        <v>0</v>
      </c>
      <c r="AE2139" s="20">
        <f t="shared" si="6297"/>
        <v>0</v>
      </c>
      <c r="AF2139" s="20">
        <f t="shared" si="6186"/>
        <v>18.8</v>
      </c>
      <c r="AG2139" s="20">
        <f t="shared" si="6187"/>
        <v>18.899999999999999</v>
      </c>
      <c r="AH2139" s="20">
        <f t="shared" si="6188"/>
        <v>18.899999999999999</v>
      </c>
      <c r="AI2139" s="20">
        <f t="shared" si="6297"/>
        <v>0</v>
      </c>
      <c r="AJ2139" s="20">
        <f t="shared" si="6189"/>
        <v>18.8</v>
      </c>
      <c r="AK2139" s="20">
        <f t="shared" si="6297"/>
        <v>0</v>
      </c>
      <c r="AL2139" s="20">
        <f t="shared" si="6297"/>
        <v>0</v>
      </c>
      <c r="AM2139" s="20">
        <f t="shared" si="6297"/>
        <v>0</v>
      </c>
      <c r="AN2139" s="20">
        <f t="shared" si="6289"/>
        <v>18.8</v>
      </c>
      <c r="AO2139" s="20">
        <f t="shared" si="6290"/>
        <v>18.899999999999999</v>
      </c>
      <c r="AP2139" s="20">
        <f t="shared" si="6291"/>
        <v>18.899999999999999</v>
      </c>
      <c r="AQ2139" s="20">
        <f t="shared" si="6297"/>
        <v>0</v>
      </c>
      <c r="AR2139" s="20">
        <f t="shared" si="6297"/>
        <v>0</v>
      </c>
      <c r="AS2139" s="20">
        <f t="shared" si="6297"/>
        <v>0</v>
      </c>
      <c r="AT2139" s="20">
        <f t="shared" si="6280"/>
        <v>18.8</v>
      </c>
      <c r="AU2139" s="20">
        <f t="shared" si="6281"/>
        <v>18.899999999999999</v>
      </c>
      <c r="AV2139" s="20">
        <f t="shared" si="6282"/>
        <v>18.899999999999999</v>
      </c>
      <c r="AW2139" s="20">
        <f t="shared" si="6297"/>
        <v>0</v>
      </c>
      <c r="AX2139" s="20">
        <f t="shared" si="6297"/>
        <v>0</v>
      </c>
      <c r="AY2139" s="20">
        <f t="shared" si="6297"/>
        <v>0</v>
      </c>
      <c r="AZ2139" s="20">
        <f t="shared" si="6234"/>
        <v>18.8</v>
      </c>
      <c r="BA2139" s="20">
        <f t="shared" si="6235"/>
        <v>18.899999999999999</v>
      </c>
      <c r="BB2139" s="20">
        <f t="shared" si="6236"/>
        <v>18.899999999999999</v>
      </c>
      <c r="BC2139" s="20">
        <f t="shared" si="6297"/>
        <v>0</v>
      </c>
      <c r="BD2139" s="20">
        <f t="shared" si="6215"/>
        <v>18.8</v>
      </c>
      <c r="BE2139" s="20">
        <f t="shared" si="6297"/>
        <v>0</v>
      </c>
      <c r="BF2139" s="20">
        <f t="shared" si="6297"/>
        <v>0</v>
      </c>
      <c r="BG2139" s="20">
        <f t="shared" si="6297"/>
        <v>0</v>
      </c>
      <c r="BH2139" s="20">
        <f t="shared" si="6292"/>
        <v>18.8</v>
      </c>
      <c r="BI2139" s="20">
        <f t="shared" si="6293"/>
        <v>18.899999999999999</v>
      </c>
      <c r="BJ2139" s="20">
        <f t="shared" si="6294"/>
        <v>18.899999999999999</v>
      </c>
      <c r="BK2139" s="20">
        <f t="shared" si="6297"/>
        <v>0</v>
      </c>
      <c r="BL2139" s="20">
        <f t="shared" si="6297"/>
        <v>0</v>
      </c>
      <c r="BM2139" s="20">
        <f t="shared" si="6295"/>
        <v>18.8</v>
      </c>
      <c r="BN2139" s="20">
        <f t="shared" si="6296"/>
        <v>18.899999999999999</v>
      </c>
      <c r="BO2139" s="20">
        <f t="shared" si="6297"/>
        <v>0</v>
      </c>
      <c r="BP2139" s="20">
        <f t="shared" si="6297"/>
        <v>0</v>
      </c>
      <c r="BQ2139" s="20">
        <f t="shared" si="6297"/>
        <v>0</v>
      </c>
      <c r="BR2139" s="20">
        <f t="shared" si="6283"/>
        <v>18.8</v>
      </c>
      <c r="BS2139" s="20">
        <f t="shared" si="6284"/>
        <v>18.899999999999999</v>
      </c>
      <c r="BT2139" s="20">
        <f t="shared" si="6285"/>
        <v>18.899999999999999</v>
      </c>
      <c r="BU2139" s="20">
        <f t="shared" si="6297"/>
        <v>0</v>
      </c>
      <c r="BV2139" s="20">
        <f t="shared" si="6286"/>
        <v>18.8</v>
      </c>
      <c r="BW2139" s="20">
        <f t="shared" si="6297"/>
        <v>0</v>
      </c>
      <c r="BX2139" s="20">
        <f t="shared" si="6297"/>
        <v>0</v>
      </c>
      <c r="BY2139" s="20">
        <f t="shared" si="6183"/>
        <v>18.8</v>
      </c>
      <c r="BZ2139" s="20">
        <f t="shared" si="6184"/>
        <v>18.899999999999999</v>
      </c>
      <c r="CA2139" s="20">
        <f t="shared" si="6297"/>
        <v>0</v>
      </c>
      <c r="CB2139" s="20">
        <f t="shared" si="6185"/>
        <v>18.8</v>
      </c>
      <c r="CC2139" s="20">
        <f t="shared" si="6297"/>
        <v>0</v>
      </c>
      <c r="CD2139" s="20">
        <f t="shared" si="6287"/>
        <v>18.8</v>
      </c>
      <c r="CE2139" s="20">
        <f t="shared" si="6297"/>
        <v>0</v>
      </c>
    </row>
    <row r="2140" spans="1:83" ht="47.25" x14ac:dyDescent="0.25">
      <c r="A2140" s="10" t="s">
        <v>306</v>
      </c>
      <c r="B2140" s="19">
        <v>200</v>
      </c>
      <c r="C2140" s="10"/>
      <c r="D2140" s="10"/>
      <c r="E2140" s="25" t="s">
        <v>602</v>
      </c>
      <c r="F2140" s="20">
        <f>F2141</f>
        <v>18.8</v>
      </c>
      <c r="G2140" s="20">
        <f t="shared" si="6297"/>
        <v>18.899999999999999</v>
      </c>
      <c r="H2140" s="20">
        <f t="shared" si="6297"/>
        <v>18.899999999999999</v>
      </c>
      <c r="I2140" s="20">
        <f t="shared" si="6297"/>
        <v>0</v>
      </c>
      <c r="J2140" s="20">
        <f t="shared" si="6297"/>
        <v>0</v>
      </c>
      <c r="K2140" s="20">
        <f t="shared" si="6297"/>
        <v>0</v>
      </c>
      <c r="L2140" s="20">
        <f t="shared" si="6271"/>
        <v>18.8</v>
      </c>
      <c r="M2140" s="20">
        <f t="shared" si="6272"/>
        <v>18.899999999999999</v>
      </c>
      <c r="N2140" s="20">
        <f t="shared" si="6273"/>
        <v>18.899999999999999</v>
      </c>
      <c r="O2140" s="20">
        <f t="shared" si="6297"/>
        <v>0</v>
      </c>
      <c r="P2140" s="20">
        <f t="shared" si="6297"/>
        <v>0</v>
      </c>
      <c r="Q2140" s="20">
        <f t="shared" si="6297"/>
        <v>0</v>
      </c>
      <c r="R2140" s="20">
        <f t="shared" si="6277"/>
        <v>18.8</v>
      </c>
      <c r="S2140" s="20">
        <f t="shared" si="6278"/>
        <v>18.899999999999999</v>
      </c>
      <c r="T2140" s="20">
        <f t="shared" si="6279"/>
        <v>18.899999999999999</v>
      </c>
      <c r="U2140" s="20">
        <f t="shared" si="6297"/>
        <v>0</v>
      </c>
      <c r="V2140" s="20">
        <f t="shared" si="6268"/>
        <v>18.8</v>
      </c>
      <c r="W2140" s="20">
        <f t="shared" si="6297"/>
        <v>0</v>
      </c>
      <c r="X2140" s="20">
        <f t="shared" si="6297"/>
        <v>0</v>
      </c>
      <c r="Y2140" s="20">
        <f t="shared" si="6297"/>
        <v>0</v>
      </c>
      <c r="Z2140" s="20">
        <f t="shared" si="6252"/>
        <v>18.8</v>
      </c>
      <c r="AA2140" s="20">
        <f t="shared" si="6253"/>
        <v>18.899999999999999</v>
      </c>
      <c r="AB2140" s="20">
        <f t="shared" si="6254"/>
        <v>18.899999999999999</v>
      </c>
      <c r="AC2140" s="20">
        <f t="shared" si="6297"/>
        <v>0</v>
      </c>
      <c r="AD2140" s="20">
        <f t="shared" si="6297"/>
        <v>0</v>
      </c>
      <c r="AE2140" s="20">
        <f t="shared" si="6297"/>
        <v>0</v>
      </c>
      <c r="AF2140" s="20">
        <f t="shared" si="6186"/>
        <v>18.8</v>
      </c>
      <c r="AG2140" s="20">
        <f t="shared" si="6187"/>
        <v>18.899999999999999</v>
      </c>
      <c r="AH2140" s="20">
        <f t="shared" si="6188"/>
        <v>18.899999999999999</v>
      </c>
      <c r="AI2140" s="20">
        <f t="shared" si="6297"/>
        <v>0</v>
      </c>
      <c r="AJ2140" s="20">
        <f t="shared" si="6189"/>
        <v>18.8</v>
      </c>
      <c r="AK2140" s="20">
        <f t="shared" si="6297"/>
        <v>0</v>
      </c>
      <c r="AL2140" s="20">
        <f t="shared" si="6297"/>
        <v>0</v>
      </c>
      <c r="AM2140" s="20">
        <f t="shared" si="6297"/>
        <v>0</v>
      </c>
      <c r="AN2140" s="20">
        <f t="shared" si="6289"/>
        <v>18.8</v>
      </c>
      <c r="AO2140" s="20">
        <f t="shared" si="6290"/>
        <v>18.899999999999999</v>
      </c>
      <c r="AP2140" s="20">
        <f t="shared" si="6291"/>
        <v>18.899999999999999</v>
      </c>
      <c r="AQ2140" s="20">
        <f t="shared" si="6297"/>
        <v>0</v>
      </c>
      <c r="AR2140" s="20">
        <f t="shared" si="6297"/>
        <v>0</v>
      </c>
      <c r="AS2140" s="20">
        <f t="shared" si="6297"/>
        <v>0</v>
      </c>
      <c r="AT2140" s="20">
        <f t="shared" si="6280"/>
        <v>18.8</v>
      </c>
      <c r="AU2140" s="20">
        <f t="shared" si="6281"/>
        <v>18.899999999999999</v>
      </c>
      <c r="AV2140" s="20">
        <f t="shared" si="6282"/>
        <v>18.899999999999999</v>
      </c>
      <c r="AW2140" s="20">
        <f t="shared" si="6297"/>
        <v>0</v>
      </c>
      <c r="AX2140" s="20">
        <f t="shared" si="6297"/>
        <v>0</v>
      </c>
      <c r="AY2140" s="20">
        <f t="shared" si="6297"/>
        <v>0</v>
      </c>
      <c r="AZ2140" s="20">
        <f t="shared" si="6234"/>
        <v>18.8</v>
      </c>
      <c r="BA2140" s="20">
        <f t="shared" si="6235"/>
        <v>18.899999999999999</v>
      </c>
      <c r="BB2140" s="20">
        <f t="shared" si="6236"/>
        <v>18.899999999999999</v>
      </c>
      <c r="BC2140" s="20">
        <f t="shared" si="6297"/>
        <v>0</v>
      </c>
      <c r="BD2140" s="20">
        <f t="shared" si="6215"/>
        <v>18.8</v>
      </c>
      <c r="BE2140" s="20">
        <f t="shared" si="6297"/>
        <v>0</v>
      </c>
      <c r="BF2140" s="20">
        <f t="shared" si="6297"/>
        <v>0</v>
      </c>
      <c r="BG2140" s="20">
        <f t="shared" si="6297"/>
        <v>0</v>
      </c>
      <c r="BH2140" s="20">
        <f t="shared" si="6292"/>
        <v>18.8</v>
      </c>
      <c r="BI2140" s="20">
        <f t="shared" si="6293"/>
        <v>18.899999999999999</v>
      </c>
      <c r="BJ2140" s="20">
        <f t="shared" si="6294"/>
        <v>18.899999999999999</v>
      </c>
      <c r="BK2140" s="20">
        <f t="shared" si="6297"/>
        <v>0</v>
      </c>
      <c r="BL2140" s="20">
        <f t="shared" si="6297"/>
        <v>0</v>
      </c>
      <c r="BM2140" s="20">
        <f t="shared" si="6295"/>
        <v>18.8</v>
      </c>
      <c r="BN2140" s="20">
        <f t="shared" si="6296"/>
        <v>18.899999999999999</v>
      </c>
      <c r="BO2140" s="20">
        <f t="shared" si="6297"/>
        <v>0</v>
      </c>
      <c r="BP2140" s="20">
        <f t="shared" si="6297"/>
        <v>0</v>
      </c>
      <c r="BQ2140" s="20">
        <f t="shared" si="6297"/>
        <v>0</v>
      </c>
      <c r="BR2140" s="20">
        <f t="shared" si="6283"/>
        <v>18.8</v>
      </c>
      <c r="BS2140" s="20">
        <f t="shared" si="6284"/>
        <v>18.899999999999999</v>
      </c>
      <c r="BT2140" s="20">
        <f t="shared" si="6285"/>
        <v>18.899999999999999</v>
      </c>
      <c r="BU2140" s="20">
        <f t="shared" si="6297"/>
        <v>0</v>
      </c>
      <c r="BV2140" s="20">
        <f t="shared" si="6286"/>
        <v>18.8</v>
      </c>
      <c r="BW2140" s="20">
        <f t="shared" si="6297"/>
        <v>0</v>
      </c>
      <c r="BX2140" s="20">
        <f t="shared" si="6297"/>
        <v>0</v>
      </c>
      <c r="BY2140" s="20">
        <f t="shared" ref="BY2140:BY2203" si="6298">BV2140+BW2140</f>
        <v>18.8</v>
      </c>
      <c r="BZ2140" s="20">
        <f t="shared" ref="BZ2140:BZ2203" si="6299">BS2140+BX2140</f>
        <v>18.899999999999999</v>
      </c>
      <c r="CA2140" s="20">
        <f t="shared" si="6297"/>
        <v>0</v>
      </c>
      <c r="CB2140" s="20">
        <f t="shared" ref="CB2140:CB2203" si="6300">BY2140+CA2140</f>
        <v>18.8</v>
      </c>
      <c r="CC2140" s="20">
        <f t="shared" si="6297"/>
        <v>0</v>
      </c>
      <c r="CD2140" s="20">
        <f t="shared" si="6287"/>
        <v>18.8</v>
      </c>
      <c r="CE2140" s="20">
        <f t="shared" si="6297"/>
        <v>0</v>
      </c>
    </row>
    <row r="2141" spans="1:83" ht="47.25" x14ac:dyDescent="0.25">
      <c r="A2141" s="10" t="s">
        <v>306</v>
      </c>
      <c r="B2141" s="19">
        <v>240</v>
      </c>
      <c r="C2141" s="10"/>
      <c r="D2141" s="10"/>
      <c r="E2141" s="25" t="s">
        <v>603</v>
      </c>
      <c r="F2141" s="20">
        <f>F2142</f>
        <v>18.8</v>
      </c>
      <c r="G2141" s="20">
        <f t="shared" si="6297"/>
        <v>18.899999999999999</v>
      </c>
      <c r="H2141" s="20">
        <f t="shared" si="6297"/>
        <v>18.899999999999999</v>
      </c>
      <c r="I2141" s="20">
        <f t="shared" si="6297"/>
        <v>0</v>
      </c>
      <c r="J2141" s="20">
        <f t="shared" si="6297"/>
        <v>0</v>
      </c>
      <c r="K2141" s="20">
        <f t="shared" si="6297"/>
        <v>0</v>
      </c>
      <c r="L2141" s="20">
        <f t="shared" si="6271"/>
        <v>18.8</v>
      </c>
      <c r="M2141" s="20">
        <f t="shared" si="6272"/>
        <v>18.899999999999999</v>
      </c>
      <c r="N2141" s="20">
        <f t="shared" si="6273"/>
        <v>18.899999999999999</v>
      </c>
      <c r="O2141" s="20">
        <f t="shared" si="6297"/>
        <v>0</v>
      </c>
      <c r="P2141" s="20">
        <f t="shared" si="6297"/>
        <v>0</v>
      </c>
      <c r="Q2141" s="20">
        <f t="shared" si="6297"/>
        <v>0</v>
      </c>
      <c r="R2141" s="20">
        <f t="shared" si="6277"/>
        <v>18.8</v>
      </c>
      <c r="S2141" s="20">
        <f t="shared" si="6278"/>
        <v>18.899999999999999</v>
      </c>
      <c r="T2141" s="20">
        <f t="shared" si="6279"/>
        <v>18.899999999999999</v>
      </c>
      <c r="U2141" s="20">
        <f t="shared" si="6297"/>
        <v>0</v>
      </c>
      <c r="V2141" s="20">
        <f t="shared" si="6268"/>
        <v>18.8</v>
      </c>
      <c r="W2141" s="20">
        <f t="shared" si="6297"/>
        <v>0</v>
      </c>
      <c r="X2141" s="20">
        <f t="shared" si="6297"/>
        <v>0</v>
      </c>
      <c r="Y2141" s="20">
        <f t="shared" si="6297"/>
        <v>0</v>
      </c>
      <c r="Z2141" s="20">
        <f t="shared" si="6252"/>
        <v>18.8</v>
      </c>
      <c r="AA2141" s="20">
        <f t="shared" si="6253"/>
        <v>18.899999999999999</v>
      </c>
      <c r="AB2141" s="20">
        <f t="shared" si="6254"/>
        <v>18.899999999999999</v>
      </c>
      <c r="AC2141" s="20">
        <f t="shared" si="6297"/>
        <v>0</v>
      </c>
      <c r="AD2141" s="20">
        <f t="shared" si="6297"/>
        <v>0</v>
      </c>
      <c r="AE2141" s="20">
        <f t="shared" si="6297"/>
        <v>0</v>
      </c>
      <c r="AF2141" s="20">
        <f t="shared" si="6186"/>
        <v>18.8</v>
      </c>
      <c r="AG2141" s="20">
        <f t="shared" si="6187"/>
        <v>18.899999999999999</v>
      </c>
      <c r="AH2141" s="20">
        <f t="shared" si="6188"/>
        <v>18.899999999999999</v>
      </c>
      <c r="AI2141" s="20">
        <f t="shared" si="6297"/>
        <v>0</v>
      </c>
      <c r="AJ2141" s="20">
        <f t="shared" si="6189"/>
        <v>18.8</v>
      </c>
      <c r="AK2141" s="20">
        <f t="shared" si="6297"/>
        <v>0</v>
      </c>
      <c r="AL2141" s="20">
        <f t="shared" si="6297"/>
        <v>0</v>
      </c>
      <c r="AM2141" s="20">
        <f t="shared" si="6297"/>
        <v>0</v>
      </c>
      <c r="AN2141" s="20">
        <f t="shared" si="6289"/>
        <v>18.8</v>
      </c>
      <c r="AO2141" s="20">
        <f t="shared" si="6290"/>
        <v>18.899999999999999</v>
      </c>
      <c r="AP2141" s="20">
        <f t="shared" si="6291"/>
        <v>18.899999999999999</v>
      </c>
      <c r="AQ2141" s="20">
        <f t="shared" si="6297"/>
        <v>0</v>
      </c>
      <c r="AR2141" s="20">
        <f t="shared" si="6297"/>
        <v>0</v>
      </c>
      <c r="AS2141" s="20">
        <f t="shared" si="6297"/>
        <v>0</v>
      </c>
      <c r="AT2141" s="20">
        <f t="shared" si="6280"/>
        <v>18.8</v>
      </c>
      <c r="AU2141" s="20">
        <f t="shared" si="6281"/>
        <v>18.899999999999999</v>
      </c>
      <c r="AV2141" s="20">
        <f t="shared" si="6282"/>
        <v>18.899999999999999</v>
      </c>
      <c r="AW2141" s="20">
        <f t="shared" si="6297"/>
        <v>0</v>
      </c>
      <c r="AX2141" s="20">
        <f t="shared" si="6297"/>
        <v>0</v>
      </c>
      <c r="AY2141" s="20">
        <f t="shared" si="6297"/>
        <v>0</v>
      </c>
      <c r="AZ2141" s="20">
        <f t="shared" si="6234"/>
        <v>18.8</v>
      </c>
      <c r="BA2141" s="20">
        <f t="shared" si="6235"/>
        <v>18.899999999999999</v>
      </c>
      <c r="BB2141" s="20">
        <f t="shared" si="6236"/>
        <v>18.899999999999999</v>
      </c>
      <c r="BC2141" s="20">
        <f t="shared" si="6297"/>
        <v>0</v>
      </c>
      <c r="BD2141" s="20">
        <f t="shared" si="6215"/>
        <v>18.8</v>
      </c>
      <c r="BE2141" s="20">
        <f t="shared" si="6297"/>
        <v>0</v>
      </c>
      <c r="BF2141" s="20">
        <f t="shared" si="6297"/>
        <v>0</v>
      </c>
      <c r="BG2141" s="20">
        <f t="shared" si="6297"/>
        <v>0</v>
      </c>
      <c r="BH2141" s="20">
        <f t="shared" si="6292"/>
        <v>18.8</v>
      </c>
      <c r="BI2141" s="20">
        <f t="shared" si="6293"/>
        <v>18.899999999999999</v>
      </c>
      <c r="BJ2141" s="20">
        <f t="shared" si="6294"/>
        <v>18.899999999999999</v>
      </c>
      <c r="BK2141" s="20">
        <f t="shared" si="6297"/>
        <v>0</v>
      </c>
      <c r="BL2141" s="20">
        <f t="shared" si="6297"/>
        <v>0</v>
      </c>
      <c r="BM2141" s="20">
        <f t="shared" si="6295"/>
        <v>18.8</v>
      </c>
      <c r="BN2141" s="20">
        <f t="shared" si="6296"/>
        <v>18.899999999999999</v>
      </c>
      <c r="BO2141" s="20">
        <f t="shared" si="6297"/>
        <v>0</v>
      </c>
      <c r="BP2141" s="20">
        <f t="shared" si="6297"/>
        <v>0</v>
      </c>
      <c r="BQ2141" s="20">
        <f t="shared" si="6297"/>
        <v>0</v>
      </c>
      <c r="BR2141" s="20">
        <f t="shared" si="6283"/>
        <v>18.8</v>
      </c>
      <c r="BS2141" s="20">
        <f t="shared" si="6284"/>
        <v>18.899999999999999</v>
      </c>
      <c r="BT2141" s="20">
        <f t="shared" si="6285"/>
        <v>18.899999999999999</v>
      </c>
      <c r="BU2141" s="20">
        <f t="shared" si="6297"/>
        <v>0</v>
      </c>
      <c r="BV2141" s="20">
        <f t="shared" si="6286"/>
        <v>18.8</v>
      </c>
      <c r="BW2141" s="20">
        <f t="shared" si="6297"/>
        <v>0</v>
      </c>
      <c r="BX2141" s="20">
        <f t="shared" si="6297"/>
        <v>0</v>
      </c>
      <c r="BY2141" s="20">
        <f t="shared" si="6298"/>
        <v>18.8</v>
      </c>
      <c r="BZ2141" s="20">
        <f t="shared" si="6299"/>
        <v>18.899999999999999</v>
      </c>
      <c r="CA2141" s="20">
        <f t="shared" si="6297"/>
        <v>0</v>
      </c>
      <c r="CB2141" s="20">
        <f t="shared" si="6300"/>
        <v>18.8</v>
      </c>
      <c r="CC2141" s="20">
        <f t="shared" si="6297"/>
        <v>0</v>
      </c>
      <c r="CD2141" s="20">
        <f t="shared" si="6287"/>
        <v>18.8</v>
      </c>
      <c r="CE2141" s="20">
        <f t="shared" si="6297"/>
        <v>0</v>
      </c>
    </row>
    <row r="2142" spans="1:83" x14ac:dyDescent="0.25">
      <c r="A2142" s="10" t="s">
        <v>306</v>
      </c>
      <c r="B2142" s="19">
        <v>240</v>
      </c>
      <c r="C2142" s="10" t="s">
        <v>336</v>
      </c>
      <c r="D2142" s="10" t="s">
        <v>340</v>
      </c>
      <c r="E2142" s="25" t="s">
        <v>571</v>
      </c>
      <c r="F2142" s="20">
        <v>18.8</v>
      </c>
      <c r="G2142" s="20">
        <v>18.899999999999999</v>
      </c>
      <c r="H2142" s="20">
        <v>18.899999999999999</v>
      </c>
      <c r="I2142" s="20"/>
      <c r="J2142" s="20"/>
      <c r="K2142" s="20"/>
      <c r="L2142" s="20">
        <f t="shared" si="6271"/>
        <v>18.8</v>
      </c>
      <c r="M2142" s="20">
        <f t="shared" si="6272"/>
        <v>18.899999999999999</v>
      </c>
      <c r="N2142" s="20">
        <f t="shared" si="6273"/>
        <v>18.899999999999999</v>
      </c>
      <c r="O2142" s="20"/>
      <c r="P2142" s="20"/>
      <c r="Q2142" s="20"/>
      <c r="R2142" s="20">
        <f t="shared" si="6277"/>
        <v>18.8</v>
      </c>
      <c r="S2142" s="20">
        <f t="shared" si="6278"/>
        <v>18.899999999999999</v>
      </c>
      <c r="T2142" s="20">
        <f t="shared" si="6279"/>
        <v>18.899999999999999</v>
      </c>
      <c r="U2142" s="20"/>
      <c r="V2142" s="20">
        <f t="shared" si="6268"/>
        <v>18.8</v>
      </c>
      <c r="W2142" s="20"/>
      <c r="X2142" s="20"/>
      <c r="Y2142" s="20"/>
      <c r="Z2142" s="20">
        <f t="shared" si="6252"/>
        <v>18.8</v>
      </c>
      <c r="AA2142" s="20">
        <f t="shared" si="6253"/>
        <v>18.899999999999999</v>
      </c>
      <c r="AB2142" s="20">
        <f t="shared" si="6254"/>
        <v>18.899999999999999</v>
      </c>
      <c r="AC2142" s="20"/>
      <c r="AD2142" s="20"/>
      <c r="AE2142" s="20"/>
      <c r="AF2142" s="20">
        <f t="shared" si="6186"/>
        <v>18.8</v>
      </c>
      <c r="AG2142" s="20">
        <f t="shared" si="6187"/>
        <v>18.899999999999999</v>
      </c>
      <c r="AH2142" s="20">
        <f t="shared" si="6188"/>
        <v>18.899999999999999</v>
      </c>
      <c r="AI2142" s="20"/>
      <c r="AJ2142" s="20">
        <f t="shared" si="6189"/>
        <v>18.8</v>
      </c>
      <c r="AK2142" s="20"/>
      <c r="AL2142" s="20"/>
      <c r="AM2142" s="20"/>
      <c r="AN2142" s="20">
        <f t="shared" si="6289"/>
        <v>18.8</v>
      </c>
      <c r="AO2142" s="20">
        <f t="shared" si="6290"/>
        <v>18.899999999999999</v>
      </c>
      <c r="AP2142" s="20">
        <f t="shared" si="6291"/>
        <v>18.899999999999999</v>
      </c>
      <c r="AQ2142" s="20"/>
      <c r="AR2142" s="20"/>
      <c r="AS2142" s="20"/>
      <c r="AT2142" s="20">
        <f t="shared" si="6280"/>
        <v>18.8</v>
      </c>
      <c r="AU2142" s="20">
        <f t="shared" si="6281"/>
        <v>18.899999999999999</v>
      </c>
      <c r="AV2142" s="20">
        <f t="shared" si="6282"/>
        <v>18.899999999999999</v>
      </c>
      <c r="AW2142" s="20"/>
      <c r="AX2142" s="20"/>
      <c r="AY2142" s="20"/>
      <c r="AZ2142" s="20">
        <f t="shared" si="6234"/>
        <v>18.8</v>
      </c>
      <c r="BA2142" s="20">
        <f t="shared" si="6235"/>
        <v>18.899999999999999</v>
      </c>
      <c r="BB2142" s="20">
        <f t="shared" si="6236"/>
        <v>18.899999999999999</v>
      </c>
      <c r="BC2142" s="20"/>
      <c r="BD2142" s="20">
        <f t="shared" si="6215"/>
        <v>18.8</v>
      </c>
      <c r="BE2142" s="20"/>
      <c r="BF2142" s="20"/>
      <c r="BG2142" s="20"/>
      <c r="BH2142" s="20">
        <f t="shared" si="6292"/>
        <v>18.8</v>
      </c>
      <c r="BI2142" s="20">
        <f t="shared" si="6293"/>
        <v>18.899999999999999</v>
      </c>
      <c r="BJ2142" s="20">
        <f t="shared" si="6294"/>
        <v>18.899999999999999</v>
      </c>
      <c r="BK2142" s="20"/>
      <c r="BL2142" s="20"/>
      <c r="BM2142" s="20">
        <f t="shared" si="6295"/>
        <v>18.8</v>
      </c>
      <c r="BN2142" s="20">
        <f t="shared" si="6296"/>
        <v>18.899999999999999</v>
      </c>
      <c r="BO2142" s="20"/>
      <c r="BP2142" s="20"/>
      <c r="BQ2142" s="20"/>
      <c r="BR2142" s="20">
        <f t="shared" si="6283"/>
        <v>18.8</v>
      </c>
      <c r="BS2142" s="20">
        <f t="shared" si="6284"/>
        <v>18.899999999999999</v>
      </c>
      <c r="BT2142" s="20">
        <f t="shared" si="6285"/>
        <v>18.899999999999999</v>
      </c>
      <c r="BU2142" s="20"/>
      <c r="BV2142" s="20">
        <f t="shared" si="6286"/>
        <v>18.8</v>
      </c>
      <c r="BW2142" s="20"/>
      <c r="BX2142" s="20"/>
      <c r="BY2142" s="20">
        <f t="shared" si="6298"/>
        <v>18.8</v>
      </c>
      <c r="BZ2142" s="20">
        <f t="shared" si="6299"/>
        <v>18.899999999999999</v>
      </c>
      <c r="CA2142" s="20"/>
      <c r="CB2142" s="20">
        <f t="shared" si="6300"/>
        <v>18.8</v>
      </c>
      <c r="CC2142" s="20"/>
      <c r="CD2142" s="20">
        <f t="shared" si="6287"/>
        <v>18.8</v>
      </c>
      <c r="CE2142" s="20"/>
    </row>
    <row r="2143" spans="1:83" ht="110.25" x14ac:dyDescent="0.25">
      <c r="A2143" s="10" t="s">
        <v>307</v>
      </c>
      <c r="B2143" s="19"/>
      <c r="C2143" s="10"/>
      <c r="D2143" s="10"/>
      <c r="E2143" s="29" t="s">
        <v>1044</v>
      </c>
      <c r="F2143" s="20">
        <f>F2144</f>
        <v>35.700000000000003</v>
      </c>
      <c r="G2143" s="20">
        <f t="shared" ref="G2143:CE2145" si="6301">G2144</f>
        <v>35.700000000000003</v>
      </c>
      <c r="H2143" s="20">
        <f t="shared" si="6301"/>
        <v>35.700000000000003</v>
      </c>
      <c r="I2143" s="20">
        <f t="shared" si="6301"/>
        <v>0</v>
      </c>
      <c r="J2143" s="20">
        <f t="shared" si="6301"/>
        <v>0</v>
      </c>
      <c r="K2143" s="20">
        <f t="shared" si="6301"/>
        <v>0</v>
      </c>
      <c r="L2143" s="20">
        <f t="shared" si="6271"/>
        <v>35.700000000000003</v>
      </c>
      <c r="M2143" s="20">
        <f t="shared" si="6272"/>
        <v>35.700000000000003</v>
      </c>
      <c r="N2143" s="20">
        <f t="shared" si="6273"/>
        <v>35.700000000000003</v>
      </c>
      <c r="O2143" s="20">
        <f t="shared" si="6301"/>
        <v>0</v>
      </c>
      <c r="P2143" s="20">
        <f t="shared" si="6301"/>
        <v>0</v>
      </c>
      <c r="Q2143" s="20">
        <f t="shared" si="6301"/>
        <v>0</v>
      </c>
      <c r="R2143" s="20">
        <f t="shared" si="6277"/>
        <v>35.700000000000003</v>
      </c>
      <c r="S2143" s="20">
        <f t="shared" si="6278"/>
        <v>35.700000000000003</v>
      </c>
      <c r="T2143" s="20">
        <f t="shared" si="6279"/>
        <v>35.700000000000003</v>
      </c>
      <c r="U2143" s="20">
        <f t="shared" si="6301"/>
        <v>0</v>
      </c>
      <c r="V2143" s="20">
        <f t="shared" si="6268"/>
        <v>35.700000000000003</v>
      </c>
      <c r="W2143" s="20">
        <f t="shared" si="6301"/>
        <v>0</v>
      </c>
      <c r="X2143" s="20">
        <f t="shared" si="6301"/>
        <v>0</v>
      </c>
      <c r="Y2143" s="20">
        <f t="shared" si="6301"/>
        <v>0</v>
      </c>
      <c r="Z2143" s="20">
        <f t="shared" si="6252"/>
        <v>35.700000000000003</v>
      </c>
      <c r="AA2143" s="20">
        <f t="shared" si="6253"/>
        <v>35.700000000000003</v>
      </c>
      <c r="AB2143" s="20">
        <f t="shared" si="6254"/>
        <v>35.700000000000003</v>
      </c>
      <c r="AC2143" s="20">
        <f t="shared" si="6301"/>
        <v>0</v>
      </c>
      <c r="AD2143" s="20">
        <f t="shared" si="6301"/>
        <v>0</v>
      </c>
      <c r="AE2143" s="20">
        <f t="shared" si="6301"/>
        <v>0</v>
      </c>
      <c r="AF2143" s="20">
        <f t="shared" si="6186"/>
        <v>35.700000000000003</v>
      </c>
      <c r="AG2143" s="20">
        <f t="shared" si="6187"/>
        <v>35.700000000000003</v>
      </c>
      <c r="AH2143" s="20">
        <f t="shared" si="6188"/>
        <v>35.700000000000003</v>
      </c>
      <c r="AI2143" s="20">
        <f t="shared" si="6301"/>
        <v>0</v>
      </c>
      <c r="AJ2143" s="20">
        <f t="shared" si="6189"/>
        <v>35.700000000000003</v>
      </c>
      <c r="AK2143" s="20">
        <f t="shared" si="6301"/>
        <v>0</v>
      </c>
      <c r="AL2143" s="20">
        <f t="shared" si="6301"/>
        <v>0</v>
      </c>
      <c r="AM2143" s="20">
        <f t="shared" si="6301"/>
        <v>0</v>
      </c>
      <c r="AN2143" s="20">
        <f t="shared" si="6289"/>
        <v>35.700000000000003</v>
      </c>
      <c r="AO2143" s="20">
        <f t="shared" si="6290"/>
        <v>35.700000000000003</v>
      </c>
      <c r="AP2143" s="20">
        <f t="shared" si="6291"/>
        <v>35.700000000000003</v>
      </c>
      <c r="AQ2143" s="20">
        <f t="shared" si="6301"/>
        <v>0</v>
      </c>
      <c r="AR2143" s="20">
        <f t="shared" si="6301"/>
        <v>0</v>
      </c>
      <c r="AS2143" s="20">
        <f t="shared" si="6301"/>
        <v>0</v>
      </c>
      <c r="AT2143" s="20">
        <f t="shared" si="6280"/>
        <v>35.700000000000003</v>
      </c>
      <c r="AU2143" s="20">
        <f t="shared" si="6281"/>
        <v>35.700000000000003</v>
      </c>
      <c r="AV2143" s="20">
        <f t="shared" si="6282"/>
        <v>35.700000000000003</v>
      </c>
      <c r="AW2143" s="20">
        <f t="shared" si="6301"/>
        <v>0</v>
      </c>
      <c r="AX2143" s="20">
        <f t="shared" si="6301"/>
        <v>0</v>
      </c>
      <c r="AY2143" s="20">
        <f t="shared" si="6301"/>
        <v>0</v>
      </c>
      <c r="AZ2143" s="20">
        <f t="shared" si="6234"/>
        <v>35.700000000000003</v>
      </c>
      <c r="BA2143" s="20">
        <f t="shared" si="6235"/>
        <v>35.700000000000003</v>
      </c>
      <c r="BB2143" s="20">
        <f t="shared" si="6236"/>
        <v>35.700000000000003</v>
      </c>
      <c r="BC2143" s="20">
        <f t="shared" si="6301"/>
        <v>0</v>
      </c>
      <c r="BD2143" s="20">
        <f t="shared" si="6215"/>
        <v>35.700000000000003</v>
      </c>
      <c r="BE2143" s="20">
        <f t="shared" si="6301"/>
        <v>0</v>
      </c>
      <c r="BF2143" s="20">
        <f t="shared" si="6301"/>
        <v>0</v>
      </c>
      <c r="BG2143" s="20">
        <f t="shared" si="6301"/>
        <v>0</v>
      </c>
      <c r="BH2143" s="20">
        <f t="shared" si="6292"/>
        <v>35.700000000000003</v>
      </c>
      <c r="BI2143" s="20">
        <f t="shared" si="6293"/>
        <v>35.700000000000003</v>
      </c>
      <c r="BJ2143" s="20">
        <f t="shared" si="6294"/>
        <v>35.700000000000003</v>
      </c>
      <c r="BK2143" s="20">
        <f t="shared" si="6301"/>
        <v>0</v>
      </c>
      <c r="BL2143" s="20">
        <f t="shared" si="6301"/>
        <v>0</v>
      </c>
      <c r="BM2143" s="20">
        <f t="shared" si="6295"/>
        <v>35.700000000000003</v>
      </c>
      <c r="BN2143" s="20">
        <f t="shared" si="6296"/>
        <v>35.700000000000003</v>
      </c>
      <c r="BO2143" s="20">
        <f t="shared" si="6301"/>
        <v>0</v>
      </c>
      <c r="BP2143" s="20">
        <f t="shared" si="6301"/>
        <v>0</v>
      </c>
      <c r="BQ2143" s="20">
        <f t="shared" si="6301"/>
        <v>0</v>
      </c>
      <c r="BR2143" s="20">
        <f t="shared" si="6283"/>
        <v>35.700000000000003</v>
      </c>
      <c r="BS2143" s="20">
        <f t="shared" si="6284"/>
        <v>35.700000000000003</v>
      </c>
      <c r="BT2143" s="20">
        <f t="shared" si="6285"/>
        <v>35.700000000000003</v>
      </c>
      <c r="BU2143" s="20">
        <f t="shared" si="6301"/>
        <v>0</v>
      </c>
      <c r="BV2143" s="20">
        <f t="shared" si="6286"/>
        <v>35.700000000000003</v>
      </c>
      <c r="BW2143" s="20">
        <f t="shared" si="6301"/>
        <v>0</v>
      </c>
      <c r="BX2143" s="20">
        <f t="shared" si="6301"/>
        <v>0</v>
      </c>
      <c r="BY2143" s="20">
        <f t="shared" si="6298"/>
        <v>35.700000000000003</v>
      </c>
      <c r="BZ2143" s="20">
        <f t="shared" si="6299"/>
        <v>35.700000000000003</v>
      </c>
      <c r="CA2143" s="20">
        <f t="shared" si="6301"/>
        <v>0</v>
      </c>
      <c r="CB2143" s="20">
        <f t="shared" si="6300"/>
        <v>35.700000000000003</v>
      </c>
      <c r="CC2143" s="20">
        <f t="shared" si="6301"/>
        <v>0</v>
      </c>
      <c r="CD2143" s="20">
        <f t="shared" si="6287"/>
        <v>35.700000000000003</v>
      </c>
      <c r="CE2143" s="20">
        <f t="shared" si="6301"/>
        <v>0</v>
      </c>
    </row>
    <row r="2144" spans="1:83" ht="94.5" x14ac:dyDescent="0.25">
      <c r="A2144" s="10" t="s">
        <v>307</v>
      </c>
      <c r="B2144" s="19">
        <v>100</v>
      </c>
      <c r="C2144" s="10"/>
      <c r="D2144" s="10"/>
      <c r="E2144" s="25" t="s">
        <v>599</v>
      </c>
      <c r="F2144" s="20">
        <f>F2145</f>
        <v>35.700000000000003</v>
      </c>
      <c r="G2144" s="20">
        <f t="shared" si="6301"/>
        <v>35.700000000000003</v>
      </c>
      <c r="H2144" s="20">
        <f t="shared" si="6301"/>
        <v>35.700000000000003</v>
      </c>
      <c r="I2144" s="20">
        <f t="shared" si="6301"/>
        <v>0</v>
      </c>
      <c r="J2144" s="20">
        <f t="shared" si="6301"/>
        <v>0</v>
      </c>
      <c r="K2144" s="20">
        <f t="shared" si="6301"/>
        <v>0</v>
      </c>
      <c r="L2144" s="20">
        <f t="shared" si="6271"/>
        <v>35.700000000000003</v>
      </c>
      <c r="M2144" s="20">
        <f t="shared" si="6272"/>
        <v>35.700000000000003</v>
      </c>
      <c r="N2144" s="20">
        <f t="shared" si="6273"/>
        <v>35.700000000000003</v>
      </c>
      <c r="O2144" s="20">
        <f t="shared" si="6301"/>
        <v>0</v>
      </c>
      <c r="P2144" s="20">
        <f t="shared" si="6301"/>
        <v>0</v>
      </c>
      <c r="Q2144" s="20">
        <f t="shared" si="6301"/>
        <v>0</v>
      </c>
      <c r="R2144" s="20">
        <f t="shared" si="6277"/>
        <v>35.700000000000003</v>
      </c>
      <c r="S2144" s="20">
        <f t="shared" si="6278"/>
        <v>35.700000000000003</v>
      </c>
      <c r="T2144" s="20">
        <f t="shared" si="6279"/>
        <v>35.700000000000003</v>
      </c>
      <c r="U2144" s="20">
        <f t="shared" si="6301"/>
        <v>0</v>
      </c>
      <c r="V2144" s="20">
        <f t="shared" si="6268"/>
        <v>35.700000000000003</v>
      </c>
      <c r="W2144" s="20">
        <f t="shared" si="6301"/>
        <v>0</v>
      </c>
      <c r="X2144" s="20">
        <f t="shared" si="6301"/>
        <v>0</v>
      </c>
      <c r="Y2144" s="20">
        <f t="shared" si="6301"/>
        <v>0</v>
      </c>
      <c r="Z2144" s="20">
        <f t="shared" si="6252"/>
        <v>35.700000000000003</v>
      </c>
      <c r="AA2144" s="20">
        <f t="shared" si="6253"/>
        <v>35.700000000000003</v>
      </c>
      <c r="AB2144" s="20">
        <f t="shared" si="6254"/>
        <v>35.700000000000003</v>
      </c>
      <c r="AC2144" s="20">
        <f t="shared" si="6301"/>
        <v>0</v>
      </c>
      <c r="AD2144" s="20">
        <f t="shared" si="6301"/>
        <v>0</v>
      </c>
      <c r="AE2144" s="20">
        <f t="shared" si="6301"/>
        <v>0</v>
      </c>
      <c r="AF2144" s="20">
        <f t="shared" si="6186"/>
        <v>35.700000000000003</v>
      </c>
      <c r="AG2144" s="20">
        <f t="shared" si="6187"/>
        <v>35.700000000000003</v>
      </c>
      <c r="AH2144" s="20">
        <f t="shared" si="6188"/>
        <v>35.700000000000003</v>
      </c>
      <c r="AI2144" s="20">
        <f t="shared" si="6301"/>
        <v>0</v>
      </c>
      <c r="AJ2144" s="20">
        <f t="shared" si="6189"/>
        <v>35.700000000000003</v>
      </c>
      <c r="AK2144" s="20">
        <f t="shared" si="6301"/>
        <v>0</v>
      </c>
      <c r="AL2144" s="20">
        <f t="shared" si="6301"/>
        <v>0</v>
      </c>
      <c r="AM2144" s="20">
        <f t="shared" si="6301"/>
        <v>0</v>
      </c>
      <c r="AN2144" s="20">
        <f t="shared" si="6289"/>
        <v>35.700000000000003</v>
      </c>
      <c r="AO2144" s="20">
        <f t="shared" si="6290"/>
        <v>35.700000000000003</v>
      </c>
      <c r="AP2144" s="20">
        <f t="shared" si="6291"/>
        <v>35.700000000000003</v>
      </c>
      <c r="AQ2144" s="20">
        <f t="shared" si="6301"/>
        <v>0</v>
      </c>
      <c r="AR2144" s="20">
        <f t="shared" si="6301"/>
        <v>0</v>
      </c>
      <c r="AS2144" s="20">
        <f t="shared" si="6301"/>
        <v>0</v>
      </c>
      <c r="AT2144" s="20">
        <f t="shared" si="6280"/>
        <v>35.700000000000003</v>
      </c>
      <c r="AU2144" s="20">
        <f t="shared" si="6281"/>
        <v>35.700000000000003</v>
      </c>
      <c r="AV2144" s="20">
        <f t="shared" si="6282"/>
        <v>35.700000000000003</v>
      </c>
      <c r="AW2144" s="20">
        <f t="shared" si="6301"/>
        <v>0</v>
      </c>
      <c r="AX2144" s="20">
        <f t="shared" si="6301"/>
        <v>0</v>
      </c>
      <c r="AY2144" s="20">
        <f t="shared" si="6301"/>
        <v>0</v>
      </c>
      <c r="AZ2144" s="20">
        <f t="shared" si="6234"/>
        <v>35.700000000000003</v>
      </c>
      <c r="BA2144" s="20">
        <f t="shared" si="6235"/>
        <v>35.700000000000003</v>
      </c>
      <c r="BB2144" s="20">
        <f t="shared" si="6236"/>
        <v>35.700000000000003</v>
      </c>
      <c r="BC2144" s="20">
        <f t="shared" si="6301"/>
        <v>0</v>
      </c>
      <c r="BD2144" s="20">
        <f t="shared" si="6215"/>
        <v>35.700000000000003</v>
      </c>
      <c r="BE2144" s="20">
        <f t="shared" si="6301"/>
        <v>0</v>
      </c>
      <c r="BF2144" s="20">
        <f t="shared" si="6301"/>
        <v>0</v>
      </c>
      <c r="BG2144" s="20">
        <f t="shared" si="6301"/>
        <v>0</v>
      </c>
      <c r="BH2144" s="20">
        <f t="shared" si="6292"/>
        <v>35.700000000000003</v>
      </c>
      <c r="BI2144" s="20">
        <f t="shared" si="6293"/>
        <v>35.700000000000003</v>
      </c>
      <c r="BJ2144" s="20">
        <f t="shared" si="6294"/>
        <v>35.700000000000003</v>
      </c>
      <c r="BK2144" s="20">
        <f t="shared" si="6301"/>
        <v>0</v>
      </c>
      <c r="BL2144" s="20">
        <f t="shared" si="6301"/>
        <v>0</v>
      </c>
      <c r="BM2144" s="20">
        <f t="shared" si="6295"/>
        <v>35.700000000000003</v>
      </c>
      <c r="BN2144" s="20">
        <f t="shared" si="6296"/>
        <v>35.700000000000003</v>
      </c>
      <c r="BO2144" s="20">
        <f t="shared" si="6301"/>
        <v>0</v>
      </c>
      <c r="BP2144" s="20">
        <f t="shared" si="6301"/>
        <v>0</v>
      </c>
      <c r="BQ2144" s="20">
        <f t="shared" si="6301"/>
        <v>0</v>
      </c>
      <c r="BR2144" s="20">
        <f t="shared" si="6283"/>
        <v>35.700000000000003</v>
      </c>
      <c r="BS2144" s="20">
        <f t="shared" si="6284"/>
        <v>35.700000000000003</v>
      </c>
      <c r="BT2144" s="20">
        <f t="shared" si="6285"/>
        <v>35.700000000000003</v>
      </c>
      <c r="BU2144" s="20">
        <f t="shared" si="6301"/>
        <v>0</v>
      </c>
      <c r="BV2144" s="20">
        <f t="shared" si="6286"/>
        <v>35.700000000000003</v>
      </c>
      <c r="BW2144" s="20">
        <f t="shared" si="6301"/>
        <v>0</v>
      </c>
      <c r="BX2144" s="20">
        <f t="shared" si="6301"/>
        <v>0</v>
      </c>
      <c r="BY2144" s="20">
        <f t="shared" si="6298"/>
        <v>35.700000000000003</v>
      </c>
      <c r="BZ2144" s="20">
        <f t="shared" si="6299"/>
        <v>35.700000000000003</v>
      </c>
      <c r="CA2144" s="20">
        <f t="shared" si="6301"/>
        <v>0</v>
      </c>
      <c r="CB2144" s="20">
        <f t="shared" si="6300"/>
        <v>35.700000000000003</v>
      </c>
      <c r="CC2144" s="20">
        <f t="shared" si="6301"/>
        <v>0</v>
      </c>
      <c r="CD2144" s="20">
        <f t="shared" si="6287"/>
        <v>35.700000000000003</v>
      </c>
      <c r="CE2144" s="20">
        <f t="shared" si="6301"/>
        <v>0</v>
      </c>
    </row>
    <row r="2145" spans="1:84" ht="31.5" x14ac:dyDescent="0.25">
      <c r="A2145" s="10" t="s">
        <v>307</v>
      </c>
      <c r="B2145" s="19">
        <v>120</v>
      </c>
      <c r="C2145" s="10"/>
      <c r="D2145" s="10"/>
      <c r="E2145" s="25" t="s">
        <v>601</v>
      </c>
      <c r="F2145" s="20">
        <f>F2146</f>
        <v>35.700000000000003</v>
      </c>
      <c r="G2145" s="20">
        <f t="shared" si="6301"/>
        <v>35.700000000000003</v>
      </c>
      <c r="H2145" s="20">
        <f t="shared" si="6301"/>
        <v>35.700000000000003</v>
      </c>
      <c r="I2145" s="20">
        <f t="shared" si="6301"/>
        <v>0</v>
      </c>
      <c r="J2145" s="20">
        <f t="shared" si="6301"/>
        <v>0</v>
      </c>
      <c r="K2145" s="20">
        <f t="shared" si="6301"/>
        <v>0</v>
      </c>
      <c r="L2145" s="20">
        <f t="shared" si="6271"/>
        <v>35.700000000000003</v>
      </c>
      <c r="M2145" s="20">
        <f t="shared" si="6272"/>
        <v>35.700000000000003</v>
      </c>
      <c r="N2145" s="20">
        <f t="shared" si="6273"/>
        <v>35.700000000000003</v>
      </c>
      <c r="O2145" s="20">
        <f t="shared" si="6301"/>
        <v>0</v>
      </c>
      <c r="P2145" s="20">
        <f t="shared" si="6301"/>
        <v>0</v>
      </c>
      <c r="Q2145" s="20">
        <f t="shared" si="6301"/>
        <v>0</v>
      </c>
      <c r="R2145" s="20">
        <f t="shared" si="6277"/>
        <v>35.700000000000003</v>
      </c>
      <c r="S2145" s="20">
        <f t="shared" si="6278"/>
        <v>35.700000000000003</v>
      </c>
      <c r="T2145" s="20">
        <f t="shared" si="6279"/>
        <v>35.700000000000003</v>
      </c>
      <c r="U2145" s="20">
        <f t="shared" si="6301"/>
        <v>0</v>
      </c>
      <c r="V2145" s="20">
        <f t="shared" si="6268"/>
        <v>35.700000000000003</v>
      </c>
      <c r="W2145" s="20">
        <f t="shared" si="6301"/>
        <v>0</v>
      </c>
      <c r="X2145" s="20">
        <f t="shared" si="6301"/>
        <v>0</v>
      </c>
      <c r="Y2145" s="20">
        <f t="shared" si="6301"/>
        <v>0</v>
      </c>
      <c r="Z2145" s="20">
        <f t="shared" si="6252"/>
        <v>35.700000000000003</v>
      </c>
      <c r="AA2145" s="20">
        <f t="shared" si="6253"/>
        <v>35.700000000000003</v>
      </c>
      <c r="AB2145" s="20">
        <f t="shared" si="6254"/>
        <v>35.700000000000003</v>
      </c>
      <c r="AC2145" s="20">
        <f t="shared" si="6301"/>
        <v>0</v>
      </c>
      <c r="AD2145" s="20">
        <f t="shared" si="6301"/>
        <v>0</v>
      </c>
      <c r="AE2145" s="20">
        <f t="shared" si="6301"/>
        <v>0</v>
      </c>
      <c r="AF2145" s="20">
        <f t="shared" si="6186"/>
        <v>35.700000000000003</v>
      </c>
      <c r="AG2145" s="20">
        <f t="shared" si="6187"/>
        <v>35.700000000000003</v>
      </c>
      <c r="AH2145" s="20">
        <f t="shared" si="6188"/>
        <v>35.700000000000003</v>
      </c>
      <c r="AI2145" s="20">
        <f t="shared" si="6301"/>
        <v>0</v>
      </c>
      <c r="AJ2145" s="20">
        <f t="shared" si="6189"/>
        <v>35.700000000000003</v>
      </c>
      <c r="AK2145" s="20">
        <f t="shared" si="6301"/>
        <v>0</v>
      </c>
      <c r="AL2145" s="20">
        <f t="shared" si="6301"/>
        <v>0</v>
      </c>
      <c r="AM2145" s="20">
        <f t="shared" si="6301"/>
        <v>0</v>
      </c>
      <c r="AN2145" s="20">
        <f t="shared" si="6289"/>
        <v>35.700000000000003</v>
      </c>
      <c r="AO2145" s="20">
        <f t="shared" si="6290"/>
        <v>35.700000000000003</v>
      </c>
      <c r="AP2145" s="20">
        <f t="shared" si="6291"/>
        <v>35.700000000000003</v>
      </c>
      <c r="AQ2145" s="20">
        <f t="shared" si="6301"/>
        <v>0</v>
      </c>
      <c r="AR2145" s="20">
        <f t="shared" si="6301"/>
        <v>0</v>
      </c>
      <c r="AS2145" s="20">
        <f t="shared" si="6301"/>
        <v>0</v>
      </c>
      <c r="AT2145" s="20">
        <f t="shared" si="6280"/>
        <v>35.700000000000003</v>
      </c>
      <c r="AU2145" s="20">
        <f t="shared" si="6281"/>
        <v>35.700000000000003</v>
      </c>
      <c r="AV2145" s="20">
        <f t="shared" si="6282"/>
        <v>35.700000000000003</v>
      </c>
      <c r="AW2145" s="20">
        <f t="shared" si="6301"/>
        <v>0</v>
      </c>
      <c r="AX2145" s="20">
        <f t="shared" si="6301"/>
        <v>0</v>
      </c>
      <c r="AY2145" s="20">
        <f t="shared" si="6301"/>
        <v>0</v>
      </c>
      <c r="AZ2145" s="20">
        <f t="shared" si="6234"/>
        <v>35.700000000000003</v>
      </c>
      <c r="BA2145" s="20">
        <f t="shared" si="6235"/>
        <v>35.700000000000003</v>
      </c>
      <c r="BB2145" s="20">
        <f t="shared" si="6236"/>
        <v>35.700000000000003</v>
      </c>
      <c r="BC2145" s="20">
        <f t="shared" si="6301"/>
        <v>0</v>
      </c>
      <c r="BD2145" s="20">
        <f t="shared" si="6215"/>
        <v>35.700000000000003</v>
      </c>
      <c r="BE2145" s="20">
        <f t="shared" si="6301"/>
        <v>0</v>
      </c>
      <c r="BF2145" s="20">
        <f t="shared" si="6301"/>
        <v>0</v>
      </c>
      <c r="BG2145" s="20">
        <f t="shared" si="6301"/>
        <v>0</v>
      </c>
      <c r="BH2145" s="20">
        <f t="shared" si="6292"/>
        <v>35.700000000000003</v>
      </c>
      <c r="BI2145" s="20">
        <f t="shared" si="6293"/>
        <v>35.700000000000003</v>
      </c>
      <c r="BJ2145" s="20">
        <f t="shared" si="6294"/>
        <v>35.700000000000003</v>
      </c>
      <c r="BK2145" s="20">
        <f t="shared" si="6301"/>
        <v>0</v>
      </c>
      <c r="BL2145" s="20">
        <f t="shared" si="6301"/>
        <v>0</v>
      </c>
      <c r="BM2145" s="20">
        <f t="shared" si="6295"/>
        <v>35.700000000000003</v>
      </c>
      <c r="BN2145" s="20">
        <f t="shared" si="6296"/>
        <v>35.700000000000003</v>
      </c>
      <c r="BO2145" s="20">
        <f t="shared" si="6301"/>
        <v>0</v>
      </c>
      <c r="BP2145" s="20">
        <f t="shared" si="6301"/>
        <v>0</v>
      </c>
      <c r="BQ2145" s="20">
        <f t="shared" si="6301"/>
        <v>0</v>
      </c>
      <c r="BR2145" s="20">
        <f t="shared" si="6283"/>
        <v>35.700000000000003</v>
      </c>
      <c r="BS2145" s="20">
        <f t="shared" si="6284"/>
        <v>35.700000000000003</v>
      </c>
      <c r="BT2145" s="20">
        <f t="shared" si="6285"/>
        <v>35.700000000000003</v>
      </c>
      <c r="BU2145" s="20">
        <f t="shared" si="6301"/>
        <v>0</v>
      </c>
      <c r="BV2145" s="20">
        <f t="shared" si="6286"/>
        <v>35.700000000000003</v>
      </c>
      <c r="BW2145" s="20">
        <f t="shared" si="6301"/>
        <v>0</v>
      </c>
      <c r="BX2145" s="20">
        <f t="shared" si="6301"/>
        <v>0</v>
      </c>
      <c r="BY2145" s="20">
        <f t="shared" si="6298"/>
        <v>35.700000000000003</v>
      </c>
      <c r="BZ2145" s="20">
        <f t="shared" si="6299"/>
        <v>35.700000000000003</v>
      </c>
      <c r="CA2145" s="20">
        <f t="shared" si="6301"/>
        <v>0</v>
      </c>
      <c r="CB2145" s="20">
        <f t="shared" si="6300"/>
        <v>35.700000000000003</v>
      </c>
      <c r="CC2145" s="20">
        <f t="shared" si="6301"/>
        <v>0</v>
      </c>
      <c r="CD2145" s="20">
        <f t="shared" si="6287"/>
        <v>35.700000000000003</v>
      </c>
      <c r="CE2145" s="20">
        <f t="shared" si="6301"/>
        <v>0</v>
      </c>
    </row>
    <row r="2146" spans="1:84" x14ac:dyDescent="0.25">
      <c r="A2146" s="10" t="s">
        <v>307</v>
      </c>
      <c r="B2146" s="19">
        <v>120</v>
      </c>
      <c r="C2146" s="10" t="s">
        <v>335</v>
      </c>
      <c r="D2146" s="10" t="s">
        <v>343</v>
      </c>
      <c r="E2146" s="25" t="s">
        <v>576</v>
      </c>
      <c r="F2146" s="20">
        <v>35.700000000000003</v>
      </c>
      <c r="G2146" s="20">
        <v>35.700000000000003</v>
      </c>
      <c r="H2146" s="20">
        <v>35.700000000000003</v>
      </c>
      <c r="I2146" s="20"/>
      <c r="J2146" s="20"/>
      <c r="K2146" s="20"/>
      <c r="L2146" s="20">
        <f t="shared" si="6271"/>
        <v>35.700000000000003</v>
      </c>
      <c r="M2146" s="20">
        <f t="shared" si="6272"/>
        <v>35.700000000000003</v>
      </c>
      <c r="N2146" s="20">
        <f t="shared" si="6273"/>
        <v>35.700000000000003</v>
      </c>
      <c r="O2146" s="20"/>
      <c r="P2146" s="20"/>
      <c r="Q2146" s="20"/>
      <c r="R2146" s="20">
        <f t="shared" si="6277"/>
        <v>35.700000000000003</v>
      </c>
      <c r="S2146" s="20">
        <f t="shared" si="6278"/>
        <v>35.700000000000003</v>
      </c>
      <c r="T2146" s="20">
        <f t="shared" si="6279"/>
        <v>35.700000000000003</v>
      </c>
      <c r="U2146" s="20"/>
      <c r="V2146" s="20">
        <f t="shared" si="6268"/>
        <v>35.700000000000003</v>
      </c>
      <c r="W2146" s="20"/>
      <c r="X2146" s="20"/>
      <c r="Y2146" s="20"/>
      <c r="Z2146" s="20">
        <f t="shared" si="6252"/>
        <v>35.700000000000003</v>
      </c>
      <c r="AA2146" s="20">
        <f t="shared" si="6253"/>
        <v>35.700000000000003</v>
      </c>
      <c r="AB2146" s="20">
        <f t="shared" si="6254"/>
        <v>35.700000000000003</v>
      </c>
      <c r="AC2146" s="20"/>
      <c r="AD2146" s="20"/>
      <c r="AE2146" s="20"/>
      <c r="AF2146" s="20">
        <f t="shared" si="6186"/>
        <v>35.700000000000003</v>
      </c>
      <c r="AG2146" s="20">
        <f t="shared" si="6187"/>
        <v>35.700000000000003</v>
      </c>
      <c r="AH2146" s="20">
        <f t="shared" si="6188"/>
        <v>35.700000000000003</v>
      </c>
      <c r="AI2146" s="20"/>
      <c r="AJ2146" s="20">
        <f t="shared" si="6189"/>
        <v>35.700000000000003</v>
      </c>
      <c r="AK2146" s="20"/>
      <c r="AL2146" s="20"/>
      <c r="AM2146" s="20"/>
      <c r="AN2146" s="20">
        <f t="shared" si="6289"/>
        <v>35.700000000000003</v>
      </c>
      <c r="AO2146" s="20">
        <f t="shared" si="6290"/>
        <v>35.700000000000003</v>
      </c>
      <c r="AP2146" s="20">
        <f t="shared" si="6291"/>
        <v>35.700000000000003</v>
      </c>
      <c r="AQ2146" s="20"/>
      <c r="AR2146" s="20"/>
      <c r="AS2146" s="20"/>
      <c r="AT2146" s="20">
        <f t="shared" si="6280"/>
        <v>35.700000000000003</v>
      </c>
      <c r="AU2146" s="20">
        <f t="shared" si="6281"/>
        <v>35.700000000000003</v>
      </c>
      <c r="AV2146" s="20">
        <f t="shared" si="6282"/>
        <v>35.700000000000003</v>
      </c>
      <c r="AW2146" s="20"/>
      <c r="AX2146" s="20"/>
      <c r="AY2146" s="20"/>
      <c r="AZ2146" s="20">
        <f t="shared" si="6234"/>
        <v>35.700000000000003</v>
      </c>
      <c r="BA2146" s="20">
        <f t="shared" si="6235"/>
        <v>35.700000000000003</v>
      </c>
      <c r="BB2146" s="20">
        <f t="shared" si="6236"/>
        <v>35.700000000000003</v>
      </c>
      <c r="BC2146" s="20"/>
      <c r="BD2146" s="20">
        <f t="shared" si="6215"/>
        <v>35.700000000000003</v>
      </c>
      <c r="BE2146" s="20"/>
      <c r="BF2146" s="20"/>
      <c r="BG2146" s="20"/>
      <c r="BH2146" s="20">
        <f t="shared" si="6292"/>
        <v>35.700000000000003</v>
      </c>
      <c r="BI2146" s="20">
        <f t="shared" si="6293"/>
        <v>35.700000000000003</v>
      </c>
      <c r="BJ2146" s="20">
        <f t="shared" si="6294"/>
        <v>35.700000000000003</v>
      </c>
      <c r="BK2146" s="20"/>
      <c r="BL2146" s="20"/>
      <c r="BM2146" s="20">
        <f t="shared" si="6295"/>
        <v>35.700000000000003</v>
      </c>
      <c r="BN2146" s="20">
        <f t="shared" si="6296"/>
        <v>35.700000000000003</v>
      </c>
      <c r="BO2146" s="20"/>
      <c r="BP2146" s="20"/>
      <c r="BQ2146" s="20"/>
      <c r="BR2146" s="20">
        <f t="shared" si="6283"/>
        <v>35.700000000000003</v>
      </c>
      <c r="BS2146" s="20">
        <f t="shared" si="6284"/>
        <v>35.700000000000003</v>
      </c>
      <c r="BT2146" s="20">
        <f t="shared" si="6285"/>
        <v>35.700000000000003</v>
      </c>
      <c r="BU2146" s="20"/>
      <c r="BV2146" s="20">
        <f t="shared" si="6286"/>
        <v>35.700000000000003</v>
      </c>
      <c r="BW2146" s="20"/>
      <c r="BX2146" s="20"/>
      <c r="BY2146" s="20">
        <f t="shared" si="6298"/>
        <v>35.700000000000003</v>
      </c>
      <c r="BZ2146" s="20">
        <f t="shared" si="6299"/>
        <v>35.700000000000003</v>
      </c>
      <c r="CA2146" s="20"/>
      <c r="CB2146" s="20">
        <f t="shared" si="6300"/>
        <v>35.700000000000003</v>
      </c>
      <c r="CC2146" s="20"/>
      <c r="CD2146" s="20">
        <f t="shared" si="6287"/>
        <v>35.700000000000003</v>
      </c>
      <c r="CE2146" s="20"/>
    </row>
    <row r="2147" spans="1:84" ht="78.75" hidden="1" x14ac:dyDescent="0.25">
      <c r="A2147" s="10" t="s">
        <v>308</v>
      </c>
      <c r="B2147" s="19"/>
      <c r="C2147" s="10"/>
      <c r="D2147" s="10"/>
      <c r="E2147" s="31" t="s">
        <v>1045</v>
      </c>
      <c r="F2147" s="20">
        <f>F2148+F2151</f>
        <v>92.7</v>
      </c>
      <c r="G2147" s="20">
        <f t="shared" ref="G2147:K2147" si="6302">G2148+G2151</f>
        <v>92.8</v>
      </c>
      <c r="H2147" s="20">
        <f t="shared" si="6302"/>
        <v>92.8</v>
      </c>
      <c r="I2147" s="20">
        <f t="shared" si="6302"/>
        <v>0</v>
      </c>
      <c r="J2147" s="20">
        <f t="shared" si="6302"/>
        <v>0</v>
      </c>
      <c r="K2147" s="20">
        <f t="shared" si="6302"/>
        <v>0</v>
      </c>
      <c r="L2147" s="20">
        <f t="shared" si="6271"/>
        <v>92.7</v>
      </c>
      <c r="M2147" s="20">
        <f t="shared" si="6272"/>
        <v>92.8</v>
      </c>
      <c r="N2147" s="20">
        <f t="shared" si="6273"/>
        <v>92.8</v>
      </c>
      <c r="O2147" s="20">
        <f t="shared" ref="O2147:Q2147" si="6303">O2148+O2151</f>
        <v>-92.7</v>
      </c>
      <c r="P2147" s="20">
        <f t="shared" si="6303"/>
        <v>-92.8</v>
      </c>
      <c r="Q2147" s="20">
        <f t="shared" si="6303"/>
        <v>-92.8</v>
      </c>
      <c r="R2147" s="20">
        <f t="shared" si="6277"/>
        <v>0</v>
      </c>
      <c r="S2147" s="20">
        <f t="shared" si="6278"/>
        <v>0</v>
      </c>
      <c r="T2147" s="20">
        <f t="shared" si="6279"/>
        <v>0</v>
      </c>
      <c r="U2147" s="20">
        <f t="shared" ref="U2147:CE2147" si="6304">U2148+U2151</f>
        <v>0</v>
      </c>
      <c r="V2147" s="20">
        <f t="shared" si="6268"/>
        <v>0</v>
      </c>
      <c r="W2147" s="20">
        <f t="shared" ref="W2147:Y2147" si="6305">W2148+W2151</f>
        <v>0</v>
      </c>
      <c r="X2147" s="20">
        <f t="shared" si="6305"/>
        <v>0</v>
      </c>
      <c r="Y2147" s="20">
        <f t="shared" si="6305"/>
        <v>0</v>
      </c>
      <c r="Z2147" s="20">
        <f t="shared" si="6252"/>
        <v>0</v>
      </c>
      <c r="AA2147" s="20">
        <f t="shared" si="6253"/>
        <v>0</v>
      </c>
      <c r="AB2147" s="20">
        <f t="shared" si="6254"/>
        <v>0</v>
      </c>
      <c r="AC2147" s="20">
        <f t="shared" ref="AC2147:AE2147" si="6306">AC2148+AC2151</f>
        <v>0</v>
      </c>
      <c r="AD2147" s="20">
        <f t="shared" si="6306"/>
        <v>0</v>
      </c>
      <c r="AE2147" s="20">
        <f t="shared" si="6306"/>
        <v>0</v>
      </c>
      <c r="AF2147" s="20">
        <f t="shared" si="6186"/>
        <v>0</v>
      </c>
      <c r="AG2147" s="20">
        <f t="shared" si="6187"/>
        <v>0</v>
      </c>
      <c r="AH2147" s="20">
        <f t="shared" si="6188"/>
        <v>0</v>
      </c>
      <c r="AI2147" s="20">
        <f t="shared" ref="AI2147" si="6307">AI2148+AI2151</f>
        <v>0</v>
      </c>
      <c r="AJ2147" s="20">
        <f t="shared" si="6189"/>
        <v>0</v>
      </c>
      <c r="AK2147" s="20">
        <f t="shared" ref="AK2147:AM2147" si="6308">AK2148+AK2151</f>
        <v>0</v>
      </c>
      <c r="AL2147" s="20">
        <f t="shared" si="6308"/>
        <v>0</v>
      </c>
      <c r="AM2147" s="20">
        <f t="shared" si="6308"/>
        <v>0</v>
      </c>
      <c r="AN2147" s="20">
        <f t="shared" si="6289"/>
        <v>0</v>
      </c>
      <c r="AO2147" s="20">
        <f t="shared" si="6290"/>
        <v>0</v>
      </c>
      <c r="AP2147" s="20">
        <f t="shared" si="6291"/>
        <v>0</v>
      </c>
      <c r="AQ2147" s="20">
        <f t="shared" ref="AQ2147:AS2147" si="6309">AQ2148+AQ2151</f>
        <v>0</v>
      </c>
      <c r="AR2147" s="20">
        <f t="shared" si="6309"/>
        <v>0</v>
      </c>
      <c r="AS2147" s="20">
        <f t="shared" si="6309"/>
        <v>0</v>
      </c>
      <c r="AT2147" s="20">
        <f t="shared" si="6280"/>
        <v>0</v>
      </c>
      <c r="AU2147" s="20">
        <f t="shared" si="6281"/>
        <v>0</v>
      </c>
      <c r="AV2147" s="20">
        <f t="shared" si="6282"/>
        <v>0</v>
      </c>
      <c r="AW2147" s="20">
        <f t="shared" ref="AW2147:AY2147" si="6310">AW2148+AW2151</f>
        <v>0</v>
      </c>
      <c r="AX2147" s="20">
        <f t="shared" si="6310"/>
        <v>0</v>
      </c>
      <c r="AY2147" s="20">
        <f t="shared" si="6310"/>
        <v>0</v>
      </c>
      <c r="AZ2147" s="20">
        <f t="shared" si="6234"/>
        <v>0</v>
      </c>
      <c r="BA2147" s="20">
        <f t="shared" si="6235"/>
        <v>0</v>
      </c>
      <c r="BB2147" s="20">
        <f t="shared" si="6236"/>
        <v>0</v>
      </c>
      <c r="BC2147" s="20">
        <f t="shared" ref="BC2147" si="6311">BC2148+BC2151</f>
        <v>0</v>
      </c>
      <c r="BD2147" s="20">
        <f t="shared" si="6215"/>
        <v>0</v>
      </c>
      <c r="BE2147" s="20">
        <f t="shared" ref="BE2147:BG2147" si="6312">BE2148+BE2151</f>
        <v>0</v>
      </c>
      <c r="BF2147" s="20">
        <f t="shared" si="6312"/>
        <v>0</v>
      </c>
      <c r="BG2147" s="20">
        <f t="shared" si="6312"/>
        <v>0</v>
      </c>
      <c r="BH2147" s="20">
        <f t="shared" si="6292"/>
        <v>0</v>
      </c>
      <c r="BI2147" s="20">
        <f t="shared" si="6293"/>
        <v>0</v>
      </c>
      <c r="BJ2147" s="20">
        <f t="shared" si="6294"/>
        <v>0</v>
      </c>
      <c r="BK2147" s="20">
        <f t="shared" ref="BK2147:BL2147" si="6313">BK2148+BK2151</f>
        <v>0</v>
      </c>
      <c r="BL2147" s="20">
        <f t="shared" si="6313"/>
        <v>0</v>
      </c>
      <c r="BM2147" s="20">
        <f t="shared" si="6295"/>
        <v>0</v>
      </c>
      <c r="BN2147" s="20">
        <f t="shared" si="6296"/>
        <v>0</v>
      </c>
      <c r="BO2147" s="20">
        <f t="shared" ref="BO2147:BQ2147" si="6314">BO2148+BO2151</f>
        <v>0</v>
      </c>
      <c r="BP2147" s="20">
        <f t="shared" si="6314"/>
        <v>0</v>
      </c>
      <c r="BQ2147" s="20">
        <f t="shared" si="6314"/>
        <v>0</v>
      </c>
      <c r="BR2147" s="20">
        <f t="shared" si="6283"/>
        <v>0</v>
      </c>
      <c r="BS2147" s="20">
        <f t="shared" si="6284"/>
        <v>0</v>
      </c>
      <c r="BT2147" s="20">
        <f t="shared" si="6285"/>
        <v>0</v>
      </c>
      <c r="BU2147" s="20">
        <f t="shared" ref="BU2147" si="6315">BU2148+BU2151</f>
        <v>0</v>
      </c>
      <c r="BV2147" s="20">
        <f t="shared" si="6286"/>
        <v>0</v>
      </c>
      <c r="BW2147" s="20">
        <f t="shared" ref="BW2147:BX2147" si="6316">BW2148+BW2151</f>
        <v>0</v>
      </c>
      <c r="BX2147" s="20">
        <f t="shared" si="6316"/>
        <v>0</v>
      </c>
      <c r="BY2147" s="20">
        <f t="shared" si="6298"/>
        <v>0</v>
      </c>
      <c r="BZ2147" s="20">
        <f t="shared" si="6299"/>
        <v>0</v>
      </c>
      <c r="CA2147" s="20">
        <f t="shared" ref="CA2147" si="6317">CA2148+CA2151</f>
        <v>0</v>
      </c>
      <c r="CB2147" s="20">
        <f t="shared" si="6300"/>
        <v>0</v>
      </c>
      <c r="CC2147" s="20">
        <f t="shared" ref="CC2147" si="6318">CC2148+CC2151</f>
        <v>0</v>
      </c>
      <c r="CD2147" s="20">
        <f t="shared" si="6287"/>
        <v>0</v>
      </c>
      <c r="CE2147" s="20">
        <f t="shared" si="6304"/>
        <v>0</v>
      </c>
      <c r="CF2147" s="1">
        <v>0</v>
      </c>
    </row>
    <row r="2148" spans="1:84" ht="94.5" hidden="1" x14ac:dyDescent="0.25">
      <c r="A2148" s="10" t="s">
        <v>308</v>
      </c>
      <c r="B2148" s="19">
        <v>100</v>
      </c>
      <c r="C2148" s="10"/>
      <c r="D2148" s="10"/>
      <c r="E2148" s="25" t="s">
        <v>599</v>
      </c>
      <c r="F2148" s="20">
        <f>F2149</f>
        <v>90.3</v>
      </c>
      <c r="G2148" s="20">
        <f t="shared" ref="G2148:CE2149" si="6319">G2149</f>
        <v>90.3</v>
      </c>
      <c r="H2148" s="20">
        <f t="shared" si="6319"/>
        <v>90.3</v>
      </c>
      <c r="I2148" s="20">
        <f t="shared" si="6319"/>
        <v>0</v>
      </c>
      <c r="J2148" s="20">
        <f t="shared" si="6319"/>
        <v>0</v>
      </c>
      <c r="K2148" s="20">
        <f t="shared" si="6319"/>
        <v>0</v>
      </c>
      <c r="L2148" s="20">
        <f t="shared" si="6271"/>
        <v>90.3</v>
      </c>
      <c r="M2148" s="20">
        <f t="shared" si="6272"/>
        <v>90.3</v>
      </c>
      <c r="N2148" s="20">
        <f t="shared" si="6273"/>
        <v>90.3</v>
      </c>
      <c r="O2148" s="20">
        <f t="shared" si="6319"/>
        <v>-90.3</v>
      </c>
      <c r="P2148" s="20">
        <f t="shared" si="6319"/>
        <v>-90.3</v>
      </c>
      <c r="Q2148" s="20">
        <f t="shared" si="6319"/>
        <v>-90.3</v>
      </c>
      <c r="R2148" s="20">
        <f t="shared" si="6277"/>
        <v>0</v>
      </c>
      <c r="S2148" s="20">
        <f t="shared" si="6278"/>
        <v>0</v>
      </c>
      <c r="T2148" s="20">
        <f t="shared" si="6279"/>
        <v>0</v>
      </c>
      <c r="U2148" s="20">
        <f t="shared" si="6319"/>
        <v>0</v>
      </c>
      <c r="V2148" s="20">
        <f t="shared" si="6268"/>
        <v>0</v>
      </c>
      <c r="W2148" s="20">
        <f t="shared" si="6319"/>
        <v>0</v>
      </c>
      <c r="X2148" s="20">
        <f t="shared" si="6319"/>
        <v>0</v>
      </c>
      <c r="Y2148" s="20">
        <f t="shared" si="6319"/>
        <v>0</v>
      </c>
      <c r="Z2148" s="20">
        <f t="shared" si="6252"/>
        <v>0</v>
      </c>
      <c r="AA2148" s="20">
        <f t="shared" si="6253"/>
        <v>0</v>
      </c>
      <c r="AB2148" s="20">
        <f t="shared" si="6254"/>
        <v>0</v>
      </c>
      <c r="AC2148" s="20">
        <f t="shared" si="6319"/>
        <v>0</v>
      </c>
      <c r="AD2148" s="20">
        <f t="shared" si="6319"/>
        <v>0</v>
      </c>
      <c r="AE2148" s="20">
        <f t="shared" si="6319"/>
        <v>0</v>
      </c>
      <c r="AF2148" s="20">
        <f t="shared" si="6186"/>
        <v>0</v>
      </c>
      <c r="AG2148" s="20">
        <f t="shared" si="6187"/>
        <v>0</v>
      </c>
      <c r="AH2148" s="20">
        <f t="shared" si="6188"/>
        <v>0</v>
      </c>
      <c r="AI2148" s="20">
        <f t="shared" si="6319"/>
        <v>0</v>
      </c>
      <c r="AJ2148" s="20">
        <f t="shared" si="6189"/>
        <v>0</v>
      </c>
      <c r="AK2148" s="20">
        <f t="shared" si="6319"/>
        <v>0</v>
      </c>
      <c r="AL2148" s="20">
        <f t="shared" si="6319"/>
        <v>0</v>
      </c>
      <c r="AM2148" s="20">
        <f t="shared" si="6319"/>
        <v>0</v>
      </c>
      <c r="AN2148" s="20">
        <f t="shared" si="6289"/>
        <v>0</v>
      </c>
      <c r="AO2148" s="20">
        <f t="shared" si="6290"/>
        <v>0</v>
      </c>
      <c r="AP2148" s="20">
        <f t="shared" si="6291"/>
        <v>0</v>
      </c>
      <c r="AQ2148" s="20">
        <f t="shared" si="6319"/>
        <v>0</v>
      </c>
      <c r="AR2148" s="20">
        <f t="shared" si="6319"/>
        <v>0</v>
      </c>
      <c r="AS2148" s="20">
        <f t="shared" si="6319"/>
        <v>0</v>
      </c>
      <c r="AT2148" s="20">
        <f t="shared" si="6280"/>
        <v>0</v>
      </c>
      <c r="AU2148" s="20">
        <f t="shared" si="6281"/>
        <v>0</v>
      </c>
      <c r="AV2148" s="20">
        <f t="shared" si="6282"/>
        <v>0</v>
      </c>
      <c r="AW2148" s="20">
        <f t="shared" si="6319"/>
        <v>0</v>
      </c>
      <c r="AX2148" s="20">
        <f t="shared" si="6319"/>
        <v>0</v>
      </c>
      <c r="AY2148" s="20">
        <f t="shared" si="6319"/>
        <v>0</v>
      </c>
      <c r="AZ2148" s="20">
        <f t="shared" si="6234"/>
        <v>0</v>
      </c>
      <c r="BA2148" s="20">
        <f t="shared" si="6235"/>
        <v>0</v>
      </c>
      <c r="BB2148" s="20">
        <f t="shared" si="6236"/>
        <v>0</v>
      </c>
      <c r="BC2148" s="20">
        <f t="shared" si="6319"/>
        <v>0</v>
      </c>
      <c r="BD2148" s="20">
        <f t="shared" si="6215"/>
        <v>0</v>
      </c>
      <c r="BE2148" s="20">
        <f t="shared" si="6319"/>
        <v>0</v>
      </c>
      <c r="BF2148" s="20">
        <f t="shared" si="6319"/>
        <v>0</v>
      </c>
      <c r="BG2148" s="20">
        <f t="shared" si="6319"/>
        <v>0</v>
      </c>
      <c r="BH2148" s="20">
        <f t="shared" si="6292"/>
        <v>0</v>
      </c>
      <c r="BI2148" s="20">
        <f t="shared" si="6293"/>
        <v>0</v>
      </c>
      <c r="BJ2148" s="20">
        <f t="shared" si="6294"/>
        <v>0</v>
      </c>
      <c r="BK2148" s="20">
        <f t="shared" si="6319"/>
        <v>0</v>
      </c>
      <c r="BL2148" s="20">
        <f t="shared" si="6319"/>
        <v>0</v>
      </c>
      <c r="BM2148" s="20">
        <f t="shared" si="6295"/>
        <v>0</v>
      </c>
      <c r="BN2148" s="20">
        <f t="shared" si="6296"/>
        <v>0</v>
      </c>
      <c r="BO2148" s="20">
        <f t="shared" si="6319"/>
        <v>0</v>
      </c>
      <c r="BP2148" s="20">
        <f t="shared" si="6319"/>
        <v>0</v>
      </c>
      <c r="BQ2148" s="20">
        <f t="shared" si="6319"/>
        <v>0</v>
      </c>
      <c r="BR2148" s="20">
        <f t="shared" si="6283"/>
        <v>0</v>
      </c>
      <c r="BS2148" s="20">
        <f t="shared" si="6284"/>
        <v>0</v>
      </c>
      <c r="BT2148" s="20">
        <f t="shared" si="6285"/>
        <v>0</v>
      </c>
      <c r="BU2148" s="20">
        <f t="shared" si="6319"/>
        <v>0</v>
      </c>
      <c r="BV2148" s="20">
        <f t="shared" si="6286"/>
        <v>0</v>
      </c>
      <c r="BW2148" s="20">
        <f t="shared" si="6319"/>
        <v>0</v>
      </c>
      <c r="BX2148" s="20">
        <f t="shared" si="6319"/>
        <v>0</v>
      </c>
      <c r="BY2148" s="20">
        <f t="shared" si="6298"/>
        <v>0</v>
      </c>
      <c r="BZ2148" s="20">
        <f t="shared" si="6299"/>
        <v>0</v>
      </c>
      <c r="CA2148" s="20">
        <f t="shared" si="6319"/>
        <v>0</v>
      </c>
      <c r="CB2148" s="20">
        <f t="shared" si="6300"/>
        <v>0</v>
      </c>
      <c r="CC2148" s="20">
        <f t="shared" si="6319"/>
        <v>0</v>
      </c>
      <c r="CD2148" s="20">
        <f t="shared" si="6287"/>
        <v>0</v>
      </c>
      <c r="CE2148" s="20">
        <f t="shared" si="6319"/>
        <v>0</v>
      </c>
      <c r="CF2148" s="1">
        <v>0</v>
      </c>
    </row>
    <row r="2149" spans="1:84" ht="31.5" hidden="1" x14ac:dyDescent="0.25">
      <c r="A2149" s="10" t="s">
        <v>308</v>
      </c>
      <c r="B2149" s="19">
        <v>120</v>
      </c>
      <c r="C2149" s="10"/>
      <c r="D2149" s="10"/>
      <c r="E2149" s="25" t="s">
        <v>601</v>
      </c>
      <c r="F2149" s="20">
        <f>F2150</f>
        <v>90.3</v>
      </c>
      <c r="G2149" s="20">
        <f t="shared" si="6319"/>
        <v>90.3</v>
      </c>
      <c r="H2149" s="20">
        <f t="shared" si="6319"/>
        <v>90.3</v>
      </c>
      <c r="I2149" s="20">
        <f t="shared" si="6319"/>
        <v>0</v>
      </c>
      <c r="J2149" s="20">
        <f t="shared" si="6319"/>
        <v>0</v>
      </c>
      <c r="K2149" s="20">
        <f t="shared" si="6319"/>
        <v>0</v>
      </c>
      <c r="L2149" s="20">
        <f t="shared" si="6271"/>
        <v>90.3</v>
      </c>
      <c r="M2149" s="20">
        <f t="shared" si="6272"/>
        <v>90.3</v>
      </c>
      <c r="N2149" s="20">
        <f t="shared" si="6273"/>
        <v>90.3</v>
      </c>
      <c r="O2149" s="20">
        <f t="shared" si="6319"/>
        <v>-90.3</v>
      </c>
      <c r="P2149" s="20">
        <f t="shared" si="6319"/>
        <v>-90.3</v>
      </c>
      <c r="Q2149" s="20">
        <f t="shared" si="6319"/>
        <v>-90.3</v>
      </c>
      <c r="R2149" s="20">
        <f t="shared" si="6277"/>
        <v>0</v>
      </c>
      <c r="S2149" s="20">
        <f t="shared" si="6278"/>
        <v>0</v>
      </c>
      <c r="T2149" s="20">
        <f t="shared" si="6279"/>
        <v>0</v>
      </c>
      <c r="U2149" s="20">
        <f t="shared" si="6319"/>
        <v>0</v>
      </c>
      <c r="V2149" s="20">
        <f t="shared" si="6268"/>
        <v>0</v>
      </c>
      <c r="W2149" s="20">
        <f t="shared" si="6319"/>
        <v>0</v>
      </c>
      <c r="X2149" s="20">
        <f t="shared" si="6319"/>
        <v>0</v>
      </c>
      <c r="Y2149" s="20">
        <f t="shared" si="6319"/>
        <v>0</v>
      </c>
      <c r="Z2149" s="20">
        <f t="shared" si="6252"/>
        <v>0</v>
      </c>
      <c r="AA2149" s="20">
        <f t="shared" si="6253"/>
        <v>0</v>
      </c>
      <c r="AB2149" s="20">
        <f t="shared" si="6254"/>
        <v>0</v>
      </c>
      <c r="AC2149" s="20">
        <f t="shared" si="6319"/>
        <v>0</v>
      </c>
      <c r="AD2149" s="20">
        <f t="shared" si="6319"/>
        <v>0</v>
      </c>
      <c r="AE2149" s="20">
        <f t="shared" si="6319"/>
        <v>0</v>
      </c>
      <c r="AF2149" s="20">
        <f t="shared" si="6186"/>
        <v>0</v>
      </c>
      <c r="AG2149" s="20">
        <f t="shared" si="6187"/>
        <v>0</v>
      </c>
      <c r="AH2149" s="20">
        <f t="shared" si="6188"/>
        <v>0</v>
      </c>
      <c r="AI2149" s="20">
        <f t="shared" si="6319"/>
        <v>0</v>
      </c>
      <c r="AJ2149" s="20">
        <f t="shared" si="6189"/>
        <v>0</v>
      </c>
      <c r="AK2149" s="20">
        <f t="shared" si="6319"/>
        <v>0</v>
      </c>
      <c r="AL2149" s="20">
        <f t="shared" si="6319"/>
        <v>0</v>
      </c>
      <c r="AM2149" s="20">
        <f t="shared" si="6319"/>
        <v>0</v>
      </c>
      <c r="AN2149" s="20">
        <f t="shared" si="6289"/>
        <v>0</v>
      </c>
      <c r="AO2149" s="20">
        <f t="shared" si="6290"/>
        <v>0</v>
      </c>
      <c r="AP2149" s="20">
        <f t="shared" si="6291"/>
        <v>0</v>
      </c>
      <c r="AQ2149" s="20">
        <f t="shared" si="6319"/>
        <v>0</v>
      </c>
      <c r="AR2149" s="20">
        <f t="shared" si="6319"/>
        <v>0</v>
      </c>
      <c r="AS2149" s="20">
        <f t="shared" si="6319"/>
        <v>0</v>
      </c>
      <c r="AT2149" s="20">
        <f t="shared" si="6280"/>
        <v>0</v>
      </c>
      <c r="AU2149" s="20">
        <f t="shared" si="6281"/>
        <v>0</v>
      </c>
      <c r="AV2149" s="20">
        <f t="shared" si="6282"/>
        <v>0</v>
      </c>
      <c r="AW2149" s="20">
        <f t="shared" si="6319"/>
        <v>0</v>
      </c>
      <c r="AX2149" s="20">
        <f t="shared" si="6319"/>
        <v>0</v>
      </c>
      <c r="AY2149" s="20">
        <f t="shared" si="6319"/>
        <v>0</v>
      </c>
      <c r="AZ2149" s="20">
        <f t="shared" si="6234"/>
        <v>0</v>
      </c>
      <c r="BA2149" s="20">
        <f t="shared" si="6235"/>
        <v>0</v>
      </c>
      <c r="BB2149" s="20">
        <f t="shared" si="6236"/>
        <v>0</v>
      </c>
      <c r="BC2149" s="20">
        <f t="shared" si="6319"/>
        <v>0</v>
      </c>
      <c r="BD2149" s="20">
        <f t="shared" si="6215"/>
        <v>0</v>
      </c>
      <c r="BE2149" s="20">
        <f t="shared" si="6319"/>
        <v>0</v>
      </c>
      <c r="BF2149" s="20">
        <f t="shared" si="6319"/>
        <v>0</v>
      </c>
      <c r="BG2149" s="20">
        <f t="shared" si="6319"/>
        <v>0</v>
      </c>
      <c r="BH2149" s="20">
        <f t="shared" si="6292"/>
        <v>0</v>
      </c>
      <c r="BI2149" s="20">
        <f t="shared" si="6293"/>
        <v>0</v>
      </c>
      <c r="BJ2149" s="20">
        <f t="shared" si="6294"/>
        <v>0</v>
      </c>
      <c r="BK2149" s="20">
        <f t="shared" si="6319"/>
        <v>0</v>
      </c>
      <c r="BL2149" s="20">
        <f t="shared" si="6319"/>
        <v>0</v>
      </c>
      <c r="BM2149" s="20">
        <f t="shared" si="6295"/>
        <v>0</v>
      </c>
      <c r="BN2149" s="20">
        <f t="shared" si="6296"/>
        <v>0</v>
      </c>
      <c r="BO2149" s="20">
        <f t="shared" si="6319"/>
        <v>0</v>
      </c>
      <c r="BP2149" s="20">
        <f t="shared" si="6319"/>
        <v>0</v>
      </c>
      <c r="BQ2149" s="20">
        <f t="shared" si="6319"/>
        <v>0</v>
      </c>
      <c r="BR2149" s="20">
        <f t="shared" si="6283"/>
        <v>0</v>
      </c>
      <c r="BS2149" s="20">
        <f t="shared" si="6284"/>
        <v>0</v>
      </c>
      <c r="BT2149" s="20">
        <f t="shared" si="6285"/>
        <v>0</v>
      </c>
      <c r="BU2149" s="20">
        <f t="shared" si="6319"/>
        <v>0</v>
      </c>
      <c r="BV2149" s="20">
        <f t="shared" si="6286"/>
        <v>0</v>
      </c>
      <c r="BW2149" s="20">
        <f t="shared" si="6319"/>
        <v>0</v>
      </c>
      <c r="BX2149" s="20">
        <f t="shared" si="6319"/>
        <v>0</v>
      </c>
      <c r="BY2149" s="20">
        <f t="shared" si="6298"/>
        <v>0</v>
      </c>
      <c r="BZ2149" s="20">
        <f t="shared" si="6299"/>
        <v>0</v>
      </c>
      <c r="CA2149" s="20">
        <f t="shared" si="6319"/>
        <v>0</v>
      </c>
      <c r="CB2149" s="20">
        <f t="shared" si="6300"/>
        <v>0</v>
      </c>
      <c r="CC2149" s="20">
        <f t="shared" si="6319"/>
        <v>0</v>
      </c>
      <c r="CD2149" s="20">
        <f t="shared" si="6287"/>
        <v>0</v>
      </c>
      <c r="CE2149" s="20">
        <f t="shared" si="6319"/>
        <v>0</v>
      </c>
      <c r="CF2149" s="1">
        <v>0</v>
      </c>
    </row>
    <row r="2150" spans="1:84" ht="31.5" hidden="1" x14ac:dyDescent="0.25">
      <c r="A2150" s="10" t="s">
        <v>308</v>
      </c>
      <c r="B2150" s="19">
        <v>120</v>
      </c>
      <c r="C2150" s="10" t="s">
        <v>337</v>
      </c>
      <c r="D2150" s="10" t="s">
        <v>345</v>
      </c>
      <c r="E2150" s="25" t="s">
        <v>584</v>
      </c>
      <c r="F2150" s="20">
        <v>90.3</v>
      </c>
      <c r="G2150" s="20">
        <v>90.3</v>
      </c>
      <c r="H2150" s="20">
        <v>90.3</v>
      </c>
      <c r="I2150" s="20"/>
      <c r="J2150" s="20"/>
      <c r="K2150" s="20"/>
      <c r="L2150" s="20">
        <f t="shared" si="6271"/>
        <v>90.3</v>
      </c>
      <c r="M2150" s="20">
        <f t="shared" si="6272"/>
        <v>90.3</v>
      </c>
      <c r="N2150" s="20">
        <f t="shared" si="6273"/>
        <v>90.3</v>
      </c>
      <c r="O2150" s="20">
        <v>-90.3</v>
      </c>
      <c r="P2150" s="20">
        <v>-90.3</v>
      </c>
      <c r="Q2150" s="20">
        <v>-90.3</v>
      </c>
      <c r="R2150" s="20">
        <f t="shared" si="6277"/>
        <v>0</v>
      </c>
      <c r="S2150" s="20">
        <f t="shared" si="6278"/>
        <v>0</v>
      </c>
      <c r="T2150" s="20">
        <f t="shared" si="6279"/>
        <v>0</v>
      </c>
      <c r="U2150" s="20"/>
      <c r="V2150" s="20">
        <f t="shared" si="6268"/>
        <v>0</v>
      </c>
      <c r="W2150" s="20"/>
      <c r="X2150" s="20"/>
      <c r="Y2150" s="20"/>
      <c r="Z2150" s="20">
        <f t="shared" si="6252"/>
        <v>0</v>
      </c>
      <c r="AA2150" s="20">
        <f t="shared" si="6253"/>
        <v>0</v>
      </c>
      <c r="AB2150" s="20">
        <f t="shared" si="6254"/>
        <v>0</v>
      </c>
      <c r="AC2150" s="20"/>
      <c r="AD2150" s="20"/>
      <c r="AE2150" s="20"/>
      <c r="AF2150" s="20">
        <f t="shared" si="6186"/>
        <v>0</v>
      </c>
      <c r="AG2150" s="20">
        <f t="shared" si="6187"/>
        <v>0</v>
      </c>
      <c r="AH2150" s="20">
        <f t="shared" si="6188"/>
        <v>0</v>
      </c>
      <c r="AI2150" s="20"/>
      <c r="AJ2150" s="20">
        <f t="shared" si="6189"/>
        <v>0</v>
      </c>
      <c r="AK2150" s="20"/>
      <c r="AL2150" s="20"/>
      <c r="AM2150" s="20"/>
      <c r="AN2150" s="20">
        <f t="shared" si="6289"/>
        <v>0</v>
      </c>
      <c r="AO2150" s="20">
        <f t="shared" si="6290"/>
        <v>0</v>
      </c>
      <c r="AP2150" s="20">
        <f t="shared" si="6291"/>
        <v>0</v>
      </c>
      <c r="AQ2150" s="20"/>
      <c r="AR2150" s="20"/>
      <c r="AS2150" s="20"/>
      <c r="AT2150" s="20">
        <f t="shared" si="6280"/>
        <v>0</v>
      </c>
      <c r="AU2150" s="20">
        <f t="shared" si="6281"/>
        <v>0</v>
      </c>
      <c r="AV2150" s="20">
        <f t="shared" si="6282"/>
        <v>0</v>
      </c>
      <c r="AW2150" s="20"/>
      <c r="AX2150" s="20"/>
      <c r="AY2150" s="20"/>
      <c r="AZ2150" s="20">
        <f t="shared" si="6234"/>
        <v>0</v>
      </c>
      <c r="BA2150" s="20">
        <f t="shared" si="6235"/>
        <v>0</v>
      </c>
      <c r="BB2150" s="20">
        <f t="shared" si="6236"/>
        <v>0</v>
      </c>
      <c r="BC2150" s="20"/>
      <c r="BD2150" s="20">
        <f t="shared" si="6215"/>
        <v>0</v>
      </c>
      <c r="BE2150" s="20"/>
      <c r="BF2150" s="20"/>
      <c r="BG2150" s="20"/>
      <c r="BH2150" s="20">
        <f t="shared" si="6292"/>
        <v>0</v>
      </c>
      <c r="BI2150" s="20">
        <f t="shared" si="6293"/>
        <v>0</v>
      </c>
      <c r="BJ2150" s="20">
        <f t="shared" si="6294"/>
        <v>0</v>
      </c>
      <c r="BK2150" s="20"/>
      <c r="BL2150" s="20"/>
      <c r="BM2150" s="20">
        <f t="shared" si="6295"/>
        <v>0</v>
      </c>
      <c r="BN2150" s="20">
        <f t="shared" si="6296"/>
        <v>0</v>
      </c>
      <c r="BO2150" s="20"/>
      <c r="BP2150" s="20"/>
      <c r="BQ2150" s="20"/>
      <c r="BR2150" s="20">
        <f t="shared" si="6283"/>
        <v>0</v>
      </c>
      <c r="BS2150" s="20">
        <f t="shared" si="6284"/>
        <v>0</v>
      </c>
      <c r="BT2150" s="20">
        <f t="shared" si="6285"/>
        <v>0</v>
      </c>
      <c r="BU2150" s="20"/>
      <c r="BV2150" s="20">
        <f t="shared" si="6286"/>
        <v>0</v>
      </c>
      <c r="BW2150" s="20"/>
      <c r="BX2150" s="20"/>
      <c r="BY2150" s="20">
        <f t="shared" si="6298"/>
        <v>0</v>
      </c>
      <c r="BZ2150" s="20">
        <f t="shared" si="6299"/>
        <v>0</v>
      </c>
      <c r="CA2150" s="20"/>
      <c r="CB2150" s="20">
        <f t="shared" si="6300"/>
        <v>0</v>
      </c>
      <c r="CC2150" s="20"/>
      <c r="CD2150" s="20">
        <f t="shared" si="6287"/>
        <v>0</v>
      </c>
      <c r="CE2150" s="20"/>
      <c r="CF2150" s="1">
        <v>0</v>
      </c>
    </row>
    <row r="2151" spans="1:84" ht="47.25" hidden="1" x14ac:dyDescent="0.25">
      <c r="A2151" s="10" t="s">
        <v>308</v>
      </c>
      <c r="B2151" s="19">
        <v>200</v>
      </c>
      <c r="C2151" s="10"/>
      <c r="D2151" s="10"/>
      <c r="E2151" s="25" t="s">
        <v>602</v>
      </c>
      <c r="F2151" s="20">
        <f>F2152</f>
        <v>2.4</v>
      </c>
      <c r="G2151" s="20">
        <f t="shared" ref="G2151:CE2152" si="6320">G2152</f>
        <v>2.5</v>
      </c>
      <c r="H2151" s="20">
        <f t="shared" si="6320"/>
        <v>2.5</v>
      </c>
      <c r="I2151" s="20">
        <f t="shared" si="6320"/>
        <v>0</v>
      </c>
      <c r="J2151" s="20">
        <f t="shared" si="6320"/>
        <v>0</v>
      </c>
      <c r="K2151" s="20">
        <f t="shared" si="6320"/>
        <v>0</v>
      </c>
      <c r="L2151" s="20">
        <f t="shared" si="6271"/>
        <v>2.4</v>
      </c>
      <c r="M2151" s="20">
        <f t="shared" si="6272"/>
        <v>2.5</v>
      </c>
      <c r="N2151" s="20">
        <f t="shared" si="6273"/>
        <v>2.5</v>
      </c>
      <c r="O2151" s="20">
        <f t="shared" si="6320"/>
        <v>-2.4</v>
      </c>
      <c r="P2151" s="20">
        <f t="shared" si="6320"/>
        <v>-2.5</v>
      </c>
      <c r="Q2151" s="20">
        <f t="shared" si="6320"/>
        <v>-2.5</v>
      </c>
      <c r="R2151" s="20">
        <f t="shared" si="6277"/>
        <v>0</v>
      </c>
      <c r="S2151" s="20">
        <f t="shared" si="6278"/>
        <v>0</v>
      </c>
      <c r="T2151" s="20">
        <f t="shared" si="6279"/>
        <v>0</v>
      </c>
      <c r="U2151" s="20">
        <f t="shared" si="6320"/>
        <v>0</v>
      </c>
      <c r="V2151" s="20">
        <f t="shared" si="6268"/>
        <v>0</v>
      </c>
      <c r="W2151" s="20">
        <f t="shared" si="6320"/>
        <v>0</v>
      </c>
      <c r="X2151" s="20">
        <f t="shared" si="6320"/>
        <v>0</v>
      </c>
      <c r="Y2151" s="20">
        <f t="shared" si="6320"/>
        <v>0</v>
      </c>
      <c r="Z2151" s="20">
        <f t="shared" si="6252"/>
        <v>0</v>
      </c>
      <c r="AA2151" s="20">
        <f t="shared" si="6253"/>
        <v>0</v>
      </c>
      <c r="AB2151" s="20">
        <f t="shared" si="6254"/>
        <v>0</v>
      </c>
      <c r="AC2151" s="20">
        <f t="shared" si="6320"/>
        <v>0</v>
      </c>
      <c r="AD2151" s="20">
        <f t="shared" si="6320"/>
        <v>0</v>
      </c>
      <c r="AE2151" s="20">
        <f t="shared" si="6320"/>
        <v>0</v>
      </c>
      <c r="AF2151" s="20">
        <f t="shared" si="6186"/>
        <v>0</v>
      </c>
      <c r="AG2151" s="20">
        <f t="shared" si="6187"/>
        <v>0</v>
      </c>
      <c r="AH2151" s="20">
        <f t="shared" si="6188"/>
        <v>0</v>
      </c>
      <c r="AI2151" s="20">
        <f t="shared" si="6320"/>
        <v>0</v>
      </c>
      <c r="AJ2151" s="20">
        <f t="shared" si="6189"/>
        <v>0</v>
      </c>
      <c r="AK2151" s="20">
        <f t="shared" si="6320"/>
        <v>0</v>
      </c>
      <c r="AL2151" s="20">
        <f t="shared" si="6320"/>
        <v>0</v>
      </c>
      <c r="AM2151" s="20">
        <f t="shared" si="6320"/>
        <v>0</v>
      </c>
      <c r="AN2151" s="20">
        <f t="shared" si="6289"/>
        <v>0</v>
      </c>
      <c r="AO2151" s="20">
        <f t="shared" si="6290"/>
        <v>0</v>
      </c>
      <c r="AP2151" s="20">
        <f t="shared" si="6291"/>
        <v>0</v>
      </c>
      <c r="AQ2151" s="20">
        <f t="shared" si="6320"/>
        <v>0</v>
      </c>
      <c r="AR2151" s="20">
        <f t="shared" si="6320"/>
        <v>0</v>
      </c>
      <c r="AS2151" s="20">
        <f t="shared" si="6320"/>
        <v>0</v>
      </c>
      <c r="AT2151" s="20">
        <f t="shared" si="6280"/>
        <v>0</v>
      </c>
      <c r="AU2151" s="20">
        <f t="shared" si="6281"/>
        <v>0</v>
      </c>
      <c r="AV2151" s="20">
        <f t="shared" si="6282"/>
        <v>0</v>
      </c>
      <c r="AW2151" s="20">
        <f t="shared" si="6320"/>
        <v>0</v>
      </c>
      <c r="AX2151" s="20">
        <f t="shared" si="6320"/>
        <v>0</v>
      </c>
      <c r="AY2151" s="20">
        <f t="shared" si="6320"/>
        <v>0</v>
      </c>
      <c r="AZ2151" s="20">
        <f t="shared" si="6234"/>
        <v>0</v>
      </c>
      <c r="BA2151" s="20">
        <f t="shared" si="6235"/>
        <v>0</v>
      </c>
      <c r="BB2151" s="20">
        <f t="shared" si="6236"/>
        <v>0</v>
      </c>
      <c r="BC2151" s="20">
        <f t="shared" si="6320"/>
        <v>0</v>
      </c>
      <c r="BD2151" s="20">
        <f t="shared" si="6215"/>
        <v>0</v>
      </c>
      <c r="BE2151" s="20">
        <f t="shared" si="6320"/>
        <v>0</v>
      </c>
      <c r="BF2151" s="20">
        <f t="shared" si="6320"/>
        <v>0</v>
      </c>
      <c r="BG2151" s="20">
        <f t="shared" si="6320"/>
        <v>0</v>
      </c>
      <c r="BH2151" s="20">
        <f t="shared" si="6292"/>
        <v>0</v>
      </c>
      <c r="BI2151" s="20">
        <f t="shared" si="6293"/>
        <v>0</v>
      </c>
      <c r="BJ2151" s="20">
        <f t="shared" si="6294"/>
        <v>0</v>
      </c>
      <c r="BK2151" s="20">
        <f t="shared" si="6320"/>
        <v>0</v>
      </c>
      <c r="BL2151" s="20">
        <f t="shared" si="6320"/>
        <v>0</v>
      </c>
      <c r="BM2151" s="20">
        <f t="shared" si="6295"/>
        <v>0</v>
      </c>
      <c r="BN2151" s="20">
        <f t="shared" si="6296"/>
        <v>0</v>
      </c>
      <c r="BO2151" s="20">
        <f t="shared" si="6320"/>
        <v>0</v>
      </c>
      <c r="BP2151" s="20">
        <f t="shared" si="6320"/>
        <v>0</v>
      </c>
      <c r="BQ2151" s="20">
        <f t="shared" si="6320"/>
        <v>0</v>
      </c>
      <c r="BR2151" s="20">
        <f t="shared" si="6283"/>
        <v>0</v>
      </c>
      <c r="BS2151" s="20">
        <f t="shared" si="6284"/>
        <v>0</v>
      </c>
      <c r="BT2151" s="20">
        <f t="shared" si="6285"/>
        <v>0</v>
      </c>
      <c r="BU2151" s="20">
        <f t="shared" si="6320"/>
        <v>0</v>
      </c>
      <c r="BV2151" s="20">
        <f t="shared" si="6286"/>
        <v>0</v>
      </c>
      <c r="BW2151" s="20">
        <f t="shared" si="6320"/>
        <v>0</v>
      </c>
      <c r="BX2151" s="20">
        <f t="shared" si="6320"/>
        <v>0</v>
      </c>
      <c r="BY2151" s="20">
        <f t="shared" si="6298"/>
        <v>0</v>
      </c>
      <c r="BZ2151" s="20">
        <f t="shared" si="6299"/>
        <v>0</v>
      </c>
      <c r="CA2151" s="20">
        <f t="shared" si="6320"/>
        <v>0</v>
      </c>
      <c r="CB2151" s="20">
        <f t="shared" si="6300"/>
        <v>0</v>
      </c>
      <c r="CC2151" s="20">
        <f t="shared" si="6320"/>
        <v>0</v>
      </c>
      <c r="CD2151" s="20">
        <f t="shared" si="6287"/>
        <v>0</v>
      </c>
      <c r="CE2151" s="20">
        <f t="shared" si="6320"/>
        <v>0</v>
      </c>
      <c r="CF2151" s="1">
        <v>0</v>
      </c>
    </row>
    <row r="2152" spans="1:84" ht="47.25" hidden="1" x14ac:dyDescent="0.25">
      <c r="A2152" s="10" t="s">
        <v>308</v>
      </c>
      <c r="B2152" s="19">
        <v>240</v>
      </c>
      <c r="C2152" s="10"/>
      <c r="D2152" s="10"/>
      <c r="E2152" s="25" t="s">
        <v>603</v>
      </c>
      <c r="F2152" s="20">
        <f>F2153</f>
        <v>2.4</v>
      </c>
      <c r="G2152" s="20">
        <f t="shared" si="6320"/>
        <v>2.5</v>
      </c>
      <c r="H2152" s="20">
        <f t="shared" si="6320"/>
        <v>2.5</v>
      </c>
      <c r="I2152" s="20">
        <f t="shared" si="6320"/>
        <v>0</v>
      </c>
      <c r="J2152" s="20">
        <f t="shared" si="6320"/>
        <v>0</v>
      </c>
      <c r="K2152" s="20">
        <f t="shared" si="6320"/>
        <v>0</v>
      </c>
      <c r="L2152" s="20">
        <f t="shared" si="6271"/>
        <v>2.4</v>
      </c>
      <c r="M2152" s="20">
        <f t="shared" si="6272"/>
        <v>2.5</v>
      </c>
      <c r="N2152" s="20">
        <f t="shared" si="6273"/>
        <v>2.5</v>
      </c>
      <c r="O2152" s="20">
        <f t="shared" si="6320"/>
        <v>-2.4</v>
      </c>
      <c r="P2152" s="20">
        <f t="shared" si="6320"/>
        <v>-2.5</v>
      </c>
      <c r="Q2152" s="20">
        <f t="shared" si="6320"/>
        <v>-2.5</v>
      </c>
      <c r="R2152" s="20">
        <f t="shared" si="6277"/>
        <v>0</v>
      </c>
      <c r="S2152" s="20">
        <f t="shared" si="6278"/>
        <v>0</v>
      </c>
      <c r="T2152" s="20">
        <f t="shared" si="6279"/>
        <v>0</v>
      </c>
      <c r="U2152" s="20">
        <f t="shared" si="6320"/>
        <v>0</v>
      </c>
      <c r="V2152" s="20">
        <f t="shared" si="6268"/>
        <v>0</v>
      </c>
      <c r="W2152" s="20">
        <f t="shared" si="6320"/>
        <v>0</v>
      </c>
      <c r="X2152" s="20">
        <f t="shared" si="6320"/>
        <v>0</v>
      </c>
      <c r="Y2152" s="20">
        <f t="shared" si="6320"/>
        <v>0</v>
      </c>
      <c r="Z2152" s="20">
        <f t="shared" si="6252"/>
        <v>0</v>
      </c>
      <c r="AA2152" s="20">
        <f t="shared" si="6253"/>
        <v>0</v>
      </c>
      <c r="AB2152" s="20">
        <f t="shared" si="6254"/>
        <v>0</v>
      </c>
      <c r="AC2152" s="20">
        <f t="shared" si="6320"/>
        <v>0</v>
      </c>
      <c r="AD2152" s="20">
        <f t="shared" si="6320"/>
        <v>0</v>
      </c>
      <c r="AE2152" s="20">
        <f t="shared" si="6320"/>
        <v>0</v>
      </c>
      <c r="AF2152" s="20">
        <f t="shared" si="6186"/>
        <v>0</v>
      </c>
      <c r="AG2152" s="20">
        <f t="shared" si="6187"/>
        <v>0</v>
      </c>
      <c r="AH2152" s="20">
        <f t="shared" si="6188"/>
        <v>0</v>
      </c>
      <c r="AI2152" s="20">
        <f t="shared" si="6320"/>
        <v>0</v>
      </c>
      <c r="AJ2152" s="20">
        <f t="shared" si="6189"/>
        <v>0</v>
      </c>
      <c r="AK2152" s="20">
        <f t="shared" si="6320"/>
        <v>0</v>
      </c>
      <c r="AL2152" s="20">
        <f t="shared" si="6320"/>
        <v>0</v>
      </c>
      <c r="AM2152" s="20">
        <f t="shared" si="6320"/>
        <v>0</v>
      </c>
      <c r="AN2152" s="20">
        <f t="shared" si="6289"/>
        <v>0</v>
      </c>
      <c r="AO2152" s="20">
        <f t="shared" si="6290"/>
        <v>0</v>
      </c>
      <c r="AP2152" s="20">
        <f t="shared" si="6291"/>
        <v>0</v>
      </c>
      <c r="AQ2152" s="20">
        <f t="shared" si="6320"/>
        <v>0</v>
      </c>
      <c r="AR2152" s="20">
        <f t="shared" si="6320"/>
        <v>0</v>
      </c>
      <c r="AS2152" s="20">
        <f t="shared" si="6320"/>
        <v>0</v>
      </c>
      <c r="AT2152" s="20">
        <f t="shared" si="6280"/>
        <v>0</v>
      </c>
      <c r="AU2152" s="20">
        <f t="shared" si="6281"/>
        <v>0</v>
      </c>
      <c r="AV2152" s="20">
        <f t="shared" si="6282"/>
        <v>0</v>
      </c>
      <c r="AW2152" s="20">
        <f t="shared" si="6320"/>
        <v>0</v>
      </c>
      <c r="AX2152" s="20">
        <f t="shared" si="6320"/>
        <v>0</v>
      </c>
      <c r="AY2152" s="20">
        <f t="shared" si="6320"/>
        <v>0</v>
      </c>
      <c r="AZ2152" s="20">
        <f t="shared" si="6234"/>
        <v>0</v>
      </c>
      <c r="BA2152" s="20">
        <f t="shared" si="6235"/>
        <v>0</v>
      </c>
      <c r="BB2152" s="20">
        <f t="shared" si="6236"/>
        <v>0</v>
      </c>
      <c r="BC2152" s="20">
        <f t="shared" si="6320"/>
        <v>0</v>
      </c>
      <c r="BD2152" s="20">
        <f t="shared" si="6215"/>
        <v>0</v>
      </c>
      <c r="BE2152" s="20">
        <f t="shared" si="6320"/>
        <v>0</v>
      </c>
      <c r="BF2152" s="20">
        <f t="shared" si="6320"/>
        <v>0</v>
      </c>
      <c r="BG2152" s="20">
        <f t="shared" si="6320"/>
        <v>0</v>
      </c>
      <c r="BH2152" s="20">
        <f t="shared" si="6292"/>
        <v>0</v>
      </c>
      <c r="BI2152" s="20">
        <f t="shared" si="6293"/>
        <v>0</v>
      </c>
      <c r="BJ2152" s="20">
        <f t="shared" si="6294"/>
        <v>0</v>
      </c>
      <c r="BK2152" s="20">
        <f t="shared" si="6320"/>
        <v>0</v>
      </c>
      <c r="BL2152" s="20">
        <f t="shared" si="6320"/>
        <v>0</v>
      </c>
      <c r="BM2152" s="20">
        <f t="shared" si="6295"/>
        <v>0</v>
      </c>
      <c r="BN2152" s="20">
        <f t="shared" si="6296"/>
        <v>0</v>
      </c>
      <c r="BO2152" s="20">
        <f t="shared" si="6320"/>
        <v>0</v>
      </c>
      <c r="BP2152" s="20">
        <f t="shared" si="6320"/>
        <v>0</v>
      </c>
      <c r="BQ2152" s="20">
        <f t="shared" si="6320"/>
        <v>0</v>
      </c>
      <c r="BR2152" s="20">
        <f t="shared" si="6283"/>
        <v>0</v>
      </c>
      <c r="BS2152" s="20">
        <f t="shared" si="6284"/>
        <v>0</v>
      </c>
      <c r="BT2152" s="20">
        <f t="shared" si="6285"/>
        <v>0</v>
      </c>
      <c r="BU2152" s="20">
        <f t="shared" si="6320"/>
        <v>0</v>
      </c>
      <c r="BV2152" s="20">
        <f t="shared" si="6286"/>
        <v>0</v>
      </c>
      <c r="BW2152" s="20">
        <f t="shared" si="6320"/>
        <v>0</v>
      </c>
      <c r="BX2152" s="20">
        <f t="shared" si="6320"/>
        <v>0</v>
      </c>
      <c r="BY2152" s="20">
        <f t="shared" si="6298"/>
        <v>0</v>
      </c>
      <c r="BZ2152" s="20">
        <f t="shared" si="6299"/>
        <v>0</v>
      </c>
      <c r="CA2152" s="20">
        <f t="shared" si="6320"/>
        <v>0</v>
      </c>
      <c r="CB2152" s="20">
        <f t="shared" si="6300"/>
        <v>0</v>
      </c>
      <c r="CC2152" s="20">
        <f t="shared" si="6320"/>
        <v>0</v>
      </c>
      <c r="CD2152" s="20">
        <f t="shared" si="6287"/>
        <v>0</v>
      </c>
      <c r="CE2152" s="20">
        <f t="shared" si="6320"/>
        <v>0</v>
      </c>
      <c r="CF2152" s="1">
        <v>0</v>
      </c>
    </row>
    <row r="2153" spans="1:84" ht="31.5" hidden="1" x14ac:dyDescent="0.25">
      <c r="A2153" s="10" t="s">
        <v>308</v>
      </c>
      <c r="B2153" s="19">
        <v>240</v>
      </c>
      <c r="C2153" s="10" t="s">
        <v>337</v>
      </c>
      <c r="D2153" s="10" t="s">
        <v>345</v>
      </c>
      <c r="E2153" s="25" t="s">
        <v>584</v>
      </c>
      <c r="F2153" s="20">
        <v>2.4</v>
      </c>
      <c r="G2153" s="20">
        <v>2.5</v>
      </c>
      <c r="H2153" s="20">
        <v>2.5</v>
      </c>
      <c r="I2153" s="20"/>
      <c r="J2153" s="20"/>
      <c r="K2153" s="20"/>
      <c r="L2153" s="20">
        <f t="shared" si="6271"/>
        <v>2.4</v>
      </c>
      <c r="M2153" s="20">
        <f t="shared" si="6272"/>
        <v>2.5</v>
      </c>
      <c r="N2153" s="20">
        <f t="shared" si="6273"/>
        <v>2.5</v>
      </c>
      <c r="O2153" s="20">
        <v>-2.4</v>
      </c>
      <c r="P2153" s="20">
        <v>-2.5</v>
      </c>
      <c r="Q2153" s="20">
        <v>-2.5</v>
      </c>
      <c r="R2153" s="20">
        <f t="shared" si="6277"/>
        <v>0</v>
      </c>
      <c r="S2153" s="20">
        <f t="shared" si="6278"/>
        <v>0</v>
      </c>
      <c r="T2153" s="20">
        <f t="shared" si="6279"/>
        <v>0</v>
      </c>
      <c r="U2153" s="20"/>
      <c r="V2153" s="20">
        <f t="shared" si="6268"/>
        <v>0</v>
      </c>
      <c r="W2153" s="20"/>
      <c r="X2153" s="20"/>
      <c r="Y2153" s="20"/>
      <c r="Z2153" s="20">
        <f t="shared" si="6252"/>
        <v>0</v>
      </c>
      <c r="AA2153" s="20">
        <f t="shared" si="6253"/>
        <v>0</v>
      </c>
      <c r="AB2153" s="20">
        <f t="shared" si="6254"/>
        <v>0</v>
      </c>
      <c r="AC2153" s="20"/>
      <c r="AD2153" s="20"/>
      <c r="AE2153" s="20"/>
      <c r="AF2153" s="20">
        <f t="shared" si="6186"/>
        <v>0</v>
      </c>
      <c r="AG2153" s="20">
        <f t="shared" si="6187"/>
        <v>0</v>
      </c>
      <c r="AH2153" s="20">
        <f t="shared" si="6188"/>
        <v>0</v>
      </c>
      <c r="AI2153" s="20"/>
      <c r="AJ2153" s="20">
        <f t="shared" si="6189"/>
        <v>0</v>
      </c>
      <c r="AK2153" s="20"/>
      <c r="AL2153" s="20"/>
      <c r="AM2153" s="20"/>
      <c r="AN2153" s="20">
        <f t="shared" si="6289"/>
        <v>0</v>
      </c>
      <c r="AO2153" s="20">
        <f t="shared" si="6290"/>
        <v>0</v>
      </c>
      <c r="AP2153" s="20">
        <f t="shared" si="6291"/>
        <v>0</v>
      </c>
      <c r="AQ2153" s="20"/>
      <c r="AR2153" s="20"/>
      <c r="AS2153" s="20"/>
      <c r="AT2153" s="20">
        <f t="shared" si="6280"/>
        <v>0</v>
      </c>
      <c r="AU2153" s="20">
        <f t="shared" si="6281"/>
        <v>0</v>
      </c>
      <c r="AV2153" s="20">
        <f t="shared" si="6282"/>
        <v>0</v>
      </c>
      <c r="AW2153" s="20"/>
      <c r="AX2153" s="20"/>
      <c r="AY2153" s="20"/>
      <c r="AZ2153" s="20">
        <f t="shared" si="6234"/>
        <v>0</v>
      </c>
      <c r="BA2153" s="20">
        <f t="shared" si="6235"/>
        <v>0</v>
      </c>
      <c r="BB2153" s="20">
        <f t="shared" si="6236"/>
        <v>0</v>
      </c>
      <c r="BC2153" s="20"/>
      <c r="BD2153" s="20">
        <f t="shared" si="6215"/>
        <v>0</v>
      </c>
      <c r="BE2153" s="20"/>
      <c r="BF2153" s="20"/>
      <c r="BG2153" s="20"/>
      <c r="BH2153" s="20">
        <f t="shared" si="6292"/>
        <v>0</v>
      </c>
      <c r="BI2153" s="20">
        <f t="shared" si="6293"/>
        <v>0</v>
      </c>
      <c r="BJ2153" s="20">
        <f t="shared" si="6294"/>
        <v>0</v>
      </c>
      <c r="BK2153" s="20"/>
      <c r="BL2153" s="20"/>
      <c r="BM2153" s="20">
        <f t="shared" si="6295"/>
        <v>0</v>
      </c>
      <c r="BN2153" s="20">
        <f t="shared" si="6296"/>
        <v>0</v>
      </c>
      <c r="BO2153" s="20"/>
      <c r="BP2153" s="20"/>
      <c r="BQ2153" s="20"/>
      <c r="BR2153" s="20">
        <f t="shared" si="6283"/>
        <v>0</v>
      </c>
      <c r="BS2153" s="20">
        <f t="shared" si="6284"/>
        <v>0</v>
      </c>
      <c r="BT2153" s="20">
        <f t="shared" si="6285"/>
        <v>0</v>
      </c>
      <c r="BU2153" s="20"/>
      <c r="BV2153" s="20">
        <f t="shared" si="6286"/>
        <v>0</v>
      </c>
      <c r="BW2153" s="20"/>
      <c r="BX2153" s="20"/>
      <c r="BY2153" s="20">
        <f t="shared" si="6298"/>
        <v>0</v>
      </c>
      <c r="BZ2153" s="20">
        <f t="shared" si="6299"/>
        <v>0</v>
      </c>
      <c r="CA2153" s="20"/>
      <c r="CB2153" s="20">
        <f t="shared" si="6300"/>
        <v>0</v>
      </c>
      <c r="CC2153" s="20"/>
      <c r="CD2153" s="20">
        <f t="shared" si="6287"/>
        <v>0</v>
      </c>
      <c r="CE2153" s="20"/>
      <c r="CF2153" s="1">
        <v>0</v>
      </c>
    </row>
    <row r="2154" spans="1:84" ht="47.25" hidden="1" x14ac:dyDescent="0.25">
      <c r="A2154" s="10" t="s">
        <v>296</v>
      </c>
      <c r="B2154" s="19"/>
      <c r="C2154" s="10"/>
      <c r="D2154" s="10"/>
      <c r="E2154" s="25" t="s">
        <v>1046</v>
      </c>
      <c r="F2154" s="20">
        <f>F2155</f>
        <v>0</v>
      </c>
      <c r="G2154" s="20">
        <f t="shared" ref="G2154:CE2156" si="6321">G2155</f>
        <v>49000</v>
      </c>
      <c r="H2154" s="20">
        <f t="shared" si="6321"/>
        <v>0</v>
      </c>
      <c r="I2154" s="20">
        <f t="shared" si="6321"/>
        <v>0</v>
      </c>
      <c r="J2154" s="20">
        <f t="shared" si="6321"/>
        <v>0</v>
      </c>
      <c r="K2154" s="20">
        <f t="shared" si="6321"/>
        <v>0</v>
      </c>
      <c r="L2154" s="20">
        <f t="shared" si="6271"/>
        <v>0</v>
      </c>
      <c r="M2154" s="20">
        <f t="shared" si="6272"/>
        <v>49000</v>
      </c>
      <c r="N2154" s="20">
        <f t="shared" si="6273"/>
        <v>0</v>
      </c>
      <c r="O2154" s="20">
        <f t="shared" si="6321"/>
        <v>0</v>
      </c>
      <c r="P2154" s="20">
        <f t="shared" si="6321"/>
        <v>0</v>
      </c>
      <c r="Q2154" s="20">
        <f t="shared" si="6321"/>
        <v>0</v>
      </c>
      <c r="R2154" s="20">
        <f t="shared" si="6277"/>
        <v>0</v>
      </c>
      <c r="S2154" s="20">
        <f t="shared" si="6278"/>
        <v>49000</v>
      </c>
      <c r="T2154" s="20">
        <f t="shared" si="6279"/>
        <v>0</v>
      </c>
      <c r="U2154" s="20">
        <f t="shared" si="6321"/>
        <v>0</v>
      </c>
      <c r="V2154" s="20">
        <f t="shared" si="6268"/>
        <v>0</v>
      </c>
      <c r="W2154" s="20">
        <f t="shared" si="6321"/>
        <v>0</v>
      </c>
      <c r="X2154" s="20">
        <f t="shared" si="6321"/>
        <v>0</v>
      </c>
      <c r="Y2154" s="20">
        <f t="shared" si="6321"/>
        <v>0</v>
      </c>
      <c r="Z2154" s="20">
        <f t="shared" si="6252"/>
        <v>0</v>
      </c>
      <c r="AA2154" s="20">
        <f t="shared" si="6253"/>
        <v>49000</v>
      </c>
      <c r="AB2154" s="20">
        <f t="shared" si="6254"/>
        <v>0</v>
      </c>
      <c r="AC2154" s="20">
        <f t="shared" si="6321"/>
        <v>0</v>
      </c>
      <c r="AD2154" s="20">
        <f t="shared" si="6321"/>
        <v>0</v>
      </c>
      <c r="AE2154" s="20">
        <f t="shared" si="6321"/>
        <v>0</v>
      </c>
      <c r="AF2154" s="20">
        <f t="shared" si="6186"/>
        <v>0</v>
      </c>
      <c r="AG2154" s="20">
        <f t="shared" si="6187"/>
        <v>49000</v>
      </c>
      <c r="AH2154" s="20">
        <f t="shared" si="6188"/>
        <v>0</v>
      </c>
      <c r="AI2154" s="20">
        <f t="shared" si="6321"/>
        <v>0</v>
      </c>
      <c r="AJ2154" s="20">
        <f t="shared" si="6189"/>
        <v>0</v>
      </c>
      <c r="AK2154" s="20">
        <f t="shared" si="6321"/>
        <v>0</v>
      </c>
      <c r="AL2154" s="20">
        <f t="shared" si="6321"/>
        <v>0</v>
      </c>
      <c r="AM2154" s="20">
        <f t="shared" si="6321"/>
        <v>0</v>
      </c>
      <c r="AN2154" s="20">
        <f t="shared" si="6289"/>
        <v>0</v>
      </c>
      <c r="AO2154" s="20">
        <f t="shared" si="6290"/>
        <v>49000</v>
      </c>
      <c r="AP2154" s="20">
        <f t="shared" si="6291"/>
        <v>0</v>
      </c>
      <c r="AQ2154" s="20">
        <f t="shared" si="6321"/>
        <v>0</v>
      </c>
      <c r="AR2154" s="20">
        <f t="shared" si="6321"/>
        <v>0</v>
      </c>
      <c r="AS2154" s="20">
        <f t="shared" si="6321"/>
        <v>0</v>
      </c>
      <c r="AT2154" s="20">
        <f t="shared" si="6280"/>
        <v>0</v>
      </c>
      <c r="AU2154" s="20">
        <f t="shared" si="6281"/>
        <v>49000</v>
      </c>
      <c r="AV2154" s="20">
        <f t="shared" si="6282"/>
        <v>0</v>
      </c>
      <c r="AW2154" s="20">
        <f t="shared" si="6321"/>
        <v>0</v>
      </c>
      <c r="AX2154" s="20">
        <f t="shared" si="6321"/>
        <v>0</v>
      </c>
      <c r="AY2154" s="20">
        <f t="shared" si="6321"/>
        <v>0</v>
      </c>
      <c r="AZ2154" s="20">
        <f t="shared" si="6234"/>
        <v>0</v>
      </c>
      <c r="BA2154" s="20">
        <f t="shared" si="6235"/>
        <v>49000</v>
      </c>
      <c r="BB2154" s="20">
        <f t="shared" si="6236"/>
        <v>0</v>
      </c>
      <c r="BC2154" s="20">
        <f t="shared" si="6321"/>
        <v>0</v>
      </c>
      <c r="BD2154" s="20">
        <f t="shared" si="6215"/>
        <v>0</v>
      </c>
      <c r="BE2154" s="20">
        <f t="shared" si="6321"/>
        <v>0</v>
      </c>
      <c r="BF2154" s="20">
        <f t="shared" si="6321"/>
        <v>0</v>
      </c>
      <c r="BG2154" s="20">
        <f t="shared" si="6321"/>
        <v>0</v>
      </c>
      <c r="BH2154" s="20">
        <f t="shared" si="6292"/>
        <v>0</v>
      </c>
      <c r="BI2154" s="20">
        <f t="shared" si="6293"/>
        <v>49000</v>
      </c>
      <c r="BJ2154" s="20">
        <f t="shared" si="6294"/>
        <v>0</v>
      </c>
      <c r="BK2154" s="20">
        <f t="shared" si="6321"/>
        <v>0</v>
      </c>
      <c r="BL2154" s="20">
        <f t="shared" si="6321"/>
        <v>0</v>
      </c>
      <c r="BM2154" s="20">
        <f t="shared" si="6295"/>
        <v>0</v>
      </c>
      <c r="BN2154" s="20">
        <f t="shared" si="6296"/>
        <v>49000</v>
      </c>
      <c r="BO2154" s="20">
        <f t="shared" si="6321"/>
        <v>0</v>
      </c>
      <c r="BP2154" s="20">
        <f t="shared" si="6321"/>
        <v>0</v>
      </c>
      <c r="BQ2154" s="20">
        <f t="shared" si="6321"/>
        <v>0</v>
      </c>
      <c r="BR2154" s="20">
        <f t="shared" si="6283"/>
        <v>0</v>
      </c>
      <c r="BS2154" s="20">
        <f t="shared" si="6284"/>
        <v>49000</v>
      </c>
      <c r="BT2154" s="20">
        <f t="shared" si="6285"/>
        <v>0</v>
      </c>
      <c r="BU2154" s="20">
        <f t="shared" si="6321"/>
        <v>0</v>
      </c>
      <c r="BV2154" s="20">
        <f t="shared" si="6286"/>
        <v>0</v>
      </c>
      <c r="BW2154" s="20">
        <f t="shared" si="6321"/>
        <v>0</v>
      </c>
      <c r="BX2154" s="20">
        <f t="shared" si="6321"/>
        <v>0</v>
      </c>
      <c r="BY2154" s="20">
        <f t="shared" si="6298"/>
        <v>0</v>
      </c>
      <c r="BZ2154" s="20">
        <f t="shared" si="6299"/>
        <v>49000</v>
      </c>
      <c r="CA2154" s="20">
        <f t="shared" si="6321"/>
        <v>0</v>
      </c>
      <c r="CB2154" s="20">
        <f t="shared" si="6300"/>
        <v>0</v>
      </c>
      <c r="CC2154" s="20">
        <f t="shared" si="6321"/>
        <v>0</v>
      </c>
      <c r="CD2154" s="20">
        <f t="shared" si="6287"/>
        <v>0</v>
      </c>
      <c r="CE2154" s="20">
        <f t="shared" si="6321"/>
        <v>0</v>
      </c>
      <c r="CF2154" s="1">
        <v>0</v>
      </c>
    </row>
    <row r="2155" spans="1:84" ht="47.25" hidden="1" x14ac:dyDescent="0.25">
      <c r="A2155" s="10" t="s">
        <v>296</v>
      </c>
      <c r="B2155" s="19">
        <v>400</v>
      </c>
      <c r="C2155" s="10"/>
      <c r="D2155" s="10"/>
      <c r="E2155" s="25" t="s">
        <v>611</v>
      </c>
      <c r="F2155" s="20">
        <f>F2156</f>
        <v>0</v>
      </c>
      <c r="G2155" s="20">
        <f t="shared" si="6321"/>
        <v>49000</v>
      </c>
      <c r="H2155" s="20">
        <f t="shared" si="6321"/>
        <v>0</v>
      </c>
      <c r="I2155" s="20">
        <f t="shared" si="6321"/>
        <v>0</v>
      </c>
      <c r="J2155" s="20">
        <f t="shared" si="6321"/>
        <v>0</v>
      </c>
      <c r="K2155" s="20">
        <f t="shared" si="6321"/>
        <v>0</v>
      </c>
      <c r="L2155" s="20">
        <f t="shared" si="6271"/>
        <v>0</v>
      </c>
      <c r="M2155" s="20">
        <f t="shared" si="6272"/>
        <v>49000</v>
      </c>
      <c r="N2155" s="20">
        <f t="shared" si="6273"/>
        <v>0</v>
      </c>
      <c r="O2155" s="20">
        <f t="shared" si="6321"/>
        <v>0</v>
      </c>
      <c r="P2155" s="20">
        <f t="shared" si="6321"/>
        <v>0</v>
      </c>
      <c r="Q2155" s="20">
        <f t="shared" si="6321"/>
        <v>0</v>
      </c>
      <c r="R2155" s="20">
        <f t="shared" si="6277"/>
        <v>0</v>
      </c>
      <c r="S2155" s="20">
        <f t="shared" si="6278"/>
        <v>49000</v>
      </c>
      <c r="T2155" s="20">
        <f t="shared" si="6279"/>
        <v>0</v>
      </c>
      <c r="U2155" s="20">
        <f t="shared" si="6321"/>
        <v>0</v>
      </c>
      <c r="V2155" s="20">
        <f t="shared" si="6268"/>
        <v>0</v>
      </c>
      <c r="W2155" s="20">
        <f t="shared" si="6321"/>
        <v>0</v>
      </c>
      <c r="X2155" s="20">
        <f t="shared" si="6321"/>
        <v>0</v>
      </c>
      <c r="Y2155" s="20">
        <f t="shared" si="6321"/>
        <v>0</v>
      </c>
      <c r="Z2155" s="20">
        <f t="shared" si="6252"/>
        <v>0</v>
      </c>
      <c r="AA2155" s="20">
        <f t="shared" si="6253"/>
        <v>49000</v>
      </c>
      <c r="AB2155" s="20">
        <f t="shared" si="6254"/>
        <v>0</v>
      </c>
      <c r="AC2155" s="20">
        <f t="shared" si="6321"/>
        <v>0</v>
      </c>
      <c r="AD2155" s="20">
        <f t="shared" si="6321"/>
        <v>0</v>
      </c>
      <c r="AE2155" s="20">
        <f t="shared" si="6321"/>
        <v>0</v>
      </c>
      <c r="AF2155" s="20">
        <f t="shared" si="6186"/>
        <v>0</v>
      </c>
      <c r="AG2155" s="20">
        <f t="shared" si="6187"/>
        <v>49000</v>
      </c>
      <c r="AH2155" s="20">
        <f t="shared" si="6188"/>
        <v>0</v>
      </c>
      <c r="AI2155" s="20">
        <f t="shared" si="6321"/>
        <v>0</v>
      </c>
      <c r="AJ2155" s="20">
        <f t="shared" si="6189"/>
        <v>0</v>
      </c>
      <c r="AK2155" s="20">
        <f t="shared" si="6321"/>
        <v>0</v>
      </c>
      <c r="AL2155" s="20">
        <f t="shared" si="6321"/>
        <v>0</v>
      </c>
      <c r="AM2155" s="20">
        <f t="shared" si="6321"/>
        <v>0</v>
      </c>
      <c r="AN2155" s="20">
        <f t="shared" si="6289"/>
        <v>0</v>
      </c>
      <c r="AO2155" s="20">
        <f t="shared" si="6290"/>
        <v>49000</v>
      </c>
      <c r="AP2155" s="20">
        <f t="shared" si="6291"/>
        <v>0</v>
      </c>
      <c r="AQ2155" s="20">
        <f t="shared" si="6321"/>
        <v>0</v>
      </c>
      <c r="AR2155" s="20">
        <f t="shared" si="6321"/>
        <v>0</v>
      </c>
      <c r="AS2155" s="20">
        <f t="shared" si="6321"/>
        <v>0</v>
      </c>
      <c r="AT2155" s="20">
        <f t="shared" si="6280"/>
        <v>0</v>
      </c>
      <c r="AU2155" s="20">
        <f t="shared" si="6281"/>
        <v>49000</v>
      </c>
      <c r="AV2155" s="20">
        <f t="shared" si="6282"/>
        <v>0</v>
      </c>
      <c r="AW2155" s="20">
        <f t="shared" si="6321"/>
        <v>0</v>
      </c>
      <c r="AX2155" s="20">
        <f t="shared" si="6321"/>
        <v>0</v>
      </c>
      <c r="AY2155" s="20">
        <f t="shared" si="6321"/>
        <v>0</v>
      </c>
      <c r="AZ2155" s="20">
        <f t="shared" si="6234"/>
        <v>0</v>
      </c>
      <c r="BA2155" s="20">
        <f t="shared" si="6235"/>
        <v>49000</v>
      </c>
      <c r="BB2155" s="20">
        <f t="shared" si="6236"/>
        <v>0</v>
      </c>
      <c r="BC2155" s="20">
        <f t="shared" si="6321"/>
        <v>0</v>
      </c>
      <c r="BD2155" s="20">
        <f t="shared" si="6215"/>
        <v>0</v>
      </c>
      <c r="BE2155" s="20">
        <f t="shared" si="6321"/>
        <v>0</v>
      </c>
      <c r="BF2155" s="20">
        <f t="shared" si="6321"/>
        <v>0</v>
      </c>
      <c r="BG2155" s="20">
        <f t="shared" si="6321"/>
        <v>0</v>
      </c>
      <c r="BH2155" s="20">
        <f t="shared" si="6292"/>
        <v>0</v>
      </c>
      <c r="BI2155" s="20">
        <f t="shared" si="6293"/>
        <v>49000</v>
      </c>
      <c r="BJ2155" s="20">
        <f t="shared" si="6294"/>
        <v>0</v>
      </c>
      <c r="BK2155" s="20">
        <f t="shared" si="6321"/>
        <v>0</v>
      </c>
      <c r="BL2155" s="20">
        <f t="shared" si="6321"/>
        <v>0</v>
      </c>
      <c r="BM2155" s="20">
        <f t="shared" si="6295"/>
        <v>0</v>
      </c>
      <c r="BN2155" s="20">
        <f t="shared" si="6296"/>
        <v>49000</v>
      </c>
      <c r="BO2155" s="20">
        <f t="shared" si="6321"/>
        <v>0</v>
      </c>
      <c r="BP2155" s="20">
        <f t="shared" si="6321"/>
        <v>0</v>
      </c>
      <c r="BQ2155" s="20">
        <f t="shared" si="6321"/>
        <v>0</v>
      </c>
      <c r="BR2155" s="20">
        <f t="shared" si="6283"/>
        <v>0</v>
      </c>
      <c r="BS2155" s="20">
        <f t="shared" si="6284"/>
        <v>49000</v>
      </c>
      <c r="BT2155" s="20">
        <f t="shared" si="6285"/>
        <v>0</v>
      </c>
      <c r="BU2155" s="20">
        <f t="shared" si="6321"/>
        <v>0</v>
      </c>
      <c r="BV2155" s="20">
        <f t="shared" si="6286"/>
        <v>0</v>
      </c>
      <c r="BW2155" s="20">
        <f t="shared" si="6321"/>
        <v>0</v>
      </c>
      <c r="BX2155" s="20">
        <f t="shared" si="6321"/>
        <v>0</v>
      </c>
      <c r="BY2155" s="20">
        <f t="shared" si="6298"/>
        <v>0</v>
      </c>
      <c r="BZ2155" s="20">
        <f t="shared" si="6299"/>
        <v>49000</v>
      </c>
      <c r="CA2155" s="20">
        <f t="shared" si="6321"/>
        <v>0</v>
      </c>
      <c r="CB2155" s="20">
        <f t="shared" si="6300"/>
        <v>0</v>
      </c>
      <c r="CC2155" s="20">
        <f t="shared" si="6321"/>
        <v>0</v>
      </c>
      <c r="CD2155" s="20">
        <f t="shared" si="6287"/>
        <v>0</v>
      </c>
      <c r="CE2155" s="20">
        <f t="shared" si="6321"/>
        <v>0</v>
      </c>
      <c r="CF2155" s="1">
        <v>0</v>
      </c>
    </row>
    <row r="2156" spans="1:84" hidden="1" x14ac:dyDescent="0.25">
      <c r="A2156" s="10" t="s">
        <v>296</v>
      </c>
      <c r="B2156" s="19">
        <v>410</v>
      </c>
      <c r="C2156" s="10"/>
      <c r="D2156" s="10"/>
      <c r="E2156" s="25" t="s">
        <v>612</v>
      </c>
      <c r="F2156" s="20">
        <f>F2157</f>
        <v>0</v>
      </c>
      <c r="G2156" s="20">
        <f t="shared" si="6321"/>
        <v>49000</v>
      </c>
      <c r="H2156" s="20">
        <f t="shared" si="6321"/>
        <v>0</v>
      </c>
      <c r="I2156" s="20">
        <f t="shared" si="6321"/>
        <v>0</v>
      </c>
      <c r="J2156" s="20">
        <f t="shared" si="6321"/>
        <v>0</v>
      </c>
      <c r="K2156" s="20">
        <f t="shared" si="6321"/>
        <v>0</v>
      </c>
      <c r="L2156" s="20">
        <f t="shared" si="6271"/>
        <v>0</v>
      </c>
      <c r="M2156" s="20">
        <f t="shared" si="6272"/>
        <v>49000</v>
      </c>
      <c r="N2156" s="20">
        <f t="shared" si="6273"/>
        <v>0</v>
      </c>
      <c r="O2156" s="20">
        <f t="shared" si="6321"/>
        <v>0</v>
      </c>
      <c r="P2156" s="20">
        <f t="shared" si="6321"/>
        <v>0</v>
      </c>
      <c r="Q2156" s="20">
        <f t="shared" si="6321"/>
        <v>0</v>
      </c>
      <c r="R2156" s="20">
        <f t="shared" si="6277"/>
        <v>0</v>
      </c>
      <c r="S2156" s="20">
        <f t="shared" si="6278"/>
        <v>49000</v>
      </c>
      <c r="T2156" s="20">
        <f t="shared" si="6279"/>
        <v>0</v>
      </c>
      <c r="U2156" s="20">
        <f t="shared" si="6321"/>
        <v>0</v>
      </c>
      <c r="V2156" s="20">
        <f t="shared" si="6268"/>
        <v>0</v>
      </c>
      <c r="W2156" s="20">
        <f t="shared" si="6321"/>
        <v>0</v>
      </c>
      <c r="X2156" s="20">
        <f t="shared" si="6321"/>
        <v>0</v>
      </c>
      <c r="Y2156" s="20">
        <f t="shared" si="6321"/>
        <v>0</v>
      </c>
      <c r="Z2156" s="20">
        <f t="shared" si="6252"/>
        <v>0</v>
      </c>
      <c r="AA2156" s="20">
        <f t="shared" si="6253"/>
        <v>49000</v>
      </c>
      <c r="AB2156" s="20">
        <f t="shared" si="6254"/>
        <v>0</v>
      </c>
      <c r="AC2156" s="20">
        <f t="shared" si="6321"/>
        <v>0</v>
      </c>
      <c r="AD2156" s="20">
        <f t="shared" si="6321"/>
        <v>0</v>
      </c>
      <c r="AE2156" s="20">
        <f t="shared" si="6321"/>
        <v>0</v>
      </c>
      <c r="AF2156" s="20">
        <f t="shared" si="6186"/>
        <v>0</v>
      </c>
      <c r="AG2156" s="20">
        <f t="shared" si="6187"/>
        <v>49000</v>
      </c>
      <c r="AH2156" s="20">
        <f t="shared" si="6188"/>
        <v>0</v>
      </c>
      <c r="AI2156" s="20">
        <f t="shared" si="6321"/>
        <v>0</v>
      </c>
      <c r="AJ2156" s="20">
        <f t="shared" si="6189"/>
        <v>0</v>
      </c>
      <c r="AK2156" s="20">
        <f t="shared" si="6321"/>
        <v>0</v>
      </c>
      <c r="AL2156" s="20">
        <f t="shared" si="6321"/>
        <v>0</v>
      </c>
      <c r="AM2156" s="20">
        <f t="shared" si="6321"/>
        <v>0</v>
      </c>
      <c r="AN2156" s="20">
        <f t="shared" si="6289"/>
        <v>0</v>
      </c>
      <c r="AO2156" s="20">
        <f t="shared" si="6290"/>
        <v>49000</v>
      </c>
      <c r="AP2156" s="20">
        <f t="shared" si="6291"/>
        <v>0</v>
      </c>
      <c r="AQ2156" s="20">
        <f t="shared" si="6321"/>
        <v>0</v>
      </c>
      <c r="AR2156" s="20">
        <f t="shared" si="6321"/>
        <v>0</v>
      </c>
      <c r="AS2156" s="20">
        <f t="shared" si="6321"/>
        <v>0</v>
      </c>
      <c r="AT2156" s="20">
        <f t="shared" si="6280"/>
        <v>0</v>
      </c>
      <c r="AU2156" s="20">
        <f t="shared" si="6281"/>
        <v>49000</v>
      </c>
      <c r="AV2156" s="20">
        <f t="shared" si="6282"/>
        <v>0</v>
      </c>
      <c r="AW2156" s="20">
        <f t="shared" si="6321"/>
        <v>0</v>
      </c>
      <c r="AX2156" s="20">
        <f t="shared" si="6321"/>
        <v>0</v>
      </c>
      <c r="AY2156" s="20">
        <f t="shared" si="6321"/>
        <v>0</v>
      </c>
      <c r="AZ2156" s="20">
        <f t="shared" si="6234"/>
        <v>0</v>
      </c>
      <c r="BA2156" s="20">
        <f t="shared" si="6235"/>
        <v>49000</v>
      </c>
      <c r="BB2156" s="20">
        <f t="shared" si="6236"/>
        <v>0</v>
      </c>
      <c r="BC2156" s="20">
        <f t="shared" si="6321"/>
        <v>0</v>
      </c>
      <c r="BD2156" s="20">
        <f t="shared" si="6215"/>
        <v>0</v>
      </c>
      <c r="BE2156" s="20">
        <f t="shared" si="6321"/>
        <v>0</v>
      </c>
      <c r="BF2156" s="20">
        <f t="shared" si="6321"/>
        <v>0</v>
      </c>
      <c r="BG2156" s="20">
        <f t="shared" si="6321"/>
        <v>0</v>
      </c>
      <c r="BH2156" s="20">
        <f t="shared" si="6292"/>
        <v>0</v>
      </c>
      <c r="BI2156" s="20">
        <f t="shared" si="6293"/>
        <v>49000</v>
      </c>
      <c r="BJ2156" s="20">
        <f t="shared" si="6294"/>
        <v>0</v>
      </c>
      <c r="BK2156" s="20">
        <f t="shared" si="6321"/>
        <v>0</v>
      </c>
      <c r="BL2156" s="20">
        <f t="shared" si="6321"/>
        <v>0</v>
      </c>
      <c r="BM2156" s="20">
        <f t="shared" si="6295"/>
        <v>0</v>
      </c>
      <c r="BN2156" s="20">
        <f t="shared" si="6296"/>
        <v>49000</v>
      </c>
      <c r="BO2156" s="20">
        <f t="shared" si="6321"/>
        <v>0</v>
      </c>
      <c r="BP2156" s="20">
        <f t="shared" si="6321"/>
        <v>0</v>
      </c>
      <c r="BQ2156" s="20">
        <f t="shared" si="6321"/>
        <v>0</v>
      </c>
      <c r="BR2156" s="20">
        <f t="shared" si="6283"/>
        <v>0</v>
      </c>
      <c r="BS2156" s="20">
        <f t="shared" si="6284"/>
        <v>49000</v>
      </c>
      <c r="BT2156" s="20">
        <f t="shared" si="6285"/>
        <v>0</v>
      </c>
      <c r="BU2156" s="20">
        <f t="shared" si="6321"/>
        <v>0</v>
      </c>
      <c r="BV2156" s="20">
        <f t="shared" si="6286"/>
        <v>0</v>
      </c>
      <c r="BW2156" s="20">
        <f t="shared" si="6321"/>
        <v>0</v>
      </c>
      <c r="BX2156" s="20">
        <f t="shared" si="6321"/>
        <v>0</v>
      </c>
      <c r="BY2156" s="20">
        <f t="shared" si="6298"/>
        <v>0</v>
      </c>
      <c r="BZ2156" s="20">
        <f t="shared" si="6299"/>
        <v>49000</v>
      </c>
      <c r="CA2156" s="20">
        <f t="shared" si="6321"/>
        <v>0</v>
      </c>
      <c r="CB2156" s="20">
        <f t="shared" si="6300"/>
        <v>0</v>
      </c>
      <c r="CC2156" s="20">
        <f t="shared" si="6321"/>
        <v>0</v>
      </c>
      <c r="CD2156" s="20">
        <f t="shared" si="6287"/>
        <v>0</v>
      </c>
      <c r="CE2156" s="20">
        <f t="shared" si="6321"/>
        <v>0</v>
      </c>
      <c r="CF2156" s="1">
        <v>0</v>
      </c>
    </row>
    <row r="2157" spans="1:84" hidden="1" x14ac:dyDescent="0.25">
      <c r="A2157" s="10" t="s">
        <v>296</v>
      </c>
      <c r="B2157" s="19">
        <v>410</v>
      </c>
      <c r="C2157" s="10" t="s">
        <v>336</v>
      </c>
      <c r="D2157" s="10" t="s">
        <v>340</v>
      </c>
      <c r="E2157" s="25" t="s">
        <v>571</v>
      </c>
      <c r="F2157" s="20">
        <v>0</v>
      </c>
      <c r="G2157" s="20">
        <v>49000</v>
      </c>
      <c r="H2157" s="20">
        <v>0</v>
      </c>
      <c r="I2157" s="20"/>
      <c r="J2157" s="20"/>
      <c r="K2157" s="20"/>
      <c r="L2157" s="20">
        <f t="shared" si="6271"/>
        <v>0</v>
      </c>
      <c r="M2157" s="20">
        <f t="shared" si="6272"/>
        <v>49000</v>
      </c>
      <c r="N2157" s="20">
        <f t="shared" si="6273"/>
        <v>0</v>
      </c>
      <c r="O2157" s="20"/>
      <c r="P2157" s="20"/>
      <c r="Q2157" s="20"/>
      <c r="R2157" s="20">
        <f t="shared" si="6277"/>
        <v>0</v>
      </c>
      <c r="S2157" s="20">
        <f t="shared" si="6278"/>
        <v>49000</v>
      </c>
      <c r="T2157" s="20">
        <f t="shared" si="6279"/>
        <v>0</v>
      </c>
      <c r="U2157" s="20"/>
      <c r="V2157" s="20">
        <f t="shared" si="6268"/>
        <v>0</v>
      </c>
      <c r="W2157" s="20"/>
      <c r="X2157" s="20"/>
      <c r="Y2157" s="20"/>
      <c r="Z2157" s="20">
        <f t="shared" si="6252"/>
        <v>0</v>
      </c>
      <c r="AA2157" s="20">
        <f t="shared" si="6253"/>
        <v>49000</v>
      </c>
      <c r="AB2157" s="20">
        <f t="shared" si="6254"/>
        <v>0</v>
      </c>
      <c r="AC2157" s="20"/>
      <c r="AD2157" s="20"/>
      <c r="AE2157" s="20"/>
      <c r="AF2157" s="20">
        <f t="shared" si="6186"/>
        <v>0</v>
      </c>
      <c r="AG2157" s="20">
        <f t="shared" si="6187"/>
        <v>49000</v>
      </c>
      <c r="AH2157" s="20">
        <f t="shared" si="6188"/>
        <v>0</v>
      </c>
      <c r="AI2157" s="20"/>
      <c r="AJ2157" s="20">
        <f t="shared" si="6189"/>
        <v>0</v>
      </c>
      <c r="AK2157" s="20"/>
      <c r="AL2157" s="20"/>
      <c r="AM2157" s="20"/>
      <c r="AN2157" s="20">
        <f t="shared" si="6289"/>
        <v>0</v>
      </c>
      <c r="AO2157" s="20">
        <f t="shared" si="6290"/>
        <v>49000</v>
      </c>
      <c r="AP2157" s="20">
        <f t="shared" si="6291"/>
        <v>0</v>
      </c>
      <c r="AQ2157" s="20"/>
      <c r="AR2157" s="20"/>
      <c r="AS2157" s="20"/>
      <c r="AT2157" s="20">
        <f t="shared" si="6280"/>
        <v>0</v>
      </c>
      <c r="AU2157" s="20">
        <f t="shared" si="6281"/>
        <v>49000</v>
      </c>
      <c r="AV2157" s="20">
        <f t="shared" si="6282"/>
        <v>0</v>
      </c>
      <c r="AW2157" s="20"/>
      <c r="AX2157" s="20"/>
      <c r="AY2157" s="20"/>
      <c r="AZ2157" s="20">
        <f t="shared" si="6234"/>
        <v>0</v>
      </c>
      <c r="BA2157" s="20">
        <f t="shared" si="6235"/>
        <v>49000</v>
      </c>
      <c r="BB2157" s="20">
        <f t="shared" si="6236"/>
        <v>0</v>
      </c>
      <c r="BC2157" s="20"/>
      <c r="BD2157" s="20">
        <f t="shared" si="6215"/>
        <v>0</v>
      </c>
      <c r="BE2157" s="20"/>
      <c r="BF2157" s="20"/>
      <c r="BG2157" s="20"/>
      <c r="BH2157" s="20">
        <f t="shared" si="6292"/>
        <v>0</v>
      </c>
      <c r="BI2157" s="20">
        <f t="shared" si="6293"/>
        <v>49000</v>
      </c>
      <c r="BJ2157" s="20">
        <f t="shared" si="6294"/>
        <v>0</v>
      </c>
      <c r="BK2157" s="20"/>
      <c r="BL2157" s="20"/>
      <c r="BM2157" s="20">
        <f t="shared" si="6295"/>
        <v>0</v>
      </c>
      <c r="BN2157" s="20">
        <f t="shared" si="6296"/>
        <v>49000</v>
      </c>
      <c r="BO2157" s="20"/>
      <c r="BP2157" s="20"/>
      <c r="BQ2157" s="20"/>
      <c r="BR2157" s="20">
        <f t="shared" si="6283"/>
        <v>0</v>
      </c>
      <c r="BS2157" s="20">
        <f t="shared" si="6284"/>
        <v>49000</v>
      </c>
      <c r="BT2157" s="20">
        <f t="shared" si="6285"/>
        <v>0</v>
      </c>
      <c r="BU2157" s="20"/>
      <c r="BV2157" s="20">
        <f t="shared" si="6286"/>
        <v>0</v>
      </c>
      <c r="BW2157" s="20"/>
      <c r="BX2157" s="20"/>
      <c r="BY2157" s="20">
        <f t="shared" si="6298"/>
        <v>0</v>
      </c>
      <c r="BZ2157" s="20">
        <f t="shared" si="6299"/>
        <v>49000</v>
      </c>
      <c r="CA2157" s="20"/>
      <c r="CB2157" s="20">
        <f t="shared" si="6300"/>
        <v>0</v>
      </c>
      <c r="CC2157" s="20"/>
      <c r="CD2157" s="20">
        <f t="shared" si="6287"/>
        <v>0</v>
      </c>
      <c r="CE2157" s="20"/>
      <c r="CF2157" s="1">
        <v>0</v>
      </c>
    </row>
    <row r="2158" spans="1:84" ht="47.25" x14ac:dyDescent="0.25">
      <c r="A2158" s="10" t="s">
        <v>302</v>
      </c>
      <c r="B2158" s="19"/>
      <c r="C2158" s="10"/>
      <c r="D2158" s="10"/>
      <c r="E2158" s="25" t="s">
        <v>1047</v>
      </c>
      <c r="F2158" s="20">
        <f>F2159</f>
        <v>20667.740000000002</v>
      </c>
      <c r="G2158" s="20">
        <f t="shared" ref="G2158:CE2160" si="6322">G2159</f>
        <v>0</v>
      </c>
      <c r="H2158" s="20">
        <f t="shared" si="6322"/>
        <v>0</v>
      </c>
      <c r="I2158" s="20">
        <f t="shared" si="6322"/>
        <v>0</v>
      </c>
      <c r="J2158" s="20">
        <f t="shared" si="6322"/>
        <v>0</v>
      </c>
      <c r="K2158" s="20">
        <f t="shared" si="6322"/>
        <v>0</v>
      </c>
      <c r="L2158" s="20">
        <f t="shared" si="6271"/>
        <v>20667.740000000002</v>
      </c>
      <c r="M2158" s="20">
        <f t="shared" si="6272"/>
        <v>0</v>
      </c>
      <c r="N2158" s="20">
        <f t="shared" si="6273"/>
        <v>0</v>
      </c>
      <c r="O2158" s="20">
        <f t="shared" si="6322"/>
        <v>0</v>
      </c>
      <c r="P2158" s="20">
        <f t="shared" si="6322"/>
        <v>0</v>
      </c>
      <c r="Q2158" s="20">
        <f t="shared" si="6322"/>
        <v>0</v>
      </c>
      <c r="R2158" s="20">
        <f t="shared" si="6277"/>
        <v>20667.740000000002</v>
      </c>
      <c r="S2158" s="20">
        <f t="shared" si="6278"/>
        <v>0</v>
      </c>
      <c r="T2158" s="20">
        <f t="shared" si="6279"/>
        <v>0</v>
      </c>
      <c r="U2158" s="20">
        <f t="shared" si="6322"/>
        <v>0</v>
      </c>
      <c r="V2158" s="20">
        <f t="shared" si="6268"/>
        <v>20667.740000000002</v>
      </c>
      <c r="W2158" s="20">
        <f t="shared" si="6322"/>
        <v>0</v>
      </c>
      <c r="X2158" s="20">
        <f t="shared" si="6322"/>
        <v>0</v>
      </c>
      <c r="Y2158" s="20">
        <f t="shared" si="6322"/>
        <v>0</v>
      </c>
      <c r="Z2158" s="20">
        <f t="shared" si="6252"/>
        <v>20667.740000000002</v>
      </c>
      <c r="AA2158" s="20">
        <f t="shared" si="6253"/>
        <v>0</v>
      </c>
      <c r="AB2158" s="20">
        <f t="shared" si="6254"/>
        <v>0</v>
      </c>
      <c r="AC2158" s="20">
        <f t="shared" si="6322"/>
        <v>0</v>
      </c>
      <c r="AD2158" s="20">
        <f t="shared" si="6322"/>
        <v>0</v>
      </c>
      <c r="AE2158" s="20">
        <f t="shared" si="6322"/>
        <v>0</v>
      </c>
      <c r="AF2158" s="20">
        <f t="shared" si="6186"/>
        <v>20667.740000000002</v>
      </c>
      <c r="AG2158" s="20">
        <f t="shared" si="6187"/>
        <v>0</v>
      </c>
      <c r="AH2158" s="20">
        <f t="shared" si="6188"/>
        <v>0</v>
      </c>
      <c r="AI2158" s="20">
        <f t="shared" si="6322"/>
        <v>0</v>
      </c>
      <c r="AJ2158" s="20">
        <f t="shared" si="6189"/>
        <v>20667.740000000002</v>
      </c>
      <c r="AK2158" s="20">
        <f t="shared" si="6322"/>
        <v>0</v>
      </c>
      <c r="AL2158" s="20">
        <f t="shared" si="6322"/>
        <v>0</v>
      </c>
      <c r="AM2158" s="20">
        <f t="shared" si="6322"/>
        <v>0</v>
      </c>
      <c r="AN2158" s="20">
        <f t="shared" si="6289"/>
        <v>20667.740000000002</v>
      </c>
      <c r="AO2158" s="20">
        <f t="shared" si="6290"/>
        <v>0</v>
      </c>
      <c r="AP2158" s="20">
        <f t="shared" si="6291"/>
        <v>0</v>
      </c>
      <c r="AQ2158" s="20">
        <f t="shared" si="6322"/>
        <v>0</v>
      </c>
      <c r="AR2158" s="20">
        <f t="shared" si="6322"/>
        <v>0</v>
      </c>
      <c r="AS2158" s="20">
        <f t="shared" si="6322"/>
        <v>0</v>
      </c>
      <c r="AT2158" s="20">
        <f t="shared" si="6280"/>
        <v>20667.740000000002</v>
      </c>
      <c r="AU2158" s="20">
        <f t="shared" si="6281"/>
        <v>0</v>
      </c>
      <c r="AV2158" s="20">
        <f t="shared" si="6282"/>
        <v>0</v>
      </c>
      <c r="AW2158" s="20">
        <f t="shared" si="6322"/>
        <v>0</v>
      </c>
      <c r="AX2158" s="20">
        <f t="shared" si="6322"/>
        <v>0</v>
      </c>
      <c r="AY2158" s="20">
        <f t="shared" si="6322"/>
        <v>0</v>
      </c>
      <c r="AZ2158" s="20">
        <f t="shared" si="6234"/>
        <v>20667.740000000002</v>
      </c>
      <c r="BA2158" s="20">
        <f t="shared" si="6235"/>
        <v>0</v>
      </c>
      <c r="BB2158" s="20">
        <f t="shared" si="6236"/>
        <v>0</v>
      </c>
      <c r="BC2158" s="20">
        <f t="shared" si="6322"/>
        <v>0</v>
      </c>
      <c r="BD2158" s="20">
        <f t="shared" si="6215"/>
        <v>20667.740000000002</v>
      </c>
      <c r="BE2158" s="20">
        <f t="shared" si="6322"/>
        <v>0</v>
      </c>
      <c r="BF2158" s="20">
        <f t="shared" si="6322"/>
        <v>0</v>
      </c>
      <c r="BG2158" s="20">
        <f t="shared" si="6322"/>
        <v>0</v>
      </c>
      <c r="BH2158" s="20">
        <f t="shared" si="6292"/>
        <v>20667.740000000002</v>
      </c>
      <c r="BI2158" s="20">
        <f t="shared" si="6293"/>
        <v>0</v>
      </c>
      <c r="BJ2158" s="20">
        <f t="shared" si="6294"/>
        <v>0</v>
      </c>
      <c r="BK2158" s="20">
        <f t="shared" si="6322"/>
        <v>0</v>
      </c>
      <c r="BL2158" s="20">
        <f t="shared" si="6322"/>
        <v>0</v>
      </c>
      <c r="BM2158" s="20">
        <f t="shared" si="6295"/>
        <v>20667.740000000002</v>
      </c>
      <c r="BN2158" s="20">
        <f t="shared" si="6296"/>
        <v>0</v>
      </c>
      <c r="BO2158" s="20">
        <f t="shared" si="6322"/>
        <v>0</v>
      </c>
      <c r="BP2158" s="20">
        <f t="shared" si="6322"/>
        <v>0</v>
      </c>
      <c r="BQ2158" s="20">
        <f t="shared" si="6322"/>
        <v>0</v>
      </c>
      <c r="BR2158" s="20">
        <f t="shared" si="6283"/>
        <v>20667.740000000002</v>
      </c>
      <c r="BS2158" s="20">
        <f t="shared" si="6284"/>
        <v>0</v>
      </c>
      <c r="BT2158" s="20">
        <f t="shared" si="6285"/>
        <v>0</v>
      </c>
      <c r="BU2158" s="20">
        <f t="shared" si="6322"/>
        <v>0</v>
      </c>
      <c r="BV2158" s="20">
        <f t="shared" si="6286"/>
        <v>20667.740000000002</v>
      </c>
      <c r="BW2158" s="20">
        <f t="shared" si="6322"/>
        <v>0</v>
      </c>
      <c r="BX2158" s="20">
        <f t="shared" si="6322"/>
        <v>0</v>
      </c>
      <c r="BY2158" s="20">
        <f t="shared" si="6298"/>
        <v>20667.740000000002</v>
      </c>
      <c r="BZ2158" s="20">
        <f t="shared" si="6299"/>
        <v>0</v>
      </c>
      <c r="CA2158" s="20">
        <f t="shared" si="6322"/>
        <v>0</v>
      </c>
      <c r="CB2158" s="20">
        <f t="shared" si="6300"/>
        <v>20667.740000000002</v>
      </c>
      <c r="CC2158" s="20">
        <f t="shared" si="6322"/>
        <v>0</v>
      </c>
      <c r="CD2158" s="20">
        <f t="shared" si="6287"/>
        <v>20667.740000000002</v>
      </c>
      <c r="CE2158" s="20">
        <f t="shared" si="6322"/>
        <v>0</v>
      </c>
    </row>
    <row r="2159" spans="1:84" ht="47.25" x14ac:dyDescent="0.25">
      <c r="A2159" s="10" t="s">
        <v>302</v>
      </c>
      <c r="B2159" s="19">
        <v>400</v>
      </c>
      <c r="C2159" s="10"/>
      <c r="D2159" s="10"/>
      <c r="E2159" s="25" t="s">
        <v>611</v>
      </c>
      <c r="F2159" s="20">
        <f>F2160</f>
        <v>20667.740000000002</v>
      </c>
      <c r="G2159" s="20">
        <f t="shared" si="6322"/>
        <v>0</v>
      </c>
      <c r="H2159" s="20">
        <f t="shared" si="6322"/>
        <v>0</v>
      </c>
      <c r="I2159" s="20">
        <f t="shared" si="6322"/>
        <v>0</v>
      </c>
      <c r="J2159" s="20">
        <f t="shared" si="6322"/>
        <v>0</v>
      </c>
      <c r="K2159" s="20">
        <f t="shared" si="6322"/>
        <v>0</v>
      </c>
      <c r="L2159" s="20">
        <f t="shared" si="6271"/>
        <v>20667.740000000002</v>
      </c>
      <c r="M2159" s="20">
        <f t="shared" si="6272"/>
        <v>0</v>
      </c>
      <c r="N2159" s="20">
        <f t="shared" si="6273"/>
        <v>0</v>
      </c>
      <c r="O2159" s="20">
        <f t="shared" si="6322"/>
        <v>0</v>
      </c>
      <c r="P2159" s="20">
        <f t="shared" si="6322"/>
        <v>0</v>
      </c>
      <c r="Q2159" s="20">
        <f t="shared" si="6322"/>
        <v>0</v>
      </c>
      <c r="R2159" s="20">
        <f t="shared" si="6277"/>
        <v>20667.740000000002</v>
      </c>
      <c r="S2159" s="20">
        <f t="shared" si="6278"/>
        <v>0</v>
      </c>
      <c r="T2159" s="20">
        <f t="shared" si="6279"/>
        <v>0</v>
      </c>
      <c r="U2159" s="20">
        <f t="shared" si="6322"/>
        <v>0</v>
      </c>
      <c r="V2159" s="20">
        <f t="shared" si="6268"/>
        <v>20667.740000000002</v>
      </c>
      <c r="W2159" s="20">
        <f t="shared" si="6322"/>
        <v>0</v>
      </c>
      <c r="X2159" s="20">
        <f t="shared" si="6322"/>
        <v>0</v>
      </c>
      <c r="Y2159" s="20">
        <f t="shared" si="6322"/>
        <v>0</v>
      </c>
      <c r="Z2159" s="20">
        <f t="shared" si="6252"/>
        <v>20667.740000000002</v>
      </c>
      <c r="AA2159" s="20">
        <f t="shared" si="6253"/>
        <v>0</v>
      </c>
      <c r="AB2159" s="20">
        <f t="shared" si="6254"/>
        <v>0</v>
      </c>
      <c r="AC2159" s="20">
        <f t="shared" si="6322"/>
        <v>0</v>
      </c>
      <c r="AD2159" s="20">
        <f t="shared" si="6322"/>
        <v>0</v>
      </c>
      <c r="AE2159" s="20">
        <f t="shared" si="6322"/>
        <v>0</v>
      </c>
      <c r="AF2159" s="20">
        <f t="shared" si="6186"/>
        <v>20667.740000000002</v>
      </c>
      <c r="AG2159" s="20">
        <f t="shared" si="6187"/>
        <v>0</v>
      </c>
      <c r="AH2159" s="20">
        <f t="shared" si="6188"/>
        <v>0</v>
      </c>
      <c r="AI2159" s="20">
        <f t="shared" si="6322"/>
        <v>0</v>
      </c>
      <c r="AJ2159" s="20">
        <f t="shared" si="6189"/>
        <v>20667.740000000002</v>
      </c>
      <c r="AK2159" s="20">
        <f t="shared" si="6322"/>
        <v>0</v>
      </c>
      <c r="AL2159" s="20">
        <f t="shared" si="6322"/>
        <v>0</v>
      </c>
      <c r="AM2159" s="20">
        <f t="shared" si="6322"/>
        <v>0</v>
      </c>
      <c r="AN2159" s="20">
        <f t="shared" si="6289"/>
        <v>20667.740000000002</v>
      </c>
      <c r="AO2159" s="20">
        <f t="shared" si="6290"/>
        <v>0</v>
      </c>
      <c r="AP2159" s="20">
        <f t="shared" si="6291"/>
        <v>0</v>
      </c>
      <c r="AQ2159" s="20">
        <f t="shared" si="6322"/>
        <v>0</v>
      </c>
      <c r="AR2159" s="20">
        <f t="shared" si="6322"/>
        <v>0</v>
      </c>
      <c r="AS2159" s="20">
        <f t="shared" si="6322"/>
        <v>0</v>
      </c>
      <c r="AT2159" s="20">
        <f t="shared" si="6280"/>
        <v>20667.740000000002</v>
      </c>
      <c r="AU2159" s="20">
        <f t="shared" si="6281"/>
        <v>0</v>
      </c>
      <c r="AV2159" s="20">
        <f t="shared" si="6282"/>
        <v>0</v>
      </c>
      <c r="AW2159" s="20">
        <f t="shared" si="6322"/>
        <v>0</v>
      </c>
      <c r="AX2159" s="20">
        <f t="shared" si="6322"/>
        <v>0</v>
      </c>
      <c r="AY2159" s="20">
        <f t="shared" si="6322"/>
        <v>0</v>
      </c>
      <c r="AZ2159" s="20">
        <f t="shared" si="6234"/>
        <v>20667.740000000002</v>
      </c>
      <c r="BA2159" s="20">
        <f t="shared" si="6235"/>
        <v>0</v>
      </c>
      <c r="BB2159" s="20">
        <f t="shared" si="6236"/>
        <v>0</v>
      </c>
      <c r="BC2159" s="20">
        <f t="shared" si="6322"/>
        <v>0</v>
      </c>
      <c r="BD2159" s="20">
        <f t="shared" si="6215"/>
        <v>20667.740000000002</v>
      </c>
      <c r="BE2159" s="20">
        <f t="shared" si="6322"/>
        <v>0</v>
      </c>
      <c r="BF2159" s="20">
        <f t="shared" si="6322"/>
        <v>0</v>
      </c>
      <c r="BG2159" s="20">
        <f t="shared" si="6322"/>
        <v>0</v>
      </c>
      <c r="BH2159" s="20">
        <f t="shared" si="6292"/>
        <v>20667.740000000002</v>
      </c>
      <c r="BI2159" s="20">
        <f t="shared" si="6293"/>
        <v>0</v>
      </c>
      <c r="BJ2159" s="20">
        <f t="shared" si="6294"/>
        <v>0</v>
      </c>
      <c r="BK2159" s="20">
        <f t="shared" si="6322"/>
        <v>0</v>
      </c>
      <c r="BL2159" s="20">
        <f t="shared" si="6322"/>
        <v>0</v>
      </c>
      <c r="BM2159" s="20">
        <f t="shared" si="6295"/>
        <v>20667.740000000002</v>
      </c>
      <c r="BN2159" s="20">
        <f t="shared" si="6296"/>
        <v>0</v>
      </c>
      <c r="BO2159" s="20">
        <f t="shared" si="6322"/>
        <v>0</v>
      </c>
      <c r="BP2159" s="20">
        <f t="shared" si="6322"/>
        <v>0</v>
      </c>
      <c r="BQ2159" s="20">
        <f t="shared" si="6322"/>
        <v>0</v>
      </c>
      <c r="BR2159" s="20">
        <f t="shared" si="6283"/>
        <v>20667.740000000002</v>
      </c>
      <c r="BS2159" s="20">
        <f t="shared" si="6284"/>
        <v>0</v>
      </c>
      <c r="BT2159" s="20">
        <f t="shared" si="6285"/>
        <v>0</v>
      </c>
      <c r="BU2159" s="20">
        <f t="shared" si="6322"/>
        <v>0</v>
      </c>
      <c r="BV2159" s="20">
        <f t="shared" si="6286"/>
        <v>20667.740000000002</v>
      </c>
      <c r="BW2159" s="20">
        <f t="shared" si="6322"/>
        <v>0</v>
      </c>
      <c r="BX2159" s="20">
        <f t="shared" si="6322"/>
        <v>0</v>
      </c>
      <c r="BY2159" s="20">
        <f t="shared" si="6298"/>
        <v>20667.740000000002</v>
      </c>
      <c r="BZ2159" s="20">
        <f t="shared" si="6299"/>
        <v>0</v>
      </c>
      <c r="CA2159" s="20">
        <f t="shared" si="6322"/>
        <v>0</v>
      </c>
      <c r="CB2159" s="20">
        <f t="shared" si="6300"/>
        <v>20667.740000000002</v>
      </c>
      <c r="CC2159" s="20">
        <f t="shared" si="6322"/>
        <v>0</v>
      </c>
      <c r="CD2159" s="20">
        <f t="shared" si="6287"/>
        <v>20667.740000000002</v>
      </c>
      <c r="CE2159" s="20">
        <f t="shared" si="6322"/>
        <v>0</v>
      </c>
    </row>
    <row r="2160" spans="1:84" x14ac:dyDescent="0.25">
      <c r="A2160" s="10" t="s">
        <v>302</v>
      </c>
      <c r="B2160" s="19">
        <v>410</v>
      </c>
      <c r="C2160" s="10"/>
      <c r="D2160" s="10"/>
      <c r="E2160" s="25" t="s">
        <v>612</v>
      </c>
      <c r="F2160" s="20">
        <f>F2161</f>
        <v>20667.740000000002</v>
      </c>
      <c r="G2160" s="20">
        <f t="shared" si="6322"/>
        <v>0</v>
      </c>
      <c r="H2160" s="20">
        <f t="shared" si="6322"/>
        <v>0</v>
      </c>
      <c r="I2160" s="20">
        <f t="shared" si="6322"/>
        <v>0</v>
      </c>
      <c r="J2160" s="20">
        <f t="shared" si="6322"/>
        <v>0</v>
      </c>
      <c r="K2160" s="20">
        <f t="shared" si="6322"/>
        <v>0</v>
      </c>
      <c r="L2160" s="20">
        <f t="shared" si="6271"/>
        <v>20667.740000000002</v>
      </c>
      <c r="M2160" s="20">
        <f t="shared" si="6272"/>
        <v>0</v>
      </c>
      <c r="N2160" s="20">
        <f t="shared" si="6273"/>
        <v>0</v>
      </c>
      <c r="O2160" s="20">
        <f t="shared" si="6322"/>
        <v>0</v>
      </c>
      <c r="P2160" s="20">
        <f t="shared" si="6322"/>
        <v>0</v>
      </c>
      <c r="Q2160" s="20">
        <f t="shared" si="6322"/>
        <v>0</v>
      </c>
      <c r="R2160" s="20">
        <f t="shared" si="6277"/>
        <v>20667.740000000002</v>
      </c>
      <c r="S2160" s="20">
        <f t="shared" si="6278"/>
        <v>0</v>
      </c>
      <c r="T2160" s="20">
        <f t="shared" si="6279"/>
        <v>0</v>
      </c>
      <c r="U2160" s="20">
        <f t="shared" si="6322"/>
        <v>0</v>
      </c>
      <c r="V2160" s="20">
        <f t="shared" si="6268"/>
        <v>20667.740000000002</v>
      </c>
      <c r="W2160" s="20">
        <f t="shared" si="6322"/>
        <v>0</v>
      </c>
      <c r="X2160" s="20">
        <f t="shared" si="6322"/>
        <v>0</v>
      </c>
      <c r="Y2160" s="20">
        <f t="shared" si="6322"/>
        <v>0</v>
      </c>
      <c r="Z2160" s="20">
        <f t="shared" si="6252"/>
        <v>20667.740000000002</v>
      </c>
      <c r="AA2160" s="20">
        <f t="shared" si="6253"/>
        <v>0</v>
      </c>
      <c r="AB2160" s="20">
        <f t="shared" si="6254"/>
        <v>0</v>
      </c>
      <c r="AC2160" s="20">
        <f t="shared" si="6322"/>
        <v>0</v>
      </c>
      <c r="AD2160" s="20">
        <f t="shared" si="6322"/>
        <v>0</v>
      </c>
      <c r="AE2160" s="20">
        <f t="shared" si="6322"/>
        <v>0</v>
      </c>
      <c r="AF2160" s="20">
        <f t="shared" ref="AF2160:AF2234" si="6323">Z2160+AC2160</f>
        <v>20667.740000000002</v>
      </c>
      <c r="AG2160" s="20">
        <f t="shared" ref="AG2160:AG2234" si="6324">AA2160+AD2160</f>
        <v>0</v>
      </c>
      <c r="AH2160" s="20">
        <f t="shared" ref="AH2160:AH2234" si="6325">AB2160+AE2160</f>
        <v>0</v>
      </c>
      <c r="AI2160" s="20">
        <f t="shared" si="6322"/>
        <v>0</v>
      </c>
      <c r="AJ2160" s="20">
        <f t="shared" ref="AJ2160:AJ2234" si="6326">AF2160+AI2160</f>
        <v>20667.740000000002</v>
      </c>
      <c r="AK2160" s="20">
        <f t="shared" si="6322"/>
        <v>0</v>
      </c>
      <c r="AL2160" s="20">
        <f t="shared" si="6322"/>
        <v>0</v>
      </c>
      <c r="AM2160" s="20">
        <f t="shared" si="6322"/>
        <v>0</v>
      </c>
      <c r="AN2160" s="20">
        <f t="shared" si="6289"/>
        <v>20667.740000000002</v>
      </c>
      <c r="AO2160" s="20">
        <f t="shared" si="6290"/>
        <v>0</v>
      </c>
      <c r="AP2160" s="20">
        <f t="shared" si="6291"/>
        <v>0</v>
      </c>
      <c r="AQ2160" s="20">
        <f t="shared" si="6322"/>
        <v>0</v>
      </c>
      <c r="AR2160" s="20">
        <f t="shared" si="6322"/>
        <v>0</v>
      </c>
      <c r="AS2160" s="20">
        <f t="shared" si="6322"/>
        <v>0</v>
      </c>
      <c r="AT2160" s="20">
        <f t="shared" si="6280"/>
        <v>20667.740000000002</v>
      </c>
      <c r="AU2160" s="20">
        <f t="shared" si="6281"/>
        <v>0</v>
      </c>
      <c r="AV2160" s="20">
        <f t="shared" si="6282"/>
        <v>0</v>
      </c>
      <c r="AW2160" s="20">
        <f t="shared" si="6322"/>
        <v>0</v>
      </c>
      <c r="AX2160" s="20">
        <f t="shared" si="6322"/>
        <v>0</v>
      </c>
      <c r="AY2160" s="20">
        <f t="shared" si="6322"/>
        <v>0</v>
      </c>
      <c r="AZ2160" s="20">
        <f t="shared" si="6234"/>
        <v>20667.740000000002</v>
      </c>
      <c r="BA2160" s="20">
        <f t="shared" si="6235"/>
        <v>0</v>
      </c>
      <c r="BB2160" s="20">
        <f t="shared" si="6236"/>
        <v>0</v>
      </c>
      <c r="BC2160" s="20">
        <f t="shared" si="6322"/>
        <v>0</v>
      </c>
      <c r="BD2160" s="20">
        <f t="shared" si="6215"/>
        <v>20667.740000000002</v>
      </c>
      <c r="BE2160" s="20">
        <f t="shared" si="6322"/>
        <v>0</v>
      </c>
      <c r="BF2160" s="20">
        <f t="shared" si="6322"/>
        <v>0</v>
      </c>
      <c r="BG2160" s="20">
        <f t="shared" si="6322"/>
        <v>0</v>
      </c>
      <c r="BH2160" s="20">
        <f t="shared" si="6292"/>
        <v>20667.740000000002</v>
      </c>
      <c r="BI2160" s="20">
        <f t="shared" si="6293"/>
        <v>0</v>
      </c>
      <c r="BJ2160" s="20">
        <f t="shared" si="6294"/>
        <v>0</v>
      </c>
      <c r="BK2160" s="20">
        <f t="shared" si="6322"/>
        <v>0</v>
      </c>
      <c r="BL2160" s="20">
        <f t="shared" si="6322"/>
        <v>0</v>
      </c>
      <c r="BM2160" s="20">
        <f t="shared" si="6295"/>
        <v>20667.740000000002</v>
      </c>
      <c r="BN2160" s="20">
        <f t="shared" si="6296"/>
        <v>0</v>
      </c>
      <c r="BO2160" s="20">
        <f t="shared" si="6322"/>
        <v>0</v>
      </c>
      <c r="BP2160" s="20">
        <f t="shared" si="6322"/>
        <v>0</v>
      </c>
      <c r="BQ2160" s="20">
        <f t="shared" si="6322"/>
        <v>0</v>
      </c>
      <c r="BR2160" s="20">
        <f t="shared" si="6283"/>
        <v>20667.740000000002</v>
      </c>
      <c r="BS2160" s="20">
        <f t="shared" si="6284"/>
        <v>0</v>
      </c>
      <c r="BT2160" s="20">
        <f t="shared" si="6285"/>
        <v>0</v>
      </c>
      <c r="BU2160" s="20">
        <f t="shared" si="6322"/>
        <v>0</v>
      </c>
      <c r="BV2160" s="20">
        <f t="shared" si="6286"/>
        <v>20667.740000000002</v>
      </c>
      <c r="BW2160" s="20">
        <f t="shared" si="6322"/>
        <v>0</v>
      </c>
      <c r="BX2160" s="20">
        <f t="shared" si="6322"/>
        <v>0</v>
      </c>
      <c r="BY2160" s="20">
        <f t="shared" si="6298"/>
        <v>20667.740000000002</v>
      </c>
      <c r="BZ2160" s="20">
        <f t="shared" si="6299"/>
        <v>0</v>
      </c>
      <c r="CA2160" s="20">
        <f t="shared" si="6322"/>
        <v>0</v>
      </c>
      <c r="CB2160" s="20">
        <f t="shared" si="6300"/>
        <v>20667.740000000002</v>
      </c>
      <c r="CC2160" s="20">
        <f t="shared" si="6322"/>
        <v>0</v>
      </c>
      <c r="CD2160" s="20">
        <f t="shared" si="6287"/>
        <v>20667.740000000002</v>
      </c>
      <c r="CE2160" s="20">
        <f t="shared" si="6322"/>
        <v>0</v>
      </c>
    </row>
    <row r="2161" spans="1:83" x14ac:dyDescent="0.25">
      <c r="A2161" s="10" t="s">
        <v>302</v>
      </c>
      <c r="B2161" s="19">
        <v>410</v>
      </c>
      <c r="C2161" s="10" t="s">
        <v>336</v>
      </c>
      <c r="D2161" s="10" t="s">
        <v>340</v>
      </c>
      <c r="E2161" s="25" t="s">
        <v>571</v>
      </c>
      <c r="F2161" s="20">
        <v>20667.740000000002</v>
      </c>
      <c r="G2161" s="20">
        <v>0</v>
      </c>
      <c r="H2161" s="20">
        <v>0</v>
      </c>
      <c r="I2161" s="20"/>
      <c r="J2161" s="20"/>
      <c r="K2161" s="20"/>
      <c r="L2161" s="20">
        <f t="shared" si="6271"/>
        <v>20667.740000000002</v>
      </c>
      <c r="M2161" s="20">
        <f t="shared" si="6272"/>
        <v>0</v>
      </c>
      <c r="N2161" s="20">
        <f t="shared" si="6273"/>
        <v>0</v>
      </c>
      <c r="O2161" s="20"/>
      <c r="P2161" s="20"/>
      <c r="Q2161" s="20"/>
      <c r="R2161" s="20">
        <f t="shared" si="6277"/>
        <v>20667.740000000002</v>
      </c>
      <c r="S2161" s="20">
        <f t="shared" si="6278"/>
        <v>0</v>
      </c>
      <c r="T2161" s="20">
        <f t="shared" si="6279"/>
        <v>0</v>
      </c>
      <c r="U2161" s="20"/>
      <c r="V2161" s="20">
        <f t="shared" si="6268"/>
        <v>20667.740000000002</v>
      </c>
      <c r="W2161" s="20"/>
      <c r="X2161" s="20"/>
      <c r="Y2161" s="20"/>
      <c r="Z2161" s="20">
        <f t="shared" si="6252"/>
        <v>20667.740000000002</v>
      </c>
      <c r="AA2161" s="20">
        <f t="shared" si="6253"/>
        <v>0</v>
      </c>
      <c r="AB2161" s="20">
        <f t="shared" si="6254"/>
        <v>0</v>
      </c>
      <c r="AC2161" s="20"/>
      <c r="AD2161" s="20"/>
      <c r="AE2161" s="20"/>
      <c r="AF2161" s="20">
        <f t="shared" si="6323"/>
        <v>20667.740000000002</v>
      </c>
      <c r="AG2161" s="20">
        <f t="shared" si="6324"/>
        <v>0</v>
      </c>
      <c r="AH2161" s="20">
        <f t="shared" si="6325"/>
        <v>0</v>
      </c>
      <c r="AI2161" s="20"/>
      <c r="AJ2161" s="20">
        <f t="shared" si="6326"/>
        <v>20667.740000000002</v>
      </c>
      <c r="AK2161" s="20"/>
      <c r="AL2161" s="20"/>
      <c r="AM2161" s="20"/>
      <c r="AN2161" s="20">
        <f t="shared" si="6289"/>
        <v>20667.740000000002</v>
      </c>
      <c r="AO2161" s="20">
        <f t="shared" si="6290"/>
        <v>0</v>
      </c>
      <c r="AP2161" s="20">
        <f t="shared" si="6291"/>
        <v>0</v>
      </c>
      <c r="AQ2161" s="20"/>
      <c r="AR2161" s="20"/>
      <c r="AS2161" s="20"/>
      <c r="AT2161" s="20">
        <f t="shared" si="6280"/>
        <v>20667.740000000002</v>
      </c>
      <c r="AU2161" s="20">
        <f t="shared" si="6281"/>
        <v>0</v>
      </c>
      <c r="AV2161" s="20">
        <f t="shared" si="6282"/>
        <v>0</v>
      </c>
      <c r="AW2161" s="20"/>
      <c r="AX2161" s="20"/>
      <c r="AY2161" s="20"/>
      <c r="AZ2161" s="20">
        <f t="shared" si="6234"/>
        <v>20667.740000000002</v>
      </c>
      <c r="BA2161" s="20">
        <f t="shared" si="6235"/>
        <v>0</v>
      </c>
      <c r="BB2161" s="20">
        <f t="shared" si="6236"/>
        <v>0</v>
      </c>
      <c r="BC2161" s="20"/>
      <c r="BD2161" s="20">
        <f t="shared" si="6215"/>
        <v>20667.740000000002</v>
      </c>
      <c r="BE2161" s="20"/>
      <c r="BF2161" s="20"/>
      <c r="BG2161" s="20"/>
      <c r="BH2161" s="20">
        <f t="shared" si="6292"/>
        <v>20667.740000000002</v>
      </c>
      <c r="BI2161" s="20">
        <f t="shared" si="6293"/>
        <v>0</v>
      </c>
      <c r="BJ2161" s="20">
        <f t="shared" si="6294"/>
        <v>0</v>
      </c>
      <c r="BK2161" s="20"/>
      <c r="BL2161" s="20"/>
      <c r="BM2161" s="20">
        <f t="shared" si="6295"/>
        <v>20667.740000000002</v>
      </c>
      <c r="BN2161" s="20">
        <f t="shared" si="6296"/>
        <v>0</v>
      </c>
      <c r="BO2161" s="20"/>
      <c r="BP2161" s="20"/>
      <c r="BQ2161" s="20"/>
      <c r="BR2161" s="20">
        <f t="shared" si="6283"/>
        <v>20667.740000000002</v>
      </c>
      <c r="BS2161" s="20">
        <f t="shared" si="6284"/>
        <v>0</v>
      </c>
      <c r="BT2161" s="20">
        <f t="shared" si="6285"/>
        <v>0</v>
      </c>
      <c r="BU2161" s="20"/>
      <c r="BV2161" s="20">
        <f t="shared" si="6286"/>
        <v>20667.740000000002</v>
      </c>
      <c r="BW2161" s="20"/>
      <c r="BX2161" s="20"/>
      <c r="BY2161" s="20">
        <f t="shared" si="6298"/>
        <v>20667.740000000002</v>
      </c>
      <c r="BZ2161" s="20">
        <f t="shared" si="6299"/>
        <v>0</v>
      </c>
      <c r="CA2161" s="20"/>
      <c r="CB2161" s="20">
        <f t="shared" si="6300"/>
        <v>20667.740000000002</v>
      </c>
      <c r="CC2161" s="20"/>
      <c r="CD2161" s="20">
        <f t="shared" si="6287"/>
        <v>20667.740000000002</v>
      </c>
      <c r="CE2161" s="20"/>
    </row>
    <row r="2162" spans="1:83" ht="63" x14ac:dyDescent="0.25">
      <c r="A2162" s="10" t="s">
        <v>1145</v>
      </c>
      <c r="B2162" s="19"/>
      <c r="C2162" s="10"/>
      <c r="D2162" s="10"/>
      <c r="E2162" s="25" t="s">
        <v>1148</v>
      </c>
      <c r="F2162" s="20"/>
      <c r="G2162" s="20"/>
      <c r="H2162" s="20"/>
      <c r="I2162" s="20"/>
      <c r="J2162" s="20"/>
      <c r="K2162" s="20"/>
      <c r="L2162" s="20">
        <f>L2163</f>
        <v>0</v>
      </c>
      <c r="M2162" s="20">
        <f t="shared" ref="M2162:Q2164" si="6327">M2163</f>
        <v>0</v>
      </c>
      <c r="N2162" s="20">
        <f t="shared" si="6327"/>
        <v>0</v>
      </c>
      <c r="O2162" s="20">
        <f t="shared" si="6327"/>
        <v>343.5</v>
      </c>
      <c r="P2162" s="20">
        <f t="shared" si="6327"/>
        <v>0</v>
      </c>
      <c r="Q2162" s="20">
        <f t="shared" si="6327"/>
        <v>0</v>
      </c>
      <c r="R2162" s="20">
        <f t="shared" ref="R2162:R2165" si="6328">L2162+O2162</f>
        <v>343.5</v>
      </c>
      <c r="S2162" s="20">
        <f t="shared" ref="S2162:S2165" si="6329">M2162+P2162</f>
        <v>0</v>
      </c>
      <c r="T2162" s="20">
        <f t="shared" ref="T2162:T2165" si="6330">N2162+Q2162</f>
        <v>0</v>
      </c>
      <c r="U2162" s="20">
        <f t="shared" ref="U2162:CE2164" si="6331">U2163</f>
        <v>0</v>
      </c>
      <c r="V2162" s="20">
        <f t="shared" si="6268"/>
        <v>343.5</v>
      </c>
      <c r="W2162" s="20">
        <f t="shared" si="6331"/>
        <v>0</v>
      </c>
      <c r="X2162" s="20">
        <f t="shared" si="6331"/>
        <v>0</v>
      </c>
      <c r="Y2162" s="20">
        <f t="shared" si="6331"/>
        <v>0</v>
      </c>
      <c r="Z2162" s="20">
        <f t="shared" si="6252"/>
        <v>343.5</v>
      </c>
      <c r="AA2162" s="20">
        <f t="shared" si="6253"/>
        <v>0</v>
      </c>
      <c r="AB2162" s="20">
        <f t="shared" si="6254"/>
        <v>0</v>
      </c>
      <c r="AC2162" s="20">
        <f t="shared" si="6331"/>
        <v>0</v>
      </c>
      <c r="AD2162" s="20">
        <f t="shared" si="6331"/>
        <v>0</v>
      </c>
      <c r="AE2162" s="20">
        <f t="shared" si="6331"/>
        <v>0</v>
      </c>
      <c r="AF2162" s="20">
        <f t="shared" si="6323"/>
        <v>343.5</v>
      </c>
      <c r="AG2162" s="20">
        <f t="shared" si="6324"/>
        <v>0</v>
      </c>
      <c r="AH2162" s="20">
        <f t="shared" si="6325"/>
        <v>0</v>
      </c>
      <c r="AI2162" s="20">
        <f t="shared" si="6331"/>
        <v>0</v>
      </c>
      <c r="AJ2162" s="20">
        <f t="shared" si="6326"/>
        <v>343.5</v>
      </c>
      <c r="AK2162" s="20">
        <f t="shared" si="6331"/>
        <v>0</v>
      </c>
      <c r="AL2162" s="20">
        <f t="shared" si="6331"/>
        <v>0</v>
      </c>
      <c r="AM2162" s="20">
        <f t="shared" si="6331"/>
        <v>0</v>
      </c>
      <c r="AN2162" s="20">
        <f t="shared" si="6289"/>
        <v>343.5</v>
      </c>
      <c r="AO2162" s="20">
        <f t="shared" si="6290"/>
        <v>0</v>
      </c>
      <c r="AP2162" s="20">
        <f t="shared" si="6291"/>
        <v>0</v>
      </c>
      <c r="AQ2162" s="20">
        <f t="shared" si="6331"/>
        <v>0</v>
      </c>
      <c r="AR2162" s="20">
        <f t="shared" si="6331"/>
        <v>0</v>
      </c>
      <c r="AS2162" s="20">
        <f t="shared" si="6331"/>
        <v>0</v>
      </c>
      <c r="AT2162" s="20">
        <f t="shared" si="6280"/>
        <v>343.5</v>
      </c>
      <c r="AU2162" s="20">
        <f t="shared" si="6281"/>
        <v>0</v>
      </c>
      <c r="AV2162" s="20">
        <f t="shared" si="6282"/>
        <v>0</v>
      </c>
      <c r="AW2162" s="20">
        <f t="shared" si="6331"/>
        <v>0</v>
      </c>
      <c r="AX2162" s="20">
        <f t="shared" si="6331"/>
        <v>0</v>
      </c>
      <c r="AY2162" s="20">
        <f t="shared" si="6331"/>
        <v>0</v>
      </c>
      <c r="AZ2162" s="20">
        <f t="shared" si="6234"/>
        <v>343.5</v>
      </c>
      <c r="BA2162" s="20">
        <f t="shared" si="6235"/>
        <v>0</v>
      </c>
      <c r="BB2162" s="20">
        <f t="shared" si="6236"/>
        <v>0</v>
      </c>
      <c r="BC2162" s="20">
        <f t="shared" si="6331"/>
        <v>0</v>
      </c>
      <c r="BD2162" s="20">
        <f t="shared" si="6215"/>
        <v>343.5</v>
      </c>
      <c r="BE2162" s="20">
        <f t="shared" si="6331"/>
        <v>0</v>
      </c>
      <c r="BF2162" s="20">
        <f t="shared" si="6331"/>
        <v>0</v>
      </c>
      <c r="BG2162" s="20">
        <f t="shared" si="6331"/>
        <v>0</v>
      </c>
      <c r="BH2162" s="20">
        <f t="shared" si="6292"/>
        <v>343.5</v>
      </c>
      <c r="BI2162" s="20">
        <f t="shared" si="6293"/>
        <v>0</v>
      </c>
      <c r="BJ2162" s="20">
        <f t="shared" si="6294"/>
        <v>0</v>
      </c>
      <c r="BK2162" s="20">
        <f t="shared" si="6331"/>
        <v>0</v>
      </c>
      <c r="BL2162" s="20">
        <f t="shared" si="6331"/>
        <v>0</v>
      </c>
      <c r="BM2162" s="20">
        <f t="shared" si="6295"/>
        <v>343.5</v>
      </c>
      <c r="BN2162" s="20">
        <f t="shared" si="6296"/>
        <v>0</v>
      </c>
      <c r="BO2162" s="20">
        <f t="shared" si="6331"/>
        <v>0</v>
      </c>
      <c r="BP2162" s="20">
        <f t="shared" si="6331"/>
        <v>0</v>
      </c>
      <c r="BQ2162" s="20">
        <f t="shared" si="6331"/>
        <v>0</v>
      </c>
      <c r="BR2162" s="20">
        <f t="shared" si="6283"/>
        <v>343.5</v>
      </c>
      <c r="BS2162" s="20">
        <f t="shared" si="6284"/>
        <v>0</v>
      </c>
      <c r="BT2162" s="20">
        <f t="shared" si="6285"/>
        <v>0</v>
      </c>
      <c r="BU2162" s="20">
        <f t="shared" si="6331"/>
        <v>0</v>
      </c>
      <c r="BV2162" s="20">
        <f t="shared" si="6286"/>
        <v>343.5</v>
      </c>
      <c r="BW2162" s="20">
        <f t="shared" si="6331"/>
        <v>0</v>
      </c>
      <c r="BX2162" s="20">
        <f t="shared" si="6331"/>
        <v>0</v>
      </c>
      <c r="BY2162" s="20">
        <f t="shared" si="6298"/>
        <v>343.5</v>
      </c>
      <c r="BZ2162" s="20">
        <f t="shared" si="6299"/>
        <v>0</v>
      </c>
      <c r="CA2162" s="20">
        <f t="shared" si="6331"/>
        <v>0</v>
      </c>
      <c r="CB2162" s="20">
        <f t="shared" si="6300"/>
        <v>343.5</v>
      </c>
      <c r="CC2162" s="20">
        <f t="shared" si="6331"/>
        <v>0</v>
      </c>
      <c r="CD2162" s="20">
        <f t="shared" si="6287"/>
        <v>343.5</v>
      </c>
      <c r="CE2162" s="20">
        <f t="shared" si="6331"/>
        <v>0</v>
      </c>
    </row>
    <row r="2163" spans="1:83" ht="47.25" x14ac:dyDescent="0.25">
      <c r="A2163" s="10" t="s">
        <v>1145</v>
      </c>
      <c r="B2163" s="19">
        <v>200</v>
      </c>
      <c r="C2163" s="10"/>
      <c r="D2163" s="10"/>
      <c r="E2163" s="25" t="s">
        <v>602</v>
      </c>
      <c r="F2163" s="20"/>
      <c r="G2163" s="20"/>
      <c r="H2163" s="20"/>
      <c r="I2163" s="20"/>
      <c r="J2163" s="20"/>
      <c r="K2163" s="20"/>
      <c r="L2163" s="20">
        <f>L2164</f>
        <v>0</v>
      </c>
      <c r="M2163" s="20">
        <f t="shared" si="6327"/>
        <v>0</v>
      </c>
      <c r="N2163" s="20">
        <f t="shared" si="6327"/>
        <v>0</v>
      </c>
      <c r="O2163" s="20">
        <f t="shared" si="6327"/>
        <v>343.5</v>
      </c>
      <c r="P2163" s="20">
        <f t="shared" si="6327"/>
        <v>0</v>
      </c>
      <c r="Q2163" s="20">
        <f t="shared" si="6327"/>
        <v>0</v>
      </c>
      <c r="R2163" s="20">
        <f t="shared" si="6328"/>
        <v>343.5</v>
      </c>
      <c r="S2163" s="20">
        <f t="shared" si="6329"/>
        <v>0</v>
      </c>
      <c r="T2163" s="20">
        <f t="shared" si="6330"/>
        <v>0</v>
      </c>
      <c r="U2163" s="20">
        <f t="shared" si="6331"/>
        <v>0</v>
      </c>
      <c r="V2163" s="20">
        <f t="shared" si="6268"/>
        <v>343.5</v>
      </c>
      <c r="W2163" s="20">
        <f t="shared" si="6331"/>
        <v>0</v>
      </c>
      <c r="X2163" s="20">
        <f t="shared" si="6331"/>
        <v>0</v>
      </c>
      <c r="Y2163" s="20">
        <f t="shared" si="6331"/>
        <v>0</v>
      </c>
      <c r="Z2163" s="20">
        <f t="shared" si="6252"/>
        <v>343.5</v>
      </c>
      <c r="AA2163" s="20">
        <f t="shared" si="6253"/>
        <v>0</v>
      </c>
      <c r="AB2163" s="20">
        <f t="shared" si="6254"/>
        <v>0</v>
      </c>
      <c r="AC2163" s="20">
        <f t="shared" si="6331"/>
        <v>0</v>
      </c>
      <c r="AD2163" s="20">
        <f t="shared" si="6331"/>
        <v>0</v>
      </c>
      <c r="AE2163" s="20">
        <f t="shared" si="6331"/>
        <v>0</v>
      </c>
      <c r="AF2163" s="20">
        <f t="shared" si="6323"/>
        <v>343.5</v>
      </c>
      <c r="AG2163" s="20">
        <f t="shared" si="6324"/>
        <v>0</v>
      </c>
      <c r="AH2163" s="20">
        <f t="shared" si="6325"/>
        <v>0</v>
      </c>
      <c r="AI2163" s="20">
        <f t="shared" si="6331"/>
        <v>0</v>
      </c>
      <c r="AJ2163" s="20">
        <f t="shared" si="6326"/>
        <v>343.5</v>
      </c>
      <c r="AK2163" s="20">
        <f t="shared" si="6331"/>
        <v>0</v>
      </c>
      <c r="AL2163" s="20">
        <f t="shared" si="6331"/>
        <v>0</v>
      </c>
      <c r="AM2163" s="20">
        <f t="shared" si="6331"/>
        <v>0</v>
      </c>
      <c r="AN2163" s="20">
        <f t="shared" si="6289"/>
        <v>343.5</v>
      </c>
      <c r="AO2163" s="20">
        <f t="shared" si="6290"/>
        <v>0</v>
      </c>
      <c r="AP2163" s="20">
        <f t="shared" si="6291"/>
        <v>0</v>
      </c>
      <c r="AQ2163" s="20">
        <f t="shared" si="6331"/>
        <v>0</v>
      </c>
      <c r="AR2163" s="20">
        <f t="shared" si="6331"/>
        <v>0</v>
      </c>
      <c r="AS2163" s="20">
        <f t="shared" si="6331"/>
        <v>0</v>
      </c>
      <c r="AT2163" s="20">
        <f t="shared" si="6280"/>
        <v>343.5</v>
      </c>
      <c r="AU2163" s="20">
        <f t="shared" si="6281"/>
        <v>0</v>
      </c>
      <c r="AV2163" s="20">
        <f t="shared" si="6282"/>
        <v>0</v>
      </c>
      <c r="AW2163" s="20">
        <f t="shared" si="6331"/>
        <v>0</v>
      </c>
      <c r="AX2163" s="20">
        <f t="shared" si="6331"/>
        <v>0</v>
      </c>
      <c r="AY2163" s="20">
        <f t="shared" si="6331"/>
        <v>0</v>
      </c>
      <c r="AZ2163" s="20">
        <f t="shared" si="6234"/>
        <v>343.5</v>
      </c>
      <c r="BA2163" s="20">
        <f t="shared" si="6235"/>
        <v>0</v>
      </c>
      <c r="BB2163" s="20">
        <f t="shared" si="6236"/>
        <v>0</v>
      </c>
      <c r="BC2163" s="20">
        <f t="shared" si="6331"/>
        <v>0</v>
      </c>
      <c r="BD2163" s="20">
        <f t="shared" si="6215"/>
        <v>343.5</v>
      </c>
      <c r="BE2163" s="20">
        <f t="shared" si="6331"/>
        <v>0</v>
      </c>
      <c r="BF2163" s="20">
        <f t="shared" si="6331"/>
        <v>0</v>
      </c>
      <c r="BG2163" s="20">
        <f t="shared" si="6331"/>
        <v>0</v>
      </c>
      <c r="BH2163" s="20">
        <f t="shared" si="6292"/>
        <v>343.5</v>
      </c>
      <c r="BI2163" s="20">
        <f t="shared" si="6293"/>
        <v>0</v>
      </c>
      <c r="BJ2163" s="20">
        <f t="shared" si="6294"/>
        <v>0</v>
      </c>
      <c r="BK2163" s="20">
        <f t="shared" si="6331"/>
        <v>0</v>
      </c>
      <c r="BL2163" s="20">
        <f t="shared" si="6331"/>
        <v>0</v>
      </c>
      <c r="BM2163" s="20">
        <f t="shared" si="6295"/>
        <v>343.5</v>
      </c>
      <c r="BN2163" s="20">
        <f t="shared" si="6296"/>
        <v>0</v>
      </c>
      <c r="BO2163" s="20">
        <f t="shared" si="6331"/>
        <v>0</v>
      </c>
      <c r="BP2163" s="20">
        <f t="shared" si="6331"/>
        <v>0</v>
      </c>
      <c r="BQ2163" s="20">
        <f t="shared" si="6331"/>
        <v>0</v>
      </c>
      <c r="BR2163" s="20">
        <f t="shared" si="6283"/>
        <v>343.5</v>
      </c>
      <c r="BS2163" s="20">
        <f t="shared" si="6284"/>
        <v>0</v>
      </c>
      <c r="BT2163" s="20">
        <f t="shared" si="6285"/>
        <v>0</v>
      </c>
      <c r="BU2163" s="20">
        <f t="shared" si="6331"/>
        <v>0</v>
      </c>
      <c r="BV2163" s="20">
        <f t="shared" si="6286"/>
        <v>343.5</v>
      </c>
      <c r="BW2163" s="20">
        <f t="shared" si="6331"/>
        <v>0</v>
      </c>
      <c r="BX2163" s="20">
        <f t="shared" si="6331"/>
        <v>0</v>
      </c>
      <c r="BY2163" s="20">
        <f t="shared" si="6298"/>
        <v>343.5</v>
      </c>
      <c r="BZ2163" s="20">
        <f t="shared" si="6299"/>
        <v>0</v>
      </c>
      <c r="CA2163" s="20">
        <f t="shared" si="6331"/>
        <v>0</v>
      </c>
      <c r="CB2163" s="20">
        <f t="shared" si="6300"/>
        <v>343.5</v>
      </c>
      <c r="CC2163" s="20">
        <f t="shared" si="6331"/>
        <v>0</v>
      </c>
      <c r="CD2163" s="20">
        <f t="shared" si="6287"/>
        <v>343.5</v>
      </c>
      <c r="CE2163" s="20">
        <f t="shared" si="6331"/>
        <v>0</v>
      </c>
    </row>
    <row r="2164" spans="1:83" ht="47.25" x14ac:dyDescent="0.25">
      <c r="A2164" s="10" t="s">
        <v>1145</v>
      </c>
      <c r="B2164" s="19">
        <v>240</v>
      </c>
      <c r="C2164" s="10"/>
      <c r="D2164" s="10"/>
      <c r="E2164" s="25" t="s">
        <v>603</v>
      </c>
      <c r="F2164" s="20"/>
      <c r="G2164" s="20"/>
      <c r="H2164" s="20"/>
      <c r="I2164" s="20"/>
      <c r="J2164" s="20"/>
      <c r="K2164" s="20"/>
      <c r="L2164" s="20">
        <f>L2165</f>
        <v>0</v>
      </c>
      <c r="M2164" s="20">
        <f t="shared" si="6327"/>
        <v>0</v>
      </c>
      <c r="N2164" s="20">
        <f t="shared" si="6327"/>
        <v>0</v>
      </c>
      <c r="O2164" s="20">
        <f t="shared" si="6327"/>
        <v>343.5</v>
      </c>
      <c r="P2164" s="20">
        <f t="shared" si="6327"/>
        <v>0</v>
      </c>
      <c r="Q2164" s="20">
        <f t="shared" si="6327"/>
        <v>0</v>
      </c>
      <c r="R2164" s="20">
        <f t="shared" si="6328"/>
        <v>343.5</v>
      </c>
      <c r="S2164" s="20">
        <f t="shared" si="6329"/>
        <v>0</v>
      </c>
      <c r="T2164" s="20">
        <f t="shared" si="6330"/>
        <v>0</v>
      </c>
      <c r="U2164" s="20">
        <f t="shared" si="6331"/>
        <v>0</v>
      </c>
      <c r="V2164" s="20">
        <f t="shared" si="6268"/>
        <v>343.5</v>
      </c>
      <c r="W2164" s="20">
        <f t="shared" si="6331"/>
        <v>0</v>
      </c>
      <c r="X2164" s="20">
        <f t="shared" si="6331"/>
        <v>0</v>
      </c>
      <c r="Y2164" s="20">
        <f t="shared" si="6331"/>
        <v>0</v>
      </c>
      <c r="Z2164" s="20">
        <f t="shared" si="6252"/>
        <v>343.5</v>
      </c>
      <c r="AA2164" s="20">
        <f t="shared" si="6253"/>
        <v>0</v>
      </c>
      <c r="AB2164" s="20">
        <f t="shared" si="6254"/>
        <v>0</v>
      </c>
      <c r="AC2164" s="20">
        <f t="shared" si="6331"/>
        <v>0</v>
      </c>
      <c r="AD2164" s="20">
        <f t="shared" si="6331"/>
        <v>0</v>
      </c>
      <c r="AE2164" s="20">
        <f t="shared" si="6331"/>
        <v>0</v>
      </c>
      <c r="AF2164" s="20">
        <f t="shared" si="6323"/>
        <v>343.5</v>
      </c>
      <c r="AG2164" s="20">
        <f t="shared" si="6324"/>
        <v>0</v>
      </c>
      <c r="AH2164" s="20">
        <f t="shared" si="6325"/>
        <v>0</v>
      </c>
      <c r="AI2164" s="20">
        <f t="shared" si="6331"/>
        <v>0</v>
      </c>
      <c r="AJ2164" s="20">
        <f t="shared" si="6326"/>
        <v>343.5</v>
      </c>
      <c r="AK2164" s="20">
        <f t="shared" si="6331"/>
        <v>0</v>
      </c>
      <c r="AL2164" s="20">
        <f t="shared" si="6331"/>
        <v>0</v>
      </c>
      <c r="AM2164" s="20">
        <f t="shared" si="6331"/>
        <v>0</v>
      </c>
      <c r="AN2164" s="20">
        <f t="shared" si="6289"/>
        <v>343.5</v>
      </c>
      <c r="AO2164" s="20">
        <f t="shared" si="6290"/>
        <v>0</v>
      </c>
      <c r="AP2164" s="20">
        <f t="shared" si="6291"/>
        <v>0</v>
      </c>
      <c r="AQ2164" s="20">
        <f t="shared" si="6331"/>
        <v>0</v>
      </c>
      <c r="AR2164" s="20">
        <f t="shared" si="6331"/>
        <v>0</v>
      </c>
      <c r="AS2164" s="20">
        <f t="shared" si="6331"/>
        <v>0</v>
      </c>
      <c r="AT2164" s="20">
        <f t="shared" si="6280"/>
        <v>343.5</v>
      </c>
      <c r="AU2164" s="20">
        <f t="shared" si="6281"/>
        <v>0</v>
      </c>
      <c r="AV2164" s="20">
        <f t="shared" si="6282"/>
        <v>0</v>
      </c>
      <c r="AW2164" s="20">
        <f t="shared" si="6331"/>
        <v>0</v>
      </c>
      <c r="AX2164" s="20">
        <f t="shared" si="6331"/>
        <v>0</v>
      </c>
      <c r="AY2164" s="20">
        <f t="shared" si="6331"/>
        <v>0</v>
      </c>
      <c r="AZ2164" s="20">
        <f t="shared" si="6234"/>
        <v>343.5</v>
      </c>
      <c r="BA2164" s="20">
        <f t="shared" si="6235"/>
        <v>0</v>
      </c>
      <c r="BB2164" s="20">
        <f t="shared" si="6236"/>
        <v>0</v>
      </c>
      <c r="BC2164" s="20">
        <f t="shared" si="6331"/>
        <v>0</v>
      </c>
      <c r="BD2164" s="20">
        <f t="shared" si="6215"/>
        <v>343.5</v>
      </c>
      <c r="BE2164" s="20">
        <f t="shared" si="6331"/>
        <v>0</v>
      </c>
      <c r="BF2164" s="20">
        <f t="shared" si="6331"/>
        <v>0</v>
      </c>
      <c r="BG2164" s="20">
        <f t="shared" si="6331"/>
        <v>0</v>
      </c>
      <c r="BH2164" s="20">
        <f t="shared" si="6292"/>
        <v>343.5</v>
      </c>
      <c r="BI2164" s="20">
        <f t="shared" si="6293"/>
        <v>0</v>
      </c>
      <c r="BJ2164" s="20">
        <f t="shared" si="6294"/>
        <v>0</v>
      </c>
      <c r="BK2164" s="20">
        <f t="shared" si="6331"/>
        <v>0</v>
      </c>
      <c r="BL2164" s="20">
        <f t="shared" si="6331"/>
        <v>0</v>
      </c>
      <c r="BM2164" s="20">
        <f t="shared" si="6295"/>
        <v>343.5</v>
      </c>
      <c r="BN2164" s="20">
        <f t="shared" si="6296"/>
        <v>0</v>
      </c>
      <c r="BO2164" s="20">
        <f t="shared" si="6331"/>
        <v>0</v>
      </c>
      <c r="BP2164" s="20">
        <f t="shared" si="6331"/>
        <v>0</v>
      </c>
      <c r="BQ2164" s="20">
        <f t="shared" si="6331"/>
        <v>0</v>
      </c>
      <c r="BR2164" s="20">
        <f t="shared" si="6283"/>
        <v>343.5</v>
      </c>
      <c r="BS2164" s="20">
        <f t="shared" si="6284"/>
        <v>0</v>
      </c>
      <c r="BT2164" s="20">
        <f t="shared" si="6285"/>
        <v>0</v>
      </c>
      <c r="BU2164" s="20">
        <f t="shared" si="6331"/>
        <v>0</v>
      </c>
      <c r="BV2164" s="20">
        <f t="shared" si="6286"/>
        <v>343.5</v>
      </c>
      <c r="BW2164" s="20">
        <f t="shared" si="6331"/>
        <v>0</v>
      </c>
      <c r="BX2164" s="20">
        <f t="shared" si="6331"/>
        <v>0</v>
      </c>
      <c r="BY2164" s="20">
        <f t="shared" si="6298"/>
        <v>343.5</v>
      </c>
      <c r="BZ2164" s="20">
        <f t="shared" si="6299"/>
        <v>0</v>
      </c>
      <c r="CA2164" s="20">
        <f t="shared" si="6331"/>
        <v>0</v>
      </c>
      <c r="CB2164" s="20">
        <f t="shared" si="6300"/>
        <v>343.5</v>
      </c>
      <c r="CC2164" s="20">
        <f t="shared" si="6331"/>
        <v>0</v>
      </c>
      <c r="CD2164" s="20">
        <f t="shared" si="6287"/>
        <v>343.5</v>
      </c>
      <c r="CE2164" s="20">
        <f t="shared" si="6331"/>
        <v>0</v>
      </c>
    </row>
    <row r="2165" spans="1:83" x14ac:dyDescent="0.25">
      <c r="A2165" s="10" t="s">
        <v>1145</v>
      </c>
      <c r="B2165" s="19">
        <v>240</v>
      </c>
      <c r="C2165" s="10" t="s">
        <v>336</v>
      </c>
      <c r="D2165" s="10" t="s">
        <v>345</v>
      </c>
      <c r="E2165" s="25" t="s">
        <v>1146</v>
      </c>
      <c r="F2165" s="20"/>
      <c r="G2165" s="20"/>
      <c r="H2165" s="20"/>
      <c r="I2165" s="20"/>
      <c r="J2165" s="20"/>
      <c r="K2165" s="20"/>
      <c r="L2165" s="20">
        <v>0</v>
      </c>
      <c r="M2165" s="20">
        <v>0</v>
      </c>
      <c r="N2165" s="20">
        <v>0</v>
      </c>
      <c r="O2165" s="20">
        <v>343.5</v>
      </c>
      <c r="P2165" s="20"/>
      <c r="Q2165" s="20"/>
      <c r="R2165" s="20">
        <f t="shared" si="6328"/>
        <v>343.5</v>
      </c>
      <c r="S2165" s="20">
        <f t="shared" si="6329"/>
        <v>0</v>
      </c>
      <c r="T2165" s="20">
        <f t="shared" si="6330"/>
        <v>0</v>
      </c>
      <c r="U2165" s="20"/>
      <c r="V2165" s="20">
        <f t="shared" si="6268"/>
        <v>343.5</v>
      </c>
      <c r="W2165" s="20"/>
      <c r="X2165" s="20"/>
      <c r="Y2165" s="20"/>
      <c r="Z2165" s="20">
        <f t="shared" si="6252"/>
        <v>343.5</v>
      </c>
      <c r="AA2165" s="20">
        <f t="shared" si="6253"/>
        <v>0</v>
      </c>
      <c r="AB2165" s="20">
        <f t="shared" si="6254"/>
        <v>0</v>
      </c>
      <c r="AC2165" s="20"/>
      <c r="AD2165" s="20"/>
      <c r="AE2165" s="20"/>
      <c r="AF2165" s="20">
        <f t="shared" si="6323"/>
        <v>343.5</v>
      </c>
      <c r="AG2165" s="20">
        <f t="shared" si="6324"/>
        <v>0</v>
      </c>
      <c r="AH2165" s="20">
        <f t="shared" si="6325"/>
        <v>0</v>
      </c>
      <c r="AI2165" s="20"/>
      <c r="AJ2165" s="20">
        <f t="shared" si="6326"/>
        <v>343.5</v>
      </c>
      <c r="AK2165" s="20"/>
      <c r="AL2165" s="20"/>
      <c r="AM2165" s="20"/>
      <c r="AN2165" s="20">
        <f t="shared" si="6289"/>
        <v>343.5</v>
      </c>
      <c r="AO2165" s="20">
        <f t="shared" si="6290"/>
        <v>0</v>
      </c>
      <c r="AP2165" s="20">
        <f t="shared" si="6291"/>
        <v>0</v>
      </c>
      <c r="AQ2165" s="20"/>
      <c r="AR2165" s="20"/>
      <c r="AS2165" s="20"/>
      <c r="AT2165" s="20">
        <f t="shared" si="6280"/>
        <v>343.5</v>
      </c>
      <c r="AU2165" s="20">
        <f t="shared" si="6281"/>
        <v>0</v>
      </c>
      <c r="AV2165" s="20">
        <f t="shared" si="6282"/>
        <v>0</v>
      </c>
      <c r="AW2165" s="20"/>
      <c r="AX2165" s="20"/>
      <c r="AY2165" s="20"/>
      <c r="AZ2165" s="20">
        <f t="shared" si="6234"/>
        <v>343.5</v>
      </c>
      <c r="BA2165" s="20">
        <f t="shared" si="6235"/>
        <v>0</v>
      </c>
      <c r="BB2165" s="20">
        <f t="shared" si="6236"/>
        <v>0</v>
      </c>
      <c r="BC2165" s="20"/>
      <c r="BD2165" s="20">
        <f t="shared" si="6215"/>
        <v>343.5</v>
      </c>
      <c r="BE2165" s="20"/>
      <c r="BF2165" s="20"/>
      <c r="BG2165" s="20"/>
      <c r="BH2165" s="20">
        <f t="shared" si="6292"/>
        <v>343.5</v>
      </c>
      <c r="BI2165" s="20">
        <f t="shared" si="6293"/>
        <v>0</v>
      </c>
      <c r="BJ2165" s="20">
        <f t="shared" si="6294"/>
        <v>0</v>
      </c>
      <c r="BK2165" s="20"/>
      <c r="BL2165" s="20"/>
      <c r="BM2165" s="20">
        <f t="shared" si="6295"/>
        <v>343.5</v>
      </c>
      <c r="BN2165" s="20">
        <f t="shared" si="6296"/>
        <v>0</v>
      </c>
      <c r="BO2165" s="20"/>
      <c r="BP2165" s="20"/>
      <c r="BQ2165" s="20"/>
      <c r="BR2165" s="20">
        <f t="shared" si="6283"/>
        <v>343.5</v>
      </c>
      <c r="BS2165" s="20">
        <f t="shared" si="6284"/>
        <v>0</v>
      </c>
      <c r="BT2165" s="20">
        <f t="shared" si="6285"/>
        <v>0</v>
      </c>
      <c r="BU2165" s="20"/>
      <c r="BV2165" s="20">
        <f t="shared" si="6286"/>
        <v>343.5</v>
      </c>
      <c r="BW2165" s="20"/>
      <c r="BX2165" s="20"/>
      <c r="BY2165" s="20">
        <f t="shared" si="6298"/>
        <v>343.5</v>
      </c>
      <c r="BZ2165" s="20">
        <f t="shared" si="6299"/>
        <v>0</v>
      </c>
      <c r="CA2165" s="20"/>
      <c r="CB2165" s="20">
        <f t="shared" si="6300"/>
        <v>343.5</v>
      </c>
      <c r="CC2165" s="20"/>
      <c r="CD2165" s="20">
        <f t="shared" si="6287"/>
        <v>343.5</v>
      </c>
      <c r="CE2165" s="20"/>
    </row>
    <row r="2166" spans="1:83" ht="31.5" x14ac:dyDescent="0.25">
      <c r="A2166" s="10" t="s">
        <v>1158</v>
      </c>
      <c r="B2166" s="19"/>
      <c r="C2166" s="10"/>
      <c r="D2166" s="10"/>
      <c r="E2166" s="25" t="s">
        <v>1159</v>
      </c>
      <c r="F2166" s="20"/>
      <c r="G2166" s="20"/>
      <c r="H2166" s="20"/>
      <c r="I2166" s="20"/>
      <c r="J2166" s="20"/>
      <c r="K2166" s="20"/>
      <c r="L2166" s="20">
        <f>L2167</f>
        <v>0</v>
      </c>
      <c r="M2166" s="20">
        <f t="shared" ref="M2166:Q2168" si="6332">M2167</f>
        <v>0</v>
      </c>
      <c r="N2166" s="20">
        <f t="shared" si="6332"/>
        <v>0</v>
      </c>
      <c r="O2166" s="20">
        <f t="shared" si="6332"/>
        <v>843.5</v>
      </c>
      <c r="P2166" s="20">
        <f t="shared" si="6332"/>
        <v>0</v>
      </c>
      <c r="Q2166" s="20">
        <f t="shared" si="6332"/>
        <v>0</v>
      </c>
      <c r="R2166" s="20">
        <f t="shared" ref="R2166:R2169" si="6333">L2166+O2166</f>
        <v>843.5</v>
      </c>
      <c r="S2166" s="20">
        <f t="shared" ref="S2166:S2169" si="6334">M2166+P2166</f>
        <v>0</v>
      </c>
      <c r="T2166" s="20">
        <f t="shared" ref="T2166:T2169" si="6335">N2166+Q2166</f>
        <v>0</v>
      </c>
      <c r="U2166" s="20">
        <f t="shared" ref="U2166:CE2168" si="6336">U2167</f>
        <v>0</v>
      </c>
      <c r="V2166" s="20">
        <f t="shared" si="6268"/>
        <v>843.5</v>
      </c>
      <c r="W2166" s="20">
        <f t="shared" si="6336"/>
        <v>0</v>
      </c>
      <c r="X2166" s="20">
        <f t="shared" si="6336"/>
        <v>0</v>
      </c>
      <c r="Y2166" s="20">
        <f t="shared" si="6336"/>
        <v>0</v>
      </c>
      <c r="Z2166" s="20">
        <f t="shared" si="6252"/>
        <v>843.5</v>
      </c>
      <c r="AA2166" s="20">
        <f t="shared" si="6253"/>
        <v>0</v>
      </c>
      <c r="AB2166" s="20">
        <f t="shared" si="6254"/>
        <v>0</v>
      </c>
      <c r="AC2166" s="20">
        <f t="shared" si="6336"/>
        <v>0</v>
      </c>
      <c r="AD2166" s="20">
        <f t="shared" si="6336"/>
        <v>0</v>
      </c>
      <c r="AE2166" s="20">
        <f t="shared" si="6336"/>
        <v>0</v>
      </c>
      <c r="AF2166" s="20">
        <f t="shared" si="6323"/>
        <v>843.5</v>
      </c>
      <c r="AG2166" s="20">
        <f t="shared" si="6324"/>
        <v>0</v>
      </c>
      <c r="AH2166" s="20">
        <f t="shared" si="6325"/>
        <v>0</v>
      </c>
      <c r="AI2166" s="20">
        <f t="shared" si="6336"/>
        <v>0</v>
      </c>
      <c r="AJ2166" s="20">
        <f t="shared" si="6326"/>
        <v>843.5</v>
      </c>
      <c r="AK2166" s="20">
        <f t="shared" si="6336"/>
        <v>0</v>
      </c>
      <c r="AL2166" s="20">
        <f t="shared" si="6336"/>
        <v>0</v>
      </c>
      <c r="AM2166" s="20">
        <f t="shared" si="6336"/>
        <v>0</v>
      </c>
      <c r="AN2166" s="20">
        <f t="shared" si="6289"/>
        <v>843.5</v>
      </c>
      <c r="AO2166" s="20">
        <f t="shared" si="6290"/>
        <v>0</v>
      </c>
      <c r="AP2166" s="20">
        <f t="shared" si="6291"/>
        <v>0</v>
      </c>
      <c r="AQ2166" s="20">
        <f t="shared" si="6336"/>
        <v>0</v>
      </c>
      <c r="AR2166" s="20">
        <f t="shared" si="6336"/>
        <v>0</v>
      </c>
      <c r="AS2166" s="20">
        <f t="shared" si="6336"/>
        <v>0</v>
      </c>
      <c r="AT2166" s="20">
        <f t="shared" si="6280"/>
        <v>843.5</v>
      </c>
      <c r="AU2166" s="20">
        <f t="shared" si="6281"/>
        <v>0</v>
      </c>
      <c r="AV2166" s="20">
        <f t="shared" si="6282"/>
        <v>0</v>
      </c>
      <c r="AW2166" s="20">
        <f t="shared" si="6336"/>
        <v>0</v>
      </c>
      <c r="AX2166" s="20">
        <f t="shared" si="6336"/>
        <v>0</v>
      </c>
      <c r="AY2166" s="20">
        <f t="shared" si="6336"/>
        <v>0</v>
      </c>
      <c r="AZ2166" s="20">
        <f t="shared" si="6234"/>
        <v>843.5</v>
      </c>
      <c r="BA2166" s="20">
        <f t="shared" si="6235"/>
        <v>0</v>
      </c>
      <c r="BB2166" s="20">
        <f t="shared" si="6236"/>
        <v>0</v>
      </c>
      <c r="BC2166" s="20">
        <f t="shared" si="6336"/>
        <v>0</v>
      </c>
      <c r="BD2166" s="20">
        <f t="shared" ref="BD2166:BD2236" si="6337">AZ2166+BC2166</f>
        <v>843.5</v>
      </c>
      <c r="BE2166" s="20">
        <f t="shared" si="6336"/>
        <v>0</v>
      </c>
      <c r="BF2166" s="20">
        <f t="shared" si="6336"/>
        <v>0</v>
      </c>
      <c r="BG2166" s="20">
        <f t="shared" si="6336"/>
        <v>0</v>
      </c>
      <c r="BH2166" s="20">
        <f t="shared" si="6292"/>
        <v>843.5</v>
      </c>
      <c r="BI2166" s="20">
        <f t="shared" si="6293"/>
        <v>0</v>
      </c>
      <c r="BJ2166" s="20">
        <f t="shared" si="6294"/>
        <v>0</v>
      </c>
      <c r="BK2166" s="20">
        <f t="shared" si="6336"/>
        <v>0</v>
      </c>
      <c r="BL2166" s="20">
        <f t="shared" si="6336"/>
        <v>0</v>
      </c>
      <c r="BM2166" s="20">
        <f t="shared" si="6295"/>
        <v>843.5</v>
      </c>
      <c r="BN2166" s="20">
        <f t="shared" si="6296"/>
        <v>0</v>
      </c>
      <c r="BO2166" s="20">
        <f t="shared" si="6336"/>
        <v>0</v>
      </c>
      <c r="BP2166" s="20">
        <f t="shared" si="6336"/>
        <v>0</v>
      </c>
      <c r="BQ2166" s="20">
        <f t="shared" si="6336"/>
        <v>0</v>
      </c>
      <c r="BR2166" s="20">
        <f t="shared" si="6283"/>
        <v>843.5</v>
      </c>
      <c r="BS2166" s="20">
        <f t="shared" si="6284"/>
        <v>0</v>
      </c>
      <c r="BT2166" s="20">
        <f t="shared" si="6285"/>
        <v>0</v>
      </c>
      <c r="BU2166" s="20">
        <f t="shared" si="6336"/>
        <v>0</v>
      </c>
      <c r="BV2166" s="20">
        <f t="shared" si="6286"/>
        <v>843.5</v>
      </c>
      <c r="BW2166" s="20">
        <f t="shared" si="6336"/>
        <v>0</v>
      </c>
      <c r="BX2166" s="20">
        <f t="shared" si="6336"/>
        <v>0</v>
      </c>
      <c r="BY2166" s="20">
        <f t="shared" si="6298"/>
        <v>843.5</v>
      </c>
      <c r="BZ2166" s="20">
        <f t="shared" si="6299"/>
        <v>0</v>
      </c>
      <c r="CA2166" s="20">
        <f t="shared" si="6336"/>
        <v>0</v>
      </c>
      <c r="CB2166" s="20">
        <f t="shared" si="6300"/>
        <v>843.5</v>
      </c>
      <c r="CC2166" s="20">
        <f t="shared" si="6336"/>
        <v>0</v>
      </c>
      <c r="CD2166" s="20">
        <f t="shared" si="6287"/>
        <v>843.5</v>
      </c>
      <c r="CE2166" s="20">
        <f t="shared" si="6336"/>
        <v>0</v>
      </c>
    </row>
    <row r="2167" spans="1:83" ht="47.25" x14ac:dyDescent="0.25">
      <c r="A2167" s="10" t="s">
        <v>1158</v>
      </c>
      <c r="B2167" s="19">
        <v>200</v>
      </c>
      <c r="C2167" s="10"/>
      <c r="D2167" s="10"/>
      <c r="E2167" s="25" t="s">
        <v>602</v>
      </c>
      <c r="F2167" s="20"/>
      <c r="G2167" s="20"/>
      <c r="H2167" s="20"/>
      <c r="I2167" s="20"/>
      <c r="J2167" s="20"/>
      <c r="K2167" s="20"/>
      <c r="L2167" s="20">
        <f>L2168</f>
        <v>0</v>
      </c>
      <c r="M2167" s="20">
        <f t="shared" si="6332"/>
        <v>0</v>
      </c>
      <c r="N2167" s="20">
        <f t="shared" si="6332"/>
        <v>0</v>
      </c>
      <c r="O2167" s="20">
        <f t="shared" si="6332"/>
        <v>843.5</v>
      </c>
      <c r="P2167" s="20">
        <f t="shared" si="6332"/>
        <v>0</v>
      </c>
      <c r="Q2167" s="20">
        <f t="shared" si="6332"/>
        <v>0</v>
      </c>
      <c r="R2167" s="20">
        <f t="shared" si="6333"/>
        <v>843.5</v>
      </c>
      <c r="S2167" s="20">
        <f t="shared" si="6334"/>
        <v>0</v>
      </c>
      <c r="T2167" s="20">
        <f t="shared" si="6335"/>
        <v>0</v>
      </c>
      <c r="U2167" s="20">
        <f t="shared" si="6336"/>
        <v>0</v>
      </c>
      <c r="V2167" s="20">
        <f t="shared" si="6268"/>
        <v>843.5</v>
      </c>
      <c r="W2167" s="20">
        <f t="shared" si="6336"/>
        <v>0</v>
      </c>
      <c r="X2167" s="20">
        <f t="shared" si="6336"/>
        <v>0</v>
      </c>
      <c r="Y2167" s="20">
        <f t="shared" si="6336"/>
        <v>0</v>
      </c>
      <c r="Z2167" s="20">
        <f t="shared" si="6252"/>
        <v>843.5</v>
      </c>
      <c r="AA2167" s="20">
        <f t="shared" si="6253"/>
        <v>0</v>
      </c>
      <c r="AB2167" s="20">
        <f t="shared" si="6254"/>
        <v>0</v>
      </c>
      <c r="AC2167" s="20">
        <f t="shared" si="6336"/>
        <v>0</v>
      </c>
      <c r="AD2167" s="20">
        <f t="shared" si="6336"/>
        <v>0</v>
      </c>
      <c r="AE2167" s="20">
        <f t="shared" si="6336"/>
        <v>0</v>
      </c>
      <c r="AF2167" s="20">
        <f t="shared" si="6323"/>
        <v>843.5</v>
      </c>
      <c r="AG2167" s="20">
        <f t="shared" si="6324"/>
        <v>0</v>
      </c>
      <c r="AH2167" s="20">
        <f t="shared" si="6325"/>
        <v>0</v>
      </c>
      <c r="AI2167" s="20">
        <f t="shared" si="6336"/>
        <v>0</v>
      </c>
      <c r="AJ2167" s="20">
        <f t="shared" si="6326"/>
        <v>843.5</v>
      </c>
      <c r="AK2167" s="20">
        <f t="shared" si="6336"/>
        <v>0</v>
      </c>
      <c r="AL2167" s="20">
        <f t="shared" si="6336"/>
        <v>0</v>
      </c>
      <c r="AM2167" s="20">
        <f t="shared" si="6336"/>
        <v>0</v>
      </c>
      <c r="AN2167" s="20">
        <f t="shared" si="6289"/>
        <v>843.5</v>
      </c>
      <c r="AO2167" s="20">
        <f t="shared" si="6290"/>
        <v>0</v>
      </c>
      <c r="AP2167" s="20">
        <f t="shared" si="6291"/>
        <v>0</v>
      </c>
      <c r="AQ2167" s="20">
        <f t="shared" si="6336"/>
        <v>0</v>
      </c>
      <c r="AR2167" s="20">
        <f t="shared" si="6336"/>
        <v>0</v>
      </c>
      <c r="AS2167" s="20">
        <f t="shared" si="6336"/>
        <v>0</v>
      </c>
      <c r="AT2167" s="20">
        <f t="shared" si="6280"/>
        <v>843.5</v>
      </c>
      <c r="AU2167" s="20">
        <f t="shared" si="6281"/>
        <v>0</v>
      </c>
      <c r="AV2167" s="20">
        <f t="shared" si="6282"/>
        <v>0</v>
      </c>
      <c r="AW2167" s="20">
        <f t="shared" si="6336"/>
        <v>0</v>
      </c>
      <c r="AX2167" s="20">
        <f t="shared" si="6336"/>
        <v>0</v>
      </c>
      <c r="AY2167" s="20">
        <f t="shared" si="6336"/>
        <v>0</v>
      </c>
      <c r="AZ2167" s="20">
        <f t="shared" si="6234"/>
        <v>843.5</v>
      </c>
      <c r="BA2167" s="20">
        <f t="shared" si="6235"/>
        <v>0</v>
      </c>
      <c r="BB2167" s="20">
        <f t="shared" si="6236"/>
        <v>0</v>
      </c>
      <c r="BC2167" s="20">
        <f t="shared" si="6336"/>
        <v>0</v>
      </c>
      <c r="BD2167" s="20">
        <f t="shared" si="6337"/>
        <v>843.5</v>
      </c>
      <c r="BE2167" s="20">
        <f t="shared" si="6336"/>
        <v>0</v>
      </c>
      <c r="BF2167" s="20">
        <f t="shared" si="6336"/>
        <v>0</v>
      </c>
      <c r="BG2167" s="20">
        <f t="shared" si="6336"/>
        <v>0</v>
      </c>
      <c r="BH2167" s="20">
        <f t="shared" si="6292"/>
        <v>843.5</v>
      </c>
      <c r="BI2167" s="20">
        <f t="shared" si="6293"/>
        <v>0</v>
      </c>
      <c r="BJ2167" s="20">
        <f t="shared" si="6294"/>
        <v>0</v>
      </c>
      <c r="BK2167" s="20">
        <f t="shared" si="6336"/>
        <v>0</v>
      </c>
      <c r="BL2167" s="20">
        <f t="shared" si="6336"/>
        <v>0</v>
      </c>
      <c r="BM2167" s="20">
        <f t="shared" si="6295"/>
        <v>843.5</v>
      </c>
      <c r="BN2167" s="20">
        <f t="shared" si="6296"/>
        <v>0</v>
      </c>
      <c r="BO2167" s="20">
        <f t="shared" si="6336"/>
        <v>0</v>
      </c>
      <c r="BP2167" s="20">
        <f t="shared" si="6336"/>
        <v>0</v>
      </c>
      <c r="BQ2167" s="20">
        <f t="shared" si="6336"/>
        <v>0</v>
      </c>
      <c r="BR2167" s="20">
        <f t="shared" si="6283"/>
        <v>843.5</v>
      </c>
      <c r="BS2167" s="20">
        <f t="shared" si="6284"/>
        <v>0</v>
      </c>
      <c r="BT2167" s="20">
        <f t="shared" si="6285"/>
        <v>0</v>
      </c>
      <c r="BU2167" s="20">
        <f t="shared" si="6336"/>
        <v>0</v>
      </c>
      <c r="BV2167" s="20">
        <f t="shared" si="6286"/>
        <v>843.5</v>
      </c>
      <c r="BW2167" s="20">
        <f t="shared" si="6336"/>
        <v>0</v>
      </c>
      <c r="BX2167" s="20">
        <f t="shared" si="6336"/>
        <v>0</v>
      </c>
      <c r="BY2167" s="20">
        <f t="shared" si="6298"/>
        <v>843.5</v>
      </c>
      <c r="BZ2167" s="20">
        <f t="shared" si="6299"/>
        <v>0</v>
      </c>
      <c r="CA2167" s="20">
        <f t="shared" si="6336"/>
        <v>0</v>
      </c>
      <c r="CB2167" s="20">
        <f t="shared" si="6300"/>
        <v>843.5</v>
      </c>
      <c r="CC2167" s="20">
        <f t="shared" si="6336"/>
        <v>0</v>
      </c>
      <c r="CD2167" s="20">
        <f t="shared" si="6287"/>
        <v>843.5</v>
      </c>
      <c r="CE2167" s="20">
        <f t="shared" si="6336"/>
        <v>0</v>
      </c>
    </row>
    <row r="2168" spans="1:83" ht="47.25" x14ac:dyDescent="0.25">
      <c r="A2168" s="10" t="s">
        <v>1158</v>
      </c>
      <c r="B2168" s="19">
        <v>240</v>
      </c>
      <c r="C2168" s="10"/>
      <c r="D2168" s="10"/>
      <c r="E2168" s="25" t="s">
        <v>603</v>
      </c>
      <c r="F2168" s="20"/>
      <c r="G2168" s="20"/>
      <c r="H2168" s="20"/>
      <c r="I2168" s="20"/>
      <c r="J2168" s="20"/>
      <c r="K2168" s="20"/>
      <c r="L2168" s="20">
        <f>L2169</f>
        <v>0</v>
      </c>
      <c r="M2168" s="20">
        <f t="shared" si="6332"/>
        <v>0</v>
      </c>
      <c r="N2168" s="20">
        <f t="shared" si="6332"/>
        <v>0</v>
      </c>
      <c r="O2168" s="20">
        <f t="shared" si="6332"/>
        <v>843.5</v>
      </c>
      <c r="P2168" s="20">
        <f t="shared" si="6332"/>
        <v>0</v>
      </c>
      <c r="Q2168" s="20">
        <f t="shared" si="6332"/>
        <v>0</v>
      </c>
      <c r="R2168" s="20">
        <f t="shared" si="6333"/>
        <v>843.5</v>
      </c>
      <c r="S2168" s="20">
        <f t="shared" si="6334"/>
        <v>0</v>
      </c>
      <c r="T2168" s="20">
        <f t="shared" si="6335"/>
        <v>0</v>
      </c>
      <c r="U2168" s="20">
        <f t="shared" si="6336"/>
        <v>0</v>
      </c>
      <c r="V2168" s="20">
        <f t="shared" si="6268"/>
        <v>843.5</v>
      </c>
      <c r="W2168" s="20">
        <f t="shared" si="6336"/>
        <v>0</v>
      </c>
      <c r="X2168" s="20">
        <f t="shared" si="6336"/>
        <v>0</v>
      </c>
      <c r="Y2168" s="20">
        <f t="shared" si="6336"/>
        <v>0</v>
      </c>
      <c r="Z2168" s="20">
        <f t="shared" si="6252"/>
        <v>843.5</v>
      </c>
      <c r="AA2168" s="20">
        <f t="shared" si="6253"/>
        <v>0</v>
      </c>
      <c r="AB2168" s="20">
        <f t="shared" si="6254"/>
        <v>0</v>
      </c>
      <c r="AC2168" s="20">
        <f t="shared" si="6336"/>
        <v>0</v>
      </c>
      <c r="AD2168" s="20">
        <f t="shared" si="6336"/>
        <v>0</v>
      </c>
      <c r="AE2168" s="20">
        <f t="shared" si="6336"/>
        <v>0</v>
      </c>
      <c r="AF2168" s="20">
        <f t="shared" si="6323"/>
        <v>843.5</v>
      </c>
      <c r="AG2168" s="20">
        <f t="shared" si="6324"/>
        <v>0</v>
      </c>
      <c r="AH2168" s="20">
        <f t="shared" si="6325"/>
        <v>0</v>
      </c>
      <c r="AI2168" s="20">
        <f t="shared" si="6336"/>
        <v>0</v>
      </c>
      <c r="AJ2168" s="20">
        <f t="shared" si="6326"/>
        <v>843.5</v>
      </c>
      <c r="AK2168" s="20">
        <f t="shared" si="6336"/>
        <v>0</v>
      </c>
      <c r="AL2168" s="20">
        <f t="shared" si="6336"/>
        <v>0</v>
      </c>
      <c r="AM2168" s="20">
        <f t="shared" si="6336"/>
        <v>0</v>
      </c>
      <c r="AN2168" s="20">
        <f t="shared" si="6289"/>
        <v>843.5</v>
      </c>
      <c r="AO2168" s="20">
        <f t="shared" si="6290"/>
        <v>0</v>
      </c>
      <c r="AP2168" s="20">
        <f t="shared" si="6291"/>
        <v>0</v>
      </c>
      <c r="AQ2168" s="20">
        <f t="shared" si="6336"/>
        <v>0</v>
      </c>
      <c r="AR2168" s="20">
        <f t="shared" si="6336"/>
        <v>0</v>
      </c>
      <c r="AS2168" s="20">
        <f t="shared" si="6336"/>
        <v>0</v>
      </c>
      <c r="AT2168" s="20">
        <f t="shared" si="6280"/>
        <v>843.5</v>
      </c>
      <c r="AU2168" s="20">
        <f t="shared" si="6281"/>
        <v>0</v>
      </c>
      <c r="AV2168" s="20">
        <f t="shared" si="6282"/>
        <v>0</v>
      </c>
      <c r="AW2168" s="20">
        <f t="shared" si="6336"/>
        <v>0</v>
      </c>
      <c r="AX2168" s="20">
        <f t="shared" si="6336"/>
        <v>0</v>
      </c>
      <c r="AY2168" s="20">
        <f t="shared" si="6336"/>
        <v>0</v>
      </c>
      <c r="AZ2168" s="20">
        <f t="shared" ref="AZ2168:AZ2238" si="6338">AT2168+AW2168</f>
        <v>843.5</v>
      </c>
      <c r="BA2168" s="20">
        <f t="shared" ref="BA2168:BA2238" si="6339">AU2168+AX2168</f>
        <v>0</v>
      </c>
      <c r="BB2168" s="20">
        <f t="shared" ref="BB2168:BB2238" si="6340">AV2168+AY2168</f>
        <v>0</v>
      </c>
      <c r="BC2168" s="20">
        <f t="shared" si="6336"/>
        <v>0</v>
      </c>
      <c r="BD2168" s="20">
        <f t="shared" si="6337"/>
        <v>843.5</v>
      </c>
      <c r="BE2168" s="20">
        <f t="shared" si="6336"/>
        <v>0</v>
      </c>
      <c r="BF2168" s="20">
        <f t="shared" si="6336"/>
        <v>0</v>
      </c>
      <c r="BG2168" s="20">
        <f t="shared" si="6336"/>
        <v>0</v>
      </c>
      <c r="BH2168" s="20">
        <f t="shared" si="6292"/>
        <v>843.5</v>
      </c>
      <c r="BI2168" s="20">
        <f t="shared" si="6293"/>
        <v>0</v>
      </c>
      <c r="BJ2168" s="20">
        <f t="shared" si="6294"/>
        <v>0</v>
      </c>
      <c r="BK2168" s="20">
        <f t="shared" si="6336"/>
        <v>0</v>
      </c>
      <c r="BL2168" s="20">
        <f t="shared" si="6336"/>
        <v>0</v>
      </c>
      <c r="BM2168" s="20">
        <f t="shared" si="6295"/>
        <v>843.5</v>
      </c>
      <c r="BN2168" s="20">
        <f t="shared" si="6296"/>
        <v>0</v>
      </c>
      <c r="BO2168" s="20">
        <f t="shared" si="6336"/>
        <v>0</v>
      </c>
      <c r="BP2168" s="20">
        <f t="shared" si="6336"/>
        <v>0</v>
      </c>
      <c r="BQ2168" s="20">
        <f t="shared" si="6336"/>
        <v>0</v>
      </c>
      <c r="BR2168" s="20">
        <f t="shared" si="6283"/>
        <v>843.5</v>
      </c>
      <c r="BS2168" s="20">
        <f t="shared" si="6284"/>
        <v>0</v>
      </c>
      <c r="BT2168" s="20">
        <f t="shared" si="6285"/>
        <v>0</v>
      </c>
      <c r="BU2168" s="20">
        <f t="shared" si="6336"/>
        <v>0</v>
      </c>
      <c r="BV2168" s="20">
        <f t="shared" si="6286"/>
        <v>843.5</v>
      </c>
      <c r="BW2168" s="20">
        <f t="shared" si="6336"/>
        <v>0</v>
      </c>
      <c r="BX2168" s="20">
        <f t="shared" si="6336"/>
        <v>0</v>
      </c>
      <c r="BY2168" s="20">
        <f t="shared" si="6298"/>
        <v>843.5</v>
      </c>
      <c r="BZ2168" s="20">
        <f t="shared" si="6299"/>
        <v>0</v>
      </c>
      <c r="CA2168" s="20">
        <f t="shared" si="6336"/>
        <v>0</v>
      </c>
      <c r="CB2168" s="20">
        <f t="shared" si="6300"/>
        <v>843.5</v>
      </c>
      <c r="CC2168" s="20">
        <f t="shared" si="6336"/>
        <v>0</v>
      </c>
      <c r="CD2168" s="20">
        <f t="shared" si="6287"/>
        <v>843.5</v>
      </c>
      <c r="CE2168" s="20">
        <f t="shared" si="6336"/>
        <v>0</v>
      </c>
    </row>
    <row r="2169" spans="1:83" ht="31.5" x14ac:dyDescent="0.25">
      <c r="A2169" s="10" t="s">
        <v>1158</v>
      </c>
      <c r="B2169" s="19">
        <v>240</v>
      </c>
      <c r="C2169" s="10" t="s">
        <v>335</v>
      </c>
      <c r="D2169" s="10" t="s">
        <v>344</v>
      </c>
      <c r="E2169" s="25" t="s">
        <v>578</v>
      </c>
      <c r="F2169" s="20"/>
      <c r="G2169" s="20"/>
      <c r="H2169" s="20"/>
      <c r="I2169" s="20"/>
      <c r="J2169" s="20"/>
      <c r="K2169" s="20"/>
      <c r="L2169" s="20">
        <v>0</v>
      </c>
      <c r="M2169" s="20">
        <v>0</v>
      </c>
      <c r="N2169" s="20">
        <v>0</v>
      </c>
      <c r="O2169" s="20">
        <v>843.5</v>
      </c>
      <c r="P2169" s="20"/>
      <c r="Q2169" s="20"/>
      <c r="R2169" s="20">
        <f t="shared" si="6333"/>
        <v>843.5</v>
      </c>
      <c r="S2169" s="20">
        <f t="shared" si="6334"/>
        <v>0</v>
      </c>
      <c r="T2169" s="20">
        <f t="shared" si="6335"/>
        <v>0</v>
      </c>
      <c r="U2169" s="20"/>
      <c r="V2169" s="20">
        <f t="shared" si="6268"/>
        <v>843.5</v>
      </c>
      <c r="W2169" s="20"/>
      <c r="X2169" s="20"/>
      <c r="Y2169" s="20"/>
      <c r="Z2169" s="20">
        <f t="shared" si="6252"/>
        <v>843.5</v>
      </c>
      <c r="AA2169" s="20">
        <f t="shared" si="6253"/>
        <v>0</v>
      </c>
      <c r="AB2169" s="20">
        <f t="shared" si="6254"/>
        <v>0</v>
      </c>
      <c r="AC2169" s="20"/>
      <c r="AD2169" s="20"/>
      <c r="AE2169" s="20"/>
      <c r="AF2169" s="20">
        <f t="shared" si="6323"/>
        <v>843.5</v>
      </c>
      <c r="AG2169" s="20">
        <f t="shared" si="6324"/>
        <v>0</v>
      </c>
      <c r="AH2169" s="20">
        <f t="shared" si="6325"/>
        <v>0</v>
      </c>
      <c r="AI2169" s="20"/>
      <c r="AJ2169" s="20">
        <f t="shared" si="6326"/>
        <v>843.5</v>
      </c>
      <c r="AK2169" s="20"/>
      <c r="AL2169" s="20"/>
      <c r="AM2169" s="20"/>
      <c r="AN2169" s="20">
        <f t="shared" si="6289"/>
        <v>843.5</v>
      </c>
      <c r="AO2169" s="20">
        <f t="shared" si="6290"/>
        <v>0</v>
      </c>
      <c r="AP2169" s="20">
        <f t="shared" si="6291"/>
        <v>0</v>
      </c>
      <c r="AQ2169" s="20"/>
      <c r="AR2169" s="20"/>
      <c r="AS2169" s="20"/>
      <c r="AT2169" s="20">
        <f t="shared" si="6280"/>
        <v>843.5</v>
      </c>
      <c r="AU2169" s="20">
        <f t="shared" si="6281"/>
        <v>0</v>
      </c>
      <c r="AV2169" s="20">
        <f t="shared" si="6282"/>
        <v>0</v>
      </c>
      <c r="AW2169" s="20"/>
      <c r="AX2169" s="20"/>
      <c r="AY2169" s="20"/>
      <c r="AZ2169" s="20">
        <f t="shared" si="6338"/>
        <v>843.5</v>
      </c>
      <c r="BA2169" s="20">
        <f t="shared" si="6339"/>
        <v>0</v>
      </c>
      <c r="BB2169" s="20">
        <f t="shared" si="6340"/>
        <v>0</v>
      </c>
      <c r="BC2169" s="20"/>
      <c r="BD2169" s="20">
        <f t="shared" si="6337"/>
        <v>843.5</v>
      </c>
      <c r="BE2169" s="20"/>
      <c r="BF2169" s="20"/>
      <c r="BG2169" s="20"/>
      <c r="BH2169" s="20">
        <f t="shared" si="6292"/>
        <v>843.5</v>
      </c>
      <c r="BI2169" s="20">
        <f t="shared" si="6293"/>
        <v>0</v>
      </c>
      <c r="BJ2169" s="20">
        <f t="shared" si="6294"/>
        <v>0</v>
      </c>
      <c r="BK2169" s="20"/>
      <c r="BL2169" s="20"/>
      <c r="BM2169" s="20">
        <f t="shared" si="6295"/>
        <v>843.5</v>
      </c>
      <c r="BN2169" s="20">
        <f t="shared" si="6296"/>
        <v>0</v>
      </c>
      <c r="BO2169" s="20"/>
      <c r="BP2169" s="20"/>
      <c r="BQ2169" s="20"/>
      <c r="BR2169" s="20">
        <f t="shared" si="6283"/>
        <v>843.5</v>
      </c>
      <c r="BS2169" s="20">
        <f t="shared" si="6284"/>
        <v>0</v>
      </c>
      <c r="BT2169" s="20">
        <f t="shared" si="6285"/>
        <v>0</v>
      </c>
      <c r="BU2169" s="20"/>
      <c r="BV2169" s="20">
        <f t="shared" si="6286"/>
        <v>843.5</v>
      </c>
      <c r="BW2169" s="20"/>
      <c r="BX2169" s="20"/>
      <c r="BY2169" s="20">
        <f t="shared" si="6298"/>
        <v>843.5</v>
      </c>
      <c r="BZ2169" s="20">
        <f t="shared" si="6299"/>
        <v>0</v>
      </c>
      <c r="CA2169" s="20"/>
      <c r="CB2169" s="20">
        <f t="shared" si="6300"/>
        <v>843.5</v>
      </c>
      <c r="CC2169" s="20"/>
      <c r="CD2169" s="20">
        <f t="shared" si="6287"/>
        <v>843.5</v>
      </c>
      <c r="CE2169" s="20"/>
    </row>
    <row r="2170" spans="1:83" ht="31.5" x14ac:dyDescent="0.25">
      <c r="A2170" s="10" t="s">
        <v>1147</v>
      </c>
      <c r="B2170" s="19"/>
      <c r="C2170" s="10"/>
      <c r="D2170" s="10"/>
      <c r="E2170" s="25" t="s">
        <v>1149</v>
      </c>
      <c r="F2170" s="20"/>
      <c r="G2170" s="20"/>
      <c r="H2170" s="20"/>
      <c r="I2170" s="20"/>
      <c r="J2170" s="20"/>
      <c r="K2170" s="20"/>
      <c r="L2170" s="20">
        <f>L2171+L2174+L2177</f>
        <v>0</v>
      </c>
      <c r="M2170" s="20">
        <f t="shared" ref="M2170:Q2170" si="6341">M2171+M2174+M2177</f>
        <v>0</v>
      </c>
      <c r="N2170" s="20">
        <f t="shared" si="6341"/>
        <v>0</v>
      </c>
      <c r="O2170" s="20">
        <f t="shared" si="6341"/>
        <v>35235</v>
      </c>
      <c r="P2170" s="20">
        <f t="shared" si="6341"/>
        <v>0</v>
      </c>
      <c r="Q2170" s="20">
        <f t="shared" si="6341"/>
        <v>0</v>
      </c>
      <c r="R2170" s="20">
        <f t="shared" ref="R2170:R2179" si="6342">L2170+O2170</f>
        <v>35235</v>
      </c>
      <c r="S2170" s="20">
        <f t="shared" ref="S2170:S2179" si="6343">M2170+P2170</f>
        <v>0</v>
      </c>
      <c r="T2170" s="20">
        <f t="shared" ref="T2170:T2179" si="6344">N2170+Q2170</f>
        <v>0</v>
      </c>
      <c r="U2170" s="20">
        <f t="shared" ref="U2170:CE2170" si="6345">U2171+U2174+U2177</f>
        <v>0</v>
      </c>
      <c r="V2170" s="20">
        <f t="shared" si="6268"/>
        <v>35235</v>
      </c>
      <c r="W2170" s="20">
        <f t="shared" ref="W2170:Y2170" si="6346">W2171+W2174+W2177</f>
        <v>0</v>
      </c>
      <c r="X2170" s="20">
        <f t="shared" si="6346"/>
        <v>0</v>
      </c>
      <c r="Y2170" s="20">
        <f t="shared" si="6346"/>
        <v>0</v>
      </c>
      <c r="Z2170" s="20">
        <f t="shared" si="6252"/>
        <v>35235</v>
      </c>
      <c r="AA2170" s="20">
        <f t="shared" si="6253"/>
        <v>0</v>
      </c>
      <c r="AB2170" s="20">
        <f t="shared" si="6254"/>
        <v>0</v>
      </c>
      <c r="AC2170" s="20">
        <f t="shared" ref="AC2170:AE2170" si="6347">AC2171+AC2174+AC2177</f>
        <v>0</v>
      </c>
      <c r="AD2170" s="20">
        <f t="shared" si="6347"/>
        <v>0</v>
      </c>
      <c r="AE2170" s="20">
        <f t="shared" si="6347"/>
        <v>0</v>
      </c>
      <c r="AF2170" s="20">
        <f t="shared" si="6323"/>
        <v>35235</v>
      </c>
      <c r="AG2170" s="20">
        <f t="shared" si="6324"/>
        <v>0</v>
      </c>
      <c r="AH2170" s="20">
        <f t="shared" si="6325"/>
        <v>0</v>
      </c>
      <c r="AI2170" s="20">
        <f t="shared" ref="AI2170" si="6348">AI2171+AI2174+AI2177</f>
        <v>0</v>
      </c>
      <c r="AJ2170" s="20">
        <f t="shared" si="6326"/>
        <v>35235</v>
      </c>
      <c r="AK2170" s="20">
        <f t="shared" ref="AK2170:AM2170" si="6349">AK2171+AK2174+AK2177</f>
        <v>0</v>
      </c>
      <c r="AL2170" s="20">
        <f t="shared" si="6349"/>
        <v>0</v>
      </c>
      <c r="AM2170" s="20">
        <f t="shared" si="6349"/>
        <v>0</v>
      </c>
      <c r="AN2170" s="20">
        <f t="shared" si="6289"/>
        <v>35235</v>
      </c>
      <c r="AO2170" s="20">
        <f t="shared" si="6290"/>
        <v>0</v>
      </c>
      <c r="AP2170" s="20">
        <f t="shared" si="6291"/>
        <v>0</v>
      </c>
      <c r="AQ2170" s="20">
        <f t="shared" ref="AQ2170:AS2170" si="6350">AQ2171+AQ2174+AQ2177</f>
        <v>0</v>
      </c>
      <c r="AR2170" s="20">
        <f t="shared" si="6350"/>
        <v>0</v>
      </c>
      <c r="AS2170" s="20">
        <f t="shared" si="6350"/>
        <v>0</v>
      </c>
      <c r="AT2170" s="20">
        <f t="shared" si="6280"/>
        <v>35235</v>
      </c>
      <c r="AU2170" s="20">
        <f t="shared" si="6281"/>
        <v>0</v>
      </c>
      <c r="AV2170" s="20">
        <f t="shared" si="6282"/>
        <v>0</v>
      </c>
      <c r="AW2170" s="20">
        <f t="shared" ref="AW2170:AY2170" si="6351">AW2171+AW2174+AW2177</f>
        <v>0</v>
      </c>
      <c r="AX2170" s="20">
        <f t="shared" si="6351"/>
        <v>0</v>
      </c>
      <c r="AY2170" s="20">
        <f t="shared" si="6351"/>
        <v>0</v>
      </c>
      <c r="AZ2170" s="20">
        <f t="shared" si="6338"/>
        <v>35235</v>
      </c>
      <c r="BA2170" s="20">
        <f t="shared" si="6339"/>
        <v>0</v>
      </c>
      <c r="BB2170" s="20">
        <f t="shared" si="6340"/>
        <v>0</v>
      </c>
      <c r="BC2170" s="20">
        <f t="shared" ref="BC2170" si="6352">BC2171+BC2174+BC2177</f>
        <v>0</v>
      </c>
      <c r="BD2170" s="20">
        <f t="shared" si="6337"/>
        <v>35235</v>
      </c>
      <c r="BE2170" s="20">
        <f t="shared" ref="BE2170:BG2170" si="6353">BE2171+BE2174+BE2177</f>
        <v>0</v>
      </c>
      <c r="BF2170" s="20">
        <f t="shared" si="6353"/>
        <v>0</v>
      </c>
      <c r="BG2170" s="20">
        <f t="shared" si="6353"/>
        <v>0</v>
      </c>
      <c r="BH2170" s="20">
        <f t="shared" si="6292"/>
        <v>35235</v>
      </c>
      <c r="BI2170" s="20">
        <f t="shared" si="6293"/>
        <v>0</v>
      </c>
      <c r="BJ2170" s="20">
        <f t="shared" si="6294"/>
        <v>0</v>
      </c>
      <c r="BK2170" s="20">
        <f t="shared" ref="BK2170:BL2170" si="6354">BK2171+BK2174+BK2177</f>
        <v>0</v>
      </c>
      <c r="BL2170" s="20">
        <f t="shared" si="6354"/>
        <v>0</v>
      </c>
      <c r="BM2170" s="20">
        <f t="shared" si="6295"/>
        <v>35235</v>
      </c>
      <c r="BN2170" s="20">
        <f t="shared" si="6296"/>
        <v>0</v>
      </c>
      <c r="BO2170" s="20">
        <f t="shared" ref="BO2170:BQ2170" si="6355">BO2171+BO2174+BO2177</f>
        <v>0</v>
      </c>
      <c r="BP2170" s="20">
        <f t="shared" si="6355"/>
        <v>0</v>
      </c>
      <c r="BQ2170" s="20">
        <f t="shared" si="6355"/>
        <v>0</v>
      </c>
      <c r="BR2170" s="20">
        <f t="shared" si="6283"/>
        <v>35235</v>
      </c>
      <c r="BS2170" s="20">
        <f t="shared" si="6284"/>
        <v>0</v>
      </c>
      <c r="BT2170" s="20">
        <f t="shared" si="6285"/>
        <v>0</v>
      </c>
      <c r="BU2170" s="20">
        <f t="shared" ref="BU2170" si="6356">BU2171+BU2174+BU2177</f>
        <v>0</v>
      </c>
      <c r="BV2170" s="20">
        <f t="shared" si="6286"/>
        <v>35235</v>
      </c>
      <c r="BW2170" s="20">
        <f t="shared" ref="BW2170:BX2170" si="6357">BW2171+BW2174+BW2177</f>
        <v>0</v>
      </c>
      <c r="BX2170" s="20">
        <f t="shared" si="6357"/>
        <v>0</v>
      </c>
      <c r="BY2170" s="20">
        <f t="shared" si="6298"/>
        <v>35235</v>
      </c>
      <c r="BZ2170" s="20">
        <f t="shared" si="6299"/>
        <v>0</v>
      </c>
      <c r="CA2170" s="20">
        <f t="shared" ref="CA2170" si="6358">CA2171+CA2174+CA2177</f>
        <v>0</v>
      </c>
      <c r="CB2170" s="20">
        <f t="shared" si="6300"/>
        <v>35235</v>
      </c>
      <c r="CC2170" s="20">
        <f t="shared" ref="CC2170" si="6359">CC2171+CC2174+CC2177</f>
        <v>0</v>
      </c>
      <c r="CD2170" s="20">
        <f t="shared" si="6287"/>
        <v>35235</v>
      </c>
      <c r="CE2170" s="20">
        <f t="shared" si="6345"/>
        <v>0</v>
      </c>
    </row>
    <row r="2171" spans="1:83" ht="94.5" x14ac:dyDescent="0.25">
      <c r="A2171" s="10" t="s">
        <v>1147</v>
      </c>
      <c r="B2171" s="19">
        <v>100</v>
      </c>
      <c r="C2171" s="10"/>
      <c r="D2171" s="10"/>
      <c r="E2171" s="25" t="s">
        <v>599</v>
      </c>
      <c r="F2171" s="20"/>
      <c r="G2171" s="20"/>
      <c r="H2171" s="20"/>
      <c r="I2171" s="20"/>
      <c r="J2171" s="20"/>
      <c r="K2171" s="20"/>
      <c r="L2171" s="20">
        <f>L2172</f>
        <v>0</v>
      </c>
      <c r="M2171" s="20">
        <f t="shared" ref="M2171:Q2172" si="6360">M2172</f>
        <v>0</v>
      </c>
      <c r="N2171" s="20">
        <f t="shared" si="6360"/>
        <v>0</v>
      </c>
      <c r="O2171" s="20">
        <f t="shared" si="6360"/>
        <v>26472.03</v>
      </c>
      <c r="P2171" s="20">
        <f t="shared" si="6360"/>
        <v>0</v>
      </c>
      <c r="Q2171" s="20">
        <f t="shared" si="6360"/>
        <v>0</v>
      </c>
      <c r="R2171" s="20">
        <f t="shared" si="6342"/>
        <v>26472.03</v>
      </c>
      <c r="S2171" s="20">
        <f t="shared" si="6343"/>
        <v>0</v>
      </c>
      <c r="T2171" s="20">
        <f t="shared" si="6344"/>
        <v>0</v>
      </c>
      <c r="U2171" s="20">
        <f t="shared" ref="U2171:CE2172" si="6361">U2172</f>
        <v>0</v>
      </c>
      <c r="V2171" s="20">
        <f t="shared" si="6268"/>
        <v>26472.03</v>
      </c>
      <c r="W2171" s="20">
        <f t="shared" si="6361"/>
        <v>0</v>
      </c>
      <c r="X2171" s="20">
        <f t="shared" si="6361"/>
        <v>0</v>
      </c>
      <c r="Y2171" s="20">
        <f t="shared" si="6361"/>
        <v>0</v>
      </c>
      <c r="Z2171" s="20">
        <f t="shared" si="6252"/>
        <v>26472.03</v>
      </c>
      <c r="AA2171" s="20">
        <f t="shared" si="6253"/>
        <v>0</v>
      </c>
      <c r="AB2171" s="20">
        <f t="shared" si="6254"/>
        <v>0</v>
      </c>
      <c r="AC2171" s="20">
        <f t="shared" si="6361"/>
        <v>0</v>
      </c>
      <c r="AD2171" s="20">
        <f t="shared" si="6361"/>
        <v>0</v>
      </c>
      <c r="AE2171" s="20">
        <f t="shared" si="6361"/>
        <v>0</v>
      </c>
      <c r="AF2171" s="20">
        <f t="shared" si="6323"/>
        <v>26472.03</v>
      </c>
      <c r="AG2171" s="20">
        <f t="shared" si="6324"/>
        <v>0</v>
      </c>
      <c r="AH2171" s="20">
        <f t="shared" si="6325"/>
        <v>0</v>
      </c>
      <c r="AI2171" s="20">
        <f t="shared" si="6361"/>
        <v>0</v>
      </c>
      <c r="AJ2171" s="20">
        <f t="shared" si="6326"/>
        <v>26472.03</v>
      </c>
      <c r="AK2171" s="20">
        <f t="shared" si="6361"/>
        <v>0</v>
      </c>
      <c r="AL2171" s="20">
        <f t="shared" si="6361"/>
        <v>0</v>
      </c>
      <c r="AM2171" s="20">
        <f t="shared" si="6361"/>
        <v>0</v>
      </c>
      <c r="AN2171" s="20">
        <f t="shared" si="6289"/>
        <v>26472.03</v>
      </c>
      <c r="AO2171" s="20">
        <f t="shared" si="6290"/>
        <v>0</v>
      </c>
      <c r="AP2171" s="20">
        <f t="shared" si="6291"/>
        <v>0</v>
      </c>
      <c r="AQ2171" s="20">
        <f t="shared" si="6361"/>
        <v>0</v>
      </c>
      <c r="AR2171" s="20">
        <f t="shared" si="6361"/>
        <v>0</v>
      </c>
      <c r="AS2171" s="20">
        <f t="shared" si="6361"/>
        <v>0</v>
      </c>
      <c r="AT2171" s="20">
        <f t="shared" si="6280"/>
        <v>26472.03</v>
      </c>
      <c r="AU2171" s="20">
        <f t="shared" si="6281"/>
        <v>0</v>
      </c>
      <c r="AV2171" s="20">
        <f t="shared" si="6282"/>
        <v>0</v>
      </c>
      <c r="AW2171" s="20">
        <f t="shared" si="6361"/>
        <v>0</v>
      </c>
      <c r="AX2171" s="20">
        <f t="shared" si="6361"/>
        <v>0</v>
      </c>
      <c r="AY2171" s="20">
        <f t="shared" si="6361"/>
        <v>0</v>
      </c>
      <c r="AZ2171" s="20">
        <f t="shared" si="6338"/>
        <v>26472.03</v>
      </c>
      <c r="BA2171" s="20">
        <f t="shared" si="6339"/>
        <v>0</v>
      </c>
      <c r="BB2171" s="20">
        <f t="shared" si="6340"/>
        <v>0</v>
      </c>
      <c r="BC2171" s="20">
        <f t="shared" si="6361"/>
        <v>0</v>
      </c>
      <c r="BD2171" s="20">
        <f t="shared" si="6337"/>
        <v>26472.03</v>
      </c>
      <c r="BE2171" s="20">
        <f t="shared" si="6361"/>
        <v>0</v>
      </c>
      <c r="BF2171" s="20">
        <f t="shared" si="6361"/>
        <v>0</v>
      </c>
      <c r="BG2171" s="20">
        <f t="shared" si="6361"/>
        <v>0</v>
      </c>
      <c r="BH2171" s="20">
        <f t="shared" si="6292"/>
        <v>26472.03</v>
      </c>
      <c r="BI2171" s="20">
        <f t="shared" si="6293"/>
        <v>0</v>
      </c>
      <c r="BJ2171" s="20">
        <f t="shared" si="6294"/>
        <v>0</v>
      </c>
      <c r="BK2171" s="20">
        <f t="shared" si="6361"/>
        <v>0</v>
      </c>
      <c r="BL2171" s="20">
        <f t="shared" si="6361"/>
        <v>0</v>
      </c>
      <c r="BM2171" s="20">
        <f t="shared" si="6295"/>
        <v>26472.03</v>
      </c>
      <c r="BN2171" s="20">
        <f t="shared" si="6296"/>
        <v>0</v>
      </c>
      <c r="BO2171" s="20">
        <f t="shared" si="6361"/>
        <v>0</v>
      </c>
      <c r="BP2171" s="20">
        <f t="shared" si="6361"/>
        <v>0</v>
      </c>
      <c r="BQ2171" s="20">
        <f t="shared" si="6361"/>
        <v>0</v>
      </c>
      <c r="BR2171" s="20">
        <f t="shared" si="6283"/>
        <v>26472.03</v>
      </c>
      <c r="BS2171" s="20">
        <f t="shared" si="6284"/>
        <v>0</v>
      </c>
      <c r="BT2171" s="20">
        <f t="shared" si="6285"/>
        <v>0</v>
      </c>
      <c r="BU2171" s="20">
        <f t="shared" si="6361"/>
        <v>0</v>
      </c>
      <c r="BV2171" s="20">
        <f t="shared" si="6286"/>
        <v>26472.03</v>
      </c>
      <c r="BW2171" s="20">
        <f t="shared" si="6361"/>
        <v>0</v>
      </c>
      <c r="BX2171" s="20">
        <f t="shared" si="6361"/>
        <v>0</v>
      </c>
      <c r="BY2171" s="20">
        <f t="shared" si="6298"/>
        <v>26472.03</v>
      </c>
      <c r="BZ2171" s="20">
        <f t="shared" si="6299"/>
        <v>0</v>
      </c>
      <c r="CA2171" s="20">
        <f t="shared" si="6361"/>
        <v>0</v>
      </c>
      <c r="CB2171" s="20">
        <f t="shared" si="6300"/>
        <v>26472.03</v>
      </c>
      <c r="CC2171" s="20">
        <f t="shared" si="6361"/>
        <v>0</v>
      </c>
      <c r="CD2171" s="20">
        <f t="shared" si="6287"/>
        <v>26472.03</v>
      </c>
      <c r="CE2171" s="20">
        <f t="shared" si="6361"/>
        <v>0</v>
      </c>
    </row>
    <row r="2172" spans="1:83" ht="31.5" x14ac:dyDescent="0.25">
      <c r="A2172" s="10" t="s">
        <v>1147</v>
      </c>
      <c r="B2172" s="19">
        <v>120</v>
      </c>
      <c r="C2172" s="10"/>
      <c r="D2172" s="10"/>
      <c r="E2172" s="25" t="s">
        <v>601</v>
      </c>
      <c r="F2172" s="20"/>
      <c r="G2172" s="20"/>
      <c r="H2172" s="20"/>
      <c r="I2172" s="20"/>
      <c r="J2172" s="20"/>
      <c r="K2172" s="20"/>
      <c r="L2172" s="20">
        <f>L2173</f>
        <v>0</v>
      </c>
      <c r="M2172" s="20">
        <f t="shared" si="6360"/>
        <v>0</v>
      </c>
      <c r="N2172" s="20">
        <f t="shared" si="6360"/>
        <v>0</v>
      </c>
      <c r="O2172" s="20">
        <f t="shared" si="6360"/>
        <v>26472.03</v>
      </c>
      <c r="P2172" s="20">
        <f t="shared" si="6360"/>
        <v>0</v>
      </c>
      <c r="Q2172" s="20">
        <f t="shared" si="6360"/>
        <v>0</v>
      </c>
      <c r="R2172" s="20">
        <f t="shared" si="6342"/>
        <v>26472.03</v>
      </c>
      <c r="S2172" s="20">
        <f t="shared" si="6343"/>
        <v>0</v>
      </c>
      <c r="T2172" s="20">
        <f t="shared" si="6344"/>
        <v>0</v>
      </c>
      <c r="U2172" s="20">
        <f t="shared" si="6361"/>
        <v>0</v>
      </c>
      <c r="V2172" s="20">
        <f t="shared" si="6268"/>
        <v>26472.03</v>
      </c>
      <c r="W2172" s="20">
        <f t="shared" si="6361"/>
        <v>0</v>
      </c>
      <c r="X2172" s="20">
        <f t="shared" si="6361"/>
        <v>0</v>
      </c>
      <c r="Y2172" s="20">
        <f t="shared" si="6361"/>
        <v>0</v>
      </c>
      <c r="Z2172" s="20">
        <f t="shared" si="6252"/>
        <v>26472.03</v>
      </c>
      <c r="AA2172" s="20">
        <f t="shared" si="6253"/>
        <v>0</v>
      </c>
      <c r="AB2172" s="20">
        <f t="shared" si="6254"/>
        <v>0</v>
      </c>
      <c r="AC2172" s="20">
        <f t="shared" si="6361"/>
        <v>0</v>
      </c>
      <c r="AD2172" s="20">
        <f t="shared" si="6361"/>
        <v>0</v>
      </c>
      <c r="AE2172" s="20">
        <f t="shared" si="6361"/>
        <v>0</v>
      </c>
      <c r="AF2172" s="20">
        <f t="shared" si="6323"/>
        <v>26472.03</v>
      </c>
      <c r="AG2172" s="20">
        <f t="shared" si="6324"/>
        <v>0</v>
      </c>
      <c r="AH2172" s="20">
        <f t="shared" si="6325"/>
        <v>0</v>
      </c>
      <c r="AI2172" s="20">
        <f t="shared" si="6361"/>
        <v>0</v>
      </c>
      <c r="AJ2172" s="20">
        <f t="shared" si="6326"/>
        <v>26472.03</v>
      </c>
      <c r="AK2172" s="20">
        <f t="shared" si="6361"/>
        <v>0</v>
      </c>
      <c r="AL2172" s="20">
        <f t="shared" si="6361"/>
        <v>0</v>
      </c>
      <c r="AM2172" s="20">
        <f t="shared" si="6361"/>
        <v>0</v>
      </c>
      <c r="AN2172" s="20">
        <f t="shared" si="6289"/>
        <v>26472.03</v>
      </c>
      <c r="AO2172" s="20">
        <f t="shared" si="6290"/>
        <v>0</v>
      </c>
      <c r="AP2172" s="20">
        <f t="shared" si="6291"/>
        <v>0</v>
      </c>
      <c r="AQ2172" s="20">
        <f t="shared" si="6361"/>
        <v>0</v>
      </c>
      <c r="AR2172" s="20">
        <f t="shared" si="6361"/>
        <v>0</v>
      </c>
      <c r="AS2172" s="20">
        <f t="shared" si="6361"/>
        <v>0</v>
      </c>
      <c r="AT2172" s="20">
        <f t="shared" si="6280"/>
        <v>26472.03</v>
      </c>
      <c r="AU2172" s="20">
        <f t="shared" si="6281"/>
        <v>0</v>
      </c>
      <c r="AV2172" s="20">
        <f t="shared" si="6282"/>
        <v>0</v>
      </c>
      <c r="AW2172" s="20">
        <f t="shared" si="6361"/>
        <v>0</v>
      </c>
      <c r="AX2172" s="20">
        <f t="shared" si="6361"/>
        <v>0</v>
      </c>
      <c r="AY2172" s="20">
        <f t="shared" si="6361"/>
        <v>0</v>
      </c>
      <c r="AZ2172" s="20">
        <f t="shared" si="6338"/>
        <v>26472.03</v>
      </c>
      <c r="BA2172" s="20">
        <f t="shared" si="6339"/>
        <v>0</v>
      </c>
      <c r="BB2172" s="20">
        <f t="shared" si="6340"/>
        <v>0</v>
      </c>
      <c r="BC2172" s="20">
        <f t="shared" si="6361"/>
        <v>0</v>
      </c>
      <c r="BD2172" s="20">
        <f t="shared" si="6337"/>
        <v>26472.03</v>
      </c>
      <c r="BE2172" s="20">
        <f t="shared" si="6361"/>
        <v>0</v>
      </c>
      <c r="BF2172" s="20">
        <f t="shared" si="6361"/>
        <v>0</v>
      </c>
      <c r="BG2172" s="20">
        <f t="shared" si="6361"/>
        <v>0</v>
      </c>
      <c r="BH2172" s="20">
        <f t="shared" si="6292"/>
        <v>26472.03</v>
      </c>
      <c r="BI2172" s="20">
        <f t="shared" si="6293"/>
        <v>0</v>
      </c>
      <c r="BJ2172" s="20">
        <f t="shared" si="6294"/>
        <v>0</v>
      </c>
      <c r="BK2172" s="20">
        <f t="shared" si="6361"/>
        <v>0</v>
      </c>
      <c r="BL2172" s="20">
        <f t="shared" si="6361"/>
        <v>0</v>
      </c>
      <c r="BM2172" s="20">
        <f t="shared" si="6295"/>
        <v>26472.03</v>
      </c>
      <c r="BN2172" s="20">
        <f t="shared" si="6296"/>
        <v>0</v>
      </c>
      <c r="BO2172" s="20">
        <f t="shared" si="6361"/>
        <v>0</v>
      </c>
      <c r="BP2172" s="20">
        <f t="shared" si="6361"/>
        <v>0</v>
      </c>
      <c r="BQ2172" s="20">
        <f t="shared" si="6361"/>
        <v>0</v>
      </c>
      <c r="BR2172" s="20">
        <f t="shared" si="6283"/>
        <v>26472.03</v>
      </c>
      <c r="BS2172" s="20">
        <f t="shared" si="6284"/>
        <v>0</v>
      </c>
      <c r="BT2172" s="20">
        <f t="shared" si="6285"/>
        <v>0</v>
      </c>
      <c r="BU2172" s="20">
        <f t="shared" si="6361"/>
        <v>0</v>
      </c>
      <c r="BV2172" s="20">
        <f t="shared" si="6286"/>
        <v>26472.03</v>
      </c>
      <c r="BW2172" s="20">
        <f t="shared" si="6361"/>
        <v>0</v>
      </c>
      <c r="BX2172" s="20">
        <f t="shared" si="6361"/>
        <v>0</v>
      </c>
      <c r="BY2172" s="20">
        <f t="shared" si="6298"/>
        <v>26472.03</v>
      </c>
      <c r="BZ2172" s="20">
        <f t="shared" si="6299"/>
        <v>0</v>
      </c>
      <c r="CA2172" s="20">
        <f t="shared" si="6361"/>
        <v>0</v>
      </c>
      <c r="CB2172" s="20">
        <f t="shared" si="6300"/>
        <v>26472.03</v>
      </c>
      <c r="CC2172" s="20">
        <f t="shared" si="6361"/>
        <v>0</v>
      </c>
      <c r="CD2172" s="20">
        <f t="shared" si="6287"/>
        <v>26472.03</v>
      </c>
      <c r="CE2172" s="20">
        <f t="shared" si="6361"/>
        <v>0</v>
      </c>
    </row>
    <row r="2173" spans="1:83" x14ac:dyDescent="0.25">
      <c r="A2173" s="10" t="s">
        <v>1147</v>
      </c>
      <c r="B2173" s="19">
        <v>120</v>
      </c>
      <c r="C2173" s="10" t="s">
        <v>336</v>
      </c>
      <c r="D2173" s="10" t="s">
        <v>340</v>
      </c>
      <c r="E2173" s="25" t="s">
        <v>571</v>
      </c>
      <c r="F2173" s="20"/>
      <c r="G2173" s="20"/>
      <c r="H2173" s="20"/>
      <c r="I2173" s="20"/>
      <c r="J2173" s="20"/>
      <c r="K2173" s="20"/>
      <c r="L2173" s="20">
        <v>0</v>
      </c>
      <c r="M2173" s="20">
        <v>0</v>
      </c>
      <c r="N2173" s="20">
        <v>0</v>
      </c>
      <c r="O2173" s="20">
        <v>26472.03</v>
      </c>
      <c r="P2173" s="20"/>
      <c r="Q2173" s="20"/>
      <c r="R2173" s="20">
        <f t="shared" si="6342"/>
        <v>26472.03</v>
      </c>
      <c r="S2173" s="20">
        <f t="shared" si="6343"/>
        <v>0</v>
      </c>
      <c r="T2173" s="20">
        <f t="shared" si="6344"/>
        <v>0</v>
      </c>
      <c r="U2173" s="20"/>
      <c r="V2173" s="20">
        <f t="shared" si="6268"/>
        <v>26472.03</v>
      </c>
      <c r="W2173" s="20"/>
      <c r="X2173" s="20"/>
      <c r="Y2173" s="20"/>
      <c r="Z2173" s="20">
        <f t="shared" si="6252"/>
        <v>26472.03</v>
      </c>
      <c r="AA2173" s="20">
        <f t="shared" si="6253"/>
        <v>0</v>
      </c>
      <c r="AB2173" s="20">
        <f t="shared" si="6254"/>
        <v>0</v>
      </c>
      <c r="AC2173" s="20"/>
      <c r="AD2173" s="20"/>
      <c r="AE2173" s="20"/>
      <c r="AF2173" s="20">
        <f t="shared" si="6323"/>
        <v>26472.03</v>
      </c>
      <c r="AG2173" s="20">
        <f t="shared" si="6324"/>
        <v>0</v>
      </c>
      <c r="AH2173" s="20">
        <f t="shared" si="6325"/>
        <v>0</v>
      </c>
      <c r="AI2173" s="20"/>
      <c r="AJ2173" s="20">
        <f t="shared" si="6326"/>
        <v>26472.03</v>
      </c>
      <c r="AK2173" s="20"/>
      <c r="AL2173" s="20"/>
      <c r="AM2173" s="20"/>
      <c r="AN2173" s="20">
        <f t="shared" si="6289"/>
        <v>26472.03</v>
      </c>
      <c r="AO2173" s="20">
        <f t="shared" si="6290"/>
        <v>0</v>
      </c>
      <c r="AP2173" s="20">
        <f t="shared" si="6291"/>
        <v>0</v>
      </c>
      <c r="AQ2173" s="20"/>
      <c r="AR2173" s="20"/>
      <c r="AS2173" s="20"/>
      <c r="AT2173" s="20">
        <f t="shared" si="6280"/>
        <v>26472.03</v>
      </c>
      <c r="AU2173" s="20">
        <f t="shared" si="6281"/>
        <v>0</v>
      </c>
      <c r="AV2173" s="20">
        <f t="shared" si="6282"/>
        <v>0</v>
      </c>
      <c r="AW2173" s="20"/>
      <c r="AX2173" s="20"/>
      <c r="AY2173" s="20"/>
      <c r="AZ2173" s="20">
        <f t="shared" si="6338"/>
        <v>26472.03</v>
      </c>
      <c r="BA2173" s="20">
        <f t="shared" si="6339"/>
        <v>0</v>
      </c>
      <c r="BB2173" s="20">
        <f t="shared" si="6340"/>
        <v>0</v>
      </c>
      <c r="BC2173" s="20"/>
      <c r="BD2173" s="20">
        <f t="shared" si="6337"/>
        <v>26472.03</v>
      </c>
      <c r="BE2173" s="20"/>
      <c r="BF2173" s="20"/>
      <c r="BG2173" s="20"/>
      <c r="BH2173" s="20">
        <f t="shared" si="6292"/>
        <v>26472.03</v>
      </c>
      <c r="BI2173" s="20">
        <f t="shared" si="6293"/>
        <v>0</v>
      </c>
      <c r="BJ2173" s="20">
        <f t="shared" si="6294"/>
        <v>0</v>
      </c>
      <c r="BK2173" s="20"/>
      <c r="BL2173" s="20"/>
      <c r="BM2173" s="20">
        <f t="shared" si="6295"/>
        <v>26472.03</v>
      </c>
      <c r="BN2173" s="20">
        <f t="shared" si="6296"/>
        <v>0</v>
      </c>
      <c r="BO2173" s="20"/>
      <c r="BP2173" s="20"/>
      <c r="BQ2173" s="20"/>
      <c r="BR2173" s="20">
        <f t="shared" si="6283"/>
        <v>26472.03</v>
      </c>
      <c r="BS2173" s="20">
        <f t="shared" si="6284"/>
        <v>0</v>
      </c>
      <c r="BT2173" s="20">
        <f t="shared" si="6285"/>
        <v>0</v>
      </c>
      <c r="BU2173" s="20"/>
      <c r="BV2173" s="20">
        <f t="shared" si="6286"/>
        <v>26472.03</v>
      </c>
      <c r="BW2173" s="20"/>
      <c r="BX2173" s="20"/>
      <c r="BY2173" s="20">
        <f t="shared" si="6298"/>
        <v>26472.03</v>
      </c>
      <c r="BZ2173" s="20">
        <f t="shared" si="6299"/>
        <v>0</v>
      </c>
      <c r="CA2173" s="20"/>
      <c r="CB2173" s="20">
        <f t="shared" si="6300"/>
        <v>26472.03</v>
      </c>
      <c r="CC2173" s="20"/>
      <c r="CD2173" s="20">
        <f t="shared" si="6287"/>
        <v>26472.03</v>
      </c>
      <c r="CE2173" s="20"/>
    </row>
    <row r="2174" spans="1:83" ht="47.25" x14ac:dyDescent="0.25">
      <c r="A2174" s="10" t="s">
        <v>1147</v>
      </c>
      <c r="B2174" s="19">
        <v>200</v>
      </c>
      <c r="C2174" s="10"/>
      <c r="D2174" s="10"/>
      <c r="E2174" s="25" t="s">
        <v>602</v>
      </c>
      <c r="F2174" s="20"/>
      <c r="G2174" s="20"/>
      <c r="H2174" s="20"/>
      <c r="I2174" s="20"/>
      <c r="J2174" s="20"/>
      <c r="K2174" s="20"/>
      <c r="L2174" s="20">
        <f>L2175</f>
        <v>0</v>
      </c>
      <c r="M2174" s="20">
        <f t="shared" ref="M2174:Q2175" si="6362">M2175</f>
        <v>0</v>
      </c>
      <c r="N2174" s="20">
        <f t="shared" si="6362"/>
        <v>0</v>
      </c>
      <c r="O2174" s="20">
        <f t="shared" si="6362"/>
        <v>8682.9699999999993</v>
      </c>
      <c r="P2174" s="20">
        <f t="shared" si="6362"/>
        <v>0</v>
      </c>
      <c r="Q2174" s="20">
        <f t="shared" si="6362"/>
        <v>0</v>
      </c>
      <c r="R2174" s="20">
        <f t="shared" si="6342"/>
        <v>8682.9699999999993</v>
      </c>
      <c r="S2174" s="20">
        <f t="shared" si="6343"/>
        <v>0</v>
      </c>
      <c r="T2174" s="20">
        <f t="shared" si="6344"/>
        <v>0</v>
      </c>
      <c r="U2174" s="20">
        <f t="shared" ref="U2174:CE2175" si="6363">U2175</f>
        <v>0</v>
      </c>
      <c r="V2174" s="20">
        <f t="shared" si="6268"/>
        <v>8682.9699999999993</v>
      </c>
      <c r="W2174" s="20">
        <f t="shared" si="6363"/>
        <v>0</v>
      </c>
      <c r="X2174" s="20">
        <f t="shared" si="6363"/>
        <v>0</v>
      </c>
      <c r="Y2174" s="20">
        <f t="shared" si="6363"/>
        <v>0</v>
      </c>
      <c r="Z2174" s="20">
        <f t="shared" si="6252"/>
        <v>8682.9699999999993</v>
      </c>
      <c r="AA2174" s="20">
        <f t="shared" si="6253"/>
        <v>0</v>
      </c>
      <c r="AB2174" s="20">
        <f t="shared" si="6254"/>
        <v>0</v>
      </c>
      <c r="AC2174" s="20">
        <f t="shared" si="6363"/>
        <v>0</v>
      </c>
      <c r="AD2174" s="20">
        <f t="shared" si="6363"/>
        <v>0</v>
      </c>
      <c r="AE2174" s="20">
        <f t="shared" si="6363"/>
        <v>0</v>
      </c>
      <c r="AF2174" s="20">
        <f t="shared" si="6323"/>
        <v>8682.9699999999993</v>
      </c>
      <c r="AG2174" s="20">
        <f t="shared" si="6324"/>
        <v>0</v>
      </c>
      <c r="AH2174" s="20">
        <f t="shared" si="6325"/>
        <v>0</v>
      </c>
      <c r="AI2174" s="20">
        <f t="shared" si="6363"/>
        <v>0</v>
      </c>
      <c r="AJ2174" s="20">
        <f t="shared" si="6326"/>
        <v>8682.9699999999993</v>
      </c>
      <c r="AK2174" s="20">
        <f t="shared" si="6363"/>
        <v>0</v>
      </c>
      <c r="AL2174" s="20">
        <f t="shared" si="6363"/>
        <v>0</v>
      </c>
      <c r="AM2174" s="20">
        <f t="shared" si="6363"/>
        <v>0</v>
      </c>
      <c r="AN2174" s="20">
        <f t="shared" si="6289"/>
        <v>8682.9699999999993</v>
      </c>
      <c r="AO2174" s="20">
        <f t="shared" si="6290"/>
        <v>0</v>
      </c>
      <c r="AP2174" s="20">
        <f t="shared" si="6291"/>
        <v>0</v>
      </c>
      <c r="AQ2174" s="20">
        <f t="shared" si="6363"/>
        <v>0</v>
      </c>
      <c r="AR2174" s="20">
        <f t="shared" si="6363"/>
        <v>0</v>
      </c>
      <c r="AS2174" s="20">
        <f t="shared" si="6363"/>
        <v>0</v>
      </c>
      <c r="AT2174" s="20">
        <f t="shared" si="6280"/>
        <v>8682.9699999999993</v>
      </c>
      <c r="AU2174" s="20">
        <f t="shared" si="6281"/>
        <v>0</v>
      </c>
      <c r="AV2174" s="20">
        <f t="shared" si="6282"/>
        <v>0</v>
      </c>
      <c r="AW2174" s="20">
        <f t="shared" si="6363"/>
        <v>0</v>
      </c>
      <c r="AX2174" s="20">
        <f t="shared" si="6363"/>
        <v>0</v>
      </c>
      <c r="AY2174" s="20">
        <f t="shared" si="6363"/>
        <v>0</v>
      </c>
      <c r="AZ2174" s="20">
        <f t="shared" si="6338"/>
        <v>8682.9699999999993</v>
      </c>
      <c r="BA2174" s="20">
        <f t="shared" si="6339"/>
        <v>0</v>
      </c>
      <c r="BB2174" s="20">
        <f t="shared" si="6340"/>
        <v>0</v>
      </c>
      <c r="BC2174" s="20">
        <f t="shared" si="6363"/>
        <v>0</v>
      </c>
      <c r="BD2174" s="20">
        <f t="shared" si="6337"/>
        <v>8682.9699999999993</v>
      </c>
      <c r="BE2174" s="20">
        <f t="shared" si="6363"/>
        <v>0</v>
      </c>
      <c r="BF2174" s="20">
        <f t="shared" si="6363"/>
        <v>0</v>
      </c>
      <c r="BG2174" s="20">
        <f t="shared" si="6363"/>
        <v>0</v>
      </c>
      <c r="BH2174" s="20">
        <f t="shared" si="6292"/>
        <v>8682.9699999999993</v>
      </c>
      <c r="BI2174" s="20">
        <f t="shared" si="6293"/>
        <v>0</v>
      </c>
      <c r="BJ2174" s="20">
        <f t="shared" si="6294"/>
        <v>0</v>
      </c>
      <c r="BK2174" s="20">
        <f t="shared" si="6363"/>
        <v>0</v>
      </c>
      <c r="BL2174" s="20">
        <f t="shared" si="6363"/>
        <v>0</v>
      </c>
      <c r="BM2174" s="20">
        <f t="shared" si="6295"/>
        <v>8682.9699999999993</v>
      </c>
      <c r="BN2174" s="20">
        <f t="shared" si="6296"/>
        <v>0</v>
      </c>
      <c r="BO2174" s="20">
        <f t="shared" si="6363"/>
        <v>0</v>
      </c>
      <c r="BP2174" s="20">
        <f t="shared" si="6363"/>
        <v>0</v>
      </c>
      <c r="BQ2174" s="20">
        <f t="shared" si="6363"/>
        <v>0</v>
      </c>
      <c r="BR2174" s="20">
        <f t="shared" si="6283"/>
        <v>8682.9699999999993</v>
      </c>
      <c r="BS2174" s="20">
        <f t="shared" si="6284"/>
        <v>0</v>
      </c>
      <c r="BT2174" s="20">
        <f t="shared" si="6285"/>
        <v>0</v>
      </c>
      <c r="BU2174" s="20">
        <f t="shared" si="6363"/>
        <v>0</v>
      </c>
      <c r="BV2174" s="20">
        <f t="shared" si="6286"/>
        <v>8682.9699999999993</v>
      </c>
      <c r="BW2174" s="20">
        <f t="shared" si="6363"/>
        <v>0</v>
      </c>
      <c r="BX2174" s="20">
        <f t="shared" si="6363"/>
        <v>0</v>
      </c>
      <c r="BY2174" s="20">
        <f t="shared" si="6298"/>
        <v>8682.9699999999993</v>
      </c>
      <c r="BZ2174" s="20">
        <f t="shared" si="6299"/>
        <v>0</v>
      </c>
      <c r="CA2174" s="20">
        <f t="shared" si="6363"/>
        <v>0</v>
      </c>
      <c r="CB2174" s="20">
        <f t="shared" si="6300"/>
        <v>8682.9699999999993</v>
      </c>
      <c r="CC2174" s="20">
        <f t="shared" si="6363"/>
        <v>0</v>
      </c>
      <c r="CD2174" s="20">
        <f t="shared" si="6287"/>
        <v>8682.9699999999993</v>
      </c>
      <c r="CE2174" s="20">
        <f t="shared" si="6363"/>
        <v>0</v>
      </c>
    </row>
    <row r="2175" spans="1:83" ht="47.25" x14ac:dyDescent="0.25">
      <c r="A2175" s="10" t="s">
        <v>1147</v>
      </c>
      <c r="B2175" s="19">
        <v>240</v>
      </c>
      <c r="C2175" s="10"/>
      <c r="D2175" s="10"/>
      <c r="E2175" s="25" t="s">
        <v>603</v>
      </c>
      <c r="F2175" s="20"/>
      <c r="G2175" s="20"/>
      <c r="H2175" s="20"/>
      <c r="I2175" s="20"/>
      <c r="J2175" s="20"/>
      <c r="K2175" s="20"/>
      <c r="L2175" s="20">
        <f>L2176</f>
        <v>0</v>
      </c>
      <c r="M2175" s="20">
        <f t="shared" si="6362"/>
        <v>0</v>
      </c>
      <c r="N2175" s="20">
        <f t="shared" si="6362"/>
        <v>0</v>
      </c>
      <c r="O2175" s="20">
        <f t="shared" si="6362"/>
        <v>8682.9699999999993</v>
      </c>
      <c r="P2175" s="20">
        <f t="shared" si="6362"/>
        <v>0</v>
      </c>
      <c r="Q2175" s="20">
        <f t="shared" si="6362"/>
        <v>0</v>
      </c>
      <c r="R2175" s="20">
        <f t="shared" si="6342"/>
        <v>8682.9699999999993</v>
      </c>
      <c r="S2175" s="20">
        <f t="shared" si="6343"/>
        <v>0</v>
      </c>
      <c r="T2175" s="20">
        <f t="shared" si="6344"/>
        <v>0</v>
      </c>
      <c r="U2175" s="20">
        <f t="shared" si="6363"/>
        <v>0</v>
      </c>
      <c r="V2175" s="20">
        <f t="shared" si="6268"/>
        <v>8682.9699999999993</v>
      </c>
      <c r="W2175" s="20">
        <f t="shared" si="6363"/>
        <v>0</v>
      </c>
      <c r="X2175" s="20">
        <f t="shared" si="6363"/>
        <v>0</v>
      </c>
      <c r="Y2175" s="20">
        <f t="shared" si="6363"/>
        <v>0</v>
      </c>
      <c r="Z2175" s="20">
        <f t="shared" si="6252"/>
        <v>8682.9699999999993</v>
      </c>
      <c r="AA2175" s="20">
        <f t="shared" si="6253"/>
        <v>0</v>
      </c>
      <c r="AB2175" s="20">
        <f t="shared" si="6254"/>
        <v>0</v>
      </c>
      <c r="AC2175" s="20">
        <f t="shared" si="6363"/>
        <v>0</v>
      </c>
      <c r="AD2175" s="20">
        <f t="shared" si="6363"/>
        <v>0</v>
      </c>
      <c r="AE2175" s="20">
        <f t="shared" si="6363"/>
        <v>0</v>
      </c>
      <c r="AF2175" s="20">
        <f t="shared" si="6323"/>
        <v>8682.9699999999993</v>
      </c>
      <c r="AG2175" s="20">
        <f t="shared" si="6324"/>
        <v>0</v>
      </c>
      <c r="AH2175" s="20">
        <f t="shared" si="6325"/>
        <v>0</v>
      </c>
      <c r="AI2175" s="20">
        <f t="shared" si="6363"/>
        <v>0</v>
      </c>
      <c r="AJ2175" s="20">
        <f t="shared" si="6326"/>
        <v>8682.9699999999993</v>
      </c>
      <c r="AK2175" s="20">
        <f t="shared" si="6363"/>
        <v>0</v>
      </c>
      <c r="AL2175" s="20">
        <f t="shared" si="6363"/>
        <v>0</v>
      </c>
      <c r="AM2175" s="20">
        <f t="shared" si="6363"/>
        <v>0</v>
      </c>
      <c r="AN2175" s="20">
        <f t="shared" si="6289"/>
        <v>8682.9699999999993</v>
      </c>
      <c r="AO2175" s="20">
        <f t="shared" si="6290"/>
        <v>0</v>
      </c>
      <c r="AP2175" s="20">
        <f t="shared" si="6291"/>
        <v>0</v>
      </c>
      <c r="AQ2175" s="20">
        <f t="shared" si="6363"/>
        <v>0</v>
      </c>
      <c r="AR2175" s="20">
        <f t="shared" si="6363"/>
        <v>0</v>
      </c>
      <c r="AS2175" s="20">
        <f t="shared" si="6363"/>
        <v>0</v>
      </c>
      <c r="AT2175" s="20">
        <f t="shared" si="6280"/>
        <v>8682.9699999999993</v>
      </c>
      <c r="AU2175" s="20">
        <f t="shared" si="6281"/>
        <v>0</v>
      </c>
      <c r="AV2175" s="20">
        <f t="shared" si="6282"/>
        <v>0</v>
      </c>
      <c r="AW2175" s="20">
        <f t="shared" si="6363"/>
        <v>0</v>
      </c>
      <c r="AX2175" s="20">
        <f t="shared" si="6363"/>
        <v>0</v>
      </c>
      <c r="AY2175" s="20">
        <f t="shared" si="6363"/>
        <v>0</v>
      </c>
      <c r="AZ2175" s="20">
        <f t="shared" si="6338"/>
        <v>8682.9699999999993</v>
      </c>
      <c r="BA2175" s="20">
        <f t="shared" si="6339"/>
        <v>0</v>
      </c>
      <c r="BB2175" s="20">
        <f t="shared" si="6340"/>
        <v>0</v>
      </c>
      <c r="BC2175" s="20">
        <f t="shared" si="6363"/>
        <v>0</v>
      </c>
      <c r="BD2175" s="20">
        <f t="shared" si="6337"/>
        <v>8682.9699999999993</v>
      </c>
      <c r="BE2175" s="20">
        <f t="shared" si="6363"/>
        <v>0</v>
      </c>
      <c r="BF2175" s="20">
        <f t="shared" si="6363"/>
        <v>0</v>
      </c>
      <c r="BG2175" s="20">
        <f t="shared" si="6363"/>
        <v>0</v>
      </c>
      <c r="BH2175" s="20">
        <f t="shared" si="6292"/>
        <v>8682.9699999999993</v>
      </c>
      <c r="BI2175" s="20">
        <f t="shared" si="6293"/>
        <v>0</v>
      </c>
      <c r="BJ2175" s="20">
        <f t="shared" si="6294"/>
        <v>0</v>
      </c>
      <c r="BK2175" s="20">
        <f t="shared" si="6363"/>
        <v>0</v>
      </c>
      <c r="BL2175" s="20">
        <f t="shared" si="6363"/>
        <v>0</v>
      </c>
      <c r="BM2175" s="20">
        <f t="shared" si="6295"/>
        <v>8682.9699999999993</v>
      </c>
      <c r="BN2175" s="20">
        <f t="shared" si="6296"/>
        <v>0</v>
      </c>
      <c r="BO2175" s="20">
        <f t="shared" si="6363"/>
        <v>0</v>
      </c>
      <c r="BP2175" s="20">
        <f t="shared" si="6363"/>
        <v>0</v>
      </c>
      <c r="BQ2175" s="20">
        <f t="shared" si="6363"/>
        <v>0</v>
      </c>
      <c r="BR2175" s="20">
        <f t="shared" si="6283"/>
        <v>8682.9699999999993</v>
      </c>
      <c r="BS2175" s="20">
        <f t="shared" si="6284"/>
        <v>0</v>
      </c>
      <c r="BT2175" s="20">
        <f t="shared" si="6285"/>
        <v>0</v>
      </c>
      <c r="BU2175" s="20">
        <f t="shared" si="6363"/>
        <v>0</v>
      </c>
      <c r="BV2175" s="20">
        <f t="shared" si="6286"/>
        <v>8682.9699999999993</v>
      </c>
      <c r="BW2175" s="20">
        <f t="shared" si="6363"/>
        <v>0</v>
      </c>
      <c r="BX2175" s="20">
        <f t="shared" si="6363"/>
        <v>0</v>
      </c>
      <c r="BY2175" s="20">
        <f t="shared" si="6298"/>
        <v>8682.9699999999993</v>
      </c>
      <c r="BZ2175" s="20">
        <f t="shared" si="6299"/>
        <v>0</v>
      </c>
      <c r="CA2175" s="20">
        <f t="shared" si="6363"/>
        <v>0</v>
      </c>
      <c r="CB2175" s="20">
        <f t="shared" si="6300"/>
        <v>8682.9699999999993</v>
      </c>
      <c r="CC2175" s="20">
        <f t="shared" si="6363"/>
        <v>0</v>
      </c>
      <c r="CD2175" s="20">
        <f t="shared" si="6287"/>
        <v>8682.9699999999993</v>
      </c>
      <c r="CE2175" s="20">
        <f t="shared" si="6363"/>
        <v>0</v>
      </c>
    </row>
    <row r="2176" spans="1:83" x14ac:dyDescent="0.25">
      <c r="A2176" s="10" t="s">
        <v>1147</v>
      </c>
      <c r="B2176" s="19">
        <v>240</v>
      </c>
      <c r="C2176" s="10" t="s">
        <v>336</v>
      </c>
      <c r="D2176" s="10" t="s">
        <v>340</v>
      </c>
      <c r="E2176" s="25" t="s">
        <v>571</v>
      </c>
      <c r="F2176" s="20"/>
      <c r="G2176" s="20"/>
      <c r="H2176" s="20"/>
      <c r="I2176" s="20"/>
      <c r="J2176" s="20"/>
      <c r="K2176" s="20"/>
      <c r="L2176" s="20">
        <v>0</v>
      </c>
      <c r="M2176" s="20">
        <v>0</v>
      </c>
      <c r="N2176" s="20">
        <v>0</v>
      </c>
      <c r="O2176" s="20">
        <v>8682.9699999999993</v>
      </c>
      <c r="P2176" s="20"/>
      <c r="Q2176" s="20"/>
      <c r="R2176" s="20">
        <f t="shared" si="6342"/>
        <v>8682.9699999999993</v>
      </c>
      <c r="S2176" s="20">
        <f t="shared" si="6343"/>
        <v>0</v>
      </c>
      <c r="T2176" s="20">
        <f t="shared" si="6344"/>
        <v>0</v>
      </c>
      <c r="U2176" s="20"/>
      <c r="V2176" s="20">
        <f t="shared" si="6268"/>
        <v>8682.9699999999993</v>
      </c>
      <c r="W2176" s="20"/>
      <c r="X2176" s="20"/>
      <c r="Y2176" s="20"/>
      <c r="Z2176" s="20">
        <f t="shared" ref="Z2176:Z2252" si="6364">W2176+V2176</f>
        <v>8682.9699999999993</v>
      </c>
      <c r="AA2176" s="20">
        <f t="shared" ref="AA2176:AA2252" si="6365">X2176+S2176</f>
        <v>0</v>
      </c>
      <c r="AB2176" s="20">
        <f t="shared" ref="AB2176:AB2252" si="6366">Y2176+T2176</f>
        <v>0</v>
      </c>
      <c r="AC2176" s="20"/>
      <c r="AD2176" s="20"/>
      <c r="AE2176" s="20"/>
      <c r="AF2176" s="20">
        <f t="shared" si="6323"/>
        <v>8682.9699999999993</v>
      </c>
      <c r="AG2176" s="20">
        <f t="shared" si="6324"/>
        <v>0</v>
      </c>
      <c r="AH2176" s="20">
        <f t="shared" si="6325"/>
        <v>0</v>
      </c>
      <c r="AI2176" s="20"/>
      <c r="AJ2176" s="20">
        <f t="shared" si="6326"/>
        <v>8682.9699999999993</v>
      </c>
      <c r="AK2176" s="20"/>
      <c r="AL2176" s="20"/>
      <c r="AM2176" s="20"/>
      <c r="AN2176" s="20">
        <f t="shared" si="6289"/>
        <v>8682.9699999999993</v>
      </c>
      <c r="AO2176" s="20">
        <f t="shared" si="6290"/>
        <v>0</v>
      </c>
      <c r="AP2176" s="20">
        <f t="shared" si="6291"/>
        <v>0</v>
      </c>
      <c r="AQ2176" s="20"/>
      <c r="AR2176" s="20"/>
      <c r="AS2176" s="20"/>
      <c r="AT2176" s="20">
        <f t="shared" si="6280"/>
        <v>8682.9699999999993</v>
      </c>
      <c r="AU2176" s="20">
        <f t="shared" si="6281"/>
        <v>0</v>
      </c>
      <c r="AV2176" s="20">
        <f t="shared" si="6282"/>
        <v>0</v>
      </c>
      <c r="AW2176" s="20"/>
      <c r="AX2176" s="20"/>
      <c r="AY2176" s="20"/>
      <c r="AZ2176" s="20">
        <f t="shared" si="6338"/>
        <v>8682.9699999999993</v>
      </c>
      <c r="BA2176" s="20">
        <f t="shared" si="6339"/>
        <v>0</v>
      </c>
      <c r="BB2176" s="20">
        <f t="shared" si="6340"/>
        <v>0</v>
      </c>
      <c r="BC2176" s="20"/>
      <c r="BD2176" s="20">
        <f t="shared" si="6337"/>
        <v>8682.9699999999993</v>
      </c>
      <c r="BE2176" s="20"/>
      <c r="BF2176" s="20"/>
      <c r="BG2176" s="20"/>
      <c r="BH2176" s="20">
        <f t="shared" si="6292"/>
        <v>8682.9699999999993</v>
      </c>
      <c r="BI2176" s="20">
        <f t="shared" si="6293"/>
        <v>0</v>
      </c>
      <c r="BJ2176" s="20">
        <f t="shared" si="6294"/>
        <v>0</v>
      </c>
      <c r="BK2176" s="20"/>
      <c r="BL2176" s="20"/>
      <c r="BM2176" s="20">
        <f t="shared" si="6295"/>
        <v>8682.9699999999993</v>
      </c>
      <c r="BN2176" s="20">
        <f t="shared" si="6296"/>
        <v>0</v>
      </c>
      <c r="BO2176" s="20"/>
      <c r="BP2176" s="20"/>
      <c r="BQ2176" s="20"/>
      <c r="BR2176" s="20">
        <f t="shared" si="6283"/>
        <v>8682.9699999999993</v>
      </c>
      <c r="BS2176" s="20">
        <f t="shared" si="6284"/>
        <v>0</v>
      </c>
      <c r="BT2176" s="20">
        <f t="shared" si="6285"/>
        <v>0</v>
      </c>
      <c r="BU2176" s="20"/>
      <c r="BV2176" s="20">
        <f t="shared" si="6286"/>
        <v>8682.9699999999993</v>
      </c>
      <c r="BW2176" s="20"/>
      <c r="BX2176" s="20"/>
      <c r="BY2176" s="20">
        <f t="shared" si="6298"/>
        <v>8682.9699999999993</v>
      </c>
      <c r="BZ2176" s="20">
        <f t="shared" si="6299"/>
        <v>0</v>
      </c>
      <c r="CA2176" s="20"/>
      <c r="CB2176" s="20">
        <f t="shared" si="6300"/>
        <v>8682.9699999999993</v>
      </c>
      <c r="CC2176" s="20"/>
      <c r="CD2176" s="20">
        <f t="shared" si="6287"/>
        <v>8682.9699999999993</v>
      </c>
      <c r="CE2176" s="20"/>
    </row>
    <row r="2177" spans="1:83" x14ac:dyDescent="0.25">
      <c r="A2177" s="10" t="s">
        <v>1147</v>
      </c>
      <c r="B2177" s="19">
        <v>800</v>
      </c>
      <c r="C2177" s="10"/>
      <c r="D2177" s="10"/>
      <c r="E2177" s="25" t="s">
        <v>618</v>
      </c>
      <c r="F2177" s="20"/>
      <c r="G2177" s="20"/>
      <c r="H2177" s="20"/>
      <c r="I2177" s="20"/>
      <c r="J2177" s="20"/>
      <c r="K2177" s="20"/>
      <c r="L2177" s="20">
        <f>L2178</f>
        <v>0</v>
      </c>
      <c r="M2177" s="20">
        <f t="shared" ref="M2177:Q2178" si="6367">M2178</f>
        <v>0</v>
      </c>
      <c r="N2177" s="20">
        <f t="shared" si="6367"/>
        <v>0</v>
      </c>
      <c r="O2177" s="20">
        <f t="shared" si="6367"/>
        <v>80</v>
      </c>
      <c r="P2177" s="20">
        <f t="shared" si="6367"/>
        <v>0</v>
      </c>
      <c r="Q2177" s="20">
        <f t="shared" si="6367"/>
        <v>0</v>
      </c>
      <c r="R2177" s="20">
        <f t="shared" si="6342"/>
        <v>80</v>
      </c>
      <c r="S2177" s="20">
        <f t="shared" si="6343"/>
        <v>0</v>
      </c>
      <c r="T2177" s="20">
        <f t="shared" si="6344"/>
        <v>0</v>
      </c>
      <c r="U2177" s="20">
        <f t="shared" ref="U2177:CE2178" si="6368">U2178</f>
        <v>0</v>
      </c>
      <c r="V2177" s="20">
        <f t="shared" si="6268"/>
        <v>80</v>
      </c>
      <c r="W2177" s="20">
        <f t="shared" si="6368"/>
        <v>0</v>
      </c>
      <c r="X2177" s="20">
        <f t="shared" si="6368"/>
        <v>0</v>
      </c>
      <c r="Y2177" s="20">
        <f t="shared" si="6368"/>
        <v>0</v>
      </c>
      <c r="Z2177" s="20">
        <f t="shared" si="6364"/>
        <v>80</v>
      </c>
      <c r="AA2177" s="20">
        <f t="shared" si="6365"/>
        <v>0</v>
      </c>
      <c r="AB2177" s="20">
        <f t="shared" si="6366"/>
        <v>0</v>
      </c>
      <c r="AC2177" s="20">
        <f t="shared" si="6368"/>
        <v>0</v>
      </c>
      <c r="AD2177" s="20">
        <f t="shared" si="6368"/>
        <v>0</v>
      </c>
      <c r="AE2177" s="20">
        <f t="shared" si="6368"/>
        <v>0</v>
      </c>
      <c r="AF2177" s="20">
        <f t="shared" si="6323"/>
        <v>80</v>
      </c>
      <c r="AG2177" s="20">
        <f t="shared" si="6324"/>
        <v>0</v>
      </c>
      <c r="AH2177" s="20">
        <f t="shared" si="6325"/>
        <v>0</v>
      </c>
      <c r="AI2177" s="20">
        <f t="shared" si="6368"/>
        <v>0</v>
      </c>
      <c r="AJ2177" s="20">
        <f t="shared" si="6326"/>
        <v>80</v>
      </c>
      <c r="AK2177" s="20">
        <f t="shared" si="6368"/>
        <v>0</v>
      </c>
      <c r="AL2177" s="20">
        <f t="shared" si="6368"/>
        <v>0</v>
      </c>
      <c r="AM2177" s="20">
        <f t="shared" si="6368"/>
        <v>0</v>
      </c>
      <c r="AN2177" s="20">
        <f t="shared" si="6289"/>
        <v>80</v>
      </c>
      <c r="AO2177" s="20">
        <f t="shared" si="6290"/>
        <v>0</v>
      </c>
      <c r="AP2177" s="20">
        <f t="shared" si="6291"/>
        <v>0</v>
      </c>
      <c r="AQ2177" s="20">
        <f t="shared" si="6368"/>
        <v>0</v>
      </c>
      <c r="AR2177" s="20">
        <f t="shared" si="6368"/>
        <v>0</v>
      </c>
      <c r="AS2177" s="20">
        <f t="shared" si="6368"/>
        <v>0</v>
      </c>
      <c r="AT2177" s="20">
        <f t="shared" si="6280"/>
        <v>80</v>
      </c>
      <c r="AU2177" s="20">
        <f t="shared" si="6281"/>
        <v>0</v>
      </c>
      <c r="AV2177" s="20">
        <f t="shared" si="6282"/>
        <v>0</v>
      </c>
      <c r="AW2177" s="20">
        <f t="shared" si="6368"/>
        <v>0</v>
      </c>
      <c r="AX2177" s="20">
        <f t="shared" si="6368"/>
        <v>0</v>
      </c>
      <c r="AY2177" s="20">
        <f t="shared" si="6368"/>
        <v>0</v>
      </c>
      <c r="AZ2177" s="20">
        <f t="shared" si="6338"/>
        <v>80</v>
      </c>
      <c r="BA2177" s="20">
        <f t="shared" si="6339"/>
        <v>0</v>
      </c>
      <c r="BB2177" s="20">
        <f t="shared" si="6340"/>
        <v>0</v>
      </c>
      <c r="BC2177" s="20">
        <f t="shared" si="6368"/>
        <v>0</v>
      </c>
      <c r="BD2177" s="20">
        <f t="shared" si="6337"/>
        <v>80</v>
      </c>
      <c r="BE2177" s="20">
        <f t="shared" si="6368"/>
        <v>0</v>
      </c>
      <c r="BF2177" s="20">
        <f t="shared" si="6368"/>
        <v>0</v>
      </c>
      <c r="BG2177" s="20">
        <f t="shared" si="6368"/>
        <v>0</v>
      </c>
      <c r="BH2177" s="20">
        <f t="shared" si="6292"/>
        <v>80</v>
      </c>
      <c r="BI2177" s="20">
        <f t="shared" si="6293"/>
        <v>0</v>
      </c>
      <c r="BJ2177" s="20">
        <f t="shared" si="6294"/>
        <v>0</v>
      </c>
      <c r="BK2177" s="20">
        <f t="shared" si="6368"/>
        <v>0</v>
      </c>
      <c r="BL2177" s="20">
        <f t="shared" si="6368"/>
        <v>0</v>
      </c>
      <c r="BM2177" s="20">
        <f t="shared" si="6295"/>
        <v>80</v>
      </c>
      <c r="BN2177" s="20">
        <f t="shared" si="6296"/>
        <v>0</v>
      </c>
      <c r="BO2177" s="20">
        <f t="shared" si="6368"/>
        <v>0</v>
      </c>
      <c r="BP2177" s="20">
        <f t="shared" si="6368"/>
        <v>0</v>
      </c>
      <c r="BQ2177" s="20">
        <f t="shared" si="6368"/>
        <v>0</v>
      </c>
      <c r="BR2177" s="20">
        <f t="shared" si="6283"/>
        <v>80</v>
      </c>
      <c r="BS2177" s="20">
        <f t="shared" si="6284"/>
        <v>0</v>
      </c>
      <c r="BT2177" s="20">
        <f t="shared" si="6285"/>
        <v>0</v>
      </c>
      <c r="BU2177" s="20">
        <f t="shared" si="6368"/>
        <v>0</v>
      </c>
      <c r="BV2177" s="20">
        <f t="shared" si="6286"/>
        <v>80</v>
      </c>
      <c r="BW2177" s="20">
        <f t="shared" si="6368"/>
        <v>0</v>
      </c>
      <c r="BX2177" s="20">
        <f t="shared" si="6368"/>
        <v>0</v>
      </c>
      <c r="BY2177" s="20">
        <f t="shared" si="6298"/>
        <v>80</v>
      </c>
      <c r="BZ2177" s="20">
        <f t="shared" si="6299"/>
        <v>0</v>
      </c>
      <c r="CA2177" s="20">
        <f t="shared" si="6368"/>
        <v>0</v>
      </c>
      <c r="CB2177" s="20">
        <f t="shared" si="6300"/>
        <v>80</v>
      </c>
      <c r="CC2177" s="20">
        <f t="shared" si="6368"/>
        <v>0</v>
      </c>
      <c r="CD2177" s="20">
        <f t="shared" si="6287"/>
        <v>80</v>
      </c>
      <c r="CE2177" s="20">
        <f t="shared" si="6368"/>
        <v>0</v>
      </c>
    </row>
    <row r="2178" spans="1:83" x14ac:dyDescent="0.25">
      <c r="A2178" s="10" t="s">
        <v>1147</v>
      </c>
      <c r="B2178" s="19">
        <v>850</v>
      </c>
      <c r="C2178" s="10"/>
      <c r="D2178" s="10"/>
      <c r="E2178" s="25" t="s">
        <v>621</v>
      </c>
      <c r="F2178" s="20"/>
      <c r="G2178" s="20"/>
      <c r="H2178" s="20"/>
      <c r="I2178" s="20"/>
      <c r="J2178" s="20"/>
      <c r="K2178" s="20"/>
      <c r="L2178" s="20">
        <f>L2179</f>
        <v>0</v>
      </c>
      <c r="M2178" s="20">
        <f t="shared" si="6367"/>
        <v>0</v>
      </c>
      <c r="N2178" s="20">
        <f t="shared" si="6367"/>
        <v>0</v>
      </c>
      <c r="O2178" s="20">
        <f t="shared" si="6367"/>
        <v>80</v>
      </c>
      <c r="P2178" s="20">
        <f t="shared" si="6367"/>
        <v>0</v>
      </c>
      <c r="Q2178" s="20">
        <f t="shared" si="6367"/>
        <v>0</v>
      </c>
      <c r="R2178" s="20">
        <f t="shared" si="6342"/>
        <v>80</v>
      </c>
      <c r="S2178" s="20">
        <f t="shared" si="6343"/>
        <v>0</v>
      </c>
      <c r="T2178" s="20">
        <f t="shared" si="6344"/>
        <v>0</v>
      </c>
      <c r="U2178" s="20">
        <f t="shared" si="6368"/>
        <v>0</v>
      </c>
      <c r="V2178" s="20">
        <f t="shared" si="6268"/>
        <v>80</v>
      </c>
      <c r="W2178" s="20">
        <f t="shared" si="6368"/>
        <v>0</v>
      </c>
      <c r="X2178" s="20">
        <f t="shared" si="6368"/>
        <v>0</v>
      </c>
      <c r="Y2178" s="20">
        <f t="shared" si="6368"/>
        <v>0</v>
      </c>
      <c r="Z2178" s="20">
        <f t="shared" si="6364"/>
        <v>80</v>
      </c>
      <c r="AA2178" s="20">
        <f t="shared" si="6365"/>
        <v>0</v>
      </c>
      <c r="AB2178" s="20">
        <f t="shared" si="6366"/>
        <v>0</v>
      </c>
      <c r="AC2178" s="20">
        <f t="shared" si="6368"/>
        <v>0</v>
      </c>
      <c r="AD2178" s="20">
        <f t="shared" si="6368"/>
        <v>0</v>
      </c>
      <c r="AE2178" s="20">
        <f t="shared" si="6368"/>
        <v>0</v>
      </c>
      <c r="AF2178" s="20">
        <f t="shared" si="6323"/>
        <v>80</v>
      </c>
      <c r="AG2178" s="20">
        <f t="shared" si="6324"/>
        <v>0</v>
      </c>
      <c r="AH2178" s="20">
        <f t="shared" si="6325"/>
        <v>0</v>
      </c>
      <c r="AI2178" s="20">
        <f t="shared" si="6368"/>
        <v>0</v>
      </c>
      <c r="AJ2178" s="20">
        <f t="shared" si="6326"/>
        <v>80</v>
      </c>
      <c r="AK2178" s="20">
        <f t="shared" si="6368"/>
        <v>0</v>
      </c>
      <c r="AL2178" s="20">
        <f t="shared" si="6368"/>
        <v>0</v>
      </c>
      <c r="AM2178" s="20">
        <f t="shared" si="6368"/>
        <v>0</v>
      </c>
      <c r="AN2178" s="20">
        <f t="shared" si="6289"/>
        <v>80</v>
      </c>
      <c r="AO2178" s="20">
        <f t="shared" si="6290"/>
        <v>0</v>
      </c>
      <c r="AP2178" s="20">
        <f t="shared" si="6291"/>
        <v>0</v>
      </c>
      <c r="AQ2178" s="20">
        <f t="shared" si="6368"/>
        <v>0</v>
      </c>
      <c r="AR2178" s="20">
        <f t="shared" si="6368"/>
        <v>0</v>
      </c>
      <c r="AS2178" s="20">
        <f t="shared" si="6368"/>
        <v>0</v>
      </c>
      <c r="AT2178" s="20">
        <f t="shared" si="6280"/>
        <v>80</v>
      </c>
      <c r="AU2178" s="20">
        <f t="shared" si="6281"/>
        <v>0</v>
      </c>
      <c r="AV2178" s="20">
        <f t="shared" si="6282"/>
        <v>0</v>
      </c>
      <c r="AW2178" s="20">
        <f t="shared" si="6368"/>
        <v>0</v>
      </c>
      <c r="AX2178" s="20">
        <f t="shared" si="6368"/>
        <v>0</v>
      </c>
      <c r="AY2178" s="20">
        <f t="shared" si="6368"/>
        <v>0</v>
      </c>
      <c r="AZ2178" s="20">
        <f t="shared" si="6338"/>
        <v>80</v>
      </c>
      <c r="BA2178" s="20">
        <f t="shared" si="6339"/>
        <v>0</v>
      </c>
      <c r="BB2178" s="20">
        <f t="shared" si="6340"/>
        <v>0</v>
      </c>
      <c r="BC2178" s="20">
        <f t="shared" si="6368"/>
        <v>0</v>
      </c>
      <c r="BD2178" s="20">
        <f t="shared" si="6337"/>
        <v>80</v>
      </c>
      <c r="BE2178" s="20">
        <f t="shared" si="6368"/>
        <v>0</v>
      </c>
      <c r="BF2178" s="20">
        <f t="shared" si="6368"/>
        <v>0</v>
      </c>
      <c r="BG2178" s="20">
        <f t="shared" si="6368"/>
        <v>0</v>
      </c>
      <c r="BH2178" s="20">
        <f t="shared" si="6292"/>
        <v>80</v>
      </c>
      <c r="BI2178" s="20">
        <f t="shared" si="6293"/>
        <v>0</v>
      </c>
      <c r="BJ2178" s="20">
        <f t="shared" si="6294"/>
        <v>0</v>
      </c>
      <c r="BK2178" s="20">
        <f t="shared" si="6368"/>
        <v>0</v>
      </c>
      <c r="BL2178" s="20">
        <f t="shared" si="6368"/>
        <v>0</v>
      </c>
      <c r="BM2178" s="20">
        <f t="shared" si="6295"/>
        <v>80</v>
      </c>
      <c r="BN2178" s="20">
        <f t="shared" si="6296"/>
        <v>0</v>
      </c>
      <c r="BO2178" s="20">
        <f t="shared" si="6368"/>
        <v>0</v>
      </c>
      <c r="BP2178" s="20">
        <f t="shared" si="6368"/>
        <v>0</v>
      </c>
      <c r="BQ2178" s="20">
        <f t="shared" si="6368"/>
        <v>0</v>
      </c>
      <c r="BR2178" s="20">
        <f t="shared" si="6283"/>
        <v>80</v>
      </c>
      <c r="BS2178" s="20">
        <f t="shared" si="6284"/>
        <v>0</v>
      </c>
      <c r="BT2178" s="20">
        <f t="shared" si="6285"/>
        <v>0</v>
      </c>
      <c r="BU2178" s="20">
        <f t="shared" si="6368"/>
        <v>0</v>
      </c>
      <c r="BV2178" s="20">
        <f t="shared" si="6286"/>
        <v>80</v>
      </c>
      <c r="BW2178" s="20">
        <f t="shared" si="6368"/>
        <v>0</v>
      </c>
      <c r="BX2178" s="20">
        <f t="shared" si="6368"/>
        <v>0</v>
      </c>
      <c r="BY2178" s="20">
        <f t="shared" si="6298"/>
        <v>80</v>
      </c>
      <c r="BZ2178" s="20">
        <f t="shared" si="6299"/>
        <v>0</v>
      </c>
      <c r="CA2178" s="20">
        <f t="shared" si="6368"/>
        <v>0</v>
      </c>
      <c r="CB2178" s="20">
        <f t="shared" si="6300"/>
        <v>80</v>
      </c>
      <c r="CC2178" s="20">
        <f t="shared" si="6368"/>
        <v>0</v>
      </c>
      <c r="CD2178" s="20">
        <f t="shared" si="6287"/>
        <v>80</v>
      </c>
      <c r="CE2178" s="20">
        <f t="shared" si="6368"/>
        <v>0</v>
      </c>
    </row>
    <row r="2179" spans="1:83" x14ac:dyDescent="0.25">
      <c r="A2179" s="10" t="s">
        <v>1147</v>
      </c>
      <c r="B2179" s="19">
        <v>850</v>
      </c>
      <c r="C2179" s="10" t="s">
        <v>336</v>
      </c>
      <c r="D2179" s="10" t="s">
        <v>340</v>
      </c>
      <c r="E2179" s="25" t="s">
        <v>571</v>
      </c>
      <c r="F2179" s="20"/>
      <c r="G2179" s="20"/>
      <c r="H2179" s="20"/>
      <c r="I2179" s="20"/>
      <c r="J2179" s="20"/>
      <c r="K2179" s="20"/>
      <c r="L2179" s="20">
        <v>0</v>
      </c>
      <c r="M2179" s="20">
        <v>0</v>
      </c>
      <c r="N2179" s="20">
        <v>0</v>
      </c>
      <c r="O2179" s="20">
        <v>80</v>
      </c>
      <c r="P2179" s="20"/>
      <c r="Q2179" s="20"/>
      <c r="R2179" s="20">
        <f t="shared" si="6342"/>
        <v>80</v>
      </c>
      <c r="S2179" s="20">
        <f t="shared" si="6343"/>
        <v>0</v>
      </c>
      <c r="T2179" s="20">
        <f t="shared" si="6344"/>
        <v>0</v>
      </c>
      <c r="U2179" s="20"/>
      <c r="V2179" s="20">
        <f t="shared" si="6268"/>
        <v>80</v>
      </c>
      <c r="W2179" s="20"/>
      <c r="X2179" s="20"/>
      <c r="Y2179" s="20"/>
      <c r="Z2179" s="20">
        <f t="shared" si="6364"/>
        <v>80</v>
      </c>
      <c r="AA2179" s="20">
        <f t="shared" si="6365"/>
        <v>0</v>
      </c>
      <c r="AB2179" s="20">
        <f t="shared" si="6366"/>
        <v>0</v>
      </c>
      <c r="AC2179" s="20"/>
      <c r="AD2179" s="20"/>
      <c r="AE2179" s="20"/>
      <c r="AF2179" s="20">
        <f t="shared" si="6323"/>
        <v>80</v>
      </c>
      <c r="AG2179" s="20">
        <f t="shared" si="6324"/>
        <v>0</v>
      </c>
      <c r="AH2179" s="20">
        <f t="shared" si="6325"/>
        <v>0</v>
      </c>
      <c r="AI2179" s="20"/>
      <c r="AJ2179" s="20">
        <f t="shared" si="6326"/>
        <v>80</v>
      </c>
      <c r="AK2179" s="20"/>
      <c r="AL2179" s="20"/>
      <c r="AM2179" s="20"/>
      <c r="AN2179" s="20">
        <f t="shared" si="6289"/>
        <v>80</v>
      </c>
      <c r="AO2179" s="20">
        <f t="shared" si="6290"/>
        <v>0</v>
      </c>
      <c r="AP2179" s="20">
        <f t="shared" si="6291"/>
        <v>0</v>
      </c>
      <c r="AQ2179" s="20"/>
      <c r="AR2179" s="20"/>
      <c r="AS2179" s="20"/>
      <c r="AT2179" s="20">
        <f t="shared" si="6280"/>
        <v>80</v>
      </c>
      <c r="AU2179" s="20">
        <f t="shared" si="6281"/>
        <v>0</v>
      </c>
      <c r="AV2179" s="20">
        <f t="shared" si="6282"/>
        <v>0</v>
      </c>
      <c r="AW2179" s="20"/>
      <c r="AX2179" s="20"/>
      <c r="AY2179" s="20"/>
      <c r="AZ2179" s="20">
        <f t="shared" si="6338"/>
        <v>80</v>
      </c>
      <c r="BA2179" s="20">
        <f t="shared" si="6339"/>
        <v>0</v>
      </c>
      <c r="BB2179" s="20">
        <f t="shared" si="6340"/>
        <v>0</v>
      </c>
      <c r="BC2179" s="20"/>
      <c r="BD2179" s="20">
        <f t="shared" si="6337"/>
        <v>80</v>
      </c>
      <c r="BE2179" s="20"/>
      <c r="BF2179" s="20"/>
      <c r="BG2179" s="20"/>
      <c r="BH2179" s="20">
        <f t="shared" si="6292"/>
        <v>80</v>
      </c>
      <c r="BI2179" s="20">
        <f t="shared" si="6293"/>
        <v>0</v>
      </c>
      <c r="BJ2179" s="20">
        <f t="shared" si="6294"/>
        <v>0</v>
      </c>
      <c r="BK2179" s="20"/>
      <c r="BL2179" s="20"/>
      <c r="BM2179" s="20">
        <f t="shared" si="6295"/>
        <v>80</v>
      </c>
      <c r="BN2179" s="20">
        <f t="shared" si="6296"/>
        <v>0</v>
      </c>
      <c r="BO2179" s="20"/>
      <c r="BP2179" s="20"/>
      <c r="BQ2179" s="20"/>
      <c r="BR2179" s="20">
        <f t="shared" si="6283"/>
        <v>80</v>
      </c>
      <c r="BS2179" s="20">
        <f t="shared" si="6284"/>
        <v>0</v>
      </c>
      <c r="BT2179" s="20">
        <f t="shared" si="6285"/>
        <v>0</v>
      </c>
      <c r="BU2179" s="20"/>
      <c r="BV2179" s="20">
        <f t="shared" si="6286"/>
        <v>80</v>
      </c>
      <c r="BW2179" s="20"/>
      <c r="BX2179" s="20"/>
      <c r="BY2179" s="20">
        <f t="shared" si="6298"/>
        <v>80</v>
      </c>
      <c r="BZ2179" s="20">
        <f t="shared" si="6299"/>
        <v>0</v>
      </c>
      <c r="CA2179" s="20"/>
      <c r="CB2179" s="20">
        <f t="shared" si="6300"/>
        <v>80</v>
      </c>
      <c r="CC2179" s="20"/>
      <c r="CD2179" s="20">
        <f t="shared" si="6287"/>
        <v>80</v>
      </c>
      <c r="CE2179" s="20"/>
    </row>
    <row r="2180" spans="1:83" ht="110.25" x14ac:dyDescent="0.25">
      <c r="A2180" s="10" t="s">
        <v>1185</v>
      </c>
      <c r="B2180" s="19"/>
      <c r="C2180" s="10"/>
      <c r="D2180" s="10"/>
      <c r="E2180" s="25" t="s">
        <v>1186</v>
      </c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>
        <f>AG2181</f>
        <v>0</v>
      </c>
      <c r="AH2180" s="20">
        <f t="shared" ref="AH2180:CE2182" si="6369">AH2181</f>
        <v>0</v>
      </c>
      <c r="AI2180" s="20">
        <f t="shared" si="6369"/>
        <v>0</v>
      </c>
      <c r="AJ2180" s="20">
        <f t="shared" si="6369"/>
        <v>0</v>
      </c>
      <c r="AK2180" s="20">
        <f t="shared" si="6369"/>
        <v>101457.36</v>
      </c>
      <c r="AL2180" s="20">
        <f t="shared" si="6369"/>
        <v>0</v>
      </c>
      <c r="AM2180" s="20">
        <f t="shared" si="6369"/>
        <v>0</v>
      </c>
      <c r="AN2180" s="20">
        <f t="shared" si="6289"/>
        <v>101457.36</v>
      </c>
      <c r="AO2180" s="20">
        <f t="shared" si="6290"/>
        <v>0</v>
      </c>
      <c r="AP2180" s="20">
        <f t="shared" si="6291"/>
        <v>0</v>
      </c>
      <c r="AQ2180" s="20">
        <f t="shared" si="6369"/>
        <v>0</v>
      </c>
      <c r="AR2180" s="20">
        <f t="shared" si="6369"/>
        <v>0</v>
      </c>
      <c r="AS2180" s="20">
        <f t="shared" si="6369"/>
        <v>0</v>
      </c>
      <c r="AT2180" s="20">
        <f t="shared" si="6280"/>
        <v>101457.36</v>
      </c>
      <c r="AU2180" s="20">
        <f t="shared" si="6281"/>
        <v>0</v>
      </c>
      <c r="AV2180" s="20">
        <f t="shared" si="6282"/>
        <v>0</v>
      </c>
      <c r="AW2180" s="20">
        <f t="shared" si="6369"/>
        <v>0</v>
      </c>
      <c r="AX2180" s="20">
        <f t="shared" si="6369"/>
        <v>0</v>
      </c>
      <c r="AY2180" s="20">
        <f t="shared" si="6369"/>
        <v>0</v>
      </c>
      <c r="AZ2180" s="20">
        <f t="shared" si="6338"/>
        <v>101457.36</v>
      </c>
      <c r="BA2180" s="20">
        <f t="shared" si="6339"/>
        <v>0</v>
      </c>
      <c r="BB2180" s="20">
        <f t="shared" si="6340"/>
        <v>0</v>
      </c>
      <c r="BC2180" s="20">
        <f t="shared" si="6369"/>
        <v>0</v>
      </c>
      <c r="BD2180" s="20">
        <f t="shared" si="6337"/>
        <v>101457.36</v>
      </c>
      <c r="BE2180" s="20">
        <f t="shared" si="6369"/>
        <v>0</v>
      </c>
      <c r="BF2180" s="20">
        <f t="shared" si="6369"/>
        <v>0</v>
      </c>
      <c r="BG2180" s="20">
        <f t="shared" si="6369"/>
        <v>0</v>
      </c>
      <c r="BH2180" s="20">
        <f t="shared" si="6292"/>
        <v>101457.36</v>
      </c>
      <c r="BI2180" s="20">
        <f t="shared" si="6293"/>
        <v>0</v>
      </c>
      <c r="BJ2180" s="20">
        <f t="shared" si="6294"/>
        <v>0</v>
      </c>
      <c r="BK2180" s="20">
        <f t="shared" si="6369"/>
        <v>0</v>
      </c>
      <c r="BL2180" s="20">
        <f t="shared" si="6369"/>
        <v>0</v>
      </c>
      <c r="BM2180" s="20">
        <f t="shared" si="6295"/>
        <v>101457.36</v>
      </c>
      <c r="BN2180" s="20">
        <f t="shared" si="6296"/>
        <v>0</v>
      </c>
      <c r="BO2180" s="20">
        <f t="shared" si="6369"/>
        <v>72238.95</v>
      </c>
      <c r="BP2180" s="20">
        <f t="shared" si="6369"/>
        <v>0</v>
      </c>
      <c r="BQ2180" s="20">
        <f t="shared" si="6369"/>
        <v>0</v>
      </c>
      <c r="BR2180" s="20">
        <f t="shared" si="6283"/>
        <v>173696.31</v>
      </c>
      <c r="BS2180" s="20">
        <f t="shared" si="6284"/>
        <v>0</v>
      </c>
      <c r="BT2180" s="20">
        <f t="shared" si="6285"/>
        <v>0</v>
      </c>
      <c r="BU2180" s="20">
        <f t="shared" si="6369"/>
        <v>0</v>
      </c>
      <c r="BV2180" s="20">
        <f t="shared" si="6286"/>
        <v>173696.31</v>
      </c>
      <c r="BW2180" s="20">
        <f t="shared" si="6369"/>
        <v>0</v>
      </c>
      <c r="BX2180" s="20">
        <f t="shared" si="6369"/>
        <v>0</v>
      </c>
      <c r="BY2180" s="20">
        <f t="shared" si="6298"/>
        <v>173696.31</v>
      </c>
      <c r="BZ2180" s="20">
        <f t="shared" si="6299"/>
        <v>0</v>
      </c>
      <c r="CA2180" s="20">
        <f t="shared" si="6369"/>
        <v>0</v>
      </c>
      <c r="CB2180" s="20">
        <f t="shared" si="6300"/>
        <v>173696.31</v>
      </c>
      <c r="CC2180" s="20">
        <f t="shared" si="6369"/>
        <v>162093.81</v>
      </c>
      <c r="CD2180" s="20">
        <f t="shared" si="6287"/>
        <v>335790.12</v>
      </c>
      <c r="CE2180" s="20">
        <f t="shared" si="6369"/>
        <v>0</v>
      </c>
    </row>
    <row r="2181" spans="1:83" x14ac:dyDescent="0.25">
      <c r="A2181" s="10" t="s">
        <v>1185</v>
      </c>
      <c r="B2181" s="19">
        <v>800</v>
      </c>
      <c r="C2181" s="10"/>
      <c r="D2181" s="10"/>
      <c r="E2181" s="25" t="s">
        <v>618</v>
      </c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>
        <f>AG2182</f>
        <v>0</v>
      </c>
      <c r="AH2181" s="20">
        <f t="shared" si="6369"/>
        <v>0</v>
      </c>
      <c r="AI2181" s="20">
        <f t="shared" si="6369"/>
        <v>0</v>
      </c>
      <c r="AJ2181" s="20">
        <f t="shared" si="6369"/>
        <v>0</v>
      </c>
      <c r="AK2181" s="20">
        <f t="shared" si="6369"/>
        <v>101457.36</v>
      </c>
      <c r="AL2181" s="20">
        <f t="shared" si="6369"/>
        <v>0</v>
      </c>
      <c r="AM2181" s="20">
        <f t="shared" si="6369"/>
        <v>0</v>
      </c>
      <c r="AN2181" s="20">
        <f t="shared" si="6289"/>
        <v>101457.36</v>
      </c>
      <c r="AO2181" s="20">
        <f t="shared" si="6290"/>
        <v>0</v>
      </c>
      <c r="AP2181" s="20">
        <f t="shared" si="6291"/>
        <v>0</v>
      </c>
      <c r="AQ2181" s="20">
        <f t="shared" si="6369"/>
        <v>0</v>
      </c>
      <c r="AR2181" s="20">
        <f t="shared" si="6369"/>
        <v>0</v>
      </c>
      <c r="AS2181" s="20">
        <f t="shared" si="6369"/>
        <v>0</v>
      </c>
      <c r="AT2181" s="20">
        <f t="shared" si="6280"/>
        <v>101457.36</v>
      </c>
      <c r="AU2181" s="20">
        <f t="shared" si="6281"/>
        <v>0</v>
      </c>
      <c r="AV2181" s="20">
        <f t="shared" si="6282"/>
        <v>0</v>
      </c>
      <c r="AW2181" s="20">
        <f t="shared" si="6369"/>
        <v>0</v>
      </c>
      <c r="AX2181" s="20">
        <f t="shared" si="6369"/>
        <v>0</v>
      </c>
      <c r="AY2181" s="20">
        <f t="shared" si="6369"/>
        <v>0</v>
      </c>
      <c r="AZ2181" s="20">
        <f t="shared" si="6338"/>
        <v>101457.36</v>
      </c>
      <c r="BA2181" s="20">
        <f t="shared" si="6339"/>
        <v>0</v>
      </c>
      <c r="BB2181" s="20">
        <f t="shared" si="6340"/>
        <v>0</v>
      </c>
      <c r="BC2181" s="20">
        <f t="shared" si="6369"/>
        <v>0</v>
      </c>
      <c r="BD2181" s="20">
        <f t="shared" si="6337"/>
        <v>101457.36</v>
      </c>
      <c r="BE2181" s="20">
        <f t="shared" si="6369"/>
        <v>0</v>
      </c>
      <c r="BF2181" s="20">
        <f t="shared" si="6369"/>
        <v>0</v>
      </c>
      <c r="BG2181" s="20">
        <f t="shared" si="6369"/>
        <v>0</v>
      </c>
      <c r="BH2181" s="20">
        <f t="shared" si="6292"/>
        <v>101457.36</v>
      </c>
      <c r="BI2181" s="20">
        <f t="shared" si="6293"/>
        <v>0</v>
      </c>
      <c r="BJ2181" s="20">
        <f t="shared" si="6294"/>
        <v>0</v>
      </c>
      <c r="BK2181" s="20">
        <f t="shared" si="6369"/>
        <v>0</v>
      </c>
      <c r="BL2181" s="20">
        <f t="shared" si="6369"/>
        <v>0</v>
      </c>
      <c r="BM2181" s="20">
        <f t="shared" si="6295"/>
        <v>101457.36</v>
      </c>
      <c r="BN2181" s="20">
        <f t="shared" si="6296"/>
        <v>0</v>
      </c>
      <c r="BO2181" s="20">
        <f t="shared" si="6369"/>
        <v>72238.95</v>
      </c>
      <c r="BP2181" s="20">
        <f t="shared" si="6369"/>
        <v>0</v>
      </c>
      <c r="BQ2181" s="20">
        <f t="shared" si="6369"/>
        <v>0</v>
      </c>
      <c r="BR2181" s="20">
        <f t="shared" si="6283"/>
        <v>173696.31</v>
      </c>
      <c r="BS2181" s="20">
        <f t="shared" si="6284"/>
        <v>0</v>
      </c>
      <c r="BT2181" s="20">
        <f t="shared" si="6285"/>
        <v>0</v>
      </c>
      <c r="BU2181" s="20">
        <f t="shared" si="6369"/>
        <v>0</v>
      </c>
      <c r="BV2181" s="20">
        <f t="shared" si="6286"/>
        <v>173696.31</v>
      </c>
      <c r="BW2181" s="20">
        <f t="shared" si="6369"/>
        <v>0</v>
      </c>
      <c r="BX2181" s="20">
        <f t="shared" si="6369"/>
        <v>0</v>
      </c>
      <c r="BY2181" s="20">
        <f t="shared" si="6298"/>
        <v>173696.31</v>
      </c>
      <c r="BZ2181" s="20">
        <f t="shared" si="6299"/>
        <v>0</v>
      </c>
      <c r="CA2181" s="20">
        <f t="shared" si="6369"/>
        <v>0</v>
      </c>
      <c r="CB2181" s="20">
        <f t="shared" si="6300"/>
        <v>173696.31</v>
      </c>
      <c r="CC2181" s="20">
        <f t="shared" si="6369"/>
        <v>162093.81</v>
      </c>
      <c r="CD2181" s="20">
        <f t="shared" si="6287"/>
        <v>335790.12</v>
      </c>
      <c r="CE2181" s="20">
        <f t="shared" si="6369"/>
        <v>0</v>
      </c>
    </row>
    <row r="2182" spans="1:83" ht="78.75" x14ac:dyDescent="0.25">
      <c r="A2182" s="10" t="s">
        <v>1185</v>
      </c>
      <c r="B2182" s="19">
        <v>810</v>
      </c>
      <c r="C2182" s="10"/>
      <c r="D2182" s="10"/>
      <c r="E2182" s="25" t="s">
        <v>619</v>
      </c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>
        <f>AG2183</f>
        <v>0</v>
      </c>
      <c r="AH2182" s="20">
        <f t="shared" si="6369"/>
        <v>0</v>
      </c>
      <c r="AI2182" s="20">
        <f t="shared" si="6369"/>
        <v>0</v>
      </c>
      <c r="AJ2182" s="20">
        <f t="shared" si="6369"/>
        <v>0</v>
      </c>
      <c r="AK2182" s="20">
        <f t="shared" si="6369"/>
        <v>101457.36</v>
      </c>
      <c r="AL2182" s="20">
        <f t="shared" si="6369"/>
        <v>0</v>
      </c>
      <c r="AM2182" s="20">
        <f t="shared" si="6369"/>
        <v>0</v>
      </c>
      <c r="AN2182" s="20">
        <f t="shared" si="6289"/>
        <v>101457.36</v>
      </c>
      <c r="AO2182" s="20">
        <f t="shared" si="6290"/>
        <v>0</v>
      </c>
      <c r="AP2182" s="20">
        <f t="shared" si="6291"/>
        <v>0</v>
      </c>
      <c r="AQ2182" s="20">
        <f t="shared" si="6369"/>
        <v>0</v>
      </c>
      <c r="AR2182" s="20">
        <f t="shared" si="6369"/>
        <v>0</v>
      </c>
      <c r="AS2182" s="20">
        <f t="shared" si="6369"/>
        <v>0</v>
      </c>
      <c r="AT2182" s="20">
        <f t="shared" si="6280"/>
        <v>101457.36</v>
      </c>
      <c r="AU2182" s="20">
        <f t="shared" si="6281"/>
        <v>0</v>
      </c>
      <c r="AV2182" s="20">
        <f t="shared" si="6282"/>
        <v>0</v>
      </c>
      <c r="AW2182" s="20">
        <f t="shared" si="6369"/>
        <v>0</v>
      </c>
      <c r="AX2182" s="20">
        <f t="shared" si="6369"/>
        <v>0</v>
      </c>
      <c r="AY2182" s="20">
        <f t="shared" si="6369"/>
        <v>0</v>
      </c>
      <c r="AZ2182" s="20">
        <f t="shared" si="6338"/>
        <v>101457.36</v>
      </c>
      <c r="BA2182" s="20">
        <f t="shared" si="6339"/>
        <v>0</v>
      </c>
      <c r="BB2182" s="20">
        <f t="shared" si="6340"/>
        <v>0</v>
      </c>
      <c r="BC2182" s="20">
        <f t="shared" si="6369"/>
        <v>0</v>
      </c>
      <c r="BD2182" s="20">
        <f t="shared" si="6337"/>
        <v>101457.36</v>
      </c>
      <c r="BE2182" s="20">
        <f t="shared" si="6369"/>
        <v>0</v>
      </c>
      <c r="BF2182" s="20">
        <f t="shared" si="6369"/>
        <v>0</v>
      </c>
      <c r="BG2182" s="20">
        <f t="shared" si="6369"/>
        <v>0</v>
      </c>
      <c r="BH2182" s="20">
        <f t="shared" si="6292"/>
        <v>101457.36</v>
      </c>
      <c r="BI2182" s="20">
        <f t="shared" si="6293"/>
        <v>0</v>
      </c>
      <c r="BJ2182" s="20">
        <f t="shared" si="6294"/>
        <v>0</v>
      </c>
      <c r="BK2182" s="20">
        <f t="shared" si="6369"/>
        <v>0</v>
      </c>
      <c r="BL2182" s="20">
        <f t="shared" si="6369"/>
        <v>0</v>
      </c>
      <c r="BM2182" s="20">
        <f t="shared" si="6295"/>
        <v>101457.36</v>
      </c>
      <c r="BN2182" s="20">
        <f t="shared" si="6296"/>
        <v>0</v>
      </c>
      <c r="BO2182" s="20">
        <f t="shared" si="6369"/>
        <v>72238.95</v>
      </c>
      <c r="BP2182" s="20">
        <f t="shared" si="6369"/>
        <v>0</v>
      </c>
      <c r="BQ2182" s="20">
        <f t="shared" si="6369"/>
        <v>0</v>
      </c>
      <c r="BR2182" s="20">
        <f t="shared" si="6283"/>
        <v>173696.31</v>
      </c>
      <c r="BS2182" s="20">
        <f t="shared" si="6284"/>
        <v>0</v>
      </c>
      <c r="BT2182" s="20">
        <f t="shared" si="6285"/>
        <v>0</v>
      </c>
      <c r="BU2182" s="20">
        <f t="shared" si="6369"/>
        <v>0</v>
      </c>
      <c r="BV2182" s="20">
        <f t="shared" si="6286"/>
        <v>173696.31</v>
      </c>
      <c r="BW2182" s="20">
        <f t="shared" si="6369"/>
        <v>0</v>
      </c>
      <c r="BX2182" s="20">
        <f t="shared" si="6369"/>
        <v>0</v>
      </c>
      <c r="BY2182" s="20">
        <f t="shared" si="6298"/>
        <v>173696.31</v>
      </c>
      <c r="BZ2182" s="20">
        <f t="shared" si="6299"/>
        <v>0</v>
      </c>
      <c r="CA2182" s="20">
        <f t="shared" si="6369"/>
        <v>0</v>
      </c>
      <c r="CB2182" s="20">
        <f t="shared" si="6300"/>
        <v>173696.31</v>
      </c>
      <c r="CC2182" s="20">
        <f t="shared" si="6369"/>
        <v>162093.81</v>
      </c>
      <c r="CD2182" s="20">
        <f t="shared" si="6287"/>
        <v>335790.12</v>
      </c>
      <c r="CE2182" s="20">
        <f t="shared" si="6369"/>
        <v>0</v>
      </c>
    </row>
    <row r="2183" spans="1:83" x14ac:dyDescent="0.25">
      <c r="A2183" s="10" t="s">
        <v>1185</v>
      </c>
      <c r="B2183" s="19">
        <v>810</v>
      </c>
      <c r="C2183" s="10" t="s">
        <v>346</v>
      </c>
      <c r="D2183" s="10" t="s">
        <v>334</v>
      </c>
      <c r="E2183" s="25" t="s">
        <v>592</v>
      </c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>
        <v>0</v>
      </c>
      <c r="AH2183" s="20">
        <v>0</v>
      </c>
      <c r="AI2183" s="20"/>
      <c r="AJ2183" s="20">
        <v>0</v>
      </c>
      <c r="AK2183" s="20">
        <v>101457.36</v>
      </c>
      <c r="AL2183" s="20"/>
      <c r="AM2183" s="20"/>
      <c r="AN2183" s="20">
        <f t="shared" si="6289"/>
        <v>101457.36</v>
      </c>
      <c r="AO2183" s="20">
        <f t="shared" si="6290"/>
        <v>0</v>
      </c>
      <c r="AP2183" s="20">
        <f t="shared" si="6291"/>
        <v>0</v>
      </c>
      <c r="AQ2183" s="20"/>
      <c r="AR2183" s="20"/>
      <c r="AS2183" s="20"/>
      <c r="AT2183" s="20">
        <f t="shared" si="6280"/>
        <v>101457.36</v>
      </c>
      <c r="AU2183" s="20">
        <f t="shared" si="6281"/>
        <v>0</v>
      </c>
      <c r="AV2183" s="20">
        <f t="shared" si="6282"/>
        <v>0</v>
      </c>
      <c r="AW2183" s="20"/>
      <c r="AX2183" s="20"/>
      <c r="AY2183" s="20"/>
      <c r="AZ2183" s="20">
        <f t="shared" si="6338"/>
        <v>101457.36</v>
      </c>
      <c r="BA2183" s="20">
        <f t="shared" si="6339"/>
        <v>0</v>
      </c>
      <c r="BB2183" s="20">
        <f t="shared" si="6340"/>
        <v>0</v>
      </c>
      <c r="BC2183" s="20"/>
      <c r="BD2183" s="20">
        <f t="shared" si="6337"/>
        <v>101457.36</v>
      </c>
      <c r="BE2183" s="20"/>
      <c r="BF2183" s="20"/>
      <c r="BG2183" s="20"/>
      <c r="BH2183" s="20">
        <f t="shared" si="6292"/>
        <v>101457.36</v>
      </c>
      <c r="BI2183" s="20">
        <f t="shared" si="6293"/>
        <v>0</v>
      </c>
      <c r="BJ2183" s="20">
        <f t="shared" si="6294"/>
        <v>0</v>
      </c>
      <c r="BK2183" s="20"/>
      <c r="BL2183" s="20"/>
      <c r="BM2183" s="20">
        <f t="shared" si="6295"/>
        <v>101457.36</v>
      </c>
      <c r="BN2183" s="20">
        <f t="shared" si="6296"/>
        <v>0</v>
      </c>
      <c r="BO2183" s="20">
        <v>72238.95</v>
      </c>
      <c r="BP2183" s="20"/>
      <c r="BQ2183" s="20"/>
      <c r="BR2183" s="20">
        <f t="shared" si="6283"/>
        <v>173696.31</v>
      </c>
      <c r="BS2183" s="20">
        <f t="shared" si="6284"/>
        <v>0</v>
      </c>
      <c r="BT2183" s="20">
        <f t="shared" si="6285"/>
        <v>0</v>
      </c>
      <c r="BU2183" s="20"/>
      <c r="BV2183" s="20">
        <f t="shared" si="6286"/>
        <v>173696.31</v>
      </c>
      <c r="BW2183" s="20"/>
      <c r="BX2183" s="20"/>
      <c r="BY2183" s="20">
        <f t="shared" si="6298"/>
        <v>173696.31</v>
      </c>
      <c r="BZ2183" s="20">
        <f t="shared" si="6299"/>
        <v>0</v>
      </c>
      <c r="CA2183" s="20"/>
      <c r="CB2183" s="20">
        <f t="shared" si="6300"/>
        <v>173696.31</v>
      </c>
      <c r="CC2183" s="20">
        <v>162093.81</v>
      </c>
      <c r="CD2183" s="20">
        <f t="shared" si="6287"/>
        <v>335790.12</v>
      </c>
      <c r="CE2183" s="20"/>
    </row>
    <row r="2184" spans="1:83" ht="126" x14ac:dyDescent="0.25">
      <c r="A2184" s="10" t="s">
        <v>1260</v>
      </c>
      <c r="B2184" s="19"/>
      <c r="C2184" s="10"/>
      <c r="D2184" s="10"/>
      <c r="E2184" s="25" t="s">
        <v>1278</v>
      </c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>
        <f>BJ2185</f>
        <v>0</v>
      </c>
      <c r="BK2184" s="20">
        <f t="shared" ref="BK2184:CE2186" si="6370">BK2185</f>
        <v>0</v>
      </c>
      <c r="BL2184" s="20">
        <f t="shared" si="6370"/>
        <v>0</v>
      </c>
      <c r="BM2184" s="20">
        <f t="shared" si="6370"/>
        <v>0</v>
      </c>
      <c r="BN2184" s="20">
        <f t="shared" si="6370"/>
        <v>0</v>
      </c>
      <c r="BO2184" s="20">
        <f t="shared" si="6370"/>
        <v>38656.307999999997</v>
      </c>
      <c r="BP2184" s="20">
        <f t="shared" si="6370"/>
        <v>0</v>
      </c>
      <c r="BQ2184" s="20">
        <f t="shared" si="6370"/>
        <v>0</v>
      </c>
      <c r="BR2184" s="20">
        <f t="shared" si="6283"/>
        <v>38656.307999999997</v>
      </c>
      <c r="BS2184" s="20">
        <f t="shared" si="6284"/>
        <v>0</v>
      </c>
      <c r="BT2184" s="20">
        <f t="shared" si="6285"/>
        <v>0</v>
      </c>
      <c r="BU2184" s="20">
        <f t="shared" si="6370"/>
        <v>0</v>
      </c>
      <c r="BV2184" s="20">
        <f t="shared" si="6286"/>
        <v>38656.307999999997</v>
      </c>
      <c r="BW2184" s="20">
        <f t="shared" si="6370"/>
        <v>0</v>
      </c>
      <c r="BX2184" s="20">
        <f t="shared" si="6370"/>
        <v>0</v>
      </c>
      <c r="BY2184" s="20">
        <f t="shared" si="6298"/>
        <v>38656.307999999997</v>
      </c>
      <c r="BZ2184" s="20">
        <f t="shared" si="6299"/>
        <v>0</v>
      </c>
      <c r="CA2184" s="20">
        <f t="shared" si="6370"/>
        <v>0</v>
      </c>
      <c r="CB2184" s="20">
        <f t="shared" si="6300"/>
        <v>38656.307999999997</v>
      </c>
      <c r="CC2184" s="20">
        <f t="shared" si="6370"/>
        <v>0</v>
      </c>
      <c r="CD2184" s="20">
        <f t="shared" si="6287"/>
        <v>38656.307999999997</v>
      </c>
      <c r="CE2184" s="20">
        <f t="shared" si="6370"/>
        <v>0</v>
      </c>
    </row>
    <row r="2185" spans="1:83" x14ac:dyDescent="0.25">
      <c r="A2185" s="10" t="s">
        <v>1260</v>
      </c>
      <c r="B2185" s="19">
        <v>800</v>
      </c>
      <c r="C2185" s="10"/>
      <c r="D2185" s="10"/>
      <c r="E2185" s="25" t="s">
        <v>618</v>
      </c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>
        <f>BJ2186</f>
        <v>0</v>
      </c>
      <c r="BK2185" s="20">
        <f t="shared" si="6370"/>
        <v>0</v>
      </c>
      <c r="BL2185" s="20">
        <f t="shared" si="6370"/>
        <v>0</v>
      </c>
      <c r="BM2185" s="20">
        <f t="shared" si="6370"/>
        <v>0</v>
      </c>
      <c r="BN2185" s="20">
        <f t="shared" si="6370"/>
        <v>0</v>
      </c>
      <c r="BO2185" s="20">
        <f t="shared" si="6370"/>
        <v>38656.307999999997</v>
      </c>
      <c r="BP2185" s="20">
        <f t="shared" si="6370"/>
        <v>0</v>
      </c>
      <c r="BQ2185" s="20">
        <f t="shared" si="6370"/>
        <v>0</v>
      </c>
      <c r="BR2185" s="20">
        <f t="shared" si="6283"/>
        <v>38656.307999999997</v>
      </c>
      <c r="BS2185" s="20">
        <f t="shared" si="6284"/>
        <v>0</v>
      </c>
      <c r="BT2185" s="20">
        <f t="shared" si="6285"/>
        <v>0</v>
      </c>
      <c r="BU2185" s="20">
        <f t="shared" si="6370"/>
        <v>0</v>
      </c>
      <c r="BV2185" s="20">
        <f t="shared" si="6286"/>
        <v>38656.307999999997</v>
      </c>
      <c r="BW2185" s="20">
        <f t="shared" si="6370"/>
        <v>0</v>
      </c>
      <c r="BX2185" s="20">
        <f t="shared" si="6370"/>
        <v>0</v>
      </c>
      <c r="BY2185" s="20">
        <f t="shared" si="6298"/>
        <v>38656.307999999997</v>
      </c>
      <c r="BZ2185" s="20">
        <f t="shared" si="6299"/>
        <v>0</v>
      </c>
      <c r="CA2185" s="20">
        <f t="shared" si="6370"/>
        <v>0</v>
      </c>
      <c r="CB2185" s="20">
        <f t="shared" si="6300"/>
        <v>38656.307999999997</v>
      </c>
      <c r="CC2185" s="20">
        <f t="shared" si="6370"/>
        <v>0</v>
      </c>
      <c r="CD2185" s="20">
        <f t="shared" si="6287"/>
        <v>38656.307999999997</v>
      </c>
      <c r="CE2185" s="20">
        <f t="shared" si="6370"/>
        <v>0</v>
      </c>
    </row>
    <row r="2186" spans="1:83" ht="78.75" x14ac:dyDescent="0.25">
      <c r="A2186" s="10" t="s">
        <v>1260</v>
      </c>
      <c r="B2186" s="19">
        <v>810</v>
      </c>
      <c r="C2186" s="10"/>
      <c r="D2186" s="10"/>
      <c r="E2186" s="25" t="s">
        <v>619</v>
      </c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>
        <f>BJ2187</f>
        <v>0</v>
      </c>
      <c r="BK2186" s="20">
        <f t="shared" si="6370"/>
        <v>0</v>
      </c>
      <c r="BL2186" s="20">
        <f t="shared" si="6370"/>
        <v>0</v>
      </c>
      <c r="BM2186" s="20">
        <f t="shared" si="6370"/>
        <v>0</v>
      </c>
      <c r="BN2186" s="20">
        <f t="shared" si="6370"/>
        <v>0</v>
      </c>
      <c r="BO2186" s="20">
        <f t="shared" si="6370"/>
        <v>38656.307999999997</v>
      </c>
      <c r="BP2186" s="20">
        <f t="shared" si="6370"/>
        <v>0</v>
      </c>
      <c r="BQ2186" s="20">
        <f t="shared" si="6370"/>
        <v>0</v>
      </c>
      <c r="BR2186" s="20">
        <f t="shared" si="6283"/>
        <v>38656.307999999997</v>
      </c>
      <c r="BS2186" s="20">
        <f t="shared" si="6284"/>
        <v>0</v>
      </c>
      <c r="BT2186" s="20">
        <f t="shared" si="6285"/>
        <v>0</v>
      </c>
      <c r="BU2186" s="20">
        <f t="shared" si="6370"/>
        <v>0</v>
      </c>
      <c r="BV2186" s="20">
        <f t="shared" si="6286"/>
        <v>38656.307999999997</v>
      </c>
      <c r="BW2186" s="20">
        <f t="shared" si="6370"/>
        <v>0</v>
      </c>
      <c r="BX2186" s="20">
        <f t="shared" si="6370"/>
        <v>0</v>
      </c>
      <c r="BY2186" s="20">
        <f t="shared" si="6298"/>
        <v>38656.307999999997</v>
      </c>
      <c r="BZ2186" s="20">
        <f t="shared" si="6299"/>
        <v>0</v>
      </c>
      <c r="CA2186" s="20">
        <f t="shared" si="6370"/>
        <v>0</v>
      </c>
      <c r="CB2186" s="20">
        <f t="shared" si="6300"/>
        <v>38656.307999999997</v>
      </c>
      <c r="CC2186" s="20">
        <f t="shared" si="6370"/>
        <v>0</v>
      </c>
      <c r="CD2186" s="20">
        <f t="shared" si="6287"/>
        <v>38656.307999999997</v>
      </c>
      <c r="CE2186" s="20">
        <f t="shared" si="6370"/>
        <v>0</v>
      </c>
    </row>
    <row r="2187" spans="1:83" x14ac:dyDescent="0.25">
      <c r="A2187" s="10" t="s">
        <v>1260</v>
      </c>
      <c r="B2187" s="19">
        <v>810</v>
      </c>
      <c r="C2187" s="10" t="s">
        <v>346</v>
      </c>
      <c r="D2187" s="10" t="s">
        <v>334</v>
      </c>
      <c r="E2187" s="25" t="s">
        <v>592</v>
      </c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>
        <v>0</v>
      </c>
      <c r="BK2187" s="20"/>
      <c r="BL2187" s="20"/>
      <c r="BM2187" s="20">
        <v>0</v>
      </c>
      <c r="BN2187" s="20">
        <v>0</v>
      </c>
      <c r="BO2187" s="20">
        <v>38656.307999999997</v>
      </c>
      <c r="BP2187" s="20"/>
      <c r="BQ2187" s="20"/>
      <c r="BR2187" s="20">
        <f t="shared" si="6283"/>
        <v>38656.307999999997</v>
      </c>
      <c r="BS2187" s="20">
        <f t="shared" si="6284"/>
        <v>0</v>
      </c>
      <c r="BT2187" s="20">
        <f t="shared" si="6285"/>
        <v>0</v>
      </c>
      <c r="BU2187" s="20"/>
      <c r="BV2187" s="20">
        <f t="shared" si="6286"/>
        <v>38656.307999999997</v>
      </c>
      <c r="BW2187" s="20"/>
      <c r="BX2187" s="20"/>
      <c r="BY2187" s="20">
        <f t="shared" si="6298"/>
        <v>38656.307999999997</v>
      </c>
      <c r="BZ2187" s="20">
        <f t="shared" si="6299"/>
        <v>0</v>
      </c>
      <c r="CA2187" s="20"/>
      <c r="CB2187" s="20">
        <f t="shared" si="6300"/>
        <v>38656.307999999997</v>
      </c>
      <c r="CC2187" s="20"/>
      <c r="CD2187" s="20">
        <f t="shared" si="6287"/>
        <v>38656.307999999997</v>
      </c>
      <c r="CE2187" s="20"/>
    </row>
    <row r="2188" spans="1:83" ht="47.25" x14ac:dyDescent="0.25">
      <c r="A2188" s="10" t="s">
        <v>297</v>
      </c>
      <c r="B2188" s="19"/>
      <c r="C2188" s="10"/>
      <c r="D2188" s="10"/>
      <c r="E2188" s="25" t="s">
        <v>1048</v>
      </c>
      <c r="F2188" s="20">
        <f>F2189</f>
        <v>6078.5</v>
      </c>
      <c r="G2188" s="20">
        <f t="shared" ref="G2188:CE2190" si="6371">G2189</f>
        <v>6735</v>
      </c>
      <c r="H2188" s="20">
        <f t="shared" si="6371"/>
        <v>7571.9</v>
      </c>
      <c r="I2188" s="20">
        <f t="shared" si="6371"/>
        <v>0</v>
      </c>
      <c r="J2188" s="20">
        <f t="shared" si="6371"/>
        <v>0</v>
      </c>
      <c r="K2188" s="20">
        <f t="shared" si="6371"/>
        <v>0</v>
      </c>
      <c r="L2188" s="20">
        <f t="shared" si="6271"/>
        <v>6078.5</v>
      </c>
      <c r="M2188" s="20">
        <f t="shared" si="6272"/>
        <v>6735</v>
      </c>
      <c r="N2188" s="20">
        <f t="shared" si="6273"/>
        <v>7571.9</v>
      </c>
      <c r="O2188" s="20">
        <f t="shared" si="6371"/>
        <v>0</v>
      </c>
      <c r="P2188" s="20">
        <f t="shared" si="6371"/>
        <v>0</v>
      </c>
      <c r="Q2188" s="20">
        <f t="shared" si="6371"/>
        <v>0</v>
      </c>
      <c r="R2188" s="20">
        <f t="shared" si="6277"/>
        <v>6078.5</v>
      </c>
      <c r="S2188" s="20">
        <f t="shared" si="6278"/>
        <v>6735</v>
      </c>
      <c r="T2188" s="20">
        <f t="shared" si="6279"/>
        <v>7571.9</v>
      </c>
      <c r="U2188" s="20">
        <f t="shared" si="6371"/>
        <v>0</v>
      </c>
      <c r="V2188" s="20">
        <f t="shared" ref="V2188:V2256" si="6372">R2188+U2188</f>
        <v>6078.5</v>
      </c>
      <c r="W2188" s="20">
        <f t="shared" si="6371"/>
        <v>0</v>
      </c>
      <c r="X2188" s="20">
        <f t="shared" si="6371"/>
        <v>0</v>
      </c>
      <c r="Y2188" s="20">
        <f t="shared" si="6371"/>
        <v>0</v>
      </c>
      <c r="Z2188" s="20">
        <f t="shared" si="6364"/>
        <v>6078.5</v>
      </c>
      <c r="AA2188" s="20">
        <f t="shared" si="6365"/>
        <v>6735</v>
      </c>
      <c r="AB2188" s="20">
        <f t="shared" si="6366"/>
        <v>7571.9</v>
      </c>
      <c r="AC2188" s="20">
        <f t="shared" si="6371"/>
        <v>0</v>
      </c>
      <c r="AD2188" s="20">
        <f t="shared" si="6371"/>
        <v>0</v>
      </c>
      <c r="AE2188" s="20">
        <f t="shared" si="6371"/>
        <v>0</v>
      </c>
      <c r="AF2188" s="20">
        <f t="shared" si="6323"/>
        <v>6078.5</v>
      </c>
      <c r="AG2188" s="20">
        <f t="shared" si="6324"/>
        <v>6735</v>
      </c>
      <c r="AH2188" s="20">
        <f t="shared" si="6325"/>
        <v>7571.9</v>
      </c>
      <c r="AI2188" s="20">
        <f t="shared" si="6371"/>
        <v>0</v>
      </c>
      <c r="AJ2188" s="20">
        <f t="shared" si="6326"/>
        <v>6078.5</v>
      </c>
      <c r="AK2188" s="20">
        <f t="shared" si="6371"/>
        <v>0</v>
      </c>
      <c r="AL2188" s="20">
        <f t="shared" si="6371"/>
        <v>0</v>
      </c>
      <c r="AM2188" s="20">
        <f t="shared" si="6371"/>
        <v>0</v>
      </c>
      <c r="AN2188" s="20">
        <f t="shared" si="6289"/>
        <v>6078.5</v>
      </c>
      <c r="AO2188" s="20">
        <f t="shared" si="6290"/>
        <v>6735</v>
      </c>
      <c r="AP2188" s="20">
        <f t="shared" si="6291"/>
        <v>7571.9</v>
      </c>
      <c r="AQ2188" s="20">
        <f t="shared" si="6371"/>
        <v>0</v>
      </c>
      <c r="AR2188" s="20">
        <f t="shared" si="6371"/>
        <v>0</v>
      </c>
      <c r="AS2188" s="20">
        <f t="shared" si="6371"/>
        <v>0</v>
      </c>
      <c r="AT2188" s="20">
        <f t="shared" si="6280"/>
        <v>6078.5</v>
      </c>
      <c r="AU2188" s="20">
        <f t="shared" si="6281"/>
        <v>6735</v>
      </c>
      <c r="AV2188" s="20">
        <f t="shared" si="6282"/>
        <v>7571.9</v>
      </c>
      <c r="AW2188" s="20">
        <f t="shared" si="6371"/>
        <v>0</v>
      </c>
      <c r="AX2188" s="20">
        <f t="shared" si="6371"/>
        <v>0</v>
      </c>
      <c r="AY2188" s="20">
        <f t="shared" si="6371"/>
        <v>0</v>
      </c>
      <c r="AZ2188" s="20">
        <f t="shared" si="6338"/>
        <v>6078.5</v>
      </c>
      <c r="BA2188" s="20">
        <f t="shared" si="6339"/>
        <v>6735</v>
      </c>
      <c r="BB2188" s="20">
        <f t="shared" si="6340"/>
        <v>7571.9</v>
      </c>
      <c r="BC2188" s="20">
        <f t="shared" si="6371"/>
        <v>0</v>
      </c>
      <c r="BD2188" s="20">
        <f t="shared" si="6337"/>
        <v>6078.5</v>
      </c>
      <c r="BE2188" s="20">
        <f t="shared" si="6371"/>
        <v>0</v>
      </c>
      <c r="BF2188" s="20">
        <f t="shared" si="6371"/>
        <v>0</v>
      </c>
      <c r="BG2188" s="20">
        <f t="shared" si="6371"/>
        <v>0</v>
      </c>
      <c r="BH2188" s="20">
        <f t="shared" si="6292"/>
        <v>6078.5</v>
      </c>
      <c r="BI2188" s="20">
        <f t="shared" si="6293"/>
        <v>6735</v>
      </c>
      <c r="BJ2188" s="20">
        <f t="shared" si="6294"/>
        <v>7571.9</v>
      </c>
      <c r="BK2188" s="20">
        <f t="shared" si="6371"/>
        <v>0</v>
      </c>
      <c r="BL2188" s="20">
        <f t="shared" si="6371"/>
        <v>0</v>
      </c>
      <c r="BM2188" s="20">
        <f t="shared" si="6295"/>
        <v>6078.5</v>
      </c>
      <c r="BN2188" s="20">
        <f t="shared" si="6296"/>
        <v>6735</v>
      </c>
      <c r="BO2188" s="20">
        <f t="shared" si="6371"/>
        <v>-228.286</v>
      </c>
      <c r="BP2188" s="20">
        <f t="shared" si="6371"/>
        <v>0</v>
      </c>
      <c r="BQ2188" s="20">
        <f t="shared" si="6371"/>
        <v>0</v>
      </c>
      <c r="BR2188" s="20">
        <f t="shared" si="6283"/>
        <v>5850.2139999999999</v>
      </c>
      <c r="BS2188" s="20">
        <f t="shared" si="6284"/>
        <v>6735</v>
      </c>
      <c r="BT2188" s="20">
        <f t="shared" si="6285"/>
        <v>7571.9</v>
      </c>
      <c r="BU2188" s="20">
        <f t="shared" si="6371"/>
        <v>0</v>
      </c>
      <c r="BV2188" s="20">
        <f t="shared" si="6286"/>
        <v>5850.2139999999999</v>
      </c>
      <c r="BW2188" s="20">
        <f t="shared" si="6371"/>
        <v>0</v>
      </c>
      <c r="BX2188" s="20">
        <f t="shared" si="6371"/>
        <v>0</v>
      </c>
      <c r="BY2188" s="20">
        <f t="shared" si="6298"/>
        <v>5850.2139999999999</v>
      </c>
      <c r="BZ2188" s="20">
        <f t="shared" si="6299"/>
        <v>6735</v>
      </c>
      <c r="CA2188" s="20">
        <f t="shared" si="6371"/>
        <v>0</v>
      </c>
      <c r="CB2188" s="20">
        <f t="shared" si="6300"/>
        <v>5850.2139999999999</v>
      </c>
      <c r="CC2188" s="20">
        <f t="shared" si="6371"/>
        <v>0</v>
      </c>
      <c r="CD2188" s="20">
        <f t="shared" si="6287"/>
        <v>5850.2139999999999</v>
      </c>
      <c r="CE2188" s="20">
        <f t="shared" si="6371"/>
        <v>0</v>
      </c>
    </row>
    <row r="2189" spans="1:83" ht="31.5" x14ac:dyDescent="0.25">
      <c r="A2189" s="10" t="s">
        <v>297</v>
      </c>
      <c r="B2189" s="19">
        <v>300</v>
      </c>
      <c r="C2189" s="10"/>
      <c r="D2189" s="10"/>
      <c r="E2189" s="25" t="s">
        <v>604</v>
      </c>
      <c r="F2189" s="20">
        <f>F2190</f>
        <v>6078.5</v>
      </c>
      <c r="G2189" s="20">
        <f t="shared" si="6371"/>
        <v>6735</v>
      </c>
      <c r="H2189" s="20">
        <f t="shared" si="6371"/>
        <v>7571.9</v>
      </c>
      <c r="I2189" s="20">
        <f t="shared" si="6371"/>
        <v>0</v>
      </c>
      <c r="J2189" s="20">
        <f t="shared" si="6371"/>
        <v>0</v>
      </c>
      <c r="K2189" s="20">
        <f t="shared" si="6371"/>
        <v>0</v>
      </c>
      <c r="L2189" s="20">
        <f t="shared" si="6271"/>
        <v>6078.5</v>
      </c>
      <c r="M2189" s="20">
        <f t="shared" si="6272"/>
        <v>6735</v>
      </c>
      <c r="N2189" s="20">
        <f t="shared" si="6273"/>
        <v>7571.9</v>
      </c>
      <c r="O2189" s="20">
        <f t="shared" si="6371"/>
        <v>0</v>
      </c>
      <c r="P2189" s="20">
        <f t="shared" si="6371"/>
        <v>0</v>
      </c>
      <c r="Q2189" s="20">
        <f t="shared" si="6371"/>
        <v>0</v>
      </c>
      <c r="R2189" s="20">
        <f t="shared" si="6277"/>
        <v>6078.5</v>
      </c>
      <c r="S2189" s="20">
        <f t="shared" si="6278"/>
        <v>6735</v>
      </c>
      <c r="T2189" s="20">
        <f t="shared" si="6279"/>
        <v>7571.9</v>
      </c>
      <c r="U2189" s="20">
        <f t="shared" si="6371"/>
        <v>0</v>
      </c>
      <c r="V2189" s="20">
        <f t="shared" si="6372"/>
        <v>6078.5</v>
      </c>
      <c r="W2189" s="20">
        <f t="shared" si="6371"/>
        <v>0</v>
      </c>
      <c r="X2189" s="20">
        <f t="shared" si="6371"/>
        <v>0</v>
      </c>
      <c r="Y2189" s="20">
        <f t="shared" si="6371"/>
        <v>0</v>
      </c>
      <c r="Z2189" s="20">
        <f t="shared" si="6364"/>
        <v>6078.5</v>
      </c>
      <c r="AA2189" s="20">
        <f t="shared" si="6365"/>
        <v>6735</v>
      </c>
      <c r="AB2189" s="20">
        <f t="shared" si="6366"/>
        <v>7571.9</v>
      </c>
      <c r="AC2189" s="20">
        <f t="shared" si="6371"/>
        <v>0</v>
      </c>
      <c r="AD2189" s="20">
        <f t="shared" si="6371"/>
        <v>0</v>
      </c>
      <c r="AE2189" s="20">
        <f t="shared" si="6371"/>
        <v>0</v>
      </c>
      <c r="AF2189" s="20">
        <f t="shared" si="6323"/>
        <v>6078.5</v>
      </c>
      <c r="AG2189" s="20">
        <f t="shared" si="6324"/>
        <v>6735</v>
      </c>
      <c r="AH2189" s="20">
        <f t="shared" si="6325"/>
        <v>7571.9</v>
      </c>
      <c r="AI2189" s="20">
        <f t="shared" si="6371"/>
        <v>0</v>
      </c>
      <c r="AJ2189" s="20">
        <f t="shared" si="6326"/>
        <v>6078.5</v>
      </c>
      <c r="AK2189" s="20">
        <f t="shared" si="6371"/>
        <v>0</v>
      </c>
      <c r="AL2189" s="20">
        <f t="shared" si="6371"/>
        <v>0</v>
      </c>
      <c r="AM2189" s="20">
        <f t="shared" si="6371"/>
        <v>0</v>
      </c>
      <c r="AN2189" s="20">
        <f t="shared" si="6289"/>
        <v>6078.5</v>
      </c>
      <c r="AO2189" s="20">
        <f t="shared" si="6290"/>
        <v>6735</v>
      </c>
      <c r="AP2189" s="20">
        <f t="shared" si="6291"/>
        <v>7571.9</v>
      </c>
      <c r="AQ2189" s="20">
        <f t="shared" si="6371"/>
        <v>0</v>
      </c>
      <c r="AR2189" s="20">
        <f t="shared" si="6371"/>
        <v>0</v>
      </c>
      <c r="AS2189" s="20">
        <f t="shared" si="6371"/>
        <v>0</v>
      </c>
      <c r="AT2189" s="20">
        <f t="shared" si="6280"/>
        <v>6078.5</v>
      </c>
      <c r="AU2189" s="20">
        <f t="shared" si="6281"/>
        <v>6735</v>
      </c>
      <c r="AV2189" s="20">
        <f t="shared" si="6282"/>
        <v>7571.9</v>
      </c>
      <c r="AW2189" s="20">
        <f t="shared" si="6371"/>
        <v>0</v>
      </c>
      <c r="AX2189" s="20">
        <f t="shared" si="6371"/>
        <v>0</v>
      </c>
      <c r="AY2189" s="20">
        <f t="shared" si="6371"/>
        <v>0</v>
      </c>
      <c r="AZ2189" s="20">
        <f t="shared" si="6338"/>
        <v>6078.5</v>
      </c>
      <c r="BA2189" s="20">
        <f t="shared" si="6339"/>
        <v>6735</v>
      </c>
      <c r="BB2189" s="20">
        <f t="shared" si="6340"/>
        <v>7571.9</v>
      </c>
      <c r="BC2189" s="20">
        <f t="shared" si="6371"/>
        <v>0</v>
      </c>
      <c r="BD2189" s="20">
        <f t="shared" si="6337"/>
        <v>6078.5</v>
      </c>
      <c r="BE2189" s="20">
        <f t="shared" si="6371"/>
        <v>0</v>
      </c>
      <c r="BF2189" s="20">
        <f t="shared" si="6371"/>
        <v>0</v>
      </c>
      <c r="BG2189" s="20">
        <f t="shared" si="6371"/>
        <v>0</v>
      </c>
      <c r="BH2189" s="20">
        <f t="shared" si="6292"/>
        <v>6078.5</v>
      </c>
      <c r="BI2189" s="20">
        <f t="shared" si="6293"/>
        <v>6735</v>
      </c>
      <c r="BJ2189" s="20">
        <f t="shared" si="6294"/>
        <v>7571.9</v>
      </c>
      <c r="BK2189" s="20">
        <f t="shared" si="6371"/>
        <v>0</v>
      </c>
      <c r="BL2189" s="20">
        <f t="shared" si="6371"/>
        <v>0</v>
      </c>
      <c r="BM2189" s="20">
        <f t="shared" si="6295"/>
        <v>6078.5</v>
      </c>
      <c r="BN2189" s="20">
        <f t="shared" si="6296"/>
        <v>6735</v>
      </c>
      <c r="BO2189" s="20">
        <f t="shared" si="6371"/>
        <v>-228.286</v>
      </c>
      <c r="BP2189" s="20">
        <f t="shared" si="6371"/>
        <v>0</v>
      </c>
      <c r="BQ2189" s="20">
        <f t="shared" si="6371"/>
        <v>0</v>
      </c>
      <c r="BR2189" s="20">
        <f t="shared" si="6283"/>
        <v>5850.2139999999999</v>
      </c>
      <c r="BS2189" s="20">
        <f t="shared" si="6284"/>
        <v>6735</v>
      </c>
      <c r="BT2189" s="20">
        <f t="shared" si="6285"/>
        <v>7571.9</v>
      </c>
      <c r="BU2189" s="20">
        <f t="shared" si="6371"/>
        <v>0</v>
      </c>
      <c r="BV2189" s="20">
        <f t="shared" si="6286"/>
        <v>5850.2139999999999</v>
      </c>
      <c r="BW2189" s="20">
        <f t="shared" si="6371"/>
        <v>0</v>
      </c>
      <c r="BX2189" s="20">
        <f t="shared" si="6371"/>
        <v>0</v>
      </c>
      <c r="BY2189" s="20">
        <f t="shared" si="6298"/>
        <v>5850.2139999999999</v>
      </c>
      <c r="BZ2189" s="20">
        <f t="shared" si="6299"/>
        <v>6735</v>
      </c>
      <c r="CA2189" s="20">
        <f t="shared" si="6371"/>
        <v>0</v>
      </c>
      <c r="CB2189" s="20">
        <f t="shared" si="6300"/>
        <v>5850.2139999999999</v>
      </c>
      <c r="CC2189" s="20">
        <f t="shared" si="6371"/>
        <v>0</v>
      </c>
      <c r="CD2189" s="20">
        <f t="shared" si="6287"/>
        <v>5850.2139999999999</v>
      </c>
      <c r="CE2189" s="20">
        <f t="shared" si="6371"/>
        <v>0</v>
      </c>
    </row>
    <row r="2190" spans="1:83" ht="31.5" x14ac:dyDescent="0.25">
      <c r="A2190" s="10" t="s">
        <v>297</v>
      </c>
      <c r="B2190" s="19">
        <v>320</v>
      </c>
      <c r="C2190" s="10"/>
      <c r="D2190" s="10"/>
      <c r="E2190" s="25" t="s">
        <v>606</v>
      </c>
      <c r="F2190" s="20">
        <f>F2191</f>
        <v>6078.5</v>
      </c>
      <c r="G2190" s="20">
        <f t="shared" si="6371"/>
        <v>6735</v>
      </c>
      <c r="H2190" s="20">
        <f t="shared" si="6371"/>
        <v>7571.9</v>
      </c>
      <c r="I2190" s="20">
        <f t="shared" si="6371"/>
        <v>0</v>
      </c>
      <c r="J2190" s="20">
        <f t="shared" si="6371"/>
        <v>0</v>
      </c>
      <c r="K2190" s="20">
        <f t="shared" si="6371"/>
        <v>0</v>
      </c>
      <c r="L2190" s="20">
        <f t="shared" si="6271"/>
        <v>6078.5</v>
      </c>
      <c r="M2190" s="20">
        <f t="shared" si="6272"/>
        <v>6735</v>
      </c>
      <c r="N2190" s="20">
        <f t="shared" si="6273"/>
        <v>7571.9</v>
      </c>
      <c r="O2190" s="20">
        <f t="shared" si="6371"/>
        <v>0</v>
      </c>
      <c r="P2190" s="20">
        <f t="shared" si="6371"/>
        <v>0</v>
      </c>
      <c r="Q2190" s="20">
        <f t="shared" si="6371"/>
        <v>0</v>
      </c>
      <c r="R2190" s="20">
        <f t="shared" si="6277"/>
        <v>6078.5</v>
      </c>
      <c r="S2190" s="20">
        <f t="shared" si="6278"/>
        <v>6735</v>
      </c>
      <c r="T2190" s="20">
        <f t="shared" si="6279"/>
        <v>7571.9</v>
      </c>
      <c r="U2190" s="20">
        <f t="shared" si="6371"/>
        <v>0</v>
      </c>
      <c r="V2190" s="20">
        <f t="shared" si="6372"/>
        <v>6078.5</v>
      </c>
      <c r="W2190" s="20">
        <f t="shared" si="6371"/>
        <v>0</v>
      </c>
      <c r="X2190" s="20">
        <f t="shared" si="6371"/>
        <v>0</v>
      </c>
      <c r="Y2190" s="20">
        <f t="shared" si="6371"/>
        <v>0</v>
      </c>
      <c r="Z2190" s="20">
        <f t="shared" si="6364"/>
        <v>6078.5</v>
      </c>
      <c r="AA2190" s="20">
        <f t="shared" si="6365"/>
        <v>6735</v>
      </c>
      <c r="AB2190" s="20">
        <f t="shared" si="6366"/>
        <v>7571.9</v>
      </c>
      <c r="AC2190" s="20">
        <f t="shared" si="6371"/>
        <v>0</v>
      </c>
      <c r="AD2190" s="20">
        <f t="shared" si="6371"/>
        <v>0</v>
      </c>
      <c r="AE2190" s="20">
        <f t="shared" si="6371"/>
        <v>0</v>
      </c>
      <c r="AF2190" s="20">
        <f t="shared" si="6323"/>
        <v>6078.5</v>
      </c>
      <c r="AG2190" s="20">
        <f t="shared" si="6324"/>
        <v>6735</v>
      </c>
      <c r="AH2190" s="20">
        <f t="shared" si="6325"/>
        <v>7571.9</v>
      </c>
      <c r="AI2190" s="20">
        <f t="shared" si="6371"/>
        <v>0</v>
      </c>
      <c r="AJ2190" s="20">
        <f t="shared" si="6326"/>
        <v>6078.5</v>
      </c>
      <c r="AK2190" s="20">
        <f t="shared" si="6371"/>
        <v>0</v>
      </c>
      <c r="AL2190" s="20">
        <f t="shared" si="6371"/>
        <v>0</v>
      </c>
      <c r="AM2190" s="20">
        <f t="shared" si="6371"/>
        <v>0</v>
      </c>
      <c r="AN2190" s="20">
        <f t="shared" si="6289"/>
        <v>6078.5</v>
      </c>
      <c r="AO2190" s="20">
        <f t="shared" si="6290"/>
        <v>6735</v>
      </c>
      <c r="AP2190" s="20">
        <f t="shared" si="6291"/>
        <v>7571.9</v>
      </c>
      <c r="AQ2190" s="20">
        <f t="shared" si="6371"/>
        <v>0</v>
      </c>
      <c r="AR2190" s="20">
        <f t="shared" si="6371"/>
        <v>0</v>
      </c>
      <c r="AS2190" s="20">
        <f t="shared" si="6371"/>
        <v>0</v>
      </c>
      <c r="AT2190" s="20">
        <f t="shared" si="6280"/>
        <v>6078.5</v>
      </c>
      <c r="AU2190" s="20">
        <f t="shared" si="6281"/>
        <v>6735</v>
      </c>
      <c r="AV2190" s="20">
        <f t="shared" si="6282"/>
        <v>7571.9</v>
      </c>
      <c r="AW2190" s="20">
        <f t="shared" si="6371"/>
        <v>0</v>
      </c>
      <c r="AX2190" s="20">
        <f t="shared" si="6371"/>
        <v>0</v>
      </c>
      <c r="AY2190" s="20">
        <f t="shared" si="6371"/>
        <v>0</v>
      </c>
      <c r="AZ2190" s="20">
        <f t="shared" si="6338"/>
        <v>6078.5</v>
      </c>
      <c r="BA2190" s="20">
        <f t="shared" si="6339"/>
        <v>6735</v>
      </c>
      <c r="BB2190" s="20">
        <f t="shared" si="6340"/>
        <v>7571.9</v>
      </c>
      <c r="BC2190" s="20">
        <f t="shared" si="6371"/>
        <v>0</v>
      </c>
      <c r="BD2190" s="20">
        <f t="shared" si="6337"/>
        <v>6078.5</v>
      </c>
      <c r="BE2190" s="20">
        <f t="shared" si="6371"/>
        <v>0</v>
      </c>
      <c r="BF2190" s="20">
        <f t="shared" si="6371"/>
        <v>0</v>
      </c>
      <c r="BG2190" s="20">
        <f t="shared" si="6371"/>
        <v>0</v>
      </c>
      <c r="BH2190" s="20">
        <f t="shared" si="6292"/>
        <v>6078.5</v>
      </c>
      <c r="BI2190" s="20">
        <f t="shared" si="6293"/>
        <v>6735</v>
      </c>
      <c r="BJ2190" s="20">
        <f t="shared" si="6294"/>
        <v>7571.9</v>
      </c>
      <c r="BK2190" s="20">
        <f t="shared" si="6371"/>
        <v>0</v>
      </c>
      <c r="BL2190" s="20">
        <f t="shared" si="6371"/>
        <v>0</v>
      </c>
      <c r="BM2190" s="20">
        <f t="shared" si="6295"/>
        <v>6078.5</v>
      </c>
      <c r="BN2190" s="20">
        <f t="shared" si="6296"/>
        <v>6735</v>
      </c>
      <c r="BO2190" s="20">
        <f t="shared" si="6371"/>
        <v>-228.286</v>
      </c>
      <c r="BP2190" s="20">
        <f t="shared" si="6371"/>
        <v>0</v>
      </c>
      <c r="BQ2190" s="20">
        <f t="shared" si="6371"/>
        <v>0</v>
      </c>
      <c r="BR2190" s="20">
        <f t="shared" si="6283"/>
        <v>5850.2139999999999</v>
      </c>
      <c r="BS2190" s="20">
        <f t="shared" si="6284"/>
        <v>6735</v>
      </c>
      <c r="BT2190" s="20">
        <f t="shared" si="6285"/>
        <v>7571.9</v>
      </c>
      <c r="BU2190" s="20">
        <f t="shared" si="6371"/>
        <v>0</v>
      </c>
      <c r="BV2190" s="20">
        <f t="shared" si="6286"/>
        <v>5850.2139999999999</v>
      </c>
      <c r="BW2190" s="20">
        <f t="shared" si="6371"/>
        <v>0</v>
      </c>
      <c r="BX2190" s="20">
        <f t="shared" si="6371"/>
        <v>0</v>
      </c>
      <c r="BY2190" s="20">
        <f t="shared" si="6298"/>
        <v>5850.2139999999999</v>
      </c>
      <c r="BZ2190" s="20">
        <f t="shared" si="6299"/>
        <v>6735</v>
      </c>
      <c r="CA2190" s="20">
        <f t="shared" si="6371"/>
        <v>0</v>
      </c>
      <c r="CB2190" s="20">
        <f t="shared" si="6300"/>
        <v>5850.2139999999999</v>
      </c>
      <c r="CC2190" s="20">
        <f t="shared" si="6371"/>
        <v>0</v>
      </c>
      <c r="CD2190" s="20">
        <f t="shared" si="6287"/>
        <v>5850.2139999999999</v>
      </c>
      <c r="CE2190" s="20">
        <f t="shared" si="6371"/>
        <v>0</v>
      </c>
    </row>
    <row r="2191" spans="1:83" x14ac:dyDescent="0.25">
      <c r="A2191" s="10" t="s">
        <v>297</v>
      </c>
      <c r="B2191" s="19">
        <v>320</v>
      </c>
      <c r="C2191" s="10" t="s">
        <v>346</v>
      </c>
      <c r="D2191" s="10" t="s">
        <v>334</v>
      </c>
      <c r="E2191" s="25" t="s">
        <v>592</v>
      </c>
      <c r="F2191" s="20">
        <v>6078.5</v>
      </c>
      <c r="G2191" s="20">
        <v>6735</v>
      </c>
      <c r="H2191" s="20">
        <v>7571.9</v>
      </c>
      <c r="I2191" s="20"/>
      <c r="J2191" s="20"/>
      <c r="K2191" s="20"/>
      <c r="L2191" s="20">
        <f t="shared" si="6271"/>
        <v>6078.5</v>
      </c>
      <c r="M2191" s="20">
        <f t="shared" si="6272"/>
        <v>6735</v>
      </c>
      <c r="N2191" s="20">
        <f t="shared" si="6273"/>
        <v>7571.9</v>
      </c>
      <c r="O2191" s="20"/>
      <c r="P2191" s="20"/>
      <c r="Q2191" s="20"/>
      <c r="R2191" s="20">
        <f t="shared" si="6277"/>
        <v>6078.5</v>
      </c>
      <c r="S2191" s="20">
        <f t="shared" si="6278"/>
        <v>6735</v>
      </c>
      <c r="T2191" s="20">
        <f t="shared" si="6279"/>
        <v>7571.9</v>
      </c>
      <c r="U2191" s="20"/>
      <c r="V2191" s="20">
        <f t="shared" si="6372"/>
        <v>6078.5</v>
      </c>
      <c r="W2191" s="20"/>
      <c r="X2191" s="20"/>
      <c r="Y2191" s="20"/>
      <c r="Z2191" s="20">
        <f t="shared" si="6364"/>
        <v>6078.5</v>
      </c>
      <c r="AA2191" s="20">
        <f t="shared" si="6365"/>
        <v>6735</v>
      </c>
      <c r="AB2191" s="20">
        <f t="shared" si="6366"/>
        <v>7571.9</v>
      </c>
      <c r="AC2191" s="20"/>
      <c r="AD2191" s="20"/>
      <c r="AE2191" s="20"/>
      <c r="AF2191" s="20">
        <f t="shared" si="6323"/>
        <v>6078.5</v>
      </c>
      <c r="AG2191" s="20">
        <f t="shared" si="6324"/>
        <v>6735</v>
      </c>
      <c r="AH2191" s="20">
        <f t="shared" si="6325"/>
        <v>7571.9</v>
      </c>
      <c r="AI2191" s="20"/>
      <c r="AJ2191" s="20">
        <f t="shared" si="6326"/>
        <v>6078.5</v>
      </c>
      <c r="AK2191" s="20"/>
      <c r="AL2191" s="20"/>
      <c r="AM2191" s="20"/>
      <c r="AN2191" s="20">
        <f t="shared" si="6289"/>
        <v>6078.5</v>
      </c>
      <c r="AO2191" s="20">
        <f t="shared" si="6290"/>
        <v>6735</v>
      </c>
      <c r="AP2191" s="20">
        <f t="shared" si="6291"/>
        <v>7571.9</v>
      </c>
      <c r="AQ2191" s="20"/>
      <c r="AR2191" s="20"/>
      <c r="AS2191" s="20"/>
      <c r="AT2191" s="20">
        <f t="shared" si="6280"/>
        <v>6078.5</v>
      </c>
      <c r="AU2191" s="20">
        <f t="shared" si="6281"/>
        <v>6735</v>
      </c>
      <c r="AV2191" s="20">
        <f t="shared" si="6282"/>
        <v>7571.9</v>
      </c>
      <c r="AW2191" s="20"/>
      <c r="AX2191" s="20"/>
      <c r="AY2191" s="20"/>
      <c r="AZ2191" s="20">
        <f t="shared" si="6338"/>
        <v>6078.5</v>
      </c>
      <c r="BA2191" s="20">
        <f t="shared" si="6339"/>
        <v>6735</v>
      </c>
      <c r="BB2191" s="20">
        <f t="shared" si="6340"/>
        <v>7571.9</v>
      </c>
      <c r="BC2191" s="20"/>
      <c r="BD2191" s="20">
        <f t="shared" si="6337"/>
        <v>6078.5</v>
      </c>
      <c r="BE2191" s="20"/>
      <c r="BF2191" s="20"/>
      <c r="BG2191" s="20"/>
      <c r="BH2191" s="20">
        <f t="shared" si="6292"/>
        <v>6078.5</v>
      </c>
      <c r="BI2191" s="20">
        <f t="shared" si="6293"/>
        <v>6735</v>
      </c>
      <c r="BJ2191" s="20">
        <f t="shared" si="6294"/>
        <v>7571.9</v>
      </c>
      <c r="BK2191" s="20"/>
      <c r="BL2191" s="20"/>
      <c r="BM2191" s="20">
        <f t="shared" si="6295"/>
        <v>6078.5</v>
      </c>
      <c r="BN2191" s="20">
        <f t="shared" si="6296"/>
        <v>6735</v>
      </c>
      <c r="BO2191" s="20">
        <v>-228.286</v>
      </c>
      <c r="BP2191" s="20"/>
      <c r="BQ2191" s="20"/>
      <c r="BR2191" s="20">
        <f t="shared" si="6283"/>
        <v>5850.2139999999999</v>
      </c>
      <c r="BS2191" s="20">
        <f t="shared" si="6284"/>
        <v>6735</v>
      </c>
      <c r="BT2191" s="20">
        <f t="shared" si="6285"/>
        <v>7571.9</v>
      </c>
      <c r="BU2191" s="20"/>
      <c r="BV2191" s="20">
        <f t="shared" si="6286"/>
        <v>5850.2139999999999</v>
      </c>
      <c r="BW2191" s="20"/>
      <c r="BX2191" s="20"/>
      <c r="BY2191" s="20">
        <f t="shared" si="6298"/>
        <v>5850.2139999999999</v>
      </c>
      <c r="BZ2191" s="20">
        <f t="shared" si="6299"/>
        <v>6735</v>
      </c>
      <c r="CA2191" s="20"/>
      <c r="CB2191" s="20">
        <f t="shared" si="6300"/>
        <v>5850.2139999999999</v>
      </c>
      <c r="CC2191" s="20"/>
      <c r="CD2191" s="20">
        <f t="shared" si="6287"/>
        <v>5850.2139999999999</v>
      </c>
      <c r="CE2191" s="20"/>
    </row>
    <row r="2192" spans="1:83" ht="47.25" x14ac:dyDescent="0.25">
      <c r="A2192" s="10" t="s">
        <v>298</v>
      </c>
      <c r="B2192" s="19"/>
      <c r="C2192" s="10"/>
      <c r="D2192" s="10"/>
      <c r="E2192" s="25" t="s">
        <v>1049</v>
      </c>
      <c r="F2192" s="20">
        <f>F2193</f>
        <v>63.199999999999996</v>
      </c>
      <c r="G2192" s="20">
        <f t="shared" ref="G2192:CE2194" si="6373">G2193</f>
        <v>67.5</v>
      </c>
      <c r="H2192" s="20">
        <f t="shared" si="6373"/>
        <v>143.30000000000001</v>
      </c>
      <c r="I2192" s="20">
        <f t="shared" si="6373"/>
        <v>0</v>
      </c>
      <c r="J2192" s="20">
        <f t="shared" si="6373"/>
        <v>0</v>
      </c>
      <c r="K2192" s="20">
        <f t="shared" si="6373"/>
        <v>0</v>
      </c>
      <c r="L2192" s="20">
        <f t="shared" si="6271"/>
        <v>63.199999999999996</v>
      </c>
      <c r="M2192" s="20">
        <f t="shared" si="6272"/>
        <v>67.5</v>
      </c>
      <c r="N2192" s="20">
        <f t="shared" si="6273"/>
        <v>143.30000000000001</v>
      </c>
      <c r="O2192" s="20">
        <f t="shared" si="6373"/>
        <v>0</v>
      </c>
      <c r="P2192" s="20">
        <f t="shared" si="6373"/>
        <v>0</v>
      </c>
      <c r="Q2192" s="20">
        <f t="shared" si="6373"/>
        <v>0</v>
      </c>
      <c r="R2192" s="20">
        <f t="shared" si="6277"/>
        <v>63.199999999999996</v>
      </c>
      <c r="S2192" s="20">
        <f t="shared" si="6278"/>
        <v>67.5</v>
      </c>
      <c r="T2192" s="20">
        <f t="shared" si="6279"/>
        <v>143.30000000000001</v>
      </c>
      <c r="U2192" s="20">
        <f t="shared" si="6373"/>
        <v>0</v>
      </c>
      <c r="V2192" s="20">
        <f t="shared" si="6372"/>
        <v>63.199999999999996</v>
      </c>
      <c r="W2192" s="20">
        <f t="shared" si="6373"/>
        <v>0</v>
      </c>
      <c r="X2192" s="20">
        <f t="shared" si="6373"/>
        <v>0</v>
      </c>
      <c r="Y2192" s="20">
        <f t="shared" si="6373"/>
        <v>0</v>
      </c>
      <c r="Z2192" s="20">
        <f t="shared" si="6364"/>
        <v>63.199999999999996</v>
      </c>
      <c r="AA2192" s="20">
        <f t="shared" si="6365"/>
        <v>67.5</v>
      </c>
      <c r="AB2192" s="20">
        <f t="shared" si="6366"/>
        <v>143.30000000000001</v>
      </c>
      <c r="AC2192" s="20">
        <f t="shared" si="6373"/>
        <v>0</v>
      </c>
      <c r="AD2192" s="20">
        <f t="shared" si="6373"/>
        <v>0</v>
      </c>
      <c r="AE2192" s="20">
        <f t="shared" si="6373"/>
        <v>0</v>
      </c>
      <c r="AF2192" s="20">
        <f t="shared" si="6323"/>
        <v>63.199999999999996</v>
      </c>
      <c r="AG2192" s="20">
        <f t="shared" si="6324"/>
        <v>67.5</v>
      </c>
      <c r="AH2192" s="20">
        <f t="shared" si="6325"/>
        <v>143.30000000000001</v>
      </c>
      <c r="AI2192" s="20">
        <f t="shared" si="6373"/>
        <v>0</v>
      </c>
      <c r="AJ2192" s="20">
        <f t="shared" si="6326"/>
        <v>63.199999999999996</v>
      </c>
      <c r="AK2192" s="20">
        <f t="shared" si="6373"/>
        <v>0</v>
      </c>
      <c r="AL2192" s="20">
        <f t="shared" si="6373"/>
        <v>0</v>
      </c>
      <c r="AM2192" s="20">
        <f t="shared" si="6373"/>
        <v>0</v>
      </c>
      <c r="AN2192" s="20">
        <f t="shared" si="6289"/>
        <v>63.199999999999996</v>
      </c>
      <c r="AO2192" s="20">
        <f t="shared" si="6290"/>
        <v>67.5</v>
      </c>
      <c r="AP2192" s="20">
        <f t="shared" si="6291"/>
        <v>143.30000000000001</v>
      </c>
      <c r="AQ2192" s="20">
        <f t="shared" si="6373"/>
        <v>0</v>
      </c>
      <c r="AR2192" s="20">
        <f t="shared" si="6373"/>
        <v>0</v>
      </c>
      <c r="AS2192" s="20">
        <f t="shared" si="6373"/>
        <v>0</v>
      </c>
      <c r="AT2192" s="20">
        <f t="shared" si="6280"/>
        <v>63.199999999999996</v>
      </c>
      <c r="AU2192" s="20">
        <f t="shared" si="6281"/>
        <v>67.5</v>
      </c>
      <c r="AV2192" s="20">
        <f t="shared" si="6282"/>
        <v>143.30000000000001</v>
      </c>
      <c r="AW2192" s="20">
        <f t="shared" si="6373"/>
        <v>0</v>
      </c>
      <c r="AX2192" s="20">
        <f t="shared" si="6373"/>
        <v>0</v>
      </c>
      <c r="AY2192" s="20">
        <f t="shared" si="6373"/>
        <v>0</v>
      </c>
      <c r="AZ2192" s="20">
        <f t="shared" si="6338"/>
        <v>63.199999999999996</v>
      </c>
      <c r="BA2192" s="20">
        <f t="shared" si="6339"/>
        <v>67.5</v>
      </c>
      <c r="BB2192" s="20">
        <f t="shared" si="6340"/>
        <v>143.30000000000001</v>
      </c>
      <c r="BC2192" s="20">
        <f t="shared" si="6373"/>
        <v>0</v>
      </c>
      <c r="BD2192" s="20">
        <f t="shared" si="6337"/>
        <v>63.199999999999996</v>
      </c>
      <c r="BE2192" s="20">
        <f t="shared" si="6373"/>
        <v>0</v>
      </c>
      <c r="BF2192" s="20">
        <f t="shared" si="6373"/>
        <v>0</v>
      </c>
      <c r="BG2192" s="20">
        <f t="shared" si="6373"/>
        <v>0</v>
      </c>
      <c r="BH2192" s="20">
        <f t="shared" si="6292"/>
        <v>63.199999999999996</v>
      </c>
      <c r="BI2192" s="20">
        <f t="shared" si="6293"/>
        <v>67.5</v>
      </c>
      <c r="BJ2192" s="20">
        <f t="shared" si="6294"/>
        <v>143.30000000000001</v>
      </c>
      <c r="BK2192" s="20">
        <f t="shared" si="6373"/>
        <v>0</v>
      </c>
      <c r="BL2192" s="20">
        <f t="shared" si="6373"/>
        <v>0</v>
      </c>
      <c r="BM2192" s="20">
        <f t="shared" si="6295"/>
        <v>63.199999999999996</v>
      </c>
      <c r="BN2192" s="20">
        <f t="shared" si="6296"/>
        <v>67.5</v>
      </c>
      <c r="BO2192" s="20">
        <f t="shared" si="6373"/>
        <v>-5.7</v>
      </c>
      <c r="BP2192" s="20">
        <f t="shared" si="6373"/>
        <v>0</v>
      </c>
      <c r="BQ2192" s="20">
        <f t="shared" si="6373"/>
        <v>0</v>
      </c>
      <c r="BR2192" s="20">
        <f t="shared" si="6283"/>
        <v>57.499999999999993</v>
      </c>
      <c r="BS2192" s="20">
        <f t="shared" si="6284"/>
        <v>67.5</v>
      </c>
      <c r="BT2192" s="20">
        <f t="shared" si="6285"/>
        <v>143.30000000000001</v>
      </c>
      <c r="BU2192" s="20">
        <f t="shared" si="6373"/>
        <v>0</v>
      </c>
      <c r="BV2192" s="20">
        <f t="shared" si="6286"/>
        <v>57.499999999999993</v>
      </c>
      <c r="BW2192" s="20">
        <f t="shared" si="6373"/>
        <v>0</v>
      </c>
      <c r="BX2192" s="20">
        <f t="shared" si="6373"/>
        <v>0</v>
      </c>
      <c r="BY2192" s="20">
        <f t="shared" si="6298"/>
        <v>57.499999999999993</v>
      </c>
      <c r="BZ2192" s="20">
        <f t="shared" si="6299"/>
        <v>67.5</v>
      </c>
      <c r="CA2192" s="20">
        <f t="shared" si="6373"/>
        <v>0</v>
      </c>
      <c r="CB2192" s="20">
        <f t="shared" si="6300"/>
        <v>57.499999999999993</v>
      </c>
      <c r="CC2192" s="20">
        <f t="shared" si="6373"/>
        <v>0</v>
      </c>
      <c r="CD2192" s="20">
        <f t="shared" si="6287"/>
        <v>57.499999999999993</v>
      </c>
      <c r="CE2192" s="20">
        <f t="shared" si="6373"/>
        <v>0</v>
      </c>
    </row>
    <row r="2193" spans="1:83" ht="31.5" x14ac:dyDescent="0.25">
      <c r="A2193" s="10" t="s">
        <v>298</v>
      </c>
      <c r="B2193" s="19">
        <v>300</v>
      </c>
      <c r="C2193" s="10"/>
      <c r="D2193" s="10"/>
      <c r="E2193" s="25" t="s">
        <v>604</v>
      </c>
      <c r="F2193" s="20">
        <f>F2194</f>
        <v>63.199999999999996</v>
      </c>
      <c r="G2193" s="20">
        <f t="shared" si="6373"/>
        <v>67.5</v>
      </c>
      <c r="H2193" s="20">
        <f t="shared" si="6373"/>
        <v>143.30000000000001</v>
      </c>
      <c r="I2193" s="20">
        <f t="shared" si="6373"/>
        <v>0</v>
      </c>
      <c r="J2193" s="20">
        <f t="shared" si="6373"/>
        <v>0</v>
      </c>
      <c r="K2193" s="20">
        <f t="shared" si="6373"/>
        <v>0</v>
      </c>
      <c r="L2193" s="20">
        <f t="shared" si="6271"/>
        <v>63.199999999999996</v>
      </c>
      <c r="M2193" s="20">
        <f t="shared" si="6272"/>
        <v>67.5</v>
      </c>
      <c r="N2193" s="20">
        <f t="shared" si="6273"/>
        <v>143.30000000000001</v>
      </c>
      <c r="O2193" s="20">
        <f t="shared" si="6373"/>
        <v>0</v>
      </c>
      <c r="P2193" s="20">
        <f t="shared" si="6373"/>
        <v>0</v>
      </c>
      <c r="Q2193" s="20">
        <f t="shared" si="6373"/>
        <v>0</v>
      </c>
      <c r="R2193" s="20">
        <f t="shared" si="6277"/>
        <v>63.199999999999996</v>
      </c>
      <c r="S2193" s="20">
        <f t="shared" si="6278"/>
        <v>67.5</v>
      </c>
      <c r="T2193" s="20">
        <f t="shared" si="6279"/>
        <v>143.30000000000001</v>
      </c>
      <c r="U2193" s="20">
        <f t="shared" si="6373"/>
        <v>0</v>
      </c>
      <c r="V2193" s="20">
        <f t="shared" si="6372"/>
        <v>63.199999999999996</v>
      </c>
      <c r="W2193" s="20">
        <f t="shared" si="6373"/>
        <v>0</v>
      </c>
      <c r="X2193" s="20">
        <f t="shared" si="6373"/>
        <v>0</v>
      </c>
      <c r="Y2193" s="20">
        <f t="shared" si="6373"/>
        <v>0</v>
      </c>
      <c r="Z2193" s="20">
        <f t="shared" si="6364"/>
        <v>63.199999999999996</v>
      </c>
      <c r="AA2193" s="20">
        <f t="shared" si="6365"/>
        <v>67.5</v>
      </c>
      <c r="AB2193" s="20">
        <f t="shared" si="6366"/>
        <v>143.30000000000001</v>
      </c>
      <c r="AC2193" s="20">
        <f t="shared" si="6373"/>
        <v>0</v>
      </c>
      <c r="AD2193" s="20">
        <f t="shared" si="6373"/>
        <v>0</v>
      </c>
      <c r="AE2193" s="20">
        <f t="shared" si="6373"/>
        <v>0</v>
      </c>
      <c r="AF2193" s="20">
        <f t="shared" si="6323"/>
        <v>63.199999999999996</v>
      </c>
      <c r="AG2193" s="20">
        <f t="shared" si="6324"/>
        <v>67.5</v>
      </c>
      <c r="AH2193" s="20">
        <f t="shared" si="6325"/>
        <v>143.30000000000001</v>
      </c>
      <c r="AI2193" s="20">
        <f t="shared" si="6373"/>
        <v>0</v>
      </c>
      <c r="AJ2193" s="20">
        <f t="shared" si="6326"/>
        <v>63.199999999999996</v>
      </c>
      <c r="AK2193" s="20">
        <f t="shared" si="6373"/>
        <v>0</v>
      </c>
      <c r="AL2193" s="20">
        <f t="shared" si="6373"/>
        <v>0</v>
      </c>
      <c r="AM2193" s="20">
        <f t="shared" si="6373"/>
        <v>0</v>
      </c>
      <c r="AN2193" s="20">
        <f t="shared" si="6289"/>
        <v>63.199999999999996</v>
      </c>
      <c r="AO2193" s="20">
        <f t="shared" si="6290"/>
        <v>67.5</v>
      </c>
      <c r="AP2193" s="20">
        <f t="shared" si="6291"/>
        <v>143.30000000000001</v>
      </c>
      <c r="AQ2193" s="20">
        <f t="shared" si="6373"/>
        <v>0</v>
      </c>
      <c r="AR2193" s="20">
        <f t="shared" si="6373"/>
        <v>0</v>
      </c>
      <c r="AS2193" s="20">
        <f t="shared" si="6373"/>
        <v>0</v>
      </c>
      <c r="AT2193" s="20">
        <f t="shared" si="6280"/>
        <v>63.199999999999996</v>
      </c>
      <c r="AU2193" s="20">
        <f t="shared" si="6281"/>
        <v>67.5</v>
      </c>
      <c r="AV2193" s="20">
        <f t="shared" si="6282"/>
        <v>143.30000000000001</v>
      </c>
      <c r="AW2193" s="20">
        <f t="shared" si="6373"/>
        <v>0</v>
      </c>
      <c r="AX2193" s="20">
        <f t="shared" si="6373"/>
        <v>0</v>
      </c>
      <c r="AY2193" s="20">
        <f t="shared" si="6373"/>
        <v>0</v>
      </c>
      <c r="AZ2193" s="20">
        <f t="shared" si="6338"/>
        <v>63.199999999999996</v>
      </c>
      <c r="BA2193" s="20">
        <f t="shared" si="6339"/>
        <v>67.5</v>
      </c>
      <c r="BB2193" s="20">
        <f t="shared" si="6340"/>
        <v>143.30000000000001</v>
      </c>
      <c r="BC2193" s="20">
        <f t="shared" si="6373"/>
        <v>0</v>
      </c>
      <c r="BD2193" s="20">
        <f t="shared" si="6337"/>
        <v>63.199999999999996</v>
      </c>
      <c r="BE2193" s="20">
        <f t="shared" si="6373"/>
        <v>0</v>
      </c>
      <c r="BF2193" s="20">
        <f t="shared" si="6373"/>
        <v>0</v>
      </c>
      <c r="BG2193" s="20">
        <f t="shared" si="6373"/>
        <v>0</v>
      </c>
      <c r="BH2193" s="20">
        <f t="shared" si="6292"/>
        <v>63.199999999999996</v>
      </c>
      <c r="BI2193" s="20">
        <f t="shared" si="6293"/>
        <v>67.5</v>
      </c>
      <c r="BJ2193" s="20">
        <f t="shared" si="6294"/>
        <v>143.30000000000001</v>
      </c>
      <c r="BK2193" s="20">
        <f t="shared" si="6373"/>
        <v>0</v>
      </c>
      <c r="BL2193" s="20">
        <f t="shared" si="6373"/>
        <v>0</v>
      </c>
      <c r="BM2193" s="20">
        <f t="shared" si="6295"/>
        <v>63.199999999999996</v>
      </c>
      <c r="BN2193" s="20">
        <f t="shared" si="6296"/>
        <v>67.5</v>
      </c>
      <c r="BO2193" s="20">
        <f t="shared" si="6373"/>
        <v>-5.7</v>
      </c>
      <c r="BP2193" s="20">
        <f t="shared" si="6373"/>
        <v>0</v>
      </c>
      <c r="BQ2193" s="20">
        <f t="shared" si="6373"/>
        <v>0</v>
      </c>
      <c r="BR2193" s="20">
        <f t="shared" si="6283"/>
        <v>57.499999999999993</v>
      </c>
      <c r="BS2193" s="20">
        <f t="shared" si="6284"/>
        <v>67.5</v>
      </c>
      <c r="BT2193" s="20">
        <f t="shared" si="6285"/>
        <v>143.30000000000001</v>
      </c>
      <c r="BU2193" s="20">
        <f t="shared" si="6373"/>
        <v>0</v>
      </c>
      <c r="BV2193" s="20">
        <f t="shared" si="6286"/>
        <v>57.499999999999993</v>
      </c>
      <c r="BW2193" s="20">
        <f t="shared" si="6373"/>
        <v>0</v>
      </c>
      <c r="BX2193" s="20">
        <f t="shared" si="6373"/>
        <v>0</v>
      </c>
      <c r="BY2193" s="20">
        <f t="shared" si="6298"/>
        <v>57.499999999999993</v>
      </c>
      <c r="BZ2193" s="20">
        <f t="shared" si="6299"/>
        <v>67.5</v>
      </c>
      <c r="CA2193" s="20">
        <f t="shared" si="6373"/>
        <v>0</v>
      </c>
      <c r="CB2193" s="20">
        <f t="shared" si="6300"/>
        <v>57.499999999999993</v>
      </c>
      <c r="CC2193" s="20">
        <f t="shared" si="6373"/>
        <v>0</v>
      </c>
      <c r="CD2193" s="20">
        <f t="shared" si="6287"/>
        <v>57.499999999999993</v>
      </c>
      <c r="CE2193" s="20">
        <f t="shared" si="6373"/>
        <v>0</v>
      </c>
    </row>
    <row r="2194" spans="1:83" x14ac:dyDescent="0.25">
      <c r="A2194" s="10" t="s">
        <v>298</v>
      </c>
      <c r="B2194" s="19">
        <v>360</v>
      </c>
      <c r="C2194" s="10"/>
      <c r="D2194" s="10"/>
      <c r="E2194" s="25" t="s">
        <v>610</v>
      </c>
      <c r="F2194" s="20">
        <f>F2195</f>
        <v>63.199999999999996</v>
      </c>
      <c r="G2194" s="20">
        <f t="shared" si="6373"/>
        <v>67.5</v>
      </c>
      <c r="H2194" s="20">
        <f t="shared" si="6373"/>
        <v>143.30000000000001</v>
      </c>
      <c r="I2194" s="20">
        <f t="shared" si="6373"/>
        <v>0</v>
      </c>
      <c r="J2194" s="20">
        <f t="shared" si="6373"/>
        <v>0</v>
      </c>
      <c r="K2194" s="20">
        <f t="shared" si="6373"/>
        <v>0</v>
      </c>
      <c r="L2194" s="20">
        <f t="shared" si="6271"/>
        <v>63.199999999999996</v>
      </c>
      <c r="M2194" s="20">
        <f t="shared" si="6272"/>
        <v>67.5</v>
      </c>
      <c r="N2194" s="20">
        <f t="shared" si="6273"/>
        <v>143.30000000000001</v>
      </c>
      <c r="O2194" s="20">
        <f t="shared" si="6373"/>
        <v>0</v>
      </c>
      <c r="P2194" s="20">
        <f t="shared" si="6373"/>
        <v>0</v>
      </c>
      <c r="Q2194" s="20">
        <f t="shared" si="6373"/>
        <v>0</v>
      </c>
      <c r="R2194" s="20">
        <f t="shared" si="6277"/>
        <v>63.199999999999996</v>
      </c>
      <c r="S2194" s="20">
        <f t="shared" si="6278"/>
        <v>67.5</v>
      </c>
      <c r="T2194" s="20">
        <f t="shared" si="6279"/>
        <v>143.30000000000001</v>
      </c>
      <c r="U2194" s="20">
        <f t="shared" si="6373"/>
        <v>0</v>
      </c>
      <c r="V2194" s="20">
        <f t="shared" si="6372"/>
        <v>63.199999999999996</v>
      </c>
      <c r="W2194" s="20">
        <f t="shared" si="6373"/>
        <v>0</v>
      </c>
      <c r="X2194" s="20">
        <f t="shared" si="6373"/>
        <v>0</v>
      </c>
      <c r="Y2194" s="20">
        <f t="shared" si="6373"/>
        <v>0</v>
      </c>
      <c r="Z2194" s="20">
        <f t="shared" si="6364"/>
        <v>63.199999999999996</v>
      </c>
      <c r="AA2194" s="20">
        <f t="shared" si="6365"/>
        <v>67.5</v>
      </c>
      <c r="AB2194" s="20">
        <f t="shared" si="6366"/>
        <v>143.30000000000001</v>
      </c>
      <c r="AC2194" s="20">
        <f t="shared" si="6373"/>
        <v>0</v>
      </c>
      <c r="AD2194" s="20">
        <f t="shared" si="6373"/>
        <v>0</v>
      </c>
      <c r="AE2194" s="20">
        <f t="shared" si="6373"/>
        <v>0</v>
      </c>
      <c r="AF2194" s="20">
        <f t="shared" si="6323"/>
        <v>63.199999999999996</v>
      </c>
      <c r="AG2194" s="20">
        <f t="shared" si="6324"/>
        <v>67.5</v>
      </c>
      <c r="AH2194" s="20">
        <f t="shared" si="6325"/>
        <v>143.30000000000001</v>
      </c>
      <c r="AI2194" s="20">
        <f t="shared" si="6373"/>
        <v>0</v>
      </c>
      <c r="AJ2194" s="20">
        <f t="shared" si="6326"/>
        <v>63.199999999999996</v>
      </c>
      <c r="AK2194" s="20">
        <f t="shared" si="6373"/>
        <v>0</v>
      </c>
      <c r="AL2194" s="20">
        <f t="shared" si="6373"/>
        <v>0</v>
      </c>
      <c r="AM2194" s="20">
        <f t="shared" si="6373"/>
        <v>0</v>
      </c>
      <c r="AN2194" s="20">
        <f t="shared" si="6289"/>
        <v>63.199999999999996</v>
      </c>
      <c r="AO2194" s="20">
        <f t="shared" si="6290"/>
        <v>67.5</v>
      </c>
      <c r="AP2194" s="20">
        <f t="shared" si="6291"/>
        <v>143.30000000000001</v>
      </c>
      <c r="AQ2194" s="20">
        <f t="shared" si="6373"/>
        <v>0</v>
      </c>
      <c r="AR2194" s="20">
        <f t="shared" si="6373"/>
        <v>0</v>
      </c>
      <c r="AS2194" s="20">
        <f t="shared" si="6373"/>
        <v>0</v>
      </c>
      <c r="AT2194" s="20">
        <f t="shared" si="6280"/>
        <v>63.199999999999996</v>
      </c>
      <c r="AU2194" s="20">
        <f t="shared" si="6281"/>
        <v>67.5</v>
      </c>
      <c r="AV2194" s="20">
        <f t="shared" si="6282"/>
        <v>143.30000000000001</v>
      </c>
      <c r="AW2194" s="20">
        <f t="shared" si="6373"/>
        <v>0</v>
      </c>
      <c r="AX2194" s="20">
        <f t="shared" si="6373"/>
        <v>0</v>
      </c>
      <c r="AY2194" s="20">
        <f t="shared" si="6373"/>
        <v>0</v>
      </c>
      <c r="AZ2194" s="20">
        <f t="shared" si="6338"/>
        <v>63.199999999999996</v>
      </c>
      <c r="BA2194" s="20">
        <f t="shared" si="6339"/>
        <v>67.5</v>
      </c>
      <c r="BB2194" s="20">
        <f t="shared" si="6340"/>
        <v>143.30000000000001</v>
      </c>
      <c r="BC2194" s="20">
        <f t="shared" si="6373"/>
        <v>0</v>
      </c>
      <c r="BD2194" s="20">
        <f t="shared" si="6337"/>
        <v>63.199999999999996</v>
      </c>
      <c r="BE2194" s="20">
        <f t="shared" si="6373"/>
        <v>0</v>
      </c>
      <c r="BF2194" s="20">
        <f t="shared" si="6373"/>
        <v>0</v>
      </c>
      <c r="BG2194" s="20">
        <f t="shared" si="6373"/>
        <v>0</v>
      </c>
      <c r="BH2194" s="20">
        <f t="shared" si="6292"/>
        <v>63.199999999999996</v>
      </c>
      <c r="BI2194" s="20">
        <f t="shared" si="6293"/>
        <v>67.5</v>
      </c>
      <c r="BJ2194" s="20">
        <f t="shared" si="6294"/>
        <v>143.30000000000001</v>
      </c>
      <c r="BK2194" s="20">
        <f t="shared" si="6373"/>
        <v>0</v>
      </c>
      <c r="BL2194" s="20">
        <f t="shared" si="6373"/>
        <v>0</v>
      </c>
      <c r="BM2194" s="20">
        <f t="shared" si="6295"/>
        <v>63.199999999999996</v>
      </c>
      <c r="BN2194" s="20">
        <f t="shared" si="6296"/>
        <v>67.5</v>
      </c>
      <c r="BO2194" s="20">
        <f t="shared" si="6373"/>
        <v>-5.7</v>
      </c>
      <c r="BP2194" s="20">
        <f t="shared" si="6373"/>
        <v>0</v>
      </c>
      <c r="BQ2194" s="20">
        <f t="shared" si="6373"/>
        <v>0</v>
      </c>
      <c r="BR2194" s="20">
        <f t="shared" si="6283"/>
        <v>57.499999999999993</v>
      </c>
      <c r="BS2194" s="20">
        <f t="shared" si="6284"/>
        <v>67.5</v>
      </c>
      <c r="BT2194" s="20">
        <f t="shared" si="6285"/>
        <v>143.30000000000001</v>
      </c>
      <c r="BU2194" s="20">
        <f t="shared" si="6373"/>
        <v>0</v>
      </c>
      <c r="BV2194" s="20">
        <f t="shared" si="6286"/>
        <v>57.499999999999993</v>
      </c>
      <c r="BW2194" s="20">
        <f t="shared" si="6373"/>
        <v>0</v>
      </c>
      <c r="BX2194" s="20">
        <f t="shared" si="6373"/>
        <v>0</v>
      </c>
      <c r="BY2194" s="20">
        <f t="shared" si="6298"/>
        <v>57.499999999999993</v>
      </c>
      <c r="BZ2194" s="20">
        <f t="shared" si="6299"/>
        <v>67.5</v>
      </c>
      <c r="CA2194" s="20">
        <f t="shared" si="6373"/>
        <v>0</v>
      </c>
      <c r="CB2194" s="20">
        <f t="shared" si="6300"/>
        <v>57.499999999999993</v>
      </c>
      <c r="CC2194" s="20">
        <f t="shared" si="6373"/>
        <v>0</v>
      </c>
      <c r="CD2194" s="20">
        <f t="shared" si="6287"/>
        <v>57.499999999999993</v>
      </c>
      <c r="CE2194" s="20">
        <f t="shared" si="6373"/>
        <v>0</v>
      </c>
    </row>
    <row r="2195" spans="1:83" x14ac:dyDescent="0.25">
      <c r="A2195" s="10" t="s">
        <v>298</v>
      </c>
      <c r="B2195" s="19">
        <v>360</v>
      </c>
      <c r="C2195" s="10" t="s">
        <v>336</v>
      </c>
      <c r="D2195" s="10" t="s">
        <v>340</v>
      </c>
      <c r="E2195" s="25" t="s">
        <v>571</v>
      </c>
      <c r="F2195" s="20">
        <v>63.199999999999996</v>
      </c>
      <c r="G2195" s="20">
        <v>67.5</v>
      </c>
      <c r="H2195" s="20">
        <v>143.30000000000001</v>
      </c>
      <c r="I2195" s="20"/>
      <c r="J2195" s="20"/>
      <c r="K2195" s="20"/>
      <c r="L2195" s="20">
        <f t="shared" si="6271"/>
        <v>63.199999999999996</v>
      </c>
      <c r="M2195" s="20">
        <f t="shared" si="6272"/>
        <v>67.5</v>
      </c>
      <c r="N2195" s="20">
        <f t="shared" si="6273"/>
        <v>143.30000000000001</v>
      </c>
      <c r="O2195" s="20"/>
      <c r="P2195" s="20"/>
      <c r="Q2195" s="20"/>
      <c r="R2195" s="20">
        <f t="shared" si="6277"/>
        <v>63.199999999999996</v>
      </c>
      <c r="S2195" s="20">
        <f t="shared" si="6278"/>
        <v>67.5</v>
      </c>
      <c r="T2195" s="20">
        <f t="shared" si="6279"/>
        <v>143.30000000000001</v>
      </c>
      <c r="U2195" s="20"/>
      <c r="V2195" s="20">
        <f t="shared" si="6372"/>
        <v>63.199999999999996</v>
      </c>
      <c r="W2195" s="20"/>
      <c r="X2195" s="20"/>
      <c r="Y2195" s="20"/>
      <c r="Z2195" s="20">
        <f t="shared" si="6364"/>
        <v>63.199999999999996</v>
      </c>
      <c r="AA2195" s="20">
        <f t="shared" si="6365"/>
        <v>67.5</v>
      </c>
      <c r="AB2195" s="20">
        <f t="shared" si="6366"/>
        <v>143.30000000000001</v>
      </c>
      <c r="AC2195" s="20"/>
      <c r="AD2195" s="20"/>
      <c r="AE2195" s="20"/>
      <c r="AF2195" s="20">
        <f t="shared" si="6323"/>
        <v>63.199999999999996</v>
      </c>
      <c r="AG2195" s="20">
        <f t="shared" si="6324"/>
        <v>67.5</v>
      </c>
      <c r="AH2195" s="20">
        <f t="shared" si="6325"/>
        <v>143.30000000000001</v>
      </c>
      <c r="AI2195" s="20"/>
      <c r="AJ2195" s="20">
        <f t="shared" si="6326"/>
        <v>63.199999999999996</v>
      </c>
      <c r="AK2195" s="20"/>
      <c r="AL2195" s="20"/>
      <c r="AM2195" s="20"/>
      <c r="AN2195" s="20">
        <f t="shared" si="6289"/>
        <v>63.199999999999996</v>
      </c>
      <c r="AO2195" s="20">
        <f t="shared" si="6290"/>
        <v>67.5</v>
      </c>
      <c r="AP2195" s="20">
        <f t="shared" si="6291"/>
        <v>143.30000000000001</v>
      </c>
      <c r="AQ2195" s="20"/>
      <c r="AR2195" s="20"/>
      <c r="AS2195" s="20"/>
      <c r="AT2195" s="20">
        <f t="shared" si="6280"/>
        <v>63.199999999999996</v>
      </c>
      <c r="AU2195" s="20">
        <f t="shared" si="6281"/>
        <v>67.5</v>
      </c>
      <c r="AV2195" s="20">
        <f t="shared" si="6282"/>
        <v>143.30000000000001</v>
      </c>
      <c r="AW2195" s="20"/>
      <c r="AX2195" s="20"/>
      <c r="AY2195" s="20"/>
      <c r="AZ2195" s="20">
        <f t="shared" si="6338"/>
        <v>63.199999999999996</v>
      </c>
      <c r="BA2195" s="20">
        <f t="shared" si="6339"/>
        <v>67.5</v>
      </c>
      <c r="BB2195" s="20">
        <f t="shared" si="6340"/>
        <v>143.30000000000001</v>
      </c>
      <c r="BC2195" s="20"/>
      <c r="BD2195" s="20">
        <f t="shared" si="6337"/>
        <v>63.199999999999996</v>
      </c>
      <c r="BE2195" s="20"/>
      <c r="BF2195" s="20"/>
      <c r="BG2195" s="20"/>
      <c r="BH2195" s="20">
        <f t="shared" si="6292"/>
        <v>63.199999999999996</v>
      </c>
      <c r="BI2195" s="20">
        <f t="shared" si="6293"/>
        <v>67.5</v>
      </c>
      <c r="BJ2195" s="20">
        <f t="shared" si="6294"/>
        <v>143.30000000000001</v>
      </c>
      <c r="BK2195" s="20"/>
      <c r="BL2195" s="20"/>
      <c r="BM2195" s="20">
        <f t="shared" si="6295"/>
        <v>63.199999999999996</v>
      </c>
      <c r="BN2195" s="20">
        <f t="shared" si="6296"/>
        <v>67.5</v>
      </c>
      <c r="BO2195" s="20">
        <v>-5.7</v>
      </c>
      <c r="BP2195" s="20"/>
      <c r="BQ2195" s="20"/>
      <c r="BR2195" s="20">
        <f t="shared" si="6283"/>
        <v>57.499999999999993</v>
      </c>
      <c r="BS2195" s="20">
        <f t="shared" si="6284"/>
        <v>67.5</v>
      </c>
      <c r="BT2195" s="20">
        <f t="shared" si="6285"/>
        <v>143.30000000000001</v>
      </c>
      <c r="BU2195" s="20"/>
      <c r="BV2195" s="20">
        <f t="shared" si="6286"/>
        <v>57.499999999999993</v>
      </c>
      <c r="BW2195" s="20"/>
      <c r="BX2195" s="20"/>
      <c r="BY2195" s="20">
        <f t="shared" si="6298"/>
        <v>57.499999999999993</v>
      </c>
      <c r="BZ2195" s="20">
        <f t="shared" si="6299"/>
        <v>67.5</v>
      </c>
      <c r="CA2195" s="20"/>
      <c r="CB2195" s="20">
        <f t="shared" si="6300"/>
        <v>57.499999999999993</v>
      </c>
      <c r="CC2195" s="20"/>
      <c r="CD2195" s="20">
        <f t="shared" si="6287"/>
        <v>57.499999999999993</v>
      </c>
      <c r="CE2195" s="20"/>
    </row>
    <row r="2196" spans="1:83" ht="31.5" x14ac:dyDescent="0.25">
      <c r="A2196" s="10" t="s">
        <v>299</v>
      </c>
      <c r="B2196" s="19"/>
      <c r="C2196" s="10"/>
      <c r="D2196" s="10"/>
      <c r="E2196" s="25" t="s">
        <v>1050</v>
      </c>
      <c r="F2196" s="20">
        <f>F2197</f>
        <v>105</v>
      </c>
      <c r="G2196" s="20">
        <f t="shared" ref="G2196:CE2198" si="6374">G2197</f>
        <v>105</v>
      </c>
      <c r="H2196" s="20">
        <f t="shared" si="6374"/>
        <v>210</v>
      </c>
      <c r="I2196" s="20">
        <f t="shared" si="6374"/>
        <v>0</v>
      </c>
      <c r="J2196" s="20">
        <f t="shared" si="6374"/>
        <v>0</v>
      </c>
      <c r="K2196" s="20">
        <f t="shared" si="6374"/>
        <v>0</v>
      </c>
      <c r="L2196" s="20">
        <f t="shared" si="6271"/>
        <v>105</v>
      </c>
      <c r="M2196" s="20">
        <f t="shared" si="6272"/>
        <v>105</v>
      </c>
      <c r="N2196" s="20">
        <f t="shared" si="6273"/>
        <v>210</v>
      </c>
      <c r="O2196" s="20">
        <f t="shared" si="6374"/>
        <v>0</v>
      </c>
      <c r="P2196" s="20">
        <f t="shared" si="6374"/>
        <v>0</v>
      </c>
      <c r="Q2196" s="20">
        <f t="shared" si="6374"/>
        <v>0</v>
      </c>
      <c r="R2196" s="20">
        <f t="shared" si="6277"/>
        <v>105</v>
      </c>
      <c r="S2196" s="20">
        <f t="shared" si="6278"/>
        <v>105</v>
      </c>
      <c r="T2196" s="20">
        <f t="shared" si="6279"/>
        <v>210</v>
      </c>
      <c r="U2196" s="20">
        <f t="shared" si="6374"/>
        <v>0</v>
      </c>
      <c r="V2196" s="20">
        <f t="shared" si="6372"/>
        <v>105</v>
      </c>
      <c r="W2196" s="20">
        <f t="shared" si="6374"/>
        <v>0</v>
      </c>
      <c r="X2196" s="20">
        <f t="shared" si="6374"/>
        <v>0</v>
      </c>
      <c r="Y2196" s="20">
        <f t="shared" si="6374"/>
        <v>0</v>
      </c>
      <c r="Z2196" s="20">
        <f t="shared" si="6364"/>
        <v>105</v>
      </c>
      <c r="AA2196" s="20">
        <f t="shared" si="6365"/>
        <v>105</v>
      </c>
      <c r="AB2196" s="20">
        <f t="shared" si="6366"/>
        <v>210</v>
      </c>
      <c r="AC2196" s="20">
        <f t="shared" si="6374"/>
        <v>0</v>
      </c>
      <c r="AD2196" s="20">
        <f t="shared" si="6374"/>
        <v>0</v>
      </c>
      <c r="AE2196" s="20">
        <f t="shared" si="6374"/>
        <v>0</v>
      </c>
      <c r="AF2196" s="20">
        <f t="shared" si="6323"/>
        <v>105</v>
      </c>
      <c r="AG2196" s="20">
        <f t="shared" si="6324"/>
        <v>105</v>
      </c>
      <c r="AH2196" s="20">
        <f t="shared" si="6325"/>
        <v>210</v>
      </c>
      <c r="AI2196" s="20">
        <f t="shared" si="6374"/>
        <v>0</v>
      </c>
      <c r="AJ2196" s="20">
        <f t="shared" si="6326"/>
        <v>105</v>
      </c>
      <c r="AK2196" s="20">
        <f t="shared" si="6374"/>
        <v>0</v>
      </c>
      <c r="AL2196" s="20">
        <f t="shared" si="6374"/>
        <v>0</v>
      </c>
      <c r="AM2196" s="20">
        <f t="shared" si="6374"/>
        <v>0</v>
      </c>
      <c r="AN2196" s="20">
        <f t="shared" si="6289"/>
        <v>105</v>
      </c>
      <c r="AO2196" s="20">
        <f t="shared" si="6290"/>
        <v>105</v>
      </c>
      <c r="AP2196" s="20">
        <f t="shared" si="6291"/>
        <v>210</v>
      </c>
      <c r="AQ2196" s="20">
        <f t="shared" si="6374"/>
        <v>0</v>
      </c>
      <c r="AR2196" s="20">
        <f t="shared" si="6374"/>
        <v>0</v>
      </c>
      <c r="AS2196" s="20">
        <f t="shared" si="6374"/>
        <v>0</v>
      </c>
      <c r="AT2196" s="20">
        <f t="shared" si="6280"/>
        <v>105</v>
      </c>
      <c r="AU2196" s="20">
        <f t="shared" si="6281"/>
        <v>105</v>
      </c>
      <c r="AV2196" s="20">
        <f t="shared" si="6282"/>
        <v>210</v>
      </c>
      <c r="AW2196" s="20">
        <f t="shared" si="6374"/>
        <v>0</v>
      </c>
      <c r="AX2196" s="20">
        <f t="shared" si="6374"/>
        <v>0</v>
      </c>
      <c r="AY2196" s="20">
        <f t="shared" si="6374"/>
        <v>0</v>
      </c>
      <c r="AZ2196" s="20">
        <f t="shared" si="6338"/>
        <v>105</v>
      </c>
      <c r="BA2196" s="20">
        <f t="shared" si="6339"/>
        <v>105</v>
      </c>
      <c r="BB2196" s="20">
        <f t="shared" si="6340"/>
        <v>210</v>
      </c>
      <c r="BC2196" s="20">
        <f t="shared" si="6374"/>
        <v>0</v>
      </c>
      <c r="BD2196" s="20">
        <f t="shared" si="6337"/>
        <v>105</v>
      </c>
      <c r="BE2196" s="20">
        <f t="shared" si="6374"/>
        <v>0</v>
      </c>
      <c r="BF2196" s="20">
        <f t="shared" si="6374"/>
        <v>0</v>
      </c>
      <c r="BG2196" s="20">
        <f t="shared" si="6374"/>
        <v>0</v>
      </c>
      <c r="BH2196" s="20">
        <f t="shared" si="6292"/>
        <v>105</v>
      </c>
      <c r="BI2196" s="20">
        <f t="shared" si="6293"/>
        <v>105</v>
      </c>
      <c r="BJ2196" s="20">
        <f t="shared" si="6294"/>
        <v>210</v>
      </c>
      <c r="BK2196" s="20">
        <f t="shared" si="6374"/>
        <v>0</v>
      </c>
      <c r="BL2196" s="20">
        <f t="shared" si="6374"/>
        <v>0</v>
      </c>
      <c r="BM2196" s="20">
        <f t="shared" si="6295"/>
        <v>105</v>
      </c>
      <c r="BN2196" s="20">
        <f t="shared" si="6296"/>
        <v>105</v>
      </c>
      <c r="BO2196" s="20">
        <f t="shared" si="6374"/>
        <v>-67.7</v>
      </c>
      <c r="BP2196" s="20">
        <f t="shared" si="6374"/>
        <v>0</v>
      </c>
      <c r="BQ2196" s="20">
        <f t="shared" si="6374"/>
        <v>0</v>
      </c>
      <c r="BR2196" s="20">
        <f t="shared" ref="BR2196:BR2259" si="6375">BM2196+BO2196</f>
        <v>37.299999999999997</v>
      </c>
      <c r="BS2196" s="20">
        <f t="shared" ref="BS2196:BS2259" si="6376">BN2196+BP2196</f>
        <v>105</v>
      </c>
      <c r="BT2196" s="20">
        <f t="shared" ref="BT2196:BT2259" si="6377">BJ2196+BQ2196</f>
        <v>210</v>
      </c>
      <c r="BU2196" s="20">
        <f t="shared" si="6374"/>
        <v>0</v>
      </c>
      <c r="BV2196" s="20">
        <f t="shared" ref="BV2196:BV2259" si="6378">BR2196+BU2196</f>
        <v>37.299999999999997</v>
      </c>
      <c r="BW2196" s="20">
        <f t="shared" si="6374"/>
        <v>0</v>
      </c>
      <c r="BX2196" s="20">
        <f t="shared" si="6374"/>
        <v>0</v>
      </c>
      <c r="BY2196" s="20">
        <f t="shared" si="6298"/>
        <v>37.299999999999997</v>
      </c>
      <c r="BZ2196" s="20">
        <f t="shared" si="6299"/>
        <v>105</v>
      </c>
      <c r="CA2196" s="20">
        <f t="shared" si="6374"/>
        <v>0</v>
      </c>
      <c r="CB2196" s="20">
        <f t="shared" si="6300"/>
        <v>37.299999999999997</v>
      </c>
      <c r="CC2196" s="20">
        <f t="shared" si="6374"/>
        <v>0</v>
      </c>
      <c r="CD2196" s="20">
        <f t="shared" ref="CD2196:CD2259" si="6379">CB2196+CC2196</f>
        <v>37.299999999999997</v>
      </c>
      <c r="CE2196" s="20">
        <f t="shared" si="6374"/>
        <v>0</v>
      </c>
    </row>
    <row r="2197" spans="1:83" ht="47.25" x14ac:dyDescent="0.25">
      <c r="A2197" s="10" t="s">
        <v>299</v>
      </c>
      <c r="B2197" s="19">
        <v>200</v>
      </c>
      <c r="C2197" s="10"/>
      <c r="D2197" s="10"/>
      <c r="E2197" s="25" t="s">
        <v>602</v>
      </c>
      <c r="F2197" s="20">
        <f>F2198</f>
        <v>105</v>
      </c>
      <c r="G2197" s="20">
        <f t="shared" si="6374"/>
        <v>105</v>
      </c>
      <c r="H2197" s="20">
        <f t="shared" si="6374"/>
        <v>210</v>
      </c>
      <c r="I2197" s="20">
        <f t="shared" si="6374"/>
        <v>0</v>
      </c>
      <c r="J2197" s="20">
        <f t="shared" si="6374"/>
        <v>0</v>
      </c>
      <c r="K2197" s="20">
        <f t="shared" si="6374"/>
        <v>0</v>
      </c>
      <c r="L2197" s="20">
        <f t="shared" si="6271"/>
        <v>105</v>
      </c>
      <c r="M2197" s="20">
        <f t="shared" si="6272"/>
        <v>105</v>
      </c>
      <c r="N2197" s="20">
        <f t="shared" si="6273"/>
        <v>210</v>
      </c>
      <c r="O2197" s="20">
        <f t="shared" si="6374"/>
        <v>0</v>
      </c>
      <c r="P2197" s="20">
        <f t="shared" si="6374"/>
        <v>0</v>
      </c>
      <c r="Q2197" s="20">
        <f t="shared" si="6374"/>
        <v>0</v>
      </c>
      <c r="R2197" s="20">
        <f t="shared" si="6277"/>
        <v>105</v>
      </c>
      <c r="S2197" s="20">
        <f t="shared" si="6278"/>
        <v>105</v>
      </c>
      <c r="T2197" s="20">
        <f t="shared" si="6279"/>
        <v>210</v>
      </c>
      <c r="U2197" s="20">
        <f t="shared" si="6374"/>
        <v>0</v>
      </c>
      <c r="V2197" s="20">
        <f t="shared" si="6372"/>
        <v>105</v>
      </c>
      <c r="W2197" s="20">
        <f t="shared" si="6374"/>
        <v>0</v>
      </c>
      <c r="X2197" s="20">
        <f t="shared" si="6374"/>
        <v>0</v>
      </c>
      <c r="Y2197" s="20">
        <f t="shared" si="6374"/>
        <v>0</v>
      </c>
      <c r="Z2197" s="20">
        <f t="shared" si="6364"/>
        <v>105</v>
      </c>
      <c r="AA2197" s="20">
        <f t="shared" si="6365"/>
        <v>105</v>
      </c>
      <c r="AB2197" s="20">
        <f t="shared" si="6366"/>
        <v>210</v>
      </c>
      <c r="AC2197" s="20">
        <f t="shared" si="6374"/>
        <v>0</v>
      </c>
      <c r="AD2197" s="20">
        <f t="shared" si="6374"/>
        <v>0</v>
      </c>
      <c r="AE2197" s="20">
        <f t="shared" si="6374"/>
        <v>0</v>
      </c>
      <c r="AF2197" s="20">
        <f t="shared" si="6323"/>
        <v>105</v>
      </c>
      <c r="AG2197" s="20">
        <f t="shared" si="6324"/>
        <v>105</v>
      </c>
      <c r="AH2197" s="20">
        <f t="shared" si="6325"/>
        <v>210</v>
      </c>
      <c r="AI2197" s="20">
        <f t="shared" si="6374"/>
        <v>0</v>
      </c>
      <c r="AJ2197" s="20">
        <f t="shared" si="6326"/>
        <v>105</v>
      </c>
      <c r="AK2197" s="20">
        <f t="shared" si="6374"/>
        <v>0</v>
      </c>
      <c r="AL2197" s="20">
        <f t="shared" si="6374"/>
        <v>0</v>
      </c>
      <c r="AM2197" s="20">
        <f t="shared" si="6374"/>
        <v>0</v>
      </c>
      <c r="AN2197" s="20">
        <f t="shared" si="6289"/>
        <v>105</v>
      </c>
      <c r="AO2197" s="20">
        <f t="shared" si="6290"/>
        <v>105</v>
      </c>
      <c r="AP2197" s="20">
        <f t="shared" si="6291"/>
        <v>210</v>
      </c>
      <c r="AQ2197" s="20">
        <f t="shared" si="6374"/>
        <v>0</v>
      </c>
      <c r="AR2197" s="20">
        <f t="shared" si="6374"/>
        <v>0</v>
      </c>
      <c r="AS2197" s="20">
        <f t="shared" si="6374"/>
        <v>0</v>
      </c>
      <c r="AT2197" s="20">
        <f t="shared" si="6280"/>
        <v>105</v>
      </c>
      <c r="AU2197" s="20">
        <f t="shared" si="6281"/>
        <v>105</v>
      </c>
      <c r="AV2197" s="20">
        <f t="shared" si="6282"/>
        <v>210</v>
      </c>
      <c r="AW2197" s="20">
        <f t="shared" si="6374"/>
        <v>0</v>
      </c>
      <c r="AX2197" s="20">
        <f t="shared" si="6374"/>
        <v>0</v>
      </c>
      <c r="AY2197" s="20">
        <f t="shared" si="6374"/>
        <v>0</v>
      </c>
      <c r="AZ2197" s="20">
        <f t="shared" si="6338"/>
        <v>105</v>
      </c>
      <c r="BA2197" s="20">
        <f t="shared" si="6339"/>
        <v>105</v>
      </c>
      <c r="BB2197" s="20">
        <f t="shared" si="6340"/>
        <v>210</v>
      </c>
      <c r="BC2197" s="20">
        <f t="shared" si="6374"/>
        <v>0</v>
      </c>
      <c r="BD2197" s="20">
        <f t="shared" si="6337"/>
        <v>105</v>
      </c>
      <c r="BE2197" s="20">
        <f t="shared" si="6374"/>
        <v>0</v>
      </c>
      <c r="BF2197" s="20">
        <f t="shared" si="6374"/>
        <v>0</v>
      </c>
      <c r="BG2197" s="20">
        <f t="shared" si="6374"/>
        <v>0</v>
      </c>
      <c r="BH2197" s="20">
        <f t="shared" si="6292"/>
        <v>105</v>
      </c>
      <c r="BI2197" s="20">
        <f t="shared" si="6293"/>
        <v>105</v>
      </c>
      <c r="BJ2197" s="20">
        <f t="shared" si="6294"/>
        <v>210</v>
      </c>
      <c r="BK2197" s="20">
        <f t="shared" si="6374"/>
        <v>0</v>
      </c>
      <c r="BL2197" s="20">
        <f t="shared" si="6374"/>
        <v>0</v>
      </c>
      <c r="BM2197" s="20">
        <f t="shared" si="6295"/>
        <v>105</v>
      </c>
      <c r="BN2197" s="20">
        <f t="shared" si="6296"/>
        <v>105</v>
      </c>
      <c r="BO2197" s="20">
        <f t="shared" si="6374"/>
        <v>-67.7</v>
      </c>
      <c r="BP2197" s="20">
        <f t="shared" si="6374"/>
        <v>0</v>
      </c>
      <c r="BQ2197" s="20">
        <f t="shared" si="6374"/>
        <v>0</v>
      </c>
      <c r="BR2197" s="20">
        <f t="shared" si="6375"/>
        <v>37.299999999999997</v>
      </c>
      <c r="BS2197" s="20">
        <f t="shared" si="6376"/>
        <v>105</v>
      </c>
      <c r="BT2197" s="20">
        <f t="shared" si="6377"/>
        <v>210</v>
      </c>
      <c r="BU2197" s="20">
        <f t="shared" si="6374"/>
        <v>0</v>
      </c>
      <c r="BV2197" s="20">
        <f t="shared" si="6378"/>
        <v>37.299999999999997</v>
      </c>
      <c r="BW2197" s="20">
        <f t="shared" si="6374"/>
        <v>0</v>
      </c>
      <c r="BX2197" s="20">
        <f t="shared" si="6374"/>
        <v>0</v>
      </c>
      <c r="BY2197" s="20">
        <f t="shared" si="6298"/>
        <v>37.299999999999997</v>
      </c>
      <c r="BZ2197" s="20">
        <f t="shared" si="6299"/>
        <v>105</v>
      </c>
      <c r="CA2197" s="20">
        <f t="shared" si="6374"/>
        <v>0</v>
      </c>
      <c r="CB2197" s="20">
        <f t="shared" si="6300"/>
        <v>37.299999999999997</v>
      </c>
      <c r="CC2197" s="20">
        <f t="shared" si="6374"/>
        <v>0</v>
      </c>
      <c r="CD2197" s="20">
        <f t="shared" si="6379"/>
        <v>37.299999999999997</v>
      </c>
      <c r="CE2197" s="20">
        <f t="shared" si="6374"/>
        <v>0</v>
      </c>
    </row>
    <row r="2198" spans="1:83" ht="47.25" x14ac:dyDescent="0.25">
      <c r="A2198" s="10" t="s">
        <v>299</v>
      </c>
      <c r="B2198" s="19">
        <v>240</v>
      </c>
      <c r="C2198" s="10"/>
      <c r="D2198" s="10"/>
      <c r="E2198" s="25" t="s">
        <v>603</v>
      </c>
      <c r="F2198" s="20">
        <f>F2199</f>
        <v>105</v>
      </c>
      <c r="G2198" s="20">
        <f t="shared" si="6374"/>
        <v>105</v>
      </c>
      <c r="H2198" s="20">
        <f t="shared" si="6374"/>
        <v>210</v>
      </c>
      <c r="I2198" s="20">
        <f t="shared" si="6374"/>
        <v>0</v>
      </c>
      <c r="J2198" s="20">
        <f t="shared" si="6374"/>
        <v>0</v>
      </c>
      <c r="K2198" s="20">
        <f t="shared" si="6374"/>
        <v>0</v>
      </c>
      <c r="L2198" s="20">
        <f t="shared" si="6271"/>
        <v>105</v>
      </c>
      <c r="M2198" s="20">
        <f t="shared" si="6272"/>
        <v>105</v>
      </c>
      <c r="N2198" s="20">
        <f t="shared" si="6273"/>
        <v>210</v>
      </c>
      <c r="O2198" s="20">
        <f t="shared" si="6374"/>
        <v>0</v>
      </c>
      <c r="P2198" s="20">
        <f t="shared" si="6374"/>
        <v>0</v>
      </c>
      <c r="Q2198" s="20">
        <f t="shared" si="6374"/>
        <v>0</v>
      </c>
      <c r="R2198" s="20">
        <f t="shared" si="6277"/>
        <v>105</v>
      </c>
      <c r="S2198" s="20">
        <f t="shared" si="6278"/>
        <v>105</v>
      </c>
      <c r="T2198" s="20">
        <f t="shared" si="6279"/>
        <v>210</v>
      </c>
      <c r="U2198" s="20">
        <f t="shared" si="6374"/>
        <v>0</v>
      </c>
      <c r="V2198" s="20">
        <f t="shared" si="6372"/>
        <v>105</v>
      </c>
      <c r="W2198" s="20">
        <f t="shared" si="6374"/>
        <v>0</v>
      </c>
      <c r="X2198" s="20">
        <f t="shared" si="6374"/>
        <v>0</v>
      </c>
      <c r="Y2198" s="20">
        <f t="shared" si="6374"/>
        <v>0</v>
      </c>
      <c r="Z2198" s="20">
        <f t="shared" si="6364"/>
        <v>105</v>
      </c>
      <c r="AA2198" s="20">
        <f t="shared" si="6365"/>
        <v>105</v>
      </c>
      <c r="AB2198" s="20">
        <f t="shared" si="6366"/>
        <v>210</v>
      </c>
      <c r="AC2198" s="20">
        <f t="shared" si="6374"/>
        <v>0</v>
      </c>
      <c r="AD2198" s="20">
        <f t="shared" si="6374"/>
        <v>0</v>
      </c>
      <c r="AE2198" s="20">
        <f t="shared" si="6374"/>
        <v>0</v>
      </c>
      <c r="AF2198" s="20">
        <f t="shared" si="6323"/>
        <v>105</v>
      </c>
      <c r="AG2198" s="20">
        <f t="shared" si="6324"/>
        <v>105</v>
      </c>
      <c r="AH2198" s="20">
        <f t="shared" si="6325"/>
        <v>210</v>
      </c>
      <c r="AI2198" s="20">
        <f t="shared" si="6374"/>
        <v>0</v>
      </c>
      <c r="AJ2198" s="20">
        <f t="shared" si="6326"/>
        <v>105</v>
      </c>
      <c r="AK2198" s="20">
        <f t="shared" si="6374"/>
        <v>0</v>
      </c>
      <c r="AL2198" s="20">
        <f t="shared" si="6374"/>
        <v>0</v>
      </c>
      <c r="AM2198" s="20">
        <f t="shared" si="6374"/>
        <v>0</v>
      </c>
      <c r="AN2198" s="20">
        <f t="shared" si="6289"/>
        <v>105</v>
      </c>
      <c r="AO2198" s="20">
        <f t="shared" si="6290"/>
        <v>105</v>
      </c>
      <c r="AP2198" s="20">
        <f t="shared" si="6291"/>
        <v>210</v>
      </c>
      <c r="AQ2198" s="20">
        <f t="shared" si="6374"/>
        <v>0</v>
      </c>
      <c r="AR2198" s="20">
        <f t="shared" si="6374"/>
        <v>0</v>
      </c>
      <c r="AS2198" s="20">
        <f t="shared" si="6374"/>
        <v>0</v>
      </c>
      <c r="AT2198" s="20">
        <f t="shared" si="6280"/>
        <v>105</v>
      </c>
      <c r="AU2198" s="20">
        <f t="shared" si="6281"/>
        <v>105</v>
      </c>
      <c r="AV2198" s="20">
        <f t="shared" si="6282"/>
        <v>210</v>
      </c>
      <c r="AW2198" s="20">
        <f t="shared" si="6374"/>
        <v>0</v>
      </c>
      <c r="AX2198" s="20">
        <f t="shared" si="6374"/>
        <v>0</v>
      </c>
      <c r="AY2198" s="20">
        <f t="shared" si="6374"/>
        <v>0</v>
      </c>
      <c r="AZ2198" s="20">
        <f t="shared" si="6338"/>
        <v>105</v>
      </c>
      <c r="BA2198" s="20">
        <f t="shared" si="6339"/>
        <v>105</v>
      </c>
      <c r="BB2198" s="20">
        <f t="shared" si="6340"/>
        <v>210</v>
      </c>
      <c r="BC2198" s="20">
        <f t="shared" si="6374"/>
        <v>0</v>
      </c>
      <c r="BD2198" s="20">
        <f t="shared" si="6337"/>
        <v>105</v>
      </c>
      <c r="BE2198" s="20">
        <f t="shared" si="6374"/>
        <v>0</v>
      </c>
      <c r="BF2198" s="20">
        <f t="shared" si="6374"/>
        <v>0</v>
      </c>
      <c r="BG2198" s="20">
        <f t="shared" si="6374"/>
        <v>0</v>
      </c>
      <c r="BH2198" s="20">
        <f t="shared" si="6292"/>
        <v>105</v>
      </c>
      <c r="BI2198" s="20">
        <f t="shared" si="6293"/>
        <v>105</v>
      </c>
      <c r="BJ2198" s="20">
        <f t="shared" si="6294"/>
        <v>210</v>
      </c>
      <c r="BK2198" s="20">
        <f t="shared" si="6374"/>
        <v>0</v>
      </c>
      <c r="BL2198" s="20">
        <f t="shared" si="6374"/>
        <v>0</v>
      </c>
      <c r="BM2198" s="20">
        <f t="shared" si="6295"/>
        <v>105</v>
      </c>
      <c r="BN2198" s="20">
        <f t="shared" si="6296"/>
        <v>105</v>
      </c>
      <c r="BO2198" s="20">
        <f t="shared" si="6374"/>
        <v>-67.7</v>
      </c>
      <c r="BP2198" s="20">
        <f t="shared" si="6374"/>
        <v>0</v>
      </c>
      <c r="BQ2198" s="20">
        <f t="shared" si="6374"/>
        <v>0</v>
      </c>
      <c r="BR2198" s="20">
        <f t="shared" si="6375"/>
        <v>37.299999999999997</v>
      </c>
      <c r="BS2198" s="20">
        <f t="shared" si="6376"/>
        <v>105</v>
      </c>
      <c r="BT2198" s="20">
        <f t="shared" si="6377"/>
        <v>210</v>
      </c>
      <c r="BU2198" s="20">
        <f t="shared" si="6374"/>
        <v>0</v>
      </c>
      <c r="BV2198" s="20">
        <f t="shared" si="6378"/>
        <v>37.299999999999997</v>
      </c>
      <c r="BW2198" s="20">
        <f t="shared" si="6374"/>
        <v>0</v>
      </c>
      <c r="BX2198" s="20">
        <f t="shared" si="6374"/>
        <v>0</v>
      </c>
      <c r="BY2198" s="20">
        <f t="shared" si="6298"/>
        <v>37.299999999999997</v>
      </c>
      <c r="BZ2198" s="20">
        <f t="shared" si="6299"/>
        <v>105</v>
      </c>
      <c r="CA2198" s="20">
        <f t="shared" si="6374"/>
        <v>0</v>
      </c>
      <c r="CB2198" s="20">
        <f t="shared" si="6300"/>
        <v>37.299999999999997</v>
      </c>
      <c r="CC2198" s="20">
        <f t="shared" si="6374"/>
        <v>0</v>
      </c>
      <c r="CD2198" s="20">
        <f t="shared" si="6379"/>
        <v>37.299999999999997</v>
      </c>
      <c r="CE2198" s="20">
        <f t="shared" si="6374"/>
        <v>0</v>
      </c>
    </row>
    <row r="2199" spans="1:83" x14ac:dyDescent="0.25">
      <c r="A2199" s="10" t="s">
        <v>299</v>
      </c>
      <c r="B2199" s="19">
        <v>240</v>
      </c>
      <c r="C2199" s="10" t="s">
        <v>336</v>
      </c>
      <c r="D2199" s="10" t="s">
        <v>340</v>
      </c>
      <c r="E2199" s="25" t="s">
        <v>571</v>
      </c>
      <c r="F2199" s="20">
        <v>105</v>
      </c>
      <c r="G2199" s="20">
        <v>105</v>
      </c>
      <c r="H2199" s="20">
        <v>210</v>
      </c>
      <c r="I2199" s="20"/>
      <c r="J2199" s="20"/>
      <c r="K2199" s="20"/>
      <c r="L2199" s="20">
        <f t="shared" si="6271"/>
        <v>105</v>
      </c>
      <c r="M2199" s="20">
        <f t="shared" si="6272"/>
        <v>105</v>
      </c>
      <c r="N2199" s="20">
        <f t="shared" si="6273"/>
        <v>210</v>
      </c>
      <c r="O2199" s="20"/>
      <c r="P2199" s="20"/>
      <c r="Q2199" s="20"/>
      <c r="R2199" s="20">
        <f t="shared" si="6277"/>
        <v>105</v>
      </c>
      <c r="S2199" s="20">
        <f t="shared" si="6278"/>
        <v>105</v>
      </c>
      <c r="T2199" s="20">
        <f t="shared" si="6279"/>
        <v>210</v>
      </c>
      <c r="U2199" s="20"/>
      <c r="V2199" s="20">
        <f t="shared" si="6372"/>
        <v>105</v>
      </c>
      <c r="W2199" s="20"/>
      <c r="X2199" s="20"/>
      <c r="Y2199" s="20"/>
      <c r="Z2199" s="20">
        <f t="shared" si="6364"/>
        <v>105</v>
      </c>
      <c r="AA2199" s="20">
        <f t="shared" si="6365"/>
        <v>105</v>
      </c>
      <c r="AB2199" s="20">
        <f t="shared" si="6366"/>
        <v>210</v>
      </c>
      <c r="AC2199" s="20"/>
      <c r="AD2199" s="20"/>
      <c r="AE2199" s="20"/>
      <c r="AF2199" s="20">
        <f t="shared" si="6323"/>
        <v>105</v>
      </c>
      <c r="AG2199" s="20">
        <f t="shared" si="6324"/>
        <v>105</v>
      </c>
      <c r="AH2199" s="20">
        <f t="shared" si="6325"/>
        <v>210</v>
      </c>
      <c r="AI2199" s="20"/>
      <c r="AJ2199" s="20">
        <f t="shared" si="6326"/>
        <v>105</v>
      </c>
      <c r="AK2199" s="20"/>
      <c r="AL2199" s="20"/>
      <c r="AM2199" s="20"/>
      <c r="AN2199" s="20">
        <f t="shared" si="6289"/>
        <v>105</v>
      </c>
      <c r="AO2199" s="20">
        <f t="shared" si="6290"/>
        <v>105</v>
      </c>
      <c r="AP2199" s="20">
        <f t="shared" si="6291"/>
        <v>210</v>
      </c>
      <c r="AQ2199" s="20"/>
      <c r="AR2199" s="20"/>
      <c r="AS2199" s="20"/>
      <c r="AT2199" s="20">
        <f t="shared" ref="AT2199:AT2267" si="6380">AN2199+AQ2199</f>
        <v>105</v>
      </c>
      <c r="AU2199" s="20">
        <f t="shared" ref="AU2199:AU2267" si="6381">AO2199+AR2199</f>
        <v>105</v>
      </c>
      <c r="AV2199" s="20">
        <f t="shared" ref="AV2199:AV2267" si="6382">AP2199+AS2199</f>
        <v>210</v>
      </c>
      <c r="AW2199" s="20"/>
      <c r="AX2199" s="20"/>
      <c r="AY2199" s="20"/>
      <c r="AZ2199" s="20">
        <f t="shared" si="6338"/>
        <v>105</v>
      </c>
      <c r="BA2199" s="20">
        <f t="shared" si="6339"/>
        <v>105</v>
      </c>
      <c r="BB2199" s="20">
        <f t="shared" si="6340"/>
        <v>210</v>
      </c>
      <c r="BC2199" s="20"/>
      <c r="BD2199" s="20">
        <f t="shared" si="6337"/>
        <v>105</v>
      </c>
      <c r="BE2199" s="20"/>
      <c r="BF2199" s="20"/>
      <c r="BG2199" s="20"/>
      <c r="BH2199" s="20">
        <f t="shared" si="6292"/>
        <v>105</v>
      </c>
      <c r="BI2199" s="20">
        <f t="shared" si="6293"/>
        <v>105</v>
      </c>
      <c r="BJ2199" s="20">
        <f t="shared" si="6294"/>
        <v>210</v>
      </c>
      <c r="BK2199" s="20"/>
      <c r="BL2199" s="20"/>
      <c r="BM2199" s="20">
        <f t="shared" si="6295"/>
        <v>105</v>
      </c>
      <c r="BN2199" s="20">
        <f t="shared" si="6296"/>
        <v>105</v>
      </c>
      <c r="BO2199" s="20">
        <f>-17.015-50.685</f>
        <v>-67.7</v>
      </c>
      <c r="BP2199" s="20"/>
      <c r="BQ2199" s="20"/>
      <c r="BR2199" s="20">
        <f t="shared" si="6375"/>
        <v>37.299999999999997</v>
      </c>
      <c r="BS2199" s="20">
        <f t="shared" si="6376"/>
        <v>105</v>
      </c>
      <c r="BT2199" s="20">
        <f t="shared" si="6377"/>
        <v>210</v>
      </c>
      <c r="BU2199" s="20"/>
      <c r="BV2199" s="20">
        <f t="shared" si="6378"/>
        <v>37.299999999999997</v>
      </c>
      <c r="BW2199" s="20"/>
      <c r="BX2199" s="20"/>
      <c r="BY2199" s="20">
        <f t="shared" si="6298"/>
        <v>37.299999999999997</v>
      </c>
      <c r="BZ2199" s="20">
        <f t="shared" si="6299"/>
        <v>105</v>
      </c>
      <c r="CA2199" s="20"/>
      <c r="CB2199" s="20">
        <f t="shared" si="6300"/>
        <v>37.299999999999997</v>
      </c>
      <c r="CC2199" s="20"/>
      <c r="CD2199" s="20">
        <f t="shared" si="6379"/>
        <v>37.299999999999997</v>
      </c>
      <c r="CE2199" s="20"/>
    </row>
    <row r="2200" spans="1:83" ht="47.25" x14ac:dyDescent="0.25">
      <c r="A2200" s="10" t="s">
        <v>301</v>
      </c>
      <c r="B2200" s="19"/>
      <c r="C2200" s="10"/>
      <c r="D2200" s="10"/>
      <c r="E2200" s="25" t="s">
        <v>1051</v>
      </c>
      <c r="F2200" s="20">
        <f>F2201</f>
        <v>230</v>
      </c>
      <c r="G2200" s="20">
        <f t="shared" ref="G2200:CE2202" si="6383">G2201</f>
        <v>230</v>
      </c>
      <c r="H2200" s="20">
        <f t="shared" si="6383"/>
        <v>230</v>
      </c>
      <c r="I2200" s="20">
        <f t="shared" si="6383"/>
        <v>0</v>
      </c>
      <c r="J2200" s="20">
        <f t="shared" si="6383"/>
        <v>0</v>
      </c>
      <c r="K2200" s="20">
        <f t="shared" si="6383"/>
        <v>0</v>
      </c>
      <c r="L2200" s="20">
        <f t="shared" si="6271"/>
        <v>230</v>
      </c>
      <c r="M2200" s="20">
        <f t="shared" si="6272"/>
        <v>230</v>
      </c>
      <c r="N2200" s="20">
        <f t="shared" si="6273"/>
        <v>230</v>
      </c>
      <c r="O2200" s="20">
        <f t="shared" si="6383"/>
        <v>0</v>
      </c>
      <c r="P2200" s="20">
        <f t="shared" si="6383"/>
        <v>0</v>
      </c>
      <c r="Q2200" s="20">
        <f t="shared" si="6383"/>
        <v>0</v>
      </c>
      <c r="R2200" s="20">
        <f t="shared" si="6277"/>
        <v>230</v>
      </c>
      <c r="S2200" s="20">
        <f t="shared" si="6278"/>
        <v>230</v>
      </c>
      <c r="T2200" s="20">
        <f t="shared" si="6279"/>
        <v>230</v>
      </c>
      <c r="U2200" s="20">
        <f t="shared" si="6383"/>
        <v>0</v>
      </c>
      <c r="V2200" s="20">
        <f t="shared" si="6372"/>
        <v>230</v>
      </c>
      <c r="W2200" s="20">
        <f t="shared" si="6383"/>
        <v>0</v>
      </c>
      <c r="X2200" s="20">
        <f t="shared" si="6383"/>
        <v>0</v>
      </c>
      <c r="Y2200" s="20">
        <f t="shared" si="6383"/>
        <v>0</v>
      </c>
      <c r="Z2200" s="20">
        <f t="shared" si="6364"/>
        <v>230</v>
      </c>
      <c r="AA2200" s="20">
        <f t="shared" si="6365"/>
        <v>230</v>
      </c>
      <c r="AB2200" s="20">
        <f t="shared" si="6366"/>
        <v>230</v>
      </c>
      <c r="AC2200" s="20">
        <f t="shared" si="6383"/>
        <v>0</v>
      </c>
      <c r="AD2200" s="20">
        <f t="shared" si="6383"/>
        <v>0</v>
      </c>
      <c r="AE2200" s="20">
        <f t="shared" si="6383"/>
        <v>0</v>
      </c>
      <c r="AF2200" s="20">
        <f t="shared" si="6323"/>
        <v>230</v>
      </c>
      <c r="AG2200" s="20">
        <f t="shared" si="6324"/>
        <v>230</v>
      </c>
      <c r="AH2200" s="20">
        <f t="shared" si="6325"/>
        <v>230</v>
      </c>
      <c r="AI2200" s="20">
        <f t="shared" si="6383"/>
        <v>0</v>
      </c>
      <c r="AJ2200" s="20">
        <f t="shared" si="6326"/>
        <v>230</v>
      </c>
      <c r="AK2200" s="20">
        <f t="shared" si="6383"/>
        <v>0</v>
      </c>
      <c r="AL2200" s="20">
        <f t="shared" si="6383"/>
        <v>0</v>
      </c>
      <c r="AM2200" s="20">
        <f t="shared" si="6383"/>
        <v>0</v>
      </c>
      <c r="AN2200" s="20">
        <f t="shared" si="6289"/>
        <v>230</v>
      </c>
      <c r="AO2200" s="20">
        <f t="shared" si="6290"/>
        <v>230</v>
      </c>
      <c r="AP2200" s="20">
        <f t="shared" si="6291"/>
        <v>230</v>
      </c>
      <c r="AQ2200" s="20">
        <f t="shared" si="6383"/>
        <v>0</v>
      </c>
      <c r="AR2200" s="20">
        <f t="shared" si="6383"/>
        <v>0</v>
      </c>
      <c r="AS2200" s="20">
        <f t="shared" si="6383"/>
        <v>0</v>
      </c>
      <c r="AT2200" s="20">
        <f t="shared" si="6380"/>
        <v>230</v>
      </c>
      <c r="AU2200" s="20">
        <f t="shared" si="6381"/>
        <v>230</v>
      </c>
      <c r="AV2200" s="20">
        <f t="shared" si="6382"/>
        <v>230</v>
      </c>
      <c r="AW2200" s="20">
        <f t="shared" si="6383"/>
        <v>0</v>
      </c>
      <c r="AX2200" s="20">
        <f t="shared" si="6383"/>
        <v>0</v>
      </c>
      <c r="AY2200" s="20">
        <f t="shared" si="6383"/>
        <v>0</v>
      </c>
      <c r="AZ2200" s="20">
        <f t="shared" si="6338"/>
        <v>230</v>
      </c>
      <c r="BA2200" s="20">
        <f t="shared" si="6339"/>
        <v>230</v>
      </c>
      <c r="BB2200" s="20">
        <f t="shared" si="6340"/>
        <v>230</v>
      </c>
      <c r="BC2200" s="20">
        <f t="shared" si="6383"/>
        <v>0</v>
      </c>
      <c r="BD2200" s="20">
        <f t="shared" si="6337"/>
        <v>230</v>
      </c>
      <c r="BE2200" s="20">
        <f t="shared" si="6383"/>
        <v>0</v>
      </c>
      <c r="BF2200" s="20">
        <f t="shared" si="6383"/>
        <v>0</v>
      </c>
      <c r="BG2200" s="20">
        <f t="shared" si="6383"/>
        <v>0</v>
      </c>
      <c r="BH2200" s="20">
        <f t="shared" si="6292"/>
        <v>230</v>
      </c>
      <c r="BI2200" s="20">
        <f t="shared" si="6293"/>
        <v>230</v>
      </c>
      <c r="BJ2200" s="20">
        <f t="shared" si="6294"/>
        <v>230</v>
      </c>
      <c r="BK2200" s="20">
        <f t="shared" si="6383"/>
        <v>0</v>
      </c>
      <c r="BL2200" s="20">
        <f t="shared" si="6383"/>
        <v>0</v>
      </c>
      <c r="BM2200" s="20">
        <f t="shared" si="6295"/>
        <v>230</v>
      </c>
      <c r="BN2200" s="20">
        <f t="shared" si="6296"/>
        <v>230</v>
      </c>
      <c r="BO2200" s="20">
        <f t="shared" si="6383"/>
        <v>0</v>
      </c>
      <c r="BP2200" s="20">
        <f t="shared" si="6383"/>
        <v>0</v>
      </c>
      <c r="BQ2200" s="20">
        <f t="shared" si="6383"/>
        <v>0</v>
      </c>
      <c r="BR2200" s="20">
        <f t="shared" si="6375"/>
        <v>230</v>
      </c>
      <c r="BS2200" s="20">
        <f t="shared" si="6376"/>
        <v>230</v>
      </c>
      <c r="BT2200" s="20">
        <f t="shared" si="6377"/>
        <v>230</v>
      </c>
      <c r="BU2200" s="20">
        <f t="shared" si="6383"/>
        <v>0</v>
      </c>
      <c r="BV2200" s="20">
        <f t="shared" si="6378"/>
        <v>230</v>
      </c>
      <c r="BW2200" s="20">
        <f t="shared" si="6383"/>
        <v>115.2</v>
      </c>
      <c r="BX2200" s="20">
        <f t="shared" si="6383"/>
        <v>0</v>
      </c>
      <c r="BY2200" s="20">
        <f t="shared" si="6298"/>
        <v>345.2</v>
      </c>
      <c r="BZ2200" s="20">
        <f t="shared" si="6299"/>
        <v>230</v>
      </c>
      <c r="CA2200" s="20">
        <f t="shared" si="6383"/>
        <v>0</v>
      </c>
      <c r="CB2200" s="20">
        <f t="shared" si="6300"/>
        <v>345.2</v>
      </c>
      <c r="CC2200" s="20">
        <f t="shared" si="6383"/>
        <v>57.5</v>
      </c>
      <c r="CD2200" s="20">
        <f t="shared" si="6379"/>
        <v>402.7</v>
      </c>
      <c r="CE2200" s="20">
        <f t="shared" si="6383"/>
        <v>0</v>
      </c>
    </row>
    <row r="2201" spans="1:83" ht="31.5" x14ac:dyDescent="0.25">
      <c r="A2201" s="10" t="s">
        <v>301</v>
      </c>
      <c r="B2201" s="19">
        <v>300</v>
      </c>
      <c r="C2201" s="10"/>
      <c r="D2201" s="10"/>
      <c r="E2201" s="25" t="s">
        <v>604</v>
      </c>
      <c r="F2201" s="20">
        <f>F2202</f>
        <v>230</v>
      </c>
      <c r="G2201" s="20">
        <f t="shared" si="6383"/>
        <v>230</v>
      </c>
      <c r="H2201" s="20">
        <f t="shared" si="6383"/>
        <v>230</v>
      </c>
      <c r="I2201" s="20">
        <f t="shared" si="6383"/>
        <v>0</v>
      </c>
      <c r="J2201" s="20">
        <f t="shared" si="6383"/>
        <v>0</v>
      </c>
      <c r="K2201" s="20">
        <f t="shared" si="6383"/>
        <v>0</v>
      </c>
      <c r="L2201" s="20">
        <f t="shared" si="6271"/>
        <v>230</v>
      </c>
      <c r="M2201" s="20">
        <f t="shared" si="6272"/>
        <v>230</v>
      </c>
      <c r="N2201" s="20">
        <f t="shared" si="6273"/>
        <v>230</v>
      </c>
      <c r="O2201" s="20">
        <f t="shared" si="6383"/>
        <v>0</v>
      </c>
      <c r="P2201" s="20">
        <f t="shared" si="6383"/>
        <v>0</v>
      </c>
      <c r="Q2201" s="20">
        <f t="shared" si="6383"/>
        <v>0</v>
      </c>
      <c r="R2201" s="20">
        <f t="shared" si="6277"/>
        <v>230</v>
      </c>
      <c r="S2201" s="20">
        <f t="shared" si="6278"/>
        <v>230</v>
      </c>
      <c r="T2201" s="20">
        <f t="shared" si="6279"/>
        <v>230</v>
      </c>
      <c r="U2201" s="20">
        <f t="shared" si="6383"/>
        <v>0</v>
      </c>
      <c r="V2201" s="20">
        <f t="shared" si="6372"/>
        <v>230</v>
      </c>
      <c r="W2201" s="20">
        <f t="shared" si="6383"/>
        <v>0</v>
      </c>
      <c r="X2201" s="20">
        <f t="shared" si="6383"/>
        <v>0</v>
      </c>
      <c r="Y2201" s="20">
        <f t="shared" si="6383"/>
        <v>0</v>
      </c>
      <c r="Z2201" s="20">
        <f t="shared" si="6364"/>
        <v>230</v>
      </c>
      <c r="AA2201" s="20">
        <f t="shared" si="6365"/>
        <v>230</v>
      </c>
      <c r="AB2201" s="20">
        <f t="shared" si="6366"/>
        <v>230</v>
      </c>
      <c r="AC2201" s="20">
        <f t="shared" si="6383"/>
        <v>0</v>
      </c>
      <c r="AD2201" s="20">
        <f t="shared" si="6383"/>
        <v>0</v>
      </c>
      <c r="AE2201" s="20">
        <f t="shared" si="6383"/>
        <v>0</v>
      </c>
      <c r="AF2201" s="20">
        <f t="shared" si="6323"/>
        <v>230</v>
      </c>
      <c r="AG2201" s="20">
        <f t="shared" si="6324"/>
        <v>230</v>
      </c>
      <c r="AH2201" s="20">
        <f t="shared" si="6325"/>
        <v>230</v>
      </c>
      <c r="AI2201" s="20">
        <f t="shared" si="6383"/>
        <v>0</v>
      </c>
      <c r="AJ2201" s="20">
        <f t="shared" si="6326"/>
        <v>230</v>
      </c>
      <c r="AK2201" s="20">
        <f t="shared" si="6383"/>
        <v>0</v>
      </c>
      <c r="AL2201" s="20">
        <f t="shared" si="6383"/>
        <v>0</v>
      </c>
      <c r="AM2201" s="20">
        <f t="shared" si="6383"/>
        <v>0</v>
      </c>
      <c r="AN2201" s="20">
        <f t="shared" si="6289"/>
        <v>230</v>
      </c>
      <c r="AO2201" s="20">
        <f t="shared" si="6290"/>
        <v>230</v>
      </c>
      <c r="AP2201" s="20">
        <f t="shared" si="6291"/>
        <v>230</v>
      </c>
      <c r="AQ2201" s="20">
        <f t="shared" si="6383"/>
        <v>0</v>
      </c>
      <c r="AR2201" s="20">
        <f t="shared" si="6383"/>
        <v>0</v>
      </c>
      <c r="AS2201" s="20">
        <f t="shared" si="6383"/>
        <v>0</v>
      </c>
      <c r="AT2201" s="20">
        <f t="shared" si="6380"/>
        <v>230</v>
      </c>
      <c r="AU2201" s="20">
        <f t="shared" si="6381"/>
        <v>230</v>
      </c>
      <c r="AV2201" s="20">
        <f t="shared" si="6382"/>
        <v>230</v>
      </c>
      <c r="AW2201" s="20">
        <f t="shared" si="6383"/>
        <v>0</v>
      </c>
      <c r="AX2201" s="20">
        <f t="shared" si="6383"/>
        <v>0</v>
      </c>
      <c r="AY2201" s="20">
        <f t="shared" si="6383"/>
        <v>0</v>
      </c>
      <c r="AZ2201" s="20">
        <f t="shared" si="6338"/>
        <v>230</v>
      </c>
      <c r="BA2201" s="20">
        <f t="shared" si="6339"/>
        <v>230</v>
      </c>
      <c r="BB2201" s="20">
        <f t="shared" si="6340"/>
        <v>230</v>
      </c>
      <c r="BC2201" s="20">
        <f t="shared" si="6383"/>
        <v>0</v>
      </c>
      <c r="BD2201" s="20">
        <f t="shared" si="6337"/>
        <v>230</v>
      </c>
      <c r="BE2201" s="20">
        <f t="shared" si="6383"/>
        <v>0</v>
      </c>
      <c r="BF2201" s="20">
        <f t="shared" si="6383"/>
        <v>0</v>
      </c>
      <c r="BG2201" s="20">
        <f t="shared" si="6383"/>
        <v>0</v>
      </c>
      <c r="BH2201" s="20">
        <f t="shared" si="6292"/>
        <v>230</v>
      </c>
      <c r="BI2201" s="20">
        <f t="shared" si="6293"/>
        <v>230</v>
      </c>
      <c r="BJ2201" s="20">
        <f t="shared" si="6294"/>
        <v>230</v>
      </c>
      <c r="BK2201" s="20">
        <f t="shared" si="6383"/>
        <v>0</v>
      </c>
      <c r="BL2201" s="20">
        <f t="shared" si="6383"/>
        <v>0</v>
      </c>
      <c r="BM2201" s="20">
        <f t="shared" si="6295"/>
        <v>230</v>
      </c>
      <c r="BN2201" s="20">
        <f t="shared" si="6296"/>
        <v>230</v>
      </c>
      <c r="BO2201" s="20">
        <f t="shared" si="6383"/>
        <v>0</v>
      </c>
      <c r="BP2201" s="20">
        <f t="shared" si="6383"/>
        <v>0</v>
      </c>
      <c r="BQ2201" s="20">
        <f t="shared" si="6383"/>
        <v>0</v>
      </c>
      <c r="BR2201" s="20">
        <f t="shared" si="6375"/>
        <v>230</v>
      </c>
      <c r="BS2201" s="20">
        <f t="shared" si="6376"/>
        <v>230</v>
      </c>
      <c r="BT2201" s="20">
        <f t="shared" si="6377"/>
        <v>230</v>
      </c>
      <c r="BU2201" s="20">
        <f t="shared" si="6383"/>
        <v>0</v>
      </c>
      <c r="BV2201" s="20">
        <f t="shared" si="6378"/>
        <v>230</v>
      </c>
      <c r="BW2201" s="20">
        <f t="shared" si="6383"/>
        <v>115.2</v>
      </c>
      <c r="BX2201" s="20">
        <f t="shared" si="6383"/>
        <v>0</v>
      </c>
      <c r="BY2201" s="20">
        <f t="shared" si="6298"/>
        <v>345.2</v>
      </c>
      <c r="BZ2201" s="20">
        <f t="shared" si="6299"/>
        <v>230</v>
      </c>
      <c r="CA2201" s="20">
        <f t="shared" si="6383"/>
        <v>0</v>
      </c>
      <c r="CB2201" s="20">
        <f t="shared" si="6300"/>
        <v>345.2</v>
      </c>
      <c r="CC2201" s="20">
        <f t="shared" si="6383"/>
        <v>57.5</v>
      </c>
      <c r="CD2201" s="20">
        <f t="shared" si="6379"/>
        <v>402.7</v>
      </c>
      <c r="CE2201" s="20">
        <f t="shared" si="6383"/>
        <v>0</v>
      </c>
    </row>
    <row r="2202" spans="1:83" x14ac:dyDescent="0.25">
      <c r="A2202" s="10" t="s">
        <v>301</v>
      </c>
      <c r="B2202" s="19">
        <v>360</v>
      </c>
      <c r="C2202" s="10"/>
      <c r="D2202" s="10"/>
      <c r="E2202" s="25" t="s">
        <v>610</v>
      </c>
      <c r="F2202" s="20">
        <f>F2203</f>
        <v>230</v>
      </c>
      <c r="G2202" s="20">
        <f t="shared" si="6383"/>
        <v>230</v>
      </c>
      <c r="H2202" s="20">
        <f t="shared" si="6383"/>
        <v>230</v>
      </c>
      <c r="I2202" s="20">
        <f t="shared" si="6383"/>
        <v>0</v>
      </c>
      <c r="J2202" s="20">
        <f t="shared" si="6383"/>
        <v>0</v>
      </c>
      <c r="K2202" s="20">
        <f t="shared" si="6383"/>
        <v>0</v>
      </c>
      <c r="L2202" s="20">
        <f t="shared" si="6271"/>
        <v>230</v>
      </c>
      <c r="M2202" s="20">
        <f t="shared" si="6272"/>
        <v>230</v>
      </c>
      <c r="N2202" s="20">
        <f t="shared" si="6273"/>
        <v>230</v>
      </c>
      <c r="O2202" s="20">
        <f t="shared" si="6383"/>
        <v>0</v>
      </c>
      <c r="P2202" s="20">
        <f t="shared" si="6383"/>
        <v>0</v>
      </c>
      <c r="Q2202" s="20">
        <f t="shared" si="6383"/>
        <v>0</v>
      </c>
      <c r="R2202" s="20">
        <f t="shared" si="6277"/>
        <v>230</v>
      </c>
      <c r="S2202" s="20">
        <f t="shared" si="6278"/>
        <v>230</v>
      </c>
      <c r="T2202" s="20">
        <f t="shared" si="6279"/>
        <v>230</v>
      </c>
      <c r="U2202" s="20">
        <f t="shared" si="6383"/>
        <v>0</v>
      </c>
      <c r="V2202" s="20">
        <f t="shared" si="6372"/>
        <v>230</v>
      </c>
      <c r="W2202" s="20">
        <f t="shared" si="6383"/>
        <v>0</v>
      </c>
      <c r="X2202" s="20">
        <f t="shared" si="6383"/>
        <v>0</v>
      </c>
      <c r="Y2202" s="20">
        <f t="shared" si="6383"/>
        <v>0</v>
      </c>
      <c r="Z2202" s="20">
        <f t="shared" si="6364"/>
        <v>230</v>
      </c>
      <c r="AA2202" s="20">
        <f t="shared" si="6365"/>
        <v>230</v>
      </c>
      <c r="AB2202" s="20">
        <f t="shared" si="6366"/>
        <v>230</v>
      </c>
      <c r="AC2202" s="20">
        <f t="shared" si="6383"/>
        <v>0</v>
      </c>
      <c r="AD2202" s="20">
        <f t="shared" si="6383"/>
        <v>0</v>
      </c>
      <c r="AE2202" s="20">
        <f t="shared" si="6383"/>
        <v>0</v>
      </c>
      <c r="AF2202" s="20">
        <f t="shared" si="6323"/>
        <v>230</v>
      </c>
      <c r="AG2202" s="20">
        <f t="shared" si="6324"/>
        <v>230</v>
      </c>
      <c r="AH2202" s="20">
        <f t="shared" si="6325"/>
        <v>230</v>
      </c>
      <c r="AI2202" s="20">
        <f t="shared" si="6383"/>
        <v>0</v>
      </c>
      <c r="AJ2202" s="20">
        <f t="shared" si="6326"/>
        <v>230</v>
      </c>
      <c r="AK2202" s="20">
        <f t="shared" si="6383"/>
        <v>0</v>
      </c>
      <c r="AL2202" s="20">
        <f t="shared" si="6383"/>
        <v>0</v>
      </c>
      <c r="AM2202" s="20">
        <f t="shared" si="6383"/>
        <v>0</v>
      </c>
      <c r="AN2202" s="20">
        <f t="shared" si="6289"/>
        <v>230</v>
      </c>
      <c r="AO2202" s="20">
        <f t="shared" si="6290"/>
        <v>230</v>
      </c>
      <c r="AP2202" s="20">
        <f t="shared" si="6291"/>
        <v>230</v>
      </c>
      <c r="AQ2202" s="20">
        <f t="shared" si="6383"/>
        <v>0</v>
      </c>
      <c r="AR2202" s="20">
        <f t="shared" si="6383"/>
        <v>0</v>
      </c>
      <c r="AS2202" s="20">
        <f t="shared" si="6383"/>
        <v>0</v>
      </c>
      <c r="AT2202" s="20">
        <f t="shared" si="6380"/>
        <v>230</v>
      </c>
      <c r="AU2202" s="20">
        <f t="shared" si="6381"/>
        <v>230</v>
      </c>
      <c r="AV2202" s="20">
        <f t="shared" si="6382"/>
        <v>230</v>
      </c>
      <c r="AW2202" s="20">
        <f t="shared" si="6383"/>
        <v>0</v>
      </c>
      <c r="AX2202" s="20">
        <f t="shared" si="6383"/>
        <v>0</v>
      </c>
      <c r="AY2202" s="20">
        <f t="shared" si="6383"/>
        <v>0</v>
      </c>
      <c r="AZ2202" s="20">
        <f t="shared" si="6338"/>
        <v>230</v>
      </c>
      <c r="BA2202" s="20">
        <f t="shared" si="6339"/>
        <v>230</v>
      </c>
      <c r="BB2202" s="20">
        <f t="shared" si="6340"/>
        <v>230</v>
      </c>
      <c r="BC2202" s="20">
        <f t="shared" si="6383"/>
        <v>0</v>
      </c>
      <c r="BD2202" s="20">
        <f t="shared" si="6337"/>
        <v>230</v>
      </c>
      <c r="BE2202" s="20">
        <f t="shared" si="6383"/>
        <v>0</v>
      </c>
      <c r="BF2202" s="20">
        <f t="shared" si="6383"/>
        <v>0</v>
      </c>
      <c r="BG2202" s="20">
        <f t="shared" si="6383"/>
        <v>0</v>
      </c>
      <c r="BH2202" s="20">
        <f t="shared" si="6292"/>
        <v>230</v>
      </c>
      <c r="BI2202" s="20">
        <f t="shared" si="6293"/>
        <v>230</v>
      </c>
      <c r="BJ2202" s="20">
        <f t="shared" si="6294"/>
        <v>230</v>
      </c>
      <c r="BK2202" s="20">
        <f t="shared" si="6383"/>
        <v>0</v>
      </c>
      <c r="BL2202" s="20">
        <f t="shared" si="6383"/>
        <v>0</v>
      </c>
      <c r="BM2202" s="20">
        <f t="shared" si="6295"/>
        <v>230</v>
      </c>
      <c r="BN2202" s="20">
        <f t="shared" si="6296"/>
        <v>230</v>
      </c>
      <c r="BO2202" s="20">
        <f t="shared" si="6383"/>
        <v>0</v>
      </c>
      <c r="BP2202" s="20">
        <f t="shared" si="6383"/>
        <v>0</v>
      </c>
      <c r="BQ2202" s="20">
        <f t="shared" si="6383"/>
        <v>0</v>
      </c>
      <c r="BR2202" s="20">
        <f t="shared" si="6375"/>
        <v>230</v>
      </c>
      <c r="BS2202" s="20">
        <f t="shared" si="6376"/>
        <v>230</v>
      </c>
      <c r="BT2202" s="20">
        <f t="shared" si="6377"/>
        <v>230</v>
      </c>
      <c r="BU2202" s="20">
        <f t="shared" si="6383"/>
        <v>0</v>
      </c>
      <c r="BV2202" s="20">
        <f t="shared" si="6378"/>
        <v>230</v>
      </c>
      <c r="BW2202" s="20">
        <f t="shared" si="6383"/>
        <v>115.2</v>
      </c>
      <c r="BX2202" s="20">
        <f t="shared" si="6383"/>
        <v>0</v>
      </c>
      <c r="BY2202" s="20">
        <f t="shared" si="6298"/>
        <v>345.2</v>
      </c>
      <c r="BZ2202" s="20">
        <f t="shared" si="6299"/>
        <v>230</v>
      </c>
      <c r="CA2202" s="20">
        <f t="shared" si="6383"/>
        <v>0</v>
      </c>
      <c r="CB2202" s="20">
        <f t="shared" si="6300"/>
        <v>345.2</v>
      </c>
      <c r="CC2202" s="20">
        <f t="shared" si="6383"/>
        <v>57.5</v>
      </c>
      <c r="CD2202" s="20">
        <f t="shared" si="6379"/>
        <v>402.7</v>
      </c>
      <c r="CE2202" s="20">
        <f t="shared" si="6383"/>
        <v>0</v>
      </c>
    </row>
    <row r="2203" spans="1:83" x14ac:dyDescent="0.25">
      <c r="A2203" s="10" t="s">
        <v>301</v>
      </c>
      <c r="B2203" s="19">
        <v>360</v>
      </c>
      <c r="C2203" s="10" t="s">
        <v>336</v>
      </c>
      <c r="D2203" s="10" t="s">
        <v>340</v>
      </c>
      <c r="E2203" s="25" t="s">
        <v>571</v>
      </c>
      <c r="F2203" s="20">
        <v>230</v>
      </c>
      <c r="G2203" s="20">
        <v>230</v>
      </c>
      <c r="H2203" s="20">
        <v>230</v>
      </c>
      <c r="I2203" s="20"/>
      <c r="J2203" s="20"/>
      <c r="K2203" s="20"/>
      <c r="L2203" s="20">
        <f t="shared" si="6271"/>
        <v>230</v>
      </c>
      <c r="M2203" s="20">
        <f t="shared" si="6272"/>
        <v>230</v>
      </c>
      <c r="N2203" s="20">
        <f t="shared" si="6273"/>
        <v>230</v>
      </c>
      <c r="O2203" s="20"/>
      <c r="P2203" s="20"/>
      <c r="Q2203" s="20"/>
      <c r="R2203" s="20">
        <f t="shared" si="6277"/>
        <v>230</v>
      </c>
      <c r="S2203" s="20">
        <f t="shared" si="6278"/>
        <v>230</v>
      </c>
      <c r="T2203" s="20">
        <f t="shared" si="6279"/>
        <v>230</v>
      </c>
      <c r="U2203" s="20"/>
      <c r="V2203" s="20">
        <f t="shared" si="6372"/>
        <v>230</v>
      </c>
      <c r="W2203" s="20"/>
      <c r="X2203" s="20"/>
      <c r="Y2203" s="20"/>
      <c r="Z2203" s="20">
        <f t="shared" si="6364"/>
        <v>230</v>
      </c>
      <c r="AA2203" s="20">
        <f t="shared" si="6365"/>
        <v>230</v>
      </c>
      <c r="AB2203" s="20">
        <f t="shared" si="6366"/>
        <v>230</v>
      </c>
      <c r="AC2203" s="20"/>
      <c r="AD2203" s="20"/>
      <c r="AE2203" s="20"/>
      <c r="AF2203" s="20">
        <f t="shared" si="6323"/>
        <v>230</v>
      </c>
      <c r="AG2203" s="20">
        <f t="shared" si="6324"/>
        <v>230</v>
      </c>
      <c r="AH2203" s="20">
        <f t="shared" si="6325"/>
        <v>230</v>
      </c>
      <c r="AI2203" s="20"/>
      <c r="AJ2203" s="20">
        <f t="shared" si="6326"/>
        <v>230</v>
      </c>
      <c r="AK2203" s="20"/>
      <c r="AL2203" s="20"/>
      <c r="AM2203" s="20"/>
      <c r="AN2203" s="20">
        <f t="shared" ref="AN2203:AN2271" si="6384">AJ2203+AK2203</f>
        <v>230</v>
      </c>
      <c r="AO2203" s="20">
        <f t="shared" ref="AO2203:AO2271" si="6385">AG2203+AL2203</f>
        <v>230</v>
      </c>
      <c r="AP2203" s="20">
        <f t="shared" ref="AP2203:AP2271" si="6386">AH2203+AM2203</f>
        <v>230</v>
      </c>
      <c r="AQ2203" s="20"/>
      <c r="AR2203" s="20"/>
      <c r="AS2203" s="20"/>
      <c r="AT2203" s="20">
        <f t="shared" si="6380"/>
        <v>230</v>
      </c>
      <c r="AU2203" s="20">
        <f t="shared" si="6381"/>
        <v>230</v>
      </c>
      <c r="AV2203" s="20">
        <f t="shared" si="6382"/>
        <v>230</v>
      </c>
      <c r="AW2203" s="20"/>
      <c r="AX2203" s="20"/>
      <c r="AY2203" s="20"/>
      <c r="AZ2203" s="20">
        <f t="shared" si="6338"/>
        <v>230</v>
      </c>
      <c r="BA2203" s="20">
        <f t="shared" si="6339"/>
        <v>230</v>
      </c>
      <c r="BB2203" s="20">
        <f t="shared" si="6340"/>
        <v>230</v>
      </c>
      <c r="BC2203" s="20"/>
      <c r="BD2203" s="20">
        <f t="shared" si="6337"/>
        <v>230</v>
      </c>
      <c r="BE2203" s="20"/>
      <c r="BF2203" s="20"/>
      <c r="BG2203" s="20"/>
      <c r="BH2203" s="20">
        <f t="shared" ref="BH2203:BH2268" si="6387">BD2203+BE2203</f>
        <v>230</v>
      </c>
      <c r="BI2203" s="20">
        <f t="shared" ref="BI2203:BI2268" si="6388">BA2203+BF2203</f>
        <v>230</v>
      </c>
      <c r="BJ2203" s="20">
        <f t="shared" ref="BJ2203:BJ2268" si="6389">BB2203+BG2203</f>
        <v>230</v>
      </c>
      <c r="BK2203" s="20"/>
      <c r="BL2203" s="20"/>
      <c r="BM2203" s="20">
        <f t="shared" ref="BM2203:BM2268" si="6390">BH2203+BK2203</f>
        <v>230</v>
      </c>
      <c r="BN2203" s="20">
        <f t="shared" ref="BN2203:BN2268" si="6391">BI2203+BL2203</f>
        <v>230</v>
      </c>
      <c r="BO2203" s="20"/>
      <c r="BP2203" s="20"/>
      <c r="BQ2203" s="20"/>
      <c r="BR2203" s="20">
        <f t="shared" si="6375"/>
        <v>230</v>
      </c>
      <c r="BS2203" s="20">
        <f t="shared" si="6376"/>
        <v>230</v>
      </c>
      <c r="BT2203" s="20">
        <f t="shared" si="6377"/>
        <v>230</v>
      </c>
      <c r="BU2203" s="20"/>
      <c r="BV2203" s="20">
        <f t="shared" si="6378"/>
        <v>230</v>
      </c>
      <c r="BW2203" s="20">
        <v>115.2</v>
      </c>
      <c r="BX2203" s="20"/>
      <c r="BY2203" s="20">
        <f t="shared" si="6298"/>
        <v>345.2</v>
      </c>
      <c r="BZ2203" s="20">
        <f t="shared" si="6299"/>
        <v>230</v>
      </c>
      <c r="CA2203" s="20"/>
      <c r="CB2203" s="20">
        <f t="shared" si="6300"/>
        <v>345.2</v>
      </c>
      <c r="CC2203" s="20">
        <v>57.5</v>
      </c>
      <c r="CD2203" s="20">
        <f t="shared" si="6379"/>
        <v>402.7</v>
      </c>
      <c r="CE2203" s="20"/>
    </row>
    <row r="2204" spans="1:83" ht="63" x14ac:dyDescent="0.25">
      <c r="A2204" s="10" t="s">
        <v>300</v>
      </c>
      <c r="B2204" s="19"/>
      <c r="C2204" s="10"/>
      <c r="D2204" s="10"/>
      <c r="E2204" s="25" t="s">
        <v>1052</v>
      </c>
      <c r="F2204" s="20">
        <f>F2205+F2208</f>
        <v>57831.799999999996</v>
      </c>
      <c r="G2204" s="20">
        <f t="shared" ref="G2204:K2204" si="6392">G2205+G2208</f>
        <v>59130</v>
      </c>
      <c r="H2204" s="20">
        <f t="shared" si="6392"/>
        <v>60428.2</v>
      </c>
      <c r="I2204" s="20">
        <f t="shared" si="6392"/>
        <v>0</v>
      </c>
      <c r="J2204" s="20">
        <f t="shared" si="6392"/>
        <v>0</v>
      </c>
      <c r="K2204" s="20">
        <f t="shared" si="6392"/>
        <v>0</v>
      </c>
      <c r="L2204" s="20">
        <f t="shared" si="6271"/>
        <v>57831.799999999996</v>
      </c>
      <c r="M2204" s="20">
        <f t="shared" si="6272"/>
        <v>59130</v>
      </c>
      <c r="N2204" s="20">
        <f t="shared" si="6273"/>
        <v>60428.2</v>
      </c>
      <c r="O2204" s="20">
        <f t="shared" ref="O2204:Q2204" si="6393">O2205+O2208</f>
        <v>0</v>
      </c>
      <c r="P2204" s="20">
        <f t="shared" si="6393"/>
        <v>0</v>
      </c>
      <c r="Q2204" s="20">
        <f t="shared" si="6393"/>
        <v>0</v>
      </c>
      <c r="R2204" s="20">
        <f t="shared" si="6277"/>
        <v>57831.799999999996</v>
      </c>
      <c r="S2204" s="20">
        <f t="shared" si="6278"/>
        <v>59130</v>
      </c>
      <c r="T2204" s="20">
        <f t="shared" si="6279"/>
        <v>60428.2</v>
      </c>
      <c r="U2204" s="20">
        <f t="shared" ref="U2204:CE2204" si="6394">U2205+U2208</f>
        <v>0</v>
      </c>
      <c r="V2204" s="20">
        <f t="shared" si="6372"/>
        <v>57831.799999999996</v>
      </c>
      <c r="W2204" s="20">
        <f t="shared" ref="W2204:Y2204" si="6395">W2205+W2208</f>
        <v>0</v>
      </c>
      <c r="X2204" s="20">
        <f t="shared" si="6395"/>
        <v>0</v>
      </c>
      <c r="Y2204" s="20">
        <f t="shared" si="6395"/>
        <v>0</v>
      </c>
      <c r="Z2204" s="20">
        <f t="shared" si="6364"/>
        <v>57831.799999999996</v>
      </c>
      <c r="AA2204" s="20">
        <f t="shared" si="6365"/>
        <v>59130</v>
      </c>
      <c r="AB2204" s="20">
        <f t="shared" si="6366"/>
        <v>60428.2</v>
      </c>
      <c r="AC2204" s="20">
        <f t="shared" ref="AC2204:AE2204" si="6396">AC2205+AC2208</f>
        <v>0</v>
      </c>
      <c r="AD2204" s="20">
        <f t="shared" si="6396"/>
        <v>0</v>
      </c>
      <c r="AE2204" s="20">
        <f t="shared" si="6396"/>
        <v>0</v>
      </c>
      <c r="AF2204" s="20">
        <f t="shared" si="6323"/>
        <v>57831.799999999996</v>
      </c>
      <c r="AG2204" s="20">
        <f t="shared" si="6324"/>
        <v>59130</v>
      </c>
      <c r="AH2204" s="20">
        <f t="shared" si="6325"/>
        <v>60428.2</v>
      </c>
      <c r="AI2204" s="20">
        <f t="shared" ref="AI2204" si="6397">AI2205+AI2208</f>
        <v>0</v>
      </c>
      <c r="AJ2204" s="20">
        <f t="shared" si="6326"/>
        <v>57831.799999999996</v>
      </c>
      <c r="AK2204" s="20">
        <f t="shared" ref="AK2204:AM2204" si="6398">AK2205+AK2208</f>
        <v>0</v>
      </c>
      <c r="AL2204" s="20">
        <f t="shared" si="6398"/>
        <v>0</v>
      </c>
      <c r="AM2204" s="20">
        <f t="shared" si="6398"/>
        <v>0</v>
      </c>
      <c r="AN2204" s="20">
        <f t="shared" si="6384"/>
        <v>57831.799999999996</v>
      </c>
      <c r="AO2204" s="20">
        <f t="shared" si="6385"/>
        <v>59130</v>
      </c>
      <c r="AP2204" s="20">
        <f t="shared" si="6386"/>
        <v>60428.2</v>
      </c>
      <c r="AQ2204" s="20">
        <f t="shared" ref="AQ2204:AS2204" si="6399">AQ2205+AQ2208</f>
        <v>0</v>
      </c>
      <c r="AR2204" s="20">
        <f t="shared" si="6399"/>
        <v>0</v>
      </c>
      <c r="AS2204" s="20">
        <f t="shared" si="6399"/>
        <v>0</v>
      </c>
      <c r="AT2204" s="20">
        <f t="shared" si="6380"/>
        <v>57831.799999999996</v>
      </c>
      <c r="AU2204" s="20">
        <f t="shared" si="6381"/>
        <v>59130</v>
      </c>
      <c r="AV2204" s="20">
        <f t="shared" si="6382"/>
        <v>60428.2</v>
      </c>
      <c r="AW2204" s="20">
        <f t="shared" ref="AW2204:AY2204" si="6400">AW2205+AW2208</f>
        <v>0</v>
      </c>
      <c r="AX2204" s="20">
        <f t="shared" si="6400"/>
        <v>0</v>
      </c>
      <c r="AY2204" s="20">
        <f t="shared" si="6400"/>
        <v>0</v>
      </c>
      <c r="AZ2204" s="20">
        <f t="shared" si="6338"/>
        <v>57831.799999999996</v>
      </c>
      <c r="BA2204" s="20">
        <f t="shared" si="6339"/>
        <v>59130</v>
      </c>
      <c r="BB2204" s="20">
        <f t="shared" si="6340"/>
        <v>60428.2</v>
      </c>
      <c r="BC2204" s="20">
        <f t="shared" ref="BC2204" si="6401">BC2205+BC2208</f>
        <v>0</v>
      </c>
      <c r="BD2204" s="20">
        <f t="shared" si="6337"/>
        <v>57831.799999999996</v>
      </c>
      <c r="BE2204" s="20">
        <f t="shared" ref="BE2204:BG2204" si="6402">BE2205+BE2208</f>
        <v>0</v>
      </c>
      <c r="BF2204" s="20">
        <f t="shared" si="6402"/>
        <v>0</v>
      </c>
      <c r="BG2204" s="20">
        <f t="shared" si="6402"/>
        <v>0</v>
      </c>
      <c r="BH2204" s="20">
        <f t="shared" si="6387"/>
        <v>57831.799999999996</v>
      </c>
      <c r="BI2204" s="20">
        <f t="shared" si="6388"/>
        <v>59130</v>
      </c>
      <c r="BJ2204" s="20">
        <f t="shared" si="6389"/>
        <v>60428.2</v>
      </c>
      <c r="BK2204" s="20">
        <f t="shared" ref="BK2204:BL2204" si="6403">BK2205+BK2208</f>
        <v>0</v>
      </c>
      <c r="BL2204" s="20">
        <f t="shared" si="6403"/>
        <v>0</v>
      </c>
      <c r="BM2204" s="20">
        <f t="shared" si="6390"/>
        <v>57831.799999999996</v>
      </c>
      <c r="BN2204" s="20">
        <f t="shared" si="6391"/>
        <v>59130</v>
      </c>
      <c r="BO2204" s="20">
        <f t="shared" ref="BO2204:BQ2204" si="6404">BO2205+BO2208</f>
        <v>9265.2000000000007</v>
      </c>
      <c r="BP2204" s="20">
        <f t="shared" si="6404"/>
        <v>0</v>
      </c>
      <c r="BQ2204" s="20">
        <f t="shared" si="6404"/>
        <v>0</v>
      </c>
      <c r="BR2204" s="20">
        <f t="shared" si="6375"/>
        <v>67097</v>
      </c>
      <c r="BS2204" s="20">
        <f t="shared" si="6376"/>
        <v>59130</v>
      </c>
      <c r="BT2204" s="20">
        <f t="shared" si="6377"/>
        <v>60428.2</v>
      </c>
      <c r="BU2204" s="20">
        <f t="shared" ref="BU2204" si="6405">BU2205+BU2208</f>
        <v>0</v>
      </c>
      <c r="BV2204" s="20">
        <f t="shared" si="6378"/>
        <v>67097</v>
      </c>
      <c r="BW2204" s="20">
        <f t="shared" ref="BW2204:BX2204" si="6406">BW2205+BW2208</f>
        <v>0</v>
      </c>
      <c r="BX2204" s="20">
        <f t="shared" si="6406"/>
        <v>0</v>
      </c>
      <c r="BY2204" s="20">
        <f t="shared" ref="BY2204:BY2267" si="6407">BV2204+BW2204</f>
        <v>67097</v>
      </c>
      <c r="BZ2204" s="20">
        <f t="shared" ref="BZ2204:BZ2267" si="6408">BS2204+BX2204</f>
        <v>59130</v>
      </c>
      <c r="CA2204" s="20">
        <f t="shared" ref="CA2204" si="6409">CA2205+CA2208</f>
        <v>0</v>
      </c>
      <c r="CB2204" s="20">
        <f t="shared" ref="CB2204:CB2267" si="6410">BY2204+CA2204</f>
        <v>67097</v>
      </c>
      <c r="CC2204" s="20">
        <f t="shared" ref="CC2204" si="6411">CC2205+CC2208</f>
        <v>745.17499999999995</v>
      </c>
      <c r="CD2204" s="20">
        <f t="shared" si="6379"/>
        <v>67842.175000000003</v>
      </c>
      <c r="CE2204" s="20">
        <f t="shared" si="6394"/>
        <v>0</v>
      </c>
    </row>
    <row r="2205" spans="1:83" ht="47.25" x14ac:dyDescent="0.25">
      <c r="A2205" s="10" t="s">
        <v>300</v>
      </c>
      <c r="B2205" s="19">
        <v>200</v>
      </c>
      <c r="C2205" s="10"/>
      <c r="D2205" s="10"/>
      <c r="E2205" s="25" t="s">
        <v>602</v>
      </c>
      <c r="F2205" s="20">
        <f>F2206</f>
        <v>287.7</v>
      </c>
      <c r="G2205" s="20">
        <f t="shared" ref="G2205:CE2206" si="6412">G2206</f>
        <v>294.2</v>
      </c>
      <c r="H2205" s="20">
        <f t="shared" si="6412"/>
        <v>300.60000000000002</v>
      </c>
      <c r="I2205" s="20">
        <f t="shared" si="6412"/>
        <v>0</v>
      </c>
      <c r="J2205" s="20">
        <f t="shared" si="6412"/>
        <v>0</v>
      </c>
      <c r="K2205" s="20">
        <f t="shared" si="6412"/>
        <v>0</v>
      </c>
      <c r="L2205" s="20">
        <f t="shared" si="6271"/>
        <v>287.7</v>
      </c>
      <c r="M2205" s="20">
        <f t="shared" si="6272"/>
        <v>294.2</v>
      </c>
      <c r="N2205" s="20">
        <f t="shared" si="6273"/>
        <v>300.60000000000002</v>
      </c>
      <c r="O2205" s="20">
        <f t="shared" si="6412"/>
        <v>0</v>
      </c>
      <c r="P2205" s="20">
        <f t="shared" si="6412"/>
        <v>0</v>
      </c>
      <c r="Q2205" s="20">
        <f t="shared" si="6412"/>
        <v>0</v>
      </c>
      <c r="R2205" s="20">
        <f t="shared" si="6277"/>
        <v>287.7</v>
      </c>
      <c r="S2205" s="20">
        <f t="shared" si="6278"/>
        <v>294.2</v>
      </c>
      <c r="T2205" s="20">
        <f t="shared" si="6279"/>
        <v>300.60000000000002</v>
      </c>
      <c r="U2205" s="20">
        <f t="shared" si="6412"/>
        <v>0</v>
      </c>
      <c r="V2205" s="20">
        <f t="shared" si="6372"/>
        <v>287.7</v>
      </c>
      <c r="W2205" s="20">
        <f t="shared" si="6412"/>
        <v>0</v>
      </c>
      <c r="X2205" s="20">
        <f t="shared" si="6412"/>
        <v>0</v>
      </c>
      <c r="Y2205" s="20">
        <f t="shared" si="6412"/>
        <v>0</v>
      </c>
      <c r="Z2205" s="20">
        <f t="shared" si="6364"/>
        <v>287.7</v>
      </c>
      <c r="AA2205" s="20">
        <f t="shared" si="6365"/>
        <v>294.2</v>
      </c>
      <c r="AB2205" s="20">
        <f t="shared" si="6366"/>
        <v>300.60000000000002</v>
      </c>
      <c r="AC2205" s="20">
        <f t="shared" si="6412"/>
        <v>0</v>
      </c>
      <c r="AD2205" s="20">
        <f t="shared" si="6412"/>
        <v>0</v>
      </c>
      <c r="AE2205" s="20">
        <f t="shared" si="6412"/>
        <v>0</v>
      </c>
      <c r="AF2205" s="20">
        <f t="shared" si="6323"/>
        <v>287.7</v>
      </c>
      <c r="AG2205" s="20">
        <f t="shared" si="6324"/>
        <v>294.2</v>
      </c>
      <c r="AH2205" s="20">
        <f t="shared" si="6325"/>
        <v>300.60000000000002</v>
      </c>
      <c r="AI2205" s="20">
        <f t="shared" si="6412"/>
        <v>0</v>
      </c>
      <c r="AJ2205" s="20">
        <f t="shared" si="6326"/>
        <v>287.7</v>
      </c>
      <c r="AK2205" s="20">
        <f t="shared" si="6412"/>
        <v>0</v>
      </c>
      <c r="AL2205" s="20">
        <f t="shared" si="6412"/>
        <v>0</v>
      </c>
      <c r="AM2205" s="20">
        <f t="shared" si="6412"/>
        <v>0</v>
      </c>
      <c r="AN2205" s="20">
        <f t="shared" si="6384"/>
        <v>287.7</v>
      </c>
      <c r="AO2205" s="20">
        <f t="shared" si="6385"/>
        <v>294.2</v>
      </c>
      <c r="AP2205" s="20">
        <f t="shared" si="6386"/>
        <v>300.60000000000002</v>
      </c>
      <c r="AQ2205" s="20">
        <f t="shared" si="6412"/>
        <v>0</v>
      </c>
      <c r="AR2205" s="20">
        <f t="shared" si="6412"/>
        <v>0</v>
      </c>
      <c r="AS2205" s="20">
        <f t="shared" si="6412"/>
        <v>0</v>
      </c>
      <c r="AT2205" s="20">
        <f t="shared" si="6380"/>
        <v>287.7</v>
      </c>
      <c r="AU2205" s="20">
        <f t="shared" si="6381"/>
        <v>294.2</v>
      </c>
      <c r="AV2205" s="20">
        <f t="shared" si="6382"/>
        <v>300.60000000000002</v>
      </c>
      <c r="AW2205" s="20">
        <f t="shared" si="6412"/>
        <v>0</v>
      </c>
      <c r="AX2205" s="20">
        <f t="shared" si="6412"/>
        <v>0</v>
      </c>
      <c r="AY2205" s="20">
        <f t="shared" si="6412"/>
        <v>0</v>
      </c>
      <c r="AZ2205" s="20">
        <f t="shared" si="6338"/>
        <v>287.7</v>
      </c>
      <c r="BA2205" s="20">
        <f t="shared" si="6339"/>
        <v>294.2</v>
      </c>
      <c r="BB2205" s="20">
        <f t="shared" si="6340"/>
        <v>300.60000000000002</v>
      </c>
      <c r="BC2205" s="20">
        <f t="shared" si="6412"/>
        <v>0</v>
      </c>
      <c r="BD2205" s="20">
        <f t="shared" si="6337"/>
        <v>287.7</v>
      </c>
      <c r="BE2205" s="20">
        <f t="shared" si="6412"/>
        <v>0</v>
      </c>
      <c r="BF2205" s="20">
        <f t="shared" si="6412"/>
        <v>0</v>
      </c>
      <c r="BG2205" s="20">
        <f t="shared" si="6412"/>
        <v>0</v>
      </c>
      <c r="BH2205" s="20">
        <f t="shared" si="6387"/>
        <v>287.7</v>
      </c>
      <c r="BI2205" s="20">
        <f t="shared" si="6388"/>
        <v>294.2</v>
      </c>
      <c r="BJ2205" s="20">
        <f t="shared" si="6389"/>
        <v>300.60000000000002</v>
      </c>
      <c r="BK2205" s="20">
        <f t="shared" si="6412"/>
        <v>0</v>
      </c>
      <c r="BL2205" s="20">
        <f t="shared" si="6412"/>
        <v>0</v>
      </c>
      <c r="BM2205" s="20">
        <f t="shared" si="6390"/>
        <v>287.7</v>
      </c>
      <c r="BN2205" s="20">
        <f t="shared" si="6391"/>
        <v>294.2</v>
      </c>
      <c r="BO2205" s="20">
        <f t="shared" si="6412"/>
        <v>40.5</v>
      </c>
      <c r="BP2205" s="20">
        <f t="shared" si="6412"/>
        <v>0</v>
      </c>
      <c r="BQ2205" s="20">
        <f t="shared" si="6412"/>
        <v>0</v>
      </c>
      <c r="BR2205" s="20">
        <f t="shared" si="6375"/>
        <v>328.2</v>
      </c>
      <c r="BS2205" s="20">
        <f t="shared" si="6376"/>
        <v>294.2</v>
      </c>
      <c r="BT2205" s="20">
        <f t="shared" si="6377"/>
        <v>300.60000000000002</v>
      </c>
      <c r="BU2205" s="20">
        <f t="shared" si="6412"/>
        <v>0</v>
      </c>
      <c r="BV2205" s="20">
        <f t="shared" si="6378"/>
        <v>328.2</v>
      </c>
      <c r="BW2205" s="20">
        <f t="shared" si="6412"/>
        <v>0</v>
      </c>
      <c r="BX2205" s="20">
        <f t="shared" si="6412"/>
        <v>0</v>
      </c>
      <c r="BY2205" s="20">
        <f t="shared" si="6407"/>
        <v>328.2</v>
      </c>
      <c r="BZ2205" s="20">
        <f t="shared" si="6408"/>
        <v>294.2</v>
      </c>
      <c r="CA2205" s="20">
        <f t="shared" si="6412"/>
        <v>0</v>
      </c>
      <c r="CB2205" s="20">
        <f t="shared" si="6410"/>
        <v>328.2</v>
      </c>
      <c r="CC2205" s="20">
        <f t="shared" si="6412"/>
        <v>0</v>
      </c>
      <c r="CD2205" s="20">
        <f t="shared" si="6379"/>
        <v>328.2</v>
      </c>
      <c r="CE2205" s="20">
        <f t="shared" si="6412"/>
        <v>0</v>
      </c>
    </row>
    <row r="2206" spans="1:83" ht="47.25" x14ac:dyDescent="0.25">
      <c r="A2206" s="10" t="s">
        <v>300</v>
      </c>
      <c r="B2206" s="19">
        <v>240</v>
      </c>
      <c r="C2206" s="10"/>
      <c r="D2206" s="10"/>
      <c r="E2206" s="25" t="s">
        <v>603</v>
      </c>
      <c r="F2206" s="20">
        <f>F2207</f>
        <v>287.7</v>
      </c>
      <c r="G2206" s="20">
        <f t="shared" si="6412"/>
        <v>294.2</v>
      </c>
      <c r="H2206" s="20">
        <f t="shared" si="6412"/>
        <v>300.60000000000002</v>
      </c>
      <c r="I2206" s="20">
        <f t="shared" si="6412"/>
        <v>0</v>
      </c>
      <c r="J2206" s="20">
        <f t="shared" si="6412"/>
        <v>0</v>
      </c>
      <c r="K2206" s="20">
        <f t="shared" si="6412"/>
        <v>0</v>
      </c>
      <c r="L2206" s="20">
        <f t="shared" si="6271"/>
        <v>287.7</v>
      </c>
      <c r="M2206" s="20">
        <f t="shared" si="6272"/>
        <v>294.2</v>
      </c>
      <c r="N2206" s="20">
        <f t="shared" si="6273"/>
        <v>300.60000000000002</v>
      </c>
      <c r="O2206" s="20">
        <f t="shared" si="6412"/>
        <v>0</v>
      </c>
      <c r="P2206" s="20">
        <f t="shared" si="6412"/>
        <v>0</v>
      </c>
      <c r="Q2206" s="20">
        <f t="shared" si="6412"/>
        <v>0</v>
      </c>
      <c r="R2206" s="20">
        <f t="shared" si="6277"/>
        <v>287.7</v>
      </c>
      <c r="S2206" s="20">
        <f t="shared" si="6278"/>
        <v>294.2</v>
      </c>
      <c r="T2206" s="20">
        <f t="shared" si="6279"/>
        <v>300.60000000000002</v>
      </c>
      <c r="U2206" s="20">
        <f t="shared" si="6412"/>
        <v>0</v>
      </c>
      <c r="V2206" s="20">
        <f t="shared" si="6372"/>
        <v>287.7</v>
      </c>
      <c r="W2206" s="20">
        <f t="shared" si="6412"/>
        <v>0</v>
      </c>
      <c r="X2206" s="20">
        <f t="shared" si="6412"/>
        <v>0</v>
      </c>
      <c r="Y2206" s="20">
        <f t="shared" si="6412"/>
        <v>0</v>
      </c>
      <c r="Z2206" s="20">
        <f t="shared" si="6364"/>
        <v>287.7</v>
      </c>
      <c r="AA2206" s="20">
        <f t="shared" si="6365"/>
        <v>294.2</v>
      </c>
      <c r="AB2206" s="20">
        <f t="shared" si="6366"/>
        <v>300.60000000000002</v>
      </c>
      <c r="AC2206" s="20">
        <f t="shared" si="6412"/>
        <v>0</v>
      </c>
      <c r="AD2206" s="20">
        <f t="shared" si="6412"/>
        <v>0</v>
      </c>
      <c r="AE2206" s="20">
        <f t="shared" si="6412"/>
        <v>0</v>
      </c>
      <c r="AF2206" s="20">
        <f t="shared" si="6323"/>
        <v>287.7</v>
      </c>
      <c r="AG2206" s="20">
        <f t="shared" si="6324"/>
        <v>294.2</v>
      </c>
      <c r="AH2206" s="20">
        <f t="shared" si="6325"/>
        <v>300.60000000000002</v>
      </c>
      <c r="AI2206" s="20">
        <f t="shared" si="6412"/>
        <v>0</v>
      </c>
      <c r="AJ2206" s="20">
        <f t="shared" si="6326"/>
        <v>287.7</v>
      </c>
      <c r="AK2206" s="20">
        <f t="shared" si="6412"/>
        <v>0</v>
      </c>
      <c r="AL2206" s="20">
        <f t="shared" si="6412"/>
        <v>0</v>
      </c>
      <c r="AM2206" s="20">
        <f t="shared" si="6412"/>
        <v>0</v>
      </c>
      <c r="AN2206" s="20">
        <f t="shared" si="6384"/>
        <v>287.7</v>
      </c>
      <c r="AO2206" s="20">
        <f t="shared" si="6385"/>
        <v>294.2</v>
      </c>
      <c r="AP2206" s="20">
        <f t="shared" si="6386"/>
        <v>300.60000000000002</v>
      </c>
      <c r="AQ2206" s="20">
        <f t="shared" si="6412"/>
        <v>0</v>
      </c>
      <c r="AR2206" s="20">
        <f t="shared" si="6412"/>
        <v>0</v>
      </c>
      <c r="AS2206" s="20">
        <f t="shared" si="6412"/>
        <v>0</v>
      </c>
      <c r="AT2206" s="20">
        <f t="shared" si="6380"/>
        <v>287.7</v>
      </c>
      <c r="AU2206" s="20">
        <f t="shared" si="6381"/>
        <v>294.2</v>
      </c>
      <c r="AV2206" s="20">
        <f t="shared" si="6382"/>
        <v>300.60000000000002</v>
      </c>
      <c r="AW2206" s="20">
        <f t="shared" si="6412"/>
        <v>0</v>
      </c>
      <c r="AX2206" s="20">
        <f t="shared" si="6412"/>
        <v>0</v>
      </c>
      <c r="AY2206" s="20">
        <f t="shared" si="6412"/>
        <v>0</v>
      </c>
      <c r="AZ2206" s="20">
        <f t="shared" si="6338"/>
        <v>287.7</v>
      </c>
      <c r="BA2206" s="20">
        <f t="shared" si="6339"/>
        <v>294.2</v>
      </c>
      <c r="BB2206" s="20">
        <f t="shared" si="6340"/>
        <v>300.60000000000002</v>
      </c>
      <c r="BC2206" s="20">
        <f t="shared" si="6412"/>
        <v>0</v>
      </c>
      <c r="BD2206" s="20">
        <f t="shared" si="6337"/>
        <v>287.7</v>
      </c>
      <c r="BE2206" s="20">
        <f t="shared" si="6412"/>
        <v>0</v>
      </c>
      <c r="BF2206" s="20">
        <f t="shared" si="6412"/>
        <v>0</v>
      </c>
      <c r="BG2206" s="20">
        <f t="shared" si="6412"/>
        <v>0</v>
      </c>
      <c r="BH2206" s="20">
        <f t="shared" si="6387"/>
        <v>287.7</v>
      </c>
      <c r="BI2206" s="20">
        <f t="shared" si="6388"/>
        <v>294.2</v>
      </c>
      <c r="BJ2206" s="20">
        <f t="shared" si="6389"/>
        <v>300.60000000000002</v>
      </c>
      <c r="BK2206" s="20">
        <f t="shared" si="6412"/>
        <v>0</v>
      </c>
      <c r="BL2206" s="20">
        <f t="shared" si="6412"/>
        <v>0</v>
      </c>
      <c r="BM2206" s="20">
        <f t="shared" si="6390"/>
        <v>287.7</v>
      </c>
      <c r="BN2206" s="20">
        <f t="shared" si="6391"/>
        <v>294.2</v>
      </c>
      <c r="BO2206" s="20">
        <f t="shared" si="6412"/>
        <v>40.5</v>
      </c>
      <c r="BP2206" s="20">
        <f t="shared" si="6412"/>
        <v>0</v>
      </c>
      <c r="BQ2206" s="20">
        <f t="shared" si="6412"/>
        <v>0</v>
      </c>
      <c r="BR2206" s="20">
        <f t="shared" si="6375"/>
        <v>328.2</v>
      </c>
      <c r="BS2206" s="20">
        <f t="shared" si="6376"/>
        <v>294.2</v>
      </c>
      <c r="BT2206" s="20">
        <f t="shared" si="6377"/>
        <v>300.60000000000002</v>
      </c>
      <c r="BU2206" s="20">
        <f t="shared" si="6412"/>
        <v>0</v>
      </c>
      <c r="BV2206" s="20">
        <f t="shared" si="6378"/>
        <v>328.2</v>
      </c>
      <c r="BW2206" s="20">
        <f t="shared" si="6412"/>
        <v>0</v>
      </c>
      <c r="BX2206" s="20">
        <f t="shared" si="6412"/>
        <v>0</v>
      </c>
      <c r="BY2206" s="20">
        <f t="shared" si="6407"/>
        <v>328.2</v>
      </c>
      <c r="BZ2206" s="20">
        <f t="shared" si="6408"/>
        <v>294.2</v>
      </c>
      <c r="CA2206" s="20">
        <f t="shared" si="6412"/>
        <v>0</v>
      </c>
      <c r="CB2206" s="20">
        <f t="shared" si="6410"/>
        <v>328.2</v>
      </c>
      <c r="CC2206" s="20">
        <f t="shared" si="6412"/>
        <v>0</v>
      </c>
      <c r="CD2206" s="20">
        <f t="shared" si="6379"/>
        <v>328.2</v>
      </c>
      <c r="CE2206" s="20">
        <f t="shared" si="6412"/>
        <v>0</v>
      </c>
    </row>
    <row r="2207" spans="1:83" x14ac:dyDescent="0.25">
      <c r="A2207" s="10" t="s">
        <v>300</v>
      </c>
      <c r="B2207" s="19">
        <v>240</v>
      </c>
      <c r="C2207" s="10" t="s">
        <v>346</v>
      </c>
      <c r="D2207" s="10" t="s">
        <v>336</v>
      </c>
      <c r="E2207" s="25" t="s">
        <v>591</v>
      </c>
      <c r="F2207" s="20">
        <v>287.7</v>
      </c>
      <c r="G2207" s="20">
        <v>294.2</v>
      </c>
      <c r="H2207" s="20">
        <v>300.60000000000002</v>
      </c>
      <c r="I2207" s="20"/>
      <c r="J2207" s="20"/>
      <c r="K2207" s="20"/>
      <c r="L2207" s="20">
        <f t="shared" si="6271"/>
        <v>287.7</v>
      </c>
      <c r="M2207" s="20">
        <f t="shared" si="6272"/>
        <v>294.2</v>
      </c>
      <c r="N2207" s="20">
        <f t="shared" si="6273"/>
        <v>300.60000000000002</v>
      </c>
      <c r="O2207" s="20"/>
      <c r="P2207" s="20"/>
      <c r="Q2207" s="20"/>
      <c r="R2207" s="20">
        <f t="shared" si="6277"/>
        <v>287.7</v>
      </c>
      <c r="S2207" s="20">
        <f t="shared" si="6278"/>
        <v>294.2</v>
      </c>
      <c r="T2207" s="20">
        <f t="shared" si="6279"/>
        <v>300.60000000000002</v>
      </c>
      <c r="U2207" s="20"/>
      <c r="V2207" s="20">
        <f t="shared" si="6372"/>
        <v>287.7</v>
      </c>
      <c r="W2207" s="20"/>
      <c r="X2207" s="20"/>
      <c r="Y2207" s="20"/>
      <c r="Z2207" s="20">
        <f t="shared" si="6364"/>
        <v>287.7</v>
      </c>
      <c r="AA2207" s="20">
        <f t="shared" si="6365"/>
        <v>294.2</v>
      </c>
      <c r="AB2207" s="20">
        <f t="shared" si="6366"/>
        <v>300.60000000000002</v>
      </c>
      <c r="AC2207" s="20"/>
      <c r="AD2207" s="20"/>
      <c r="AE2207" s="20"/>
      <c r="AF2207" s="20">
        <f t="shared" si="6323"/>
        <v>287.7</v>
      </c>
      <c r="AG2207" s="20">
        <f t="shared" si="6324"/>
        <v>294.2</v>
      </c>
      <c r="AH2207" s="20">
        <f t="shared" si="6325"/>
        <v>300.60000000000002</v>
      </c>
      <c r="AI2207" s="20"/>
      <c r="AJ2207" s="20">
        <f t="shared" si="6326"/>
        <v>287.7</v>
      </c>
      <c r="AK2207" s="20"/>
      <c r="AL2207" s="20"/>
      <c r="AM2207" s="20"/>
      <c r="AN2207" s="20">
        <f t="shared" si="6384"/>
        <v>287.7</v>
      </c>
      <c r="AO2207" s="20">
        <f t="shared" si="6385"/>
        <v>294.2</v>
      </c>
      <c r="AP2207" s="20">
        <f t="shared" si="6386"/>
        <v>300.60000000000002</v>
      </c>
      <c r="AQ2207" s="20"/>
      <c r="AR2207" s="20"/>
      <c r="AS2207" s="20"/>
      <c r="AT2207" s="20">
        <f t="shared" si="6380"/>
        <v>287.7</v>
      </c>
      <c r="AU2207" s="20">
        <f t="shared" si="6381"/>
        <v>294.2</v>
      </c>
      <c r="AV2207" s="20">
        <f t="shared" si="6382"/>
        <v>300.60000000000002</v>
      </c>
      <c r="AW2207" s="20"/>
      <c r="AX2207" s="20"/>
      <c r="AY2207" s="20"/>
      <c r="AZ2207" s="20">
        <f t="shared" si="6338"/>
        <v>287.7</v>
      </c>
      <c r="BA2207" s="20">
        <f t="shared" si="6339"/>
        <v>294.2</v>
      </c>
      <c r="BB2207" s="20">
        <f t="shared" si="6340"/>
        <v>300.60000000000002</v>
      </c>
      <c r="BC2207" s="20"/>
      <c r="BD2207" s="20">
        <f t="shared" si="6337"/>
        <v>287.7</v>
      </c>
      <c r="BE2207" s="20"/>
      <c r="BF2207" s="20"/>
      <c r="BG2207" s="20"/>
      <c r="BH2207" s="20">
        <f t="shared" si="6387"/>
        <v>287.7</v>
      </c>
      <c r="BI2207" s="20">
        <f t="shared" si="6388"/>
        <v>294.2</v>
      </c>
      <c r="BJ2207" s="20">
        <f t="shared" si="6389"/>
        <v>300.60000000000002</v>
      </c>
      <c r="BK2207" s="20"/>
      <c r="BL2207" s="20"/>
      <c r="BM2207" s="20">
        <f t="shared" si="6390"/>
        <v>287.7</v>
      </c>
      <c r="BN2207" s="20">
        <f t="shared" si="6391"/>
        <v>294.2</v>
      </c>
      <c r="BO2207" s="20">
        <v>40.5</v>
      </c>
      <c r="BP2207" s="20"/>
      <c r="BQ2207" s="20"/>
      <c r="BR2207" s="20">
        <f t="shared" si="6375"/>
        <v>328.2</v>
      </c>
      <c r="BS2207" s="20">
        <f t="shared" si="6376"/>
        <v>294.2</v>
      </c>
      <c r="BT2207" s="20">
        <f t="shared" si="6377"/>
        <v>300.60000000000002</v>
      </c>
      <c r="BU2207" s="20"/>
      <c r="BV2207" s="20">
        <f t="shared" si="6378"/>
        <v>328.2</v>
      </c>
      <c r="BW2207" s="20"/>
      <c r="BX2207" s="20"/>
      <c r="BY2207" s="20">
        <f t="shared" si="6407"/>
        <v>328.2</v>
      </c>
      <c r="BZ2207" s="20">
        <f t="shared" si="6408"/>
        <v>294.2</v>
      </c>
      <c r="CA2207" s="20"/>
      <c r="CB2207" s="20">
        <f t="shared" si="6410"/>
        <v>328.2</v>
      </c>
      <c r="CC2207" s="20"/>
      <c r="CD2207" s="20">
        <f t="shared" si="6379"/>
        <v>328.2</v>
      </c>
      <c r="CE2207" s="20"/>
    </row>
    <row r="2208" spans="1:83" ht="31.5" x14ac:dyDescent="0.25">
      <c r="A2208" s="10" t="s">
        <v>300</v>
      </c>
      <c r="B2208" s="19">
        <v>300</v>
      </c>
      <c r="C2208" s="10"/>
      <c r="D2208" s="10"/>
      <c r="E2208" s="25" t="s">
        <v>604</v>
      </c>
      <c r="F2208" s="20">
        <f>F2209</f>
        <v>57544.1</v>
      </c>
      <c r="G2208" s="20">
        <f t="shared" ref="G2208:CE2209" si="6413">G2209</f>
        <v>58835.8</v>
      </c>
      <c r="H2208" s="20">
        <f t="shared" si="6413"/>
        <v>60127.6</v>
      </c>
      <c r="I2208" s="20">
        <f t="shared" si="6413"/>
        <v>0</v>
      </c>
      <c r="J2208" s="20">
        <f t="shared" si="6413"/>
        <v>0</v>
      </c>
      <c r="K2208" s="20">
        <f t="shared" si="6413"/>
        <v>0</v>
      </c>
      <c r="L2208" s="20">
        <f t="shared" si="6271"/>
        <v>57544.1</v>
      </c>
      <c r="M2208" s="20">
        <f t="shared" si="6272"/>
        <v>58835.8</v>
      </c>
      <c r="N2208" s="20">
        <f t="shared" si="6273"/>
        <v>60127.6</v>
      </c>
      <c r="O2208" s="20">
        <f t="shared" si="6413"/>
        <v>0</v>
      </c>
      <c r="P2208" s="20">
        <f t="shared" si="6413"/>
        <v>0</v>
      </c>
      <c r="Q2208" s="20">
        <f t="shared" si="6413"/>
        <v>0</v>
      </c>
      <c r="R2208" s="20">
        <f t="shared" si="6277"/>
        <v>57544.1</v>
      </c>
      <c r="S2208" s="20">
        <f t="shared" si="6278"/>
        <v>58835.8</v>
      </c>
      <c r="T2208" s="20">
        <f t="shared" si="6279"/>
        <v>60127.6</v>
      </c>
      <c r="U2208" s="20">
        <f t="shared" si="6413"/>
        <v>0</v>
      </c>
      <c r="V2208" s="20">
        <f t="shared" si="6372"/>
        <v>57544.1</v>
      </c>
      <c r="W2208" s="20">
        <f t="shared" si="6413"/>
        <v>0</v>
      </c>
      <c r="X2208" s="20">
        <f t="shared" si="6413"/>
        <v>0</v>
      </c>
      <c r="Y2208" s="20">
        <f t="shared" si="6413"/>
        <v>0</v>
      </c>
      <c r="Z2208" s="20">
        <f t="shared" si="6364"/>
        <v>57544.1</v>
      </c>
      <c r="AA2208" s="20">
        <f t="shared" si="6365"/>
        <v>58835.8</v>
      </c>
      <c r="AB2208" s="20">
        <f t="shared" si="6366"/>
        <v>60127.6</v>
      </c>
      <c r="AC2208" s="20">
        <f t="shared" si="6413"/>
        <v>0</v>
      </c>
      <c r="AD2208" s="20">
        <f t="shared" si="6413"/>
        <v>0</v>
      </c>
      <c r="AE2208" s="20">
        <f t="shared" si="6413"/>
        <v>0</v>
      </c>
      <c r="AF2208" s="20">
        <f t="shared" si="6323"/>
        <v>57544.1</v>
      </c>
      <c r="AG2208" s="20">
        <f t="shared" si="6324"/>
        <v>58835.8</v>
      </c>
      <c r="AH2208" s="20">
        <f t="shared" si="6325"/>
        <v>60127.6</v>
      </c>
      <c r="AI2208" s="20">
        <f t="shared" si="6413"/>
        <v>0</v>
      </c>
      <c r="AJ2208" s="20">
        <f t="shared" si="6326"/>
        <v>57544.1</v>
      </c>
      <c r="AK2208" s="20">
        <f t="shared" si="6413"/>
        <v>0</v>
      </c>
      <c r="AL2208" s="20">
        <f t="shared" si="6413"/>
        <v>0</v>
      </c>
      <c r="AM2208" s="20">
        <f t="shared" si="6413"/>
        <v>0</v>
      </c>
      <c r="AN2208" s="20">
        <f t="shared" si="6384"/>
        <v>57544.1</v>
      </c>
      <c r="AO2208" s="20">
        <f t="shared" si="6385"/>
        <v>58835.8</v>
      </c>
      <c r="AP2208" s="20">
        <f t="shared" si="6386"/>
        <v>60127.6</v>
      </c>
      <c r="AQ2208" s="20">
        <f t="shared" si="6413"/>
        <v>0</v>
      </c>
      <c r="AR2208" s="20">
        <f t="shared" si="6413"/>
        <v>0</v>
      </c>
      <c r="AS2208" s="20">
        <f t="shared" si="6413"/>
        <v>0</v>
      </c>
      <c r="AT2208" s="20">
        <f t="shared" si="6380"/>
        <v>57544.1</v>
      </c>
      <c r="AU2208" s="20">
        <f t="shared" si="6381"/>
        <v>58835.8</v>
      </c>
      <c r="AV2208" s="20">
        <f t="shared" si="6382"/>
        <v>60127.6</v>
      </c>
      <c r="AW2208" s="20">
        <f t="shared" si="6413"/>
        <v>0</v>
      </c>
      <c r="AX2208" s="20">
        <f t="shared" si="6413"/>
        <v>0</v>
      </c>
      <c r="AY2208" s="20">
        <f t="shared" si="6413"/>
        <v>0</v>
      </c>
      <c r="AZ2208" s="20">
        <f t="shared" si="6338"/>
        <v>57544.1</v>
      </c>
      <c r="BA2208" s="20">
        <f t="shared" si="6339"/>
        <v>58835.8</v>
      </c>
      <c r="BB2208" s="20">
        <f t="shared" si="6340"/>
        <v>60127.6</v>
      </c>
      <c r="BC2208" s="20">
        <f t="shared" si="6413"/>
        <v>0</v>
      </c>
      <c r="BD2208" s="20">
        <f t="shared" si="6337"/>
        <v>57544.1</v>
      </c>
      <c r="BE2208" s="20">
        <f t="shared" si="6413"/>
        <v>0</v>
      </c>
      <c r="BF2208" s="20">
        <f t="shared" si="6413"/>
        <v>0</v>
      </c>
      <c r="BG2208" s="20">
        <f t="shared" si="6413"/>
        <v>0</v>
      </c>
      <c r="BH2208" s="20">
        <f t="shared" si="6387"/>
        <v>57544.1</v>
      </c>
      <c r="BI2208" s="20">
        <f t="shared" si="6388"/>
        <v>58835.8</v>
      </c>
      <c r="BJ2208" s="20">
        <f t="shared" si="6389"/>
        <v>60127.6</v>
      </c>
      <c r="BK2208" s="20">
        <f t="shared" si="6413"/>
        <v>0</v>
      </c>
      <c r="BL2208" s="20">
        <f t="shared" si="6413"/>
        <v>0</v>
      </c>
      <c r="BM2208" s="20">
        <f t="shared" si="6390"/>
        <v>57544.1</v>
      </c>
      <c r="BN2208" s="20">
        <f t="shared" si="6391"/>
        <v>58835.8</v>
      </c>
      <c r="BO2208" s="20">
        <f t="shared" si="6413"/>
        <v>9224.7000000000007</v>
      </c>
      <c r="BP2208" s="20">
        <f t="shared" si="6413"/>
        <v>0</v>
      </c>
      <c r="BQ2208" s="20">
        <f t="shared" si="6413"/>
        <v>0</v>
      </c>
      <c r="BR2208" s="20">
        <f t="shared" si="6375"/>
        <v>66768.800000000003</v>
      </c>
      <c r="BS2208" s="20">
        <f t="shared" si="6376"/>
        <v>58835.8</v>
      </c>
      <c r="BT2208" s="20">
        <f t="shared" si="6377"/>
        <v>60127.6</v>
      </c>
      <c r="BU2208" s="20">
        <f t="shared" si="6413"/>
        <v>0</v>
      </c>
      <c r="BV2208" s="20">
        <f t="shared" si="6378"/>
        <v>66768.800000000003</v>
      </c>
      <c r="BW2208" s="20">
        <f t="shared" si="6413"/>
        <v>0</v>
      </c>
      <c r="BX2208" s="20">
        <f t="shared" si="6413"/>
        <v>0</v>
      </c>
      <c r="BY2208" s="20">
        <f t="shared" si="6407"/>
        <v>66768.800000000003</v>
      </c>
      <c r="BZ2208" s="20">
        <f t="shared" si="6408"/>
        <v>58835.8</v>
      </c>
      <c r="CA2208" s="20">
        <f t="shared" si="6413"/>
        <v>0</v>
      </c>
      <c r="CB2208" s="20">
        <f t="shared" si="6410"/>
        <v>66768.800000000003</v>
      </c>
      <c r="CC2208" s="20">
        <f t="shared" si="6413"/>
        <v>745.17499999999995</v>
      </c>
      <c r="CD2208" s="20">
        <f t="shared" si="6379"/>
        <v>67513.975000000006</v>
      </c>
      <c r="CE2208" s="20">
        <f t="shared" si="6413"/>
        <v>0</v>
      </c>
    </row>
    <row r="2209" spans="1:84" ht="31.5" x14ac:dyDescent="0.25">
      <c r="A2209" s="10" t="s">
        <v>300</v>
      </c>
      <c r="B2209" s="19">
        <v>320</v>
      </c>
      <c r="C2209" s="10"/>
      <c r="D2209" s="10"/>
      <c r="E2209" s="25" t="s">
        <v>606</v>
      </c>
      <c r="F2209" s="20">
        <f>F2210</f>
        <v>57544.1</v>
      </c>
      <c r="G2209" s="20">
        <f t="shared" si="6413"/>
        <v>58835.8</v>
      </c>
      <c r="H2209" s="20">
        <f t="shared" si="6413"/>
        <v>60127.6</v>
      </c>
      <c r="I2209" s="20">
        <f t="shared" si="6413"/>
        <v>0</v>
      </c>
      <c r="J2209" s="20">
        <f t="shared" si="6413"/>
        <v>0</v>
      </c>
      <c r="K2209" s="20">
        <f t="shared" si="6413"/>
        <v>0</v>
      </c>
      <c r="L2209" s="20">
        <f t="shared" si="6271"/>
        <v>57544.1</v>
      </c>
      <c r="M2209" s="20">
        <f t="shared" si="6272"/>
        <v>58835.8</v>
      </c>
      <c r="N2209" s="20">
        <f t="shared" si="6273"/>
        <v>60127.6</v>
      </c>
      <c r="O2209" s="20">
        <f t="shared" si="6413"/>
        <v>0</v>
      </c>
      <c r="P2209" s="20">
        <f t="shared" si="6413"/>
        <v>0</v>
      </c>
      <c r="Q2209" s="20">
        <f t="shared" si="6413"/>
        <v>0</v>
      </c>
      <c r="R2209" s="20">
        <f t="shared" si="6277"/>
        <v>57544.1</v>
      </c>
      <c r="S2209" s="20">
        <f t="shared" si="6278"/>
        <v>58835.8</v>
      </c>
      <c r="T2209" s="20">
        <f t="shared" si="6279"/>
        <v>60127.6</v>
      </c>
      <c r="U2209" s="20">
        <f t="shared" si="6413"/>
        <v>0</v>
      </c>
      <c r="V2209" s="20">
        <f t="shared" si="6372"/>
        <v>57544.1</v>
      </c>
      <c r="W2209" s="20">
        <f t="shared" si="6413"/>
        <v>0</v>
      </c>
      <c r="X2209" s="20">
        <f t="shared" si="6413"/>
        <v>0</v>
      </c>
      <c r="Y2209" s="20">
        <f t="shared" si="6413"/>
        <v>0</v>
      </c>
      <c r="Z2209" s="20">
        <f t="shared" si="6364"/>
        <v>57544.1</v>
      </c>
      <c r="AA2209" s="20">
        <f t="shared" si="6365"/>
        <v>58835.8</v>
      </c>
      <c r="AB2209" s="20">
        <f t="shared" si="6366"/>
        <v>60127.6</v>
      </c>
      <c r="AC2209" s="20">
        <f t="shared" si="6413"/>
        <v>0</v>
      </c>
      <c r="AD2209" s="20">
        <f t="shared" si="6413"/>
        <v>0</v>
      </c>
      <c r="AE2209" s="20">
        <f t="shared" si="6413"/>
        <v>0</v>
      </c>
      <c r="AF2209" s="20">
        <f t="shared" si="6323"/>
        <v>57544.1</v>
      </c>
      <c r="AG2209" s="20">
        <f t="shared" si="6324"/>
        <v>58835.8</v>
      </c>
      <c r="AH2209" s="20">
        <f t="shared" si="6325"/>
        <v>60127.6</v>
      </c>
      <c r="AI2209" s="20">
        <f t="shared" si="6413"/>
        <v>0</v>
      </c>
      <c r="AJ2209" s="20">
        <f t="shared" si="6326"/>
        <v>57544.1</v>
      </c>
      <c r="AK2209" s="20">
        <f t="shared" si="6413"/>
        <v>0</v>
      </c>
      <c r="AL2209" s="20">
        <f t="shared" si="6413"/>
        <v>0</v>
      </c>
      <c r="AM2209" s="20">
        <f t="shared" si="6413"/>
        <v>0</v>
      </c>
      <c r="AN2209" s="20">
        <f t="shared" si="6384"/>
        <v>57544.1</v>
      </c>
      <c r="AO2209" s="20">
        <f t="shared" si="6385"/>
        <v>58835.8</v>
      </c>
      <c r="AP2209" s="20">
        <f t="shared" si="6386"/>
        <v>60127.6</v>
      </c>
      <c r="AQ2209" s="20">
        <f t="shared" si="6413"/>
        <v>0</v>
      </c>
      <c r="AR2209" s="20">
        <f t="shared" si="6413"/>
        <v>0</v>
      </c>
      <c r="AS2209" s="20">
        <f t="shared" si="6413"/>
        <v>0</v>
      </c>
      <c r="AT2209" s="20">
        <f t="shared" si="6380"/>
        <v>57544.1</v>
      </c>
      <c r="AU2209" s="20">
        <f t="shared" si="6381"/>
        <v>58835.8</v>
      </c>
      <c r="AV2209" s="20">
        <f t="shared" si="6382"/>
        <v>60127.6</v>
      </c>
      <c r="AW2209" s="20">
        <f t="shared" si="6413"/>
        <v>0</v>
      </c>
      <c r="AX2209" s="20">
        <f t="shared" si="6413"/>
        <v>0</v>
      </c>
      <c r="AY2209" s="20">
        <f t="shared" si="6413"/>
        <v>0</v>
      </c>
      <c r="AZ2209" s="20">
        <f t="shared" si="6338"/>
        <v>57544.1</v>
      </c>
      <c r="BA2209" s="20">
        <f t="shared" si="6339"/>
        <v>58835.8</v>
      </c>
      <c r="BB2209" s="20">
        <f t="shared" si="6340"/>
        <v>60127.6</v>
      </c>
      <c r="BC2209" s="20">
        <f t="shared" si="6413"/>
        <v>0</v>
      </c>
      <c r="BD2209" s="20">
        <f t="shared" si="6337"/>
        <v>57544.1</v>
      </c>
      <c r="BE2209" s="20">
        <f t="shared" si="6413"/>
        <v>0</v>
      </c>
      <c r="BF2209" s="20">
        <f t="shared" si="6413"/>
        <v>0</v>
      </c>
      <c r="BG2209" s="20">
        <f t="shared" si="6413"/>
        <v>0</v>
      </c>
      <c r="BH2209" s="20">
        <f t="shared" si="6387"/>
        <v>57544.1</v>
      </c>
      <c r="BI2209" s="20">
        <f t="shared" si="6388"/>
        <v>58835.8</v>
      </c>
      <c r="BJ2209" s="20">
        <f t="shared" si="6389"/>
        <v>60127.6</v>
      </c>
      <c r="BK2209" s="20">
        <f t="shared" si="6413"/>
        <v>0</v>
      </c>
      <c r="BL2209" s="20">
        <f t="shared" si="6413"/>
        <v>0</v>
      </c>
      <c r="BM2209" s="20">
        <f t="shared" si="6390"/>
        <v>57544.1</v>
      </c>
      <c r="BN2209" s="20">
        <f t="shared" si="6391"/>
        <v>58835.8</v>
      </c>
      <c r="BO2209" s="20">
        <f t="shared" si="6413"/>
        <v>9224.7000000000007</v>
      </c>
      <c r="BP2209" s="20">
        <f t="shared" si="6413"/>
        <v>0</v>
      </c>
      <c r="BQ2209" s="20">
        <f t="shared" si="6413"/>
        <v>0</v>
      </c>
      <c r="BR2209" s="20">
        <f t="shared" si="6375"/>
        <v>66768.800000000003</v>
      </c>
      <c r="BS2209" s="20">
        <f t="shared" si="6376"/>
        <v>58835.8</v>
      </c>
      <c r="BT2209" s="20">
        <f t="shared" si="6377"/>
        <v>60127.6</v>
      </c>
      <c r="BU2209" s="20">
        <f t="shared" si="6413"/>
        <v>0</v>
      </c>
      <c r="BV2209" s="20">
        <f t="shared" si="6378"/>
        <v>66768.800000000003</v>
      </c>
      <c r="BW2209" s="20">
        <f t="shared" si="6413"/>
        <v>0</v>
      </c>
      <c r="BX2209" s="20">
        <f t="shared" si="6413"/>
        <v>0</v>
      </c>
      <c r="BY2209" s="20">
        <f t="shared" si="6407"/>
        <v>66768.800000000003</v>
      </c>
      <c r="BZ2209" s="20">
        <f t="shared" si="6408"/>
        <v>58835.8</v>
      </c>
      <c r="CA2209" s="20">
        <f t="shared" si="6413"/>
        <v>0</v>
      </c>
      <c r="CB2209" s="20">
        <f t="shared" si="6410"/>
        <v>66768.800000000003</v>
      </c>
      <c r="CC2209" s="20">
        <f t="shared" si="6413"/>
        <v>745.17499999999995</v>
      </c>
      <c r="CD2209" s="20">
        <f t="shared" si="6379"/>
        <v>67513.975000000006</v>
      </c>
      <c r="CE2209" s="20">
        <f t="shared" si="6413"/>
        <v>0</v>
      </c>
    </row>
    <row r="2210" spans="1:84" x14ac:dyDescent="0.25">
      <c r="A2210" s="10" t="s">
        <v>300</v>
      </c>
      <c r="B2210" s="19">
        <v>320</v>
      </c>
      <c r="C2210" s="10" t="s">
        <v>346</v>
      </c>
      <c r="D2210" s="10" t="s">
        <v>336</v>
      </c>
      <c r="E2210" s="25" t="s">
        <v>591</v>
      </c>
      <c r="F2210" s="20">
        <v>57544.1</v>
      </c>
      <c r="G2210" s="20">
        <v>58835.8</v>
      </c>
      <c r="H2210" s="20">
        <v>60127.6</v>
      </c>
      <c r="I2210" s="20"/>
      <c r="J2210" s="20"/>
      <c r="K2210" s="20"/>
      <c r="L2210" s="20">
        <f t="shared" si="6271"/>
        <v>57544.1</v>
      </c>
      <c r="M2210" s="20">
        <f t="shared" si="6272"/>
        <v>58835.8</v>
      </c>
      <c r="N2210" s="20">
        <f t="shared" si="6273"/>
        <v>60127.6</v>
      </c>
      <c r="O2210" s="20"/>
      <c r="P2210" s="20"/>
      <c r="Q2210" s="20"/>
      <c r="R2210" s="20">
        <f t="shared" si="6277"/>
        <v>57544.1</v>
      </c>
      <c r="S2210" s="20">
        <f t="shared" si="6278"/>
        <v>58835.8</v>
      </c>
      <c r="T2210" s="20">
        <f t="shared" si="6279"/>
        <v>60127.6</v>
      </c>
      <c r="U2210" s="20"/>
      <c r="V2210" s="20">
        <f t="shared" si="6372"/>
        <v>57544.1</v>
      </c>
      <c r="W2210" s="20"/>
      <c r="X2210" s="20"/>
      <c r="Y2210" s="20"/>
      <c r="Z2210" s="20">
        <f t="shared" si="6364"/>
        <v>57544.1</v>
      </c>
      <c r="AA2210" s="20">
        <f t="shared" si="6365"/>
        <v>58835.8</v>
      </c>
      <c r="AB2210" s="20">
        <f t="shared" si="6366"/>
        <v>60127.6</v>
      </c>
      <c r="AC2210" s="20"/>
      <c r="AD2210" s="20"/>
      <c r="AE2210" s="20"/>
      <c r="AF2210" s="20">
        <f t="shared" si="6323"/>
        <v>57544.1</v>
      </c>
      <c r="AG2210" s="20">
        <f t="shared" si="6324"/>
        <v>58835.8</v>
      </c>
      <c r="AH2210" s="20">
        <f t="shared" si="6325"/>
        <v>60127.6</v>
      </c>
      <c r="AI2210" s="20"/>
      <c r="AJ2210" s="20">
        <f t="shared" si="6326"/>
        <v>57544.1</v>
      </c>
      <c r="AK2210" s="20"/>
      <c r="AL2210" s="20"/>
      <c r="AM2210" s="20"/>
      <c r="AN2210" s="20">
        <f t="shared" si="6384"/>
        <v>57544.1</v>
      </c>
      <c r="AO2210" s="20">
        <f t="shared" si="6385"/>
        <v>58835.8</v>
      </c>
      <c r="AP2210" s="20">
        <f t="shared" si="6386"/>
        <v>60127.6</v>
      </c>
      <c r="AQ2210" s="20"/>
      <c r="AR2210" s="20"/>
      <c r="AS2210" s="20"/>
      <c r="AT2210" s="20">
        <f t="shared" si="6380"/>
        <v>57544.1</v>
      </c>
      <c r="AU2210" s="20">
        <f t="shared" si="6381"/>
        <v>58835.8</v>
      </c>
      <c r="AV2210" s="20">
        <f t="shared" si="6382"/>
        <v>60127.6</v>
      </c>
      <c r="AW2210" s="20"/>
      <c r="AX2210" s="20"/>
      <c r="AY2210" s="20"/>
      <c r="AZ2210" s="20">
        <f t="shared" si="6338"/>
        <v>57544.1</v>
      </c>
      <c r="BA2210" s="20">
        <f t="shared" si="6339"/>
        <v>58835.8</v>
      </c>
      <c r="BB2210" s="20">
        <f t="shared" si="6340"/>
        <v>60127.6</v>
      </c>
      <c r="BC2210" s="20"/>
      <c r="BD2210" s="20">
        <f t="shared" si="6337"/>
        <v>57544.1</v>
      </c>
      <c r="BE2210" s="20"/>
      <c r="BF2210" s="20"/>
      <c r="BG2210" s="20"/>
      <c r="BH2210" s="20">
        <f t="shared" si="6387"/>
        <v>57544.1</v>
      </c>
      <c r="BI2210" s="20">
        <f t="shared" si="6388"/>
        <v>58835.8</v>
      </c>
      <c r="BJ2210" s="20">
        <f t="shared" si="6389"/>
        <v>60127.6</v>
      </c>
      <c r="BK2210" s="20"/>
      <c r="BL2210" s="20"/>
      <c r="BM2210" s="20">
        <f t="shared" si="6390"/>
        <v>57544.1</v>
      </c>
      <c r="BN2210" s="20">
        <f t="shared" si="6391"/>
        <v>58835.8</v>
      </c>
      <c r="BO2210" s="20">
        <v>9224.7000000000007</v>
      </c>
      <c r="BP2210" s="20"/>
      <c r="BQ2210" s="20"/>
      <c r="BR2210" s="20">
        <f t="shared" si="6375"/>
        <v>66768.800000000003</v>
      </c>
      <c r="BS2210" s="20">
        <f t="shared" si="6376"/>
        <v>58835.8</v>
      </c>
      <c r="BT2210" s="20">
        <f t="shared" si="6377"/>
        <v>60127.6</v>
      </c>
      <c r="BU2210" s="20"/>
      <c r="BV2210" s="20">
        <f t="shared" si="6378"/>
        <v>66768.800000000003</v>
      </c>
      <c r="BW2210" s="20"/>
      <c r="BX2210" s="20"/>
      <c r="BY2210" s="20">
        <f t="shared" si="6407"/>
        <v>66768.800000000003</v>
      </c>
      <c r="BZ2210" s="20">
        <f t="shared" si="6408"/>
        <v>58835.8</v>
      </c>
      <c r="CA2210" s="20"/>
      <c r="CB2210" s="20">
        <f t="shared" si="6410"/>
        <v>66768.800000000003</v>
      </c>
      <c r="CC2210" s="20">
        <v>745.17499999999995</v>
      </c>
      <c r="CD2210" s="20">
        <f t="shared" si="6379"/>
        <v>67513.975000000006</v>
      </c>
      <c r="CE2210" s="20"/>
    </row>
    <row r="2211" spans="1:84" s="4" customFormat="1" ht="31.5" x14ac:dyDescent="0.25">
      <c r="A2211" s="8" t="s">
        <v>542</v>
      </c>
      <c r="B2211" s="7"/>
      <c r="C2211" s="8"/>
      <c r="D2211" s="8"/>
      <c r="E2211" s="26" t="s">
        <v>1053</v>
      </c>
      <c r="F2211" s="9">
        <f>F2212+F2217+F2229</f>
        <v>131246</v>
      </c>
      <c r="G2211" s="9">
        <f t="shared" ref="G2211:K2211" si="6414">G2212+G2217+G2229</f>
        <v>130589.5</v>
      </c>
      <c r="H2211" s="9">
        <f t="shared" si="6414"/>
        <v>130589.5</v>
      </c>
      <c r="I2211" s="9">
        <f t="shared" si="6414"/>
        <v>0</v>
      </c>
      <c r="J2211" s="9">
        <f t="shared" si="6414"/>
        <v>0</v>
      </c>
      <c r="K2211" s="9">
        <f t="shared" si="6414"/>
        <v>0</v>
      </c>
      <c r="L2211" s="9">
        <f t="shared" si="6271"/>
        <v>131246</v>
      </c>
      <c r="M2211" s="9">
        <f t="shared" si="6272"/>
        <v>130589.5</v>
      </c>
      <c r="N2211" s="9">
        <f t="shared" si="6273"/>
        <v>130589.5</v>
      </c>
      <c r="O2211" s="9">
        <f t="shared" ref="O2211:Q2211" si="6415">O2212+O2217+O2229</f>
        <v>0</v>
      </c>
      <c r="P2211" s="9">
        <f t="shared" si="6415"/>
        <v>0</v>
      </c>
      <c r="Q2211" s="9">
        <f t="shared" si="6415"/>
        <v>0</v>
      </c>
      <c r="R2211" s="9">
        <f t="shared" si="6277"/>
        <v>131246</v>
      </c>
      <c r="S2211" s="9">
        <f t="shared" si="6278"/>
        <v>130589.5</v>
      </c>
      <c r="T2211" s="9">
        <f t="shared" si="6279"/>
        <v>130589.5</v>
      </c>
      <c r="U2211" s="9">
        <f t="shared" ref="U2211:CE2211" si="6416">U2212+U2217+U2229</f>
        <v>0</v>
      </c>
      <c r="V2211" s="9">
        <f t="shared" si="6372"/>
        <v>131246</v>
      </c>
      <c r="W2211" s="9">
        <f t="shared" ref="W2211:Y2211" si="6417">W2212+W2217+W2229</f>
        <v>0</v>
      </c>
      <c r="X2211" s="9">
        <f t="shared" si="6417"/>
        <v>0</v>
      </c>
      <c r="Y2211" s="9">
        <f t="shared" si="6417"/>
        <v>0</v>
      </c>
      <c r="Z2211" s="20">
        <f t="shared" si="6364"/>
        <v>131246</v>
      </c>
      <c r="AA2211" s="20">
        <f t="shared" si="6365"/>
        <v>130589.5</v>
      </c>
      <c r="AB2211" s="20">
        <f t="shared" si="6366"/>
        <v>130589.5</v>
      </c>
      <c r="AC2211" s="9">
        <f t="shared" ref="AC2211:AE2211" si="6418">AC2212+AC2217+AC2229</f>
        <v>0</v>
      </c>
      <c r="AD2211" s="9">
        <f t="shared" si="6418"/>
        <v>0</v>
      </c>
      <c r="AE2211" s="9">
        <f t="shared" si="6418"/>
        <v>0</v>
      </c>
      <c r="AF2211" s="20">
        <f t="shared" si="6323"/>
        <v>131246</v>
      </c>
      <c r="AG2211" s="20">
        <f t="shared" si="6324"/>
        <v>130589.5</v>
      </c>
      <c r="AH2211" s="20">
        <f t="shared" si="6325"/>
        <v>130589.5</v>
      </c>
      <c r="AI2211" s="9">
        <f t="shared" ref="AI2211" si="6419">AI2212+AI2217+AI2229</f>
        <v>0</v>
      </c>
      <c r="AJ2211" s="20">
        <f t="shared" si="6326"/>
        <v>131246</v>
      </c>
      <c r="AK2211" s="9">
        <f t="shared" ref="AK2211:AM2211" si="6420">AK2212+AK2217+AK2229</f>
        <v>0</v>
      </c>
      <c r="AL2211" s="9">
        <f t="shared" si="6420"/>
        <v>0</v>
      </c>
      <c r="AM2211" s="9">
        <f t="shared" si="6420"/>
        <v>0</v>
      </c>
      <c r="AN2211" s="20">
        <f t="shared" si="6384"/>
        <v>131246</v>
      </c>
      <c r="AO2211" s="20">
        <f t="shared" si="6385"/>
        <v>130589.5</v>
      </c>
      <c r="AP2211" s="20">
        <f t="shared" si="6386"/>
        <v>130589.5</v>
      </c>
      <c r="AQ2211" s="9">
        <f t="shared" ref="AQ2211:AS2211" si="6421">AQ2212+AQ2217+AQ2229</f>
        <v>0</v>
      </c>
      <c r="AR2211" s="9">
        <f t="shared" si="6421"/>
        <v>0</v>
      </c>
      <c r="AS2211" s="9">
        <f t="shared" si="6421"/>
        <v>0</v>
      </c>
      <c r="AT2211" s="20">
        <f t="shared" si="6380"/>
        <v>131246</v>
      </c>
      <c r="AU2211" s="20">
        <f t="shared" si="6381"/>
        <v>130589.5</v>
      </c>
      <c r="AV2211" s="20">
        <f t="shared" si="6382"/>
        <v>130589.5</v>
      </c>
      <c r="AW2211" s="9">
        <f t="shared" ref="AW2211:AY2211" si="6422">AW2212+AW2217+AW2229</f>
        <v>0</v>
      </c>
      <c r="AX2211" s="9">
        <f t="shared" si="6422"/>
        <v>0</v>
      </c>
      <c r="AY2211" s="9">
        <f t="shared" si="6422"/>
        <v>0</v>
      </c>
      <c r="AZ2211" s="20">
        <f t="shared" si="6338"/>
        <v>131246</v>
      </c>
      <c r="BA2211" s="20">
        <f t="shared" si="6339"/>
        <v>130589.5</v>
      </c>
      <c r="BB2211" s="20">
        <f t="shared" si="6340"/>
        <v>130589.5</v>
      </c>
      <c r="BC2211" s="9">
        <f t="shared" ref="BC2211" si="6423">BC2212+BC2217+BC2229</f>
        <v>0</v>
      </c>
      <c r="BD2211" s="20">
        <f t="shared" si="6337"/>
        <v>131246</v>
      </c>
      <c r="BE2211" s="9">
        <f t="shared" ref="BE2211:BG2211" si="6424">BE2212+BE2217+BE2229</f>
        <v>0</v>
      </c>
      <c r="BF2211" s="9">
        <f t="shared" si="6424"/>
        <v>0</v>
      </c>
      <c r="BG2211" s="9">
        <f t="shared" si="6424"/>
        <v>0</v>
      </c>
      <c r="BH2211" s="20">
        <f t="shared" si="6387"/>
        <v>131246</v>
      </c>
      <c r="BI2211" s="20">
        <f t="shared" si="6388"/>
        <v>130589.5</v>
      </c>
      <c r="BJ2211" s="20">
        <f t="shared" si="6389"/>
        <v>130589.5</v>
      </c>
      <c r="BK2211" s="9">
        <f t="shared" ref="BK2211:BL2211" si="6425">BK2212+BK2217+BK2229</f>
        <v>2000</v>
      </c>
      <c r="BL2211" s="9">
        <f t="shared" si="6425"/>
        <v>0</v>
      </c>
      <c r="BM2211" s="20">
        <f t="shared" si="6390"/>
        <v>133246</v>
      </c>
      <c r="BN2211" s="20">
        <f t="shared" si="6391"/>
        <v>130589.5</v>
      </c>
      <c r="BO2211" s="9">
        <f t="shared" ref="BO2211:BQ2211" si="6426">BO2212+BO2217+BO2229</f>
        <v>180</v>
      </c>
      <c r="BP2211" s="9">
        <f t="shared" si="6426"/>
        <v>0</v>
      </c>
      <c r="BQ2211" s="9">
        <f t="shared" si="6426"/>
        <v>0</v>
      </c>
      <c r="BR2211" s="20">
        <f t="shared" si="6375"/>
        <v>133426</v>
      </c>
      <c r="BS2211" s="20">
        <f t="shared" si="6376"/>
        <v>130589.5</v>
      </c>
      <c r="BT2211" s="20">
        <f t="shared" si="6377"/>
        <v>130589.5</v>
      </c>
      <c r="BU2211" s="9">
        <f t="shared" ref="BU2211" si="6427">BU2212+BU2217+BU2229</f>
        <v>0</v>
      </c>
      <c r="BV2211" s="20">
        <f t="shared" si="6378"/>
        <v>133426</v>
      </c>
      <c r="BW2211" s="9">
        <f t="shared" ref="BW2211:BX2211" si="6428">BW2212+BW2217+BW2229</f>
        <v>3376.8999999999996</v>
      </c>
      <c r="BX2211" s="9">
        <f t="shared" si="6428"/>
        <v>0</v>
      </c>
      <c r="BY2211" s="20">
        <f t="shared" si="6407"/>
        <v>136802.9</v>
      </c>
      <c r="BZ2211" s="20">
        <f t="shared" si="6408"/>
        <v>130589.5</v>
      </c>
      <c r="CA2211" s="9">
        <f t="shared" ref="CA2211" si="6429">CA2212+CA2217+CA2229</f>
        <v>0</v>
      </c>
      <c r="CB2211" s="20">
        <f t="shared" si="6410"/>
        <v>136802.9</v>
      </c>
      <c r="CC2211" s="9">
        <f t="shared" ref="CC2211" si="6430">CC2212+CC2217+CC2229</f>
        <v>-1557.5</v>
      </c>
      <c r="CD2211" s="9">
        <f t="shared" si="6379"/>
        <v>135245.4</v>
      </c>
      <c r="CE2211" s="9">
        <f t="shared" si="6416"/>
        <v>0</v>
      </c>
      <c r="CF2211" s="40"/>
    </row>
    <row r="2212" spans="1:84" s="17" customFormat="1" x14ac:dyDescent="0.25">
      <c r="A2212" s="21" t="s">
        <v>543</v>
      </c>
      <c r="B2212" s="22"/>
      <c r="C2212" s="21"/>
      <c r="D2212" s="21"/>
      <c r="E2212" s="27" t="s">
        <v>1054</v>
      </c>
      <c r="F2212" s="23">
        <f>F2213</f>
        <v>3906</v>
      </c>
      <c r="G2212" s="23">
        <f t="shared" ref="G2212:CE2215" si="6431">G2213</f>
        <v>3906</v>
      </c>
      <c r="H2212" s="23">
        <f t="shared" si="6431"/>
        <v>3906</v>
      </c>
      <c r="I2212" s="23">
        <f t="shared" si="6431"/>
        <v>0</v>
      </c>
      <c r="J2212" s="23">
        <f t="shared" si="6431"/>
        <v>0</v>
      </c>
      <c r="K2212" s="23">
        <f t="shared" si="6431"/>
        <v>0</v>
      </c>
      <c r="L2212" s="23">
        <f t="shared" si="6271"/>
        <v>3906</v>
      </c>
      <c r="M2212" s="23">
        <f t="shared" si="6272"/>
        <v>3906</v>
      </c>
      <c r="N2212" s="23">
        <f t="shared" si="6273"/>
        <v>3906</v>
      </c>
      <c r="O2212" s="23">
        <f t="shared" si="6431"/>
        <v>0</v>
      </c>
      <c r="P2212" s="23">
        <f t="shared" si="6431"/>
        <v>0</v>
      </c>
      <c r="Q2212" s="23">
        <f t="shared" si="6431"/>
        <v>0</v>
      </c>
      <c r="R2212" s="23">
        <f t="shared" si="6277"/>
        <v>3906</v>
      </c>
      <c r="S2212" s="23">
        <f t="shared" si="6278"/>
        <v>3906</v>
      </c>
      <c r="T2212" s="23">
        <f t="shared" si="6279"/>
        <v>3906</v>
      </c>
      <c r="U2212" s="23">
        <f t="shared" si="6431"/>
        <v>0</v>
      </c>
      <c r="V2212" s="23">
        <f t="shared" si="6372"/>
        <v>3906</v>
      </c>
      <c r="W2212" s="23">
        <f t="shared" si="6431"/>
        <v>0</v>
      </c>
      <c r="X2212" s="23">
        <f t="shared" si="6431"/>
        <v>0</v>
      </c>
      <c r="Y2212" s="23">
        <f t="shared" si="6431"/>
        <v>0</v>
      </c>
      <c r="Z2212" s="20">
        <f t="shared" si="6364"/>
        <v>3906</v>
      </c>
      <c r="AA2212" s="20">
        <f t="shared" si="6365"/>
        <v>3906</v>
      </c>
      <c r="AB2212" s="20">
        <f t="shared" si="6366"/>
        <v>3906</v>
      </c>
      <c r="AC2212" s="23">
        <f t="shared" si="6431"/>
        <v>0</v>
      </c>
      <c r="AD2212" s="23">
        <f t="shared" si="6431"/>
        <v>0</v>
      </c>
      <c r="AE2212" s="23">
        <f t="shared" si="6431"/>
        <v>0</v>
      </c>
      <c r="AF2212" s="20">
        <f t="shared" si="6323"/>
        <v>3906</v>
      </c>
      <c r="AG2212" s="20">
        <f t="shared" si="6324"/>
        <v>3906</v>
      </c>
      <c r="AH2212" s="20">
        <f t="shared" si="6325"/>
        <v>3906</v>
      </c>
      <c r="AI2212" s="23">
        <f t="shared" si="6431"/>
        <v>0</v>
      </c>
      <c r="AJ2212" s="20">
        <f t="shared" si="6326"/>
        <v>3906</v>
      </c>
      <c r="AK2212" s="23">
        <f t="shared" si="6431"/>
        <v>0</v>
      </c>
      <c r="AL2212" s="23">
        <f t="shared" si="6431"/>
        <v>0</v>
      </c>
      <c r="AM2212" s="23">
        <f t="shared" si="6431"/>
        <v>0</v>
      </c>
      <c r="AN2212" s="20">
        <f t="shared" si="6384"/>
        <v>3906</v>
      </c>
      <c r="AO2212" s="20">
        <f t="shared" si="6385"/>
        <v>3906</v>
      </c>
      <c r="AP2212" s="20">
        <f t="shared" si="6386"/>
        <v>3906</v>
      </c>
      <c r="AQ2212" s="23">
        <f t="shared" si="6431"/>
        <v>0</v>
      </c>
      <c r="AR2212" s="23">
        <f t="shared" si="6431"/>
        <v>0</v>
      </c>
      <c r="AS2212" s="23">
        <f t="shared" si="6431"/>
        <v>0</v>
      </c>
      <c r="AT2212" s="20">
        <f t="shared" si="6380"/>
        <v>3906</v>
      </c>
      <c r="AU2212" s="20">
        <f t="shared" si="6381"/>
        <v>3906</v>
      </c>
      <c r="AV2212" s="20">
        <f t="shared" si="6382"/>
        <v>3906</v>
      </c>
      <c r="AW2212" s="23">
        <f t="shared" si="6431"/>
        <v>0</v>
      </c>
      <c r="AX2212" s="23">
        <f t="shared" si="6431"/>
        <v>0</v>
      </c>
      <c r="AY2212" s="23">
        <f t="shared" si="6431"/>
        <v>0</v>
      </c>
      <c r="AZ2212" s="20">
        <f t="shared" si="6338"/>
        <v>3906</v>
      </c>
      <c r="BA2212" s="20">
        <f t="shared" si="6339"/>
        <v>3906</v>
      </c>
      <c r="BB2212" s="20">
        <f t="shared" si="6340"/>
        <v>3906</v>
      </c>
      <c r="BC2212" s="23">
        <f t="shared" si="6431"/>
        <v>0</v>
      </c>
      <c r="BD2212" s="20">
        <f t="shared" si="6337"/>
        <v>3906</v>
      </c>
      <c r="BE2212" s="23">
        <f t="shared" si="6431"/>
        <v>0</v>
      </c>
      <c r="BF2212" s="23">
        <f t="shared" si="6431"/>
        <v>0</v>
      </c>
      <c r="BG2212" s="23">
        <f t="shared" si="6431"/>
        <v>0</v>
      </c>
      <c r="BH2212" s="20">
        <f t="shared" si="6387"/>
        <v>3906</v>
      </c>
      <c r="BI2212" s="20">
        <f t="shared" si="6388"/>
        <v>3906</v>
      </c>
      <c r="BJ2212" s="20">
        <f t="shared" si="6389"/>
        <v>3906</v>
      </c>
      <c r="BK2212" s="23">
        <f t="shared" si="6431"/>
        <v>0</v>
      </c>
      <c r="BL2212" s="23">
        <f t="shared" si="6431"/>
        <v>0</v>
      </c>
      <c r="BM2212" s="20">
        <f t="shared" si="6390"/>
        <v>3906</v>
      </c>
      <c r="BN2212" s="20">
        <f t="shared" si="6391"/>
        <v>3906</v>
      </c>
      <c r="BO2212" s="23">
        <f t="shared" si="6431"/>
        <v>0</v>
      </c>
      <c r="BP2212" s="23">
        <f t="shared" si="6431"/>
        <v>0</v>
      </c>
      <c r="BQ2212" s="23">
        <f t="shared" si="6431"/>
        <v>0</v>
      </c>
      <c r="BR2212" s="20">
        <f t="shared" si="6375"/>
        <v>3906</v>
      </c>
      <c r="BS2212" s="20">
        <f t="shared" si="6376"/>
        <v>3906</v>
      </c>
      <c r="BT2212" s="20">
        <f t="shared" si="6377"/>
        <v>3906</v>
      </c>
      <c r="BU2212" s="23">
        <f t="shared" si="6431"/>
        <v>0</v>
      </c>
      <c r="BV2212" s="20">
        <f t="shared" si="6378"/>
        <v>3906</v>
      </c>
      <c r="BW2212" s="23">
        <f t="shared" si="6431"/>
        <v>-497.24700000000001</v>
      </c>
      <c r="BX2212" s="23">
        <f t="shared" si="6431"/>
        <v>0</v>
      </c>
      <c r="BY2212" s="20">
        <f t="shared" si="6407"/>
        <v>3408.7530000000002</v>
      </c>
      <c r="BZ2212" s="20">
        <f t="shared" si="6408"/>
        <v>3906</v>
      </c>
      <c r="CA2212" s="23">
        <f t="shared" si="6431"/>
        <v>0</v>
      </c>
      <c r="CB2212" s="20">
        <f t="shared" si="6410"/>
        <v>3408.7530000000002</v>
      </c>
      <c r="CC2212" s="23">
        <f t="shared" si="6431"/>
        <v>0</v>
      </c>
      <c r="CD2212" s="23">
        <f t="shared" si="6379"/>
        <v>3408.7530000000002</v>
      </c>
      <c r="CE2212" s="23">
        <f t="shared" si="6431"/>
        <v>0</v>
      </c>
      <c r="CF2212" s="32"/>
    </row>
    <row r="2213" spans="1:84" ht="31.5" x14ac:dyDescent="0.25">
      <c r="A2213" s="10" t="s">
        <v>315</v>
      </c>
      <c r="B2213" s="19"/>
      <c r="C2213" s="10"/>
      <c r="D2213" s="10"/>
      <c r="E2213" s="25" t="s">
        <v>1055</v>
      </c>
      <c r="F2213" s="20">
        <f>F2214</f>
        <v>3906</v>
      </c>
      <c r="G2213" s="20">
        <f t="shared" si="6431"/>
        <v>3906</v>
      </c>
      <c r="H2213" s="20">
        <f t="shared" si="6431"/>
        <v>3906</v>
      </c>
      <c r="I2213" s="20">
        <f t="shared" si="6431"/>
        <v>0</v>
      </c>
      <c r="J2213" s="20">
        <f t="shared" si="6431"/>
        <v>0</v>
      </c>
      <c r="K2213" s="20">
        <f t="shared" si="6431"/>
        <v>0</v>
      </c>
      <c r="L2213" s="20">
        <f t="shared" si="6271"/>
        <v>3906</v>
      </c>
      <c r="M2213" s="20">
        <f t="shared" si="6272"/>
        <v>3906</v>
      </c>
      <c r="N2213" s="20">
        <f t="shared" si="6273"/>
        <v>3906</v>
      </c>
      <c r="O2213" s="20">
        <f t="shared" si="6431"/>
        <v>0</v>
      </c>
      <c r="P2213" s="20">
        <f t="shared" si="6431"/>
        <v>0</v>
      </c>
      <c r="Q2213" s="20">
        <f t="shared" si="6431"/>
        <v>0</v>
      </c>
      <c r="R2213" s="20">
        <f t="shared" si="6277"/>
        <v>3906</v>
      </c>
      <c r="S2213" s="20">
        <f t="shared" si="6278"/>
        <v>3906</v>
      </c>
      <c r="T2213" s="20">
        <f t="shared" si="6279"/>
        <v>3906</v>
      </c>
      <c r="U2213" s="20">
        <f t="shared" si="6431"/>
        <v>0</v>
      </c>
      <c r="V2213" s="20">
        <f t="shared" si="6372"/>
        <v>3906</v>
      </c>
      <c r="W2213" s="20">
        <f t="shared" si="6431"/>
        <v>0</v>
      </c>
      <c r="X2213" s="20">
        <f t="shared" si="6431"/>
        <v>0</v>
      </c>
      <c r="Y2213" s="20">
        <f t="shared" si="6431"/>
        <v>0</v>
      </c>
      <c r="Z2213" s="20">
        <f t="shared" si="6364"/>
        <v>3906</v>
      </c>
      <c r="AA2213" s="20">
        <f t="shared" si="6365"/>
        <v>3906</v>
      </c>
      <c r="AB2213" s="20">
        <f t="shared" si="6366"/>
        <v>3906</v>
      </c>
      <c r="AC2213" s="20">
        <f t="shared" si="6431"/>
        <v>0</v>
      </c>
      <c r="AD2213" s="20">
        <f t="shared" si="6431"/>
        <v>0</v>
      </c>
      <c r="AE2213" s="20">
        <f t="shared" si="6431"/>
        <v>0</v>
      </c>
      <c r="AF2213" s="20">
        <f t="shared" si="6323"/>
        <v>3906</v>
      </c>
      <c r="AG2213" s="20">
        <f t="shared" si="6324"/>
        <v>3906</v>
      </c>
      <c r="AH2213" s="20">
        <f t="shared" si="6325"/>
        <v>3906</v>
      </c>
      <c r="AI2213" s="20">
        <f t="shared" si="6431"/>
        <v>0</v>
      </c>
      <c r="AJ2213" s="20">
        <f t="shared" si="6326"/>
        <v>3906</v>
      </c>
      <c r="AK2213" s="20">
        <f t="shared" si="6431"/>
        <v>0</v>
      </c>
      <c r="AL2213" s="20">
        <f t="shared" si="6431"/>
        <v>0</v>
      </c>
      <c r="AM2213" s="20">
        <f t="shared" si="6431"/>
        <v>0</v>
      </c>
      <c r="AN2213" s="20">
        <f t="shared" si="6384"/>
        <v>3906</v>
      </c>
      <c r="AO2213" s="20">
        <f t="shared" si="6385"/>
        <v>3906</v>
      </c>
      <c r="AP2213" s="20">
        <f t="shared" si="6386"/>
        <v>3906</v>
      </c>
      <c r="AQ2213" s="20">
        <f t="shared" si="6431"/>
        <v>0</v>
      </c>
      <c r="AR2213" s="20">
        <f t="shared" si="6431"/>
        <v>0</v>
      </c>
      <c r="AS2213" s="20">
        <f t="shared" si="6431"/>
        <v>0</v>
      </c>
      <c r="AT2213" s="20">
        <f t="shared" si="6380"/>
        <v>3906</v>
      </c>
      <c r="AU2213" s="20">
        <f t="shared" si="6381"/>
        <v>3906</v>
      </c>
      <c r="AV2213" s="20">
        <f t="shared" si="6382"/>
        <v>3906</v>
      </c>
      <c r="AW2213" s="20">
        <f t="shared" si="6431"/>
        <v>0</v>
      </c>
      <c r="AX2213" s="20">
        <f t="shared" si="6431"/>
        <v>0</v>
      </c>
      <c r="AY2213" s="20">
        <f t="shared" si="6431"/>
        <v>0</v>
      </c>
      <c r="AZ2213" s="20">
        <f t="shared" si="6338"/>
        <v>3906</v>
      </c>
      <c r="BA2213" s="20">
        <f t="shared" si="6339"/>
        <v>3906</v>
      </c>
      <c r="BB2213" s="20">
        <f t="shared" si="6340"/>
        <v>3906</v>
      </c>
      <c r="BC2213" s="20">
        <f t="shared" si="6431"/>
        <v>0</v>
      </c>
      <c r="BD2213" s="20">
        <f t="shared" si="6337"/>
        <v>3906</v>
      </c>
      <c r="BE2213" s="20">
        <f t="shared" si="6431"/>
        <v>0</v>
      </c>
      <c r="BF2213" s="20">
        <f t="shared" si="6431"/>
        <v>0</v>
      </c>
      <c r="BG2213" s="20">
        <f t="shared" si="6431"/>
        <v>0</v>
      </c>
      <c r="BH2213" s="20">
        <f t="shared" si="6387"/>
        <v>3906</v>
      </c>
      <c r="BI2213" s="20">
        <f t="shared" si="6388"/>
        <v>3906</v>
      </c>
      <c r="BJ2213" s="20">
        <f t="shared" si="6389"/>
        <v>3906</v>
      </c>
      <c r="BK2213" s="20">
        <f t="shared" si="6431"/>
        <v>0</v>
      </c>
      <c r="BL2213" s="20">
        <f t="shared" si="6431"/>
        <v>0</v>
      </c>
      <c r="BM2213" s="20">
        <f t="shared" si="6390"/>
        <v>3906</v>
      </c>
      <c r="BN2213" s="20">
        <f t="shared" si="6391"/>
        <v>3906</v>
      </c>
      <c r="BO2213" s="20">
        <f t="shared" si="6431"/>
        <v>0</v>
      </c>
      <c r="BP2213" s="20">
        <f t="shared" si="6431"/>
        <v>0</v>
      </c>
      <c r="BQ2213" s="20">
        <f t="shared" si="6431"/>
        <v>0</v>
      </c>
      <c r="BR2213" s="20">
        <f t="shared" si="6375"/>
        <v>3906</v>
      </c>
      <c r="BS2213" s="20">
        <f t="shared" si="6376"/>
        <v>3906</v>
      </c>
      <c r="BT2213" s="20">
        <f t="shared" si="6377"/>
        <v>3906</v>
      </c>
      <c r="BU2213" s="20">
        <f t="shared" si="6431"/>
        <v>0</v>
      </c>
      <c r="BV2213" s="20">
        <f t="shared" si="6378"/>
        <v>3906</v>
      </c>
      <c r="BW2213" s="20">
        <f t="shared" si="6431"/>
        <v>-497.24700000000001</v>
      </c>
      <c r="BX2213" s="20">
        <f t="shared" si="6431"/>
        <v>0</v>
      </c>
      <c r="BY2213" s="20">
        <f t="shared" si="6407"/>
        <v>3408.7530000000002</v>
      </c>
      <c r="BZ2213" s="20">
        <f t="shared" si="6408"/>
        <v>3906</v>
      </c>
      <c r="CA2213" s="20">
        <f t="shared" si="6431"/>
        <v>0</v>
      </c>
      <c r="CB2213" s="20">
        <f t="shared" si="6410"/>
        <v>3408.7530000000002</v>
      </c>
      <c r="CC2213" s="20">
        <f t="shared" si="6431"/>
        <v>0</v>
      </c>
      <c r="CD2213" s="20">
        <f t="shared" si="6379"/>
        <v>3408.7530000000002</v>
      </c>
      <c r="CE2213" s="20">
        <f t="shared" si="6431"/>
        <v>0</v>
      </c>
    </row>
    <row r="2214" spans="1:84" ht="94.5" x14ac:dyDescent="0.25">
      <c r="A2214" s="10" t="s">
        <v>315</v>
      </c>
      <c r="B2214" s="19">
        <v>100</v>
      </c>
      <c r="C2214" s="10"/>
      <c r="D2214" s="10"/>
      <c r="E2214" s="25" t="s">
        <v>599</v>
      </c>
      <c r="F2214" s="20">
        <f>F2215</f>
        <v>3906</v>
      </c>
      <c r="G2214" s="20">
        <f t="shared" si="6431"/>
        <v>3906</v>
      </c>
      <c r="H2214" s="20">
        <f t="shared" si="6431"/>
        <v>3906</v>
      </c>
      <c r="I2214" s="20">
        <f t="shared" si="6431"/>
        <v>0</v>
      </c>
      <c r="J2214" s="20">
        <f t="shared" si="6431"/>
        <v>0</v>
      </c>
      <c r="K2214" s="20">
        <f t="shared" si="6431"/>
        <v>0</v>
      </c>
      <c r="L2214" s="20">
        <f t="shared" si="6271"/>
        <v>3906</v>
      </c>
      <c r="M2214" s="20">
        <f t="shared" si="6272"/>
        <v>3906</v>
      </c>
      <c r="N2214" s="20">
        <f t="shared" si="6273"/>
        <v>3906</v>
      </c>
      <c r="O2214" s="20">
        <f t="shared" si="6431"/>
        <v>0</v>
      </c>
      <c r="P2214" s="20">
        <f t="shared" si="6431"/>
        <v>0</v>
      </c>
      <c r="Q2214" s="20">
        <f t="shared" si="6431"/>
        <v>0</v>
      </c>
      <c r="R2214" s="20">
        <f t="shared" si="6277"/>
        <v>3906</v>
      </c>
      <c r="S2214" s="20">
        <f t="shared" si="6278"/>
        <v>3906</v>
      </c>
      <c r="T2214" s="20">
        <f t="shared" si="6279"/>
        <v>3906</v>
      </c>
      <c r="U2214" s="20">
        <f t="shared" si="6431"/>
        <v>0</v>
      </c>
      <c r="V2214" s="20">
        <f t="shared" si="6372"/>
        <v>3906</v>
      </c>
      <c r="W2214" s="20">
        <f t="shared" si="6431"/>
        <v>0</v>
      </c>
      <c r="X2214" s="20">
        <f t="shared" si="6431"/>
        <v>0</v>
      </c>
      <c r="Y2214" s="20">
        <f t="shared" si="6431"/>
        <v>0</v>
      </c>
      <c r="Z2214" s="20">
        <f t="shared" si="6364"/>
        <v>3906</v>
      </c>
      <c r="AA2214" s="20">
        <f t="shared" si="6365"/>
        <v>3906</v>
      </c>
      <c r="AB2214" s="20">
        <f t="shared" si="6366"/>
        <v>3906</v>
      </c>
      <c r="AC2214" s="20">
        <f t="shared" si="6431"/>
        <v>0</v>
      </c>
      <c r="AD2214" s="20">
        <f t="shared" si="6431"/>
        <v>0</v>
      </c>
      <c r="AE2214" s="20">
        <f t="shared" si="6431"/>
        <v>0</v>
      </c>
      <c r="AF2214" s="20">
        <f t="shared" si="6323"/>
        <v>3906</v>
      </c>
      <c r="AG2214" s="20">
        <f t="shared" si="6324"/>
        <v>3906</v>
      </c>
      <c r="AH2214" s="20">
        <f t="shared" si="6325"/>
        <v>3906</v>
      </c>
      <c r="AI2214" s="20">
        <f t="shared" si="6431"/>
        <v>0</v>
      </c>
      <c r="AJ2214" s="20">
        <f t="shared" si="6326"/>
        <v>3906</v>
      </c>
      <c r="AK2214" s="20">
        <f t="shared" si="6431"/>
        <v>0</v>
      </c>
      <c r="AL2214" s="20">
        <f t="shared" si="6431"/>
        <v>0</v>
      </c>
      <c r="AM2214" s="20">
        <f t="shared" si="6431"/>
        <v>0</v>
      </c>
      <c r="AN2214" s="20">
        <f t="shared" si="6384"/>
        <v>3906</v>
      </c>
      <c r="AO2214" s="20">
        <f t="shared" si="6385"/>
        <v>3906</v>
      </c>
      <c r="AP2214" s="20">
        <f t="shared" si="6386"/>
        <v>3906</v>
      </c>
      <c r="AQ2214" s="20">
        <f t="shared" si="6431"/>
        <v>0</v>
      </c>
      <c r="AR2214" s="20">
        <f t="shared" si="6431"/>
        <v>0</v>
      </c>
      <c r="AS2214" s="20">
        <f t="shared" si="6431"/>
        <v>0</v>
      </c>
      <c r="AT2214" s="20">
        <f t="shared" si="6380"/>
        <v>3906</v>
      </c>
      <c r="AU2214" s="20">
        <f t="shared" si="6381"/>
        <v>3906</v>
      </c>
      <c r="AV2214" s="20">
        <f t="shared" si="6382"/>
        <v>3906</v>
      </c>
      <c r="AW2214" s="20">
        <f t="shared" si="6431"/>
        <v>0</v>
      </c>
      <c r="AX2214" s="20">
        <f t="shared" si="6431"/>
        <v>0</v>
      </c>
      <c r="AY2214" s="20">
        <f t="shared" si="6431"/>
        <v>0</v>
      </c>
      <c r="AZ2214" s="20">
        <f t="shared" si="6338"/>
        <v>3906</v>
      </c>
      <c r="BA2214" s="20">
        <f t="shared" si="6339"/>
        <v>3906</v>
      </c>
      <c r="BB2214" s="20">
        <f t="shared" si="6340"/>
        <v>3906</v>
      </c>
      <c r="BC2214" s="20">
        <f t="shared" si="6431"/>
        <v>0</v>
      </c>
      <c r="BD2214" s="20">
        <f t="shared" si="6337"/>
        <v>3906</v>
      </c>
      <c r="BE2214" s="20">
        <f t="shared" si="6431"/>
        <v>0</v>
      </c>
      <c r="BF2214" s="20">
        <f t="shared" si="6431"/>
        <v>0</v>
      </c>
      <c r="BG2214" s="20">
        <f t="shared" si="6431"/>
        <v>0</v>
      </c>
      <c r="BH2214" s="20">
        <f t="shared" si="6387"/>
        <v>3906</v>
      </c>
      <c r="BI2214" s="20">
        <f t="shared" si="6388"/>
        <v>3906</v>
      </c>
      <c r="BJ2214" s="20">
        <f t="shared" si="6389"/>
        <v>3906</v>
      </c>
      <c r="BK2214" s="20">
        <f t="shared" si="6431"/>
        <v>0</v>
      </c>
      <c r="BL2214" s="20">
        <f t="shared" si="6431"/>
        <v>0</v>
      </c>
      <c r="BM2214" s="20">
        <f t="shared" si="6390"/>
        <v>3906</v>
      </c>
      <c r="BN2214" s="20">
        <f t="shared" si="6391"/>
        <v>3906</v>
      </c>
      <c r="BO2214" s="20">
        <f t="shared" si="6431"/>
        <v>0</v>
      </c>
      <c r="BP2214" s="20">
        <f t="shared" si="6431"/>
        <v>0</v>
      </c>
      <c r="BQ2214" s="20">
        <f t="shared" si="6431"/>
        <v>0</v>
      </c>
      <c r="BR2214" s="20">
        <f t="shared" si="6375"/>
        <v>3906</v>
      </c>
      <c r="BS2214" s="20">
        <f t="shared" si="6376"/>
        <v>3906</v>
      </c>
      <c r="BT2214" s="20">
        <f t="shared" si="6377"/>
        <v>3906</v>
      </c>
      <c r="BU2214" s="20">
        <f t="shared" si="6431"/>
        <v>0</v>
      </c>
      <c r="BV2214" s="20">
        <f t="shared" si="6378"/>
        <v>3906</v>
      </c>
      <c r="BW2214" s="20">
        <f t="shared" si="6431"/>
        <v>-497.24700000000001</v>
      </c>
      <c r="BX2214" s="20">
        <f t="shared" si="6431"/>
        <v>0</v>
      </c>
      <c r="BY2214" s="20">
        <f t="shared" si="6407"/>
        <v>3408.7530000000002</v>
      </c>
      <c r="BZ2214" s="20">
        <f t="shared" si="6408"/>
        <v>3906</v>
      </c>
      <c r="CA2214" s="20">
        <f t="shared" si="6431"/>
        <v>0</v>
      </c>
      <c r="CB2214" s="20">
        <f t="shared" si="6410"/>
        <v>3408.7530000000002</v>
      </c>
      <c r="CC2214" s="20">
        <f t="shared" si="6431"/>
        <v>0</v>
      </c>
      <c r="CD2214" s="20">
        <f t="shared" si="6379"/>
        <v>3408.7530000000002</v>
      </c>
      <c r="CE2214" s="20">
        <f t="shared" si="6431"/>
        <v>0</v>
      </c>
    </row>
    <row r="2215" spans="1:84" ht="31.5" x14ac:dyDescent="0.25">
      <c r="A2215" s="10" t="s">
        <v>315</v>
      </c>
      <c r="B2215" s="19">
        <v>120</v>
      </c>
      <c r="C2215" s="10"/>
      <c r="D2215" s="10"/>
      <c r="E2215" s="25" t="s">
        <v>601</v>
      </c>
      <c r="F2215" s="20">
        <f>F2216</f>
        <v>3906</v>
      </c>
      <c r="G2215" s="20">
        <f t="shared" si="6431"/>
        <v>3906</v>
      </c>
      <c r="H2215" s="20">
        <f t="shared" si="6431"/>
        <v>3906</v>
      </c>
      <c r="I2215" s="20">
        <f t="shared" si="6431"/>
        <v>0</v>
      </c>
      <c r="J2215" s="20">
        <f t="shared" si="6431"/>
        <v>0</v>
      </c>
      <c r="K2215" s="20">
        <f t="shared" si="6431"/>
        <v>0</v>
      </c>
      <c r="L2215" s="20">
        <f t="shared" ref="L2215:L2283" si="6432">F2215+I2215</f>
        <v>3906</v>
      </c>
      <c r="M2215" s="20">
        <f t="shared" ref="M2215:M2283" si="6433">G2215+J2215</f>
        <v>3906</v>
      </c>
      <c r="N2215" s="20">
        <f t="shared" ref="N2215:N2283" si="6434">H2215+K2215</f>
        <v>3906</v>
      </c>
      <c r="O2215" s="20">
        <f t="shared" si="6431"/>
        <v>0</v>
      </c>
      <c r="P2215" s="20">
        <f t="shared" si="6431"/>
        <v>0</v>
      </c>
      <c r="Q2215" s="20">
        <f t="shared" si="6431"/>
        <v>0</v>
      </c>
      <c r="R2215" s="20">
        <f t="shared" si="6277"/>
        <v>3906</v>
      </c>
      <c r="S2215" s="20">
        <f t="shared" si="6278"/>
        <v>3906</v>
      </c>
      <c r="T2215" s="20">
        <f t="shared" si="6279"/>
        <v>3906</v>
      </c>
      <c r="U2215" s="20">
        <f t="shared" si="6431"/>
        <v>0</v>
      </c>
      <c r="V2215" s="20">
        <f t="shared" si="6372"/>
        <v>3906</v>
      </c>
      <c r="W2215" s="20">
        <f t="shared" si="6431"/>
        <v>0</v>
      </c>
      <c r="X2215" s="20">
        <f t="shared" si="6431"/>
        <v>0</v>
      </c>
      <c r="Y2215" s="20">
        <f t="shared" si="6431"/>
        <v>0</v>
      </c>
      <c r="Z2215" s="20">
        <f t="shared" si="6364"/>
        <v>3906</v>
      </c>
      <c r="AA2215" s="20">
        <f t="shared" si="6365"/>
        <v>3906</v>
      </c>
      <c r="AB2215" s="20">
        <f t="shared" si="6366"/>
        <v>3906</v>
      </c>
      <c r="AC2215" s="20">
        <f t="shared" si="6431"/>
        <v>0</v>
      </c>
      <c r="AD2215" s="20">
        <f t="shared" si="6431"/>
        <v>0</v>
      </c>
      <c r="AE2215" s="20">
        <f t="shared" si="6431"/>
        <v>0</v>
      </c>
      <c r="AF2215" s="20">
        <f t="shared" si="6323"/>
        <v>3906</v>
      </c>
      <c r="AG2215" s="20">
        <f t="shared" si="6324"/>
        <v>3906</v>
      </c>
      <c r="AH2215" s="20">
        <f t="shared" si="6325"/>
        <v>3906</v>
      </c>
      <c r="AI2215" s="20">
        <f t="shared" si="6431"/>
        <v>0</v>
      </c>
      <c r="AJ2215" s="20">
        <f t="shared" si="6326"/>
        <v>3906</v>
      </c>
      <c r="AK2215" s="20">
        <f t="shared" si="6431"/>
        <v>0</v>
      </c>
      <c r="AL2215" s="20">
        <f t="shared" si="6431"/>
        <v>0</v>
      </c>
      <c r="AM2215" s="20">
        <f t="shared" si="6431"/>
        <v>0</v>
      </c>
      <c r="AN2215" s="20">
        <f t="shared" si="6384"/>
        <v>3906</v>
      </c>
      <c r="AO2215" s="20">
        <f t="shared" si="6385"/>
        <v>3906</v>
      </c>
      <c r="AP2215" s="20">
        <f t="shared" si="6386"/>
        <v>3906</v>
      </c>
      <c r="AQ2215" s="20">
        <f t="shared" si="6431"/>
        <v>0</v>
      </c>
      <c r="AR2215" s="20">
        <f t="shared" si="6431"/>
        <v>0</v>
      </c>
      <c r="AS2215" s="20">
        <f t="shared" si="6431"/>
        <v>0</v>
      </c>
      <c r="AT2215" s="20">
        <f t="shared" si="6380"/>
        <v>3906</v>
      </c>
      <c r="AU2215" s="20">
        <f t="shared" si="6381"/>
        <v>3906</v>
      </c>
      <c r="AV2215" s="20">
        <f t="shared" si="6382"/>
        <v>3906</v>
      </c>
      <c r="AW2215" s="20">
        <f t="shared" si="6431"/>
        <v>0</v>
      </c>
      <c r="AX2215" s="20">
        <f t="shared" si="6431"/>
        <v>0</v>
      </c>
      <c r="AY2215" s="20">
        <f t="shared" si="6431"/>
        <v>0</v>
      </c>
      <c r="AZ2215" s="20">
        <f t="shared" si="6338"/>
        <v>3906</v>
      </c>
      <c r="BA2215" s="20">
        <f t="shared" si="6339"/>
        <v>3906</v>
      </c>
      <c r="BB2215" s="20">
        <f t="shared" si="6340"/>
        <v>3906</v>
      </c>
      <c r="BC2215" s="20">
        <f t="shared" si="6431"/>
        <v>0</v>
      </c>
      <c r="BD2215" s="20">
        <f t="shared" si="6337"/>
        <v>3906</v>
      </c>
      <c r="BE2215" s="20">
        <f t="shared" si="6431"/>
        <v>0</v>
      </c>
      <c r="BF2215" s="20">
        <f t="shared" si="6431"/>
        <v>0</v>
      </c>
      <c r="BG2215" s="20">
        <f t="shared" si="6431"/>
        <v>0</v>
      </c>
      <c r="BH2215" s="20">
        <f t="shared" si="6387"/>
        <v>3906</v>
      </c>
      <c r="BI2215" s="20">
        <f t="shared" si="6388"/>
        <v>3906</v>
      </c>
      <c r="BJ2215" s="20">
        <f t="shared" si="6389"/>
        <v>3906</v>
      </c>
      <c r="BK2215" s="20">
        <f t="shared" si="6431"/>
        <v>0</v>
      </c>
      <c r="BL2215" s="20">
        <f t="shared" si="6431"/>
        <v>0</v>
      </c>
      <c r="BM2215" s="20">
        <f t="shared" si="6390"/>
        <v>3906</v>
      </c>
      <c r="BN2215" s="20">
        <f t="shared" si="6391"/>
        <v>3906</v>
      </c>
      <c r="BO2215" s="20">
        <f t="shared" si="6431"/>
        <v>0</v>
      </c>
      <c r="BP2215" s="20">
        <f t="shared" si="6431"/>
        <v>0</v>
      </c>
      <c r="BQ2215" s="20">
        <f t="shared" si="6431"/>
        <v>0</v>
      </c>
      <c r="BR2215" s="20">
        <f t="shared" si="6375"/>
        <v>3906</v>
      </c>
      <c r="BS2215" s="20">
        <f t="shared" si="6376"/>
        <v>3906</v>
      </c>
      <c r="BT2215" s="20">
        <f t="shared" si="6377"/>
        <v>3906</v>
      </c>
      <c r="BU2215" s="20">
        <f t="shared" si="6431"/>
        <v>0</v>
      </c>
      <c r="BV2215" s="20">
        <f t="shared" si="6378"/>
        <v>3906</v>
      </c>
      <c r="BW2215" s="20">
        <f t="shared" si="6431"/>
        <v>-497.24700000000001</v>
      </c>
      <c r="BX2215" s="20">
        <f t="shared" si="6431"/>
        <v>0</v>
      </c>
      <c r="BY2215" s="20">
        <f t="shared" si="6407"/>
        <v>3408.7530000000002</v>
      </c>
      <c r="BZ2215" s="20">
        <f t="shared" si="6408"/>
        <v>3906</v>
      </c>
      <c r="CA2215" s="20">
        <f t="shared" si="6431"/>
        <v>0</v>
      </c>
      <c r="CB2215" s="20">
        <f t="shared" si="6410"/>
        <v>3408.7530000000002</v>
      </c>
      <c r="CC2215" s="20">
        <f t="shared" si="6431"/>
        <v>0</v>
      </c>
      <c r="CD2215" s="20">
        <f t="shared" si="6379"/>
        <v>3408.7530000000002</v>
      </c>
      <c r="CE2215" s="20">
        <f t="shared" si="6431"/>
        <v>0</v>
      </c>
    </row>
    <row r="2216" spans="1:84" ht="47.25" x14ac:dyDescent="0.25">
      <c r="A2216" s="10" t="s">
        <v>315</v>
      </c>
      <c r="B2216" s="19">
        <v>120</v>
      </c>
      <c r="C2216" s="10" t="s">
        <v>333</v>
      </c>
      <c r="D2216" s="10" t="s">
        <v>332</v>
      </c>
      <c r="E2216" s="25" t="s">
        <v>565</v>
      </c>
      <c r="F2216" s="20">
        <v>3906</v>
      </c>
      <c r="G2216" s="20">
        <v>3906</v>
      </c>
      <c r="H2216" s="20">
        <v>3906</v>
      </c>
      <c r="I2216" s="20"/>
      <c r="J2216" s="20"/>
      <c r="K2216" s="20"/>
      <c r="L2216" s="20">
        <f t="shared" si="6432"/>
        <v>3906</v>
      </c>
      <c r="M2216" s="20">
        <f t="shared" si="6433"/>
        <v>3906</v>
      </c>
      <c r="N2216" s="20">
        <f t="shared" si="6434"/>
        <v>3906</v>
      </c>
      <c r="O2216" s="20"/>
      <c r="P2216" s="20"/>
      <c r="Q2216" s="20"/>
      <c r="R2216" s="20">
        <f t="shared" si="6277"/>
        <v>3906</v>
      </c>
      <c r="S2216" s="20">
        <f t="shared" si="6278"/>
        <v>3906</v>
      </c>
      <c r="T2216" s="20">
        <f t="shared" si="6279"/>
        <v>3906</v>
      </c>
      <c r="U2216" s="20"/>
      <c r="V2216" s="20">
        <f t="shared" si="6372"/>
        <v>3906</v>
      </c>
      <c r="W2216" s="20"/>
      <c r="X2216" s="20"/>
      <c r="Y2216" s="20"/>
      <c r="Z2216" s="20">
        <f t="shared" si="6364"/>
        <v>3906</v>
      </c>
      <c r="AA2216" s="20">
        <f t="shared" si="6365"/>
        <v>3906</v>
      </c>
      <c r="AB2216" s="20">
        <f t="shared" si="6366"/>
        <v>3906</v>
      </c>
      <c r="AC2216" s="20"/>
      <c r="AD2216" s="20"/>
      <c r="AE2216" s="20"/>
      <c r="AF2216" s="20">
        <f t="shared" si="6323"/>
        <v>3906</v>
      </c>
      <c r="AG2216" s="20">
        <f t="shared" si="6324"/>
        <v>3906</v>
      </c>
      <c r="AH2216" s="20">
        <f t="shared" si="6325"/>
        <v>3906</v>
      </c>
      <c r="AI2216" s="20"/>
      <c r="AJ2216" s="20">
        <f t="shared" si="6326"/>
        <v>3906</v>
      </c>
      <c r="AK2216" s="20"/>
      <c r="AL2216" s="20"/>
      <c r="AM2216" s="20"/>
      <c r="AN2216" s="20">
        <f t="shared" si="6384"/>
        <v>3906</v>
      </c>
      <c r="AO2216" s="20">
        <f t="shared" si="6385"/>
        <v>3906</v>
      </c>
      <c r="AP2216" s="20">
        <f t="shared" si="6386"/>
        <v>3906</v>
      </c>
      <c r="AQ2216" s="20"/>
      <c r="AR2216" s="20"/>
      <c r="AS2216" s="20"/>
      <c r="AT2216" s="20">
        <f t="shared" si="6380"/>
        <v>3906</v>
      </c>
      <c r="AU2216" s="20">
        <f t="shared" si="6381"/>
        <v>3906</v>
      </c>
      <c r="AV2216" s="20">
        <f t="shared" si="6382"/>
        <v>3906</v>
      </c>
      <c r="AW2216" s="20"/>
      <c r="AX2216" s="20"/>
      <c r="AY2216" s="20"/>
      <c r="AZ2216" s="20">
        <f t="shared" si="6338"/>
        <v>3906</v>
      </c>
      <c r="BA2216" s="20">
        <f t="shared" si="6339"/>
        <v>3906</v>
      </c>
      <c r="BB2216" s="20">
        <f t="shared" si="6340"/>
        <v>3906</v>
      </c>
      <c r="BC2216" s="20"/>
      <c r="BD2216" s="20">
        <f t="shared" si="6337"/>
        <v>3906</v>
      </c>
      <c r="BE2216" s="20"/>
      <c r="BF2216" s="20"/>
      <c r="BG2216" s="20"/>
      <c r="BH2216" s="20">
        <f t="shared" si="6387"/>
        <v>3906</v>
      </c>
      <c r="BI2216" s="20">
        <f t="shared" si="6388"/>
        <v>3906</v>
      </c>
      <c r="BJ2216" s="20">
        <f t="shared" si="6389"/>
        <v>3906</v>
      </c>
      <c r="BK2216" s="20"/>
      <c r="BL2216" s="20"/>
      <c r="BM2216" s="20">
        <f t="shared" si="6390"/>
        <v>3906</v>
      </c>
      <c r="BN2216" s="20">
        <f t="shared" si="6391"/>
        <v>3906</v>
      </c>
      <c r="BO2216" s="20"/>
      <c r="BP2216" s="20"/>
      <c r="BQ2216" s="20"/>
      <c r="BR2216" s="20">
        <f t="shared" si="6375"/>
        <v>3906</v>
      </c>
      <c r="BS2216" s="20">
        <f t="shared" si="6376"/>
        <v>3906</v>
      </c>
      <c r="BT2216" s="20">
        <f t="shared" si="6377"/>
        <v>3906</v>
      </c>
      <c r="BU2216" s="20"/>
      <c r="BV2216" s="20">
        <f t="shared" si="6378"/>
        <v>3906</v>
      </c>
      <c r="BW2216" s="20">
        <v>-497.24700000000001</v>
      </c>
      <c r="BX2216" s="20"/>
      <c r="BY2216" s="20">
        <f t="shared" si="6407"/>
        <v>3408.7530000000002</v>
      </c>
      <c r="BZ2216" s="20">
        <f t="shared" si="6408"/>
        <v>3906</v>
      </c>
      <c r="CA2216" s="20"/>
      <c r="CB2216" s="20">
        <f t="shared" si="6410"/>
        <v>3408.7530000000002</v>
      </c>
      <c r="CC2216" s="20"/>
      <c r="CD2216" s="20">
        <f t="shared" si="6379"/>
        <v>3408.7530000000002</v>
      </c>
      <c r="CE2216" s="20"/>
    </row>
    <row r="2217" spans="1:84" s="17" customFormat="1" ht="31.5" x14ac:dyDescent="0.25">
      <c r="A2217" s="21" t="s">
        <v>544</v>
      </c>
      <c r="B2217" s="22"/>
      <c r="C2217" s="21"/>
      <c r="D2217" s="21"/>
      <c r="E2217" s="27" t="s">
        <v>1056</v>
      </c>
      <c r="F2217" s="23">
        <f>F2218+F2222</f>
        <v>36633.700000000004</v>
      </c>
      <c r="G2217" s="23">
        <f t="shared" ref="G2217:K2217" si="6435">G2218+G2222</f>
        <v>36633.700000000004</v>
      </c>
      <c r="H2217" s="23">
        <f t="shared" si="6435"/>
        <v>36633.700000000004</v>
      </c>
      <c r="I2217" s="23">
        <f t="shared" si="6435"/>
        <v>0</v>
      </c>
      <c r="J2217" s="23">
        <f t="shared" si="6435"/>
        <v>0</v>
      </c>
      <c r="K2217" s="23">
        <f t="shared" si="6435"/>
        <v>0</v>
      </c>
      <c r="L2217" s="23">
        <f t="shared" si="6432"/>
        <v>36633.700000000004</v>
      </c>
      <c r="M2217" s="23">
        <f t="shared" si="6433"/>
        <v>36633.700000000004</v>
      </c>
      <c r="N2217" s="23">
        <f t="shared" si="6434"/>
        <v>36633.700000000004</v>
      </c>
      <c r="O2217" s="23">
        <f t="shared" ref="O2217:Q2217" si="6436">O2218+O2222</f>
        <v>0</v>
      </c>
      <c r="P2217" s="23">
        <f t="shared" si="6436"/>
        <v>0</v>
      </c>
      <c r="Q2217" s="23">
        <f t="shared" si="6436"/>
        <v>0</v>
      </c>
      <c r="R2217" s="23">
        <f t="shared" si="6277"/>
        <v>36633.700000000004</v>
      </c>
      <c r="S2217" s="23">
        <f t="shared" si="6278"/>
        <v>36633.700000000004</v>
      </c>
      <c r="T2217" s="23">
        <f t="shared" si="6279"/>
        <v>36633.700000000004</v>
      </c>
      <c r="U2217" s="23">
        <f t="shared" ref="U2217:CE2217" si="6437">U2218+U2222</f>
        <v>0</v>
      </c>
      <c r="V2217" s="23">
        <f t="shared" si="6372"/>
        <v>36633.700000000004</v>
      </c>
      <c r="W2217" s="23">
        <f t="shared" ref="W2217:Y2217" si="6438">W2218+W2222</f>
        <v>0</v>
      </c>
      <c r="X2217" s="23">
        <f t="shared" si="6438"/>
        <v>0</v>
      </c>
      <c r="Y2217" s="23">
        <f t="shared" si="6438"/>
        <v>0</v>
      </c>
      <c r="Z2217" s="20">
        <f t="shared" si="6364"/>
        <v>36633.700000000004</v>
      </c>
      <c r="AA2217" s="20">
        <f t="shared" si="6365"/>
        <v>36633.700000000004</v>
      </c>
      <c r="AB2217" s="20">
        <f t="shared" si="6366"/>
        <v>36633.700000000004</v>
      </c>
      <c r="AC2217" s="23">
        <f t="shared" ref="AC2217:AE2217" si="6439">AC2218+AC2222</f>
        <v>0</v>
      </c>
      <c r="AD2217" s="23">
        <f t="shared" si="6439"/>
        <v>0</v>
      </c>
      <c r="AE2217" s="23">
        <f t="shared" si="6439"/>
        <v>0</v>
      </c>
      <c r="AF2217" s="20">
        <f t="shared" si="6323"/>
        <v>36633.700000000004</v>
      </c>
      <c r="AG2217" s="20">
        <f t="shared" si="6324"/>
        <v>36633.700000000004</v>
      </c>
      <c r="AH2217" s="20">
        <f t="shared" si="6325"/>
        <v>36633.700000000004</v>
      </c>
      <c r="AI2217" s="23">
        <f t="shared" ref="AI2217" si="6440">AI2218+AI2222</f>
        <v>0</v>
      </c>
      <c r="AJ2217" s="20">
        <f t="shared" si="6326"/>
        <v>36633.700000000004</v>
      </c>
      <c r="AK2217" s="23">
        <f t="shared" ref="AK2217:AM2217" si="6441">AK2218+AK2222</f>
        <v>0</v>
      </c>
      <c r="AL2217" s="23">
        <f t="shared" si="6441"/>
        <v>0</v>
      </c>
      <c r="AM2217" s="23">
        <f t="shared" si="6441"/>
        <v>0</v>
      </c>
      <c r="AN2217" s="20">
        <f t="shared" si="6384"/>
        <v>36633.700000000004</v>
      </c>
      <c r="AO2217" s="20">
        <f t="shared" si="6385"/>
        <v>36633.700000000004</v>
      </c>
      <c r="AP2217" s="20">
        <f t="shared" si="6386"/>
        <v>36633.700000000004</v>
      </c>
      <c r="AQ2217" s="23">
        <f t="shared" ref="AQ2217:AS2217" si="6442">AQ2218+AQ2222</f>
        <v>0</v>
      </c>
      <c r="AR2217" s="23">
        <f t="shared" si="6442"/>
        <v>0</v>
      </c>
      <c r="AS2217" s="23">
        <f t="shared" si="6442"/>
        <v>0</v>
      </c>
      <c r="AT2217" s="20">
        <f t="shared" si="6380"/>
        <v>36633.700000000004</v>
      </c>
      <c r="AU2217" s="20">
        <f t="shared" si="6381"/>
        <v>36633.700000000004</v>
      </c>
      <c r="AV2217" s="20">
        <f t="shared" si="6382"/>
        <v>36633.700000000004</v>
      </c>
      <c r="AW2217" s="23">
        <f t="shared" ref="AW2217:AY2217" si="6443">AW2218+AW2222</f>
        <v>0</v>
      </c>
      <c r="AX2217" s="23">
        <f t="shared" si="6443"/>
        <v>0</v>
      </c>
      <c r="AY2217" s="23">
        <f t="shared" si="6443"/>
        <v>0</v>
      </c>
      <c r="AZ2217" s="20">
        <f t="shared" si="6338"/>
        <v>36633.700000000004</v>
      </c>
      <c r="BA2217" s="20">
        <f t="shared" si="6339"/>
        <v>36633.700000000004</v>
      </c>
      <c r="BB2217" s="20">
        <f t="shared" si="6340"/>
        <v>36633.700000000004</v>
      </c>
      <c r="BC2217" s="23">
        <f t="shared" ref="BC2217" si="6444">BC2218+BC2222</f>
        <v>0</v>
      </c>
      <c r="BD2217" s="20">
        <f t="shared" si="6337"/>
        <v>36633.700000000004</v>
      </c>
      <c r="BE2217" s="23">
        <f t="shared" ref="BE2217:BG2217" si="6445">BE2218+BE2222</f>
        <v>0</v>
      </c>
      <c r="BF2217" s="23">
        <f t="shared" si="6445"/>
        <v>0</v>
      </c>
      <c r="BG2217" s="23">
        <f t="shared" si="6445"/>
        <v>0</v>
      </c>
      <c r="BH2217" s="20">
        <f t="shared" si="6387"/>
        <v>36633.700000000004</v>
      </c>
      <c r="BI2217" s="20">
        <f t="shared" si="6388"/>
        <v>36633.700000000004</v>
      </c>
      <c r="BJ2217" s="20">
        <f t="shared" si="6389"/>
        <v>36633.700000000004</v>
      </c>
      <c r="BK2217" s="23">
        <f t="shared" ref="BK2217:BL2217" si="6446">BK2218+BK2222</f>
        <v>0</v>
      </c>
      <c r="BL2217" s="23">
        <f t="shared" si="6446"/>
        <v>0</v>
      </c>
      <c r="BM2217" s="20">
        <f t="shared" si="6390"/>
        <v>36633.700000000004</v>
      </c>
      <c r="BN2217" s="20">
        <f t="shared" si="6391"/>
        <v>36633.700000000004</v>
      </c>
      <c r="BO2217" s="23">
        <f t="shared" ref="BO2217:BQ2217" si="6447">BO2218+BO2222</f>
        <v>0</v>
      </c>
      <c r="BP2217" s="23">
        <f t="shared" si="6447"/>
        <v>0</v>
      </c>
      <c r="BQ2217" s="23">
        <f t="shared" si="6447"/>
        <v>0</v>
      </c>
      <c r="BR2217" s="20">
        <f t="shared" si="6375"/>
        <v>36633.700000000004</v>
      </c>
      <c r="BS2217" s="20">
        <f t="shared" si="6376"/>
        <v>36633.700000000004</v>
      </c>
      <c r="BT2217" s="20">
        <f t="shared" si="6377"/>
        <v>36633.700000000004</v>
      </c>
      <c r="BU2217" s="23">
        <f t="shared" ref="BU2217" si="6448">BU2218+BU2222</f>
        <v>0</v>
      </c>
      <c r="BV2217" s="20">
        <f t="shared" si="6378"/>
        <v>36633.700000000004</v>
      </c>
      <c r="BW2217" s="23">
        <f t="shared" ref="BW2217:BX2217" si="6449">BW2218+BW2222</f>
        <v>2416.547</v>
      </c>
      <c r="BX2217" s="23">
        <f t="shared" si="6449"/>
        <v>0</v>
      </c>
      <c r="BY2217" s="20">
        <f t="shared" si="6407"/>
        <v>39050.247000000003</v>
      </c>
      <c r="BZ2217" s="20">
        <f t="shared" si="6408"/>
        <v>36633.700000000004</v>
      </c>
      <c r="CA2217" s="23">
        <f t="shared" ref="CA2217" si="6450">CA2218+CA2222</f>
        <v>0</v>
      </c>
      <c r="CB2217" s="20">
        <f t="shared" si="6410"/>
        <v>39050.247000000003</v>
      </c>
      <c r="CC2217" s="23">
        <f t="shared" ref="CC2217" si="6451">CC2218+CC2222</f>
        <v>18.087</v>
      </c>
      <c r="CD2217" s="23">
        <f t="shared" si="6379"/>
        <v>39068.334000000003</v>
      </c>
      <c r="CE2217" s="23">
        <f t="shared" si="6437"/>
        <v>0</v>
      </c>
      <c r="CF2217" s="32"/>
    </row>
    <row r="2218" spans="1:84" ht="31.5" x14ac:dyDescent="0.25">
      <c r="A2218" s="10" t="s">
        <v>313</v>
      </c>
      <c r="B2218" s="19"/>
      <c r="C2218" s="10"/>
      <c r="D2218" s="10"/>
      <c r="E2218" s="25" t="s">
        <v>1055</v>
      </c>
      <c r="F2218" s="20">
        <f>F2219</f>
        <v>33219.800000000003</v>
      </c>
      <c r="G2218" s="20">
        <f t="shared" ref="G2218:CE2220" si="6452">G2219</f>
        <v>33219.800000000003</v>
      </c>
      <c r="H2218" s="20">
        <f t="shared" si="6452"/>
        <v>33219.800000000003</v>
      </c>
      <c r="I2218" s="20">
        <f t="shared" si="6452"/>
        <v>0</v>
      </c>
      <c r="J2218" s="20">
        <f t="shared" si="6452"/>
        <v>0</v>
      </c>
      <c r="K2218" s="20">
        <f t="shared" si="6452"/>
        <v>0</v>
      </c>
      <c r="L2218" s="20">
        <f t="shared" si="6432"/>
        <v>33219.800000000003</v>
      </c>
      <c r="M2218" s="20">
        <f t="shared" si="6433"/>
        <v>33219.800000000003</v>
      </c>
      <c r="N2218" s="20">
        <f t="shared" si="6434"/>
        <v>33219.800000000003</v>
      </c>
      <c r="O2218" s="20">
        <f t="shared" si="6452"/>
        <v>0</v>
      </c>
      <c r="P2218" s="20">
        <f t="shared" si="6452"/>
        <v>0</v>
      </c>
      <c r="Q2218" s="20">
        <f t="shared" si="6452"/>
        <v>0</v>
      </c>
      <c r="R2218" s="20">
        <f t="shared" si="6277"/>
        <v>33219.800000000003</v>
      </c>
      <c r="S2218" s="20">
        <f t="shared" si="6278"/>
        <v>33219.800000000003</v>
      </c>
      <c r="T2218" s="20">
        <f t="shared" si="6279"/>
        <v>33219.800000000003</v>
      </c>
      <c r="U2218" s="20">
        <f t="shared" si="6452"/>
        <v>0</v>
      </c>
      <c r="V2218" s="20">
        <f t="shared" si="6372"/>
        <v>33219.800000000003</v>
      </c>
      <c r="W2218" s="20">
        <f t="shared" si="6452"/>
        <v>0</v>
      </c>
      <c r="X2218" s="20">
        <f t="shared" si="6452"/>
        <v>0</v>
      </c>
      <c r="Y2218" s="20">
        <f t="shared" si="6452"/>
        <v>0</v>
      </c>
      <c r="Z2218" s="20">
        <f t="shared" si="6364"/>
        <v>33219.800000000003</v>
      </c>
      <c r="AA2218" s="20">
        <f t="shared" si="6365"/>
        <v>33219.800000000003</v>
      </c>
      <c r="AB2218" s="20">
        <f t="shared" si="6366"/>
        <v>33219.800000000003</v>
      </c>
      <c r="AC2218" s="20">
        <f t="shared" si="6452"/>
        <v>0</v>
      </c>
      <c r="AD2218" s="20">
        <f t="shared" si="6452"/>
        <v>0</v>
      </c>
      <c r="AE2218" s="20">
        <f t="shared" si="6452"/>
        <v>0</v>
      </c>
      <c r="AF2218" s="20">
        <f t="shared" si="6323"/>
        <v>33219.800000000003</v>
      </c>
      <c r="AG2218" s="20">
        <f t="shared" si="6324"/>
        <v>33219.800000000003</v>
      </c>
      <c r="AH2218" s="20">
        <f t="shared" si="6325"/>
        <v>33219.800000000003</v>
      </c>
      <c r="AI2218" s="20">
        <f t="shared" si="6452"/>
        <v>0</v>
      </c>
      <c r="AJ2218" s="20">
        <f t="shared" si="6326"/>
        <v>33219.800000000003</v>
      </c>
      <c r="AK2218" s="20">
        <f t="shared" si="6452"/>
        <v>0</v>
      </c>
      <c r="AL2218" s="20">
        <f t="shared" si="6452"/>
        <v>0</v>
      </c>
      <c r="AM2218" s="20">
        <f t="shared" si="6452"/>
        <v>0</v>
      </c>
      <c r="AN2218" s="20">
        <f t="shared" si="6384"/>
        <v>33219.800000000003</v>
      </c>
      <c r="AO2218" s="20">
        <f t="shared" si="6385"/>
        <v>33219.800000000003</v>
      </c>
      <c r="AP2218" s="20">
        <f t="shared" si="6386"/>
        <v>33219.800000000003</v>
      </c>
      <c r="AQ2218" s="20">
        <f t="shared" si="6452"/>
        <v>0</v>
      </c>
      <c r="AR2218" s="20">
        <f t="shared" si="6452"/>
        <v>0</v>
      </c>
      <c r="AS2218" s="20">
        <f t="shared" si="6452"/>
        <v>0</v>
      </c>
      <c r="AT2218" s="20">
        <f t="shared" si="6380"/>
        <v>33219.800000000003</v>
      </c>
      <c r="AU2218" s="20">
        <f t="shared" si="6381"/>
        <v>33219.800000000003</v>
      </c>
      <c r="AV2218" s="20">
        <f t="shared" si="6382"/>
        <v>33219.800000000003</v>
      </c>
      <c r="AW2218" s="20">
        <f t="shared" si="6452"/>
        <v>0</v>
      </c>
      <c r="AX2218" s="20">
        <f t="shared" si="6452"/>
        <v>0</v>
      </c>
      <c r="AY2218" s="20">
        <f t="shared" si="6452"/>
        <v>0</v>
      </c>
      <c r="AZ2218" s="20">
        <f t="shared" si="6338"/>
        <v>33219.800000000003</v>
      </c>
      <c r="BA2218" s="20">
        <f t="shared" si="6339"/>
        <v>33219.800000000003</v>
      </c>
      <c r="BB2218" s="20">
        <f t="shared" si="6340"/>
        <v>33219.800000000003</v>
      </c>
      <c r="BC2218" s="20">
        <f t="shared" si="6452"/>
        <v>0</v>
      </c>
      <c r="BD2218" s="20">
        <f t="shared" si="6337"/>
        <v>33219.800000000003</v>
      </c>
      <c r="BE2218" s="20">
        <f t="shared" si="6452"/>
        <v>-0.73899999999999999</v>
      </c>
      <c r="BF2218" s="20">
        <f t="shared" si="6452"/>
        <v>0</v>
      </c>
      <c r="BG2218" s="20">
        <f t="shared" si="6452"/>
        <v>0</v>
      </c>
      <c r="BH2218" s="20">
        <f t="shared" si="6387"/>
        <v>33219.061000000002</v>
      </c>
      <c r="BI2218" s="20">
        <f t="shared" si="6388"/>
        <v>33219.800000000003</v>
      </c>
      <c r="BJ2218" s="20">
        <f t="shared" si="6389"/>
        <v>33219.800000000003</v>
      </c>
      <c r="BK2218" s="20">
        <f t="shared" si="6452"/>
        <v>0</v>
      </c>
      <c r="BL2218" s="20">
        <f t="shared" si="6452"/>
        <v>0</v>
      </c>
      <c r="BM2218" s="20">
        <f t="shared" si="6390"/>
        <v>33219.061000000002</v>
      </c>
      <c r="BN2218" s="20">
        <f t="shared" si="6391"/>
        <v>33219.800000000003</v>
      </c>
      <c r="BO2218" s="20">
        <f t="shared" si="6452"/>
        <v>0</v>
      </c>
      <c r="BP2218" s="20">
        <f t="shared" si="6452"/>
        <v>0</v>
      </c>
      <c r="BQ2218" s="20">
        <f t="shared" si="6452"/>
        <v>0</v>
      </c>
      <c r="BR2218" s="20">
        <f t="shared" si="6375"/>
        <v>33219.061000000002</v>
      </c>
      <c r="BS2218" s="20">
        <f t="shared" si="6376"/>
        <v>33219.800000000003</v>
      </c>
      <c r="BT2218" s="20">
        <f t="shared" si="6377"/>
        <v>33219.800000000003</v>
      </c>
      <c r="BU2218" s="20">
        <f t="shared" si="6452"/>
        <v>0</v>
      </c>
      <c r="BV2218" s="20">
        <f t="shared" si="6378"/>
        <v>33219.061000000002</v>
      </c>
      <c r="BW2218" s="20">
        <f t="shared" si="6452"/>
        <v>2416.547</v>
      </c>
      <c r="BX2218" s="20">
        <f t="shared" si="6452"/>
        <v>0</v>
      </c>
      <c r="BY2218" s="20">
        <f t="shared" si="6407"/>
        <v>35635.608</v>
      </c>
      <c r="BZ2218" s="20">
        <f t="shared" si="6408"/>
        <v>33219.800000000003</v>
      </c>
      <c r="CA2218" s="20">
        <f t="shared" si="6452"/>
        <v>0</v>
      </c>
      <c r="CB2218" s="20">
        <f t="shared" si="6410"/>
        <v>35635.608</v>
      </c>
      <c r="CC2218" s="20">
        <f t="shared" si="6452"/>
        <v>0</v>
      </c>
      <c r="CD2218" s="20">
        <f t="shared" si="6379"/>
        <v>35635.608</v>
      </c>
      <c r="CE2218" s="20">
        <f t="shared" si="6452"/>
        <v>0</v>
      </c>
    </row>
    <row r="2219" spans="1:84" ht="94.5" x14ac:dyDescent="0.25">
      <c r="A2219" s="10" t="s">
        <v>313</v>
      </c>
      <c r="B2219" s="19">
        <v>100</v>
      </c>
      <c r="C2219" s="10"/>
      <c r="D2219" s="10"/>
      <c r="E2219" s="25" t="s">
        <v>599</v>
      </c>
      <c r="F2219" s="20">
        <f>F2220</f>
        <v>33219.800000000003</v>
      </c>
      <c r="G2219" s="20">
        <f t="shared" si="6452"/>
        <v>33219.800000000003</v>
      </c>
      <c r="H2219" s="20">
        <f t="shared" si="6452"/>
        <v>33219.800000000003</v>
      </c>
      <c r="I2219" s="20">
        <f t="shared" si="6452"/>
        <v>0</v>
      </c>
      <c r="J2219" s="20">
        <f t="shared" si="6452"/>
        <v>0</v>
      </c>
      <c r="K2219" s="20">
        <f t="shared" si="6452"/>
        <v>0</v>
      </c>
      <c r="L2219" s="20">
        <f t="shared" si="6432"/>
        <v>33219.800000000003</v>
      </c>
      <c r="M2219" s="20">
        <f t="shared" si="6433"/>
        <v>33219.800000000003</v>
      </c>
      <c r="N2219" s="20">
        <f t="shared" si="6434"/>
        <v>33219.800000000003</v>
      </c>
      <c r="O2219" s="20">
        <f t="shared" si="6452"/>
        <v>0</v>
      </c>
      <c r="P2219" s="20">
        <f t="shared" si="6452"/>
        <v>0</v>
      </c>
      <c r="Q2219" s="20">
        <f t="shared" si="6452"/>
        <v>0</v>
      </c>
      <c r="R2219" s="20">
        <f t="shared" si="6277"/>
        <v>33219.800000000003</v>
      </c>
      <c r="S2219" s="20">
        <f t="shared" si="6278"/>
        <v>33219.800000000003</v>
      </c>
      <c r="T2219" s="20">
        <f t="shared" si="6279"/>
        <v>33219.800000000003</v>
      </c>
      <c r="U2219" s="20">
        <f t="shared" si="6452"/>
        <v>0</v>
      </c>
      <c r="V2219" s="20">
        <f t="shared" si="6372"/>
        <v>33219.800000000003</v>
      </c>
      <c r="W2219" s="20">
        <f t="shared" si="6452"/>
        <v>0</v>
      </c>
      <c r="X2219" s="20">
        <f t="shared" si="6452"/>
        <v>0</v>
      </c>
      <c r="Y2219" s="20">
        <f t="shared" si="6452"/>
        <v>0</v>
      </c>
      <c r="Z2219" s="20">
        <f t="shared" si="6364"/>
        <v>33219.800000000003</v>
      </c>
      <c r="AA2219" s="20">
        <f t="shared" si="6365"/>
        <v>33219.800000000003</v>
      </c>
      <c r="AB2219" s="20">
        <f t="shared" si="6366"/>
        <v>33219.800000000003</v>
      </c>
      <c r="AC2219" s="20">
        <f t="shared" si="6452"/>
        <v>0</v>
      </c>
      <c r="AD2219" s="20">
        <f t="shared" si="6452"/>
        <v>0</v>
      </c>
      <c r="AE2219" s="20">
        <f t="shared" si="6452"/>
        <v>0</v>
      </c>
      <c r="AF2219" s="20">
        <f t="shared" si="6323"/>
        <v>33219.800000000003</v>
      </c>
      <c r="AG2219" s="20">
        <f t="shared" si="6324"/>
        <v>33219.800000000003</v>
      </c>
      <c r="AH2219" s="20">
        <f t="shared" si="6325"/>
        <v>33219.800000000003</v>
      </c>
      <c r="AI2219" s="20">
        <f t="shared" si="6452"/>
        <v>0</v>
      </c>
      <c r="AJ2219" s="20">
        <f t="shared" si="6326"/>
        <v>33219.800000000003</v>
      </c>
      <c r="AK2219" s="20">
        <f t="shared" si="6452"/>
        <v>0</v>
      </c>
      <c r="AL2219" s="20">
        <f t="shared" si="6452"/>
        <v>0</v>
      </c>
      <c r="AM2219" s="20">
        <f t="shared" si="6452"/>
        <v>0</v>
      </c>
      <c r="AN2219" s="20">
        <f t="shared" si="6384"/>
        <v>33219.800000000003</v>
      </c>
      <c r="AO2219" s="20">
        <f t="shared" si="6385"/>
        <v>33219.800000000003</v>
      </c>
      <c r="AP2219" s="20">
        <f t="shared" si="6386"/>
        <v>33219.800000000003</v>
      </c>
      <c r="AQ2219" s="20">
        <f t="shared" si="6452"/>
        <v>0</v>
      </c>
      <c r="AR2219" s="20">
        <f t="shared" si="6452"/>
        <v>0</v>
      </c>
      <c r="AS2219" s="20">
        <f t="shared" si="6452"/>
        <v>0</v>
      </c>
      <c r="AT2219" s="20">
        <f t="shared" si="6380"/>
        <v>33219.800000000003</v>
      </c>
      <c r="AU2219" s="20">
        <f t="shared" si="6381"/>
        <v>33219.800000000003</v>
      </c>
      <c r="AV2219" s="20">
        <f t="shared" si="6382"/>
        <v>33219.800000000003</v>
      </c>
      <c r="AW2219" s="20">
        <f t="shared" si="6452"/>
        <v>0</v>
      </c>
      <c r="AX2219" s="20">
        <f t="shared" si="6452"/>
        <v>0</v>
      </c>
      <c r="AY2219" s="20">
        <f t="shared" si="6452"/>
        <v>0</v>
      </c>
      <c r="AZ2219" s="20">
        <f t="shared" si="6338"/>
        <v>33219.800000000003</v>
      </c>
      <c r="BA2219" s="20">
        <f t="shared" si="6339"/>
        <v>33219.800000000003</v>
      </c>
      <c r="BB2219" s="20">
        <f t="shared" si="6340"/>
        <v>33219.800000000003</v>
      </c>
      <c r="BC2219" s="20">
        <f t="shared" si="6452"/>
        <v>0</v>
      </c>
      <c r="BD2219" s="20">
        <f t="shared" si="6337"/>
        <v>33219.800000000003</v>
      </c>
      <c r="BE2219" s="20">
        <f t="shared" si="6452"/>
        <v>-0.73899999999999999</v>
      </c>
      <c r="BF2219" s="20">
        <f t="shared" si="6452"/>
        <v>0</v>
      </c>
      <c r="BG2219" s="20">
        <f t="shared" si="6452"/>
        <v>0</v>
      </c>
      <c r="BH2219" s="20">
        <f t="shared" si="6387"/>
        <v>33219.061000000002</v>
      </c>
      <c r="BI2219" s="20">
        <f t="shared" si="6388"/>
        <v>33219.800000000003</v>
      </c>
      <c r="BJ2219" s="20">
        <f t="shared" si="6389"/>
        <v>33219.800000000003</v>
      </c>
      <c r="BK2219" s="20">
        <f t="shared" si="6452"/>
        <v>0</v>
      </c>
      <c r="BL2219" s="20">
        <f t="shared" si="6452"/>
        <v>0</v>
      </c>
      <c r="BM2219" s="20">
        <f t="shared" si="6390"/>
        <v>33219.061000000002</v>
      </c>
      <c r="BN2219" s="20">
        <f t="shared" si="6391"/>
        <v>33219.800000000003</v>
      </c>
      <c r="BO2219" s="20">
        <f t="shared" si="6452"/>
        <v>0</v>
      </c>
      <c r="BP2219" s="20">
        <f t="shared" si="6452"/>
        <v>0</v>
      </c>
      <c r="BQ2219" s="20">
        <f t="shared" si="6452"/>
        <v>0</v>
      </c>
      <c r="BR2219" s="20">
        <f t="shared" si="6375"/>
        <v>33219.061000000002</v>
      </c>
      <c r="BS2219" s="20">
        <f t="shared" si="6376"/>
        <v>33219.800000000003</v>
      </c>
      <c r="BT2219" s="20">
        <f t="shared" si="6377"/>
        <v>33219.800000000003</v>
      </c>
      <c r="BU2219" s="20">
        <f t="shared" si="6452"/>
        <v>0</v>
      </c>
      <c r="BV2219" s="20">
        <f t="shared" si="6378"/>
        <v>33219.061000000002</v>
      </c>
      <c r="BW2219" s="20">
        <f t="shared" si="6452"/>
        <v>2416.547</v>
      </c>
      <c r="BX2219" s="20">
        <f t="shared" si="6452"/>
        <v>0</v>
      </c>
      <c r="BY2219" s="20">
        <f t="shared" si="6407"/>
        <v>35635.608</v>
      </c>
      <c r="BZ2219" s="20">
        <f t="shared" si="6408"/>
        <v>33219.800000000003</v>
      </c>
      <c r="CA2219" s="20">
        <f t="shared" si="6452"/>
        <v>0</v>
      </c>
      <c r="CB2219" s="20">
        <f t="shared" si="6410"/>
        <v>35635.608</v>
      </c>
      <c r="CC2219" s="20">
        <f t="shared" si="6452"/>
        <v>0</v>
      </c>
      <c r="CD2219" s="20">
        <f t="shared" si="6379"/>
        <v>35635.608</v>
      </c>
      <c r="CE2219" s="20">
        <f t="shared" si="6452"/>
        <v>0</v>
      </c>
    </row>
    <row r="2220" spans="1:84" ht="31.5" x14ac:dyDescent="0.25">
      <c r="A2220" s="10" t="s">
        <v>313</v>
      </c>
      <c r="B2220" s="19">
        <v>120</v>
      </c>
      <c r="C2220" s="10"/>
      <c r="D2220" s="10"/>
      <c r="E2220" s="25" t="s">
        <v>601</v>
      </c>
      <c r="F2220" s="20">
        <f>F2221</f>
        <v>33219.800000000003</v>
      </c>
      <c r="G2220" s="20">
        <f t="shared" si="6452"/>
        <v>33219.800000000003</v>
      </c>
      <c r="H2220" s="20">
        <f t="shared" si="6452"/>
        <v>33219.800000000003</v>
      </c>
      <c r="I2220" s="20">
        <f t="shared" si="6452"/>
        <v>0</v>
      </c>
      <c r="J2220" s="20">
        <f t="shared" si="6452"/>
        <v>0</v>
      </c>
      <c r="K2220" s="20">
        <f t="shared" si="6452"/>
        <v>0</v>
      </c>
      <c r="L2220" s="20">
        <f t="shared" si="6432"/>
        <v>33219.800000000003</v>
      </c>
      <c r="M2220" s="20">
        <f t="shared" si="6433"/>
        <v>33219.800000000003</v>
      </c>
      <c r="N2220" s="20">
        <f t="shared" si="6434"/>
        <v>33219.800000000003</v>
      </c>
      <c r="O2220" s="20">
        <f t="shared" si="6452"/>
        <v>0</v>
      </c>
      <c r="P2220" s="20">
        <f t="shared" si="6452"/>
        <v>0</v>
      </c>
      <c r="Q2220" s="20">
        <f t="shared" si="6452"/>
        <v>0</v>
      </c>
      <c r="R2220" s="20">
        <f t="shared" si="6277"/>
        <v>33219.800000000003</v>
      </c>
      <c r="S2220" s="20">
        <f t="shared" si="6278"/>
        <v>33219.800000000003</v>
      </c>
      <c r="T2220" s="20">
        <f t="shared" si="6279"/>
        <v>33219.800000000003</v>
      </c>
      <c r="U2220" s="20">
        <f t="shared" si="6452"/>
        <v>0</v>
      </c>
      <c r="V2220" s="20">
        <f t="shared" si="6372"/>
        <v>33219.800000000003</v>
      </c>
      <c r="W2220" s="20">
        <f t="shared" si="6452"/>
        <v>0</v>
      </c>
      <c r="X2220" s="20">
        <f t="shared" si="6452"/>
        <v>0</v>
      </c>
      <c r="Y2220" s="20">
        <f t="shared" si="6452"/>
        <v>0</v>
      </c>
      <c r="Z2220" s="20">
        <f t="shared" si="6364"/>
        <v>33219.800000000003</v>
      </c>
      <c r="AA2220" s="20">
        <f t="shared" si="6365"/>
        <v>33219.800000000003</v>
      </c>
      <c r="AB2220" s="20">
        <f t="shared" si="6366"/>
        <v>33219.800000000003</v>
      </c>
      <c r="AC2220" s="20">
        <f t="shared" si="6452"/>
        <v>0</v>
      </c>
      <c r="AD2220" s="20">
        <f t="shared" si="6452"/>
        <v>0</v>
      </c>
      <c r="AE2220" s="20">
        <f t="shared" si="6452"/>
        <v>0</v>
      </c>
      <c r="AF2220" s="20">
        <f t="shared" si="6323"/>
        <v>33219.800000000003</v>
      </c>
      <c r="AG2220" s="20">
        <f t="shared" si="6324"/>
        <v>33219.800000000003</v>
      </c>
      <c r="AH2220" s="20">
        <f t="shared" si="6325"/>
        <v>33219.800000000003</v>
      </c>
      <c r="AI2220" s="20">
        <f t="shared" si="6452"/>
        <v>0</v>
      </c>
      <c r="AJ2220" s="20">
        <f t="shared" si="6326"/>
        <v>33219.800000000003</v>
      </c>
      <c r="AK2220" s="20">
        <f t="shared" si="6452"/>
        <v>0</v>
      </c>
      <c r="AL2220" s="20">
        <f t="shared" si="6452"/>
        <v>0</v>
      </c>
      <c r="AM2220" s="20">
        <f t="shared" si="6452"/>
        <v>0</v>
      </c>
      <c r="AN2220" s="20">
        <f t="shared" si="6384"/>
        <v>33219.800000000003</v>
      </c>
      <c r="AO2220" s="20">
        <f t="shared" si="6385"/>
        <v>33219.800000000003</v>
      </c>
      <c r="AP2220" s="20">
        <f t="shared" si="6386"/>
        <v>33219.800000000003</v>
      </c>
      <c r="AQ2220" s="20">
        <f t="shared" si="6452"/>
        <v>0</v>
      </c>
      <c r="AR2220" s="20">
        <f t="shared" si="6452"/>
        <v>0</v>
      </c>
      <c r="AS2220" s="20">
        <f t="shared" si="6452"/>
        <v>0</v>
      </c>
      <c r="AT2220" s="20">
        <f t="shared" si="6380"/>
        <v>33219.800000000003</v>
      </c>
      <c r="AU2220" s="20">
        <f t="shared" si="6381"/>
        <v>33219.800000000003</v>
      </c>
      <c r="AV2220" s="20">
        <f t="shared" si="6382"/>
        <v>33219.800000000003</v>
      </c>
      <c r="AW2220" s="20">
        <f t="shared" si="6452"/>
        <v>0</v>
      </c>
      <c r="AX2220" s="20">
        <f t="shared" si="6452"/>
        <v>0</v>
      </c>
      <c r="AY2220" s="20">
        <f t="shared" si="6452"/>
        <v>0</v>
      </c>
      <c r="AZ2220" s="20">
        <f t="shared" si="6338"/>
        <v>33219.800000000003</v>
      </c>
      <c r="BA2220" s="20">
        <f t="shared" si="6339"/>
        <v>33219.800000000003</v>
      </c>
      <c r="BB2220" s="20">
        <f t="shared" si="6340"/>
        <v>33219.800000000003</v>
      </c>
      <c r="BC2220" s="20">
        <f t="shared" si="6452"/>
        <v>0</v>
      </c>
      <c r="BD2220" s="20">
        <f t="shared" si="6337"/>
        <v>33219.800000000003</v>
      </c>
      <c r="BE2220" s="20">
        <f t="shared" si="6452"/>
        <v>-0.73899999999999999</v>
      </c>
      <c r="BF2220" s="20">
        <f t="shared" si="6452"/>
        <v>0</v>
      </c>
      <c r="BG2220" s="20">
        <f t="shared" si="6452"/>
        <v>0</v>
      </c>
      <c r="BH2220" s="20">
        <f t="shared" si="6387"/>
        <v>33219.061000000002</v>
      </c>
      <c r="BI2220" s="20">
        <f t="shared" si="6388"/>
        <v>33219.800000000003</v>
      </c>
      <c r="BJ2220" s="20">
        <f t="shared" si="6389"/>
        <v>33219.800000000003</v>
      </c>
      <c r="BK2220" s="20">
        <f t="shared" si="6452"/>
        <v>0</v>
      </c>
      <c r="BL2220" s="20">
        <f t="shared" si="6452"/>
        <v>0</v>
      </c>
      <c r="BM2220" s="20">
        <f t="shared" si="6390"/>
        <v>33219.061000000002</v>
      </c>
      <c r="BN2220" s="20">
        <f t="shared" si="6391"/>
        <v>33219.800000000003</v>
      </c>
      <c r="BO2220" s="20">
        <f t="shared" si="6452"/>
        <v>0</v>
      </c>
      <c r="BP2220" s="20">
        <f t="shared" si="6452"/>
        <v>0</v>
      </c>
      <c r="BQ2220" s="20">
        <f t="shared" si="6452"/>
        <v>0</v>
      </c>
      <c r="BR2220" s="20">
        <f t="shared" si="6375"/>
        <v>33219.061000000002</v>
      </c>
      <c r="BS2220" s="20">
        <f t="shared" si="6376"/>
        <v>33219.800000000003</v>
      </c>
      <c r="BT2220" s="20">
        <f t="shared" si="6377"/>
        <v>33219.800000000003</v>
      </c>
      <c r="BU2220" s="20">
        <f t="shared" si="6452"/>
        <v>0</v>
      </c>
      <c r="BV2220" s="20">
        <f t="shared" si="6378"/>
        <v>33219.061000000002</v>
      </c>
      <c r="BW2220" s="20">
        <f t="shared" si="6452"/>
        <v>2416.547</v>
      </c>
      <c r="BX2220" s="20">
        <f t="shared" si="6452"/>
        <v>0</v>
      </c>
      <c r="BY2220" s="20">
        <f t="shared" si="6407"/>
        <v>35635.608</v>
      </c>
      <c r="BZ2220" s="20">
        <f t="shared" si="6408"/>
        <v>33219.800000000003</v>
      </c>
      <c r="CA2220" s="20">
        <f t="shared" si="6452"/>
        <v>0</v>
      </c>
      <c r="CB2220" s="20">
        <f t="shared" si="6410"/>
        <v>35635.608</v>
      </c>
      <c r="CC2220" s="20">
        <f t="shared" si="6452"/>
        <v>0</v>
      </c>
      <c r="CD2220" s="20">
        <f t="shared" si="6379"/>
        <v>35635.608</v>
      </c>
      <c r="CE2220" s="20">
        <f t="shared" si="6452"/>
        <v>0</v>
      </c>
    </row>
    <row r="2221" spans="1:84" ht="63" x14ac:dyDescent="0.25">
      <c r="A2221" s="10" t="s">
        <v>313</v>
      </c>
      <c r="B2221" s="19">
        <v>120</v>
      </c>
      <c r="C2221" s="10" t="s">
        <v>333</v>
      </c>
      <c r="D2221" s="10" t="s">
        <v>334</v>
      </c>
      <c r="E2221" s="25" t="s">
        <v>566</v>
      </c>
      <c r="F2221" s="20">
        <v>33219.800000000003</v>
      </c>
      <c r="G2221" s="20">
        <v>33219.800000000003</v>
      </c>
      <c r="H2221" s="20">
        <v>33219.800000000003</v>
      </c>
      <c r="I2221" s="20"/>
      <c r="J2221" s="20"/>
      <c r="K2221" s="20"/>
      <c r="L2221" s="20">
        <f t="shared" si="6432"/>
        <v>33219.800000000003</v>
      </c>
      <c r="M2221" s="20">
        <f t="shared" si="6433"/>
        <v>33219.800000000003</v>
      </c>
      <c r="N2221" s="20">
        <f t="shared" si="6434"/>
        <v>33219.800000000003</v>
      </c>
      <c r="O2221" s="20"/>
      <c r="P2221" s="20"/>
      <c r="Q2221" s="20"/>
      <c r="R2221" s="20">
        <f t="shared" ref="R2221:R2289" si="6453">L2221+O2221</f>
        <v>33219.800000000003</v>
      </c>
      <c r="S2221" s="20">
        <f t="shared" ref="S2221:S2289" si="6454">M2221+P2221</f>
        <v>33219.800000000003</v>
      </c>
      <c r="T2221" s="20">
        <f t="shared" ref="T2221:T2289" si="6455">N2221+Q2221</f>
        <v>33219.800000000003</v>
      </c>
      <c r="U2221" s="20"/>
      <c r="V2221" s="20">
        <f t="shared" si="6372"/>
        <v>33219.800000000003</v>
      </c>
      <c r="W2221" s="20"/>
      <c r="X2221" s="20"/>
      <c r="Y2221" s="20"/>
      <c r="Z2221" s="20">
        <f t="shared" si="6364"/>
        <v>33219.800000000003</v>
      </c>
      <c r="AA2221" s="20">
        <f t="shared" si="6365"/>
        <v>33219.800000000003</v>
      </c>
      <c r="AB2221" s="20">
        <f t="shared" si="6366"/>
        <v>33219.800000000003</v>
      </c>
      <c r="AC2221" s="20"/>
      <c r="AD2221" s="20"/>
      <c r="AE2221" s="20"/>
      <c r="AF2221" s="20">
        <f t="shared" si="6323"/>
        <v>33219.800000000003</v>
      </c>
      <c r="AG2221" s="20">
        <f t="shared" si="6324"/>
        <v>33219.800000000003</v>
      </c>
      <c r="AH2221" s="20">
        <f t="shared" si="6325"/>
        <v>33219.800000000003</v>
      </c>
      <c r="AI2221" s="20"/>
      <c r="AJ2221" s="20">
        <f t="shared" si="6326"/>
        <v>33219.800000000003</v>
      </c>
      <c r="AK2221" s="20"/>
      <c r="AL2221" s="20"/>
      <c r="AM2221" s="20"/>
      <c r="AN2221" s="20">
        <f t="shared" si="6384"/>
        <v>33219.800000000003</v>
      </c>
      <c r="AO2221" s="20">
        <f t="shared" si="6385"/>
        <v>33219.800000000003</v>
      </c>
      <c r="AP2221" s="20">
        <f t="shared" si="6386"/>
        <v>33219.800000000003</v>
      </c>
      <c r="AQ2221" s="20"/>
      <c r="AR2221" s="20"/>
      <c r="AS2221" s="20"/>
      <c r="AT2221" s="20">
        <f t="shared" si="6380"/>
        <v>33219.800000000003</v>
      </c>
      <c r="AU2221" s="20">
        <f t="shared" si="6381"/>
        <v>33219.800000000003</v>
      </c>
      <c r="AV2221" s="20">
        <f t="shared" si="6382"/>
        <v>33219.800000000003</v>
      </c>
      <c r="AW2221" s="20"/>
      <c r="AX2221" s="20"/>
      <c r="AY2221" s="20"/>
      <c r="AZ2221" s="20">
        <f t="shared" si="6338"/>
        <v>33219.800000000003</v>
      </c>
      <c r="BA2221" s="20">
        <f t="shared" si="6339"/>
        <v>33219.800000000003</v>
      </c>
      <c r="BB2221" s="20">
        <f t="shared" si="6340"/>
        <v>33219.800000000003</v>
      </c>
      <c r="BC2221" s="20"/>
      <c r="BD2221" s="20">
        <f t="shared" si="6337"/>
        <v>33219.800000000003</v>
      </c>
      <c r="BE2221" s="20">
        <v>-0.73899999999999999</v>
      </c>
      <c r="BF2221" s="20"/>
      <c r="BG2221" s="20"/>
      <c r="BH2221" s="20">
        <f t="shared" si="6387"/>
        <v>33219.061000000002</v>
      </c>
      <c r="BI2221" s="20">
        <f t="shared" si="6388"/>
        <v>33219.800000000003</v>
      </c>
      <c r="BJ2221" s="20">
        <f t="shared" si="6389"/>
        <v>33219.800000000003</v>
      </c>
      <c r="BK2221" s="20"/>
      <c r="BL2221" s="20"/>
      <c r="BM2221" s="20">
        <f t="shared" si="6390"/>
        <v>33219.061000000002</v>
      </c>
      <c r="BN2221" s="20">
        <f t="shared" si="6391"/>
        <v>33219.800000000003</v>
      </c>
      <c r="BO2221" s="20"/>
      <c r="BP2221" s="20"/>
      <c r="BQ2221" s="20"/>
      <c r="BR2221" s="20">
        <f t="shared" si="6375"/>
        <v>33219.061000000002</v>
      </c>
      <c r="BS2221" s="20">
        <f t="shared" si="6376"/>
        <v>33219.800000000003</v>
      </c>
      <c r="BT2221" s="20">
        <f t="shared" si="6377"/>
        <v>33219.800000000003</v>
      </c>
      <c r="BU2221" s="20"/>
      <c r="BV2221" s="20">
        <f t="shared" si="6378"/>
        <v>33219.061000000002</v>
      </c>
      <c r="BW2221" s="20">
        <f>1919.3+497.247</f>
        <v>2416.547</v>
      </c>
      <c r="BX2221" s="20"/>
      <c r="BY2221" s="20">
        <f t="shared" si="6407"/>
        <v>35635.608</v>
      </c>
      <c r="BZ2221" s="20">
        <f t="shared" si="6408"/>
        <v>33219.800000000003</v>
      </c>
      <c r="CA2221" s="20"/>
      <c r="CB2221" s="20">
        <f t="shared" si="6410"/>
        <v>35635.608</v>
      </c>
      <c r="CC2221" s="20"/>
      <c r="CD2221" s="20">
        <f t="shared" si="6379"/>
        <v>35635.608</v>
      </c>
      <c r="CE2221" s="20"/>
    </row>
    <row r="2222" spans="1:84" ht="31.5" x14ac:dyDescent="0.25">
      <c r="A2222" s="10" t="s">
        <v>314</v>
      </c>
      <c r="B2222" s="19"/>
      <c r="C2222" s="10"/>
      <c r="D2222" s="10"/>
      <c r="E2222" s="25" t="s">
        <v>1057</v>
      </c>
      <c r="F2222" s="20">
        <f t="shared" ref="F2222:K2222" si="6456">F2226</f>
        <v>3413.9</v>
      </c>
      <c r="G2222" s="20">
        <f t="shared" si="6456"/>
        <v>3413.9</v>
      </c>
      <c r="H2222" s="20">
        <f t="shared" si="6456"/>
        <v>3413.9</v>
      </c>
      <c r="I2222" s="20">
        <f t="shared" si="6456"/>
        <v>0</v>
      </c>
      <c r="J2222" s="20">
        <f t="shared" si="6456"/>
        <v>0</v>
      </c>
      <c r="K2222" s="20">
        <f t="shared" si="6456"/>
        <v>0</v>
      </c>
      <c r="L2222" s="20">
        <f t="shared" si="6432"/>
        <v>3413.9</v>
      </c>
      <c r="M2222" s="20">
        <f t="shared" si="6433"/>
        <v>3413.9</v>
      </c>
      <c r="N2222" s="20">
        <f t="shared" si="6434"/>
        <v>3413.9</v>
      </c>
      <c r="O2222" s="20">
        <f>O2226</f>
        <v>0</v>
      </c>
      <c r="P2222" s="20">
        <f>P2226</f>
        <v>0</v>
      </c>
      <c r="Q2222" s="20">
        <f>Q2226</f>
        <v>0</v>
      </c>
      <c r="R2222" s="20">
        <f t="shared" si="6453"/>
        <v>3413.9</v>
      </c>
      <c r="S2222" s="20">
        <f t="shared" si="6454"/>
        <v>3413.9</v>
      </c>
      <c r="T2222" s="20">
        <f t="shared" si="6455"/>
        <v>3413.9</v>
      </c>
      <c r="U2222" s="20">
        <f>U2226</f>
        <v>0</v>
      </c>
      <c r="V2222" s="20">
        <f t="shared" si="6372"/>
        <v>3413.9</v>
      </c>
      <c r="W2222" s="20">
        <f>W2226</f>
        <v>0</v>
      </c>
      <c r="X2222" s="20">
        <f>X2226</f>
        <v>0</v>
      </c>
      <c r="Y2222" s="20">
        <f>Y2226</f>
        <v>0</v>
      </c>
      <c r="Z2222" s="20">
        <f t="shared" si="6364"/>
        <v>3413.9</v>
      </c>
      <c r="AA2222" s="20">
        <f t="shared" si="6365"/>
        <v>3413.9</v>
      </c>
      <c r="AB2222" s="20">
        <f t="shared" si="6366"/>
        <v>3413.9</v>
      </c>
      <c r="AC2222" s="20">
        <f>AC2226</f>
        <v>0</v>
      </c>
      <c r="AD2222" s="20">
        <f>AD2226</f>
        <v>0</v>
      </c>
      <c r="AE2222" s="20">
        <f>AE2226</f>
        <v>0</v>
      </c>
      <c r="AF2222" s="20">
        <f t="shared" si="6323"/>
        <v>3413.9</v>
      </c>
      <c r="AG2222" s="20">
        <f t="shared" si="6324"/>
        <v>3413.9</v>
      </c>
      <c r="AH2222" s="20">
        <f t="shared" si="6325"/>
        <v>3413.9</v>
      </c>
      <c r="AI2222" s="20">
        <f>AI2226</f>
        <v>0</v>
      </c>
      <c r="AJ2222" s="20">
        <f t="shared" si="6326"/>
        <v>3413.9</v>
      </c>
      <c r="AK2222" s="20">
        <f>AK2226</f>
        <v>0</v>
      </c>
      <c r="AL2222" s="20">
        <f>AL2226</f>
        <v>0</v>
      </c>
      <c r="AM2222" s="20">
        <f>AM2226</f>
        <v>0</v>
      </c>
      <c r="AN2222" s="20">
        <f t="shared" si="6384"/>
        <v>3413.9</v>
      </c>
      <c r="AO2222" s="20">
        <f t="shared" si="6385"/>
        <v>3413.9</v>
      </c>
      <c r="AP2222" s="20">
        <f t="shared" si="6386"/>
        <v>3413.9</v>
      </c>
      <c r="AQ2222" s="20">
        <f>AQ2226</f>
        <v>0</v>
      </c>
      <c r="AR2222" s="20">
        <f>AR2226</f>
        <v>0</v>
      </c>
      <c r="AS2222" s="20">
        <f>AS2226</f>
        <v>0</v>
      </c>
      <c r="AT2222" s="20">
        <f t="shared" si="6380"/>
        <v>3413.9</v>
      </c>
      <c r="AU2222" s="20">
        <f t="shared" si="6381"/>
        <v>3413.9</v>
      </c>
      <c r="AV2222" s="20">
        <f t="shared" si="6382"/>
        <v>3413.9</v>
      </c>
      <c r="AW2222" s="20">
        <f>AW2226</f>
        <v>0</v>
      </c>
      <c r="AX2222" s="20">
        <f>AX2226</f>
        <v>0</v>
      </c>
      <c r="AY2222" s="20">
        <f>AY2226</f>
        <v>0</v>
      </c>
      <c r="AZ2222" s="20">
        <f t="shared" si="6338"/>
        <v>3413.9</v>
      </c>
      <c r="BA2222" s="20">
        <f t="shared" si="6339"/>
        <v>3413.9</v>
      </c>
      <c r="BB2222" s="20">
        <f t="shared" si="6340"/>
        <v>3413.9</v>
      </c>
      <c r="BC2222" s="20">
        <f>BC2226</f>
        <v>0</v>
      </c>
      <c r="BD2222" s="20">
        <f t="shared" si="6337"/>
        <v>3413.9</v>
      </c>
      <c r="BE2222" s="20">
        <f>BE2226+BE2223</f>
        <v>0.73899999999999999</v>
      </c>
      <c r="BF2222" s="20">
        <f t="shared" ref="BF2222:CE2222" si="6457">BF2226+BF2223</f>
        <v>0</v>
      </c>
      <c r="BG2222" s="20">
        <f t="shared" si="6457"/>
        <v>0</v>
      </c>
      <c r="BH2222" s="20">
        <f t="shared" si="6387"/>
        <v>3414.6390000000001</v>
      </c>
      <c r="BI2222" s="20">
        <f t="shared" si="6388"/>
        <v>3413.9</v>
      </c>
      <c r="BJ2222" s="20">
        <f t="shared" si="6389"/>
        <v>3413.9</v>
      </c>
      <c r="BK2222" s="20">
        <f t="shared" ref="BK2222:BL2222" si="6458">BK2226+BK2223</f>
        <v>0</v>
      </c>
      <c r="BL2222" s="20">
        <f t="shared" si="6458"/>
        <v>0</v>
      </c>
      <c r="BM2222" s="20">
        <f t="shared" si="6390"/>
        <v>3414.6390000000001</v>
      </c>
      <c r="BN2222" s="20">
        <f t="shared" si="6391"/>
        <v>3413.9</v>
      </c>
      <c r="BO2222" s="20">
        <f t="shared" ref="BO2222:BQ2222" si="6459">BO2226+BO2223</f>
        <v>0</v>
      </c>
      <c r="BP2222" s="20">
        <f t="shared" si="6459"/>
        <v>0</v>
      </c>
      <c r="BQ2222" s="20">
        <f t="shared" si="6459"/>
        <v>0</v>
      </c>
      <c r="BR2222" s="20">
        <f t="shared" si="6375"/>
        <v>3414.6390000000001</v>
      </c>
      <c r="BS2222" s="20">
        <f t="shared" si="6376"/>
        <v>3413.9</v>
      </c>
      <c r="BT2222" s="20">
        <f t="shared" si="6377"/>
        <v>3413.9</v>
      </c>
      <c r="BU2222" s="20">
        <f t="shared" ref="BU2222" si="6460">BU2226+BU2223</f>
        <v>0</v>
      </c>
      <c r="BV2222" s="20">
        <f t="shared" si="6378"/>
        <v>3414.6390000000001</v>
      </c>
      <c r="BW2222" s="20">
        <f t="shared" ref="BW2222:BX2222" si="6461">BW2226+BW2223</f>
        <v>0</v>
      </c>
      <c r="BX2222" s="20">
        <f t="shared" si="6461"/>
        <v>0</v>
      </c>
      <c r="BY2222" s="20">
        <f t="shared" si="6407"/>
        <v>3414.6390000000001</v>
      </c>
      <c r="BZ2222" s="20">
        <f t="shared" si="6408"/>
        <v>3413.9</v>
      </c>
      <c r="CA2222" s="20">
        <f t="shared" ref="CA2222" si="6462">CA2226+CA2223</f>
        <v>0</v>
      </c>
      <c r="CB2222" s="20">
        <f t="shared" si="6410"/>
        <v>3414.6390000000001</v>
      </c>
      <c r="CC2222" s="20">
        <f t="shared" ref="CC2222" si="6463">CC2226+CC2223</f>
        <v>18.087</v>
      </c>
      <c r="CD2222" s="20">
        <f t="shared" si="6379"/>
        <v>3432.7260000000001</v>
      </c>
      <c r="CE2222" s="20">
        <f t="shared" si="6457"/>
        <v>0</v>
      </c>
    </row>
    <row r="2223" spans="1:84" ht="94.5" x14ac:dyDescent="0.25">
      <c r="A2223" s="10" t="s">
        <v>314</v>
      </c>
      <c r="B2223" s="19">
        <v>100</v>
      </c>
      <c r="C2223" s="10"/>
      <c r="D2223" s="10"/>
      <c r="E2223" s="25" t="s">
        <v>599</v>
      </c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>
        <f>BA2224</f>
        <v>0</v>
      </c>
      <c r="BB2223" s="20">
        <f>BB2224</f>
        <v>0</v>
      </c>
      <c r="BC2223" s="20"/>
      <c r="BD2223" s="20">
        <f t="shared" ref="BD2223:CE2224" si="6464">BD2224</f>
        <v>0</v>
      </c>
      <c r="BE2223" s="20">
        <f t="shared" si="6464"/>
        <v>0.73899999999999999</v>
      </c>
      <c r="BF2223" s="20">
        <f t="shared" si="6464"/>
        <v>0</v>
      </c>
      <c r="BG2223" s="20">
        <f t="shared" si="6464"/>
        <v>0</v>
      </c>
      <c r="BH2223" s="20">
        <f t="shared" si="6387"/>
        <v>0.73899999999999999</v>
      </c>
      <c r="BI2223" s="20">
        <f t="shared" si="6388"/>
        <v>0</v>
      </c>
      <c r="BJ2223" s="20">
        <f t="shared" si="6389"/>
        <v>0</v>
      </c>
      <c r="BK2223" s="20">
        <f t="shared" si="6464"/>
        <v>0</v>
      </c>
      <c r="BL2223" s="20">
        <f t="shared" si="6464"/>
        <v>0</v>
      </c>
      <c r="BM2223" s="20">
        <f t="shared" si="6390"/>
        <v>0.73899999999999999</v>
      </c>
      <c r="BN2223" s="20">
        <f t="shared" si="6391"/>
        <v>0</v>
      </c>
      <c r="BO2223" s="20">
        <f t="shared" si="6464"/>
        <v>0</v>
      </c>
      <c r="BP2223" s="20">
        <f t="shared" si="6464"/>
        <v>0</v>
      </c>
      <c r="BQ2223" s="20">
        <f t="shared" si="6464"/>
        <v>0</v>
      </c>
      <c r="BR2223" s="20">
        <f t="shared" si="6375"/>
        <v>0.73899999999999999</v>
      </c>
      <c r="BS2223" s="20">
        <f t="shared" si="6376"/>
        <v>0</v>
      </c>
      <c r="BT2223" s="20">
        <f t="shared" si="6377"/>
        <v>0</v>
      </c>
      <c r="BU2223" s="20">
        <f t="shared" si="6464"/>
        <v>0</v>
      </c>
      <c r="BV2223" s="20">
        <f t="shared" si="6378"/>
        <v>0.73899999999999999</v>
      </c>
      <c r="BW2223" s="20">
        <f t="shared" si="6464"/>
        <v>0</v>
      </c>
      <c r="BX2223" s="20">
        <f t="shared" si="6464"/>
        <v>0</v>
      </c>
      <c r="BY2223" s="20">
        <f t="shared" si="6407"/>
        <v>0.73899999999999999</v>
      </c>
      <c r="BZ2223" s="20">
        <f t="shared" si="6408"/>
        <v>0</v>
      </c>
      <c r="CA2223" s="20">
        <f t="shared" si="6464"/>
        <v>0</v>
      </c>
      <c r="CB2223" s="20">
        <f t="shared" si="6410"/>
        <v>0.73899999999999999</v>
      </c>
      <c r="CC2223" s="20">
        <f t="shared" si="6464"/>
        <v>0</v>
      </c>
      <c r="CD2223" s="20">
        <f t="shared" si="6379"/>
        <v>0.73899999999999999</v>
      </c>
      <c r="CE2223" s="20">
        <f t="shared" si="6464"/>
        <v>0</v>
      </c>
    </row>
    <row r="2224" spans="1:84" ht="31.5" x14ac:dyDescent="0.25">
      <c r="A2224" s="10" t="s">
        <v>314</v>
      </c>
      <c r="B2224" s="19">
        <v>120</v>
      </c>
      <c r="C2224" s="10"/>
      <c r="D2224" s="10"/>
      <c r="E2224" s="25" t="s">
        <v>601</v>
      </c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>
        <f>BA2225</f>
        <v>0</v>
      </c>
      <c r="BB2224" s="20">
        <f>BB2225</f>
        <v>0</v>
      </c>
      <c r="BC2224" s="20"/>
      <c r="BD2224" s="20">
        <f t="shared" si="6464"/>
        <v>0</v>
      </c>
      <c r="BE2224" s="20">
        <f t="shared" si="6464"/>
        <v>0.73899999999999999</v>
      </c>
      <c r="BF2224" s="20">
        <f t="shared" si="6464"/>
        <v>0</v>
      </c>
      <c r="BG2224" s="20">
        <f t="shared" si="6464"/>
        <v>0</v>
      </c>
      <c r="BH2224" s="20">
        <f t="shared" si="6387"/>
        <v>0.73899999999999999</v>
      </c>
      <c r="BI2224" s="20">
        <f t="shared" si="6388"/>
        <v>0</v>
      </c>
      <c r="BJ2224" s="20">
        <f t="shared" si="6389"/>
        <v>0</v>
      </c>
      <c r="BK2224" s="20">
        <f t="shared" si="6464"/>
        <v>0</v>
      </c>
      <c r="BL2224" s="20">
        <f t="shared" si="6464"/>
        <v>0</v>
      </c>
      <c r="BM2224" s="20">
        <f t="shared" si="6390"/>
        <v>0.73899999999999999</v>
      </c>
      <c r="BN2224" s="20">
        <f t="shared" si="6391"/>
        <v>0</v>
      </c>
      <c r="BO2224" s="20">
        <f t="shared" si="6464"/>
        <v>0</v>
      </c>
      <c r="BP2224" s="20">
        <f t="shared" si="6464"/>
        <v>0</v>
      </c>
      <c r="BQ2224" s="20">
        <f t="shared" si="6464"/>
        <v>0</v>
      </c>
      <c r="BR2224" s="20">
        <f t="shared" si="6375"/>
        <v>0.73899999999999999</v>
      </c>
      <c r="BS2224" s="20">
        <f t="shared" si="6376"/>
        <v>0</v>
      </c>
      <c r="BT2224" s="20">
        <f t="shared" si="6377"/>
        <v>0</v>
      </c>
      <c r="BU2224" s="20">
        <f t="shared" si="6464"/>
        <v>0</v>
      </c>
      <c r="BV2224" s="20">
        <f t="shared" si="6378"/>
        <v>0.73899999999999999</v>
      </c>
      <c r="BW2224" s="20">
        <f t="shared" si="6464"/>
        <v>0</v>
      </c>
      <c r="BX2224" s="20">
        <f t="shared" si="6464"/>
        <v>0</v>
      </c>
      <c r="BY2224" s="20">
        <f t="shared" si="6407"/>
        <v>0.73899999999999999</v>
      </c>
      <c r="BZ2224" s="20">
        <f t="shared" si="6408"/>
        <v>0</v>
      </c>
      <c r="CA2224" s="20">
        <f t="shared" si="6464"/>
        <v>0</v>
      </c>
      <c r="CB2224" s="20">
        <f t="shared" si="6410"/>
        <v>0.73899999999999999</v>
      </c>
      <c r="CC2224" s="20">
        <f t="shared" si="6464"/>
        <v>0</v>
      </c>
      <c r="CD2224" s="20">
        <f t="shared" si="6379"/>
        <v>0.73899999999999999</v>
      </c>
      <c r="CE2224" s="20">
        <f t="shared" si="6464"/>
        <v>0</v>
      </c>
    </row>
    <row r="2225" spans="1:84" ht="63" x14ac:dyDescent="0.25">
      <c r="A2225" s="10" t="s">
        <v>314</v>
      </c>
      <c r="B2225" s="19">
        <v>120</v>
      </c>
      <c r="C2225" s="10" t="s">
        <v>333</v>
      </c>
      <c r="D2225" s="10" t="s">
        <v>334</v>
      </c>
      <c r="E2225" s="25" t="s">
        <v>566</v>
      </c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>
        <v>0</v>
      </c>
      <c r="BB2225" s="20">
        <v>0</v>
      </c>
      <c r="BC2225" s="20"/>
      <c r="BD2225" s="20">
        <v>0</v>
      </c>
      <c r="BE2225" s="20">
        <v>0.73899999999999999</v>
      </c>
      <c r="BF2225" s="20"/>
      <c r="BG2225" s="20"/>
      <c r="BH2225" s="20">
        <f t="shared" si="6387"/>
        <v>0.73899999999999999</v>
      </c>
      <c r="BI2225" s="20">
        <f t="shared" si="6388"/>
        <v>0</v>
      </c>
      <c r="BJ2225" s="20">
        <f t="shared" si="6389"/>
        <v>0</v>
      </c>
      <c r="BK2225" s="20"/>
      <c r="BL2225" s="20"/>
      <c r="BM2225" s="20">
        <f t="shared" si="6390"/>
        <v>0.73899999999999999</v>
      </c>
      <c r="BN2225" s="20">
        <f t="shared" si="6391"/>
        <v>0</v>
      </c>
      <c r="BO2225" s="20"/>
      <c r="BP2225" s="20"/>
      <c r="BQ2225" s="20"/>
      <c r="BR2225" s="20">
        <f t="shared" si="6375"/>
        <v>0.73899999999999999</v>
      </c>
      <c r="BS2225" s="20">
        <f t="shared" si="6376"/>
        <v>0</v>
      </c>
      <c r="BT2225" s="20">
        <f t="shared" si="6377"/>
        <v>0</v>
      </c>
      <c r="BU2225" s="20"/>
      <c r="BV2225" s="20">
        <f t="shared" si="6378"/>
        <v>0.73899999999999999</v>
      </c>
      <c r="BW2225" s="20"/>
      <c r="BX2225" s="20"/>
      <c r="BY2225" s="20">
        <f t="shared" si="6407"/>
        <v>0.73899999999999999</v>
      </c>
      <c r="BZ2225" s="20">
        <f t="shared" si="6408"/>
        <v>0</v>
      </c>
      <c r="CA2225" s="20"/>
      <c r="CB2225" s="20">
        <f t="shared" si="6410"/>
        <v>0.73899999999999999</v>
      </c>
      <c r="CC2225" s="20"/>
      <c r="CD2225" s="20">
        <f t="shared" si="6379"/>
        <v>0.73899999999999999</v>
      </c>
      <c r="CE2225" s="20"/>
    </row>
    <row r="2226" spans="1:84" ht="47.25" x14ac:dyDescent="0.25">
      <c r="A2226" s="10" t="s">
        <v>314</v>
      </c>
      <c r="B2226" s="19">
        <v>200</v>
      </c>
      <c r="C2226" s="10"/>
      <c r="D2226" s="10"/>
      <c r="E2226" s="25" t="s">
        <v>602</v>
      </c>
      <c r="F2226" s="20">
        <f>F2227</f>
        <v>3413.9</v>
      </c>
      <c r="G2226" s="20">
        <f t="shared" ref="G2226:CE2227" si="6465">G2227</f>
        <v>3413.9</v>
      </c>
      <c r="H2226" s="20">
        <f t="shared" si="6465"/>
        <v>3413.9</v>
      </c>
      <c r="I2226" s="20">
        <f t="shared" si="6465"/>
        <v>0</v>
      </c>
      <c r="J2226" s="20">
        <f t="shared" si="6465"/>
        <v>0</v>
      </c>
      <c r="K2226" s="20">
        <f t="shared" si="6465"/>
        <v>0</v>
      </c>
      <c r="L2226" s="20">
        <f t="shared" si="6432"/>
        <v>3413.9</v>
      </c>
      <c r="M2226" s="20">
        <f t="shared" si="6433"/>
        <v>3413.9</v>
      </c>
      <c r="N2226" s="20">
        <f t="shared" si="6434"/>
        <v>3413.9</v>
      </c>
      <c r="O2226" s="20">
        <f t="shared" si="6465"/>
        <v>0</v>
      </c>
      <c r="P2226" s="20">
        <f t="shared" si="6465"/>
        <v>0</v>
      </c>
      <c r="Q2226" s="20">
        <f t="shared" si="6465"/>
        <v>0</v>
      </c>
      <c r="R2226" s="20">
        <f t="shared" si="6453"/>
        <v>3413.9</v>
      </c>
      <c r="S2226" s="20">
        <f t="shared" si="6454"/>
        <v>3413.9</v>
      </c>
      <c r="T2226" s="20">
        <f t="shared" si="6455"/>
        <v>3413.9</v>
      </c>
      <c r="U2226" s="20">
        <f t="shared" si="6465"/>
        <v>0</v>
      </c>
      <c r="V2226" s="20">
        <f t="shared" si="6372"/>
        <v>3413.9</v>
      </c>
      <c r="W2226" s="20">
        <f t="shared" si="6465"/>
        <v>0</v>
      </c>
      <c r="X2226" s="20">
        <f t="shared" si="6465"/>
        <v>0</v>
      </c>
      <c r="Y2226" s="20">
        <f t="shared" si="6465"/>
        <v>0</v>
      </c>
      <c r="Z2226" s="20">
        <f t="shared" si="6364"/>
        <v>3413.9</v>
      </c>
      <c r="AA2226" s="20">
        <f t="shared" si="6365"/>
        <v>3413.9</v>
      </c>
      <c r="AB2226" s="20">
        <f t="shared" si="6366"/>
        <v>3413.9</v>
      </c>
      <c r="AC2226" s="20">
        <f t="shared" si="6465"/>
        <v>0</v>
      </c>
      <c r="AD2226" s="20">
        <f t="shared" si="6465"/>
        <v>0</v>
      </c>
      <c r="AE2226" s="20">
        <f t="shared" si="6465"/>
        <v>0</v>
      </c>
      <c r="AF2226" s="20">
        <f t="shared" si="6323"/>
        <v>3413.9</v>
      </c>
      <c r="AG2226" s="20">
        <f t="shared" si="6324"/>
        <v>3413.9</v>
      </c>
      <c r="AH2226" s="20">
        <f t="shared" si="6325"/>
        <v>3413.9</v>
      </c>
      <c r="AI2226" s="20">
        <f t="shared" si="6465"/>
        <v>0</v>
      </c>
      <c r="AJ2226" s="20">
        <f t="shared" si="6326"/>
        <v>3413.9</v>
      </c>
      <c r="AK2226" s="20">
        <f t="shared" si="6465"/>
        <v>0</v>
      </c>
      <c r="AL2226" s="20">
        <f t="shared" si="6465"/>
        <v>0</v>
      </c>
      <c r="AM2226" s="20">
        <f t="shared" si="6465"/>
        <v>0</v>
      </c>
      <c r="AN2226" s="20">
        <f t="shared" si="6384"/>
        <v>3413.9</v>
      </c>
      <c r="AO2226" s="20">
        <f t="shared" si="6385"/>
        <v>3413.9</v>
      </c>
      <c r="AP2226" s="20">
        <f t="shared" si="6386"/>
        <v>3413.9</v>
      </c>
      <c r="AQ2226" s="20">
        <f t="shared" si="6465"/>
        <v>0</v>
      </c>
      <c r="AR2226" s="20">
        <f t="shared" si="6465"/>
        <v>0</v>
      </c>
      <c r="AS2226" s="20">
        <f t="shared" si="6465"/>
        <v>0</v>
      </c>
      <c r="AT2226" s="20">
        <f t="shared" si="6380"/>
        <v>3413.9</v>
      </c>
      <c r="AU2226" s="20">
        <f t="shared" si="6381"/>
        <v>3413.9</v>
      </c>
      <c r="AV2226" s="20">
        <f t="shared" si="6382"/>
        <v>3413.9</v>
      </c>
      <c r="AW2226" s="20">
        <f t="shared" si="6465"/>
        <v>0</v>
      </c>
      <c r="AX2226" s="20">
        <f t="shared" si="6465"/>
        <v>0</v>
      </c>
      <c r="AY2226" s="20">
        <f t="shared" si="6465"/>
        <v>0</v>
      </c>
      <c r="AZ2226" s="20">
        <f t="shared" si="6338"/>
        <v>3413.9</v>
      </c>
      <c r="BA2226" s="20">
        <f t="shared" si="6339"/>
        <v>3413.9</v>
      </c>
      <c r="BB2226" s="20">
        <f t="shared" si="6340"/>
        <v>3413.9</v>
      </c>
      <c r="BC2226" s="20">
        <f t="shared" si="6465"/>
        <v>0</v>
      </c>
      <c r="BD2226" s="20">
        <f t="shared" si="6337"/>
        <v>3413.9</v>
      </c>
      <c r="BE2226" s="20">
        <f t="shared" si="6465"/>
        <v>0</v>
      </c>
      <c r="BF2226" s="20">
        <f t="shared" si="6465"/>
        <v>0</v>
      </c>
      <c r="BG2226" s="20">
        <f t="shared" si="6465"/>
        <v>0</v>
      </c>
      <c r="BH2226" s="20">
        <f t="shared" si="6387"/>
        <v>3413.9</v>
      </c>
      <c r="BI2226" s="20">
        <f t="shared" si="6388"/>
        <v>3413.9</v>
      </c>
      <c r="BJ2226" s="20">
        <f t="shared" si="6389"/>
        <v>3413.9</v>
      </c>
      <c r="BK2226" s="20">
        <f t="shared" si="6465"/>
        <v>0</v>
      </c>
      <c r="BL2226" s="20">
        <f t="shared" si="6465"/>
        <v>0</v>
      </c>
      <c r="BM2226" s="20">
        <f t="shared" si="6390"/>
        <v>3413.9</v>
      </c>
      <c r="BN2226" s="20">
        <f t="shared" si="6391"/>
        <v>3413.9</v>
      </c>
      <c r="BO2226" s="20">
        <f t="shared" si="6465"/>
        <v>0</v>
      </c>
      <c r="BP2226" s="20">
        <f t="shared" si="6465"/>
        <v>0</v>
      </c>
      <c r="BQ2226" s="20">
        <f t="shared" si="6465"/>
        <v>0</v>
      </c>
      <c r="BR2226" s="20">
        <f t="shared" si="6375"/>
        <v>3413.9</v>
      </c>
      <c r="BS2226" s="20">
        <f t="shared" si="6376"/>
        <v>3413.9</v>
      </c>
      <c r="BT2226" s="20">
        <f t="shared" si="6377"/>
        <v>3413.9</v>
      </c>
      <c r="BU2226" s="20">
        <f t="shared" si="6465"/>
        <v>0</v>
      </c>
      <c r="BV2226" s="20">
        <f t="shared" si="6378"/>
        <v>3413.9</v>
      </c>
      <c r="BW2226" s="20">
        <f t="shared" si="6465"/>
        <v>0</v>
      </c>
      <c r="BX2226" s="20">
        <f t="shared" si="6465"/>
        <v>0</v>
      </c>
      <c r="BY2226" s="20">
        <f t="shared" si="6407"/>
        <v>3413.9</v>
      </c>
      <c r="BZ2226" s="20">
        <f t="shared" si="6408"/>
        <v>3413.9</v>
      </c>
      <c r="CA2226" s="20">
        <f t="shared" si="6465"/>
        <v>0</v>
      </c>
      <c r="CB2226" s="20">
        <f t="shared" si="6410"/>
        <v>3413.9</v>
      </c>
      <c r="CC2226" s="20">
        <f t="shared" si="6465"/>
        <v>18.087</v>
      </c>
      <c r="CD2226" s="20">
        <f t="shared" si="6379"/>
        <v>3431.9870000000001</v>
      </c>
      <c r="CE2226" s="20">
        <f t="shared" si="6465"/>
        <v>0</v>
      </c>
    </row>
    <row r="2227" spans="1:84" ht="47.25" x14ac:dyDescent="0.25">
      <c r="A2227" s="10" t="s">
        <v>314</v>
      </c>
      <c r="B2227" s="19">
        <v>240</v>
      </c>
      <c r="C2227" s="10"/>
      <c r="D2227" s="10"/>
      <c r="E2227" s="25" t="s">
        <v>603</v>
      </c>
      <c r="F2227" s="20">
        <f>F2228</f>
        <v>3413.9</v>
      </c>
      <c r="G2227" s="20">
        <f t="shared" si="6465"/>
        <v>3413.9</v>
      </c>
      <c r="H2227" s="20">
        <f t="shared" si="6465"/>
        <v>3413.9</v>
      </c>
      <c r="I2227" s="20">
        <f t="shared" si="6465"/>
        <v>0</v>
      </c>
      <c r="J2227" s="20">
        <f t="shared" si="6465"/>
        <v>0</v>
      </c>
      <c r="K2227" s="20">
        <f t="shared" si="6465"/>
        <v>0</v>
      </c>
      <c r="L2227" s="20">
        <f t="shared" si="6432"/>
        <v>3413.9</v>
      </c>
      <c r="M2227" s="20">
        <f t="shared" si="6433"/>
        <v>3413.9</v>
      </c>
      <c r="N2227" s="20">
        <f t="shared" si="6434"/>
        <v>3413.9</v>
      </c>
      <c r="O2227" s="20">
        <f t="shared" si="6465"/>
        <v>0</v>
      </c>
      <c r="P2227" s="20">
        <f t="shared" si="6465"/>
        <v>0</v>
      </c>
      <c r="Q2227" s="20">
        <f t="shared" si="6465"/>
        <v>0</v>
      </c>
      <c r="R2227" s="20">
        <f t="shared" si="6453"/>
        <v>3413.9</v>
      </c>
      <c r="S2227" s="20">
        <f t="shared" si="6454"/>
        <v>3413.9</v>
      </c>
      <c r="T2227" s="20">
        <f t="shared" si="6455"/>
        <v>3413.9</v>
      </c>
      <c r="U2227" s="20">
        <f t="shared" si="6465"/>
        <v>0</v>
      </c>
      <c r="V2227" s="20">
        <f t="shared" si="6372"/>
        <v>3413.9</v>
      </c>
      <c r="W2227" s="20">
        <f t="shared" si="6465"/>
        <v>0</v>
      </c>
      <c r="X2227" s="20">
        <f t="shared" si="6465"/>
        <v>0</v>
      </c>
      <c r="Y2227" s="20">
        <f t="shared" si="6465"/>
        <v>0</v>
      </c>
      <c r="Z2227" s="20">
        <f t="shared" si="6364"/>
        <v>3413.9</v>
      </c>
      <c r="AA2227" s="20">
        <f t="shared" si="6365"/>
        <v>3413.9</v>
      </c>
      <c r="AB2227" s="20">
        <f t="shared" si="6366"/>
        <v>3413.9</v>
      </c>
      <c r="AC2227" s="20">
        <f t="shared" si="6465"/>
        <v>0</v>
      </c>
      <c r="AD2227" s="20">
        <f t="shared" si="6465"/>
        <v>0</v>
      </c>
      <c r="AE2227" s="20">
        <f t="shared" si="6465"/>
        <v>0</v>
      </c>
      <c r="AF2227" s="20">
        <f t="shared" si="6323"/>
        <v>3413.9</v>
      </c>
      <c r="AG2227" s="20">
        <f t="shared" si="6324"/>
        <v>3413.9</v>
      </c>
      <c r="AH2227" s="20">
        <f t="shared" si="6325"/>
        <v>3413.9</v>
      </c>
      <c r="AI2227" s="20">
        <f t="shared" si="6465"/>
        <v>0</v>
      </c>
      <c r="AJ2227" s="20">
        <f t="shared" si="6326"/>
        <v>3413.9</v>
      </c>
      <c r="AK2227" s="20">
        <f t="shared" si="6465"/>
        <v>0</v>
      </c>
      <c r="AL2227" s="20">
        <f t="shared" si="6465"/>
        <v>0</v>
      </c>
      <c r="AM2227" s="20">
        <f t="shared" si="6465"/>
        <v>0</v>
      </c>
      <c r="AN2227" s="20">
        <f t="shared" si="6384"/>
        <v>3413.9</v>
      </c>
      <c r="AO2227" s="20">
        <f t="shared" si="6385"/>
        <v>3413.9</v>
      </c>
      <c r="AP2227" s="20">
        <f t="shared" si="6386"/>
        <v>3413.9</v>
      </c>
      <c r="AQ2227" s="20">
        <f t="shared" si="6465"/>
        <v>0</v>
      </c>
      <c r="AR2227" s="20">
        <f t="shared" si="6465"/>
        <v>0</v>
      </c>
      <c r="AS2227" s="20">
        <f t="shared" si="6465"/>
        <v>0</v>
      </c>
      <c r="AT2227" s="20">
        <f t="shared" si="6380"/>
        <v>3413.9</v>
      </c>
      <c r="AU2227" s="20">
        <f t="shared" si="6381"/>
        <v>3413.9</v>
      </c>
      <c r="AV2227" s="20">
        <f t="shared" si="6382"/>
        <v>3413.9</v>
      </c>
      <c r="AW2227" s="20">
        <f t="shared" si="6465"/>
        <v>0</v>
      </c>
      <c r="AX2227" s="20">
        <f t="shared" si="6465"/>
        <v>0</v>
      </c>
      <c r="AY2227" s="20">
        <f t="shared" si="6465"/>
        <v>0</v>
      </c>
      <c r="AZ2227" s="20">
        <f t="shared" si="6338"/>
        <v>3413.9</v>
      </c>
      <c r="BA2227" s="20">
        <f t="shared" si="6339"/>
        <v>3413.9</v>
      </c>
      <c r="BB2227" s="20">
        <f t="shared" si="6340"/>
        <v>3413.9</v>
      </c>
      <c r="BC2227" s="20">
        <f t="shared" si="6465"/>
        <v>0</v>
      </c>
      <c r="BD2227" s="20">
        <f t="shared" si="6337"/>
        <v>3413.9</v>
      </c>
      <c r="BE2227" s="20">
        <f t="shared" si="6465"/>
        <v>0</v>
      </c>
      <c r="BF2227" s="20">
        <f t="shared" si="6465"/>
        <v>0</v>
      </c>
      <c r="BG2227" s="20">
        <f t="shared" si="6465"/>
        <v>0</v>
      </c>
      <c r="BH2227" s="20">
        <f t="shared" si="6387"/>
        <v>3413.9</v>
      </c>
      <c r="BI2227" s="20">
        <f t="shared" si="6388"/>
        <v>3413.9</v>
      </c>
      <c r="BJ2227" s="20">
        <f t="shared" si="6389"/>
        <v>3413.9</v>
      </c>
      <c r="BK2227" s="20">
        <f t="shared" si="6465"/>
        <v>0</v>
      </c>
      <c r="BL2227" s="20">
        <f t="shared" si="6465"/>
        <v>0</v>
      </c>
      <c r="BM2227" s="20">
        <f t="shared" si="6390"/>
        <v>3413.9</v>
      </c>
      <c r="BN2227" s="20">
        <f t="shared" si="6391"/>
        <v>3413.9</v>
      </c>
      <c r="BO2227" s="20">
        <f t="shared" si="6465"/>
        <v>0</v>
      </c>
      <c r="BP2227" s="20">
        <f t="shared" si="6465"/>
        <v>0</v>
      </c>
      <c r="BQ2227" s="20">
        <f t="shared" si="6465"/>
        <v>0</v>
      </c>
      <c r="BR2227" s="20">
        <f t="shared" si="6375"/>
        <v>3413.9</v>
      </c>
      <c r="BS2227" s="20">
        <f t="shared" si="6376"/>
        <v>3413.9</v>
      </c>
      <c r="BT2227" s="20">
        <f t="shared" si="6377"/>
        <v>3413.9</v>
      </c>
      <c r="BU2227" s="20">
        <f t="shared" si="6465"/>
        <v>0</v>
      </c>
      <c r="BV2227" s="20">
        <f t="shared" si="6378"/>
        <v>3413.9</v>
      </c>
      <c r="BW2227" s="20">
        <f t="shared" si="6465"/>
        <v>0</v>
      </c>
      <c r="BX2227" s="20">
        <f t="shared" si="6465"/>
        <v>0</v>
      </c>
      <c r="BY2227" s="20">
        <f t="shared" si="6407"/>
        <v>3413.9</v>
      </c>
      <c r="BZ2227" s="20">
        <f t="shared" si="6408"/>
        <v>3413.9</v>
      </c>
      <c r="CA2227" s="20">
        <f t="shared" si="6465"/>
        <v>0</v>
      </c>
      <c r="CB2227" s="20">
        <f t="shared" si="6410"/>
        <v>3413.9</v>
      </c>
      <c r="CC2227" s="20">
        <f t="shared" si="6465"/>
        <v>18.087</v>
      </c>
      <c r="CD2227" s="20">
        <f t="shared" si="6379"/>
        <v>3431.9870000000001</v>
      </c>
      <c r="CE2227" s="20">
        <f t="shared" si="6465"/>
        <v>0</v>
      </c>
    </row>
    <row r="2228" spans="1:84" ht="63" x14ac:dyDescent="0.25">
      <c r="A2228" s="10" t="s">
        <v>314</v>
      </c>
      <c r="B2228" s="19">
        <v>240</v>
      </c>
      <c r="C2228" s="10" t="s">
        <v>333</v>
      </c>
      <c r="D2228" s="10" t="s">
        <v>334</v>
      </c>
      <c r="E2228" s="25" t="s">
        <v>566</v>
      </c>
      <c r="F2228" s="20">
        <v>3413.9</v>
      </c>
      <c r="G2228" s="20">
        <v>3413.9</v>
      </c>
      <c r="H2228" s="20">
        <v>3413.9</v>
      </c>
      <c r="I2228" s="20"/>
      <c r="J2228" s="20"/>
      <c r="K2228" s="20"/>
      <c r="L2228" s="20">
        <f t="shared" si="6432"/>
        <v>3413.9</v>
      </c>
      <c r="M2228" s="20">
        <f t="shared" si="6433"/>
        <v>3413.9</v>
      </c>
      <c r="N2228" s="20">
        <f t="shared" si="6434"/>
        <v>3413.9</v>
      </c>
      <c r="O2228" s="20"/>
      <c r="P2228" s="20"/>
      <c r="Q2228" s="20"/>
      <c r="R2228" s="20">
        <f t="shared" si="6453"/>
        <v>3413.9</v>
      </c>
      <c r="S2228" s="20">
        <f t="shared" si="6454"/>
        <v>3413.9</v>
      </c>
      <c r="T2228" s="20">
        <f t="shared" si="6455"/>
        <v>3413.9</v>
      </c>
      <c r="U2228" s="20"/>
      <c r="V2228" s="20">
        <f t="shared" si="6372"/>
        <v>3413.9</v>
      </c>
      <c r="W2228" s="20"/>
      <c r="X2228" s="20"/>
      <c r="Y2228" s="20"/>
      <c r="Z2228" s="20">
        <f t="shared" si="6364"/>
        <v>3413.9</v>
      </c>
      <c r="AA2228" s="20">
        <f t="shared" si="6365"/>
        <v>3413.9</v>
      </c>
      <c r="AB2228" s="20">
        <f t="shared" si="6366"/>
        <v>3413.9</v>
      </c>
      <c r="AC2228" s="20"/>
      <c r="AD2228" s="20"/>
      <c r="AE2228" s="20"/>
      <c r="AF2228" s="20">
        <f t="shared" si="6323"/>
        <v>3413.9</v>
      </c>
      <c r="AG2228" s="20">
        <f t="shared" si="6324"/>
        <v>3413.9</v>
      </c>
      <c r="AH2228" s="20">
        <f t="shared" si="6325"/>
        <v>3413.9</v>
      </c>
      <c r="AI2228" s="20"/>
      <c r="AJ2228" s="20">
        <f t="shared" si="6326"/>
        <v>3413.9</v>
      </c>
      <c r="AK2228" s="20"/>
      <c r="AL2228" s="20"/>
      <c r="AM2228" s="20"/>
      <c r="AN2228" s="20">
        <f t="shared" si="6384"/>
        <v>3413.9</v>
      </c>
      <c r="AO2228" s="20">
        <f t="shared" si="6385"/>
        <v>3413.9</v>
      </c>
      <c r="AP2228" s="20">
        <f t="shared" si="6386"/>
        <v>3413.9</v>
      </c>
      <c r="AQ2228" s="20"/>
      <c r="AR2228" s="20"/>
      <c r="AS2228" s="20"/>
      <c r="AT2228" s="20">
        <f t="shared" si="6380"/>
        <v>3413.9</v>
      </c>
      <c r="AU2228" s="20">
        <f t="shared" si="6381"/>
        <v>3413.9</v>
      </c>
      <c r="AV2228" s="20">
        <f t="shared" si="6382"/>
        <v>3413.9</v>
      </c>
      <c r="AW2228" s="20"/>
      <c r="AX2228" s="20"/>
      <c r="AY2228" s="20"/>
      <c r="AZ2228" s="20">
        <f t="shared" si="6338"/>
        <v>3413.9</v>
      </c>
      <c r="BA2228" s="20">
        <f t="shared" si="6339"/>
        <v>3413.9</v>
      </c>
      <c r="BB2228" s="20">
        <f t="shared" si="6340"/>
        <v>3413.9</v>
      </c>
      <c r="BC2228" s="20"/>
      <c r="BD2228" s="20">
        <f t="shared" si="6337"/>
        <v>3413.9</v>
      </c>
      <c r="BE2228" s="20"/>
      <c r="BF2228" s="20"/>
      <c r="BG2228" s="20"/>
      <c r="BH2228" s="20">
        <f t="shared" si="6387"/>
        <v>3413.9</v>
      </c>
      <c r="BI2228" s="20">
        <f t="shared" si="6388"/>
        <v>3413.9</v>
      </c>
      <c r="BJ2228" s="20">
        <f t="shared" si="6389"/>
        <v>3413.9</v>
      </c>
      <c r="BK2228" s="20"/>
      <c r="BL2228" s="20"/>
      <c r="BM2228" s="20">
        <f t="shared" si="6390"/>
        <v>3413.9</v>
      </c>
      <c r="BN2228" s="20">
        <f t="shared" si="6391"/>
        <v>3413.9</v>
      </c>
      <c r="BO2228" s="20"/>
      <c r="BP2228" s="20"/>
      <c r="BQ2228" s="20"/>
      <c r="BR2228" s="20">
        <f t="shared" si="6375"/>
        <v>3413.9</v>
      </c>
      <c r="BS2228" s="20">
        <f t="shared" si="6376"/>
        <v>3413.9</v>
      </c>
      <c r="BT2228" s="20">
        <f t="shared" si="6377"/>
        <v>3413.9</v>
      </c>
      <c r="BU2228" s="20"/>
      <c r="BV2228" s="20">
        <f t="shared" si="6378"/>
        <v>3413.9</v>
      </c>
      <c r="BW2228" s="20"/>
      <c r="BX2228" s="20"/>
      <c r="BY2228" s="20">
        <f t="shared" si="6407"/>
        <v>3413.9</v>
      </c>
      <c r="BZ2228" s="20">
        <f t="shared" si="6408"/>
        <v>3413.9</v>
      </c>
      <c r="CA2228" s="20"/>
      <c r="CB2228" s="20">
        <f t="shared" si="6410"/>
        <v>3413.9</v>
      </c>
      <c r="CC2228" s="20">
        <v>18.087</v>
      </c>
      <c r="CD2228" s="20">
        <f t="shared" si="6379"/>
        <v>3431.9870000000001</v>
      </c>
      <c r="CE2228" s="20"/>
    </row>
    <row r="2229" spans="1:84" s="17" customFormat="1" x14ac:dyDescent="0.25">
      <c r="A2229" s="21" t="s">
        <v>545</v>
      </c>
      <c r="B2229" s="22"/>
      <c r="C2229" s="21"/>
      <c r="D2229" s="21"/>
      <c r="E2229" s="27" t="s">
        <v>1058</v>
      </c>
      <c r="F2229" s="23">
        <f>F2230+F2234+F2246</f>
        <v>90706.3</v>
      </c>
      <c r="G2229" s="23">
        <f t="shared" ref="G2229:K2229" si="6466">G2230+G2234+G2246</f>
        <v>90049.8</v>
      </c>
      <c r="H2229" s="23">
        <f t="shared" si="6466"/>
        <v>90049.8</v>
      </c>
      <c r="I2229" s="23">
        <f t="shared" si="6466"/>
        <v>0</v>
      </c>
      <c r="J2229" s="23">
        <f t="shared" si="6466"/>
        <v>0</v>
      </c>
      <c r="K2229" s="23">
        <f t="shared" si="6466"/>
        <v>0</v>
      </c>
      <c r="L2229" s="23">
        <f t="shared" si="6432"/>
        <v>90706.3</v>
      </c>
      <c r="M2229" s="23">
        <f t="shared" si="6433"/>
        <v>90049.8</v>
      </c>
      <c r="N2229" s="23">
        <f t="shared" si="6434"/>
        <v>90049.8</v>
      </c>
      <c r="O2229" s="23">
        <f t="shared" ref="O2229:Q2229" si="6467">O2230+O2234+O2246</f>
        <v>0</v>
      </c>
      <c r="P2229" s="23">
        <f t="shared" si="6467"/>
        <v>0</v>
      </c>
      <c r="Q2229" s="23">
        <f t="shared" si="6467"/>
        <v>0</v>
      </c>
      <c r="R2229" s="23">
        <f t="shared" si="6453"/>
        <v>90706.3</v>
      </c>
      <c r="S2229" s="23">
        <f t="shared" si="6454"/>
        <v>90049.8</v>
      </c>
      <c r="T2229" s="23">
        <f t="shared" si="6455"/>
        <v>90049.8</v>
      </c>
      <c r="U2229" s="23">
        <f t="shared" ref="U2229:CE2229" si="6468">U2230+U2234+U2246</f>
        <v>0</v>
      </c>
      <c r="V2229" s="23">
        <f t="shared" si="6372"/>
        <v>90706.3</v>
      </c>
      <c r="W2229" s="23">
        <f t="shared" ref="W2229:Y2229" si="6469">W2230+W2234+W2246</f>
        <v>0</v>
      </c>
      <c r="X2229" s="23">
        <f t="shared" si="6469"/>
        <v>0</v>
      </c>
      <c r="Y2229" s="23">
        <f t="shared" si="6469"/>
        <v>0</v>
      </c>
      <c r="Z2229" s="20">
        <f t="shared" si="6364"/>
        <v>90706.3</v>
      </c>
      <c r="AA2229" s="20">
        <f t="shared" si="6365"/>
        <v>90049.8</v>
      </c>
      <c r="AB2229" s="20">
        <f t="shared" si="6366"/>
        <v>90049.8</v>
      </c>
      <c r="AC2229" s="23">
        <f t="shared" ref="AC2229:AE2229" si="6470">AC2230+AC2234+AC2246</f>
        <v>0</v>
      </c>
      <c r="AD2229" s="23">
        <f t="shared" si="6470"/>
        <v>0</v>
      </c>
      <c r="AE2229" s="23">
        <f t="shared" si="6470"/>
        <v>0</v>
      </c>
      <c r="AF2229" s="20">
        <f t="shared" si="6323"/>
        <v>90706.3</v>
      </c>
      <c r="AG2229" s="20">
        <f t="shared" si="6324"/>
        <v>90049.8</v>
      </c>
      <c r="AH2229" s="20">
        <f t="shared" si="6325"/>
        <v>90049.8</v>
      </c>
      <c r="AI2229" s="23">
        <f t="shared" ref="AI2229" si="6471">AI2230+AI2234+AI2246</f>
        <v>0</v>
      </c>
      <c r="AJ2229" s="20">
        <f t="shared" si="6326"/>
        <v>90706.3</v>
      </c>
      <c r="AK2229" s="23">
        <f t="shared" ref="AK2229:AM2229" si="6472">AK2230+AK2234+AK2246</f>
        <v>0</v>
      </c>
      <c r="AL2229" s="23">
        <f t="shared" si="6472"/>
        <v>0</v>
      </c>
      <c r="AM2229" s="23">
        <f t="shared" si="6472"/>
        <v>0</v>
      </c>
      <c r="AN2229" s="20">
        <f t="shared" si="6384"/>
        <v>90706.3</v>
      </c>
      <c r="AO2229" s="20">
        <f t="shared" si="6385"/>
        <v>90049.8</v>
      </c>
      <c r="AP2229" s="20">
        <f t="shared" si="6386"/>
        <v>90049.8</v>
      </c>
      <c r="AQ2229" s="23">
        <f t="shared" ref="AQ2229:AS2229" si="6473">AQ2230+AQ2234+AQ2246</f>
        <v>0</v>
      </c>
      <c r="AR2229" s="23">
        <f t="shared" si="6473"/>
        <v>0</v>
      </c>
      <c r="AS2229" s="23">
        <f t="shared" si="6473"/>
        <v>0</v>
      </c>
      <c r="AT2229" s="20">
        <f t="shared" si="6380"/>
        <v>90706.3</v>
      </c>
      <c r="AU2229" s="20">
        <f t="shared" si="6381"/>
        <v>90049.8</v>
      </c>
      <c r="AV2229" s="20">
        <f t="shared" si="6382"/>
        <v>90049.8</v>
      </c>
      <c r="AW2229" s="23">
        <f t="shared" ref="AW2229:AY2229" si="6474">AW2230+AW2234+AW2246</f>
        <v>0</v>
      </c>
      <c r="AX2229" s="23">
        <f t="shared" si="6474"/>
        <v>0</v>
      </c>
      <c r="AY2229" s="23">
        <f t="shared" si="6474"/>
        <v>0</v>
      </c>
      <c r="AZ2229" s="20">
        <f t="shared" si="6338"/>
        <v>90706.3</v>
      </c>
      <c r="BA2229" s="20">
        <f t="shared" si="6339"/>
        <v>90049.8</v>
      </c>
      <c r="BB2229" s="20">
        <f t="shared" si="6340"/>
        <v>90049.8</v>
      </c>
      <c r="BC2229" s="23">
        <f t="shared" ref="BC2229" si="6475">BC2230+BC2234+BC2246</f>
        <v>0</v>
      </c>
      <c r="BD2229" s="20">
        <f t="shared" si="6337"/>
        <v>90706.3</v>
      </c>
      <c r="BE2229" s="23">
        <f t="shared" ref="BE2229:BG2229" si="6476">BE2230+BE2234+BE2246</f>
        <v>0</v>
      </c>
      <c r="BF2229" s="23">
        <f t="shared" si="6476"/>
        <v>0</v>
      </c>
      <c r="BG2229" s="23">
        <f t="shared" si="6476"/>
        <v>0</v>
      </c>
      <c r="BH2229" s="20">
        <f t="shared" si="6387"/>
        <v>90706.3</v>
      </c>
      <c r="BI2229" s="20">
        <f t="shared" si="6388"/>
        <v>90049.8</v>
      </c>
      <c r="BJ2229" s="20">
        <f t="shared" si="6389"/>
        <v>90049.8</v>
      </c>
      <c r="BK2229" s="23">
        <f t="shared" ref="BK2229:BL2229" si="6477">BK2230+BK2234+BK2246</f>
        <v>2000</v>
      </c>
      <c r="BL2229" s="23">
        <f t="shared" si="6477"/>
        <v>0</v>
      </c>
      <c r="BM2229" s="20">
        <f t="shared" si="6390"/>
        <v>92706.3</v>
      </c>
      <c r="BN2229" s="20">
        <f t="shared" si="6391"/>
        <v>90049.8</v>
      </c>
      <c r="BO2229" s="23">
        <f t="shared" ref="BO2229:BQ2229" si="6478">BO2230+BO2234+BO2246</f>
        <v>180</v>
      </c>
      <c r="BP2229" s="23">
        <f t="shared" si="6478"/>
        <v>0</v>
      </c>
      <c r="BQ2229" s="23">
        <f t="shared" si="6478"/>
        <v>0</v>
      </c>
      <c r="BR2229" s="20">
        <f t="shared" si="6375"/>
        <v>92886.3</v>
      </c>
      <c r="BS2229" s="20">
        <f t="shared" si="6376"/>
        <v>90049.8</v>
      </c>
      <c r="BT2229" s="20">
        <f t="shared" si="6377"/>
        <v>90049.8</v>
      </c>
      <c r="BU2229" s="23">
        <f t="shared" ref="BU2229" si="6479">BU2230+BU2234+BU2246</f>
        <v>0</v>
      </c>
      <c r="BV2229" s="20">
        <f t="shared" si="6378"/>
        <v>92886.3</v>
      </c>
      <c r="BW2229" s="23">
        <f t="shared" ref="BW2229:BX2229" si="6480">BW2230+BW2234+BW2246</f>
        <v>1457.6</v>
      </c>
      <c r="BX2229" s="23">
        <f t="shared" si="6480"/>
        <v>0</v>
      </c>
      <c r="BY2229" s="20">
        <f t="shared" si="6407"/>
        <v>94343.900000000009</v>
      </c>
      <c r="BZ2229" s="20">
        <f t="shared" si="6408"/>
        <v>90049.8</v>
      </c>
      <c r="CA2229" s="23">
        <f t="shared" ref="CA2229" si="6481">CA2230+CA2234+CA2246</f>
        <v>0</v>
      </c>
      <c r="CB2229" s="20">
        <f t="shared" si="6410"/>
        <v>94343.900000000009</v>
      </c>
      <c r="CC2229" s="23">
        <f t="shared" ref="CC2229" si="6482">CC2230+CC2234+CC2246</f>
        <v>-1575.587</v>
      </c>
      <c r="CD2229" s="23">
        <f t="shared" si="6379"/>
        <v>92768.313000000009</v>
      </c>
      <c r="CE2229" s="23">
        <f t="shared" si="6468"/>
        <v>0</v>
      </c>
      <c r="CF2229" s="32"/>
    </row>
    <row r="2230" spans="1:84" ht="31.5" x14ac:dyDescent="0.25">
      <c r="A2230" s="10" t="s">
        <v>316</v>
      </c>
      <c r="B2230" s="19"/>
      <c r="C2230" s="10"/>
      <c r="D2230" s="10"/>
      <c r="E2230" s="25" t="s">
        <v>1055</v>
      </c>
      <c r="F2230" s="20">
        <f>F2231</f>
        <v>57302.100000000006</v>
      </c>
      <c r="G2230" s="20">
        <f t="shared" ref="G2230:CE2232" si="6483">G2231</f>
        <v>57302.100000000006</v>
      </c>
      <c r="H2230" s="20">
        <f t="shared" si="6483"/>
        <v>57302.100000000006</v>
      </c>
      <c r="I2230" s="20">
        <f t="shared" si="6483"/>
        <v>0</v>
      </c>
      <c r="J2230" s="20">
        <f t="shared" si="6483"/>
        <v>0</v>
      </c>
      <c r="K2230" s="20">
        <f t="shared" si="6483"/>
        <v>0</v>
      </c>
      <c r="L2230" s="20">
        <f t="shared" si="6432"/>
        <v>57302.100000000006</v>
      </c>
      <c r="M2230" s="20">
        <f t="shared" si="6433"/>
        <v>57302.100000000006</v>
      </c>
      <c r="N2230" s="20">
        <f t="shared" si="6434"/>
        <v>57302.100000000006</v>
      </c>
      <c r="O2230" s="20">
        <f t="shared" si="6483"/>
        <v>0</v>
      </c>
      <c r="P2230" s="20">
        <f t="shared" si="6483"/>
        <v>0</v>
      </c>
      <c r="Q2230" s="20">
        <f t="shared" si="6483"/>
        <v>0</v>
      </c>
      <c r="R2230" s="20">
        <f t="shared" si="6453"/>
        <v>57302.100000000006</v>
      </c>
      <c r="S2230" s="20">
        <f t="shared" si="6454"/>
        <v>57302.100000000006</v>
      </c>
      <c r="T2230" s="20">
        <f t="shared" si="6455"/>
        <v>57302.100000000006</v>
      </c>
      <c r="U2230" s="20">
        <f t="shared" si="6483"/>
        <v>0</v>
      </c>
      <c r="V2230" s="20">
        <f t="shared" si="6372"/>
        <v>57302.100000000006</v>
      </c>
      <c r="W2230" s="20">
        <f t="shared" si="6483"/>
        <v>0</v>
      </c>
      <c r="X2230" s="20">
        <f t="shared" si="6483"/>
        <v>0</v>
      </c>
      <c r="Y2230" s="20">
        <f t="shared" si="6483"/>
        <v>0</v>
      </c>
      <c r="Z2230" s="20">
        <f t="shared" si="6364"/>
        <v>57302.100000000006</v>
      </c>
      <c r="AA2230" s="20">
        <f t="shared" si="6365"/>
        <v>57302.100000000006</v>
      </c>
      <c r="AB2230" s="20">
        <f t="shared" si="6366"/>
        <v>57302.100000000006</v>
      </c>
      <c r="AC2230" s="20">
        <f t="shared" si="6483"/>
        <v>0</v>
      </c>
      <c r="AD2230" s="20">
        <f t="shared" si="6483"/>
        <v>0</v>
      </c>
      <c r="AE2230" s="20">
        <f t="shared" si="6483"/>
        <v>0</v>
      </c>
      <c r="AF2230" s="20">
        <f t="shared" si="6323"/>
        <v>57302.100000000006</v>
      </c>
      <c r="AG2230" s="20">
        <f t="shared" si="6324"/>
        <v>57302.100000000006</v>
      </c>
      <c r="AH2230" s="20">
        <f t="shared" si="6325"/>
        <v>57302.100000000006</v>
      </c>
      <c r="AI2230" s="20">
        <f t="shared" si="6483"/>
        <v>0</v>
      </c>
      <c r="AJ2230" s="20">
        <f t="shared" si="6326"/>
        <v>57302.100000000006</v>
      </c>
      <c r="AK2230" s="20">
        <f t="shared" si="6483"/>
        <v>0</v>
      </c>
      <c r="AL2230" s="20">
        <f t="shared" si="6483"/>
        <v>0</v>
      </c>
      <c r="AM2230" s="20">
        <f t="shared" si="6483"/>
        <v>0</v>
      </c>
      <c r="AN2230" s="20">
        <f t="shared" si="6384"/>
        <v>57302.100000000006</v>
      </c>
      <c r="AO2230" s="20">
        <f t="shared" si="6385"/>
        <v>57302.100000000006</v>
      </c>
      <c r="AP2230" s="20">
        <f t="shared" si="6386"/>
        <v>57302.100000000006</v>
      </c>
      <c r="AQ2230" s="20">
        <f t="shared" si="6483"/>
        <v>0</v>
      </c>
      <c r="AR2230" s="20">
        <f t="shared" si="6483"/>
        <v>0</v>
      </c>
      <c r="AS2230" s="20">
        <f t="shared" si="6483"/>
        <v>0</v>
      </c>
      <c r="AT2230" s="20">
        <f t="shared" si="6380"/>
        <v>57302.100000000006</v>
      </c>
      <c r="AU2230" s="20">
        <f t="shared" si="6381"/>
        <v>57302.100000000006</v>
      </c>
      <c r="AV2230" s="20">
        <f t="shared" si="6382"/>
        <v>57302.100000000006</v>
      </c>
      <c r="AW2230" s="20">
        <f t="shared" si="6483"/>
        <v>0</v>
      </c>
      <c r="AX2230" s="20">
        <f t="shared" si="6483"/>
        <v>0</v>
      </c>
      <c r="AY2230" s="20">
        <f t="shared" si="6483"/>
        <v>0</v>
      </c>
      <c r="AZ2230" s="20">
        <f t="shared" si="6338"/>
        <v>57302.100000000006</v>
      </c>
      <c r="BA2230" s="20">
        <f t="shared" si="6339"/>
        <v>57302.100000000006</v>
      </c>
      <c r="BB2230" s="20">
        <f t="shared" si="6340"/>
        <v>57302.100000000006</v>
      </c>
      <c r="BC2230" s="20">
        <f t="shared" si="6483"/>
        <v>0</v>
      </c>
      <c r="BD2230" s="20">
        <f t="shared" si="6337"/>
        <v>57302.100000000006</v>
      </c>
      <c r="BE2230" s="20">
        <f t="shared" si="6483"/>
        <v>0</v>
      </c>
      <c r="BF2230" s="20">
        <f t="shared" si="6483"/>
        <v>0</v>
      </c>
      <c r="BG2230" s="20">
        <f t="shared" si="6483"/>
        <v>0</v>
      </c>
      <c r="BH2230" s="20">
        <f t="shared" si="6387"/>
        <v>57302.100000000006</v>
      </c>
      <c r="BI2230" s="20">
        <f t="shared" si="6388"/>
        <v>57302.100000000006</v>
      </c>
      <c r="BJ2230" s="20">
        <f t="shared" si="6389"/>
        <v>57302.100000000006</v>
      </c>
      <c r="BK2230" s="20">
        <f t="shared" si="6483"/>
        <v>0</v>
      </c>
      <c r="BL2230" s="20">
        <f t="shared" si="6483"/>
        <v>0</v>
      </c>
      <c r="BM2230" s="20">
        <f t="shared" si="6390"/>
        <v>57302.100000000006</v>
      </c>
      <c r="BN2230" s="20">
        <f t="shared" si="6391"/>
        <v>57302.100000000006</v>
      </c>
      <c r="BO2230" s="20">
        <f t="shared" si="6483"/>
        <v>0</v>
      </c>
      <c r="BP2230" s="20">
        <f t="shared" si="6483"/>
        <v>0</v>
      </c>
      <c r="BQ2230" s="20">
        <f t="shared" si="6483"/>
        <v>0</v>
      </c>
      <c r="BR2230" s="20">
        <f t="shared" si="6375"/>
        <v>57302.100000000006</v>
      </c>
      <c r="BS2230" s="20">
        <f t="shared" si="6376"/>
        <v>57302.100000000006</v>
      </c>
      <c r="BT2230" s="20">
        <f t="shared" si="6377"/>
        <v>57302.100000000006</v>
      </c>
      <c r="BU2230" s="20">
        <f t="shared" si="6483"/>
        <v>0</v>
      </c>
      <c r="BV2230" s="20">
        <f t="shared" si="6378"/>
        <v>57302.100000000006</v>
      </c>
      <c r="BW2230" s="20">
        <f t="shared" si="6483"/>
        <v>1457.6</v>
      </c>
      <c r="BX2230" s="20">
        <f t="shared" si="6483"/>
        <v>0</v>
      </c>
      <c r="BY2230" s="20">
        <f t="shared" si="6407"/>
        <v>58759.700000000004</v>
      </c>
      <c r="BZ2230" s="20">
        <f t="shared" si="6408"/>
        <v>57302.100000000006</v>
      </c>
      <c r="CA2230" s="20">
        <f t="shared" si="6483"/>
        <v>0</v>
      </c>
      <c r="CB2230" s="20">
        <f t="shared" si="6410"/>
        <v>58759.700000000004</v>
      </c>
      <c r="CC2230" s="20">
        <f t="shared" si="6483"/>
        <v>0</v>
      </c>
      <c r="CD2230" s="20">
        <f t="shared" si="6379"/>
        <v>58759.700000000004</v>
      </c>
      <c r="CE2230" s="20">
        <f t="shared" si="6483"/>
        <v>0</v>
      </c>
    </row>
    <row r="2231" spans="1:84" ht="94.5" x14ac:dyDescent="0.25">
      <c r="A2231" s="10" t="s">
        <v>316</v>
      </c>
      <c r="B2231" s="19">
        <v>100</v>
      </c>
      <c r="C2231" s="10"/>
      <c r="D2231" s="10"/>
      <c r="E2231" s="25" t="s">
        <v>599</v>
      </c>
      <c r="F2231" s="20">
        <f>F2232</f>
        <v>57302.100000000006</v>
      </c>
      <c r="G2231" s="20">
        <f t="shared" si="6483"/>
        <v>57302.100000000006</v>
      </c>
      <c r="H2231" s="20">
        <f t="shared" si="6483"/>
        <v>57302.100000000006</v>
      </c>
      <c r="I2231" s="20">
        <f t="shared" si="6483"/>
        <v>0</v>
      </c>
      <c r="J2231" s="20">
        <f t="shared" si="6483"/>
        <v>0</v>
      </c>
      <c r="K2231" s="20">
        <f t="shared" si="6483"/>
        <v>0</v>
      </c>
      <c r="L2231" s="20">
        <f t="shared" si="6432"/>
        <v>57302.100000000006</v>
      </c>
      <c r="M2231" s="20">
        <f t="shared" si="6433"/>
        <v>57302.100000000006</v>
      </c>
      <c r="N2231" s="20">
        <f t="shared" si="6434"/>
        <v>57302.100000000006</v>
      </c>
      <c r="O2231" s="20">
        <f t="shared" si="6483"/>
        <v>0</v>
      </c>
      <c r="P2231" s="20">
        <f t="shared" si="6483"/>
        <v>0</v>
      </c>
      <c r="Q2231" s="20">
        <f t="shared" si="6483"/>
        <v>0</v>
      </c>
      <c r="R2231" s="20">
        <f t="shared" si="6453"/>
        <v>57302.100000000006</v>
      </c>
      <c r="S2231" s="20">
        <f t="shared" si="6454"/>
        <v>57302.100000000006</v>
      </c>
      <c r="T2231" s="20">
        <f t="shared" si="6455"/>
        <v>57302.100000000006</v>
      </c>
      <c r="U2231" s="20">
        <f t="shared" si="6483"/>
        <v>0</v>
      </c>
      <c r="V2231" s="20">
        <f t="shared" si="6372"/>
        <v>57302.100000000006</v>
      </c>
      <c r="W2231" s="20">
        <f t="shared" si="6483"/>
        <v>0</v>
      </c>
      <c r="X2231" s="20">
        <f t="shared" si="6483"/>
        <v>0</v>
      </c>
      <c r="Y2231" s="20">
        <f t="shared" si="6483"/>
        <v>0</v>
      </c>
      <c r="Z2231" s="20">
        <f t="shared" si="6364"/>
        <v>57302.100000000006</v>
      </c>
      <c r="AA2231" s="20">
        <f t="shared" si="6365"/>
        <v>57302.100000000006</v>
      </c>
      <c r="AB2231" s="20">
        <f t="shared" si="6366"/>
        <v>57302.100000000006</v>
      </c>
      <c r="AC2231" s="20">
        <f t="shared" si="6483"/>
        <v>0</v>
      </c>
      <c r="AD2231" s="20">
        <f t="shared" si="6483"/>
        <v>0</v>
      </c>
      <c r="AE2231" s="20">
        <f t="shared" si="6483"/>
        <v>0</v>
      </c>
      <c r="AF2231" s="20">
        <f t="shared" si="6323"/>
        <v>57302.100000000006</v>
      </c>
      <c r="AG2231" s="20">
        <f t="shared" si="6324"/>
        <v>57302.100000000006</v>
      </c>
      <c r="AH2231" s="20">
        <f t="shared" si="6325"/>
        <v>57302.100000000006</v>
      </c>
      <c r="AI2231" s="20">
        <f t="shared" si="6483"/>
        <v>0</v>
      </c>
      <c r="AJ2231" s="20">
        <f t="shared" si="6326"/>
        <v>57302.100000000006</v>
      </c>
      <c r="AK2231" s="20">
        <f t="shared" si="6483"/>
        <v>0</v>
      </c>
      <c r="AL2231" s="20">
        <f t="shared" si="6483"/>
        <v>0</v>
      </c>
      <c r="AM2231" s="20">
        <f t="shared" si="6483"/>
        <v>0</v>
      </c>
      <c r="AN2231" s="20">
        <f t="shared" si="6384"/>
        <v>57302.100000000006</v>
      </c>
      <c r="AO2231" s="20">
        <f t="shared" si="6385"/>
        <v>57302.100000000006</v>
      </c>
      <c r="AP2231" s="20">
        <f t="shared" si="6386"/>
        <v>57302.100000000006</v>
      </c>
      <c r="AQ2231" s="20">
        <f t="shared" si="6483"/>
        <v>0</v>
      </c>
      <c r="AR2231" s="20">
        <f t="shared" si="6483"/>
        <v>0</v>
      </c>
      <c r="AS2231" s="20">
        <f t="shared" si="6483"/>
        <v>0</v>
      </c>
      <c r="AT2231" s="20">
        <f t="shared" si="6380"/>
        <v>57302.100000000006</v>
      </c>
      <c r="AU2231" s="20">
        <f t="shared" si="6381"/>
        <v>57302.100000000006</v>
      </c>
      <c r="AV2231" s="20">
        <f t="shared" si="6382"/>
        <v>57302.100000000006</v>
      </c>
      <c r="AW2231" s="20">
        <f t="shared" si="6483"/>
        <v>0</v>
      </c>
      <c r="AX2231" s="20">
        <f t="shared" si="6483"/>
        <v>0</v>
      </c>
      <c r="AY2231" s="20">
        <f t="shared" si="6483"/>
        <v>0</v>
      </c>
      <c r="AZ2231" s="20">
        <f t="shared" si="6338"/>
        <v>57302.100000000006</v>
      </c>
      <c r="BA2231" s="20">
        <f t="shared" si="6339"/>
        <v>57302.100000000006</v>
      </c>
      <c r="BB2231" s="20">
        <f t="shared" si="6340"/>
        <v>57302.100000000006</v>
      </c>
      <c r="BC2231" s="20">
        <f t="shared" si="6483"/>
        <v>0</v>
      </c>
      <c r="BD2231" s="20">
        <f t="shared" si="6337"/>
        <v>57302.100000000006</v>
      </c>
      <c r="BE2231" s="20">
        <f t="shared" si="6483"/>
        <v>0</v>
      </c>
      <c r="BF2231" s="20">
        <f t="shared" si="6483"/>
        <v>0</v>
      </c>
      <c r="BG2231" s="20">
        <f t="shared" si="6483"/>
        <v>0</v>
      </c>
      <c r="BH2231" s="20">
        <f t="shared" si="6387"/>
        <v>57302.100000000006</v>
      </c>
      <c r="BI2231" s="20">
        <f t="shared" si="6388"/>
        <v>57302.100000000006</v>
      </c>
      <c r="BJ2231" s="20">
        <f t="shared" si="6389"/>
        <v>57302.100000000006</v>
      </c>
      <c r="BK2231" s="20">
        <f t="shared" si="6483"/>
        <v>0</v>
      </c>
      <c r="BL2231" s="20">
        <f t="shared" si="6483"/>
        <v>0</v>
      </c>
      <c r="BM2231" s="20">
        <f t="shared" si="6390"/>
        <v>57302.100000000006</v>
      </c>
      <c r="BN2231" s="20">
        <f t="shared" si="6391"/>
        <v>57302.100000000006</v>
      </c>
      <c r="BO2231" s="20">
        <f t="shared" si="6483"/>
        <v>0</v>
      </c>
      <c r="BP2231" s="20">
        <f t="shared" si="6483"/>
        <v>0</v>
      </c>
      <c r="BQ2231" s="20">
        <f t="shared" si="6483"/>
        <v>0</v>
      </c>
      <c r="BR2231" s="20">
        <f t="shared" si="6375"/>
        <v>57302.100000000006</v>
      </c>
      <c r="BS2231" s="20">
        <f t="shared" si="6376"/>
        <v>57302.100000000006</v>
      </c>
      <c r="BT2231" s="20">
        <f t="shared" si="6377"/>
        <v>57302.100000000006</v>
      </c>
      <c r="BU2231" s="20">
        <f t="shared" si="6483"/>
        <v>0</v>
      </c>
      <c r="BV2231" s="20">
        <f t="shared" si="6378"/>
        <v>57302.100000000006</v>
      </c>
      <c r="BW2231" s="20">
        <f t="shared" si="6483"/>
        <v>1457.6</v>
      </c>
      <c r="BX2231" s="20">
        <f t="shared" si="6483"/>
        <v>0</v>
      </c>
      <c r="BY2231" s="20">
        <f t="shared" si="6407"/>
        <v>58759.700000000004</v>
      </c>
      <c r="BZ2231" s="20">
        <f t="shared" si="6408"/>
        <v>57302.100000000006</v>
      </c>
      <c r="CA2231" s="20">
        <f t="shared" si="6483"/>
        <v>0</v>
      </c>
      <c r="CB2231" s="20">
        <f t="shared" si="6410"/>
        <v>58759.700000000004</v>
      </c>
      <c r="CC2231" s="20">
        <f t="shared" si="6483"/>
        <v>0</v>
      </c>
      <c r="CD2231" s="20">
        <f t="shared" si="6379"/>
        <v>58759.700000000004</v>
      </c>
      <c r="CE2231" s="20">
        <f t="shared" si="6483"/>
        <v>0</v>
      </c>
    </row>
    <row r="2232" spans="1:84" ht="31.5" x14ac:dyDescent="0.25">
      <c r="A2232" s="10" t="s">
        <v>316</v>
      </c>
      <c r="B2232" s="19">
        <v>120</v>
      </c>
      <c r="C2232" s="10"/>
      <c r="D2232" s="10"/>
      <c r="E2232" s="25" t="s">
        <v>601</v>
      </c>
      <c r="F2232" s="20">
        <f>F2233</f>
        <v>57302.100000000006</v>
      </c>
      <c r="G2232" s="20">
        <f t="shared" si="6483"/>
        <v>57302.100000000006</v>
      </c>
      <c r="H2232" s="20">
        <f t="shared" si="6483"/>
        <v>57302.100000000006</v>
      </c>
      <c r="I2232" s="20">
        <f t="shared" si="6483"/>
        <v>0</v>
      </c>
      <c r="J2232" s="20">
        <f t="shared" si="6483"/>
        <v>0</v>
      </c>
      <c r="K2232" s="20">
        <f t="shared" si="6483"/>
        <v>0</v>
      </c>
      <c r="L2232" s="20">
        <f t="shared" si="6432"/>
        <v>57302.100000000006</v>
      </c>
      <c r="M2232" s="20">
        <f t="shared" si="6433"/>
        <v>57302.100000000006</v>
      </c>
      <c r="N2232" s="20">
        <f t="shared" si="6434"/>
        <v>57302.100000000006</v>
      </c>
      <c r="O2232" s="20">
        <f t="shared" si="6483"/>
        <v>0</v>
      </c>
      <c r="P2232" s="20">
        <f t="shared" si="6483"/>
        <v>0</v>
      </c>
      <c r="Q2232" s="20">
        <f t="shared" si="6483"/>
        <v>0</v>
      </c>
      <c r="R2232" s="20">
        <f t="shared" si="6453"/>
        <v>57302.100000000006</v>
      </c>
      <c r="S2232" s="20">
        <f t="shared" si="6454"/>
        <v>57302.100000000006</v>
      </c>
      <c r="T2232" s="20">
        <f t="shared" si="6455"/>
        <v>57302.100000000006</v>
      </c>
      <c r="U2232" s="20">
        <f t="shared" si="6483"/>
        <v>0</v>
      </c>
      <c r="V2232" s="20">
        <f t="shared" si="6372"/>
        <v>57302.100000000006</v>
      </c>
      <c r="W2232" s="20">
        <f t="shared" si="6483"/>
        <v>0</v>
      </c>
      <c r="X2232" s="20">
        <f t="shared" si="6483"/>
        <v>0</v>
      </c>
      <c r="Y2232" s="20">
        <f t="shared" si="6483"/>
        <v>0</v>
      </c>
      <c r="Z2232" s="20">
        <f t="shared" si="6364"/>
        <v>57302.100000000006</v>
      </c>
      <c r="AA2232" s="20">
        <f t="shared" si="6365"/>
        <v>57302.100000000006</v>
      </c>
      <c r="AB2232" s="20">
        <f t="shared" si="6366"/>
        <v>57302.100000000006</v>
      </c>
      <c r="AC2232" s="20">
        <f t="shared" si="6483"/>
        <v>0</v>
      </c>
      <c r="AD2232" s="20">
        <f t="shared" si="6483"/>
        <v>0</v>
      </c>
      <c r="AE2232" s="20">
        <f t="shared" si="6483"/>
        <v>0</v>
      </c>
      <c r="AF2232" s="20">
        <f t="shared" si="6323"/>
        <v>57302.100000000006</v>
      </c>
      <c r="AG2232" s="20">
        <f t="shared" si="6324"/>
        <v>57302.100000000006</v>
      </c>
      <c r="AH2232" s="20">
        <f t="shared" si="6325"/>
        <v>57302.100000000006</v>
      </c>
      <c r="AI2232" s="20">
        <f t="shared" si="6483"/>
        <v>0</v>
      </c>
      <c r="AJ2232" s="20">
        <f t="shared" si="6326"/>
        <v>57302.100000000006</v>
      </c>
      <c r="AK2232" s="20">
        <f t="shared" si="6483"/>
        <v>0</v>
      </c>
      <c r="AL2232" s="20">
        <f t="shared" si="6483"/>
        <v>0</v>
      </c>
      <c r="AM2232" s="20">
        <f t="shared" si="6483"/>
        <v>0</v>
      </c>
      <c r="AN2232" s="20">
        <f t="shared" si="6384"/>
        <v>57302.100000000006</v>
      </c>
      <c r="AO2232" s="20">
        <f t="shared" si="6385"/>
        <v>57302.100000000006</v>
      </c>
      <c r="AP2232" s="20">
        <f t="shared" si="6386"/>
        <v>57302.100000000006</v>
      </c>
      <c r="AQ2232" s="20">
        <f t="shared" si="6483"/>
        <v>0</v>
      </c>
      <c r="AR2232" s="20">
        <f t="shared" si="6483"/>
        <v>0</v>
      </c>
      <c r="AS2232" s="20">
        <f t="shared" si="6483"/>
        <v>0</v>
      </c>
      <c r="AT2232" s="20">
        <f t="shared" si="6380"/>
        <v>57302.100000000006</v>
      </c>
      <c r="AU2232" s="20">
        <f t="shared" si="6381"/>
        <v>57302.100000000006</v>
      </c>
      <c r="AV2232" s="20">
        <f t="shared" si="6382"/>
        <v>57302.100000000006</v>
      </c>
      <c r="AW2232" s="20">
        <f t="shared" si="6483"/>
        <v>0</v>
      </c>
      <c r="AX2232" s="20">
        <f t="shared" si="6483"/>
        <v>0</v>
      </c>
      <c r="AY2232" s="20">
        <f t="shared" si="6483"/>
        <v>0</v>
      </c>
      <c r="AZ2232" s="20">
        <f t="shared" si="6338"/>
        <v>57302.100000000006</v>
      </c>
      <c r="BA2232" s="20">
        <f t="shared" si="6339"/>
        <v>57302.100000000006</v>
      </c>
      <c r="BB2232" s="20">
        <f t="shared" si="6340"/>
        <v>57302.100000000006</v>
      </c>
      <c r="BC2232" s="20">
        <f t="shared" si="6483"/>
        <v>0</v>
      </c>
      <c r="BD2232" s="20">
        <f t="shared" si="6337"/>
        <v>57302.100000000006</v>
      </c>
      <c r="BE2232" s="20">
        <f t="shared" si="6483"/>
        <v>0</v>
      </c>
      <c r="BF2232" s="20">
        <f t="shared" si="6483"/>
        <v>0</v>
      </c>
      <c r="BG2232" s="20">
        <f t="shared" si="6483"/>
        <v>0</v>
      </c>
      <c r="BH2232" s="20">
        <f t="shared" si="6387"/>
        <v>57302.100000000006</v>
      </c>
      <c r="BI2232" s="20">
        <f t="shared" si="6388"/>
        <v>57302.100000000006</v>
      </c>
      <c r="BJ2232" s="20">
        <f t="shared" si="6389"/>
        <v>57302.100000000006</v>
      </c>
      <c r="BK2232" s="20">
        <f t="shared" si="6483"/>
        <v>0</v>
      </c>
      <c r="BL2232" s="20">
        <f t="shared" si="6483"/>
        <v>0</v>
      </c>
      <c r="BM2232" s="20">
        <f t="shared" si="6390"/>
        <v>57302.100000000006</v>
      </c>
      <c r="BN2232" s="20">
        <f t="shared" si="6391"/>
        <v>57302.100000000006</v>
      </c>
      <c r="BO2232" s="20">
        <f t="shared" si="6483"/>
        <v>0</v>
      </c>
      <c r="BP2232" s="20">
        <f t="shared" si="6483"/>
        <v>0</v>
      </c>
      <c r="BQ2232" s="20">
        <f t="shared" si="6483"/>
        <v>0</v>
      </c>
      <c r="BR2232" s="20">
        <f t="shared" si="6375"/>
        <v>57302.100000000006</v>
      </c>
      <c r="BS2232" s="20">
        <f t="shared" si="6376"/>
        <v>57302.100000000006</v>
      </c>
      <c r="BT2232" s="20">
        <f t="shared" si="6377"/>
        <v>57302.100000000006</v>
      </c>
      <c r="BU2232" s="20">
        <f t="shared" si="6483"/>
        <v>0</v>
      </c>
      <c r="BV2232" s="20">
        <f t="shared" si="6378"/>
        <v>57302.100000000006</v>
      </c>
      <c r="BW2232" s="20">
        <f t="shared" si="6483"/>
        <v>1457.6</v>
      </c>
      <c r="BX2232" s="20">
        <f t="shared" si="6483"/>
        <v>0</v>
      </c>
      <c r="BY2232" s="20">
        <f t="shared" si="6407"/>
        <v>58759.700000000004</v>
      </c>
      <c r="BZ2232" s="20">
        <f t="shared" si="6408"/>
        <v>57302.100000000006</v>
      </c>
      <c r="CA2232" s="20">
        <f t="shared" si="6483"/>
        <v>0</v>
      </c>
      <c r="CB2232" s="20">
        <f t="shared" si="6410"/>
        <v>58759.700000000004</v>
      </c>
      <c r="CC2232" s="20">
        <f t="shared" si="6483"/>
        <v>0</v>
      </c>
      <c r="CD2232" s="20">
        <f t="shared" si="6379"/>
        <v>58759.700000000004</v>
      </c>
      <c r="CE2232" s="20">
        <f t="shared" si="6483"/>
        <v>0</v>
      </c>
    </row>
    <row r="2233" spans="1:84" ht="63" x14ac:dyDescent="0.25">
      <c r="A2233" s="10" t="s">
        <v>316</v>
      </c>
      <c r="B2233" s="19">
        <v>120</v>
      </c>
      <c r="C2233" s="10" t="s">
        <v>333</v>
      </c>
      <c r="D2233" s="10" t="s">
        <v>334</v>
      </c>
      <c r="E2233" s="25" t="s">
        <v>566</v>
      </c>
      <c r="F2233" s="20">
        <v>57302.100000000006</v>
      </c>
      <c r="G2233" s="20">
        <v>57302.100000000006</v>
      </c>
      <c r="H2233" s="20">
        <v>57302.100000000006</v>
      </c>
      <c r="I2233" s="20"/>
      <c r="J2233" s="20"/>
      <c r="K2233" s="20"/>
      <c r="L2233" s="20">
        <f t="shared" si="6432"/>
        <v>57302.100000000006</v>
      </c>
      <c r="M2233" s="20">
        <f t="shared" si="6433"/>
        <v>57302.100000000006</v>
      </c>
      <c r="N2233" s="20">
        <f t="shared" si="6434"/>
        <v>57302.100000000006</v>
      </c>
      <c r="O2233" s="20"/>
      <c r="P2233" s="20"/>
      <c r="Q2233" s="20"/>
      <c r="R2233" s="20">
        <f t="shared" si="6453"/>
        <v>57302.100000000006</v>
      </c>
      <c r="S2233" s="20">
        <f t="shared" si="6454"/>
        <v>57302.100000000006</v>
      </c>
      <c r="T2233" s="20">
        <f t="shared" si="6455"/>
        <v>57302.100000000006</v>
      </c>
      <c r="U2233" s="20"/>
      <c r="V2233" s="20">
        <f t="shared" si="6372"/>
        <v>57302.100000000006</v>
      </c>
      <c r="W2233" s="20"/>
      <c r="X2233" s="20"/>
      <c r="Y2233" s="20"/>
      <c r="Z2233" s="20">
        <f t="shared" si="6364"/>
        <v>57302.100000000006</v>
      </c>
      <c r="AA2233" s="20">
        <f t="shared" si="6365"/>
        <v>57302.100000000006</v>
      </c>
      <c r="AB2233" s="20">
        <f t="shared" si="6366"/>
        <v>57302.100000000006</v>
      </c>
      <c r="AC2233" s="20"/>
      <c r="AD2233" s="20"/>
      <c r="AE2233" s="20"/>
      <c r="AF2233" s="20">
        <f t="shared" si="6323"/>
        <v>57302.100000000006</v>
      </c>
      <c r="AG2233" s="20">
        <f t="shared" si="6324"/>
        <v>57302.100000000006</v>
      </c>
      <c r="AH2233" s="20">
        <f t="shared" si="6325"/>
        <v>57302.100000000006</v>
      </c>
      <c r="AI2233" s="20"/>
      <c r="AJ2233" s="20">
        <f t="shared" si="6326"/>
        <v>57302.100000000006</v>
      </c>
      <c r="AK2233" s="20"/>
      <c r="AL2233" s="20"/>
      <c r="AM2233" s="20"/>
      <c r="AN2233" s="20">
        <f t="shared" si="6384"/>
        <v>57302.100000000006</v>
      </c>
      <c r="AO2233" s="20">
        <f t="shared" si="6385"/>
        <v>57302.100000000006</v>
      </c>
      <c r="AP2233" s="20">
        <f t="shared" si="6386"/>
        <v>57302.100000000006</v>
      </c>
      <c r="AQ2233" s="20"/>
      <c r="AR2233" s="20"/>
      <c r="AS2233" s="20"/>
      <c r="AT2233" s="20">
        <f t="shared" si="6380"/>
        <v>57302.100000000006</v>
      </c>
      <c r="AU2233" s="20">
        <f t="shared" si="6381"/>
        <v>57302.100000000006</v>
      </c>
      <c r="AV2233" s="20">
        <f t="shared" si="6382"/>
        <v>57302.100000000006</v>
      </c>
      <c r="AW2233" s="20"/>
      <c r="AX2233" s="20"/>
      <c r="AY2233" s="20"/>
      <c r="AZ2233" s="20">
        <f t="shared" si="6338"/>
        <v>57302.100000000006</v>
      </c>
      <c r="BA2233" s="20">
        <f t="shared" si="6339"/>
        <v>57302.100000000006</v>
      </c>
      <c r="BB2233" s="20">
        <f t="shared" si="6340"/>
        <v>57302.100000000006</v>
      </c>
      <c r="BC2233" s="20"/>
      <c r="BD2233" s="20">
        <f t="shared" si="6337"/>
        <v>57302.100000000006</v>
      </c>
      <c r="BE2233" s="20"/>
      <c r="BF2233" s="20"/>
      <c r="BG2233" s="20"/>
      <c r="BH2233" s="20">
        <f t="shared" si="6387"/>
        <v>57302.100000000006</v>
      </c>
      <c r="BI2233" s="20">
        <f t="shared" si="6388"/>
        <v>57302.100000000006</v>
      </c>
      <c r="BJ2233" s="20">
        <f t="shared" si="6389"/>
        <v>57302.100000000006</v>
      </c>
      <c r="BK2233" s="20"/>
      <c r="BL2233" s="20"/>
      <c r="BM2233" s="20">
        <f t="shared" si="6390"/>
        <v>57302.100000000006</v>
      </c>
      <c r="BN2233" s="20">
        <f t="shared" si="6391"/>
        <v>57302.100000000006</v>
      </c>
      <c r="BO2233" s="20"/>
      <c r="BP2233" s="20"/>
      <c r="BQ2233" s="20"/>
      <c r="BR2233" s="20">
        <f t="shared" si="6375"/>
        <v>57302.100000000006</v>
      </c>
      <c r="BS2233" s="20">
        <f t="shared" si="6376"/>
        <v>57302.100000000006</v>
      </c>
      <c r="BT2233" s="20">
        <f t="shared" si="6377"/>
        <v>57302.100000000006</v>
      </c>
      <c r="BU2233" s="20"/>
      <c r="BV2233" s="20">
        <f t="shared" si="6378"/>
        <v>57302.100000000006</v>
      </c>
      <c r="BW2233" s="20">
        <v>1457.6</v>
      </c>
      <c r="BX2233" s="20"/>
      <c r="BY2233" s="20">
        <f t="shared" si="6407"/>
        <v>58759.700000000004</v>
      </c>
      <c r="BZ2233" s="20">
        <f t="shared" si="6408"/>
        <v>57302.100000000006</v>
      </c>
      <c r="CA2233" s="20"/>
      <c r="CB2233" s="20">
        <f t="shared" si="6410"/>
        <v>58759.700000000004</v>
      </c>
      <c r="CC2233" s="20"/>
      <c r="CD2233" s="20">
        <f t="shared" si="6379"/>
        <v>58759.700000000004</v>
      </c>
      <c r="CE2233" s="20"/>
    </row>
    <row r="2234" spans="1:84" ht="31.5" x14ac:dyDescent="0.25">
      <c r="A2234" s="10" t="s">
        <v>317</v>
      </c>
      <c r="B2234" s="19"/>
      <c r="C2234" s="10"/>
      <c r="D2234" s="10"/>
      <c r="E2234" s="25" t="s">
        <v>1057</v>
      </c>
      <c r="F2234" s="20">
        <f>F2235+F2238+F2241</f>
        <v>30596.5</v>
      </c>
      <c r="G2234" s="20">
        <f t="shared" ref="G2234:K2234" si="6484">G2235+G2238+G2241</f>
        <v>30596.5</v>
      </c>
      <c r="H2234" s="20">
        <f t="shared" si="6484"/>
        <v>30596.5</v>
      </c>
      <c r="I2234" s="20">
        <f t="shared" si="6484"/>
        <v>0</v>
      </c>
      <c r="J2234" s="20">
        <f t="shared" si="6484"/>
        <v>0</v>
      </c>
      <c r="K2234" s="20">
        <f t="shared" si="6484"/>
        <v>0</v>
      </c>
      <c r="L2234" s="20">
        <f t="shared" si="6432"/>
        <v>30596.5</v>
      </c>
      <c r="M2234" s="20">
        <f t="shared" si="6433"/>
        <v>30596.5</v>
      </c>
      <c r="N2234" s="20">
        <f t="shared" si="6434"/>
        <v>30596.5</v>
      </c>
      <c r="O2234" s="20">
        <f t="shared" ref="O2234:Q2234" si="6485">O2235+O2238+O2241</f>
        <v>0</v>
      </c>
      <c r="P2234" s="20">
        <f t="shared" si="6485"/>
        <v>0</v>
      </c>
      <c r="Q2234" s="20">
        <f t="shared" si="6485"/>
        <v>0</v>
      </c>
      <c r="R2234" s="20">
        <f t="shared" si="6453"/>
        <v>30596.5</v>
      </c>
      <c r="S2234" s="20">
        <f t="shared" si="6454"/>
        <v>30596.5</v>
      </c>
      <c r="T2234" s="20">
        <f t="shared" si="6455"/>
        <v>30596.5</v>
      </c>
      <c r="U2234" s="20">
        <f t="shared" ref="U2234:CE2234" si="6486">U2235+U2238+U2241</f>
        <v>0</v>
      </c>
      <c r="V2234" s="20">
        <f t="shared" si="6372"/>
        <v>30596.5</v>
      </c>
      <c r="W2234" s="20">
        <f t="shared" ref="W2234:Y2234" si="6487">W2235+W2238+W2241</f>
        <v>0</v>
      </c>
      <c r="X2234" s="20">
        <f t="shared" si="6487"/>
        <v>0</v>
      </c>
      <c r="Y2234" s="20">
        <f t="shared" si="6487"/>
        <v>0</v>
      </c>
      <c r="Z2234" s="20">
        <f t="shared" si="6364"/>
        <v>30596.5</v>
      </c>
      <c r="AA2234" s="20">
        <f t="shared" si="6365"/>
        <v>30596.5</v>
      </c>
      <c r="AB2234" s="20">
        <f t="shared" si="6366"/>
        <v>30596.5</v>
      </c>
      <c r="AC2234" s="20">
        <f t="shared" ref="AC2234:AE2234" si="6488">AC2235+AC2238+AC2241</f>
        <v>0</v>
      </c>
      <c r="AD2234" s="20">
        <f t="shared" si="6488"/>
        <v>0</v>
      </c>
      <c r="AE2234" s="20">
        <f t="shared" si="6488"/>
        <v>0</v>
      </c>
      <c r="AF2234" s="20">
        <f t="shared" si="6323"/>
        <v>30596.5</v>
      </c>
      <c r="AG2234" s="20">
        <f t="shared" si="6324"/>
        <v>30596.5</v>
      </c>
      <c r="AH2234" s="20">
        <f t="shared" si="6325"/>
        <v>30596.5</v>
      </c>
      <c r="AI2234" s="20">
        <f t="shared" ref="AI2234" si="6489">AI2235+AI2238+AI2241</f>
        <v>0</v>
      </c>
      <c r="AJ2234" s="20">
        <f t="shared" si="6326"/>
        <v>30596.5</v>
      </c>
      <c r="AK2234" s="20">
        <f t="shared" ref="AK2234:AM2234" si="6490">AK2235+AK2238+AK2241</f>
        <v>0</v>
      </c>
      <c r="AL2234" s="20">
        <f t="shared" si="6490"/>
        <v>0</v>
      </c>
      <c r="AM2234" s="20">
        <f t="shared" si="6490"/>
        <v>0</v>
      </c>
      <c r="AN2234" s="20">
        <f t="shared" si="6384"/>
        <v>30596.5</v>
      </c>
      <c r="AO2234" s="20">
        <f t="shared" si="6385"/>
        <v>30596.5</v>
      </c>
      <c r="AP2234" s="20">
        <f t="shared" si="6386"/>
        <v>30596.5</v>
      </c>
      <c r="AQ2234" s="20">
        <f t="shared" ref="AQ2234:AS2234" si="6491">AQ2235+AQ2238+AQ2241</f>
        <v>0</v>
      </c>
      <c r="AR2234" s="20">
        <f t="shared" si="6491"/>
        <v>0</v>
      </c>
      <c r="AS2234" s="20">
        <f t="shared" si="6491"/>
        <v>0</v>
      </c>
      <c r="AT2234" s="20">
        <f t="shared" si="6380"/>
        <v>30596.5</v>
      </c>
      <c r="AU2234" s="20">
        <f t="shared" si="6381"/>
        <v>30596.5</v>
      </c>
      <c r="AV2234" s="20">
        <f t="shared" si="6382"/>
        <v>30596.5</v>
      </c>
      <c r="AW2234" s="20">
        <f t="shared" ref="AW2234:AY2234" si="6492">AW2235+AW2238+AW2241</f>
        <v>0</v>
      </c>
      <c r="AX2234" s="20">
        <f t="shared" si="6492"/>
        <v>0</v>
      </c>
      <c r="AY2234" s="20">
        <f t="shared" si="6492"/>
        <v>0</v>
      </c>
      <c r="AZ2234" s="20">
        <f t="shared" si="6338"/>
        <v>30596.5</v>
      </c>
      <c r="BA2234" s="20">
        <f t="shared" si="6339"/>
        <v>30596.5</v>
      </c>
      <c r="BB2234" s="20">
        <f t="shared" si="6340"/>
        <v>30596.5</v>
      </c>
      <c r="BC2234" s="20">
        <f t="shared" ref="BC2234" si="6493">BC2235+BC2238+BC2241</f>
        <v>0</v>
      </c>
      <c r="BD2234" s="20">
        <f t="shared" si="6337"/>
        <v>30596.5</v>
      </c>
      <c r="BE2234" s="20">
        <f t="shared" ref="BE2234:BG2234" si="6494">BE2235+BE2238+BE2241</f>
        <v>0</v>
      </c>
      <c r="BF2234" s="20">
        <f t="shared" si="6494"/>
        <v>0</v>
      </c>
      <c r="BG2234" s="20">
        <f t="shared" si="6494"/>
        <v>0</v>
      </c>
      <c r="BH2234" s="20">
        <f t="shared" si="6387"/>
        <v>30596.5</v>
      </c>
      <c r="BI2234" s="20">
        <f t="shared" si="6388"/>
        <v>30596.5</v>
      </c>
      <c r="BJ2234" s="20">
        <f t="shared" si="6389"/>
        <v>30596.5</v>
      </c>
      <c r="BK2234" s="20">
        <f t="shared" ref="BK2234:BL2234" si="6495">BK2235+BK2238+BK2241</f>
        <v>0</v>
      </c>
      <c r="BL2234" s="20">
        <f t="shared" si="6495"/>
        <v>0</v>
      </c>
      <c r="BM2234" s="20">
        <f t="shared" si="6390"/>
        <v>30596.5</v>
      </c>
      <c r="BN2234" s="20">
        <f t="shared" si="6391"/>
        <v>30596.5</v>
      </c>
      <c r="BO2234" s="20">
        <f t="shared" ref="BO2234:BQ2234" si="6496">BO2235+BO2238+BO2241</f>
        <v>180</v>
      </c>
      <c r="BP2234" s="20">
        <f t="shared" si="6496"/>
        <v>0</v>
      </c>
      <c r="BQ2234" s="20">
        <f t="shared" si="6496"/>
        <v>0</v>
      </c>
      <c r="BR2234" s="20">
        <f t="shared" si="6375"/>
        <v>30776.5</v>
      </c>
      <c r="BS2234" s="20">
        <f t="shared" si="6376"/>
        <v>30596.5</v>
      </c>
      <c r="BT2234" s="20">
        <f t="shared" si="6377"/>
        <v>30596.5</v>
      </c>
      <c r="BU2234" s="20">
        <f t="shared" ref="BU2234" si="6497">BU2235+BU2238+BU2241</f>
        <v>0</v>
      </c>
      <c r="BV2234" s="20">
        <f t="shared" si="6378"/>
        <v>30776.5</v>
      </c>
      <c r="BW2234" s="20">
        <f t="shared" ref="BW2234:BX2234" si="6498">BW2235+BW2238+BW2241</f>
        <v>0</v>
      </c>
      <c r="BX2234" s="20">
        <f t="shared" si="6498"/>
        <v>0</v>
      </c>
      <c r="BY2234" s="20">
        <f t="shared" si="6407"/>
        <v>30776.5</v>
      </c>
      <c r="BZ2234" s="20">
        <f t="shared" si="6408"/>
        <v>30596.5</v>
      </c>
      <c r="CA2234" s="20">
        <f t="shared" ref="CA2234" si="6499">CA2235+CA2238+CA2241</f>
        <v>0</v>
      </c>
      <c r="CB2234" s="20">
        <f t="shared" si="6410"/>
        <v>30776.5</v>
      </c>
      <c r="CC2234" s="20">
        <f t="shared" ref="CC2234" si="6500">CC2235+CC2238+CC2241</f>
        <v>-1575.587</v>
      </c>
      <c r="CD2234" s="20">
        <f t="shared" si="6379"/>
        <v>29200.913</v>
      </c>
      <c r="CE2234" s="20">
        <f t="shared" si="6486"/>
        <v>0</v>
      </c>
    </row>
    <row r="2235" spans="1:84" ht="94.5" x14ac:dyDescent="0.25">
      <c r="A2235" s="10" t="s">
        <v>317</v>
      </c>
      <c r="B2235" s="19">
        <v>100</v>
      </c>
      <c r="C2235" s="10"/>
      <c r="D2235" s="10"/>
      <c r="E2235" s="25" t="s">
        <v>599</v>
      </c>
      <c r="F2235" s="20">
        <f>F2236</f>
        <v>900</v>
      </c>
      <c r="G2235" s="20">
        <f t="shared" ref="G2235:CE2236" si="6501">G2236</f>
        <v>900</v>
      </c>
      <c r="H2235" s="20">
        <f t="shared" si="6501"/>
        <v>900</v>
      </c>
      <c r="I2235" s="20">
        <f t="shared" si="6501"/>
        <v>0</v>
      </c>
      <c r="J2235" s="20">
        <f t="shared" si="6501"/>
        <v>0</v>
      </c>
      <c r="K2235" s="20">
        <f t="shared" si="6501"/>
        <v>0</v>
      </c>
      <c r="L2235" s="20">
        <f t="shared" si="6432"/>
        <v>900</v>
      </c>
      <c r="M2235" s="20">
        <f t="shared" si="6433"/>
        <v>900</v>
      </c>
      <c r="N2235" s="20">
        <f t="shared" si="6434"/>
        <v>900</v>
      </c>
      <c r="O2235" s="20">
        <f t="shared" si="6501"/>
        <v>0</v>
      </c>
      <c r="P2235" s="20">
        <f t="shared" si="6501"/>
        <v>0</v>
      </c>
      <c r="Q2235" s="20">
        <f t="shared" si="6501"/>
        <v>0</v>
      </c>
      <c r="R2235" s="20">
        <f t="shared" si="6453"/>
        <v>900</v>
      </c>
      <c r="S2235" s="20">
        <f t="shared" si="6454"/>
        <v>900</v>
      </c>
      <c r="T2235" s="20">
        <f t="shared" si="6455"/>
        <v>900</v>
      </c>
      <c r="U2235" s="20">
        <f t="shared" si="6501"/>
        <v>0</v>
      </c>
      <c r="V2235" s="20">
        <f t="shared" si="6372"/>
        <v>900</v>
      </c>
      <c r="W2235" s="20">
        <f t="shared" si="6501"/>
        <v>0</v>
      </c>
      <c r="X2235" s="20">
        <f t="shared" si="6501"/>
        <v>0</v>
      </c>
      <c r="Y2235" s="20">
        <f t="shared" si="6501"/>
        <v>0</v>
      </c>
      <c r="Z2235" s="20">
        <f t="shared" si="6364"/>
        <v>900</v>
      </c>
      <c r="AA2235" s="20">
        <f t="shared" si="6365"/>
        <v>900</v>
      </c>
      <c r="AB2235" s="20">
        <f t="shared" si="6366"/>
        <v>900</v>
      </c>
      <c r="AC2235" s="20">
        <f t="shared" si="6501"/>
        <v>0</v>
      </c>
      <c r="AD2235" s="20">
        <f t="shared" si="6501"/>
        <v>0</v>
      </c>
      <c r="AE2235" s="20">
        <f t="shared" si="6501"/>
        <v>0</v>
      </c>
      <c r="AF2235" s="20">
        <f t="shared" ref="AF2235:AF2300" si="6502">Z2235+AC2235</f>
        <v>900</v>
      </c>
      <c r="AG2235" s="20">
        <f t="shared" ref="AG2235:AG2300" si="6503">AA2235+AD2235</f>
        <v>900</v>
      </c>
      <c r="AH2235" s="20">
        <f t="shared" ref="AH2235:AH2300" si="6504">AB2235+AE2235</f>
        <v>900</v>
      </c>
      <c r="AI2235" s="20">
        <f t="shared" si="6501"/>
        <v>0</v>
      </c>
      <c r="AJ2235" s="20">
        <f t="shared" ref="AJ2235:AJ2300" si="6505">AF2235+AI2235</f>
        <v>900</v>
      </c>
      <c r="AK2235" s="20">
        <f t="shared" si="6501"/>
        <v>0</v>
      </c>
      <c r="AL2235" s="20">
        <f t="shared" si="6501"/>
        <v>0</v>
      </c>
      <c r="AM2235" s="20">
        <f t="shared" si="6501"/>
        <v>0</v>
      </c>
      <c r="AN2235" s="20">
        <f t="shared" si="6384"/>
        <v>900</v>
      </c>
      <c r="AO2235" s="20">
        <f t="shared" si="6385"/>
        <v>900</v>
      </c>
      <c r="AP2235" s="20">
        <f t="shared" si="6386"/>
        <v>900</v>
      </c>
      <c r="AQ2235" s="20">
        <f t="shared" si="6501"/>
        <v>0</v>
      </c>
      <c r="AR2235" s="20">
        <f t="shared" si="6501"/>
        <v>0</v>
      </c>
      <c r="AS2235" s="20">
        <f t="shared" si="6501"/>
        <v>0</v>
      </c>
      <c r="AT2235" s="20">
        <f t="shared" si="6380"/>
        <v>900</v>
      </c>
      <c r="AU2235" s="20">
        <f t="shared" si="6381"/>
        <v>900</v>
      </c>
      <c r="AV2235" s="20">
        <f t="shared" si="6382"/>
        <v>900</v>
      </c>
      <c r="AW2235" s="20">
        <f t="shared" si="6501"/>
        <v>0</v>
      </c>
      <c r="AX2235" s="20">
        <f t="shared" si="6501"/>
        <v>0</v>
      </c>
      <c r="AY2235" s="20">
        <f t="shared" si="6501"/>
        <v>0</v>
      </c>
      <c r="AZ2235" s="20">
        <f t="shared" si="6338"/>
        <v>900</v>
      </c>
      <c r="BA2235" s="20">
        <f t="shared" si="6339"/>
        <v>900</v>
      </c>
      <c r="BB2235" s="20">
        <f t="shared" si="6340"/>
        <v>900</v>
      </c>
      <c r="BC2235" s="20">
        <f t="shared" si="6501"/>
        <v>0</v>
      </c>
      <c r="BD2235" s="20">
        <f t="shared" si="6337"/>
        <v>900</v>
      </c>
      <c r="BE2235" s="20">
        <f t="shared" si="6501"/>
        <v>0</v>
      </c>
      <c r="BF2235" s="20">
        <f t="shared" si="6501"/>
        <v>0</v>
      </c>
      <c r="BG2235" s="20">
        <f t="shared" si="6501"/>
        <v>0</v>
      </c>
      <c r="BH2235" s="20">
        <f t="shared" si="6387"/>
        <v>900</v>
      </c>
      <c r="BI2235" s="20">
        <f t="shared" si="6388"/>
        <v>900</v>
      </c>
      <c r="BJ2235" s="20">
        <f t="shared" si="6389"/>
        <v>900</v>
      </c>
      <c r="BK2235" s="20">
        <f t="shared" si="6501"/>
        <v>0</v>
      </c>
      <c r="BL2235" s="20">
        <f t="shared" si="6501"/>
        <v>0</v>
      </c>
      <c r="BM2235" s="20">
        <f t="shared" si="6390"/>
        <v>900</v>
      </c>
      <c r="BN2235" s="20">
        <f t="shared" si="6391"/>
        <v>900</v>
      </c>
      <c r="BO2235" s="20">
        <f t="shared" si="6501"/>
        <v>0</v>
      </c>
      <c r="BP2235" s="20">
        <f t="shared" si="6501"/>
        <v>0</v>
      </c>
      <c r="BQ2235" s="20">
        <f t="shared" si="6501"/>
        <v>0</v>
      </c>
      <c r="BR2235" s="20">
        <f t="shared" si="6375"/>
        <v>900</v>
      </c>
      <c r="BS2235" s="20">
        <f t="shared" si="6376"/>
        <v>900</v>
      </c>
      <c r="BT2235" s="20">
        <f t="shared" si="6377"/>
        <v>900</v>
      </c>
      <c r="BU2235" s="20">
        <f t="shared" si="6501"/>
        <v>0</v>
      </c>
      <c r="BV2235" s="20">
        <f t="shared" si="6378"/>
        <v>900</v>
      </c>
      <c r="BW2235" s="20">
        <f t="shared" si="6501"/>
        <v>0</v>
      </c>
      <c r="BX2235" s="20">
        <f t="shared" si="6501"/>
        <v>0</v>
      </c>
      <c r="BY2235" s="20">
        <f t="shared" si="6407"/>
        <v>900</v>
      </c>
      <c r="BZ2235" s="20">
        <f t="shared" si="6408"/>
        <v>900</v>
      </c>
      <c r="CA2235" s="20">
        <f t="shared" si="6501"/>
        <v>0</v>
      </c>
      <c r="CB2235" s="20">
        <f t="shared" si="6410"/>
        <v>900</v>
      </c>
      <c r="CC2235" s="20">
        <f t="shared" si="6501"/>
        <v>0</v>
      </c>
      <c r="CD2235" s="20">
        <f t="shared" si="6379"/>
        <v>900</v>
      </c>
      <c r="CE2235" s="20">
        <f t="shared" si="6501"/>
        <v>0</v>
      </c>
    </row>
    <row r="2236" spans="1:84" ht="31.5" x14ac:dyDescent="0.25">
      <c r="A2236" s="10" t="s">
        <v>317</v>
      </c>
      <c r="B2236" s="19">
        <v>120</v>
      </c>
      <c r="C2236" s="10"/>
      <c r="D2236" s="10"/>
      <c r="E2236" s="25" t="s">
        <v>601</v>
      </c>
      <c r="F2236" s="20">
        <f>F2237</f>
        <v>900</v>
      </c>
      <c r="G2236" s="20">
        <f t="shared" si="6501"/>
        <v>900</v>
      </c>
      <c r="H2236" s="20">
        <f t="shared" si="6501"/>
        <v>900</v>
      </c>
      <c r="I2236" s="20">
        <f t="shared" si="6501"/>
        <v>0</v>
      </c>
      <c r="J2236" s="20">
        <f t="shared" si="6501"/>
        <v>0</v>
      </c>
      <c r="K2236" s="20">
        <f t="shared" si="6501"/>
        <v>0</v>
      </c>
      <c r="L2236" s="20">
        <f t="shared" si="6432"/>
        <v>900</v>
      </c>
      <c r="M2236" s="20">
        <f t="shared" si="6433"/>
        <v>900</v>
      </c>
      <c r="N2236" s="20">
        <f t="shared" si="6434"/>
        <v>900</v>
      </c>
      <c r="O2236" s="20">
        <f t="shared" si="6501"/>
        <v>0</v>
      </c>
      <c r="P2236" s="20">
        <f t="shared" si="6501"/>
        <v>0</v>
      </c>
      <c r="Q2236" s="20">
        <f t="shared" si="6501"/>
        <v>0</v>
      </c>
      <c r="R2236" s="20">
        <f t="shared" si="6453"/>
        <v>900</v>
      </c>
      <c r="S2236" s="20">
        <f t="shared" si="6454"/>
        <v>900</v>
      </c>
      <c r="T2236" s="20">
        <f t="shared" si="6455"/>
        <v>900</v>
      </c>
      <c r="U2236" s="20">
        <f t="shared" si="6501"/>
        <v>0</v>
      </c>
      <c r="V2236" s="20">
        <f t="shared" si="6372"/>
        <v>900</v>
      </c>
      <c r="W2236" s="20">
        <f t="shared" si="6501"/>
        <v>0</v>
      </c>
      <c r="X2236" s="20">
        <f t="shared" si="6501"/>
        <v>0</v>
      </c>
      <c r="Y2236" s="20">
        <f t="shared" si="6501"/>
        <v>0</v>
      </c>
      <c r="Z2236" s="20">
        <f t="shared" si="6364"/>
        <v>900</v>
      </c>
      <c r="AA2236" s="20">
        <f t="shared" si="6365"/>
        <v>900</v>
      </c>
      <c r="AB2236" s="20">
        <f t="shared" si="6366"/>
        <v>900</v>
      </c>
      <c r="AC2236" s="20">
        <f t="shared" si="6501"/>
        <v>0</v>
      </c>
      <c r="AD2236" s="20">
        <f t="shared" si="6501"/>
        <v>0</v>
      </c>
      <c r="AE2236" s="20">
        <f t="shared" si="6501"/>
        <v>0</v>
      </c>
      <c r="AF2236" s="20">
        <f t="shared" si="6502"/>
        <v>900</v>
      </c>
      <c r="AG2236" s="20">
        <f t="shared" si="6503"/>
        <v>900</v>
      </c>
      <c r="AH2236" s="20">
        <f t="shared" si="6504"/>
        <v>900</v>
      </c>
      <c r="AI2236" s="20">
        <f t="shared" si="6501"/>
        <v>0</v>
      </c>
      <c r="AJ2236" s="20">
        <f t="shared" si="6505"/>
        <v>900</v>
      </c>
      <c r="AK2236" s="20">
        <f t="shared" si="6501"/>
        <v>0</v>
      </c>
      <c r="AL2236" s="20">
        <f t="shared" si="6501"/>
        <v>0</v>
      </c>
      <c r="AM2236" s="20">
        <f t="shared" si="6501"/>
        <v>0</v>
      </c>
      <c r="AN2236" s="20">
        <f t="shared" si="6384"/>
        <v>900</v>
      </c>
      <c r="AO2236" s="20">
        <f t="shared" si="6385"/>
        <v>900</v>
      </c>
      <c r="AP2236" s="20">
        <f t="shared" si="6386"/>
        <v>900</v>
      </c>
      <c r="AQ2236" s="20">
        <f t="shared" si="6501"/>
        <v>0</v>
      </c>
      <c r="AR2236" s="20">
        <f t="shared" si="6501"/>
        <v>0</v>
      </c>
      <c r="AS2236" s="20">
        <f t="shared" si="6501"/>
        <v>0</v>
      </c>
      <c r="AT2236" s="20">
        <f t="shared" si="6380"/>
        <v>900</v>
      </c>
      <c r="AU2236" s="20">
        <f t="shared" si="6381"/>
        <v>900</v>
      </c>
      <c r="AV2236" s="20">
        <f t="shared" si="6382"/>
        <v>900</v>
      </c>
      <c r="AW2236" s="20">
        <f t="shared" si="6501"/>
        <v>0</v>
      </c>
      <c r="AX2236" s="20">
        <f t="shared" si="6501"/>
        <v>0</v>
      </c>
      <c r="AY2236" s="20">
        <f t="shared" si="6501"/>
        <v>0</v>
      </c>
      <c r="AZ2236" s="20">
        <f t="shared" si="6338"/>
        <v>900</v>
      </c>
      <c r="BA2236" s="20">
        <f t="shared" si="6339"/>
        <v>900</v>
      </c>
      <c r="BB2236" s="20">
        <f t="shared" si="6340"/>
        <v>900</v>
      </c>
      <c r="BC2236" s="20">
        <f t="shared" si="6501"/>
        <v>0</v>
      </c>
      <c r="BD2236" s="20">
        <f t="shared" si="6337"/>
        <v>900</v>
      </c>
      <c r="BE2236" s="20">
        <f t="shared" si="6501"/>
        <v>0</v>
      </c>
      <c r="BF2236" s="20">
        <f t="shared" si="6501"/>
        <v>0</v>
      </c>
      <c r="BG2236" s="20">
        <f t="shared" si="6501"/>
        <v>0</v>
      </c>
      <c r="BH2236" s="20">
        <f t="shared" si="6387"/>
        <v>900</v>
      </c>
      <c r="BI2236" s="20">
        <f t="shared" si="6388"/>
        <v>900</v>
      </c>
      <c r="BJ2236" s="20">
        <f t="shared" si="6389"/>
        <v>900</v>
      </c>
      <c r="BK2236" s="20">
        <f t="shared" si="6501"/>
        <v>0</v>
      </c>
      <c r="BL2236" s="20">
        <f t="shared" si="6501"/>
        <v>0</v>
      </c>
      <c r="BM2236" s="20">
        <f t="shared" si="6390"/>
        <v>900</v>
      </c>
      <c r="BN2236" s="20">
        <f t="shared" si="6391"/>
        <v>900</v>
      </c>
      <c r="BO2236" s="20">
        <f t="shared" si="6501"/>
        <v>0</v>
      </c>
      <c r="BP2236" s="20">
        <f t="shared" si="6501"/>
        <v>0</v>
      </c>
      <c r="BQ2236" s="20">
        <f t="shared" si="6501"/>
        <v>0</v>
      </c>
      <c r="BR2236" s="20">
        <f t="shared" si="6375"/>
        <v>900</v>
      </c>
      <c r="BS2236" s="20">
        <f t="shared" si="6376"/>
        <v>900</v>
      </c>
      <c r="BT2236" s="20">
        <f t="shared" si="6377"/>
        <v>900</v>
      </c>
      <c r="BU2236" s="20">
        <f t="shared" si="6501"/>
        <v>0</v>
      </c>
      <c r="BV2236" s="20">
        <f t="shared" si="6378"/>
        <v>900</v>
      </c>
      <c r="BW2236" s="20">
        <f t="shared" si="6501"/>
        <v>0</v>
      </c>
      <c r="BX2236" s="20">
        <f t="shared" si="6501"/>
        <v>0</v>
      </c>
      <c r="BY2236" s="20">
        <f t="shared" si="6407"/>
        <v>900</v>
      </c>
      <c r="BZ2236" s="20">
        <f t="shared" si="6408"/>
        <v>900</v>
      </c>
      <c r="CA2236" s="20">
        <f t="shared" si="6501"/>
        <v>0</v>
      </c>
      <c r="CB2236" s="20">
        <f t="shared" si="6410"/>
        <v>900</v>
      </c>
      <c r="CC2236" s="20">
        <f t="shared" si="6501"/>
        <v>0</v>
      </c>
      <c r="CD2236" s="20">
        <f t="shared" si="6379"/>
        <v>900</v>
      </c>
      <c r="CE2236" s="20">
        <f t="shared" si="6501"/>
        <v>0</v>
      </c>
    </row>
    <row r="2237" spans="1:84" ht="63" x14ac:dyDescent="0.25">
      <c r="A2237" s="10" t="s">
        <v>317</v>
      </c>
      <c r="B2237" s="19">
        <v>120</v>
      </c>
      <c r="C2237" s="10" t="s">
        <v>333</v>
      </c>
      <c r="D2237" s="10" t="s">
        <v>334</v>
      </c>
      <c r="E2237" s="25" t="s">
        <v>566</v>
      </c>
      <c r="F2237" s="20">
        <v>900</v>
      </c>
      <c r="G2237" s="20">
        <v>900</v>
      </c>
      <c r="H2237" s="20">
        <v>900</v>
      </c>
      <c r="I2237" s="20"/>
      <c r="J2237" s="20"/>
      <c r="K2237" s="20"/>
      <c r="L2237" s="20">
        <f t="shared" si="6432"/>
        <v>900</v>
      </c>
      <c r="M2237" s="20">
        <f t="shared" si="6433"/>
        <v>900</v>
      </c>
      <c r="N2237" s="20">
        <f t="shared" si="6434"/>
        <v>900</v>
      </c>
      <c r="O2237" s="20"/>
      <c r="P2237" s="20"/>
      <c r="Q2237" s="20"/>
      <c r="R2237" s="20">
        <f t="shared" si="6453"/>
        <v>900</v>
      </c>
      <c r="S2237" s="20">
        <f t="shared" si="6454"/>
        <v>900</v>
      </c>
      <c r="T2237" s="20">
        <f t="shared" si="6455"/>
        <v>900</v>
      </c>
      <c r="U2237" s="20"/>
      <c r="V2237" s="20">
        <f t="shared" si="6372"/>
        <v>900</v>
      </c>
      <c r="W2237" s="20"/>
      <c r="X2237" s="20"/>
      <c r="Y2237" s="20"/>
      <c r="Z2237" s="20">
        <f t="shared" si="6364"/>
        <v>900</v>
      </c>
      <c r="AA2237" s="20">
        <f t="shared" si="6365"/>
        <v>900</v>
      </c>
      <c r="AB2237" s="20">
        <f t="shared" si="6366"/>
        <v>900</v>
      </c>
      <c r="AC2237" s="20"/>
      <c r="AD2237" s="20"/>
      <c r="AE2237" s="20"/>
      <c r="AF2237" s="20">
        <f t="shared" si="6502"/>
        <v>900</v>
      </c>
      <c r="AG2237" s="20">
        <f t="shared" si="6503"/>
        <v>900</v>
      </c>
      <c r="AH2237" s="20">
        <f t="shared" si="6504"/>
        <v>900</v>
      </c>
      <c r="AI2237" s="20"/>
      <c r="AJ2237" s="20">
        <f t="shared" si="6505"/>
        <v>900</v>
      </c>
      <c r="AK2237" s="20"/>
      <c r="AL2237" s="20"/>
      <c r="AM2237" s="20"/>
      <c r="AN2237" s="20">
        <f t="shared" si="6384"/>
        <v>900</v>
      </c>
      <c r="AO2237" s="20">
        <f t="shared" si="6385"/>
        <v>900</v>
      </c>
      <c r="AP2237" s="20">
        <f t="shared" si="6386"/>
        <v>900</v>
      </c>
      <c r="AQ2237" s="20"/>
      <c r="AR2237" s="20"/>
      <c r="AS2237" s="20"/>
      <c r="AT2237" s="20">
        <f t="shared" si="6380"/>
        <v>900</v>
      </c>
      <c r="AU2237" s="20">
        <f t="shared" si="6381"/>
        <v>900</v>
      </c>
      <c r="AV2237" s="20">
        <f t="shared" si="6382"/>
        <v>900</v>
      </c>
      <c r="AW2237" s="20"/>
      <c r="AX2237" s="20"/>
      <c r="AY2237" s="20"/>
      <c r="AZ2237" s="20">
        <f t="shared" si="6338"/>
        <v>900</v>
      </c>
      <c r="BA2237" s="20">
        <f t="shared" si="6339"/>
        <v>900</v>
      </c>
      <c r="BB2237" s="20">
        <f t="shared" si="6340"/>
        <v>900</v>
      </c>
      <c r="BC2237" s="20"/>
      <c r="BD2237" s="20">
        <f t="shared" ref="BD2237:BD2302" si="6506">AZ2237+BC2237</f>
        <v>900</v>
      </c>
      <c r="BE2237" s="20"/>
      <c r="BF2237" s="20"/>
      <c r="BG2237" s="20"/>
      <c r="BH2237" s="20">
        <f t="shared" si="6387"/>
        <v>900</v>
      </c>
      <c r="BI2237" s="20">
        <f t="shared" si="6388"/>
        <v>900</v>
      </c>
      <c r="BJ2237" s="20">
        <f t="shared" si="6389"/>
        <v>900</v>
      </c>
      <c r="BK2237" s="20"/>
      <c r="BL2237" s="20"/>
      <c r="BM2237" s="20">
        <f t="shared" si="6390"/>
        <v>900</v>
      </c>
      <c r="BN2237" s="20">
        <f t="shared" si="6391"/>
        <v>900</v>
      </c>
      <c r="BO2237" s="20"/>
      <c r="BP2237" s="20"/>
      <c r="BQ2237" s="20"/>
      <c r="BR2237" s="20">
        <f t="shared" si="6375"/>
        <v>900</v>
      </c>
      <c r="BS2237" s="20">
        <f t="shared" si="6376"/>
        <v>900</v>
      </c>
      <c r="BT2237" s="20">
        <f t="shared" si="6377"/>
        <v>900</v>
      </c>
      <c r="BU2237" s="20"/>
      <c r="BV2237" s="20">
        <f t="shared" si="6378"/>
        <v>900</v>
      </c>
      <c r="BW2237" s="20"/>
      <c r="BX2237" s="20"/>
      <c r="BY2237" s="20">
        <f t="shared" si="6407"/>
        <v>900</v>
      </c>
      <c r="BZ2237" s="20">
        <f t="shared" si="6408"/>
        <v>900</v>
      </c>
      <c r="CA2237" s="20"/>
      <c r="CB2237" s="20">
        <f t="shared" si="6410"/>
        <v>900</v>
      </c>
      <c r="CC2237" s="20"/>
      <c r="CD2237" s="20">
        <f t="shared" si="6379"/>
        <v>900</v>
      </c>
      <c r="CE2237" s="20"/>
    </row>
    <row r="2238" spans="1:84" ht="47.25" x14ac:dyDescent="0.25">
      <c r="A2238" s="10" t="s">
        <v>317</v>
      </c>
      <c r="B2238" s="19">
        <v>200</v>
      </c>
      <c r="C2238" s="10"/>
      <c r="D2238" s="10"/>
      <c r="E2238" s="25" t="s">
        <v>602</v>
      </c>
      <c r="F2238" s="20">
        <f>F2239</f>
        <v>29668.400000000001</v>
      </c>
      <c r="G2238" s="20">
        <f t="shared" ref="G2238:CE2239" si="6507">G2239</f>
        <v>29668.400000000001</v>
      </c>
      <c r="H2238" s="20">
        <f t="shared" si="6507"/>
        <v>29668.400000000001</v>
      </c>
      <c r="I2238" s="20">
        <f t="shared" si="6507"/>
        <v>0</v>
      </c>
      <c r="J2238" s="20">
        <f t="shared" si="6507"/>
        <v>0</v>
      </c>
      <c r="K2238" s="20">
        <f t="shared" si="6507"/>
        <v>0</v>
      </c>
      <c r="L2238" s="20">
        <f t="shared" si="6432"/>
        <v>29668.400000000001</v>
      </c>
      <c r="M2238" s="20">
        <f t="shared" si="6433"/>
        <v>29668.400000000001</v>
      </c>
      <c r="N2238" s="20">
        <f t="shared" si="6434"/>
        <v>29668.400000000001</v>
      </c>
      <c r="O2238" s="20">
        <f t="shared" si="6507"/>
        <v>0</v>
      </c>
      <c r="P2238" s="20">
        <f t="shared" si="6507"/>
        <v>0</v>
      </c>
      <c r="Q2238" s="20">
        <f t="shared" si="6507"/>
        <v>0</v>
      </c>
      <c r="R2238" s="20">
        <f t="shared" si="6453"/>
        <v>29668.400000000001</v>
      </c>
      <c r="S2238" s="20">
        <f t="shared" si="6454"/>
        <v>29668.400000000001</v>
      </c>
      <c r="T2238" s="20">
        <f t="shared" si="6455"/>
        <v>29668.400000000001</v>
      </c>
      <c r="U2238" s="20">
        <f t="shared" si="6507"/>
        <v>0</v>
      </c>
      <c r="V2238" s="20">
        <f t="shared" si="6372"/>
        <v>29668.400000000001</v>
      </c>
      <c r="W2238" s="20">
        <f t="shared" si="6507"/>
        <v>0</v>
      </c>
      <c r="X2238" s="20">
        <f t="shared" si="6507"/>
        <v>0</v>
      </c>
      <c r="Y2238" s="20">
        <f t="shared" si="6507"/>
        <v>0</v>
      </c>
      <c r="Z2238" s="20">
        <f t="shared" si="6364"/>
        <v>29668.400000000001</v>
      </c>
      <c r="AA2238" s="20">
        <f t="shared" si="6365"/>
        <v>29668.400000000001</v>
      </c>
      <c r="AB2238" s="20">
        <f t="shared" si="6366"/>
        <v>29668.400000000001</v>
      </c>
      <c r="AC2238" s="20">
        <f t="shared" si="6507"/>
        <v>0</v>
      </c>
      <c r="AD2238" s="20">
        <f t="shared" si="6507"/>
        <v>0</v>
      </c>
      <c r="AE2238" s="20">
        <f t="shared" si="6507"/>
        <v>0</v>
      </c>
      <c r="AF2238" s="20">
        <f t="shared" si="6502"/>
        <v>29668.400000000001</v>
      </c>
      <c r="AG2238" s="20">
        <f t="shared" si="6503"/>
        <v>29668.400000000001</v>
      </c>
      <c r="AH2238" s="20">
        <f t="shared" si="6504"/>
        <v>29668.400000000001</v>
      </c>
      <c r="AI2238" s="20">
        <f t="shared" si="6507"/>
        <v>0</v>
      </c>
      <c r="AJ2238" s="20">
        <f t="shared" si="6505"/>
        <v>29668.400000000001</v>
      </c>
      <c r="AK2238" s="20">
        <f t="shared" si="6507"/>
        <v>0</v>
      </c>
      <c r="AL2238" s="20">
        <f t="shared" si="6507"/>
        <v>0</v>
      </c>
      <c r="AM2238" s="20">
        <f t="shared" si="6507"/>
        <v>0</v>
      </c>
      <c r="AN2238" s="20">
        <f t="shared" si="6384"/>
        <v>29668.400000000001</v>
      </c>
      <c r="AO2238" s="20">
        <f t="shared" si="6385"/>
        <v>29668.400000000001</v>
      </c>
      <c r="AP2238" s="20">
        <f t="shared" si="6386"/>
        <v>29668.400000000001</v>
      </c>
      <c r="AQ2238" s="20">
        <f t="shared" si="6507"/>
        <v>0</v>
      </c>
      <c r="AR2238" s="20">
        <f t="shared" si="6507"/>
        <v>0</v>
      </c>
      <c r="AS2238" s="20">
        <f t="shared" si="6507"/>
        <v>0</v>
      </c>
      <c r="AT2238" s="20">
        <f t="shared" si="6380"/>
        <v>29668.400000000001</v>
      </c>
      <c r="AU2238" s="20">
        <f t="shared" si="6381"/>
        <v>29668.400000000001</v>
      </c>
      <c r="AV2238" s="20">
        <f t="shared" si="6382"/>
        <v>29668.400000000001</v>
      </c>
      <c r="AW2238" s="20">
        <f t="shared" si="6507"/>
        <v>0</v>
      </c>
      <c r="AX2238" s="20">
        <f t="shared" si="6507"/>
        <v>0</v>
      </c>
      <c r="AY2238" s="20">
        <f t="shared" si="6507"/>
        <v>0</v>
      </c>
      <c r="AZ2238" s="20">
        <f t="shared" si="6338"/>
        <v>29668.400000000001</v>
      </c>
      <c r="BA2238" s="20">
        <f t="shared" si="6339"/>
        <v>29668.400000000001</v>
      </c>
      <c r="BB2238" s="20">
        <f t="shared" si="6340"/>
        <v>29668.400000000001</v>
      </c>
      <c r="BC2238" s="20">
        <f t="shared" si="6507"/>
        <v>0</v>
      </c>
      <c r="BD2238" s="20">
        <f t="shared" si="6506"/>
        <v>29668.400000000001</v>
      </c>
      <c r="BE2238" s="20">
        <f t="shared" si="6507"/>
        <v>0</v>
      </c>
      <c r="BF2238" s="20">
        <f t="shared" si="6507"/>
        <v>0</v>
      </c>
      <c r="BG2238" s="20">
        <f t="shared" si="6507"/>
        <v>0</v>
      </c>
      <c r="BH2238" s="20">
        <f t="shared" si="6387"/>
        <v>29668.400000000001</v>
      </c>
      <c r="BI2238" s="20">
        <f t="shared" si="6388"/>
        <v>29668.400000000001</v>
      </c>
      <c r="BJ2238" s="20">
        <f t="shared" si="6389"/>
        <v>29668.400000000001</v>
      </c>
      <c r="BK2238" s="20">
        <f t="shared" si="6507"/>
        <v>0</v>
      </c>
      <c r="BL2238" s="20">
        <f t="shared" si="6507"/>
        <v>0</v>
      </c>
      <c r="BM2238" s="20">
        <f t="shared" si="6390"/>
        <v>29668.400000000001</v>
      </c>
      <c r="BN2238" s="20">
        <f t="shared" si="6391"/>
        <v>29668.400000000001</v>
      </c>
      <c r="BO2238" s="20">
        <f t="shared" si="6507"/>
        <v>0</v>
      </c>
      <c r="BP2238" s="20">
        <f t="shared" si="6507"/>
        <v>0</v>
      </c>
      <c r="BQ2238" s="20">
        <f t="shared" si="6507"/>
        <v>0</v>
      </c>
      <c r="BR2238" s="20">
        <f t="shared" si="6375"/>
        <v>29668.400000000001</v>
      </c>
      <c r="BS2238" s="20">
        <f t="shared" si="6376"/>
        <v>29668.400000000001</v>
      </c>
      <c r="BT2238" s="20">
        <f t="shared" si="6377"/>
        <v>29668.400000000001</v>
      </c>
      <c r="BU2238" s="20">
        <f t="shared" si="6507"/>
        <v>0</v>
      </c>
      <c r="BV2238" s="20">
        <f t="shared" si="6378"/>
        <v>29668.400000000001</v>
      </c>
      <c r="BW2238" s="20">
        <f t="shared" si="6507"/>
        <v>0</v>
      </c>
      <c r="BX2238" s="20">
        <f t="shared" si="6507"/>
        <v>0</v>
      </c>
      <c r="BY2238" s="20">
        <f t="shared" si="6407"/>
        <v>29668.400000000001</v>
      </c>
      <c r="BZ2238" s="20">
        <f t="shared" si="6408"/>
        <v>29668.400000000001</v>
      </c>
      <c r="CA2238" s="20">
        <f t="shared" si="6507"/>
        <v>0</v>
      </c>
      <c r="CB2238" s="20">
        <f t="shared" si="6410"/>
        <v>29668.400000000001</v>
      </c>
      <c r="CC2238" s="20">
        <f t="shared" si="6507"/>
        <v>-1575.587</v>
      </c>
      <c r="CD2238" s="20">
        <f t="shared" si="6379"/>
        <v>28092.813000000002</v>
      </c>
      <c r="CE2238" s="20">
        <f t="shared" si="6507"/>
        <v>0</v>
      </c>
    </row>
    <row r="2239" spans="1:84" ht="47.25" x14ac:dyDescent="0.25">
      <c r="A2239" s="10" t="s">
        <v>317</v>
      </c>
      <c r="B2239" s="19">
        <v>240</v>
      </c>
      <c r="C2239" s="10"/>
      <c r="D2239" s="10"/>
      <c r="E2239" s="25" t="s">
        <v>603</v>
      </c>
      <c r="F2239" s="20">
        <f>F2240</f>
        <v>29668.400000000001</v>
      </c>
      <c r="G2239" s="20">
        <f t="shared" si="6507"/>
        <v>29668.400000000001</v>
      </c>
      <c r="H2239" s="20">
        <f t="shared" si="6507"/>
        <v>29668.400000000001</v>
      </c>
      <c r="I2239" s="20">
        <f t="shared" si="6507"/>
        <v>0</v>
      </c>
      <c r="J2239" s="20">
        <f t="shared" si="6507"/>
        <v>0</v>
      </c>
      <c r="K2239" s="20">
        <f t="shared" si="6507"/>
        <v>0</v>
      </c>
      <c r="L2239" s="20">
        <f t="shared" si="6432"/>
        <v>29668.400000000001</v>
      </c>
      <c r="M2239" s="20">
        <f t="shared" si="6433"/>
        <v>29668.400000000001</v>
      </c>
      <c r="N2239" s="20">
        <f t="shared" si="6434"/>
        <v>29668.400000000001</v>
      </c>
      <c r="O2239" s="20">
        <f t="shared" si="6507"/>
        <v>0</v>
      </c>
      <c r="P2239" s="20">
        <f t="shared" si="6507"/>
        <v>0</v>
      </c>
      <c r="Q2239" s="20">
        <f t="shared" si="6507"/>
        <v>0</v>
      </c>
      <c r="R2239" s="20">
        <f t="shared" si="6453"/>
        <v>29668.400000000001</v>
      </c>
      <c r="S2239" s="20">
        <f t="shared" si="6454"/>
        <v>29668.400000000001</v>
      </c>
      <c r="T2239" s="20">
        <f t="shared" si="6455"/>
        <v>29668.400000000001</v>
      </c>
      <c r="U2239" s="20">
        <f t="shared" si="6507"/>
        <v>0</v>
      </c>
      <c r="V2239" s="20">
        <f t="shared" si="6372"/>
        <v>29668.400000000001</v>
      </c>
      <c r="W2239" s="20">
        <f t="shared" si="6507"/>
        <v>0</v>
      </c>
      <c r="X2239" s="20">
        <f t="shared" si="6507"/>
        <v>0</v>
      </c>
      <c r="Y2239" s="20">
        <f t="shared" si="6507"/>
        <v>0</v>
      </c>
      <c r="Z2239" s="20">
        <f t="shared" si="6364"/>
        <v>29668.400000000001</v>
      </c>
      <c r="AA2239" s="20">
        <f t="shared" si="6365"/>
        <v>29668.400000000001</v>
      </c>
      <c r="AB2239" s="20">
        <f t="shared" si="6366"/>
        <v>29668.400000000001</v>
      </c>
      <c r="AC2239" s="20">
        <f t="shared" si="6507"/>
        <v>0</v>
      </c>
      <c r="AD2239" s="20">
        <f t="shared" si="6507"/>
        <v>0</v>
      </c>
      <c r="AE2239" s="20">
        <f t="shared" si="6507"/>
        <v>0</v>
      </c>
      <c r="AF2239" s="20">
        <f t="shared" si="6502"/>
        <v>29668.400000000001</v>
      </c>
      <c r="AG2239" s="20">
        <f t="shared" si="6503"/>
        <v>29668.400000000001</v>
      </c>
      <c r="AH2239" s="20">
        <f t="shared" si="6504"/>
        <v>29668.400000000001</v>
      </c>
      <c r="AI2239" s="20">
        <f t="shared" si="6507"/>
        <v>0</v>
      </c>
      <c r="AJ2239" s="20">
        <f t="shared" si="6505"/>
        <v>29668.400000000001</v>
      </c>
      <c r="AK2239" s="20">
        <f t="shared" si="6507"/>
        <v>0</v>
      </c>
      <c r="AL2239" s="20">
        <f t="shared" si="6507"/>
        <v>0</v>
      </c>
      <c r="AM2239" s="20">
        <f t="shared" si="6507"/>
        <v>0</v>
      </c>
      <c r="AN2239" s="20">
        <f t="shared" si="6384"/>
        <v>29668.400000000001</v>
      </c>
      <c r="AO2239" s="20">
        <f t="shared" si="6385"/>
        <v>29668.400000000001</v>
      </c>
      <c r="AP2239" s="20">
        <f t="shared" si="6386"/>
        <v>29668.400000000001</v>
      </c>
      <c r="AQ2239" s="20">
        <f t="shared" si="6507"/>
        <v>0</v>
      </c>
      <c r="AR2239" s="20">
        <f t="shared" si="6507"/>
        <v>0</v>
      </c>
      <c r="AS2239" s="20">
        <f t="shared" si="6507"/>
        <v>0</v>
      </c>
      <c r="AT2239" s="20">
        <f t="shared" si="6380"/>
        <v>29668.400000000001</v>
      </c>
      <c r="AU2239" s="20">
        <f t="shared" si="6381"/>
        <v>29668.400000000001</v>
      </c>
      <c r="AV2239" s="20">
        <f t="shared" si="6382"/>
        <v>29668.400000000001</v>
      </c>
      <c r="AW2239" s="20">
        <f t="shared" si="6507"/>
        <v>0</v>
      </c>
      <c r="AX2239" s="20">
        <f t="shared" si="6507"/>
        <v>0</v>
      </c>
      <c r="AY2239" s="20">
        <f t="shared" si="6507"/>
        <v>0</v>
      </c>
      <c r="AZ2239" s="20">
        <f t="shared" ref="AZ2239:AZ2310" si="6508">AT2239+AW2239</f>
        <v>29668.400000000001</v>
      </c>
      <c r="BA2239" s="20">
        <f t="shared" ref="BA2239:BA2310" si="6509">AU2239+AX2239</f>
        <v>29668.400000000001</v>
      </c>
      <c r="BB2239" s="20">
        <f t="shared" ref="BB2239:BB2310" si="6510">AV2239+AY2239</f>
        <v>29668.400000000001</v>
      </c>
      <c r="BC2239" s="20">
        <f t="shared" si="6507"/>
        <v>0</v>
      </c>
      <c r="BD2239" s="20">
        <f t="shared" si="6506"/>
        <v>29668.400000000001</v>
      </c>
      <c r="BE2239" s="20">
        <f t="shared" si="6507"/>
        <v>0</v>
      </c>
      <c r="BF2239" s="20">
        <f t="shared" si="6507"/>
        <v>0</v>
      </c>
      <c r="BG2239" s="20">
        <f t="shared" si="6507"/>
        <v>0</v>
      </c>
      <c r="BH2239" s="20">
        <f t="shared" si="6387"/>
        <v>29668.400000000001</v>
      </c>
      <c r="BI2239" s="20">
        <f t="shared" si="6388"/>
        <v>29668.400000000001</v>
      </c>
      <c r="BJ2239" s="20">
        <f t="shared" si="6389"/>
        <v>29668.400000000001</v>
      </c>
      <c r="BK2239" s="20">
        <f t="shared" si="6507"/>
        <v>0</v>
      </c>
      <c r="BL2239" s="20">
        <f t="shared" si="6507"/>
        <v>0</v>
      </c>
      <c r="BM2239" s="20">
        <f t="shared" si="6390"/>
        <v>29668.400000000001</v>
      </c>
      <c r="BN2239" s="20">
        <f t="shared" si="6391"/>
        <v>29668.400000000001</v>
      </c>
      <c r="BO2239" s="20">
        <f t="shared" si="6507"/>
        <v>0</v>
      </c>
      <c r="BP2239" s="20">
        <f t="shared" si="6507"/>
        <v>0</v>
      </c>
      <c r="BQ2239" s="20">
        <f t="shared" si="6507"/>
        <v>0</v>
      </c>
      <c r="BR2239" s="20">
        <f t="shared" si="6375"/>
        <v>29668.400000000001</v>
      </c>
      <c r="BS2239" s="20">
        <f t="shared" si="6376"/>
        <v>29668.400000000001</v>
      </c>
      <c r="BT2239" s="20">
        <f t="shared" si="6377"/>
        <v>29668.400000000001</v>
      </c>
      <c r="BU2239" s="20">
        <f t="shared" si="6507"/>
        <v>0</v>
      </c>
      <c r="BV2239" s="20">
        <f t="shared" si="6378"/>
        <v>29668.400000000001</v>
      </c>
      <c r="BW2239" s="20">
        <f t="shared" si="6507"/>
        <v>0</v>
      </c>
      <c r="BX2239" s="20">
        <f t="shared" si="6507"/>
        <v>0</v>
      </c>
      <c r="BY2239" s="20">
        <f t="shared" si="6407"/>
        <v>29668.400000000001</v>
      </c>
      <c r="BZ2239" s="20">
        <f t="shared" si="6408"/>
        <v>29668.400000000001</v>
      </c>
      <c r="CA2239" s="20">
        <f t="shared" si="6507"/>
        <v>0</v>
      </c>
      <c r="CB2239" s="20">
        <f t="shared" si="6410"/>
        <v>29668.400000000001</v>
      </c>
      <c r="CC2239" s="20">
        <f t="shared" si="6507"/>
        <v>-1575.587</v>
      </c>
      <c r="CD2239" s="20">
        <f t="shared" si="6379"/>
        <v>28092.813000000002</v>
      </c>
      <c r="CE2239" s="20">
        <f t="shared" si="6507"/>
        <v>0</v>
      </c>
    </row>
    <row r="2240" spans="1:84" ht="63" x14ac:dyDescent="0.25">
      <c r="A2240" s="10" t="s">
        <v>317</v>
      </c>
      <c r="B2240" s="19">
        <v>240</v>
      </c>
      <c r="C2240" s="10" t="s">
        <v>333</v>
      </c>
      <c r="D2240" s="10" t="s">
        <v>334</v>
      </c>
      <c r="E2240" s="25" t="s">
        <v>566</v>
      </c>
      <c r="F2240" s="20">
        <v>29668.400000000001</v>
      </c>
      <c r="G2240" s="20">
        <v>29668.400000000001</v>
      </c>
      <c r="H2240" s="20">
        <v>29668.400000000001</v>
      </c>
      <c r="I2240" s="20"/>
      <c r="J2240" s="20"/>
      <c r="K2240" s="20"/>
      <c r="L2240" s="20">
        <f t="shared" si="6432"/>
        <v>29668.400000000001</v>
      </c>
      <c r="M2240" s="20">
        <f t="shared" si="6433"/>
        <v>29668.400000000001</v>
      </c>
      <c r="N2240" s="20">
        <f t="shared" si="6434"/>
        <v>29668.400000000001</v>
      </c>
      <c r="O2240" s="20"/>
      <c r="P2240" s="20"/>
      <c r="Q2240" s="20"/>
      <c r="R2240" s="20">
        <f t="shared" si="6453"/>
        <v>29668.400000000001</v>
      </c>
      <c r="S2240" s="20">
        <f t="shared" si="6454"/>
        <v>29668.400000000001</v>
      </c>
      <c r="T2240" s="20">
        <f t="shared" si="6455"/>
        <v>29668.400000000001</v>
      </c>
      <c r="U2240" s="20"/>
      <c r="V2240" s="20">
        <f t="shared" si="6372"/>
        <v>29668.400000000001</v>
      </c>
      <c r="W2240" s="20"/>
      <c r="X2240" s="20"/>
      <c r="Y2240" s="20"/>
      <c r="Z2240" s="20">
        <f t="shared" si="6364"/>
        <v>29668.400000000001</v>
      </c>
      <c r="AA2240" s="20">
        <f t="shared" si="6365"/>
        <v>29668.400000000001</v>
      </c>
      <c r="AB2240" s="20">
        <f t="shared" si="6366"/>
        <v>29668.400000000001</v>
      </c>
      <c r="AC2240" s="20"/>
      <c r="AD2240" s="20"/>
      <c r="AE2240" s="20"/>
      <c r="AF2240" s="20">
        <f t="shared" si="6502"/>
        <v>29668.400000000001</v>
      </c>
      <c r="AG2240" s="20">
        <f t="shared" si="6503"/>
        <v>29668.400000000001</v>
      </c>
      <c r="AH2240" s="20">
        <f t="shared" si="6504"/>
        <v>29668.400000000001</v>
      </c>
      <c r="AI2240" s="20"/>
      <c r="AJ2240" s="20">
        <f t="shared" si="6505"/>
        <v>29668.400000000001</v>
      </c>
      <c r="AK2240" s="20"/>
      <c r="AL2240" s="20"/>
      <c r="AM2240" s="20"/>
      <c r="AN2240" s="20">
        <f t="shared" si="6384"/>
        <v>29668.400000000001</v>
      </c>
      <c r="AO2240" s="20">
        <f t="shared" si="6385"/>
        <v>29668.400000000001</v>
      </c>
      <c r="AP2240" s="20">
        <f t="shared" si="6386"/>
        <v>29668.400000000001</v>
      </c>
      <c r="AQ2240" s="20"/>
      <c r="AR2240" s="20"/>
      <c r="AS2240" s="20"/>
      <c r="AT2240" s="20">
        <f t="shared" si="6380"/>
        <v>29668.400000000001</v>
      </c>
      <c r="AU2240" s="20">
        <f t="shared" si="6381"/>
        <v>29668.400000000001</v>
      </c>
      <c r="AV2240" s="20">
        <f t="shared" si="6382"/>
        <v>29668.400000000001</v>
      </c>
      <c r="AW2240" s="20"/>
      <c r="AX2240" s="20"/>
      <c r="AY2240" s="20"/>
      <c r="AZ2240" s="20">
        <f t="shared" si="6508"/>
        <v>29668.400000000001</v>
      </c>
      <c r="BA2240" s="20">
        <f t="shared" si="6509"/>
        <v>29668.400000000001</v>
      </c>
      <c r="BB2240" s="20">
        <f t="shared" si="6510"/>
        <v>29668.400000000001</v>
      </c>
      <c r="BC2240" s="20"/>
      <c r="BD2240" s="20">
        <f t="shared" si="6506"/>
        <v>29668.400000000001</v>
      </c>
      <c r="BE2240" s="20"/>
      <c r="BF2240" s="20"/>
      <c r="BG2240" s="20"/>
      <c r="BH2240" s="20">
        <f t="shared" si="6387"/>
        <v>29668.400000000001</v>
      </c>
      <c r="BI2240" s="20">
        <f t="shared" si="6388"/>
        <v>29668.400000000001</v>
      </c>
      <c r="BJ2240" s="20">
        <f t="shared" si="6389"/>
        <v>29668.400000000001</v>
      </c>
      <c r="BK2240" s="20"/>
      <c r="BL2240" s="20"/>
      <c r="BM2240" s="20">
        <f t="shared" si="6390"/>
        <v>29668.400000000001</v>
      </c>
      <c r="BN2240" s="20">
        <f t="shared" si="6391"/>
        <v>29668.400000000001</v>
      </c>
      <c r="BO2240" s="20"/>
      <c r="BP2240" s="20"/>
      <c r="BQ2240" s="20"/>
      <c r="BR2240" s="20">
        <f t="shared" si="6375"/>
        <v>29668.400000000001</v>
      </c>
      <c r="BS2240" s="20">
        <f t="shared" si="6376"/>
        <v>29668.400000000001</v>
      </c>
      <c r="BT2240" s="20">
        <f t="shared" si="6377"/>
        <v>29668.400000000001</v>
      </c>
      <c r="BU2240" s="20"/>
      <c r="BV2240" s="20">
        <f t="shared" si="6378"/>
        <v>29668.400000000001</v>
      </c>
      <c r="BW2240" s="20"/>
      <c r="BX2240" s="20"/>
      <c r="BY2240" s="20">
        <f t="shared" si="6407"/>
        <v>29668.400000000001</v>
      </c>
      <c r="BZ2240" s="20">
        <f t="shared" si="6408"/>
        <v>29668.400000000001</v>
      </c>
      <c r="CA2240" s="20"/>
      <c r="CB2240" s="20">
        <f t="shared" si="6410"/>
        <v>29668.400000000001</v>
      </c>
      <c r="CC2240" s="20">
        <f>-1500-75.587</f>
        <v>-1575.587</v>
      </c>
      <c r="CD2240" s="20">
        <f t="shared" si="6379"/>
        <v>28092.813000000002</v>
      </c>
      <c r="CE2240" s="20"/>
    </row>
    <row r="2241" spans="1:84" x14ac:dyDescent="0.25">
      <c r="A2241" s="10" t="s">
        <v>317</v>
      </c>
      <c r="B2241" s="19">
        <v>800</v>
      </c>
      <c r="C2241" s="10"/>
      <c r="D2241" s="10"/>
      <c r="E2241" s="25" t="s">
        <v>618</v>
      </c>
      <c r="F2241" s="20">
        <f t="shared" ref="F2241:K2241" si="6511">F2244</f>
        <v>28.1</v>
      </c>
      <c r="G2241" s="20">
        <f t="shared" si="6511"/>
        <v>28.1</v>
      </c>
      <c r="H2241" s="20">
        <f t="shared" si="6511"/>
        <v>28.1</v>
      </c>
      <c r="I2241" s="20">
        <f t="shared" si="6511"/>
        <v>0</v>
      </c>
      <c r="J2241" s="20">
        <f t="shared" si="6511"/>
        <v>0</v>
      </c>
      <c r="K2241" s="20">
        <f t="shared" si="6511"/>
        <v>0</v>
      </c>
      <c r="L2241" s="20">
        <f t="shared" si="6432"/>
        <v>28.1</v>
      </c>
      <c r="M2241" s="20">
        <f t="shared" si="6433"/>
        <v>28.1</v>
      </c>
      <c r="N2241" s="20">
        <f t="shared" si="6434"/>
        <v>28.1</v>
      </c>
      <c r="O2241" s="20">
        <f>O2244</f>
        <v>0</v>
      </c>
      <c r="P2241" s="20">
        <f>P2244</f>
        <v>0</v>
      </c>
      <c r="Q2241" s="20">
        <f>Q2244</f>
        <v>0</v>
      </c>
      <c r="R2241" s="20">
        <f t="shared" si="6453"/>
        <v>28.1</v>
      </c>
      <c r="S2241" s="20">
        <f t="shared" si="6454"/>
        <v>28.1</v>
      </c>
      <c r="T2241" s="20">
        <f t="shared" si="6455"/>
        <v>28.1</v>
      </c>
      <c r="U2241" s="20">
        <f>U2244</f>
        <v>0</v>
      </c>
      <c r="V2241" s="20">
        <f t="shared" si="6372"/>
        <v>28.1</v>
      </c>
      <c r="W2241" s="20">
        <f>W2244</f>
        <v>0</v>
      </c>
      <c r="X2241" s="20">
        <f>X2244</f>
        <v>0</v>
      </c>
      <c r="Y2241" s="20">
        <f>Y2244</f>
        <v>0</v>
      </c>
      <c r="Z2241" s="20">
        <f t="shared" si="6364"/>
        <v>28.1</v>
      </c>
      <c r="AA2241" s="20">
        <f t="shared" si="6365"/>
        <v>28.1</v>
      </c>
      <c r="AB2241" s="20">
        <f t="shared" si="6366"/>
        <v>28.1</v>
      </c>
      <c r="AC2241" s="20">
        <f>AC2244</f>
        <v>0</v>
      </c>
      <c r="AD2241" s="20">
        <f>AD2244</f>
        <v>0</v>
      </c>
      <c r="AE2241" s="20">
        <f>AE2244</f>
        <v>0</v>
      </c>
      <c r="AF2241" s="20">
        <f t="shared" si="6502"/>
        <v>28.1</v>
      </c>
      <c r="AG2241" s="20">
        <f t="shared" si="6503"/>
        <v>28.1</v>
      </c>
      <c r="AH2241" s="20">
        <f t="shared" si="6504"/>
        <v>28.1</v>
      </c>
      <c r="AI2241" s="20">
        <f>AI2244</f>
        <v>0</v>
      </c>
      <c r="AJ2241" s="20">
        <f t="shared" si="6505"/>
        <v>28.1</v>
      </c>
      <c r="AK2241" s="20">
        <f>AK2244</f>
        <v>0</v>
      </c>
      <c r="AL2241" s="20">
        <f>AL2244</f>
        <v>0</v>
      </c>
      <c r="AM2241" s="20">
        <f>AM2244</f>
        <v>0</v>
      </c>
      <c r="AN2241" s="20">
        <f t="shared" si="6384"/>
        <v>28.1</v>
      </c>
      <c r="AO2241" s="20">
        <f t="shared" si="6385"/>
        <v>28.1</v>
      </c>
      <c r="AP2241" s="20">
        <f t="shared" si="6386"/>
        <v>28.1</v>
      </c>
      <c r="AQ2241" s="20">
        <f>AQ2244</f>
        <v>0</v>
      </c>
      <c r="AR2241" s="20">
        <f>AR2244</f>
        <v>0</v>
      </c>
      <c r="AS2241" s="20">
        <f>AS2244</f>
        <v>0</v>
      </c>
      <c r="AT2241" s="20">
        <f t="shared" si="6380"/>
        <v>28.1</v>
      </c>
      <c r="AU2241" s="20">
        <f t="shared" si="6381"/>
        <v>28.1</v>
      </c>
      <c r="AV2241" s="20">
        <f t="shared" si="6382"/>
        <v>28.1</v>
      </c>
      <c r="AW2241" s="20">
        <f>AW2244</f>
        <v>0</v>
      </c>
      <c r="AX2241" s="20">
        <f>AX2244</f>
        <v>0</v>
      </c>
      <c r="AY2241" s="20">
        <f>AY2244</f>
        <v>0</v>
      </c>
      <c r="AZ2241" s="20">
        <f t="shared" si="6508"/>
        <v>28.1</v>
      </c>
      <c r="BA2241" s="20">
        <f t="shared" si="6509"/>
        <v>28.1</v>
      </c>
      <c r="BB2241" s="20">
        <f t="shared" si="6510"/>
        <v>28.1</v>
      </c>
      <c r="BC2241" s="20">
        <f>BC2244</f>
        <v>0</v>
      </c>
      <c r="BD2241" s="20">
        <f t="shared" si="6506"/>
        <v>28.1</v>
      </c>
      <c r="BE2241" s="20">
        <f>BE2244</f>
        <v>0</v>
      </c>
      <c r="BF2241" s="20">
        <f>BF2244</f>
        <v>0</v>
      </c>
      <c r="BG2241" s="20">
        <f>BG2244</f>
        <v>0</v>
      </c>
      <c r="BH2241" s="20">
        <f t="shared" si="6387"/>
        <v>28.1</v>
      </c>
      <c r="BI2241" s="20">
        <f t="shared" si="6388"/>
        <v>28.1</v>
      </c>
      <c r="BJ2241" s="20">
        <f t="shared" si="6389"/>
        <v>28.1</v>
      </c>
      <c r="BK2241" s="20">
        <f>BK2244</f>
        <v>0</v>
      </c>
      <c r="BL2241" s="20">
        <f>BL2244</f>
        <v>0</v>
      </c>
      <c r="BM2241" s="20">
        <f t="shared" si="6390"/>
        <v>28.1</v>
      </c>
      <c r="BN2241" s="20">
        <f t="shared" si="6391"/>
        <v>28.1</v>
      </c>
      <c r="BO2241" s="20">
        <f>BO2244+BO2242</f>
        <v>180</v>
      </c>
      <c r="BP2241" s="20">
        <f t="shared" ref="BP2241:CE2241" si="6512">BP2244+BP2242</f>
        <v>0</v>
      </c>
      <c r="BQ2241" s="20">
        <f t="shared" si="6512"/>
        <v>0</v>
      </c>
      <c r="BR2241" s="20">
        <f t="shared" si="6375"/>
        <v>208.1</v>
      </c>
      <c r="BS2241" s="20">
        <f t="shared" si="6376"/>
        <v>28.1</v>
      </c>
      <c r="BT2241" s="20">
        <f t="shared" si="6377"/>
        <v>28.1</v>
      </c>
      <c r="BU2241" s="20">
        <f t="shared" ref="BU2241" si="6513">BU2244+BU2242</f>
        <v>0</v>
      </c>
      <c r="BV2241" s="20">
        <f t="shared" si="6378"/>
        <v>208.1</v>
      </c>
      <c r="BW2241" s="20">
        <f t="shared" ref="BW2241:BX2241" si="6514">BW2244+BW2242</f>
        <v>0</v>
      </c>
      <c r="BX2241" s="20">
        <f t="shared" si="6514"/>
        <v>0</v>
      </c>
      <c r="BY2241" s="20">
        <f t="shared" si="6407"/>
        <v>208.1</v>
      </c>
      <c r="BZ2241" s="20">
        <f t="shared" si="6408"/>
        <v>28.1</v>
      </c>
      <c r="CA2241" s="20">
        <f t="shared" ref="CA2241" si="6515">CA2244+CA2242</f>
        <v>0</v>
      </c>
      <c r="CB2241" s="20">
        <f t="shared" si="6410"/>
        <v>208.1</v>
      </c>
      <c r="CC2241" s="20">
        <f t="shared" ref="CC2241" si="6516">CC2244+CC2242</f>
        <v>0</v>
      </c>
      <c r="CD2241" s="20">
        <f t="shared" si="6379"/>
        <v>208.1</v>
      </c>
      <c r="CE2241" s="20">
        <f t="shared" si="6512"/>
        <v>0</v>
      </c>
    </row>
    <row r="2242" spans="1:84" x14ac:dyDescent="0.25">
      <c r="A2242" s="10" t="s">
        <v>317</v>
      </c>
      <c r="B2242" s="19">
        <v>830</v>
      </c>
      <c r="C2242" s="10"/>
      <c r="D2242" s="10"/>
      <c r="E2242" s="25" t="s">
        <v>620</v>
      </c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>
        <f>BJ2243</f>
        <v>0</v>
      </c>
      <c r="BK2242" s="20">
        <f t="shared" ref="BK2242:CE2242" si="6517">BK2243</f>
        <v>0</v>
      </c>
      <c r="BL2242" s="20">
        <f t="shared" si="6517"/>
        <v>0</v>
      </c>
      <c r="BM2242" s="20">
        <f t="shared" si="6517"/>
        <v>0</v>
      </c>
      <c r="BN2242" s="20">
        <f t="shared" si="6517"/>
        <v>0</v>
      </c>
      <c r="BO2242" s="20">
        <f t="shared" si="6517"/>
        <v>180</v>
      </c>
      <c r="BP2242" s="20">
        <f t="shared" si="6517"/>
        <v>0</v>
      </c>
      <c r="BQ2242" s="20">
        <f t="shared" si="6517"/>
        <v>0</v>
      </c>
      <c r="BR2242" s="20">
        <f t="shared" si="6375"/>
        <v>180</v>
      </c>
      <c r="BS2242" s="20">
        <f t="shared" si="6376"/>
        <v>0</v>
      </c>
      <c r="BT2242" s="20">
        <f t="shared" si="6377"/>
        <v>0</v>
      </c>
      <c r="BU2242" s="20">
        <f t="shared" si="6517"/>
        <v>0</v>
      </c>
      <c r="BV2242" s="20">
        <f t="shared" si="6378"/>
        <v>180</v>
      </c>
      <c r="BW2242" s="20">
        <f t="shared" si="6517"/>
        <v>0</v>
      </c>
      <c r="BX2242" s="20">
        <f t="shared" si="6517"/>
        <v>0</v>
      </c>
      <c r="BY2242" s="20">
        <f t="shared" si="6407"/>
        <v>180</v>
      </c>
      <c r="BZ2242" s="20">
        <f t="shared" si="6408"/>
        <v>0</v>
      </c>
      <c r="CA2242" s="20">
        <f t="shared" si="6517"/>
        <v>0</v>
      </c>
      <c r="CB2242" s="20">
        <f t="shared" si="6410"/>
        <v>180</v>
      </c>
      <c r="CC2242" s="20">
        <f t="shared" si="6517"/>
        <v>0</v>
      </c>
      <c r="CD2242" s="20">
        <f t="shared" si="6379"/>
        <v>180</v>
      </c>
      <c r="CE2242" s="20">
        <f t="shared" si="6517"/>
        <v>0</v>
      </c>
    </row>
    <row r="2243" spans="1:84" ht="63" x14ac:dyDescent="0.25">
      <c r="A2243" s="10" t="s">
        <v>317</v>
      </c>
      <c r="B2243" s="19">
        <v>830</v>
      </c>
      <c r="C2243" s="10" t="s">
        <v>333</v>
      </c>
      <c r="D2243" s="10" t="s">
        <v>334</v>
      </c>
      <c r="E2243" s="25" t="s">
        <v>566</v>
      </c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>
        <v>0</v>
      </c>
      <c r="BK2243" s="20"/>
      <c r="BL2243" s="20"/>
      <c r="BM2243" s="20">
        <v>0</v>
      </c>
      <c r="BN2243" s="20">
        <v>0</v>
      </c>
      <c r="BO2243" s="20">
        <v>180</v>
      </c>
      <c r="BP2243" s="20"/>
      <c r="BQ2243" s="20"/>
      <c r="BR2243" s="20">
        <f t="shared" si="6375"/>
        <v>180</v>
      </c>
      <c r="BS2243" s="20">
        <f t="shared" si="6376"/>
        <v>0</v>
      </c>
      <c r="BT2243" s="20">
        <f t="shared" si="6377"/>
        <v>0</v>
      </c>
      <c r="BU2243" s="20"/>
      <c r="BV2243" s="20">
        <f t="shared" si="6378"/>
        <v>180</v>
      </c>
      <c r="BW2243" s="20"/>
      <c r="BX2243" s="20"/>
      <c r="BY2243" s="20">
        <f t="shared" si="6407"/>
        <v>180</v>
      </c>
      <c r="BZ2243" s="20">
        <f t="shared" si="6408"/>
        <v>0</v>
      </c>
      <c r="CA2243" s="20"/>
      <c r="CB2243" s="20">
        <f t="shared" si="6410"/>
        <v>180</v>
      </c>
      <c r="CC2243" s="20"/>
      <c r="CD2243" s="20">
        <f t="shared" si="6379"/>
        <v>180</v>
      </c>
      <c r="CE2243" s="20"/>
    </row>
    <row r="2244" spans="1:84" x14ac:dyDescent="0.25">
      <c r="A2244" s="10" t="s">
        <v>317</v>
      </c>
      <c r="B2244" s="19">
        <v>850</v>
      </c>
      <c r="C2244" s="10"/>
      <c r="D2244" s="10"/>
      <c r="E2244" s="25" t="s">
        <v>621</v>
      </c>
      <c r="F2244" s="20">
        <f>F2245</f>
        <v>28.1</v>
      </c>
      <c r="G2244" s="20">
        <f t="shared" ref="G2244:CE2244" si="6518">G2245</f>
        <v>28.1</v>
      </c>
      <c r="H2244" s="20">
        <f t="shared" si="6518"/>
        <v>28.1</v>
      </c>
      <c r="I2244" s="20">
        <f t="shared" si="6518"/>
        <v>0</v>
      </c>
      <c r="J2244" s="20">
        <f t="shared" si="6518"/>
        <v>0</v>
      </c>
      <c r="K2244" s="20">
        <f t="shared" si="6518"/>
        <v>0</v>
      </c>
      <c r="L2244" s="20">
        <f t="shared" si="6432"/>
        <v>28.1</v>
      </c>
      <c r="M2244" s="20">
        <f t="shared" si="6433"/>
        <v>28.1</v>
      </c>
      <c r="N2244" s="20">
        <f t="shared" si="6434"/>
        <v>28.1</v>
      </c>
      <c r="O2244" s="20">
        <f t="shared" si="6518"/>
        <v>0</v>
      </c>
      <c r="P2244" s="20">
        <f t="shared" si="6518"/>
        <v>0</v>
      </c>
      <c r="Q2244" s="20">
        <f t="shared" si="6518"/>
        <v>0</v>
      </c>
      <c r="R2244" s="20">
        <f t="shared" si="6453"/>
        <v>28.1</v>
      </c>
      <c r="S2244" s="20">
        <f t="shared" si="6454"/>
        <v>28.1</v>
      </c>
      <c r="T2244" s="20">
        <f t="shared" si="6455"/>
        <v>28.1</v>
      </c>
      <c r="U2244" s="20">
        <f t="shared" si="6518"/>
        <v>0</v>
      </c>
      <c r="V2244" s="20">
        <f t="shared" si="6372"/>
        <v>28.1</v>
      </c>
      <c r="W2244" s="20">
        <f t="shared" si="6518"/>
        <v>0</v>
      </c>
      <c r="X2244" s="20">
        <f t="shared" si="6518"/>
        <v>0</v>
      </c>
      <c r="Y2244" s="20">
        <f t="shared" si="6518"/>
        <v>0</v>
      </c>
      <c r="Z2244" s="20">
        <f t="shared" si="6364"/>
        <v>28.1</v>
      </c>
      <c r="AA2244" s="20">
        <f t="shared" si="6365"/>
        <v>28.1</v>
      </c>
      <c r="AB2244" s="20">
        <f t="shared" si="6366"/>
        <v>28.1</v>
      </c>
      <c r="AC2244" s="20">
        <f t="shared" si="6518"/>
        <v>0</v>
      </c>
      <c r="AD2244" s="20">
        <f t="shared" si="6518"/>
        <v>0</v>
      </c>
      <c r="AE2244" s="20">
        <f t="shared" si="6518"/>
        <v>0</v>
      </c>
      <c r="AF2244" s="20">
        <f t="shared" si="6502"/>
        <v>28.1</v>
      </c>
      <c r="AG2244" s="20">
        <f t="shared" si="6503"/>
        <v>28.1</v>
      </c>
      <c r="AH2244" s="20">
        <f t="shared" si="6504"/>
        <v>28.1</v>
      </c>
      <c r="AI2244" s="20">
        <f t="shared" si="6518"/>
        <v>0</v>
      </c>
      <c r="AJ2244" s="20">
        <f t="shared" si="6505"/>
        <v>28.1</v>
      </c>
      <c r="AK2244" s="20">
        <f t="shared" si="6518"/>
        <v>0</v>
      </c>
      <c r="AL2244" s="20">
        <f t="shared" si="6518"/>
        <v>0</v>
      </c>
      <c r="AM2244" s="20">
        <f t="shared" si="6518"/>
        <v>0</v>
      </c>
      <c r="AN2244" s="20">
        <f t="shared" si="6384"/>
        <v>28.1</v>
      </c>
      <c r="AO2244" s="20">
        <f t="shared" si="6385"/>
        <v>28.1</v>
      </c>
      <c r="AP2244" s="20">
        <f t="shared" si="6386"/>
        <v>28.1</v>
      </c>
      <c r="AQ2244" s="20">
        <f t="shared" si="6518"/>
        <v>0</v>
      </c>
      <c r="AR2244" s="20">
        <f t="shared" si="6518"/>
        <v>0</v>
      </c>
      <c r="AS2244" s="20">
        <f t="shared" si="6518"/>
        <v>0</v>
      </c>
      <c r="AT2244" s="20">
        <f t="shared" si="6380"/>
        <v>28.1</v>
      </c>
      <c r="AU2244" s="20">
        <f t="shared" si="6381"/>
        <v>28.1</v>
      </c>
      <c r="AV2244" s="20">
        <f t="shared" si="6382"/>
        <v>28.1</v>
      </c>
      <c r="AW2244" s="20">
        <f t="shared" si="6518"/>
        <v>0</v>
      </c>
      <c r="AX2244" s="20">
        <f t="shared" si="6518"/>
        <v>0</v>
      </c>
      <c r="AY2244" s="20">
        <f t="shared" si="6518"/>
        <v>0</v>
      </c>
      <c r="AZ2244" s="20">
        <f t="shared" si="6508"/>
        <v>28.1</v>
      </c>
      <c r="BA2244" s="20">
        <f t="shared" si="6509"/>
        <v>28.1</v>
      </c>
      <c r="BB2244" s="20">
        <f t="shared" si="6510"/>
        <v>28.1</v>
      </c>
      <c r="BC2244" s="20">
        <f t="shared" si="6518"/>
        <v>0</v>
      </c>
      <c r="BD2244" s="20">
        <f t="shared" si="6506"/>
        <v>28.1</v>
      </c>
      <c r="BE2244" s="20">
        <f t="shared" si="6518"/>
        <v>0</v>
      </c>
      <c r="BF2244" s="20">
        <f t="shared" si="6518"/>
        <v>0</v>
      </c>
      <c r="BG2244" s="20">
        <f t="shared" si="6518"/>
        <v>0</v>
      </c>
      <c r="BH2244" s="20">
        <f t="shared" si="6387"/>
        <v>28.1</v>
      </c>
      <c r="BI2244" s="20">
        <f t="shared" si="6388"/>
        <v>28.1</v>
      </c>
      <c r="BJ2244" s="20">
        <f t="shared" si="6389"/>
        <v>28.1</v>
      </c>
      <c r="BK2244" s="20">
        <f t="shared" si="6518"/>
        <v>0</v>
      </c>
      <c r="BL2244" s="20">
        <f t="shared" si="6518"/>
        <v>0</v>
      </c>
      <c r="BM2244" s="20">
        <f t="shared" si="6390"/>
        <v>28.1</v>
      </c>
      <c r="BN2244" s="20">
        <f t="shared" si="6391"/>
        <v>28.1</v>
      </c>
      <c r="BO2244" s="20">
        <f t="shared" si="6518"/>
        <v>0</v>
      </c>
      <c r="BP2244" s="20">
        <f t="shared" si="6518"/>
        <v>0</v>
      </c>
      <c r="BQ2244" s="20">
        <f t="shared" si="6518"/>
        <v>0</v>
      </c>
      <c r="BR2244" s="20">
        <f t="shared" si="6375"/>
        <v>28.1</v>
      </c>
      <c r="BS2244" s="20">
        <f t="shared" si="6376"/>
        <v>28.1</v>
      </c>
      <c r="BT2244" s="20">
        <f t="shared" si="6377"/>
        <v>28.1</v>
      </c>
      <c r="BU2244" s="20">
        <f t="shared" si="6518"/>
        <v>0</v>
      </c>
      <c r="BV2244" s="20">
        <f t="shared" si="6378"/>
        <v>28.1</v>
      </c>
      <c r="BW2244" s="20">
        <f t="shared" si="6518"/>
        <v>0</v>
      </c>
      <c r="BX2244" s="20">
        <f t="shared" si="6518"/>
        <v>0</v>
      </c>
      <c r="BY2244" s="20">
        <f t="shared" si="6407"/>
        <v>28.1</v>
      </c>
      <c r="BZ2244" s="20">
        <f t="shared" si="6408"/>
        <v>28.1</v>
      </c>
      <c r="CA2244" s="20">
        <f t="shared" si="6518"/>
        <v>0</v>
      </c>
      <c r="CB2244" s="20">
        <f t="shared" si="6410"/>
        <v>28.1</v>
      </c>
      <c r="CC2244" s="20">
        <f t="shared" si="6518"/>
        <v>0</v>
      </c>
      <c r="CD2244" s="20">
        <f t="shared" si="6379"/>
        <v>28.1</v>
      </c>
      <c r="CE2244" s="20">
        <f t="shared" si="6518"/>
        <v>0</v>
      </c>
    </row>
    <row r="2245" spans="1:84" ht="63" x14ac:dyDescent="0.25">
      <c r="A2245" s="10" t="s">
        <v>317</v>
      </c>
      <c r="B2245" s="19">
        <v>850</v>
      </c>
      <c r="C2245" s="10" t="s">
        <v>333</v>
      </c>
      <c r="D2245" s="10" t="s">
        <v>334</v>
      </c>
      <c r="E2245" s="25" t="s">
        <v>566</v>
      </c>
      <c r="F2245" s="20">
        <v>28.1</v>
      </c>
      <c r="G2245" s="20">
        <v>28.1</v>
      </c>
      <c r="H2245" s="20">
        <v>28.1</v>
      </c>
      <c r="I2245" s="20"/>
      <c r="J2245" s="20"/>
      <c r="K2245" s="20"/>
      <c r="L2245" s="20">
        <f t="shared" si="6432"/>
        <v>28.1</v>
      </c>
      <c r="M2245" s="20">
        <f t="shared" si="6433"/>
        <v>28.1</v>
      </c>
      <c r="N2245" s="20">
        <f t="shared" si="6434"/>
        <v>28.1</v>
      </c>
      <c r="O2245" s="20"/>
      <c r="P2245" s="20"/>
      <c r="Q2245" s="20"/>
      <c r="R2245" s="20">
        <f t="shared" si="6453"/>
        <v>28.1</v>
      </c>
      <c r="S2245" s="20">
        <f t="shared" si="6454"/>
        <v>28.1</v>
      </c>
      <c r="T2245" s="20">
        <f t="shared" si="6455"/>
        <v>28.1</v>
      </c>
      <c r="U2245" s="20"/>
      <c r="V2245" s="20">
        <f t="shared" si="6372"/>
        <v>28.1</v>
      </c>
      <c r="W2245" s="20"/>
      <c r="X2245" s="20"/>
      <c r="Y2245" s="20"/>
      <c r="Z2245" s="20">
        <f t="shared" si="6364"/>
        <v>28.1</v>
      </c>
      <c r="AA2245" s="20">
        <f t="shared" si="6365"/>
        <v>28.1</v>
      </c>
      <c r="AB2245" s="20">
        <f t="shared" si="6366"/>
        <v>28.1</v>
      </c>
      <c r="AC2245" s="20"/>
      <c r="AD2245" s="20"/>
      <c r="AE2245" s="20"/>
      <c r="AF2245" s="20">
        <f t="shared" si="6502"/>
        <v>28.1</v>
      </c>
      <c r="AG2245" s="20">
        <f t="shared" si="6503"/>
        <v>28.1</v>
      </c>
      <c r="AH2245" s="20">
        <f t="shared" si="6504"/>
        <v>28.1</v>
      </c>
      <c r="AI2245" s="20"/>
      <c r="AJ2245" s="20">
        <f t="shared" si="6505"/>
        <v>28.1</v>
      </c>
      <c r="AK2245" s="20"/>
      <c r="AL2245" s="20"/>
      <c r="AM2245" s="20"/>
      <c r="AN2245" s="20">
        <f t="shared" si="6384"/>
        <v>28.1</v>
      </c>
      <c r="AO2245" s="20">
        <f t="shared" si="6385"/>
        <v>28.1</v>
      </c>
      <c r="AP2245" s="20">
        <f t="shared" si="6386"/>
        <v>28.1</v>
      </c>
      <c r="AQ2245" s="20"/>
      <c r="AR2245" s="20"/>
      <c r="AS2245" s="20"/>
      <c r="AT2245" s="20">
        <f t="shared" si="6380"/>
        <v>28.1</v>
      </c>
      <c r="AU2245" s="20">
        <f t="shared" si="6381"/>
        <v>28.1</v>
      </c>
      <c r="AV2245" s="20">
        <f t="shared" si="6382"/>
        <v>28.1</v>
      </c>
      <c r="AW2245" s="20"/>
      <c r="AX2245" s="20"/>
      <c r="AY2245" s="20"/>
      <c r="AZ2245" s="20">
        <f t="shared" si="6508"/>
        <v>28.1</v>
      </c>
      <c r="BA2245" s="20">
        <f t="shared" si="6509"/>
        <v>28.1</v>
      </c>
      <c r="BB2245" s="20">
        <f t="shared" si="6510"/>
        <v>28.1</v>
      </c>
      <c r="BC2245" s="20"/>
      <c r="BD2245" s="20">
        <f t="shared" si="6506"/>
        <v>28.1</v>
      </c>
      <c r="BE2245" s="20"/>
      <c r="BF2245" s="20"/>
      <c r="BG2245" s="20"/>
      <c r="BH2245" s="20">
        <f t="shared" si="6387"/>
        <v>28.1</v>
      </c>
      <c r="BI2245" s="20">
        <f t="shared" si="6388"/>
        <v>28.1</v>
      </c>
      <c r="BJ2245" s="20">
        <f t="shared" si="6389"/>
        <v>28.1</v>
      </c>
      <c r="BK2245" s="20"/>
      <c r="BL2245" s="20"/>
      <c r="BM2245" s="20">
        <f t="shared" si="6390"/>
        <v>28.1</v>
      </c>
      <c r="BN2245" s="20">
        <f t="shared" si="6391"/>
        <v>28.1</v>
      </c>
      <c r="BO2245" s="20"/>
      <c r="BP2245" s="20"/>
      <c r="BQ2245" s="20"/>
      <c r="BR2245" s="20">
        <f t="shared" si="6375"/>
        <v>28.1</v>
      </c>
      <c r="BS2245" s="20">
        <f t="shared" si="6376"/>
        <v>28.1</v>
      </c>
      <c r="BT2245" s="20">
        <f t="shared" si="6377"/>
        <v>28.1</v>
      </c>
      <c r="BU2245" s="20"/>
      <c r="BV2245" s="20">
        <f t="shared" si="6378"/>
        <v>28.1</v>
      </c>
      <c r="BW2245" s="20"/>
      <c r="BX2245" s="20"/>
      <c r="BY2245" s="20">
        <f t="shared" si="6407"/>
        <v>28.1</v>
      </c>
      <c r="BZ2245" s="20">
        <f t="shared" si="6408"/>
        <v>28.1</v>
      </c>
      <c r="CA2245" s="20"/>
      <c r="CB2245" s="20">
        <f t="shared" si="6410"/>
        <v>28.1</v>
      </c>
      <c r="CC2245" s="20"/>
      <c r="CD2245" s="20">
        <f t="shared" si="6379"/>
        <v>28.1</v>
      </c>
      <c r="CE2245" s="20"/>
    </row>
    <row r="2246" spans="1:84" ht="31.5" x14ac:dyDescent="0.25">
      <c r="A2246" s="10" t="s">
        <v>318</v>
      </c>
      <c r="B2246" s="19"/>
      <c r="C2246" s="10"/>
      <c r="D2246" s="10"/>
      <c r="E2246" s="25" t="s">
        <v>1059</v>
      </c>
      <c r="F2246" s="20">
        <f>F2247</f>
        <v>2807.7</v>
      </c>
      <c r="G2246" s="20">
        <f t="shared" ref="G2246:CE2246" si="6519">G2247</f>
        <v>2151.2000000000003</v>
      </c>
      <c r="H2246" s="20">
        <f t="shared" si="6519"/>
        <v>2151.2000000000003</v>
      </c>
      <c r="I2246" s="20">
        <f t="shared" si="6519"/>
        <v>0</v>
      </c>
      <c r="J2246" s="20">
        <f t="shared" si="6519"/>
        <v>0</v>
      </c>
      <c r="K2246" s="20">
        <f t="shared" si="6519"/>
        <v>0</v>
      </c>
      <c r="L2246" s="20">
        <f t="shared" si="6432"/>
        <v>2807.7</v>
      </c>
      <c r="M2246" s="20">
        <f t="shared" si="6433"/>
        <v>2151.2000000000003</v>
      </c>
      <c r="N2246" s="20">
        <f t="shared" si="6434"/>
        <v>2151.2000000000003</v>
      </c>
      <c r="O2246" s="20">
        <f t="shared" si="6519"/>
        <v>0</v>
      </c>
      <c r="P2246" s="20">
        <f t="shared" si="6519"/>
        <v>0</v>
      </c>
      <c r="Q2246" s="20">
        <f t="shared" si="6519"/>
        <v>0</v>
      </c>
      <c r="R2246" s="20">
        <f t="shared" si="6453"/>
        <v>2807.7</v>
      </c>
      <c r="S2246" s="20">
        <f t="shared" si="6454"/>
        <v>2151.2000000000003</v>
      </c>
      <c r="T2246" s="20">
        <f t="shared" si="6455"/>
        <v>2151.2000000000003</v>
      </c>
      <c r="U2246" s="20">
        <f t="shared" si="6519"/>
        <v>0</v>
      </c>
      <c r="V2246" s="20">
        <f t="shared" si="6372"/>
        <v>2807.7</v>
      </c>
      <c r="W2246" s="20">
        <f t="shared" si="6519"/>
        <v>0</v>
      </c>
      <c r="X2246" s="20">
        <f t="shared" si="6519"/>
        <v>0</v>
      </c>
      <c r="Y2246" s="20">
        <f t="shared" si="6519"/>
        <v>0</v>
      </c>
      <c r="Z2246" s="20">
        <f t="shared" si="6364"/>
        <v>2807.7</v>
      </c>
      <c r="AA2246" s="20">
        <f t="shared" si="6365"/>
        <v>2151.2000000000003</v>
      </c>
      <c r="AB2246" s="20">
        <f t="shared" si="6366"/>
        <v>2151.2000000000003</v>
      </c>
      <c r="AC2246" s="20">
        <f t="shared" si="6519"/>
        <v>0</v>
      </c>
      <c r="AD2246" s="20">
        <f t="shared" si="6519"/>
        <v>0</v>
      </c>
      <c r="AE2246" s="20">
        <f t="shared" si="6519"/>
        <v>0</v>
      </c>
      <c r="AF2246" s="20">
        <f t="shared" si="6502"/>
        <v>2807.7</v>
      </c>
      <c r="AG2246" s="20">
        <f t="shared" si="6503"/>
        <v>2151.2000000000003</v>
      </c>
      <c r="AH2246" s="20">
        <f t="shared" si="6504"/>
        <v>2151.2000000000003</v>
      </c>
      <c r="AI2246" s="20">
        <f t="shared" si="6519"/>
        <v>0</v>
      </c>
      <c r="AJ2246" s="20">
        <f t="shared" si="6505"/>
        <v>2807.7</v>
      </c>
      <c r="AK2246" s="20">
        <f t="shared" si="6519"/>
        <v>0</v>
      </c>
      <c r="AL2246" s="20">
        <f t="shared" si="6519"/>
        <v>0</v>
      </c>
      <c r="AM2246" s="20">
        <f t="shared" si="6519"/>
        <v>0</v>
      </c>
      <c r="AN2246" s="20">
        <f t="shared" si="6384"/>
        <v>2807.7</v>
      </c>
      <c r="AO2246" s="20">
        <f t="shared" si="6385"/>
        <v>2151.2000000000003</v>
      </c>
      <c r="AP2246" s="20">
        <f t="shared" si="6386"/>
        <v>2151.2000000000003</v>
      </c>
      <c r="AQ2246" s="20">
        <f t="shared" si="6519"/>
        <v>0</v>
      </c>
      <c r="AR2246" s="20">
        <f t="shared" si="6519"/>
        <v>0</v>
      </c>
      <c r="AS2246" s="20">
        <f t="shared" si="6519"/>
        <v>0</v>
      </c>
      <c r="AT2246" s="20">
        <f t="shared" si="6380"/>
        <v>2807.7</v>
      </c>
      <c r="AU2246" s="20">
        <f t="shared" si="6381"/>
        <v>2151.2000000000003</v>
      </c>
      <c r="AV2246" s="20">
        <f t="shared" si="6382"/>
        <v>2151.2000000000003</v>
      </c>
      <c r="AW2246" s="20">
        <f t="shared" si="6519"/>
        <v>0</v>
      </c>
      <c r="AX2246" s="20">
        <f t="shared" si="6519"/>
        <v>0</v>
      </c>
      <c r="AY2246" s="20">
        <f t="shared" si="6519"/>
        <v>0</v>
      </c>
      <c r="AZ2246" s="20">
        <f t="shared" si="6508"/>
        <v>2807.7</v>
      </c>
      <c r="BA2246" s="20">
        <f t="shared" si="6509"/>
        <v>2151.2000000000003</v>
      </c>
      <c r="BB2246" s="20">
        <f t="shared" si="6510"/>
        <v>2151.2000000000003</v>
      </c>
      <c r="BC2246" s="20">
        <f t="shared" si="6519"/>
        <v>0</v>
      </c>
      <c r="BD2246" s="20">
        <f t="shared" si="6506"/>
        <v>2807.7</v>
      </c>
      <c r="BE2246" s="20">
        <f t="shared" si="6519"/>
        <v>0</v>
      </c>
      <c r="BF2246" s="20">
        <f t="shared" si="6519"/>
        <v>0</v>
      </c>
      <c r="BG2246" s="20">
        <f t="shared" si="6519"/>
        <v>0</v>
      </c>
      <c r="BH2246" s="20">
        <f t="shared" si="6387"/>
        <v>2807.7</v>
      </c>
      <c r="BI2246" s="20">
        <f t="shared" si="6388"/>
        <v>2151.2000000000003</v>
      </c>
      <c r="BJ2246" s="20">
        <f t="shared" si="6389"/>
        <v>2151.2000000000003</v>
      </c>
      <c r="BK2246" s="20">
        <f t="shared" si="6519"/>
        <v>2000</v>
      </c>
      <c r="BL2246" s="20">
        <f t="shared" si="6519"/>
        <v>0</v>
      </c>
      <c r="BM2246" s="20">
        <f t="shared" si="6390"/>
        <v>4807.7</v>
      </c>
      <c r="BN2246" s="20">
        <f t="shared" si="6391"/>
        <v>2151.2000000000003</v>
      </c>
      <c r="BO2246" s="20">
        <f t="shared" si="6519"/>
        <v>0</v>
      </c>
      <c r="BP2246" s="20">
        <f t="shared" si="6519"/>
        <v>0</v>
      </c>
      <c r="BQ2246" s="20">
        <f t="shared" si="6519"/>
        <v>0</v>
      </c>
      <c r="BR2246" s="20">
        <f t="shared" si="6375"/>
        <v>4807.7</v>
      </c>
      <c r="BS2246" s="20">
        <f t="shared" si="6376"/>
        <v>2151.2000000000003</v>
      </c>
      <c r="BT2246" s="20">
        <f t="shared" si="6377"/>
        <v>2151.2000000000003</v>
      </c>
      <c r="BU2246" s="20">
        <f t="shared" si="6519"/>
        <v>0</v>
      </c>
      <c r="BV2246" s="20">
        <f t="shared" si="6378"/>
        <v>4807.7</v>
      </c>
      <c r="BW2246" s="20">
        <f t="shared" si="6519"/>
        <v>0</v>
      </c>
      <c r="BX2246" s="20">
        <f t="shared" si="6519"/>
        <v>0</v>
      </c>
      <c r="BY2246" s="20">
        <f t="shared" si="6407"/>
        <v>4807.7</v>
      </c>
      <c r="BZ2246" s="20">
        <f t="shared" si="6408"/>
        <v>2151.2000000000003</v>
      </c>
      <c r="CA2246" s="20">
        <f t="shared" si="6519"/>
        <v>0</v>
      </c>
      <c r="CB2246" s="20">
        <f t="shared" si="6410"/>
        <v>4807.7</v>
      </c>
      <c r="CC2246" s="20">
        <f t="shared" si="6519"/>
        <v>0</v>
      </c>
      <c r="CD2246" s="20">
        <f t="shared" si="6379"/>
        <v>4807.7</v>
      </c>
      <c r="CE2246" s="20">
        <f t="shared" si="6519"/>
        <v>0</v>
      </c>
    </row>
    <row r="2247" spans="1:84" x14ac:dyDescent="0.25">
      <c r="A2247" s="10" t="s">
        <v>318</v>
      </c>
      <c r="B2247" s="19">
        <v>800</v>
      </c>
      <c r="C2247" s="10"/>
      <c r="D2247" s="10"/>
      <c r="E2247" s="25" t="s">
        <v>618</v>
      </c>
      <c r="F2247" s="20">
        <f>F2248+F2250</f>
        <v>2807.7</v>
      </c>
      <c r="G2247" s="20">
        <f t="shared" ref="G2247:K2247" si="6520">G2248+G2250</f>
        <v>2151.2000000000003</v>
      </c>
      <c r="H2247" s="20">
        <f t="shared" si="6520"/>
        <v>2151.2000000000003</v>
      </c>
      <c r="I2247" s="20">
        <f t="shared" si="6520"/>
        <v>0</v>
      </c>
      <c r="J2247" s="20">
        <f t="shared" si="6520"/>
        <v>0</v>
      </c>
      <c r="K2247" s="20">
        <f t="shared" si="6520"/>
        <v>0</v>
      </c>
      <c r="L2247" s="20">
        <f t="shared" si="6432"/>
        <v>2807.7</v>
      </c>
      <c r="M2247" s="20">
        <f t="shared" si="6433"/>
        <v>2151.2000000000003</v>
      </c>
      <c r="N2247" s="20">
        <f t="shared" si="6434"/>
        <v>2151.2000000000003</v>
      </c>
      <c r="O2247" s="20">
        <f t="shared" ref="O2247:Q2247" si="6521">O2248+O2250</f>
        <v>0</v>
      </c>
      <c r="P2247" s="20">
        <f t="shared" si="6521"/>
        <v>0</v>
      </c>
      <c r="Q2247" s="20">
        <f t="shared" si="6521"/>
        <v>0</v>
      </c>
      <c r="R2247" s="20">
        <f t="shared" si="6453"/>
        <v>2807.7</v>
      </c>
      <c r="S2247" s="20">
        <f t="shared" si="6454"/>
        <v>2151.2000000000003</v>
      </c>
      <c r="T2247" s="20">
        <f t="shared" si="6455"/>
        <v>2151.2000000000003</v>
      </c>
      <c r="U2247" s="20">
        <f t="shared" ref="U2247:CE2247" si="6522">U2248+U2250</f>
        <v>0</v>
      </c>
      <c r="V2247" s="20">
        <f t="shared" si="6372"/>
        <v>2807.7</v>
      </c>
      <c r="W2247" s="20">
        <f t="shared" ref="W2247:Y2247" si="6523">W2248+W2250</f>
        <v>0</v>
      </c>
      <c r="X2247" s="20">
        <f t="shared" si="6523"/>
        <v>0</v>
      </c>
      <c r="Y2247" s="20">
        <f t="shared" si="6523"/>
        <v>0</v>
      </c>
      <c r="Z2247" s="20">
        <f t="shared" si="6364"/>
        <v>2807.7</v>
      </c>
      <c r="AA2247" s="20">
        <f t="shared" si="6365"/>
        <v>2151.2000000000003</v>
      </c>
      <c r="AB2247" s="20">
        <f t="shared" si="6366"/>
        <v>2151.2000000000003</v>
      </c>
      <c r="AC2247" s="20">
        <f t="shared" ref="AC2247:AE2247" si="6524">AC2248+AC2250</f>
        <v>0</v>
      </c>
      <c r="AD2247" s="20">
        <f t="shared" si="6524"/>
        <v>0</v>
      </c>
      <c r="AE2247" s="20">
        <f t="shared" si="6524"/>
        <v>0</v>
      </c>
      <c r="AF2247" s="20">
        <f t="shared" si="6502"/>
        <v>2807.7</v>
      </c>
      <c r="AG2247" s="20">
        <f t="shared" si="6503"/>
        <v>2151.2000000000003</v>
      </c>
      <c r="AH2247" s="20">
        <f t="shared" si="6504"/>
        <v>2151.2000000000003</v>
      </c>
      <c r="AI2247" s="20">
        <f t="shared" ref="AI2247" si="6525">AI2248+AI2250</f>
        <v>0</v>
      </c>
      <c r="AJ2247" s="20">
        <f t="shared" si="6505"/>
        <v>2807.7</v>
      </c>
      <c r="AK2247" s="20">
        <f t="shared" ref="AK2247:AM2247" si="6526">AK2248+AK2250</f>
        <v>0</v>
      </c>
      <c r="AL2247" s="20">
        <f t="shared" si="6526"/>
        <v>0</v>
      </c>
      <c r="AM2247" s="20">
        <f t="shared" si="6526"/>
        <v>0</v>
      </c>
      <c r="AN2247" s="20">
        <f t="shared" si="6384"/>
        <v>2807.7</v>
      </c>
      <c r="AO2247" s="20">
        <f t="shared" si="6385"/>
        <v>2151.2000000000003</v>
      </c>
      <c r="AP2247" s="20">
        <f t="shared" si="6386"/>
        <v>2151.2000000000003</v>
      </c>
      <c r="AQ2247" s="20">
        <f t="shared" ref="AQ2247:AS2247" si="6527">AQ2248+AQ2250</f>
        <v>0</v>
      </c>
      <c r="AR2247" s="20">
        <f t="shared" si="6527"/>
        <v>0</v>
      </c>
      <c r="AS2247" s="20">
        <f t="shared" si="6527"/>
        <v>0</v>
      </c>
      <c r="AT2247" s="20">
        <f t="shared" si="6380"/>
        <v>2807.7</v>
      </c>
      <c r="AU2247" s="20">
        <f t="shared" si="6381"/>
        <v>2151.2000000000003</v>
      </c>
      <c r="AV2247" s="20">
        <f t="shared" si="6382"/>
        <v>2151.2000000000003</v>
      </c>
      <c r="AW2247" s="20">
        <f t="shared" ref="AW2247:AY2247" si="6528">AW2248+AW2250</f>
        <v>0</v>
      </c>
      <c r="AX2247" s="20">
        <f t="shared" si="6528"/>
        <v>0</v>
      </c>
      <c r="AY2247" s="20">
        <f t="shared" si="6528"/>
        <v>0</v>
      </c>
      <c r="AZ2247" s="20">
        <f t="shared" si="6508"/>
        <v>2807.7</v>
      </c>
      <c r="BA2247" s="20">
        <f t="shared" si="6509"/>
        <v>2151.2000000000003</v>
      </c>
      <c r="BB2247" s="20">
        <f t="shared" si="6510"/>
        <v>2151.2000000000003</v>
      </c>
      <c r="BC2247" s="20">
        <f t="shared" ref="BC2247" si="6529">BC2248+BC2250</f>
        <v>0</v>
      </c>
      <c r="BD2247" s="20">
        <f t="shared" si="6506"/>
        <v>2807.7</v>
      </c>
      <c r="BE2247" s="20">
        <f t="shared" ref="BE2247:BG2247" si="6530">BE2248+BE2250</f>
        <v>0</v>
      </c>
      <c r="BF2247" s="20">
        <f t="shared" si="6530"/>
        <v>0</v>
      </c>
      <c r="BG2247" s="20">
        <f t="shared" si="6530"/>
        <v>0</v>
      </c>
      <c r="BH2247" s="20">
        <f t="shared" si="6387"/>
        <v>2807.7</v>
      </c>
      <c r="BI2247" s="20">
        <f t="shared" si="6388"/>
        <v>2151.2000000000003</v>
      </c>
      <c r="BJ2247" s="20">
        <f t="shared" si="6389"/>
        <v>2151.2000000000003</v>
      </c>
      <c r="BK2247" s="20">
        <f t="shared" ref="BK2247:BL2247" si="6531">BK2248+BK2250</f>
        <v>2000</v>
      </c>
      <c r="BL2247" s="20">
        <f t="shared" si="6531"/>
        <v>0</v>
      </c>
      <c r="BM2247" s="20">
        <f t="shared" si="6390"/>
        <v>4807.7</v>
      </c>
      <c r="BN2247" s="20">
        <f t="shared" si="6391"/>
        <v>2151.2000000000003</v>
      </c>
      <c r="BO2247" s="20">
        <f t="shared" ref="BO2247:BQ2247" si="6532">BO2248+BO2250</f>
        <v>0</v>
      </c>
      <c r="BP2247" s="20">
        <f t="shared" si="6532"/>
        <v>0</v>
      </c>
      <c r="BQ2247" s="20">
        <f t="shared" si="6532"/>
        <v>0</v>
      </c>
      <c r="BR2247" s="20">
        <f t="shared" si="6375"/>
        <v>4807.7</v>
      </c>
      <c r="BS2247" s="20">
        <f t="shared" si="6376"/>
        <v>2151.2000000000003</v>
      </c>
      <c r="BT2247" s="20">
        <f t="shared" si="6377"/>
        <v>2151.2000000000003</v>
      </c>
      <c r="BU2247" s="20">
        <f t="shared" ref="BU2247" si="6533">BU2248+BU2250</f>
        <v>0</v>
      </c>
      <c r="BV2247" s="20">
        <f t="shared" si="6378"/>
        <v>4807.7</v>
      </c>
      <c r="BW2247" s="20">
        <f t="shared" ref="BW2247:BX2247" si="6534">BW2248+BW2250</f>
        <v>0</v>
      </c>
      <c r="BX2247" s="20">
        <f t="shared" si="6534"/>
        <v>0</v>
      </c>
      <c r="BY2247" s="20">
        <f t="shared" si="6407"/>
        <v>4807.7</v>
      </c>
      <c r="BZ2247" s="20">
        <f t="shared" si="6408"/>
        <v>2151.2000000000003</v>
      </c>
      <c r="CA2247" s="20">
        <f t="shared" ref="CA2247" si="6535">CA2248+CA2250</f>
        <v>0</v>
      </c>
      <c r="CB2247" s="20">
        <f t="shared" si="6410"/>
        <v>4807.7</v>
      </c>
      <c r="CC2247" s="20">
        <f t="shared" ref="CC2247" si="6536">CC2248+CC2250</f>
        <v>0</v>
      </c>
      <c r="CD2247" s="20">
        <f t="shared" si="6379"/>
        <v>4807.7</v>
      </c>
      <c r="CE2247" s="20">
        <f t="shared" si="6522"/>
        <v>0</v>
      </c>
    </row>
    <row r="2248" spans="1:84" x14ac:dyDescent="0.25">
      <c r="A2248" s="10" t="s">
        <v>318</v>
      </c>
      <c r="B2248" s="19">
        <v>850</v>
      </c>
      <c r="C2248" s="10"/>
      <c r="D2248" s="10"/>
      <c r="E2248" s="25" t="s">
        <v>621</v>
      </c>
      <c r="F2248" s="20">
        <f>F2249</f>
        <v>2086.1</v>
      </c>
      <c r="G2248" s="20">
        <f t="shared" ref="G2248:CE2248" si="6537">G2249</f>
        <v>1567.8000000000002</v>
      </c>
      <c r="H2248" s="20">
        <f t="shared" si="6537"/>
        <v>1567.8000000000002</v>
      </c>
      <c r="I2248" s="20">
        <f t="shared" si="6537"/>
        <v>0</v>
      </c>
      <c r="J2248" s="20">
        <f t="shared" si="6537"/>
        <v>0</v>
      </c>
      <c r="K2248" s="20">
        <f t="shared" si="6537"/>
        <v>0</v>
      </c>
      <c r="L2248" s="20">
        <f t="shared" si="6432"/>
        <v>2086.1</v>
      </c>
      <c r="M2248" s="20">
        <f t="shared" si="6433"/>
        <v>1567.8000000000002</v>
      </c>
      <c r="N2248" s="20">
        <f t="shared" si="6434"/>
        <v>1567.8000000000002</v>
      </c>
      <c r="O2248" s="20">
        <f t="shared" si="6537"/>
        <v>0</v>
      </c>
      <c r="P2248" s="20">
        <f t="shared" si="6537"/>
        <v>0</v>
      </c>
      <c r="Q2248" s="20">
        <f t="shared" si="6537"/>
        <v>0</v>
      </c>
      <c r="R2248" s="20">
        <f t="shared" si="6453"/>
        <v>2086.1</v>
      </c>
      <c r="S2248" s="20">
        <f t="shared" si="6454"/>
        <v>1567.8000000000002</v>
      </c>
      <c r="T2248" s="20">
        <f t="shared" si="6455"/>
        <v>1567.8000000000002</v>
      </c>
      <c r="U2248" s="20">
        <f t="shared" si="6537"/>
        <v>0</v>
      </c>
      <c r="V2248" s="20">
        <f t="shared" si="6372"/>
        <v>2086.1</v>
      </c>
      <c r="W2248" s="20">
        <f t="shared" si="6537"/>
        <v>0</v>
      </c>
      <c r="X2248" s="20">
        <f t="shared" si="6537"/>
        <v>0</v>
      </c>
      <c r="Y2248" s="20">
        <f t="shared" si="6537"/>
        <v>0</v>
      </c>
      <c r="Z2248" s="20">
        <f t="shared" si="6364"/>
        <v>2086.1</v>
      </c>
      <c r="AA2248" s="20">
        <f t="shared" si="6365"/>
        <v>1567.8000000000002</v>
      </c>
      <c r="AB2248" s="20">
        <f t="shared" si="6366"/>
        <v>1567.8000000000002</v>
      </c>
      <c r="AC2248" s="20">
        <f t="shared" si="6537"/>
        <v>0</v>
      </c>
      <c r="AD2248" s="20">
        <f t="shared" si="6537"/>
        <v>0</v>
      </c>
      <c r="AE2248" s="20">
        <f t="shared" si="6537"/>
        <v>0</v>
      </c>
      <c r="AF2248" s="20">
        <f t="shared" si="6502"/>
        <v>2086.1</v>
      </c>
      <c r="AG2248" s="20">
        <f t="shared" si="6503"/>
        <v>1567.8000000000002</v>
      </c>
      <c r="AH2248" s="20">
        <f t="shared" si="6504"/>
        <v>1567.8000000000002</v>
      </c>
      <c r="AI2248" s="20">
        <f t="shared" si="6537"/>
        <v>0</v>
      </c>
      <c r="AJ2248" s="20">
        <f t="shared" si="6505"/>
        <v>2086.1</v>
      </c>
      <c r="AK2248" s="20">
        <f t="shared" si="6537"/>
        <v>0</v>
      </c>
      <c r="AL2248" s="20">
        <f t="shared" si="6537"/>
        <v>0</v>
      </c>
      <c r="AM2248" s="20">
        <f t="shared" si="6537"/>
        <v>0</v>
      </c>
      <c r="AN2248" s="20">
        <f t="shared" si="6384"/>
        <v>2086.1</v>
      </c>
      <c r="AO2248" s="20">
        <f t="shared" si="6385"/>
        <v>1567.8000000000002</v>
      </c>
      <c r="AP2248" s="20">
        <f t="shared" si="6386"/>
        <v>1567.8000000000002</v>
      </c>
      <c r="AQ2248" s="20">
        <f t="shared" si="6537"/>
        <v>0</v>
      </c>
      <c r="AR2248" s="20">
        <f t="shared" si="6537"/>
        <v>0</v>
      </c>
      <c r="AS2248" s="20">
        <f t="shared" si="6537"/>
        <v>0</v>
      </c>
      <c r="AT2248" s="20">
        <f t="shared" si="6380"/>
        <v>2086.1</v>
      </c>
      <c r="AU2248" s="20">
        <f t="shared" si="6381"/>
        <v>1567.8000000000002</v>
      </c>
      <c r="AV2248" s="20">
        <f t="shared" si="6382"/>
        <v>1567.8000000000002</v>
      </c>
      <c r="AW2248" s="20">
        <f t="shared" si="6537"/>
        <v>0</v>
      </c>
      <c r="AX2248" s="20">
        <f t="shared" si="6537"/>
        <v>0</v>
      </c>
      <c r="AY2248" s="20">
        <f t="shared" si="6537"/>
        <v>0</v>
      </c>
      <c r="AZ2248" s="20">
        <f t="shared" si="6508"/>
        <v>2086.1</v>
      </c>
      <c r="BA2248" s="20">
        <f t="shared" si="6509"/>
        <v>1567.8000000000002</v>
      </c>
      <c r="BB2248" s="20">
        <f t="shared" si="6510"/>
        <v>1567.8000000000002</v>
      </c>
      <c r="BC2248" s="20">
        <f t="shared" si="6537"/>
        <v>0</v>
      </c>
      <c r="BD2248" s="20">
        <f t="shared" si="6506"/>
        <v>2086.1</v>
      </c>
      <c r="BE2248" s="20">
        <f t="shared" si="6537"/>
        <v>0</v>
      </c>
      <c r="BF2248" s="20">
        <f t="shared" si="6537"/>
        <v>0</v>
      </c>
      <c r="BG2248" s="20">
        <f t="shared" si="6537"/>
        <v>0</v>
      </c>
      <c r="BH2248" s="20">
        <f t="shared" si="6387"/>
        <v>2086.1</v>
      </c>
      <c r="BI2248" s="20">
        <f t="shared" si="6388"/>
        <v>1567.8000000000002</v>
      </c>
      <c r="BJ2248" s="20">
        <f t="shared" si="6389"/>
        <v>1567.8000000000002</v>
      </c>
      <c r="BK2248" s="20">
        <f t="shared" si="6537"/>
        <v>2000</v>
      </c>
      <c r="BL2248" s="20">
        <f t="shared" si="6537"/>
        <v>0</v>
      </c>
      <c r="BM2248" s="20">
        <f t="shared" si="6390"/>
        <v>4086.1</v>
      </c>
      <c r="BN2248" s="20">
        <f t="shared" si="6391"/>
        <v>1567.8000000000002</v>
      </c>
      <c r="BO2248" s="20">
        <f t="shared" si="6537"/>
        <v>0</v>
      </c>
      <c r="BP2248" s="20">
        <f t="shared" si="6537"/>
        <v>0</v>
      </c>
      <c r="BQ2248" s="20">
        <f t="shared" si="6537"/>
        <v>0</v>
      </c>
      <c r="BR2248" s="20">
        <f t="shared" si="6375"/>
        <v>4086.1</v>
      </c>
      <c r="BS2248" s="20">
        <f t="shared" si="6376"/>
        <v>1567.8000000000002</v>
      </c>
      <c r="BT2248" s="20">
        <f t="shared" si="6377"/>
        <v>1567.8000000000002</v>
      </c>
      <c r="BU2248" s="20">
        <f t="shared" si="6537"/>
        <v>0</v>
      </c>
      <c r="BV2248" s="20">
        <f t="shared" si="6378"/>
        <v>4086.1</v>
      </c>
      <c r="BW2248" s="20">
        <f t="shared" si="6537"/>
        <v>0</v>
      </c>
      <c r="BX2248" s="20">
        <f t="shared" si="6537"/>
        <v>0</v>
      </c>
      <c r="BY2248" s="20">
        <f t="shared" si="6407"/>
        <v>4086.1</v>
      </c>
      <c r="BZ2248" s="20">
        <f t="shared" si="6408"/>
        <v>1567.8000000000002</v>
      </c>
      <c r="CA2248" s="20">
        <f t="shared" si="6537"/>
        <v>0</v>
      </c>
      <c r="CB2248" s="20">
        <f t="shared" si="6410"/>
        <v>4086.1</v>
      </c>
      <c r="CC2248" s="20">
        <f t="shared" si="6537"/>
        <v>0</v>
      </c>
      <c r="CD2248" s="20">
        <f t="shared" si="6379"/>
        <v>4086.1</v>
      </c>
      <c r="CE2248" s="20">
        <f t="shared" si="6537"/>
        <v>0</v>
      </c>
    </row>
    <row r="2249" spans="1:84" x14ac:dyDescent="0.25">
      <c r="A2249" s="10" t="s">
        <v>318</v>
      </c>
      <c r="B2249" s="19">
        <v>850</v>
      </c>
      <c r="C2249" s="10" t="s">
        <v>336</v>
      </c>
      <c r="D2249" s="10" t="s">
        <v>340</v>
      </c>
      <c r="E2249" s="25" t="s">
        <v>571</v>
      </c>
      <c r="F2249" s="20">
        <v>2086.1</v>
      </c>
      <c r="G2249" s="20">
        <v>1567.8000000000002</v>
      </c>
      <c r="H2249" s="20">
        <v>1567.8000000000002</v>
      </c>
      <c r="I2249" s="20"/>
      <c r="J2249" s="20"/>
      <c r="K2249" s="20"/>
      <c r="L2249" s="20">
        <f t="shared" si="6432"/>
        <v>2086.1</v>
      </c>
      <c r="M2249" s="20">
        <f t="shared" si="6433"/>
        <v>1567.8000000000002</v>
      </c>
      <c r="N2249" s="20">
        <f t="shared" si="6434"/>
        <v>1567.8000000000002</v>
      </c>
      <c r="O2249" s="20"/>
      <c r="P2249" s="20"/>
      <c r="Q2249" s="20"/>
      <c r="R2249" s="20">
        <f t="shared" si="6453"/>
        <v>2086.1</v>
      </c>
      <c r="S2249" s="20">
        <f t="shared" si="6454"/>
        <v>1567.8000000000002</v>
      </c>
      <c r="T2249" s="20">
        <f t="shared" si="6455"/>
        <v>1567.8000000000002</v>
      </c>
      <c r="U2249" s="20"/>
      <c r="V2249" s="20">
        <f t="shared" si="6372"/>
        <v>2086.1</v>
      </c>
      <c r="W2249" s="20"/>
      <c r="X2249" s="20"/>
      <c r="Y2249" s="20"/>
      <c r="Z2249" s="20">
        <f t="shared" si="6364"/>
        <v>2086.1</v>
      </c>
      <c r="AA2249" s="20">
        <f t="shared" si="6365"/>
        <v>1567.8000000000002</v>
      </c>
      <c r="AB2249" s="20">
        <f t="shared" si="6366"/>
        <v>1567.8000000000002</v>
      </c>
      <c r="AC2249" s="20"/>
      <c r="AD2249" s="20"/>
      <c r="AE2249" s="20"/>
      <c r="AF2249" s="20">
        <f t="shared" si="6502"/>
        <v>2086.1</v>
      </c>
      <c r="AG2249" s="20">
        <f t="shared" si="6503"/>
        <v>1567.8000000000002</v>
      </c>
      <c r="AH2249" s="20">
        <f t="shared" si="6504"/>
        <v>1567.8000000000002</v>
      </c>
      <c r="AI2249" s="20"/>
      <c r="AJ2249" s="20">
        <f t="shared" si="6505"/>
        <v>2086.1</v>
      </c>
      <c r="AK2249" s="20"/>
      <c r="AL2249" s="20"/>
      <c r="AM2249" s="20"/>
      <c r="AN2249" s="20">
        <f t="shared" si="6384"/>
        <v>2086.1</v>
      </c>
      <c r="AO2249" s="20">
        <f t="shared" si="6385"/>
        <v>1567.8000000000002</v>
      </c>
      <c r="AP2249" s="20">
        <f t="shared" si="6386"/>
        <v>1567.8000000000002</v>
      </c>
      <c r="AQ2249" s="20"/>
      <c r="AR2249" s="20"/>
      <c r="AS2249" s="20"/>
      <c r="AT2249" s="20">
        <f t="shared" si="6380"/>
        <v>2086.1</v>
      </c>
      <c r="AU2249" s="20">
        <f t="shared" si="6381"/>
        <v>1567.8000000000002</v>
      </c>
      <c r="AV2249" s="20">
        <f t="shared" si="6382"/>
        <v>1567.8000000000002</v>
      </c>
      <c r="AW2249" s="20"/>
      <c r="AX2249" s="20"/>
      <c r="AY2249" s="20"/>
      <c r="AZ2249" s="20">
        <f t="shared" si="6508"/>
        <v>2086.1</v>
      </c>
      <c r="BA2249" s="20">
        <f t="shared" si="6509"/>
        <v>1567.8000000000002</v>
      </c>
      <c r="BB2249" s="20">
        <f t="shared" si="6510"/>
        <v>1567.8000000000002</v>
      </c>
      <c r="BC2249" s="20"/>
      <c r="BD2249" s="20">
        <f t="shared" si="6506"/>
        <v>2086.1</v>
      </c>
      <c r="BE2249" s="20"/>
      <c r="BF2249" s="20"/>
      <c r="BG2249" s="20"/>
      <c r="BH2249" s="20">
        <f t="shared" si="6387"/>
        <v>2086.1</v>
      </c>
      <c r="BI2249" s="20">
        <f t="shared" si="6388"/>
        <v>1567.8000000000002</v>
      </c>
      <c r="BJ2249" s="20">
        <f t="shared" si="6389"/>
        <v>1567.8000000000002</v>
      </c>
      <c r="BK2249" s="20">
        <v>2000</v>
      </c>
      <c r="BL2249" s="20"/>
      <c r="BM2249" s="20">
        <f t="shared" si="6390"/>
        <v>4086.1</v>
      </c>
      <c r="BN2249" s="20">
        <f t="shared" si="6391"/>
        <v>1567.8000000000002</v>
      </c>
      <c r="BO2249" s="20"/>
      <c r="BP2249" s="20"/>
      <c r="BQ2249" s="20"/>
      <c r="BR2249" s="20">
        <f t="shared" si="6375"/>
        <v>4086.1</v>
      </c>
      <c r="BS2249" s="20">
        <f t="shared" si="6376"/>
        <v>1567.8000000000002</v>
      </c>
      <c r="BT2249" s="20">
        <f t="shared" si="6377"/>
        <v>1567.8000000000002</v>
      </c>
      <c r="BU2249" s="20"/>
      <c r="BV2249" s="20">
        <f t="shared" si="6378"/>
        <v>4086.1</v>
      </c>
      <c r="BW2249" s="20"/>
      <c r="BX2249" s="20"/>
      <c r="BY2249" s="20">
        <f t="shared" si="6407"/>
        <v>4086.1</v>
      </c>
      <c r="BZ2249" s="20">
        <f t="shared" si="6408"/>
        <v>1567.8000000000002</v>
      </c>
      <c r="CA2249" s="20"/>
      <c r="CB2249" s="20">
        <f t="shared" si="6410"/>
        <v>4086.1</v>
      </c>
      <c r="CC2249" s="20"/>
      <c r="CD2249" s="20">
        <f t="shared" si="6379"/>
        <v>4086.1</v>
      </c>
      <c r="CE2249" s="20"/>
    </row>
    <row r="2250" spans="1:84" ht="47.25" x14ac:dyDescent="0.25">
      <c r="A2250" s="10" t="s">
        <v>318</v>
      </c>
      <c r="B2250" s="19">
        <v>860</v>
      </c>
      <c r="C2250" s="10"/>
      <c r="D2250" s="10"/>
      <c r="E2250" s="25" t="s">
        <v>622</v>
      </c>
      <c r="F2250" s="20">
        <f>F2251</f>
        <v>721.6</v>
      </c>
      <c r="G2250" s="20">
        <f t="shared" ref="G2250:CE2250" si="6538">G2251</f>
        <v>583.4</v>
      </c>
      <c r="H2250" s="20">
        <f t="shared" si="6538"/>
        <v>583.4</v>
      </c>
      <c r="I2250" s="20">
        <f t="shared" si="6538"/>
        <v>0</v>
      </c>
      <c r="J2250" s="20">
        <f t="shared" si="6538"/>
        <v>0</v>
      </c>
      <c r="K2250" s="20">
        <f t="shared" si="6538"/>
        <v>0</v>
      </c>
      <c r="L2250" s="20">
        <f t="shared" si="6432"/>
        <v>721.6</v>
      </c>
      <c r="M2250" s="20">
        <f t="shared" si="6433"/>
        <v>583.4</v>
      </c>
      <c r="N2250" s="20">
        <f t="shared" si="6434"/>
        <v>583.4</v>
      </c>
      <c r="O2250" s="20">
        <f t="shared" si="6538"/>
        <v>0</v>
      </c>
      <c r="P2250" s="20">
        <f t="shared" si="6538"/>
        <v>0</v>
      </c>
      <c r="Q2250" s="20">
        <f t="shared" si="6538"/>
        <v>0</v>
      </c>
      <c r="R2250" s="20">
        <f t="shared" si="6453"/>
        <v>721.6</v>
      </c>
      <c r="S2250" s="20">
        <f t="shared" si="6454"/>
        <v>583.4</v>
      </c>
      <c r="T2250" s="20">
        <f t="shared" si="6455"/>
        <v>583.4</v>
      </c>
      <c r="U2250" s="20">
        <f t="shared" si="6538"/>
        <v>0</v>
      </c>
      <c r="V2250" s="20">
        <f t="shared" si="6372"/>
        <v>721.6</v>
      </c>
      <c r="W2250" s="20">
        <f t="shared" si="6538"/>
        <v>0</v>
      </c>
      <c r="X2250" s="20">
        <f t="shared" si="6538"/>
        <v>0</v>
      </c>
      <c r="Y2250" s="20">
        <f t="shared" si="6538"/>
        <v>0</v>
      </c>
      <c r="Z2250" s="20">
        <f t="shared" si="6364"/>
        <v>721.6</v>
      </c>
      <c r="AA2250" s="20">
        <f t="shared" si="6365"/>
        <v>583.4</v>
      </c>
      <c r="AB2250" s="20">
        <f t="shared" si="6366"/>
        <v>583.4</v>
      </c>
      <c r="AC2250" s="20">
        <f t="shared" si="6538"/>
        <v>0</v>
      </c>
      <c r="AD2250" s="20">
        <f t="shared" si="6538"/>
        <v>0</v>
      </c>
      <c r="AE2250" s="20">
        <f t="shared" si="6538"/>
        <v>0</v>
      </c>
      <c r="AF2250" s="20">
        <f t="shared" si="6502"/>
        <v>721.6</v>
      </c>
      <c r="AG2250" s="20">
        <f t="shared" si="6503"/>
        <v>583.4</v>
      </c>
      <c r="AH2250" s="20">
        <f t="shared" si="6504"/>
        <v>583.4</v>
      </c>
      <c r="AI2250" s="20">
        <f t="shared" si="6538"/>
        <v>0</v>
      </c>
      <c r="AJ2250" s="20">
        <f t="shared" si="6505"/>
        <v>721.6</v>
      </c>
      <c r="AK2250" s="20">
        <f t="shared" si="6538"/>
        <v>0</v>
      </c>
      <c r="AL2250" s="20">
        <f t="shared" si="6538"/>
        <v>0</v>
      </c>
      <c r="AM2250" s="20">
        <f t="shared" si="6538"/>
        <v>0</v>
      </c>
      <c r="AN2250" s="20">
        <f t="shared" si="6384"/>
        <v>721.6</v>
      </c>
      <c r="AO2250" s="20">
        <f t="shared" si="6385"/>
        <v>583.4</v>
      </c>
      <c r="AP2250" s="20">
        <f t="shared" si="6386"/>
        <v>583.4</v>
      </c>
      <c r="AQ2250" s="20">
        <f t="shared" si="6538"/>
        <v>0</v>
      </c>
      <c r="AR2250" s="20">
        <f t="shared" si="6538"/>
        <v>0</v>
      </c>
      <c r="AS2250" s="20">
        <f t="shared" si="6538"/>
        <v>0</v>
      </c>
      <c r="AT2250" s="20">
        <f t="shared" si="6380"/>
        <v>721.6</v>
      </c>
      <c r="AU2250" s="20">
        <f t="shared" si="6381"/>
        <v>583.4</v>
      </c>
      <c r="AV2250" s="20">
        <f t="shared" si="6382"/>
        <v>583.4</v>
      </c>
      <c r="AW2250" s="20">
        <f t="shared" si="6538"/>
        <v>0</v>
      </c>
      <c r="AX2250" s="20">
        <f t="shared" si="6538"/>
        <v>0</v>
      </c>
      <c r="AY2250" s="20">
        <f t="shared" si="6538"/>
        <v>0</v>
      </c>
      <c r="AZ2250" s="20">
        <f t="shared" si="6508"/>
        <v>721.6</v>
      </c>
      <c r="BA2250" s="20">
        <f t="shared" si="6509"/>
        <v>583.4</v>
      </c>
      <c r="BB2250" s="20">
        <f t="shared" si="6510"/>
        <v>583.4</v>
      </c>
      <c r="BC2250" s="20">
        <f t="shared" si="6538"/>
        <v>0</v>
      </c>
      <c r="BD2250" s="20">
        <f t="shared" si="6506"/>
        <v>721.6</v>
      </c>
      <c r="BE2250" s="20">
        <f t="shared" si="6538"/>
        <v>0</v>
      </c>
      <c r="BF2250" s="20">
        <f t="shared" si="6538"/>
        <v>0</v>
      </c>
      <c r="BG2250" s="20">
        <f t="shared" si="6538"/>
        <v>0</v>
      </c>
      <c r="BH2250" s="20">
        <f t="shared" si="6387"/>
        <v>721.6</v>
      </c>
      <c r="BI2250" s="20">
        <f t="shared" si="6388"/>
        <v>583.4</v>
      </c>
      <c r="BJ2250" s="20">
        <f t="shared" si="6389"/>
        <v>583.4</v>
      </c>
      <c r="BK2250" s="20">
        <f t="shared" si="6538"/>
        <v>0</v>
      </c>
      <c r="BL2250" s="20">
        <f t="shared" si="6538"/>
        <v>0</v>
      </c>
      <c r="BM2250" s="20">
        <f t="shared" si="6390"/>
        <v>721.6</v>
      </c>
      <c r="BN2250" s="20">
        <f t="shared" si="6391"/>
        <v>583.4</v>
      </c>
      <c r="BO2250" s="20">
        <f t="shared" si="6538"/>
        <v>0</v>
      </c>
      <c r="BP2250" s="20">
        <f t="shared" si="6538"/>
        <v>0</v>
      </c>
      <c r="BQ2250" s="20">
        <f t="shared" si="6538"/>
        <v>0</v>
      </c>
      <c r="BR2250" s="20">
        <f t="shared" si="6375"/>
        <v>721.6</v>
      </c>
      <c r="BS2250" s="20">
        <f t="shared" si="6376"/>
        <v>583.4</v>
      </c>
      <c r="BT2250" s="20">
        <f t="shared" si="6377"/>
        <v>583.4</v>
      </c>
      <c r="BU2250" s="20">
        <f t="shared" si="6538"/>
        <v>0</v>
      </c>
      <c r="BV2250" s="20">
        <f t="shared" si="6378"/>
        <v>721.6</v>
      </c>
      <c r="BW2250" s="20">
        <f t="shared" si="6538"/>
        <v>0</v>
      </c>
      <c r="BX2250" s="20">
        <f t="shared" si="6538"/>
        <v>0</v>
      </c>
      <c r="BY2250" s="20">
        <f t="shared" si="6407"/>
        <v>721.6</v>
      </c>
      <c r="BZ2250" s="20">
        <f t="shared" si="6408"/>
        <v>583.4</v>
      </c>
      <c r="CA2250" s="20">
        <f t="shared" si="6538"/>
        <v>0</v>
      </c>
      <c r="CB2250" s="20">
        <f t="shared" si="6410"/>
        <v>721.6</v>
      </c>
      <c r="CC2250" s="20">
        <f t="shared" si="6538"/>
        <v>0</v>
      </c>
      <c r="CD2250" s="20">
        <f t="shared" si="6379"/>
        <v>721.6</v>
      </c>
      <c r="CE2250" s="20">
        <f t="shared" si="6538"/>
        <v>0</v>
      </c>
    </row>
    <row r="2251" spans="1:84" x14ac:dyDescent="0.25">
      <c r="A2251" s="10" t="s">
        <v>318</v>
      </c>
      <c r="B2251" s="19">
        <v>860</v>
      </c>
      <c r="C2251" s="10" t="s">
        <v>336</v>
      </c>
      <c r="D2251" s="10" t="s">
        <v>340</v>
      </c>
      <c r="E2251" s="25" t="s">
        <v>571</v>
      </c>
      <c r="F2251" s="20">
        <v>721.6</v>
      </c>
      <c r="G2251" s="20">
        <v>583.4</v>
      </c>
      <c r="H2251" s="20">
        <v>583.4</v>
      </c>
      <c r="I2251" s="20"/>
      <c r="J2251" s="20"/>
      <c r="K2251" s="20"/>
      <c r="L2251" s="20">
        <f t="shared" si="6432"/>
        <v>721.6</v>
      </c>
      <c r="M2251" s="20">
        <f t="shared" si="6433"/>
        <v>583.4</v>
      </c>
      <c r="N2251" s="20">
        <f t="shared" si="6434"/>
        <v>583.4</v>
      </c>
      <c r="O2251" s="20"/>
      <c r="P2251" s="20"/>
      <c r="Q2251" s="20"/>
      <c r="R2251" s="20">
        <f t="shared" si="6453"/>
        <v>721.6</v>
      </c>
      <c r="S2251" s="20">
        <f t="shared" si="6454"/>
        <v>583.4</v>
      </c>
      <c r="T2251" s="20">
        <f t="shared" si="6455"/>
        <v>583.4</v>
      </c>
      <c r="U2251" s="20"/>
      <c r="V2251" s="20">
        <f t="shared" si="6372"/>
        <v>721.6</v>
      </c>
      <c r="W2251" s="20"/>
      <c r="X2251" s="20"/>
      <c r="Y2251" s="20"/>
      <c r="Z2251" s="20">
        <f t="shared" si="6364"/>
        <v>721.6</v>
      </c>
      <c r="AA2251" s="20">
        <f t="shared" si="6365"/>
        <v>583.4</v>
      </c>
      <c r="AB2251" s="20">
        <f t="shared" si="6366"/>
        <v>583.4</v>
      </c>
      <c r="AC2251" s="20"/>
      <c r="AD2251" s="20"/>
      <c r="AE2251" s="20"/>
      <c r="AF2251" s="20">
        <f t="shared" si="6502"/>
        <v>721.6</v>
      </c>
      <c r="AG2251" s="20">
        <f t="shared" si="6503"/>
        <v>583.4</v>
      </c>
      <c r="AH2251" s="20">
        <f t="shared" si="6504"/>
        <v>583.4</v>
      </c>
      <c r="AI2251" s="20"/>
      <c r="AJ2251" s="20">
        <f t="shared" si="6505"/>
        <v>721.6</v>
      </c>
      <c r="AK2251" s="20"/>
      <c r="AL2251" s="20"/>
      <c r="AM2251" s="20"/>
      <c r="AN2251" s="20">
        <f t="shared" si="6384"/>
        <v>721.6</v>
      </c>
      <c r="AO2251" s="20">
        <f t="shared" si="6385"/>
        <v>583.4</v>
      </c>
      <c r="AP2251" s="20">
        <f t="shared" si="6386"/>
        <v>583.4</v>
      </c>
      <c r="AQ2251" s="20"/>
      <c r="AR2251" s="20"/>
      <c r="AS2251" s="20"/>
      <c r="AT2251" s="20">
        <f t="shared" si="6380"/>
        <v>721.6</v>
      </c>
      <c r="AU2251" s="20">
        <f t="shared" si="6381"/>
        <v>583.4</v>
      </c>
      <c r="AV2251" s="20">
        <f t="shared" si="6382"/>
        <v>583.4</v>
      </c>
      <c r="AW2251" s="20"/>
      <c r="AX2251" s="20"/>
      <c r="AY2251" s="20"/>
      <c r="AZ2251" s="20">
        <f t="shared" si="6508"/>
        <v>721.6</v>
      </c>
      <c r="BA2251" s="20">
        <f t="shared" si="6509"/>
        <v>583.4</v>
      </c>
      <c r="BB2251" s="20">
        <f t="shared" si="6510"/>
        <v>583.4</v>
      </c>
      <c r="BC2251" s="20"/>
      <c r="BD2251" s="20">
        <f t="shared" si="6506"/>
        <v>721.6</v>
      </c>
      <c r="BE2251" s="20"/>
      <c r="BF2251" s="20"/>
      <c r="BG2251" s="20"/>
      <c r="BH2251" s="20">
        <f t="shared" si="6387"/>
        <v>721.6</v>
      </c>
      <c r="BI2251" s="20">
        <f t="shared" si="6388"/>
        <v>583.4</v>
      </c>
      <c r="BJ2251" s="20">
        <f t="shared" si="6389"/>
        <v>583.4</v>
      </c>
      <c r="BK2251" s="20"/>
      <c r="BL2251" s="20"/>
      <c r="BM2251" s="20">
        <f t="shared" si="6390"/>
        <v>721.6</v>
      </c>
      <c r="BN2251" s="20">
        <f t="shared" si="6391"/>
        <v>583.4</v>
      </c>
      <c r="BO2251" s="20"/>
      <c r="BP2251" s="20"/>
      <c r="BQ2251" s="20"/>
      <c r="BR2251" s="20">
        <f t="shared" si="6375"/>
        <v>721.6</v>
      </c>
      <c r="BS2251" s="20">
        <f t="shared" si="6376"/>
        <v>583.4</v>
      </c>
      <c r="BT2251" s="20">
        <f t="shared" si="6377"/>
        <v>583.4</v>
      </c>
      <c r="BU2251" s="20"/>
      <c r="BV2251" s="20">
        <f t="shared" si="6378"/>
        <v>721.6</v>
      </c>
      <c r="BW2251" s="20"/>
      <c r="BX2251" s="20"/>
      <c r="BY2251" s="20">
        <f t="shared" si="6407"/>
        <v>721.6</v>
      </c>
      <c r="BZ2251" s="20">
        <f t="shared" si="6408"/>
        <v>583.4</v>
      </c>
      <c r="CA2251" s="20"/>
      <c r="CB2251" s="20">
        <f t="shared" si="6410"/>
        <v>721.6</v>
      </c>
      <c r="CC2251" s="20"/>
      <c r="CD2251" s="20">
        <f t="shared" si="6379"/>
        <v>721.6</v>
      </c>
      <c r="CE2251" s="20"/>
    </row>
    <row r="2252" spans="1:84" s="4" customFormat="1" ht="47.25" x14ac:dyDescent="0.25">
      <c r="A2252" s="8" t="s">
        <v>546</v>
      </c>
      <c r="B2252" s="7"/>
      <c r="C2252" s="8"/>
      <c r="D2252" s="8"/>
      <c r="E2252" s="26" t="s">
        <v>1060</v>
      </c>
      <c r="F2252" s="9">
        <f>F2253+F2258</f>
        <v>34715.200000000004</v>
      </c>
      <c r="G2252" s="9">
        <f t="shared" ref="G2252:K2252" si="6539">G2253+G2258</f>
        <v>34715.200000000004</v>
      </c>
      <c r="H2252" s="9">
        <f t="shared" si="6539"/>
        <v>34715.200000000004</v>
      </c>
      <c r="I2252" s="9">
        <f t="shared" si="6539"/>
        <v>0</v>
      </c>
      <c r="J2252" s="9">
        <f t="shared" si="6539"/>
        <v>0</v>
      </c>
      <c r="K2252" s="9">
        <f t="shared" si="6539"/>
        <v>0</v>
      </c>
      <c r="L2252" s="9">
        <f t="shared" si="6432"/>
        <v>34715.200000000004</v>
      </c>
      <c r="M2252" s="9">
        <f t="shared" si="6433"/>
        <v>34715.200000000004</v>
      </c>
      <c r="N2252" s="9">
        <f t="shared" si="6434"/>
        <v>34715.200000000004</v>
      </c>
      <c r="O2252" s="9">
        <f t="shared" ref="O2252:Q2252" si="6540">O2253+O2258</f>
        <v>0</v>
      </c>
      <c r="P2252" s="9">
        <f t="shared" si="6540"/>
        <v>0</v>
      </c>
      <c r="Q2252" s="9">
        <f t="shared" si="6540"/>
        <v>0</v>
      </c>
      <c r="R2252" s="9">
        <f t="shared" si="6453"/>
        <v>34715.200000000004</v>
      </c>
      <c r="S2252" s="9">
        <f t="shared" si="6454"/>
        <v>34715.200000000004</v>
      </c>
      <c r="T2252" s="9">
        <f t="shared" si="6455"/>
        <v>34715.200000000004</v>
      </c>
      <c r="U2252" s="9">
        <f t="shared" ref="U2252:CE2252" si="6541">U2253+U2258</f>
        <v>0</v>
      </c>
      <c r="V2252" s="9">
        <f t="shared" si="6372"/>
        <v>34715.200000000004</v>
      </c>
      <c r="W2252" s="9">
        <f t="shared" ref="W2252:Y2252" si="6542">W2253+W2258</f>
        <v>0</v>
      </c>
      <c r="X2252" s="9">
        <f t="shared" si="6542"/>
        <v>0</v>
      </c>
      <c r="Y2252" s="9">
        <f t="shared" si="6542"/>
        <v>0</v>
      </c>
      <c r="Z2252" s="20">
        <f t="shared" si="6364"/>
        <v>34715.200000000004</v>
      </c>
      <c r="AA2252" s="20">
        <f t="shared" si="6365"/>
        <v>34715.200000000004</v>
      </c>
      <c r="AB2252" s="20">
        <f t="shared" si="6366"/>
        <v>34715.200000000004</v>
      </c>
      <c r="AC2252" s="9">
        <f t="shared" ref="AC2252:AE2252" si="6543">AC2253+AC2258</f>
        <v>0</v>
      </c>
      <c r="AD2252" s="9">
        <f t="shared" si="6543"/>
        <v>0</v>
      </c>
      <c r="AE2252" s="9">
        <f t="shared" si="6543"/>
        <v>0</v>
      </c>
      <c r="AF2252" s="20">
        <f t="shared" si="6502"/>
        <v>34715.200000000004</v>
      </c>
      <c r="AG2252" s="20">
        <f t="shared" si="6503"/>
        <v>34715.200000000004</v>
      </c>
      <c r="AH2252" s="20">
        <f t="shared" si="6504"/>
        <v>34715.200000000004</v>
      </c>
      <c r="AI2252" s="9">
        <f t="shared" ref="AI2252" si="6544">AI2253+AI2258</f>
        <v>0</v>
      </c>
      <c r="AJ2252" s="20">
        <f t="shared" si="6505"/>
        <v>34715.200000000004</v>
      </c>
      <c r="AK2252" s="9">
        <f t="shared" ref="AK2252:AM2252" si="6545">AK2253+AK2258</f>
        <v>0</v>
      </c>
      <c r="AL2252" s="9">
        <f t="shared" si="6545"/>
        <v>0</v>
      </c>
      <c r="AM2252" s="9">
        <f t="shared" si="6545"/>
        <v>0</v>
      </c>
      <c r="AN2252" s="20">
        <f t="shared" si="6384"/>
        <v>34715.200000000004</v>
      </c>
      <c r="AO2252" s="20">
        <f t="shared" si="6385"/>
        <v>34715.200000000004</v>
      </c>
      <c r="AP2252" s="20">
        <f t="shared" si="6386"/>
        <v>34715.200000000004</v>
      </c>
      <c r="AQ2252" s="9">
        <f t="shared" ref="AQ2252:AS2252" si="6546">AQ2253+AQ2258</f>
        <v>0</v>
      </c>
      <c r="AR2252" s="9">
        <f t="shared" si="6546"/>
        <v>0</v>
      </c>
      <c r="AS2252" s="9">
        <f t="shared" si="6546"/>
        <v>0</v>
      </c>
      <c r="AT2252" s="20">
        <f t="shared" si="6380"/>
        <v>34715.200000000004</v>
      </c>
      <c r="AU2252" s="20">
        <f t="shared" si="6381"/>
        <v>34715.200000000004</v>
      </c>
      <c r="AV2252" s="20">
        <f t="shared" si="6382"/>
        <v>34715.200000000004</v>
      </c>
      <c r="AW2252" s="9">
        <f t="shared" ref="AW2252:AY2252" si="6547">AW2253+AW2258</f>
        <v>0</v>
      </c>
      <c r="AX2252" s="9">
        <f t="shared" si="6547"/>
        <v>0</v>
      </c>
      <c r="AY2252" s="9">
        <f t="shared" si="6547"/>
        <v>0</v>
      </c>
      <c r="AZ2252" s="20">
        <f t="shared" si="6508"/>
        <v>34715.200000000004</v>
      </c>
      <c r="BA2252" s="20">
        <f t="shared" si="6509"/>
        <v>34715.200000000004</v>
      </c>
      <c r="BB2252" s="20">
        <f t="shared" si="6510"/>
        <v>34715.200000000004</v>
      </c>
      <c r="BC2252" s="9">
        <f t="shared" ref="BC2252" si="6548">BC2253+BC2258</f>
        <v>0</v>
      </c>
      <c r="BD2252" s="20">
        <f t="shared" si="6506"/>
        <v>34715.200000000004</v>
      </c>
      <c r="BE2252" s="9">
        <f t="shared" ref="BE2252:BG2252" si="6549">BE2253+BE2258</f>
        <v>0</v>
      </c>
      <c r="BF2252" s="9">
        <f t="shared" si="6549"/>
        <v>0</v>
      </c>
      <c r="BG2252" s="9">
        <f t="shared" si="6549"/>
        <v>0</v>
      </c>
      <c r="BH2252" s="20">
        <f t="shared" si="6387"/>
        <v>34715.200000000004</v>
      </c>
      <c r="BI2252" s="20">
        <f t="shared" si="6388"/>
        <v>34715.200000000004</v>
      </c>
      <c r="BJ2252" s="20">
        <f t="shared" si="6389"/>
        <v>34715.200000000004</v>
      </c>
      <c r="BK2252" s="9">
        <f t="shared" ref="BK2252:BL2252" si="6550">BK2253+BK2258</f>
        <v>0</v>
      </c>
      <c r="BL2252" s="9">
        <f t="shared" si="6550"/>
        <v>0</v>
      </c>
      <c r="BM2252" s="20">
        <f t="shared" si="6390"/>
        <v>34715.200000000004</v>
      </c>
      <c r="BN2252" s="20">
        <f t="shared" si="6391"/>
        <v>34715.200000000004</v>
      </c>
      <c r="BO2252" s="9">
        <f t="shared" ref="BO2252:BQ2252" si="6551">BO2253+BO2258</f>
        <v>0</v>
      </c>
      <c r="BP2252" s="9">
        <f t="shared" si="6551"/>
        <v>0</v>
      </c>
      <c r="BQ2252" s="9">
        <f t="shared" si="6551"/>
        <v>0</v>
      </c>
      <c r="BR2252" s="20">
        <f t="shared" si="6375"/>
        <v>34715.200000000004</v>
      </c>
      <c r="BS2252" s="20">
        <f t="shared" si="6376"/>
        <v>34715.200000000004</v>
      </c>
      <c r="BT2252" s="20">
        <f t="shared" si="6377"/>
        <v>34715.200000000004</v>
      </c>
      <c r="BU2252" s="9">
        <f t="shared" ref="BU2252" si="6552">BU2253+BU2258</f>
        <v>0</v>
      </c>
      <c r="BV2252" s="20">
        <f t="shared" si="6378"/>
        <v>34715.200000000004</v>
      </c>
      <c r="BW2252" s="9">
        <f t="shared" ref="BW2252:BX2252" si="6553">BW2253+BW2258</f>
        <v>0</v>
      </c>
      <c r="BX2252" s="9">
        <f t="shared" si="6553"/>
        <v>0</v>
      </c>
      <c r="BY2252" s="20">
        <f t="shared" si="6407"/>
        <v>34715.200000000004</v>
      </c>
      <c r="BZ2252" s="20">
        <f t="shared" si="6408"/>
        <v>34715.200000000004</v>
      </c>
      <c r="CA2252" s="9">
        <f t="shared" ref="CA2252" si="6554">CA2253+CA2258</f>
        <v>0</v>
      </c>
      <c r="CB2252" s="20">
        <f t="shared" si="6410"/>
        <v>34715.200000000004</v>
      </c>
      <c r="CC2252" s="9">
        <f t="shared" ref="CC2252" si="6555">CC2253+CC2258</f>
        <v>0</v>
      </c>
      <c r="CD2252" s="9">
        <f t="shared" si="6379"/>
        <v>34715.200000000004</v>
      </c>
      <c r="CE2252" s="9">
        <f t="shared" si="6541"/>
        <v>0</v>
      </c>
      <c r="CF2252" s="40"/>
    </row>
    <row r="2253" spans="1:84" s="17" customFormat="1" ht="31.5" x14ac:dyDescent="0.25">
      <c r="A2253" s="21" t="s">
        <v>547</v>
      </c>
      <c r="B2253" s="22"/>
      <c r="C2253" s="21"/>
      <c r="D2253" s="21"/>
      <c r="E2253" s="27" t="s">
        <v>1061</v>
      </c>
      <c r="F2253" s="23">
        <f>F2254</f>
        <v>3554.4</v>
      </c>
      <c r="G2253" s="23">
        <f t="shared" ref="G2253:CE2256" si="6556">G2254</f>
        <v>3554.4</v>
      </c>
      <c r="H2253" s="23">
        <f t="shared" si="6556"/>
        <v>3554.4</v>
      </c>
      <c r="I2253" s="23">
        <f t="shared" si="6556"/>
        <v>0</v>
      </c>
      <c r="J2253" s="23">
        <f t="shared" si="6556"/>
        <v>0</v>
      </c>
      <c r="K2253" s="23">
        <f t="shared" si="6556"/>
        <v>0</v>
      </c>
      <c r="L2253" s="23">
        <f t="shared" si="6432"/>
        <v>3554.4</v>
      </c>
      <c r="M2253" s="23">
        <f t="shared" si="6433"/>
        <v>3554.4</v>
      </c>
      <c r="N2253" s="23">
        <f t="shared" si="6434"/>
        <v>3554.4</v>
      </c>
      <c r="O2253" s="23">
        <f t="shared" si="6556"/>
        <v>0</v>
      </c>
      <c r="P2253" s="23">
        <f t="shared" si="6556"/>
        <v>0</v>
      </c>
      <c r="Q2253" s="23">
        <f t="shared" si="6556"/>
        <v>0</v>
      </c>
      <c r="R2253" s="23">
        <f t="shared" si="6453"/>
        <v>3554.4</v>
      </c>
      <c r="S2253" s="23">
        <f t="shared" si="6454"/>
        <v>3554.4</v>
      </c>
      <c r="T2253" s="23">
        <f t="shared" si="6455"/>
        <v>3554.4</v>
      </c>
      <c r="U2253" s="23">
        <f t="shared" si="6556"/>
        <v>0</v>
      </c>
      <c r="V2253" s="23">
        <f t="shared" si="6372"/>
        <v>3554.4</v>
      </c>
      <c r="W2253" s="23">
        <f t="shared" si="6556"/>
        <v>0</v>
      </c>
      <c r="X2253" s="23">
        <f t="shared" si="6556"/>
        <v>0</v>
      </c>
      <c r="Y2253" s="23">
        <f t="shared" si="6556"/>
        <v>0</v>
      </c>
      <c r="Z2253" s="20">
        <f t="shared" ref="Z2253:Z2322" si="6557">W2253+V2253</f>
        <v>3554.4</v>
      </c>
      <c r="AA2253" s="20">
        <f t="shared" ref="AA2253:AA2322" si="6558">X2253+S2253</f>
        <v>3554.4</v>
      </c>
      <c r="AB2253" s="20">
        <f t="shared" ref="AB2253:AB2322" si="6559">Y2253+T2253</f>
        <v>3554.4</v>
      </c>
      <c r="AC2253" s="23">
        <f t="shared" si="6556"/>
        <v>0</v>
      </c>
      <c r="AD2253" s="23">
        <f t="shared" si="6556"/>
        <v>0</v>
      </c>
      <c r="AE2253" s="23">
        <f t="shared" si="6556"/>
        <v>0</v>
      </c>
      <c r="AF2253" s="20">
        <f t="shared" si="6502"/>
        <v>3554.4</v>
      </c>
      <c r="AG2253" s="20">
        <f t="shared" si="6503"/>
        <v>3554.4</v>
      </c>
      <c r="AH2253" s="20">
        <f t="shared" si="6504"/>
        <v>3554.4</v>
      </c>
      <c r="AI2253" s="23">
        <f t="shared" si="6556"/>
        <v>0</v>
      </c>
      <c r="AJ2253" s="20">
        <f t="shared" si="6505"/>
        <v>3554.4</v>
      </c>
      <c r="AK2253" s="23">
        <f t="shared" si="6556"/>
        <v>0</v>
      </c>
      <c r="AL2253" s="23">
        <f t="shared" si="6556"/>
        <v>0</v>
      </c>
      <c r="AM2253" s="23">
        <f t="shared" si="6556"/>
        <v>0</v>
      </c>
      <c r="AN2253" s="20">
        <f t="shared" si="6384"/>
        <v>3554.4</v>
      </c>
      <c r="AO2253" s="20">
        <f t="shared" si="6385"/>
        <v>3554.4</v>
      </c>
      <c r="AP2253" s="20">
        <f t="shared" si="6386"/>
        <v>3554.4</v>
      </c>
      <c r="AQ2253" s="23">
        <f t="shared" si="6556"/>
        <v>0</v>
      </c>
      <c r="AR2253" s="23">
        <f t="shared" si="6556"/>
        <v>0</v>
      </c>
      <c r="AS2253" s="23">
        <f t="shared" si="6556"/>
        <v>0</v>
      </c>
      <c r="AT2253" s="20">
        <f t="shared" si="6380"/>
        <v>3554.4</v>
      </c>
      <c r="AU2253" s="20">
        <f t="shared" si="6381"/>
        <v>3554.4</v>
      </c>
      <c r="AV2253" s="20">
        <f t="shared" si="6382"/>
        <v>3554.4</v>
      </c>
      <c r="AW2253" s="23">
        <f t="shared" si="6556"/>
        <v>0</v>
      </c>
      <c r="AX2253" s="23">
        <f t="shared" si="6556"/>
        <v>0</v>
      </c>
      <c r="AY2253" s="23">
        <f t="shared" si="6556"/>
        <v>0</v>
      </c>
      <c r="AZ2253" s="20">
        <f t="shared" si="6508"/>
        <v>3554.4</v>
      </c>
      <c r="BA2253" s="20">
        <f t="shared" si="6509"/>
        <v>3554.4</v>
      </c>
      <c r="BB2253" s="20">
        <f t="shared" si="6510"/>
        <v>3554.4</v>
      </c>
      <c r="BC2253" s="23">
        <f t="shared" si="6556"/>
        <v>0</v>
      </c>
      <c r="BD2253" s="20">
        <f t="shared" si="6506"/>
        <v>3554.4</v>
      </c>
      <c r="BE2253" s="23">
        <f t="shared" si="6556"/>
        <v>0</v>
      </c>
      <c r="BF2253" s="23">
        <f t="shared" si="6556"/>
        <v>0</v>
      </c>
      <c r="BG2253" s="23">
        <f t="shared" si="6556"/>
        <v>0</v>
      </c>
      <c r="BH2253" s="20">
        <f t="shared" si="6387"/>
        <v>3554.4</v>
      </c>
      <c r="BI2253" s="20">
        <f t="shared" si="6388"/>
        <v>3554.4</v>
      </c>
      <c r="BJ2253" s="20">
        <f t="shared" si="6389"/>
        <v>3554.4</v>
      </c>
      <c r="BK2253" s="23">
        <f t="shared" si="6556"/>
        <v>0</v>
      </c>
      <c r="BL2253" s="23">
        <f t="shared" si="6556"/>
        <v>0</v>
      </c>
      <c r="BM2253" s="20">
        <f t="shared" si="6390"/>
        <v>3554.4</v>
      </c>
      <c r="BN2253" s="20">
        <f t="shared" si="6391"/>
        <v>3554.4</v>
      </c>
      <c r="BO2253" s="23">
        <f t="shared" si="6556"/>
        <v>0</v>
      </c>
      <c r="BP2253" s="23">
        <f t="shared" si="6556"/>
        <v>0</v>
      </c>
      <c r="BQ2253" s="23">
        <f t="shared" si="6556"/>
        <v>0</v>
      </c>
      <c r="BR2253" s="20">
        <f t="shared" si="6375"/>
        <v>3554.4</v>
      </c>
      <c r="BS2253" s="20">
        <f t="shared" si="6376"/>
        <v>3554.4</v>
      </c>
      <c r="BT2253" s="20">
        <f t="shared" si="6377"/>
        <v>3554.4</v>
      </c>
      <c r="BU2253" s="23">
        <f t="shared" si="6556"/>
        <v>0</v>
      </c>
      <c r="BV2253" s="20">
        <f t="shared" si="6378"/>
        <v>3554.4</v>
      </c>
      <c r="BW2253" s="23">
        <f t="shared" si="6556"/>
        <v>0</v>
      </c>
      <c r="BX2253" s="23">
        <f t="shared" si="6556"/>
        <v>0</v>
      </c>
      <c r="BY2253" s="20">
        <f t="shared" si="6407"/>
        <v>3554.4</v>
      </c>
      <c r="BZ2253" s="20">
        <f t="shared" si="6408"/>
        <v>3554.4</v>
      </c>
      <c r="CA2253" s="23">
        <f t="shared" si="6556"/>
        <v>0</v>
      </c>
      <c r="CB2253" s="20">
        <f t="shared" si="6410"/>
        <v>3554.4</v>
      </c>
      <c r="CC2253" s="23">
        <f t="shared" si="6556"/>
        <v>0</v>
      </c>
      <c r="CD2253" s="23">
        <f t="shared" si="6379"/>
        <v>3554.4</v>
      </c>
      <c r="CE2253" s="23">
        <f t="shared" si="6556"/>
        <v>0</v>
      </c>
      <c r="CF2253" s="32"/>
    </row>
    <row r="2254" spans="1:84" ht="31.5" x14ac:dyDescent="0.25">
      <c r="A2254" s="10" t="s">
        <v>310</v>
      </c>
      <c r="B2254" s="19"/>
      <c r="C2254" s="10"/>
      <c r="D2254" s="10"/>
      <c r="E2254" s="25" t="s">
        <v>1055</v>
      </c>
      <c r="F2254" s="20">
        <f>F2255</f>
        <v>3554.4</v>
      </c>
      <c r="G2254" s="20">
        <f t="shared" si="6556"/>
        <v>3554.4</v>
      </c>
      <c r="H2254" s="20">
        <f t="shared" si="6556"/>
        <v>3554.4</v>
      </c>
      <c r="I2254" s="20">
        <f t="shared" si="6556"/>
        <v>0</v>
      </c>
      <c r="J2254" s="20">
        <f t="shared" si="6556"/>
        <v>0</v>
      </c>
      <c r="K2254" s="20">
        <f t="shared" si="6556"/>
        <v>0</v>
      </c>
      <c r="L2254" s="20">
        <f t="shared" si="6432"/>
        <v>3554.4</v>
      </c>
      <c r="M2254" s="20">
        <f t="shared" si="6433"/>
        <v>3554.4</v>
      </c>
      <c r="N2254" s="20">
        <f t="shared" si="6434"/>
        <v>3554.4</v>
      </c>
      <c r="O2254" s="20">
        <f t="shared" si="6556"/>
        <v>0</v>
      </c>
      <c r="P2254" s="20">
        <f t="shared" si="6556"/>
        <v>0</v>
      </c>
      <c r="Q2254" s="20">
        <f t="shared" si="6556"/>
        <v>0</v>
      </c>
      <c r="R2254" s="20">
        <f t="shared" si="6453"/>
        <v>3554.4</v>
      </c>
      <c r="S2254" s="20">
        <f t="shared" si="6454"/>
        <v>3554.4</v>
      </c>
      <c r="T2254" s="20">
        <f t="shared" si="6455"/>
        <v>3554.4</v>
      </c>
      <c r="U2254" s="20">
        <f t="shared" si="6556"/>
        <v>0</v>
      </c>
      <c r="V2254" s="20">
        <f t="shared" si="6372"/>
        <v>3554.4</v>
      </c>
      <c r="W2254" s="20">
        <f t="shared" si="6556"/>
        <v>0</v>
      </c>
      <c r="X2254" s="20">
        <f t="shared" si="6556"/>
        <v>0</v>
      </c>
      <c r="Y2254" s="20">
        <f t="shared" si="6556"/>
        <v>0</v>
      </c>
      <c r="Z2254" s="20">
        <f t="shared" si="6557"/>
        <v>3554.4</v>
      </c>
      <c r="AA2254" s="20">
        <f t="shared" si="6558"/>
        <v>3554.4</v>
      </c>
      <c r="AB2254" s="20">
        <f t="shared" si="6559"/>
        <v>3554.4</v>
      </c>
      <c r="AC2254" s="20">
        <f t="shared" si="6556"/>
        <v>0</v>
      </c>
      <c r="AD2254" s="20">
        <f t="shared" si="6556"/>
        <v>0</v>
      </c>
      <c r="AE2254" s="20">
        <f t="shared" si="6556"/>
        <v>0</v>
      </c>
      <c r="AF2254" s="20">
        <f t="shared" si="6502"/>
        <v>3554.4</v>
      </c>
      <c r="AG2254" s="20">
        <f t="shared" si="6503"/>
        <v>3554.4</v>
      </c>
      <c r="AH2254" s="20">
        <f t="shared" si="6504"/>
        <v>3554.4</v>
      </c>
      <c r="AI2254" s="20">
        <f t="shared" si="6556"/>
        <v>0</v>
      </c>
      <c r="AJ2254" s="20">
        <f t="shared" si="6505"/>
        <v>3554.4</v>
      </c>
      <c r="AK2254" s="20">
        <f t="shared" si="6556"/>
        <v>0</v>
      </c>
      <c r="AL2254" s="20">
        <f t="shared" si="6556"/>
        <v>0</v>
      </c>
      <c r="AM2254" s="20">
        <f t="shared" si="6556"/>
        <v>0</v>
      </c>
      <c r="AN2254" s="20">
        <f t="shared" si="6384"/>
        <v>3554.4</v>
      </c>
      <c r="AO2254" s="20">
        <f t="shared" si="6385"/>
        <v>3554.4</v>
      </c>
      <c r="AP2254" s="20">
        <f t="shared" si="6386"/>
        <v>3554.4</v>
      </c>
      <c r="AQ2254" s="20">
        <f t="shared" si="6556"/>
        <v>0</v>
      </c>
      <c r="AR2254" s="20">
        <f t="shared" si="6556"/>
        <v>0</v>
      </c>
      <c r="AS2254" s="20">
        <f t="shared" si="6556"/>
        <v>0</v>
      </c>
      <c r="AT2254" s="20">
        <f t="shared" si="6380"/>
        <v>3554.4</v>
      </c>
      <c r="AU2254" s="20">
        <f t="shared" si="6381"/>
        <v>3554.4</v>
      </c>
      <c r="AV2254" s="20">
        <f t="shared" si="6382"/>
        <v>3554.4</v>
      </c>
      <c r="AW2254" s="20">
        <f t="shared" si="6556"/>
        <v>0</v>
      </c>
      <c r="AX2254" s="20">
        <f t="shared" si="6556"/>
        <v>0</v>
      </c>
      <c r="AY2254" s="20">
        <f t="shared" si="6556"/>
        <v>0</v>
      </c>
      <c r="AZ2254" s="20">
        <f t="shared" si="6508"/>
        <v>3554.4</v>
      </c>
      <c r="BA2254" s="20">
        <f t="shared" si="6509"/>
        <v>3554.4</v>
      </c>
      <c r="BB2254" s="20">
        <f t="shared" si="6510"/>
        <v>3554.4</v>
      </c>
      <c r="BC2254" s="20">
        <f t="shared" si="6556"/>
        <v>0</v>
      </c>
      <c r="BD2254" s="20">
        <f t="shared" si="6506"/>
        <v>3554.4</v>
      </c>
      <c r="BE2254" s="20">
        <f t="shared" si="6556"/>
        <v>0</v>
      </c>
      <c r="BF2254" s="20">
        <f t="shared" si="6556"/>
        <v>0</v>
      </c>
      <c r="BG2254" s="20">
        <f t="shared" si="6556"/>
        <v>0</v>
      </c>
      <c r="BH2254" s="20">
        <f t="shared" si="6387"/>
        <v>3554.4</v>
      </c>
      <c r="BI2254" s="20">
        <f t="shared" si="6388"/>
        <v>3554.4</v>
      </c>
      <c r="BJ2254" s="20">
        <f t="shared" si="6389"/>
        <v>3554.4</v>
      </c>
      <c r="BK2254" s="20">
        <f t="shared" si="6556"/>
        <v>0</v>
      </c>
      <c r="BL2254" s="20">
        <f t="shared" si="6556"/>
        <v>0</v>
      </c>
      <c r="BM2254" s="20">
        <f t="shared" si="6390"/>
        <v>3554.4</v>
      </c>
      <c r="BN2254" s="20">
        <f t="shared" si="6391"/>
        <v>3554.4</v>
      </c>
      <c r="BO2254" s="20">
        <f t="shared" si="6556"/>
        <v>0</v>
      </c>
      <c r="BP2254" s="20">
        <f t="shared" si="6556"/>
        <v>0</v>
      </c>
      <c r="BQ2254" s="20">
        <f t="shared" si="6556"/>
        <v>0</v>
      </c>
      <c r="BR2254" s="20">
        <f t="shared" si="6375"/>
        <v>3554.4</v>
      </c>
      <c r="BS2254" s="20">
        <f t="shared" si="6376"/>
        <v>3554.4</v>
      </c>
      <c r="BT2254" s="20">
        <f t="shared" si="6377"/>
        <v>3554.4</v>
      </c>
      <c r="BU2254" s="20">
        <f t="shared" si="6556"/>
        <v>0</v>
      </c>
      <c r="BV2254" s="20">
        <f t="shared" si="6378"/>
        <v>3554.4</v>
      </c>
      <c r="BW2254" s="20">
        <f t="shared" si="6556"/>
        <v>0</v>
      </c>
      <c r="BX2254" s="20">
        <f t="shared" si="6556"/>
        <v>0</v>
      </c>
      <c r="BY2254" s="20">
        <f t="shared" si="6407"/>
        <v>3554.4</v>
      </c>
      <c r="BZ2254" s="20">
        <f t="shared" si="6408"/>
        <v>3554.4</v>
      </c>
      <c r="CA2254" s="20">
        <f t="shared" si="6556"/>
        <v>0</v>
      </c>
      <c r="CB2254" s="20">
        <f t="shared" si="6410"/>
        <v>3554.4</v>
      </c>
      <c r="CC2254" s="20">
        <f t="shared" si="6556"/>
        <v>0</v>
      </c>
      <c r="CD2254" s="20">
        <f t="shared" si="6379"/>
        <v>3554.4</v>
      </c>
      <c r="CE2254" s="20">
        <f t="shared" si="6556"/>
        <v>0</v>
      </c>
    </row>
    <row r="2255" spans="1:84" ht="94.5" x14ac:dyDescent="0.25">
      <c r="A2255" s="10" t="s">
        <v>310</v>
      </c>
      <c r="B2255" s="19">
        <v>100</v>
      </c>
      <c r="C2255" s="10"/>
      <c r="D2255" s="10"/>
      <c r="E2255" s="25" t="s">
        <v>599</v>
      </c>
      <c r="F2255" s="20">
        <f>F2256</f>
        <v>3554.4</v>
      </c>
      <c r="G2255" s="20">
        <f t="shared" si="6556"/>
        <v>3554.4</v>
      </c>
      <c r="H2255" s="20">
        <f t="shared" si="6556"/>
        <v>3554.4</v>
      </c>
      <c r="I2255" s="20">
        <f t="shared" si="6556"/>
        <v>0</v>
      </c>
      <c r="J2255" s="20">
        <f t="shared" si="6556"/>
        <v>0</v>
      </c>
      <c r="K2255" s="20">
        <f t="shared" si="6556"/>
        <v>0</v>
      </c>
      <c r="L2255" s="20">
        <f t="shared" si="6432"/>
        <v>3554.4</v>
      </c>
      <c r="M2255" s="20">
        <f t="shared" si="6433"/>
        <v>3554.4</v>
      </c>
      <c r="N2255" s="20">
        <f t="shared" si="6434"/>
        <v>3554.4</v>
      </c>
      <c r="O2255" s="20">
        <f t="shared" si="6556"/>
        <v>0</v>
      </c>
      <c r="P2255" s="20">
        <f t="shared" si="6556"/>
        <v>0</v>
      </c>
      <c r="Q2255" s="20">
        <f t="shared" si="6556"/>
        <v>0</v>
      </c>
      <c r="R2255" s="20">
        <f t="shared" si="6453"/>
        <v>3554.4</v>
      </c>
      <c r="S2255" s="20">
        <f t="shared" si="6454"/>
        <v>3554.4</v>
      </c>
      <c r="T2255" s="20">
        <f t="shared" si="6455"/>
        <v>3554.4</v>
      </c>
      <c r="U2255" s="20">
        <f t="shared" si="6556"/>
        <v>0</v>
      </c>
      <c r="V2255" s="20">
        <f t="shared" si="6372"/>
        <v>3554.4</v>
      </c>
      <c r="W2255" s="20">
        <f t="shared" si="6556"/>
        <v>0</v>
      </c>
      <c r="X2255" s="20">
        <f t="shared" si="6556"/>
        <v>0</v>
      </c>
      <c r="Y2255" s="20">
        <f t="shared" si="6556"/>
        <v>0</v>
      </c>
      <c r="Z2255" s="20">
        <f t="shared" si="6557"/>
        <v>3554.4</v>
      </c>
      <c r="AA2255" s="20">
        <f t="shared" si="6558"/>
        <v>3554.4</v>
      </c>
      <c r="AB2255" s="20">
        <f t="shared" si="6559"/>
        <v>3554.4</v>
      </c>
      <c r="AC2255" s="20">
        <f t="shared" si="6556"/>
        <v>0</v>
      </c>
      <c r="AD2255" s="20">
        <f t="shared" si="6556"/>
        <v>0</v>
      </c>
      <c r="AE2255" s="20">
        <f t="shared" si="6556"/>
        <v>0</v>
      </c>
      <c r="AF2255" s="20">
        <f t="shared" si="6502"/>
        <v>3554.4</v>
      </c>
      <c r="AG2255" s="20">
        <f t="shared" si="6503"/>
        <v>3554.4</v>
      </c>
      <c r="AH2255" s="20">
        <f t="shared" si="6504"/>
        <v>3554.4</v>
      </c>
      <c r="AI2255" s="20">
        <f t="shared" si="6556"/>
        <v>0</v>
      </c>
      <c r="AJ2255" s="20">
        <f t="shared" si="6505"/>
        <v>3554.4</v>
      </c>
      <c r="AK2255" s="20">
        <f t="shared" si="6556"/>
        <v>0</v>
      </c>
      <c r="AL2255" s="20">
        <f t="shared" si="6556"/>
        <v>0</v>
      </c>
      <c r="AM2255" s="20">
        <f t="shared" si="6556"/>
        <v>0</v>
      </c>
      <c r="AN2255" s="20">
        <f t="shared" si="6384"/>
        <v>3554.4</v>
      </c>
      <c r="AO2255" s="20">
        <f t="shared" si="6385"/>
        <v>3554.4</v>
      </c>
      <c r="AP2255" s="20">
        <f t="shared" si="6386"/>
        <v>3554.4</v>
      </c>
      <c r="AQ2255" s="20">
        <f t="shared" si="6556"/>
        <v>0</v>
      </c>
      <c r="AR2255" s="20">
        <f t="shared" si="6556"/>
        <v>0</v>
      </c>
      <c r="AS2255" s="20">
        <f t="shared" si="6556"/>
        <v>0</v>
      </c>
      <c r="AT2255" s="20">
        <f t="shared" si="6380"/>
        <v>3554.4</v>
      </c>
      <c r="AU2255" s="20">
        <f t="shared" si="6381"/>
        <v>3554.4</v>
      </c>
      <c r="AV2255" s="20">
        <f t="shared" si="6382"/>
        <v>3554.4</v>
      </c>
      <c r="AW2255" s="20">
        <f t="shared" si="6556"/>
        <v>0</v>
      </c>
      <c r="AX2255" s="20">
        <f t="shared" si="6556"/>
        <v>0</v>
      </c>
      <c r="AY2255" s="20">
        <f t="shared" si="6556"/>
        <v>0</v>
      </c>
      <c r="AZ2255" s="20">
        <f t="shared" si="6508"/>
        <v>3554.4</v>
      </c>
      <c r="BA2255" s="20">
        <f t="shared" si="6509"/>
        <v>3554.4</v>
      </c>
      <c r="BB2255" s="20">
        <f t="shared" si="6510"/>
        <v>3554.4</v>
      </c>
      <c r="BC2255" s="20">
        <f t="shared" si="6556"/>
        <v>0</v>
      </c>
      <c r="BD2255" s="20">
        <f t="shared" si="6506"/>
        <v>3554.4</v>
      </c>
      <c r="BE2255" s="20">
        <f t="shared" si="6556"/>
        <v>0</v>
      </c>
      <c r="BF2255" s="20">
        <f t="shared" si="6556"/>
        <v>0</v>
      </c>
      <c r="BG2255" s="20">
        <f t="shared" si="6556"/>
        <v>0</v>
      </c>
      <c r="BH2255" s="20">
        <f t="shared" si="6387"/>
        <v>3554.4</v>
      </c>
      <c r="BI2255" s="20">
        <f t="shared" si="6388"/>
        <v>3554.4</v>
      </c>
      <c r="BJ2255" s="20">
        <f t="shared" si="6389"/>
        <v>3554.4</v>
      </c>
      <c r="BK2255" s="20">
        <f t="shared" si="6556"/>
        <v>0</v>
      </c>
      <c r="BL2255" s="20">
        <f t="shared" si="6556"/>
        <v>0</v>
      </c>
      <c r="BM2255" s="20">
        <f t="shared" si="6390"/>
        <v>3554.4</v>
      </c>
      <c r="BN2255" s="20">
        <f t="shared" si="6391"/>
        <v>3554.4</v>
      </c>
      <c r="BO2255" s="20">
        <f t="shared" si="6556"/>
        <v>0</v>
      </c>
      <c r="BP2255" s="20">
        <f t="shared" si="6556"/>
        <v>0</v>
      </c>
      <c r="BQ2255" s="20">
        <f t="shared" si="6556"/>
        <v>0</v>
      </c>
      <c r="BR2255" s="20">
        <f t="shared" si="6375"/>
        <v>3554.4</v>
      </c>
      <c r="BS2255" s="20">
        <f t="shared" si="6376"/>
        <v>3554.4</v>
      </c>
      <c r="BT2255" s="20">
        <f t="shared" si="6377"/>
        <v>3554.4</v>
      </c>
      <c r="BU2255" s="20">
        <f t="shared" si="6556"/>
        <v>0</v>
      </c>
      <c r="BV2255" s="20">
        <f t="shared" si="6378"/>
        <v>3554.4</v>
      </c>
      <c r="BW2255" s="20">
        <f t="shared" si="6556"/>
        <v>0</v>
      </c>
      <c r="BX2255" s="20">
        <f t="shared" si="6556"/>
        <v>0</v>
      </c>
      <c r="BY2255" s="20">
        <f t="shared" si="6407"/>
        <v>3554.4</v>
      </c>
      <c r="BZ2255" s="20">
        <f t="shared" si="6408"/>
        <v>3554.4</v>
      </c>
      <c r="CA2255" s="20">
        <f t="shared" si="6556"/>
        <v>0</v>
      </c>
      <c r="CB2255" s="20">
        <f t="shared" si="6410"/>
        <v>3554.4</v>
      </c>
      <c r="CC2255" s="20">
        <f t="shared" si="6556"/>
        <v>0</v>
      </c>
      <c r="CD2255" s="20">
        <f t="shared" si="6379"/>
        <v>3554.4</v>
      </c>
      <c r="CE2255" s="20">
        <f t="shared" si="6556"/>
        <v>0</v>
      </c>
    </row>
    <row r="2256" spans="1:84" ht="31.5" x14ac:dyDescent="0.25">
      <c r="A2256" s="10" t="s">
        <v>310</v>
      </c>
      <c r="B2256" s="19">
        <v>120</v>
      </c>
      <c r="C2256" s="10"/>
      <c r="D2256" s="10"/>
      <c r="E2256" s="25" t="s">
        <v>601</v>
      </c>
      <c r="F2256" s="20">
        <f>F2257</f>
        <v>3554.4</v>
      </c>
      <c r="G2256" s="20">
        <f t="shared" si="6556"/>
        <v>3554.4</v>
      </c>
      <c r="H2256" s="20">
        <f t="shared" si="6556"/>
        <v>3554.4</v>
      </c>
      <c r="I2256" s="20">
        <f t="shared" si="6556"/>
        <v>0</v>
      </c>
      <c r="J2256" s="20">
        <f t="shared" si="6556"/>
        <v>0</v>
      </c>
      <c r="K2256" s="20">
        <f t="shared" si="6556"/>
        <v>0</v>
      </c>
      <c r="L2256" s="20">
        <f t="shared" si="6432"/>
        <v>3554.4</v>
      </c>
      <c r="M2256" s="20">
        <f t="shared" si="6433"/>
        <v>3554.4</v>
      </c>
      <c r="N2256" s="20">
        <f t="shared" si="6434"/>
        <v>3554.4</v>
      </c>
      <c r="O2256" s="20">
        <f t="shared" si="6556"/>
        <v>0</v>
      </c>
      <c r="P2256" s="20">
        <f t="shared" si="6556"/>
        <v>0</v>
      </c>
      <c r="Q2256" s="20">
        <f t="shared" si="6556"/>
        <v>0</v>
      </c>
      <c r="R2256" s="20">
        <f t="shared" si="6453"/>
        <v>3554.4</v>
      </c>
      <c r="S2256" s="20">
        <f t="shared" si="6454"/>
        <v>3554.4</v>
      </c>
      <c r="T2256" s="20">
        <f t="shared" si="6455"/>
        <v>3554.4</v>
      </c>
      <c r="U2256" s="20">
        <f t="shared" si="6556"/>
        <v>0</v>
      </c>
      <c r="V2256" s="20">
        <f t="shared" si="6372"/>
        <v>3554.4</v>
      </c>
      <c r="W2256" s="20">
        <f t="shared" si="6556"/>
        <v>0</v>
      </c>
      <c r="X2256" s="20">
        <f t="shared" si="6556"/>
        <v>0</v>
      </c>
      <c r="Y2256" s="20">
        <f t="shared" si="6556"/>
        <v>0</v>
      </c>
      <c r="Z2256" s="20">
        <f t="shared" si="6557"/>
        <v>3554.4</v>
      </c>
      <c r="AA2256" s="20">
        <f t="shared" si="6558"/>
        <v>3554.4</v>
      </c>
      <c r="AB2256" s="20">
        <f t="shared" si="6559"/>
        <v>3554.4</v>
      </c>
      <c r="AC2256" s="20">
        <f t="shared" si="6556"/>
        <v>0</v>
      </c>
      <c r="AD2256" s="20">
        <f t="shared" si="6556"/>
        <v>0</v>
      </c>
      <c r="AE2256" s="20">
        <f t="shared" si="6556"/>
        <v>0</v>
      </c>
      <c r="AF2256" s="20">
        <f t="shared" si="6502"/>
        <v>3554.4</v>
      </c>
      <c r="AG2256" s="20">
        <f t="shared" si="6503"/>
        <v>3554.4</v>
      </c>
      <c r="AH2256" s="20">
        <f t="shared" si="6504"/>
        <v>3554.4</v>
      </c>
      <c r="AI2256" s="20">
        <f t="shared" si="6556"/>
        <v>0</v>
      </c>
      <c r="AJ2256" s="20">
        <f t="shared" si="6505"/>
        <v>3554.4</v>
      </c>
      <c r="AK2256" s="20">
        <f t="shared" si="6556"/>
        <v>0</v>
      </c>
      <c r="AL2256" s="20">
        <f t="shared" si="6556"/>
        <v>0</v>
      </c>
      <c r="AM2256" s="20">
        <f t="shared" si="6556"/>
        <v>0</v>
      </c>
      <c r="AN2256" s="20">
        <f t="shared" si="6384"/>
        <v>3554.4</v>
      </c>
      <c r="AO2256" s="20">
        <f t="shared" si="6385"/>
        <v>3554.4</v>
      </c>
      <c r="AP2256" s="20">
        <f t="shared" si="6386"/>
        <v>3554.4</v>
      </c>
      <c r="AQ2256" s="20">
        <f t="shared" si="6556"/>
        <v>0</v>
      </c>
      <c r="AR2256" s="20">
        <f t="shared" si="6556"/>
        <v>0</v>
      </c>
      <c r="AS2256" s="20">
        <f t="shared" si="6556"/>
        <v>0</v>
      </c>
      <c r="AT2256" s="20">
        <f t="shared" si="6380"/>
        <v>3554.4</v>
      </c>
      <c r="AU2256" s="20">
        <f t="shared" si="6381"/>
        <v>3554.4</v>
      </c>
      <c r="AV2256" s="20">
        <f t="shared" si="6382"/>
        <v>3554.4</v>
      </c>
      <c r="AW2256" s="20">
        <f t="shared" si="6556"/>
        <v>0</v>
      </c>
      <c r="AX2256" s="20">
        <f t="shared" si="6556"/>
        <v>0</v>
      </c>
      <c r="AY2256" s="20">
        <f t="shared" si="6556"/>
        <v>0</v>
      </c>
      <c r="AZ2256" s="20">
        <f t="shared" si="6508"/>
        <v>3554.4</v>
      </c>
      <c r="BA2256" s="20">
        <f t="shared" si="6509"/>
        <v>3554.4</v>
      </c>
      <c r="BB2256" s="20">
        <f t="shared" si="6510"/>
        <v>3554.4</v>
      </c>
      <c r="BC2256" s="20">
        <f t="shared" si="6556"/>
        <v>0</v>
      </c>
      <c r="BD2256" s="20">
        <f t="shared" si="6506"/>
        <v>3554.4</v>
      </c>
      <c r="BE2256" s="20">
        <f t="shared" si="6556"/>
        <v>0</v>
      </c>
      <c r="BF2256" s="20">
        <f t="shared" si="6556"/>
        <v>0</v>
      </c>
      <c r="BG2256" s="20">
        <f t="shared" si="6556"/>
        <v>0</v>
      </c>
      <c r="BH2256" s="20">
        <f t="shared" si="6387"/>
        <v>3554.4</v>
      </c>
      <c r="BI2256" s="20">
        <f t="shared" si="6388"/>
        <v>3554.4</v>
      </c>
      <c r="BJ2256" s="20">
        <f t="shared" si="6389"/>
        <v>3554.4</v>
      </c>
      <c r="BK2256" s="20">
        <f t="shared" si="6556"/>
        <v>0</v>
      </c>
      <c r="BL2256" s="20">
        <f t="shared" si="6556"/>
        <v>0</v>
      </c>
      <c r="BM2256" s="20">
        <f t="shared" si="6390"/>
        <v>3554.4</v>
      </c>
      <c r="BN2256" s="20">
        <f t="shared" si="6391"/>
        <v>3554.4</v>
      </c>
      <c r="BO2256" s="20">
        <f t="shared" si="6556"/>
        <v>0</v>
      </c>
      <c r="BP2256" s="20">
        <f t="shared" si="6556"/>
        <v>0</v>
      </c>
      <c r="BQ2256" s="20">
        <f t="shared" si="6556"/>
        <v>0</v>
      </c>
      <c r="BR2256" s="20">
        <f t="shared" si="6375"/>
        <v>3554.4</v>
      </c>
      <c r="BS2256" s="20">
        <f t="shared" si="6376"/>
        <v>3554.4</v>
      </c>
      <c r="BT2256" s="20">
        <f t="shared" si="6377"/>
        <v>3554.4</v>
      </c>
      <c r="BU2256" s="20">
        <f t="shared" si="6556"/>
        <v>0</v>
      </c>
      <c r="BV2256" s="20">
        <f t="shared" si="6378"/>
        <v>3554.4</v>
      </c>
      <c r="BW2256" s="20">
        <f t="shared" si="6556"/>
        <v>0</v>
      </c>
      <c r="BX2256" s="20">
        <f t="shared" si="6556"/>
        <v>0</v>
      </c>
      <c r="BY2256" s="20">
        <f t="shared" si="6407"/>
        <v>3554.4</v>
      </c>
      <c r="BZ2256" s="20">
        <f t="shared" si="6408"/>
        <v>3554.4</v>
      </c>
      <c r="CA2256" s="20">
        <f t="shared" si="6556"/>
        <v>0</v>
      </c>
      <c r="CB2256" s="20">
        <f t="shared" si="6410"/>
        <v>3554.4</v>
      </c>
      <c r="CC2256" s="20">
        <f t="shared" si="6556"/>
        <v>0</v>
      </c>
      <c r="CD2256" s="20">
        <f t="shared" si="6379"/>
        <v>3554.4</v>
      </c>
      <c r="CE2256" s="20">
        <f t="shared" si="6556"/>
        <v>0</v>
      </c>
    </row>
    <row r="2257" spans="1:84" ht="47.25" x14ac:dyDescent="0.25">
      <c r="A2257" s="10" t="s">
        <v>310</v>
      </c>
      <c r="B2257" s="19">
        <v>120</v>
      </c>
      <c r="C2257" s="10" t="s">
        <v>336</v>
      </c>
      <c r="D2257" s="10" t="s">
        <v>337</v>
      </c>
      <c r="E2257" s="25" t="s">
        <v>568</v>
      </c>
      <c r="F2257" s="20">
        <v>3554.4</v>
      </c>
      <c r="G2257" s="20">
        <v>3554.4</v>
      </c>
      <c r="H2257" s="20">
        <v>3554.4</v>
      </c>
      <c r="I2257" s="20"/>
      <c r="J2257" s="20"/>
      <c r="K2257" s="20"/>
      <c r="L2257" s="20">
        <f t="shared" si="6432"/>
        <v>3554.4</v>
      </c>
      <c r="M2257" s="20">
        <f t="shared" si="6433"/>
        <v>3554.4</v>
      </c>
      <c r="N2257" s="20">
        <f t="shared" si="6434"/>
        <v>3554.4</v>
      </c>
      <c r="O2257" s="20"/>
      <c r="P2257" s="20"/>
      <c r="Q2257" s="20"/>
      <c r="R2257" s="20">
        <f t="shared" si="6453"/>
        <v>3554.4</v>
      </c>
      <c r="S2257" s="20">
        <f t="shared" si="6454"/>
        <v>3554.4</v>
      </c>
      <c r="T2257" s="20">
        <f t="shared" si="6455"/>
        <v>3554.4</v>
      </c>
      <c r="U2257" s="20"/>
      <c r="V2257" s="20">
        <f t="shared" ref="V2257:V2326" si="6560">R2257+U2257</f>
        <v>3554.4</v>
      </c>
      <c r="W2257" s="20"/>
      <c r="X2257" s="20"/>
      <c r="Y2257" s="20"/>
      <c r="Z2257" s="20">
        <f t="shared" si="6557"/>
        <v>3554.4</v>
      </c>
      <c r="AA2257" s="20">
        <f t="shared" si="6558"/>
        <v>3554.4</v>
      </c>
      <c r="AB2257" s="20">
        <f t="shared" si="6559"/>
        <v>3554.4</v>
      </c>
      <c r="AC2257" s="20"/>
      <c r="AD2257" s="20"/>
      <c r="AE2257" s="20"/>
      <c r="AF2257" s="20">
        <f t="shared" si="6502"/>
        <v>3554.4</v>
      </c>
      <c r="AG2257" s="20">
        <f t="shared" si="6503"/>
        <v>3554.4</v>
      </c>
      <c r="AH2257" s="20">
        <f t="shared" si="6504"/>
        <v>3554.4</v>
      </c>
      <c r="AI2257" s="20"/>
      <c r="AJ2257" s="20">
        <f t="shared" si="6505"/>
        <v>3554.4</v>
      </c>
      <c r="AK2257" s="20"/>
      <c r="AL2257" s="20"/>
      <c r="AM2257" s="20"/>
      <c r="AN2257" s="20">
        <f t="shared" si="6384"/>
        <v>3554.4</v>
      </c>
      <c r="AO2257" s="20">
        <f t="shared" si="6385"/>
        <v>3554.4</v>
      </c>
      <c r="AP2257" s="20">
        <f t="shared" si="6386"/>
        <v>3554.4</v>
      </c>
      <c r="AQ2257" s="20"/>
      <c r="AR2257" s="20"/>
      <c r="AS2257" s="20"/>
      <c r="AT2257" s="20">
        <f t="shared" si="6380"/>
        <v>3554.4</v>
      </c>
      <c r="AU2257" s="20">
        <f t="shared" si="6381"/>
        <v>3554.4</v>
      </c>
      <c r="AV2257" s="20">
        <f t="shared" si="6382"/>
        <v>3554.4</v>
      </c>
      <c r="AW2257" s="20"/>
      <c r="AX2257" s="20"/>
      <c r="AY2257" s="20"/>
      <c r="AZ2257" s="20">
        <f t="shared" si="6508"/>
        <v>3554.4</v>
      </c>
      <c r="BA2257" s="20">
        <f t="shared" si="6509"/>
        <v>3554.4</v>
      </c>
      <c r="BB2257" s="20">
        <f t="shared" si="6510"/>
        <v>3554.4</v>
      </c>
      <c r="BC2257" s="20"/>
      <c r="BD2257" s="20">
        <f t="shared" si="6506"/>
        <v>3554.4</v>
      </c>
      <c r="BE2257" s="20"/>
      <c r="BF2257" s="20"/>
      <c r="BG2257" s="20"/>
      <c r="BH2257" s="20">
        <f t="shared" si="6387"/>
        <v>3554.4</v>
      </c>
      <c r="BI2257" s="20">
        <f t="shared" si="6388"/>
        <v>3554.4</v>
      </c>
      <c r="BJ2257" s="20">
        <f t="shared" si="6389"/>
        <v>3554.4</v>
      </c>
      <c r="BK2257" s="20"/>
      <c r="BL2257" s="20"/>
      <c r="BM2257" s="20">
        <f t="shared" si="6390"/>
        <v>3554.4</v>
      </c>
      <c r="BN2257" s="20">
        <f t="shared" si="6391"/>
        <v>3554.4</v>
      </c>
      <c r="BO2257" s="20"/>
      <c r="BP2257" s="20"/>
      <c r="BQ2257" s="20"/>
      <c r="BR2257" s="20">
        <f t="shared" si="6375"/>
        <v>3554.4</v>
      </c>
      <c r="BS2257" s="20">
        <f t="shared" si="6376"/>
        <v>3554.4</v>
      </c>
      <c r="BT2257" s="20">
        <f t="shared" si="6377"/>
        <v>3554.4</v>
      </c>
      <c r="BU2257" s="20"/>
      <c r="BV2257" s="20">
        <f t="shared" si="6378"/>
        <v>3554.4</v>
      </c>
      <c r="BW2257" s="20"/>
      <c r="BX2257" s="20"/>
      <c r="BY2257" s="20">
        <f t="shared" si="6407"/>
        <v>3554.4</v>
      </c>
      <c r="BZ2257" s="20">
        <f t="shared" si="6408"/>
        <v>3554.4</v>
      </c>
      <c r="CA2257" s="20"/>
      <c r="CB2257" s="20">
        <f t="shared" si="6410"/>
        <v>3554.4</v>
      </c>
      <c r="CC2257" s="20"/>
      <c r="CD2257" s="20">
        <f t="shared" si="6379"/>
        <v>3554.4</v>
      </c>
      <c r="CE2257" s="20"/>
    </row>
    <row r="2258" spans="1:84" s="17" customFormat="1" x14ac:dyDescent="0.25">
      <c r="A2258" s="21" t="s">
        <v>548</v>
      </c>
      <c r="B2258" s="22"/>
      <c r="C2258" s="21"/>
      <c r="D2258" s="21"/>
      <c r="E2258" s="27" t="s">
        <v>1058</v>
      </c>
      <c r="F2258" s="23">
        <f>F2259+F2263</f>
        <v>31160.800000000003</v>
      </c>
      <c r="G2258" s="23">
        <f t="shared" ref="G2258:K2258" si="6561">G2259+G2263</f>
        <v>31160.800000000003</v>
      </c>
      <c r="H2258" s="23">
        <f t="shared" si="6561"/>
        <v>31160.800000000003</v>
      </c>
      <c r="I2258" s="23">
        <f t="shared" si="6561"/>
        <v>0</v>
      </c>
      <c r="J2258" s="23">
        <f t="shared" si="6561"/>
        <v>0</v>
      </c>
      <c r="K2258" s="23">
        <f t="shared" si="6561"/>
        <v>0</v>
      </c>
      <c r="L2258" s="23">
        <f t="shared" si="6432"/>
        <v>31160.800000000003</v>
      </c>
      <c r="M2258" s="23">
        <f t="shared" si="6433"/>
        <v>31160.800000000003</v>
      </c>
      <c r="N2258" s="23">
        <f t="shared" si="6434"/>
        <v>31160.800000000003</v>
      </c>
      <c r="O2258" s="23">
        <f t="shared" ref="O2258:Q2258" si="6562">O2259+O2263</f>
        <v>0</v>
      </c>
      <c r="P2258" s="23">
        <f t="shared" si="6562"/>
        <v>0</v>
      </c>
      <c r="Q2258" s="23">
        <f t="shared" si="6562"/>
        <v>0</v>
      </c>
      <c r="R2258" s="23">
        <f t="shared" si="6453"/>
        <v>31160.800000000003</v>
      </c>
      <c r="S2258" s="23">
        <f t="shared" si="6454"/>
        <v>31160.800000000003</v>
      </c>
      <c r="T2258" s="23">
        <f t="shared" si="6455"/>
        <v>31160.800000000003</v>
      </c>
      <c r="U2258" s="23">
        <f t="shared" ref="U2258:CE2258" si="6563">U2259+U2263</f>
        <v>0</v>
      </c>
      <c r="V2258" s="23">
        <f t="shared" si="6560"/>
        <v>31160.800000000003</v>
      </c>
      <c r="W2258" s="23">
        <f t="shared" ref="W2258:Y2258" si="6564">W2259+W2263</f>
        <v>0</v>
      </c>
      <c r="X2258" s="23">
        <f t="shared" si="6564"/>
        <v>0</v>
      </c>
      <c r="Y2258" s="23">
        <f t="shared" si="6564"/>
        <v>0</v>
      </c>
      <c r="Z2258" s="20">
        <f t="shared" si="6557"/>
        <v>31160.800000000003</v>
      </c>
      <c r="AA2258" s="20">
        <f t="shared" si="6558"/>
        <v>31160.800000000003</v>
      </c>
      <c r="AB2258" s="20">
        <f t="shared" si="6559"/>
        <v>31160.800000000003</v>
      </c>
      <c r="AC2258" s="23">
        <f t="shared" ref="AC2258:AE2258" si="6565">AC2259+AC2263</f>
        <v>0</v>
      </c>
      <c r="AD2258" s="23">
        <f t="shared" si="6565"/>
        <v>0</v>
      </c>
      <c r="AE2258" s="23">
        <f t="shared" si="6565"/>
        <v>0</v>
      </c>
      <c r="AF2258" s="20">
        <f t="shared" si="6502"/>
        <v>31160.800000000003</v>
      </c>
      <c r="AG2258" s="20">
        <f t="shared" si="6503"/>
        <v>31160.800000000003</v>
      </c>
      <c r="AH2258" s="20">
        <f t="shared" si="6504"/>
        <v>31160.800000000003</v>
      </c>
      <c r="AI2258" s="23">
        <f t="shared" ref="AI2258" si="6566">AI2259+AI2263</f>
        <v>0</v>
      </c>
      <c r="AJ2258" s="20">
        <f t="shared" si="6505"/>
        <v>31160.800000000003</v>
      </c>
      <c r="AK2258" s="23">
        <f t="shared" ref="AK2258:AM2258" si="6567">AK2259+AK2263</f>
        <v>0</v>
      </c>
      <c r="AL2258" s="23">
        <f t="shared" si="6567"/>
        <v>0</v>
      </c>
      <c r="AM2258" s="23">
        <f t="shared" si="6567"/>
        <v>0</v>
      </c>
      <c r="AN2258" s="20">
        <f t="shared" si="6384"/>
        <v>31160.800000000003</v>
      </c>
      <c r="AO2258" s="20">
        <f t="shared" si="6385"/>
        <v>31160.800000000003</v>
      </c>
      <c r="AP2258" s="20">
        <f t="shared" si="6386"/>
        <v>31160.800000000003</v>
      </c>
      <c r="AQ2258" s="23">
        <f t="shared" ref="AQ2258:AS2258" si="6568">AQ2259+AQ2263</f>
        <v>0</v>
      </c>
      <c r="AR2258" s="23">
        <f t="shared" si="6568"/>
        <v>0</v>
      </c>
      <c r="AS2258" s="23">
        <f t="shared" si="6568"/>
        <v>0</v>
      </c>
      <c r="AT2258" s="20">
        <f t="shared" si="6380"/>
        <v>31160.800000000003</v>
      </c>
      <c r="AU2258" s="20">
        <f t="shared" si="6381"/>
        <v>31160.800000000003</v>
      </c>
      <c r="AV2258" s="20">
        <f t="shared" si="6382"/>
        <v>31160.800000000003</v>
      </c>
      <c r="AW2258" s="23">
        <f t="shared" ref="AW2258:AY2258" si="6569">AW2259+AW2263</f>
        <v>0</v>
      </c>
      <c r="AX2258" s="23">
        <f t="shared" si="6569"/>
        <v>0</v>
      </c>
      <c r="AY2258" s="23">
        <f t="shared" si="6569"/>
        <v>0</v>
      </c>
      <c r="AZ2258" s="20">
        <f t="shared" si="6508"/>
        <v>31160.800000000003</v>
      </c>
      <c r="BA2258" s="20">
        <f t="shared" si="6509"/>
        <v>31160.800000000003</v>
      </c>
      <c r="BB2258" s="20">
        <f t="shared" si="6510"/>
        <v>31160.800000000003</v>
      </c>
      <c r="BC2258" s="23">
        <f t="shared" ref="BC2258" si="6570">BC2259+BC2263</f>
        <v>0</v>
      </c>
      <c r="BD2258" s="20">
        <f t="shared" si="6506"/>
        <v>31160.800000000003</v>
      </c>
      <c r="BE2258" s="23">
        <f t="shared" ref="BE2258:BG2258" si="6571">BE2259+BE2263</f>
        <v>0</v>
      </c>
      <c r="BF2258" s="23">
        <f t="shared" si="6571"/>
        <v>0</v>
      </c>
      <c r="BG2258" s="23">
        <f t="shared" si="6571"/>
        <v>0</v>
      </c>
      <c r="BH2258" s="20">
        <f t="shared" si="6387"/>
        <v>31160.800000000003</v>
      </c>
      <c r="BI2258" s="20">
        <f t="shared" si="6388"/>
        <v>31160.800000000003</v>
      </c>
      <c r="BJ2258" s="20">
        <f t="shared" si="6389"/>
        <v>31160.800000000003</v>
      </c>
      <c r="BK2258" s="23">
        <f t="shared" ref="BK2258:BL2258" si="6572">BK2259+BK2263</f>
        <v>0</v>
      </c>
      <c r="BL2258" s="23">
        <f t="shared" si="6572"/>
        <v>0</v>
      </c>
      <c r="BM2258" s="20">
        <f t="shared" si="6390"/>
        <v>31160.800000000003</v>
      </c>
      <c r="BN2258" s="20">
        <f t="shared" si="6391"/>
        <v>31160.800000000003</v>
      </c>
      <c r="BO2258" s="23">
        <f t="shared" ref="BO2258:BQ2258" si="6573">BO2259+BO2263</f>
        <v>0</v>
      </c>
      <c r="BP2258" s="23">
        <f t="shared" si="6573"/>
        <v>0</v>
      </c>
      <c r="BQ2258" s="23">
        <f t="shared" si="6573"/>
        <v>0</v>
      </c>
      <c r="BR2258" s="20">
        <f t="shared" si="6375"/>
        <v>31160.800000000003</v>
      </c>
      <c r="BS2258" s="20">
        <f t="shared" si="6376"/>
        <v>31160.800000000003</v>
      </c>
      <c r="BT2258" s="20">
        <f t="shared" si="6377"/>
        <v>31160.800000000003</v>
      </c>
      <c r="BU2258" s="23">
        <f t="shared" ref="BU2258" si="6574">BU2259+BU2263</f>
        <v>0</v>
      </c>
      <c r="BV2258" s="20">
        <f t="shared" si="6378"/>
        <v>31160.800000000003</v>
      </c>
      <c r="BW2258" s="23">
        <f t="shared" ref="BW2258:BX2258" si="6575">BW2259+BW2263</f>
        <v>0</v>
      </c>
      <c r="BX2258" s="23">
        <f t="shared" si="6575"/>
        <v>0</v>
      </c>
      <c r="BY2258" s="20">
        <f t="shared" si="6407"/>
        <v>31160.800000000003</v>
      </c>
      <c r="BZ2258" s="20">
        <f t="shared" si="6408"/>
        <v>31160.800000000003</v>
      </c>
      <c r="CA2258" s="23">
        <f t="shared" ref="CA2258" si="6576">CA2259+CA2263</f>
        <v>0</v>
      </c>
      <c r="CB2258" s="20">
        <f t="shared" si="6410"/>
        <v>31160.800000000003</v>
      </c>
      <c r="CC2258" s="23">
        <f t="shared" ref="CC2258" si="6577">CC2259+CC2263</f>
        <v>0</v>
      </c>
      <c r="CD2258" s="23">
        <f t="shared" si="6379"/>
        <v>31160.800000000003</v>
      </c>
      <c r="CE2258" s="23">
        <f t="shared" si="6563"/>
        <v>0</v>
      </c>
      <c r="CF2258" s="32"/>
    </row>
    <row r="2259" spans="1:84" ht="31.5" x14ac:dyDescent="0.25">
      <c r="A2259" s="10" t="s">
        <v>311</v>
      </c>
      <c r="B2259" s="19"/>
      <c r="C2259" s="10"/>
      <c r="D2259" s="10"/>
      <c r="E2259" s="25" t="s">
        <v>1055</v>
      </c>
      <c r="F2259" s="20">
        <f>F2260</f>
        <v>26093.800000000003</v>
      </c>
      <c r="G2259" s="20">
        <f t="shared" ref="G2259:CE2261" si="6578">G2260</f>
        <v>26093.800000000003</v>
      </c>
      <c r="H2259" s="20">
        <f t="shared" si="6578"/>
        <v>26093.800000000003</v>
      </c>
      <c r="I2259" s="20">
        <f t="shared" si="6578"/>
        <v>0</v>
      </c>
      <c r="J2259" s="20">
        <f t="shared" si="6578"/>
        <v>0</v>
      </c>
      <c r="K2259" s="20">
        <f t="shared" si="6578"/>
        <v>0</v>
      </c>
      <c r="L2259" s="20">
        <f t="shared" si="6432"/>
        <v>26093.800000000003</v>
      </c>
      <c r="M2259" s="20">
        <f t="shared" si="6433"/>
        <v>26093.800000000003</v>
      </c>
      <c r="N2259" s="20">
        <f t="shared" si="6434"/>
        <v>26093.800000000003</v>
      </c>
      <c r="O2259" s="20">
        <f t="shared" si="6578"/>
        <v>0</v>
      </c>
      <c r="P2259" s="20">
        <f t="shared" si="6578"/>
        <v>0</v>
      </c>
      <c r="Q2259" s="20">
        <f t="shared" si="6578"/>
        <v>0</v>
      </c>
      <c r="R2259" s="20">
        <f t="shared" si="6453"/>
        <v>26093.800000000003</v>
      </c>
      <c r="S2259" s="20">
        <f t="shared" si="6454"/>
        <v>26093.800000000003</v>
      </c>
      <c r="T2259" s="20">
        <f t="shared" si="6455"/>
        <v>26093.800000000003</v>
      </c>
      <c r="U2259" s="20">
        <f t="shared" si="6578"/>
        <v>0</v>
      </c>
      <c r="V2259" s="20">
        <f t="shared" si="6560"/>
        <v>26093.800000000003</v>
      </c>
      <c r="W2259" s="20">
        <f t="shared" si="6578"/>
        <v>0</v>
      </c>
      <c r="X2259" s="20">
        <f t="shared" si="6578"/>
        <v>0</v>
      </c>
      <c r="Y2259" s="20">
        <f t="shared" si="6578"/>
        <v>0</v>
      </c>
      <c r="Z2259" s="20">
        <f t="shared" si="6557"/>
        <v>26093.800000000003</v>
      </c>
      <c r="AA2259" s="20">
        <f t="shared" si="6558"/>
        <v>26093.800000000003</v>
      </c>
      <c r="AB2259" s="20">
        <f t="shared" si="6559"/>
        <v>26093.800000000003</v>
      </c>
      <c r="AC2259" s="20">
        <f t="shared" si="6578"/>
        <v>0</v>
      </c>
      <c r="AD2259" s="20">
        <f t="shared" si="6578"/>
        <v>0</v>
      </c>
      <c r="AE2259" s="20">
        <f t="shared" si="6578"/>
        <v>0</v>
      </c>
      <c r="AF2259" s="20">
        <f t="shared" si="6502"/>
        <v>26093.800000000003</v>
      </c>
      <c r="AG2259" s="20">
        <f t="shared" si="6503"/>
        <v>26093.800000000003</v>
      </c>
      <c r="AH2259" s="20">
        <f t="shared" si="6504"/>
        <v>26093.800000000003</v>
      </c>
      <c r="AI2259" s="20">
        <f t="shared" si="6578"/>
        <v>0</v>
      </c>
      <c r="AJ2259" s="20">
        <f t="shared" si="6505"/>
        <v>26093.800000000003</v>
      </c>
      <c r="AK2259" s="20">
        <f t="shared" si="6578"/>
        <v>0</v>
      </c>
      <c r="AL2259" s="20">
        <f t="shared" si="6578"/>
        <v>0</v>
      </c>
      <c r="AM2259" s="20">
        <f t="shared" si="6578"/>
        <v>0</v>
      </c>
      <c r="AN2259" s="20">
        <f t="shared" si="6384"/>
        <v>26093.800000000003</v>
      </c>
      <c r="AO2259" s="20">
        <f t="shared" si="6385"/>
        <v>26093.800000000003</v>
      </c>
      <c r="AP2259" s="20">
        <f t="shared" si="6386"/>
        <v>26093.800000000003</v>
      </c>
      <c r="AQ2259" s="20">
        <f t="shared" si="6578"/>
        <v>0</v>
      </c>
      <c r="AR2259" s="20">
        <f t="shared" si="6578"/>
        <v>0</v>
      </c>
      <c r="AS2259" s="20">
        <f t="shared" si="6578"/>
        <v>0</v>
      </c>
      <c r="AT2259" s="20">
        <f t="shared" si="6380"/>
        <v>26093.800000000003</v>
      </c>
      <c r="AU2259" s="20">
        <f t="shared" si="6381"/>
        <v>26093.800000000003</v>
      </c>
      <c r="AV2259" s="20">
        <f t="shared" si="6382"/>
        <v>26093.800000000003</v>
      </c>
      <c r="AW2259" s="20">
        <f t="shared" si="6578"/>
        <v>0</v>
      </c>
      <c r="AX2259" s="20">
        <f t="shared" si="6578"/>
        <v>0</v>
      </c>
      <c r="AY2259" s="20">
        <f t="shared" si="6578"/>
        <v>0</v>
      </c>
      <c r="AZ2259" s="20">
        <f t="shared" si="6508"/>
        <v>26093.800000000003</v>
      </c>
      <c r="BA2259" s="20">
        <f t="shared" si="6509"/>
        <v>26093.800000000003</v>
      </c>
      <c r="BB2259" s="20">
        <f t="shared" si="6510"/>
        <v>26093.800000000003</v>
      </c>
      <c r="BC2259" s="20">
        <f t="shared" si="6578"/>
        <v>0</v>
      </c>
      <c r="BD2259" s="20">
        <f t="shared" si="6506"/>
        <v>26093.800000000003</v>
      </c>
      <c r="BE2259" s="20">
        <f t="shared" si="6578"/>
        <v>0</v>
      </c>
      <c r="BF2259" s="20">
        <f t="shared" si="6578"/>
        <v>0</v>
      </c>
      <c r="BG2259" s="20">
        <f t="shared" si="6578"/>
        <v>0</v>
      </c>
      <c r="BH2259" s="20">
        <f t="shared" si="6387"/>
        <v>26093.800000000003</v>
      </c>
      <c r="BI2259" s="20">
        <f t="shared" si="6388"/>
        <v>26093.800000000003</v>
      </c>
      <c r="BJ2259" s="20">
        <f t="shared" si="6389"/>
        <v>26093.800000000003</v>
      </c>
      <c r="BK2259" s="20">
        <f t="shared" si="6578"/>
        <v>0</v>
      </c>
      <c r="BL2259" s="20">
        <f t="shared" si="6578"/>
        <v>0</v>
      </c>
      <c r="BM2259" s="20">
        <f t="shared" si="6390"/>
        <v>26093.800000000003</v>
      </c>
      <c r="BN2259" s="20">
        <f t="shared" si="6391"/>
        <v>26093.800000000003</v>
      </c>
      <c r="BO2259" s="20">
        <f t="shared" si="6578"/>
        <v>0</v>
      </c>
      <c r="BP2259" s="20">
        <f t="shared" si="6578"/>
        <v>0</v>
      </c>
      <c r="BQ2259" s="20">
        <f t="shared" si="6578"/>
        <v>0</v>
      </c>
      <c r="BR2259" s="20">
        <f t="shared" si="6375"/>
        <v>26093.800000000003</v>
      </c>
      <c r="BS2259" s="20">
        <f t="shared" si="6376"/>
        <v>26093.800000000003</v>
      </c>
      <c r="BT2259" s="20">
        <f t="shared" si="6377"/>
        <v>26093.800000000003</v>
      </c>
      <c r="BU2259" s="20">
        <f t="shared" si="6578"/>
        <v>0</v>
      </c>
      <c r="BV2259" s="20">
        <f t="shared" si="6378"/>
        <v>26093.800000000003</v>
      </c>
      <c r="BW2259" s="20">
        <f t="shared" si="6578"/>
        <v>0</v>
      </c>
      <c r="BX2259" s="20">
        <f t="shared" si="6578"/>
        <v>0</v>
      </c>
      <c r="BY2259" s="20">
        <f t="shared" si="6407"/>
        <v>26093.800000000003</v>
      </c>
      <c r="BZ2259" s="20">
        <f t="shared" si="6408"/>
        <v>26093.800000000003</v>
      </c>
      <c r="CA2259" s="20">
        <f t="shared" si="6578"/>
        <v>0</v>
      </c>
      <c r="CB2259" s="20">
        <f t="shared" si="6410"/>
        <v>26093.800000000003</v>
      </c>
      <c r="CC2259" s="20">
        <f t="shared" si="6578"/>
        <v>0</v>
      </c>
      <c r="CD2259" s="20">
        <f t="shared" si="6379"/>
        <v>26093.800000000003</v>
      </c>
      <c r="CE2259" s="20">
        <f t="shared" si="6578"/>
        <v>0</v>
      </c>
    </row>
    <row r="2260" spans="1:84" ht="94.5" x14ac:dyDescent="0.25">
      <c r="A2260" s="10" t="s">
        <v>311</v>
      </c>
      <c r="B2260" s="19">
        <v>100</v>
      </c>
      <c r="C2260" s="10"/>
      <c r="D2260" s="10"/>
      <c r="E2260" s="25" t="s">
        <v>599</v>
      </c>
      <c r="F2260" s="20">
        <f>F2261</f>
        <v>26093.800000000003</v>
      </c>
      <c r="G2260" s="20">
        <f t="shared" si="6578"/>
        <v>26093.800000000003</v>
      </c>
      <c r="H2260" s="20">
        <f t="shared" si="6578"/>
        <v>26093.800000000003</v>
      </c>
      <c r="I2260" s="20">
        <f t="shared" si="6578"/>
        <v>0</v>
      </c>
      <c r="J2260" s="20">
        <f t="shared" si="6578"/>
        <v>0</v>
      </c>
      <c r="K2260" s="20">
        <f t="shared" si="6578"/>
        <v>0</v>
      </c>
      <c r="L2260" s="20">
        <f t="shared" si="6432"/>
        <v>26093.800000000003</v>
      </c>
      <c r="M2260" s="20">
        <f t="shared" si="6433"/>
        <v>26093.800000000003</v>
      </c>
      <c r="N2260" s="20">
        <f t="shared" si="6434"/>
        <v>26093.800000000003</v>
      </c>
      <c r="O2260" s="20">
        <f t="shared" si="6578"/>
        <v>0</v>
      </c>
      <c r="P2260" s="20">
        <f t="shared" si="6578"/>
        <v>0</v>
      </c>
      <c r="Q2260" s="20">
        <f t="shared" si="6578"/>
        <v>0</v>
      </c>
      <c r="R2260" s="20">
        <f t="shared" si="6453"/>
        <v>26093.800000000003</v>
      </c>
      <c r="S2260" s="20">
        <f t="shared" si="6454"/>
        <v>26093.800000000003</v>
      </c>
      <c r="T2260" s="20">
        <f t="shared" si="6455"/>
        <v>26093.800000000003</v>
      </c>
      <c r="U2260" s="20">
        <f t="shared" si="6578"/>
        <v>0</v>
      </c>
      <c r="V2260" s="20">
        <f t="shared" si="6560"/>
        <v>26093.800000000003</v>
      </c>
      <c r="W2260" s="20">
        <f t="shared" si="6578"/>
        <v>0</v>
      </c>
      <c r="X2260" s="20">
        <f t="shared" si="6578"/>
        <v>0</v>
      </c>
      <c r="Y2260" s="20">
        <f t="shared" si="6578"/>
        <v>0</v>
      </c>
      <c r="Z2260" s="20">
        <f t="shared" si="6557"/>
        <v>26093.800000000003</v>
      </c>
      <c r="AA2260" s="20">
        <f t="shared" si="6558"/>
        <v>26093.800000000003</v>
      </c>
      <c r="AB2260" s="20">
        <f t="shared" si="6559"/>
        <v>26093.800000000003</v>
      </c>
      <c r="AC2260" s="20">
        <f t="shared" si="6578"/>
        <v>0</v>
      </c>
      <c r="AD2260" s="20">
        <f t="shared" si="6578"/>
        <v>0</v>
      </c>
      <c r="AE2260" s="20">
        <f t="shared" si="6578"/>
        <v>0</v>
      </c>
      <c r="AF2260" s="20">
        <f t="shared" si="6502"/>
        <v>26093.800000000003</v>
      </c>
      <c r="AG2260" s="20">
        <f t="shared" si="6503"/>
        <v>26093.800000000003</v>
      </c>
      <c r="AH2260" s="20">
        <f t="shared" si="6504"/>
        <v>26093.800000000003</v>
      </c>
      <c r="AI2260" s="20">
        <f t="shared" si="6578"/>
        <v>0</v>
      </c>
      <c r="AJ2260" s="20">
        <f t="shared" si="6505"/>
        <v>26093.800000000003</v>
      </c>
      <c r="AK2260" s="20">
        <f t="shared" si="6578"/>
        <v>0</v>
      </c>
      <c r="AL2260" s="20">
        <f t="shared" si="6578"/>
        <v>0</v>
      </c>
      <c r="AM2260" s="20">
        <f t="shared" si="6578"/>
        <v>0</v>
      </c>
      <c r="AN2260" s="20">
        <f t="shared" si="6384"/>
        <v>26093.800000000003</v>
      </c>
      <c r="AO2260" s="20">
        <f t="shared" si="6385"/>
        <v>26093.800000000003</v>
      </c>
      <c r="AP2260" s="20">
        <f t="shared" si="6386"/>
        <v>26093.800000000003</v>
      </c>
      <c r="AQ2260" s="20">
        <f t="shared" si="6578"/>
        <v>0</v>
      </c>
      <c r="AR2260" s="20">
        <f t="shared" si="6578"/>
        <v>0</v>
      </c>
      <c r="AS2260" s="20">
        <f t="shared" si="6578"/>
        <v>0</v>
      </c>
      <c r="AT2260" s="20">
        <f t="shared" si="6380"/>
        <v>26093.800000000003</v>
      </c>
      <c r="AU2260" s="20">
        <f t="shared" si="6381"/>
        <v>26093.800000000003</v>
      </c>
      <c r="AV2260" s="20">
        <f t="shared" si="6382"/>
        <v>26093.800000000003</v>
      </c>
      <c r="AW2260" s="20">
        <f t="shared" si="6578"/>
        <v>0</v>
      </c>
      <c r="AX2260" s="20">
        <f t="shared" si="6578"/>
        <v>0</v>
      </c>
      <c r="AY2260" s="20">
        <f t="shared" si="6578"/>
        <v>0</v>
      </c>
      <c r="AZ2260" s="20">
        <f t="shared" si="6508"/>
        <v>26093.800000000003</v>
      </c>
      <c r="BA2260" s="20">
        <f t="shared" si="6509"/>
        <v>26093.800000000003</v>
      </c>
      <c r="BB2260" s="20">
        <f t="shared" si="6510"/>
        <v>26093.800000000003</v>
      </c>
      <c r="BC2260" s="20">
        <f t="shared" si="6578"/>
        <v>0</v>
      </c>
      <c r="BD2260" s="20">
        <f t="shared" si="6506"/>
        <v>26093.800000000003</v>
      </c>
      <c r="BE2260" s="20">
        <f t="shared" si="6578"/>
        <v>0</v>
      </c>
      <c r="BF2260" s="20">
        <f t="shared" si="6578"/>
        <v>0</v>
      </c>
      <c r="BG2260" s="20">
        <f t="shared" si="6578"/>
        <v>0</v>
      </c>
      <c r="BH2260" s="20">
        <f t="shared" si="6387"/>
        <v>26093.800000000003</v>
      </c>
      <c r="BI2260" s="20">
        <f t="shared" si="6388"/>
        <v>26093.800000000003</v>
      </c>
      <c r="BJ2260" s="20">
        <f t="shared" si="6389"/>
        <v>26093.800000000003</v>
      </c>
      <c r="BK2260" s="20">
        <f t="shared" si="6578"/>
        <v>0</v>
      </c>
      <c r="BL2260" s="20">
        <f t="shared" si="6578"/>
        <v>0</v>
      </c>
      <c r="BM2260" s="20">
        <f t="shared" si="6390"/>
        <v>26093.800000000003</v>
      </c>
      <c r="BN2260" s="20">
        <f t="shared" si="6391"/>
        <v>26093.800000000003</v>
      </c>
      <c r="BO2260" s="20">
        <f t="shared" si="6578"/>
        <v>0</v>
      </c>
      <c r="BP2260" s="20">
        <f t="shared" si="6578"/>
        <v>0</v>
      </c>
      <c r="BQ2260" s="20">
        <f t="shared" si="6578"/>
        <v>0</v>
      </c>
      <c r="BR2260" s="20">
        <f t="shared" ref="BR2260:BR2329" si="6579">BM2260+BO2260</f>
        <v>26093.800000000003</v>
      </c>
      <c r="BS2260" s="20">
        <f t="shared" ref="BS2260:BS2329" si="6580">BN2260+BP2260</f>
        <v>26093.800000000003</v>
      </c>
      <c r="BT2260" s="20">
        <f t="shared" ref="BT2260:BT2329" si="6581">BJ2260+BQ2260</f>
        <v>26093.800000000003</v>
      </c>
      <c r="BU2260" s="20">
        <f t="shared" si="6578"/>
        <v>0</v>
      </c>
      <c r="BV2260" s="20">
        <f t="shared" ref="BV2260:BV2329" si="6582">BR2260+BU2260</f>
        <v>26093.800000000003</v>
      </c>
      <c r="BW2260" s="20">
        <f t="shared" si="6578"/>
        <v>0</v>
      </c>
      <c r="BX2260" s="20">
        <f t="shared" si="6578"/>
        <v>0</v>
      </c>
      <c r="BY2260" s="20">
        <f t="shared" si="6407"/>
        <v>26093.800000000003</v>
      </c>
      <c r="BZ2260" s="20">
        <f t="shared" si="6408"/>
        <v>26093.800000000003</v>
      </c>
      <c r="CA2260" s="20">
        <f t="shared" si="6578"/>
        <v>0</v>
      </c>
      <c r="CB2260" s="20">
        <f t="shared" si="6410"/>
        <v>26093.800000000003</v>
      </c>
      <c r="CC2260" s="20">
        <f t="shared" si="6578"/>
        <v>0</v>
      </c>
      <c r="CD2260" s="20">
        <f t="shared" ref="CD2260:CD2328" si="6583">CB2260+CC2260</f>
        <v>26093.800000000003</v>
      </c>
      <c r="CE2260" s="20">
        <f t="shared" si="6578"/>
        <v>0</v>
      </c>
    </row>
    <row r="2261" spans="1:84" ht="31.5" x14ac:dyDescent="0.25">
      <c r="A2261" s="10" t="s">
        <v>311</v>
      </c>
      <c r="B2261" s="19">
        <v>120</v>
      </c>
      <c r="C2261" s="10"/>
      <c r="D2261" s="10"/>
      <c r="E2261" s="25" t="s">
        <v>601</v>
      </c>
      <c r="F2261" s="20">
        <f>F2262</f>
        <v>26093.800000000003</v>
      </c>
      <c r="G2261" s="20">
        <f t="shared" si="6578"/>
        <v>26093.800000000003</v>
      </c>
      <c r="H2261" s="20">
        <f t="shared" si="6578"/>
        <v>26093.800000000003</v>
      </c>
      <c r="I2261" s="20">
        <f t="shared" si="6578"/>
        <v>0</v>
      </c>
      <c r="J2261" s="20">
        <f t="shared" si="6578"/>
        <v>0</v>
      </c>
      <c r="K2261" s="20">
        <f t="shared" si="6578"/>
        <v>0</v>
      </c>
      <c r="L2261" s="20">
        <f t="shared" si="6432"/>
        <v>26093.800000000003</v>
      </c>
      <c r="M2261" s="20">
        <f t="shared" si="6433"/>
        <v>26093.800000000003</v>
      </c>
      <c r="N2261" s="20">
        <f t="shared" si="6434"/>
        <v>26093.800000000003</v>
      </c>
      <c r="O2261" s="20">
        <f t="shared" si="6578"/>
        <v>0</v>
      </c>
      <c r="P2261" s="20">
        <f t="shared" si="6578"/>
        <v>0</v>
      </c>
      <c r="Q2261" s="20">
        <f t="shared" si="6578"/>
        <v>0</v>
      </c>
      <c r="R2261" s="20">
        <f t="shared" si="6453"/>
        <v>26093.800000000003</v>
      </c>
      <c r="S2261" s="20">
        <f t="shared" si="6454"/>
        <v>26093.800000000003</v>
      </c>
      <c r="T2261" s="20">
        <f t="shared" si="6455"/>
        <v>26093.800000000003</v>
      </c>
      <c r="U2261" s="20">
        <f t="shared" si="6578"/>
        <v>0</v>
      </c>
      <c r="V2261" s="20">
        <f t="shared" si="6560"/>
        <v>26093.800000000003</v>
      </c>
      <c r="W2261" s="20">
        <f t="shared" si="6578"/>
        <v>0</v>
      </c>
      <c r="X2261" s="20">
        <f t="shared" si="6578"/>
        <v>0</v>
      </c>
      <c r="Y2261" s="20">
        <f t="shared" si="6578"/>
        <v>0</v>
      </c>
      <c r="Z2261" s="20">
        <f t="shared" si="6557"/>
        <v>26093.800000000003</v>
      </c>
      <c r="AA2261" s="20">
        <f t="shared" si="6558"/>
        <v>26093.800000000003</v>
      </c>
      <c r="AB2261" s="20">
        <f t="shared" si="6559"/>
        <v>26093.800000000003</v>
      </c>
      <c r="AC2261" s="20">
        <f t="shared" si="6578"/>
        <v>0</v>
      </c>
      <c r="AD2261" s="20">
        <f t="shared" si="6578"/>
        <v>0</v>
      </c>
      <c r="AE2261" s="20">
        <f t="shared" si="6578"/>
        <v>0</v>
      </c>
      <c r="AF2261" s="20">
        <f t="shared" si="6502"/>
        <v>26093.800000000003</v>
      </c>
      <c r="AG2261" s="20">
        <f t="shared" si="6503"/>
        <v>26093.800000000003</v>
      </c>
      <c r="AH2261" s="20">
        <f t="shared" si="6504"/>
        <v>26093.800000000003</v>
      </c>
      <c r="AI2261" s="20">
        <f t="shared" si="6578"/>
        <v>0</v>
      </c>
      <c r="AJ2261" s="20">
        <f t="shared" si="6505"/>
        <v>26093.800000000003</v>
      </c>
      <c r="AK2261" s="20">
        <f t="shared" si="6578"/>
        <v>0</v>
      </c>
      <c r="AL2261" s="20">
        <f t="shared" si="6578"/>
        <v>0</v>
      </c>
      <c r="AM2261" s="20">
        <f t="shared" si="6578"/>
        <v>0</v>
      </c>
      <c r="AN2261" s="20">
        <f t="shared" si="6384"/>
        <v>26093.800000000003</v>
      </c>
      <c r="AO2261" s="20">
        <f t="shared" si="6385"/>
        <v>26093.800000000003</v>
      </c>
      <c r="AP2261" s="20">
        <f t="shared" si="6386"/>
        <v>26093.800000000003</v>
      </c>
      <c r="AQ2261" s="20">
        <f t="shared" si="6578"/>
        <v>0</v>
      </c>
      <c r="AR2261" s="20">
        <f t="shared" si="6578"/>
        <v>0</v>
      </c>
      <c r="AS2261" s="20">
        <f t="shared" si="6578"/>
        <v>0</v>
      </c>
      <c r="AT2261" s="20">
        <f t="shared" si="6380"/>
        <v>26093.800000000003</v>
      </c>
      <c r="AU2261" s="20">
        <f t="shared" si="6381"/>
        <v>26093.800000000003</v>
      </c>
      <c r="AV2261" s="20">
        <f t="shared" si="6382"/>
        <v>26093.800000000003</v>
      </c>
      <c r="AW2261" s="20">
        <f t="shared" si="6578"/>
        <v>0</v>
      </c>
      <c r="AX2261" s="20">
        <f t="shared" si="6578"/>
        <v>0</v>
      </c>
      <c r="AY2261" s="20">
        <f t="shared" si="6578"/>
        <v>0</v>
      </c>
      <c r="AZ2261" s="20">
        <f t="shared" si="6508"/>
        <v>26093.800000000003</v>
      </c>
      <c r="BA2261" s="20">
        <f t="shared" si="6509"/>
        <v>26093.800000000003</v>
      </c>
      <c r="BB2261" s="20">
        <f t="shared" si="6510"/>
        <v>26093.800000000003</v>
      </c>
      <c r="BC2261" s="20">
        <f t="shared" si="6578"/>
        <v>0</v>
      </c>
      <c r="BD2261" s="20">
        <f t="shared" si="6506"/>
        <v>26093.800000000003</v>
      </c>
      <c r="BE2261" s="20">
        <f t="shared" si="6578"/>
        <v>0</v>
      </c>
      <c r="BF2261" s="20">
        <f t="shared" si="6578"/>
        <v>0</v>
      </c>
      <c r="BG2261" s="20">
        <f t="shared" si="6578"/>
        <v>0</v>
      </c>
      <c r="BH2261" s="20">
        <f t="shared" si="6387"/>
        <v>26093.800000000003</v>
      </c>
      <c r="BI2261" s="20">
        <f t="shared" si="6388"/>
        <v>26093.800000000003</v>
      </c>
      <c r="BJ2261" s="20">
        <f t="shared" si="6389"/>
        <v>26093.800000000003</v>
      </c>
      <c r="BK2261" s="20">
        <f t="shared" si="6578"/>
        <v>0</v>
      </c>
      <c r="BL2261" s="20">
        <f t="shared" si="6578"/>
        <v>0</v>
      </c>
      <c r="BM2261" s="20">
        <f t="shared" si="6390"/>
        <v>26093.800000000003</v>
      </c>
      <c r="BN2261" s="20">
        <f t="shared" si="6391"/>
        <v>26093.800000000003</v>
      </c>
      <c r="BO2261" s="20">
        <f t="shared" si="6578"/>
        <v>0</v>
      </c>
      <c r="BP2261" s="20">
        <f t="shared" si="6578"/>
        <v>0</v>
      </c>
      <c r="BQ2261" s="20">
        <f t="shared" si="6578"/>
        <v>0</v>
      </c>
      <c r="BR2261" s="20">
        <f t="shared" si="6579"/>
        <v>26093.800000000003</v>
      </c>
      <c r="BS2261" s="20">
        <f t="shared" si="6580"/>
        <v>26093.800000000003</v>
      </c>
      <c r="BT2261" s="20">
        <f t="shared" si="6581"/>
        <v>26093.800000000003</v>
      </c>
      <c r="BU2261" s="20">
        <f t="shared" si="6578"/>
        <v>0</v>
      </c>
      <c r="BV2261" s="20">
        <f t="shared" si="6582"/>
        <v>26093.800000000003</v>
      </c>
      <c r="BW2261" s="20">
        <f t="shared" si="6578"/>
        <v>0</v>
      </c>
      <c r="BX2261" s="20">
        <f t="shared" si="6578"/>
        <v>0</v>
      </c>
      <c r="BY2261" s="20">
        <f t="shared" si="6407"/>
        <v>26093.800000000003</v>
      </c>
      <c r="BZ2261" s="20">
        <f t="shared" si="6408"/>
        <v>26093.800000000003</v>
      </c>
      <c r="CA2261" s="20">
        <f t="shared" si="6578"/>
        <v>0</v>
      </c>
      <c r="CB2261" s="20">
        <f t="shared" si="6410"/>
        <v>26093.800000000003</v>
      </c>
      <c r="CC2261" s="20">
        <f t="shared" si="6578"/>
        <v>0</v>
      </c>
      <c r="CD2261" s="20">
        <f t="shared" si="6583"/>
        <v>26093.800000000003</v>
      </c>
      <c r="CE2261" s="20">
        <f t="shared" si="6578"/>
        <v>0</v>
      </c>
    </row>
    <row r="2262" spans="1:84" ht="47.25" x14ac:dyDescent="0.25">
      <c r="A2262" s="10" t="s">
        <v>311</v>
      </c>
      <c r="B2262" s="19">
        <v>120</v>
      </c>
      <c r="C2262" s="10" t="s">
        <v>336</v>
      </c>
      <c r="D2262" s="10" t="s">
        <v>337</v>
      </c>
      <c r="E2262" s="25" t="s">
        <v>568</v>
      </c>
      <c r="F2262" s="20">
        <v>26093.800000000003</v>
      </c>
      <c r="G2262" s="20">
        <v>26093.800000000003</v>
      </c>
      <c r="H2262" s="20">
        <v>26093.800000000003</v>
      </c>
      <c r="I2262" s="20"/>
      <c r="J2262" s="20"/>
      <c r="K2262" s="20"/>
      <c r="L2262" s="20">
        <f t="shared" si="6432"/>
        <v>26093.800000000003</v>
      </c>
      <c r="M2262" s="20">
        <f t="shared" si="6433"/>
        <v>26093.800000000003</v>
      </c>
      <c r="N2262" s="20">
        <f t="shared" si="6434"/>
        <v>26093.800000000003</v>
      </c>
      <c r="O2262" s="20"/>
      <c r="P2262" s="20"/>
      <c r="Q2262" s="20"/>
      <c r="R2262" s="20">
        <f t="shared" si="6453"/>
        <v>26093.800000000003</v>
      </c>
      <c r="S2262" s="20">
        <f t="shared" si="6454"/>
        <v>26093.800000000003</v>
      </c>
      <c r="T2262" s="20">
        <f t="shared" si="6455"/>
        <v>26093.800000000003</v>
      </c>
      <c r="U2262" s="20"/>
      <c r="V2262" s="20">
        <f t="shared" si="6560"/>
        <v>26093.800000000003</v>
      </c>
      <c r="W2262" s="20"/>
      <c r="X2262" s="20"/>
      <c r="Y2262" s="20"/>
      <c r="Z2262" s="20">
        <f t="shared" si="6557"/>
        <v>26093.800000000003</v>
      </c>
      <c r="AA2262" s="20">
        <f t="shared" si="6558"/>
        <v>26093.800000000003</v>
      </c>
      <c r="AB2262" s="20">
        <f t="shared" si="6559"/>
        <v>26093.800000000003</v>
      </c>
      <c r="AC2262" s="20"/>
      <c r="AD2262" s="20"/>
      <c r="AE2262" s="20"/>
      <c r="AF2262" s="20">
        <f t="shared" si="6502"/>
        <v>26093.800000000003</v>
      </c>
      <c r="AG2262" s="20">
        <f t="shared" si="6503"/>
        <v>26093.800000000003</v>
      </c>
      <c r="AH2262" s="20">
        <f t="shared" si="6504"/>
        <v>26093.800000000003</v>
      </c>
      <c r="AI2262" s="20"/>
      <c r="AJ2262" s="20">
        <f t="shared" si="6505"/>
        <v>26093.800000000003</v>
      </c>
      <c r="AK2262" s="20"/>
      <c r="AL2262" s="20"/>
      <c r="AM2262" s="20"/>
      <c r="AN2262" s="20">
        <f t="shared" si="6384"/>
        <v>26093.800000000003</v>
      </c>
      <c r="AO2262" s="20">
        <f t="shared" si="6385"/>
        <v>26093.800000000003</v>
      </c>
      <c r="AP2262" s="20">
        <f t="shared" si="6386"/>
        <v>26093.800000000003</v>
      </c>
      <c r="AQ2262" s="20"/>
      <c r="AR2262" s="20"/>
      <c r="AS2262" s="20"/>
      <c r="AT2262" s="20">
        <f t="shared" si="6380"/>
        <v>26093.800000000003</v>
      </c>
      <c r="AU2262" s="20">
        <f t="shared" si="6381"/>
        <v>26093.800000000003</v>
      </c>
      <c r="AV2262" s="20">
        <f t="shared" si="6382"/>
        <v>26093.800000000003</v>
      </c>
      <c r="AW2262" s="20"/>
      <c r="AX2262" s="20"/>
      <c r="AY2262" s="20"/>
      <c r="AZ2262" s="20">
        <f t="shared" si="6508"/>
        <v>26093.800000000003</v>
      </c>
      <c r="BA2262" s="20">
        <f t="shared" si="6509"/>
        <v>26093.800000000003</v>
      </c>
      <c r="BB2262" s="20">
        <f t="shared" si="6510"/>
        <v>26093.800000000003</v>
      </c>
      <c r="BC2262" s="20"/>
      <c r="BD2262" s="20">
        <f t="shared" si="6506"/>
        <v>26093.800000000003</v>
      </c>
      <c r="BE2262" s="20"/>
      <c r="BF2262" s="20"/>
      <c r="BG2262" s="20"/>
      <c r="BH2262" s="20">
        <f t="shared" si="6387"/>
        <v>26093.800000000003</v>
      </c>
      <c r="BI2262" s="20">
        <f t="shared" si="6388"/>
        <v>26093.800000000003</v>
      </c>
      <c r="BJ2262" s="20">
        <f t="shared" si="6389"/>
        <v>26093.800000000003</v>
      </c>
      <c r="BK2262" s="20"/>
      <c r="BL2262" s="20"/>
      <c r="BM2262" s="20">
        <f t="shared" si="6390"/>
        <v>26093.800000000003</v>
      </c>
      <c r="BN2262" s="20">
        <f t="shared" si="6391"/>
        <v>26093.800000000003</v>
      </c>
      <c r="BO2262" s="20"/>
      <c r="BP2262" s="20"/>
      <c r="BQ2262" s="20"/>
      <c r="BR2262" s="20">
        <f t="shared" si="6579"/>
        <v>26093.800000000003</v>
      </c>
      <c r="BS2262" s="20">
        <f t="shared" si="6580"/>
        <v>26093.800000000003</v>
      </c>
      <c r="BT2262" s="20">
        <f t="shared" si="6581"/>
        <v>26093.800000000003</v>
      </c>
      <c r="BU2262" s="20"/>
      <c r="BV2262" s="20">
        <f t="shared" si="6582"/>
        <v>26093.800000000003</v>
      </c>
      <c r="BW2262" s="20"/>
      <c r="BX2262" s="20"/>
      <c r="BY2262" s="20">
        <f t="shared" si="6407"/>
        <v>26093.800000000003</v>
      </c>
      <c r="BZ2262" s="20">
        <f t="shared" si="6408"/>
        <v>26093.800000000003</v>
      </c>
      <c r="CA2262" s="20"/>
      <c r="CB2262" s="20">
        <f t="shared" si="6410"/>
        <v>26093.800000000003</v>
      </c>
      <c r="CC2262" s="20"/>
      <c r="CD2262" s="20">
        <f t="shared" si="6583"/>
        <v>26093.800000000003</v>
      </c>
      <c r="CE2262" s="20"/>
    </row>
    <row r="2263" spans="1:84" ht="31.5" x14ac:dyDescent="0.25">
      <c r="A2263" s="10" t="s">
        <v>312</v>
      </c>
      <c r="B2263" s="19"/>
      <c r="C2263" s="10"/>
      <c r="D2263" s="10"/>
      <c r="E2263" s="25" t="s">
        <v>1057</v>
      </c>
      <c r="F2263" s="20">
        <f>F2264+F2267+F2270</f>
        <v>5067</v>
      </c>
      <c r="G2263" s="20">
        <f t="shared" ref="G2263:K2263" si="6584">G2264+G2267+G2270</f>
        <v>5067</v>
      </c>
      <c r="H2263" s="20">
        <f t="shared" si="6584"/>
        <v>5067</v>
      </c>
      <c r="I2263" s="20">
        <f t="shared" si="6584"/>
        <v>0</v>
      </c>
      <c r="J2263" s="20">
        <f t="shared" si="6584"/>
        <v>0</v>
      </c>
      <c r="K2263" s="20">
        <f t="shared" si="6584"/>
        <v>0</v>
      </c>
      <c r="L2263" s="20">
        <f t="shared" si="6432"/>
        <v>5067</v>
      </c>
      <c r="M2263" s="20">
        <f t="shared" si="6433"/>
        <v>5067</v>
      </c>
      <c r="N2263" s="20">
        <f t="shared" si="6434"/>
        <v>5067</v>
      </c>
      <c r="O2263" s="20">
        <f t="shared" ref="O2263:Q2263" si="6585">O2264+O2267+O2270</f>
        <v>0</v>
      </c>
      <c r="P2263" s="20">
        <f t="shared" si="6585"/>
        <v>0</v>
      </c>
      <c r="Q2263" s="20">
        <f t="shared" si="6585"/>
        <v>0</v>
      </c>
      <c r="R2263" s="20">
        <f t="shared" si="6453"/>
        <v>5067</v>
      </c>
      <c r="S2263" s="20">
        <f t="shared" si="6454"/>
        <v>5067</v>
      </c>
      <c r="T2263" s="20">
        <f t="shared" si="6455"/>
        <v>5067</v>
      </c>
      <c r="U2263" s="20">
        <f t="shared" ref="U2263:CE2263" si="6586">U2264+U2267+U2270</f>
        <v>0</v>
      </c>
      <c r="V2263" s="20">
        <f t="shared" si="6560"/>
        <v>5067</v>
      </c>
      <c r="W2263" s="20">
        <f t="shared" ref="W2263:Y2263" si="6587">W2264+W2267+W2270</f>
        <v>0</v>
      </c>
      <c r="X2263" s="20">
        <f t="shared" si="6587"/>
        <v>0</v>
      </c>
      <c r="Y2263" s="20">
        <f t="shared" si="6587"/>
        <v>0</v>
      </c>
      <c r="Z2263" s="20">
        <f t="shared" si="6557"/>
        <v>5067</v>
      </c>
      <c r="AA2263" s="20">
        <f t="shared" si="6558"/>
        <v>5067</v>
      </c>
      <c r="AB2263" s="20">
        <f t="shared" si="6559"/>
        <v>5067</v>
      </c>
      <c r="AC2263" s="20">
        <f t="shared" ref="AC2263:AE2263" si="6588">AC2264+AC2267+AC2270</f>
        <v>0</v>
      </c>
      <c r="AD2263" s="20">
        <f t="shared" si="6588"/>
        <v>0</v>
      </c>
      <c r="AE2263" s="20">
        <f t="shared" si="6588"/>
        <v>0</v>
      </c>
      <c r="AF2263" s="20">
        <f t="shared" si="6502"/>
        <v>5067</v>
      </c>
      <c r="AG2263" s="20">
        <f t="shared" si="6503"/>
        <v>5067</v>
      </c>
      <c r="AH2263" s="20">
        <f t="shared" si="6504"/>
        <v>5067</v>
      </c>
      <c r="AI2263" s="20">
        <f t="shared" ref="AI2263" si="6589">AI2264+AI2267+AI2270</f>
        <v>0</v>
      </c>
      <c r="AJ2263" s="20">
        <f t="shared" si="6505"/>
        <v>5067</v>
      </c>
      <c r="AK2263" s="20">
        <f t="shared" ref="AK2263:AM2263" si="6590">AK2264+AK2267+AK2270</f>
        <v>0</v>
      </c>
      <c r="AL2263" s="20">
        <f t="shared" si="6590"/>
        <v>0</v>
      </c>
      <c r="AM2263" s="20">
        <f t="shared" si="6590"/>
        <v>0</v>
      </c>
      <c r="AN2263" s="20">
        <f t="shared" si="6384"/>
        <v>5067</v>
      </c>
      <c r="AO2263" s="20">
        <f t="shared" si="6385"/>
        <v>5067</v>
      </c>
      <c r="AP2263" s="20">
        <f t="shared" si="6386"/>
        <v>5067</v>
      </c>
      <c r="AQ2263" s="20">
        <f t="shared" ref="AQ2263:AS2263" si="6591">AQ2264+AQ2267+AQ2270</f>
        <v>0</v>
      </c>
      <c r="AR2263" s="20">
        <f t="shared" si="6591"/>
        <v>0</v>
      </c>
      <c r="AS2263" s="20">
        <f t="shared" si="6591"/>
        <v>0</v>
      </c>
      <c r="AT2263" s="20">
        <f t="shared" si="6380"/>
        <v>5067</v>
      </c>
      <c r="AU2263" s="20">
        <f t="shared" si="6381"/>
        <v>5067</v>
      </c>
      <c r="AV2263" s="20">
        <f t="shared" si="6382"/>
        <v>5067</v>
      </c>
      <c r="AW2263" s="20">
        <f t="shared" ref="AW2263:AY2263" si="6592">AW2264+AW2267+AW2270</f>
        <v>0</v>
      </c>
      <c r="AX2263" s="20">
        <f t="shared" si="6592"/>
        <v>0</v>
      </c>
      <c r="AY2263" s="20">
        <f t="shared" si="6592"/>
        <v>0</v>
      </c>
      <c r="AZ2263" s="20">
        <f t="shared" si="6508"/>
        <v>5067</v>
      </c>
      <c r="BA2263" s="20">
        <f t="shared" si="6509"/>
        <v>5067</v>
      </c>
      <c r="BB2263" s="20">
        <f t="shared" si="6510"/>
        <v>5067</v>
      </c>
      <c r="BC2263" s="20">
        <f t="shared" ref="BC2263" si="6593">BC2264+BC2267+BC2270</f>
        <v>0</v>
      </c>
      <c r="BD2263" s="20">
        <f t="shared" si="6506"/>
        <v>5067</v>
      </c>
      <c r="BE2263" s="20">
        <f t="shared" ref="BE2263:BG2263" si="6594">BE2264+BE2267+BE2270</f>
        <v>0</v>
      </c>
      <c r="BF2263" s="20">
        <f t="shared" si="6594"/>
        <v>0</v>
      </c>
      <c r="BG2263" s="20">
        <f t="shared" si="6594"/>
        <v>0</v>
      </c>
      <c r="BH2263" s="20">
        <f t="shared" si="6387"/>
        <v>5067</v>
      </c>
      <c r="BI2263" s="20">
        <f t="shared" si="6388"/>
        <v>5067</v>
      </c>
      <c r="BJ2263" s="20">
        <f t="shared" si="6389"/>
        <v>5067</v>
      </c>
      <c r="BK2263" s="20">
        <f t="shared" ref="BK2263:BL2263" si="6595">BK2264+BK2267+BK2270</f>
        <v>0</v>
      </c>
      <c r="BL2263" s="20">
        <f t="shared" si="6595"/>
        <v>0</v>
      </c>
      <c r="BM2263" s="20">
        <f t="shared" si="6390"/>
        <v>5067</v>
      </c>
      <c r="BN2263" s="20">
        <f t="shared" si="6391"/>
        <v>5067</v>
      </c>
      <c r="BO2263" s="20">
        <f t="shared" ref="BO2263:BQ2263" si="6596">BO2264+BO2267+BO2270</f>
        <v>0</v>
      </c>
      <c r="BP2263" s="20">
        <f t="shared" si="6596"/>
        <v>0</v>
      </c>
      <c r="BQ2263" s="20">
        <f t="shared" si="6596"/>
        <v>0</v>
      </c>
      <c r="BR2263" s="20">
        <f t="shared" si="6579"/>
        <v>5067</v>
      </c>
      <c r="BS2263" s="20">
        <f t="shared" si="6580"/>
        <v>5067</v>
      </c>
      <c r="BT2263" s="20">
        <f t="shared" si="6581"/>
        <v>5067</v>
      </c>
      <c r="BU2263" s="20">
        <f t="shared" ref="BU2263" si="6597">BU2264+BU2267+BU2270</f>
        <v>0</v>
      </c>
      <c r="BV2263" s="20">
        <f t="shared" si="6582"/>
        <v>5067</v>
      </c>
      <c r="BW2263" s="20">
        <f t="shared" ref="BW2263:BX2263" si="6598">BW2264+BW2267+BW2270</f>
        <v>0</v>
      </c>
      <c r="BX2263" s="20">
        <f t="shared" si="6598"/>
        <v>0</v>
      </c>
      <c r="BY2263" s="20">
        <f t="shared" si="6407"/>
        <v>5067</v>
      </c>
      <c r="BZ2263" s="20">
        <f t="shared" si="6408"/>
        <v>5067</v>
      </c>
      <c r="CA2263" s="20">
        <f t="shared" ref="CA2263" si="6599">CA2264+CA2267+CA2270</f>
        <v>0</v>
      </c>
      <c r="CB2263" s="20">
        <f t="shared" si="6410"/>
        <v>5067</v>
      </c>
      <c r="CC2263" s="20">
        <f t="shared" ref="CC2263" si="6600">CC2264+CC2267+CC2270</f>
        <v>0</v>
      </c>
      <c r="CD2263" s="20">
        <f t="shared" si="6583"/>
        <v>5067</v>
      </c>
      <c r="CE2263" s="20">
        <f t="shared" si="6586"/>
        <v>0</v>
      </c>
    </row>
    <row r="2264" spans="1:84" ht="94.5" x14ac:dyDescent="0.25">
      <c r="A2264" s="10" t="s">
        <v>312</v>
      </c>
      <c r="B2264" s="19">
        <v>100</v>
      </c>
      <c r="C2264" s="10"/>
      <c r="D2264" s="10"/>
      <c r="E2264" s="25" t="s">
        <v>599</v>
      </c>
      <c r="F2264" s="20">
        <f>F2265</f>
        <v>442.7</v>
      </c>
      <c r="G2264" s="20">
        <f t="shared" ref="G2264:CE2265" si="6601">G2265</f>
        <v>442.7</v>
      </c>
      <c r="H2264" s="20">
        <f t="shared" si="6601"/>
        <v>442.7</v>
      </c>
      <c r="I2264" s="20">
        <f t="shared" si="6601"/>
        <v>0</v>
      </c>
      <c r="J2264" s="20">
        <f t="shared" si="6601"/>
        <v>0</v>
      </c>
      <c r="K2264" s="20">
        <f t="shared" si="6601"/>
        <v>0</v>
      </c>
      <c r="L2264" s="20">
        <f t="shared" si="6432"/>
        <v>442.7</v>
      </c>
      <c r="M2264" s="20">
        <f t="shared" si="6433"/>
        <v>442.7</v>
      </c>
      <c r="N2264" s="20">
        <f t="shared" si="6434"/>
        <v>442.7</v>
      </c>
      <c r="O2264" s="20">
        <f t="shared" si="6601"/>
        <v>0</v>
      </c>
      <c r="P2264" s="20">
        <f t="shared" si="6601"/>
        <v>0</v>
      </c>
      <c r="Q2264" s="20">
        <f t="shared" si="6601"/>
        <v>0</v>
      </c>
      <c r="R2264" s="20">
        <f t="shared" si="6453"/>
        <v>442.7</v>
      </c>
      <c r="S2264" s="20">
        <f t="shared" si="6454"/>
        <v>442.7</v>
      </c>
      <c r="T2264" s="20">
        <f t="shared" si="6455"/>
        <v>442.7</v>
      </c>
      <c r="U2264" s="20">
        <f t="shared" si="6601"/>
        <v>0</v>
      </c>
      <c r="V2264" s="20">
        <f t="shared" si="6560"/>
        <v>442.7</v>
      </c>
      <c r="W2264" s="20">
        <f t="shared" si="6601"/>
        <v>0</v>
      </c>
      <c r="X2264" s="20">
        <f t="shared" si="6601"/>
        <v>0</v>
      </c>
      <c r="Y2264" s="20">
        <f t="shared" si="6601"/>
        <v>0</v>
      </c>
      <c r="Z2264" s="20">
        <f t="shared" si="6557"/>
        <v>442.7</v>
      </c>
      <c r="AA2264" s="20">
        <f t="shared" si="6558"/>
        <v>442.7</v>
      </c>
      <c r="AB2264" s="20">
        <f t="shared" si="6559"/>
        <v>442.7</v>
      </c>
      <c r="AC2264" s="20">
        <f t="shared" si="6601"/>
        <v>0</v>
      </c>
      <c r="AD2264" s="20">
        <f t="shared" si="6601"/>
        <v>0</v>
      </c>
      <c r="AE2264" s="20">
        <f t="shared" si="6601"/>
        <v>0</v>
      </c>
      <c r="AF2264" s="20">
        <f t="shared" si="6502"/>
        <v>442.7</v>
      </c>
      <c r="AG2264" s="20">
        <f t="shared" si="6503"/>
        <v>442.7</v>
      </c>
      <c r="AH2264" s="20">
        <f t="shared" si="6504"/>
        <v>442.7</v>
      </c>
      <c r="AI2264" s="20">
        <f t="shared" si="6601"/>
        <v>0</v>
      </c>
      <c r="AJ2264" s="20">
        <f t="shared" si="6505"/>
        <v>442.7</v>
      </c>
      <c r="AK2264" s="20">
        <f t="shared" si="6601"/>
        <v>0</v>
      </c>
      <c r="AL2264" s="20">
        <f t="shared" si="6601"/>
        <v>0</v>
      </c>
      <c r="AM2264" s="20">
        <f t="shared" si="6601"/>
        <v>0</v>
      </c>
      <c r="AN2264" s="20">
        <f t="shared" si="6384"/>
        <v>442.7</v>
      </c>
      <c r="AO2264" s="20">
        <f t="shared" si="6385"/>
        <v>442.7</v>
      </c>
      <c r="AP2264" s="20">
        <f t="shared" si="6386"/>
        <v>442.7</v>
      </c>
      <c r="AQ2264" s="20">
        <f t="shared" si="6601"/>
        <v>0</v>
      </c>
      <c r="AR2264" s="20">
        <f t="shared" si="6601"/>
        <v>0</v>
      </c>
      <c r="AS2264" s="20">
        <f t="shared" si="6601"/>
        <v>0</v>
      </c>
      <c r="AT2264" s="20">
        <f t="shared" si="6380"/>
        <v>442.7</v>
      </c>
      <c r="AU2264" s="20">
        <f t="shared" si="6381"/>
        <v>442.7</v>
      </c>
      <c r="AV2264" s="20">
        <f t="shared" si="6382"/>
        <v>442.7</v>
      </c>
      <c r="AW2264" s="20">
        <f t="shared" si="6601"/>
        <v>0</v>
      </c>
      <c r="AX2264" s="20">
        <f t="shared" si="6601"/>
        <v>0</v>
      </c>
      <c r="AY2264" s="20">
        <f t="shared" si="6601"/>
        <v>0</v>
      </c>
      <c r="AZ2264" s="20">
        <f t="shared" si="6508"/>
        <v>442.7</v>
      </c>
      <c r="BA2264" s="20">
        <f t="shared" si="6509"/>
        <v>442.7</v>
      </c>
      <c r="BB2264" s="20">
        <f t="shared" si="6510"/>
        <v>442.7</v>
      </c>
      <c r="BC2264" s="20">
        <f t="shared" si="6601"/>
        <v>0</v>
      </c>
      <c r="BD2264" s="20">
        <f t="shared" si="6506"/>
        <v>442.7</v>
      </c>
      <c r="BE2264" s="20">
        <f t="shared" si="6601"/>
        <v>0</v>
      </c>
      <c r="BF2264" s="20">
        <f t="shared" si="6601"/>
        <v>0</v>
      </c>
      <c r="BG2264" s="20">
        <f t="shared" si="6601"/>
        <v>0</v>
      </c>
      <c r="BH2264" s="20">
        <f t="shared" si="6387"/>
        <v>442.7</v>
      </c>
      <c r="BI2264" s="20">
        <f t="shared" si="6388"/>
        <v>442.7</v>
      </c>
      <c r="BJ2264" s="20">
        <f t="shared" si="6389"/>
        <v>442.7</v>
      </c>
      <c r="BK2264" s="20">
        <f t="shared" si="6601"/>
        <v>0</v>
      </c>
      <c r="BL2264" s="20">
        <f t="shared" si="6601"/>
        <v>0</v>
      </c>
      <c r="BM2264" s="20">
        <f t="shared" si="6390"/>
        <v>442.7</v>
      </c>
      <c r="BN2264" s="20">
        <f t="shared" si="6391"/>
        <v>442.7</v>
      </c>
      <c r="BO2264" s="20">
        <f t="shared" si="6601"/>
        <v>0</v>
      </c>
      <c r="BP2264" s="20">
        <f t="shared" si="6601"/>
        <v>0</v>
      </c>
      <c r="BQ2264" s="20">
        <f t="shared" si="6601"/>
        <v>0</v>
      </c>
      <c r="BR2264" s="20">
        <f t="shared" si="6579"/>
        <v>442.7</v>
      </c>
      <c r="BS2264" s="20">
        <f t="shared" si="6580"/>
        <v>442.7</v>
      </c>
      <c r="BT2264" s="20">
        <f t="shared" si="6581"/>
        <v>442.7</v>
      </c>
      <c r="BU2264" s="20">
        <f t="shared" si="6601"/>
        <v>0</v>
      </c>
      <c r="BV2264" s="20">
        <f t="shared" si="6582"/>
        <v>442.7</v>
      </c>
      <c r="BW2264" s="20">
        <f t="shared" si="6601"/>
        <v>0</v>
      </c>
      <c r="BX2264" s="20">
        <f t="shared" si="6601"/>
        <v>0</v>
      </c>
      <c r="BY2264" s="20">
        <f t="shared" si="6407"/>
        <v>442.7</v>
      </c>
      <c r="BZ2264" s="20">
        <f t="shared" si="6408"/>
        <v>442.7</v>
      </c>
      <c r="CA2264" s="20">
        <f t="shared" si="6601"/>
        <v>0</v>
      </c>
      <c r="CB2264" s="20">
        <f t="shared" si="6410"/>
        <v>442.7</v>
      </c>
      <c r="CC2264" s="20">
        <f t="shared" si="6601"/>
        <v>0</v>
      </c>
      <c r="CD2264" s="20">
        <f t="shared" si="6583"/>
        <v>442.7</v>
      </c>
      <c r="CE2264" s="20">
        <f t="shared" si="6601"/>
        <v>0</v>
      </c>
    </row>
    <row r="2265" spans="1:84" ht="31.5" x14ac:dyDescent="0.25">
      <c r="A2265" s="10" t="s">
        <v>312</v>
      </c>
      <c r="B2265" s="19">
        <v>120</v>
      </c>
      <c r="C2265" s="10"/>
      <c r="D2265" s="10"/>
      <c r="E2265" s="25" t="s">
        <v>601</v>
      </c>
      <c r="F2265" s="20">
        <f>F2266</f>
        <v>442.7</v>
      </c>
      <c r="G2265" s="20">
        <f t="shared" si="6601"/>
        <v>442.7</v>
      </c>
      <c r="H2265" s="20">
        <f t="shared" si="6601"/>
        <v>442.7</v>
      </c>
      <c r="I2265" s="20">
        <f t="shared" si="6601"/>
        <v>0</v>
      </c>
      <c r="J2265" s="20">
        <f t="shared" si="6601"/>
        <v>0</v>
      </c>
      <c r="K2265" s="20">
        <f t="shared" si="6601"/>
        <v>0</v>
      </c>
      <c r="L2265" s="20">
        <f t="shared" si="6432"/>
        <v>442.7</v>
      </c>
      <c r="M2265" s="20">
        <f t="shared" si="6433"/>
        <v>442.7</v>
      </c>
      <c r="N2265" s="20">
        <f t="shared" si="6434"/>
        <v>442.7</v>
      </c>
      <c r="O2265" s="20">
        <f t="shared" si="6601"/>
        <v>0</v>
      </c>
      <c r="P2265" s="20">
        <f t="shared" si="6601"/>
        <v>0</v>
      </c>
      <c r="Q2265" s="20">
        <f t="shared" si="6601"/>
        <v>0</v>
      </c>
      <c r="R2265" s="20">
        <f t="shared" si="6453"/>
        <v>442.7</v>
      </c>
      <c r="S2265" s="20">
        <f t="shared" si="6454"/>
        <v>442.7</v>
      </c>
      <c r="T2265" s="20">
        <f t="shared" si="6455"/>
        <v>442.7</v>
      </c>
      <c r="U2265" s="20">
        <f t="shared" si="6601"/>
        <v>0</v>
      </c>
      <c r="V2265" s="20">
        <f t="shared" si="6560"/>
        <v>442.7</v>
      </c>
      <c r="W2265" s="20">
        <f t="shared" si="6601"/>
        <v>0</v>
      </c>
      <c r="X2265" s="20">
        <f t="shared" si="6601"/>
        <v>0</v>
      </c>
      <c r="Y2265" s="20">
        <f t="shared" si="6601"/>
        <v>0</v>
      </c>
      <c r="Z2265" s="20">
        <f t="shared" si="6557"/>
        <v>442.7</v>
      </c>
      <c r="AA2265" s="20">
        <f t="shared" si="6558"/>
        <v>442.7</v>
      </c>
      <c r="AB2265" s="20">
        <f t="shared" si="6559"/>
        <v>442.7</v>
      </c>
      <c r="AC2265" s="20">
        <f t="shared" si="6601"/>
        <v>0</v>
      </c>
      <c r="AD2265" s="20">
        <f t="shared" si="6601"/>
        <v>0</v>
      </c>
      <c r="AE2265" s="20">
        <f t="shared" si="6601"/>
        <v>0</v>
      </c>
      <c r="AF2265" s="20">
        <f t="shared" si="6502"/>
        <v>442.7</v>
      </c>
      <c r="AG2265" s="20">
        <f t="shared" si="6503"/>
        <v>442.7</v>
      </c>
      <c r="AH2265" s="20">
        <f t="shared" si="6504"/>
        <v>442.7</v>
      </c>
      <c r="AI2265" s="20">
        <f t="shared" si="6601"/>
        <v>0</v>
      </c>
      <c r="AJ2265" s="20">
        <f t="shared" si="6505"/>
        <v>442.7</v>
      </c>
      <c r="AK2265" s="20">
        <f t="shared" si="6601"/>
        <v>0</v>
      </c>
      <c r="AL2265" s="20">
        <f t="shared" si="6601"/>
        <v>0</v>
      </c>
      <c r="AM2265" s="20">
        <f t="shared" si="6601"/>
        <v>0</v>
      </c>
      <c r="AN2265" s="20">
        <f t="shared" si="6384"/>
        <v>442.7</v>
      </c>
      <c r="AO2265" s="20">
        <f t="shared" si="6385"/>
        <v>442.7</v>
      </c>
      <c r="AP2265" s="20">
        <f t="shared" si="6386"/>
        <v>442.7</v>
      </c>
      <c r="AQ2265" s="20">
        <f t="shared" si="6601"/>
        <v>0</v>
      </c>
      <c r="AR2265" s="20">
        <f t="shared" si="6601"/>
        <v>0</v>
      </c>
      <c r="AS2265" s="20">
        <f t="shared" si="6601"/>
        <v>0</v>
      </c>
      <c r="AT2265" s="20">
        <f t="shared" si="6380"/>
        <v>442.7</v>
      </c>
      <c r="AU2265" s="20">
        <f t="shared" si="6381"/>
        <v>442.7</v>
      </c>
      <c r="AV2265" s="20">
        <f t="shared" si="6382"/>
        <v>442.7</v>
      </c>
      <c r="AW2265" s="20">
        <f t="shared" si="6601"/>
        <v>0</v>
      </c>
      <c r="AX2265" s="20">
        <f t="shared" si="6601"/>
        <v>0</v>
      </c>
      <c r="AY2265" s="20">
        <f t="shared" si="6601"/>
        <v>0</v>
      </c>
      <c r="AZ2265" s="20">
        <f t="shared" si="6508"/>
        <v>442.7</v>
      </c>
      <c r="BA2265" s="20">
        <f t="shared" si="6509"/>
        <v>442.7</v>
      </c>
      <c r="BB2265" s="20">
        <f t="shared" si="6510"/>
        <v>442.7</v>
      </c>
      <c r="BC2265" s="20">
        <f t="shared" si="6601"/>
        <v>0</v>
      </c>
      <c r="BD2265" s="20">
        <f t="shared" si="6506"/>
        <v>442.7</v>
      </c>
      <c r="BE2265" s="20">
        <f t="shared" si="6601"/>
        <v>0</v>
      </c>
      <c r="BF2265" s="20">
        <f t="shared" si="6601"/>
        <v>0</v>
      </c>
      <c r="BG2265" s="20">
        <f t="shared" si="6601"/>
        <v>0</v>
      </c>
      <c r="BH2265" s="20">
        <f t="shared" si="6387"/>
        <v>442.7</v>
      </c>
      <c r="BI2265" s="20">
        <f t="shared" si="6388"/>
        <v>442.7</v>
      </c>
      <c r="BJ2265" s="20">
        <f t="shared" si="6389"/>
        <v>442.7</v>
      </c>
      <c r="BK2265" s="20">
        <f t="shared" si="6601"/>
        <v>0</v>
      </c>
      <c r="BL2265" s="20">
        <f t="shared" si="6601"/>
        <v>0</v>
      </c>
      <c r="BM2265" s="20">
        <f t="shared" si="6390"/>
        <v>442.7</v>
      </c>
      <c r="BN2265" s="20">
        <f t="shared" si="6391"/>
        <v>442.7</v>
      </c>
      <c r="BO2265" s="20">
        <f t="shared" si="6601"/>
        <v>0</v>
      </c>
      <c r="BP2265" s="20">
        <f t="shared" si="6601"/>
        <v>0</v>
      </c>
      <c r="BQ2265" s="20">
        <f t="shared" si="6601"/>
        <v>0</v>
      </c>
      <c r="BR2265" s="20">
        <f t="shared" si="6579"/>
        <v>442.7</v>
      </c>
      <c r="BS2265" s="20">
        <f t="shared" si="6580"/>
        <v>442.7</v>
      </c>
      <c r="BT2265" s="20">
        <f t="shared" si="6581"/>
        <v>442.7</v>
      </c>
      <c r="BU2265" s="20">
        <f t="shared" si="6601"/>
        <v>0</v>
      </c>
      <c r="BV2265" s="20">
        <f t="shared" si="6582"/>
        <v>442.7</v>
      </c>
      <c r="BW2265" s="20">
        <f t="shared" si="6601"/>
        <v>0</v>
      </c>
      <c r="BX2265" s="20">
        <f t="shared" si="6601"/>
        <v>0</v>
      </c>
      <c r="BY2265" s="20">
        <f t="shared" si="6407"/>
        <v>442.7</v>
      </c>
      <c r="BZ2265" s="20">
        <f t="shared" si="6408"/>
        <v>442.7</v>
      </c>
      <c r="CA2265" s="20">
        <f t="shared" si="6601"/>
        <v>0</v>
      </c>
      <c r="CB2265" s="20">
        <f t="shared" si="6410"/>
        <v>442.7</v>
      </c>
      <c r="CC2265" s="20">
        <f t="shared" si="6601"/>
        <v>0</v>
      </c>
      <c r="CD2265" s="20">
        <f t="shared" si="6583"/>
        <v>442.7</v>
      </c>
      <c r="CE2265" s="20">
        <f t="shared" si="6601"/>
        <v>0</v>
      </c>
    </row>
    <row r="2266" spans="1:84" ht="47.25" x14ac:dyDescent="0.25">
      <c r="A2266" s="10" t="s">
        <v>312</v>
      </c>
      <c r="B2266" s="19">
        <v>120</v>
      </c>
      <c r="C2266" s="10" t="s">
        <v>336</v>
      </c>
      <c r="D2266" s="10" t="s">
        <v>337</v>
      </c>
      <c r="E2266" s="25" t="s">
        <v>568</v>
      </c>
      <c r="F2266" s="20">
        <v>442.7</v>
      </c>
      <c r="G2266" s="20">
        <v>442.7</v>
      </c>
      <c r="H2266" s="20">
        <v>442.7</v>
      </c>
      <c r="I2266" s="20"/>
      <c r="J2266" s="20"/>
      <c r="K2266" s="20"/>
      <c r="L2266" s="20">
        <f t="shared" si="6432"/>
        <v>442.7</v>
      </c>
      <c r="M2266" s="20">
        <f t="shared" si="6433"/>
        <v>442.7</v>
      </c>
      <c r="N2266" s="20">
        <f t="shared" si="6434"/>
        <v>442.7</v>
      </c>
      <c r="O2266" s="20"/>
      <c r="P2266" s="20"/>
      <c r="Q2266" s="20"/>
      <c r="R2266" s="20">
        <f t="shared" si="6453"/>
        <v>442.7</v>
      </c>
      <c r="S2266" s="20">
        <f t="shared" si="6454"/>
        <v>442.7</v>
      </c>
      <c r="T2266" s="20">
        <f t="shared" si="6455"/>
        <v>442.7</v>
      </c>
      <c r="U2266" s="20"/>
      <c r="V2266" s="20">
        <f t="shared" si="6560"/>
        <v>442.7</v>
      </c>
      <c r="W2266" s="20"/>
      <c r="X2266" s="20"/>
      <c r="Y2266" s="20"/>
      <c r="Z2266" s="20">
        <f t="shared" si="6557"/>
        <v>442.7</v>
      </c>
      <c r="AA2266" s="20">
        <f t="shared" si="6558"/>
        <v>442.7</v>
      </c>
      <c r="AB2266" s="20">
        <f t="shared" si="6559"/>
        <v>442.7</v>
      </c>
      <c r="AC2266" s="20"/>
      <c r="AD2266" s="20"/>
      <c r="AE2266" s="20"/>
      <c r="AF2266" s="20">
        <f t="shared" si="6502"/>
        <v>442.7</v>
      </c>
      <c r="AG2266" s="20">
        <f t="shared" si="6503"/>
        <v>442.7</v>
      </c>
      <c r="AH2266" s="20">
        <f t="shared" si="6504"/>
        <v>442.7</v>
      </c>
      <c r="AI2266" s="20"/>
      <c r="AJ2266" s="20">
        <f t="shared" si="6505"/>
        <v>442.7</v>
      </c>
      <c r="AK2266" s="20"/>
      <c r="AL2266" s="20"/>
      <c r="AM2266" s="20"/>
      <c r="AN2266" s="20">
        <f t="shared" si="6384"/>
        <v>442.7</v>
      </c>
      <c r="AO2266" s="20">
        <f t="shared" si="6385"/>
        <v>442.7</v>
      </c>
      <c r="AP2266" s="20">
        <f t="shared" si="6386"/>
        <v>442.7</v>
      </c>
      <c r="AQ2266" s="20"/>
      <c r="AR2266" s="20"/>
      <c r="AS2266" s="20"/>
      <c r="AT2266" s="20">
        <f t="shared" si="6380"/>
        <v>442.7</v>
      </c>
      <c r="AU2266" s="20">
        <f t="shared" si="6381"/>
        <v>442.7</v>
      </c>
      <c r="AV2266" s="20">
        <f t="shared" si="6382"/>
        <v>442.7</v>
      </c>
      <c r="AW2266" s="20"/>
      <c r="AX2266" s="20"/>
      <c r="AY2266" s="20"/>
      <c r="AZ2266" s="20">
        <f t="shared" si="6508"/>
        <v>442.7</v>
      </c>
      <c r="BA2266" s="20">
        <f t="shared" si="6509"/>
        <v>442.7</v>
      </c>
      <c r="BB2266" s="20">
        <f t="shared" si="6510"/>
        <v>442.7</v>
      </c>
      <c r="BC2266" s="20"/>
      <c r="BD2266" s="20">
        <f t="shared" si="6506"/>
        <v>442.7</v>
      </c>
      <c r="BE2266" s="20"/>
      <c r="BF2266" s="20"/>
      <c r="BG2266" s="20"/>
      <c r="BH2266" s="20">
        <f t="shared" si="6387"/>
        <v>442.7</v>
      </c>
      <c r="BI2266" s="20">
        <f t="shared" si="6388"/>
        <v>442.7</v>
      </c>
      <c r="BJ2266" s="20">
        <f t="shared" si="6389"/>
        <v>442.7</v>
      </c>
      <c r="BK2266" s="20"/>
      <c r="BL2266" s="20"/>
      <c r="BM2266" s="20">
        <f t="shared" si="6390"/>
        <v>442.7</v>
      </c>
      <c r="BN2266" s="20">
        <f t="shared" si="6391"/>
        <v>442.7</v>
      </c>
      <c r="BO2266" s="20"/>
      <c r="BP2266" s="20"/>
      <c r="BQ2266" s="20"/>
      <c r="BR2266" s="20">
        <f t="shared" si="6579"/>
        <v>442.7</v>
      </c>
      <c r="BS2266" s="20">
        <f t="shared" si="6580"/>
        <v>442.7</v>
      </c>
      <c r="BT2266" s="20">
        <f t="shared" si="6581"/>
        <v>442.7</v>
      </c>
      <c r="BU2266" s="20"/>
      <c r="BV2266" s="20">
        <f t="shared" si="6582"/>
        <v>442.7</v>
      </c>
      <c r="BW2266" s="20"/>
      <c r="BX2266" s="20"/>
      <c r="BY2266" s="20">
        <f t="shared" si="6407"/>
        <v>442.7</v>
      </c>
      <c r="BZ2266" s="20">
        <f t="shared" si="6408"/>
        <v>442.7</v>
      </c>
      <c r="CA2266" s="20"/>
      <c r="CB2266" s="20">
        <f t="shared" si="6410"/>
        <v>442.7</v>
      </c>
      <c r="CC2266" s="20"/>
      <c r="CD2266" s="20">
        <f t="shared" si="6583"/>
        <v>442.7</v>
      </c>
      <c r="CE2266" s="20"/>
    </row>
    <row r="2267" spans="1:84" ht="47.25" x14ac:dyDescent="0.25">
      <c r="A2267" s="10" t="s">
        <v>312</v>
      </c>
      <c r="B2267" s="19">
        <v>200</v>
      </c>
      <c r="C2267" s="10"/>
      <c r="D2267" s="10"/>
      <c r="E2267" s="25" t="s">
        <v>602</v>
      </c>
      <c r="F2267" s="20">
        <f>F2268</f>
        <v>4561.7</v>
      </c>
      <c r="G2267" s="20">
        <f t="shared" ref="G2267:CE2268" si="6602">G2268</f>
        <v>4561.7</v>
      </c>
      <c r="H2267" s="20">
        <f t="shared" si="6602"/>
        <v>4561.7</v>
      </c>
      <c r="I2267" s="20">
        <f t="shared" si="6602"/>
        <v>0</v>
      </c>
      <c r="J2267" s="20">
        <f t="shared" si="6602"/>
        <v>0</v>
      </c>
      <c r="K2267" s="20">
        <f t="shared" si="6602"/>
        <v>0</v>
      </c>
      <c r="L2267" s="20">
        <f t="shared" si="6432"/>
        <v>4561.7</v>
      </c>
      <c r="M2267" s="20">
        <f t="shared" si="6433"/>
        <v>4561.7</v>
      </c>
      <c r="N2267" s="20">
        <f t="shared" si="6434"/>
        <v>4561.7</v>
      </c>
      <c r="O2267" s="20">
        <f t="shared" si="6602"/>
        <v>0</v>
      </c>
      <c r="P2267" s="20">
        <f t="shared" si="6602"/>
        <v>0</v>
      </c>
      <c r="Q2267" s="20">
        <f t="shared" si="6602"/>
        <v>0</v>
      </c>
      <c r="R2267" s="20">
        <f t="shared" si="6453"/>
        <v>4561.7</v>
      </c>
      <c r="S2267" s="20">
        <f t="shared" si="6454"/>
        <v>4561.7</v>
      </c>
      <c r="T2267" s="20">
        <f t="shared" si="6455"/>
        <v>4561.7</v>
      </c>
      <c r="U2267" s="20">
        <f t="shared" si="6602"/>
        <v>0</v>
      </c>
      <c r="V2267" s="20">
        <f t="shared" si="6560"/>
        <v>4561.7</v>
      </c>
      <c r="W2267" s="20">
        <f t="shared" si="6602"/>
        <v>0</v>
      </c>
      <c r="X2267" s="20">
        <f t="shared" si="6602"/>
        <v>0</v>
      </c>
      <c r="Y2267" s="20">
        <f t="shared" si="6602"/>
        <v>0</v>
      </c>
      <c r="Z2267" s="20">
        <f t="shared" si="6557"/>
        <v>4561.7</v>
      </c>
      <c r="AA2267" s="20">
        <f t="shared" si="6558"/>
        <v>4561.7</v>
      </c>
      <c r="AB2267" s="20">
        <f t="shared" si="6559"/>
        <v>4561.7</v>
      </c>
      <c r="AC2267" s="20">
        <f t="shared" si="6602"/>
        <v>0</v>
      </c>
      <c r="AD2267" s="20">
        <f t="shared" si="6602"/>
        <v>0</v>
      </c>
      <c r="AE2267" s="20">
        <f t="shared" si="6602"/>
        <v>0</v>
      </c>
      <c r="AF2267" s="20">
        <f t="shared" si="6502"/>
        <v>4561.7</v>
      </c>
      <c r="AG2267" s="20">
        <f t="shared" si="6503"/>
        <v>4561.7</v>
      </c>
      <c r="AH2267" s="20">
        <f t="shared" si="6504"/>
        <v>4561.7</v>
      </c>
      <c r="AI2267" s="20">
        <f t="shared" si="6602"/>
        <v>0</v>
      </c>
      <c r="AJ2267" s="20">
        <f t="shared" si="6505"/>
        <v>4561.7</v>
      </c>
      <c r="AK2267" s="20">
        <f t="shared" si="6602"/>
        <v>0</v>
      </c>
      <c r="AL2267" s="20">
        <f t="shared" si="6602"/>
        <v>0</v>
      </c>
      <c r="AM2267" s="20">
        <f t="shared" si="6602"/>
        <v>0</v>
      </c>
      <c r="AN2267" s="20">
        <f t="shared" si="6384"/>
        <v>4561.7</v>
      </c>
      <c r="AO2267" s="20">
        <f t="shared" si="6385"/>
        <v>4561.7</v>
      </c>
      <c r="AP2267" s="20">
        <f t="shared" si="6386"/>
        <v>4561.7</v>
      </c>
      <c r="AQ2267" s="20">
        <f t="shared" si="6602"/>
        <v>0</v>
      </c>
      <c r="AR2267" s="20">
        <f t="shared" si="6602"/>
        <v>0</v>
      </c>
      <c r="AS2267" s="20">
        <f t="shared" si="6602"/>
        <v>0</v>
      </c>
      <c r="AT2267" s="20">
        <f t="shared" si="6380"/>
        <v>4561.7</v>
      </c>
      <c r="AU2267" s="20">
        <f t="shared" si="6381"/>
        <v>4561.7</v>
      </c>
      <c r="AV2267" s="20">
        <f t="shared" si="6382"/>
        <v>4561.7</v>
      </c>
      <c r="AW2267" s="20">
        <f t="shared" si="6602"/>
        <v>0</v>
      </c>
      <c r="AX2267" s="20">
        <f t="shared" si="6602"/>
        <v>0</v>
      </c>
      <c r="AY2267" s="20">
        <f t="shared" si="6602"/>
        <v>0</v>
      </c>
      <c r="AZ2267" s="20">
        <f t="shared" si="6508"/>
        <v>4561.7</v>
      </c>
      <c r="BA2267" s="20">
        <f t="shared" si="6509"/>
        <v>4561.7</v>
      </c>
      <c r="BB2267" s="20">
        <f t="shared" si="6510"/>
        <v>4561.7</v>
      </c>
      <c r="BC2267" s="20">
        <f t="shared" si="6602"/>
        <v>0</v>
      </c>
      <c r="BD2267" s="20">
        <f t="shared" si="6506"/>
        <v>4561.7</v>
      </c>
      <c r="BE2267" s="20">
        <f t="shared" si="6602"/>
        <v>0</v>
      </c>
      <c r="BF2267" s="20">
        <f t="shared" si="6602"/>
        <v>0</v>
      </c>
      <c r="BG2267" s="20">
        <f t="shared" si="6602"/>
        <v>0</v>
      </c>
      <c r="BH2267" s="20">
        <f t="shared" si="6387"/>
        <v>4561.7</v>
      </c>
      <c r="BI2267" s="20">
        <f t="shared" si="6388"/>
        <v>4561.7</v>
      </c>
      <c r="BJ2267" s="20">
        <f t="shared" si="6389"/>
        <v>4561.7</v>
      </c>
      <c r="BK2267" s="20">
        <f t="shared" si="6602"/>
        <v>0</v>
      </c>
      <c r="BL2267" s="20">
        <f t="shared" si="6602"/>
        <v>0</v>
      </c>
      <c r="BM2267" s="20">
        <f t="shared" si="6390"/>
        <v>4561.7</v>
      </c>
      <c r="BN2267" s="20">
        <f t="shared" si="6391"/>
        <v>4561.7</v>
      </c>
      <c r="BO2267" s="20">
        <f t="shared" si="6602"/>
        <v>0</v>
      </c>
      <c r="BP2267" s="20">
        <f t="shared" si="6602"/>
        <v>0</v>
      </c>
      <c r="BQ2267" s="20">
        <f t="shared" si="6602"/>
        <v>0</v>
      </c>
      <c r="BR2267" s="20">
        <f t="shared" si="6579"/>
        <v>4561.7</v>
      </c>
      <c r="BS2267" s="20">
        <f t="shared" si="6580"/>
        <v>4561.7</v>
      </c>
      <c r="BT2267" s="20">
        <f t="shared" si="6581"/>
        <v>4561.7</v>
      </c>
      <c r="BU2267" s="20">
        <f t="shared" si="6602"/>
        <v>0</v>
      </c>
      <c r="BV2267" s="20">
        <f t="shared" si="6582"/>
        <v>4561.7</v>
      </c>
      <c r="BW2267" s="20">
        <f t="shared" si="6602"/>
        <v>0</v>
      </c>
      <c r="BX2267" s="20">
        <f t="shared" si="6602"/>
        <v>0</v>
      </c>
      <c r="BY2267" s="20">
        <f t="shared" si="6407"/>
        <v>4561.7</v>
      </c>
      <c r="BZ2267" s="20">
        <f t="shared" si="6408"/>
        <v>4561.7</v>
      </c>
      <c r="CA2267" s="20">
        <f t="shared" si="6602"/>
        <v>0</v>
      </c>
      <c r="CB2267" s="20">
        <f t="shared" si="6410"/>
        <v>4561.7</v>
      </c>
      <c r="CC2267" s="20">
        <f t="shared" si="6602"/>
        <v>0</v>
      </c>
      <c r="CD2267" s="20">
        <f t="shared" si="6583"/>
        <v>4561.7</v>
      </c>
      <c r="CE2267" s="20">
        <f t="shared" si="6602"/>
        <v>0</v>
      </c>
    </row>
    <row r="2268" spans="1:84" ht="47.25" x14ac:dyDescent="0.25">
      <c r="A2268" s="10" t="s">
        <v>312</v>
      </c>
      <c r="B2268" s="19">
        <v>240</v>
      </c>
      <c r="C2268" s="10"/>
      <c r="D2268" s="10"/>
      <c r="E2268" s="25" t="s">
        <v>603</v>
      </c>
      <c r="F2268" s="20">
        <f>F2269</f>
        <v>4561.7</v>
      </c>
      <c r="G2268" s="20">
        <f t="shared" si="6602"/>
        <v>4561.7</v>
      </c>
      <c r="H2268" s="20">
        <f t="shared" si="6602"/>
        <v>4561.7</v>
      </c>
      <c r="I2268" s="20">
        <f t="shared" si="6602"/>
        <v>0</v>
      </c>
      <c r="J2268" s="20">
        <f t="shared" si="6602"/>
        <v>0</v>
      </c>
      <c r="K2268" s="20">
        <f t="shared" si="6602"/>
        <v>0</v>
      </c>
      <c r="L2268" s="20">
        <f t="shared" si="6432"/>
        <v>4561.7</v>
      </c>
      <c r="M2268" s="20">
        <f t="shared" si="6433"/>
        <v>4561.7</v>
      </c>
      <c r="N2268" s="20">
        <f t="shared" si="6434"/>
        <v>4561.7</v>
      </c>
      <c r="O2268" s="20">
        <f t="shared" si="6602"/>
        <v>0</v>
      </c>
      <c r="P2268" s="20">
        <f t="shared" si="6602"/>
        <v>0</v>
      </c>
      <c r="Q2268" s="20">
        <f t="shared" si="6602"/>
        <v>0</v>
      </c>
      <c r="R2268" s="20">
        <f t="shared" si="6453"/>
        <v>4561.7</v>
      </c>
      <c r="S2268" s="20">
        <f t="shared" si="6454"/>
        <v>4561.7</v>
      </c>
      <c r="T2268" s="20">
        <f t="shared" si="6455"/>
        <v>4561.7</v>
      </c>
      <c r="U2268" s="20">
        <f t="shared" si="6602"/>
        <v>0</v>
      </c>
      <c r="V2268" s="20">
        <f t="shared" si="6560"/>
        <v>4561.7</v>
      </c>
      <c r="W2268" s="20">
        <f t="shared" si="6602"/>
        <v>0</v>
      </c>
      <c r="X2268" s="20">
        <f t="shared" si="6602"/>
        <v>0</v>
      </c>
      <c r="Y2268" s="20">
        <f t="shared" si="6602"/>
        <v>0</v>
      </c>
      <c r="Z2268" s="20">
        <f t="shared" si="6557"/>
        <v>4561.7</v>
      </c>
      <c r="AA2268" s="20">
        <f t="shared" si="6558"/>
        <v>4561.7</v>
      </c>
      <c r="AB2268" s="20">
        <f t="shared" si="6559"/>
        <v>4561.7</v>
      </c>
      <c r="AC2268" s="20">
        <f t="shared" si="6602"/>
        <v>0</v>
      </c>
      <c r="AD2268" s="20">
        <f t="shared" si="6602"/>
        <v>0</v>
      </c>
      <c r="AE2268" s="20">
        <f t="shared" si="6602"/>
        <v>0</v>
      </c>
      <c r="AF2268" s="20">
        <f t="shared" si="6502"/>
        <v>4561.7</v>
      </c>
      <c r="AG2268" s="20">
        <f t="shared" si="6503"/>
        <v>4561.7</v>
      </c>
      <c r="AH2268" s="20">
        <f t="shared" si="6504"/>
        <v>4561.7</v>
      </c>
      <c r="AI2268" s="20">
        <f t="shared" si="6602"/>
        <v>0</v>
      </c>
      <c r="AJ2268" s="20">
        <f t="shared" si="6505"/>
        <v>4561.7</v>
      </c>
      <c r="AK2268" s="20">
        <f t="shared" si="6602"/>
        <v>0</v>
      </c>
      <c r="AL2268" s="20">
        <f t="shared" si="6602"/>
        <v>0</v>
      </c>
      <c r="AM2268" s="20">
        <f t="shared" si="6602"/>
        <v>0</v>
      </c>
      <c r="AN2268" s="20">
        <f t="shared" si="6384"/>
        <v>4561.7</v>
      </c>
      <c r="AO2268" s="20">
        <f t="shared" si="6385"/>
        <v>4561.7</v>
      </c>
      <c r="AP2268" s="20">
        <f t="shared" si="6386"/>
        <v>4561.7</v>
      </c>
      <c r="AQ2268" s="20">
        <f t="shared" si="6602"/>
        <v>0</v>
      </c>
      <c r="AR2268" s="20">
        <f t="shared" si="6602"/>
        <v>0</v>
      </c>
      <c r="AS2268" s="20">
        <f t="shared" si="6602"/>
        <v>0</v>
      </c>
      <c r="AT2268" s="20">
        <f t="shared" ref="AT2268:AT2337" si="6603">AN2268+AQ2268</f>
        <v>4561.7</v>
      </c>
      <c r="AU2268" s="20">
        <f t="shared" ref="AU2268:AU2337" si="6604">AO2268+AR2268</f>
        <v>4561.7</v>
      </c>
      <c r="AV2268" s="20">
        <f t="shared" ref="AV2268:AV2337" si="6605">AP2268+AS2268</f>
        <v>4561.7</v>
      </c>
      <c r="AW2268" s="20">
        <f t="shared" si="6602"/>
        <v>0</v>
      </c>
      <c r="AX2268" s="20">
        <f t="shared" si="6602"/>
        <v>0</v>
      </c>
      <c r="AY2268" s="20">
        <f t="shared" si="6602"/>
        <v>0</v>
      </c>
      <c r="AZ2268" s="20">
        <f t="shared" si="6508"/>
        <v>4561.7</v>
      </c>
      <c r="BA2268" s="20">
        <f t="shared" si="6509"/>
        <v>4561.7</v>
      </c>
      <c r="BB2268" s="20">
        <f t="shared" si="6510"/>
        <v>4561.7</v>
      </c>
      <c r="BC2268" s="20">
        <f t="shared" si="6602"/>
        <v>0</v>
      </c>
      <c r="BD2268" s="20">
        <f t="shared" si="6506"/>
        <v>4561.7</v>
      </c>
      <c r="BE2268" s="20">
        <f t="shared" si="6602"/>
        <v>0</v>
      </c>
      <c r="BF2268" s="20">
        <f t="shared" si="6602"/>
        <v>0</v>
      </c>
      <c r="BG2268" s="20">
        <f t="shared" si="6602"/>
        <v>0</v>
      </c>
      <c r="BH2268" s="20">
        <f t="shared" si="6387"/>
        <v>4561.7</v>
      </c>
      <c r="BI2268" s="20">
        <f t="shared" si="6388"/>
        <v>4561.7</v>
      </c>
      <c r="BJ2268" s="20">
        <f t="shared" si="6389"/>
        <v>4561.7</v>
      </c>
      <c r="BK2268" s="20">
        <f t="shared" si="6602"/>
        <v>0</v>
      </c>
      <c r="BL2268" s="20">
        <f t="shared" si="6602"/>
        <v>0</v>
      </c>
      <c r="BM2268" s="20">
        <f t="shared" si="6390"/>
        <v>4561.7</v>
      </c>
      <c r="BN2268" s="20">
        <f t="shared" si="6391"/>
        <v>4561.7</v>
      </c>
      <c r="BO2268" s="20">
        <f t="shared" si="6602"/>
        <v>0</v>
      </c>
      <c r="BP2268" s="20">
        <f t="shared" si="6602"/>
        <v>0</v>
      </c>
      <c r="BQ2268" s="20">
        <f t="shared" si="6602"/>
        <v>0</v>
      </c>
      <c r="BR2268" s="20">
        <f t="shared" si="6579"/>
        <v>4561.7</v>
      </c>
      <c r="BS2268" s="20">
        <f t="shared" si="6580"/>
        <v>4561.7</v>
      </c>
      <c r="BT2268" s="20">
        <f t="shared" si="6581"/>
        <v>4561.7</v>
      </c>
      <c r="BU2268" s="20">
        <f t="shared" si="6602"/>
        <v>0</v>
      </c>
      <c r="BV2268" s="20">
        <f t="shared" si="6582"/>
        <v>4561.7</v>
      </c>
      <c r="BW2268" s="20">
        <f t="shared" si="6602"/>
        <v>0</v>
      </c>
      <c r="BX2268" s="20">
        <f t="shared" si="6602"/>
        <v>0</v>
      </c>
      <c r="BY2268" s="20">
        <f t="shared" ref="BY2268:BY2337" si="6606">BV2268+BW2268</f>
        <v>4561.7</v>
      </c>
      <c r="BZ2268" s="20">
        <f t="shared" ref="BZ2268:BZ2337" si="6607">BS2268+BX2268</f>
        <v>4561.7</v>
      </c>
      <c r="CA2268" s="20">
        <f t="shared" si="6602"/>
        <v>0</v>
      </c>
      <c r="CB2268" s="20">
        <f t="shared" ref="CB2268:CB2337" si="6608">BY2268+CA2268</f>
        <v>4561.7</v>
      </c>
      <c r="CC2268" s="20">
        <f t="shared" si="6602"/>
        <v>0</v>
      </c>
      <c r="CD2268" s="20">
        <f t="shared" si="6583"/>
        <v>4561.7</v>
      </c>
      <c r="CE2268" s="20">
        <f t="shared" si="6602"/>
        <v>0</v>
      </c>
    </row>
    <row r="2269" spans="1:84" ht="47.25" x14ac:dyDescent="0.25">
      <c r="A2269" s="10" t="s">
        <v>312</v>
      </c>
      <c r="B2269" s="19">
        <v>240</v>
      </c>
      <c r="C2269" s="10" t="s">
        <v>336</v>
      </c>
      <c r="D2269" s="10" t="s">
        <v>337</v>
      </c>
      <c r="E2269" s="25" t="s">
        <v>568</v>
      </c>
      <c r="F2269" s="20">
        <v>4561.7</v>
      </c>
      <c r="G2269" s="20">
        <v>4561.7</v>
      </c>
      <c r="H2269" s="20">
        <v>4561.7</v>
      </c>
      <c r="I2269" s="20"/>
      <c r="J2269" s="20"/>
      <c r="K2269" s="20"/>
      <c r="L2269" s="20">
        <f t="shared" si="6432"/>
        <v>4561.7</v>
      </c>
      <c r="M2269" s="20">
        <f t="shared" si="6433"/>
        <v>4561.7</v>
      </c>
      <c r="N2269" s="20">
        <f t="shared" si="6434"/>
        <v>4561.7</v>
      </c>
      <c r="O2269" s="20"/>
      <c r="P2269" s="20"/>
      <c r="Q2269" s="20"/>
      <c r="R2269" s="20">
        <f t="shared" si="6453"/>
        <v>4561.7</v>
      </c>
      <c r="S2269" s="20">
        <f t="shared" si="6454"/>
        <v>4561.7</v>
      </c>
      <c r="T2269" s="20">
        <f t="shared" si="6455"/>
        <v>4561.7</v>
      </c>
      <c r="U2269" s="20"/>
      <c r="V2269" s="20">
        <f t="shared" si="6560"/>
        <v>4561.7</v>
      </c>
      <c r="W2269" s="20"/>
      <c r="X2269" s="20"/>
      <c r="Y2269" s="20"/>
      <c r="Z2269" s="20">
        <f t="shared" si="6557"/>
        <v>4561.7</v>
      </c>
      <c r="AA2269" s="20">
        <f t="shared" si="6558"/>
        <v>4561.7</v>
      </c>
      <c r="AB2269" s="20">
        <f t="shared" si="6559"/>
        <v>4561.7</v>
      </c>
      <c r="AC2269" s="20"/>
      <c r="AD2269" s="20"/>
      <c r="AE2269" s="20"/>
      <c r="AF2269" s="20">
        <f t="shared" si="6502"/>
        <v>4561.7</v>
      </c>
      <c r="AG2269" s="20">
        <f t="shared" si="6503"/>
        <v>4561.7</v>
      </c>
      <c r="AH2269" s="20">
        <f t="shared" si="6504"/>
        <v>4561.7</v>
      </c>
      <c r="AI2269" s="20"/>
      <c r="AJ2269" s="20">
        <f t="shared" si="6505"/>
        <v>4561.7</v>
      </c>
      <c r="AK2269" s="20"/>
      <c r="AL2269" s="20"/>
      <c r="AM2269" s="20"/>
      <c r="AN2269" s="20">
        <f t="shared" si="6384"/>
        <v>4561.7</v>
      </c>
      <c r="AO2269" s="20">
        <f t="shared" si="6385"/>
        <v>4561.7</v>
      </c>
      <c r="AP2269" s="20">
        <f t="shared" si="6386"/>
        <v>4561.7</v>
      </c>
      <c r="AQ2269" s="20"/>
      <c r="AR2269" s="20"/>
      <c r="AS2269" s="20"/>
      <c r="AT2269" s="20">
        <f t="shared" si="6603"/>
        <v>4561.7</v>
      </c>
      <c r="AU2269" s="20">
        <f t="shared" si="6604"/>
        <v>4561.7</v>
      </c>
      <c r="AV2269" s="20">
        <f t="shared" si="6605"/>
        <v>4561.7</v>
      </c>
      <c r="AW2269" s="20"/>
      <c r="AX2269" s="20"/>
      <c r="AY2269" s="20"/>
      <c r="AZ2269" s="20">
        <f t="shared" si="6508"/>
        <v>4561.7</v>
      </c>
      <c r="BA2269" s="20">
        <f t="shared" si="6509"/>
        <v>4561.7</v>
      </c>
      <c r="BB2269" s="20">
        <f t="shared" si="6510"/>
        <v>4561.7</v>
      </c>
      <c r="BC2269" s="20"/>
      <c r="BD2269" s="20">
        <f t="shared" si="6506"/>
        <v>4561.7</v>
      </c>
      <c r="BE2269" s="20"/>
      <c r="BF2269" s="20"/>
      <c r="BG2269" s="20"/>
      <c r="BH2269" s="20">
        <f t="shared" ref="BH2269:BH2338" si="6609">BD2269+BE2269</f>
        <v>4561.7</v>
      </c>
      <c r="BI2269" s="20">
        <f t="shared" ref="BI2269:BI2338" si="6610">BA2269+BF2269</f>
        <v>4561.7</v>
      </c>
      <c r="BJ2269" s="20">
        <f t="shared" ref="BJ2269:BJ2338" si="6611">BB2269+BG2269</f>
        <v>4561.7</v>
      </c>
      <c r="BK2269" s="20"/>
      <c r="BL2269" s="20"/>
      <c r="BM2269" s="20">
        <f t="shared" ref="BM2269:BM2338" si="6612">BH2269+BK2269</f>
        <v>4561.7</v>
      </c>
      <c r="BN2269" s="20">
        <f t="shared" ref="BN2269:BN2338" si="6613">BI2269+BL2269</f>
        <v>4561.7</v>
      </c>
      <c r="BO2269" s="20"/>
      <c r="BP2269" s="20"/>
      <c r="BQ2269" s="20"/>
      <c r="BR2269" s="20">
        <f t="shared" si="6579"/>
        <v>4561.7</v>
      </c>
      <c r="BS2269" s="20">
        <f t="shared" si="6580"/>
        <v>4561.7</v>
      </c>
      <c r="BT2269" s="20">
        <f t="shared" si="6581"/>
        <v>4561.7</v>
      </c>
      <c r="BU2269" s="20"/>
      <c r="BV2269" s="20">
        <f t="shared" si="6582"/>
        <v>4561.7</v>
      </c>
      <c r="BW2269" s="20"/>
      <c r="BX2269" s="20"/>
      <c r="BY2269" s="20">
        <f t="shared" si="6606"/>
        <v>4561.7</v>
      </c>
      <c r="BZ2269" s="20">
        <f t="shared" si="6607"/>
        <v>4561.7</v>
      </c>
      <c r="CA2269" s="20"/>
      <c r="CB2269" s="20">
        <f t="shared" si="6608"/>
        <v>4561.7</v>
      </c>
      <c r="CC2269" s="20"/>
      <c r="CD2269" s="20">
        <f t="shared" si="6583"/>
        <v>4561.7</v>
      </c>
      <c r="CE2269" s="20"/>
    </row>
    <row r="2270" spans="1:84" x14ac:dyDescent="0.25">
      <c r="A2270" s="10" t="s">
        <v>312</v>
      </c>
      <c r="B2270" s="19">
        <v>800</v>
      </c>
      <c r="C2270" s="10"/>
      <c r="D2270" s="10"/>
      <c r="E2270" s="25" t="s">
        <v>618</v>
      </c>
      <c r="F2270" s="20">
        <f>F2271</f>
        <v>62.6</v>
      </c>
      <c r="G2270" s="20">
        <f t="shared" ref="G2270:CE2271" si="6614">G2271</f>
        <v>62.6</v>
      </c>
      <c r="H2270" s="20">
        <f t="shared" si="6614"/>
        <v>62.6</v>
      </c>
      <c r="I2270" s="20">
        <f t="shared" si="6614"/>
        <v>0</v>
      </c>
      <c r="J2270" s="20">
        <f t="shared" si="6614"/>
        <v>0</v>
      </c>
      <c r="K2270" s="20">
        <f t="shared" si="6614"/>
        <v>0</v>
      </c>
      <c r="L2270" s="20">
        <f t="shared" si="6432"/>
        <v>62.6</v>
      </c>
      <c r="M2270" s="20">
        <f t="shared" si="6433"/>
        <v>62.6</v>
      </c>
      <c r="N2270" s="20">
        <f t="shared" si="6434"/>
        <v>62.6</v>
      </c>
      <c r="O2270" s="20">
        <f t="shared" si="6614"/>
        <v>0</v>
      </c>
      <c r="P2270" s="20">
        <f t="shared" si="6614"/>
        <v>0</v>
      </c>
      <c r="Q2270" s="20">
        <f t="shared" si="6614"/>
        <v>0</v>
      </c>
      <c r="R2270" s="20">
        <f t="shared" si="6453"/>
        <v>62.6</v>
      </c>
      <c r="S2270" s="20">
        <f t="shared" si="6454"/>
        <v>62.6</v>
      </c>
      <c r="T2270" s="20">
        <f t="shared" si="6455"/>
        <v>62.6</v>
      </c>
      <c r="U2270" s="20">
        <f t="shared" si="6614"/>
        <v>0</v>
      </c>
      <c r="V2270" s="20">
        <f t="shared" si="6560"/>
        <v>62.6</v>
      </c>
      <c r="W2270" s="20">
        <f t="shared" si="6614"/>
        <v>0</v>
      </c>
      <c r="X2270" s="20">
        <f t="shared" si="6614"/>
        <v>0</v>
      </c>
      <c r="Y2270" s="20">
        <f t="shared" si="6614"/>
        <v>0</v>
      </c>
      <c r="Z2270" s="20">
        <f t="shared" si="6557"/>
        <v>62.6</v>
      </c>
      <c r="AA2270" s="20">
        <f t="shared" si="6558"/>
        <v>62.6</v>
      </c>
      <c r="AB2270" s="20">
        <f t="shared" si="6559"/>
        <v>62.6</v>
      </c>
      <c r="AC2270" s="20">
        <f t="shared" si="6614"/>
        <v>0</v>
      </c>
      <c r="AD2270" s="20">
        <f t="shared" si="6614"/>
        <v>0</v>
      </c>
      <c r="AE2270" s="20">
        <f t="shared" si="6614"/>
        <v>0</v>
      </c>
      <c r="AF2270" s="20">
        <f t="shared" si="6502"/>
        <v>62.6</v>
      </c>
      <c r="AG2270" s="20">
        <f t="shared" si="6503"/>
        <v>62.6</v>
      </c>
      <c r="AH2270" s="20">
        <f t="shared" si="6504"/>
        <v>62.6</v>
      </c>
      <c r="AI2270" s="20">
        <f t="shared" si="6614"/>
        <v>0</v>
      </c>
      <c r="AJ2270" s="20">
        <f t="shared" si="6505"/>
        <v>62.6</v>
      </c>
      <c r="AK2270" s="20">
        <f t="shared" si="6614"/>
        <v>0</v>
      </c>
      <c r="AL2270" s="20">
        <f t="shared" si="6614"/>
        <v>0</v>
      </c>
      <c r="AM2270" s="20">
        <f t="shared" si="6614"/>
        <v>0</v>
      </c>
      <c r="AN2270" s="20">
        <f t="shared" si="6384"/>
        <v>62.6</v>
      </c>
      <c r="AO2270" s="20">
        <f t="shared" si="6385"/>
        <v>62.6</v>
      </c>
      <c r="AP2270" s="20">
        <f t="shared" si="6386"/>
        <v>62.6</v>
      </c>
      <c r="AQ2270" s="20">
        <f t="shared" si="6614"/>
        <v>0</v>
      </c>
      <c r="AR2270" s="20">
        <f t="shared" si="6614"/>
        <v>0</v>
      </c>
      <c r="AS2270" s="20">
        <f t="shared" si="6614"/>
        <v>0</v>
      </c>
      <c r="AT2270" s="20">
        <f t="shared" si="6603"/>
        <v>62.6</v>
      </c>
      <c r="AU2270" s="20">
        <f t="shared" si="6604"/>
        <v>62.6</v>
      </c>
      <c r="AV2270" s="20">
        <f t="shared" si="6605"/>
        <v>62.6</v>
      </c>
      <c r="AW2270" s="20">
        <f t="shared" si="6614"/>
        <v>0</v>
      </c>
      <c r="AX2270" s="20">
        <f t="shared" si="6614"/>
        <v>0</v>
      </c>
      <c r="AY2270" s="20">
        <f t="shared" si="6614"/>
        <v>0</v>
      </c>
      <c r="AZ2270" s="20">
        <f t="shared" si="6508"/>
        <v>62.6</v>
      </c>
      <c r="BA2270" s="20">
        <f t="shared" si="6509"/>
        <v>62.6</v>
      </c>
      <c r="BB2270" s="20">
        <f t="shared" si="6510"/>
        <v>62.6</v>
      </c>
      <c r="BC2270" s="20">
        <f t="shared" si="6614"/>
        <v>0</v>
      </c>
      <c r="BD2270" s="20">
        <f t="shared" si="6506"/>
        <v>62.6</v>
      </c>
      <c r="BE2270" s="20">
        <f t="shared" si="6614"/>
        <v>0</v>
      </c>
      <c r="BF2270" s="20">
        <f t="shared" si="6614"/>
        <v>0</v>
      </c>
      <c r="BG2270" s="20">
        <f t="shared" si="6614"/>
        <v>0</v>
      </c>
      <c r="BH2270" s="20">
        <f t="shared" si="6609"/>
        <v>62.6</v>
      </c>
      <c r="BI2270" s="20">
        <f t="shared" si="6610"/>
        <v>62.6</v>
      </c>
      <c r="BJ2270" s="20">
        <f t="shared" si="6611"/>
        <v>62.6</v>
      </c>
      <c r="BK2270" s="20">
        <f t="shared" si="6614"/>
        <v>0</v>
      </c>
      <c r="BL2270" s="20">
        <f t="shared" si="6614"/>
        <v>0</v>
      </c>
      <c r="BM2270" s="20">
        <f t="shared" si="6612"/>
        <v>62.6</v>
      </c>
      <c r="BN2270" s="20">
        <f t="shared" si="6613"/>
        <v>62.6</v>
      </c>
      <c r="BO2270" s="20">
        <f t="shared" si="6614"/>
        <v>0</v>
      </c>
      <c r="BP2270" s="20">
        <f t="shared" si="6614"/>
        <v>0</v>
      </c>
      <c r="BQ2270" s="20">
        <f t="shared" si="6614"/>
        <v>0</v>
      </c>
      <c r="BR2270" s="20">
        <f t="shared" si="6579"/>
        <v>62.6</v>
      </c>
      <c r="BS2270" s="20">
        <f t="shared" si="6580"/>
        <v>62.6</v>
      </c>
      <c r="BT2270" s="20">
        <f t="shared" si="6581"/>
        <v>62.6</v>
      </c>
      <c r="BU2270" s="20">
        <f t="shared" si="6614"/>
        <v>0</v>
      </c>
      <c r="BV2270" s="20">
        <f t="shared" si="6582"/>
        <v>62.6</v>
      </c>
      <c r="BW2270" s="20">
        <f t="shared" si="6614"/>
        <v>0</v>
      </c>
      <c r="BX2270" s="20">
        <f t="shared" si="6614"/>
        <v>0</v>
      </c>
      <c r="BY2270" s="20">
        <f t="shared" si="6606"/>
        <v>62.6</v>
      </c>
      <c r="BZ2270" s="20">
        <f t="shared" si="6607"/>
        <v>62.6</v>
      </c>
      <c r="CA2270" s="20">
        <f t="shared" si="6614"/>
        <v>0</v>
      </c>
      <c r="CB2270" s="20">
        <f t="shared" si="6608"/>
        <v>62.6</v>
      </c>
      <c r="CC2270" s="20">
        <f t="shared" si="6614"/>
        <v>0</v>
      </c>
      <c r="CD2270" s="20">
        <f t="shared" si="6583"/>
        <v>62.6</v>
      </c>
      <c r="CE2270" s="20">
        <f t="shared" si="6614"/>
        <v>0</v>
      </c>
    </row>
    <row r="2271" spans="1:84" x14ac:dyDescent="0.25">
      <c r="A2271" s="10" t="s">
        <v>312</v>
      </c>
      <c r="B2271" s="19">
        <v>850</v>
      </c>
      <c r="C2271" s="10"/>
      <c r="D2271" s="10"/>
      <c r="E2271" s="25" t="s">
        <v>621</v>
      </c>
      <c r="F2271" s="20">
        <f>F2272</f>
        <v>62.6</v>
      </c>
      <c r="G2271" s="20">
        <f t="shared" si="6614"/>
        <v>62.6</v>
      </c>
      <c r="H2271" s="20">
        <f t="shared" si="6614"/>
        <v>62.6</v>
      </c>
      <c r="I2271" s="20">
        <f t="shared" si="6614"/>
        <v>0</v>
      </c>
      <c r="J2271" s="20">
        <f t="shared" si="6614"/>
        <v>0</v>
      </c>
      <c r="K2271" s="20">
        <f t="shared" si="6614"/>
        <v>0</v>
      </c>
      <c r="L2271" s="20">
        <f t="shared" si="6432"/>
        <v>62.6</v>
      </c>
      <c r="M2271" s="20">
        <f t="shared" si="6433"/>
        <v>62.6</v>
      </c>
      <c r="N2271" s="20">
        <f t="shared" si="6434"/>
        <v>62.6</v>
      </c>
      <c r="O2271" s="20">
        <f t="shared" si="6614"/>
        <v>0</v>
      </c>
      <c r="P2271" s="20">
        <f t="shared" si="6614"/>
        <v>0</v>
      </c>
      <c r="Q2271" s="20">
        <f t="shared" si="6614"/>
        <v>0</v>
      </c>
      <c r="R2271" s="20">
        <f t="shared" si="6453"/>
        <v>62.6</v>
      </c>
      <c r="S2271" s="20">
        <f t="shared" si="6454"/>
        <v>62.6</v>
      </c>
      <c r="T2271" s="20">
        <f t="shared" si="6455"/>
        <v>62.6</v>
      </c>
      <c r="U2271" s="20">
        <f t="shared" si="6614"/>
        <v>0</v>
      </c>
      <c r="V2271" s="20">
        <f t="shared" si="6560"/>
        <v>62.6</v>
      </c>
      <c r="W2271" s="20">
        <f t="shared" si="6614"/>
        <v>0</v>
      </c>
      <c r="X2271" s="20">
        <f t="shared" si="6614"/>
        <v>0</v>
      </c>
      <c r="Y2271" s="20">
        <f t="shared" si="6614"/>
        <v>0</v>
      </c>
      <c r="Z2271" s="20">
        <f t="shared" si="6557"/>
        <v>62.6</v>
      </c>
      <c r="AA2271" s="20">
        <f t="shared" si="6558"/>
        <v>62.6</v>
      </c>
      <c r="AB2271" s="20">
        <f t="shared" si="6559"/>
        <v>62.6</v>
      </c>
      <c r="AC2271" s="20">
        <f t="shared" si="6614"/>
        <v>0</v>
      </c>
      <c r="AD2271" s="20">
        <f t="shared" si="6614"/>
        <v>0</v>
      </c>
      <c r="AE2271" s="20">
        <f t="shared" si="6614"/>
        <v>0</v>
      </c>
      <c r="AF2271" s="20">
        <f t="shared" si="6502"/>
        <v>62.6</v>
      </c>
      <c r="AG2271" s="20">
        <f t="shared" si="6503"/>
        <v>62.6</v>
      </c>
      <c r="AH2271" s="20">
        <f t="shared" si="6504"/>
        <v>62.6</v>
      </c>
      <c r="AI2271" s="20">
        <f t="shared" si="6614"/>
        <v>0</v>
      </c>
      <c r="AJ2271" s="20">
        <f t="shared" si="6505"/>
        <v>62.6</v>
      </c>
      <c r="AK2271" s="20">
        <f t="shared" si="6614"/>
        <v>0</v>
      </c>
      <c r="AL2271" s="20">
        <f t="shared" si="6614"/>
        <v>0</v>
      </c>
      <c r="AM2271" s="20">
        <f t="shared" si="6614"/>
        <v>0</v>
      </c>
      <c r="AN2271" s="20">
        <f t="shared" si="6384"/>
        <v>62.6</v>
      </c>
      <c r="AO2271" s="20">
        <f t="shared" si="6385"/>
        <v>62.6</v>
      </c>
      <c r="AP2271" s="20">
        <f t="shared" si="6386"/>
        <v>62.6</v>
      </c>
      <c r="AQ2271" s="20">
        <f t="shared" si="6614"/>
        <v>0</v>
      </c>
      <c r="AR2271" s="20">
        <f t="shared" si="6614"/>
        <v>0</v>
      </c>
      <c r="AS2271" s="20">
        <f t="shared" si="6614"/>
        <v>0</v>
      </c>
      <c r="AT2271" s="20">
        <f t="shared" si="6603"/>
        <v>62.6</v>
      </c>
      <c r="AU2271" s="20">
        <f t="shared" si="6604"/>
        <v>62.6</v>
      </c>
      <c r="AV2271" s="20">
        <f t="shared" si="6605"/>
        <v>62.6</v>
      </c>
      <c r="AW2271" s="20">
        <f t="shared" si="6614"/>
        <v>0</v>
      </c>
      <c r="AX2271" s="20">
        <f t="shared" si="6614"/>
        <v>0</v>
      </c>
      <c r="AY2271" s="20">
        <f t="shared" si="6614"/>
        <v>0</v>
      </c>
      <c r="AZ2271" s="20">
        <f t="shared" si="6508"/>
        <v>62.6</v>
      </c>
      <c r="BA2271" s="20">
        <f t="shared" si="6509"/>
        <v>62.6</v>
      </c>
      <c r="BB2271" s="20">
        <f t="shared" si="6510"/>
        <v>62.6</v>
      </c>
      <c r="BC2271" s="20">
        <f t="shared" si="6614"/>
        <v>0</v>
      </c>
      <c r="BD2271" s="20">
        <f t="shared" si="6506"/>
        <v>62.6</v>
      </c>
      <c r="BE2271" s="20">
        <f t="shared" si="6614"/>
        <v>0</v>
      </c>
      <c r="BF2271" s="20">
        <f t="shared" si="6614"/>
        <v>0</v>
      </c>
      <c r="BG2271" s="20">
        <f t="shared" si="6614"/>
        <v>0</v>
      </c>
      <c r="BH2271" s="20">
        <f t="shared" si="6609"/>
        <v>62.6</v>
      </c>
      <c r="BI2271" s="20">
        <f t="shared" si="6610"/>
        <v>62.6</v>
      </c>
      <c r="BJ2271" s="20">
        <f t="shared" si="6611"/>
        <v>62.6</v>
      </c>
      <c r="BK2271" s="20">
        <f t="shared" si="6614"/>
        <v>0</v>
      </c>
      <c r="BL2271" s="20">
        <f t="shared" si="6614"/>
        <v>0</v>
      </c>
      <c r="BM2271" s="20">
        <f t="shared" si="6612"/>
        <v>62.6</v>
      </c>
      <c r="BN2271" s="20">
        <f t="shared" si="6613"/>
        <v>62.6</v>
      </c>
      <c r="BO2271" s="20">
        <f t="shared" si="6614"/>
        <v>0</v>
      </c>
      <c r="BP2271" s="20">
        <f t="shared" si="6614"/>
        <v>0</v>
      </c>
      <c r="BQ2271" s="20">
        <f t="shared" si="6614"/>
        <v>0</v>
      </c>
      <c r="BR2271" s="20">
        <f t="shared" si="6579"/>
        <v>62.6</v>
      </c>
      <c r="BS2271" s="20">
        <f t="shared" si="6580"/>
        <v>62.6</v>
      </c>
      <c r="BT2271" s="20">
        <f t="shared" si="6581"/>
        <v>62.6</v>
      </c>
      <c r="BU2271" s="20">
        <f t="shared" si="6614"/>
        <v>0</v>
      </c>
      <c r="BV2271" s="20">
        <f t="shared" si="6582"/>
        <v>62.6</v>
      </c>
      <c r="BW2271" s="20">
        <f t="shared" si="6614"/>
        <v>0</v>
      </c>
      <c r="BX2271" s="20">
        <f t="shared" si="6614"/>
        <v>0</v>
      </c>
      <c r="BY2271" s="20">
        <f t="shared" si="6606"/>
        <v>62.6</v>
      </c>
      <c r="BZ2271" s="20">
        <f t="shared" si="6607"/>
        <v>62.6</v>
      </c>
      <c r="CA2271" s="20">
        <f t="shared" si="6614"/>
        <v>0</v>
      </c>
      <c r="CB2271" s="20">
        <f t="shared" si="6608"/>
        <v>62.6</v>
      </c>
      <c r="CC2271" s="20">
        <f t="shared" si="6614"/>
        <v>0</v>
      </c>
      <c r="CD2271" s="20">
        <f t="shared" si="6583"/>
        <v>62.6</v>
      </c>
      <c r="CE2271" s="20">
        <f t="shared" si="6614"/>
        <v>0</v>
      </c>
    </row>
    <row r="2272" spans="1:84" ht="47.25" x14ac:dyDescent="0.25">
      <c r="A2272" s="10" t="s">
        <v>312</v>
      </c>
      <c r="B2272" s="19">
        <v>850</v>
      </c>
      <c r="C2272" s="10" t="s">
        <v>336</v>
      </c>
      <c r="D2272" s="10" t="s">
        <v>337</v>
      </c>
      <c r="E2272" s="25" t="s">
        <v>568</v>
      </c>
      <c r="F2272" s="20">
        <v>62.6</v>
      </c>
      <c r="G2272" s="20">
        <v>62.6</v>
      </c>
      <c r="H2272" s="20">
        <v>62.6</v>
      </c>
      <c r="I2272" s="20"/>
      <c r="J2272" s="20"/>
      <c r="K2272" s="20"/>
      <c r="L2272" s="20">
        <f t="shared" si="6432"/>
        <v>62.6</v>
      </c>
      <c r="M2272" s="20">
        <f t="shared" si="6433"/>
        <v>62.6</v>
      </c>
      <c r="N2272" s="20">
        <f t="shared" si="6434"/>
        <v>62.6</v>
      </c>
      <c r="O2272" s="20"/>
      <c r="P2272" s="20"/>
      <c r="Q2272" s="20"/>
      <c r="R2272" s="20">
        <f t="shared" si="6453"/>
        <v>62.6</v>
      </c>
      <c r="S2272" s="20">
        <f t="shared" si="6454"/>
        <v>62.6</v>
      </c>
      <c r="T2272" s="20">
        <f t="shared" si="6455"/>
        <v>62.6</v>
      </c>
      <c r="U2272" s="20"/>
      <c r="V2272" s="20">
        <f t="shared" si="6560"/>
        <v>62.6</v>
      </c>
      <c r="W2272" s="20"/>
      <c r="X2272" s="20"/>
      <c r="Y2272" s="20"/>
      <c r="Z2272" s="20">
        <f t="shared" si="6557"/>
        <v>62.6</v>
      </c>
      <c r="AA2272" s="20">
        <f t="shared" si="6558"/>
        <v>62.6</v>
      </c>
      <c r="AB2272" s="20">
        <f t="shared" si="6559"/>
        <v>62.6</v>
      </c>
      <c r="AC2272" s="20"/>
      <c r="AD2272" s="20"/>
      <c r="AE2272" s="20"/>
      <c r="AF2272" s="20">
        <f t="shared" si="6502"/>
        <v>62.6</v>
      </c>
      <c r="AG2272" s="20">
        <f t="shared" si="6503"/>
        <v>62.6</v>
      </c>
      <c r="AH2272" s="20">
        <f t="shared" si="6504"/>
        <v>62.6</v>
      </c>
      <c r="AI2272" s="20"/>
      <c r="AJ2272" s="20">
        <f t="shared" si="6505"/>
        <v>62.6</v>
      </c>
      <c r="AK2272" s="20"/>
      <c r="AL2272" s="20"/>
      <c r="AM2272" s="20"/>
      <c r="AN2272" s="20">
        <f t="shared" ref="AN2272:AN2341" si="6615">AJ2272+AK2272</f>
        <v>62.6</v>
      </c>
      <c r="AO2272" s="20">
        <f t="shared" ref="AO2272:AO2341" si="6616">AG2272+AL2272</f>
        <v>62.6</v>
      </c>
      <c r="AP2272" s="20">
        <f t="shared" ref="AP2272:AP2341" si="6617">AH2272+AM2272</f>
        <v>62.6</v>
      </c>
      <c r="AQ2272" s="20"/>
      <c r="AR2272" s="20"/>
      <c r="AS2272" s="20"/>
      <c r="AT2272" s="20">
        <f t="shared" si="6603"/>
        <v>62.6</v>
      </c>
      <c r="AU2272" s="20">
        <f t="shared" si="6604"/>
        <v>62.6</v>
      </c>
      <c r="AV2272" s="20">
        <f t="shared" si="6605"/>
        <v>62.6</v>
      </c>
      <c r="AW2272" s="20"/>
      <c r="AX2272" s="20"/>
      <c r="AY2272" s="20"/>
      <c r="AZ2272" s="20">
        <f t="shared" si="6508"/>
        <v>62.6</v>
      </c>
      <c r="BA2272" s="20">
        <f t="shared" si="6509"/>
        <v>62.6</v>
      </c>
      <c r="BB2272" s="20">
        <f t="shared" si="6510"/>
        <v>62.6</v>
      </c>
      <c r="BC2272" s="20"/>
      <c r="BD2272" s="20">
        <f t="shared" si="6506"/>
        <v>62.6</v>
      </c>
      <c r="BE2272" s="20"/>
      <c r="BF2272" s="20"/>
      <c r="BG2272" s="20"/>
      <c r="BH2272" s="20">
        <f t="shared" si="6609"/>
        <v>62.6</v>
      </c>
      <c r="BI2272" s="20">
        <f t="shared" si="6610"/>
        <v>62.6</v>
      </c>
      <c r="BJ2272" s="20">
        <f t="shared" si="6611"/>
        <v>62.6</v>
      </c>
      <c r="BK2272" s="20"/>
      <c r="BL2272" s="20"/>
      <c r="BM2272" s="20">
        <f t="shared" si="6612"/>
        <v>62.6</v>
      </c>
      <c r="BN2272" s="20">
        <f t="shared" si="6613"/>
        <v>62.6</v>
      </c>
      <c r="BO2272" s="20"/>
      <c r="BP2272" s="20"/>
      <c r="BQ2272" s="20"/>
      <c r="BR2272" s="20">
        <f t="shared" si="6579"/>
        <v>62.6</v>
      </c>
      <c r="BS2272" s="20">
        <f t="shared" si="6580"/>
        <v>62.6</v>
      </c>
      <c r="BT2272" s="20">
        <f t="shared" si="6581"/>
        <v>62.6</v>
      </c>
      <c r="BU2272" s="20"/>
      <c r="BV2272" s="20">
        <f t="shared" si="6582"/>
        <v>62.6</v>
      </c>
      <c r="BW2272" s="20"/>
      <c r="BX2272" s="20"/>
      <c r="BY2272" s="20">
        <f t="shared" si="6606"/>
        <v>62.6</v>
      </c>
      <c r="BZ2272" s="20">
        <f t="shared" si="6607"/>
        <v>62.6</v>
      </c>
      <c r="CA2272" s="20"/>
      <c r="CB2272" s="20">
        <f t="shared" si="6608"/>
        <v>62.6</v>
      </c>
      <c r="CC2272" s="20"/>
      <c r="CD2272" s="20">
        <f t="shared" si="6583"/>
        <v>62.6</v>
      </c>
      <c r="CE2272" s="20"/>
    </row>
    <row r="2273" spans="1:84" s="4" customFormat="1" ht="47.25" x14ac:dyDescent="0.25">
      <c r="A2273" s="8" t="s">
        <v>549</v>
      </c>
      <c r="B2273" s="7"/>
      <c r="C2273" s="8"/>
      <c r="D2273" s="8"/>
      <c r="E2273" s="26" t="s">
        <v>1062</v>
      </c>
      <c r="F2273" s="9">
        <f>F2274+F2279</f>
        <v>47470</v>
      </c>
      <c r="G2273" s="9">
        <f t="shared" ref="G2273:K2273" si="6618">G2274+G2279</f>
        <v>8008</v>
      </c>
      <c r="H2273" s="9">
        <f t="shared" si="6618"/>
        <v>8008</v>
      </c>
      <c r="I2273" s="9">
        <f t="shared" si="6618"/>
        <v>0</v>
      </c>
      <c r="J2273" s="9">
        <f t="shared" si="6618"/>
        <v>0</v>
      </c>
      <c r="K2273" s="9">
        <f t="shared" si="6618"/>
        <v>0</v>
      </c>
      <c r="L2273" s="9">
        <f t="shared" si="6432"/>
        <v>47470</v>
      </c>
      <c r="M2273" s="9">
        <f t="shared" si="6433"/>
        <v>8008</v>
      </c>
      <c r="N2273" s="9">
        <f t="shared" si="6434"/>
        <v>8008</v>
      </c>
      <c r="O2273" s="9">
        <f t="shared" ref="O2273:Q2273" si="6619">O2274+O2279</f>
        <v>0</v>
      </c>
      <c r="P2273" s="9">
        <f t="shared" si="6619"/>
        <v>0</v>
      </c>
      <c r="Q2273" s="9">
        <f t="shared" si="6619"/>
        <v>0</v>
      </c>
      <c r="R2273" s="9">
        <f t="shared" si="6453"/>
        <v>47470</v>
      </c>
      <c r="S2273" s="9">
        <f t="shared" si="6454"/>
        <v>8008</v>
      </c>
      <c r="T2273" s="9">
        <f t="shared" si="6455"/>
        <v>8008</v>
      </c>
      <c r="U2273" s="9">
        <f t="shared" ref="U2273:CE2273" si="6620">U2274+U2279</f>
        <v>0</v>
      </c>
      <c r="V2273" s="9">
        <f t="shared" si="6560"/>
        <v>47470</v>
      </c>
      <c r="W2273" s="9">
        <f t="shared" ref="W2273:Y2273" si="6621">W2274+W2279</f>
        <v>0</v>
      </c>
      <c r="X2273" s="9">
        <f t="shared" si="6621"/>
        <v>0</v>
      </c>
      <c r="Y2273" s="9">
        <f t="shared" si="6621"/>
        <v>0</v>
      </c>
      <c r="Z2273" s="20">
        <f t="shared" si="6557"/>
        <v>47470</v>
      </c>
      <c r="AA2273" s="20">
        <f t="shared" si="6558"/>
        <v>8008</v>
      </c>
      <c r="AB2273" s="20">
        <f t="shared" si="6559"/>
        <v>8008</v>
      </c>
      <c r="AC2273" s="9">
        <f t="shared" ref="AC2273:AE2273" si="6622">AC2274+AC2279</f>
        <v>0</v>
      </c>
      <c r="AD2273" s="9">
        <f t="shared" si="6622"/>
        <v>0</v>
      </c>
      <c r="AE2273" s="9">
        <f t="shared" si="6622"/>
        <v>0</v>
      </c>
      <c r="AF2273" s="20">
        <f t="shared" si="6502"/>
        <v>47470</v>
      </c>
      <c r="AG2273" s="20">
        <f t="shared" si="6503"/>
        <v>8008</v>
      </c>
      <c r="AH2273" s="20">
        <f t="shared" si="6504"/>
        <v>8008</v>
      </c>
      <c r="AI2273" s="9">
        <f t="shared" ref="AI2273" si="6623">AI2274+AI2279</f>
        <v>0</v>
      </c>
      <c r="AJ2273" s="20">
        <f t="shared" si="6505"/>
        <v>47470</v>
      </c>
      <c r="AK2273" s="9">
        <f t="shared" ref="AK2273:AM2273" si="6624">AK2274+AK2279</f>
        <v>0</v>
      </c>
      <c r="AL2273" s="9">
        <f t="shared" si="6624"/>
        <v>0</v>
      </c>
      <c r="AM2273" s="9">
        <f t="shared" si="6624"/>
        <v>0</v>
      </c>
      <c r="AN2273" s="20">
        <f t="shared" si="6615"/>
        <v>47470</v>
      </c>
      <c r="AO2273" s="20">
        <f t="shared" si="6616"/>
        <v>8008</v>
      </c>
      <c r="AP2273" s="20">
        <f t="shared" si="6617"/>
        <v>8008</v>
      </c>
      <c r="AQ2273" s="9">
        <f t="shared" ref="AQ2273:AS2273" si="6625">AQ2274+AQ2279</f>
        <v>0</v>
      </c>
      <c r="AR2273" s="9">
        <f t="shared" si="6625"/>
        <v>0</v>
      </c>
      <c r="AS2273" s="9">
        <f t="shared" si="6625"/>
        <v>0</v>
      </c>
      <c r="AT2273" s="20">
        <f t="shared" si="6603"/>
        <v>47470</v>
      </c>
      <c r="AU2273" s="20">
        <f t="shared" si="6604"/>
        <v>8008</v>
      </c>
      <c r="AV2273" s="20">
        <f t="shared" si="6605"/>
        <v>8008</v>
      </c>
      <c r="AW2273" s="9">
        <f t="shared" ref="AW2273:AY2273" si="6626">AW2274+AW2279</f>
        <v>0</v>
      </c>
      <c r="AX2273" s="9">
        <f t="shared" si="6626"/>
        <v>0</v>
      </c>
      <c r="AY2273" s="9">
        <f t="shared" si="6626"/>
        <v>0</v>
      </c>
      <c r="AZ2273" s="20">
        <f t="shared" si="6508"/>
        <v>47470</v>
      </c>
      <c r="BA2273" s="20">
        <f t="shared" si="6509"/>
        <v>8008</v>
      </c>
      <c r="BB2273" s="20">
        <f t="shared" si="6510"/>
        <v>8008</v>
      </c>
      <c r="BC2273" s="9">
        <f t="shared" ref="BC2273" si="6627">BC2274+BC2279</f>
        <v>0</v>
      </c>
      <c r="BD2273" s="20">
        <f t="shared" si="6506"/>
        <v>47470</v>
      </c>
      <c r="BE2273" s="9">
        <f t="shared" ref="BE2273:BG2273" si="6628">BE2274+BE2279</f>
        <v>0</v>
      </c>
      <c r="BF2273" s="9">
        <f t="shared" si="6628"/>
        <v>0</v>
      </c>
      <c r="BG2273" s="9">
        <f t="shared" si="6628"/>
        <v>0</v>
      </c>
      <c r="BH2273" s="20">
        <f t="shared" si="6609"/>
        <v>47470</v>
      </c>
      <c r="BI2273" s="20">
        <f t="shared" si="6610"/>
        <v>8008</v>
      </c>
      <c r="BJ2273" s="20">
        <f t="shared" si="6611"/>
        <v>8008</v>
      </c>
      <c r="BK2273" s="9">
        <f t="shared" ref="BK2273:BL2273" si="6629">BK2274+BK2279</f>
        <v>0</v>
      </c>
      <c r="BL2273" s="9">
        <f t="shared" si="6629"/>
        <v>0</v>
      </c>
      <c r="BM2273" s="20">
        <f t="shared" si="6612"/>
        <v>47470</v>
      </c>
      <c r="BN2273" s="20">
        <f t="shared" si="6613"/>
        <v>8008</v>
      </c>
      <c r="BO2273" s="9">
        <f t="shared" ref="BO2273:BQ2273" si="6630">BO2274+BO2279</f>
        <v>0</v>
      </c>
      <c r="BP2273" s="9">
        <f t="shared" si="6630"/>
        <v>0</v>
      </c>
      <c r="BQ2273" s="9">
        <f t="shared" si="6630"/>
        <v>0</v>
      </c>
      <c r="BR2273" s="20">
        <f t="shared" si="6579"/>
        <v>47470</v>
      </c>
      <c r="BS2273" s="20">
        <f t="shared" si="6580"/>
        <v>8008</v>
      </c>
      <c r="BT2273" s="20">
        <f t="shared" si="6581"/>
        <v>8008</v>
      </c>
      <c r="BU2273" s="9">
        <f t="shared" ref="BU2273" si="6631">BU2274+BU2279</f>
        <v>0</v>
      </c>
      <c r="BV2273" s="20">
        <f t="shared" si="6582"/>
        <v>47470</v>
      </c>
      <c r="BW2273" s="9">
        <f t="shared" ref="BW2273:BX2273" si="6632">BW2274+BW2279</f>
        <v>0</v>
      </c>
      <c r="BX2273" s="9">
        <f t="shared" si="6632"/>
        <v>0</v>
      </c>
      <c r="BY2273" s="20">
        <f t="shared" si="6606"/>
        <v>47470</v>
      </c>
      <c r="BZ2273" s="20">
        <f t="shared" si="6607"/>
        <v>8008</v>
      </c>
      <c r="CA2273" s="9">
        <f t="shared" ref="CA2273" si="6633">CA2274+CA2279</f>
        <v>0</v>
      </c>
      <c r="CB2273" s="20">
        <f t="shared" si="6608"/>
        <v>47470</v>
      </c>
      <c r="CC2273" s="9">
        <f t="shared" ref="CC2273" si="6634">CC2274+CC2279</f>
        <v>0</v>
      </c>
      <c r="CD2273" s="9">
        <f t="shared" si="6583"/>
        <v>47470</v>
      </c>
      <c r="CE2273" s="9">
        <f t="shared" si="6620"/>
        <v>0</v>
      </c>
      <c r="CF2273" s="40"/>
    </row>
    <row r="2274" spans="1:84" s="17" customFormat="1" ht="31.5" x14ac:dyDescent="0.25">
      <c r="A2274" s="21" t="s">
        <v>550</v>
      </c>
      <c r="B2274" s="22"/>
      <c r="C2274" s="21"/>
      <c r="D2274" s="21"/>
      <c r="E2274" s="27" t="s">
        <v>1063</v>
      </c>
      <c r="F2274" s="23">
        <f>F2275</f>
        <v>7359.1</v>
      </c>
      <c r="G2274" s="23">
        <f t="shared" ref="G2274:CE2277" si="6635">G2275</f>
        <v>7359.1</v>
      </c>
      <c r="H2274" s="23">
        <f t="shared" si="6635"/>
        <v>7359.1</v>
      </c>
      <c r="I2274" s="23">
        <f t="shared" si="6635"/>
        <v>0</v>
      </c>
      <c r="J2274" s="23">
        <f t="shared" si="6635"/>
        <v>0</v>
      </c>
      <c r="K2274" s="23">
        <f t="shared" si="6635"/>
        <v>0</v>
      </c>
      <c r="L2274" s="23">
        <f t="shared" si="6432"/>
        <v>7359.1</v>
      </c>
      <c r="M2274" s="23">
        <f t="shared" si="6433"/>
        <v>7359.1</v>
      </c>
      <c r="N2274" s="23">
        <f t="shared" si="6434"/>
        <v>7359.1</v>
      </c>
      <c r="O2274" s="23">
        <f t="shared" si="6635"/>
        <v>0</v>
      </c>
      <c r="P2274" s="23">
        <f t="shared" si="6635"/>
        <v>0</v>
      </c>
      <c r="Q2274" s="23">
        <f t="shared" si="6635"/>
        <v>0</v>
      </c>
      <c r="R2274" s="23">
        <f t="shared" si="6453"/>
        <v>7359.1</v>
      </c>
      <c r="S2274" s="23">
        <f t="shared" si="6454"/>
        <v>7359.1</v>
      </c>
      <c r="T2274" s="23">
        <f t="shared" si="6455"/>
        <v>7359.1</v>
      </c>
      <c r="U2274" s="23">
        <f t="shared" si="6635"/>
        <v>0</v>
      </c>
      <c r="V2274" s="23">
        <f t="shared" si="6560"/>
        <v>7359.1</v>
      </c>
      <c r="W2274" s="23">
        <f t="shared" si="6635"/>
        <v>0</v>
      </c>
      <c r="X2274" s="23">
        <f t="shared" si="6635"/>
        <v>0</v>
      </c>
      <c r="Y2274" s="23">
        <f t="shared" si="6635"/>
        <v>0</v>
      </c>
      <c r="Z2274" s="20">
        <f t="shared" si="6557"/>
        <v>7359.1</v>
      </c>
      <c r="AA2274" s="20">
        <f t="shared" si="6558"/>
        <v>7359.1</v>
      </c>
      <c r="AB2274" s="20">
        <f t="shared" si="6559"/>
        <v>7359.1</v>
      </c>
      <c r="AC2274" s="23">
        <f t="shared" si="6635"/>
        <v>0</v>
      </c>
      <c r="AD2274" s="23">
        <f t="shared" si="6635"/>
        <v>0</v>
      </c>
      <c r="AE2274" s="23">
        <f t="shared" si="6635"/>
        <v>0</v>
      </c>
      <c r="AF2274" s="20">
        <f t="shared" si="6502"/>
        <v>7359.1</v>
      </c>
      <c r="AG2274" s="20">
        <f t="shared" si="6503"/>
        <v>7359.1</v>
      </c>
      <c r="AH2274" s="20">
        <f t="shared" si="6504"/>
        <v>7359.1</v>
      </c>
      <c r="AI2274" s="23">
        <f t="shared" si="6635"/>
        <v>0</v>
      </c>
      <c r="AJ2274" s="20">
        <f t="shared" si="6505"/>
        <v>7359.1</v>
      </c>
      <c r="AK2274" s="23">
        <f t="shared" si="6635"/>
        <v>0</v>
      </c>
      <c r="AL2274" s="23">
        <f t="shared" si="6635"/>
        <v>0</v>
      </c>
      <c r="AM2274" s="23">
        <f t="shared" si="6635"/>
        <v>0</v>
      </c>
      <c r="AN2274" s="20">
        <f t="shared" si="6615"/>
        <v>7359.1</v>
      </c>
      <c r="AO2274" s="20">
        <f t="shared" si="6616"/>
        <v>7359.1</v>
      </c>
      <c r="AP2274" s="20">
        <f t="shared" si="6617"/>
        <v>7359.1</v>
      </c>
      <c r="AQ2274" s="23">
        <f t="shared" si="6635"/>
        <v>0</v>
      </c>
      <c r="AR2274" s="23">
        <f t="shared" si="6635"/>
        <v>0</v>
      </c>
      <c r="AS2274" s="23">
        <f t="shared" si="6635"/>
        <v>0</v>
      </c>
      <c r="AT2274" s="20">
        <f t="shared" si="6603"/>
        <v>7359.1</v>
      </c>
      <c r="AU2274" s="20">
        <f t="shared" si="6604"/>
        <v>7359.1</v>
      </c>
      <c r="AV2274" s="20">
        <f t="shared" si="6605"/>
        <v>7359.1</v>
      </c>
      <c r="AW2274" s="23">
        <f t="shared" si="6635"/>
        <v>0</v>
      </c>
      <c r="AX2274" s="23">
        <f t="shared" si="6635"/>
        <v>0</v>
      </c>
      <c r="AY2274" s="23">
        <f t="shared" si="6635"/>
        <v>0</v>
      </c>
      <c r="AZ2274" s="20">
        <f t="shared" si="6508"/>
        <v>7359.1</v>
      </c>
      <c r="BA2274" s="20">
        <f t="shared" si="6509"/>
        <v>7359.1</v>
      </c>
      <c r="BB2274" s="20">
        <f t="shared" si="6510"/>
        <v>7359.1</v>
      </c>
      <c r="BC2274" s="23">
        <f t="shared" si="6635"/>
        <v>0</v>
      </c>
      <c r="BD2274" s="20">
        <f t="shared" si="6506"/>
        <v>7359.1</v>
      </c>
      <c r="BE2274" s="23">
        <f t="shared" si="6635"/>
        <v>0</v>
      </c>
      <c r="BF2274" s="23">
        <f t="shared" si="6635"/>
        <v>0</v>
      </c>
      <c r="BG2274" s="23">
        <f t="shared" si="6635"/>
        <v>0</v>
      </c>
      <c r="BH2274" s="20">
        <f t="shared" si="6609"/>
        <v>7359.1</v>
      </c>
      <c r="BI2274" s="20">
        <f t="shared" si="6610"/>
        <v>7359.1</v>
      </c>
      <c r="BJ2274" s="20">
        <f t="shared" si="6611"/>
        <v>7359.1</v>
      </c>
      <c r="BK2274" s="23">
        <f t="shared" si="6635"/>
        <v>0</v>
      </c>
      <c r="BL2274" s="23">
        <f t="shared" si="6635"/>
        <v>0</v>
      </c>
      <c r="BM2274" s="20">
        <f t="shared" si="6612"/>
        <v>7359.1</v>
      </c>
      <c r="BN2274" s="20">
        <f t="shared" si="6613"/>
        <v>7359.1</v>
      </c>
      <c r="BO2274" s="23">
        <f t="shared" si="6635"/>
        <v>0</v>
      </c>
      <c r="BP2274" s="23">
        <f t="shared" si="6635"/>
        <v>0</v>
      </c>
      <c r="BQ2274" s="23">
        <f t="shared" si="6635"/>
        <v>0</v>
      </c>
      <c r="BR2274" s="20">
        <f t="shared" si="6579"/>
        <v>7359.1</v>
      </c>
      <c r="BS2274" s="20">
        <f t="shared" si="6580"/>
        <v>7359.1</v>
      </c>
      <c r="BT2274" s="20">
        <f t="shared" si="6581"/>
        <v>7359.1</v>
      </c>
      <c r="BU2274" s="23">
        <f t="shared" si="6635"/>
        <v>0</v>
      </c>
      <c r="BV2274" s="20">
        <f t="shared" si="6582"/>
        <v>7359.1</v>
      </c>
      <c r="BW2274" s="23">
        <f t="shared" si="6635"/>
        <v>0</v>
      </c>
      <c r="BX2274" s="23">
        <f t="shared" si="6635"/>
        <v>0</v>
      </c>
      <c r="BY2274" s="20">
        <f t="shared" si="6606"/>
        <v>7359.1</v>
      </c>
      <c r="BZ2274" s="20">
        <f t="shared" si="6607"/>
        <v>7359.1</v>
      </c>
      <c r="CA2274" s="23">
        <f t="shared" si="6635"/>
        <v>0</v>
      </c>
      <c r="CB2274" s="20">
        <f t="shared" si="6608"/>
        <v>7359.1</v>
      </c>
      <c r="CC2274" s="23">
        <f t="shared" si="6635"/>
        <v>0</v>
      </c>
      <c r="CD2274" s="23">
        <f t="shared" si="6583"/>
        <v>7359.1</v>
      </c>
      <c r="CE2274" s="23">
        <f t="shared" si="6635"/>
        <v>0</v>
      </c>
      <c r="CF2274" s="32"/>
    </row>
    <row r="2275" spans="1:84" ht="31.5" x14ac:dyDescent="0.25">
      <c r="A2275" s="10" t="s">
        <v>280</v>
      </c>
      <c r="B2275" s="19"/>
      <c r="C2275" s="10"/>
      <c r="D2275" s="10"/>
      <c r="E2275" s="25" t="s">
        <v>1055</v>
      </c>
      <c r="F2275" s="20">
        <f>F2276</f>
        <v>7359.1</v>
      </c>
      <c r="G2275" s="20">
        <f t="shared" si="6635"/>
        <v>7359.1</v>
      </c>
      <c r="H2275" s="20">
        <f t="shared" si="6635"/>
        <v>7359.1</v>
      </c>
      <c r="I2275" s="20">
        <f t="shared" si="6635"/>
        <v>0</v>
      </c>
      <c r="J2275" s="20">
        <f t="shared" si="6635"/>
        <v>0</v>
      </c>
      <c r="K2275" s="20">
        <f t="shared" si="6635"/>
        <v>0</v>
      </c>
      <c r="L2275" s="20">
        <f t="shared" si="6432"/>
        <v>7359.1</v>
      </c>
      <c r="M2275" s="20">
        <f t="shared" si="6433"/>
        <v>7359.1</v>
      </c>
      <c r="N2275" s="20">
        <f t="shared" si="6434"/>
        <v>7359.1</v>
      </c>
      <c r="O2275" s="20">
        <f t="shared" si="6635"/>
        <v>0</v>
      </c>
      <c r="P2275" s="20">
        <f t="shared" si="6635"/>
        <v>0</v>
      </c>
      <c r="Q2275" s="20">
        <f t="shared" si="6635"/>
        <v>0</v>
      </c>
      <c r="R2275" s="20">
        <f t="shared" si="6453"/>
        <v>7359.1</v>
      </c>
      <c r="S2275" s="20">
        <f t="shared" si="6454"/>
        <v>7359.1</v>
      </c>
      <c r="T2275" s="20">
        <f t="shared" si="6455"/>
        <v>7359.1</v>
      </c>
      <c r="U2275" s="20">
        <f t="shared" si="6635"/>
        <v>0</v>
      </c>
      <c r="V2275" s="20">
        <f t="shared" si="6560"/>
        <v>7359.1</v>
      </c>
      <c r="W2275" s="20">
        <f t="shared" si="6635"/>
        <v>0</v>
      </c>
      <c r="X2275" s="20">
        <f t="shared" si="6635"/>
        <v>0</v>
      </c>
      <c r="Y2275" s="20">
        <f t="shared" si="6635"/>
        <v>0</v>
      </c>
      <c r="Z2275" s="20">
        <f t="shared" si="6557"/>
        <v>7359.1</v>
      </c>
      <c r="AA2275" s="20">
        <f t="shared" si="6558"/>
        <v>7359.1</v>
      </c>
      <c r="AB2275" s="20">
        <f t="shared" si="6559"/>
        <v>7359.1</v>
      </c>
      <c r="AC2275" s="20">
        <f t="shared" si="6635"/>
        <v>0</v>
      </c>
      <c r="AD2275" s="20">
        <f t="shared" si="6635"/>
        <v>0</v>
      </c>
      <c r="AE2275" s="20">
        <f t="shared" si="6635"/>
        <v>0</v>
      </c>
      <c r="AF2275" s="20">
        <f t="shared" si="6502"/>
        <v>7359.1</v>
      </c>
      <c r="AG2275" s="20">
        <f t="shared" si="6503"/>
        <v>7359.1</v>
      </c>
      <c r="AH2275" s="20">
        <f t="shared" si="6504"/>
        <v>7359.1</v>
      </c>
      <c r="AI2275" s="20">
        <f t="shared" si="6635"/>
        <v>0</v>
      </c>
      <c r="AJ2275" s="20">
        <f t="shared" si="6505"/>
        <v>7359.1</v>
      </c>
      <c r="AK2275" s="20">
        <f t="shared" si="6635"/>
        <v>0</v>
      </c>
      <c r="AL2275" s="20">
        <f t="shared" si="6635"/>
        <v>0</v>
      </c>
      <c r="AM2275" s="20">
        <f t="shared" si="6635"/>
        <v>0</v>
      </c>
      <c r="AN2275" s="20">
        <f t="shared" si="6615"/>
        <v>7359.1</v>
      </c>
      <c r="AO2275" s="20">
        <f t="shared" si="6616"/>
        <v>7359.1</v>
      </c>
      <c r="AP2275" s="20">
        <f t="shared" si="6617"/>
        <v>7359.1</v>
      </c>
      <c r="AQ2275" s="20">
        <f t="shared" si="6635"/>
        <v>0</v>
      </c>
      <c r="AR2275" s="20">
        <f t="shared" si="6635"/>
        <v>0</v>
      </c>
      <c r="AS2275" s="20">
        <f t="shared" si="6635"/>
        <v>0</v>
      </c>
      <c r="AT2275" s="20">
        <f t="shared" si="6603"/>
        <v>7359.1</v>
      </c>
      <c r="AU2275" s="20">
        <f t="shared" si="6604"/>
        <v>7359.1</v>
      </c>
      <c r="AV2275" s="20">
        <f t="shared" si="6605"/>
        <v>7359.1</v>
      </c>
      <c r="AW2275" s="20">
        <f t="shared" si="6635"/>
        <v>0</v>
      </c>
      <c r="AX2275" s="20">
        <f t="shared" si="6635"/>
        <v>0</v>
      </c>
      <c r="AY2275" s="20">
        <f t="shared" si="6635"/>
        <v>0</v>
      </c>
      <c r="AZ2275" s="20">
        <f t="shared" si="6508"/>
        <v>7359.1</v>
      </c>
      <c r="BA2275" s="20">
        <f t="shared" si="6509"/>
        <v>7359.1</v>
      </c>
      <c r="BB2275" s="20">
        <f t="shared" si="6510"/>
        <v>7359.1</v>
      </c>
      <c r="BC2275" s="20">
        <f t="shared" si="6635"/>
        <v>0</v>
      </c>
      <c r="BD2275" s="20">
        <f t="shared" si="6506"/>
        <v>7359.1</v>
      </c>
      <c r="BE2275" s="20">
        <f t="shared" si="6635"/>
        <v>0</v>
      </c>
      <c r="BF2275" s="20">
        <f t="shared" si="6635"/>
        <v>0</v>
      </c>
      <c r="BG2275" s="20">
        <f t="shared" si="6635"/>
        <v>0</v>
      </c>
      <c r="BH2275" s="20">
        <f t="shared" si="6609"/>
        <v>7359.1</v>
      </c>
      <c r="BI2275" s="20">
        <f t="shared" si="6610"/>
        <v>7359.1</v>
      </c>
      <c r="BJ2275" s="20">
        <f t="shared" si="6611"/>
        <v>7359.1</v>
      </c>
      <c r="BK2275" s="20">
        <f t="shared" si="6635"/>
        <v>0</v>
      </c>
      <c r="BL2275" s="20">
        <f t="shared" si="6635"/>
        <v>0</v>
      </c>
      <c r="BM2275" s="20">
        <f t="shared" si="6612"/>
        <v>7359.1</v>
      </c>
      <c r="BN2275" s="20">
        <f t="shared" si="6613"/>
        <v>7359.1</v>
      </c>
      <c r="BO2275" s="20">
        <f t="shared" si="6635"/>
        <v>0</v>
      </c>
      <c r="BP2275" s="20">
        <f t="shared" si="6635"/>
        <v>0</v>
      </c>
      <c r="BQ2275" s="20">
        <f t="shared" si="6635"/>
        <v>0</v>
      </c>
      <c r="BR2275" s="20">
        <f t="shared" si="6579"/>
        <v>7359.1</v>
      </c>
      <c r="BS2275" s="20">
        <f t="shared" si="6580"/>
        <v>7359.1</v>
      </c>
      <c r="BT2275" s="20">
        <f t="shared" si="6581"/>
        <v>7359.1</v>
      </c>
      <c r="BU2275" s="20">
        <f t="shared" si="6635"/>
        <v>0</v>
      </c>
      <c r="BV2275" s="20">
        <f t="shared" si="6582"/>
        <v>7359.1</v>
      </c>
      <c r="BW2275" s="20">
        <f t="shared" si="6635"/>
        <v>0</v>
      </c>
      <c r="BX2275" s="20">
        <f t="shared" si="6635"/>
        <v>0</v>
      </c>
      <c r="BY2275" s="20">
        <f t="shared" si="6606"/>
        <v>7359.1</v>
      </c>
      <c r="BZ2275" s="20">
        <f t="shared" si="6607"/>
        <v>7359.1</v>
      </c>
      <c r="CA2275" s="20">
        <f t="shared" si="6635"/>
        <v>0</v>
      </c>
      <c r="CB2275" s="20">
        <f t="shared" si="6608"/>
        <v>7359.1</v>
      </c>
      <c r="CC2275" s="20">
        <f t="shared" si="6635"/>
        <v>0</v>
      </c>
      <c r="CD2275" s="20">
        <f t="shared" si="6583"/>
        <v>7359.1</v>
      </c>
      <c r="CE2275" s="20">
        <f t="shared" si="6635"/>
        <v>0</v>
      </c>
    </row>
    <row r="2276" spans="1:84" ht="94.5" x14ac:dyDescent="0.25">
      <c r="A2276" s="10" t="s">
        <v>280</v>
      </c>
      <c r="B2276" s="19">
        <v>100</v>
      </c>
      <c r="C2276" s="10"/>
      <c r="D2276" s="10"/>
      <c r="E2276" s="25" t="s">
        <v>599</v>
      </c>
      <c r="F2276" s="20">
        <f>F2277</f>
        <v>7359.1</v>
      </c>
      <c r="G2276" s="20">
        <f t="shared" si="6635"/>
        <v>7359.1</v>
      </c>
      <c r="H2276" s="20">
        <f t="shared" si="6635"/>
        <v>7359.1</v>
      </c>
      <c r="I2276" s="20">
        <f t="shared" si="6635"/>
        <v>0</v>
      </c>
      <c r="J2276" s="20">
        <f t="shared" si="6635"/>
        <v>0</v>
      </c>
      <c r="K2276" s="20">
        <f t="shared" si="6635"/>
        <v>0</v>
      </c>
      <c r="L2276" s="20">
        <f t="shared" si="6432"/>
        <v>7359.1</v>
      </c>
      <c r="M2276" s="20">
        <f t="shared" si="6433"/>
        <v>7359.1</v>
      </c>
      <c r="N2276" s="20">
        <f t="shared" si="6434"/>
        <v>7359.1</v>
      </c>
      <c r="O2276" s="20">
        <f t="shared" si="6635"/>
        <v>0</v>
      </c>
      <c r="P2276" s="20">
        <f t="shared" si="6635"/>
        <v>0</v>
      </c>
      <c r="Q2276" s="20">
        <f t="shared" si="6635"/>
        <v>0</v>
      </c>
      <c r="R2276" s="20">
        <f t="shared" si="6453"/>
        <v>7359.1</v>
      </c>
      <c r="S2276" s="20">
        <f t="shared" si="6454"/>
        <v>7359.1</v>
      </c>
      <c r="T2276" s="20">
        <f t="shared" si="6455"/>
        <v>7359.1</v>
      </c>
      <c r="U2276" s="20">
        <f t="shared" si="6635"/>
        <v>0</v>
      </c>
      <c r="V2276" s="20">
        <f t="shared" si="6560"/>
        <v>7359.1</v>
      </c>
      <c r="W2276" s="20">
        <f t="shared" si="6635"/>
        <v>0</v>
      </c>
      <c r="X2276" s="20">
        <f t="shared" si="6635"/>
        <v>0</v>
      </c>
      <c r="Y2276" s="20">
        <f t="shared" si="6635"/>
        <v>0</v>
      </c>
      <c r="Z2276" s="20">
        <f t="shared" si="6557"/>
        <v>7359.1</v>
      </c>
      <c r="AA2276" s="20">
        <f t="shared" si="6558"/>
        <v>7359.1</v>
      </c>
      <c r="AB2276" s="20">
        <f t="shared" si="6559"/>
        <v>7359.1</v>
      </c>
      <c r="AC2276" s="20">
        <f t="shared" si="6635"/>
        <v>0</v>
      </c>
      <c r="AD2276" s="20">
        <f t="shared" si="6635"/>
        <v>0</v>
      </c>
      <c r="AE2276" s="20">
        <f t="shared" si="6635"/>
        <v>0</v>
      </c>
      <c r="AF2276" s="20">
        <f t="shared" si="6502"/>
        <v>7359.1</v>
      </c>
      <c r="AG2276" s="20">
        <f t="shared" si="6503"/>
        <v>7359.1</v>
      </c>
      <c r="AH2276" s="20">
        <f t="shared" si="6504"/>
        <v>7359.1</v>
      </c>
      <c r="AI2276" s="20">
        <f t="shared" si="6635"/>
        <v>0</v>
      </c>
      <c r="AJ2276" s="20">
        <f t="shared" si="6505"/>
        <v>7359.1</v>
      </c>
      <c r="AK2276" s="20">
        <f t="shared" si="6635"/>
        <v>0</v>
      </c>
      <c r="AL2276" s="20">
        <f t="shared" si="6635"/>
        <v>0</v>
      </c>
      <c r="AM2276" s="20">
        <f t="shared" si="6635"/>
        <v>0</v>
      </c>
      <c r="AN2276" s="20">
        <f t="shared" si="6615"/>
        <v>7359.1</v>
      </c>
      <c r="AO2276" s="20">
        <f t="shared" si="6616"/>
        <v>7359.1</v>
      </c>
      <c r="AP2276" s="20">
        <f t="shared" si="6617"/>
        <v>7359.1</v>
      </c>
      <c r="AQ2276" s="20">
        <f t="shared" si="6635"/>
        <v>0</v>
      </c>
      <c r="AR2276" s="20">
        <f t="shared" si="6635"/>
        <v>0</v>
      </c>
      <c r="AS2276" s="20">
        <f t="shared" si="6635"/>
        <v>0</v>
      </c>
      <c r="AT2276" s="20">
        <f t="shared" si="6603"/>
        <v>7359.1</v>
      </c>
      <c r="AU2276" s="20">
        <f t="shared" si="6604"/>
        <v>7359.1</v>
      </c>
      <c r="AV2276" s="20">
        <f t="shared" si="6605"/>
        <v>7359.1</v>
      </c>
      <c r="AW2276" s="20">
        <f t="shared" si="6635"/>
        <v>0</v>
      </c>
      <c r="AX2276" s="20">
        <f t="shared" si="6635"/>
        <v>0</v>
      </c>
      <c r="AY2276" s="20">
        <f t="shared" si="6635"/>
        <v>0</v>
      </c>
      <c r="AZ2276" s="20">
        <f t="shared" si="6508"/>
        <v>7359.1</v>
      </c>
      <c r="BA2276" s="20">
        <f t="shared" si="6509"/>
        <v>7359.1</v>
      </c>
      <c r="BB2276" s="20">
        <f t="shared" si="6510"/>
        <v>7359.1</v>
      </c>
      <c r="BC2276" s="20">
        <f t="shared" si="6635"/>
        <v>0</v>
      </c>
      <c r="BD2276" s="20">
        <f t="shared" si="6506"/>
        <v>7359.1</v>
      </c>
      <c r="BE2276" s="20">
        <f t="shared" si="6635"/>
        <v>0</v>
      </c>
      <c r="BF2276" s="20">
        <f t="shared" si="6635"/>
        <v>0</v>
      </c>
      <c r="BG2276" s="20">
        <f t="shared" si="6635"/>
        <v>0</v>
      </c>
      <c r="BH2276" s="20">
        <f t="shared" si="6609"/>
        <v>7359.1</v>
      </c>
      <c r="BI2276" s="20">
        <f t="shared" si="6610"/>
        <v>7359.1</v>
      </c>
      <c r="BJ2276" s="20">
        <f t="shared" si="6611"/>
        <v>7359.1</v>
      </c>
      <c r="BK2276" s="20">
        <f t="shared" si="6635"/>
        <v>0</v>
      </c>
      <c r="BL2276" s="20">
        <f t="shared" si="6635"/>
        <v>0</v>
      </c>
      <c r="BM2276" s="20">
        <f t="shared" si="6612"/>
        <v>7359.1</v>
      </c>
      <c r="BN2276" s="20">
        <f t="shared" si="6613"/>
        <v>7359.1</v>
      </c>
      <c r="BO2276" s="20">
        <f t="shared" si="6635"/>
        <v>0</v>
      </c>
      <c r="BP2276" s="20">
        <f t="shared" si="6635"/>
        <v>0</v>
      </c>
      <c r="BQ2276" s="20">
        <f t="shared" si="6635"/>
        <v>0</v>
      </c>
      <c r="BR2276" s="20">
        <f t="shared" si="6579"/>
        <v>7359.1</v>
      </c>
      <c r="BS2276" s="20">
        <f t="shared" si="6580"/>
        <v>7359.1</v>
      </c>
      <c r="BT2276" s="20">
        <f t="shared" si="6581"/>
        <v>7359.1</v>
      </c>
      <c r="BU2276" s="20">
        <f t="shared" si="6635"/>
        <v>0</v>
      </c>
      <c r="BV2276" s="20">
        <f t="shared" si="6582"/>
        <v>7359.1</v>
      </c>
      <c r="BW2276" s="20">
        <f t="shared" si="6635"/>
        <v>0</v>
      </c>
      <c r="BX2276" s="20">
        <f t="shared" si="6635"/>
        <v>0</v>
      </c>
      <c r="BY2276" s="20">
        <f t="shared" si="6606"/>
        <v>7359.1</v>
      </c>
      <c r="BZ2276" s="20">
        <f t="shared" si="6607"/>
        <v>7359.1</v>
      </c>
      <c r="CA2276" s="20">
        <f t="shared" si="6635"/>
        <v>0</v>
      </c>
      <c r="CB2276" s="20">
        <f t="shared" si="6608"/>
        <v>7359.1</v>
      </c>
      <c r="CC2276" s="20">
        <f t="shared" si="6635"/>
        <v>0</v>
      </c>
      <c r="CD2276" s="20">
        <f t="shared" si="6583"/>
        <v>7359.1</v>
      </c>
      <c r="CE2276" s="20">
        <f t="shared" si="6635"/>
        <v>0</v>
      </c>
    </row>
    <row r="2277" spans="1:84" ht="31.5" x14ac:dyDescent="0.25">
      <c r="A2277" s="10" t="s">
        <v>280</v>
      </c>
      <c r="B2277" s="19">
        <v>120</v>
      </c>
      <c r="C2277" s="10"/>
      <c r="D2277" s="10"/>
      <c r="E2277" s="25" t="s">
        <v>601</v>
      </c>
      <c r="F2277" s="20">
        <f>F2278</f>
        <v>7359.1</v>
      </c>
      <c r="G2277" s="20">
        <f t="shared" si="6635"/>
        <v>7359.1</v>
      </c>
      <c r="H2277" s="20">
        <f t="shared" si="6635"/>
        <v>7359.1</v>
      </c>
      <c r="I2277" s="20">
        <f t="shared" si="6635"/>
        <v>0</v>
      </c>
      <c r="J2277" s="20">
        <f t="shared" si="6635"/>
        <v>0</v>
      </c>
      <c r="K2277" s="20">
        <f t="shared" si="6635"/>
        <v>0</v>
      </c>
      <c r="L2277" s="20">
        <f t="shared" si="6432"/>
        <v>7359.1</v>
      </c>
      <c r="M2277" s="20">
        <f t="shared" si="6433"/>
        <v>7359.1</v>
      </c>
      <c r="N2277" s="20">
        <f t="shared" si="6434"/>
        <v>7359.1</v>
      </c>
      <c r="O2277" s="20">
        <f t="shared" si="6635"/>
        <v>0</v>
      </c>
      <c r="P2277" s="20">
        <f t="shared" si="6635"/>
        <v>0</v>
      </c>
      <c r="Q2277" s="20">
        <f t="shared" si="6635"/>
        <v>0</v>
      </c>
      <c r="R2277" s="20">
        <f t="shared" si="6453"/>
        <v>7359.1</v>
      </c>
      <c r="S2277" s="20">
        <f t="shared" si="6454"/>
        <v>7359.1</v>
      </c>
      <c r="T2277" s="20">
        <f t="shared" si="6455"/>
        <v>7359.1</v>
      </c>
      <c r="U2277" s="20">
        <f t="shared" si="6635"/>
        <v>0</v>
      </c>
      <c r="V2277" s="20">
        <f t="shared" si="6560"/>
        <v>7359.1</v>
      </c>
      <c r="W2277" s="20">
        <f t="shared" si="6635"/>
        <v>0</v>
      </c>
      <c r="X2277" s="20">
        <f t="shared" si="6635"/>
        <v>0</v>
      </c>
      <c r="Y2277" s="20">
        <f t="shared" si="6635"/>
        <v>0</v>
      </c>
      <c r="Z2277" s="20">
        <f t="shared" si="6557"/>
        <v>7359.1</v>
      </c>
      <c r="AA2277" s="20">
        <f t="shared" si="6558"/>
        <v>7359.1</v>
      </c>
      <c r="AB2277" s="20">
        <f t="shared" si="6559"/>
        <v>7359.1</v>
      </c>
      <c r="AC2277" s="20">
        <f t="shared" si="6635"/>
        <v>0</v>
      </c>
      <c r="AD2277" s="20">
        <f t="shared" si="6635"/>
        <v>0</v>
      </c>
      <c r="AE2277" s="20">
        <f t="shared" si="6635"/>
        <v>0</v>
      </c>
      <c r="AF2277" s="20">
        <f t="shared" si="6502"/>
        <v>7359.1</v>
      </c>
      <c r="AG2277" s="20">
        <f t="shared" si="6503"/>
        <v>7359.1</v>
      </c>
      <c r="AH2277" s="20">
        <f t="shared" si="6504"/>
        <v>7359.1</v>
      </c>
      <c r="AI2277" s="20">
        <f t="shared" si="6635"/>
        <v>0</v>
      </c>
      <c r="AJ2277" s="20">
        <f t="shared" si="6505"/>
        <v>7359.1</v>
      </c>
      <c r="AK2277" s="20">
        <f t="shared" si="6635"/>
        <v>0</v>
      </c>
      <c r="AL2277" s="20">
        <f t="shared" si="6635"/>
        <v>0</v>
      </c>
      <c r="AM2277" s="20">
        <f t="shared" si="6635"/>
        <v>0</v>
      </c>
      <c r="AN2277" s="20">
        <f t="shared" si="6615"/>
        <v>7359.1</v>
      </c>
      <c r="AO2277" s="20">
        <f t="shared" si="6616"/>
        <v>7359.1</v>
      </c>
      <c r="AP2277" s="20">
        <f t="shared" si="6617"/>
        <v>7359.1</v>
      </c>
      <c r="AQ2277" s="20">
        <f t="shared" si="6635"/>
        <v>0</v>
      </c>
      <c r="AR2277" s="20">
        <f t="shared" si="6635"/>
        <v>0</v>
      </c>
      <c r="AS2277" s="20">
        <f t="shared" si="6635"/>
        <v>0</v>
      </c>
      <c r="AT2277" s="20">
        <f t="shared" si="6603"/>
        <v>7359.1</v>
      </c>
      <c r="AU2277" s="20">
        <f t="shared" si="6604"/>
        <v>7359.1</v>
      </c>
      <c r="AV2277" s="20">
        <f t="shared" si="6605"/>
        <v>7359.1</v>
      </c>
      <c r="AW2277" s="20">
        <f t="shared" si="6635"/>
        <v>0</v>
      </c>
      <c r="AX2277" s="20">
        <f t="shared" si="6635"/>
        <v>0</v>
      </c>
      <c r="AY2277" s="20">
        <f t="shared" si="6635"/>
        <v>0</v>
      </c>
      <c r="AZ2277" s="20">
        <f t="shared" si="6508"/>
        <v>7359.1</v>
      </c>
      <c r="BA2277" s="20">
        <f t="shared" si="6509"/>
        <v>7359.1</v>
      </c>
      <c r="BB2277" s="20">
        <f t="shared" si="6510"/>
        <v>7359.1</v>
      </c>
      <c r="BC2277" s="20">
        <f t="shared" si="6635"/>
        <v>0</v>
      </c>
      <c r="BD2277" s="20">
        <f t="shared" si="6506"/>
        <v>7359.1</v>
      </c>
      <c r="BE2277" s="20">
        <f t="shared" si="6635"/>
        <v>0</v>
      </c>
      <c r="BF2277" s="20">
        <f t="shared" si="6635"/>
        <v>0</v>
      </c>
      <c r="BG2277" s="20">
        <f t="shared" si="6635"/>
        <v>0</v>
      </c>
      <c r="BH2277" s="20">
        <f t="shared" si="6609"/>
        <v>7359.1</v>
      </c>
      <c r="BI2277" s="20">
        <f t="shared" si="6610"/>
        <v>7359.1</v>
      </c>
      <c r="BJ2277" s="20">
        <f t="shared" si="6611"/>
        <v>7359.1</v>
      </c>
      <c r="BK2277" s="20">
        <f t="shared" si="6635"/>
        <v>0</v>
      </c>
      <c r="BL2277" s="20">
        <f t="shared" si="6635"/>
        <v>0</v>
      </c>
      <c r="BM2277" s="20">
        <f t="shared" si="6612"/>
        <v>7359.1</v>
      </c>
      <c r="BN2277" s="20">
        <f t="shared" si="6613"/>
        <v>7359.1</v>
      </c>
      <c r="BO2277" s="20">
        <f t="shared" si="6635"/>
        <v>0</v>
      </c>
      <c r="BP2277" s="20">
        <f t="shared" si="6635"/>
        <v>0</v>
      </c>
      <c r="BQ2277" s="20">
        <f t="shared" si="6635"/>
        <v>0</v>
      </c>
      <c r="BR2277" s="20">
        <f t="shared" si="6579"/>
        <v>7359.1</v>
      </c>
      <c r="BS2277" s="20">
        <f t="shared" si="6580"/>
        <v>7359.1</v>
      </c>
      <c r="BT2277" s="20">
        <f t="shared" si="6581"/>
        <v>7359.1</v>
      </c>
      <c r="BU2277" s="20">
        <f t="shared" si="6635"/>
        <v>0</v>
      </c>
      <c r="BV2277" s="20">
        <f t="shared" si="6582"/>
        <v>7359.1</v>
      </c>
      <c r="BW2277" s="20">
        <f t="shared" si="6635"/>
        <v>0</v>
      </c>
      <c r="BX2277" s="20">
        <f t="shared" si="6635"/>
        <v>0</v>
      </c>
      <c r="BY2277" s="20">
        <f t="shared" si="6606"/>
        <v>7359.1</v>
      </c>
      <c r="BZ2277" s="20">
        <f t="shared" si="6607"/>
        <v>7359.1</v>
      </c>
      <c r="CA2277" s="20">
        <f t="shared" si="6635"/>
        <v>0</v>
      </c>
      <c r="CB2277" s="20">
        <f t="shared" si="6608"/>
        <v>7359.1</v>
      </c>
      <c r="CC2277" s="20">
        <f t="shared" si="6635"/>
        <v>0</v>
      </c>
      <c r="CD2277" s="20">
        <f t="shared" si="6583"/>
        <v>7359.1</v>
      </c>
      <c r="CE2277" s="20">
        <f t="shared" si="6635"/>
        <v>0</v>
      </c>
    </row>
    <row r="2278" spans="1:84" ht="31.5" x14ac:dyDescent="0.25">
      <c r="A2278" s="10" t="s">
        <v>280</v>
      </c>
      <c r="B2278" s="19">
        <v>120</v>
      </c>
      <c r="C2278" s="10" t="s">
        <v>336</v>
      </c>
      <c r="D2278" s="10" t="s">
        <v>338</v>
      </c>
      <c r="E2278" s="25" t="s">
        <v>569</v>
      </c>
      <c r="F2278" s="20">
        <v>7359.1</v>
      </c>
      <c r="G2278" s="20">
        <v>7359.1</v>
      </c>
      <c r="H2278" s="20">
        <v>7359.1</v>
      </c>
      <c r="I2278" s="20"/>
      <c r="J2278" s="20"/>
      <c r="K2278" s="20"/>
      <c r="L2278" s="20">
        <f t="shared" si="6432"/>
        <v>7359.1</v>
      </c>
      <c r="M2278" s="20">
        <f t="shared" si="6433"/>
        <v>7359.1</v>
      </c>
      <c r="N2278" s="20">
        <f t="shared" si="6434"/>
        <v>7359.1</v>
      </c>
      <c r="O2278" s="20"/>
      <c r="P2278" s="20"/>
      <c r="Q2278" s="20"/>
      <c r="R2278" s="20">
        <f t="shared" si="6453"/>
        <v>7359.1</v>
      </c>
      <c r="S2278" s="20">
        <f t="shared" si="6454"/>
        <v>7359.1</v>
      </c>
      <c r="T2278" s="20">
        <f t="shared" si="6455"/>
        <v>7359.1</v>
      </c>
      <c r="U2278" s="20"/>
      <c r="V2278" s="20">
        <f t="shared" si="6560"/>
        <v>7359.1</v>
      </c>
      <c r="W2278" s="20"/>
      <c r="X2278" s="20"/>
      <c r="Y2278" s="20"/>
      <c r="Z2278" s="20">
        <f t="shared" si="6557"/>
        <v>7359.1</v>
      </c>
      <c r="AA2278" s="20">
        <f t="shared" si="6558"/>
        <v>7359.1</v>
      </c>
      <c r="AB2278" s="20">
        <f t="shared" si="6559"/>
        <v>7359.1</v>
      </c>
      <c r="AC2278" s="20"/>
      <c r="AD2278" s="20"/>
      <c r="AE2278" s="20"/>
      <c r="AF2278" s="20">
        <f t="shared" si="6502"/>
        <v>7359.1</v>
      </c>
      <c r="AG2278" s="20">
        <f t="shared" si="6503"/>
        <v>7359.1</v>
      </c>
      <c r="AH2278" s="20">
        <f t="shared" si="6504"/>
        <v>7359.1</v>
      </c>
      <c r="AI2278" s="20"/>
      <c r="AJ2278" s="20">
        <f t="shared" si="6505"/>
        <v>7359.1</v>
      </c>
      <c r="AK2278" s="20"/>
      <c r="AL2278" s="20"/>
      <c r="AM2278" s="20"/>
      <c r="AN2278" s="20">
        <f t="shared" si="6615"/>
        <v>7359.1</v>
      </c>
      <c r="AO2278" s="20">
        <f t="shared" si="6616"/>
        <v>7359.1</v>
      </c>
      <c r="AP2278" s="20">
        <f t="shared" si="6617"/>
        <v>7359.1</v>
      </c>
      <c r="AQ2278" s="20"/>
      <c r="AR2278" s="20"/>
      <c r="AS2278" s="20"/>
      <c r="AT2278" s="20">
        <f t="shared" si="6603"/>
        <v>7359.1</v>
      </c>
      <c r="AU2278" s="20">
        <f t="shared" si="6604"/>
        <v>7359.1</v>
      </c>
      <c r="AV2278" s="20">
        <f t="shared" si="6605"/>
        <v>7359.1</v>
      </c>
      <c r="AW2278" s="20"/>
      <c r="AX2278" s="20"/>
      <c r="AY2278" s="20"/>
      <c r="AZ2278" s="20">
        <f t="shared" si="6508"/>
        <v>7359.1</v>
      </c>
      <c r="BA2278" s="20">
        <f t="shared" si="6509"/>
        <v>7359.1</v>
      </c>
      <c r="BB2278" s="20">
        <f t="shared" si="6510"/>
        <v>7359.1</v>
      </c>
      <c r="BC2278" s="20"/>
      <c r="BD2278" s="20">
        <f t="shared" si="6506"/>
        <v>7359.1</v>
      </c>
      <c r="BE2278" s="20"/>
      <c r="BF2278" s="20"/>
      <c r="BG2278" s="20"/>
      <c r="BH2278" s="20">
        <f t="shared" si="6609"/>
        <v>7359.1</v>
      </c>
      <c r="BI2278" s="20">
        <f t="shared" si="6610"/>
        <v>7359.1</v>
      </c>
      <c r="BJ2278" s="20">
        <f t="shared" si="6611"/>
        <v>7359.1</v>
      </c>
      <c r="BK2278" s="20"/>
      <c r="BL2278" s="20"/>
      <c r="BM2278" s="20">
        <f t="shared" si="6612"/>
        <v>7359.1</v>
      </c>
      <c r="BN2278" s="20">
        <f t="shared" si="6613"/>
        <v>7359.1</v>
      </c>
      <c r="BO2278" s="20"/>
      <c r="BP2278" s="20"/>
      <c r="BQ2278" s="20"/>
      <c r="BR2278" s="20">
        <f t="shared" si="6579"/>
        <v>7359.1</v>
      </c>
      <c r="BS2278" s="20">
        <f t="shared" si="6580"/>
        <v>7359.1</v>
      </c>
      <c r="BT2278" s="20">
        <f t="shared" si="6581"/>
        <v>7359.1</v>
      </c>
      <c r="BU2278" s="20"/>
      <c r="BV2278" s="20">
        <f t="shared" si="6582"/>
        <v>7359.1</v>
      </c>
      <c r="BW2278" s="20"/>
      <c r="BX2278" s="20"/>
      <c r="BY2278" s="20">
        <f t="shared" si="6606"/>
        <v>7359.1</v>
      </c>
      <c r="BZ2278" s="20">
        <f t="shared" si="6607"/>
        <v>7359.1</v>
      </c>
      <c r="CA2278" s="20"/>
      <c r="CB2278" s="20">
        <f t="shared" si="6608"/>
        <v>7359.1</v>
      </c>
      <c r="CC2278" s="20"/>
      <c r="CD2278" s="20">
        <f t="shared" si="6583"/>
        <v>7359.1</v>
      </c>
      <c r="CE2278" s="20"/>
    </row>
    <row r="2279" spans="1:84" s="17" customFormat="1" x14ac:dyDescent="0.25">
      <c r="A2279" s="21" t="s">
        <v>551</v>
      </c>
      <c r="B2279" s="22"/>
      <c r="C2279" s="21"/>
      <c r="D2279" s="21"/>
      <c r="E2279" s="27" t="s">
        <v>1058</v>
      </c>
      <c r="F2279" s="23">
        <f>F2280+F2284+F2294</f>
        <v>40110.9</v>
      </c>
      <c r="G2279" s="23">
        <f t="shared" ref="G2279:K2279" si="6636">G2280+G2284+G2294</f>
        <v>648.90000000000009</v>
      </c>
      <c r="H2279" s="23">
        <f t="shared" si="6636"/>
        <v>648.90000000000009</v>
      </c>
      <c r="I2279" s="23">
        <f t="shared" si="6636"/>
        <v>0</v>
      </c>
      <c r="J2279" s="23">
        <f t="shared" si="6636"/>
        <v>0</v>
      </c>
      <c r="K2279" s="23">
        <f t="shared" si="6636"/>
        <v>0</v>
      </c>
      <c r="L2279" s="23">
        <f t="shared" si="6432"/>
        <v>40110.9</v>
      </c>
      <c r="M2279" s="23">
        <f t="shared" si="6433"/>
        <v>648.90000000000009</v>
      </c>
      <c r="N2279" s="23">
        <f t="shared" si="6434"/>
        <v>648.90000000000009</v>
      </c>
      <c r="O2279" s="23">
        <f t="shared" ref="O2279:Q2279" si="6637">O2280+O2284+O2294</f>
        <v>0</v>
      </c>
      <c r="P2279" s="23">
        <f t="shared" si="6637"/>
        <v>0</v>
      </c>
      <c r="Q2279" s="23">
        <f t="shared" si="6637"/>
        <v>0</v>
      </c>
      <c r="R2279" s="23">
        <f t="shared" si="6453"/>
        <v>40110.9</v>
      </c>
      <c r="S2279" s="23">
        <f t="shared" si="6454"/>
        <v>648.90000000000009</v>
      </c>
      <c r="T2279" s="23">
        <f t="shared" si="6455"/>
        <v>648.90000000000009</v>
      </c>
      <c r="U2279" s="23">
        <f t="shared" ref="U2279:CE2279" si="6638">U2280+U2284+U2294</f>
        <v>0</v>
      </c>
      <c r="V2279" s="23">
        <f t="shared" si="6560"/>
        <v>40110.9</v>
      </c>
      <c r="W2279" s="23">
        <f t="shared" ref="W2279:Y2279" si="6639">W2280+W2284+W2294</f>
        <v>0</v>
      </c>
      <c r="X2279" s="23">
        <f t="shared" si="6639"/>
        <v>0</v>
      </c>
      <c r="Y2279" s="23">
        <f t="shared" si="6639"/>
        <v>0</v>
      </c>
      <c r="Z2279" s="20">
        <f t="shared" si="6557"/>
        <v>40110.9</v>
      </c>
      <c r="AA2279" s="20">
        <f t="shared" si="6558"/>
        <v>648.90000000000009</v>
      </c>
      <c r="AB2279" s="20">
        <f t="shared" si="6559"/>
        <v>648.90000000000009</v>
      </c>
      <c r="AC2279" s="23">
        <f t="shared" ref="AC2279:AE2279" si="6640">AC2280+AC2284+AC2294</f>
        <v>0</v>
      </c>
      <c r="AD2279" s="23">
        <f t="shared" si="6640"/>
        <v>0</v>
      </c>
      <c r="AE2279" s="23">
        <f t="shared" si="6640"/>
        <v>0</v>
      </c>
      <c r="AF2279" s="20">
        <f t="shared" si="6502"/>
        <v>40110.9</v>
      </c>
      <c r="AG2279" s="20">
        <f t="shared" si="6503"/>
        <v>648.90000000000009</v>
      </c>
      <c r="AH2279" s="20">
        <f t="shared" si="6504"/>
        <v>648.90000000000009</v>
      </c>
      <c r="AI2279" s="23">
        <f t="shared" ref="AI2279" si="6641">AI2280+AI2284+AI2294</f>
        <v>0</v>
      </c>
      <c r="AJ2279" s="20">
        <f t="shared" si="6505"/>
        <v>40110.9</v>
      </c>
      <c r="AK2279" s="23">
        <f t="shared" ref="AK2279:AM2279" si="6642">AK2280+AK2284+AK2294</f>
        <v>0</v>
      </c>
      <c r="AL2279" s="23">
        <f t="shared" si="6642"/>
        <v>0</v>
      </c>
      <c r="AM2279" s="23">
        <f t="shared" si="6642"/>
        <v>0</v>
      </c>
      <c r="AN2279" s="20">
        <f t="shared" si="6615"/>
        <v>40110.9</v>
      </c>
      <c r="AO2279" s="20">
        <f t="shared" si="6616"/>
        <v>648.90000000000009</v>
      </c>
      <c r="AP2279" s="20">
        <f t="shared" si="6617"/>
        <v>648.90000000000009</v>
      </c>
      <c r="AQ2279" s="23">
        <f t="shared" ref="AQ2279:AS2279" si="6643">AQ2280+AQ2284+AQ2294</f>
        <v>0</v>
      </c>
      <c r="AR2279" s="23">
        <f t="shared" si="6643"/>
        <v>0</v>
      </c>
      <c r="AS2279" s="23">
        <f t="shared" si="6643"/>
        <v>0</v>
      </c>
      <c r="AT2279" s="20">
        <f t="shared" si="6603"/>
        <v>40110.9</v>
      </c>
      <c r="AU2279" s="20">
        <f t="shared" si="6604"/>
        <v>648.90000000000009</v>
      </c>
      <c r="AV2279" s="20">
        <f t="shared" si="6605"/>
        <v>648.90000000000009</v>
      </c>
      <c r="AW2279" s="23">
        <f t="shared" ref="AW2279:AY2279" si="6644">AW2280+AW2284+AW2294</f>
        <v>0</v>
      </c>
      <c r="AX2279" s="23">
        <f t="shared" si="6644"/>
        <v>0</v>
      </c>
      <c r="AY2279" s="23">
        <f t="shared" si="6644"/>
        <v>0</v>
      </c>
      <c r="AZ2279" s="20">
        <f t="shared" si="6508"/>
        <v>40110.9</v>
      </c>
      <c r="BA2279" s="20">
        <f t="shared" si="6509"/>
        <v>648.90000000000009</v>
      </c>
      <c r="BB2279" s="20">
        <f t="shared" si="6510"/>
        <v>648.90000000000009</v>
      </c>
      <c r="BC2279" s="23">
        <f t="shared" ref="BC2279" si="6645">BC2280+BC2284+BC2294</f>
        <v>0</v>
      </c>
      <c r="BD2279" s="20">
        <f t="shared" si="6506"/>
        <v>40110.9</v>
      </c>
      <c r="BE2279" s="23">
        <f t="shared" ref="BE2279:BG2279" si="6646">BE2280+BE2284+BE2294</f>
        <v>0</v>
      </c>
      <c r="BF2279" s="23">
        <f t="shared" si="6646"/>
        <v>0</v>
      </c>
      <c r="BG2279" s="23">
        <f t="shared" si="6646"/>
        <v>0</v>
      </c>
      <c r="BH2279" s="20">
        <f t="shared" si="6609"/>
        <v>40110.9</v>
      </c>
      <c r="BI2279" s="20">
        <f t="shared" si="6610"/>
        <v>648.90000000000009</v>
      </c>
      <c r="BJ2279" s="20">
        <f t="shared" si="6611"/>
        <v>648.90000000000009</v>
      </c>
      <c r="BK2279" s="23">
        <f t="shared" ref="BK2279:BL2279" si="6647">BK2280+BK2284+BK2294</f>
        <v>0</v>
      </c>
      <c r="BL2279" s="23">
        <f t="shared" si="6647"/>
        <v>0</v>
      </c>
      <c r="BM2279" s="20">
        <f t="shared" si="6612"/>
        <v>40110.9</v>
      </c>
      <c r="BN2279" s="20">
        <f t="shared" si="6613"/>
        <v>648.90000000000009</v>
      </c>
      <c r="BO2279" s="23">
        <f t="shared" ref="BO2279:BQ2279" si="6648">BO2280+BO2284+BO2294</f>
        <v>0</v>
      </c>
      <c r="BP2279" s="23">
        <f t="shared" si="6648"/>
        <v>0</v>
      </c>
      <c r="BQ2279" s="23">
        <f t="shared" si="6648"/>
        <v>0</v>
      </c>
      <c r="BR2279" s="20">
        <f t="shared" si="6579"/>
        <v>40110.9</v>
      </c>
      <c r="BS2279" s="20">
        <f t="shared" si="6580"/>
        <v>648.90000000000009</v>
      </c>
      <c r="BT2279" s="20">
        <f t="shared" si="6581"/>
        <v>648.90000000000009</v>
      </c>
      <c r="BU2279" s="23">
        <f t="shared" ref="BU2279" si="6649">BU2280+BU2284+BU2294</f>
        <v>0</v>
      </c>
      <c r="BV2279" s="20">
        <f t="shared" si="6582"/>
        <v>40110.9</v>
      </c>
      <c r="BW2279" s="23">
        <f t="shared" ref="BW2279:BX2279" si="6650">BW2280+BW2284+BW2294</f>
        <v>0</v>
      </c>
      <c r="BX2279" s="23">
        <f t="shared" si="6650"/>
        <v>0</v>
      </c>
      <c r="BY2279" s="20">
        <f t="shared" si="6606"/>
        <v>40110.9</v>
      </c>
      <c r="BZ2279" s="20">
        <f t="shared" si="6607"/>
        <v>648.90000000000009</v>
      </c>
      <c r="CA2279" s="23">
        <f t="shared" ref="CA2279" si="6651">CA2280+CA2284+CA2294</f>
        <v>0</v>
      </c>
      <c r="CB2279" s="20">
        <f t="shared" si="6608"/>
        <v>40110.9</v>
      </c>
      <c r="CC2279" s="23">
        <f t="shared" ref="CC2279" si="6652">CC2280+CC2284+CC2294</f>
        <v>0</v>
      </c>
      <c r="CD2279" s="23">
        <f t="shared" si="6583"/>
        <v>40110.9</v>
      </c>
      <c r="CE2279" s="23">
        <f t="shared" si="6638"/>
        <v>0</v>
      </c>
      <c r="CF2279" s="32"/>
    </row>
    <row r="2280" spans="1:84" ht="31.5" x14ac:dyDescent="0.25">
      <c r="A2280" s="10" t="s">
        <v>281</v>
      </c>
      <c r="B2280" s="19"/>
      <c r="C2280" s="10"/>
      <c r="D2280" s="10"/>
      <c r="E2280" s="25" t="s">
        <v>1055</v>
      </c>
      <c r="F2280" s="20">
        <f>F2281</f>
        <v>425.20000000000005</v>
      </c>
      <c r="G2280" s="20">
        <f t="shared" ref="G2280:CE2282" si="6653">G2281</f>
        <v>425.20000000000005</v>
      </c>
      <c r="H2280" s="20">
        <f t="shared" si="6653"/>
        <v>425.20000000000005</v>
      </c>
      <c r="I2280" s="20">
        <f t="shared" si="6653"/>
        <v>0</v>
      </c>
      <c r="J2280" s="20">
        <f t="shared" si="6653"/>
        <v>0</v>
      </c>
      <c r="K2280" s="20">
        <f t="shared" si="6653"/>
        <v>0</v>
      </c>
      <c r="L2280" s="20">
        <f t="shared" si="6432"/>
        <v>425.20000000000005</v>
      </c>
      <c r="M2280" s="20">
        <f t="shared" si="6433"/>
        <v>425.20000000000005</v>
      </c>
      <c r="N2280" s="20">
        <f t="shared" si="6434"/>
        <v>425.20000000000005</v>
      </c>
      <c r="O2280" s="20">
        <f t="shared" si="6653"/>
        <v>0</v>
      </c>
      <c r="P2280" s="20">
        <f t="shared" si="6653"/>
        <v>0</v>
      </c>
      <c r="Q2280" s="20">
        <f t="shared" si="6653"/>
        <v>0</v>
      </c>
      <c r="R2280" s="20">
        <f t="shared" si="6453"/>
        <v>425.20000000000005</v>
      </c>
      <c r="S2280" s="20">
        <f t="shared" si="6454"/>
        <v>425.20000000000005</v>
      </c>
      <c r="T2280" s="20">
        <f t="shared" si="6455"/>
        <v>425.20000000000005</v>
      </c>
      <c r="U2280" s="20">
        <f t="shared" si="6653"/>
        <v>0</v>
      </c>
      <c r="V2280" s="20">
        <f t="shared" si="6560"/>
        <v>425.20000000000005</v>
      </c>
      <c r="W2280" s="20">
        <f t="shared" si="6653"/>
        <v>0</v>
      </c>
      <c r="X2280" s="20">
        <f t="shared" si="6653"/>
        <v>0</v>
      </c>
      <c r="Y2280" s="20">
        <f t="shared" si="6653"/>
        <v>0</v>
      </c>
      <c r="Z2280" s="20">
        <f t="shared" si="6557"/>
        <v>425.20000000000005</v>
      </c>
      <c r="AA2280" s="20">
        <f t="shared" si="6558"/>
        <v>425.20000000000005</v>
      </c>
      <c r="AB2280" s="20">
        <f t="shared" si="6559"/>
        <v>425.20000000000005</v>
      </c>
      <c r="AC2280" s="20">
        <f t="shared" si="6653"/>
        <v>0</v>
      </c>
      <c r="AD2280" s="20">
        <f t="shared" si="6653"/>
        <v>0</v>
      </c>
      <c r="AE2280" s="20">
        <f t="shared" si="6653"/>
        <v>0</v>
      </c>
      <c r="AF2280" s="20">
        <f t="shared" si="6502"/>
        <v>425.20000000000005</v>
      </c>
      <c r="AG2280" s="20">
        <f t="shared" si="6503"/>
        <v>425.20000000000005</v>
      </c>
      <c r="AH2280" s="20">
        <f t="shared" si="6504"/>
        <v>425.20000000000005</v>
      </c>
      <c r="AI2280" s="20">
        <f t="shared" si="6653"/>
        <v>0</v>
      </c>
      <c r="AJ2280" s="20">
        <f t="shared" si="6505"/>
        <v>425.20000000000005</v>
      </c>
      <c r="AK2280" s="20">
        <f t="shared" si="6653"/>
        <v>0</v>
      </c>
      <c r="AL2280" s="20">
        <f t="shared" si="6653"/>
        <v>0</v>
      </c>
      <c r="AM2280" s="20">
        <f t="shared" si="6653"/>
        <v>0</v>
      </c>
      <c r="AN2280" s="20">
        <f t="shared" si="6615"/>
        <v>425.20000000000005</v>
      </c>
      <c r="AO2280" s="20">
        <f t="shared" si="6616"/>
        <v>425.20000000000005</v>
      </c>
      <c r="AP2280" s="20">
        <f t="shared" si="6617"/>
        <v>425.20000000000005</v>
      </c>
      <c r="AQ2280" s="20">
        <f t="shared" si="6653"/>
        <v>0</v>
      </c>
      <c r="AR2280" s="20">
        <f t="shared" si="6653"/>
        <v>0</v>
      </c>
      <c r="AS2280" s="20">
        <f t="shared" si="6653"/>
        <v>0</v>
      </c>
      <c r="AT2280" s="20">
        <f t="shared" si="6603"/>
        <v>425.20000000000005</v>
      </c>
      <c r="AU2280" s="20">
        <f t="shared" si="6604"/>
        <v>425.20000000000005</v>
      </c>
      <c r="AV2280" s="20">
        <f t="shared" si="6605"/>
        <v>425.20000000000005</v>
      </c>
      <c r="AW2280" s="20">
        <f t="shared" si="6653"/>
        <v>0</v>
      </c>
      <c r="AX2280" s="20">
        <f t="shared" si="6653"/>
        <v>0</v>
      </c>
      <c r="AY2280" s="20">
        <f t="shared" si="6653"/>
        <v>0</v>
      </c>
      <c r="AZ2280" s="20">
        <f t="shared" si="6508"/>
        <v>425.20000000000005</v>
      </c>
      <c r="BA2280" s="20">
        <f t="shared" si="6509"/>
        <v>425.20000000000005</v>
      </c>
      <c r="BB2280" s="20">
        <f t="shared" si="6510"/>
        <v>425.20000000000005</v>
      </c>
      <c r="BC2280" s="20">
        <f t="shared" si="6653"/>
        <v>0</v>
      </c>
      <c r="BD2280" s="20">
        <f t="shared" si="6506"/>
        <v>425.20000000000005</v>
      </c>
      <c r="BE2280" s="20">
        <f t="shared" si="6653"/>
        <v>0</v>
      </c>
      <c r="BF2280" s="20">
        <f t="shared" si="6653"/>
        <v>0</v>
      </c>
      <c r="BG2280" s="20">
        <f t="shared" si="6653"/>
        <v>0</v>
      </c>
      <c r="BH2280" s="20">
        <f t="shared" si="6609"/>
        <v>425.20000000000005</v>
      </c>
      <c r="BI2280" s="20">
        <f t="shared" si="6610"/>
        <v>425.20000000000005</v>
      </c>
      <c r="BJ2280" s="20">
        <f t="shared" si="6611"/>
        <v>425.20000000000005</v>
      </c>
      <c r="BK2280" s="20">
        <f t="shared" si="6653"/>
        <v>0</v>
      </c>
      <c r="BL2280" s="20">
        <f t="shared" si="6653"/>
        <v>0</v>
      </c>
      <c r="BM2280" s="20">
        <f t="shared" si="6612"/>
        <v>425.20000000000005</v>
      </c>
      <c r="BN2280" s="20">
        <f t="shared" si="6613"/>
        <v>425.20000000000005</v>
      </c>
      <c r="BO2280" s="20">
        <f t="shared" si="6653"/>
        <v>0</v>
      </c>
      <c r="BP2280" s="20">
        <f t="shared" si="6653"/>
        <v>0</v>
      </c>
      <c r="BQ2280" s="20">
        <f t="shared" si="6653"/>
        <v>0</v>
      </c>
      <c r="BR2280" s="20">
        <f t="shared" si="6579"/>
        <v>425.20000000000005</v>
      </c>
      <c r="BS2280" s="20">
        <f t="shared" si="6580"/>
        <v>425.20000000000005</v>
      </c>
      <c r="BT2280" s="20">
        <f t="shared" si="6581"/>
        <v>425.20000000000005</v>
      </c>
      <c r="BU2280" s="20">
        <f t="shared" si="6653"/>
        <v>0</v>
      </c>
      <c r="BV2280" s="20">
        <f t="shared" si="6582"/>
        <v>425.20000000000005</v>
      </c>
      <c r="BW2280" s="20">
        <f t="shared" si="6653"/>
        <v>0</v>
      </c>
      <c r="BX2280" s="20">
        <f t="shared" si="6653"/>
        <v>0</v>
      </c>
      <c r="BY2280" s="20">
        <f t="shared" si="6606"/>
        <v>425.20000000000005</v>
      </c>
      <c r="BZ2280" s="20">
        <f t="shared" si="6607"/>
        <v>425.20000000000005</v>
      </c>
      <c r="CA2280" s="20">
        <f t="shared" si="6653"/>
        <v>0</v>
      </c>
      <c r="CB2280" s="20">
        <f t="shared" si="6608"/>
        <v>425.20000000000005</v>
      </c>
      <c r="CC2280" s="20">
        <f t="shared" si="6653"/>
        <v>0</v>
      </c>
      <c r="CD2280" s="20">
        <f t="shared" si="6583"/>
        <v>425.20000000000005</v>
      </c>
      <c r="CE2280" s="20">
        <f t="shared" si="6653"/>
        <v>0</v>
      </c>
    </row>
    <row r="2281" spans="1:84" ht="94.5" x14ac:dyDescent="0.25">
      <c r="A2281" s="10" t="s">
        <v>281</v>
      </c>
      <c r="B2281" s="19">
        <v>100</v>
      </c>
      <c r="C2281" s="10"/>
      <c r="D2281" s="10"/>
      <c r="E2281" s="25" t="s">
        <v>599</v>
      </c>
      <c r="F2281" s="20">
        <f>F2282</f>
        <v>425.20000000000005</v>
      </c>
      <c r="G2281" s="20">
        <f t="shared" si="6653"/>
        <v>425.20000000000005</v>
      </c>
      <c r="H2281" s="20">
        <f t="shared" si="6653"/>
        <v>425.20000000000005</v>
      </c>
      <c r="I2281" s="20">
        <f t="shared" si="6653"/>
        <v>0</v>
      </c>
      <c r="J2281" s="20">
        <f t="shared" si="6653"/>
        <v>0</v>
      </c>
      <c r="K2281" s="20">
        <f t="shared" si="6653"/>
        <v>0</v>
      </c>
      <c r="L2281" s="20">
        <f t="shared" si="6432"/>
        <v>425.20000000000005</v>
      </c>
      <c r="M2281" s="20">
        <f t="shared" si="6433"/>
        <v>425.20000000000005</v>
      </c>
      <c r="N2281" s="20">
        <f t="shared" si="6434"/>
        <v>425.20000000000005</v>
      </c>
      <c r="O2281" s="20">
        <f t="shared" si="6653"/>
        <v>0</v>
      </c>
      <c r="P2281" s="20">
        <f t="shared" si="6653"/>
        <v>0</v>
      </c>
      <c r="Q2281" s="20">
        <f t="shared" si="6653"/>
        <v>0</v>
      </c>
      <c r="R2281" s="20">
        <f t="shared" si="6453"/>
        <v>425.20000000000005</v>
      </c>
      <c r="S2281" s="20">
        <f t="shared" si="6454"/>
        <v>425.20000000000005</v>
      </c>
      <c r="T2281" s="20">
        <f t="shared" si="6455"/>
        <v>425.20000000000005</v>
      </c>
      <c r="U2281" s="20">
        <f t="shared" si="6653"/>
        <v>0</v>
      </c>
      <c r="V2281" s="20">
        <f t="shared" si="6560"/>
        <v>425.20000000000005</v>
      </c>
      <c r="W2281" s="20">
        <f t="shared" si="6653"/>
        <v>0</v>
      </c>
      <c r="X2281" s="20">
        <f t="shared" si="6653"/>
        <v>0</v>
      </c>
      <c r="Y2281" s="20">
        <f t="shared" si="6653"/>
        <v>0</v>
      </c>
      <c r="Z2281" s="20">
        <f t="shared" si="6557"/>
        <v>425.20000000000005</v>
      </c>
      <c r="AA2281" s="20">
        <f t="shared" si="6558"/>
        <v>425.20000000000005</v>
      </c>
      <c r="AB2281" s="20">
        <f t="shared" si="6559"/>
        <v>425.20000000000005</v>
      </c>
      <c r="AC2281" s="20">
        <f t="shared" si="6653"/>
        <v>0</v>
      </c>
      <c r="AD2281" s="20">
        <f t="shared" si="6653"/>
        <v>0</v>
      </c>
      <c r="AE2281" s="20">
        <f t="shared" si="6653"/>
        <v>0</v>
      </c>
      <c r="AF2281" s="20">
        <f t="shared" si="6502"/>
        <v>425.20000000000005</v>
      </c>
      <c r="AG2281" s="20">
        <f t="shared" si="6503"/>
        <v>425.20000000000005</v>
      </c>
      <c r="AH2281" s="20">
        <f t="shared" si="6504"/>
        <v>425.20000000000005</v>
      </c>
      <c r="AI2281" s="20">
        <f t="shared" si="6653"/>
        <v>0</v>
      </c>
      <c r="AJ2281" s="20">
        <f t="shared" si="6505"/>
        <v>425.20000000000005</v>
      </c>
      <c r="AK2281" s="20">
        <f t="shared" si="6653"/>
        <v>0</v>
      </c>
      <c r="AL2281" s="20">
        <f t="shared" si="6653"/>
        <v>0</v>
      </c>
      <c r="AM2281" s="20">
        <f t="shared" si="6653"/>
        <v>0</v>
      </c>
      <c r="AN2281" s="20">
        <f t="shared" si="6615"/>
        <v>425.20000000000005</v>
      </c>
      <c r="AO2281" s="20">
        <f t="shared" si="6616"/>
        <v>425.20000000000005</v>
      </c>
      <c r="AP2281" s="20">
        <f t="shared" si="6617"/>
        <v>425.20000000000005</v>
      </c>
      <c r="AQ2281" s="20">
        <f t="shared" si="6653"/>
        <v>0</v>
      </c>
      <c r="AR2281" s="20">
        <f t="shared" si="6653"/>
        <v>0</v>
      </c>
      <c r="AS2281" s="20">
        <f t="shared" si="6653"/>
        <v>0</v>
      </c>
      <c r="AT2281" s="20">
        <f t="shared" si="6603"/>
        <v>425.20000000000005</v>
      </c>
      <c r="AU2281" s="20">
        <f t="shared" si="6604"/>
        <v>425.20000000000005</v>
      </c>
      <c r="AV2281" s="20">
        <f t="shared" si="6605"/>
        <v>425.20000000000005</v>
      </c>
      <c r="AW2281" s="20">
        <f t="shared" si="6653"/>
        <v>0</v>
      </c>
      <c r="AX2281" s="20">
        <f t="shared" si="6653"/>
        <v>0</v>
      </c>
      <c r="AY2281" s="20">
        <f t="shared" si="6653"/>
        <v>0</v>
      </c>
      <c r="AZ2281" s="20">
        <f t="shared" si="6508"/>
        <v>425.20000000000005</v>
      </c>
      <c r="BA2281" s="20">
        <f t="shared" si="6509"/>
        <v>425.20000000000005</v>
      </c>
      <c r="BB2281" s="20">
        <f t="shared" si="6510"/>
        <v>425.20000000000005</v>
      </c>
      <c r="BC2281" s="20">
        <f t="shared" si="6653"/>
        <v>0</v>
      </c>
      <c r="BD2281" s="20">
        <f t="shared" si="6506"/>
        <v>425.20000000000005</v>
      </c>
      <c r="BE2281" s="20">
        <f t="shared" si="6653"/>
        <v>0</v>
      </c>
      <c r="BF2281" s="20">
        <f t="shared" si="6653"/>
        <v>0</v>
      </c>
      <c r="BG2281" s="20">
        <f t="shared" si="6653"/>
        <v>0</v>
      </c>
      <c r="BH2281" s="20">
        <f t="shared" si="6609"/>
        <v>425.20000000000005</v>
      </c>
      <c r="BI2281" s="20">
        <f t="shared" si="6610"/>
        <v>425.20000000000005</v>
      </c>
      <c r="BJ2281" s="20">
        <f t="shared" si="6611"/>
        <v>425.20000000000005</v>
      </c>
      <c r="BK2281" s="20">
        <f t="shared" si="6653"/>
        <v>0</v>
      </c>
      <c r="BL2281" s="20">
        <f t="shared" si="6653"/>
        <v>0</v>
      </c>
      <c r="BM2281" s="20">
        <f t="shared" si="6612"/>
        <v>425.20000000000005</v>
      </c>
      <c r="BN2281" s="20">
        <f t="shared" si="6613"/>
        <v>425.20000000000005</v>
      </c>
      <c r="BO2281" s="20">
        <f t="shared" si="6653"/>
        <v>0</v>
      </c>
      <c r="BP2281" s="20">
        <f t="shared" si="6653"/>
        <v>0</v>
      </c>
      <c r="BQ2281" s="20">
        <f t="shared" si="6653"/>
        <v>0</v>
      </c>
      <c r="BR2281" s="20">
        <f t="shared" si="6579"/>
        <v>425.20000000000005</v>
      </c>
      <c r="BS2281" s="20">
        <f t="shared" si="6580"/>
        <v>425.20000000000005</v>
      </c>
      <c r="BT2281" s="20">
        <f t="shared" si="6581"/>
        <v>425.20000000000005</v>
      </c>
      <c r="BU2281" s="20">
        <f t="shared" si="6653"/>
        <v>0</v>
      </c>
      <c r="BV2281" s="20">
        <f t="shared" si="6582"/>
        <v>425.20000000000005</v>
      </c>
      <c r="BW2281" s="20">
        <f t="shared" si="6653"/>
        <v>0</v>
      </c>
      <c r="BX2281" s="20">
        <f t="shared" si="6653"/>
        <v>0</v>
      </c>
      <c r="BY2281" s="20">
        <f t="shared" si="6606"/>
        <v>425.20000000000005</v>
      </c>
      <c r="BZ2281" s="20">
        <f t="shared" si="6607"/>
        <v>425.20000000000005</v>
      </c>
      <c r="CA2281" s="20">
        <f t="shared" si="6653"/>
        <v>0</v>
      </c>
      <c r="CB2281" s="20">
        <f t="shared" si="6608"/>
        <v>425.20000000000005</v>
      </c>
      <c r="CC2281" s="20">
        <f t="shared" si="6653"/>
        <v>0</v>
      </c>
      <c r="CD2281" s="20">
        <f t="shared" si="6583"/>
        <v>425.20000000000005</v>
      </c>
      <c r="CE2281" s="20">
        <f t="shared" si="6653"/>
        <v>0</v>
      </c>
    </row>
    <row r="2282" spans="1:84" ht="31.5" x14ac:dyDescent="0.25">
      <c r="A2282" s="10" t="s">
        <v>281</v>
      </c>
      <c r="B2282" s="19">
        <v>120</v>
      </c>
      <c r="C2282" s="10"/>
      <c r="D2282" s="10"/>
      <c r="E2282" s="25" t="s">
        <v>601</v>
      </c>
      <c r="F2282" s="20">
        <f>F2283</f>
        <v>425.20000000000005</v>
      </c>
      <c r="G2282" s="20">
        <f t="shared" si="6653"/>
        <v>425.20000000000005</v>
      </c>
      <c r="H2282" s="20">
        <f t="shared" si="6653"/>
        <v>425.20000000000005</v>
      </c>
      <c r="I2282" s="20">
        <f t="shared" si="6653"/>
        <v>0</v>
      </c>
      <c r="J2282" s="20">
        <f t="shared" si="6653"/>
        <v>0</v>
      </c>
      <c r="K2282" s="20">
        <f t="shared" si="6653"/>
        <v>0</v>
      </c>
      <c r="L2282" s="20">
        <f t="shared" si="6432"/>
        <v>425.20000000000005</v>
      </c>
      <c r="M2282" s="20">
        <f t="shared" si="6433"/>
        <v>425.20000000000005</v>
      </c>
      <c r="N2282" s="20">
        <f t="shared" si="6434"/>
        <v>425.20000000000005</v>
      </c>
      <c r="O2282" s="20">
        <f t="shared" si="6653"/>
        <v>0</v>
      </c>
      <c r="P2282" s="20">
        <f t="shared" si="6653"/>
        <v>0</v>
      </c>
      <c r="Q2282" s="20">
        <f t="shared" si="6653"/>
        <v>0</v>
      </c>
      <c r="R2282" s="20">
        <f t="shared" si="6453"/>
        <v>425.20000000000005</v>
      </c>
      <c r="S2282" s="20">
        <f t="shared" si="6454"/>
        <v>425.20000000000005</v>
      </c>
      <c r="T2282" s="20">
        <f t="shared" si="6455"/>
        <v>425.20000000000005</v>
      </c>
      <c r="U2282" s="20">
        <f t="shared" si="6653"/>
        <v>0</v>
      </c>
      <c r="V2282" s="20">
        <f t="shared" si="6560"/>
        <v>425.20000000000005</v>
      </c>
      <c r="W2282" s="20">
        <f t="shared" si="6653"/>
        <v>0</v>
      </c>
      <c r="X2282" s="20">
        <f t="shared" si="6653"/>
        <v>0</v>
      </c>
      <c r="Y2282" s="20">
        <f t="shared" si="6653"/>
        <v>0</v>
      </c>
      <c r="Z2282" s="20">
        <f t="shared" si="6557"/>
        <v>425.20000000000005</v>
      </c>
      <c r="AA2282" s="20">
        <f t="shared" si="6558"/>
        <v>425.20000000000005</v>
      </c>
      <c r="AB2282" s="20">
        <f t="shared" si="6559"/>
        <v>425.20000000000005</v>
      </c>
      <c r="AC2282" s="20">
        <f t="shared" si="6653"/>
        <v>0</v>
      </c>
      <c r="AD2282" s="20">
        <f t="shared" si="6653"/>
        <v>0</v>
      </c>
      <c r="AE2282" s="20">
        <f t="shared" si="6653"/>
        <v>0</v>
      </c>
      <c r="AF2282" s="20">
        <f t="shared" si="6502"/>
        <v>425.20000000000005</v>
      </c>
      <c r="AG2282" s="20">
        <f t="shared" si="6503"/>
        <v>425.20000000000005</v>
      </c>
      <c r="AH2282" s="20">
        <f t="shared" si="6504"/>
        <v>425.20000000000005</v>
      </c>
      <c r="AI2282" s="20">
        <f t="shared" si="6653"/>
        <v>0</v>
      </c>
      <c r="AJ2282" s="20">
        <f t="shared" si="6505"/>
        <v>425.20000000000005</v>
      </c>
      <c r="AK2282" s="20">
        <f t="shared" si="6653"/>
        <v>0</v>
      </c>
      <c r="AL2282" s="20">
        <f t="shared" si="6653"/>
        <v>0</v>
      </c>
      <c r="AM2282" s="20">
        <f t="shared" si="6653"/>
        <v>0</v>
      </c>
      <c r="AN2282" s="20">
        <f t="shared" si="6615"/>
        <v>425.20000000000005</v>
      </c>
      <c r="AO2282" s="20">
        <f t="shared" si="6616"/>
        <v>425.20000000000005</v>
      </c>
      <c r="AP2282" s="20">
        <f t="shared" si="6617"/>
        <v>425.20000000000005</v>
      </c>
      <c r="AQ2282" s="20">
        <f t="shared" si="6653"/>
        <v>0</v>
      </c>
      <c r="AR2282" s="20">
        <f t="shared" si="6653"/>
        <v>0</v>
      </c>
      <c r="AS2282" s="20">
        <f t="shared" si="6653"/>
        <v>0</v>
      </c>
      <c r="AT2282" s="20">
        <f t="shared" si="6603"/>
        <v>425.20000000000005</v>
      </c>
      <c r="AU2282" s="20">
        <f t="shared" si="6604"/>
        <v>425.20000000000005</v>
      </c>
      <c r="AV2282" s="20">
        <f t="shared" si="6605"/>
        <v>425.20000000000005</v>
      </c>
      <c r="AW2282" s="20">
        <f t="shared" si="6653"/>
        <v>0</v>
      </c>
      <c r="AX2282" s="20">
        <f t="shared" si="6653"/>
        <v>0</v>
      </c>
      <c r="AY2282" s="20">
        <f t="shared" si="6653"/>
        <v>0</v>
      </c>
      <c r="AZ2282" s="20">
        <f t="shared" si="6508"/>
        <v>425.20000000000005</v>
      </c>
      <c r="BA2282" s="20">
        <f t="shared" si="6509"/>
        <v>425.20000000000005</v>
      </c>
      <c r="BB2282" s="20">
        <f t="shared" si="6510"/>
        <v>425.20000000000005</v>
      </c>
      <c r="BC2282" s="20">
        <f t="shared" si="6653"/>
        <v>0</v>
      </c>
      <c r="BD2282" s="20">
        <f t="shared" si="6506"/>
        <v>425.20000000000005</v>
      </c>
      <c r="BE2282" s="20">
        <f t="shared" si="6653"/>
        <v>0</v>
      </c>
      <c r="BF2282" s="20">
        <f t="shared" si="6653"/>
        <v>0</v>
      </c>
      <c r="BG2282" s="20">
        <f t="shared" si="6653"/>
        <v>0</v>
      </c>
      <c r="BH2282" s="20">
        <f t="shared" si="6609"/>
        <v>425.20000000000005</v>
      </c>
      <c r="BI2282" s="20">
        <f t="shared" si="6610"/>
        <v>425.20000000000005</v>
      </c>
      <c r="BJ2282" s="20">
        <f t="shared" si="6611"/>
        <v>425.20000000000005</v>
      </c>
      <c r="BK2282" s="20">
        <f t="shared" si="6653"/>
        <v>0</v>
      </c>
      <c r="BL2282" s="20">
        <f t="shared" si="6653"/>
        <v>0</v>
      </c>
      <c r="BM2282" s="20">
        <f t="shared" si="6612"/>
        <v>425.20000000000005</v>
      </c>
      <c r="BN2282" s="20">
        <f t="shared" si="6613"/>
        <v>425.20000000000005</v>
      </c>
      <c r="BO2282" s="20">
        <f t="shared" si="6653"/>
        <v>0</v>
      </c>
      <c r="BP2282" s="20">
        <f t="shared" si="6653"/>
        <v>0</v>
      </c>
      <c r="BQ2282" s="20">
        <f t="shared" si="6653"/>
        <v>0</v>
      </c>
      <c r="BR2282" s="20">
        <f t="shared" si="6579"/>
        <v>425.20000000000005</v>
      </c>
      <c r="BS2282" s="20">
        <f t="shared" si="6580"/>
        <v>425.20000000000005</v>
      </c>
      <c r="BT2282" s="20">
        <f t="shared" si="6581"/>
        <v>425.20000000000005</v>
      </c>
      <c r="BU2282" s="20">
        <f t="shared" si="6653"/>
        <v>0</v>
      </c>
      <c r="BV2282" s="20">
        <f t="shared" si="6582"/>
        <v>425.20000000000005</v>
      </c>
      <c r="BW2282" s="20">
        <f t="shared" si="6653"/>
        <v>0</v>
      </c>
      <c r="BX2282" s="20">
        <f t="shared" si="6653"/>
        <v>0</v>
      </c>
      <c r="BY2282" s="20">
        <f t="shared" si="6606"/>
        <v>425.20000000000005</v>
      </c>
      <c r="BZ2282" s="20">
        <f t="shared" si="6607"/>
        <v>425.20000000000005</v>
      </c>
      <c r="CA2282" s="20">
        <f t="shared" si="6653"/>
        <v>0</v>
      </c>
      <c r="CB2282" s="20">
        <f t="shared" si="6608"/>
        <v>425.20000000000005</v>
      </c>
      <c r="CC2282" s="20">
        <f t="shared" si="6653"/>
        <v>0</v>
      </c>
      <c r="CD2282" s="20">
        <f t="shared" si="6583"/>
        <v>425.20000000000005</v>
      </c>
      <c r="CE2282" s="20">
        <f t="shared" si="6653"/>
        <v>0</v>
      </c>
    </row>
    <row r="2283" spans="1:84" ht="31.5" x14ac:dyDescent="0.25">
      <c r="A2283" s="10" t="s">
        <v>281</v>
      </c>
      <c r="B2283" s="19">
        <v>120</v>
      </c>
      <c r="C2283" s="10" t="s">
        <v>336</v>
      </c>
      <c r="D2283" s="10" t="s">
        <v>338</v>
      </c>
      <c r="E2283" s="25" t="s">
        <v>569</v>
      </c>
      <c r="F2283" s="20">
        <v>425.20000000000005</v>
      </c>
      <c r="G2283" s="20">
        <v>425.20000000000005</v>
      </c>
      <c r="H2283" s="20">
        <v>425.20000000000005</v>
      </c>
      <c r="I2283" s="20"/>
      <c r="J2283" s="20"/>
      <c r="K2283" s="20"/>
      <c r="L2283" s="20">
        <f t="shared" si="6432"/>
        <v>425.20000000000005</v>
      </c>
      <c r="M2283" s="20">
        <f t="shared" si="6433"/>
        <v>425.20000000000005</v>
      </c>
      <c r="N2283" s="20">
        <f t="shared" si="6434"/>
        <v>425.20000000000005</v>
      </c>
      <c r="O2283" s="20"/>
      <c r="P2283" s="20"/>
      <c r="Q2283" s="20"/>
      <c r="R2283" s="20">
        <f t="shared" si="6453"/>
        <v>425.20000000000005</v>
      </c>
      <c r="S2283" s="20">
        <f t="shared" si="6454"/>
        <v>425.20000000000005</v>
      </c>
      <c r="T2283" s="20">
        <f t="shared" si="6455"/>
        <v>425.20000000000005</v>
      </c>
      <c r="U2283" s="20"/>
      <c r="V2283" s="20">
        <f t="shared" si="6560"/>
        <v>425.20000000000005</v>
      </c>
      <c r="W2283" s="20"/>
      <c r="X2283" s="20"/>
      <c r="Y2283" s="20"/>
      <c r="Z2283" s="20">
        <f t="shared" si="6557"/>
        <v>425.20000000000005</v>
      </c>
      <c r="AA2283" s="20">
        <f t="shared" si="6558"/>
        <v>425.20000000000005</v>
      </c>
      <c r="AB2283" s="20">
        <f t="shared" si="6559"/>
        <v>425.20000000000005</v>
      </c>
      <c r="AC2283" s="20"/>
      <c r="AD2283" s="20"/>
      <c r="AE2283" s="20"/>
      <c r="AF2283" s="20">
        <f t="shared" si="6502"/>
        <v>425.20000000000005</v>
      </c>
      <c r="AG2283" s="20">
        <f t="shared" si="6503"/>
        <v>425.20000000000005</v>
      </c>
      <c r="AH2283" s="20">
        <f t="shared" si="6504"/>
        <v>425.20000000000005</v>
      </c>
      <c r="AI2283" s="20"/>
      <c r="AJ2283" s="20">
        <f t="shared" si="6505"/>
        <v>425.20000000000005</v>
      </c>
      <c r="AK2283" s="20"/>
      <c r="AL2283" s="20"/>
      <c r="AM2283" s="20"/>
      <c r="AN2283" s="20">
        <f t="shared" si="6615"/>
        <v>425.20000000000005</v>
      </c>
      <c r="AO2283" s="20">
        <f t="shared" si="6616"/>
        <v>425.20000000000005</v>
      </c>
      <c r="AP2283" s="20">
        <f t="shared" si="6617"/>
        <v>425.20000000000005</v>
      </c>
      <c r="AQ2283" s="20"/>
      <c r="AR2283" s="20"/>
      <c r="AS2283" s="20"/>
      <c r="AT2283" s="20">
        <f t="shared" si="6603"/>
        <v>425.20000000000005</v>
      </c>
      <c r="AU2283" s="20">
        <f t="shared" si="6604"/>
        <v>425.20000000000005</v>
      </c>
      <c r="AV2283" s="20">
        <f t="shared" si="6605"/>
        <v>425.20000000000005</v>
      </c>
      <c r="AW2283" s="20"/>
      <c r="AX2283" s="20"/>
      <c r="AY2283" s="20"/>
      <c r="AZ2283" s="20">
        <f t="shared" si="6508"/>
        <v>425.20000000000005</v>
      </c>
      <c r="BA2283" s="20">
        <f t="shared" si="6509"/>
        <v>425.20000000000005</v>
      </c>
      <c r="BB2283" s="20">
        <f t="shared" si="6510"/>
        <v>425.20000000000005</v>
      </c>
      <c r="BC2283" s="20"/>
      <c r="BD2283" s="20">
        <f t="shared" si="6506"/>
        <v>425.20000000000005</v>
      </c>
      <c r="BE2283" s="20"/>
      <c r="BF2283" s="20"/>
      <c r="BG2283" s="20"/>
      <c r="BH2283" s="20">
        <f t="shared" si="6609"/>
        <v>425.20000000000005</v>
      </c>
      <c r="BI2283" s="20">
        <f t="shared" si="6610"/>
        <v>425.20000000000005</v>
      </c>
      <c r="BJ2283" s="20">
        <f t="shared" si="6611"/>
        <v>425.20000000000005</v>
      </c>
      <c r="BK2283" s="20"/>
      <c r="BL2283" s="20"/>
      <c r="BM2283" s="20">
        <f t="shared" si="6612"/>
        <v>425.20000000000005</v>
      </c>
      <c r="BN2283" s="20">
        <f t="shared" si="6613"/>
        <v>425.20000000000005</v>
      </c>
      <c r="BO2283" s="20"/>
      <c r="BP2283" s="20"/>
      <c r="BQ2283" s="20"/>
      <c r="BR2283" s="20">
        <f t="shared" si="6579"/>
        <v>425.20000000000005</v>
      </c>
      <c r="BS2283" s="20">
        <f t="shared" si="6580"/>
        <v>425.20000000000005</v>
      </c>
      <c r="BT2283" s="20">
        <f t="shared" si="6581"/>
        <v>425.20000000000005</v>
      </c>
      <c r="BU2283" s="20"/>
      <c r="BV2283" s="20">
        <f t="shared" si="6582"/>
        <v>425.20000000000005</v>
      </c>
      <c r="BW2283" s="20"/>
      <c r="BX2283" s="20"/>
      <c r="BY2283" s="20">
        <f t="shared" si="6606"/>
        <v>425.20000000000005</v>
      </c>
      <c r="BZ2283" s="20">
        <f t="shared" si="6607"/>
        <v>425.20000000000005</v>
      </c>
      <c r="CA2283" s="20"/>
      <c r="CB2283" s="20">
        <f t="shared" si="6608"/>
        <v>425.20000000000005</v>
      </c>
      <c r="CC2283" s="20"/>
      <c r="CD2283" s="20">
        <f t="shared" si="6583"/>
        <v>425.20000000000005</v>
      </c>
      <c r="CE2283" s="20"/>
    </row>
    <row r="2284" spans="1:84" ht="31.5" x14ac:dyDescent="0.25">
      <c r="A2284" s="10" t="s">
        <v>282</v>
      </c>
      <c r="B2284" s="19"/>
      <c r="C2284" s="10"/>
      <c r="D2284" s="10"/>
      <c r="E2284" s="25" t="s">
        <v>1057</v>
      </c>
      <c r="F2284" s="20">
        <f>F2285+F2288+F2291</f>
        <v>223.7</v>
      </c>
      <c r="G2284" s="20">
        <f t="shared" ref="G2284:K2284" si="6654">G2285+G2288+G2291</f>
        <v>223.7</v>
      </c>
      <c r="H2284" s="20">
        <f t="shared" si="6654"/>
        <v>223.7</v>
      </c>
      <c r="I2284" s="20">
        <f t="shared" si="6654"/>
        <v>0</v>
      </c>
      <c r="J2284" s="20">
        <f t="shared" si="6654"/>
        <v>0</v>
      </c>
      <c r="K2284" s="20">
        <f t="shared" si="6654"/>
        <v>0</v>
      </c>
      <c r="L2284" s="20">
        <f t="shared" ref="L2284:L2353" si="6655">F2284+I2284</f>
        <v>223.7</v>
      </c>
      <c r="M2284" s="20">
        <f t="shared" ref="M2284:M2353" si="6656">G2284+J2284</f>
        <v>223.7</v>
      </c>
      <c r="N2284" s="20">
        <f t="shared" ref="N2284:N2353" si="6657">H2284+K2284</f>
        <v>223.7</v>
      </c>
      <c r="O2284" s="20">
        <f t="shared" ref="O2284:Q2284" si="6658">O2285+O2288+O2291</f>
        <v>0</v>
      </c>
      <c r="P2284" s="20">
        <f t="shared" si="6658"/>
        <v>0</v>
      </c>
      <c r="Q2284" s="20">
        <f t="shared" si="6658"/>
        <v>0</v>
      </c>
      <c r="R2284" s="20">
        <f t="shared" si="6453"/>
        <v>223.7</v>
      </c>
      <c r="S2284" s="20">
        <f t="shared" si="6454"/>
        <v>223.7</v>
      </c>
      <c r="T2284" s="20">
        <f t="shared" si="6455"/>
        <v>223.7</v>
      </c>
      <c r="U2284" s="20">
        <f t="shared" ref="U2284:CE2284" si="6659">U2285+U2288+U2291</f>
        <v>0</v>
      </c>
      <c r="V2284" s="20">
        <f t="shared" si="6560"/>
        <v>223.7</v>
      </c>
      <c r="W2284" s="20">
        <f t="shared" ref="W2284:Y2284" si="6660">W2285+W2288+W2291</f>
        <v>0</v>
      </c>
      <c r="X2284" s="20">
        <f t="shared" si="6660"/>
        <v>0</v>
      </c>
      <c r="Y2284" s="20">
        <f t="shared" si="6660"/>
        <v>0</v>
      </c>
      <c r="Z2284" s="20">
        <f t="shared" si="6557"/>
        <v>223.7</v>
      </c>
      <c r="AA2284" s="20">
        <f t="shared" si="6558"/>
        <v>223.7</v>
      </c>
      <c r="AB2284" s="20">
        <f t="shared" si="6559"/>
        <v>223.7</v>
      </c>
      <c r="AC2284" s="20">
        <f t="shared" ref="AC2284:AE2284" si="6661">AC2285+AC2288+AC2291</f>
        <v>0</v>
      </c>
      <c r="AD2284" s="20">
        <f t="shared" si="6661"/>
        <v>0</v>
      </c>
      <c r="AE2284" s="20">
        <f t="shared" si="6661"/>
        <v>0</v>
      </c>
      <c r="AF2284" s="20">
        <f t="shared" si="6502"/>
        <v>223.7</v>
      </c>
      <c r="AG2284" s="20">
        <f t="shared" si="6503"/>
        <v>223.7</v>
      </c>
      <c r="AH2284" s="20">
        <f t="shared" si="6504"/>
        <v>223.7</v>
      </c>
      <c r="AI2284" s="20">
        <f t="shared" ref="AI2284" si="6662">AI2285+AI2288+AI2291</f>
        <v>0</v>
      </c>
      <c r="AJ2284" s="20">
        <f t="shared" si="6505"/>
        <v>223.7</v>
      </c>
      <c r="AK2284" s="20">
        <f t="shared" ref="AK2284:AM2284" si="6663">AK2285+AK2288+AK2291</f>
        <v>0</v>
      </c>
      <c r="AL2284" s="20">
        <f t="shared" si="6663"/>
        <v>0</v>
      </c>
      <c r="AM2284" s="20">
        <f t="shared" si="6663"/>
        <v>0</v>
      </c>
      <c r="AN2284" s="20">
        <f t="shared" si="6615"/>
        <v>223.7</v>
      </c>
      <c r="AO2284" s="20">
        <f t="shared" si="6616"/>
        <v>223.7</v>
      </c>
      <c r="AP2284" s="20">
        <f t="shared" si="6617"/>
        <v>223.7</v>
      </c>
      <c r="AQ2284" s="20">
        <f t="shared" ref="AQ2284:AS2284" si="6664">AQ2285+AQ2288+AQ2291</f>
        <v>0</v>
      </c>
      <c r="AR2284" s="20">
        <f t="shared" si="6664"/>
        <v>0</v>
      </c>
      <c r="AS2284" s="20">
        <f t="shared" si="6664"/>
        <v>0</v>
      </c>
      <c r="AT2284" s="20">
        <f t="shared" si="6603"/>
        <v>223.7</v>
      </c>
      <c r="AU2284" s="20">
        <f t="shared" si="6604"/>
        <v>223.7</v>
      </c>
      <c r="AV2284" s="20">
        <f t="shared" si="6605"/>
        <v>223.7</v>
      </c>
      <c r="AW2284" s="20">
        <f t="shared" ref="AW2284:AY2284" si="6665">AW2285+AW2288+AW2291</f>
        <v>0</v>
      </c>
      <c r="AX2284" s="20">
        <f t="shared" si="6665"/>
        <v>0</v>
      </c>
      <c r="AY2284" s="20">
        <f t="shared" si="6665"/>
        <v>0</v>
      </c>
      <c r="AZ2284" s="20">
        <f t="shared" si="6508"/>
        <v>223.7</v>
      </c>
      <c r="BA2284" s="20">
        <f t="shared" si="6509"/>
        <v>223.7</v>
      </c>
      <c r="BB2284" s="20">
        <f t="shared" si="6510"/>
        <v>223.7</v>
      </c>
      <c r="BC2284" s="20">
        <f t="shared" ref="BC2284" si="6666">BC2285+BC2288+BC2291</f>
        <v>0</v>
      </c>
      <c r="BD2284" s="20">
        <f t="shared" si="6506"/>
        <v>223.7</v>
      </c>
      <c r="BE2284" s="20">
        <f t="shared" ref="BE2284:BG2284" si="6667">BE2285+BE2288+BE2291</f>
        <v>0</v>
      </c>
      <c r="BF2284" s="20">
        <f t="shared" si="6667"/>
        <v>0</v>
      </c>
      <c r="BG2284" s="20">
        <f t="shared" si="6667"/>
        <v>0</v>
      </c>
      <c r="BH2284" s="20">
        <f t="shared" si="6609"/>
        <v>223.7</v>
      </c>
      <c r="BI2284" s="20">
        <f t="shared" si="6610"/>
        <v>223.7</v>
      </c>
      <c r="BJ2284" s="20">
        <f t="shared" si="6611"/>
        <v>223.7</v>
      </c>
      <c r="BK2284" s="20">
        <f t="shared" ref="BK2284:BL2284" si="6668">BK2285+BK2288+BK2291</f>
        <v>0</v>
      </c>
      <c r="BL2284" s="20">
        <f t="shared" si="6668"/>
        <v>0</v>
      </c>
      <c r="BM2284" s="20">
        <f t="shared" si="6612"/>
        <v>223.7</v>
      </c>
      <c r="BN2284" s="20">
        <f t="shared" si="6613"/>
        <v>223.7</v>
      </c>
      <c r="BO2284" s="20">
        <f t="shared" ref="BO2284:BQ2284" si="6669">BO2285+BO2288+BO2291</f>
        <v>0</v>
      </c>
      <c r="BP2284" s="20">
        <f t="shared" si="6669"/>
        <v>0</v>
      </c>
      <c r="BQ2284" s="20">
        <f t="shared" si="6669"/>
        <v>0</v>
      </c>
      <c r="BR2284" s="20">
        <f t="shared" si="6579"/>
        <v>223.7</v>
      </c>
      <c r="BS2284" s="20">
        <f t="shared" si="6580"/>
        <v>223.7</v>
      </c>
      <c r="BT2284" s="20">
        <f t="shared" si="6581"/>
        <v>223.7</v>
      </c>
      <c r="BU2284" s="20">
        <f t="shared" ref="BU2284" si="6670">BU2285+BU2288+BU2291</f>
        <v>0</v>
      </c>
      <c r="BV2284" s="20">
        <f t="shared" si="6582"/>
        <v>223.7</v>
      </c>
      <c r="BW2284" s="20">
        <f t="shared" ref="BW2284:BX2284" si="6671">BW2285+BW2288+BW2291</f>
        <v>0</v>
      </c>
      <c r="BX2284" s="20">
        <f t="shared" si="6671"/>
        <v>0</v>
      </c>
      <c r="BY2284" s="20">
        <f t="shared" si="6606"/>
        <v>223.7</v>
      </c>
      <c r="BZ2284" s="20">
        <f t="shared" si="6607"/>
        <v>223.7</v>
      </c>
      <c r="CA2284" s="20">
        <f t="shared" ref="CA2284" si="6672">CA2285+CA2288+CA2291</f>
        <v>0</v>
      </c>
      <c r="CB2284" s="20">
        <f t="shared" si="6608"/>
        <v>223.7</v>
      </c>
      <c r="CC2284" s="20">
        <f t="shared" ref="CC2284" si="6673">CC2285+CC2288+CC2291</f>
        <v>0</v>
      </c>
      <c r="CD2284" s="20">
        <f t="shared" si="6583"/>
        <v>223.7</v>
      </c>
      <c r="CE2284" s="20">
        <f t="shared" si="6659"/>
        <v>0</v>
      </c>
    </row>
    <row r="2285" spans="1:84" ht="94.5" x14ac:dyDescent="0.25">
      <c r="A2285" s="10" t="s">
        <v>282</v>
      </c>
      <c r="B2285" s="19">
        <v>100</v>
      </c>
      <c r="C2285" s="10"/>
      <c r="D2285" s="10"/>
      <c r="E2285" s="25" t="s">
        <v>599</v>
      </c>
      <c r="F2285" s="20">
        <f>F2286</f>
        <v>2</v>
      </c>
      <c r="G2285" s="20">
        <f t="shared" ref="G2285:CE2286" si="6674">G2286</f>
        <v>2</v>
      </c>
      <c r="H2285" s="20">
        <f t="shared" si="6674"/>
        <v>2</v>
      </c>
      <c r="I2285" s="20">
        <f t="shared" si="6674"/>
        <v>0</v>
      </c>
      <c r="J2285" s="20">
        <f t="shared" si="6674"/>
        <v>0</v>
      </c>
      <c r="K2285" s="20">
        <f t="shared" si="6674"/>
        <v>0</v>
      </c>
      <c r="L2285" s="20">
        <f t="shared" si="6655"/>
        <v>2</v>
      </c>
      <c r="M2285" s="20">
        <f t="shared" si="6656"/>
        <v>2</v>
      </c>
      <c r="N2285" s="20">
        <f t="shared" si="6657"/>
        <v>2</v>
      </c>
      <c r="O2285" s="20">
        <f t="shared" si="6674"/>
        <v>0</v>
      </c>
      <c r="P2285" s="20">
        <f t="shared" si="6674"/>
        <v>0</v>
      </c>
      <c r="Q2285" s="20">
        <f t="shared" si="6674"/>
        <v>0</v>
      </c>
      <c r="R2285" s="20">
        <f t="shared" si="6453"/>
        <v>2</v>
      </c>
      <c r="S2285" s="20">
        <f t="shared" si="6454"/>
        <v>2</v>
      </c>
      <c r="T2285" s="20">
        <f t="shared" si="6455"/>
        <v>2</v>
      </c>
      <c r="U2285" s="20">
        <f t="shared" si="6674"/>
        <v>0</v>
      </c>
      <c r="V2285" s="20">
        <f t="shared" si="6560"/>
        <v>2</v>
      </c>
      <c r="W2285" s="20">
        <f t="shared" si="6674"/>
        <v>0</v>
      </c>
      <c r="X2285" s="20">
        <f t="shared" si="6674"/>
        <v>0</v>
      </c>
      <c r="Y2285" s="20">
        <f t="shared" si="6674"/>
        <v>0</v>
      </c>
      <c r="Z2285" s="20">
        <f t="shared" si="6557"/>
        <v>2</v>
      </c>
      <c r="AA2285" s="20">
        <f t="shared" si="6558"/>
        <v>2</v>
      </c>
      <c r="AB2285" s="20">
        <f t="shared" si="6559"/>
        <v>2</v>
      </c>
      <c r="AC2285" s="20">
        <f t="shared" si="6674"/>
        <v>0</v>
      </c>
      <c r="AD2285" s="20">
        <f t="shared" si="6674"/>
        <v>0</v>
      </c>
      <c r="AE2285" s="20">
        <f t="shared" si="6674"/>
        <v>0</v>
      </c>
      <c r="AF2285" s="20">
        <f t="shared" si="6502"/>
        <v>2</v>
      </c>
      <c r="AG2285" s="20">
        <f t="shared" si="6503"/>
        <v>2</v>
      </c>
      <c r="AH2285" s="20">
        <f t="shared" si="6504"/>
        <v>2</v>
      </c>
      <c r="AI2285" s="20">
        <f t="shared" si="6674"/>
        <v>0</v>
      </c>
      <c r="AJ2285" s="20">
        <f t="shared" si="6505"/>
        <v>2</v>
      </c>
      <c r="AK2285" s="20">
        <f t="shared" si="6674"/>
        <v>0</v>
      </c>
      <c r="AL2285" s="20">
        <f t="shared" si="6674"/>
        <v>0</v>
      </c>
      <c r="AM2285" s="20">
        <f t="shared" si="6674"/>
        <v>0</v>
      </c>
      <c r="AN2285" s="20">
        <f t="shared" si="6615"/>
        <v>2</v>
      </c>
      <c r="AO2285" s="20">
        <f t="shared" si="6616"/>
        <v>2</v>
      </c>
      <c r="AP2285" s="20">
        <f t="shared" si="6617"/>
        <v>2</v>
      </c>
      <c r="AQ2285" s="20">
        <f t="shared" si="6674"/>
        <v>0</v>
      </c>
      <c r="AR2285" s="20">
        <f t="shared" si="6674"/>
        <v>0</v>
      </c>
      <c r="AS2285" s="20">
        <f t="shared" si="6674"/>
        <v>0</v>
      </c>
      <c r="AT2285" s="20">
        <f t="shared" si="6603"/>
        <v>2</v>
      </c>
      <c r="AU2285" s="20">
        <f t="shared" si="6604"/>
        <v>2</v>
      </c>
      <c r="AV2285" s="20">
        <f t="shared" si="6605"/>
        <v>2</v>
      </c>
      <c r="AW2285" s="20">
        <f t="shared" si="6674"/>
        <v>0</v>
      </c>
      <c r="AX2285" s="20">
        <f t="shared" si="6674"/>
        <v>0</v>
      </c>
      <c r="AY2285" s="20">
        <f t="shared" si="6674"/>
        <v>0</v>
      </c>
      <c r="AZ2285" s="20">
        <f t="shared" si="6508"/>
        <v>2</v>
      </c>
      <c r="BA2285" s="20">
        <f t="shared" si="6509"/>
        <v>2</v>
      </c>
      <c r="BB2285" s="20">
        <f t="shared" si="6510"/>
        <v>2</v>
      </c>
      <c r="BC2285" s="20">
        <f t="shared" si="6674"/>
        <v>0</v>
      </c>
      <c r="BD2285" s="20">
        <f t="shared" si="6506"/>
        <v>2</v>
      </c>
      <c r="BE2285" s="20">
        <f t="shared" si="6674"/>
        <v>0</v>
      </c>
      <c r="BF2285" s="20">
        <f t="shared" si="6674"/>
        <v>0</v>
      </c>
      <c r="BG2285" s="20">
        <f t="shared" si="6674"/>
        <v>0</v>
      </c>
      <c r="BH2285" s="20">
        <f t="shared" si="6609"/>
        <v>2</v>
      </c>
      <c r="BI2285" s="20">
        <f t="shared" si="6610"/>
        <v>2</v>
      </c>
      <c r="BJ2285" s="20">
        <f t="shared" si="6611"/>
        <v>2</v>
      </c>
      <c r="BK2285" s="20">
        <f t="shared" si="6674"/>
        <v>0</v>
      </c>
      <c r="BL2285" s="20">
        <f t="shared" si="6674"/>
        <v>0</v>
      </c>
      <c r="BM2285" s="20">
        <f t="shared" si="6612"/>
        <v>2</v>
      </c>
      <c r="BN2285" s="20">
        <f t="shared" si="6613"/>
        <v>2</v>
      </c>
      <c r="BO2285" s="20">
        <f t="shared" si="6674"/>
        <v>0</v>
      </c>
      <c r="BP2285" s="20">
        <f t="shared" si="6674"/>
        <v>0</v>
      </c>
      <c r="BQ2285" s="20">
        <f t="shared" si="6674"/>
        <v>0</v>
      </c>
      <c r="BR2285" s="20">
        <f t="shared" si="6579"/>
        <v>2</v>
      </c>
      <c r="BS2285" s="20">
        <f t="shared" si="6580"/>
        <v>2</v>
      </c>
      <c r="BT2285" s="20">
        <f t="shared" si="6581"/>
        <v>2</v>
      </c>
      <c r="BU2285" s="20">
        <f t="shared" si="6674"/>
        <v>0</v>
      </c>
      <c r="BV2285" s="20">
        <f t="shared" si="6582"/>
        <v>2</v>
      </c>
      <c r="BW2285" s="20">
        <f t="shared" si="6674"/>
        <v>0</v>
      </c>
      <c r="BX2285" s="20">
        <f t="shared" si="6674"/>
        <v>0</v>
      </c>
      <c r="BY2285" s="20">
        <f t="shared" si="6606"/>
        <v>2</v>
      </c>
      <c r="BZ2285" s="20">
        <f t="shared" si="6607"/>
        <v>2</v>
      </c>
      <c r="CA2285" s="20">
        <f t="shared" si="6674"/>
        <v>0</v>
      </c>
      <c r="CB2285" s="20">
        <f t="shared" si="6608"/>
        <v>2</v>
      </c>
      <c r="CC2285" s="20">
        <f t="shared" si="6674"/>
        <v>0</v>
      </c>
      <c r="CD2285" s="20">
        <f t="shared" si="6583"/>
        <v>2</v>
      </c>
      <c r="CE2285" s="20">
        <f t="shared" si="6674"/>
        <v>0</v>
      </c>
    </row>
    <row r="2286" spans="1:84" ht="31.5" x14ac:dyDescent="0.25">
      <c r="A2286" s="10" t="s">
        <v>282</v>
      </c>
      <c r="B2286" s="19">
        <v>120</v>
      </c>
      <c r="C2286" s="10"/>
      <c r="D2286" s="10"/>
      <c r="E2286" s="25" t="s">
        <v>601</v>
      </c>
      <c r="F2286" s="20">
        <f>F2287</f>
        <v>2</v>
      </c>
      <c r="G2286" s="20">
        <f t="shared" si="6674"/>
        <v>2</v>
      </c>
      <c r="H2286" s="20">
        <f t="shared" si="6674"/>
        <v>2</v>
      </c>
      <c r="I2286" s="20">
        <f t="shared" si="6674"/>
        <v>0</v>
      </c>
      <c r="J2286" s="20">
        <f t="shared" si="6674"/>
        <v>0</v>
      </c>
      <c r="K2286" s="20">
        <f t="shared" si="6674"/>
        <v>0</v>
      </c>
      <c r="L2286" s="20">
        <f t="shared" si="6655"/>
        <v>2</v>
      </c>
      <c r="M2286" s="20">
        <f t="shared" si="6656"/>
        <v>2</v>
      </c>
      <c r="N2286" s="20">
        <f t="shared" si="6657"/>
        <v>2</v>
      </c>
      <c r="O2286" s="20">
        <f t="shared" si="6674"/>
        <v>0</v>
      </c>
      <c r="P2286" s="20">
        <f t="shared" si="6674"/>
        <v>0</v>
      </c>
      <c r="Q2286" s="20">
        <f t="shared" si="6674"/>
        <v>0</v>
      </c>
      <c r="R2286" s="20">
        <f t="shared" si="6453"/>
        <v>2</v>
      </c>
      <c r="S2286" s="20">
        <f t="shared" si="6454"/>
        <v>2</v>
      </c>
      <c r="T2286" s="20">
        <f t="shared" si="6455"/>
        <v>2</v>
      </c>
      <c r="U2286" s="20">
        <f t="shared" si="6674"/>
        <v>0</v>
      </c>
      <c r="V2286" s="20">
        <f t="shared" si="6560"/>
        <v>2</v>
      </c>
      <c r="W2286" s="20">
        <f t="shared" si="6674"/>
        <v>0</v>
      </c>
      <c r="X2286" s="20">
        <f t="shared" si="6674"/>
        <v>0</v>
      </c>
      <c r="Y2286" s="20">
        <f t="shared" si="6674"/>
        <v>0</v>
      </c>
      <c r="Z2286" s="20">
        <f t="shared" si="6557"/>
        <v>2</v>
      </c>
      <c r="AA2286" s="20">
        <f t="shared" si="6558"/>
        <v>2</v>
      </c>
      <c r="AB2286" s="20">
        <f t="shared" si="6559"/>
        <v>2</v>
      </c>
      <c r="AC2286" s="20">
        <f t="shared" si="6674"/>
        <v>0</v>
      </c>
      <c r="AD2286" s="20">
        <f t="shared" si="6674"/>
        <v>0</v>
      </c>
      <c r="AE2286" s="20">
        <f t="shared" si="6674"/>
        <v>0</v>
      </c>
      <c r="AF2286" s="20">
        <f t="shared" si="6502"/>
        <v>2</v>
      </c>
      <c r="AG2286" s="20">
        <f t="shared" si="6503"/>
        <v>2</v>
      </c>
      <c r="AH2286" s="20">
        <f t="shared" si="6504"/>
        <v>2</v>
      </c>
      <c r="AI2286" s="20">
        <f t="shared" si="6674"/>
        <v>0</v>
      </c>
      <c r="AJ2286" s="20">
        <f t="shared" si="6505"/>
        <v>2</v>
      </c>
      <c r="AK2286" s="20">
        <f t="shared" si="6674"/>
        <v>0</v>
      </c>
      <c r="AL2286" s="20">
        <f t="shared" si="6674"/>
        <v>0</v>
      </c>
      <c r="AM2286" s="20">
        <f t="shared" si="6674"/>
        <v>0</v>
      </c>
      <c r="AN2286" s="20">
        <f t="shared" si="6615"/>
        <v>2</v>
      </c>
      <c r="AO2286" s="20">
        <f t="shared" si="6616"/>
        <v>2</v>
      </c>
      <c r="AP2286" s="20">
        <f t="shared" si="6617"/>
        <v>2</v>
      </c>
      <c r="AQ2286" s="20">
        <f t="shared" si="6674"/>
        <v>0</v>
      </c>
      <c r="AR2286" s="20">
        <f t="shared" si="6674"/>
        <v>0</v>
      </c>
      <c r="AS2286" s="20">
        <f t="shared" si="6674"/>
        <v>0</v>
      </c>
      <c r="AT2286" s="20">
        <f t="shared" si="6603"/>
        <v>2</v>
      </c>
      <c r="AU2286" s="20">
        <f t="shared" si="6604"/>
        <v>2</v>
      </c>
      <c r="AV2286" s="20">
        <f t="shared" si="6605"/>
        <v>2</v>
      </c>
      <c r="AW2286" s="20">
        <f t="shared" si="6674"/>
        <v>0</v>
      </c>
      <c r="AX2286" s="20">
        <f t="shared" si="6674"/>
        <v>0</v>
      </c>
      <c r="AY2286" s="20">
        <f t="shared" si="6674"/>
        <v>0</v>
      </c>
      <c r="AZ2286" s="20">
        <f t="shared" si="6508"/>
        <v>2</v>
      </c>
      <c r="BA2286" s="20">
        <f t="shared" si="6509"/>
        <v>2</v>
      </c>
      <c r="BB2286" s="20">
        <f t="shared" si="6510"/>
        <v>2</v>
      </c>
      <c r="BC2286" s="20">
        <f t="shared" si="6674"/>
        <v>0</v>
      </c>
      <c r="BD2286" s="20">
        <f t="shared" si="6506"/>
        <v>2</v>
      </c>
      <c r="BE2286" s="20">
        <f t="shared" si="6674"/>
        <v>0</v>
      </c>
      <c r="BF2286" s="20">
        <f t="shared" si="6674"/>
        <v>0</v>
      </c>
      <c r="BG2286" s="20">
        <f t="shared" si="6674"/>
        <v>0</v>
      </c>
      <c r="BH2286" s="20">
        <f t="shared" si="6609"/>
        <v>2</v>
      </c>
      <c r="BI2286" s="20">
        <f t="shared" si="6610"/>
        <v>2</v>
      </c>
      <c r="BJ2286" s="20">
        <f t="shared" si="6611"/>
        <v>2</v>
      </c>
      <c r="BK2286" s="20">
        <f t="shared" si="6674"/>
        <v>0</v>
      </c>
      <c r="BL2286" s="20">
        <f t="shared" si="6674"/>
        <v>0</v>
      </c>
      <c r="BM2286" s="20">
        <f t="shared" si="6612"/>
        <v>2</v>
      </c>
      <c r="BN2286" s="20">
        <f t="shared" si="6613"/>
        <v>2</v>
      </c>
      <c r="BO2286" s="20">
        <f t="shared" si="6674"/>
        <v>0</v>
      </c>
      <c r="BP2286" s="20">
        <f t="shared" si="6674"/>
        <v>0</v>
      </c>
      <c r="BQ2286" s="20">
        <f t="shared" si="6674"/>
        <v>0</v>
      </c>
      <c r="BR2286" s="20">
        <f t="shared" si="6579"/>
        <v>2</v>
      </c>
      <c r="BS2286" s="20">
        <f t="shared" si="6580"/>
        <v>2</v>
      </c>
      <c r="BT2286" s="20">
        <f t="shared" si="6581"/>
        <v>2</v>
      </c>
      <c r="BU2286" s="20">
        <f t="shared" si="6674"/>
        <v>0</v>
      </c>
      <c r="BV2286" s="20">
        <f t="shared" si="6582"/>
        <v>2</v>
      </c>
      <c r="BW2286" s="20">
        <f t="shared" si="6674"/>
        <v>0</v>
      </c>
      <c r="BX2286" s="20">
        <f t="shared" si="6674"/>
        <v>0</v>
      </c>
      <c r="BY2286" s="20">
        <f t="shared" si="6606"/>
        <v>2</v>
      </c>
      <c r="BZ2286" s="20">
        <f t="shared" si="6607"/>
        <v>2</v>
      </c>
      <c r="CA2286" s="20">
        <f t="shared" si="6674"/>
        <v>0</v>
      </c>
      <c r="CB2286" s="20">
        <f t="shared" si="6608"/>
        <v>2</v>
      </c>
      <c r="CC2286" s="20">
        <f t="shared" si="6674"/>
        <v>0</v>
      </c>
      <c r="CD2286" s="20">
        <f t="shared" si="6583"/>
        <v>2</v>
      </c>
      <c r="CE2286" s="20">
        <f t="shared" si="6674"/>
        <v>0</v>
      </c>
    </row>
    <row r="2287" spans="1:84" ht="31.5" x14ac:dyDescent="0.25">
      <c r="A2287" s="10" t="s">
        <v>282</v>
      </c>
      <c r="B2287" s="19">
        <v>120</v>
      </c>
      <c r="C2287" s="10" t="s">
        <v>336</v>
      </c>
      <c r="D2287" s="10" t="s">
        <v>338</v>
      </c>
      <c r="E2287" s="25" t="s">
        <v>569</v>
      </c>
      <c r="F2287" s="20">
        <v>2</v>
      </c>
      <c r="G2287" s="20">
        <v>2</v>
      </c>
      <c r="H2287" s="20">
        <v>2</v>
      </c>
      <c r="I2287" s="20"/>
      <c r="J2287" s="20"/>
      <c r="K2287" s="20"/>
      <c r="L2287" s="20">
        <f t="shared" si="6655"/>
        <v>2</v>
      </c>
      <c r="M2287" s="20">
        <f t="shared" si="6656"/>
        <v>2</v>
      </c>
      <c r="N2287" s="20">
        <f t="shared" si="6657"/>
        <v>2</v>
      </c>
      <c r="O2287" s="20"/>
      <c r="P2287" s="20"/>
      <c r="Q2287" s="20"/>
      <c r="R2287" s="20">
        <f t="shared" si="6453"/>
        <v>2</v>
      </c>
      <c r="S2287" s="20">
        <f t="shared" si="6454"/>
        <v>2</v>
      </c>
      <c r="T2287" s="20">
        <f t="shared" si="6455"/>
        <v>2</v>
      </c>
      <c r="U2287" s="20"/>
      <c r="V2287" s="20">
        <f t="shared" si="6560"/>
        <v>2</v>
      </c>
      <c r="W2287" s="20"/>
      <c r="X2287" s="20"/>
      <c r="Y2287" s="20"/>
      <c r="Z2287" s="20">
        <f t="shared" si="6557"/>
        <v>2</v>
      </c>
      <c r="AA2287" s="20">
        <f t="shared" si="6558"/>
        <v>2</v>
      </c>
      <c r="AB2287" s="20">
        <f t="shared" si="6559"/>
        <v>2</v>
      </c>
      <c r="AC2287" s="20"/>
      <c r="AD2287" s="20"/>
      <c r="AE2287" s="20"/>
      <c r="AF2287" s="20">
        <f t="shared" si="6502"/>
        <v>2</v>
      </c>
      <c r="AG2287" s="20">
        <f t="shared" si="6503"/>
        <v>2</v>
      </c>
      <c r="AH2287" s="20">
        <f t="shared" si="6504"/>
        <v>2</v>
      </c>
      <c r="AI2287" s="20"/>
      <c r="AJ2287" s="20">
        <f t="shared" si="6505"/>
        <v>2</v>
      </c>
      <c r="AK2287" s="20"/>
      <c r="AL2287" s="20"/>
      <c r="AM2287" s="20"/>
      <c r="AN2287" s="20">
        <f t="shared" si="6615"/>
        <v>2</v>
      </c>
      <c r="AO2287" s="20">
        <f t="shared" si="6616"/>
        <v>2</v>
      </c>
      <c r="AP2287" s="20">
        <f t="shared" si="6617"/>
        <v>2</v>
      </c>
      <c r="AQ2287" s="20"/>
      <c r="AR2287" s="20"/>
      <c r="AS2287" s="20"/>
      <c r="AT2287" s="20">
        <f t="shared" si="6603"/>
        <v>2</v>
      </c>
      <c r="AU2287" s="20">
        <f t="shared" si="6604"/>
        <v>2</v>
      </c>
      <c r="AV2287" s="20">
        <f t="shared" si="6605"/>
        <v>2</v>
      </c>
      <c r="AW2287" s="20"/>
      <c r="AX2287" s="20"/>
      <c r="AY2287" s="20"/>
      <c r="AZ2287" s="20">
        <f t="shared" si="6508"/>
        <v>2</v>
      </c>
      <c r="BA2287" s="20">
        <f t="shared" si="6509"/>
        <v>2</v>
      </c>
      <c r="BB2287" s="20">
        <f t="shared" si="6510"/>
        <v>2</v>
      </c>
      <c r="BC2287" s="20"/>
      <c r="BD2287" s="20">
        <f t="shared" si="6506"/>
        <v>2</v>
      </c>
      <c r="BE2287" s="20"/>
      <c r="BF2287" s="20"/>
      <c r="BG2287" s="20"/>
      <c r="BH2287" s="20">
        <f t="shared" si="6609"/>
        <v>2</v>
      </c>
      <c r="BI2287" s="20">
        <f t="shared" si="6610"/>
        <v>2</v>
      </c>
      <c r="BJ2287" s="20">
        <f t="shared" si="6611"/>
        <v>2</v>
      </c>
      <c r="BK2287" s="20"/>
      <c r="BL2287" s="20"/>
      <c r="BM2287" s="20">
        <f t="shared" si="6612"/>
        <v>2</v>
      </c>
      <c r="BN2287" s="20">
        <f t="shared" si="6613"/>
        <v>2</v>
      </c>
      <c r="BO2287" s="20"/>
      <c r="BP2287" s="20"/>
      <c r="BQ2287" s="20"/>
      <c r="BR2287" s="20">
        <f t="shared" si="6579"/>
        <v>2</v>
      </c>
      <c r="BS2287" s="20">
        <f t="shared" si="6580"/>
        <v>2</v>
      </c>
      <c r="BT2287" s="20">
        <f t="shared" si="6581"/>
        <v>2</v>
      </c>
      <c r="BU2287" s="20"/>
      <c r="BV2287" s="20">
        <f t="shared" si="6582"/>
        <v>2</v>
      </c>
      <c r="BW2287" s="20"/>
      <c r="BX2287" s="20"/>
      <c r="BY2287" s="20">
        <f t="shared" si="6606"/>
        <v>2</v>
      </c>
      <c r="BZ2287" s="20">
        <f t="shared" si="6607"/>
        <v>2</v>
      </c>
      <c r="CA2287" s="20"/>
      <c r="CB2287" s="20">
        <f t="shared" si="6608"/>
        <v>2</v>
      </c>
      <c r="CC2287" s="20"/>
      <c r="CD2287" s="20">
        <f t="shared" si="6583"/>
        <v>2</v>
      </c>
      <c r="CE2287" s="20"/>
    </row>
    <row r="2288" spans="1:84" ht="47.25" x14ac:dyDescent="0.25">
      <c r="A2288" s="10" t="s">
        <v>282</v>
      </c>
      <c r="B2288" s="19">
        <v>200</v>
      </c>
      <c r="C2288" s="10"/>
      <c r="D2288" s="10"/>
      <c r="E2288" s="25" t="s">
        <v>602</v>
      </c>
      <c r="F2288" s="20">
        <f>F2289</f>
        <v>219.7</v>
      </c>
      <c r="G2288" s="20">
        <f t="shared" ref="G2288:CE2289" si="6675">G2289</f>
        <v>219.7</v>
      </c>
      <c r="H2288" s="20">
        <f t="shared" si="6675"/>
        <v>219.7</v>
      </c>
      <c r="I2288" s="20">
        <f t="shared" si="6675"/>
        <v>0</v>
      </c>
      <c r="J2288" s="20">
        <f t="shared" si="6675"/>
        <v>0</v>
      </c>
      <c r="K2288" s="20">
        <f t="shared" si="6675"/>
        <v>0</v>
      </c>
      <c r="L2288" s="20">
        <f t="shared" si="6655"/>
        <v>219.7</v>
      </c>
      <c r="M2288" s="20">
        <f t="shared" si="6656"/>
        <v>219.7</v>
      </c>
      <c r="N2288" s="20">
        <f t="shared" si="6657"/>
        <v>219.7</v>
      </c>
      <c r="O2288" s="20">
        <f t="shared" si="6675"/>
        <v>0</v>
      </c>
      <c r="P2288" s="20">
        <f t="shared" si="6675"/>
        <v>0</v>
      </c>
      <c r="Q2288" s="20">
        <f t="shared" si="6675"/>
        <v>0</v>
      </c>
      <c r="R2288" s="20">
        <f t="shared" si="6453"/>
        <v>219.7</v>
      </c>
      <c r="S2288" s="20">
        <f t="shared" si="6454"/>
        <v>219.7</v>
      </c>
      <c r="T2288" s="20">
        <f t="shared" si="6455"/>
        <v>219.7</v>
      </c>
      <c r="U2288" s="20">
        <f t="shared" si="6675"/>
        <v>0</v>
      </c>
      <c r="V2288" s="20">
        <f t="shared" si="6560"/>
        <v>219.7</v>
      </c>
      <c r="W2288" s="20">
        <f t="shared" si="6675"/>
        <v>0</v>
      </c>
      <c r="X2288" s="20">
        <f t="shared" si="6675"/>
        <v>0</v>
      </c>
      <c r="Y2288" s="20">
        <f t="shared" si="6675"/>
        <v>0</v>
      </c>
      <c r="Z2288" s="20">
        <f t="shared" si="6557"/>
        <v>219.7</v>
      </c>
      <c r="AA2288" s="20">
        <f t="shared" si="6558"/>
        <v>219.7</v>
      </c>
      <c r="AB2288" s="20">
        <f t="shared" si="6559"/>
        <v>219.7</v>
      </c>
      <c r="AC2288" s="20">
        <f t="shared" si="6675"/>
        <v>0</v>
      </c>
      <c r="AD2288" s="20">
        <f t="shared" si="6675"/>
        <v>0</v>
      </c>
      <c r="AE2288" s="20">
        <f t="shared" si="6675"/>
        <v>0</v>
      </c>
      <c r="AF2288" s="20">
        <f t="shared" si="6502"/>
        <v>219.7</v>
      </c>
      <c r="AG2288" s="20">
        <f t="shared" si="6503"/>
        <v>219.7</v>
      </c>
      <c r="AH2288" s="20">
        <f t="shared" si="6504"/>
        <v>219.7</v>
      </c>
      <c r="AI2288" s="20">
        <f t="shared" si="6675"/>
        <v>0</v>
      </c>
      <c r="AJ2288" s="20">
        <f t="shared" si="6505"/>
        <v>219.7</v>
      </c>
      <c r="AK2288" s="20">
        <f t="shared" si="6675"/>
        <v>0</v>
      </c>
      <c r="AL2288" s="20">
        <f t="shared" si="6675"/>
        <v>0</v>
      </c>
      <c r="AM2288" s="20">
        <f t="shared" si="6675"/>
        <v>0</v>
      </c>
      <c r="AN2288" s="20">
        <f t="shared" si="6615"/>
        <v>219.7</v>
      </c>
      <c r="AO2288" s="20">
        <f t="shared" si="6616"/>
        <v>219.7</v>
      </c>
      <c r="AP2288" s="20">
        <f t="shared" si="6617"/>
        <v>219.7</v>
      </c>
      <c r="AQ2288" s="20">
        <f t="shared" si="6675"/>
        <v>0</v>
      </c>
      <c r="AR2288" s="20">
        <f t="shared" si="6675"/>
        <v>0</v>
      </c>
      <c r="AS2288" s="20">
        <f t="shared" si="6675"/>
        <v>0</v>
      </c>
      <c r="AT2288" s="20">
        <f t="shared" si="6603"/>
        <v>219.7</v>
      </c>
      <c r="AU2288" s="20">
        <f t="shared" si="6604"/>
        <v>219.7</v>
      </c>
      <c r="AV2288" s="20">
        <f t="shared" si="6605"/>
        <v>219.7</v>
      </c>
      <c r="AW2288" s="20">
        <f t="shared" si="6675"/>
        <v>0</v>
      </c>
      <c r="AX2288" s="20">
        <f t="shared" si="6675"/>
        <v>0</v>
      </c>
      <c r="AY2288" s="20">
        <f t="shared" si="6675"/>
        <v>0</v>
      </c>
      <c r="AZ2288" s="20">
        <f t="shared" si="6508"/>
        <v>219.7</v>
      </c>
      <c r="BA2288" s="20">
        <f t="shared" si="6509"/>
        <v>219.7</v>
      </c>
      <c r="BB2288" s="20">
        <f t="shared" si="6510"/>
        <v>219.7</v>
      </c>
      <c r="BC2288" s="20">
        <f t="shared" si="6675"/>
        <v>0</v>
      </c>
      <c r="BD2288" s="20">
        <f t="shared" si="6506"/>
        <v>219.7</v>
      </c>
      <c r="BE2288" s="20">
        <f t="shared" si="6675"/>
        <v>0</v>
      </c>
      <c r="BF2288" s="20">
        <f t="shared" si="6675"/>
        <v>0</v>
      </c>
      <c r="BG2288" s="20">
        <f t="shared" si="6675"/>
        <v>0</v>
      </c>
      <c r="BH2288" s="20">
        <f t="shared" si="6609"/>
        <v>219.7</v>
      </c>
      <c r="BI2288" s="20">
        <f t="shared" si="6610"/>
        <v>219.7</v>
      </c>
      <c r="BJ2288" s="20">
        <f t="shared" si="6611"/>
        <v>219.7</v>
      </c>
      <c r="BK2288" s="20">
        <f t="shared" si="6675"/>
        <v>0</v>
      </c>
      <c r="BL2288" s="20">
        <f t="shared" si="6675"/>
        <v>0</v>
      </c>
      <c r="BM2288" s="20">
        <f t="shared" si="6612"/>
        <v>219.7</v>
      </c>
      <c r="BN2288" s="20">
        <f t="shared" si="6613"/>
        <v>219.7</v>
      </c>
      <c r="BO2288" s="20">
        <f t="shared" si="6675"/>
        <v>0</v>
      </c>
      <c r="BP2288" s="20">
        <f t="shared" si="6675"/>
        <v>0</v>
      </c>
      <c r="BQ2288" s="20">
        <f t="shared" si="6675"/>
        <v>0</v>
      </c>
      <c r="BR2288" s="20">
        <f t="shared" si="6579"/>
        <v>219.7</v>
      </c>
      <c r="BS2288" s="20">
        <f t="shared" si="6580"/>
        <v>219.7</v>
      </c>
      <c r="BT2288" s="20">
        <f t="shared" si="6581"/>
        <v>219.7</v>
      </c>
      <c r="BU2288" s="20">
        <f t="shared" si="6675"/>
        <v>0</v>
      </c>
      <c r="BV2288" s="20">
        <f t="shared" si="6582"/>
        <v>219.7</v>
      </c>
      <c r="BW2288" s="20">
        <f t="shared" si="6675"/>
        <v>0</v>
      </c>
      <c r="BX2288" s="20">
        <f t="shared" si="6675"/>
        <v>0</v>
      </c>
      <c r="BY2288" s="20">
        <f t="shared" si="6606"/>
        <v>219.7</v>
      </c>
      <c r="BZ2288" s="20">
        <f t="shared" si="6607"/>
        <v>219.7</v>
      </c>
      <c r="CA2288" s="20">
        <f t="shared" si="6675"/>
        <v>0</v>
      </c>
      <c r="CB2288" s="20">
        <f t="shared" si="6608"/>
        <v>219.7</v>
      </c>
      <c r="CC2288" s="20">
        <f t="shared" si="6675"/>
        <v>0</v>
      </c>
      <c r="CD2288" s="20">
        <f t="shared" si="6583"/>
        <v>219.7</v>
      </c>
      <c r="CE2288" s="20">
        <f t="shared" si="6675"/>
        <v>0</v>
      </c>
    </row>
    <row r="2289" spans="1:84" ht="47.25" x14ac:dyDescent="0.25">
      <c r="A2289" s="10" t="s">
        <v>282</v>
      </c>
      <c r="B2289" s="19">
        <v>240</v>
      </c>
      <c r="C2289" s="10"/>
      <c r="D2289" s="10"/>
      <c r="E2289" s="25" t="s">
        <v>603</v>
      </c>
      <c r="F2289" s="20">
        <f>F2290</f>
        <v>219.7</v>
      </c>
      <c r="G2289" s="20">
        <f t="shared" si="6675"/>
        <v>219.7</v>
      </c>
      <c r="H2289" s="20">
        <f t="shared" si="6675"/>
        <v>219.7</v>
      </c>
      <c r="I2289" s="20">
        <f t="shared" si="6675"/>
        <v>0</v>
      </c>
      <c r="J2289" s="20">
        <f t="shared" si="6675"/>
        <v>0</v>
      </c>
      <c r="K2289" s="20">
        <f t="shared" si="6675"/>
        <v>0</v>
      </c>
      <c r="L2289" s="20">
        <f t="shared" si="6655"/>
        <v>219.7</v>
      </c>
      <c r="M2289" s="20">
        <f t="shared" si="6656"/>
        <v>219.7</v>
      </c>
      <c r="N2289" s="20">
        <f t="shared" si="6657"/>
        <v>219.7</v>
      </c>
      <c r="O2289" s="20">
        <f t="shared" si="6675"/>
        <v>0</v>
      </c>
      <c r="P2289" s="20">
        <f t="shared" si="6675"/>
        <v>0</v>
      </c>
      <c r="Q2289" s="20">
        <f t="shared" si="6675"/>
        <v>0</v>
      </c>
      <c r="R2289" s="20">
        <f t="shared" si="6453"/>
        <v>219.7</v>
      </c>
      <c r="S2289" s="20">
        <f t="shared" si="6454"/>
        <v>219.7</v>
      </c>
      <c r="T2289" s="20">
        <f t="shared" si="6455"/>
        <v>219.7</v>
      </c>
      <c r="U2289" s="20">
        <f t="shared" si="6675"/>
        <v>0</v>
      </c>
      <c r="V2289" s="20">
        <f t="shared" si="6560"/>
        <v>219.7</v>
      </c>
      <c r="W2289" s="20">
        <f t="shared" si="6675"/>
        <v>0</v>
      </c>
      <c r="X2289" s="20">
        <f t="shared" si="6675"/>
        <v>0</v>
      </c>
      <c r="Y2289" s="20">
        <f t="shared" si="6675"/>
        <v>0</v>
      </c>
      <c r="Z2289" s="20">
        <f t="shared" si="6557"/>
        <v>219.7</v>
      </c>
      <c r="AA2289" s="20">
        <f t="shared" si="6558"/>
        <v>219.7</v>
      </c>
      <c r="AB2289" s="20">
        <f t="shared" si="6559"/>
        <v>219.7</v>
      </c>
      <c r="AC2289" s="20">
        <f t="shared" si="6675"/>
        <v>0</v>
      </c>
      <c r="AD2289" s="20">
        <f t="shared" si="6675"/>
        <v>0</v>
      </c>
      <c r="AE2289" s="20">
        <f t="shared" si="6675"/>
        <v>0</v>
      </c>
      <c r="AF2289" s="20">
        <f t="shared" si="6502"/>
        <v>219.7</v>
      </c>
      <c r="AG2289" s="20">
        <f t="shared" si="6503"/>
        <v>219.7</v>
      </c>
      <c r="AH2289" s="20">
        <f t="shared" si="6504"/>
        <v>219.7</v>
      </c>
      <c r="AI2289" s="20">
        <f t="shared" si="6675"/>
        <v>0</v>
      </c>
      <c r="AJ2289" s="20">
        <f t="shared" si="6505"/>
        <v>219.7</v>
      </c>
      <c r="AK2289" s="20">
        <f t="shared" si="6675"/>
        <v>0</v>
      </c>
      <c r="AL2289" s="20">
        <f t="shared" si="6675"/>
        <v>0</v>
      </c>
      <c r="AM2289" s="20">
        <f t="shared" si="6675"/>
        <v>0</v>
      </c>
      <c r="AN2289" s="20">
        <f t="shared" si="6615"/>
        <v>219.7</v>
      </c>
      <c r="AO2289" s="20">
        <f t="shared" si="6616"/>
        <v>219.7</v>
      </c>
      <c r="AP2289" s="20">
        <f t="shared" si="6617"/>
        <v>219.7</v>
      </c>
      <c r="AQ2289" s="20">
        <f t="shared" si="6675"/>
        <v>0</v>
      </c>
      <c r="AR2289" s="20">
        <f t="shared" si="6675"/>
        <v>0</v>
      </c>
      <c r="AS2289" s="20">
        <f t="shared" si="6675"/>
        <v>0</v>
      </c>
      <c r="AT2289" s="20">
        <f t="shared" si="6603"/>
        <v>219.7</v>
      </c>
      <c r="AU2289" s="20">
        <f t="shared" si="6604"/>
        <v>219.7</v>
      </c>
      <c r="AV2289" s="20">
        <f t="shared" si="6605"/>
        <v>219.7</v>
      </c>
      <c r="AW2289" s="20">
        <f t="shared" si="6675"/>
        <v>0</v>
      </c>
      <c r="AX2289" s="20">
        <f t="shared" si="6675"/>
        <v>0</v>
      </c>
      <c r="AY2289" s="20">
        <f t="shared" si="6675"/>
        <v>0</v>
      </c>
      <c r="AZ2289" s="20">
        <f t="shared" si="6508"/>
        <v>219.7</v>
      </c>
      <c r="BA2289" s="20">
        <f t="shared" si="6509"/>
        <v>219.7</v>
      </c>
      <c r="BB2289" s="20">
        <f t="shared" si="6510"/>
        <v>219.7</v>
      </c>
      <c r="BC2289" s="20">
        <f t="shared" si="6675"/>
        <v>0</v>
      </c>
      <c r="BD2289" s="20">
        <f t="shared" si="6506"/>
        <v>219.7</v>
      </c>
      <c r="BE2289" s="20">
        <f t="shared" si="6675"/>
        <v>0</v>
      </c>
      <c r="BF2289" s="20">
        <f t="shared" si="6675"/>
        <v>0</v>
      </c>
      <c r="BG2289" s="20">
        <f t="shared" si="6675"/>
        <v>0</v>
      </c>
      <c r="BH2289" s="20">
        <f t="shared" si="6609"/>
        <v>219.7</v>
      </c>
      <c r="BI2289" s="20">
        <f t="shared" si="6610"/>
        <v>219.7</v>
      </c>
      <c r="BJ2289" s="20">
        <f t="shared" si="6611"/>
        <v>219.7</v>
      </c>
      <c r="BK2289" s="20">
        <f t="shared" si="6675"/>
        <v>0</v>
      </c>
      <c r="BL2289" s="20">
        <f t="shared" si="6675"/>
        <v>0</v>
      </c>
      <c r="BM2289" s="20">
        <f t="shared" si="6612"/>
        <v>219.7</v>
      </c>
      <c r="BN2289" s="20">
        <f t="shared" si="6613"/>
        <v>219.7</v>
      </c>
      <c r="BO2289" s="20">
        <f t="shared" si="6675"/>
        <v>0</v>
      </c>
      <c r="BP2289" s="20">
        <f t="shared" si="6675"/>
        <v>0</v>
      </c>
      <c r="BQ2289" s="20">
        <f t="shared" si="6675"/>
        <v>0</v>
      </c>
      <c r="BR2289" s="20">
        <f t="shared" si="6579"/>
        <v>219.7</v>
      </c>
      <c r="BS2289" s="20">
        <f t="shared" si="6580"/>
        <v>219.7</v>
      </c>
      <c r="BT2289" s="20">
        <f t="shared" si="6581"/>
        <v>219.7</v>
      </c>
      <c r="BU2289" s="20">
        <f t="shared" si="6675"/>
        <v>0</v>
      </c>
      <c r="BV2289" s="20">
        <f t="shared" si="6582"/>
        <v>219.7</v>
      </c>
      <c r="BW2289" s="20">
        <f t="shared" si="6675"/>
        <v>0</v>
      </c>
      <c r="BX2289" s="20">
        <f t="shared" si="6675"/>
        <v>0</v>
      </c>
      <c r="BY2289" s="20">
        <f t="shared" si="6606"/>
        <v>219.7</v>
      </c>
      <c r="BZ2289" s="20">
        <f t="shared" si="6607"/>
        <v>219.7</v>
      </c>
      <c r="CA2289" s="20">
        <f t="shared" si="6675"/>
        <v>0</v>
      </c>
      <c r="CB2289" s="20">
        <f t="shared" si="6608"/>
        <v>219.7</v>
      </c>
      <c r="CC2289" s="20">
        <f t="shared" si="6675"/>
        <v>0</v>
      </c>
      <c r="CD2289" s="20">
        <f t="shared" si="6583"/>
        <v>219.7</v>
      </c>
      <c r="CE2289" s="20">
        <f t="shared" si="6675"/>
        <v>0</v>
      </c>
    </row>
    <row r="2290" spans="1:84" ht="31.5" x14ac:dyDescent="0.25">
      <c r="A2290" s="10" t="s">
        <v>282</v>
      </c>
      <c r="B2290" s="19">
        <v>240</v>
      </c>
      <c r="C2290" s="10" t="s">
        <v>336</v>
      </c>
      <c r="D2290" s="10" t="s">
        <v>338</v>
      </c>
      <c r="E2290" s="25" t="s">
        <v>569</v>
      </c>
      <c r="F2290" s="20">
        <v>219.7</v>
      </c>
      <c r="G2290" s="20">
        <v>219.7</v>
      </c>
      <c r="H2290" s="20">
        <v>219.7</v>
      </c>
      <c r="I2290" s="20"/>
      <c r="J2290" s="20"/>
      <c r="K2290" s="20"/>
      <c r="L2290" s="20">
        <f t="shared" si="6655"/>
        <v>219.7</v>
      </c>
      <c r="M2290" s="20">
        <f t="shared" si="6656"/>
        <v>219.7</v>
      </c>
      <c r="N2290" s="20">
        <f t="shared" si="6657"/>
        <v>219.7</v>
      </c>
      <c r="O2290" s="20"/>
      <c r="P2290" s="20"/>
      <c r="Q2290" s="20"/>
      <c r="R2290" s="20">
        <f t="shared" ref="R2290:R2359" si="6676">L2290+O2290</f>
        <v>219.7</v>
      </c>
      <c r="S2290" s="20">
        <f t="shared" ref="S2290:S2359" si="6677">M2290+P2290</f>
        <v>219.7</v>
      </c>
      <c r="T2290" s="20">
        <f t="shared" ref="T2290:T2359" si="6678">N2290+Q2290</f>
        <v>219.7</v>
      </c>
      <c r="U2290" s="20"/>
      <c r="V2290" s="20">
        <f t="shared" si="6560"/>
        <v>219.7</v>
      </c>
      <c r="W2290" s="20"/>
      <c r="X2290" s="20"/>
      <c r="Y2290" s="20"/>
      <c r="Z2290" s="20">
        <f t="shared" si="6557"/>
        <v>219.7</v>
      </c>
      <c r="AA2290" s="20">
        <f t="shared" si="6558"/>
        <v>219.7</v>
      </c>
      <c r="AB2290" s="20">
        <f t="shared" si="6559"/>
        <v>219.7</v>
      </c>
      <c r="AC2290" s="20"/>
      <c r="AD2290" s="20"/>
      <c r="AE2290" s="20"/>
      <c r="AF2290" s="20">
        <f t="shared" si="6502"/>
        <v>219.7</v>
      </c>
      <c r="AG2290" s="20">
        <f t="shared" si="6503"/>
        <v>219.7</v>
      </c>
      <c r="AH2290" s="20">
        <f t="shared" si="6504"/>
        <v>219.7</v>
      </c>
      <c r="AI2290" s="20"/>
      <c r="AJ2290" s="20">
        <f t="shared" si="6505"/>
        <v>219.7</v>
      </c>
      <c r="AK2290" s="20"/>
      <c r="AL2290" s="20"/>
      <c r="AM2290" s="20"/>
      <c r="AN2290" s="20">
        <f t="shared" si="6615"/>
        <v>219.7</v>
      </c>
      <c r="AO2290" s="20">
        <f t="shared" si="6616"/>
        <v>219.7</v>
      </c>
      <c r="AP2290" s="20">
        <f t="shared" si="6617"/>
        <v>219.7</v>
      </c>
      <c r="AQ2290" s="20"/>
      <c r="AR2290" s="20"/>
      <c r="AS2290" s="20"/>
      <c r="AT2290" s="20">
        <f t="shared" si="6603"/>
        <v>219.7</v>
      </c>
      <c r="AU2290" s="20">
        <f t="shared" si="6604"/>
        <v>219.7</v>
      </c>
      <c r="AV2290" s="20">
        <f t="shared" si="6605"/>
        <v>219.7</v>
      </c>
      <c r="AW2290" s="20"/>
      <c r="AX2290" s="20"/>
      <c r="AY2290" s="20"/>
      <c r="AZ2290" s="20">
        <f t="shared" si="6508"/>
        <v>219.7</v>
      </c>
      <c r="BA2290" s="20">
        <f t="shared" si="6509"/>
        <v>219.7</v>
      </c>
      <c r="BB2290" s="20">
        <f t="shared" si="6510"/>
        <v>219.7</v>
      </c>
      <c r="BC2290" s="20"/>
      <c r="BD2290" s="20">
        <f t="shared" si="6506"/>
        <v>219.7</v>
      </c>
      <c r="BE2290" s="20"/>
      <c r="BF2290" s="20"/>
      <c r="BG2290" s="20"/>
      <c r="BH2290" s="20">
        <f t="shared" si="6609"/>
        <v>219.7</v>
      </c>
      <c r="BI2290" s="20">
        <f t="shared" si="6610"/>
        <v>219.7</v>
      </c>
      <c r="BJ2290" s="20">
        <f t="shared" si="6611"/>
        <v>219.7</v>
      </c>
      <c r="BK2290" s="20"/>
      <c r="BL2290" s="20"/>
      <c r="BM2290" s="20">
        <f t="shared" si="6612"/>
        <v>219.7</v>
      </c>
      <c r="BN2290" s="20">
        <f t="shared" si="6613"/>
        <v>219.7</v>
      </c>
      <c r="BO2290" s="20"/>
      <c r="BP2290" s="20"/>
      <c r="BQ2290" s="20"/>
      <c r="BR2290" s="20">
        <f t="shared" si="6579"/>
        <v>219.7</v>
      </c>
      <c r="BS2290" s="20">
        <f t="shared" si="6580"/>
        <v>219.7</v>
      </c>
      <c r="BT2290" s="20">
        <f t="shared" si="6581"/>
        <v>219.7</v>
      </c>
      <c r="BU2290" s="20"/>
      <c r="BV2290" s="20">
        <f t="shared" si="6582"/>
        <v>219.7</v>
      </c>
      <c r="BW2290" s="20"/>
      <c r="BX2290" s="20"/>
      <c r="BY2290" s="20">
        <f t="shared" si="6606"/>
        <v>219.7</v>
      </c>
      <c r="BZ2290" s="20">
        <f t="shared" si="6607"/>
        <v>219.7</v>
      </c>
      <c r="CA2290" s="20"/>
      <c r="CB2290" s="20">
        <f t="shared" si="6608"/>
        <v>219.7</v>
      </c>
      <c r="CC2290" s="20"/>
      <c r="CD2290" s="20">
        <f t="shared" si="6583"/>
        <v>219.7</v>
      </c>
      <c r="CE2290" s="20"/>
    </row>
    <row r="2291" spans="1:84" x14ac:dyDescent="0.25">
      <c r="A2291" s="10" t="s">
        <v>282</v>
      </c>
      <c r="B2291" s="19">
        <v>800</v>
      </c>
      <c r="C2291" s="10"/>
      <c r="D2291" s="10"/>
      <c r="E2291" s="25" t="s">
        <v>618</v>
      </c>
      <c r="F2291" s="20">
        <f>F2292</f>
        <v>2</v>
      </c>
      <c r="G2291" s="20">
        <f t="shared" ref="G2291:CE2292" si="6679">G2292</f>
        <v>2</v>
      </c>
      <c r="H2291" s="20">
        <f t="shared" si="6679"/>
        <v>2</v>
      </c>
      <c r="I2291" s="20">
        <f t="shared" si="6679"/>
        <v>0</v>
      </c>
      <c r="J2291" s="20">
        <f t="shared" si="6679"/>
        <v>0</v>
      </c>
      <c r="K2291" s="20">
        <f t="shared" si="6679"/>
        <v>0</v>
      </c>
      <c r="L2291" s="20">
        <f t="shared" si="6655"/>
        <v>2</v>
      </c>
      <c r="M2291" s="20">
        <f t="shared" si="6656"/>
        <v>2</v>
      </c>
      <c r="N2291" s="20">
        <f t="shared" si="6657"/>
        <v>2</v>
      </c>
      <c r="O2291" s="20">
        <f t="shared" si="6679"/>
        <v>0</v>
      </c>
      <c r="P2291" s="20">
        <f t="shared" si="6679"/>
        <v>0</v>
      </c>
      <c r="Q2291" s="20">
        <f t="shared" si="6679"/>
        <v>0</v>
      </c>
      <c r="R2291" s="20">
        <f t="shared" si="6676"/>
        <v>2</v>
      </c>
      <c r="S2291" s="20">
        <f t="shared" si="6677"/>
        <v>2</v>
      </c>
      <c r="T2291" s="20">
        <f t="shared" si="6678"/>
        <v>2</v>
      </c>
      <c r="U2291" s="20">
        <f t="shared" si="6679"/>
        <v>0</v>
      </c>
      <c r="V2291" s="20">
        <f t="shared" si="6560"/>
        <v>2</v>
      </c>
      <c r="W2291" s="20">
        <f t="shared" si="6679"/>
        <v>0</v>
      </c>
      <c r="X2291" s="20">
        <f t="shared" si="6679"/>
        <v>0</v>
      </c>
      <c r="Y2291" s="20">
        <f t="shared" si="6679"/>
        <v>0</v>
      </c>
      <c r="Z2291" s="20">
        <f t="shared" si="6557"/>
        <v>2</v>
      </c>
      <c r="AA2291" s="20">
        <f t="shared" si="6558"/>
        <v>2</v>
      </c>
      <c r="AB2291" s="20">
        <f t="shared" si="6559"/>
        <v>2</v>
      </c>
      <c r="AC2291" s="20">
        <f t="shared" si="6679"/>
        <v>0</v>
      </c>
      <c r="AD2291" s="20">
        <f t="shared" si="6679"/>
        <v>0</v>
      </c>
      <c r="AE2291" s="20">
        <f t="shared" si="6679"/>
        <v>0</v>
      </c>
      <c r="AF2291" s="20">
        <f t="shared" si="6502"/>
        <v>2</v>
      </c>
      <c r="AG2291" s="20">
        <f t="shared" si="6503"/>
        <v>2</v>
      </c>
      <c r="AH2291" s="20">
        <f t="shared" si="6504"/>
        <v>2</v>
      </c>
      <c r="AI2291" s="20">
        <f t="shared" si="6679"/>
        <v>0</v>
      </c>
      <c r="AJ2291" s="20">
        <f t="shared" si="6505"/>
        <v>2</v>
      </c>
      <c r="AK2291" s="20">
        <f t="shared" si="6679"/>
        <v>0</v>
      </c>
      <c r="AL2291" s="20">
        <f t="shared" si="6679"/>
        <v>0</v>
      </c>
      <c r="AM2291" s="20">
        <f t="shared" si="6679"/>
        <v>0</v>
      </c>
      <c r="AN2291" s="20">
        <f t="shared" si="6615"/>
        <v>2</v>
      </c>
      <c r="AO2291" s="20">
        <f t="shared" si="6616"/>
        <v>2</v>
      </c>
      <c r="AP2291" s="20">
        <f t="shared" si="6617"/>
        <v>2</v>
      </c>
      <c r="AQ2291" s="20">
        <f t="shared" si="6679"/>
        <v>0</v>
      </c>
      <c r="AR2291" s="20">
        <f t="shared" si="6679"/>
        <v>0</v>
      </c>
      <c r="AS2291" s="20">
        <f t="shared" si="6679"/>
        <v>0</v>
      </c>
      <c r="AT2291" s="20">
        <f t="shared" si="6603"/>
        <v>2</v>
      </c>
      <c r="AU2291" s="20">
        <f t="shared" si="6604"/>
        <v>2</v>
      </c>
      <c r="AV2291" s="20">
        <f t="shared" si="6605"/>
        <v>2</v>
      </c>
      <c r="AW2291" s="20">
        <f t="shared" si="6679"/>
        <v>0</v>
      </c>
      <c r="AX2291" s="20">
        <f t="shared" si="6679"/>
        <v>0</v>
      </c>
      <c r="AY2291" s="20">
        <f t="shared" si="6679"/>
        <v>0</v>
      </c>
      <c r="AZ2291" s="20">
        <f t="shared" si="6508"/>
        <v>2</v>
      </c>
      <c r="BA2291" s="20">
        <f t="shared" si="6509"/>
        <v>2</v>
      </c>
      <c r="BB2291" s="20">
        <f t="shared" si="6510"/>
        <v>2</v>
      </c>
      <c r="BC2291" s="20">
        <f t="shared" si="6679"/>
        <v>0</v>
      </c>
      <c r="BD2291" s="20">
        <f t="shared" si="6506"/>
        <v>2</v>
      </c>
      <c r="BE2291" s="20">
        <f t="shared" si="6679"/>
        <v>0</v>
      </c>
      <c r="BF2291" s="20">
        <f t="shared" si="6679"/>
        <v>0</v>
      </c>
      <c r="BG2291" s="20">
        <f t="shared" si="6679"/>
        <v>0</v>
      </c>
      <c r="BH2291" s="20">
        <f t="shared" si="6609"/>
        <v>2</v>
      </c>
      <c r="BI2291" s="20">
        <f t="shared" si="6610"/>
        <v>2</v>
      </c>
      <c r="BJ2291" s="20">
        <f t="shared" si="6611"/>
        <v>2</v>
      </c>
      <c r="BK2291" s="20">
        <f t="shared" si="6679"/>
        <v>0</v>
      </c>
      <c r="BL2291" s="20">
        <f t="shared" si="6679"/>
        <v>0</v>
      </c>
      <c r="BM2291" s="20">
        <f t="shared" si="6612"/>
        <v>2</v>
      </c>
      <c r="BN2291" s="20">
        <f t="shared" si="6613"/>
        <v>2</v>
      </c>
      <c r="BO2291" s="20">
        <f t="shared" si="6679"/>
        <v>0</v>
      </c>
      <c r="BP2291" s="20">
        <f t="shared" si="6679"/>
        <v>0</v>
      </c>
      <c r="BQ2291" s="20">
        <f t="shared" si="6679"/>
        <v>0</v>
      </c>
      <c r="BR2291" s="20">
        <f t="shared" si="6579"/>
        <v>2</v>
      </c>
      <c r="BS2291" s="20">
        <f t="shared" si="6580"/>
        <v>2</v>
      </c>
      <c r="BT2291" s="20">
        <f t="shared" si="6581"/>
        <v>2</v>
      </c>
      <c r="BU2291" s="20">
        <f t="shared" si="6679"/>
        <v>0</v>
      </c>
      <c r="BV2291" s="20">
        <f t="shared" si="6582"/>
        <v>2</v>
      </c>
      <c r="BW2291" s="20">
        <f t="shared" si="6679"/>
        <v>0</v>
      </c>
      <c r="BX2291" s="20">
        <f t="shared" si="6679"/>
        <v>0</v>
      </c>
      <c r="BY2291" s="20">
        <f t="shared" si="6606"/>
        <v>2</v>
      </c>
      <c r="BZ2291" s="20">
        <f t="shared" si="6607"/>
        <v>2</v>
      </c>
      <c r="CA2291" s="20">
        <f t="shared" si="6679"/>
        <v>0</v>
      </c>
      <c r="CB2291" s="20">
        <f t="shared" si="6608"/>
        <v>2</v>
      </c>
      <c r="CC2291" s="20">
        <f t="shared" si="6679"/>
        <v>0</v>
      </c>
      <c r="CD2291" s="20">
        <f t="shared" si="6583"/>
        <v>2</v>
      </c>
      <c r="CE2291" s="20">
        <f t="shared" si="6679"/>
        <v>0</v>
      </c>
    </row>
    <row r="2292" spans="1:84" x14ac:dyDescent="0.25">
      <c r="A2292" s="10" t="s">
        <v>282</v>
      </c>
      <c r="B2292" s="19">
        <v>850</v>
      </c>
      <c r="C2292" s="10"/>
      <c r="D2292" s="10"/>
      <c r="E2292" s="25" t="s">
        <v>621</v>
      </c>
      <c r="F2292" s="20">
        <f>F2293</f>
        <v>2</v>
      </c>
      <c r="G2292" s="20">
        <f t="shared" si="6679"/>
        <v>2</v>
      </c>
      <c r="H2292" s="20">
        <f t="shared" si="6679"/>
        <v>2</v>
      </c>
      <c r="I2292" s="20">
        <f t="shared" si="6679"/>
        <v>0</v>
      </c>
      <c r="J2292" s="20">
        <f t="shared" si="6679"/>
        <v>0</v>
      </c>
      <c r="K2292" s="20">
        <f t="shared" si="6679"/>
        <v>0</v>
      </c>
      <c r="L2292" s="20">
        <f t="shared" si="6655"/>
        <v>2</v>
      </c>
      <c r="M2292" s="20">
        <f t="shared" si="6656"/>
        <v>2</v>
      </c>
      <c r="N2292" s="20">
        <f t="shared" si="6657"/>
        <v>2</v>
      </c>
      <c r="O2292" s="20">
        <f t="shared" si="6679"/>
        <v>0</v>
      </c>
      <c r="P2292" s="20">
        <f t="shared" si="6679"/>
        <v>0</v>
      </c>
      <c r="Q2292" s="20">
        <f t="shared" si="6679"/>
        <v>0</v>
      </c>
      <c r="R2292" s="20">
        <f t="shared" si="6676"/>
        <v>2</v>
      </c>
      <c r="S2292" s="20">
        <f t="shared" si="6677"/>
        <v>2</v>
      </c>
      <c r="T2292" s="20">
        <f t="shared" si="6678"/>
        <v>2</v>
      </c>
      <c r="U2292" s="20">
        <f t="shared" si="6679"/>
        <v>0</v>
      </c>
      <c r="V2292" s="20">
        <f t="shared" si="6560"/>
        <v>2</v>
      </c>
      <c r="W2292" s="20">
        <f t="shared" si="6679"/>
        <v>0</v>
      </c>
      <c r="X2292" s="20">
        <f t="shared" si="6679"/>
        <v>0</v>
      </c>
      <c r="Y2292" s="20">
        <f t="shared" si="6679"/>
        <v>0</v>
      </c>
      <c r="Z2292" s="20">
        <f t="shared" si="6557"/>
        <v>2</v>
      </c>
      <c r="AA2292" s="20">
        <f t="shared" si="6558"/>
        <v>2</v>
      </c>
      <c r="AB2292" s="20">
        <f t="shared" si="6559"/>
        <v>2</v>
      </c>
      <c r="AC2292" s="20">
        <f t="shared" si="6679"/>
        <v>0</v>
      </c>
      <c r="AD2292" s="20">
        <f t="shared" si="6679"/>
        <v>0</v>
      </c>
      <c r="AE2292" s="20">
        <f t="shared" si="6679"/>
        <v>0</v>
      </c>
      <c r="AF2292" s="20">
        <f t="shared" si="6502"/>
        <v>2</v>
      </c>
      <c r="AG2292" s="20">
        <f t="shared" si="6503"/>
        <v>2</v>
      </c>
      <c r="AH2292" s="20">
        <f t="shared" si="6504"/>
        <v>2</v>
      </c>
      <c r="AI2292" s="20">
        <f t="shared" si="6679"/>
        <v>0</v>
      </c>
      <c r="AJ2292" s="20">
        <f t="shared" si="6505"/>
        <v>2</v>
      </c>
      <c r="AK2292" s="20">
        <f t="shared" si="6679"/>
        <v>0</v>
      </c>
      <c r="AL2292" s="20">
        <f t="shared" si="6679"/>
        <v>0</v>
      </c>
      <c r="AM2292" s="20">
        <f t="shared" si="6679"/>
        <v>0</v>
      </c>
      <c r="AN2292" s="20">
        <f t="shared" si="6615"/>
        <v>2</v>
      </c>
      <c r="AO2292" s="20">
        <f t="shared" si="6616"/>
        <v>2</v>
      </c>
      <c r="AP2292" s="20">
        <f t="shared" si="6617"/>
        <v>2</v>
      </c>
      <c r="AQ2292" s="20">
        <f t="shared" si="6679"/>
        <v>0</v>
      </c>
      <c r="AR2292" s="20">
        <f t="shared" si="6679"/>
        <v>0</v>
      </c>
      <c r="AS2292" s="20">
        <f t="shared" si="6679"/>
        <v>0</v>
      </c>
      <c r="AT2292" s="20">
        <f t="shared" si="6603"/>
        <v>2</v>
      </c>
      <c r="AU2292" s="20">
        <f t="shared" si="6604"/>
        <v>2</v>
      </c>
      <c r="AV2292" s="20">
        <f t="shared" si="6605"/>
        <v>2</v>
      </c>
      <c r="AW2292" s="20">
        <f t="shared" si="6679"/>
        <v>0</v>
      </c>
      <c r="AX2292" s="20">
        <f t="shared" si="6679"/>
        <v>0</v>
      </c>
      <c r="AY2292" s="20">
        <f t="shared" si="6679"/>
        <v>0</v>
      </c>
      <c r="AZ2292" s="20">
        <f t="shared" si="6508"/>
        <v>2</v>
      </c>
      <c r="BA2292" s="20">
        <f t="shared" si="6509"/>
        <v>2</v>
      </c>
      <c r="BB2292" s="20">
        <f t="shared" si="6510"/>
        <v>2</v>
      </c>
      <c r="BC2292" s="20">
        <f t="shared" si="6679"/>
        <v>0</v>
      </c>
      <c r="BD2292" s="20">
        <f t="shared" si="6506"/>
        <v>2</v>
      </c>
      <c r="BE2292" s="20">
        <f t="shared" si="6679"/>
        <v>0</v>
      </c>
      <c r="BF2292" s="20">
        <f t="shared" si="6679"/>
        <v>0</v>
      </c>
      <c r="BG2292" s="20">
        <f t="shared" si="6679"/>
        <v>0</v>
      </c>
      <c r="BH2292" s="20">
        <f t="shared" si="6609"/>
        <v>2</v>
      </c>
      <c r="BI2292" s="20">
        <f t="shared" si="6610"/>
        <v>2</v>
      </c>
      <c r="BJ2292" s="20">
        <f t="shared" si="6611"/>
        <v>2</v>
      </c>
      <c r="BK2292" s="20">
        <f t="shared" si="6679"/>
        <v>0</v>
      </c>
      <c r="BL2292" s="20">
        <f t="shared" si="6679"/>
        <v>0</v>
      </c>
      <c r="BM2292" s="20">
        <f t="shared" si="6612"/>
        <v>2</v>
      </c>
      <c r="BN2292" s="20">
        <f t="shared" si="6613"/>
        <v>2</v>
      </c>
      <c r="BO2292" s="20">
        <f t="shared" si="6679"/>
        <v>0</v>
      </c>
      <c r="BP2292" s="20">
        <f t="shared" si="6679"/>
        <v>0</v>
      </c>
      <c r="BQ2292" s="20">
        <f t="shared" si="6679"/>
        <v>0</v>
      </c>
      <c r="BR2292" s="20">
        <f t="shared" si="6579"/>
        <v>2</v>
      </c>
      <c r="BS2292" s="20">
        <f t="shared" si="6580"/>
        <v>2</v>
      </c>
      <c r="BT2292" s="20">
        <f t="shared" si="6581"/>
        <v>2</v>
      </c>
      <c r="BU2292" s="20">
        <f t="shared" si="6679"/>
        <v>0</v>
      </c>
      <c r="BV2292" s="20">
        <f t="shared" si="6582"/>
        <v>2</v>
      </c>
      <c r="BW2292" s="20">
        <f t="shared" si="6679"/>
        <v>0</v>
      </c>
      <c r="BX2292" s="20">
        <f t="shared" si="6679"/>
        <v>0</v>
      </c>
      <c r="BY2292" s="20">
        <f t="shared" si="6606"/>
        <v>2</v>
      </c>
      <c r="BZ2292" s="20">
        <f t="shared" si="6607"/>
        <v>2</v>
      </c>
      <c r="CA2292" s="20">
        <f t="shared" si="6679"/>
        <v>0</v>
      </c>
      <c r="CB2292" s="20">
        <f t="shared" si="6608"/>
        <v>2</v>
      </c>
      <c r="CC2292" s="20">
        <f t="shared" si="6679"/>
        <v>0</v>
      </c>
      <c r="CD2292" s="20">
        <f t="shared" si="6583"/>
        <v>2</v>
      </c>
      <c r="CE2292" s="20">
        <f t="shared" si="6679"/>
        <v>0</v>
      </c>
    </row>
    <row r="2293" spans="1:84" ht="31.5" x14ac:dyDescent="0.25">
      <c r="A2293" s="10" t="s">
        <v>282</v>
      </c>
      <c r="B2293" s="19">
        <v>850</v>
      </c>
      <c r="C2293" s="10" t="s">
        <v>336</v>
      </c>
      <c r="D2293" s="10" t="s">
        <v>338</v>
      </c>
      <c r="E2293" s="25" t="s">
        <v>569</v>
      </c>
      <c r="F2293" s="20">
        <v>2</v>
      </c>
      <c r="G2293" s="20">
        <v>2</v>
      </c>
      <c r="H2293" s="20">
        <v>2</v>
      </c>
      <c r="I2293" s="20"/>
      <c r="J2293" s="20"/>
      <c r="K2293" s="20"/>
      <c r="L2293" s="20">
        <f t="shared" si="6655"/>
        <v>2</v>
      </c>
      <c r="M2293" s="20">
        <f t="shared" si="6656"/>
        <v>2</v>
      </c>
      <c r="N2293" s="20">
        <f t="shared" si="6657"/>
        <v>2</v>
      </c>
      <c r="O2293" s="20"/>
      <c r="P2293" s="20"/>
      <c r="Q2293" s="20"/>
      <c r="R2293" s="20">
        <f t="shared" si="6676"/>
        <v>2</v>
      </c>
      <c r="S2293" s="20">
        <f t="shared" si="6677"/>
        <v>2</v>
      </c>
      <c r="T2293" s="20">
        <f t="shared" si="6678"/>
        <v>2</v>
      </c>
      <c r="U2293" s="20"/>
      <c r="V2293" s="20">
        <f t="shared" si="6560"/>
        <v>2</v>
      </c>
      <c r="W2293" s="20"/>
      <c r="X2293" s="20"/>
      <c r="Y2293" s="20"/>
      <c r="Z2293" s="20">
        <f t="shared" si="6557"/>
        <v>2</v>
      </c>
      <c r="AA2293" s="20">
        <f t="shared" si="6558"/>
        <v>2</v>
      </c>
      <c r="AB2293" s="20">
        <f t="shared" si="6559"/>
        <v>2</v>
      </c>
      <c r="AC2293" s="20"/>
      <c r="AD2293" s="20"/>
      <c r="AE2293" s="20"/>
      <c r="AF2293" s="20">
        <f t="shared" si="6502"/>
        <v>2</v>
      </c>
      <c r="AG2293" s="20">
        <f t="shared" si="6503"/>
        <v>2</v>
      </c>
      <c r="AH2293" s="20">
        <f t="shared" si="6504"/>
        <v>2</v>
      </c>
      <c r="AI2293" s="20"/>
      <c r="AJ2293" s="20">
        <f t="shared" si="6505"/>
        <v>2</v>
      </c>
      <c r="AK2293" s="20"/>
      <c r="AL2293" s="20"/>
      <c r="AM2293" s="20"/>
      <c r="AN2293" s="20">
        <f t="shared" si="6615"/>
        <v>2</v>
      </c>
      <c r="AO2293" s="20">
        <f t="shared" si="6616"/>
        <v>2</v>
      </c>
      <c r="AP2293" s="20">
        <f t="shared" si="6617"/>
        <v>2</v>
      </c>
      <c r="AQ2293" s="20"/>
      <c r="AR2293" s="20"/>
      <c r="AS2293" s="20"/>
      <c r="AT2293" s="20">
        <f t="shared" si="6603"/>
        <v>2</v>
      </c>
      <c r="AU2293" s="20">
        <f t="shared" si="6604"/>
        <v>2</v>
      </c>
      <c r="AV2293" s="20">
        <f t="shared" si="6605"/>
        <v>2</v>
      </c>
      <c r="AW2293" s="20"/>
      <c r="AX2293" s="20"/>
      <c r="AY2293" s="20"/>
      <c r="AZ2293" s="20">
        <f t="shared" si="6508"/>
        <v>2</v>
      </c>
      <c r="BA2293" s="20">
        <f t="shared" si="6509"/>
        <v>2</v>
      </c>
      <c r="BB2293" s="20">
        <f t="shared" si="6510"/>
        <v>2</v>
      </c>
      <c r="BC2293" s="20"/>
      <c r="BD2293" s="20">
        <f t="shared" si="6506"/>
        <v>2</v>
      </c>
      <c r="BE2293" s="20"/>
      <c r="BF2293" s="20"/>
      <c r="BG2293" s="20"/>
      <c r="BH2293" s="20">
        <f t="shared" si="6609"/>
        <v>2</v>
      </c>
      <c r="BI2293" s="20">
        <f t="shared" si="6610"/>
        <v>2</v>
      </c>
      <c r="BJ2293" s="20">
        <f t="shared" si="6611"/>
        <v>2</v>
      </c>
      <c r="BK2293" s="20"/>
      <c r="BL2293" s="20"/>
      <c r="BM2293" s="20">
        <f t="shared" si="6612"/>
        <v>2</v>
      </c>
      <c r="BN2293" s="20">
        <f t="shared" si="6613"/>
        <v>2</v>
      </c>
      <c r="BO2293" s="20"/>
      <c r="BP2293" s="20"/>
      <c r="BQ2293" s="20"/>
      <c r="BR2293" s="20">
        <f t="shared" si="6579"/>
        <v>2</v>
      </c>
      <c r="BS2293" s="20">
        <f t="shared" si="6580"/>
        <v>2</v>
      </c>
      <c r="BT2293" s="20">
        <f t="shared" si="6581"/>
        <v>2</v>
      </c>
      <c r="BU2293" s="20"/>
      <c r="BV2293" s="20">
        <f t="shared" si="6582"/>
        <v>2</v>
      </c>
      <c r="BW2293" s="20"/>
      <c r="BX2293" s="20"/>
      <c r="BY2293" s="20">
        <f t="shared" si="6606"/>
        <v>2</v>
      </c>
      <c r="BZ2293" s="20">
        <f t="shared" si="6607"/>
        <v>2</v>
      </c>
      <c r="CA2293" s="20"/>
      <c r="CB2293" s="20">
        <f t="shared" si="6608"/>
        <v>2</v>
      </c>
      <c r="CC2293" s="20"/>
      <c r="CD2293" s="20">
        <f t="shared" si="6583"/>
        <v>2</v>
      </c>
      <c r="CE2293" s="20"/>
    </row>
    <row r="2294" spans="1:84" ht="31.5" x14ac:dyDescent="0.25">
      <c r="A2294" s="10" t="s">
        <v>283</v>
      </c>
      <c r="B2294" s="19"/>
      <c r="C2294" s="10"/>
      <c r="D2294" s="10"/>
      <c r="E2294" s="25" t="s">
        <v>1064</v>
      </c>
      <c r="F2294" s="20">
        <f>F2295</f>
        <v>39462</v>
      </c>
      <c r="G2294" s="20">
        <f t="shared" ref="G2294:CE2296" si="6680">G2295</f>
        <v>0</v>
      </c>
      <c r="H2294" s="20">
        <f t="shared" si="6680"/>
        <v>0</v>
      </c>
      <c r="I2294" s="20">
        <f t="shared" si="6680"/>
        <v>0</v>
      </c>
      <c r="J2294" s="20">
        <f t="shared" si="6680"/>
        <v>0</v>
      </c>
      <c r="K2294" s="20">
        <f t="shared" si="6680"/>
        <v>0</v>
      </c>
      <c r="L2294" s="20">
        <f t="shared" si="6655"/>
        <v>39462</v>
      </c>
      <c r="M2294" s="20">
        <f t="shared" si="6656"/>
        <v>0</v>
      </c>
      <c r="N2294" s="20">
        <f t="shared" si="6657"/>
        <v>0</v>
      </c>
      <c r="O2294" s="20">
        <f t="shared" si="6680"/>
        <v>0</v>
      </c>
      <c r="P2294" s="20">
        <f t="shared" si="6680"/>
        <v>0</v>
      </c>
      <c r="Q2294" s="20">
        <f t="shared" si="6680"/>
        <v>0</v>
      </c>
      <c r="R2294" s="20">
        <f t="shared" si="6676"/>
        <v>39462</v>
      </c>
      <c r="S2294" s="20">
        <f t="shared" si="6677"/>
        <v>0</v>
      </c>
      <c r="T2294" s="20">
        <f t="shared" si="6678"/>
        <v>0</v>
      </c>
      <c r="U2294" s="20">
        <f t="shared" si="6680"/>
        <v>0</v>
      </c>
      <c r="V2294" s="20">
        <f t="shared" si="6560"/>
        <v>39462</v>
      </c>
      <c r="W2294" s="20">
        <f t="shared" si="6680"/>
        <v>0</v>
      </c>
      <c r="X2294" s="20">
        <f t="shared" si="6680"/>
        <v>0</v>
      </c>
      <c r="Y2294" s="20">
        <f t="shared" si="6680"/>
        <v>0</v>
      </c>
      <c r="Z2294" s="20">
        <f t="shared" si="6557"/>
        <v>39462</v>
      </c>
      <c r="AA2294" s="20">
        <f t="shared" si="6558"/>
        <v>0</v>
      </c>
      <c r="AB2294" s="20">
        <f t="shared" si="6559"/>
        <v>0</v>
      </c>
      <c r="AC2294" s="20">
        <f t="shared" si="6680"/>
        <v>0</v>
      </c>
      <c r="AD2294" s="20">
        <f t="shared" si="6680"/>
        <v>0</v>
      </c>
      <c r="AE2294" s="20">
        <f t="shared" si="6680"/>
        <v>0</v>
      </c>
      <c r="AF2294" s="20">
        <f t="shared" si="6502"/>
        <v>39462</v>
      </c>
      <c r="AG2294" s="20">
        <f t="shared" si="6503"/>
        <v>0</v>
      </c>
      <c r="AH2294" s="20">
        <f t="shared" si="6504"/>
        <v>0</v>
      </c>
      <c r="AI2294" s="20">
        <f t="shared" si="6680"/>
        <v>0</v>
      </c>
      <c r="AJ2294" s="20">
        <f t="shared" si="6505"/>
        <v>39462</v>
      </c>
      <c r="AK2294" s="20">
        <f t="shared" si="6680"/>
        <v>0</v>
      </c>
      <c r="AL2294" s="20">
        <f t="shared" si="6680"/>
        <v>0</v>
      </c>
      <c r="AM2294" s="20">
        <f t="shared" si="6680"/>
        <v>0</v>
      </c>
      <c r="AN2294" s="20">
        <f t="shared" si="6615"/>
        <v>39462</v>
      </c>
      <c r="AO2294" s="20">
        <f t="shared" si="6616"/>
        <v>0</v>
      </c>
      <c r="AP2294" s="20">
        <f t="shared" si="6617"/>
        <v>0</v>
      </c>
      <c r="AQ2294" s="20">
        <f t="shared" si="6680"/>
        <v>0</v>
      </c>
      <c r="AR2294" s="20">
        <f t="shared" si="6680"/>
        <v>0</v>
      </c>
      <c r="AS2294" s="20">
        <f t="shared" si="6680"/>
        <v>0</v>
      </c>
      <c r="AT2294" s="20">
        <f t="shared" si="6603"/>
        <v>39462</v>
      </c>
      <c r="AU2294" s="20">
        <f t="shared" si="6604"/>
        <v>0</v>
      </c>
      <c r="AV2294" s="20">
        <f t="shared" si="6605"/>
        <v>0</v>
      </c>
      <c r="AW2294" s="20">
        <f t="shared" si="6680"/>
        <v>0</v>
      </c>
      <c r="AX2294" s="20">
        <f t="shared" si="6680"/>
        <v>0</v>
      </c>
      <c r="AY2294" s="20">
        <f t="shared" si="6680"/>
        <v>0</v>
      </c>
      <c r="AZ2294" s="20">
        <f t="shared" si="6508"/>
        <v>39462</v>
      </c>
      <c r="BA2294" s="20">
        <f t="shared" si="6509"/>
        <v>0</v>
      </c>
      <c r="BB2294" s="20">
        <f t="shared" si="6510"/>
        <v>0</v>
      </c>
      <c r="BC2294" s="20">
        <f t="shared" si="6680"/>
        <v>0</v>
      </c>
      <c r="BD2294" s="20">
        <f t="shared" si="6506"/>
        <v>39462</v>
      </c>
      <c r="BE2294" s="20">
        <f t="shared" si="6680"/>
        <v>0</v>
      </c>
      <c r="BF2294" s="20">
        <f t="shared" si="6680"/>
        <v>0</v>
      </c>
      <c r="BG2294" s="20">
        <f t="shared" si="6680"/>
        <v>0</v>
      </c>
      <c r="BH2294" s="20">
        <f t="shared" si="6609"/>
        <v>39462</v>
      </c>
      <c r="BI2294" s="20">
        <f t="shared" si="6610"/>
        <v>0</v>
      </c>
      <c r="BJ2294" s="20">
        <f t="shared" si="6611"/>
        <v>0</v>
      </c>
      <c r="BK2294" s="20">
        <f t="shared" si="6680"/>
        <v>0</v>
      </c>
      <c r="BL2294" s="20">
        <f t="shared" si="6680"/>
        <v>0</v>
      </c>
      <c r="BM2294" s="20">
        <f t="shared" si="6612"/>
        <v>39462</v>
      </c>
      <c r="BN2294" s="20">
        <f t="shared" si="6613"/>
        <v>0</v>
      </c>
      <c r="BO2294" s="20">
        <f t="shared" si="6680"/>
        <v>0</v>
      </c>
      <c r="BP2294" s="20">
        <f t="shared" si="6680"/>
        <v>0</v>
      </c>
      <c r="BQ2294" s="20">
        <f t="shared" si="6680"/>
        <v>0</v>
      </c>
      <c r="BR2294" s="20">
        <f t="shared" si="6579"/>
        <v>39462</v>
      </c>
      <c r="BS2294" s="20">
        <f t="shared" si="6580"/>
        <v>0</v>
      </c>
      <c r="BT2294" s="20">
        <f t="shared" si="6581"/>
        <v>0</v>
      </c>
      <c r="BU2294" s="20">
        <f t="shared" si="6680"/>
        <v>0</v>
      </c>
      <c r="BV2294" s="20">
        <f t="shared" si="6582"/>
        <v>39462</v>
      </c>
      <c r="BW2294" s="20">
        <f t="shared" si="6680"/>
        <v>0</v>
      </c>
      <c r="BX2294" s="20">
        <f t="shared" si="6680"/>
        <v>0</v>
      </c>
      <c r="BY2294" s="20">
        <f t="shared" si="6606"/>
        <v>39462</v>
      </c>
      <c r="BZ2294" s="20">
        <f t="shared" si="6607"/>
        <v>0</v>
      </c>
      <c r="CA2294" s="20">
        <f t="shared" si="6680"/>
        <v>0</v>
      </c>
      <c r="CB2294" s="20">
        <f t="shared" si="6608"/>
        <v>39462</v>
      </c>
      <c r="CC2294" s="20">
        <f t="shared" si="6680"/>
        <v>0</v>
      </c>
      <c r="CD2294" s="20">
        <f t="shared" si="6583"/>
        <v>39462</v>
      </c>
      <c r="CE2294" s="20">
        <f t="shared" si="6680"/>
        <v>0</v>
      </c>
    </row>
    <row r="2295" spans="1:84" ht="47.25" x14ac:dyDescent="0.25">
      <c r="A2295" s="10" t="s">
        <v>283</v>
      </c>
      <c r="B2295" s="19">
        <v>200</v>
      </c>
      <c r="C2295" s="10"/>
      <c r="D2295" s="10"/>
      <c r="E2295" s="25" t="s">
        <v>602</v>
      </c>
      <c r="F2295" s="20">
        <f>F2296</f>
        <v>39462</v>
      </c>
      <c r="G2295" s="20">
        <f t="shared" si="6680"/>
        <v>0</v>
      </c>
      <c r="H2295" s="20">
        <f t="shared" si="6680"/>
        <v>0</v>
      </c>
      <c r="I2295" s="20">
        <f t="shared" si="6680"/>
        <v>0</v>
      </c>
      <c r="J2295" s="20">
        <f t="shared" si="6680"/>
        <v>0</v>
      </c>
      <c r="K2295" s="20">
        <f t="shared" si="6680"/>
        <v>0</v>
      </c>
      <c r="L2295" s="20">
        <f t="shared" si="6655"/>
        <v>39462</v>
      </c>
      <c r="M2295" s="20">
        <f t="shared" si="6656"/>
        <v>0</v>
      </c>
      <c r="N2295" s="20">
        <f t="shared" si="6657"/>
        <v>0</v>
      </c>
      <c r="O2295" s="20">
        <f t="shared" si="6680"/>
        <v>0</v>
      </c>
      <c r="P2295" s="20">
        <f t="shared" si="6680"/>
        <v>0</v>
      </c>
      <c r="Q2295" s="20">
        <f t="shared" si="6680"/>
        <v>0</v>
      </c>
      <c r="R2295" s="20">
        <f t="shared" si="6676"/>
        <v>39462</v>
      </c>
      <c r="S2295" s="20">
        <f t="shared" si="6677"/>
        <v>0</v>
      </c>
      <c r="T2295" s="20">
        <f t="shared" si="6678"/>
        <v>0</v>
      </c>
      <c r="U2295" s="20">
        <f t="shared" si="6680"/>
        <v>0</v>
      </c>
      <c r="V2295" s="20">
        <f t="shared" si="6560"/>
        <v>39462</v>
      </c>
      <c r="W2295" s="20">
        <f t="shared" si="6680"/>
        <v>0</v>
      </c>
      <c r="X2295" s="20">
        <f t="shared" si="6680"/>
        <v>0</v>
      </c>
      <c r="Y2295" s="20">
        <f t="shared" si="6680"/>
        <v>0</v>
      </c>
      <c r="Z2295" s="20">
        <f t="shared" si="6557"/>
        <v>39462</v>
      </c>
      <c r="AA2295" s="20">
        <f t="shared" si="6558"/>
        <v>0</v>
      </c>
      <c r="AB2295" s="20">
        <f t="shared" si="6559"/>
        <v>0</v>
      </c>
      <c r="AC2295" s="20">
        <f t="shared" si="6680"/>
        <v>0</v>
      </c>
      <c r="AD2295" s="20">
        <f t="shared" si="6680"/>
        <v>0</v>
      </c>
      <c r="AE2295" s="20">
        <f t="shared" si="6680"/>
        <v>0</v>
      </c>
      <c r="AF2295" s="20">
        <f t="shared" si="6502"/>
        <v>39462</v>
      </c>
      <c r="AG2295" s="20">
        <f t="shared" si="6503"/>
        <v>0</v>
      </c>
      <c r="AH2295" s="20">
        <f t="shared" si="6504"/>
        <v>0</v>
      </c>
      <c r="AI2295" s="20">
        <f t="shared" si="6680"/>
        <v>0</v>
      </c>
      <c r="AJ2295" s="20">
        <f t="shared" si="6505"/>
        <v>39462</v>
      </c>
      <c r="AK2295" s="20">
        <f t="shared" si="6680"/>
        <v>0</v>
      </c>
      <c r="AL2295" s="20">
        <f t="shared" si="6680"/>
        <v>0</v>
      </c>
      <c r="AM2295" s="20">
        <f t="shared" si="6680"/>
        <v>0</v>
      </c>
      <c r="AN2295" s="20">
        <f t="shared" si="6615"/>
        <v>39462</v>
      </c>
      <c r="AO2295" s="20">
        <f t="shared" si="6616"/>
        <v>0</v>
      </c>
      <c r="AP2295" s="20">
        <f t="shared" si="6617"/>
        <v>0</v>
      </c>
      <c r="AQ2295" s="20">
        <f t="shared" si="6680"/>
        <v>0</v>
      </c>
      <c r="AR2295" s="20">
        <f t="shared" si="6680"/>
        <v>0</v>
      </c>
      <c r="AS2295" s="20">
        <f t="shared" si="6680"/>
        <v>0</v>
      </c>
      <c r="AT2295" s="20">
        <f t="shared" si="6603"/>
        <v>39462</v>
      </c>
      <c r="AU2295" s="20">
        <f t="shared" si="6604"/>
        <v>0</v>
      </c>
      <c r="AV2295" s="20">
        <f t="shared" si="6605"/>
        <v>0</v>
      </c>
      <c r="AW2295" s="20">
        <f t="shared" si="6680"/>
        <v>0</v>
      </c>
      <c r="AX2295" s="20">
        <f t="shared" si="6680"/>
        <v>0</v>
      </c>
      <c r="AY2295" s="20">
        <f t="shared" si="6680"/>
        <v>0</v>
      </c>
      <c r="AZ2295" s="20">
        <f t="shared" si="6508"/>
        <v>39462</v>
      </c>
      <c r="BA2295" s="20">
        <f t="shared" si="6509"/>
        <v>0</v>
      </c>
      <c r="BB2295" s="20">
        <f t="shared" si="6510"/>
        <v>0</v>
      </c>
      <c r="BC2295" s="20">
        <f t="shared" si="6680"/>
        <v>0</v>
      </c>
      <c r="BD2295" s="20">
        <f t="shared" si="6506"/>
        <v>39462</v>
      </c>
      <c r="BE2295" s="20">
        <f t="shared" si="6680"/>
        <v>0</v>
      </c>
      <c r="BF2295" s="20">
        <f t="shared" si="6680"/>
        <v>0</v>
      </c>
      <c r="BG2295" s="20">
        <f t="shared" si="6680"/>
        <v>0</v>
      </c>
      <c r="BH2295" s="20">
        <f t="shared" si="6609"/>
        <v>39462</v>
      </c>
      <c r="BI2295" s="20">
        <f t="shared" si="6610"/>
        <v>0</v>
      </c>
      <c r="BJ2295" s="20">
        <f t="shared" si="6611"/>
        <v>0</v>
      </c>
      <c r="BK2295" s="20">
        <f t="shared" si="6680"/>
        <v>0</v>
      </c>
      <c r="BL2295" s="20">
        <f t="shared" si="6680"/>
        <v>0</v>
      </c>
      <c r="BM2295" s="20">
        <f t="shared" si="6612"/>
        <v>39462</v>
      </c>
      <c r="BN2295" s="20">
        <f t="shared" si="6613"/>
        <v>0</v>
      </c>
      <c r="BO2295" s="20">
        <f t="shared" si="6680"/>
        <v>0</v>
      </c>
      <c r="BP2295" s="20">
        <f t="shared" si="6680"/>
        <v>0</v>
      </c>
      <c r="BQ2295" s="20">
        <f t="shared" si="6680"/>
        <v>0</v>
      </c>
      <c r="BR2295" s="20">
        <f t="shared" si="6579"/>
        <v>39462</v>
      </c>
      <c r="BS2295" s="20">
        <f t="shared" si="6580"/>
        <v>0</v>
      </c>
      <c r="BT2295" s="20">
        <f t="shared" si="6581"/>
        <v>0</v>
      </c>
      <c r="BU2295" s="20">
        <f t="shared" si="6680"/>
        <v>0</v>
      </c>
      <c r="BV2295" s="20">
        <f t="shared" si="6582"/>
        <v>39462</v>
      </c>
      <c r="BW2295" s="20">
        <f t="shared" si="6680"/>
        <v>0</v>
      </c>
      <c r="BX2295" s="20">
        <f t="shared" si="6680"/>
        <v>0</v>
      </c>
      <c r="BY2295" s="20">
        <f t="shared" si="6606"/>
        <v>39462</v>
      </c>
      <c r="BZ2295" s="20">
        <f t="shared" si="6607"/>
        <v>0</v>
      </c>
      <c r="CA2295" s="20">
        <f t="shared" si="6680"/>
        <v>0</v>
      </c>
      <c r="CB2295" s="20">
        <f t="shared" si="6608"/>
        <v>39462</v>
      </c>
      <c r="CC2295" s="20">
        <f t="shared" si="6680"/>
        <v>0</v>
      </c>
      <c r="CD2295" s="20">
        <f t="shared" si="6583"/>
        <v>39462</v>
      </c>
      <c r="CE2295" s="20">
        <f t="shared" si="6680"/>
        <v>0</v>
      </c>
    </row>
    <row r="2296" spans="1:84" ht="47.25" x14ac:dyDescent="0.25">
      <c r="A2296" s="10" t="s">
        <v>283</v>
      </c>
      <c r="B2296" s="19">
        <v>240</v>
      </c>
      <c r="C2296" s="10"/>
      <c r="D2296" s="10"/>
      <c r="E2296" s="25" t="s">
        <v>603</v>
      </c>
      <c r="F2296" s="20">
        <f>F2297</f>
        <v>39462</v>
      </c>
      <c r="G2296" s="20">
        <f t="shared" si="6680"/>
        <v>0</v>
      </c>
      <c r="H2296" s="20">
        <f t="shared" si="6680"/>
        <v>0</v>
      </c>
      <c r="I2296" s="20">
        <f t="shared" si="6680"/>
        <v>0</v>
      </c>
      <c r="J2296" s="20">
        <f t="shared" si="6680"/>
        <v>0</v>
      </c>
      <c r="K2296" s="20">
        <f t="shared" si="6680"/>
        <v>0</v>
      </c>
      <c r="L2296" s="20">
        <f t="shared" si="6655"/>
        <v>39462</v>
      </c>
      <c r="M2296" s="20">
        <f t="shared" si="6656"/>
        <v>0</v>
      </c>
      <c r="N2296" s="20">
        <f t="shared" si="6657"/>
        <v>0</v>
      </c>
      <c r="O2296" s="20">
        <f t="shared" si="6680"/>
        <v>0</v>
      </c>
      <c r="P2296" s="20">
        <f t="shared" si="6680"/>
        <v>0</v>
      </c>
      <c r="Q2296" s="20">
        <f t="shared" si="6680"/>
        <v>0</v>
      </c>
      <c r="R2296" s="20">
        <f t="shared" si="6676"/>
        <v>39462</v>
      </c>
      <c r="S2296" s="20">
        <f t="shared" si="6677"/>
        <v>0</v>
      </c>
      <c r="T2296" s="20">
        <f t="shared" si="6678"/>
        <v>0</v>
      </c>
      <c r="U2296" s="20">
        <f t="shared" si="6680"/>
        <v>0</v>
      </c>
      <c r="V2296" s="20">
        <f t="shared" si="6560"/>
        <v>39462</v>
      </c>
      <c r="W2296" s="20">
        <f t="shared" si="6680"/>
        <v>0</v>
      </c>
      <c r="X2296" s="20">
        <f t="shared" si="6680"/>
        <v>0</v>
      </c>
      <c r="Y2296" s="20">
        <f t="shared" si="6680"/>
        <v>0</v>
      </c>
      <c r="Z2296" s="20">
        <f t="shared" si="6557"/>
        <v>39462</v>
      </c>
      <c r="AA2296" s="20">
        <f t="shared" si="6558"/>
        <v>0</v>
      </c>
      <c r="AB2296" s="20">
        <f t="shared" si="6559"/>
        <v>0</v>
      </c>
      <c r="AC2296" s="20">
        <f t="shared" si="6680"/>
        <v>0</v>
      </c>
      <c r="AD2296" s="20">
        <f t="shared" si="6680"/>
        <v>0</v>
      </c>
      <c r="AE2296" s="20">
        <f t="shared" si="6680"/>
        <v>0</v>
      </c>
      <c r="AF2296" s="20">
        <f t="shared" si="6502"/>
        <v>39462</v>
      </c>
      <c r="AG2296" s="20">
        <f t="shared" si="6503"/>
        <v>0</v>
      </c>
      <c r="AH2296" s="20">
        <f t="shared" si="6504"/>
        <v>0</v>
      </c>
      <c r="AI2296" s="20">
        <f t="shared" si="6680"/>
        <v>0</v>
      </c>
      <c r="AJ2296" s="20">
        <f t="shared" si="6505"/>
        <v>39462</v>
      </c>
      <c r="AK2296" s="20">
        <f t="shared" si="6680"/>
        <v>0</v>
      </c>
      <c r="AL2296" s="20">
        <f t="shared" si="6680"/>
        <v>0</v>
      </c>
      <c r="AM2296" s="20">
        <f t="shared" si="6680"/>
        <v>0</v>
      </c>
      <c r="AN2296" s="20">
        <f t="shared" si="6615"/>
        <v>39462</v>
      </c>
      <c r="AO2296" s="20">
        <f t="shared" si="6616"/>
        <v>0</v>
      </c>
      <c r="AP2296" s="20">
        <f t="shared" si="6617"/>
        <v>0</v>
      </c>
      <c r="AQ2296" s="20">
        <f t="shared" si="6680"/>
        <v>0</v>
      </c>
      <c r="AR2296" s="20">
        <f t="shared" si="6680"/>
        <v>0</v>
      </c>
      <c r="AS2296" s="20">
        <f t="shared" si="6680"/>
        <v>0</v>
      </c>
      <c r="AT2296" s="20">
        <f t="shared" si="6603"/>
        <v>39462</v>
      </c>
      <c r="AU2296" s="20">
        <f t="shared" si="6604"/>
        <v>0</v>
      </c>
      <c r="AV2296" s="20">
        <f t="shared" si="6605"/>
        <v>0</v>
      </c>
      <c r="AW2296" s="20">
        <f t="shared" si="6680"/>
        <v>0</v>
      </c>
      <c r="AX2296" s="20">
        <f t="shared" si="6680"/>
        <v>0</v>
      </c>
      <c r="AY2296" s="20">
        <f t="shared" si="6680"/>
        <v>0</v>
      </c>
      <c r="AZ2296" s="20">
        <f t="shared" si="6508"/>
        <v>39462</v>
      </c>
      <c r="BA2296" s="20">
        <f t="shared" si="6509"/>
        <v>0</v>
      </c>
      <c r="BB2296" s="20">
        <f t="shared" si="6510"/>
        <v>0</v>
      </c>
      <c r="BC2296" s="20">
        <f t="shared" si="6680"/>
        <v>0</v>
      </c>
      <c r="BD2296" s="20">
        <f t="shared" si="6506"/>
        <v>39462</v>
      </c>
      <c r="BE2296" s="20">
        <f t="shared" si="6680"/>
        <v>0</v>
      </c>
      <c r="BF2296" s="20">
        <f t="shared" si="6680"/>
        <v>0</v>
      </c>
      <c r="BG2296" s="20">
        <f t="shared" si="6680"/>
        <v>0</v>
      </c>
      <c r="BH2296" s="20">
        <f t="shared" si="6609"/>
        <v>39462</v>
      </c>
      <c r="BI2296" s="20">
        <f t="shared" si="6610"/>
        <v>0</v>
      </c>
      <c r="BJ2296" s="20">
        <f t="shared" si="6611"/>
        <v>0</v>
      </c>
      <c r="BK2296" s="20">
        <f t="shared" si="6680"/>
        <v>0</v>
      </c>
      <c r="BL2296" s="20">
        <f t="shared" si="6680"/>
        <v>0</v>
      </c>
      <c r="BM2296" s="20">
        <f t="shared" si="6612"/>
        <v>39462</v>
      </c>
      <c r="BN2296" s="20">
        <f t="shared" si="6613"/>
        <v>0</v>
      </c>
      <c r="BO2296" s="20">
        <f t="shared" si="6680"/>
        <v>0</v>
      </c>
      <c r="BP2296" s="20">
        <f t="shared" si="6680"/>
        <v>0</v>
      </c>
      <c r="BQ2296" s="20">
        <f t="shared" si="6680"/>
        <v>0</v>
      </c>
      <c r="BR2296" s="20">
        <f t="shared" si="6579"/>
        <v>39462</v>
      </c>
      <c r="BS2296" s="20">
        <f t="shared" si="6580"/>
        <v>0</v>
      </c>
      <c r="BT2296" s="20">
        <f t="shared" si="6581"/>
        <v>0</v>
      </c>
      <c r="BU2296" s="20">
        <f t="shared" si="6680"/>
        <v>0</v>
      </c>
      <c r="BV2296" s="20">
        <f t="shared" si="6582"/>
        <v>39462</v>
      </c>
      <c r="BW2296" s="20">
        <f t="shared" si="6680"/>
        <v>0</v>
      </c>
      <c r="BX2296" s="20">
        <f t="shared" si="6680"/>
        <v>0</v>
      </c>
      <c r="BY2296" s="20">
        <f t="shared" si="6606"/>
        <v>39462</v>
      </c>
      <c r="BZ2296" s="20">
        <f t="shared" si="6607"/>
        <v>0</v>
      </c>
      <c r="CA2296" s="20">
        <f t="shared" si="6680"/>
        <v>0</v>
      </c>
      <c r="CB2296" s="20">
        <f t="shared" si="6608"/>
        <v>39462</v>
      </c>
      <c r="CC2296" s="20">
        <f t="shared" si="6680"/>
        <v>0</v>
      </c>
      <c r="CD2296" s="20">
        <f t="shared" si="6583"/>
        <v>39462</v>
      </c>
      <c r="CE2296" s="20">
        <f t="shared" si="6680"/>
        <v>0</v>
      </c>
    </row>
    <row r="2297" spans="1:84" ht="31.5" x14ac:dyDescent="0.25">
      <c r="A2297" s="10" t="s">
        <v>283</v>
      </c>
      <c r="B2297" s="19">
        <v>240</v>
      </c>
      <c r="C2297" s="10" t="s">
        <v>336</v>
      </c>
      <c r="D2297" s="10" t="s">
        <v>338</v>
      </c>
      <c r="E2297" s="25" t="s">
        <v>569</v>
      </c>
      <c r="F2297" s="20">
        <v>39462</v>
      </c>
      <c r="G2297" s="20">
        <v>0</v>
      </c>
      <c r="H2297" s="20">
        <v>0</v>
      </c>
      <c r="I2297" s="20"/>
      <c r="J2297" s="20"/>
      <c r="K2297" s="20"/>
      <c r="L2297" s="20">
        <f t="shared" si="6655"/>
        <v>39462</v>
      </c>
      <c r="M2297" s="20">
        <f t="shared" si="6656"/>
        <v>0</v>
      </c>
      <c r="N2297" s="20">
        <f t="shared" si="6657"/>
        <v>0</v>
      </c>
      <c r="O2297" s="20"/>
      <c r="P2297" s="20"/>
      <c r="Q2297" s="20"/>
      <c r="R2297" s="20">
        <f t="shared" si="6676"/>
        <v>39462</v>
      </c>
      <c r="S2297" s="20">
        <f t="shared" si="6677"/>
        <v>0</v>
      </c>
      <c r="T2297" s="20">
        <f t="shared" si="6678"/>
        <v>0</v>
      </c>
      <c r="U2297" s="20"/>
      <c r="V2297" s="20">
        <f t="shared" si="6560"/>
        <v>39462</v>
      </c>
      <c r="W2297" s="20"/>
      <c r="X2297" s="20"/>
      <c r="Y2297" s="20"/>
      <c r="Z2297" s="20">
        <f t="shared" si="6557"/>
        <v>39462</v>
      </c>
      <c r="AA2297" s="20">
        <f t="shared" si="6558"/>
        <v>0</v>
      </c>
      <c r="AB2297" s="20">
        <f t="shared" si="6559"/>
        <v>0</v>
      </c>
      <c r="AC2297" s="20"/>
      <c r="AD2297" s="20"/>
      <c r="AE2297" s="20"/>
      <c r="AF2297" s="20">
        <f t="shared" si="6502"/>
        <v>39462</v>
      </c>
      <c r="AG2297" s="20">
        <f t="shared" si="6503"/>
        <v>0</v>
      </c>
      <c r="AH2297" s="20">
        <f t="shared" si="6504"/>
        <v>0</v>
      </c>
      <c r="AI2297" s="20"/>
      <c r="AJ2297" s="20">
        <f t="shared" si="6505"/>
        <v>39462</v>
      </c>
      <c r="AK2297" s="20"/>
      <c r="AL2297" s="20"/>
      <c r="AM2297" s="20"/>
      <c r="AN2297" s="20">
        <f t="shared" si="6615"/>
        <v>39462</v>
      </c>
      <c r="AO2297" s="20">
        <f t="shared" si="6616"/>
        <v>0</v>
      </c>
      <c r="AP2297" s="20">
        <f t="shared" si="6617"/>
        <v>0</v>
      </c>
      <c r="AQ2297" s="20"/>
      <c r="AR2297" s="20"/>
      <c r="AS2297" s="20"/>
      <c r="AT2297" s="20">
        <f t="shared" si="6603"/>
        <v>39462</v>
      </c>
      <c r="AU2297" s="20">
        <f t="shared" si="6604"/>
        <v>0</v>
      </c>
      <c r="AV2297" s="20">
        <f t="shared" si="6605"/>
        <v>0</v>
      </c>
      <c r="AW2297" s="20"/>
      <c r="AX2297" s="20"/>
      <c r="AY2297" s="20"/>
      <c r="AZ2297" s="20">
        <f t="shared" si="6508"/>
        <v>39462</v>
      </c>
      <c r="BA2297" s="20">
        <f t="shared" si="6509"/>
        <v>0</v>
      </c>
      <c r="BB2297" s="20">
        <f t="shared" si="6510"/>
        <v>0</v>
      </c>
      <c r="BC2297" s="20"/>
      <c r="BD2297" s="20">
        <f t="shared" si="6506"/>
        <v>39462</v>
      </c>
      <c r="BE2297" s="20"/>
      <c r="BF2297" s="20"/>
      <c r="BG2297" s="20"/>
      <c r="BH2297" s="20">
        <f t="shared" si="6609"/>
        <v>39462</v>
      </c>
      <c r="BI2297" s="20">
        <f t="shared" si="6610"/>
        <v>0</v>
      </c>
      <c r="BJ2297" s="20">
        <f t="shared" si="6611"/>
        <v>0</v>
      </c>
      <c r="BK2297" s="20"/>
      <c r="BL2297" s="20"/>
      <c r="BM2297" s="20">
        <f t="shared" si="6612"/>
        <v>39462</v>
      </c>
      <c r="BN2297" s="20">
        <f t="shared" si="6613"/>
        <v>0</v>
      </c>
      <c r="BO2297" s="20"/>
      <c r="BP2297" s="20"/>
      <c r="BQ2297" s="20"/>
      <c r="BR2297" s="20">
        <f t="shared" si="6579"/>
        <v>39462</v>
      </c>
      <c r="BS2297" s="20">
        <f t="shared" si="6580"/>
        <v>0</v>
      </c>
      <c r="BT2297" s="20">
        <f t="shared" si="6581"/>
        <v>0</v>
      </c>
      <c r="BU2297" s="20"/>
      <c r="BV2297" s="20">
        <f t="shared" si="6582"/>
        <v>39462</v>
      </c>
      <c r="BW2297" s="20"/>
      <c r="BX2297" s="20"/>
      <c r="BY2297" s="20">
        <f t="shared" si="6606"/>
        <v>39462</v>
      </c>
      <c r="BZ2297" s="20">
        <f t="shared" si="6607"/>
        <v>0</v>
      </c>
      <c r="CA2297" s="20"/>
      <c r="CB2297" s="20">
        <f t="shared" si="6608"/>
        <v>39462</v>
      </c>
      <c r="CC2297" s="20"/>
      <c r="CD2297" s="20">
        <f t="shared" si="6583"/>
        <v>39462</v>
      </c>
      <c r="CE2297" s="20"/>
    </row>
    <row r="2298" spans="1:84" s="4" customFormat="1" ht="31.5" x14ac:dyDescent="0.25">
      <c r="A2298" s="8" t="s">
        <v>552</v>
      </c>
      <c r="B2298" s="7"/>
      <c r="C2298" s="8"/>
      <c r="D2298" s="8"/>
      <c r="E2298" s="26" t="s">
        <v>1065</v>
      </c>
      <c r="F2298" s="9">
        <f>F2299+F2310+F2325+F2375</f>
        <v>1053404.6000000001</v>
      </c>
      <c r="G2298" s="9">
        <f t="shared" ref="G2298:K2298" si="6681">G2299+G2310+G2325+G2375</f>
        <v>1051335.8</v>
      </c>
      <c r="H2298" s="9">
        <f t="shared" si="6681"/>
        <v>1051311.1000000001</v>
      </c>
      <c r="I2298" s="9">
        <f t="shared" si="6681"/>
        <v>0</v>
      </c>
      <c r="J2298" s="9">
        <f t="shared" si="6681"/>
        <v>0</v>
      </c>
      <c r="K2298" s="9">
        <f t="shared" si="6681"/>
        <v>0</v>
      </c>
      <c r="L2298" s="9">
        <f t="shared" si="6655"/>
        <v>1053404.6000000001</v>
      </c>
      <c r="M2298" s="9">
        <f t="shared" si="6656"/>
        <v>1051335.8</v>
      </c>
      <c r="N2298" s="9">
        <f t="shared" si="6657"/>
        <v>1051311.1000000001</v>
      </c>
      <c r="O2298" s="9">
        <f t="shared" ref="O2298:Q2298" si="6682">O2299+O2310+O2325+O2375</f>
        <v>0</v>
      </c>
      <c r="P2298" s="9">
        <f t="shared" si="6682"/>
        <v>0</v>
      </c>
      <c r="Q2298" s="9">
        <f t="shared" si="6682"/>
        <v>0</v>
      </c>
      <c r="R2298" s="9">
        <f t="shared" si="6676"/>
        <v>1053404.6000000001</v>
      </c>
      <c r="S2298" s="9">
        <f t="shared" si="6677"/>
        <v>1051335.8</v>
      </c>
      <c r="T2298" s="9">
        <f t="shared" si="6678"/>
        <v>1051311.1000000001</v>
      </c>
      <c r="U2298" s="9">
        <f t="shared" ref="U2298" si="6683">U2299+U2310+U2325+U2375</f>
        <v>0</v>
      </c>
      <c r="V2298" s="9">
        <f t="shared" si="6560"/>
        <v>1053404.6000000001</v>
      </c>
      <c r="W2298" s="9">
        <f t="shared" ref="W2298:Y2298" si="6684">W2299+W2310+W2325+W2375</f>
        <v>0</v>
      </c>
      <c r="X2298" s="9">
        <f t="shared" si="6684"/>
        <v>0</v>
      </c>
      <c r="Y2298" s="9">
        <f t="shared" si="6684"/>
        <v>0</v>
      </c>
      <c r="Z2298" s="20">
        <f t="shared" si="6557"/>
        <v>1053404.6000000001</v>
      </c>
      <c r="AA2298" s="20">
        <f t="shared" si="6558"/>
        <v>1051335.8</v>
      </c>
      <c r="AB2298" s="20">
        <f t="shared" si="6559"/>
        <v>1051311.1000000001</v>
      </c>
      <c r="AC2298" s="9">
        <f t="shared" ref="AC2298:AE2298" si="6685">AC2299+AC2310+AC2325+AC2375</f>
        <v>0</v>
      </c>
      <c r="AD2298" s="9">
        <f t="shared" si="6685"/>
        <v>0</v>
      </c>
      <c r="AE2298" s="9">
        <f t="shared" si="6685"/>
        <v>0</v>
      </c>
      <c r="AF2298" s="20">
        <f t="shared" si="6502"/>
        <v>1053404.6000000001</v>
      </c>
      <c r="AG2298" s="20">
        <f t="shared" si="6503"/>
        <v>1051335.8</v>
      </c>
      <c r="AH2298" s="20">
        <f t="shared" si="6504"/>
        <v>1051311.1000000001</v>
      </c>
      <c r="AI2298" s="9">
        <f t="shared" ref="AI2298" si="6686">AI2299+AI2310+AI2325+AI2375</f>
        <v>0</v>
      </c>
      <c r="AJ2298" s="20">
        <f t="shared" si="6505"/>
        <v>1053404.6000000001</v>
      </c>
      <c r="AK2298" s="9">
        <f t="shared" ref="AK2298:AM2298" si="6687">AK2299+AK2310+AK2325+AK2375</f>
        <v>0</v>
      </c>
      <c r="AL2298" s="9">
        <f t="shared" si="6687"/>
        <v>0</v>
      </c>
      <c r="AM2298" s="9">
        <f t="shared" si="6687"/>
        <v>0</v>
      </c>
      <c r="AN2298" s="20">
        <f t="shared" si="6615"/>
        <v>1053404.6000000001</v>
      </c>
      <c r="AO2298" s="20">
        <f t="shared" si="6616"/>
        <v>1051335.8</v>
      </c>
      <c r="AP2298" s="20">
        <f t="shared" si="6617"/>
        <v>1051311.1000000001</v>
      </c>
      <c r="AQ2298" s="9">
        <f t="shared" ref="AQ2298:AS2298" si="6688">AQ2299+AQ2310+AQ2325+AQ2375</f>
        <v>0</v>
      </c>
      <c r="AR2298" s="9">
        <f t="shared" si="6688"/>
        <v>0</v>
      </c>
      <c r="AS2298" s="9">
        <f t="shared" si="6688"/>
        <v>0</v>
      </c>
      <c r="AT2298" s="20">
        <f t="shared" si="6603"/>
        <v>1053404.6000000001</v>
      </c>
      <c r="AU2298" s="20">
        <f t="shared" si="6604"/>
        <v>1051335.8</v>
      </c>
      <c r="AV2298" s="20">
        <f t="shared" si="6605"/>
        <v>1051311.1000000001</v>
      </c>
      <c r="AW2298" s="9">
        <f t="shared" ref="AW2298:AY2298" si="6689">AW2299+AW2310+AW2325+AW2375</f>
        <v>0</v>
      </c>
      <c r="AX2298" s="9">
        <f t="shared" si="6689"/>
        <v>0</v>
      </c>
      <c r="AY2298" s="9">
        <f t="shared" si="6689"/>
        <v>0</v>
      </c>
      <c r="AZ2298" s="20">
        <f t="shared" si="6508"/>
        <v>1053404.6000000001</v>
      </c>
      <c r="BA2298" s="20">
        <f t="shared" si="6509"/>
        <v>1051335.8</v>
      </c>
      <c r="BB2298" s="20">
        <f t="shared" si="6510"/>
        <v>1051311.1000000001</v>
      </c>
      <c r="BC2298" s="9">
        <f t="shared" ref="BC2298" si="6690">BC2299+BC2310+BC2325+BC2375</f>
        <v>0</v>
      </c>
      <c r="BD2298" s="20">
        <f t="shared" si="6506"/>
        <v>1053404.6000000001</v>
      </c>
      <c r="BE2298" s="9">
        <f t="shared" ref="BE2298:BG2298" si="6691">BE2299+BE2310+BE2325+BE2375</f>
        <v>0</v>
      </c>
      <c r="BF2298" s="9">
        <f t="shared" si="6691"/>
        <v>0</v>
      </c>
      <c r="BG2298" s="9">
        <f t="shared" si="6691"/>
        <v>0</v>
      </c>
      <c r="BH2298" s="20">
        <f t="shared" si="6609"/>
        <v>1053404.6000000001</v>
      </c>
      <c r="BI2298" s="20">
        <f t="shared" si="6610"/>
        <v>1051335.8</v>
      </c>
      <c r="BJ2298" s="20">
        <f t="shared" si="6611"/>
        <v>1051311.1000000001</v>
      </c>
      <c r="BK2298" s="9">
        <f t="shared" ref="BK2298:BL2298" si="6692">BK2299+BK2310+BK2325+BK2375</f>
        <v>0</v>
      </c>
      <c r="BL2298" s="9">
        <f t="shared" si="6692"/>
        <v>0</v>
      </c>
      <c r="BM2298" s="20">
        <f t="shared" si="6612"/>
        <v>1053404.6000000001</v>
      </c>
      <c r="BN2298" s="20">
        <f t="shared" si="6613"/>
        <v>1051335.8</v>
      </c>
      <c r="BO2298" s="9">
        <f t="shared" ref="BO2298:BQ2298" si="6693">BO2299+BO2310+BO2325+BO2375</f>
        <v>703.2</v>
      </c>
      <c r="BP2298" s="9">
        <f t="shared" si="6693"/>
        <v>0</v>
      </c>
      <c r="BQ2298" s="9">
        <f t="shared" si="6693"/>
        <v>0</v>
      </c>
      <c r="BR2298" s="20">
        <f t="shared" si="6579"/>
        <v>1054107.8</v>
      </c>
      <c r="BS2298" s="20">
        <f t="shared" si="6580"/>
        <v>1051335.8</v>
      </c>
      <c r="BT2298" s="20">
        <f t="shared" si="6581"/>
        <v>1051311.1000000001</v>
      </c>
      <c r="BU2298" s="9">
        <f t="shared" ref="BU2298" si="6694">BU2299+BU2310+BU2325+BU2375</f>
        <v>0</v>
      </c>
      <c r="BV2298" s="20">
        <f t="shared" si="6582"/>
        <v>1054107.8</v>
      </c>
      <c r="BW2298" s="9">
        <f t="shared" ref="BW2298:BX2298" si="6695">BW2299+BW2310+BW2325+BW2375</f>
        <v>99.999999999999943</v>
      </c>
      <c r="BX2298" s="9">
        <f t="shared" si="6695"/>
        <v>0</v>
      </c>
      <c r="BY2298" s="20">
        <f t="shared" si="6606"/>
        <v>1054207.8</v>
      </c>
      <c r="BZ2298" s="20">
        <f t="shared" si="6607"/>
        <v>1051335.8</v>
      </c>
      <c r="CA2298" s="9">
        <f t="shared" ref="CA2298" si="6696">CA2299+CA2310+CA2325+CA2375</f>
        <v>0</v>
      </c>
      <c r="CB2298" s="20">
        <f t="shared" si="6608"/>
        <v>1054207.8</v>
      </c>
      <c r="CC2298" s="9">
        <f>CC2299+CC2310+CC2325+CC2375+CC2305</f>
        <v>0</v>
      </c>
      <c r="CD2298" s="9">
        <f t="shared" si="6583"/>
        <v>1054207.8</v>
      </c>
      <c r="CE2298" s="9">
        <f>CE2299+CE2310+CE2325+CE2375+CE2305</f>
        <v>0</v>
      </c>
      <c r="CF2298" s="40"/>
    </row>
    <row r="2299" spans="1:84" s="17" customFormat="1" x14ac:dyDescent="0.25">
      <c r="A2299" s="21" t="s">
        <v>553</v>
      </c>
      <c r="B2299" s="22"/>
      <c r="C2299" s="21"/>
      <c r="D2299" s="21"/>
      <c r="E2299" s="27" t="s">
        <v>1328</v>
      </c>
      <c r="F2299" s="23">
        <f>F2300</f>
        <v>3906</v>
      </c>
      <c r="G2299" s="23">
        <f t="shared" ref="G2299:CE2301" si="6697">G2300</f>
        <v>3906</v>
      </c>
      <c r="H2299" s="23">
        <f t="shared" si="6697"/>
        <v>3906</v>
      </c>
      <c r="I2299" s="23">
        <f t="shared" si="6697"/>
        <v>0</v>
      </c>
      <c r="J2299" s="23">
        <f t="shared" si="6697"/>
        <v>0</v>
      </c>
      <c r="K2299" s="23">
        <f t="shared" si="6697"/>
        <v>0</v>
      </c>
      <c r="L2299" s="23">
        <f t="shared" si="6655"/>
        <v>3906</v>
      </c>
      <c r="M2299" s="23">
        <f t="shared" si="6656"/>
        <v>3906</v>
      </c>
      <c r="N2299" s="23">
        <f t="shared" si="6657"/>
        <v>3906</v>
      </c>
      <c r="O2299" s="23">
        <f t="shared" si="6697"/>
        <v>0</v>
      </c>
      <c r="P2299" s="23">
        <f t="shared" si="6697"/>
        <v>0</v>
      </c>
      <c r="Q2299" s="23">
        <f t="shared" si="6697"/>
        <v>0</v>
      </c>
      <c r="R2299" s="23">
        <f t="shared" si="6676"/>
        <v>3906</v>
      </c>
      <c r="S2299" s="23">
        <f t="shared" si="6677"/>
        <v>3906</v>
      </c>
      <c r="T2299" s="23">
        <f t="shared" si="6678"/>
        <v>3906</v>
      </c>
      <c r="U2299" s="23">
        <f t="shared" si="6697"/>
        <v>0</v>
      </c>
      <c r="V2299" s="23">
        <f t="shared" si="6560"/>
        <v>3906</v>
      </c>
      <c r="W2299" s="23">
        <f t="shared" si="6697"/>
        <v>0</v>
      </c>
      <c r="X2299" s="23">
        <f t="shared" si="6697"/>
        <v>0</v>
      </c>
      <c r="Y2299" s="23">
        <f t="shared" si="6697"/>
        <v>0</v>
      </c>
      <c r="Z2299" s="20">
        <f t="shared" si="6557"/>
        <v>3906</v>
      </c>
      <c r="AA2299" s="20">
        <f t="shared" si="6558"/>
        <v>3906</v>
      </c>
      <c r="AB2299" s="20">
        <f t="shared" si="6559"/>
        <v>3906</v>
      </c>
      <c r="AC2299" s="23">
        <f t="shared" si="6697"/>
        <v>0</v>
      </c>
      <c r="AD2299" s="23">
        <f t="shared" si="6697"/>
        <v>0</v>
      </c>
      <c r="AE2299" s="23">
        <f t="shared" si="6697"/>
        <v>0</v>
      </c>
      <c r="AF2299" s="20">
        <f t="shared" si="6502"/>
        <v>3906</v>
      </c>
      <c r="AG2299" s="20">
        <f t="shared" si="6503"/>
        <v>3906</v>
      </c>
      <c r="AH2299" s="20">
        <f t="shared" si="6504"/>
        <v>3906</v>
      </c>
      <c r="AI2299" s="23">
        <f t="shared" si="6697"/>
        <v>0</v>
      </c>
      <c r="AJ2299" s="20">
        <f t="shared" si="6505"/>
        <v>3906</v>
      </c>
      <c r="AK2299" s="23">
        <f t="shared" si="6697"/>
        <v>0</v>
      </c>
      <c r="AL2299" s="23">
        <f t="shared" si="6697"/>
        <v>0</v>
      </c>
      <c r="AM2299" s="23">
        <f t="shared" si="6697"/>
        <v>0</v>
      </c>
      <c r="AN2299" s="20">
        <f t="shared" si="6615"/>
        <v>3906</v>
      </c>
      <c r="AO2299" s="20">
        <f t="shared" si="6616"/>
        <v>3906</v>
      </c>
      <c r="AP2299" s="20">
        <f t="shared" si="6617"/>
        <v>3906</v>
      </c>
      <c r="AQ2299" s="23">
        <f t="shared" si="6697"/>
        <v>0</v>
      </c>
      <c r="AR2299" s="23">
        <f t="shared" si="6697"/>
        <v>0</v>
      </c>
      <c r="AS2299" s="23">
        <f t="shared" si="6697"/>
        <v>0</v>
      </c>
      <c r="AT2299" s="20">
        <f t="shared" si="6603"/>
        <v>3906</v>
      </c>
      <c r="AU2299" s="20">
        <f t="shared" si="6604"/>
        <v>3906</v>
      </c>
      <c r="AV2299" s="20">
        <f t="shared" si="6605"/>
        <v>3906</v>
      </c>
      <c r="AW2299" s="23">
        <f t="shared" si="6697"/>
        <v>0</v>
      </c>
      <c r="AX2299" s="23">
        <f t="shared" si="6697"/>
        <v>0</v>
      </c>
      <c r="AY2299" s="23">
        <f t="shared" si="6697"/>
        <v>0</v>
      </c>
      <c r="AZ2299" s="20">
        <f t="shared" si="6508"/>
        <v>3906</v>
      </c>
      <c r="BA2299" s="20">
        <f t="shared" si="6509"/>
        <v>3906</v>
      </c>
      <c r="BB2299" s="20">
        <f t="shared" si="6510"/>
        <v>3906</v>
      </c>
      <c r="BC2299" s="23">
        <f t="shared" si="6697"/>
        <v>0</v>
      </c>
      <c r="BD2299" s="20">
        <f t="shared" si="6506"/>
        <v>3906</v>
      </c>
      <c r="BE2299" s="23">
        <f t="shared" si="6697"/>
        <v>0</v>
      </c>
      <c r="BF2299" s="23">
        <f t="shared" si="6697"/>
        <v>0</v>
      </c>
      <c r="BG2299" s="23">
        <f t="shared" si="6697"/>
        <v>0</v>
      </c>
      <c r="BH2299" s="20">
        <f t="shared" si="6609"/>
        <v>3906</v>
      </c>
      <c r="BI2299" s="20">
        <f t="shared" si="6610"/>
        <v>3906</v>
      </c>
      <c r="BJ2299" s="20">
        <f t="shared" si="6611"/>
        <v>3906</v>
      </c>
      <c r="BK2299" s="23">
        <f t="shared" si="6697"/>
        <v>0</v>
      </c>
      <c r="BL2299" s="23">
        <f t="shared" si="6697"/>
        <v>0</v>
      </c>
      <c r="BM2299" s="20">
        <f t="shared" si="6612"/>
        <v>3906</v>
      </c>
      <c r="BN2299" s="20">
        <f t="shared" si="6613"/>
        <v>3906</v>
      </c>
      <c r="BO2299" s="23">
        <f t="shared" si="6697"/>
        <v>0</v>
      </c>
      <c r="BP2299" s="23">
        <f t="shared" si="6697"/>
        <v>0</v>
      </c>
      <c r="BQ2299" s="23">
        <f t="shared" si="6697"/>
        <v>0</v>
      </c>
      <c r="BR2299" s="20">
        <f t="shared" si="6579"/>
        <v>3906</v>
      </c>
      <c r="BS2299" s="20">
        <f t="shared" si="6580"/>
        <v>3906</v>
      </c>
      <c r="BT2299" s="20">
        <f t="shared" si="6581"/>
        <v>3906</v>
      </c>
      <c r="BU2299" s="23">
        <f t="shared" si="6697"/>
        <v>0</v>
      </c>
      <c r="BV2299" s="20">
        <f t="shared" si="6582"/>
        <v>3906</v>
      </c>
      <c r="BW2299" s="23">
        <f t="shared" si="6697"/>
        <v>0</v>
      </c>
      <c r="BX2299" s="23">
        <f t="shared" si="6697"/>
        <v>0</v>
      </c>
      <c r="BY2299" s="20">
        <f t="shared" si="6606"/>
        <v>3906</v>
      </c>
      <c r="BZ2299" s="20">
        <f t="shared" si="6607"/>
        <v>3906</v>
      </c>
      <c r="CA2299" s="23">
        <f t="shared" si="6697"/>
        <v>0</v>
      </c>
      <c r="CB2299" s="20">
        <f t="shared" si="6608"/>
        <v>3906</v>
      </c>
      <c r="CC2299" s="23">
        <f t="shared" si="6697"/>
        <v>-536.10799999999995</v>
      </c>
      <c r="CD2299" s="23">
        <f t="shared" si="6583"/>
        <v>3369.8919999999998</v>
      </c>
      <c r="CE2299" s="23">
        <f t="shared" si="6697"/>
        <v>0</v>
      </c>
      <c r="CF2299" s="32"/>
    </row>
    <row r="2300" spans="1:84" ht="31.5" x14ac:dyDescent="0.25">
      <c r="A2300" s="10" t="s">
        <v>319</v>
      </c>
      <c r="B2300" s="19"/>
      <c r="C2300" s="10"/>
      <c r="D2300" s="10"/>
      <c r="E2300" s="25" t="s">
        <v>1055</v>
      </c>
      <c r="F2300" s="20">
        <f>F2301</f>
        <v>3906</v>
      </c>
      <c r="G2300" s="20">
        <f t="shared" si="6697"/>
        <v>3906</v>
      </c>
      <c r="H2300" s="20">
        <f t="shared" si="6697"/>
        <v>3906</v>
      </c>
      <c r="I2300" s="20">
        <f t="shared" si="6697"/>
        <v>0</v>
      </c>
      <c r="J2300" s="20">
        <f t="shared" si="6697"/>
        <v>0</v>
      </c>
      <c r="K2300" s="20">
        <f t="shared" si="6697"/>
        <v>0</v>
      </c>
      <c r="L2300" s="20">
        <f t="shared" si="6655"/>
        <v>3906</v>
      </c>
      <c r="M2300" s="20">
        <f t="shared" si="6656"/>
        <v>3906</v>
      </c>
      <c r="N2300" s="20">
        <f t="shared" si="6657"/>
        <v>3906</v>
      </c>
      <c r="O2300" s="20">
        <f t="shared" si="6697"/>
        <v>0</v>
      </c>
      <c r="P2300" s="20">
        <f t="shared" si="6697"/>
        <v>0</v>
      </c>
      <c r="Q2300" s="20">
        <f t="shared" si="6697"/>
        <v>0</v>
      </c>
      <c r="R2300" s="20">
        <f t="shared" si="6676"/>
        <v>3906</v>
      </c>
      <c r="S2300" s="20">
        <f t="shared" si="6677"/>
        <v>3906</v>
      </c>
      <c r="T2300" s="20">
        <f t="shared" si="6678"/>
        <v>3906</v>
      </c>
      <c r="U2300" s="20">
        <f t="shared" si="6697"/>
        <v>0</v>
      </c>
      <c r="V2300" s="20">
        <f t="shared" si="6560"/>
        <v>3906</v>
      </c>
      <c r="W2300" s="20">
        <f t="shared" si="6697"/>
        <v>0</v>
      </c>
      <c r="X2300" s="20">
        <f t="shared" si="6697"/>
        <v>0</v>
      </c>
      <c r="Y2300" s="20">
        <f t="shared" si="6697"/>
        <v>0</v>
      </c>
      <c r="Z2300" s="20">
        <f t="shared" si="6557"/>
        <v>3906</v>
      </c>
      <c r="AA2300" s="20">
        <f t="shared" si="6558"/>
        <v>3906</v>
      </c>
      <c r="AB2300" s="20">
        <f t="shared" si="6559"/>
        <v>3906</v>
      </c>
      <c r="AC2300" s="20">
        <f t="shared" si="6697"/>
        <v>0</v>
      </c>
      <c r="AD2300" s="20">
        <f t="shared" si="6697"/>
        <v>0</v>
      </c>
      <c r="AE2300" s="20">
        <f t="shared" si="6697"/>
        <v>0</v>
      </c>
      <c r="AF2300" s="20">
        <f t="shared" si="6502"/>
        <v>3906</v>
      </c>
      <c r="AG2300" s="20">
        <f t="shared" si="6503"/>
        <v>3906</v>
      </c>
      <c r="AH2300" s="20">
        <f t="shared" si="6504"/>
        <v>3906</v>
      </c>
      <c r="AI2300" s="20">
        <f t="shared" si="6697"/>
        <v>0</v>
      </c>
      <c r="AJ2300" s="20">
        <f t="shared" si="6505"/>
        <v>3906</v>
      </c>
      <c r="AK2300" s="20">
        <f t="shared" si="6697"/>
        <v>0</v>
      </c>
      <c r="AL2300" s="20">
        <f t="shared" si="6697"/>
        <v>0</v>
      </c>
      <c r="AM2300" s="20">
        <f t="shared" si="6697"/>
        <v>0</v>
      </c>
      <c r="AN2300" s="20">
        <f t="shared" si="6615"/>
        <v>3906</v>
      </c>
      <c r="AO2300" s="20">
        <f t="shared" si="6616"/>
        <v>3906</v>
      </c>
      <c r="AP2300" s="20">
        <f t="shared" si="6617"/>
        <v>3906</v>
      </c>
      <c r="AQ2300" s="20">
        <f t="shared" si="6697"/>
        <v>0</v>
      </c>
      <c r="AR2300" s="20">
        <f t="shared" si="6697"/>
        <v>0</v>
      </c>
      <c r="AS2300" s="20">
        <f t="shared" si="6697"/>
        <v>0</v>
      </c>
      <c r="AT2300" s="20">
        <f t="shared" si="6603"/>
        <v>3906</v>
      </c>
      <c r="AU2300" s="20">
        <f t="shared" si="6604"/>
        <v>3906</v>
      </c>
      <c r="AV2300" s="20">
        <f t="shared" si="6605"/>
        <v>3906</v>
      </c>
      <c r="AW2300" s="20">
        <f t="shared" si="6697"/>
        <v>0</v>
      </c>
      <c r="AX2300" s="20">
        <f t="shared" si="6697"/>
        <v>0</v>
      </c>
      <c r="AY2300" s="20">
        <f t="shared" si="6697"/>
        <v>0</v>
      </c>
      <c r="AZ2300" s="20">
        <f t="shared" si="6508"/>
        <v>3906</v>
      </c>
      <c r="BA2300" s="20">
        <f t="shared" si="6509"/>
        <v>3906</v>
      </c>
      <c r="BB2300" s="20">
        <f t="shared" si="6510"/>
        <v>3906</v>
      </c>
      <c r="BC2300" s="20">
        <f t="shared" si="6697"/>
        <v>0</v>
      </c>
      <c r="BD2300" s="20">
        <f t="shared" si="6506"/>
        <v>3906</v>
      </c>
      <c r="BE2300" s="20">
        <f t="shared" si="6697"/>
        <v>0</v>
      </c>
      <c r="BF2300" s="20">
        <f t="shared" si="6697"/>
        <v>0</v>
      </c>
      <c r="BG2300" s="20">
        <f t="shared" si="6697"/>
        <v>0</v>
      </c>
      <c r="BH2300" s="20">
        <f t="shared" si="6609"/>
        <v>3906</v>
      </c>
      <c r="BI2300" s="20">
        <f t="shared" si="6610"/>
        <v>3906</v>
      </c>
      <c r="BJ2300" s="20">
        <f t="shared" si="6611"/>
        <v>3906</v>
      </c>
      <c r="BK2300" s="20">
        <f t="shared" si="6697"/>
        <v>0</v>
      </c>
      <c r="BL2300" s="20">
        <f t="shared" si="6697"/>
        <v>0</v>
      </c>
      <c r="BM2300" s="20">
        <f t="shared" si="6612"/>
        <v>3906</v>
      </c>
      <c r="BN2300" s="20">
        <f t="shared" si="6613"/>
        <v>3906</v>
      </c>
      <c r="BO2300" s="20">
        <f t="shared" si="6697"/>
        <v>0</v>
      </c>
      <c r="BP2300" s="20">
        <f t="shared" si="6697"/>
        <v>0</v>
      </c>
      <c r="BQ2300" s="20">
        <f t="shared" si="6697"/>
        <v>0</v>
      </c>
      <c r="BR2300" s="20">
        <f t="shared" si="6579"/>
        <v>3906</v>
      </c>
      <c r="BS2300" s="20">
        <f t="shared" si="6580"/>
        <v>3906</v>
      </c>
      <c r="BT2300" s="20">
        <f t="shared" si="6581"/>
        <v>3906</v>
      </c>
      <c r="BU2300" s="20">
        <f t="shared" si="6697"/>
        <v>0</v>
      </c>
      <c r="BV2300" s="20">
        <f t="shared" si="6582"/>
        <v>3906</v>
      </c>
      <c r="BW2300" s="20">
        <f t="shared" si="6697"/>
        <v>0</v>
      </c>
      <c r="BX2300" s="20">
        <f t="shared" si="6697"/>
        <v>0</v>
      </c>
      <c r="BY2300" s="20">
        <f t="shared" si="6606"/>
        <v>3906</v>
      </c>
      <c r="BZ2300" s="20">
        <f t="shared" si="6607"/>
        <v>3906</v>
      </c>
      <c r="CA2300" s="20">
        <f t="shared" si="6697"/>
        <v>0</v>
      </c>
      <c r="CB2300" s="20">
        <f t="shared" si="6608"/>
        <v>3906</v>
      </c>
      <c r="CC2300" s="20">
        <f t="shared" si="6697"/>
        <v>-536.10799999999995</v>
      </c>
      <c r="CD2300" s="20">
        <f t="shared" si="6583"/>
        <v>3369.8919999999998</v>
      </c>
      <c r="CE2300" s="20">
        <f t="shared" si="6697"/>
        <v>0</v>
      </c>
    </row>
    <row r="2301" spans="1:84" ht="94.5" x14ac:dyDescent="0.25">
      <c r="A2301" s="10" t="s">
        <v>319</v>
      </c>
      <c r="B2301" s="19">
        <v>100</v>
      </c>
      <c r="C2301" s="10"/>
      <c r="D2301" s="10"/>
      <c r="E2301" s="25" t="s">
        <v>599</v>
      </c>
      <c r="F2301" s="20">
        <f>F2302</f>
        <v>3906</v>
      </c>
      <c r="G2301" s="20">
        <f t="shared" si="6697"/>
        <v>3906</v>
      </c>
      <c r="H2301" s="20">
        <f t="shared" si="6697"/>
        <v>3906</v>
      </c>
      <c r="I2301" s="20">
        <f t="shared" si="6697"/>
        <v>0</v>
      </c>
      <c r="J2301" s="20">
        <f t="shared" si="6697"/>
        <v>0</v>
      </c>
      <c r="K2301" s="20">
        <f t="shared" si="6697"/>
        <v>0</v>
      </c>
      <c r="L2301" s="20">
        <f t="shared" si="6655"/>
        <v>3906</v>
      </c>
      <c r="M2301" s="20">
        <f t="shared" si="6656"/>
        <v>3906</v>
      </c>
      <c r="N2301" s="20">
        <f t="shared" si="6657"/>
        <v>3906</v>
      </c>
      <c r="O2301" s="20">
        <f t="shared" si="6697"/>
        <v>0</v>
      </c>
      <c r="P2301" s="20">
        <f t="shared" si="6697"/>
        <v>0</v>
      </c>
      <c r="Q2301" s="20">
        <f t="shared" si="6697"/>
        <v>0</v>
      </c>
      <c r="R2301" s="20">
        <f t="shared" si="6676"/>
        <v>3906</v>
      </c>
      <c r="S2301" s="20">
        <f t="shared" si="6677"/>
        <v>3906</v>
      </c>
      <c r="T2301" s="20">
        <f t="shared" si="6678"/>
        <v>3906</v>
      </c>
      <c r="U2301" s="20">
        <f t="shared" si="6697"/>
        <v>0</v>
      </c>
      <c r="V2301" s="20">
        <f t="shared" si="6560"/>
        <v>3906</v>
      </c>
      <c r="W2301" s="20">
        <f t="shared" si="6697"/>
        <v>0</v>
      </c>
      <c r="X2301" s="20">
        <f t="shared" si="6697"/>
        <v>0</v>
      </c>
      <c r="Y2301" s="20">
        <f t="shared" si="6697"/>
        <v>0</v>
      </c>
      <c r="Z2301" s="20">
        <f t="shared" si="6557"/>
        <v>3906</v>
      </c>
      <c r="AA2301" s="20">
        <f t="shared" si="6558"/>
        <v>3906</v>
      </c>
      <c r="AB2301" s="20">
        <f t="shared" si="6559"/>
        <v>3906</v>
      </c>
      <c r="AC2301" s="20">
        <f t="shared" si="6697"/>
        <v>0</v>
      </c>
      <c r="AD2301" s="20">
        <f t="shared" si="6697"/>
        <v>0</v>
      </c>
      <c r="AE2301" s="20">
        <f t="shared" si="6697"/>
        <v>0</v>
      </c>
      <c r="AF2301" s="20">
        <f t="shared" ref="AF2301:AF2370" si="6698">Z2301+AC2301</f>
        <v>3906</v>
      </c>
      <c r="AG2301" s="20">
        <f t="shared" ref="AG2301:AG2370" si="6699">AA2301+AD2301</f>
        <v>3906</v>
      </c>
      <c r="AH2301" s="20">
        <f t="shared" ref="AH2301:AH2370" si="6700">AB2301+AE2301</f>
        <v>3906</v>
      </c>
      <c r="AI2301" s="20">
        <f t="shared" si="6697"/>
        <v>0</v>
      </c>
      <c r="AJ2301" s="20">
        <f t="shared" ref="AJ2301:AJ2370" si="6701">AF2301+AI2301</f>
        <v>3906</v>
      </c>
      <c r="AK2301" s="20">
        <f t="shared" si="6697"/>
        <v>0</v>
      </c>
      <c r="AL2301" s="20">
        <f t="shared" si="6697"/>
        <v>0</v>
      </c>
      <c r="AM2301" s="20">
        <f t="shared" si="6697"/>
        <v>0</v>
      </c>
      <c r="AN2301" s="20">
        <f t="shared" si="6615"/>
        <v>3906</v>
      </c>
      <c r="AO2301" s="20">
        <f t="shared" si="6616"/>
        <v>3906</v>
      </c>
      <c r="AP2301" s="20">
        <f t="shared" si="6617"/>
        <v>3906</v>
      </c>
      <c r="AQ2301" s="20">
        <f t="shared" si="6697"/>
        <v>0</v>
      </c>
      <c r="AR2301" s="20">
        <f t="shared" si="6697"/>
        <v>0</v>
      </c>
      <c r="AS2301" s="20">
        <f t="shared" si="6697"/>
        <v>0</v>
      </c>
      <c r="AT2301" s="20">
        <f t="shared" si="6603"/>
        <v>3906</v>
      </c>
      <c r="AU2301" s="20">
        <f t="shared" si="6604"/>
        <v>3906</v>
      </c>
      <c r="AV2301" s="20">
        <f t="shared" si="6605"/>
        <v>3906</v>
      </c>
      <c r="AW2301" s="20">
        <f t="shared" si="6697"/>
        <v>0</v>
      </c>
      <c r="AX2301" s="20">
        <f t="shared" si="6697"/>
        <v>0</v>
      </c>
      <c r="AY2301" s="20">
        <f t="shared" si="6697"/>
        <v>0</v>
      </c>
      <c r="AZ2301" s="20">
        <f t="shared" si="6508"/>
        <v>3906</v>
      </c>
      <c r="BA2301" s="20">
        <f t="shared" si="6509"/>
        <v>3906</v>
      </c>
      <c r="BB2301" s="20">
        <f t="shared" si="6510"/>
        <v>3906</v>
      </c>
      <c r="BC2301" s="20">
        <f t="shared" si="6697"/>
        <v>0</v>
      </c>
      <c r="BD2301" s="20">
        <f t="shared" si="6506"/>
        <v>3906</v>
      </c>
      <c r="BE2301" s="20">
        <f t="shared" si="6697"/>
        <v>0</v>
      </c>
      <c r="BF2301" s="20">
        <f t="shared" si="6697"/>
        <v>0</v>
      </c>
      <c r="BG2301" s="20">
        <f t="shared" si="6697"/>
        <v>0</v>
      </c>
      <c r="BH2301" s="20">
        <f t="shared" si="6609"/>
        <v>3906</v>
      </c>
      <c r="BI2301" s="20">
        <f t="shared" si="6610"/>
        <v>3906</v>
      </c>
      <c r="BJ2301" s="20">
        <f t="shared" si="6611"/>
        <v>3906</v>
      </c>
      <c r="BK2301" s="20">
        <f t="shared" si="6697"/>
        <v>0</v>
      </c>
      <c r="BL2301" s="20">
        <f t="shared" si="6697"/>
        <v>0</v>
      </c>
      <c r="BM2301" s="20">
        <f t="shared" si="6612"/>
        <v>3906</v>
      </c>
      <c r="BN2301" s="20">
        <f t="shared" si="6613"/>
        <v>3906</v>
      </c>
      <c r="BO2301" s="20">
        <f t="shared" si="6697"/>
        <v>0</v>
      </c>
      <c r="BP2301" s="20">
        <f t="shared" si="6697"/>
        <v>0</v>
      </c>
      <c r="BQ2301" s="20">
        <f t="shared" si="6697"/>
        <v>0</v>
      </c>
      <c r="BR2301" s="20">
        <f t="shared" si="6579"/>
        <v>3906</v>
      </c>
      <c r="BS2301" s="20">
        <f t="shared" si="6580"/>
        <v>3906</v>
      </c>
      <c r="BT2301" s="20">
        <f t="shared" si="6581"/>
        <v>3906</v>
      </c>
      <c r="BU2301" s="20">
        <f t="shared" si="6697"/>
        <v>0</v>
      </c>
      <c r="BV2301" s="20">
        <f t="shared" si="6582"/>
        <v>3906</v>
      </c>
      <c r="BW2301" s="20">
        <f t="shared" si="6697"/>
        <v>0</v>
      </c>
      <c r="BX2301" s="20">
        <f t="shared" si="6697"/>
        <v>0</v>
      </c>
      <c r="BY2301" s="20">
        <f t="shared" si="6606"/>
        <v>3906</v>
      </c>
      <c r="BZ2301" s="20">
        <f t="shared" si="6607"/>
        <v>3906</v>
      </c>
      <c r="CA2301" s="20">
        <f t="shared" si="6697"/>
        <v>0</v>
      </c>
      <c r="CB2301" s="20">
        <f t="shared" si="6608"/>
        <v>3906</v>
      </c>
      <c r="CC2301" s="20">
        <f t="shared" si="6697"/>
        <v>-536.10799999999995</v>
      </c>
      <c r="CD2301" s="20">
        <f t="shared" si="6583"/>
        <v>3369.8919999999998</v>
      </c>
      <c r="CE2301" s="20">
        <f t="shared" si="6697"/>
        <v>0</v>
      </c>
    </row>
    <row r="2302" spans="1:84" ht="31.5" x14ac:dyDescent="0.25">
      <c r="A2302" s="10" t="s">
        <v>319</v>
      </c>
      <c r="B2302" s="19">
        <v>120</v>
      </c>
      <c r="C2302" s="10"/>
      <c r="D2302" s="10"/>
      <c r="E2302" s="25" t="s">
        <v>601</v>
      </c>
      <c r="F2302" s="20">
        <f t="shared" ref="F2302:K2302" si="6702">F2304</f>
        <v>3906</v>
      </c>
      <c r="G2302" s="20">
        <f t="shared" si="6702"/>
        <v>3906</v>
      </c>
      <c r="H2302" s="20">
        <f t="shared" si="6702"/>
        <v>3906</v>
      </c>
      <c r="I2302" s="20">
        <f t="shared" si="6702"/>
        <v>0</v>
      </c>
      <c r="J2302" s="20">
        <f t="shared" si="6702"/>
        <v>0</v>
      </c>
      <c r="K2302" s="20">
        <f t="shared" si="6702"/>
        <v>0</v>
      </c>
      <c r="L2302" s="20">
        <f t="shared" si="6655"/>
        <v>3906</v>
      </c>
      <c r="M2302" s="20">
        <f t="shared" si="6656"/>
        <v>3906</v>
      </c>
      <c r="N2302" s="20">
        <f t="shared" si="6657"/>
        <v>3906</v>
      </c>
      <c r="O2302" s="20">
        <f>O2304</f>
        <v>0</v>
      </c>
      <c r="P2302" s="20">
        <f>P2304</f>
        <v>0</v>
      </c>
      <c r="Q2302" s="20">
        <f>Q2304</f>
        <v>0</v>
      </c>
      <c r="R2302" s="20">
        <f t="shared" si="6676"/>
        <v>3906</v>
      </c>
      <c r="S2302" s="20">
        <f t="shared" si="6677"/>
        <v>3906</v>
      </c>
      <c r="T2302" s="20">
        <f t="shared" si="6678"/>
        <v>3906</v>
      </c>
      <c r="U2302" s="20">
        <f>U2304</f>
        <v>0</v>
      </c>
      <c r="V2302" s="20">
        <f t="shared" si="6560"/>
        <v>3906</v>
      </c>
      <c r="W2302" s="20">
        <f>W2304</f>
        <v>0</v>
      </c>
      <c r="X2302" s="20">
        <f>X2304</f>
        <v>0</v>
      </c>
      <c r="Y2302" s="20">
        <f>Y2304</f>
        <v>0</v>
      </c>
      <c r="Z2302" s="20">
        <f t="shared" si="6557"/>
        <v>3906</v>
      </c>
      <c r="AA2302" s="20">
        <f t="shared" si="6558"/>
        <v>3906</v>
      </c>
      <c r="AB2302" s="20">
        <f t="shared" si="6559"/>
        <v>3906</v>
      </c>
      <c r="AC2302" s="20">
        <f>AC2304</f>
        <v>0</v>
      </c>
      <c r="AD2302" s="20">
        <f>AD2304</f>
        <v>0</v>
      </c>
      <c r="AE2302" s="20">
        <f>AE2304</f>
        <v>0</v>
      </c>
      <c r="AF2302" s="20">
        <f t="shared" si="6698"/>
        <v>3906</v>
      </c>
      <c r="AG2302" s="20">
        <f t="shared" si="6699"/>
        <v>3906</v>
      </c>
      <c r="AH2302" s="20">
        <f t="shared" si="6700"/>
        <v>3906</v>
      </c>
      <c r="AI2302" s="20">
        <f>AI2304</f>
        <v>0</v>
      </c>
      <c r="AJ2302" s="20">
        <f t="shared" si="6701"/>
        <v>3906</v>
      </c>
      <c r="AK2302" s="20">
        <f>AK2304</f>
        <v>0</v>
      </c>
      <c r="AL2302" s="20">
        <f>AL2304</f>
        <v>0</v>
      </c>
      <c r="AM2302" s="20">
        <f>AM2304</f>
        <v>0</v>
      </c>
      <c r="AN2302" s="20">
        <f t="shared" si="6615"/>
        <v>3906</v>
      </c>
      <c r="AO2302" s="20">
        <f t="shared" si="6616"/>
        <v>3906</v>
      </c>
      <c r="AP2302" s="20">
        <f t="shared" si="6617"/>
        <v>3906</v>
      </c>
      <c r="AQ2302" s="20">
        <f>AQ2304</f>
        <v>0</v>
      </c>
      <c r="AR2302" s="20">
        <f>AR2304</f>
        <v>0</v>
      </c>
      <c r="AS2302" s="20">
        <f>AS2304</f>
        <v>0</v>
      </c>
      <c r="AT2302" s="20">
        <f t="shared" si="6603"/>
        <v>3906</v>
      </c>
      <c r="AU2302" s="20">
        <f t="shared" si="6604"/>
        <v>3906</v>
      </c>
      <c r="AV2302" s="20">
        <f t="shared" si="6605"/>
        <v>3906</v>
      </c>
      <c r="AW2302" s="20">
        <f>AW2304</f>
        <v>0</v>
      </c>
      <c r="AX2302" s="20">
        <f>AX2304</f>
        <v>0</v>
      </c>
      <c r="AY2302" s="20">
        <f>AY2304</f>
        <v>0</v>
      </c>
      <c r="AZ2302" s="20">
        <f t="shared" si="6508"/>
        <v>3906</v>
      </c>
      <c r="BA2302" s="20">
        <f t="shared" si="6509"/>
        <v>3906</v>
      </c>
      <c r="BB2302" s="20">
        <f t="shared" si="6510"/>
        <v>3906</v>
      </c>
      <c r="BC2302" s="20">
        <f>BC2304</f>
        <v>0</v>
      </c>
      <c r="BD2302" s="20">
        <f t="shared" si="6506"/>
        <v>3906</v>
      </c>
      <c r="BE2302" s="20">
        <f>BE2304</f>
        <v>0</v>
      </c>
      <c r="BF2302" s="20">
        <f>BF2304</f>
        <v>0</v>
      </c>
      <c r="BG2302" s="20">
        <f>BG2304</f>
        <v>0</v>
      </c>
      <c r="BH2302" s="20">
        <f t="shared" si="6609"/>
        <v>3906</v>
      </c>
      <c r="BI2302" s="20">
        <f t="shared" si="6610"/>
        <v>3906</v>
      </c>
      <c r="BJ2302" s="20">
        <f t="shared" si="6611"/>
        <v>3906</v>
      </c>
      <c r="BK2302" s="20">
        <f>BK2304</f>
        <v>0</v>
      </c>
      <c r="BL2302" s="20">
        <f>BL2304</f>
        <v>0</v>
      </c>
      <c r="BM2302" s="20">
        <f t="shared" si="6612"/>
        <v>3906</v>
      </c>
      <c r="BN2302" s="20">
        <f t="shared" si="6613"/>
        <v>3906</v>
      </c>
      <c r="BO2302" s="20">
        <f>BO2304</f>
        <v>0</v>
      </c>
      <c r="BP2302" s="20">
        <f>BP2304</f>
        <v>0</v>
      </c>
      <c r="BQ2302" s="20">
        <f>BQ2304</f>
        <v>0</v>
      </c>
      <c r="BR2302" s="20">
        <f t="shared" si="6579"/>
        <v>3906</v>
      </c>
      <c r="BS2302" s="20">
        <f t="shared" si="6580"/>
        <v>3906</v>
      </c>
      <c r="BT2302" s="20">
        <f t="shared" si="6581"/>
        <v>3906</v>
      </c>
      <c r="BU2302" s="20">
        <f>BU2304</f>
        <v>0</v>
      </c>
      <c r="BV2302" s="20">
        <f t="shared" si="6582"/>
        <v>3906</v>
      </c>
      <c r="BW2302" s="20">
        <f>BW2304</f>
        <v>0</v>
      </c>
      <c r="BX2302" s="20">
        <f>BX2304</f>
        <v>0</v>
      </c>
      <c r="BY2302" s="20">
        <f t="shared" si="6606"/>
        <v>3906</v>
      </c>
      <c r="BZ2302" s="20">
        <f t="shared" si="6607"/>
        <v>3906</v>
      </c>
      <c r="CA2302" s="20">
        <f>CA2304</f>
        <v>0</v>
      </c>
      <c r="CB2302" s="20">
        <f t="shared" si="6608"/>
        <v>3906</v>
      </c>
      <c r="CC2302" s="20">
        <f>CC2304+CC2303</f>
        <v>-536.10799999999995</v>
      </c>
      <c r="CD2302" s="20">
        <f t="shared" si="6583"/>
        <v>3369.8919999999998</v>
      </c>
      <c r="CE2302" s="20">
        <f>CE2304+CE2303</f>
        <v>0</v>
      </c>
    </row>
    <row r="2303" spans="1:84" ht="47.25" hidden="1" x14ac:dyDescent="0.25">
      <c r="A2303" s="10" t="s">
        <v>319</v>
      </c>
      <c r="B2303" s="19">
        <v>120</v>
      </c>
      <c r="C2303" s="10" t="s">
        <v>336</v>
      </c>
      <c r="D2303" s="10" t="s">
        <v>332</v>
      </c>
      <c r="E2303" s="25" t="s">
        <v>565</v>
      </c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>
        <v>0</v>
      </c>
      <c r="CC2303" s="20"/>
      <c r="CD2303" s="20">
        <f t="shared" si="6583"/>
        <v>0</v>
      </c>
      <c r="CE2303" s="20"/>
      <c r="CF2303" s="1">
        <v>0</v>
      </c>
    </row>
    <row r="2304" spans="1:84" ht="78.75" x14ac:dyDescent="0.25">
      <c r="A2304" s="10" t="s">
        <v>319</v>
      </c>
      <c r="B2304" s="19">
        <v>120</v>
      </c>
      <c r="C2304" s="10" t="s">
        <v>336</v>
      </c>
      <c r="D2304" s="10" t="s">
        <v>335</v>
      </c>
      <c r="E2304" s="25" t="s">
        <v>567</v>
      </c>
      <c r="F2304" s="20">
        <v>3906</v>
      </c>
      <c r="G2304" s="20">
        <v>3906</v>
      </c>
      <c r="H2304" s="20">
        <v>3906</v>
      </c>
      <c r="I2304" s="20"/>
      <c r="J2304" s="20"/>
      <c r="K2304" s="20"/>
      <c r="L2304" s="20">
        <f t="shared" si="6655"/>
        <v>3906</v>
      </c>
      <c r="M2304" s="20">
        <f t="shared" si="6656"/>
        <v>3906</v>
      </c>
      <c r="N2304" s="20">
        <f t="shared" si="6657"/>
        <v>3906</v>
      </c>
      <c r="O2304" s="20"/>
      <c r="P2304" s="20"/>
      <c r="Q2304" s="20"/>
      <c r="R2304" s="20">
        <f t="shared" si="6676"/>
        <v>3906</v>
      </c>
      <c r="S2304" s="20">
        <f t="shared" si="6677"/>
        <v>3906</v>
      </c>
      <c r="T2304" s="20">
        <f t="shared" si="6678"/>
        <v>3906</v>
      </c>
      <c r="U2304" s="20"/>
      <c r="V2304" s="20">
        <f t="shared" si="6560"/>
        <v>3906</v>
      </c>
      <c r="W2304" s="20"/>
      <c r="X2304" s="20"/>
      <c r="Y2304" s="20"/>
      <c r="Z2304" s="20">
        <f t="shared" si="6557"/>
        <v>3906</v>
      </c>
      <c r="AA2304" s="20">
        <f t="shared" si="6558"/>
        <v>3906</v>
      </c>
      <c r="AB2304" s="20">
        <f t="shared" si="6559"/>
        <v>3906</v>
      </c>
      <c r="AC2304" s="20"/>
      <c r="AD2304" s="20"/>
      <c r="AE2304" s="20"/>
      <c r="AF2304" s="20">
        <f t="shared" si="6698"/>
        <v>3906</v>
      </c>
      <c r="AG2304" s="20">
        <f t="shared" si="6699"/>
        <v>3906</v>
      </c>
      <c r="AH2304" s="20">
        <f t="shared" si="6700"/>
        <v>3906</v>
      </c>
      <c r="AI2304" s="20"/>
      <c r="AJ2304" s="20">
        <f t="shared" si="6701"/>
        <v>3906</v>
      </c>
      <c r="AK2304" s="20"/>
      <c r="AL2304" s="20"/>
      <c r="AM2304" s="20"/>
      <c r="AN2304" s="20">
        <f t="shared" si="6615"/>
        <v>3906</v>
      </c>
      <c r="AO2304" s="20">
        <f t="shared" si="6616"/>
        <v>3906</v>
      </c>
      <c r="AP2304" s="20">
        <f t="shared" si="6617"/>
        <v>3906</v>
      </c>
      <c r="AQ2304" s="20"/>
      <c r="AR2304" s="20"/>
      <c r="AS2304" s="20"/>
      <c r="AT2304" s="20">
        <f t="shared" si="6603"/>
        <v>3906</v>
      </c>
      <c r="AU2304" s="20">
        <f t="shared" si="6604"/>
        <v>3906</v>
      </c>
      <c r="AV2304" s="20">
        <f t="shared" si="6605"/>
        <v>3906</v>
      </c>
      <c r="AW2304" s="20"/>
      <c r="AX2304" s="20"/>
      <c r="AY2304" s="20"/>
      <c r="AZ2304" s="20">
        <f t="shared" si="6508"/>
        <v>3906</v>
      </c>
      <c r="BA2304" s="20">
        <f t="shared" si="6509"/>
        <v>3906</v>
      </c>
      <c r="BB2304" s="20">
        <f t="shared" si="6510"/>
        <v>3906</v>
      </c>
      <c r="BC2304" s="20"/>
      <c r="BD2304" s="20">
        <f t="shared" ref="BD2304:BD2372" si="6703">AZ2304+BC2304</f>
        <v>3906</v>
      </c>
      <c r="BE2304" s="20"/>
      <c r="BF2304" s="20"/>
      <c r="BG2304" s="20"/>
      <c r="BH2304" s="20">
        <f t="shared" si="6609"/>
        <v>3906</v>
      </c>
      <c r="BI2304" s="20">
        <f t="shared" si="6610"/>
        <v>3906</v>
      </c>
      <c r="BJ2304" s="20">
        <f t="shared" si="6611"/>
        <v>3906</v>
      </c>
      <c r="BK2304" s="20"/>
      <c r="BL2304" s="20"/>
      <c r="BM2304" s="20">
        <f t="shared" si="6612"/>
        <v>3906</v>
      </c>
      <c r="BN2304" s="20">
        <f t="shared" si="6613"/>
        <v>3906</v>
      </c>
      <c r="BO2304" s="20"/>
      <c r="BP2304" s="20"/>
      <c r="BQ2304" s="20"/>
      <c r="BR2304" s="20">
        <f t="shared" si="6579"/>
        <v>3906</v>
      </c>
      <c r="BS2304" s="20">
        <f t="shared" si="6580"/>
        <v>3906</v>
      </c>
      <c r="BT2304" s="20">
        <f t="shared" si="6581"/>
        <v>3906</v>
      </c>
      <c r="BU2304" s="20"/>
      <c r="BV2304" s="20">
        <f t="shared" si="6582"/>
        <v>3906</v>
      </c>
      <c r="BW2304" s="20"/>
      <c r="BX2304" s="20"/>
      <c r="BY2304" s="20">
        <f t="shared" si="6606"/>
        <v>3906</v>
      </c>
      <c r="BZ2304" s="20">
        <f t="shared" si="6607"/>
        <v>3906</v>
      </c>
      <c r="CA2304" s="20"/>
      <c r="CB2304" s="20">
        <f t="shared" si="6608"/>
        <v>3906</v>
      </c>
      <c r="CC2304" s="20">
        <v>-536.10799999999995</v>
      </c>
      <c r="CD2304" s="20">
        <f t="shared" si="6583"/>
        <v>3369.8919999999998</v>
      </c>
      <c r="CE2304" s="20"/>
    </row>
    <row r="2305" spans="1:84" s="17" customFormat="1" x14ac:dyDescent="0.25">
      <c r="A2305" s="21" t="s">
        <v>1329</v>
      </c>
      <c r="B2305" s="22"/>
      <c r="C2305" s="21"/>
      <c r="D2305" s="21"/>
      <c r="E2305" s="53" t="s">
        <v>1054</v>
      </c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3">
        <f t="shared" ref="CB2305:CC2308" si="6704">CB2306</f>
        <v>0</v>
      </c>
      <c r="CC2305" s="23">
        <f t="shared" si="6704"/>
        <v>536.10799999999995</v>
      </c>
      <c r="CD2305" s="23">
        <f t="shared" si="6583"/>
        <v>536.10799999999995</v>
      </c>
      <c r="CE2305" s="23">
        <f>CE2306</f>
        <v>0</v>
      </c>
      <c r="CF2305" s="32"/>
    </row>
    <row r="2306" spans="1:84" ht="31.5" x14ac:dyDescent="0.25">
      <c r="A2306" s="10" t="s">
        <v>1330</v>
      </c>
      <c r="B2306" s="19"/>
      <c r="C2306" s="10"/>
      <c r="D2306" s="10"/>
      <c r="E2306" s="29" t="s">
        <v>1055</v>
      </c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>
        <f t="shared" si="6704"/>
        <v>0</v>
      </c>
      <c r="CC2306" s="20">
        <f t="shared" si="6704"/>
        <v>536.10799999999995</v>
      </c>
      <c r="CD2306" s="20">
        <f t="shared" si="6583"/>
        <v>536.10799999999995</v>
      </c>
      <c r="CE2306" s="20">
        <f>CE2307</f>
        <v>0</v>
      </c>
    </row>
    <row r="2307" spans="1:84" ht="94.5" x14ac:dyDescent="0.25">
      <c r="A2307" s="10" t="s">
        <v>1330</v>
      </c>
      <c r="B2307" s="19">
        <v>100</v>
      </c>
      <c r="C2307" s="10"/>
      <c r="D2307" s="10"/>
      <c r="E2307" s="25" t="s">
        <v>599</v>
      </c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>
        <f t="shared" si="6704"/>
        <v>0</v>
      </c>
      <c r="CC2307" s="20">
        <f t="shared" si="6704"/>
        <v>536.10799999999995</v>
      </c>
      <c r="CD2307" s="20">
        <f t="shared" si="6583"/>
        <v>536.10799999999995</v>
      </c>
      <c r="CE2307" s="20">
        <f>CE2308</f>
        <v>0</v>
      </c>
    </row>
    <row r="2308" spans="1:84" ht="31.5" x14ac:dyDescent="0.25">
      <c r="A2308" s="10" t="s">
        <v>1330</v>
      </c>
      <c r="B2308" s="19">
        <v>120</v>
      </c>
      <c r="C2308" s="10"/>
      <c r="D2308" s="10"/>
      <c r="E2308" s="25" t="s">
        <v>601</v>
      </c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>
        <f t="shared" si="6704"/>
        <v>0</v>
      </c>
      <c r="CC2308" s="20">
        <f t="shared" si="6704"/>
        <v>536.10799999999995</v>
      </c>
      <c r="CD2308" s="20">
        <f t="shared" si="6583"/>
        <v>536.10799999999995</v>
      </c>
      <c r="CE2308" s="20">
        <f>CE2309</f>
        <v>0</v>
      </c>
    </row>
    <row r="2309" spans="1:84" ht="47.25" x14ac:dyDescent="0.25">
      <c r="A2309" s="10" t="s">
        <v>1330</v>
      </c>
      <c r="B2309" s="19">
        <v>120</v>
      </c>
      <c r="C2309" s="10" t="s">
        <v>336</v>
      </c>
      <c r="D2309" s="10" t="s">
        <v>332</v>
      </c>
      <c r="E2309" s="25" t="s">
        <v>565</v>
      </c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>
        <v>0</v>
      </c>
      <c r="CC2309" s="20">
        <v>536.10799999999995</v>
      </c>
      <c r="CD2309" s="20">
        <f t="shared" si="6583"/>
        <v>536.10799999999995</v>
      </c>
      <c r="CE2309" s="20"/>
    </row>
    <row r="2310" spans="1:84" s="17" customFormat="1" ht="31.5" x14ac:dyDescent="0.25">
      <c r="A2310" s="21" t="s">
        <v>554</v>
      </c>
      <c r="B2310" s="22"/>
      <c r="C2310" s="21"/>
      <c r="D2310" s="21"/>
      <c r="E2310" s="27" t="s">
        <v>1066</v>
      </c>
      <c r="F2310" s="23">
        <f>F2311+F2315</f>
        <v>254685.59999999998</v>
      </c>
      <c r="G2310" s="23">
        <f t="shared" ref="G2310:K2310" si="6705">G2311+G2315</f>
        <v>252576.59999999998</v>
      </c>
      <c r="H2310" s="23">
        <f t="shared" si="6705"/>
        <v>252567.19999999998</v>
      </c>
      <c r="I2310" s="23">
        <f t="shared" si="6705"/>
        <v>0</v>
      </c>
      <c r="J2310" s="23">
        <f t="shared" si="6705"/>
        <v>0</v>
      </c>
      <c r="K2310" s="23">
        <f t="shared" si="6705"/>
        <v>0</v>
      </c>
      <c r="L2310" s="23">
        <f t="shared" si="6655"/>
        <v>254685.59999999998</v>
      </c>
      <c r="M2310" s="23">
        <f t="shared" si="6656"/>
        <v>252576.59999999998</v>
      </c>
      <c r="N2310" s="23">
        <f t="shared" si="6657"/>
        <v>252567.19999999998</v>
      </c>
      <c r="O2310" s="23">
        <f t="shared" ref="O2310:Q2310" si="6706">O2311+O2315</f>
        <v>0</v>
      </c>
      <c r="P2310" s="23">
        <f t="shared" si="6706"/>
        <v>0</v>
      </c>
      <c r="Q2310" s="23">
        <f t="shared" si="6706"/>
        <v>0</v>
      </c>
      <c r="R2310" s="23">
        <f t="shared" si="6676"/>
        <v>254685.59999999998</v>
      </c>
      <c r="S2310" s="23">
        <f t="shared" si="6677"/>
        <v>252576.59999999998</v>
      </c>
      <c r="T2310" s="23">
        <f t="shared" si="6678"/>
        <v>252567.19999999998</v>
      </c>
      <c r="U2310" s="23">
        <f t="shared" ref="U2310:CE2310" si="6707">U2311+U2315</f>
        <v>0</v>
      </c>
      <c r="V2310" s="23">
        <f t="shared" si="6560"/>
        <v>254685.59999999998</v>
      </c>
      <c r="W2310" s="23">
        <f t="shared" ref="W2310:Y2310" si="6708">W2311+W2315</f>
        <v>0</v>
      </c>
      <c r="X2310" s="23">
        <f t="shared" si="6708"/>
        <v>0</v>
      </c>
      <c r="Y2310" s="23">
        <f t="shared" si="6708"/>
        <v>0</v>
      </c>
      <c r="Z2310" s="20">
        <f t="shared" si="6557"/>
        <v>254685.59999999998</v>
      </c>
      <c r="AA2310" s="20">
        <f t="shared" si="6558"/>
        <v>252576.59999999998</v>
      </c>
      <c r="AB2310" s="20">
        <f t="shared" si="6559"/>
        <v>252567.19999999998</v>
      </c>
      <c r="AC2310" s="23">
        <f t="shared" ref="AC2310:AE2310" si="6709">AC2311+AC2315</f>
        <v>0</v>
      </c>
      <c r="AD2310" s="23">
        <f t="shared" si="6709"/>
        <v>0</v>
      </c>
      <c r="AE2310" s="23">
        <f t="shared" si="6709"/>
        <v>0</v>
      </c>
      <c r="AF2310" s="20">
        <f t="shared" si="6698"/>
        <v>254685.59999999998</v>
      </c>
      <c r="AG2310" s="20">
        <f t="shared" si="6699"/>
        <v>252576.59999999998</v>
      </c>
      <c r="AH2310" s="20">
        <f t="shared" si="6700"/>
        <v>252567.19999999998</v>
      </c>
      <c r="AI2310" s="23">
        <f t="shared" ref="AI2310" si="6710">AI2311+AI2315</f>
        <v>0</v>
      </c>
      <c r="AJ2310" s="20">
        <f t="shared" si="6701"/>
        <v>254685.59999999998</v>
      </c>
      <c r="AK2310" s="23">
        <f t="shared" ref="AK2310:AM2310" si="6711">AK2311+AK2315</f>
        <v>0</v>
      </c>
      <c r="AL2310" s="23">
        <f t="shared" si="6711"/>
        <v>0</v>
      </c>
      <c r="AM2310" s="23">
        <f t="shared" si="6711"/>
        <v>0</v>
      </c>
      <c r="AN2310" s="20">
        <f t="shared" si="6615"/>
        <v>254685.59999999998</v>
      </c>
      <c r="AO2310" s="20">
        <f t="shared" si="6616"/>
        <v>252576.59999999998</v>
      </c>
      <c r="AP2310" s="20">
        <f t="shared" si="6617"/>
        <v>252567.19999999998</v>
      </c>
      <c r="AQ2310" s="23">
        <f t="shared" ref="AQ2310:AS2310" si="6712">AQ2311+AQ2315</f>
        <v>0</v>
      </c>
      <c r="AR2310" s="23">
        <f t="shared" si="6712"/>
        <v>0</v>
      </c>
      <c r="AS2310" s="23">
        <f t="shared" si="6712"/>
        <v>0</v>
      </c>
      <c r="AT2310" s="20">
        <f t="shared" si="6603"/>
        <v>254685.59999999998</v>
      </c>
      <c r="AU2310" s="20">
        <f t="shared" si="6604"/>
        <v>252576.59999999998</v>
      </c>
      <c r="AV2310" s="20">
        <f t="shared" si="6605"/>
        <v>252567.19999999998</v>
      </c>
      <c r="AW2310" s="23">
        <f t="shared" ref="AW2310:AY2310" si="6713">AW2311+AW2315</f>
        <v>0</v>
      </c>
      <c r="AX2310" s="23">
        <f t="shared" si="6713"/>
        <v>0</v>
      </c>
      <c r="AY2310" s="23">
        <f t="shared" si="6713"/>
        <v>0</v>
      </c>
      <c r="AZ2310" s="20">
        <f t="shared" si="6508"/>
        <v>254685.59999999998</v>
      </c>
      <c r="BA2310" s="20">
        <f t="shared" si="6509"/>
        <v>252576.59999999998</v>
      </c>
      <c r="BB2310" s="20">
        <f t="shared" si="6510"/>
        <v>252567.19999999998</v>
      </c>
      <c r="BC2310" s="23">
        <f t="shared" ref="BC2310" si="6714">BC2311+BC2315</f>
        <v>0</v>
      </c>
      <c r="BD2310" s="20">
        <f t="shared" si="6703"/>
        <v>254685.59999999998</v>
      </c>
      <c r="BE2310" s="23">
        <f t="shared" ref="BE2310:BG2310" si="6715">BE2311+BE2315</f>
        <v>0</v>
      </c>
      <c r="BF2310" s="23">
        <f t="shared" si="6715"/>
        <v>0</v>
      </c>
      <c r="BG2310" s="23">
        <f t="shared" si="6715"/>
        <v>0</v>
      </c>
      <c r="BH2310" s="20">
        <f t="shared" si="6609"/>
        <v>254685.59999999998</v>
      </c>
      <c r="BI2310" s="20">
        <f t="shared" si="6610"/>
        <v>252576.59999999998</v>
      </c>
      <c r="BJ2310" s="20">
        <f t="shared" si="6611"/>
        <v>252567.19999999998</v>
      </c>
      <c r="BK2310" s="23">
        <f t="shared" ref="BK2310:BL2310" si="6716">BK2311+BK2315</f>
        <v>0</v>
      </c>
      <c r="BL2310" s="23">
        <f t="shared" si="6716"/>
        <v>0</v>
      </c>
      <c r="BM2310" s="20">
        <f t="shared" si="6612"/>
        <v>254685.59999999998</v>
      </c>
      <c r="BN2310" s="20">
        <f t="shared" si="6613"/>
        <v>252576.59999999998</v>
      </c>
      <c r="BO2310" s="23">
        <f t="shared" ref="BO2310:BQ2310" si="6717">BO2311+BO2315</f>
        <v>492.9</v>
      </c>
      <c r="BP2310" s="23">
        <f t="shared" si="6717"/>
        <v>0</v>
      </c>
      <c r="BQ2310" s="23">
        <f t="shared" si="6717"/>
        <v>0</v>
      </c>
      <c r="BR2310" s="20">
        <f t="shared" si="6579"/>
        <v>255178.49999999997</v>
      </c>
      <c r="BS2310" s="20">
        <f t="shared" si="6580"/>
        <v>252576.59999999998</v>
      </c>
      <c r="BT2310" s="20">
        <f t="shared" si="6581"/>
        <v>252567.19999999998</v>
      </c>
      <c r="BU2310" s="23">
        <f t="shared" ref="BU2310" si="6718">BU2311+BU2315</f>
        <v>0</v>
      </c>
      <c r="BV2310" s="20">
        <f t="shared" si="6582"/>
        <v>255178.49999999997</v>
      </c>
      <c r="BW2310" s="23">
        <f t="shared" ref="BW2310:BX2310" si="6719">BW2311+BW2315</f>
        <v>444.8</v>
      </c>
      <c r="BX2310" s="23">
        <f t="shared" si="6719"/>
        <v>0</v>
      </c>
      <c r="BY2310" s="20">
        <f t="shared" si="6606"/>
        <v>255623.29999999996</v>
      </c>
      <c r="BZ2310" s="20">
        <f t="shared" si="6607"/>
        <v>252576.59999999998</v>
      </c>
      <c r="CA2310" s="23">
        <f t="shared" ref="CA2310" si="6720">CA2311+CA2315</f>
        <v>0</v>
      </c>
      <c r="CB2310" s="20">
        <f t="shared" si="6608"/>
        <v>255623.29999999996</v>
      </c>
      <c r="CC2310" s="23">
        <f t="shared" ref="CC2310" si="6721">CC2311+CC2315</f>
        <v>0</v>
      </c>
      <c r="CD2310" s="23">
        <f t="shared" si="6583"/>
        <v>255623.29999999996</v>
      </c>
      <c r="CE2310" s="23">
        <f t="shared" si="6707"/>
        <v>0</v>
      </c>
      <c r="CF2310" s="32"/>
    </row>
    <row r="2311" spans="1:84" ht="31.5" x14ac:dyDescent="0.25">
      <c r="A2311" s="10" t="s">
        <v>322</v>
      </c>
      <c r="B2311" s="19"/>
      <c r="C2311" s="10"/>
      <c r="D2311" s="10"/>
      <c r="E2311" s="25" t="s">
        <v>1055</v>
      </c>
      <c r="F2311" s="20">
        <f>F2312</f>
        <v>223102.3</v>
      </c>
      <c r="G2311" s="20">
        <f t="shared" ref="G2311:CE2313" si="6722">G2312</f>
        <v>223102.3</v>
      </c>
      <c r="H2311" s="20">
        <f t="shared" si="6722"/>
        <v>223102.3</v>
      </c>
      <c r="I2311" s="20">
        <f t="shared" si="6722"/>
        <v>0</v>
      </c>
      <c r="J2311" s="20">
        <f t="shared" si="6722"/>
        <v>0</v>
      </c>
      <c r="K2311" s="20">
        <f t="shared" si="6722"/>
        <v>0</v>
      </c>
      <c r="L2311" s="20">
        <f t="shared" si="6655"/>
        <v>223102.3</v>
      </c>
      <c r="M2311" s="20">
        <f t="shared" si="6656"/>
        <v>223102.3</v>
      </c>
      <c r="N2311" s="20">
        <f t="shared" si="6657"/>
        <v>223102.3</v>
      </c>
      <c r="O2311" s="20">
        <f t="shared" si="6722"/>
        <v>0</v>
      </c>
      <c r="P2311" s="20">
        <f t="shared" si="6722"/>
        <v>0</v>
      </c>
      <c r="Q2311" s="20">
        <f t="shared" si="6722"/>
        <v>0</v>
      </c>
      <c r="R2311" s="20">
        <f t="shared" si="6676"/>
        <v>223102.3</v>
      </c>
      <c r="S2311" s="20">
        <f t="shared" si="6677"/>
        <v>223102.3</v>
      </c>
      <c r="T2311" s="20">
        <f t="shared" si="6678"/>
        <v>223102.3</v>
      </c>
      <c r="U2311" s="20">
        <f t="shared" si="6722"/>
        <v>0</v>
      </c>
      <c r="V2311" s="20">
        <f t="shared" si="6560"/>
        <v>223102.3</v>
      </c>
      <c r="W2311" s="20">
        <f t="shared" si="6722"/>
        <v>0</v>
      </c>
      <c r="X2311" s="20">
        <f t="shared" si="6722"/>
        <v>0</v>
      </c>
      <c r="Y2311" s="20">
        <f t="shared" si="6722"/>
        <v>0</v>
      </c>
      <c r="Z2311" s="20">
        <f t="shared" si="6557"/>
        <v>223102.3</v>
      </c>
      <c r="AA2311" s="20">
        <f t="shared" si="6558"/>
        <v>223102.3</v>
      </c>
      <c r="AB2311" s="20">
        <f t="shared" si="6559"/>
        <v>223102.3</v>
      </c>
      <c r="AC2311" s="20">
        <f t="shared" si="6722"/>
        <v>0</v>
      </c>
      <c r="AD2311" s="20">
        <f t="shared" si="6722"/>
        <v>0</v>
      </c>
      <c r="AE2311" s="20">
        <f t="shared" si="6722"/>
        <v>0</v>
      </c>
      <c r="AF2311" s="20">
        <f t="shared" si="6698"/>
        <v>223102.3</v>
      </c>
      <c r="AG2311" s="20">
        <f t="shared" si="6699"/>
        <v>223102.3</v>
      </c>
      <c r="AH2311" s="20">
        <f t="shared" si="6700"/>
        <v>223102.3</v>
      </c>
      <c r="AI2311" s="20">
        <f t="shared" si="6722"/>
        <v>0</v>
      </c>
      <c r="AJ2311" s="20">
        <f t="shared" si="6701"/>
        <v>223102.3</v>
      </c>
      <c r="AK2311" s="20">
        <f t="shared" si="6722"/>
        <v>0</v>
      </c>
      <c r="AL2311" s="20">
        <f t="shared" si="6722"/>
        <v>0</v>
      </c>
      <c r="AM2311" s="20">
        <f t="shared" si="6722"/>
        <v>0</v>
      </c>
      <c r="AN2311" s="20">
        <f t="shared" si="6615"/>
        <v>223102.3</v>
      </c>
      <c r="AO2311" s="20">
        <f t="shared" si="6616"/>
        <v>223102.3</v>
      </c>
      <c r="AP2311" s="20">
        <f t="shared" si="6617"/>
        <v>223102.3</v>
      </c>
      <c r="AQ2311" s="20">
        <f t="shared" si="6722"/>
        <v>0</v>
      </c>
      <c r="AR2311" s="20">
        <f t="shared" si="6722"/>
        <v>0</v>
      </c>
      <c r="AS2311" s="20">
        <f t="shared" si="6722"/>
        <v>0</v>
      </c>
      <c r="AT2311" s="20">
        <f t="shared" si="6603"/>
        <v>223102.3</v>
      </c>
      <c r="AU2311" s="20">
        <f t="shared" si="6604"/>
        <v>223102.3</v>
      </c>
      <c r="AV2311" s="20">
        <f t="shared" si="6605"/>
        <v>223102.3</v>
      </c>
      <c r="AW2311" s="20">
        <f t="shared" si="6722"/>
        <v>0</v>
      </c>
      <c r="AX2311" s="20">
        <f t="shared" si="6722"/>
        <v>0</v>
      </c>
      <c r="AY2311" s="20">
        <f t="shared" si="6722"/>
        <v>0</v>
      </c>
      <c r="AZ2311" s="20">
        <f t="shared" ref="AZ2311:AZ2374" si="6723">AT2311+AW2311</f>
        <v>223102.3</v>
      </c>
      <c r="BA2311" s="20">
        <f t="shared" ref="BA2311:BA2374" si="6724">AU2311+AX2311</f>
        <v>223102.3</v>
      </c>
      <c r="BB2311" s="20">
        <f t="shared" ref="BB2311:BB2374" si="6725">AV2311+AY2311</f>
        <v>223102.3</v>
      </c>
      <c r="BC2311" s="20">
        <f t="shared" si="6722"/>
        <v>0</v>
      </c>
      <c r="BD2311" s="20">
        <f t="shared" si="6703"/>
        <v>223102.3</v>
      </c>
      <c r="BE2311" s="20">
        <f t="shared" si="6722"/>
        <v>0</v>
      </c>
      <c r="BF2311" s="20">
        <f t="shared" si="6722"/>
        <v>0</v>
      </c>
      <c r="BG2311" s="20">
        <f t="shared" si="6722"/>
        <v>0</v>
      </c>
      <c r="BH2311" s="20">
        <f t="shared" si="6609"/>
        <v>223102.3</v>
      </c>
      <c r="BI2311" s="20">
        <f t="shared" si="6610"/>
        <v>223102.3</v>
      </c>
      <c r="BJ2311" s="20">
        <f t="shared" si="6611"/>
        <v>223102.3</v>
      </c>
      <c r="BK2311" s="20">
        <f t="shared" si="6722"/>
        <v>0</v>
      </c>
      <c r="BL2311" s="20">
        <f t="shared" si="6722"/>
        <v>0</v>
      </c>
      <c r="BM2311" s="20">
        <f t="shared" si="6612"/>
        <v>223102.3</v>
      </c>
      <c r="BN2311" s="20">
        <f t="shared" si="6613"/>
        <v>223102.3</v>
      </c>
      <c r="BO2311" s="20">
        <f t="shared" si="6722"/>
        <v>492.9</v>
      </c>
      <c r="BP2311" s="20">
        <f t="shared" si="6722"/>
        <v>0</v>
      </c>
      <c r="BQ2311" s="20">
        <f t="shared" si="6722"/>
        <v>0</v>
      </c>
      <c r="BR2311" s="20">
        <f t="shared" si="6579"/>
        <v>223595.19999999998</v>
      </c>
      <c r="BS2311" s="20">
        <f t="shared" si="6580"/>
        <v>223102.3</v>
      </c>
      <c r="BT2311" s="20">
        <f t="shared" si="6581"/>
        <v>223102.3</v>
      </c>
      <c r="BU2311" s="20">
        <f t="shared" si="6722"/>
        <v>0</v>
      </c>
      <c r="BV2311" s="20">
        <f t="shared" si="6582"/>
        <v>223595.19999999998</v>
      </c>
      <c r="BW2311" s="20">
        <f t="shared" si="6722"/>
        <v>444.8</v>
      </c>
      <c r="BX2311" s="20">
        <f t="shared" si="6722"/>
        <v>0</v>
      </c>
      <c r="BY2311" s="20">
        <f t="shared" si="6606"/>
        <v>224039.99999999997</v>
      </c>
      <c r="BZ2311" s="20">
        <f t="shared" si="6607"/>
        <v>223102.3</v>
      </c>
      <c r="CA2311" s="20">
        <f t="shared" si="6722"/>
        <v>0</v>
      </c>
      <c r="CB2311" s="20">
        <f t="shared" si="6608"/>
        <v>224039.99999999997</v>
      </c>
      <c r="CC2311" s="20">
        <f t="shared" si="6722"/>
        <v>0</v>
      </c>
      <c r="CD2311" s="20">
        <f t="shared" si="6583"/>
        <v>224039.99999999997</v>
      </c>
      <c r="CE2311" s="20">
        <f t="shared" si="6722"/>
        <v>0</v>
      </c>
    </row>
    <row r="2312" spans="1:84" ht="94.5" x14ac:dyDescent="0.25">
      <c r="A2312" s="10" t="s">
        <v>322</v>
      </c>
      <c r="B2312" s="19">
        <v>100</v>
      </c>
      <c r="C2312" s="10"/>
      <c r="D2312" s="10"/>
      <c r="E2312" s="25" t="s">
        <v>599</v>
      </c>
      <c r="F2312" s="20">
        <f>F2313</f>
        <v>223102.3</v>
      </c>
      <c r="G2312" s="20">
        <f t="shared" si="6722"/>
        <v>223102.3</v>
      </c>
      <c r="H2312" s="20">
        <f t="shared" si="6722"/>
        <v>223102.3</v>
      </c>
      <c r="I2312" s="20">
        <f t="shared" si="6722"/>
        <v>0</v>
      </c>
      <c r="J2312" s="20">
        <f t="shared" si="6722"/>
        <v>0</v>
      </c>
      <c r="K2312" s="20">
        <f t="shared" si="6722"/>
        <v>0</v>
      </c>
      <c r="L2312" s="20">
        <f t="shared" si="6655"/>
        <v>223102.3</v>
      </c>
      <c r="M2312" s="20">
        <f t="shared" si="6656"/>
        <v>223102.3</v>
      </c>
      <c r="N2312" s="20">
        <f t="shared" si="6657"/>
        <v>223102.3</v>
      </c>
      <c r="O2312" s="20">
        <f t="shared" si="6722"/>
        <v>0</v>
      </c>
      <c r="P2312" s="20">
        <f t="shared" si="6722"/>
        <v>0</v>
      </c>
      <c r="Q2312" s="20">
        <f t="shared" si="6722"/>
        <v>0</v>
      </c>
      <c r="R2312" s="20">
        <f t="shared" si="6676"/>
        <v>223102.3</v>
      </c>
      <c r="S2312" s="20">
        <f t="shared" si="6677"/>
        <v>223102.3</v>
      </c>
      <c r="T2312" s="20">
        <f t="shared" si="6678"/>
        <v>223102.3</v>
      </c>
      <c r="U2312" s="20">
        <f t="shared" si="6722"/>
        <v>0</v>
      </c>
      <c r="V2312" s="20">
        <f t="shared" si="6560"/>
        <v>223102.3</v>
      </c>
      <c r="W2312" s="20">
        <f t="shared" si="6722"/>
        <v>0</v>
      </c>
      <c r="X2312" s="20">
        <f t="shared" si="6722"/>
        <v>0</v>
      </c>
      <c r="Y2312" s="20">
        <f t="shared" si="6722"/>
        <v>0</v>
      </c>
      <c r="Z2312" s="20">
        <f t="shared" si="6557"/>
        <v>223102.3</v>
      </c>
      <c r="AA2312" s="20">
        <f t="shared" si="6558"/>
        <v>223102.3</v>
      </c>
      <c r="AB2312" s="20">
        <f t="shared" si="6559"/>
        <v>223102.3</v>
      </c>
      <c r="AC2312" s="20">
        <f t="shared" si="6722"/>
        <v>0</v>
      </c>
      <c r="AD2312" s="20">
        <f t="shared" si="6722"/>
        <v>0</v>
      </c>
      <c r="AE2312" s="20">
        <f t="shared" si="6722"/>
        <v>0</v>
      </c>
      <c r="AF2312" s="20">
        <f t="shared" si="6698"/>
        <v>223102.3</v>
      </c>
      <c r="AG2312" s="20">
        <f t="shared" si="6699"/>
        <v>223102.3</v>
      </c>
      <c r="AH2312" s="20">
        <f t="shared" si="6700"/>
        <v>223102.3</v>
      </c>
      <c r="AI2312" s="20">
        <f t="shared" si="6722"/>
        <v>0</v>
      </c>
      <c r="AJ2312" s="20">
        <f t="shared" si="6701"/>
        <v>223102.3</v>
      </c>
      <c r="AK2312" s="20">
        <f t="shared" si="6722"/>
        <v>0</v>
      </c>
      <c r="AL2312" s="20">
        <f t="shared" si="6722"/>
        <v>0</v>
      </c>
      <c r="AM2312" s="20">
        <f t="shared" si="6722"/>
        <v>0</v>
      </c>
      <c r="AN2312" s="20">
        <f t="shared" si="6615"/>
        <v>223102.3</v>
      </c>
      <c r="AO2312" s="20">
        <f t="shared" si="6616"/>
        <v>223102.3</v>
      </c>
      <c r="AP2312" s="20">
        <f t="shared" si="6617"/>
        <v>223102.3</v>
      </c>
      <c r="AQ2312" s="20">
        <f t="shared" si="6722"/>
        <v>0</v>
      </c>
      <c r="AR2312" s="20">
        <f t="shared" si="6722"/>
        <v>0</v>
      </c>
      <c r="AS2312" s="20">
        <f t="shared" si="6722"/>
        <v>0</v>
      </c>
      <c r="AT2312" s="20">
        <f t="shared" si="6603"/>
        <v>223102.3</v>
      </c>
      <c r="AU2312" s="20">
        <f t="shared" si="6604"/>
        <v>223102.3</v>
      </c>
      <c r="AV2312" s="20">
        <f t="shared" si="6605"/>
        <v>223102.3</v>
      </c>
      <c r="AW2312" s="20">
        <f t="shared" si="6722"/>
        <v>0</v>
      </c>
      <c r="AX2312" s="20">
        <f t="shared" si="6722"/>
        <v>0</v>
      </c>
      <c r="AY2312" s="20">
        <f t="shared" si="6722"/>
        <v>0</v>
      </c>
      <c r="AZ2312" s="20">
        <f t="shared" si="6723"/>
        <v>223102.3</v>
      </c>
      <c r="BA2312" s="20">
        <f t="shared" si="6724"/>
        <v>223102.3</v>
      </c>
      <c r="BB2312" s="20">
        <f t="shared" si="6725"/>
        <v>223102.3</v>
      </c>
      <c r="BC2312" s="20">
        <f t="shared" si="6722"/>
        <v>0</v>
      </c>
      <c r="BD2312" s="20">
        <f t="shared" si="6703"/>
        <v>223102.3</v>
      </c>
      <c r="BE2312" s="20">
        <f t="shared" si="6722"/>
        <v>0</v>
      </c>
      <c r="BF2312" s="20">
        <f t="shared" si="6722"/>
        <v>0</v>
      </c>
      <c r="BG2312" s="20">
        <f t="shared" si="6722"/>
        <v>0</v>
      </c>
      <c r="BH2312" s="20">
        <f t="shared" si="6609"/>
        <v>223102.3</v>
      </c>
      <c r="BI2312" s="20">
        <f t="shared" si="6610"/>
        <v>223102.3</v>
      </c>
      <c r="BJ2312" s="20">
        <f t="shared" si="6611"/>
        <v>223102.3</v>
      </c>
      <c r="BK2312" s="20">
        <f t="shared" si="6722"/>
        <v>0</v>
      </c>
      <c r="BL2312" s="20">
        <f t="shared" si="6722"/>
        <v>0</v>
      </c>
      <c r="BM2312" s="20">
        <f t="shared" si="6612"/>
        <v>223102.3</v>
      </c>
      <c r="BN2312" s="20">
        <f t="shared" si="6613"/>
        <v>223102.3</v>
      </c>
      <c r="BO2312" s="20">
        <f t="shared" si="6722"/>
        <v>492.9</v>
      </c>
      <c r="BP2312" s="20">
        <f t="shared" si="6722"/>
        <v>0</v>
      </c>
      <c r="BQ2312" s="20">
        <f t="shared" si="6722"/>
        <v>0</v>
      </c>
      <c r="BR2312" s="20">
        <f t="shared" si="6579"/>
        <v>223595.19999999998</v>
      </c>
      <c r="BS2312" s="20">
        <f t="shared" si="6580"/>
        <v>223102.3</v>
      </c>
      <c r="BT2312" s="20">
        <f t="shared" si="6581"/>
        <v>223102.3</v>
      </c>
      <c r="BU2312" s="20">
        <f t="shared" si="6722"/>
        <v>0</v>
      </c>
      <c r="BV2312" s="20">
        <f t="shared" si="6582"/>
        <v>223595.19999999998</v>
      </c>
      <c r="BW2312" s="20">
        <f t="shared" si="6722"/>
        <v>444.8</v>
      </c>
      <c r="BX2312" s="20">
        <f t="shared" si="6722"/>
        <v>0</v>
      </c>
      <c r="BY2312" s="20">
        <f t="shared" si="6606"/>
        <v>224039.99999999997</v>
      </c>
      <c r="BZ2312" s="20">
        <f t="shared" si="6607"/>
        <v>223102.3</v>
      </c>
      <c r="CA2312" s="20">
        <f t="shared" si="6722"/>
        <v>0</v>
      </c>
      <c r="CB2312" s="20">
        <f t="shared" si="6608"/>
        <v>224039.99999999997</v>
      </c>
      <c r="CC2312" s="20">
        <f t="shared" si="6722"/>
        <v>0</v>
      </c>
      <c r="CD2312" s="20">
        <f t="shared" si="6583"/>
        <v>224039.99999999997</v>
      </c>
      <c r="CE2312" s="20">
        <f t="shared" si="6722"/>
        <v>0</v>
      </c>
    </row>
    <row r="2313" spans="1:84" ht="31.5" x14ac:dyDescent="0.25">
      <c r="A2313" s="10" t="s">
        <v>322</v>
      </c>
      <c r="B2313" s="19">
        <v>120</v>
      </c>
      <c r="C2313" s="10"/>
      <c r="D2313" s="10"/>
      <c r="E2313" s="25" t="s">
        <v>601</v>
      </c>
      <c r="F2313" s="20">
        <f>F2314</f>
        <v>223102.3</v>
      </c>
      <c r="G2313" s="20">
        <f t="shared" si="6722"/>
        <v>223102.3</v>
      </c>
      <c r="H2313" s="20">
        <f t="shared" si="6722"/>
        <v>223102.3</v>
      </c>
      <c r="I2313" s="20">
        <f t="shared" si="6722"/>
        <v>0</v>
      </c>
      <c r="J2313" s="20">
        <f t="shared" si="6722"/>
        <v>0</v>
      </c>
      <c r="K2313" s="20">
        <f t="shared" si="6722"/>
        <v>0</v>
      </c>
      <c r="L2313" s="20">
        <f t="shared" si="6655"/>
        <v>223102.3</v>
      </c>
      <c r="M2313" s="20">
        <f t="shared" si="6656"/>
        <v>223102.3</v>
      </c>
      <c r="N2313" s="20">
        <f t="shared" si="6657"/>
        <v>223102.3</v>
      </c>
      <c r="O2313" s="20">
        <f t="shared" si="6722"/>
        <v>0</v>
      </c>
      <c r="P2313" s="20">
        <f t="shared" si="6722"/>
        <v>0</v>
      </c>
      <c r="Q2313" s="20">
        <f t="shared" si="6722"/>
        <v>0</v>
      </c>
      <c r="R2313" s="20">
        <f t="shared" si="6676"/>
        <v>223102.3</v>
      </c>
      <c r="S2313" s="20">
        <f t="shared" si="6677"/>
        <v>223102.3</v>
      </c>
      <c r="T2313" s="20">
        <f t="shared" si="6678"/>
        <v>223102.3</v>
      </c>
      <c r="U2313" s="20">
        <f t="shared" si="6722"/>
        <v>0</v>
      </c>
      <c r="V2313" s="20">
        <f t="shared" si="6560"/>
        <v>223102.3</v>
      </c>
      <c r="W2313" s="20">
        <f t="shared" si="6722"/>
        <v>0</v>
      </c>
      <c r="X2313" s="20">
        <f t="shared" si="6722"/>
        <v>0</v>
      </c>
      <c r="Y2313" s="20">
        <f t="shared" si="6722"/>
        <v>0</v>
      </c>
      <c r="Z2313" s="20">
        <f t="shared" si="6557"/>
        <v>223102.3</v>
      </c>
      <c r="AA2313" s="20">
        <f t="shared" si="6558"/>
        <v>223102.3</v>
      </c>
      <c r="AB2313" s="20">
        <f t="shared" si="6559"/>
        <v>223102.3</v>
      </c>
      <c r="AC2313" s="20">
        <f t="shared" si="6722"/>
        <v>0</v>
      </c>
      <c r="AD2313" s="20">
        <f t="shared" si="6722"/>
        <v>0</v>
      </c>
      <c r="AE2313" s="20">
        <f t="shared" si="6722"/>
        <v>0</v>
      </c>
      <c r="AF2313" s="20">
        <f t="shared" si="6698"/>
        <v>223102.3</v>
      </c>
      <c r="AG2313" s="20">
        <f t="shared" si="6699"/>
        <v>223102.3</v>
      </c>
      <c r="AH2313" s="20">
        <f t="shared" si="6700"/>
        <v>223102.3</v>
      </c>
      <c r="AI2313" s="20">
        <f t="shared" si="6722"/>
        <v>0</v>
      </c>
      <c r="AJ2313" s="20">
        <f t="shared" si="6701"/>
        <v>223102.3</v>
      </c>
      <c r="AK2313" s="20">
        <f t="shared" si="6722"/>
        <v>0</v>
      </c>
      <c r="AL2313" s="20">
        <f t="shared" si="6722"/>
        <v>0</v>
      </c>
      <c r="AM2313" s="20">
        <f t="shared" si="6722"/>
        <v>0</v>
      </c>
      <c r="AN2313" s="20">
        <f t="shared" si="6615"/>
        <v>223102.3</v>
      </c>
      <c r="AO2313" s="20">
        <f t="shared" si="6616"/>
        <v>223102.3</v>
      </c>
      <c r="AP2313" s="20">
        <f t="shared" si="6617"/>
        <v>223102.3</v>
      </c>
      <c r="AQ2313" s="20">
        <f t="shared" si="6722"/>
        <v>0</v>
      </c>
      <c r="AR2313" s="20">
        <f t="shared" si="6722"/>
        <v>0</v>
      </c>
      <c r="AS2313" s="20">
        <f t="shared" si="6722"/>
        <v>0</v>
      </c>
      <c r="AT2313" s="20">
        <f t="shared" si="6603"/>
        <v>223102.3</v>
      </c>
      <c r="AU2313" s="20">
        <f t="shared" si="6604"/>
        <v>223102.3</v>
      </c>
      <c r="AV2313" s="20">
        <f t="shared" si="6605"/>
        <v>223102.3</v>
      </c>
      <c r="AW2313" s="20">
        <f t="shared" si="6722"/>
        <v>0</v>
      </c>
      <c r="AX2313" s="20">
        <f t="shared" si="6722"/>
        <v>0</v>
      </c>
      <c r="AY2313" s="20">
        <f t="shared" si="6722"/>
        <v>0</v>
      </c>
      <c r="AZ2313" s="20">
        <f t="shared" si="6723"/>
        <v>223102.3</v>
      </c>
      <c r="BA2313" s="20">
        <f t="shared" si="6724"/>
        <v>223102.3</v>
      </c>
      <c r="BB2313" s="20">
        <f t="shared" si="6725"/>
        <v>223102.3</v>
      </c>
      <c r="BC2313" s="20">
        <f t="shared" si="6722"/>
        <v>0</v>
      </c>
      <c r="BD2313" s="20">
        <f t="shared" si="6703"/>
        <v>223102.3</v>
      </c>
      <c r="BE2313" s="20">
        <f t="shared" si="6722"/>
        <v>0</v>
      </c>
      <c r="BF2313" s="20">
        <f t="shared" si="6722"/>
        <v>0</v>
      </c>
      <c r="BG2313" s="20">
        <f t="shared" si="6722"/>
        <v>0</v>
      </c>
      <c r="BH2313" s="20">
        <f t="shared" si="6609"/>
        <v>223102.3</v>
      </c>
      <c r="BI2313" s="20">
        <f t="shared" si="6610"/>
        <v>223102.3</v>
      </c>
      <c r="BJ2313" s="20">
        <f t="shared" si="6611"/>
        <v>223102.3</v>
      </c>
      <c r="BK2313" s="20">
        <f t="shared" si="6722"/>
        <v>0</v>
      </c>
      <c r="BL2313" s="20">
        <f t="shared" si="6722"/>
        <v>0</v>
      </c>
      <c r="BM2313" s="20">
        <f t="shared" si="6612"/>
        <v>223102.3</v>
      </c>
      <c r="BN2313" s="20">
        <f t="shared" si="6613"/>
        <v>223102.3</v>
      </c>
      <c r="BO2313" s="20">
        <f t="shared" si="6722"/>
        <v>492.9</v>
      </c>
      <c r="BP2313" s="20">
        <f t="shared" si="6722"/>
        <v>0</v>
      </c>
      <c r="BQ2313" s="20">
        <f t="shared" si="6722"/>
        <v>0</v>
      </c>
      <c r="BR2313" s="20">
        <f t="shared" si="6579"/>
        <v>223595.19999999998</v>
      </c>
      <c r="BS2313" s="20">
        <f t="shared" si="6580"/>
        <v>223102.3</v>
      </c>
      <c r="BT2313" s="20">
        <f t="shared" si="6581"/>
        <v>223102.3</v>
      </c>
      <c r="BU2313" s="20">
        <f t="shared" si="6722"/>
        <v>0</v>
      </c>
      <c r="BV2313" s="20">
        <f t="shared" si="6582"/>
        <v>223595.19999999998</v>
      </c>
      <c r="BW2313" s="20">
        <f t="shared" si="6722"/>
        <v>444.8</v>
      </c>
      <c r="BX2313" s="20">
        <f t="shared" si="6722"/>
        <v>0</v>
      </c>
      <c r="BY2313" s="20">
        <f t="shared" si="6606"/>
        <v>224039.99999999997</v>
      </c>
      <c r="BZ2313" s="20">
        <f t="shared" si="6607"/>
        <v>223102.3</v>
      </c>
      <c r="CA2313" s="20">
        <f t="shared" si="6722"/>
        <v>0</v>
      </c>
      <c r="CB2313" s="20">
        <f t="shared" si="6608"/>
        <v>224039.99999999997</v>
      </c>
      <c r="CC2313" s="20">
        <f t="shared" si="6722"/>
        <v>0</v>
      </c>
      <c r="CD2313" s="20">
        <f t="shared" si="6583"/>
        <v>224039.99999999997</v>
      </c>
      <c r="CE2313" s="20">
        <f t="shared" si="6722"/>
        <v>0</v>
      </c>
    </row>
    <row r="2314" spans="1:84" ht="78.75" x14ac:dyDescent="0.25">
      <c r="A2314" s="10" t="s">
        <v>322</v>
      </c>
      <c r="B2314" s="19">
        <v>120</v>
      </c>
      <c r="C2314" s="10" t="s">
        <v>336</v>
      </c>
      <c r="D2314" s="10" t="s">
        <v>335</v>
      </c>
      <c r="E2314" s="25" t="s">
        <v>567</v>
      </c>
      <c r="F2314" s="20">
        <v>223102.3</v>
      </c>
      <c r="G2314" s="20">
        <v>223102.3</v>
      </c>
      <c r="H2314" s="20">
        <v>223102.3</v>
      </c>
      <c r="I2314" s="20"/>
      <c r="J2314" s="20"/>
      <c r="K2314" s="20"/>
      <c r="L2314" s="20">
        <f t="shared" si="6655"/>
        <v>223102.3</v>
      </c>
      <c r="M2314" s="20">
        <f t="shared" si="6656"/>
        <v>223102.3</v>
      </c>
      <c r="N2314" s="20">
        <f t="shared" si="6657"/>
        <v>223102.3</v>
      </c>
      <c r="O2314" s="20"/>
      <c r="P2314" s="20"/>
      <c r="Q2314" s="20"/>
      <c r="R2314" s="20">
        <f t="shared" si="6676"/>
        <v>223102.3</v>
      </c>
      <c r="S2314" s="20">
        <f t="shared" si="6677"/>
        <v>223102.3</v>
      </c>
      <c r="T2314" s="20">
        <f t="shared" si="6678"/>
        <v>223102.3</v>
      </c>
      <c r="U2314" s="20"/>
      <c r="V2314" s="20">
        <f t="shared" si="6560"/>
        <v>223102.3</v>
      </c>
      <c r="W2314" s="20"/>
      <c r="X2314" s="20"/>
      <c r="Y2314" s="20"/>
      <c r="Z2314" s="20">
        <f t="shared" si="6557"/>
        <v>223102.3</v>
      </c>
      <c r="AA2314" s="20">
        <f t="shared" si="6558"/>
        <v>223102.3</v>
      </c>
      <c r="AB2314" s="20">
        <f t="shared" si="6559"/>
        <v>223102.3</v>
      </c>
      <c r="AC2314" s="20"/>
      <c r="AD2314" s="20"/>
      <c r="AE2314" s="20"/>
      <c r="AF2314" s="20">
        <f t="shared" si="6698"/>
        <v>223102.3</v>
      </c>
      <c r="AG2314" s="20">
        <f t="shared" si="6699"/>
        <v>223102.3</v>
      </c>
      <c r="AH2314" s="20">
        <f t="shared" si="6700"/>
        <v>223102.3</v>
      </c>
      <c r="AI2314" s="20"/>
      <c r="AJ2314" s="20">
        <f t="shared" si="6701"/>
        <v>223102.3</v>
      </c>
      <c r="AK2314" s="20"/>
      <c r="AL2314" s="20"/>
      <c r="AM2314" s="20"/>
      <c r="AN2314" s="20">
        <f t="shared" si="6615"/>
        <v>223102.3</v>
      </c>
      <c r="AO2314" s="20">
        <f t="shared" si="6616"/>
        <v>223102.3</v>
      </c>
      <c r="AP2314" s="20">
        <f t="shared" si="6617"/>
        <v>223102.3</v>
      </c>
      <c r="AQ2314" s="20"/>
      <c r="AR2314" s="20"/>
      <c r="AS2314" s="20"/>
      <c r="AT2314" s="20">
        <f t="shared" si="6603"/>
        <v>223102.3</v>
      </c>
      <c r="AU2314" s="20">
        <f t="shared" si="6604"/>
        <v>223102.3</v>
      </c>
      <c r="AV2314" s="20">
        <f t="shared" si="6605"/>
        <v>223102.3</v>
      </c>
      <c r="AW2314" s="20"/>
      <c r="AX2314" s="20"/>
      <c r="AY2314" s="20"/>
      <c r="AZ2314" s="20">
        <f t="shared" si="6723"/>
        <v>223102.3</v>
      </c>
      <c r="BA2314" s="20">
        <f t="shared" si="6724"/>
        <v>223102.3</v>
      </c>
      <c r="BB2314" s="20">
        <f t="shared" si="6725"/>
        <v>223102.3</v>
      </c>
      <c r="BC2314" s="20"/>
      <c r="BD2314" s="20">
        <f t="shared" si="6703"/>
        <v>223102.3</v>
      </c>
      <c r="BE2314" s="20"/>
      <c r="BF2314" s="20"/>
      <c r="BG2314" s="20"/>
      <c r="BH2314" s="20">
        <f t="shared" si="6609"/>
        <v>223102.3</v>
      </c>
      <c r="BI2314" s="20">
        <f t="shared" si="6610"/>
        <v>223102.3</v>
      </c>
      <c r="BJ2314" s="20">
        <f t="shared" si="6611"/>
        <v>223102.3</v>
      </c>
      <c r="BK2314" s="20"/>
      <c r="BL2314" s="20"/>
      <c r="BM2314" s="20">
        <f t="shared" si="6612"/>
        <v>223102.3</v>
      </c>
      <c r="BN2314" s="20">
        <f t="shared" si="6613"/>
        <v>223102.3</v>
      </c>
      <c r="BO2314" s="20">
        <v>492.9</v>
      </c>
      <c r="BP2314" s="20"/>
      <c r="BQ2314" s="20"/>
      <c r="BR2314" s="20">
        <f t="shared" si="6579"/>
        <v>223595.19999999998</v>
      </c>
      <c r="BS2314" s="20">
        <f t="shared" si="6580"/>
        <v>223102.3</v>
      </c>
      <c r="BT2314" s="20">
        <f t="shared" si="6581"/>
        <v>223102.3</v>
      </c>
      <c r="BU2314" s="20"/>
      <c r="BV2314" s="20">
        <f t="shared" si="6582"/>
        <v>223595.19999999998</v>
      </c>
      <c r="BW2314" s="20">
        <v>444.8</v>
      </c>
      <c r="BX2314" s="20"/>
      <c r="BY2314" s="20">
        <f t="shared" si="6606"/>
        <v>224039.99999999997</v>
      </c>
      <c r="BZ2314" s="20">
        <f t="shared" si="6607"/>
        <v>223102.3</v>
      </c>
      <c r="CA2314" s="20"/>
      <c r="CB2314" s="20">
        <f t="shared" si="6608"/>
        <v>224039.99999999997</v>
      </c>
      <c r="CC2314" s="20"/>
      <c r="CD2314" s="20">
        <f t="shared" si="6583"/>
        <v>224039.99999999997</v>
      </c>
      <c r="CE2314" s="20"/>
    </row>
    <row r="2315" spans="1:84" ht="31.5" x14ac:dyDescent="0.25">
      <c r="A2315" s="10" t="s">
        <v>323</v>
      </c>
      <c r="B2315" s="19"/>
      <c r="C2315" s="10"/>
      <c r="D2315" s="10"/>
      <c r="E2315" s="25" t="s">
        <v>1057</v>
      </c>
      <c r="F2315" s="20">
        <f>F2316+F2319+F2322</f>
        <v>31583.3</v>
      </c>
      <c r="G2315" s="20">
        <f t="shared" ref="G2315:K2315" si="6726">G2316+G2319+G2322</f>
        <v>29474.3</v>
      </c>
      <c r="H2315" s="20">
        <f t="shared" si="6726"/>
        <v>29464.9</v>
      </c>
      <c r="I2315" s="20">
        <f t="shared" si="6726"/>
        <v>0</v>
      </c>
      <c r="J2315" s="20">
        <f t="shared" si="6726"/>
        <v>0</v>
      </c>
      <c r="K2315" s="20">
        <f t="shared" si="6726"/>
        <v>0</v>
      </c>
      <c r="L2315" s="20">
        <f t="shared" si="6655"/>
        <v>31583.3</v>
      </c>
      <c r="M2315" s="20">
        <f t="shared" si="6656"/>
        <v>29474.3</v>
      </c>
      <c r="N2315" s="20">
        <f t="shared" si="6657"/>
        <v>29464.9</v>
      </c>
      <c r="O2315" s="20">
        <f t="shared" ref="O2315:Q2315" si="6727">O2316+O2319+O2322</f>
        <v>0</v>
      </c>
      <c r="P2315" s="20">
        <f t="shared" si="6727"/>
        <v>0</v>
      </c>
      <c r="Q2315" s="20">
        <f t="shared" si="6727"/>
        <v>0</v>
      </c>
      <c r="R2315" s="20">
        <f t="shared" si="6676"/>
        <v>31583.3</v>
      </c>
      <c r="S2315" s="20">
        <f t="shared" si="6677"/>
        <v>29474.3</v>
      </c>
      <c r="T2315" s="20">
        <f t="shared" si="6678"/>
        <v>29464.9</v>
      </c>
      <c r="U2315" s="20">
        <f t="shared" ref="U2315:CE2315" si="6728">U2316+U2319+U2322</f>
        <v>0</v>
      </c>
      <c r="V2315" s="20">
        <f t="shared" si="6560"/>
        <v>31583.3</v>
      </c>
      <c r="W2315" s="20">
        <f t="shared" ref="W2315:Y2315" si="6729">W2316+W2319+W2322</f>
        <v>0</v>
      </c>
      <c r="X2315" s="20">
        <f t="shared" si="6729"/>
        <v>0</v>
      </c>
      <c r="Y2315" s="20">
        <f t="shared" si="6729"/>
        <v>0</v>
      </c>
      <c r="Z2315" s="20">
        <f t="shared" si="6557"/>
        <v>31583.3</v>
      </c>
      <c r="AA2315" s="20">
        <f t="shared" si="6558"/>
        <v>29474.3</v>
      </c>
      <c r="AB2315" s="20">
        <f t="shared" si="6559"/>
        <v>29464.9</v>
      </c>
      <c r="AC2315" s="20">
        <f t="shared" ref="AC2315:AE2315" si="6730">AC2316+AC2319+AC2322</f>
        <v>0</v>
      </c>
      <c r="AD2315" s="20">
        <f t="shared" si="6730"/>
        <v>0</v>
      </c>
      <c r="AE2315" s="20">
        <f t="shared" si="6730"/>
        <v>0</v>
      </c>
      <c r="AF2315" s="20">
        <f t="shared" si="6698"/>
        <v>31583.3</v>
      </c>
      <c r="AG2315" s="20">
        <f t="shared" si="6699"/>
        <v>29474.3</v>
      </c>
      <c r="AH2315" s="20">
        <f t="shared" si="6700"/>
        <v>29464.9</v>
      </c>
      <c r="AI2315" s="20">
        <f t="shared" ref="AI2315" si="6731">AI2316+AI2319+AI2322</f>
        <v>0</v>
      </c>
      <c r="AJ2315" s="20">
        <f t="shared" si="6701"/>
        <v>31583.3</v>
      </c>
      <c r="AK2315" s="20">
        <f t="shared" ref="AK2315:AM2315" si="6732">AK2316+AK2319+AK2322</f>
        <v>0</v>
      </c>
      <c r="AL2315" s="20">
        <f t="shared" si="6732"/>
        <v>0</v>
      </c>
      <c r="AM2315" s="20">
        <f t="shared" si="6732"/>
        <v>0</v>
      </c>
      <c r="AN2315" s="20">
        <f t="shared" si="6615"/>
        <v>31583.3</v>
      </c>
      <c r="AO2315" s="20">
        <f t="shared" si="6616"/>
        <v>29474.3</v>
      </c>
      <c r="AP2315" s="20">
        <f t="shared" si="6617"/>
        <v>29464.9</v>
      </c>
      <c r="AQ2315" s="20">
        <f t="shared" ref="AQ2315:AS2315" si="6733">AQ2316+AQ2319+AQ2322</f>
        <v>0</v>
      </c>
      <c r="AR2315" s="20">
        <f t="shared" si="6733"/>
        <v>0</v>
      </c>
      <c r="AS2315" s="20">
        <f t="shared" si="6733"/>
        <v>0</v>
      </c>
      <c r="AT2315" s="20">
        <f t="shared" si="6603"/>
        <v>31583.3</v>
      </c>
      <c r="AU2315" s="20">
        <f t="shared" si="6604"/>
        <v>29474.3</v>
      </c>
      <c r="AV2315" s="20">
        <f t="shared" si="6605"/>
        <v>29464.9</v>
      </c>
      <c r="AW2315" s="20">
        <f t="shared" ref="AW2315:AY2315" si="6734">AW2316+AW2319+AW2322</f>
        <v>0</v>
      </c>
      <c r="AX2315" s="20">
        <f t="shared" si="6734"/>
        <v>0</v>
      </c>
      <c r="AY2315" s="20">
        <f t="shared" si="6734"/>
        <v>0</v>
      </c>
      <c r="AZ2315" s="20">
        <f t="shared" si="6723"/>
        <v>31583.3</v>
      </c>
      <c r="BA2315" s="20">
        <f t="shared" si="6724"/>
        <v>29474.3</v>
      </c>
      <c r="BB2315" s="20">
        <f t="shared" si="6725"/>
        <v>29464.9</v>
      </c>
      <c r="BC2315" s="20">
        <f t="shared" ref="BC2315" si="6735">BC2316+BC2319+BC2322</f>
        <v>0</v>
      </c>
      <c r="BD2315" s="20">
        <f t="shared" si="6703"/>
        <v>31583.3</v>
      </c>
      <c r="BE2315" s="20">
        <f t="shared" ref="BE2315:BG2315" si="6736">BE2316+BE2319+BE2322</f>
        <v>0</v>
      </c>
      <c r="BF2315" s="20">
        <f t="shared" si="6736"/>
        <v>0</v>
      </c>
      <c r="BG2315" s="20">
        <f t="shared" si="6736"/>
        <v>0</v>
      </c>
      <c r="BH2315" s="20">
        <f t="shared" si="6609"/>
        <v>31583.3</v>
      </c>
      <c r="BI2315" s="20">
        <f t="shared" si="6610"/>
        <v>29474.3</v>
      </c>
      <c r="BJ2315" s="20">
        <f t="shared" si="6611"/>
        <v>29464.9</v>
      </c>
      <c r="BK2315" s="20">
        <f t="shared" ref="BK2315:BL2315" si="6737">BK2316+BK2319+BK2322</f>
        <v>0</v>
      </c>
      <c r="BL2315" s="20">
        <f t="shared" si="6737"/>
        <v>0</v>
      </c>
      <c r="BM2315" s="20">
        <f t="shared" si="6612"/>
        <v>31583.3</v>
      </c>
      <c r="BN2315" s="20">
        <f t="shared" si="6613"/>
        <v>29474.3</v>
      </c>
      <c r="BO2315" s="20">
        <f t="shared" ref="BO2315:BQ2315" si="6738">BO2316+BO2319+BO2322</f>
        <v>0</v>
      </c>
      <c r="BP2315" s="20">
        <f t="shared" si="6738"/>
        <v>0</v>
      </c>
      <c r="BQ2315" s="20">
        <f t="shared" si="6738"/>
        <v>0</v>
      </c>
      <c r="BR2315" s="20">
        <f t="shared" si="6579"/>
        <v>31583.3</v>
      </c>
      <c r="BS2315" s="20">
        <f t="shared" si="6580"/>
        <v>29474.3</v>
      </c>
      <c r="BT2315" s="20">
        <f t="shared" si="6581"/>
        <v>29464.9</v>
      </c>
      <c r="BU2315" s="20">
        <f t="shared" ref="BU2315" si="6739">BU2316+BU2319+BU2322</f>
        <v>0</v>
      </c>
      <c r="BV2315" s="20">
        <f t="shared" si="6582"/>
        <v>31583.3</v>
      </c>
      <c r="BW2315" s="20">
        <f t="shared" ref="BW2315:BX2315" si="6740">BW2316+BW2319+BW2322</f>
        <v>0</v>
      </c>
      <c r="BX2315" s="20">
        <f t="shared" si="6740"/>
        <v>0</v>
      </c>
      <c r="BY2315" s="20">
        <f t="shared" si="6606"/>
        <v>31583.3</v>
      </c>
      <c r="BZ2315" s="20">
        <f t="shared" si="6607"/>
        <v>29474.3</v>
      </c>
      <c r="CA2315" s="20">
        <f t="shared" ref="CA2315" si="6741">CA2316+CA2319+CA2322</f>
        <v>0</v>
      </c>
      <c r="CB2315" s="20">
        <f t="shared" si="6608"/>
        <v>31583.3</v>
      </c>
      <c r="CC2315" s="20">
        <f t="shared" ref="CC2315" si="6742">CC2316+CC2319+CC2322</f>
        <v>0</v>
      </c>
      <c r="CD2315" s="20">
        <f t="shared" si="6583"/>
        <v>31583.3</v>
      </c>
      <c r="CE2315" s="20">
        <f t="shared" si="6728"/>
        <v>0</v>
      </c>
    </row>
    <row r="2316" spans="1:84" ht="94.5" x14ac:dyDescent="0.25">
      <c r="A2316" s="10" t="s">
        <v>323</v>
      </c>
      <c r="B2316" s="19">
        <v>100</v>
      </c>
      <c r="C2316" s="10"/>
      <c r="D2316" s="10"/>
      <c r="E2316" s="25" t="s">
        <v>599</v>
      </c>
      <c r="F2316" s="20">
        <f>F2317</f>
        <v>202.8</v>
      </c>
      <c r="G2316" s="20">
        <f t="shared" ref="G2316:CE2317" si="6743">G2317</f>
        <v>202.8</v>
      </c>
      <c r="H2316" s="20">
        <f t="shared" si="6743"/>
        <v>202.8</v>
      </c>
      <c r="I2316" s="20">
        <f t="shared" si="6743"/>
        <v>0</v>
      </c>
      <c r="J2316" s="20">
        <f t="shared" si="6743"/>
        <v>0</v>
      </c>
      <c r="K2316" s="20">
        <f t="shared" si="6743"/>
        <v>0</v>
      </c>
      <c r="L2316" s="20">
        <f t="shared" si="6655"/>
        <v>202.8</v>
      </c>
      <c r="M2316" s="20">
        <f t="shared" si="6656"/>
        <v>202.8</v>
      </c>
      <c r="N2316" s="20">
        <f t="shared" si="6657"/>
        <v>202.8</v>
      </c>
      <c r="O2316" s="20">
        <f t="shared" si="6743"/>
        <v>0</v>
      </c>
      <c r="P2316" s="20">
        <f t="shared" si="6743"/>
        <v>0</v>
      </c>
      <c r="Q2316" s="20">
        <f t="shared" si="6743"/>
        <v>0</v>
      </c>
      <c r="R2316" s="20">
        <f t="shared" si="6676"/>
        <v>202.8</v>
      </c>
      <c r="S2316" s="20">
        <f t="shared" si="6677"/>
        <v>202.8</v>
      </c>
      <c r="T2316" s="20">
        <f t="shared" si="6678"/>
        <v>202.8</v>
      </c>
      <c r="U2316" s="20">
        <f t="shared" si="6743"/>
        <v>0</v>
      </c>
      <c r="V2316" s="20">
        <f t="shared" si="6560"/>
        <v>202.8</v>
      </c>
      <c r="W2316" s="20">
        <f t="shared" si="6743"/>
        <v>0</v>
      </c>
      <c r="X2316" s="20">
        <f t="shared" si="6743"/>
        <v>0</v>
      </c>
      <c r="Y2316" s="20">
        <f t="shared" si="6743"/>
        <v>0</v>
      </c>
      <c r="Z2316" s="20">
        <f t="shared" si="6557"/>
        <v>202.8</v>
      </c>
      <c r="AA2316" s="20">
        <f t="shared" si="6558"/>
        <v>202.8</v>
      </c>
      <c r="AB2316" s="20">
        <f t="shared" si="6559"/>
        <v>202.8</v>
      </c>
      <c r="AC2316" s="20">
        <f t="shared" si="6743"/>
        <v>0</v>
      </c>
      <c r="AD2316" s="20">
        <f t="shared" si="6743"/>
        <v>0</v>
      </c>
      <c r="AE2316" s="20">
        <f t="shared" si="6743"/>
        <v>0</v>
      </c>
      <c r="AF2316" s="20">
        <f t="shared" si="6698"/>
        <v>202.8</v>
      </c>
      <c r="AG2316" s="20">
        <f t="shared" si="6699"/>
        <v>202.8</v>
      </c>
      <c r="AH2316" s="20">
        <f t="shared" si="6700"/>
        <v>202.8</v>
      </c>
      <c r="AI2316" s="20">
        <f t="shared" si="6743"/>
        <v>0</v>
      </c>
      <c r="AJ2316" s="20">
        <f t="shared" si="6701"/>
        <v>202.8</v>
      </c>
      <c r="AK2316" s="20">
        <f t="shared" si="6743"/>
        <v>0</v>
      </c>
      <c r="AL2316" s="20">
        <f t="shared" si="6743"/>
        <v>0</v>
      </c>
      <c r="AM2316" s="20">
        <f t="shared" si="6743"/>
        <v>0</v>
      </c>
      <c r="AN2316" s="20">
        <f t="shared" si="6615"/>
        <v>202.8</v>
      </c>
      <c r="AO2316" s="20">
        <f t="shared" si="6616"/>
        <v>202.8</v>
      </c>
      <c r="AP2316" s="20">
        <f t="shared" si="6617"/>
        <v>202.8</v>
      </c>
      <c r="AQ2316" s="20">
        <f t="shared" si="6743"/>
        <v>0</v>
      </c>
      <c r="AR2316" s="20">
        <f t="shared" si="6743"/>
        <v>0</v>
      </c>
      <c r="AS2316" s="20">
        <f t="shared" si="6743"/>
        <v>0</v>
      </c>
      <c r="AT2316" s="20">
        <f t="shared" si="6603"/>
        <v>202.8</v>
      </c>
      <c r="AU2316" s="20">
        <f t="shared" si="6604"/>
        <v>202.8</v>
      </c>
      <c r="AV2316" s="20">
        <f t="shared" si="6605"/>
        <v>202.8</v>
      </c>
      <c r="AW2316" s="20">
        <f t="shared" si="6743"/>
        <v>0</v>
      </c>
      <c r="AX2316" s="20">
        <f t="shared" si="6743"/>
        <v>0</v>
      </c>
      <c r="AY2316" s="20">
        <f t="shared" si="6743"/>
        <v>0</v>
      </c>
      <c r="AZ2316" s="20">
        <f t="shared" si="6723"/>
        <v>202.8</v>
      </c>
      <c r="BA2316" s="20">
        <f t="shared" si="6724"/>
        <v>202.8</v>
      </c>
      <c r="BB2316" s="20">
        <f t="shared" si="6725"/>
        <v>202.8</v>
      </c>
      <c r="BC2316" s="20">
        <f t="shared" si="6743"/>
        <v>0</v>
      </c>
      <c r="BD2316" s="20">
        <f t="shared" si="6703"/>
        <v>202.8</v>
      </c>
      <c r="BE2316" s="20">
        <f t="shared" si="6743"/>
        <v>0</v>
      </c>
      <c r="BF2316" s="20">
        <f t="shared" si="6743"/>
        <v>0</v>
      </c>
      <c r="BG2316" s="20">
        <f t="shared" si="6743"/>
        <v>0</v>
      </c>
      <c r="BH2316" s="20">
        <f t="shared" si="6609"/>
        <v>202.8</v>
      </c>
      <c r="BI2316" s="20">
        <f t="shared" si="6610"/>
        <v>202.8</v>
      </c>
      <c r="BJ2316" s="20">
        <f t="shared" si="6611"/>
        <v>202.8</v>
      </c>
      <c r="BK2316" s="20">
        <f t="shared" si="6743"/>
        <v>0</v>
      </c>
      <c r="BL2316" s="20">
        <f t="shared" si="6743"/>
        <v>0</v>
      </c>
      <c r="BM2316" s="20">
        <f t="shared" si="6612"/>
        <v>202.8</v>
      </c>
      <c r="BN2316" s="20">
        <f t="shared" si="6613"/>
        <v>202.8</v>
      </c>
      <c r="BO2316" s="20">
        <f t="shared" si="6743"/>
        <v>0</v>
      </c>
      <c r="BP2316" s="20">
        <f t="shared" si="6743"/>
        <v>0</v>
      </c>
      <c r="BQ2316" s="20">
        <f t="shared" si="6743"/>
        <v>0</v>
      </c>
      <c r="BR2316" s="20">
        <f t="shared" si="6579"/>
        <v>202.8</v>
      </c>
      <c r="BS2316" s="20">
        <f t="shared" si="6580"/>
        <v>202.8</v>
      </c>
      <c r="BT2316" s="20">
        <f t="shared" si="6581"/>
        <v>202.8</v>
      </c>
      <c r="BU2316" s="20">
        <f t="shared" si="6743"/>
        <v>0</v>
      </c>
      <c r="BV2316" s="20">
        <f t="shared" si="6582"/>
        <v>202.8</v>
      </c>
      <c r="BW2316" s="20">
        <f t="shared" si="6743"/>
        <v>0</v>
      </c>
      <c r="BX2316" s="20">
        <f t="shared" si="6743"/>
        <v>0</v>
      </c>
      <c r="BY2316" s="20">
        <f t="shared" si="6606"/>
        <v>202.8</v>
      </c>
      <c r="BZ2316" s="20">
        <f t="shared" si="6607"/>
        <v>202.8</v>
      </c>
      <c r="CA2316" s="20">
        <f t="shared" si="6743"/>
        <v>0</v>
      </c>
      <c r="CB2316" s="20">
        <f t="shared" si="6608"/>
        <v>202.8</v>
      </c>
      <c r="CC2316" s="20">
        <f t="shared" si="6743"/>
        <v>0</v>
      </c>
      <c r="CD2316" s="20">
        <f t="shared" si="6583"/>
        <v>202.8</v>
      </c>
      <c r="CE2316" s="20">
        <f t="shared" si="6743"/>
        <v>0</v>
      </c>
    </row>
    <row r="2317" spans="1:84" ht="31.5" x14ac:dyDescent="0.25">
      <c r="A2317" s="10" t="s">
        <v>323</v>
      </c>
      <c r="B2317" s="19">
        <v>120</v>
      </c>
      <c r="C2317" s="10"/>
      <c r="D2317" s="10"/>
      <c r="E2317" s="25" t="s">
        <v>601</v>
      </c>
      <c r="F2317" s="20">
        <f>F2318</f>
        <v>202.8</v>
      </c>
      <c r="G2317" s="20">
        <f t="shared" si="6743"/>
        <v>202.8</v>
      </c>
      <c r="H2317" s="20">
        <f t="shared" si="6743"/>
        <v>202.8</v>
      </c>
      <c r="I2317" s="20">
        <f t="shared" si="6743"/>
        <v>0</v>
      </c>
      <c r="J2317" s="20">
        <f t="shared" si="6743"/>
        <v>0</v>
      </c>
      <c r="K2317" s="20">
        <f t="shared" si="6743"/>
        <v>0</v>
      </c>
      <c r="L2317" s="20">
        <f t="shared" si="6655"/>
        <v>202.8</v>
      </c>
      <c r="M2317" s="20">
        <f t="shared" si="6656"/>
        <v>202.8</v>
      </c>
      <c r="N2317" s="20">
        <f t="shared" si="6657"/>
        <v>202.8</v>
      </c>
      <c r="O2317" s="20">
        <f t="shared" si="6743"/>
        <v>0</v>
      </c>
      <c r="P2317" s="20">
        <f t="shared" si="6743"/>
        <v>0</v>
      </c>
      <c r="Q2317" s="20">
        <f t="shared" si="6743"/>
        <v>0</v>
      </c>
      <c r="R2317" s="20">
        <f t="shared" si="6676"/>
        <v>202.8</v>
      </c>
      <c r="S2317" s="20">
        <f t="shared" si="6677"/>
        <v>202.8</v>
      </c>
      <c r="T2317" s="20">
        <f t="shared" si="6678"/>
        <v>202.8</v>
      </c>
      <c r="U2317" s="20">
        <f t="shared" si="6743"/>
        <v>0</v>
      </c>
      <c r="V2317" s="20">
        <f t="shared" si="6560"/>
        <v>202.8</v>
      </c>
      <c r="W2317" s="20">
        <f t="shared" si="6743"/>
        <v>0</v>
      </c>
      <c r="X2317" s="20">
        <f t="shared" si="6743"/>
        <v>0</v>
      </c>
      <c r="Y2317" s="20">
        <f t="shared" si="6743"/>
        <v>0</v>
      </c>
      <c r="Z2317" s="20">
        <f t="shared" si="6557"/>
        <v>202.8</v>
      </c>
      <c r="AA2317" s="20">
        <f t="shared" si="6558"/>
        <v>202.8</v>
      </c>
      <c r="AB2317" s="20">
        <f t="shared" si="6559"/>
        <v>202.8</v>
      </c>
      <c r="AC2317" s="20">
        <f t="shared" si="6743"/>
        <v>0</v>
      </c>
      <c r="AD2317" s="20">
        <f t="shared" si="6743"/>
        <v>0</v>
      </c>
      <c r="AE2317" s="20">
        <f t="shared" si="6743"/>
        <v>0</v>
      </c>
      <c r="AF2317" s="20">
        <f t="shared" si="6698"/>
        <v>202.8</v>
      </c>
      <c r="AG2317" s="20">
        <f t="shared" si="6699"/>
        <v>202.8</v>
      </c>
      <c r="AH2317" s="20">
        <f t="shared" si="6700"/>
        <v>202.8</v>
      </c>
      <c r="AI2317" s="20">
        <f t="shared" si="6743"/>
        <v>0</v>
      </c>
      <c r="AJ2317" s="20">
        <f t="shared" si="6701"/>
        <v>202.8</v>
      </c>
      <c r="AK2317" s="20">
        <f t="shared" si="6743"/>
        <v>0</v>
      </c>
      <c r="AL2317" s="20">
        <f t="shared" si="6743"/>
        <v>0</v>
      </c>
      <c r="AM2317" s="20">
        <f t="shared" si="6743"/>
        <v>0</v>
      </c>
      <c r="AN2317" s="20">
        <f t="shared" si="6615"/>
        <v>202.8</v>
      </c>
      <c r="AO2317" s="20">
        <f t="shared" si="6616"/>
        <v>202.8</v>
      </c>
      <c r="AP2317" s="20">
        <f t="shared" si="6617"/>
        <v>202.8</v>
      </c>
      <c r="AQ2317" s="20">
        <f t="shared" si="6743"/>
        <v>0</v>
      </c>
      <c r="AR2317" s="20">
        <f t="shared" si="6743"/>
        <v>0</v>
      </c>
      <c r="AS2317" s="20">
        <f t="shared" si="6743"/>
        <v>0</v>
      </c>
      <c r="AT2317" s="20">
        <f t="shared" si="6603"/>
        <v>202.8</v>
      </c>
      <c r="AU2317" s="20">
        <f t="shared" si="6604"/>
        <v>202.8</v>
      </c>
      <c r="AV2317" s="20">
        <f t="shared" si="6605"/>
        <v>202.8</v>
      </c>
      <c r="AW2317" s="20">
        <f t="shared" si="6743"/>
        <v>0</v>
      </c>
      <c r="AX2317" s="20">
        <f t="shared" si="6743"/>
        <v>0</v>
      </c>
      <c r="AY2317" s="20">
        <f t="shared" si="6743"/>
        <v>0</v>
      </c>
      <c r="AZ2317" s="20">
        <f t="shared" si="6723"/>
        <v>202.8</v>
      </c>
      <c r="BA2317" s="20">
        <f t="shared" si="6724"/>
        <v>202.8</v>
      </c>
      <c r="BB2317" s="20">
        <f t="shared" si="6725"/>
        <v>202.8</v>
      </c>
      <c r="BC2317" s="20">
        <f t="shared" si="6743"/>
        <v>0</v>
      </c>
      <c r="BD2317" s="20">
        <f t="shared" si="6703"/>
        <v>202.8</v>
      </c>
      <c r="BE2317" s="20">
        <f t="shared" si="6743"/>
        <v>0</v>
      </c>
      <c r="BF2317" s="20">
        <f t="shared" si="6743"/>
        <v>0</v>
      </c>
      <c r="BG2317" s="20">
        <f t="shared" si="6743"/>
        <v>0</v>
      </c>
      <c r="BH2317" s="20">
        <f t="shared" si="6609"/>
        <v>202.8</v>
      </c>
      <c r="BI2317" s="20">
        <f t="shared" si="6610"/>
        <v>202.8</v>
      </c>
      <c r="BJ2317" s="20">
        <f t="shared" si="6611"/>
        <v>202.8</v>
      </c>
      <c r="BK2317" s="20">
        <f t="shared" si="6743"/>
        <v>0</v>
      </c>
      <c r="BL2317" s="20">
        <f t="shared" si="6743"/>
        <v>0</v>
      </c>
      <c r="BM2317" s="20">
        <f t="shared" si="6612"/>
        <v>202.8</v>
      </c>
      <c r="BN2317" s="20">
        <f t="shared" si="6613"/>
        <v>202.8</v>
      </c>
      <c r="BO2317" s="20">
        <f t="shared" si="6743"/>
        <v>0</v>
      </c>
      <c r="BP2317" s="20">
        <f t="shared" si="6743"/>
        <v>0</v>
      </c>
      <c r="BQ2317" s="20">
        <f t="shared" si="6743"/>
        <v>0</v>
      </c>
      <c r="BR2317" s="20">
        <f t="shared" si="6579"/>
        <v>202.8</v>
      </c>
      <c r="BS2317" s="20">
        <f t="shared" si="6580"/>
        <v>202.8</v>
      </c>
      <c r="BT2317" s="20">
        <f t="shared" si="6581"/>
        <v>202.8</v>
      </c>
      <c r="BU2317" s="20">
        <f t="shared" si="6743"/>
        <v>0</v>
      </c>
      <c r="BV2317" s="20">
        <f t="shared" si="6582"/>
        <v>202.8</v>
      </c>
      <c r="BW2317" s="20">
        <f t="shared" si="6743"/>
        <v>0</v>
      </c>
      <c r="BX2317" s="20">
        <f t="shared" si="6743"/>
        <v>0</v>
      </c>
      <c r="BY2317" s="20">
        <f t="shared" si="6606"/>
        <v>202.8</v>
      </c>
      <c r="BZ2317" s="20">
        <f t="shared" si="6607"/>
        <v>202.8</v>
      </c>
      <c r="CA2317" s="20">
        <f t="shared" si="6743"/>
        <v>0</v>
      </c>
      <c r="CB2317" s="20">
        <f t="shared" si="6608"/>
        <v>202.8</v>
      </c>
      <c r="CC2317" s="20">
        <f t="shared" si="6743"/>
        <v>0</v>
      </c>
      <c r="CD2317" s="20">
        <f t="shared" si="6583"/>
        <v>202.8</v>
      </c>
      <c r="CE2317" s="20">
        <f t="shared" si="6743"/>
        <v>0</v>
      </c>
    </row>
    <row r="2318" spans="1:84" ht="78.75" x14ac:dyDescent="0.25">
      <c r="A2318" s="10" t="s">
        <v>323</v>
      </c>
      <c r="B2318" s="19">
        <v>120</v>
      </c>
      <c r="C2318" s="10" t="s">
        <v>336</v>
      </c>
      <c r="D2318" s="10" t="s">
        <v>335</v>
      </c>
      <c r="E2318" s="25" t="s">
        <v>567</v>
      </c>
      <c r="F2318" s="20">
        <v>202.8</v>
      </c>
      <c r="G2318" s="20">
        <v>202.8</v>
      </c>
      <c r="H2318" s="20">
        <v>202.8</v>
      </c>
      <c r="I2318" s="20"/>
      <c r="J2318" s="20"/>
      <c r="K2318" s="20"/>
      <c r="L2318" s="20">
        <f t="shared" si="6655"/>
        <v>202.8</v>
      </c>
      <c r="M2318" s="20">
        <f t="shared" si="6656"/>
        <v>202.8</v>
      </c>
      <c r="N2318" s="20">
        <f t="shared" si="6657"/>
        <v>202.8</v>
      </c>
      <c r="O2318" s="20"/>
      <c r="P2318" s="20"/>
      <c r="Q2318" s="20"/>
      <c r="R2318" s="20">
        <f t="shared" si="6676"/>
        <v>202.8</v>
      </c>
      <c r="S2318" s="20">
        <f t="shared" si="6677"/>
        <v>202.8</v>
      </c>
      <c r="T2318" s="20">
        <f t="shared" si="6678"/>
        <v>202.8</v>
      </c>
      <c r="U2318" s="20"/>
      <c r="V2318" s="20">
        <f t="shared" si="6560"/>
        <v>202.8</v>
      </c>
      <c r="W2318" s="20"/>
      <c r="X2318" s="20"/>
      <c r="Y2318" s="20"/>
      <c r="Z2318" s="20">
        <f t="shared" si="6557"/>
        <v>202.8</v>
      </c>
      <c r="AA2318" s="20">
        <f t="shared" si="6558"/>
        <v>202.8</v>
      </c>
      <c r="AB2318" s="20">
        <f t="shared" si="6559"/>
        <v>202.8</v>
      </c>
      <c r="AC2318" s="20"/>
      <c r="AD2318" s="20"/>
      <c r="AE2318" s="20"/>
      <c r="AF2318" s="20">
        <f t="shared" si="6698"/>
        <v>202.8</v>
      </c>
      <c r="AG2318" s="20">
        <f t="shared" si="6699"/>
        <v>202.8</v>
      </c>
      <c r="AH2318" s="20">
        <f t="shared" si="6700"/>
        <v>202.8</v>
      </c>
      <c r="AI2318" s="20"/>
      <c r="AJ2318" s="20">
        <f t="shared" si="6701"/>
        <v>202.8</v>
      </c>
      <c r="AK2318" s="20"/>
      <c r="AL2318" s="20"/>
      <c r="AM2318" s="20"/>
      <c r="AN2318" s="20">
        <f t="shared" si="6615"/>
        <v>202.8</v>
      </c>
      <c r="AO2318" s="20">
        <f t="shared" si="6616"/>
        <v>202.8</v>
      </c>
      <c r="AP2318" s="20">
        <f t="shared" si="6617"/>
        <v>202.8</v>
      </c>
      <c r="AQ2318" s="20"/>
      <c r="AR2318" s="20"/>
      <c r="AS2318" s="20"/>
      <c r="AT2318" s="20">
        <f t="shared" si="6603"/>
        <v>202.8</v>
      </c>
      <c r="AU2318" s="20">
        <f t="shared" si="6604"/>
        <v>202.8</v>
      </c>
      <c r="AV2318" s="20">
        <f t="shared" si="6605"/>
        <v>202.8</v>
      </c>
      <c r="AW2318" s="20"/>
      <c r="AX2318" s="20"/>
      <c r="AY2318" s="20"/>
      <c r="AZ2318" s="20">
        <f t="shared" si="6723"/>
        <v>202.8</v>
      </c>
      <c r="BA2318" s="20">
        <f t="shared" si="6724"/>
        <v>202.8</v>
      </c>
      <c r="BB2318" s="20">
        <f t="shared" si="6725"/>
        <v>202.8</v>
      </c>
      <c r="BC2318" s="20"/>
      <c r="BD2318" s="20">
        <f t="shared" si="6703"/>
        <v>202.8</v>
      </c>
      <c r="BE2318" s="20"/>
      <c r="BF2318" s="20"/>
      <c r="BG2318" s="20"/>
      <c r="BH2318" s="20">
        <f t="shared" si="6609"/>
        <v>202.8</v>
      </c>
      <c r="BI2318" s="20">
        <f t="shared" si="6610"/>
        <v>202.8</v>
      </c>
      <c r="BJ2318" s="20">
        <f t="shared" si="6611"/>
        <v>202.8</v>
      </c>
      <c r="BK2318" s="20"/>
      <c r="BL2318" s="20"/>
      <c r="BM2318" s="20">
        <f t="shared" si="6612"/>
        <v>202.8</v>
      </c>
      <c r="BN2318" s="20">
        <f t="shared" si="6613"/>
        <v>202.8</v>
      </c>
      <c r="BO2318" s="20"/>
      <c r="BP2318" s="20"/>
      <c r="BQ2318" s="20"/>
      <c r="BR2318" s="20">
        <f t="shared" si="6579"/>
        <v>202.8</v>
      </c>
      <c r="BS2318" s="20">
        <f t="shared" si="6580"/>
        <v>202.8</v>
      </c>
      <c r="BT2318" s="20">
        <f t="shared" si="6581"/>
        <v>202.8</v>
      </c>
      <c r="BU2318" s="20"/>
      <c r="BV2318" s="20">
        <f t="shared" si="6582"/>
        <v>202.8</v>
      </c>
      <c r="BW2318" s="20"/>
      <c r="BX2318" s="20"/>
      <c r="BY2318" s="20">
        <f t="shared" si="6606"/>
        <v>202.8</v>
      </c>
      <c r="BZ2318" s="20">
        <f t="shared" si="6607"/>
        <v>202.8</v>
      </c>
      <c r="CA2318" s="20"/>
      <c r="CB2318" s="20">
        <f t="shared" si="6608"/>
        <v>202.8</v>
      </c>
      <c r="CC2318" s="20"/>
      <c r="CD2318" s="20">
        <f t="shared" si="6583"/>
        <v>202.8</v>
      </c>
      <c r="CE2318" s="20"/>
    </row>
    <row r="2319" spans="1:84" ht="47.25" x14ac:dyDescent="0.25">
      <c r="A2319" s="10" t="s">
        <v>323</v>
      </c>
      <c r="B2319" s="19">
        <v>200</v>
      </c>
      <c r="C2319" s="10"/>
      <c r="D2319" s="10"/>
      <c r="E2319" s="25" t="s">
        <v>602</v>
      </c>
      <c r="F2319" s="20">
        <f>F2320</f>
        <v>31262</v>
      </c>
      <c r="G2319" s="20">
        <f t="shared" ref="G2319:CE2320" si="6744">G2320</f>
        <v>29161.7</v>
      </c>
      <c r="H2319" s="20">
        <f t="shared" si="6744"/>
        <v>29161.7</v>
      </c>
      <c r="I2319" s="20">
        <f t="shared" si="6744"/>
        <v>0</v>
      </c>
      <c r="J2319" s="20">
        <f t="shared" si="6744"/>
        <v>0</v>
      </c>
      <c r="K2319" s="20">
        <f t="shared" si="6744"/>
        <v>0</v>
      </c>
      <c r="L2319" s="20">
        <f t="shared" si="6655"/>
        <v>31262</v>
      </c>
      <c r="M2319" s="20">
        <f t="shared" si="6656"/>
        <v>29161.7</v>
      </c>
      <c r="N2319" s="20">
        <f t="shared" si="6657"/>
        <v>29161.7</v>
      </c>
      <c r="O2319" s="20">
        <f t="shared" si="6744"/>
        <v>0</v>
      </c>
      <c r="P2319" s="20">
        <f t="shared" si="6744"/>
        <v>0</v>
      </c>
      <c r="Q2319" s="20">
        <f t="shared" si="6744"/>
        <v>0</v>
      </c>
      <c r="R2319" s="20">
        <f t="shared" si="6676"/>
        <v>31262</v>
      </c>
      <c r="S2319" s="20">
        <f t="shared" si="6677"/>
        <v>29161.7</v>
      </c>
      <c r="T2319" s="20">
        <f t="shared" si="6678"/>
        <v>29161.7</v>
      </c>
      <c r="U2319" s="20">
        <f t="shared" si="6744"/>
        <v>0</v>
      </c>
      <c r="V2319" s="20">
        <f t="shared" si="6560"/>
        <v>31262</v>
      </c>
      <c r="W2319" s="20">
        <f t="shared" si="6744"/>
        <v>0</v>
      </c>
      <c r="X2319" s="20">
        <f t="shared" si="6744"/>
        <v>0</v>
      </c>
      <c r="Y2319" s="20">
        <f t="shared" si="6744"/>
        <v>0</v>
      </c>
      <c r="Z2319" s="20">
        <f t="shared" si="6557"/>
        <v>31262</v>
      </c>
      <c r="AA2319" s="20">
        <f t="shared" si="6558"/>
        <v>29161.7</v>
      </c>
      <c r="AB2319" s="20">
        <f t="shared" si="6559"/>
        <v>29161.7</v>
      </c>
      <c r="AC2319" s="20">
        <f t="shared" si="6744"/>
        <v>0</v>
      </c>
      <c r="AD2319" s="20">
        <f t="shared" si="6744"/>
        <v>0</v>
      </c>
      <c r="AE2319" s="20">
        <f t="shared" si="6744"/>
        <v>0</v>
      </c>
      <c r="AF2319" s="20">
        <f t="shared" si="6698"/>
        <v>31262</v>
      </c>
      <c r="AG2319" s="20">
        <f t="shared" si="6699"/>
        <v>29161.7</v>
      </c>
      <c r="AH2319" s="20">
        <f t="shared" si="6700"/>
        <v>29161.7</v>
      </c>
      <c r="AI2319" s="20">
        <f t="shared" si="6744"/>
        <v>0</v>
      </c>
      <c r="AJ2319" s="20">
        <f t="shared" si="6701"/>
        <v>31262</v>
      </c>
      <c r="AK2319" s="20">
        <f t="shared" si="6744"/>
        <v>0</v>
      </c>
      <c r="AL2319" s="20">
        <f t="shared" si="6744"/>
        <v>0</v>
      </c>
      <c r="AM2319" s="20">
        <f t="shared" si="6744"/>
        <v>0</v>
      </c>
      <c r="AN2319" s="20">
        <f t="shared" si="6615"/>
        <v>31262</v>
      </c>
      <c r="AO2319" s="20">
        <f t="shared" si="6616"/>
        <v>29161.7</v>
      </c>
      <c r="AP2319" s="20">
        <f t="shared" si="6617"/>
        <v>29161.7</v>
      </c>
      <c r="AQ2319" s="20">
        <f t="shared" si="6744"/>
        <v>0</v>
      </c>
      <c r="AR2319" s="20">
        <f t="shared" si="6744"/>
        <v>0</v>
      </c>
      <c r="AS2319" s="20">
        <f t="shared" si="6744"/>
        <v>0</v>
      </c>
      <c r="AT2319" s="20">
        <f t="shared" si="6603"/>
        <v>31262</v>
      </c>
      <c r="AU2319" s="20">
        <f t="shared" si="6604"/>
        <v>29161.7</v>
      </c>
      <c r="AV2319" s="20">
        <f t="shared" si="6605"/>
        <v>29161.7</v>
      </c>
      <c r="AW2319" s="20">
        <f t="shared" si="6744"/>
        <v>0</v>
      </c>
      <c r="AX2319" s="20">
        <f t="shared" si="6744"/>
        <v>0</v>
      </c>
      <c r="AY2319" s="20">
        <f t="shared" si="6744"/>
        <v>0</v>
      </c>
      <c r="AZ2319" s="20">
        <f t="shared" si="6723"/>
        <v>31262</v>
      </c>
      <c r="BA2319" s="20">
        <f t="shared" si="6724"/>
        <v>29161.7</v>
      </c>
      <c r="BB2319" s="20">
        <f t="shared" si="6725"/>
        <v>29161.7</v>
      </c>
      <c r="BC2319" s="20">
        <f t="shared" si="6744"/>
        <v>0</v>
      </c>
      <c r="BD2319" s="20">
        <f t="shared" si="6703"/>
        <v>31262</v>
      </c>
      <c r="BE2319" s="20">
        <f t="shared" si="6744"/>
        <v>0</v>
      </c>
      <c r="BF2319" s="20">
        <f t="shared" si="6744"/>
        <v>0</v>
      </c>
      <c r="BG2319" s="20">
        <f t="shared" si="6744"/>
        <v>0</v>
      </c>
      <c r="BH2319" s="20">
        <f t="shared" si="6609"/>
        <v>31262</v>
      </c>
      <c r="BI2319" s="20">
        <f t="shared" si="6610"/>
        <v>29161.7</v>
      </c>
      <c r="BJ2319" s="20">
        <f t="shared" si="6611"/>
        <v>29161.7</v>
      </c>
      <c r="BK2319" s="20">
        <f t="shared" si="6744"/>
        <v>0</v>
      </c>
      <c r="BL2319" s="20">
        <f t="shared" si="6744"/>
        <v>0</v>
      </c>
      <c r="BM2319" s="20">
        <f t="shared" si="6612"/>
        <v>31262</v>
      </c>
      <c r="BN2319" s="20">
        <f t="shared" si="6613"/>
        <v>29161.7</v>
      </c>
      <c r="BO2319" s="20">
        <f t="shared" si="6744"/>
        <v>0</v>
      </c>
      <c r="BP2319" s="20">
        <f t="shared" si="6744"/>
        <v>0</v>
      </c>
      <c r="BQ2319" s="20">
        <f t="shared" si="6744"/>
        <v>0</v>
      </c>
      <c r="BR2319" s="20">
        <f t="shared" si="6579"/>
        <v>31262</v>
      </c>
      <c r="BS2319" s="20">
        <f t="shared" si="6580"/>
        <v>29161.7</v>
      </c>
      <c r="BT2319" s="20">
        <f t="shared" si="6581"/>
        <v>29161.7</v>
      </c>
      <c r="BU2319" s="20">
        <f t="shared" si="6744"/>
        <v>0</v>
      </c>
      <c r="BV2319" s="20">
        <f t="shared" si="6582"/>
        <v>31262</v>
      </c>
      <c r="BW2319" s="20">
        <f t="shared" si="6744"/>
        <v>0</v>
      </c>
      <c r="BX2319" s="20">
        <f t="shared" si="6744"/>
        <v>0</v>
      </c>
      <c r="BY2319" s="20">
        <f t="shared" si="6606"/>
        <v>31262</v>
      </c>
      <c r="BZ2319" s="20">
        <f t="shared" si="6607"/>
        <v>29161.7</v>
      </c>
      <c r="CA2319" s="20">
        <f t="shared" si="6744"/>
        <v>0</v>
      </c>
      <c r="CB2319" s="20">
        <f t="shared" si="6608"/>
        <v>31262</v>
      </c>
      <c r="CC2319" s="20">
        <f t="shared" si="6744"/>
        <v>0</v>
      </c>
      <c r="CD2319" s="20">
        <f t="shared" si="6583"/>
        <v>31262</v>
      </c>
      <c r="CE2319" s="20">
        <f t="shared" si="6744"/>
        <v>0</v>
      </c>
    </row>
    <row r="2320" spans="1:84" ht="47.25" x14ac:dyDescent="0.25">
      <c r="A2320" s="10" t="s">
        <v>323</v>
      </c>
      <c r="B2320" s="19">
        <v>240</v>
      </c>
      <c r="C2320" s="10"/>
      <c r="D2320" s="10"/>
      <c r="E2320" s="25" t="s">
        <v>603</v>
      </c>
      <c r="F2320" s="20">
        <f>F2321</f>
        <v>31262</v>
      </c>
      <c r="G2320" s="20">
        <f t="shared" si="6744"/>
        <v>29161.7</v>
      </c>
      <c r="H2320" s="20">
        <f t="shared" si="6744"/>
        <v>29161.7</v>
      </c>
      <c r="I2320" s="20">
        <f t="shared" si="6744"/>
        <v>0</v>
      </c>
      <c r="J2320" s="20">
        <f t="shared" si="6744"/>
        <v>0</v>
      </c>
      <c r="K2320" s="20">
        <f t="shared" si="6744"/>
        <v>0</v>
      </c>
      <c r="L2320" s="20">
        <f t="shared" si="6655"/>
        <v>31262</v>
      </c>
      <c r="M2320" s="20">
        <f t="shared" si="6656"/>
        <v>29161.7</v>
      </c>
      <c r="N2320" s="20">
        <f t="shared" si="6657"/>
        <v>29161.7</v>
      </c>
      <c r="O2320" s="20">
        <f t="shared" si="6744"/>
        <v>0</v>
      </c>
      <c r="P2320" s="20">
        <f t="shared" si="6744"/>
        <v>0</v>
      </c>
      <c r="Q2320" s="20">
        <f t="shared" si="6744"/>
        <v>0</v>
      </c>
      <c r="R2320" s="20">
        <f t="shared" si="6676"/>
        <v>31262</v>
      </c>
      <c r="S2320" s="20">
        <f t="shared" si="6677"/>
        <v>29161.7</v>
      </c>
      <c r="T2320" s="20">
        <f t="shared" si="6678"/>
        <v>29161.7</v>
      </c>
      <c r="U2320" s="20">
        <f t="shared" si="6744"/>
        <v>0</v>
      </c>
      <c r="V2320" s="20">
        <f t="shared" si="6560"/>
        <v>31262</v>
      </c>
      <c r="W2320" s="20">
        <f t="shared" si="6744"/>
        <v>0</v>
      </c>
      <c r="X2320" s="20">
        <f t="shared" si="6744"/>
        <v>0</v>
      </c>
      <c r="Y2320" s="20">
        <f t="shared" si="6744"/>
        <v>0</v>
      </c>
      <c r="Z2320" s="20">
        <f t="shared" si="6557"/>
        <v>31262</v>
      </c>
      <c r="AA2320" s="20">
        <f t="shared" si="6558"/>
        <v>29161.7</v>
      </c>
      <c r="AB2320" s="20">
        <f t="shared" si="6559"/>
        <v>29161.7</v>
      </c>
      <c r="AC2320" s="20">
        <f t="shared" si="6744"/>
        <v>0</v>
      </c>
      <c r="AD2320" s="20">
        <f t="shared" si="6744"/>
        <v>0</v>
      </c>
      <c r="AE2320" s="20">
        <f t="shared" si="6744"/>
        <v>0</v>
      </c>
      <c r="AF2320" s="20">
        <f t="shared" si="6698"/>
        <v>31262</v>
      </c>
      <c r="AG2320" s="20">
        <f t="shared" si="6699"/>
        <v>29161.7</v>
      </c>
      <c r="AH2320" s="20">
        <f t="shared" si="6700"/>
        <v>29161.7</v>
      </c>
      <c r="AI2320" s="20">
        <f t="shared" si="6744"/>
        <v>0</v>
      </c>
      <c r="AJ2320" s="20">
        <f t="shared" si="6701"/>
        <v>31262</v>
      </c>
      <c r="AK2320" s="20">
        <f t="shared" si="6744"/>
        <v>0</v>
      </c>
      <c r="AL2320" s="20">
        <f t="shared" si="6744"/>
        <v>0</v>
      </c>
      <c r="AM2320" s="20">
        <f t="shared" si="6744"/>
        <v>0</v>
      </c>
      <c r="AN2320" s="20">
        <f t="shared" si="6615"/>
        <v>31262</v>
      </c>
      <c r="AO2320" s="20">
        <f t="shared" si="6616"/>
        <v>29161.7</v>
      </c>
      <c r="AP2320" s="20">
        <f t="shared" si="6617"/>
        <v>29161.7</v>
      </c>
      <c r="AQ2320" s="20">
        <f t="shared" si="6744"/>
        <v>0</v>
      </c>
      <c r="AR2320" s="20">
        <f t="shared" si="6744"/>
        <v>0</v>
      </c>
      <c r="AS2320" s="20">
        <f t="shared" si="6744"/>
        <v>0</v>
      </c>
      <c r="AT2320" s="20">
        <f t="shared" si="6603"/>
        <v>31262</v>
      </c>
      <c r="AU2320" s="20">
        <f t="shared" si="6604"/>
        <v>29161.7</v>
      </c>
      <c r="AV2320" s="20">
        <f t="shared" si="6605"/>
        <v>29161.7</v>
      </c>
      <c r="AW2320" s="20">
        <f t="shared" si="6744"/>
        <v>0</v>
      </c>
      <c r="AX2320" s="20">
        <f t="shared" si="6744"/>
        <v>0</v>
      </c>
      <c r="AY2320" s="20">
        <f t="shared" si="6744"/>
        <v>0</v>
      </c>
      <c r="AZ2320" s="20">
        <f t="shared" si="6723"/>
        <v>31262</v>
      </c>
      <c r="BA2320" s="20">
        <f t="shared" si="6724"/>
        <v>29161.7</v>
      </c>
      <c r="BB2320" s="20">
        <f t="shared" si="6725"/>
        <v>29161.7</v>
      </c>
      <c r="BC2320" s="20">
        <f t="shared" si="6744"/>
        <v>0</v>
      </c>
      <c r="BD2320" s="20">
        <f t="shared" si="6703"/>
        <v>31262</v>
      </c>
      <c r="BE2320" s="20">
        <f t="shared" si="6744"/>
        <v>0</v>
      </c>
      <c r="BF2320" s="20">
        <f t="shared" si="6744"/>
        <v>0</v>
      </c>
      <c r="BG2320" s="20">
        <f t="shared" si="6744"/>
        <v>0</v>
      </c>
      <c r="BH2320" s="20">
        <f t="shared" si="6609"/>
        <v>31262</v>
      </c>
      <c r="BI2320" s="20">
        <f t="shared" si="6610"/>
        <v>29161.7</v>
      </c>
      <c r="BJ2320" s="20">
        <f t="shared" si="6611"/>
        <v>29161.7</v>
      </c>
      <c r="BK2320" s="20">
        <f t="shared" si="6744"/>
        <v>0</v>
      </c>
      <c r="BL2320" s="20">
        <f t="shared" si="6744"/>
        <v>0</v>
      </c>
      <c r="BM2320" s="20">
        <f t="shared" si="6612"/>
        <v>31262</v>
      </c>
      <c r="BN2320" s="20">
        <f t="shared" si="6613"/>
        <v>29161.7</v>
      </c>
      <c r="BO2320" s="20">
        <f t="shared" si="6744"/>
        <v>0</v>
      </c>
      <c r="BP2320" s="20">
        <f t="shared" si="6744"/>
        <v>0</v>
      </c>
      <c r="BQ2320" s="20">
        <f t="shared" si="6744"/>
        <v>0</v>
      </c>
      <c r="BR2320" s="20">
        <f t="shared" si="6579"/>
        <v>31262</v>
      </c>
      <c r="BS2320" s="20">
        <f t="shared" si="6580"/>
        <v>29161.7</v>
      </c>
      <c r="BT2320" s="20">
        <f t="shared" si="6581"/>
        <v>29161.7</v>
      </c>
      <c r="BU2320" s="20">
        <f t="shared" si="6744"/>
        <v>0</v>
      </c>
      <c r="BV2320" s="20">
        <f t="shared" si="6582"/>
        <v>31262</v>
      </c>
      <c r="BW2320" s="20">
        <f t="shared" si="6744"/>
        <v>0</v>
      </c>
      <c r="BX2320" s="20">
        <f t="shared" si="6744"/>
        <v>0</v>
      </c>
      <c r="BY2320" s="20">
        <f t="shared" si="6606"/>
        <v>31262</v>
      </c>
      <c r="BZ2320" s="20">
        <f t="shared" si="6607"/>
        <v>29161.7</v>
      </c>
      <c r="CA2320" s="20">
        <f t="shared" si="6744"/>
        <v>0</v>
      </c>
      <c r="CB2320" s="20">
        <f t="shared" si="6608"/>
        <v>31262</v>
      </c>
      <c r="CC2320" s="20">
        <f t="shared" si="6744"/>
        <v>0</v>
      </c>
      <c r="CD2320" s="20">
        <f t="shared" si="6583"/>
        <v>31262</v>
      </c>
      <c r="CE2320" s="20">
        <f t="shared" si="6744"/>
        <v>0</v>
      </c>
    </row>
    <row r="2321" spans="1:84" ht="78.75" x14ac:dyDescent="0.25">
      <c r="A2321" s="10" t="s">
        <v>323</v>
      </c>
      <c r="B2321" s="19">
        <v>240</v>
      </c>
      <c r="C2321" s="10" t="s">
        <v>336</v>
      </c>
      <c r="D2321" s="10" t="s">
        <v>335</v>
      </c>
      <c r="E2321" s="25" t="s">
        <v>567</v>
      </c>
      <c r="F2321" s="20">
        <v>31262</v>
      </c>
      <c r="G2321" s="20">
        <v>29161.7</v>
      </c>
      <c r="H2321" s="20">
        <v>29161.7</v>
      </c>
      <c r="I2321" s="20"/>
      <c r="J2321" s="20"/>
      <c r="K2321" s="20"/>
      <c r="L2321" s="20">
        <f t="shared" si="6655"/>
        <v>31262</v>
      </c>
      <c r="M2321" s="20">
        <f t="shared" si="6656"/>
        <v>29161.7</v>
      </c>
      <c r="N2321" s="20">
        <f t="shared" si="6657"/>
        <v>29161.7</v>
      </c>
      <c r="O2321" s="20"/>
      <c r="P2321" s="20"/>
      <c r="Q2321" s="20"/>
      <c r="R2321" s="20">
        <f t="shared" si="6676"/>
        <v>31262</v>
      </c>
      <c r="S2321" s="20">
        <f t="shared" si="6677"/>
        <v>29161.7</v>
      </c>
      <c r="T2321" s="20">
        <f t="shared" si="6678"/>
        <v>29161.7</v>
      </c>
      <c r="U2321" s="20"/>
      <c r="V2321" s="20">
        <f t="shared" si="6560"/>
        <v>31262</v>
      </c>
      <c r="W2321" s="20"/>
      <c r="X2321" s="20"/>
      <c r="Y2321" s="20"/>
      <c r="Z2321" s="20">
        <f t="shared" si="6557"/>
        <v>31262</v>
      </c>
      <c r="AA2321" s="20">
        <f t="shared" si="6558"/>
        <v>29161.7</v>
      </c>
      <c r="AB2321" s="20">
        <f t="shared" si="6559"/>
        <v>29161.7</v>
      </c>
      <c r="AC2321" s="20"/>
      <c r="AD2321" s="20"/>
      <c r="AE2321" s="20"/>
      <c r="AF2321" s="20">
        <f t="shared" si="6698"/>
        <v>31262</v>
      </c>
      <c r="AG2321" s="20">
        <f t="shared" si="6699"/>
        <v>29161.7</v>
      </c>
      <c r="AH2321" s="20">
        <f t="shared" si="6700"/>
        <v>29161.7</v>
      </c>
      <c r="AI2321" s="20"/>
      <c r="AJ2321" s="20">
        <f t="shared" si="6701"/>
        <v>31262</v>
      </c>
      <c r="AK2321" s="20"/>
      <c r="AL2321" s="20"/>
      <c r="AM2321" s="20"/>
      <c r="AN2321" s="20">
        <f t="shared" si="6615"/>
        <v>31262</v>
      </c>
      <c r="AO2321" s="20">
        <f t="shared" si="6616"/>
        <v>29161.7</v>
      </c>
      <c r="AP2321" s="20">
        <f t="shared" si="6617"/>
        <v>29161.7</v>
      </c>
      <c r="AQ2321" s="20"/>
      <c r="AR2321" s="20"/>
      <c r="AS2321" s="20"/>
      <c r="AT2321" s="20">
        <f t="shared" si="6603"/>
        <v>31262</v>
      </c>
      <c r="AU2321" s="20">
        <f t="shared" si="6604"/>
        <v>29161.7</v>
      </c>
      <c r="AV2321" s="20">
        <f t="shared" si="6605"/>
        <v>29161.7</v>
      </c>
      <c r="AW2321" s="20"/>
      <c r="AX2321" s="20"/>
      <c r="AY2321" s="20"/>
      <c r="AZ2321" s="20">
        <f t="shared" si="6723"/>
        <v>31262</v>
      </c>
      <c r="BA2321" s="20">
        <f t="shared" si="6724"/>
        <v>29161.7</v>
      </c>
      <c r="BB2321" s="20">
        <f t="shared" si="6725"/>
        <v>29161.7</v>
      </c>
      <c r="BC2321" s="20"/>
      <c r="BD2321" s="20">
        <f t="shared" si="6703"/>
        <v>31262</v>
      </c>
      <c r="BE2321" s="20"/>
      <c r="BF2321" s="20"/>
      <c r="BG2321" s="20"/>
      <c r="BH2321" s="20">
        <f t="shared" si="6609"/>
        <v>31262</v>
      </c>
      <c r="BI2321" s="20">
        <f t="shared" si="6610"/>
        <v>29161.7</v>
      </c>
      <c r="BJ2321" s="20">
        <f t="shared" si="6611"/>
        <v>29161.7</v>
      </c>
      <c r="BK2321" s="20"/>
      <c r="BL2321" s="20"/>
      <c r="BM2321" s="20">
        <f t="shared" si="6612"/>
        <v>31262</v>
      </c>
      <c r="BN2321" s="20">
        <f t="shared" si="6613"/>
        <v>29161.7</v>
      </c>
      <c r="BO2321" s="20"/>
      <c r="BP2321" s="20"/>
      <c r="BQ2321" s="20"/>
      <c r="BR2321" s="20">
        <f t="shared" si="6579"/>
        <v>31262</v>
      </c>
      <c r="BS2321" s="20">
        <f t="shared" si="6580"/>
        <v>29161.7</v>
      </c>
      <c r="BT2321" s="20">
        <f t="shared" si="6581"/>
        <v>29161.7</v>
      </c>
      <c r="BU2321" s="20"/>
      <c r="BV2321" s="20">
        <f t="shared" si="6582"/>
        <v>31262</v>
      </c>
      <c r="BW2321" s="20"/>
      <c r="BX2321" s="20"/>
      <c r="BY2321" s="20">
        <f t="shared" si="6606"/>
        <v>31262</v>
      </c>
      <c r="BZ2321" s="20">
        <f t="shared" si="6607"/>
        <v>29161.7</v>
      </c>
      <c r="CA2321" s="20"/>
      <c r="CB2321" s="20">
        <f t="shared" si="6608"/>
        <v>31262</v>
      </c>
      <c r="CC2321" s="20"/>
      <c r="CD2321" s="20">
        <f t="shared" si="6583"/>
        <v>31262</v>
      </c>
      <c r="CE2321" s="20"/>
    </row>
    <row r="2322" spans="1:84" x14ac:dyDescent="0.25">
      <c r="A2322" s="10" t="s">
        <v>323</v>
      </c>
      <c r="B2322" s="19">
        <v>800</v>
      </c>
      <c r="C2322" s="10"/>
      <c r="D2322" s="10"/>
      <c r="E2322" s="25" t="s">
        <v>618</v>
      </c>
      <c r="F2322" s="20">
        <f>F2323</f>
        <v>118.50000000000001</v>
      </c>
      <c r="G2322" s="20">
        <f t="shared" ref="G2322:CE2323" si="6745">G2323</f>
        <v>109.8</v>
      </c>
      <c r="H2322" s="20">
        <f t="shared" si="6745"/>
        <v>100.4</v>
      </c>
      <c r="I2322" s="20">
        <f t="shared" si="6745"/>
        <v>0</v>
      </c>
      <c r="J2322" s="20">
        <f t="shared" si="6745"/>
        <v>0</v>
      </c>
      <c r="K2322" s="20">
        <f t="shared" si="6745"/>
        <v>0</v>
      </c>
      <c r="L2322" s="20">
        <f t="shared" si="6655"/>
        <v>118.50000000000001</v>
      </c>
      <c r="M2322" s="20">
        <f t="shared" si="6656"/>
        <v>109.8</v>
      </c>
      <c r="N2322" s="20">
        <f t="shared" si="6657"/>
        <v>100.4</v>
      </c>
      <c r="O2322" s="20">
        <f t="shared" si="6745"/>
        <v>0</v>
      </c>
      <c r="P2322" s="20">
        <f t="shared" si="6745"/>
        <v>0</v>
      </c>
      <c r="Q2322" s="20">
        <f t="shared" si="6745"/>
        <v>0</v>
      </c>
      <c r="R2322" s="20">
        <f t="shared" si="6676"/>
        <v>118.50000000000001</v>
      </c>
      <c r="S2322" s="20">
        <f t="shared" si="6677"/>
        <v>109.8</v>
      </c>
      <c r="T2322" s="20">
        <f t="shared" si="6678"/>
        <v>100.4</v>
      </c>
      <c r="U2322" s="20">
        <f t="shared" si="6745"/>
        <v>0</v>
      </c>
      <c r="V2322" s="20">
        <f t="shared" si="6560"/>
        <v>118.50000000000001</v>
      </c>
      <c r="W2322" s="20">
        <f t="shared" si="6745"/>
        <v>0</v>
      </c>
      <c r="X2322" s="20">
        <f t="shared" si="6745"/>
        <v>0</v>
      </c>
      <c r="Y2322" s="20">
        <f t="shared" si="6745"/>
        <v>0</v>
      </c>
      <c r="Z2322" s="20">
        <f t="shared" si="6557"/>
        <v>118.50000000000001</v>
      </c>
      <c r="AA2322" s="20">
        <f t="shared" si="6558"/>
        <v>109.8</v>
      </c>
      <c r="AB2322" s="20">
        <f t="shared" si="6559"/>
        <v>100.4</v>
      </c>
      <c r="AC2322" s="20">
        <f t="shared" si="6745"/>
        <v>0</v>
      </c>
      <c r="AD2322" s="20">
        <f t="shared" si="6745"/>
        <v>0</v>
      </c>
      <c r="AE2322" s="20">
        <f t="shared" si="6745"/>
        <v>0</v>
      </c>
      <c r="AF2322" s="20">
        <f t="shared" si="6698"/>
        <v>118.50000000000001</v>
      </c>
      <c r="AG2322" s="20">
        <f t="shared" si="6699"/>
        <v>109.8</v>
      </c>
      <c r="AH2322" s="20">
        <f t="shared" si="6700"/>
        <v>100.4</v>
      </c>
      <c r="AI2322" s="20">
        <f t="shared" si="6745"/>
        <v>0</v>
      </c>
      <c r="AJ2322" s="20">
        <f t="shared" si="6701"/>
        <v>118.50000000000001</v>
      </c>
      <c r="AK2322" s="20">
        <f t="shared" si="6745"/>
        <v>0</v>
      </c>
      <c r="AL2322" s="20">
        <f t="shared" si="6745"/>
        <v>0</v>
      </c>
      <c r="AM2322" s="20">
        <f t="shared" si="6745"/>
        <v>0</v>
      </c>
      <c r="AN2322" s="20">
        <f t="shared" si="6615"/>
        <v>118.50000000000001</v>
      </c>
      <c r="AO2322" s="20">
        <f t="shared" si="6616"/>
        <v>109.8</v>
      </c>
      <c r="AP2322" s="20">
        <f t="shared" si="6617"/>
        <v>100.4</v>
      </c>
      <c r="AQ2322" s="20">
        <f t="shared" si="6745"/>
        <v>0</v>
      </c>
      <c r="AR2322" s="20">
        <f t="shared" si="6745"/>
        <v>0</v>
      </c>
      <c r="AS2322" s="20">
        <f t="shared" si="6745"/>
        <v>0</v>
      </c>
      <c r="AT2322" s="20">
        <f t="shared" si="6603"/>
        <v>118.50000000000001</v>
      </c>
      <c r="AU2322" s="20">
        <f t="shared" si="6604"/>
        <v>109.8</v>
      </c>
      <c r="AV2322" s="20">
        <f t="shared" si="6605"/>
        <v>100.4</v>
      </c>
      <c r="AW2322" s="20">
        <f t="shared" si="6745"/>
        <v>0</v>
      </c>
      <c r="AX2322" s="20">
        <f t="shared" si="6745"/>
        <v>0</v>
      </c>
      <c r="AY2322" s="20">
        <f t="shared" si="6745"/>
        <v>0</v>
      </c>
      <c r="AZ2322" s="20">
        <f t="shared" si="6723"/>
        <v>118.50000000000001</v>
      </c>
      <c r="BA2322" s="20">
        <f t="shared" si="6724"/>
        <v>109.8</v>
      </c>
      <c r="BB2322" s="20">
        <f t="shared" si="6725"/>
        <v>100.4</v>
      </c>
      <c r="BC2322" s="20">
        <f t="shared" si="6745"/>
        <v>0</v>
      </c>
      <c r="BD2322" s="20">
        <f t="shared" si="6703"/>
        <v>118.50000000000001</v>
      </c>
      <c r="BE2322" s="20">
        <f t="shared" si="6745"/>
        <v>0</v>
      </c>
      <c r="BF2322" s="20">
        <f t="shared" si="6745"/>
        <v>0</v>
      </c>
      <c r="BG2322" s="20">
        <f t="shared" si="6745"/>
        <v>0</v>
      </c>
      <c r="BH2322" s="20">
        <f t="shared" si="6609"/>
        <v>118.50000000000001</v>
      </c>
      <c r="BI2322" s="20">
        <f t="shared" si="6610"/>
        <v>109.8</v>
      </c>
      <c r="BJ2322" s="20">
        <f t="shared" si="6611"/>
        <v>100.4</v>
      </c>
      <c r="BK2322" s="20">
        <f t="shared" si="6745"/>
        <v>0</v>
      </c>
      <c r="BL2322" s="20">
        <f t="shared" si="6745"/>
        <v>0</v>
      </c>
      <c r="BM2322" s="20">
        <f t="shared" si="6612"/>
        <v>118.50000000000001</v>
      </c>
      <c r="BN2322" s="20">
        <f t="shared" si="6613"/>
        <v>109.8</v>
      </c>
      <c r="BO2322" s="20">
        <f t="shared" si="6745"/>
        <v>0</v>
      </c>
      <c r="BP2322" s="20">
        <f t="shared" si="6745"/>
        <v>0</v>
      </c>
      <c r="BQ2322" s="20">
        <f t="shared" si="6745"/>
        <v>0</v>
      </c>
      <c r="BR2322" s="20">
        <f t="shared" si="6579"/>
        <v>118.50000000000001</v>
      </c>
      <c r="BS2322" s="20">
        <f t="shared" si="6580"/>
        <v>109.8</v>
      </c>
      <c r="BT2322" s="20">
        <f t="shared" si="6581"/>
        <v>100.4</v>
      </c>
      <c r="BU2322" s="20">
        <f t="shared" si="6745"/>
        <v>0</v>
      </c>
      <c r="BV2322" s="20">
        <f t="shared" si="6582"/>
        <v>118.50000000000001</v>
      </c>
      <c r="BW2322" s="20">
        <f t="shared" si="6745"/>
        <v>0</v>
      </c>
      <c r="BX2322" s="20">
        <f t="shared" si="6745"/>
        <v>0</v>
      </c>
      <c r="BY2322" s="20">
        <f t="shared" si="6606"/>
        <v>118.50000000000001</v>
      </c>
      <c r="BZ2322" s="20">
        <f t="shared" si="6607"/>
        <v>109.8</v>
      </c>
      <c r="CA2322" s="20">
        <f t="shared" si="6745"/>
        <v>0</v>
      </c>
      <c r="CB2322" s="20">
        <f t="shared" si="6608"/>
        <v>118.50000000000001</v>
      </c>
      <c r="CC2322" s="20">
        <f t="shared" si="6745"/>
        <v>0</v>
      </c>
      <c r="CD2322" s="20">
        <f t="shared" si="6583"/>
        <v>118.50000000000001</v>
      </c>
      <c r="CE2322" s="20">
        <f t="shared" si="6745"/>
        <v>0</v>
      </c>
    </row>
    <row r="2323" spans="1:84" x14ac:dyDescent="0.25">
      <c r="A2323" s="10" t="s">
        <v>323</v>
      </c>
      <c r="B2323" s="19">
        <v>850</v>
      </c>
      <c r="C2323" s="10"/>
      <c r="D2323" s="10"/>
      <c r="E2323" s="25" t="s">
        <v>621</v>
      </c>
      <c r="F2323" s="20">
        <f>F2324</f>
        <v>118.50000000000001</v>
      </c>
      <c r="G2323" s="20">
        <f t="shared" si="6745"/>
        <v>109.8</v>
      </c>
      <c r="H2323" s="20">
        <f t="shared" si="6745"/>
        <v>100.4</v>
      </c>
      <c r="I2323" s="20">
        <f t="shared" si="6745"/>
        <v>0</v>
      </c>
      <c r="J2323" s="20">
        <f t="shared" si="6745"/>
        <v>0</v>
      </c>
      <c r="K2323" s="20">
        <f t="shared" si="6745"/>
        <v>0</v>
      </c>
      <c r="L2323" s="20">
        <f t="shared" si="6655"/>
        <v>118.50000000000001</v>
      </c>
      <c r="M2323" s="20">
        <f t="shared" si="6656"/>
        <v>109.8</v>
      </c>
      <c r="N2323" s="20">
        <f t="shared" si="6657"/>
        <v>100.4</v>
      </c>
      <c r="O2323" s="20">
        <f t="shared" si="6745"/>
        <v>0</v>
      </c>
      <c r="P2323" s="20">
        <f t="shared" si="6745"/>
        <v>0</v>
      </c>
      <c r="Q2323" s="20">
        <f t="shared" si="6745"/>
        <v>0</v>
      </c>
      <c r="R2323" s="20">
        <f t="shared" si="6676"/>
        <v>118.50000000000001</v>
      </c>
      <c r="S2323" s="20">
        <f t="shared" si="6677"/>
        <v>109.8</v>
      </c>
      <c r="T2323" s="20">
        <f t="shared" si="6678"/>
        <v>100.4</v>
      </c>
      <c r="U2323" s="20">
        <f t="shared" si="6745"/>
        <v>0</v>
      </c>
      <c r="V2323" s="20">
        <f t="shared" si="6560"/>
        <v>118.50000000000001</v>
      </c>
      <c r="W2323" s="20">
        <f t="shared" si="6745"/>
        <v>0</v>
      </c>
      <c r="X2323" s="20">
        <f t="shared" si="6745"/>
        <v>0</v>
      </c>
      <c r="Y2323" s="20">
        <f t="shared" si="6745"/>
        <v>0</v>
      </c>
      <c r="Z2323" s="20">
        <f t="shared" ref="Z2323:Z2386" si="6746">W2323+V2323</f>
        <v>118.50000000000001</v>
      </c>
      <c r="AA2323" s="20">
        <f t="shared" ref="AA2323:AA2386" si="6747">X2323+S2323</f>
        <v>109.8</v>
      </c>
      <c r="AB2323" s="20">
        <f t="shared" ref="AB2323:AB2386" si="6748">Y2323+T2323</f>
        <v>100.4</v>
      </c>
      <c r="AC2323" s="20">
        <f t="shared" si="6745"/>
        <v>0</v>
      </c>
      <c r="AD2323" s="20">
        <f t="shared" si="6745"/>
        <v>0</v>
      </c>
      <c r="AE2323" s="20">
        <f t="shared" si="6745"/>
        <v>0</v>
      </c>
      <c r="AF2323" s="20">
        <f t="shared" si="6698"/>
        <v>118.50000000000001</v>
      </c>
      <c r="AG2323" s="20">
        <f t="shared" si="6699"/>
        <v>109.8</v>
      </c>
      <c r="AH2323" s="20">
        <f t="shared" si="6700"/>
        <v>100.4</v>
      </c>
      <c r="AI2323" s="20">
        <f t="shared" si="6745"/>
        <v>0</v>
      </c>
      <c r="AJ2323" s="20">
        <f t="shared" si="6701"/>
        <v>118.50000000000001</v>
      </c>
      <c r="AK2323" s="20">
        <f t="shared" si="6745"/>
        <v>0</v>
      </c>
      <c r="AL2323" s="20">
        <f t="shared" si="6745"/>
        <v>0</v>
      </c>
      <c r="AM2323" s="20">
        <f t="shared" si="6745"/>
        <v>0</v>
      </c>
      <c r="AN2323" s="20">
        <f t="shared" si="6615"/>
        <v>118.50000000000001</v>
      </c>
      <c r="AO2323" s="20">
        <f t="shared" si="6616"/>
        <v>109.8</v>
      </c>
      <c r="AP2323" s="20">
        <f t="shared" si="6617"/>
        <v>100.4</v>
      </c>
      <c r="AQ2323" s="20">
        <f t="shared" si="6745"/>
        <v>0</v>
      </c>
      <c r="AR2323" s="20">
        <f t="shared" si="6745"/>
        <v>0</v>
      </c>
      <c r="AS2323" s="20">
        <f t="shared" si="6745"/>
        <v>0</v>
      </c>
      <c r="AT2323" s="20">
        <f t="shared" si="6603"/>
        <v>118.50000000000001</v>
      </c>
      <c r="AU2323" s="20">
        <f t="shared" si="6604"/>
        <v>109.8</v>
      </c>
      <c r="AV2323" s="20">
        <f t="shared" si="6605"/>
        <v>100.4</v>
      </c>
      <c r="AW2323" s="20">
        <f t="shared" si="6745"/>
        <v>0</v>
      </c>
      <c r="AX2323" s="20">
        <f t="shared" si="6745"/>
        <v>0</v>
      </c>
      <c r="AY2323" s="20">
        <f t="shared" si="6745"/>
        <v>0</v>
      </c>
      <c r="AZ2323" s="20">
        <f t="shared" si="6723"/>
        <v>118.50000000000001</v>
      </c>
      <c r="BA2323" s="20">
        <f t="shared" si="6724"/>
        <v>109.8</v>
      </c>
      <c r="BB2323" s="20">
        <f t="shared" si="6725"/>
        <v>100.4</v>
      </c>
      <c r="BC2323" s="20">
        <f t="shared" si="6745"/>
        <v>0</v>
      </c>
      <c r="BD2323" s="20">
        <f t="shared" si="6703"/>
        <v>118.50000000000001</v>
      </c>
      <c r="BE2323" s="20">
        <f t="shared" si="6745"/>
        <v>0</v>
      </c>
      <c r="BF2323" s="20">
        <f t="shared" si="6745"/>
        <v>0</v>
      </c>
      <c r="BG2323" s="20">
        <f t="shared" si="6745"/>
        <v>0</v>
      </c>
      <c r="BH2323" s="20">
        <f t="shared" si="6609"/>
        <v>118.50000000000001</v>
      </c>
      <c r="BI2323" s="20">
        <f t="shared" si="6610"/>
        <v>109.8</v>
      </c>
      <c r="BJ2323" s="20">
        <f t="shared" si="6611"/>
        <v>100.4</v>
      </c>
      <c r="BK2323" s="20">
        <f t="shared" si="6745"/>
        <v>0</v>
      </c>
      <c r="BL2323" s="20">
        <f t="shared" si="6745"/>
        <v>0</v>
      </c>
      <c r="BM2323" s="20">
        <f t="shared" si="6612"/>
        <v>118.50000000000001</v>
      </c>
      <c r="BN2323" s="20">
        <f t="shared" si="6613"/>
        <v>109.8</v>
      </c>
      <c r="BO2323" s="20">
        <f t="shared" si="6745"/>
        <v>0</v>
      </c>
      <c r="BP2323" s="20">
        <f t="shared" si="6745"/>
        <v>0</v>
      </c>
      <c r="BQ2323" s="20">
        <f t="shared" si="6745"/>
        <v>0</v>
      </c>
      <c r="BR2323" s="20">
        <f t="shared" si="6579"/>
        <v>118.50000000000001</v>
      </c>
      <c r="BS2323" s="20">
        <f t="shared" si="6580"/>
        <v>109.8</v>
      </c>
      <c r="BT2323" s="20">
        <f t="shared" si="6581"/>
        <v>100.4</v>
      </c>
      <c r="BU2323" s="20">
        <f t="shared" si="6745"/>
        <v>0</v>
      </c>
      <c r="BV2323" s="20">
        <f t="shared" si="6582"/>
        <v>118.50000000000001</v>
      </c>
      <c r="BW2323" s="20">
        <f t="shared" si="6745"/>
        <v>0</v>
      </c>
      <c r="BX2323" s="20">
        <f t="shared" si="6745"/>
        <v>0</v>
      </c>
      <c r="BY2323" s="20">
        <f t="shared" si="6606"/>
        <v>118.50000000000001</v>
      </c>
      <c r="BZ2323" s="20">
        <f t="shared" si="6607"/>
        <v>109.8</v>
      </c>
      <c r="CA2323" s="20">
        <f t="shared" si="6745"/>
        <v>0</v>
      </c>
      <c r="CB2323" s="20">
        <f t="shared" si="6608"/>
        <v>118.50000000000001</v>
      </c>
      <c r="CC2323" s="20">
        <f t="shared" si="6745"/>
        <v>0</v>
      </c>
      <c r="CD2323" s="20">
        <f t="shared" si="6583"/>
        <v>118.50000000000001</v>
      </c>
      <c r="CE2323" s="20">
        <f t="shared" si="6745"/>
        <v>0</v>
      </c>
    </row>
    <row r="2324" spans="1:84" ht="78.75" x14ac:dyDescent="0.25">
      <c r="A2324" s="10" t="s">
        <v>323</v>
      </c>
      <c r="B2324" s="19">
        <v>850</v>
      </c>
      <c r="C2324" s="10" t="s">
        <v>336</v>
      </c>
      <c r="D2324" s="10" t="s">
        <v>335</v>
      </c>
      <c r="E2324" s="25" t="s">
        <v>567</v>
      </c>
      <c r="F2324" s="20">
        <v>118.50000000000001</v>
      </c>
      <c r="G2324" s="20">
        <v>109.8</v>
      </c>
      <c r="H2324" s="20">
        <v>100.4</v>
      </c>
      <c r="I2324" s="20"/>
      <c r="J2324" s="20"/>
      <c r="K2324" s="20"/>
      <c r="L2324" s="20">
        <f t="shared" si="6655"/>
        <v>118.50000000000001</v>
      </c>
      <c r="M2324" s="20">
        <f t="shared" si="6656"/>
        <v>109.8</v>
      </c>
      <c r="N2324" s="20">
        <f t="shared" si="6657"/>
        <v>100.4</v>
      </c>
      <c r="O2324" s="20"/>
      <c r="P2324" s="20"/>
      <c r="Q2324" s="20"/>
      <c r="R2324" s="20">
        <f t="shared" si="6676"/>
        <v>118.50000000000001</v>
      </c>
      <c r="S2324" s="20">
        <f t="shared" si="6677"/>
        <v>109.8</v>
      </c>
      <c r="T2324" s="20">
        <f t="shared" si="6678"/>
        <v>100.4</v>
      </c>
      <c r="U2324" s="20"/>
      <c r="V2324" s="20">
        <f t="shared" si="6560"/>
        <v>118.50000000000001</v>
      </c>
      <c r="W2324" s="20"/>
      <c r="X2324" s="20"/>
      <c r="Y2324" s="20"/>
      <c r="Z2324" s="20">
        <f t="shared" si="6746"/>
        <v>118.50000000000001</v>
      </c>
      <c r="AA2324" s="20">
        <f t="shared" si="6747"/>
        <v>109.8</v>
      </c>
      <c r="AB2324" s="20">
        <f t="shared" si="6748"/>
        <v>100.4</v>
      </c>
      <c r="AC2324" s="20"/>
      <c r="AD2324" s="20"/>
      <c r="AE2324" s="20"/>
      <c r="AF2324" s="20">
        <f t="shared" si="6698"/>
        <v>118.50000000000001</v>
      </c>
      <c r="AG2324" s="20">
        <f t="shared" si="6699"/>
        <v>109.8</v>
      </c>
      <c r="AH2324" s="20">
        <f t="shared" si="6700"/>
        <v>100.4</v>
      </c>
      <c r="AI2324" s="20"/>
      <c r="AJ2324" s="20">
        <f t="shared" si="6701"/>
        <v>118.50000000000001</v>
      </c>
      <c r="AK2324" s="20"/>
      <c r="AL2324" s="20"/>
      <c r="AM2324" s="20"/>
      <c r="AN2324" s="20">
        <f t="shared" si="6615"/>
        <v>118.50000000000001</v>
      </c>
      <c r="AO2324" s="20">
        <f t="shared" si="6616"/>
        <v>109.8</v>
      </c>
      <c r="AP2324" s="20">
        <f t="shared" si="6617"/>
        <v>100.4</v>
      </c>
      <c r="AQ2324" s="20"/>
      <c r="AR2324" s="20"/>
      <c r="AS2324" s="20"/>
      <c r="AT2324" s="20">
        <f t="shared" si="6603"/>
        <v>118.50000000000001</v>
      </c>
      <c r="AU2324" s="20">
        <f t="shared" si="6604"/>
        <v>109.8</v>
      </c>
      <c r="AV2324" s="20">
        <f t="shared" si="6605"/>
        <v>100.4</v>
      </c>
      <c r="AW2324" s="20"/>
      <c r="AX2324" s="20"/>
      <c r="AY2324" s="20"/>
      <c r="AZ2324" s="20">
        <f t="shared" si="6723"/>
        <v>118.50000000000001</v>
      </c>
      <c r="BA2324" s="20">
        <f t="shared" si="6724"/>
        <v>109.8</v>
      </c>
      <c r="BB2324" s="20">
        <f t="shared" si="6725"/>
        <v>100.4</v>
      </c>
      <c r="BC2324" s="20"/>
      <c r="BD2324" s="20">
        <f t="shared" si="6703"/>
        <v>118.50000000000001</v>
      </c>
      <c r="BE2324" s="20"/>
      <c r="BF2324" s="20"/>
      <c r="BG2324" s="20"/>
      <c r="BH2324" s="20">
        <f t="shared" si="6609"/>
        <v>118.50000000000001</v>
      </c>
      <c r="BI2324" s="20">
        <f t="shared" si="6610"/>
        <v>109.8</v>
      </c>
      <c r="BJ2324" s="20">
        <f t="shared" si="6611"/>
        <v>100.4</v>
      </c>
      <c r="BK2324" s="20"/>
      <c r="BL2324" s="20"/>
      <c r="BM2324" s="20">
        <f t="shared" si="6612"/>
        <v>118.50000000000001</v>
      </c>
      <c r="BN2324" s="20">
        <f t="shared" si="6613"/>
        <v>109.8</v>
      </c>
      <c r="BO2324" s="20"/>
      <c r="BP2324" s="20"/>
      <c r="BQ2324" s="20"/>
      <c r="BR2324" s="20">
        <f t="shared" si="6579"/>
        <v>118.50000000000001</v>
      </c>
      <c r="BS2324" s="20">
        <f t="shared" si="6580"/>
        <v>109.8</v>
      </c>
      <c r="BT2324" s="20">
        <f t="shared" si="6581"/>
        <v>100.4</v>
      </c>
      <c r="BU2324" s="20"/>
      <c r="BV2324" s="20">
        <f t="shared" si="6582"/>
        <v>118.50000000000001</v>
      </c>
      <c r="BW2324" s="20"/>
      <c r="BX2324" s="20"/>
      <c r="BY2324" s="20">
        <f t="shared" si="6606"/>
        <v>118.50000000000001</v>
      </c>
      <c r="BZ2324" s="20">
        <f t="shared" si="6607"/>
        <v>109.8</v>
      </c>
      <c r="CA2324" s="20"/>
      <c r="CB2324" s="20">
        <f t="shared" si="6608"/>
        <v>118.50000000000001</v>
      </c>
      <c r="CC2324" s="20"/>
      <c r="CD2324" s="20">
        <f t="shared" si="6583"/>
        <v>118.50000000000001</v>
      </c>
      <c r="CE2324" s="20"/>
    </row>
    <row r="2325" spans="1:84" s="17" customFormat="1" ht="31.5" x14ac:dyDescent="0.25">
      <c r="A2325" s="21" t="s">
        <v>555</v>
      </c>
      <c r="B2325" s="22"/>
      <c r="C2325" s="21"/>
      <c r="D2325" s="21"/>
      <c r="E2325" s="27" t="s">
        <v>1067</v>
      </c>
      <c r="F2325" s="23">
        <f>F2326+F2339</f>
        <v>580787.20000000007</v>
      </c>
      <c r="G2325" s="23">
        <f t="shared" ref="G2325:K2325" si="6749">G2326+G2339</f>
        <v>580778.30000000005</v>
      </c>
      <c r="H2325" s="23">
        <f t="shared" si="6749"/>
        <v>580774.20000000007</v>
      </c>
      <c r="I2325" s="23">
        <f t="shared" si="6749"/>
        <v>0</v>
      </c>
      <c r="J2325" s="23">
        <f t="shared" si="6749"/>
        <v>0</v>
      </c>
      <c r="K2325" s="23">
        <f t="shared" si="6749"/>
        <v>0</v>
      </c>
      <c r="L2325" s="23">
        <f t="shared" si="6655"/>
        <v>580787.20000000007</v>
      </c>
      <c r="M2325" s="23">
        <f t="shared" si="6656"/>
        <v>580778.30000000005</v>
      </c>
      <c r="N2325" s="23">
        <f t="shared" si="6657"/>
        <v>580774.20000000007</v>
      </c>
      <c r="O2325" s="23">
        <f t="shared" ref="O2325:Q2325" si="6750">O2326+O2339</f>
        <v>0</v>
      </c>
      <c r="P2325" s="23">
        <f t="shared" si="6750"/>
        <v>0</v>
      </c>
      <c r="Q2325" s="23">
        <f t="shared" si="6750"/>
        <v>0</v>
      </c>
      <c r="R2325" s="23">
        <f t="shared" si="6676"/>
        <v>580787.20000000007</v>
      </c>
      <c r="S2325" s="23">
        <f t="shared" si="6677"/>
        <v>580778.30000000005</v>
      </c>
      <c r="T2325" s="23">
        <f t="shared" si="6678"/>
        <v>580774.20000000007</v>
      </c>
      <c r="U2325" s="23">
        <f t="shared" ref="U2325:CE2325" si="6751">U2326+U2339</f>
        <v>0</v>
      </c>
      <c r="V2325" s="23">
        <f t="shared" si="6560"/>
        <v>580787.20000000007</v>
      </c>
      <c r="W2325" s="23">
        <f t="shared" ref="W2325:Y2325" si="6752">W2326+W2339</f>
        <v>0</v>
      </c>
      <c r="X2325" s="23">
        <f t="shared" si="6752"/>
        <v>0</v>
      </c>
      <c r="Y2325" s="23">
        <f t="shared" si="6752"/>
        <v>0</v>
      </c>
      <c r="Z2325" s="20">
        <f t="shared" si="6746"/>
        <v>580787.20000000007</v>
      </c>
      <c r="AA2325" s="20">
        <f t="shared" si="6747"/>
        <v>580778.30000000005</v>
      </c>
      <c r="AB2325" s="20">
        <f t="shared" si="6748"/>
        <v>580774.20000000007</v>
      </c>
      <c r="AC2325" s="23">
        <f t="shared" ref="AC2325:AE2325" si="6753">AC2326+AC2339</f>
        <v>0</v>
      </c>
      <c r="AD2325" s="23">
        <f t="shared" si="6753"/>
        <v>0</v>
      </c>
      <c r="AE2325" s="23">
        <f t="shared" si="6753"/>
        <v>0</v>
      </c>
      <c r="AF2325" s="20">
        <f t="shared" si="6698"/>
        <v>580787.20000000007</v>
      </c>
      <c r="AG2325" s="20">
        <f t="shared" si="6699"/>
        <v>580778.30000000005</v>
      </c>
      <c r="AH2325" s="20">
        <f t="shared" si="6700"/>
        <v>580774.20000000007</v>
      </c>
      <c r="AI2325" s="23">
        <f t="shared" ref="AI2325" si="6754">AI2326+AI2339</f>
        <v>0</v>
      </c>
      <c r="AJ2325" s="20">
        <f t="shared" si="6701"/>
        <v>580787.20000000007</v>
      </c>
      <c r="AK2325" s="23">
        <f t="shared" ref="AK2325:AM2325" si="6755">AK2326+AK2339</f>
        <v>0</v>
      </c>
      <c r="AL2325" s="23">
        <f t="shared" si="6755"/>
        <v>0</v>
      </c>
      <c r="AM2325" s="23">
        <f t="shared" si="6755"/>
        <v>0</v>
      </c>
      <c r="AN2325" s="20">
        <f t="shared" si="6615"/>
        <v>580787.20000000007</v>
      </c>
      <c r="AO2325" s="20">
        <f t="shared" si="6616"/>
        <v>580778.30000000005</v>
      </c>
      <c r="AP2325" s="20">
        <f t="shared" si="6617"/>
        <v>580774.20000000007</v>
      </c>
      <c r="AQ2325" s="23">
        <f t="shared" ref="AQ2325:AS2325" si="6756">AQ2326+AQ2339</f>
        <v>0</v>
      </c>
      <c r="AR2325" s="23">
        <f t="shared" si="6756"/>
        <v>0</v>
      </c>
      <c r="AS2325" s="23">
        <f t="shared" si="6756"/>
        <v>0</v>
      </c>
      <c r="AT2325" s="20">
        <f t="shared" si="6603"/>
        <v>580787.20000000007</v>
      </c>
      <c r="AU2325" s="20">
        <f t="shared" si="6604"/>
        <v>580778.30000000005</v>
      </c>
      <c r="AV2325" s="20">
        <f t="shared" si="6605"/>
        <v>580774.20000000007</v>
      </c>
      <c r="AW2325" s="23">
        <f t="shared" ref="AW2325:AY2325" si="6757">AW2326+AW2339</f>
        <v>0</v>
      </c>
      <c r="AX2325" s="23">
        <f t="shared" si="6757"/>
        <v>0</v>
      </c>
      <c r="AY2325" s="23">
        <f t="shared" si="6757"/>
        <v>0</v>
      </c>
      <c r="AZ2325" s="20">
        <f t="shared" si="6723"/>
        <v>580787.20000000007</v>
      </c>
      <c r="BA2325" s="20">
        <f t="shared" si="6724"/>
        <v>580778.30000000005</v>
      </c>
      <c r="BB2325" s="20">
        <f t="shared" si="6725"/>
        <v>580774.20000000007</v>
      </c>
      <c r="BC2325" s="23">
        <f t="shared" ref="BC2325" si="6758">BC2326+BC2339</f>
        <v>0</v>
      </c>
      <c r="BD2325" s="20">
        <f t="shared" si="6703"/>
        <v>580787.20000000007</v>
      </c>
      <c r="BE2325" s="23">
        <f t="shared" ref="BE2325:BG2325" si="6759">BE2326+BE2339</f>
        <v>0</v>
      </c>
      <c r="BF2325" s="23">
        <f t="shared" si="6759"/>
        <v>0</v>
      </c>
      <c r="BG2325" s="23">
        <f t="shared" si="6759"/>
        <v>0</v>
      </c>
      <c r="BH2325" s="20">
        <f t="shared" si="6609"/>
        <v>580787.20000000007</v>
      </c>
      <c r="BI2325" s="20">
        <f t="shared" si="6610"/>
        <v>580778.30000000005</v>
      </c>
      <c r="BJ2325" s="20">
        <f t="shared" si="6611"/>
        <v>580774.20000000007</v>
      </c>
      <c r="BK2325" s="23">
        <f t="shared" ref="BK2325:BL2325" si="6760">BK2326+BK2339</f>
        <v>0</v>
      </c>
      <c r="BL2325" s="23">
        <f t="shared" si="6760"/>
        <v>0</v>
      </c>
      <c r="BM2325" s="20">
        <f t="shared" si="6612"/>
        <v>580787.20000000007</v>
      </c>
      <c r="BN2325" s="20">
        <f t="shared" si="6613"/>
        <v>580778.30000000005</v>
      </c>
      <c r="BO2325" s="23">
        <f t="shared" ref="BO2325:BQ2325" si="6761">BO2326+BO2339</f>
        <v>210.3</v>
      </c>
      <c r="BP2325" s="23">
        <f t="shared" si="6761"/>
        <v>0</v>
      </c>
      <c r="BQ2325" s="23">
        <f t="shared" si="6761"/>
        <v>0</v>
      </c>
      <c r="BR2325" s="20">
        <f t="shared" si="6579"/>
        <v>580997.50000000012</v>
      </c>
      <c r="BS2325" s="20">
        <f t="shared" si="6580"/>
        <v>580778.30000000005</v>
      </c>
      <c r="BT2325" s="20">
        <f t="shared" si="6581"/>
        <v>580774.20000000007</v>
      </c>
      <c r="BU2325" s="23">
        <f t="shared" ref="BU2325" si="6762">BU2326+BU2339</f>
        <v>0</v>
      </c>
      <c r="BV2325" s="20">
        <f t="shared" si="6582"/>
        <v>580997.50000000012</v>
      </c>
      <c r="BW2325" s="23">
        <f t="shared" ref="BW2325:BX2325" si="6763">BW2326+BW2339</f>
        <v>100</v>
      </c>
      <c r="BX2325" s="23">
        <f t="shared" si="6763"/>
        <v>0</v>
      </c>
      <c r="BY2325" s="20">
        <f t="shared" si="6606"/>
        <v>581097.50000000012</v>
      </c>
      <c r="BZ2325" s="20">
        <f t="shared" si="6607"/>
        <v>580778.30000000005</v>
      </c>
      <c r="CA2325" s="23">
        <f t="shared" ref="CA2325" si="6764">CA2326+CA2339</f>
        <v>0</v>
      </c>
      <c r="CB2325" s="20">
        <f t="shared" si="6608"/>
        <v>581097.50000000012</v>
      </c>
      <c r="CC2325" s="23">
        <f t="shared" ref="CC2325" si="6765">CC2326+CC2339</f>
        <v>0</v>
      </c>
      <c r="CD2325" s="23">
        <f t="shared" si="6583"/>
        <v>581097.50000000012</v>
      </c>
      <c r="CE2325" s="23">
        <f t="shared" si="6751"/>
        <v>0</v>
      </c>
      <c r="CF2325" s="32"/>
    </row>
    <row r="2326" spans="1:84" ht="31.5" x14ac:dyDescent="0.25">
      <c r="A2326" s="10" t="s">
        <v>324</v>
      </c>
      <c r="B2326" s="19"/>
      <c r="C2326" s="10"/>
      <c r="D2326" s="10"/>
      <c r="E2326" s="25" t="s">
        <v>1055</v>
      </c>
      <c r="F2326" s="20">
        <f>F2327</f>
        <v>536561.80000000005</v>
      </c>
      <c r="G2326" s="20">
        <f t="shared" ref="G2326:CE2327" si="6766">G2327</f>
        <v>536561.80000000005</v>
      </c>
      <c r="H2326" s="20">
        <f t="shared" si="6766"/>
        <v>536561.80000000005</v>
      </c>
      <c r="I2326" s="20">
        <f t="shared" si="6766"/>
        <v>0</v>
      </c>
      <c r="J2326" s="20">
        <f t="shared" si="6766"/>
        <v>0</v>
      </c>
      <c r="K2326" s="20">
        <f t="shared" si="6766"/>
        <v>0</v>
      </c>
      <c r="L2326" s="20">
        <f t="shared" si="6655"/>
        <v>536561.80000000005</v>
      </c>
      <c r="M2326" s="20">
        <f t="shared" si="6656"/>
        <v>536561.80000000005</v>
      </c>
      <c r="N2326" s="20">
        <f t="shared" si="6657"/>
        <v>536561.80000000005</v>
      </c>
      <c r="O2326" s="20">
        <f t="shared" si="6766"/>
        <v>0</v>
      </c>
      <c r="P2326" s="20">
        <f t="shared" si="6766"/>
        <v>0</v>
      </c>
      <c r="Q2326" s="20">
        <f t="shared" si="6766"/>
        <v>0</v>
      </c>
      <c r="R2326" s="20">
        <f t="shared" si="6676"/>
        <v>536561.80000000005</v>
      </c>
      <c r="S2326" s="20">
        <f t="shared" si="6677"/>
        <v>536561.80000000005</v>
      </c>
      <c r="T2326" s="20">
        <f t="shared" si="6678"/>
        <v>536561.80000000005</v>
      </c>
      <c r="U2326" s="20">
        <f t="shared" si="6766"/>
        <v>0</v>
      </c>
      <c r="V2326" s="20">
        <f t="shared" si="6560"/>
        <v>536561.80000000005</v>
      </c>
      <c r="W2326" s="20">
        <f t="shared" si="6766"/>
        <v>0</v>
      </c>
      <c r="X2326" s="20">
        <f t="shared" si="6766"/>
        <v>0</v>
      </c>
      <c r="Y2326" s="20">
        <f t="shared" si="6766"/>
        <v>0</v>
      </c>
      <c r="Z2326" s="20">
        <f t="shared" si="6746"/>
        <v>536561.80000000005</v>
      </c>
      <c r="AA2326" s="20">
        <f t="shared" si="6747"/>
        <v>536561.80000000005</v>
      </c>
      <c r="AB2326" s="20">
        <f t="shared" si="6748"/>
        <v>536561.80000000005</v>
      </c>
      <c r="AC2326" s="20">
        <f t="shared" si="6766"/>
        <v>0</v>
      </c>
      <c r="AD2326" s="20">
        <f t="shared" si="6766"/>
        <v>0</v>
      </c>
      <c r="AE2326" s="20">
        <f t="shared" si="6766"/>
        <v>0</v>
      </c>
      <c r="AF2326" s="20">
        <f t="shared" si="6698"/>
        <v>536561.80000000005</v>
      </c>
      <c r="AG2326" s="20">
        <f t="shared" si="6699"/>
        <v>536561.80000000005</v>
      </c>
      <c r="AH2326" s="20">
        <f t="shared" si="6700"/>
        <v>536561.80000000005</v>
      </c>
      <c r="AI2326" s="20">
        <f t="shared" si="6766"/>
        <v>0</v>
      </c>
      <c r="AJ2326" s="20">
        <f t="shared" si="6701"/>
        <v>536561.80000000005</v>
      </c>
      <c r="AK2326" s="20">
        <f t="shared" si="6766"/>
        <v>0</v>
      </c>
      <c r="AL2326" s="20">
        <f t="shared" si="6766"/>
        <v>0</v>
      </c>
      <c r="AM2326" s="20">
        <f t="shared" si="6766"/>
        <v>0</v>
      </c>
      <c r="AN2326" s="20">
        <f t="shared" si="6615"/>
        <v>536561.80000000005</v>
      </c>
      <c r="AO2326" s="20">
        <f t="shared" si="6616"/>
        <v>536561.80000000005</v>
      </c>
      <c r="AP2326" s="20">
        <f t="shared" si="6617"/>
        <v>536561.80000000005</v>
      </c>
      <c r="AQ2326" s="20">
        <f t="shared" si="6766"/>
        <v>0</v>
      </c>
      <c r="AR2326" s="20">
        <f t="shared" si="6766"/>
        <v>0</v>
      </c>
      <c r="AS2326" s="20">
        <f t="shared" si="6766"/>
        <v>0</v>
      </c>
      <c r="AT2326" s="20">
        <f t="shared" si="6603"/>
        <v>536561.80000000005</v>
      </c>
      <c r="AU2326" s="20">
        <f t="shared" si="6604"/>
        <v>536561.80000000005</v>
      </c>
      <c r="AV2326" s="20">
        <f t="shared" si="6605"/>
        <v>536561.80000000005</v>
      </c>
      <c r="AW2326" s="20">
        <f t="shared" si="6766"/>
        <v>0</v>
      </c>
      <c r="AX2326" s="20">
        <f t="shared" si="6766"/>
        <v>0</v>
      </c>
      <c r="AY2326" s="20">
        <f t="shared" si="6766"/>
        <v>0</v>
      </c>
      <c r="AZ2326" s="20">
        <f t="shared" si="6723"/>
        <v>536561.80000000005</v>
      </c>
      <c r="BA2326" s="20">
        <f t="shared" si="6724"/>
        <v>536561.80000000005</v>
      </c>
      <c r="BB2326" s="20">
        <f t="shared" si="6725"/>
        <v>536561.80000000005</v>
      </c>
      <c r="BC2326" s="20">
        <f t="shared" si="6766"/>
        <v>0</v>
      </c>
      <c r="BD2326" s="20">
        <f t="shared" si="6703"/>
        <v>536561.80000000005</v>
      </c>
      <c r="BE2326" s="20">
        <f t="shared" si="6766"/>
        <v>0</v>
      </c>
      <c r="BF2326" s="20">
        <f t="shared" si="6766"/>
        <v>0</v>
      </c>
      <c r="BG2326" s="20">
        <f t="shared" si="6766"/>
        <v>0</v>
      </c>
      <c r="BH2326" s="20">
        <f t="shared" si="6609"/>
        <v>536561.80000000005</v>
      </c>
      <c r="BI2326" s="20">
        <f t="shared" si="6610"/>
        <v>536561.80000000005</v>
      </c>
      <c r="BJ2326" s="20">
        <f t="shared" si="6611"/>
        <v>536561.80000000005</v>
      </c>
      <c r="BK2326" s="20">
        <f t="shared" si="6766"/>
        <v>0</v>
      </c>
      <c r="BL2326" s="20">
        <f t="shared" si="6766"/>
        <v>0</v>
      </c>
      <c r="BM2326" s="20">
        <f t="shared" si="6612"/>
        <v>536561.80000000005</v>
      </c>
      <c r="BN2326" s="20">
        <f t="shared" si="6613"/>
        <v>536561.80000000005</v>
      </c>
      <c r="BO2326" s="20">
        <f t="shared" si="6766"/>
        <v>210.3</v>
      </c>
      <c r="BP2326" s="20">
        <f t="shared" si="6766"/>
        <v>0</v>
      </c>
      <c r="BQ2326" s="20">
        <f t="shared" si="6766"/>
        <v>0</v>
      </c>
      <c r="BR2326" s="20">
        <f t="shared" si="6579"/>
        <v>536772.10000000009</v>
      </c>
      <c r="BS2326" s="20">
        <f t="shared" si="6580"/>
        <v>536561.80000000005</v>
      </c>
      <c r="BT2326" s="20">
        <f t="shared" si="6581"/>
        <v>536561.80000000005</v>
      </c>
      <c r="BU2326" s="20">
        <f t="shared" si="6766"/>
        <v>0</v>
      </c>
      <c r="BV2326" s="20">
        <f t="shared" si="6582"/>
        <v>536772.10000000009</v>
      </c>
      <c r="BW2326" s="20">
        <f t="shared" si="6766"/>
        <v>0</v>
      </c>
      <c r="BX2326" s="20">
        <f t="shared" si="6766"/>
        <v>0</v>
      </c>
      <c r="BY2326" s="20">
        <f t="shared" si="6606"/>
        <v>536772.10000000009</v>
      </c>
      <c r="BZ2326" s="20">
        <f t="shared" si="6607"/>
        <v>536561.80000000005</v>
      </c>
      <c r="CA2326" s="20">
        <f t="shared" si="6766"/>
        <v>0</v>
      </c>
      <c r="CB2326" s="20">
        <f t="shared" si="6608"/>
        <v>536772.10000000009</v>
      </c>
      <c r="CC2326" s="20">
        <f t="shared" si="6766"/>
        <v>0</v>
      </c>
      <c r="CD2326" s="20">
        <f t="shared" si="6583"/>
        <v>536772.10000000009</v>
      </c>
      <c r="CE2326" s="20">
        <f t="shared" si="6766"/>
        <v>0</v>
      </c>
    </row>
    <row r="2327" spans="1:84" ht="94.5" x14ac:dyDescent="0.25">
      <c r="A2327" s="10" t="s">
        <v>324</v>
      </c>
      <c r="B2327" s="19">
        <v>100</v>
      </c>
      <c r="C2327" s="10"/>
      <c r="D2327" s="10"/>
      <c r="E2327" s="25" t="s">
        <v>599</v>
      </c>
      <c r="F2327" s="20">
        <f>F2328</f>
        <v>536561.80000000005</v>
      </c>
      <c r="G2327" s="20">
        <f t="shared" si="6766"/>
        <v>536561.80000000005</v>
      </c>
      <c r="H2327" s="20">
        <f t="shared" si="6766"/>
        <v>536561.80000000005</v>
      </c>
      <c r="I2327" s="20">
        <f t="shared" si="6766"/>
        <v>0</v>
      </c>
      <c r="J2327" s="20">
        <f t="shared" si="6766"/>
        <v>0</v>
      </c>
      <c r="K2327" s="20">
        <f t="shared" si="6766"/>
        <v>0</v>
      </c>
      <c r="L2327" s="20">
        <f t="shared" si="6655"/>
        <v>536561.80000000005</v>
      </c>
      <c r="M2327" s="20">
        <f t="shared" si="6656"/>
        <v>536561.80000000005</v>
      </c>
      <c r="N2327" s="20">
        <f t="shared" si="6657"/>
        <v>536561.80000000005</v>
      </c>
      <c r="O2327" s="20">
        <f t="shared" si="6766"/>
        <v>0</v>
      </c>
      <c r="P2327" s="20">
        <f t="shared" si="6766"/>
        <v>0</v>
      </c>
      <c r="Q2327" s="20">
        <f t="shared" si="6766"/>
        <v>0</v>
      </c>
      <c r="R2327" s="20">
        <f t="shared" si="6676"/>
        <v>536561.80000000005</v>
      </c>
      <c r="S2327" s="20">
        <f t="shared" si="6677"/>
        <v>536561.80000000005</v>
      </c>
      <c r="T2327" s="20">
        <f t="shared" si="6678"/>
        <v>536561.80000000005</v>
      </c>
      <c r="U2327" s="20">
        <f t="shared" si="6766"/>
        <v>0</v>
      </c>
      <c r="V2327" s="20">
        <f t="shared" ref="V2327:V2390" si="6767">R2327+U2327</f>
        <v>536561.80000000005</v>
      </c>
      <c r="W2327" s="20">
        <f t="shared" si="6766"/>
        <v>0</v>
      </c>
      <c r="X2327" s="20">
        <f t="shared" si="6766"/>
        <v>0</v>
      </c>
      <c r="Y2327" s="20">
        <f t="shared" si="6766"/>
        <v>0</v>
      </c>
      <c r="Z2327" s="20">
        <f t="shared" si="6746"/>
        <v>536561.80000000005</v>
      </c>
      <c r="AA2327" s="20">
        <f t="shared" si="6747"/>
        <v>536561.80000000005</v>
      </c>
      <c r="AB2327" s="20">
        <f t="shared" si="6748"/>
        <v>536561.80000000005</v>
      </c>
      <c r="AC2327" s="20">
        <f t="shared" si="6766"/>
        <v>0</v>
      </c>
      <c r="AD2327" s="20">
        <f t="shared" si="6766"/>
        <v>0</v>
      </c>
      <c r="AE2327" s="20">
        <f t="shared" si="6766"/>
        <v>0</v>
      </c>
      <c r="AF2327" s="20">
        <f t="shared" si="6698"/>
        <v>536561.80000000005</v>
      </c>
      <c r="AG2327" s="20">
        <f t="shared" si="6699"/>
        <v>536561.80000000005</v>
      </c>
      <c r="AH2327" s="20">
        <f t="shared" si="6700"/>
        <v>536561.80000000005</v>
      </c>
      <c r="AI2327" s="20">
        <f t="shared" si="6766"/>
        <v>0</v>
      </c>
      <c r="AJ2327" s="20">
        <f t="shared" si="6701"/>
        <v>536561.80000000005</v>
      </c>
      <c r="AK2327" s="20">
        <f t="shared" si="6766"/>
        <v>0</v>
      </c>
      <c r="AL2327" s="20">
        <f t="shared" si="6766"/>
        <v>0</v>
      </c>
      <c r="AM2327" s="20">
        <f t="shared" si="6766"/>
        <v>0</v>
      </c>
      <c r="AN2327" s="20">
        <f t="shared" si="6615"/>
        <v>536561.80000000005</v>
      </c>
      <c r="AO2327" s="20">
        <f t="shared" si="6616"/>
        <v>536561.80000000005</v>
      </c>
      <c r="AP2327" s="20">
        <f t="shared" si="6617"/>
        <v>536561.80000000005</v>
      </c>
      <c r="AQ2327" s="20">
        <f t="shared" si="6766"/>
        <v>0</v>
      </c>
      <c r="AR2327" s="20">
        <f t="shared" si="6766"/>
        <v>0</v>
      </c>
      <c r="AS2327" s="20">
        <f t="shared" si="6766"/>
        <v>0</v>
      </c>
      <c r="AT2327" s="20">
        <f t="shared" si="6603"/>
        <v>536561.80000000005</v>
      </c>
      <c r="AU2327" s="20">
        <f t="shared" si="6604"/>
        <v>536561.80000000005</v>
      </c>
      <c r="AV2327" s="20">
        <f t="shared" si="6605"/>
        <v>536561.80000000005</v>
      </c>
      <c r="AW2327" s="20">
        <f t="shared" si="6766"/>
        <v>0</v>
      </c>
      <c r="AX2327" s="20">
        <f t="shared" si="6766"/>
        <v>0</v>
      </c>
      <c r="AY2327" s="20">
        <f t="shared" si="6766"/>
        <v>0</v>
      </c>
      <c r="AZ2327" s="20">
        <f t="shared" si="6723"/>
        <v>536561.80000000005</v>
      </c>
      <c r="BA2327" s="20">
        <f t="shared" si="6724"/>
        <v>536561.80000000005</v>
      </c>
      <c r="BB2327" s="20">
        <f t="shared" si="6725"/>
        <v>536561.80000000005</v>
      </c>
      <c r="BC2327" s="20">
        <f t="shared" si="6766"/>
        <v>0</v>
      </c>
      <c r="BD2327" s="20">
        <f t="shared" si="6703"/>
        <v>536561.80000000005</v>
      </c>
      <c r="BE2327" s="20">
        <f t="shared" si="6766"/>
        <v>0</v>
      </c>
      <c r="BF2327" s="20">
        <f t="shared" si="6766"/>
        <v>0</v>
      </c>
      <c r="BG2327" s="20">
        <f t="shared" si="6766"/>
        <v>0</v>
      </c>
      <c r="BH2327" s="20">
        <f t="shared" si="6609"/>
        <v>536561.80000000005</v>
      </c>
      <c r="BI2327" s="20">
        <f t="shared" si="6610"/>
        <v>536561.80000000005</v>
      </c>
      <c r="BJ2327" s="20">
        <f t="shared" si="6611"/>
        <v>536561.80000000005</v>
      </c>
      <c r="BK2327" s="20">
        <f t="shared" si="6766"/>
        <v>0</v>
      </c>
      <c r="BL2327" s="20">
        <f t="shared" si="6766"/>
        <v>0</v>
      </c>
      <c r="BM2327" s="20">
        <f t="shared" si="6612"/>
        <v>536561.80000000005</v>
      </c>
      <c r="BN2327" s="20">
        <f t="shared" si="6613"/>
        <v>536561.80000000005</v>
      </c>
      <c r="BO2327" s="20">
        <f t="shared" si="6766"/>
        <v>210.3</v>
      </c>
      <c r="BP2327" s="20">
        <f t="shared" si="6766"/>
        <v>0</v>
      </c>
      <c r="BQ2327" s="20">
        <f t="shared" si="6766"/>
        <v>0</v>
      </c>
      <c r="BR2327" s="20">
        <f t="shared" si="6579"/>
        <v>536772.10000000009</v>
      </c>
      <c r="BS2327" s="20">
        <f t="shared" si="6580"/>
        <v>536561.80000000005</v>
      </c>
      <c r="BT2327" s="20">
        <f t="shared" si="6581"/>
        <v>536561.80000000005</v>
      </c>
      <c r="BU2327" s="20">
        <f t="shared" si="6766"/>
        <v>0</v>
      </c>
      <c r="BV2327" s="20">
        <f t="shared" si="6582"/>
        <v>536772.10000000009</v>
      </c>
      <c r="BW2327" s="20">
        <f t="shared" si="6766"/>
        <v>0</v>
      </c>
      <c r="BX2327" s="20">
        <f t="shared" si="6766"/>
        <v>0</v>
      </c>
      <c r="BY2327" s="20">
        <f t="shared" si="6606"/>
        <v>536772.10000000009</v>
      </c>
      <c r="BZ2327" s="20">
        <f t="shared" si="6607"/>
        <v>536561.80000000005</v>
      </c>
      <c r="CA2327" s="20">
        <f t="shared" si="6766"/>
        <v>0</v>
      </c>
      <c r="CB2327" s="20">
        <f t="shared" si="6608"/>
        <v>536772.10000000009</v>
      </c>
      <c r="CC2327" s="20">
        <f t="shared" si="6766"/>
        <v>0</v>
      </c>
      <c r="CD2327" s="20">
        <f t="shared" si="6583"/>
        <v>536772.10000000009</v>
      </c>
      <c r="CE2327" s="20">
        <f t="shared" si="6766"/>
        <v>0</v>
      </c>
    </row>
    <row r="2328" spans="1:84" ht="31.5" x14ac:dyDescent="0.25">
      <c r="A2328" s="10" t="s">
        <v>324</v>
      </c>
      <c r="B2328" s="19">
        <v>120</v>
      </c>
      <c r="C2328" s="10"/>
      <c r="D2328" s="10"/>
      <c r="E2328" s="25" t="s">
        <v>601</v>
      </c>
      <c r="F2328" s="20">
        <f>F2329+F2330+F2331+F2332+F2333+F2334+F2335+F2336+F2337+F2338</f>
        <v>536561.80000000005</v>
      </c>
      <c r="G2328" s="20">
        <f t="shared" ref="G2328:K2328" si="6768">G2329+G2330+G2331+G2332+G2333+G2334+G2335+G2336+G2337+G2338</f>
        <v>536561.80000000005</v>
      </c>
      <c r="H2328" s="20">
        <f t="shared" si="6768"/>
        <v>536561.80000000005</v>
      </c>
      <c r="I2328" s="20">
        <f t="shared" si="6768"/>
        <v>0</v>
      </c>
      <c r="J2328" s="20">
        <f t="shared" si="6768"/>
        <v>0</v>
      </c>
      <c r="K2328" s="20">
        <f t="shared" si="6768"/>
        <v>0</v>
      </c>
      <c r="L2328" s="20">
        <f t="shared" si="6655"/>
        <v>536561.80000000005</v>
      </c>
      <c r="M2328" s="20">
        <f t="shared" si="6656"/>
        <v>536561.80000000005</v>
      </c>
      <c r="N2328" s="20">
        <f t="shared" si="6657"/>
        <v>536561.80000000005</v>
      </c>
      <c r="O2328" s="20">
        <f t="shared" ref="O2328:Q2328" si="6769">O2329+O2330+O2331+O2332+O2333+O2334+O2335+O2336+O2337+O2338</f>
        <v>0</v>
      </c>
      <c r="P2328" s="20">
        <f t="shared" si="6769"/>
        <v>0</v>
      </c>
      <c r="Q2328" s="20">
        <f t="shared" si="6769"/>
        <v>0</v>
      </c>
      <c r="R2328" s="20">
        <f t="shared" si="6676"/>
        <v>536561.80000000005</v>
      </c>
      <c r="S2328" s="20">
        <f t="shared" si="6677"/>
        <v>536561.80000000005</v>
      </c>
      <c r="T2328" s="20">
        <f t="shared" si="6678"/>
        <v>536561.80000000005</v>
      </c>
      <c r="U2328" s="20">
        <f t="shared" ref="U2328:CE2328" si="6770">U2329+U2330+U2331+U2332+U2333+U2334+U2335+U2336+U2337+U2338</f>
        <v>0</v>
      </c>
      <c r="V2328" s="20">
        <f t="shared" si="6767"/>
        <v>536561.80000000005</v>
      </c>
      <c r="W2328" s="20">
        <f t="shared" ref="W2328:Y2328" si="6771">W2329+W2330+W2331+W2332+W2333+W2334+W2335+W2336+W2337+W2338</f>
        <v>0</v>
      </c>
      <c r="X2328" s="20">
        <f t="shared" si="6771"/>
        <v>0</v>
      </c>
      <c r="Y2328" s="20">
        <f t="shared" si="6771"/>
        <v>0</v>
      </c>
      <c r="Z2328" s="20">
        <f t="shared" si="6746"/>
        <v>536561.80000000005</v>
      </c>
      <c r="AA2328" s="20">
        <f t="shared" si="6747"/>
        <v>536561.80000000005</v>
      </c>
      <c r="AB2328" s="20">
        <f t="shared" si="6748"/>
        <v>536561.80000000005</v>
      </c>
      <c r="AC2328" s="20">
        <f t="shared" ref="AC2328:AE2328" si="6772">AC2329+AC2330+AC2331+AC2332+AC2333+AC2334+AC2335+AC2336+AC2337+AC2338</f>
        <v>0</v>
      </c>
      <c r="AD2328" s="20">
        <f t="shared" si="6772"/>
        <v>0</v>
      </c>
      <c r="AE2328" s="20">
        <f t="shared" si="6772"/>
        <v>0</v>
      </c>
      <c r="AF2328" s="20">
        <f t="shared" si="6698"/>
        <v>536561.80000000005</v>
      </c>
      <c r="AG2328" s="20">
        <f t="shared" si="6699"/>
        <v>536561.80000000005</v>
      </c>
      <c r="AH2328" s="20">
        <f t="shared" si="6700"/>
        <v>536561.80000000005</v>
      </c>
      <c r="AI2328" s="20">
        <f t="shared" ref="AI2328" si="6773">AI2329+AI2330+AI2331+AI2332+AI2333+AI2334+AI2335+AI2336+AI2337+AI2338</f>
        <v>0</v>
      </c>
      <c r="AJ2328" s="20">
        <f t="shared" si="6701"/>
        <v>536561.80000000005</v>
      </c>
      <c r="AK2328" s="20">
        <f t="shared" ref="AK2328:AM2328" si="6774">AK2329+AK2330+AK2331+AK2332+AK2333+AK2334+AK2335+AK2336+AK2337+AK2338</f>
        <v>0</v>
      </c>
      <c r="AL2328" s="20">
        <f t="shared" si="6774"/>
        <v>0</v>
      </c>
      <c r="AM2328" s="20">
        <f t="shared" si="6774"/>
        <v>0</v>
      </c>
      <c r="AN2328" s="20">
        <f t="shared" si="6615"/>
        <v>536561.80000000005</v>
      </c>
      <c r="AO2328" s="20">
        <f t="shared" si="6616"/>
        <v>536561.80000000005</v>
      </c>
      <c r="AP2328" s="20">
        <f t="shared" si="6617"/>
        <v>536561.80000000005</v>
      </c>
      <c r="AQ2328" s="20">
        <f t="shared" ref="AQ2328:AS2328" si="6775">AQ2329+AQ2330+AQ2331+AQ2332+AQ2333+AQ2334+AQ2335+AQ2336+AQ2337+AQ2338</f>
        <v>0</v>
      </c>
      <c r="AR2328" s="20">
        <f t="shared" si="6775"/>
        <v>0</v>
      </c>
      <c r="AS2328" s="20">
        <f t="shared" si="6775"/>
        <v>0</v>
      </c>
      <c r="AT2328" s="20">
        <f t="shared" si="6603"/>
        <v>536561.80000000005</v>
      </c>
      <c r="AU2328" s="20">
        <f t="shared" si="6604"/>
        <v>536561.80000000005</v>
      </c>
      <c r="AV2328" s="20">
        <f t="shared" si="6605"/>
        <v>536561.80000000005</v>
      </c>
      <c r="AW2328" s="20">
        <f t="shared" ref="AW2328:AY2328" si="6776">AW2329+AW2330+AW2331+AW2332+AW2333+AW2334+AW2335+AW2336+AW2337+AW2338</f>
        <v>0</v>
      </c>
      <c r="AX2328" s="20">
        <f t="shared" si="6776"/>
        <v>0</v>
      </c>
      <c r="AY2328" s="20">
        <f t="shared" si="6776"/>
        <v>0</v>
      </c>
      <c r="AZ2328" s="20">
        <f t="shared" si="6723"/>
        <v>536561.80000000005</v>
      </c>
      <c r="BA2328" s="20">
        <f t="shared" si="6724"/>
        <v>536561.80000000005</v>
      </c>
      <c r="BB2328" s="20">
        <f t="shared" si="6725"/>
        <v>536561.80000000005</v>
      </c>
      <c r="BC2328" s="20">
        <f t="shared" ref="BC2328" si="6777">BC2329+BC2330+BC2331+BC2332+BC2333+BC2334+BC2335+BC2336+BC2337+BC2338</f>
        <v>0</v>
      </c>
      <c r="BD2328" s="20">
        <f t="shared" si="6703"/>
        <v>536561.80000000005</v>
      </c>
      <c r="BE2328" s="20">
        <f t="shared" ref="BE2328:BG2328" si="6778">BE2329+BE2330+BE2331+BE2332+BE2333+BE2334+BE2335+BE2336+BE2337+BE2338</f>
        <v>0</v>
      </c>
      <c r="BF2328" s="20">
        <f t="shared" si="6778"/>
        <v>0</v>
      </c>
      <c r="BG2328" s="20">
        <f t="shared" si="6778"/>
        <v>0</v>
      </c>
      <c r="BH2328" s="20">
        <f t="shared" si="6609"/>
        <v>536561.80000000005</v>
      </c>
      <c r="BI2328" s="20">
        <f t="shared" si="6610"/>
        <v>536561.80000000005</v>
      </c>
      <c r="BJ2328" s="20">
        <f t="shared" si="6611"/>
        <v>536561.80000000005</v>
      </c>
      <c r="BK2328" s="20">
        <f t="shared" ref="BK2328:BL2328" si="6779">BK2329+BK2330+BK2331+BK2332+BK2333+BK2334+BK2335+BK2336+BK2337+BK2338</f>
        <v>0</v>
      </c>
      <c r="BL2328" s="20">
        <f t="shared" si="6779"/>
        <v>0</v>
      </c>
      <c r="BM2328" s="20">
        <f t="shared" si="6612"/>
        <v>536561.80000000005</v>
      </c>
      <c r="BN2328" s="20">
        <f t="shared" si="6613"/>
        <v>536561.80000000005</v>
      </c>
      <c r="BO2328" s="20">
        <f t="shared" ref="BO2328:BQ2328" si="6780">BO2329+BO2330+BO2331+BO2332+BO2333+BO2334+BO2335+BO2336+BO2337+BO2338</f>
        <v>210.3</v>
      </c>
      <c r="BP2328" s="20">
        <f t="shared" si="6780"/>
        <v>0</v>
      </c>
      <c r="BQ2328" s="20">
        <f t="shared" si="6780"/>
        <v>0</v>
      </c>
      <c r="BR2328" s="20">
        <f t="shared" si="6579"/>
        <v>536772.10000000009</v>
      </c>
      <c r="BS2328" s="20">
        <f t="shared" si="6580"/>
        <v>536561.80000000005</v>
      </c>
      <c r="BT2328" s="20">
        <f t="shared" si="6581"/>
        <v>536561.80000000005</v>
      </c>
      <c r="BU2328" s="20">
        <f t="shared" ref="BU2328" si="6781">BU2329+BU2330+BU2331+BU2332+BU2333+BU2334+BU2335+BU2336+BU2337+BU2338</f>
        <v>0</v>
      </c>
      <c r="BV2328" s="20">
        <f t="shared" si="6582"/>
        <v>536772.10000000009</v>
      </c>
      <c r="BW2328" s="20">
        <f t="shared" ref="BW2328:BX2328" si="6782">BW2329+BW2330+BW2331+BW2332+BW2333+BW2334+BW2335+BW2336+BW2337+BW2338</f>
        <v>0</v>
      </c>
      <c r="BX2328" s="20">
        <f t="shared" si="6782"/>
        <v>0</v>
      </c>
      <c r="BY2328" s="20">
        <f t="shared" si="6606"/>
        <v>536772.10000000009</v>
      </c>
      <c r="BZ2328" s="20">
        <f t="shared" si="6607"/>
        <v>536561.80000000005</v>
      </c>
      <c r="CA2328" s="20">
        <f t="shared" ref="CA2328" si="6783">CA2329+CA2330+CA2331+CA2332+CA2333+CA2334+CA2335+CA2336+CA2337+CA2338</f>
        <v>0</v>
      </c>
      <c r="CB2328" s="20">
        <f t="shared" si="6608"/>
        <v>536772.10000000009</v>
      </c>
      <c r="CC2328" s="20">
        <f t="shared" ref="CC2328" si="6784">CC2329+CC2330+CC2331+CC2332+CC2333+CC2334+CC2335+CC2336+CC2337+CC2338</f>
        <v>0</v>
      </c>
      <c r="CD2328" s="20">
        <f t="shared" si="6583"/>
        <v>536772.10000000009</v>
      </c>
      <c r="CE2328" s="20">
        <f t="shared" si="6770"/>
        <v>0</v>
      </c>
    </row>
    <row r="2329" spans="1:84" ht="47.25" x14ac:dyDescent="0.25">
      <c r="A2329" s="10" t="s">
        <v>324</v>
      </c>
      <c r="B2329" s="19">
        <v>120</v>
      </c>
      <c r="C2329" s="10" t="s">
        <v>336</v>
      </c>
      <c r="D2329" s="10" t="s">
        <v>337</v>
      </c>
      <c r="E2329" s="25" t="s">
        <v>568</v>
      </c>
      <c r="F2329" s="20">
        <v>91476.4</v>
      </c>
      <c r="G2329" s="20">
        <v>91476.4</v>
      </c>
      <c r="H2329" s="20">
        <v>91476.4</v>
      </c>
      <c r="I2329" s="20"/>
      <c r="J2329" s="20"/>
      <c r="K2329" s="20"/>
      <c r="L2329" s="20">
        <f t="shared" si="6655"/>
        <v>91476.4</v>
      </c>
      <c r="M2329" s="20">
        <f t="shared" si="6656"/>
        <v>91476.4</v>
      </c>
      <c r="N2329" s="20">
        <f t="shared" si="6657"/>
        <v>91476.4</v>
      </c>
      <c r="O2329" s="20"/>
      <c r="P2329" s="20"/>
      <c r="Q2329" s="20"/>
      <c r="R2329" s="20">
        <f t="shared" si="6676"/>
        <v>91476.4</v>
      </c>
      <c r="S2329" s="20">
        <f t="shared" si="6677"/>
        <v>91476.4</v>
      </c>
      <c r="T2329" s="20">
        <f t="shared" si="6678"/>
        <v>91476.4</v>
      </c>
      <c r="U2329" s="20"/>
      <c r="V2329" s="20">
        <f t="shared" si="6767"/>
        <v>91476.4</v>
      </c>
      <c r="W2329" s="20"/>
      <c r="X2329" s="20"/>
      <c r="Y2329" s="20"/>
      <c r="Z2329" s="20">
        <f t="shared" si="6746"/>
        <v>91476.4</v>
      </c>
      <c r="AA2329" s="20">
        <f t="shared" si="6747"/>
        <v>91476.4</v>
      </c>
      <c r="AB2329" s="20">
        <f t="shared" si="6748"/>
        <v>91476.4</v>
      </c>
      <c r="AC2329" s="20"/>
      <c r="AD2329" s="20"/>
      <c r="AE2329" s="20"/>
      <c r="AF2329" s="20">
        <f t="shared" si="6698"/>
        <v>91476.4</v>
      </c>
      <c r="AG2329" s="20">
        <f t="shared" si="6699"/>
        <v>91476.4</v>
      </c>
      <c r="AH2329" s="20">
        <f t="shared" si="6700"/>
        <v>91476.4</v>
      </c>
      <c r="AI2329" s="20"/>
      <c r="AJ2329" s="20">
        <f t="shared" si="6701"/>
        <v>91476.4</v>
      </c>
      <c r="AK2329" s="20"/>
      <c r="AL2329" s="20"/>
      <c r="AM2329" s="20"/>
      <c r="AN2329" s="20">
        <f t="shared" si="6615"/>
        <v>91476.4</v>
      </c>
      <c r="AO2329" s="20">
        <f t="shared" si="6616"/>
        <v>91476.4</v>
      </c>
      <c r="AP2329" s="20">
        <f t="shared" si="6617"/>
        <v>91476.4</v>
      </c>
      <c r="AQ2329" s="20"/>
      <c r="AR2329" s="20"/>
      <c r="AS2329" s="20"/>
      <c r="AT2329" s="20">
        <f t="shared" si="6603"/>
        <v>91476.4</v>
      </c>
      <c r="AU2329" s="20">
        <f t="shared" si="6604"/>
        <v>91476.4</v>
      </c>
      <c r="AV2329" s="20">
        <f t="shared" si="6605"/>
        <v>91476.4</v>
      </c>
      <c r="AW2329" s="20"/>
      <c r="AX2329" s="20"/>
      <c r="AY2329" s="20"/>
      <c r="AZ2329" s="20">
        <f t="shared" si="6723"/>
        <v>91476.4</v>
      </c>
      <c r="BA2329" s="20">
        <f t="shared" si="6724"/>
        <v>91476.4</v>
      </c>
      <c r="BB2329" s="20">
        <f t="shared" si="6725"/>
        <v>91476.4</v>
      </c>
      <c r="BC2329" s="20"/>
      <c r="BD2329" s="20">
        <f t="shared" si="6703"/>
        <v>91476.4</v>
      </c>
      <c r="BE2329" s="20"/>
      <c r="BF2329" s="20"/>
      <c r="BG2329" s="20"/>
      <c r="BH2329" s="20">
        <f t="shared" si="6609"/>
        <v>91476.4</v>
      </c>
      <c r="BI2329" s="20">
        <f t="shared" si="6610"/>
        <v>91476.4</v>
      </c>
      <c r="BJ2329" s="20">
        <f t="shared" si="6611"/>
        <v>91476.4</v>
      </c>
      <c r="BK2329" s="20"/>
      <c r="BL2329" s="20"/>
      <c r="BM2329" s="20">
        <f t="shared" si="6612"/>
        <v>91476.4</v>
      </c>
      <c r="BN2329" s="20">
        <f t="shared" si="6613"/>
        <v>91476.4</v>
      </c>
      <c r="BO2329" s="20"/>
      <c r="BP2329" s="20"/>
      <c r="BQ2329" s="20"/>
      <c r="BR2329" s="20">
        <f t="shared" si="6579"/>
        <v>91476.4</v>
      </c>
      <c r="BS2329" s="20">
        <f t="shared" si="6580"/>
        <v>91476.4</v>
      </c>
      <c r="BT2329" s="20">
        <f t="shared" si="6581"/>
        <v>91476.4</v>
      </c>
      <c r="BU2329" s="20"/>
      <c r="BV2329" s="20">
        <f t="shared" si="6582"/>
        <v>91476.4</v>
      </c>
      <c r="BW2329" s="20"/>
      <c r="BX2329" s="20"/>
      <c r="BY2329" s="20">
        <f t="shared" si="6606"/>
        <v>91476.4</v>
      </c>
      <c r="BZ2329" s="20">
        <f t="shared" si="6607"/>
        <v>91476.4</v>
      </c>
      <c r="CA2329" s="20"/>
      <c r="CB2329" s="20">
        <f t="shared" si="6608"/>
        <v>91476.4</v>
      </c>
      <c r="CC2329" s="20"/>
      <c r="CD2329" s="20">
        <f t="shared" ref="CD2329:CD2392" si="6785">CB2329+CC2329</f>
        <v>91476.4</v>
      </c>
      <c r="CE2329" s="20"/>
    </row>
    <row r="2330" spans="1:84" x14ac:dyDescent="0.25">
      <c r="A2330" s="10" t="s">
        <v>324</v>
      </c>
      <c r="B2330" s="19">
        <v>120</v>
      </c>
      <c r="C2330" s="10" t="s">
        <v>336</v>
      </c>
      <c r="D2330" s="10" t="s">
        <v>340</v>
      </c>
      <c r="E2330" s="25" t="s">
        <v>571</v>
      </c>
      <c r="F2330" s="20">
        <v>223388.9</v>
      </c>
      <c r="G2330" s="20">
        <v>223388.9</v>
      </c>
      <c r="H2330" s="20">
        <v>223388.9</v>
      </c>
      <c r="I2330" s="20"/>
      <c r="J2330" s="20"/>
      <c r="K2330" s="20"/>
      <c r="L2330" s="20">
        <f t="shared" si="6655"/>
        <v>223388.9</v>
      </c>
      <c r="M2330" s="20">
        <f t="shared" si="6656"/>
        <v>223388.9</v>
      </c>
      <c r="N2330" s="20">
        <f t="shared" si="6657"/>
        <v>223388.9</v>
      </c>
      <c r="O2330" s="20"/>
      <c r="P2330" s="20"/>
      <c r="Q2330" s="20"/>
      <c r="R2330" s="20">
        <f t="shared" si="6676"/>
        <v>223388.9</v>
      </c>
      <c r="S2330" s="20">
        <f t="shared" si="6677"/>
        <v>223388.9</v>
      </c>
      <c r="T2330" s="20">
        <f t="shared" si="6678"/>
        <v>223388.9</v>
      </c>
      <c r="U2330" s="20"/>
      <c r="V2330" s="20">
        <f t="shared" si="6767"/>
        <v>223388.9</v>
      </c>
      <c r="W2330" s="20"/>
      <c r="X2330" s="20"/>
      <c r="Y2330" s="20"/>
      <c r="Z2330" s="20">
        <f t="shared" si="6746"/>
        <v>223388.9</v>
      </c>
      <c r="AA2330" s="20">
        <f t="shared" si="6747"/>
        <v>223388.9</v>
      </c>
      <c r="AB2330" s="20">
        <f t="shared" si="6748"/>
        <v>223388.9</v>
      </c>
      <c r="AC2330" s="20"/>
      <c r="AD2330" s="20"/>
      <c r="AE2330" s="20"/>
      <c r="AF2330" s="20">
        <f t="shared" si="6698"/>
        <v>223388.9</v>
      </c>
      <c r="AG2330" s="20">
        <f t="shared" si="6699"/>
        <v>223388.9</v>
      </c>
      <c r="AH2330" s="20">
        <f t="shared" si="6700"/>
        <v>223388.9</v>
      </c>
      <c r="AI2330" s="20"/>
      <c r="AJ2330" s="20">
        <f t="shared" si="6701"/>
        <v>223388.9</v>
      </c>
      <c r="AK2330" s="20"/>
      <c r="AL2330" s="20"/>
      <c r="AM2330" s="20"/>
      <c r="AN2330" s="20">
        <f t="shared" si="6615"/>
        <v>223388.9</v>
      </c>
      <c r="AO2330" s="20">
        <f t="shared" si="6616"/>
        <v>223388.9</v>
      </c>
      <c r="AP2330" s="20">
        <f t="shared" si="6617"/>
        <v>223388.9</v>
      </c>
      <c r="AQ2330" s="20"/>
      <c r="AR2330" s="20"/>
      <c r="AS2330" s="20"/>
      <c r="AT2330" s="20">
        <f t="shared" si="6603"/>
        <v>223388.9</v>
      </c>
      <c r="AU2330" s="20">
        <f t="shared" si="6604"/>
        <v>223388.9</v>
      </c>
      <c r="AV2330" s="20">
        <f t="shared" si="6605"/>
        <v>223388.9</v>
      </c>
      <c r="AW2330" s="20"/>
      <c r="AX2330" s="20"/>
      <c r="AY2330" s="20"/>
      <c r="AZ2330" s="20">
        <f t="shared" si="6723"/>
        <v>223388.9</v>
      </c>
      <c r="BA2330" s="20">
        <f t="shared" si="6724"/>
        <v>223388.9</v>
      </c>
      <c r="BB2330" s="20">
        <f t="shared" si="6725"/>
        <v>223388.9</v>
      </c>
      <c r="BC2330" s="20"/>
      <c r="BD2330" s="20">
        <f t="shared" si="6703"/>
        <v>223388.9</v>
      </c>
      <c r="BE2330" s="20"/>
      <c r="BF2330" s="20"/>
      <c r="BG2330" s="20"/>
      <c r="BH2330" s="20">
        <f t="shared" si="6609"/>
        <v>223388.9</v>
      </c>
      <c r="BI2330" s="20">
        <f t="shared" si="6610"/>
        <v>223388.9</v>
      </c>
      <c r="BJ2330" s="20">
        <f t="shared" si="6611"/>
        <v>223388.9</v>
      </c>
      <c r="BK2330" s="20"/>
      <c r="BL2330" s="20"/>
      <c r="BM2330" s="20">
        <f t="shared" si="6612"/>
        <v>223388.9</v>
      </c>
      <c r="BN2330" s="20">
        <f t="shared" si="6613"/>
        <v>223388.9</v>
      </c>
      <c r="BO2330" s="20">
        <v>210.3</v>
      </c>
      <c r="BP2330" s="20"/>
      <c r="BQ2330" s="20"/>
      <c r="BR2330" s="20">
        <f t="shared" ref="BR2330:BR2393" si="6786">BM2330+BO2330</f>
        <v>223599.19999999998</v>
      </c>
      <c r="BS2330" s="20">
        <f t="shared" ref="BS2330:BS2393" si="6787">BN2330+BP2330</f>
        <v>223388.9</v>
      </c>
      <c r="BT2330" s="20">
        <f t="shared" ref="BT2330:BT2393" si="6788">BJ2330+BQ2330</f>
        <v>223388.9</v>
      </c>
      <c r="BU2330" s="20"/>
      <c r="BV2330" s="20">
        <f t="shared" ref="BV2330:BV2393" si="6789">BR2330+BU2330</f>
        <v>223599.19999999998</v>
      </c>
      <c r="BW2330" s="20"/>
      <c r="BX2330" s="20"/>
      <c r="BY2330" s="20">
        <f t="shared" si="6606"/>
        <v>223599.19999999998</v>
      </c>
      <c r="BZ2330" s="20">
        <f t="shared" si="6607"/>
        <v>223388.9</v>
      </c>
      <c r="CA2330" s="20"/>
      <c r="CB2330" s="20">
        <f t="shared" si="6608"/>
        <v>223599.19999999998</v>
      </c>
      <c r="CC2330" s="20"/>
      <c r="CD2330" s="20">
        <f t="shared" si="6785"/>
        <v>223599.19999999998</v>
      </c>
      <c r="CE2330" s="20"/>
    </row>
    <row r="2331" spans="1:84" ht="47.25" x14ac:dyDescent="0.25">
      <c r="A2331" s="10" t="s">
        <v>324</v>
      </c>
      <c r="B2331" s="19">
        <v>120</v>
      </c>
      <c r="C2331" s="10" t="s">
        <v>334</v>
      </c>
      <c r="D2331" s="10" t="s">
        <v>342</v>
      </c>
      <c r="E2331" s="25" t="s">
        <v>573</v>
      </c>
      <c r="F2331" s="20">
        <v>9095.9000000000015</v>
      </c>
      <c r="G2331" s="20">
        <v>9095.9000000000015</v>
      </c>
      <c r="H2331" s="20">
        <v>9095.9000000000015</v>
      </c>
      <c r="I2331" s="20"/>
      <c r="J2331" s="20"/>
      <c r="K2331" s="20"/>
      <c r="L2331" s="20">
        <f t="shared" si="6655"/>
        <v>9095.9000000000015</v>
      </c>
      <c r="M2331" s="20">
        <f t="shared" si="6656"/>
        <v>9095.9000000000015</v>
      </c>
      <c r="N2331" s="20">
        <f t="shared" si="6657"/>
        <v>9095.9000000000015</v>
      </c>
      <c r="O2331" s="20"/>
      <c r="P2331" s="20"/>
      <c r="Q2331" s="20"/>
      <c r="R2331" s="20">
        <f t="shared" si="6676"/>
        <v>9095.9000000000015</v>
      </c>
      <c r="S2331" s="20">
        <f t="shared" si="6677"/>
        <v>9095.9000000000015</v>
      </c>
      <c r="T2331" s="20">
        <f t="shared" si="6678"/>
        <v>9095.9000000000015</v>
      </c>
      <c r="U2331" s="20"/>
      <c r="V2331" s="20">
        <f t="shared" si="6767"/>
        <v>9095.9000000000015</v>
      </c>
      <c r="W2331" s="20"/>
      <c r="X2331" s="20"/>
      <c r="Y2331" s="20"/>
      <c r="Z2331" s="20">
        <f t="shared" si="6746"/>
        <v>9095.9000000000015</v>
      </c>
      <c r="AA2331" s="20">
        <f t="shared" si="6747"/>
        <v>9095.9000000000015</v>
      </c>
      <c r="AB2331" s="20">
        <f t="shared" si="6748"/>
        <v>9095.9000000000015</v>
      </c>
      <c r="AC2331" s="20"/>
      <c r="AD2331" s="20"/>
      <c r="AE2331" s="20"/>
      <c r="AF2331" s="20">
        <f t="shared" si="6698"/>
        <v>9095.9000000000015</v>
      </c>
      <c r="AG2331" s="20">
        <f t="shared" si="6699"/>
        <v>9095.9000000000015</v>
      </c>
      <c r="AH2331" s="20">
        <f t="shared" si="6700"/>
        <v>9095.9000000000015</v>
      </c>
      <c r="AI2331" s="20"/>
      <c r="AJ2331" s="20">
        <f t="shared" si="6701"/>
        <v>9095.9000000000015</v>
      </c>
      <c r="AK2331" s="20"/>
      <c r="AL2331" s="20"/>
      <c r="AM2331" s="20"/>
      <c r="AN2331" s="20">
        <f t="shared" si="6615"/>
        <v>9095.9000000000015</v>
      </c>
      <c r="AO2331" s="20">
        <f t="shared" si="6616"/>
        <v>9095.9000000000015</v>
      </c>
      <c r="AP2331" s="20">
        <f t="shared" si="6617"/>
        <v>9095.9000000000015</v>
      </c>
      <c r="AQ2331" s="20"/>
      <c r="AR2331" s="20"/>
      <c r="AS2331" s="20"/>
      <c r="AT2331" s="20">
        <f t="shared" si="6603"/>
        <v>9095.9000000000015</v>
      </c>
      <c r="AU2331" s="20">
        <f t="shared" si="6604"/>
        <v>9095.9000000000015</v>
      </c>
      <c r="AV2331" s="20">
        <f t="shared" si="6605"/>
        <v>9095.9000000000015</v>
      </c>
      <c r="AW2331" s="20"/>
      <c r="AX2331" s="20"/>
      <c r="AY2331" s="20"/>
      <c r="AZ2331" s="20">
        <f t="shared" si="6723"/>
        <v>9095.9000000000015</v>
      </c>
      <c r="BA2331" s="20">
        <f t="shared" si="6724"/>
        <v>9095.9000000000015</v>
      </c>
      <c r="BB2331" s="20">
        <f t="shared" si="6725"/>
        <v>9095.9000000000015</v>
      </c>
      <c r="BC2331" s="20"/>
      <c r="BD2331" s="20">
        <f t="shared" si="6703"/>
        <v>9095.9000000000015</v>
      </c>
      <c r="BE2331" s="20"/>
      <c r="BF2331" s="20"/>
      <c r="BG2331" s="20"/>
      <c r="BH2331" s="20">
        <f t="shared" si="6609"/>
        <v>9095.9000000000015</v>
      </c>
      <c r="BI2331" s="20">
        <f t="shared" si="6610"/>
        <v>9095.9000000000015</v>
      </c>
      <c r="BJ2331" s="20">
        <f t="shared" si="6611"/>
        <v>9095.9000000000015</v>
      </c>
      <c r="BK2331" s="20"/>
      <c r="BL2331" s="20"/>
      <c r="BM2331" s="20">
        <f t="shared" si="6612"/>
        <v>9095.9000000000015</v>
      </c>
      <c r="BN2331" s="20">
        <f t="shared" si="6613"/>
        <v>9095.9000000000015</v>
      </c>
      <c r="BO2331" s="20"/>
      <c r="BP2331" s="20"/>
      <c r="BQ2331" s="20"/>
      <c r="BR2331" s="20">
        <f t="shared" si="6786"/>
        <v>9095.9000000000015</v>
      </c>
      <c r="BS2331" s="20">
        <f t="shared" si="6787"/>
        <v>9095.9000000000015</v>
      </c>
      <c r="BT2331" s="20">
        <f t="shared" si="6788"/>
        <v>9095.9000000000015</v>
      </c>
      <c r="BU2331" s="20"/>
      <c r="BV2331" s="20">
        <f t="shared" si="6789"/>
        <v>9095.9000000000015</v>
      </c>
      <c r="BW2331" s="20"/>
      <c r="BX2331" s="20"/>
      <c r="BY2331" s="20">
        <f t="shared" si="6606"/>
        <v>9095.9000000000015</v>
      </c>
      <c r="BZ2331" s="20">
        <f t="shared" si="6607"/>
        <v>9095.9000000000015</v>
      </c>
      <c r="CA2331" s="20"/>
      <c r="CB2331" s="20">
        <f t="shared" si="6608"/>
        <v>9095.9000000000015</v>
      </c>
      <c r="CC2331" s="20"/>
      <c r="CD2331" s="20">
        <f t="shared" si="6785"/>
        <v>9095.9000000000015</v>
      </c>
      <c r="CE2331" s="20"/>
    </row>
    <row r="2332" spans="1:84" x14ac:dyDescent="0.25">
      <c r="A2332" s="10" t="s">
        <v>324</v>
      </c>
      <c r="B2332" s="19">
        <v>120</v>
      </c>
      <c r="C2332" s="10" t="s">
        <v>335</v>
      </c>
      <c r="D2332" s="10" t="s">
        <v>343</v>
      </c>
      <c r="E2332" s="25" t="s">
        <v>576</v>
      </c>
      <c r="F2332" s="20">
        <v>13905.8</v>
      </c>
      <c r="G2332" s="20">
        <v>13905.8</v>
      </c>
      <c r="H2332" s="20">
        <v>13905.8</v>
      </c>
      <c r="I2332" s="20"/>
      <c r="J2332" s="20"/>
      <c r="K2332" s="20"/>
      <c r="L2332" s="20">
        <f t="shared" si="6655"/>
        <v>13905.8</v>
      </c>
      <c r="M2332" s="20">
        <f t="shared" si="6656"/>
        <v>13905.8</v>
      </c>
      <c r="N2332" s="20">
        <f t="shared" si="6657"/>
        <v>13905.8</v>
      </c>
      <c r="O2332" s="20"/>
      <c r="P2332" s="20"/>
      <c r="Q2332" s="20"/>
      <c r="R2332" s="20">
        <f t="shared" si="6676"/>
        <v>13905.8</v>
      </c>
      <c r="S2332" s="20">
        <f t="shared" si="6677"/>
        <v>13905.8</v>
      </c>
      <c r="T2332" s="20">
        <f t="shared" si="6678"/>
        <v>13905.8</v>
      </c>
      <c r="U2332" s="20"/>
      <c r="V2332" s="20">
        <f t="shared" si="6767"/>
        <v>13905.8</v>
      </c>
      <c r="W2332" s="20"/>
      <c r="X2332" s="20"/>
      <c r="Y2332" s="20"/>
      <c r="Z2332" s="20">
        <f t="shared" si="6746"/>
        <v>13905.8</v>
      </c>
      <c r="AA2332" s="20">
        <f t="shared" si="6747"/>
        <v>13905.8</v>
      </c>
      <c r="AB2332" s="20">
        <f t="shared" si="6748"/>
        <v>13905.8</v>
      </c>
      <c r="AC2332" s="20"/>
      <c r="AD2332" s="20"/>
      <c r="AE2332" s="20"/>
      <c r="AF2332" s="20">
        <f t="shared" si="6698"/>
        <v>13905.8</v>
      </c>
      <c r="AG2332" s="20">
        <f t="shared" si="6699"/>
        <v>13905.8</v>
      </c>
      <c r="AH2332" s="20">
        <f t="shared" si="6700"/>
        <v>13905.8</v>
      </c>
      <c r="AI2332" s="20"/>
      <c r="AJ2332" s="20">
        <f t="shared" si="6701"/>
        <v>13905.8</v>
      </c>
      <c r="AK2332" s="20"/>
      <c r="AL2332" s="20"/>
      <c r="AM2332" s="20"/>
      <c r="AN2332" s="20">
        <f t="shared" si="6615"/>
        <v>13905.8</v>
      </c>
      <c r="AO2332" s="20">
        <f t="shared" si="6616"/>
        <v>13905.8</v>
      </c>
      <c r="AP2332" s="20">
        <f t="shared" si="6617"/>
        <v>13905.8</v>
      </c>
      <c r="AQ2332" s="20"/>
      <c r="AR2332" s="20"/>
      <c r="AS2332" s="20"/>
      <c r="AT2332" s="20">
        <f t="shared" si="6603"/>
        <v>13905.8</v>
      </c>
      <c r="AU2332" s="20">
        <f t="shared" si="6604"/>
        <v>13905.8</v>
      </c>
      <c r="AV2332" s="20">
        <f t="shared" si="6605"/>
        <v>13905.8</v>
      </c>
      <c r="AW2332" s="20"/>
      <c r="AX2332" s="20"/>
      <c r="AY2332" s="20"/>
      <c r="AZ2332" s="20">
        <f t="shared" si="6723"/>
        <v>13905.8</v>
      </c>
      <c r="BA2332" s="20">
        <f t="shared" si="6724"/>
        <v>13905.8</v>
      </c>
      <c r="BB2332" s="20">
        <f t="shared" si="6725"/>
        <v>13905.8</v>
      </c>
      <c r="BC2332" s="20"/>
      <c r="BD2332" s="20">
        <f t="shared" si="6703"/>
        <v>13905.8</v>
      </c>
      <c r="BE2332" s="20"/>
      <c r="BF2332" s="20"/>
      <c r="BG2332" s="20"/>
      <c r="BH2332" s="20">
        <f t="shared" si="6609"/>
        <v>13905.8</v>
      </c>
      <c r="BI2332" s="20">
        <f t="shared" si="6610"/>
        <v>13905.8</v>
      </c>
      <c r="BJ2332" s="20">
        <f t="shared" si="6611"/>
        <v>13905.8</v>
      </c>
      <c r="BK2332" s="20"/>
      <c r="BL2332" s="20"/>
      <c r="BM2332" s="20">
        <f t="shared" si="6612"/>
        <v>13905.8</v>
      </c>
      <c r="BN2332" s="20">
        <f t="shared" si="6613"/>
        <v>13905.8</v>
      </c>
      <c r="BO2332" s="20"/>
      <c r="BP2332" s="20"/>
      <c r="BQ2332" s="20"/>
      <c r="BR2332" s="20">
        <f t="shared" si="6786"/>
        <v>13905.8</v>
      </c>
      <c r="BS2332" s="20">
        <f t="shared" si="6787"/>
        <v>13905.8</v>
      </c>
      <c r="BT2332" s="20">
        <f t="shared" si="6788"/>
        <v>13905.8</v>
      </c>
      <c r="BU2332" s="20"/>
      <c r="BV2332" s="20">
        <f t="shared" si="6789"/>
        <v>13905.8</v>
      </c>
      <c r="BW2332" s="20"/>
      <c r="BX2332" s="20"/>
      <c r="BY2332" s="20">
        <f t="shared" si="6606"/>
        <v>13905.8</v>
      </c>
      <c r="BZ2332" s="20">
        <f t="shared" si="6607"/>
        <v>13905.8</v>
      </c>
      <c r="CA2332" s="20"/>
      <c r="CB2332" s="20">
        <f t="shared" si="6608"/>
        <v>13905.8</v>
      </c>
      <c r="CC2332" s="20"/>
      <c r="CD2332" s="20">
        <f t="shared" si="6785"/>
        <v>13905.8</v>
      </c>
      <c r="CE2332" s="20"/>
    </row>
    <row r="2333" spans="1:84" ht="31.5" x14ac:dyDescent="0.25">
      <c r="A2333" s="10" t="s">
        <v>324</v>
      </c>
      <c r="B2333" s="19">
        <v>120</v>
      </c>
      <c r="C2333" s="10" t="s">
        <v>345</v>
      </c>
      <c r="D2333" s="10" t="s">
        <v>345</v>
      </c>
      <c r="E2333" s="25" t="s">
        <v>582</v>
      </c>
      <c r="F2333" s="20">
        <v>62677.3</v>
      </c>
      <c r="G2333" s="20">
        <v>62677.3</v>
      </c>
      <c r="H2333" s="20">
        <v>62677.3</v>
      </c>
      <c r="I2333" s="20"/>
      <c r="J2333" s="20"/>
      <c r="K2333" s="20"/>
      <c r="L2333" s="20">
        <f t="shared" si="6655"/>
        <v>62677.3</v>
      </c>
      <c r="M2333" s="20">
        <f t="shared" si="6656"/>
        <v>62677.3</v>
      </c>
      <c r="N2333" s="20">
        <f t="shared" si="6657"/>
        <v>62677.3</v>
      </c>
      <c r="O2333" s="20"/>
      <c r="P2333" s="20"/>
      <c r="Q2333" s="20"/>
      <c r="R2333" s="20">
        <f t="shared" si="6676"/>
        <v>62677.3</v>
      </c>
      <c r="S2333" s="20">
        <f t="shared" si="6677"/>
        <v>62677.3</v>
      </c>
      <c r="T2333" s="20">
        <f t="shared" si="6678"/>
        <v>62677.3</v>
      </c>
      <c r="U2333" s="20"/>
      <c r="V2333" s="20">
        <f t="shared" si="6767"/>
        <v>62677.3</v>
      </c>
      <c r="W2333" s="20"/>
      <c r="X2333" s="20"/>
      <c r="Y2333" s="20"/>
      <c r="Z2333" s="20">
        <f t="shared" si="6746"/>
        <v>62677.3</v>
      </c>
      <c r="AA2333" s="20">
        <f t="shared" si="6747"/>
        <v>62677.3</v>
      </c>
      <c r="AB2333" s="20">
        <f t="shared" si="6748"/>
        <v>62677.3</v>
      </c>
      <c r="AC2333" s="20"/>
      <c r="AD2333" s="20"/>
      <c r="AE2333" s="20"/>
      <c r="AF2333" s="20">
        <f t="shared" si="6698"/>
        <v>62677.3</v>
      </c>
      <c r="AG2333" s="20">
        <f t="shared" si="6699"/>
        <v>62677.3</v>
      </c>
      <c r="AH2333" s="20">
        <f t="shared" si="6700"/>
        <v>62677.3</v>
      </c>
      <c r="AI2333" s="20"/>
      <c r="AJ2333" s="20">
        <f t="shared" si="6701"/>
        <v>62677.3</v>
      </c>
      <c r="AK2333" s="20"/>
      <c r="AL2333" s="20"/>
      <c r="AM2333" s="20"/>
      <c r="AN2333" s="20">
        <f t="shared" si="6615"/>
        <v>62677.3</v>
      </c>
      <c r="AO2333" s="20">
        <f t="shared" si="6616"/>
        <v>62677.3</v>
      </c>
      <c r="AP2333" s="20">
        <f t="shared" si="6617"/>
        <v>62677.3</v>
      </c>
      <c r="AQ2333" s="20"/>
      <c r="AR2333" s="20"/>
      <c r="AS2333" s="20"/>
      <c r="AT2333" s="20">
        <f t="shared" si="6603"/>
        <v>62677.3</v>
      </c>
      <c r="AU2333" s="20">
        <f t="shared" si="6604"/>
        <v>62677.3</v>
      </c>
      <c r="AV2333" s="20">
        <f t="shared" si="6605"/>
        <v>62677.3</v>
      </c>
      <c r="AW2333" s="20"/>
      <c r="AX2333" s="20"/>
      <c r="AY2333" s="20"/>
      <c r="AZ2333" s="20">
        <f t="shared" si="6723"/>
        <v>62677.3</v>
      </c>
      <c r="BA2333" s="20">
        <f t="shared" si="6724"/>
        <v>62677.3</v>
      </c>
      <c r="BB2333" s="20">
        <f t="shared" si="6725"/>
        <v>62677.3</v>
      </c>
      <c r="BC2333" s="20"/>
      <c r="BD2333" s="20">
        <f t="shared" si="6703"/>
        <v>62677.3</v>
      </c>
      <c r="BE2333" s="20"/>
      <c r="BF2333" s="20"/>
      <c r="BG2333" s="20"/>
      <c r="BH2333" s="20">
        <f t="shared" si="6609"/>
        <v>62677.3</v>
      </c>
      <c r="BI2333" s="20">
        <f t="shared" si="6610"/>
        <v>62677.3</v>
      </c>
      <c r="BJ2333" s="20">
        <f t="shared" si="6611"/>
        <v>62677.3</v>
      </c>
      <c r="BK2333" s="20"/>
      <c r="BL2333" s="20"/>
      <c r="BM2333" s="20">
        <f t="shared" si="6612"/>
        <v>62677.3</v>
      </c>
      <c r="BN2333" s="20">
        <f t="shared" si="6613"/>
        <v>62677.3</v>
      </c>
      <c r="BO2333" s="20"/>
      <c r="BP2333" s="20"/>
      <c r="BQ2333" s="20"/>
      <c r="BR2333" s="20">
        <f t="shared" si="6786"/>
        <v>62677.3</v>
      </c>
      <c r="BS2333" s="20">
        <f t="shared" si="6787"/>
        <v>62677.3</v>
      </c>
      <c r="BT2333" s="20">
        <f t="shared" si="6788"/>
        <v>62677.3</v>
      </c>
      <c r="BU2333" s="20"/>
      <c r="BV2333" s="20">
        <f t="shared" si="6789"/>
        <v>62677.3</v>
      </c>
      <c r="BW2333" s="20"/>
      <c r="BX2333" s="20"/>
      <c r="BY2333" s="20">
        <f t="shared" si="6606"/>
        <v>62677.3</v>
      </c>
      <c r="BZ2333" s="20">
        <f t="shared" si="6607"/>
        <v>62677.3</v>
      </c>
      <c r="CA2333" s="20"/>
      <c r="CB2333" s="20">
        <f t="shared" si="6608"/>
        <v>62677.3</v>
      </c>
      <c r="CC2333" s="20"/>
      <c r="CD2333" s="20">
        <f t="shared" si="6785"/>
        <v>62677.3</v>
      </c>
      <c r="CE2333" s="20"/>
    </row>
    <row r="2334" spans="1:84" ht="31.5" x14ac:dyDescent="0.25">
      <c r="A2334" s="10" t="s">
        <v>324</v>
      </c>
      <c r="B2334" s="19">
        <v>120</v>
      </c>
      <c r="C2334" s="10" t="s">
        <v>337</v>
      </c>
      <c r="D2334" s="10" t="s">
        <v>345</v>
      </c>
      <c r="E2334" s="25" t="s">
        <v>584</v>
      </c>
      <c r="F2334" s="20">
        <v>11443.6</v>
      </c>
      <c r="G2334" s="20">
        <v>11443.6</v>
      </c>
      <c r="H2334" s="20">
        <v>11443.6</v>
      </c>
      <c r="I2334" s="20"/>
      <c r="J2334" s="20"/>
      <c r="K2334" s="20"/>
      <c r="L2334" s="20">
        <f t="shared" si="6655"/>
        <v>11443.6</v>
      </c>
      <c r="M2334" s="20">
        <f t="shared" si="6656"/>
        <v>11443.6</v>
      </c>
      <c r="N2334" s="20">
        <f t="shared" si="6657"/>
        <v>11443.6</v>
      </c>
      <c r="O2334" s="20"/>
      <c r="P2334" s="20"/>
      <c r="Q2334" s="20"/>
      <c r="R2334" s="20">
        <f t="shared" si="6676"/>
        <v>11443.6</v>
      </c>
      <c r="S2334" s="20">
        <f t="shared" si="6677"/>
        <v>11443.6</v>
      </c>
      <c r="T2334" s="20">
        <f t="shared" si="6678"/>
        <v>11443.6</v>
      </c>
      <c r="U2334" s="20"/>
      <c r="V2334" s="20">
        <f t="shared" si="6767"/>
        <v>11443.6</v>
      </c>
      <c r="W2334" s="20"/>
      <c r="X2334" s="20"/>
      <c r="Y2334" s="20"/>
      <c r="Z2334" s="20">
        <f t="shared" si="6746"/>
        <v>11443.6</v>
      </c>
      <c r="AA2334" s="20">
        <f t="shared" si="6747"/>
        <v>11443.6</v>
      </c>
      <c r="AB2334" s="20">
        <f t="shared" si="6748"/>
        <v>11443.6</v>
      </c>
      <c r="AC2334" s="20"/>
      <c r="AD2334" s="20"/>
      <c r="AE2334" s="20"/>
      <c r="AF2334" s="20">
        <f t="shared" si="6698"/>
        <v>11443.6</v>
      </c>
      <c r="AG2334" s="20">
        <f t="shared" si="6699"/>
        <v>11443.6</v>
      </c>
      <c r="AH2334" s="20">
        <f t="shared" si="6700"/>
        <v>11443.6</v>
      </c>
      <c r="AI2334" s="20"/>
      <c r="AJ2334" s="20">
        <f t="shared" si="6701"/>
        <v>11443.6</v>
      </c>
      <c r="AK2334" s="20"/>
      <c r="AL2334" s="20"/>
      <c r="AM2334" s="20"/>
      <c r="AN2334" s="20">
        <f t="shared" si="6615"/>
        <v>11443.6</v>
      </c>
      <c r="AO2334" s="20">
        <f t="shared" si="6616"/>
        <v>11443.6</v>
      </c>
      <c r="AP2334" s="20">
        <f t="shared" si="6617"/>
        <v>11443.6</v>
      </c>
      <c r="AQ2334" s="20"/>
      <c r="AR2334" s="20"/>
      <c r="AS2334" s="20"/>
      <c r="AT2334" s="20">
        <f t="shared" si="6603"/>
        <v>11443.6</v>
      </c>
      <c r="AU2334" s="20">
        <f t="shared" si="6604"/>
        <v>11443.6</v>
      </c>
      <c r="AV2334" s="20">
        <f t="shared" si="6605"/>
        <v>11443.6</v>
      </c>
      <c r="AW2334" s="20"/>
      <c r="AX2334" s="20"/>
      <c r="AY2334" s="20"/>
      <c r="AZ2334" s="20">
        <f t="shared" si="6723"/>
        <v>11443.6</v>
      </c>
      <c r="BA2334" s="20">
        <f t="shared" si="6724"/>
        <v>11443.6</v>
      </c>
      <c r="BB2334" s="20">
        <f t="shared" si="6725"/>
        <v>11443.6</v>
      </c>
      <c r="BC2334" s="20"/>
      <c r="BD2334" s="20">
        <f t="shared" si="6703"/>
        <v>11443.6</v>
      </c>
      <c r="BE2334" s="20"/>
      <c r="BF2334" s="20"/>
      <c r="BG2334" s="20"/>
      <c r="BH2334" s="20">
        <f t="shared" si="6609"/>
        <v>11443.6</v>
      </c>
      <c r="BI2334" s="20">
        <f t="shared" si="6610"/>
        <v>11443.6</v>
      </c>
      <c r="BJ2334" s="20">
        <f t="shared" si="6611"/>
        <v>11443.6</v>
      </c>
      <c r="BK2334" s="20"/>
      <c r="BL2334" s="20"/>
      <c r="BM2334" s="20">
        <f t="shared" si="6612"/>
        <v>11443.6</v>
      </c>
      <c r="BN2334" s="20">
        <f t="shared" si="6613"/>
        <v>11443.6</v>
      </c>
      <c r="BO2334" s="20"/>
      <c r="BP2334" s="20"/>
      <c r="BQ2334" s="20"/>
      <c r="BR2334" s="20">
        <f t="shared" si="6786"/>
        <v>11443.6</v>
      </c>
      <c r="BS2334" s="20">
        <f t="shared" si="6787"/>
        <v>11443.6</v>
      </c>
      <c r="BT2334" s="20">
        <f t="shared" si="6788"/>
        <v>11443.6</v>
      </c>
      <c r="BU2334" s="20"/>
      <c r="BV2334" s="20">
        <f t="shared" si="6789"/>
        <v>11443.6</v>
      </c>
      <c r="BW2334" s="20"/>
      <c r="BX2334" s="20"/>
      <c r="BY2334" s="20">
        <f t="shared" si="6606"/>
        <v>11443.6</v>
      </c>
      <c r="BZ2334" s="20">
        <f t="shared" si="6607"/>
        <v>11443.6</v>
      </c>
      <c r="CA2334" s="20"/>
      <c r="CB2334" s="20">
        <f t="shared" si="6608"/>
        <v>11443.6</v>
      </c>
      <c r="CC2334" s="20"/>
      <c r="CD2334" s="20">
        <f t="shared" si="6785"/>
        <v>11443.6</v>
      </c>
      <c r="CE2334" s="20"/>
    </row>
    <row r="2335" spans="1:84" x14ac:dyDescent="0.25">
      <c r="A2335" s="10" t="s">
        <v>324</v>
      </c>
      <c r="B2335" s="19">
        <v>120</v>
      </c>
      <c r="C2335" s="10" t="s">
        <v>338</v>
      </c>
      <c r="D2335" s="10" t="s">
        <v>341</v>
      </c>
      <c r="E2335" s="25" t="s">
        <v>588</v>
      </c>
      <c r="F2335" s="20">
        <v>77477.8</v>
      </c>
      <c r="G2335" s="20">
        <v>77477.8</v>
      </c>
      <c r="H2335" s="20">
        <v>77477.8</v>
      </c>
      <c r="I2335" s="20"/>
      <c r="J2335" s="20"/>
      <c r="K2335" s="20"/>
      <c r="L2335" s="20">
        <f t="shared" si="6655"/>
        <v>77477.8</v>
      </c>
      <c r="M2335" s="20">
        <f t="shared" si="6656"/>
        <v>77477.8</v>
      </c>
      <c r="N2335" s="20">
        <f t="shared" si="6657"/>
        <v>77477.8</v>
      </c>
      <c r="O2335" s="20"/>
      <c r="P2335" s="20"/>
      <c r="Q2335" s="20"/>
      <c r="R2335" s="20">
        <f t="shared" si="6676"/>
        <v>77477.8</v>
      </c>
      <c r="S2335" s="20">
        <f t="shared" si="6677"/>
        <v>77477.8</v>
      </c>
      <c r="T2335" s="20">
        <f t="shared" si="6678"/>
        <v>77477.8</v>
      </c>
      <c r="U2335" s="20"/>
      <c r="V2335" s="20">
        <f t="shared" si="6767"/>
        <v>77477.8</v>
      </c>
      <c r="W2335" s="20"/>
      <c r="X2335" s="20"/>
      <c r="Y2335" s="20"/>
      <c r="Z2335" s="20">
        <f t="shared" si="6746"/>
        <v>77477.8</v>
      </c>
      <c r="AA2335" s="20">
        <f t="shared" si="6747"/>
        <v>77477.8</v>
      </c>
      <c r="AB2335" s="20">
        <f t="shared" si="6748"/>
        <v>77477.8</v>
      </c>
      <c r="AC2335" s="20"/>
      <c r="AD2335" s="20"/>
      <c r="AE2335" s="20"/>
      <c r="AF2335" s="20">
        <f t="shared" si="6698"/>
        <v>77477.8</v>
      </c>
      <c r="AG2335" s="20">
        <f t="shared" si="6699"/>
        <v>77477.8</v>
      </c>
      <c r="AH2335" s="20">
        <f t="shared" si="6700"/>
        <v>77477.8</v>
      </c>
      <c r="AI2335" s="20"/>
      <c r="AJ2335" s="20">
        <f t="shared" si="6701"/>
        <v>77477.8</v>
      </c>
      <c r="AK2335" s="20"/>
      <c r="AL2335" s="20"/>
      <c r="AM2335" s="20"/>
      <c r="AN2335" s="20">
        <f t="shared" si="6615"/>
        <v>77477.8</v>
      </c>
      <c r="AO2335" s="20">
        <f t="shared" si="6616"/>
        <v>77477.8</v>
      </c>
      <c r="AP2335" s="20">
        <f t="shared" si="6617"/>
        <v>77477.8</v>
      </c>
      <c r="AQ2335" s="20"/>
      <c r="AR2335" s="20"/>
      <c r="AS2335" s="20"/>
      <c r="AT2335" s="20">
        <f t="shared" si="6603"/>
        <v>77477.8</v>
      </c>
      <c r="AU2335" s="20">
        <f t="shared" si="6604"/>
        <v>77477.8</v>
      </c>
      <c r="AV2335" s="20">
        <f t="shared" si="6605"/>
        <v>77477.8</v>
      </c>
      <c r="AW2335" s="20"/>
      <c r="AX2335" s="20"/>
      <c r="AY2335" s="20"/>
      <c r="AZ2335" s="20">
        <f t="shared" si="6723"/>
        <v>77477.8</v>
      </c>
      <c r="BA2335" s="20">
        <f t="shared" si="6724"/>
        <v>77477.8</v>
      </c>
      <c r="BB2335" s="20">
        <f t="shared" si="6725"/>
        <v>77477.8</v>
      </c>
      <c r="BC2335" s="20"/>
      <c r="BD2335" s="20">
        <f t="shared" si="6703"/>
        <v>77477.8</v>
      </c>
      <c r="BE2335" s="20"/>
      <c r="BF2335" s="20"/>
      <c r="BG2335" s="20"/>
      <c r="BH2335" s="20">
        <f t="shared" si="6609"/>
        <v>77477.8</v>
      </c>
      <c r="BI2335" s="20">
        <f t="shared" si="6610"/>
        <v>77477.8</v>
      </c>
      <c r="BJ2335" s="20">
        <f t="shared" si="6611"/>
        <v>77477.8</v>
      </c>
      <c r="BK2335" s="20"/>
      <c r="BL2335" s="20"/>
      <c r="BM2335" s="20">
        <f t="shared" si="6612"/>
        <v>77477.8</v>
      </c>
      <c r="BN2335" s="20">
        <f t="shared" si="6613"/>
        <v>77477.8</v>
      </c>
      <c r="BO2335" s="20"/>
      <c r="BP2335" s="20"/>
      <c r="BQ2335" s="20"/>
      <c r="BR2335" s="20">
        <f t="shared" si="6786"/>
        <v>77477.8</v>
      </c>
      <c r="BS2335" s="20">
        <f t="shared" si="6787"/>
        <v>77477.8</v>
      </c>
      <c r="BT2335" s="20">
        <f t="shared" si="6788"/>
        <v>77477.8</v>
      </c>
      <c r="BU2335" s="20"/>
      <c r="BV2335" s="20">
        <f t="shared" si="6789"/>
        <v>77477.8</v>
      </c>
      <c r="BW2335" s="20"/>
      <c r="BX2335" s="20"/>
      <c r="BY2335" s="20">
        <f t="shared" si="6606"/>
        <v>77477.8</v>
      </c>
      <c r="BZ2335" s="20">
        <f t="shared" si="6607"/>
        <v>77477.8</v>
      </c>
      <c r="CA2335" s="20"/>
      <c r="CB2335" s="20">
        <f t="shared" si="6608"/>
        <v>77477.8</v>
      </c>
      <c r="CC2335" s="20"/>
      <c r="CD2335" s="20">
        <f t="shared" si="6785"/>
        <v>77477.8</v>
      </c>
      <c r="CE2335" s="20"/>
    </row>
    <row r="2336" spans="1:84" ht="31.5" x14ac:dyDescent="0.25">
      <c r="A2336" s="10" t="s">
        <v>324</v>
      </c>
      <c r="B2336" s="19">
        <v>120</v>
      </c>
      <c r="C2336" s="10" t="s">
        <v>343</v>
      </c>
      <c r="D2336" s="10" t="s">
        <v>335</v>
      </c>
      <c r="E2336" s="25" t="s">
        <v>590</v>
      </c>
      <c r="F2336" s="20">
        <v>15805.8</v>
      </c>
      <c r="G2336" s="20">
        <v>15805.8</v>
      </c>
      <c r="H2336" s="20">
        <v>15805.8</v>
      </c>
      <c r="I2336" s="20"/>
      <c r="J2336" s="20"/>
      <c r="K2336" s="20"/>
      <c r="L2336" s="20">
        <f t="shared" si="6655"/>
        <v>15805.8</v>
      </c>
      <c r="M2336" s="20">
        <f t="shared" si="6656"/>
        <v>15805.8</v>
      </c>
      <c r="N2336" s="20">
        <f t="shared" si="6657"/>
        <v>15805.8</v>
      </c>
      <c r="O2336" s="20"/>
      <c r="P2336" s="20"/>
      <c r="Q2336" s="20"/>
      <c r="R2336" s="20">
        <f t="shared" si="6676"/>
        <v>15805.8</v>
      </c>
      <c r="S2336" s="20">
        <f t="shared" si="6677"/>
        <v>15805.8</v>
      </c>
      <c r="T2336" s="20">
        <f t="shared" si="6678"/>
        <v>15805.8</v>
      </c>
      <c r="U2336" s="20"/>
      <c r="V2336" s="20">
        <f t="shared" si="6767"/>
        <v>15805.8</v>
      </c>
      <c r="W2336" s="20"/>
      <c r="X2336" s="20"/>
      <c r="Y2336" s="20"/>
      <c r="Z2336" s="20">
        <f t="shared" si="6746"/>
        <v>15805.8</v>
      </c>
      <c r="AA2336" s="20">
        <f t="shared" si="6747"/>
        <v>15805.8</v>
      </c>
      <c r="AB2336" s="20">
        <f t="shared" si="6748"/>
        <v>15805.8</v>
      </c>
      <c r="AC2336" s="20"/>
      <c r="AD2336" s="20"/>
      <c r="AE2336" s="20"/>
      <c r="AF2336" s="20">
        <f t="shared" si="6698"/>
        <v>15805.8</v>
      </c>
      <c r="AG2336" s="20">
        <f t="shared" si="6699"/>
        <v>15805.8</v>
      </c>
      <c r="AH2336" s="20">
        <f t="shared" si="6700"/>
        <v>15805.8</v>
      </c>
      <c r="AI2336" s="20"/>
      <c r="AJ2336" s="20">
        <f t="shared" si="6701"/>
        <v>15805.8</v>
      </c>
      <c r="AK2336" s="20"/>
      <c r="AL2336" s="20"/>
      <c r="AM2336" s="20"/>
      <c r="AN2336" s="20">
        <f t="shared" si="6615"/>
        <v>15805.8</v>
      </c>
      <c r="AO2336" s="20">
        <f t="shared" si="6616"/>
        <v>15805.8</v>
      </c>
      <c r="AP2336" s="20">
        <f t="shared" si="6617"/>
        <v>15805.8</v>
      </c>
      <c r="AQ2336" s="20"/>
      <c r="AR2336" s="20"/>
      <c r="AS2336" s="20"/>
      <c r="AT2336" s="20">
        <f t="shared" si="6603"/>
        <v>15805.8</v>
      </c>
      <c r="AU2336" s="20">
        <f t="shared" si="6604"/>
        <v>15805.8</v>
      </c>
      <c r="AV2336" s="20">
        <f t="shared" si="6605"/>
        <v>15805.8</v>
      </c>
      <c r="AW2336" s="20"/>
      <c r="AX2336" s="20"/>
      <c r="AY2336" s="20"/>
      <c r="AZ2336" s="20">
        <f t="shared" si="6723"/>
        <v>15805.8</v>
      </c>
      <c r="BA2336" s="20">
        <f t="shared" si="6724"/>
        <v>15805.8</v>
      </c>
      <c r="BB2336" s="20">
        <f t="shared" si="6725"/>
        <v>15805.8</v>
      </c>
      <c r="BC2336" s="20"/>
      <c r="BD2336" s="20">
        <f t="shared" si="6703"/>
        <v>15805.8</v>
      </c>
      <c r="BE2336" s="20"/>
      <c r="BF2336" s="20"/>
      <c r="BG2336" s="20"/>
      <c r="BH2336" s="20">
        <f t="shared" si="6609"/>
        <v>15805.8</v>
      </c>
      <c r="BI2336" s="20">
        <f t="shared" si="6610"/>
        <v>15805.8</v>
      </c>
      <c r="BJ2336" s="20">
        <f t="shared" si="6611"/>
        <v>15805.8</v>
      </c>
      <c r="BK2336" s="20"/>
      <c r="BL2336" s="20"/>
      <c r="BM2336" s="20">
        <f t="shared" si="6612"/>
        <v>15805.8</v>
      </c>
      <c r="BN2336" s="20">
        <f t="shared" si="6613"/>
        <v>15805.8</v>
      </c>
      <c r="BO2336" s="20"/>
      <c r="BP2336" s="20"/>
      <c r="BQ2336" s="20"/>
      <c r="BR2336" s="20">
        <f t="shared" si="6786"/>
        <v>15805.8</v>
      </c>
      <c r="BS2336" s="20">
        <f t="shared" si="6787"/>
        <v>15805.8</v>
      </c>
      <c r="BT2336" s="20">
        <f t="shared" si="6788"/>
        <v>15805.8</v>
      </c>
      <c r="BU2336" s="20"/>
      <c r="BV2336" s="20">
        <f t="shared" si="6789"/>
        <v>15805.8</v>
      </c>
      <c r="BW2336" s="20"/>
      <c r="BX2336" s="20"/>
      <c r="BY2336" s="20">
        <f t="shared" si="6606"/>
        <v>15805.8</v>
      </c>
      <c r="BZ2336" s="20">
        <f t="shared" si="6607"/>
        <v>15805.8</v>
      </c>
      <c r="CA2336" s="20"/>
      <c r="CB2336" s="20">
        <f t="shared" si="6608"/>
        <v>15805.8</v>
      </c>
      <c r="CC2336" s="20"/>
      <c r="CD2336" s="20">
        <f t="shared" si="6785"/>
        <v>15805.8</v>
      </c>
      <c r="CE2336" s="20"/>
    </row>
    <row r="2337" spans="1:83" ht="31.5" x14ac:dyDescent="0.25">
      <c r="A2337" s="10" t="s">
        <v>324</v>
      </c>
      <c r="B2337" s="19">
        <v>120</v>
      </c>
      <c r="C2337" s="10" t="s">
        <v>346</v>
      </c>
      <c r="D2337" s="10" t="s">
        <v>337</v>
      </c>
      <c r="E2337" s="25" t="s">
        <v>594</v>
      </c>
      <c r="F2337" s="20">
        <v>21485.5</v>
      </c>
      <c r="G2337" s="20">
        <v>21485.5</v>
      </c>
      <c r="H2337" s="20">
        <v>21485.5</v>
      </c>
      <c r="I2337" s="20"/>
      <c r="J2337" s="20"/>
      <c r="K2337" s="20"/>
      <c r="L2337" s="20">
        <f t="shared" si="6655"/>
        <v>21485.5</v>
      </c>
      <c r="M2337" s="20">
        <f t="shared" si="6656"/>
        <v>21485.5</v>
      </c>
      <c r="N2337" s="20">
        <f t="shared" si="6657"/>
        <v>21485.5</v>
      </c>
      <c r="O2337" s="20"/>
      <c r="P2337" s="20"/>
      <c r="Q2337" s="20"/>
      <c r="R2337" s="20">
        <f t="shared" si="6676"/>
        <v>21485.5</v>
      </c>
      <c r="S2337" s="20">
        <f t="shared" si="6677"/>
        <v>21485.5</v>
      </c>
      <c r="T2337" s="20">
        <f t="shared" si="6678"/>
        <v>21485.5</v>
      </c>
      <c r="U2337" s="20"/>
      <c r="V2337" s="20">
        <f t="shared" si="6767"/>
        <v>21485.5</v>
      </c>
      <c r="W2337" s="20"/>
      <c r="X2337" s="20"/>
      <c r="Y2337" s="20"/>
      <c r="Z2337" s="20">
        <f t="shared" si="6746"/>
        <v>21485.5</v>
      </c>
      <c r="AA2337" s="20">
        <f t="shared" si="6747"/>
        <v>21485.5</v>
      </c>
      <c r="AB2337" s="20">
        <f t="shared" si="6748"/>
        <v>21485.5</v>
      </c>
      <c r="AC2337" s="20"/>
      <c r="AD2337" s="20"/>
      <c r="AE2337" s="20"/>
      <c r="AF2337" s="20">
        <f t="shared" si="6698"/>
        <v>21485.5</v>
      </c>
      <c r="AG2337" s="20">
        <f t="shared" si="6699"/>
        <v>21485.5</v>
      </c>
      <c r="AH2337" s="20">
        <f t="shared" si="6700"/>
        <v>21485.5</v>
      </c>
      <c r="AI2337" s="20"/>
      <c r="AJ2337" s="20">
        <f t="shared" si="6701"/>
        <v>21485.5</v>
      </c>
      <c r="AK2337" s="20"/>
      <c r="AL2337" s="20"/>
      <c r="AM2337" s="20"/>
      <c r="AN2337" s="20">
        <f t="shared" si="6615"/>
        <v>21485.5</v>
      </c>
      <c r="AO2337" s="20">
        <f t="shared" si="6616"/>
        <v>21485.5</v>
      </c>
      <c r="AP2337" s="20">
        <f t="shared" si="6617"/>
        <v>21485.5</v>
      </c>
      <c r="AQ2337" s="20"/>
      <c r="AR2337" s="20"/>
      <c r="AS2337" s="20"/>
      <c r="AT2337" s="20">
        <f t="shared" si="6603"/>
        <v>21485.5</v>
      </c>
      <c r="AU2337" s="20">
        <f t="shared" si="6604"/>
        <v>21485.5</v>
      </c>
      <c r="AV2337" s="20">
        <f t="shared" si="6605"/>
        <v>21485.5</v>
      </c>
      <c r="AW2337" s="20"/>
      <c r="AX2337" s="20"/>
      <c r="AY2337" s="20"/>
      <c r="AZ2337" s="20">
        <f t="shared" si="6723"/>
        <v>21485.5</v>
      </c>
      <c r="BA2337" s="20">
        <f t="shared" si="6724"/>
        <v>21485.5</v>
      </c>
      <c r="BB2337" s="20">
        <f t="shared" si="6725"/>
        <v>21485.5</v>
      </c>
      <c r="BC2337" s="20"/>
      <c r="BD2337" s="20">
        <f t="shared" si="6703"/>
        <v>21485.5</v>
      </c>
      <c r="BE2337" s="20"/>
      <c r="BF2337" s="20"/>
      <c r="BG2337" s="20"/>
      <c r="BH2337" s="20">
        <f t="shared" si="6609"/>
        <v>21485.5</v>
      </c>
      <c r="BI2337" s="20">
        <f t="shared" si="6610"/>
        <v>21485.5</v>
      </c>
      <c r="BJ2337" s="20">
        <f t="shared" si="6611"/>
        <v>21485.5</v>
      </c>
      <c r="BK2337" s="20"/>
      <c r="BL2337" s="20"/>
      <c r="BM2337" s="20">
        <f t="shared" si="6612"/>
        <v>21485.5</v>
      </c>
      <c r="BN2337" s="20">
        <f t="shared" si="6613"/>
        <v>21485.5</v>
      </c>
      <c r="BO2337" s="20"/>
      <c r="BP2337" s="20"/>
      <c r="BQ2337" s="20"/>
      <c r="BR2337" s="20">
        <f t="shared" si="6786"/>
        <v>21485.5</v>
      </c>
      <c r="BS2337" s="20">
        <f t="shared" si="6787"/>
        <v>21485.5</v>
      </c>
      <c r="BT2337" s="20">
        <f t="shared" si="6788"/>
        <v>21485.5</v>
      </c>
      <c r="BU2337" s="20"/>
      <c r="BV2337" s="20">
        <f t="shared" si="6789"/>
        <v>21485.5</v>
      </c>
      <c r="BW2337" s="20"/>
      <c r="BX2337" s="20"/>
      <c r="BY2337" s="20">
        <f t="shared" si="6606"/>
        <v>21485.5</v>
      </c>
      <c r="BZ2337" s="20">
        <f t="shared" si="6607"/>
        <v>21485.5</v>
      </c>
      <c r="CA2337" s="20"/>
      <c r="CB2337" s="20">
        <f t="shared" si="6608"/>
        <v>21485.5</v>
      </c>
      <c r="CC2337" s="20"/>
      <c r="CD2337" s="20">
        <f t="shared" si="6785"/>
        <v>21485.5</v>
      </c>
      <c r="CE2337" s="20"/>
    </row>
    <row r="2338" spans="1:83" ht="31.5" x14ac:dyDescent="0.25">
      <c r="A2338" s="10" t="s">
        <v>324</v>
      </c>
      <c r="B2338" s="19">
        <v>120</v>
      </c>
      <c r="C2338" s="10" t="s">
        <v>339</v>
      </c>
      <c r="D2338" s="10" t="s">
        <v>345</v>
      </c>
      <c r="E2338" s="25" t="s">
        <v>597</v>
      </c>
      <c r="F2338" s="20">
        <v>9804.8000000000011</v>
      </c>
      <c r="G2338" s="20">
        <v>9804.8000000000011</v>
      </c>
      <c r="H2338" s="20">
        <v>9804.8000000000011</v>
      </c>
      <c r="I2338" s="20"/>
      <c r="J2338" s="20"/>
      <c r="K2338" s="20"/>
      <c r="L2338" s="20">
        <f t="shared" si="6655"/>
        <v>9804.8000000000011</v>
      </c>
      <c r="M2338" s="20">
        <f t="shared" si="6656"/>
        <v>9804.8000000000011</v>
      </c>
      <c r="N2338" s="20">
        <f t="shared" si="6657"/>
        <v>9804.8000000000011</v>
      </c>
      <c r="O2338" s="20"/>
      <c r="P2338" s="20"/>
      <c r="Q2338" s="20"/>
      <c r="R2338" s="20">
        <f t="shared" si="6676"/>
        <v>9804.8000000000011</v>
      </c>
      <c r="S2338" s="20">
        <f t="shared" si="6677"/>
        <v>9804.8000000000011</v>
      </c>
      <c r="T2338" s="20">
        <f t="shared" si="6678"/>
        <v>9804.8000000000011</v>
      </c>
      <c r="U2338" s="20"/>
      <c r="V2338" s="20">
        <f t="shared" si="6767"/>
        <v>9804.8000000000011</v>
      </c>
      <c r="W2338" s="20"/>
      <c r="X2338" s="20"/>
      <c r="Y2338" s="20"/>
      <c r="Z2338" s="20">
        <f t="shared" si="6746"/>
        <v>9804.8000000000011</v>
      </c>
      <c r="AA2338" s="20">
        <f t="shared" si="6747"/>
        <v>9804.8000000000011</v>
      </c>
      <c r="AB2338" s="20">
        <f t="shared" si="6748"/>
        <v>9804.8000000000011</v>
      </c>
      <c r="AC2338" s="20"/>
      <c r="AD2338" s="20"/>
      <c r="AE2338" s="20"/>
      <c r="AF2338" s="20">
        <f t="shared" si="6698"/>
        <v>9804.8000000000011</v>
      </c>
      <c r="AG2338" s="20">
        <f t="shared" si="6699"/>
        <v>9804.8000000000011</v>
      </c>
      <c r="AH2338" s="20">
        <f t="shared" si="6700"/>
        <v>9804.8000000000011</v>
      </c>
      <c r="AI2338" s="20"/>
      <c r="AJ2338" s="20">
        <f t="shared" si="6701"/>
        <v>9804.8000000000011</v>
      </c>
      <c r="AK2338" s="20"/>
      <c r="AL2338" s="20"/>
      <c r="AM2338" s="20"/>
      <c r="AN2338" s="20">
        <f t="shared" si="6615"/>
        <v>9804.8000000000011</v>
      </c>
      <c r="AO2338" s="20">
        <f t="shared" si="6616"/>
        <v>9804.8000000000011</v>
      </c>
      <c r="AP2338" s="20">
        <f t="shared" si="6617"/>
        <v>9804.8000000000011</v>
      </c>
      <c r="AQ2338" s="20"/>
      <c r="AR2338" s="20"/>
      <c r="AS2338" s="20"/>
      <c r="AT2338" s="20">
        <f t="shared" ref="AT2338:AT2405" si="6790">AN2338+AQ2338</f>
        <v>9804.8000000000011</v>
      </c>
      <c r="AU2338" s="20">
        <f t="shared" ref="AU2338:AU2405" si="6791">AO2338+AR2338</f>
        <v>9804.8000000000011</v>
      </c>
      <c r="AV2338" s="20">
        <f t="shared" ref="AV2338:AV2405" si="6792">AP2338+AS2338</f>
        <v>9804.8000000000011</v>
      </c>
      <c r="AW2338" s="20"/>
      <c r="AX2338" s="20"/>
      <c r="AY2338" s="20"/>
      <c r="AZ2338" s="20">
        <f t="shared" si="6723"/>
        <v>9804.8000000000011</v>
      </c>
      <c r="BA2338" s="20">
        <f t="shared" si="6724"/>
        <v>9804.8000000000011</v>
      </c>
      <c r="BB2338" s="20">
        <f t="shared" si="6725"/>
        <v>9804.8000000000011</v>
      </c>
      <c r="BC2338" s="20"/>
      <c r="BD2338" s="20">
        <f t="shared" si="6703"/>
        <v>9804.8000000000011</v>
      </c>
      <c r="BE2338" s="20"/>
      <c r="BF2338" s="20"/>
      <c r="BG2338" s="20"/>
      <c r="BH2338" s="20">
        <f t="shared" si="6609"/>
        <v>9804.8000000000011</v>
      </c>
      <c r="BI2338" s="20">
        <f t="shared" si="6610"/>
        <v>9804.8000000000011</v>
      </c>
      <c r="BJ2338" s="20">
        <f t="shared" si="6611"/>
        <v>9804.8000000000011</v>
      </c>
      <c r="BK2338" s="20"/>
      <c r="BL2338" s="20"/>
      <c r="BM2338" s="20">
        <f t="shared" si="6612"/>
        <v>9804.8000000000011</v>
      </c>
      <c r="BN2338" s="20">
        <f t="shared" si="6613"/>
        <v>9804.8000000000011</v>
      </c>
      <c r="BO2338" s="20"/>
      <c r="BP2338" s="20"/>
      <c r="BQ2338" s="20"/>
      <c r="BR2338" s="20">
        <f t="shared" si="6786"/>
        <v>9804.8000000000011</v>
      </c>
      <c r="BS2338" s="20">
        <f t="shared" si="6787"/>
        <v>9804.8000000000011</v>
      </c>
      <c r="BT2338" s="20">
        <f t="shared" si="6788"/>
        <v>9804.8000000000011</v>
      </c>
      <c r="BU2338" s="20"/>
      <c r="BV2338" s="20">
        <f t="shared" si="6789"/>
        <v>9804.8000000000011</v>
      </c>
      <c r="BW2338" s="20"/>
      <c r="BX2338" s="20"/>
      <c r="BY2338" s="20">
        <f t="shared" ref="BY2338:BY2401" si="6793">BV2338+BW2338</f>
        <v>9804.8000000000011</v>
      </c>
      <c r="BZ2338" s="20">
        <f t="shared" ref="BZ2338:BZ2401" si="6794">BS2338+BX2338</f>
        <v>9804.8000000000011</v>
      </c>
      <c r="CA2338" s="20"/>
      <c r="CB2338" s="20">
        <f t="shared" ref="CB2338:CB2401" si="6795">BY2338+CA2338</f>
        <v>9804.8000000000011</v>
      </c>
      <c r="CC2338" s="20"/>
      <c r="CD2338" s="20">
        <f t="shared" si="6785"/>
        <v>9804.8000000000011</v>
      </c>
      <c r="CE2338" s="20"/>
    </row>
    <row r="2339" spans="1:83" ht="31.5" x14ac:dyDescent="0.25">
      <c r="A2339" s="10" t="s">
        <v>325</v>
      </c>
      <c r="B2339" s="19"/>
      <c r="C2339" s="10"/>
      <c r="D2339" s="10"/>
      <c r="E2339" s="25" t="s">
        <v>1057</v>
      </c>
      <c r="F2339" s="20">
        <f>F2340+F2351+F2363</f>
        <v>44225.400000000009</v>
      </c>
      <c r="G2339" s="20">
        <f t="shared" ref="G2339:K2339" si="6796">G2340+G2351+G2363</f>
        <v>44216.500000000007</v>
      </c>
      <c r="H2339" s="20">
        <f t="shared" si="6796"/>
        <v>44212.4</v>
      </c>
      <c r="I2339" s="20">
        <f t="shared" si="6796"/>
        <v>0</v>
      </c>
      <c r="J2339" s="20">
        <f t="shared" si="6796"/>
        <v>0</v>
      </c>
      <c r="K2339" s="20">
        <f t="shared" si="6796"/>
        <v>0</v>
      </c>
      <c r="L2339" s="20">
        <f t="shared" si="6655"/>
        <v>44225.400000000009</v>
      </c>
      <c r="M2339" s="20">
        <f t="shared" si="6656"/>
        <v>44216.500000000007</v>
      </c>
      <c r="N2339" s="20">
        <f t="shared" si="6657"/>
        <v>44212.4</v>
      </c>
      <c r="O2339" s="20">
        <f t="shared" ref="O2339:Q2339" si="6797">O2340+O2351+O2363</f>
        <v>0</v>
      </c>
      <c r="P2339" s="20">
        <f t="shared" si="6797"/>
        <v>0</v>
      </c>
      <c r="Q2339" s="20">
        <f t="shared" si="6797"/>
        <v>0</v>
      </c>
      <c r="R2339" s="20">
        <f t="shared" si="6676"/>
        <v>44225.400000000009</v>
      </c>
      <c r="S2339" s="20">
        <f t="shared" si="6677"/>
        <v>44216.500000000007</v>
      </c>
      <c r="T2339" s="20">
        <f t="shared" si="6678"/>
        <v>44212.4</v>
      </c>
      <c r="U2339" s="20">
        <f t="shared" ref="U2339:CE2339" si="6798">U2340+U2351+U2363</f>
        <v>0</v>
      </c>
      <c r="V2339" s="20">
        <f t="shared" si="6767"/>
        <v>44225.400000000009</v>
      </c>
      <c r="W2339" s="20">
        <f t="shared" ref="W2339:Y2339" si="6799">W2340+W2351+W2363</f>
        <v>0</v>
      </c>
      <c r="X2339" s="20">
        <f t="shared" si="6799"/>
        <v>0</v>
      </c>
      <c r="Y2339" s="20">
        <f t="shared" si="6799"/>
        <v>0</v>
      </c>
      <c r="Z2339" s="20">
        <f t="shared" si="6746"/>
        <v>44225.400000000009</v>
      </c>
      <c r="AA2339" s="20">
        <f t="shared" si="6747"/>
        <v>44216.500000000007</v>
      </c>
      <c r="AB2339" s="20">
        <f t="shared" si="6748"/>
        <v>44212.4</v>
      </c>
      <c r="AC2339" s="20">
        <f t="shared" ref="AC2339:AE2339" si="6800">AC2340+AC2351+AC2363</f>
        <v>0</v>
      </c>
      <c r="AD2339" s="20">
        <f t="shared" si="6800"/>
        <v>0</v>
      </c>
      <c r="AE2339" s="20">
        <f t="shared" si="6800"/>
        <v>0</v>
      </c>
      <c r="AF2339" s="20">
        <f t="shared" si="6698"/>
        <v>44225.400000000009</v>
      </c>
      <c r="AG2339" s="20">
        <f t="shared" si="6699"/>
        <v>44216.500000000007</v>
      </c>
      <c r="AH2339" s="20">
        <f t="shared" si="6700"/>
        <v>44212.4</v>
      </c>
      <c r="AI2339" s="20">
        <f t="shared" ref="AI2339" si="6801">AI2340+AI2351+AI2363</f>
        <v>0</v>
      </c>
      <c r="AJ2339" s="20">
        <f t="shared" si="6701"/>
        <v>44225.400000000009</v>
      </c>
      <c r="AK2339" s="20">
        <f t="shared" ref="AK2339:AM2339" si="6802">AK2340+AK2351+AK2363</f>
        <v>0</v>
      </c>
      <c r="AL2339" s="20">
        <f t="shared" si="6802"/>
        <v>0</v>
      </c>
      <c r="AM2339" s="20">
        <f t="shared" si="6802"/>
        <v>0</v>
      </c>
      <c r="AN2339" s="20">
        <f t="shared" si="6615"/>
        <v>44225.400000000009</v>
      </c>
      <c r="AO2339" s="20">
        <f t="shared" si="6616"/>
        <v>44216.500000000007</v>
      </c>
      <c r="AP2339" s="20">
        <f t="shared" si="6617"/>
        <v>44212.4</v>
      </c>
      <c r="AQ2339" s="20">
        <f t="shared" ref="AQ2339:AS2339" si="6803">AQ2340+AQ2351+AQ2363</f>
        <v>0</v>
      </c>
      <c r="AR2339" s="20">
        <f t="shared" si="6803"/>
        <v>0</v>
      </c>
      <c r="AS2339" s="20">
        <f t="shared" si="6803"/>
        <v>0</v>
      </c>
      <c r="AT2339" s="20">
        <f t="shared" si="6790"/>
        <v>44225.400000000009</v>
      </c>
      <c r="AU2339" s="20">
        <f t="shared" si="6791"/>
        <v>44216.500000000007</v>
      </c>
      <c r="AV2339" s="20">
        <f t="shared" si="6792"/>
        <v>44212.4</v>
      </c>
      <c r="AW2339" s="20">
        <f t="shared" ref="AW2339:AY2339" si="6804">AW2340+AW2351+AW2363</f>
        <v>0</v>
      </c>
      <c r="AX2339" s="20">
        <f t="shared" si="6804"/>
        <v>0</v>
      </c>
      <c r="AY2339" s="20">
        <f t="shared" si="6804"/>
        <v>0</v>
      </c>
      <c r="AZ2339" s="20">
        <f t="shared" si="6723"/>
        <v>44225.400000000009</v>
      </c>
      <c r="BA2339" s="20">
        <f t="shared" si="6724"/>
        <v>44216.500000000007</v>
      </c>
      <c r="BB2339" s="20">
        <f t="shared" si="6725"/>
        <v>44212.4</v>
      </c>
      <c r="BC2339" s="20">
        <f t="shared" ref="BC2339" si="6805">BC2340+BC2351+BC2363</f>
        <v>0</v>
      </c>
      <c r="BD2339" s="20">
        <f t="shared" si="6703"/>
        <v>44225.400000000009</v>
      </c>
      <c r="BE2339" s="20">
        <f t="shared" ref="BE2339:BG2339" si="6806">BE2340+BE2351+BE2363</f>
        <v>0</v>
      </c>
      <c r="BF2339" s="20">
        <f t="shared" si="6806"/>
        <v>0</v>
      </c>
      <c r="BG2339" s="20">
        <f t="shared" si="6806"/>
        <v>0</v>
      </c>
      <c r="BH2339" s="20">
        <f t="shared" ref="BH2339:BH2405" si="6807">BD2339+BE2339</f>
        <v>44225.400000000009</v>
      </c>
      <c r="BI2339" s="20">
        <f t="shared" ref="BI2339:BI2405" si="6808">BA2339+BF2339</f>
        <v>44216.500000000007</v>
      </c>
      <c r="BJ2339" s="20">
        <f t="shared" ref="BJ2339:BJ2405" si="6809">BB2339+BG2339</f>
        <v>44212.4</v>
      </c>
      <c r="BK2339" s="20">
        <f t="shared" ref="BK2339:BL2339" si="6810">BK2340+BK2351+BK2363</f>
        <v>0</v>
      </c>
      <c r="BL2339" s="20">
        <f t="shared" si="6810"/>
        <v>0</v>
      </c>
      <c r="BM2339" s="20">
        <f t="shared" ref="BM2339:BM2405" si="6811">BH2339+BK2339</f>
        <v>44225.400000000009</v>
      </c>
      <c r="BN2339" s="20">
        <f t="shared" ref="BN2339:BN2405" si="6812">BI2339+BL2339</f>
        <v>44216.500000000007</v>
      </c>
      <c r="BO2339" s="20">
        <f t="shared" ref="BO2339:BQ2339" si="6813">BO2340+BO2351+BO2363</f>
        <v>0</v>
      </c>
      <c r="BP2339" s="20">
        <f t="shared" si="6813"/>
        <v>0</v>
      </c>
      <c r="BQ2339" s="20">
        <f t="shared" si="6813"/>
        <v>0</v>
      </c>
      <c r="BR2339" s="20">
        <f t="shared" si="6786"/>
        <v>44225.400000000009</v>
      </c>
      <c r="BS2339" s="20">
        <f t="shared" si="6787"/>
        <v>44216.500000000007</v>
      </c>
      <c r="BT2339" s="20">
        <f t="shared" si="6788"/>
        <v>44212.4</v>
      </c>
      <c r="BU2339" s="20">
        <f t="shared" ref="BU2339" si="6814">BU2340+BU2351+BU2363</f>
        <v>0</v>
      </c>
      <c r="BV2339" s="20">
        <f t="shared" si="6789"/>
        <v>44225.400000000009</v>
      </c>
      <c r="BW2339" s="20">
        <f t="shared" ref="BW2339:BX2339" si="6815">BW2340+BW2351+BW2363</f>
        <v>100</v>
      </c>
      <c r="BX2339" s="20">
        <f t="shared" si="6815"/>
        <v>0</v>
      </c>
      <c r="BY2339" s="20">
        <f t="shared" si="6793"/>
        <v>44325.400000000009</v>
      </c>
      <c r="BZ2339" s="20">
        <f t="shared" si="6794"/>
        <v>44216.500000000007</v>
      </c>
      <c r="CA2339" s="20">
        <f t="shared" ref="CA2339" si="6816">CA2340+CA2351+CA2363</f>
        <v>0</v>
      </c>
      <c r="CB2339" s="20">
        <f t="shared" si="6795"/>
        <v>44325.400000000009</v>
      </c>
      <c r="CC2339" s="20">
        <f t="shared" ref="CC2339" si="6817">CC2340+CC2351+CC2363</f>
        <v>0</v>
      </c>
      <c r="CD2339" s="20">
        <f t="shared" si="6785"/>
        <v>44325.400000000009</v>
      </c>
      <c r="CE2339" s="20">
        <f t="shared" si="6798"/>
        <v>0</v>
      </c>
    </row>
    <row r="2340" spans="1:83" ht="94.5" x14ac:dyDescent="0.25">
      <c r="A2340" s="10" t="s">
        <v>325</v>
      </c>
      <c r="B2340" s="19">
        <v>100</v>
      </c>
      <c r="C2340" s="10"/>
      <c r="D2340" s="10"/>
      <c r="E2340" s="25" t="s">
        <v>599</v>
      </c>
      <c r="F2340" s="20">
        <f>F2341</f>
        <v>1802.3000000000002</v>
      </c>
      <c r="G2340" s="20">
        <f t="shared" ref="G2340:CE2340" si="6818">G2341</f>
        <v>1798.3999999999999</v>
      </c>
      <c r="H2340" s="20">
        <f t="shared" si="6818"/>
        <v>1793.6999999999998</v>
      </c>
      <c r="I2340" s="20">
        <f t="shared" si="6818"/>
        <v>0</v>
      </c>
      <c r="J2340" s="20">
        <f t="shared" si="6818"/>
        <v>0</v>
      </c>
      <c r="K2340" s="20">
        <f t="shared" si="6818"/>
        <v>0</v>
      </c>
      <c r="L2340" s="20">
        <f t="shared" si="6655"/>
        <v>1802.3000000000002</v>
      </c>
      <c r="M2340" s="20">
        <f t="shared" si="6656"/>
        <v>1798.3999999999999</v>
      </c>
      <c r="N2340" s="20">
        <f t="shared" si="6657"/>
        <v>1793.6999999999998</v>
      </c>
      <c r="O2340" s="20">
        <f t="shared" si="6818"/>
        <v>0</v>
      </c>
      <c r="P2340" s="20">
        <f t="shared" si="6818"/>
        <v>0</v>
      </c>
      <c r="Q2340" s="20">
        <f t="shared" si="6818"/>
        <v>0</v>
      </c>
      <c r="R2340" s="20">
        <f t="shared" si="6676"/>
        <v>1802.3000000000002</v>
      </c>
      <c r="S2340" s="20">
        <f t="shared" si="6677"/>
        <v>1798.3999999999999</v>
      </c>
      <c r="T2340" s="20">
        <f t="shared" si="6678"/>
        <v>1793.6999999999998</v>
      </c>
      <c r="U2340" s="20">
        <f t="shared" si="6818"/>
        <v>0</v>
      </c>
      <c r="V2340" s="20">
        <f t="shared" si="6767"/>
        <v>1802.3000000000002</v>
      </c>
      <c r="W2340" s="20">
        <f t="shared" si="6818"/>
        <v>0</v>
      </c>
      <c r="X2340" s="20">
        <f t="shared" si="6818"/>
        <v>0</v>
      </c>
      <c r="Y2340" s="20">
        <f t="shared" si="6818"/>
        <v>0</v>
      </c>
      <c r="Z2340" s="20">
        <f t="shared" si="6746"/>
        <v>1802.3000000000002</v>
      </c>
      <c r="AA2340" s="20">
        <f t="shared" si="6747"/>
        <v>1798.3999999999999</v>
      </c>
      <c r="AB2340" s="20">
        <f t="shared" si="6748"/>
        <v>1793.6999999999998</v>
      </c>
      <c r="AC2340" s="20">
        <f t="shared" si="6818"/>
        <v>0</v>
      </c>
      <c r="AD2340" s="20">
        <f t="shared" si="6818"/>
        <v>0</v>
      </c>
      <c r="AE2340" s="20">
        <f t="shared" si="6818"/>
        <v>0</v>
      </c>
      <c r="AF2340" s="20">
        <f t="shared" si="6698"/>
        <v>1802.3000000000002</v>
      </c>
      <c r="AG2340" s="20">
        <f t="shared" si="6699"/>
        <v>1798.3999999999999</v>
      </c>
      <c r="AH2340" s="20">
        <f t="shared" si="6700"/>
        <v>1793.6999999999998</v>
      </c>
      <c r="AI2340" s="20">
        <f t="shared" si="6818"/>
        <v>0</v>
      </c>
      <c r="AJ2340" s="20">
        <f t="shared" si="6701"/>
        <v>1802.3000000000002</v>
      </c>
      <c r="AK2340" s="20">
        <f t="shared" si="6818"/>
        <v>0</v>
      </c>
      <c r="AL2340" s="20">
        <f t="shared" si="6818"/>
        <v>0</v>
      </c>
      <c r="AM2340" s="20">
        <f t="shared" si="6818"/>
        <v>0</v>
      </c>
      <c r="AN2340" s="20">
        <f t="shared" si="6615"/>
        <v>1802.3000000000002</v>
      </c>
      <c r="AO2340" s="20">
        <f t="shared" si="6616"/>
        <v>1798.3999999999999</v>
      </c>
      <c r="AP2340" s="20">
        <f t="shared" si="6617"/>
        <v>1793.6999999999998</v>
      </c>
      <c r="AQ2340" s="20">
        <f t="shared" si="6818"/>
        <v>0</v>
      </c>
      <c r="AR2340" s="20">
        <f t="shared" si="6818"/>
        <v>0</v>
      </c>
      <c r="AS2340" s="20">
        <f t="shared" si="6818"/>
        <v>0</v>
      </c>
      <c r="AT2340" s="20">
        <f t="shared" si="6790"/>
        <v>1802.3000000000002</v>
      </c>
      <c r="AU2340" s="20">
        <f t="shared" si="6791"/>
        <v>1798.3999999999999</v>
      </c>
      <c r="AV2340" s="20">
        <f t="shared" si="6792"/>
        <v>1793.6999999999998</v>
      </c>
      <c r="AW2340" s="20">
        <f t="shared" si="6818"/>
        <v>0</v>
      </c>
      <c r="AX2340" s="20">
        <f t="shared" si="6818"/>
        <v>0</v>
      </c>
      <c r="AY2340" s="20">
        <f t="shared" si="6818"/>
        <v>0</v>
      </c>
      <c r="AZ2340" s="20">
        <f t="shared" si="6723"/>
        <v>1802.3000000000002</v>
      </c>
      <c r="BA2340" s="20">
        <f t="shared" si="6724"/>
        <v>1798.3999999999999</v>
      </c>
      <c r="BB2340" s="20">
        <f t="shared" si="6725"/>
        <v>1793.6999999999998</v>
      </c>
      <c r="BC2340" s="20">
        <f t="shared" si="6818"/>
        <v>0</v>
      </c>
      <c r="BD2340" s="20">
        <f t="shared" si="6703"/>
        <v>1802.3000000000002</v>
      </c>
      <c r="BE2340" s="20">
        <f t="shared" si="6818"/>
        <v>0</v>
      </c>
      <c r="BF2340" s="20">
        <f t="shared" si="6818"/>
        <v>0</v>
      </c>
      <c r="BG2340" s="20">
        <f t="shared" si="6818"/>
        <v>0</v>
      </c>
      <c r="BH2340" s="20">
        <f t="shared" si="6807"/>
        <v>1802.3000000000002</v>
      </c>
      <c r="BI2340" s="20">
        <f t="shared" si="6808"/>
        <v>1798.3999999999999</v>
      </c>
      <c r="BJ2340" s="20">
        <f t="shared" si="6809"/>
        <v>1793.6999999999998</v>
      </c>
      <c r="BK2340" s="20">
        <f t="shared" si="6818"/>
        <v>0</v>
      </c>
      <c r="BL2340" s="20">
        <f t="shared" si="6818"/>
        <v>0</v>
      </c>
      <c r="BM2340" s="20">
        <f t="shared" si="6811"/>
        <v>1802.3000000000002</v>
      </c>
      <c r="BN2340" s="20">
        <f t="shared" si="6812"/>
        <v>1798.3999999999999</v>
      </c>
      <c r="BO2340" s="20">
        <f t="shared" si="6818"/>
        <v>0</v>
      </c>
      <c r="BP2340" s="20">
        <f t="shared" si="6818"/>
        <v>0</v>
      </c>
      <c r="BQ2340" s="20">
        <f t="shared" si="6818"/>
        <v>0</v>
      </c>
      <c r="BR2340" s="20">
        <f t="shared" si="6786"/>
        <v>1802.3000000000002</v>
      </c>
      <c r="BS2340" s="20">
        <f t="shared" si="6787"/>
        <v>1798.3999999999999</v>
      </c>
      <c r="BT2340" s="20">
        <f t="shared" si="6788"/>
        <v>1793.6999999999998</v>
      </c>
      <c r="BU2340" s="20">
        <f t="shared" si="6818"/>
        <v>0</v>
      </c>
      <c r="BV2340" s="20">
        <f t="shared" si="6789"/>
        <v>1802.3000000000002</v>
      </c>
      <c r="BW2340" s="20">
        <f t="shared" si="6818"/>
        <v>0</v>
      </c>
      <c r="BX2340" s="20">
        <f t="shared" si="6818"/>
        <v>0</v>
      </c>
      <c r="BY2340" s="20">
        <f t="shared" si="6793"/>
        <v>1802.3000000000002</v>
      </c>
      <c r="BZ2340" s="20">
        <f t="shared" si="6794"/>
        <v>1798.3999999999999</v>
      </c>
      <c r="CA2340" s="20">
        <f t="shared" si="6818"/>
        <v>0</v>
      </c>
      <c r="CB2340" s="20">
        <f t="shared" si="6795"/>
        <v>1802.3000000000002</v>
      </c>
      <c r="CC2340" s="20">
        <f t="shared" si="6818"/>
        <v>0</v>
      </c>
      <c r="CD2340" s="20">
        <f t="shared" si="6785"/>
        <v>1802.3000000000002</v>
      </c>
      <c r="CE2340" s="20">
        <f t="shared" si="6818"/>
        <v>0</v>
      </c>
    </row>
    <row r="2341" spans="1:83" ht="31.5" x14ac:dyDescent="0.25">
      <c r="A2341" s="10" t="s">
        <v>325</v>
      </c>
      <c r="B2341" s="19">
        <v>120</v>
      </c>
      <c r="C2341" s="10"/>
      <c r="D2341" s="10"/>
      <c r="E2341" s="25" t="s">
        <v>601</v>
      </c>
      <c r="F2341" s="20">
        <f>F2342+F2343+F2344+F2345+F2346+F2347+F2348+F2349+F2350</f>
        <v>1802.3000000000002</v>
      </c>
      <c r="G2341" s="20">
        <f t="shared" ref="G2341:K2341" si="6819">G2342+G2343+G2344+G2345+G2346+G2347+G2348+G2349+G2350</f>
        <v>1798.3999999999999</v>
      </c>
      <c r="H2341" s="20">
        <f t="shared" si="6819"/>
        <v>1793.6999999999998</v>
      </c>
      <c r="I2341" s="20">
        <f t="shared" si="6819"/>
        <v>0</v>
      </c>
      <c r="J2341" s="20">
        <f t="shared" si="6819"/>
        <v>0</v>
      </c>
      <c r="K2341" s="20">
        <f t="shared" si="6819"/>
        <v>0</v>
      </c>
      <c r="L2341" s="20">
        <f t="shared" si="6655"/>
        <v>1802.3000000000002</v>
      </c>
      <c r="M2341" s="20">
        <f t="shared" si="6656"/>
        <v>1798.3999999999999</v>
      </c>
      <c r="N2341" s="20">
        <f t="shared" si="6657"/>
        <v>1793.6999999999998</v>
      </c>
      <c r="O2341" s="20">
        <f t="shared" ref="O2341:Q2341" si="6820">O2342+O2343+O2344+O2345+O2346+O2347+O2348+O2349+O2350</f>
        <v>0</v>
      </c>
      <c r="P2341" s="20">
        <f t="shared" si="6820"/>
        <v>0</v>
      </c>
      <c r="Q2341" s="20">
        <f t="shared" si="6820"/>
        <v>0</v>
      </c>
      <c r="R2341" s="20">
        <f t="shared" si="6676"/>
        <v>1802.3000000000002</v>
      </c>
      <c r="S2341" s="20">
        <f t="shared" si="6677"/>
        <v>1798.3999999999999</v>
      </c>
      <c r="T2341" s="20">
        <f t="shared" si="6678"/>
        <v>1793.6999999999998</v>
      </c>
      <c r="U2341" s="20">
        <f t="shared" ref="U2341:CE2341" si="6821">U2342+U2343+U2344+U2345+U2346+U2347+U2348+U2349+U2350</f>
        <v>0</v>
      </c>
      <c r="V2341" s="20">
        <f t="shared" si="6767"/>
        <v>1802.3000000000002</v>
      </c>
      <c r="W2341" s="20">
        <f t="shared" ref="W2341:Y2341" si="6822">W2342+W2343+W2344+W2345+W2346+W2347+W2348+W2349+W2350</f>
        <v>0</v>
      </c>
      <c r="X2341" s="20">
        <f t="shared" si="6822"/>
        <v>0</v>
      </c>
      <c r="Y2341" s="20">
        <f t="shared" si="6822"/>
        <v>0</v>
      </c>
      <c r="Z2341" s="20">
        <f t="shared" si="6746"/>
        <v>1802.3000000000002</v>
      </c>
      <c r="AA2341" s="20">
        <f t="shared" si="6747"/>
        <v>1798.3999999999999</v>
      </c>
      <c r="AB2341" s="20">
        <f t="shared" si="6748"/>
        <v>1793.6999999999998</v>
      </c>
      <c r="AC2341" s="20">
        <f t="shared" ref="AC2341:AE2341" si="6823">AC2342+AC2343+AC2344+AC2345+AC2346+AC2347+AC2348+AC2349+AC2350</f>
        <v>0</v>
      </c>
      <c r="AD2341" s="20">
        <f t="shared" si="6823"/>
        <v>0</v>
      </c>
      <c r="AE2341" s="20">
        <f t="shared" si="6823"/>
        <v>0</v>
      </c>
      <c r="AF2341" s="20">
        <f t="shared" si="6698"/>
        <v>1802.3000000000002</v>
      </c>
      <c r="AG2341" s="20">
        <f t="shared" si="6699"/>
        <v>1798.3999999999999</v>
      </c>
      <c r="AH2341" s="20">
        <f t="shared" si="6700"/>
        <v>1793.6999999999998</v>
      </c>
      <c r="AI2341" s="20">
        <f t="shared" ref="AI2341" si="6824">AI2342+AI2343+AI2344+AI2345+AI2346+AI2347+AI2348+AI2349+AI2350</f>
        <v>0</v>
      </c>
      <c r="AJ2341" s="20">
        <f t="shared" si="6701"/>
        <v>1802.3000000000002</v>
      </c>
      <c r="AK2341" s="20">
        <f t="shared" ref="AK2341:AM2341" si="6825">AK2342+AK2343+AK2344+AK2345+AK2346+AK2347+AK2348+AK2349+AK2350</f>
        <v>0</v>
      </c>
      <c r="AL2341" s="20">
        <f t="shared" si="6825"/>
        <v>0</v>
      </c>
      <c r="AM2341" s="20">
        <f t="shared" si="6825"/>
        <v>0</v>
      </c>
      <c r="AN2341" s="20">
        <f t="shared" si="6615"/>
        <v>1802.3000000000002</v>
      </c>
      <c r="AO2341" s="20">
        <f t="shared" si="6616"/>
        <v>1798.3999999999999</v>
      </c>
      <c r="AP2341" s="20">
        <f t="shared" si="6617"/>
        <v>1793.6999999999998</v>
      </c>
      <c r="AQ2341" s="20">
        <f t="shared" ref="AQ2341:AS2341" si="6826">AQ2342+AQ2343+AQ2344+AQ2345+AQ2346+AQ2347+AQ2348+AQ2349+AQ2350</f>
        <v>0</v>
      </c>
      <c r="AR2341" s="20">
        <f t="shared" si="6826"/>
        <v>0</v>
      </c>
      <c r="AS2341" s="20">
        <f t="shared" si="6826"/>
        <v>0</v>
      </c>
      <c r="AT2341" s="20">
        <f t="shared" si="6790"/>
        <v>1802.3000000000002</v>
      </c>
      <c r="AU2341" s="20">
        <f t="shared" si="6791"/>
        <v>1798.3999999999999</v>
      </c>
      <c r="AV2341" s="20">
        <f t="shared" si="6792"/>
        <v>1793.6999999999998</v>
      </c>
      <c r="AW2341" s="20">
        <f t="shared" ref="AW2341:AY2341" si="6827">AW2342+AW2343+AW2344+AW2345+AW2346+AW2347+AW2348+AW2349+AW2350</f>
        <v>0</v>
      </c>
      <c r="AX2341" s="20">
        <f t="shared" si="6827"/>
        <v>0</v>
      </c>
      <c r="AY2341" s="20">
        <f t="shared" si="6827"/>
        <v>0</v>
      </c>
      <c r="AZ2341" s="20">
        <f t="shared" si="6723"/>
        <v>1802.3000000000002</v>
      </c>
      <c r="BA2341" s="20">
        <f t="shared" si="6724"/>
        <v>1798.3999999999999</v>
      </c>
      <c r="BB2341" s="20">
        <f t="shared" si="6725"/>
        <v>1793.6999999999998</v>
      </c>
      <c r="BC2341" s="20">
        <f t="shared" ref="BC2341" si="6828">BC2342+BC2343+BC2344+BC2345+BC2346+BC2347+BC2348+BC2349+BC2350</f>
        <v>0</v>
      </c>
      <c r="BD2341" s="20">
        <f t="shared" si="6703"/>
        <v>1802.3000000000002</v>
      </c>
      <c r="BE2341" s="20">
        <f t="shared" ref="BE2341:BG2341" si="6829">BE2342+BE2343+BE2344+BE2345+BE2346+BE2347+BE2348+BE2349+BE2350</f>
        <v>0</v>
      </c>
      <c r="BF2341" s="20">
        <f t="shared" si="6829"/>
        <v>0</v>
      </c>
      <c r="BG2341" s="20">
        <f t="shared" si="6829"/>
        <v>0</v>
      </c>
      <c r="BH2341" s="20">
        <f t="shared" si="6807"/>
        <v>1802.3000000000002</v>
      </c>
      <c r="BI2341" s="20">
        <f t="shared" si="6808"/>
        <v>1798.3999999999999</v>
      </c>
      <c r="BJ2341" s="20">
        <f t="shared" si="6809"/>
        <v>1793.6999999999998</v>
      </c>
      <c r="BK2341" s="20">
        <f t="shared" ref="BK2341:BL2341" si="6830">BK2342+BK2343+BK2344+BK2345+BK2346+BK2347+BK2348+BK2349+BK2350</f>
        <v>0</v>
      </c>
      <c r="BL2341" s="20">
        <f t="shared" si="6830"/>
        <v>0</v>
      </c>
      <c r="BM2341" s="20">
        <f t="shared" si="6811"/>
        <v>1802.3000000000002</v>
      </c>
      <c r="BN2341" s="20">
        <f t="shared" si="6812"/>
        <v>1798.3999999999999</v>
      </c>
      <c r="BO2341" s="20">
        <f t="shared" ref="BO2341:BQ2341" si="6831">BO2342+BO2343+BO2344+BO2345+BO2346+BO2347+BO2348+BO2349+BO2350</f>
        <v>0</v>
      </c>
      <c r="BP2341" s="20">
        <f t="shared" si="6831"/>
        <v>0</v>
      </c>
      <c r="BQ2341" s="20">
        <f t="shared" si="6831"/>
        <v>0</v>
      </c>
      <c r="BR2341" s="20">
        <f t="shared" si="6786"/>
        <v>1802.3000000000002</v>
      </c>
      <c r="BS2341" s="20">
        <f t="shared" si="6787"/>
        <v>1798.3999999999999</v>
      </c>
      <c r="BT2341" s="20">
        <f t="shared" si="6788"/>
        <v>1793.6999999999998</v>
      </c>
      <c r="BU2341" s="20">
        <f t="shared" ref="BU2341" si="6832">BU2342+BU2343+BU2344+BU2345+BU2346+BU2347+BU2348+BU2349+BU2350</f>
        <v>0</v>
      </c>
      <c r="BV2341" s="20">
        <f t="shared" si="6789"/>
        <v>1802.3000000000002</v>
      </c>
      <c r="BW2341" s="20">
        <f t="shared" ref="BW2341:BX2341" si="6833">BW2342+BW2343+BW2344+BW2345+BW2346+BW2347+BW2348+BW2349+BW2350</f>
        <v>0</v>
      </c>
      <c r="BX2341" s="20">
        <f t="shared" si="6833"/>
        <v>0</v>
      </c>
      <c r="BY2341" s="20">
        <f t="shared" si="6793"/>
        <v>1802.3000000000002</v>
      </c>
      <c r="BZ2341" s="20">
        <f t="shared" si="6794"/>
        <v>1798.3999999999999</v>
      </c>
      <c r="CA2341" s="20">
        <f t="shared" ref="CA2341" si="6834">CA2342+CA2343+CA2344+CA2345+CA2346+CA2347+CA2348+CA2349+CA2350</f>
        <v>0</v>
      </c>
      <c r="CB2341" s="20">
        <f t="shared" si="6795"/>
        <v>1802.3000000000002</v>
      </c>
      <c r="CC2341" s="20">
        <f t="shared" ref="CC2341" si="6835">CC2342+CC2343+CC2344+CC2345+CC2346+CC2347+CC2348+CC2349+CC2350</f>
        <v>0</v>
      </c>
      <c r="CD2341" s="20">
        <f t="shared" si="6785"/>
        <v>1802.3000000000002</v>
      </c>
      <c r="CE2341" s="20">
        <f t="shared" si="6821"/>
        <v>0</v>
      </c>
    </row>
    <row r="2342" spans="1:83" ht="47.25" x14ac:dyDescent="0.25">
      <c r="A2342" s="10" t="s">
        <v>325</v>
      </c>
      <c r="B2342" s="19">
        <v>120</v>
      </c>
      <c r="C2342" s="10" t="s">
        <v>336</v>
      </c>
      <c r="D2342" s="10" t="s">
        <v>337</v>
      </c>
      <c r="E2342" s="25" t="s">
        <v>568</v>
      </c>
      <c r="F2342" s="20">
        <v>293.60000000000002</v>
      </c>
      <c r="G2342" s="20">
        <v>293.60000000000002</v>
      </c>
      <c r="H2342" s="20">
        <v>293.60000000000002</v>
      </c>
      <c r="I2342" s="20"/>
      <c r="J2342" s="20"/>
      <c r="K2342" s="20"/>
      <c r="L2342" s="20">
        <f t="shared" si="6655"/>
        <v>293.60000000000002</v>
      </c>
      <c r="M2342" s="20">
        <f t="shared" si="6656"/>
        <v>293.60000000000002</v>
      </c>
      <c r="N2342" s="20">
        <f t="shared" si="6657"/>
        <v>293.60000000000002</v>
      </c>
      <c r="O2342" s="20"/>
      <c r="P2342" s="20"/>
      <c r="Q2342" s="20"/>
      <c r="R2342" s="20">
        <f t="shared" si="6676"/>
        <v>293.60000000000002</v>
      </c>
      <c r="S2342" s="20">
        <f t="shared" si="6677"/>
        <v>293.60000000000002</v>
      </c>
      <c r="T2342" s="20">
        <f t="shared" si="6678"/>
        <v>293.60000000000002</v>
      </c>
      <c r="U2342" s="20"/>
      <c r="V2342" s="20">
        <f t="shared" si="6767"/>
        <v>293.60000000000002</v>
      </c>
      <c r="W2342" s="20"/>
      <c r="X2342" s="20"/>
      <c r="Y2342" s="20"/>
      <c r="Z2342" s="20">
        <f t="shared" si="6746"/>
        <v>293.60000000000002</v>
      </c>
      <c r="AA2342" s="20">
        <f t="shared" si="6747"/>
        <v>293.60000000000002</v>
      </c>
      <c r="AB2342" s="20">
        <f t="shared" si="6748"/>
        <v>293.60000000000002</v>
      </c>
      <c r="AC2342" s="20"/>
      <c r="AD2342" s="20"/>
      <c r="AE2342" s="20"/>
      <c r="AF2342" s="20">
        <f t="shared" si="6698"/>
        <v>293.60000000000002</v>
      </c>
      <c r="AG2342" s="20">
        <f t="shared" si="6699"/>
        <v>293.60000000000002</v>
      </c>
      <c r="AH2342" s="20">
        <f t="shared" si="6700"/>
        <v>293.60000000000002</v>
      </c>
      <c r="AI2342" s="20"/>
      <c r="AJ2342" s="20">
        <f t="shared" si="6701"/>
        <v>293.60000000000002</v>
      </c>
      <c r="AK2342" s="20"/>
      <c r="AL2342" s="20"/>
      <c r="AM2342" s="20"/>
      <c r="AN2342" s="20">
        <f t="shared" ref="AN2342:AN2409" si="6836">AJ2342+AK2342</f>
        <v>293.60000000000002</v>
      </c>
      <c r="AO2342" s="20">
        <f t="shared" ref="AO2342:AO2409" si="6837">AG2342+AL2342</f>
        <v>293.60000000000002</v>
      </c>
      <c r="AP2342" s="20">
        <f t="shared" ref="AP2342:AP2409" si="6838">AH2342+AM2342</f>
        <v>293.60000000000002</v>
      </c>
      <c r="AQ2342" s="20"/>
      <c r="AR2342" s="20"/>
      <c r="AS2342" s="20"/>
      <c r="AT2342" s="20">
        <f t="shared" si="6790"/>
        <v>293.60000000000002</v>
      </c>
      <c r="AU2342" s="20">
        <f t="shared" si="6791"/>
        <v>293.60000000000002</v>
      </c>
      <c r="AV2342" s="20">
        <f t="shared" si="6792"/>
        <v>293.60000000000002</v>
      </c>
      <c r="AW2342" s="20"/>
      <c r="AX2342" s="20"/>
      <c r="AY2342" s="20"/>
      <c r="AZ2342" s="20">
        <f t="shared" si="6723"/>
        <v>293.60000000000002</v>
      </c>
      <c r="BA2342" s="20">
        <f t="shared" si="6724"/>
        <v>293.60000000000002</v>
      </c>
      <c r="BB2342" s="20">
        <f t="shared" si="6725"/>
        <v>293.60000000000002</v>
      </c>
      <c r="BC2342" s="20"/>
      <c r="BD2342" s="20">
        <f t="shared" si="6703"/>
        <v>293.60000000000002</v>
      </c>
      <c r="BE2342" s="20"/>
      <c r="BF2342" s="20"/>
      <c r="BG2342" s="20"/>
      <c r="BH2342" s="20">
        <f t="shared" si="6807"/>
        <v>293.60000000000002</v>
      </c>
      <c r="BI2342" s="20">
        <f t="shared" si="6808"/>
        <v>293.60000000000002</v>
      </c>
      <c r="BJ2342" s="20">
        <f t="shared" si="6809"/>
        <v>293.60000000000002</v>
      </c>
      <c r="BK2342" s="20"/>
      <c r="BL2342" s="20"/>
      <c r="BM2342" s="20">
        <f t="shared" si="6811"/>
        <v>293.60000000000002</v>
      </c>
      <c r="BN2342" s="20">
        <f t="shared" si="6812"/>
        <v>293.60000000000002</v>
      </c>
      <c r="BO2342" s="20"/>
      <c r="BP2342" s="20"/>
      <c r="BQ2342" s="20"/>
      <c r="BR2342" s="20">
        <f t="shared" si="6786"/>
        <v>293.60000000000002</v>
      </c>
      <c r="BS2342" s="20">
        <f t="shared" si="6787"/>
        <v>293.60000000000002</v>
      </c>
      <c r="BT2342" s="20">
        <f t="shared" si="6788"/>
        <v>293.60000000000002</v>
      </c>
      <c r="BU2342" s="20"/>
      <c r="BV2342" s="20">
        <f t="shared" si="6789"/>
        <v>293.60000000000002</v>
      </c>
      <c r="BW2342" s="20"/>
      <c r="BX2342" s="20"/>
      <c r="BY2342" s="20">
        <f t="shared" si="6793"/>
        <v>293.60000000000002</v>
      </c>
      <c r="BZ2342" s="20">
        <f t="shared" si="6794"/>
        <v>293.60000000000002</v>
      </c>
      <c r="CA2342" s="20"/>
      <c r="CB2342" s="20">
        <f t="shared" si="6795"/>
        <v>293.60000000000002</v>
      </c>
      <c r="CC2342" s="20"/>
      <c r="CD2342" s="20">
        <f t="shared" si="6785"/>
        <v>293.60000000000002</v>
      </c>
      <c r="CE2342" s="20"/>
    </row>
    <row r="2343" spans="1:83" x14ac:dyDescent="0.25">
      <c r="A2343" s="10" t="s">
        <v>325</v>
      </c>
      <c r="B2343" s="19">
        <v>120</v>
      </c>
      <c r="C2343" s="10" t="s">
        <v>336</v>
      </c>
      <c r="D2343" s="10" t="s">
        <v>340</v>
      </c>
      <c r="E2343" s="25" t="s">
        <v>571</v>
      </c>
      <c r="F2343" s="20">
        <v>581.6</v>
      </c>
      <c r="G2343" s="20">
        <v>581.6</v>
      </c>
      <c r="H2343" s="20">
        <v>581.6</v>
      </c>
      <c r="I2343" s="20"/>
      <c r="J2343" s="20"/>
      <c r="K2343" s="20"/>
      <c r="L2343" s="20">
        <f t="shared" si="6655"/>
        <v>581.6</v>
      </c>
      <c r="M2343" s="20">
        <f t="shared" si="6656"/>
        <v>581.6</v>
      </c>
      <c r="N2343" s="20">
        <f t="shared" si="6657"/>
        <v>581.6</v>
      </c>
      <c r="O2343" s="20"/>
      <c r="P2343" s="20"/>
      <c r="Q2343" s="20"/>
      <c r="R2343" s="20">
        <f t="shared" si="6676"/>
        <v>581.6</v>
      </c>
      <c r="S2343" s="20">
        <f t="shared" si="6677"/>
        <v>581.6</v>
      </c>
      <c r="T2343" s="20">
        <f t="shared" si="6678"/>
        <v>581.6</v>
      </c>
      <c r="U2343" s="20"/>
      <c r="V2343" s="20">
        <f t="shared" si="6767"/>
        <v>581.6</v>
      </c>
      <c r="W2343" s="20"/>
      <c r="X2343" s="20"/>
      <c r="Y2343" s="20"/>
      <c r="Z2343" s="20">
        <f t="shared" si="6746"/>
        <v>581.6</v>
      </c>
      <c r="AA2343" s="20">
        <f t="shared" si="6747"/>
        <v>581.6</v>
      </c>
      <c r="AB2343" s="20">
        <f t="shared" si="6748"/>
        <v>581.6</v>
      </c>
      <c r="AC2343" s="20"/>
      <c r="AD2343" s="20"/>
      <c r="AE2343" s="20"/>
      <c r="AF2343" s="20">
        <f t="shared" si="6698"/>
        <v>581.6</v>
      </c>
      <c r="AG2343" s="20">
        <f t="shared" si="6699"/>
        <v>581.6</v>
      </c>
      <c r="AH2343" s="20">
        <f t="shared" si="6700"/>
        <v>581.6</v>
      </c>
      <c r="AI2343" s="20"/>
      <c r="AJ2343" s="20">
        <f t="shared" si="6701"/>
        <v>581.6</v>
      </c>
      <c r="AK2343" s="20"/>
      <c r="AL2343" s="20"/>
      <c r="AM2343" s="20"/>
      <c r="AN2343" s="20">
        <f t="shared" si="6836"/>
        <v>581.6</v>
      </c>
      <c r="AO2343" s="20">
        <f t="shared" si="6837"/>
        <v>581.6</v>
      </c>
      <c r="AP2343" s="20">
        <f t="shared" si="6838"/>
        <v>581.6</v>
      </c>
      <c r="AQ2343" s="20"/>
      <c r="AR2343" s="20"/>
      <c r="AS2343" s="20"/>
      <c r="AT2343" s="20">
        <f t="shared" si="6790"/>
        <v>581.6</v>
      </c>
      <c r="AU2343" s="20">
        <f t="shared" si="6791"/>
        <v>581.6</v>
      </c>
      <c r="AV2343" s="20">
        <f t="shared" si="6792"/>
        <v>581.6</v>
      </c>
      <c r="AW2343" s="20"/>
      <c r="AX2343" s="20"/>
      <c r="AY2343" s="20"/>
      <c r="AZ2343" s="20">
        <f t="shared" si="6723"/>
        <v>581.6</v>
      </c>
      <c r="BA2343" s="20">
        <f t="shared" si="6724"/>
        <v>581.6</v>
      </c>
      <c r="BB2343" s="20">
        <f t="shared" si="6725"/>
        <v>581.6</v>
      </c>
      <c r="BC2343" s="20"/>
      <c r="BD2343" s="20">
        <f t="shared" si="6703"/>
        <v>581.6</v>
      </c>
      <c r="BE2343" s="20"/>
      <c r="BF2343" s="20"/>
      <c r="BG2343" s="20"/>
      <c r="BH2343" s="20">
        <f t="shared" si="6807"/>
        <v>581.6</v>
      </c>
      <c r="BI2343" s="20">
        <f t="shared" si="6808"/>
        <v>581.6</v>
      </c>
      <c r="BJ2343" s="20">
        <f t="shared" si="6809"/>
        <v>581.6</v>
      </c>
      <c r="BK2343" s="20"/>
      <c r="BL2343" s="20"/>
      <c r="BM2343" s="20">
        <f t="shared" si="6811"/>
        <v>581.6</v>
      </c>
      <c r="BN2343" s="20">
        <f t="shared" si="6812"/>
        <v>581.6</v>
      </c>
      <c r="BO2343" s="20"/>
      <c r="BP2343" s="20"/>
      <c r="BQ2343" s="20"/>
      <c r="BR2343" s="20">
        <f t="shared" si="6786"/>
        <v>581.6</v>
      </c>
      <c r="BS2343" s="20">
        <f t="shared" si="6787"/>
        <v>581.6</v>
      </c>
      <c r="BT2343" s="20">
        <f t="shared" si="6788"/>
        <v>581.6</v>
      </c>
      <c r="BU2343" s="20"/>
      <c r="BV2343" s="20">
        <f t="shared" si="6789"/>
        <v>581.6</v>
      </c>
      <c r="BW2343" s="20"/>
      <c r="BX2343" s="20"/>
      <c r="BY2343" s="20">
        <f t="shared" si="6793"/>
        <v>581.6</v>
      </c>
      <c r="BZ2343" s="20">
        <f t="shared" si="6794"/>
        <v>581.6</v>
      </c>
      <c r="CA2343" s="20"/>
      <c r="CB2343" s="20">
        <f t="shared" si="6795"/>
        <v>581.6</v>
      </c>
      <c r="CC2343" s="20"/>
      <c r="CD2343" s="20">
        <f t="shared" si="6785"/>
        <v>581.6</v>
      </c>
      <c r="CE2343" s="20"/>
    </row>
    <row r="2344" spans="1:83" ht="47.25" x14ac:dyDescent="0.25">
      <c r="A2344" s="10" t="s">
        <v>325</v>
      </c>
      <c r="B2344" s="19">
        <v>120</v>
      </c>
      <c r="C2344" s="10" t="s">
        <v>334</v>
      </c>
      <c r="D2344" s="10" t="s">
        <v>342</v>
      </c>
      <c r="E2344" s="25" t="s">
        <v>573</v>
      </c>
      <c r="F2344" s="20">
        <v>4.2</v>
      </c>
      <c r="G2344" s="20">
        <v>4.2</v>
      </c>
      <c r="H2344" s="20">
        <v>4.2</v>
      </c>
      <c r="I2344" s="20"/>
      <c r="J2344" s="20"/>
      <c r="K2344" s="20"/>
      <c r="L2344" s="20">
        <f t="shared" si="6655"/>
        <v>4.2</v>
      </c>
      <c r="M2344" s="20">
        <f t="shared" si="6656"/>
        <v>4.2</v>
      </c>
      <c r="N2344" s="20">
        <f t="shared" si="6657"/>
        <v>4.2</v>
      </c>
      <c r="O2344" s="20"/>
      <c r="P2344" s="20"/>
      <c r="Q2344" s="20"/>
      <c r="R2344" s="20">
        <f t="shared" si="6676"/>
        <v>4.2</v>
      </c>
      <c r="S2344" s="20">
        <f t="shared" si="6677"/>
        <v>4.2</v>
      </c>
      <c r="T2344" s="20">
        <f t="shared" si="6678"/>
        <v>4.2</v>
      </c>
      <c r="U2344" s="20"/>
      <c r="V2344" s="20">
        <f t="shared" si="6767"/>
        <v>4.2</v>
      </c>
      <c r="W2344" s="20"/>
      <c r="X2344" s="20"/>
      <c r="Y2344" s="20"/>
      <c r="Z2344" s="20">
        <f t="shared" si="6746"/>
        <v>4.2</v>
      </c>
      <c r="AA2344" s="20">
        <f t="shared" si="6747"/>
        <v>4.2</v>
      </c>
      <c r="AB2344" s="20">
        <f t="shared" si="6748"/>
        <v>4.2</v>
      </c>
      <c r="AC2344" s="20"/>
      <c r="AD2344" s="20"/>
      <c r="AE2344" s="20"/>
      <c r="AF2344" s="20">
        <f t="shared" si="6698"/>
        <v>4.2</v>
      </c>
      <c r="AG2344" s="20">
        <f t="shared" si="6699"/>
        <v>4.2</v>
      </c>
      <c r="AH2344" s="20">
        <f t="shared" si="6700"/>
        <v>4.2</v>
      </c>
      <c r="AI2344" s="20"/>
      <c r="AJ2344" s="20">
        <f t="shared" si="6701"/>
        <v>4.2</v>
      </c>
      <c r="AK2344" s="20"/>
      <c r="AL2344" s="20"/>
      <c r="AM2344" s="20"/>
      <c r="AN2344" s="20">
        <f t="shared" si="6836"/>
        <v>4.2</v>
      </c>
      <c r="AO2344" s="20">
        <f t="shared" si="6837"/>
        <v>4.2</v>
      </c>
      <c r="AP2344" s="20">
        <f t="shared" si="6838"/>
        <v>4.2</v>
      </c>
      <c r="AQ2344" s="20"/>
      <c r="AR2344" s="20"/>
      <c r="AS2344" s="20"/>
      <c r="AT2344" s="20">
        <f t="shared" si="6790"/>
        <v>4.2</v>
      </c>
      <c r="AU2344" s="20">
        <f t="shared" si="6791"/>
        <v>4.2</v>
      </c>
      <c r="AV2344" s="20">
        <f t="shared" si="6792"/>
        <v>4.2</v>
      </c>
      <c r="AW2344" s="20"/>
      <c r="AX2344" s="20"/>
      <c r="AY2344" s="20"/>
      <c r="AZ2344" s="20">
        <f t="shared" si="6723"/>
        <v>4.2</v>
      </c>
      <c r="BA2344" s="20">
        <f t="shared" si="6724"/>
        <v>4.2</v>
      </c>
      <c r="BB2344" s="20">
        <f t="shared" si="6725"/>
        <v>4.2</v>
      </c>
      <c r="BC2344" s="20"/>
      <c r="BD2344" s="20">
        <f t="shared" si="6703"/>
        <v>4.2</v>
      </c>
      <c r="BE2344" s="20"/>
      <c r="BF2344" s="20"/>
      <c r="BG2344" s="20"/>
      <c r="BH2344" s="20">
        <f t="shared" si="6807"/>
        <v>4.2</v>
      </c>
      <c r="BI2344" s="20">
        <f t="shared" si="6808"/>
        <v>4.2</v>
      </c>
      <c r="BJ2344" s="20">
        <f t="shared" si="6809"/>
        <v>4.2</v>
      </c>
      <c r="BK2344" s="20"/>
      <c r="BL2344" s="20"/>
      <c r="BM2344" s="20">
        <f t="shared" si="6811"/>
        <v>4.2</v>
      </c>
      <c r="BN2344" s="20">
        <f t="shared" si="6812"/>
        <v>4.2</v>
      </c>
      <c r="BO2344" s="20"/>
      <c r="BP2344" s="20"/>
      <c r="BQ2344" s="20"/>
      <c r="BR2344" s="20">
        <f t="shared" si="6786"/>
        <v>4.2</v>
      </c>
      <c r="BS2344" s="20">
        <f t="shared" si="6787"/>
        <v>4.2</v>
      </c>
      <c r="BT2344" s="20">
        <f t="shared" si="6788"/>
        <v>4.2</v>
      </c>
      <c r="BU2344" s="20"/>
      <c r="BV2344" s="20">
        <f t="shared" si="6789"/>
        <v>4.2</v>
      </c>
      <c r="BW2344" s="20"/>
      <c r="BX2344" s="20"/>
      <c r="BY2344" s="20">
        <f t="shared" si="6793"/>
        <v>4.2</v>
      </c>
      <c r="BZ2344" s="20">
        <f t="shared" si="6794"/>
        <v>4.2</v>
      </c>
      <c r="CA2344" s="20"/>
      <c r="CB2344" s="20">
        <f t="shared" si="6795"/>
        <v>4.2</v>
      </c>
      <c r="CC2344" s="20"/>
      <c r="CD2344" s="20">
        <f t="shared" si="6785"/>
        <v>4.2</v>
      </c>
      <c r="CE2344" s="20"/>
    </row>
    <row r="2345" spans="1:83" x14ac:dyDescent="0.25">
      <c r="A2345" s="10" t="s">
        <v>325</v>
      </c>
      <c r="B2345" s="19">
        <v>120</v>
      </c>
      <c r="C2345" s="10" t="s">
        <v>335</v>
      </c>
      <c r="D2345" s="10" t="s">
        <v>343</v>
      </c>
      <c r="E2345" s="25" t="s">
        <v>576</v>
      </c>
      <c r="F2345" s="20">
        <v>14.4</v>
      </c>
      <c r="G2345" s="20">
        <v>14.4</v>
      </c>
      <c r="H2345" s="20">
        <v>14.4</v>
      </c>
      <c r="I2345" s="20"/>
      <c r="J2345" s="20"/>
      <c r="K2345" s="20"/>
      <c r="L2345" s="20">
        <f t="shared" si="6655"/>
        <v>14.4</v>
      </c>
      <c r="M2345" s="20">
        <f t="shared" si="6656"/>
        <v>14.4</v>
      </c>
      <c r="N2345" s="20">
        <f t="shared" si="6657"/>
        <v>14.4</v>
      </c>
      <c r="O2345" s="20"/>
      <c r="P2345" s="20"/>
      <c r="Q2345" s="20"/>
      <c r="R2345" s="20">
        <f t="shared" si="6676"/>
        <v>14.4</v>
      </c>
      <c r="S2345" s="20">
        <f t="shared" si="6677"/>
        <v>14.4</v>
      </c>
      <c r="T2345" s="20">
        <f t="shared" si="6678"/>
        <v>14.4</v>
      </c>
      <c r="U2345" s="20"/>
      <c r="V2345" s="20">
        <f t="shared" si="6767"/>
        <v>14.4</v>
      </c>
      <c r="W2345" s="20"/>
      <c r="X2345" s="20"/>
      <c r="Y2345" s="20"/>
      <c r="Z2345" s="20">
        <f t="shared" si="6746"/>
        <v>14.4</v>
      </c>
      <c r="AA2345" s="20">
        <f t="shared" si="6747"/>
        <v>14.4</v>
      </c>
      <c r="AB2345" s="20">
        <f t="shared" si="6748"/>
        <v>14.4</v>
      </c>
      <c r="AC2345" s="20"/>
      <c r="AD2345" s="20"/>
      <c r="AE2345" s="20"/>
      <c r="AF2345" s="20">
        <f t="shared" si="6698"/>
        <v>14.4</v>
      </c>
      <c r="AG2345" s="20">
        <f t="shared" si="6699"/>
        <v>14.4</v>
      </c>
      <c r="AH2345" s="20">
        <f t="shared" si="6700"/>
        <v>14.4</v>
      </c>
      <c r="AI2345" s="20"/>
      <c r="AJ2345" s="20">
        <f t="shared" si="6701"/>
        <v>14.4</v>
      </c>
      <c r="AK2345" s="20"/>
      <c r="AL2345" s="20"/>
      <c r="AM2345" s="20"/>
      <c r="AN2345" s="20">
        <f t="shared" si="6836"/>
        <v>14.4</v>
      </c>
      <c r="AO2345" s="20">
        <f t="shared" si="6837"/>
        <v>14.4</v>
      </c>
      <c r="AP2345" s="20">
        <f t="shared" si="6838"/>
        <v>14.4</v>
      </c>
      <c r="AQ2345" s="20"/>
      <c r="AR2345" s="20"/>
      <c r="AS2345" s="20"/>
      <c r="AT2345" s="20">
        <f t="shared" si="6790"/>
        <v>14.4</v>
      </c>
      <c r="AU2345" s="20">
        <f t="shared" si="6791"/>
        <v>14.4</v>
      </c>
      <c r="AV2345" s="20">
        <f t="shared" si="6792"/>
        <v>14.4</v>
      </c>
      <c r="AW2345" s="20"/>
      <c r="AX2345" s="20"/>
      <c r="AY2345" s="20"/>
      <c r="AZ2345" s="20">
        <f t="shared" si="6723"/>
        <v>14.4</v>
      </c>
      <c r="BA2345" s="20">
        <f t="shared" si="6724"/>
        <v>14.4</v>
      </c>
      <c r="BB2345" s="20">
        <f t="shared" si="6725"/>
        <v>14.4</v>
      </c>
      <c r="BC2345" s="20"/>
      <c r="BD2345" s="20">
        <f t="shared" si="6703"/>
        <v>14.4</v>
      </c>
      <c r="BE2345" s="20"/>
      <c r="BF2345" s="20"/>
      <c r="BG2345" s="20"/>
      <c r="BH2345" s="20">
        <f t="shared" si="6807"/>
        <v>14.4</v>
      </c>
      <c r="BI2345" s="20">
        <f t="shared" si="6808"/>
        <v>14.4</v>
      </c>
      <c r="BJ2345" s="20">
        <f t="shared" si="6809"/>
        <v>14.4</v>
      </c>
      <c r="BK2345" s="20"/>
      <c r="BL2345" s="20"/>
      <c r="BM2345" s="20">
        <f t="shared" si="6811"/>
        <v>14.4</v>
      </c>
      <c r="BN2345" s="20">
        <f t="shared" si="6812"/>
        <v>14.4</v>
      </c>
      <c r="BO2345" s="20"/>
      <c r="BP2345" s="20"/>
      <c r="BQ2345" s="20"/>
      <c r="BR2345" s="20">
        <f t="shared" si="6786"/>
        <v>14.4</v>
      </c>
      <c r="BS2345" s="20">
        <f t="shared" si="6787"/>
        <v>14.4</v>
      </c>
      <c r="BT2345" s="20">
        <f t="shared" si="6788"/>
        <v>14.4</v>
      </c>
      <c r="BU2345" s="20"/>
      <c r="BV2345" s="20">
        <f t="shared" si="6789"/>
        <v>14.4</v>
      </c>
      <c r="BW2345" s="20"/>
      <c r="BX2345" s="20"/>
      <c r="BY2345" s="20">
        <f t="shared" si="6793"/>
        <v>14.4</v>
      </c>
      <c r="BZ2345" s="20">
        <f t="shared" si="6794"/>
        <v>14.4</v>
      </c>
      <c r="CA2345" s="20"/>
      <c r="CB2345" s="20">
        <f t="shared" si="6795"/>
        <v>14.4</v>
      </c>
      <c r="CC2345" s="20"/>
      <c r="CD2345" s="20">
        <f t="shared" si="6785"/>
        <v>14.4</v>
      </c>
      <c r="CE2345" s="20"/>
    </row>
    <row r="2346" spans="1:83" ht="31.5" x14ac:dyDescent="0.25">
      <c r="A2346" s="10" t="s">
        <v>325</v>
      </c>
      <c r="B2346" s="19">
        <v>120</v>
      </c>
      <c r="C2346" s="10" t="s">
        <v>345</v>
      </c>
      <c r="D2346" s="10" t="s">
        <v>345</v>
      </c>
      <c r="E2346" s="25" t="s">
        <v>582</v>
      </c>
      <c r="F2346" s="20">
        <v>319.7</v>
      </c>
      <c r="G2346" s="20">
        <v>319.7</v>
      </c>
      <c r="H2346" s="20">
        <v>319.7</v>
      </c>
      <c r="I2346" s="20"/>
      <c r="J2346" s="20"/>
      <c r="K2346" s="20"/>
      <c r="L2346" s="20">
        <f t="shared" si="6655"/>
        <v>319.7</v>
      </c>
      <c r="M2346" s="20">
        <f t="shared" si="6656"/>
        <v>319.7</v>
      </c>
      <c r="N2346" s="20">
        <f t="shared" si="6657"/>
        <v>319.7</v>
      </c>
      <c r="O2346" s="20"/>
      <c r="P2346" s="20"/>
      <c r="Q2346" s="20"/>
      <c r="R2346" s="20">
        <f t="shared" si="6676"/>
        <v>319.7</v>
      </c>
      <c r="S2346" s="20">
        <f t="shared" si="6677"/>
        <v>319.7</v>
      </c>
      <c r="T2346" s="20">
        <f t="shared" si="6678"/>
        <v>319.7</v>
      </c>
      <c r="U2346" s="20"/>
      <c r="V2346" s="20">
        <f t="shared" si="6767"/>
        <v>319.7</v>
      </c>
      <c r="W2346" s="20"/>
      <c r="X2346" s="20"/>
      <c r="Y2346" s="20"/>
      <c r="Z2346" s="20">
        <f t="shared" si="6746"/>
        <v>319.7</v>
      </c>
      <c r="AA2346" s="20">
        <f t="shared" si="6747"/>
        <v>319.7</v>
      </c>
      <c r="AB2346" s="20">
        <f t="shared" si="6748"/>
        <v>319.7</v>
      </c>
      <c r="AC2346" s="20"/>
      <c r="AD2346" s="20"/>
      <c r="AE2346" s="20"/>
      <c r="AF2346" s="20">
        <f t="shared" si="6698"/>
        <v>319.7</v>
      </c>
      <c r="AG2346" s="20">
        <f t="shared" si="6699"/>
        <v>319.7</v>
      </c>
      <c r="AH2346" s="20">
        <f t="shared" si="6700"/>
        <v>319.7</v>
      </c>
      <c r="AI2346" s="20"/>
      <c r="AJ2346" s="20">
        <f t="shared" si="6701"/>
        <v>319.7</v>
      </c>
      <c r="AK2346" s="20"/>
      <c r="AL2346" s="20"/>
      <c r="AM2346" s="20"/>
      <c r="AN2346" s="20">
        <f t="shared" si="6836"/>
        <v>319.7</v>
      </c>
      <c r="AO2346" s="20">
        <f t="shared" si="6837"/>
        <v>319.7</v>
      </c>
      <c r="AP2346" s="20">
        <f t="shared" si="6838"/>
        <v>319.7</v>
      </c>
      <c r="AQ2346" s="20"/>
      <c r="AR2346" s="20"/>
      <c r="AS2346" s="20"/>
      <c r="AT2346" s="20">
        <f t="shared" si="6790"/>
        <v>319.7</v>
      </c>
      <c r="AU2346" s="20">
        <f t="shared" si="6791"/>
        <v>319.7</v>
      </c>
      <c r="AV2346" s="20">
        <f t="shared" si="6792"/>
        <v>319.7</v>
      </c>
      <c r="AW2346" s="20"/>
      <c r="AX2346" s="20"/>
      <c r="AY2346" s="20"/>
      <c r="AZ2346" s="20">
        <f t="shared" si="6723"/>
        <v>319.7</v>
      </c>
      <c r="BA2346" s="20">
        <f t="shared" si="6724"/>
        <v>319.7</v>
      </c>
      <c r="BB2346" s="20">
        <f t="shared" si="6725"/>
        <v>319.7</v>
      </c>
      <c r="BC2346" s="20"/>
      <c r="BD2346" s="20">
        <f t="shared" si="6703"/>
        <v>319.7</v>
      </c>
      <c r="BE2346" s="20"/>
      <c r="BF2346" s="20"/>
      <c r="BG2346" s="20"/>
      <c r="BH2346" s="20">
        <f t="shared" si="6807"/>
        <v>319.7</v>
      </c>
      <c r="BI2346" s="20">
        <f t="shared" si="6808"/>
        <v>319.7</v>
      </c>
      <c r="BJ2346" s="20">
        <f t="shared" si="6809"/>
        <v>319.7</v>
      </c>
      <c r="BK2346" s="20"/>
      <c r="BL2346" s="20"/>
      <c r="BM2346" s="20">
        <f t="shared" si="6811"/>
        <v>319.7</v>
      </c>
      <c r="BN2346" s="20">
        <f t="shared" si="6812"/>
        <v>319.7</v>
      </c>
      <c r="BO2346" s="20"/>
      <c r="BP2346" s="20"/>
      <c r="BQ2346" s="20"/>
      <c r="BR2346" s="20">
        <f t="shared" si="6786"/>
        <v>319.7</v>
      </c>
      <c r="BS2346" s="20">
        <f t="shared" si="6787"/>
        <v>319.7</v>
      </c>
      <c r="BT2346" s="20">
        <f t="shared" si="6788"/>
        <v>319.7</v>
      </c>
      <c r="BU2346" s="20"/>
      <c r="BV2346" s="20">
        <f t="shared" si="6789"/>
        <v>319.7</v>
      </c>
      <c r="BW2346" s="20"/>
      <c r="BX2346" s="20"/>
      <c r="BY2346" s="20">
        <f t="shared" si="6793"/>
        <v>319.7</v>
      </c>
      <c r="BZ2346" s="20">
        <f t="shared" si="6794"/>
        <v>319.7</v>
      </c>
      <c r="CA2346" s="20"/>
      <c r="CB2346" s="20">
        <f t="shared" si="6795"/>
        <v>319.7</v>
      </c>
      <c r="CC2346" s="20"/>
      <c r="CD2346" s="20">
        <f t="shared" si="6785"/>
        <v>319.7</v>
      </c>
      <c r="CE2346" s="20"/>
    </row>
    <row r="2347" spans="1:83" ht="31.5" x14ac:dyDescent="0.25">
      <c r="A2347" s="10" t="s">
        <v>325</v>
      </c>
      <c r="B2347" s="19">
        <v>120</v>
      </c>
      <c r="C2347" s="10" t="s">
        <v>337</v>
      </c>
      <c r="D2347" s="10" t="s">
        <v>345</v>
      </c>
      <c r="E2347" s="25" t="s">
        <v>584</v>
      </c>
      <c r="F2347" s="20">
        <v>0.7</v>
      </c>
      <c r="G2347" s="20">
        <v>0</v>
      </c>
      <c r="H2347" s="20">
        <v>0</v>
      </c>
      <c r="I2347" s="20"/>
      <c r="J2347" s="20"/>
      <c r="K2347" s="20"/>
      <c r="L2347" s="20">
        <f t="shared" si="6655"/>
        <v>0.7</v>
      </c>
      <c r="M2347" s="20">
        <f t="shared" si="6656"/>
        <v>0</v>
      </c>
      <c r="N2347" s="20">
        <f t="shared" si="6657"/>
        <v>0</v>
      </c>
      <c r="O2347" s="20"/>
      <c r="P2347" s="20"/>
      <c r="Q2347" s="20"/>
      <c r="R2347" s="20">
        <f t="shared" si="6676"/>
        <v>0.7</v>
      </c>
      <c r="S2347" s="20">
        <f t="shared" si="6677"/>
        <v>0</v>
      </c>
      <c r="T2347" s="20">
        <f t="shared" si="6678"/>
        <v>0</v>
      </c>
      <c r="U2347" s="20"/>
      <c r="V2347" s="20">
        <f t="shared" si="6767"/>
        <v>0.7</v>
      </c>
      <c r="W2347" s="20"/>
      <c r="X2347" s="20"/>
      <c r="Y2347" s="20"/>
      <c r="Z2347" s="20">
        <f t="shared" si="6746"/>
        <v>0.7</v>
      </c>
      <c r="AA2347" s="20">
        <f t="shared" si="6747"/>
        <v>0</v>
      </c>
      <c r="AB2347" s="20">
        <f t="shared" si="6748"/>
        <v>0</v>
      </c>
      <c r="AC2347" s="20"/>
      <c r="AD2347" s="20"/>
      <c r="AE2347" s="20"/>
      <c r="AF2347" s="20">
        <f t="shared" si="6698"/>
        <v>0.7</v>
      </c>
      <c r="AG2347" s="20">
        <f t="shared" si="6699"/>
        <v>0</v>
      </c>
      <c r="AH2347" s="20">
        <f t="shared" si="6700"/>
        <v>0</v>
      </c>
      <c r="AI2347" s="20"/>
      <c r="AJ2347" s="20">
        <f t="shared" si="6701"/>
        <v>0.7</v>
      </c>
      <c r="AK2347" s="20"/>
      <c r="AL2347" s="20"/>
      <c r="AM2347" s="20"/>
      <c r="AN2347" s="20">
        <f t="shared" si="6836"/>
        <v>0.7</v>
      </c>
      <c r="AO2347" s="20">
        <f t="shared" si="6837"/>
        <v>0</v>
      </c>
      <c r="AP2347" s="20">
        <f t="shared" si="6838"/>
        <v>0</v>
      </c>
      <c r="AQ2347" s="20"/>
      <c r="AR2347" s="20"/>
      <c r="AS2347" s="20"/>
      <c r="AT2347" s="20">
        <f t="shared" si="6790"/>
        <v>0.7</v>
      </c>
      <c r="AU2347" s="20">
        <f t="shared" si="6791"/>
        <v>0</v>
      </c>
      <c r="AV2347" s="20">
        <f t="shared" si="6792"/>
        <v>0</v>
      </c>
      <c r="AW2347" s="20"/>
      <c r="AX2347" s="20"/>
      <c r="AY2347" s="20"/>
      <c r="AZ2347" s="20">
        <f t="shared" si="6723"/>
        <v>0.7</v>
      </c>
      <c r="BA2347" s="20">
        <f t="shared" si="6724"/>
        <v>0</v>
      </c>
      <c r="BB2347" s="20">
        <f t="shared" si="6725"/>
        <v>0</v>
      </c>
      <c r="BC2347" s="20"/>
      <c r="BD2347" s="20">
        <f t="shared" si="6703"/>
        <v>0.7</v>
      </c>
      <c r="BE2347" s="20"/>
      <c r="BF2347" s="20"/>
      <c r="BG2347" s="20"/>
      <c r="BH2347" s="20">
        <f t="shared" si="6807"/>
        <v>0.7</v>
      </c>
      <c r="BI2347" s="20">
        <f t="shared" si="6808"/>
        <v>0</v>
      </c>
      <c r="BJ2347" s="20">
        <f t="shared" si="6809"/>
        <v>0</v>
      </c>
      <c r="BK2347" s="20"/>
      <c r="BL2347" s="20"/>
      <c r="BM2347" s="20">
        <f t="shared" si="6811"/>
        <v>0.7</v>
      </c>
      <c r="BN2347" s="20">
        <f t="shared" si="6812"/>
        <v>0</v>
      </c>
      <c r="BO2347" s="20"/>
      <c r="BP2347" s="20"/>
      <c r="BQ2347" s="20"/>
      <c r="BR2347" s="20">
        <f t="shared" si="6786"/>
        <v>0.7</v>
      </c>
      <c r="BS2347" s="20">
        <f t="shared" si="6787"/>
        <v>0</v>
      </c>
      <c r="BT2347" s="20">
        <f t="shared" si="6788"/>
        <v>0</v>
      </c>
      <c r="BU2347" s="20"/>
      <c r="BV2347" s="20">
        <f t="shared" si="6789"/>
        <v>0.7</v>
      </c>
      <c r="BW2347" s="20"/>
      <c r="BX2347" s="20"/>
      <c r="BY2347" s="20">
        <f t="shared" si="6793"/>
        <v>0.7</v>
      </c>
      <c r="BZ2347" s="20">
        <f t="shared" si="6794"/>
        <v>0</v>
      </c>
      <c r="CA2347" s="20"/>
      <c r="CB2347" s="20">
        <f t="shared" si="6795"/>
        <v>0.7</v>
      </c>
      <c r="CC2347" s="20"/>
      <c r="CD2347" s="20">
        <f t="shared" si="6785"/>
        <v>0.7</v>
      </c>
      <c r="CE2347" s="20"/>
    </row>
    <row r="2348" spans="1:83" x14ac:dyDescent="0.25">
      <c r="A2348" s="10" t="s">
        <v>325</v>
      </c>
      <c r="B2348" s="19">
        <v>120</v>
      </c>
      <c r="C2348" s="10" t="s">
        <v>338</v>
      </c>
      <c r="D2348" s="10" t="s">
        <v>341</v>
      </c>
      <c r="E2348" s="25" t="s">
        <v>588</v>
      </c>
      <c r="F2348" s="20">
        <v>575.1</v>
      </c>
      <c r="G2348" s="20">
        <v>575.1</v>
      </c>
      <c r="H2348" s="20">
        <v>575.1</v>
      </c>
      <c r="I2348" s="20"/>
      <c r="J2348" s="20"/>
      <c r="K2348" s="20"/>
      <c r="L2348" s="20">
        <f t="shared" si="6655"/>
        <v>575.1</v>
      </c>
      <c r="M2348" s="20">
        <f t="shared" si="6656"/>
        <v>575.1</v>
      </c>
      <c r="N2348" s="20">
        <f t="shared" si="6657"/>
        <v>575.1</v>
      </c>
      <c r="O2348" s="20"/>
      <c r="P2348" s="20"/>
      <c r="Q2348" s="20"/>
      <c r="R2348" s="20">
        <f t="shared" si="6676"/>
        <v>575.1</v>
      </c>
      <c r="S2348" s="20">
        <f t="shared" si="6677"/>
        <v>575.1</v>
      </c>
      <c r="T2348" s="20">
        <f t="shared" si="6678"/>
        <v>575.1</v>
      </c>
      <c r="U2348" s="20"/>
      <c r="V2348" s="20">
        <f t="shared" si="6767"/>
        <v>575.1</v>
      </c>
      <c r="W2348" s="20"/>
      <c r="X2348" s="20"/>
      <c r="Y2348" s="20"/>
      <c r="Z2348" s="20">
        <f t="shared" si="6746"/>
        <v>575.1</v>
      </c>
      <c r="AA2348" s="20">
        <f t="shared" si="6747"/>
        <v>575.1</v>
      </c>
      <c r="AB2348" s="20">
        <f t="shared" si="6748"/>
        <v>575.1</v>
      </c>
      <c r="AC2348" s="20"/>
      <c r="AD2348" s="20"/>
      <c r="AE2348" s="20"/>
      <c r="AF2348" s="20">
        <f t="shared" si="6698"/>
        <v>575.1</v>
      </c>
      <c r="AG2348" s="20">
        <f t="shared" si="6699"/>
        <v>575.1</v>
      </c>
      <c r="AH2348" s="20">
        <f t="shared" si="6700"/>
        <v>575.1</v>
      </c>
      <c r="AI2348" s="20"/>
      <c r="AJ2348" s="20">
        <f t="shared" si="6701"/>
        <v>575.1</v>
      </c>
      <c r="AK2348" s="20"/>
      <c r="AL2348" s="20"/>
      <c r="AM2348" s="20"/>
      <c r="AN2348" s="20">
        <f t="shared" si="6836"/>
        <v>575.1</v>
      </c>
      <c r="AO2348" s="20">
        <f t="shared" si="6837"/>
        <v>575.1</v>
      </c>
      <c r="AP2348" s="20">
        <f t="shared" si="6838"/>
        <v>575.1</v>
      </c>
      <c r="AQ2348" s="20"/>
      <c r="AR2348" s="20"/>
      <c r="AS2348" s="20"/>
      <c r="AT2348" s="20">
        <f t="shared" si="6790"/>
        <v>575.1</v>
      </c>
      <c r="AU2348" s="20">
        <f t="shared" si="6791"/>
        <v>575.1</v>
      </c>
      <c r="AV2348" s="20">
        <f t="shared" si="6792"/>
        <v>575.1</v>
      </c>
      <c r="AW2348" s="20"/>
      <c r="AX2348" s="20"/>
      <c r="AY2348" s="20"/>
      <c r="AZ2348" s="20">
        <f t="shared" si="6723"/>
        <v>575.1</v>
      </c>
      <c r="BA2348" s="20">
        <f t="shared" si="6724"/>
        <v>575.1</v>
      </c>
      <c r="BB2348" s="20">
        <f t="shared" si="6725"/>
        <v>575.1</v>
      </c>
      <c r="BC2348" s="20"/>
      <c r="BD2348" s="20">
        <f t="shared" si="6703"/>
        <v>575.1</v>
      </c>
      <c r="BE2348" s="20"/>
      <c r="BF2348" s="20"/>
      <c r="BG2348" s="20"/>
      <c r="BH2348" s="20">
        <f t="shared" si="6807"/>
        <v>575.1</v>
      </c>
      <c r="BI2348" s="20">
        <f t="shared" si="6808"/>
        <v>575.1</v>
      </c>
      <c r="BJ2348" s="20">
        <f t="shared" si="6809"/>
        <v>575.1</v>
      </c>
      <c r="BK2348" s="20"/>
      <c r="BL2348" s="20"/>
      <c r="BM2348" s="20">
        <f t="shared" si="6811"/>
        <v>575.1</v>
      </c>
      <c r="BN2348" s="20">
        <f t="shared" si="6812"/>
        <v>575.1</v>
      </c>
      <c r="BO2348" s="20"/>
      <c r="BP2348" s="20"/>
      <c r="BQ2348" s="20"/>
      <c r="BR2348" s="20">
        <f t="shared" si="6786"/>
        <v>575.1</v>
      </c>
      <c r="BS2348" s="20">
        <f t="shared" si="6787"/>
        <v>575.1</v>
      </c>
      <c r="BT2348" s="20">
        <f t="shared" si="6788"/>
        <v>575.1</v>
      </c>
      <c r="BU2348" s="20"/>
      <c r="BV2348" s="20">
        <f t="shared" si="6789"/>
        <v>575.1</v>
      </c>
      <c r="BW2348" s="20"/>
      <c r="BX2348" s="20"/>
      <c r="BY2348" s="20">
        <f t="shared" si="6793"/>
        <v>575.1</v>
      </c>
      <c r="BZ2348" s="20">
        <f t="shared" si="6794"/>
        <v>575.1</v>
      </c>
      <c r="CA2348" s="20"/>
      <c r="CB2348" s="20">
        <f t="shared" si="6795"/>
        <v>575.1</v>
      </c>
      <c r="CC2348" s="20"/>
      <c r="CD2348" s="20">
        <f t="shared" si="6785"/>
        <v>575.1</v>
      </c>
      <c r="CE2348" s="20"/>
    </row>
    <row r="2349" spans="1:83" ht="31.5" x14ac:dyDescent="0.25">
      <c r="A2349" s="10" t="s">
        <v>325</v>
      </c>
      <c r="B2349" s="19">
        <v>120</v>
      </c>
      <c r="C2349" s="10" t="s">
        <v>343</v>
      </c>
      <c r="D2349" s="10" t="s">
        <v>335</v>
      </c>
      <c r="E2349" s="25" t="s">
        <v>590</v>
      </c>
      <c r="F2349" s="20">
        <v>4.5999999999999996</v>
      </c>
      <c r="G2349" s="20">
        <v>4.5999999999999996</v>
      </c>
      <c r="H2349" s="20">
        <v>4.5999999999999996</v>
      </c>
      <c r="I2349" s="20"/>
      <c r="J2349" s="20"/>
      <c r="K2349" s="20"/>
      <c r="L2349" s="20">
        <f t="shared" si="6655"/>
        <v>4.5999999999999996</v>
      </c>
      <c r="M2349" s="20">
        <f t="shared" si="6656"/>
        <v>4.5999999999999996</v>
      </c>
      <c r="N2349" s="20">
        <f t="shared" si="6657"/>
        <v>4.5999999999999996</v>
      </c>
      <c r="O2349" s="20"/>
      <c r="P2349" s="20"/>
      <c r="Q2349" s="20"/>
      <c r="R2349" s="20">
        <f t="shared" si="6676"/>
        <v>4.5999999999999996</v>
      </c>
      <c r="S2349" s="20">
        <f t="shared" si="6677"/>
        <v>4.5999999999999996</v>
      </c>
      <c r="T2349" s="20">
        <f t="shared" si="6678"/>
        <v>4.5999999999999996</v>
      </c>
      <c r="U2349" s="20"/>
      <c r="V2349" s="20">
        <f t="shared" si="6767"/>
        <v>4.5999999999999996</v>
      </c>
      <c r="W2349" s="20"/>
      <c r="X2349" s="20"/>
      <c r="Y2349" s="20"/>
      <c r="Z2349" s="20">
        <f t="shared" si="6746"/>
        <v>4.5999999999999996</v>
      </c>
      <c r="AA2349" s="20">
        <f t="shared" si="6747"/>
        <v>4.5999999999999996</v>
      </c>
      <c r="AB2349" s="20">
        <f t="shared" si="6748"/>
        <v>4.5999999999999996</v>
      </c>
      <c r="AC2349" s="20"/>
      <c r="AD2349" s="20"/>
      <c r="AE2349" s="20"/>
      <c r="AF2349" s="20">
        <f t="shared" si="6698"/>
        <v>4.5999999999999996</v>
      </c>
      <c r="AG2349" s="20">
        <f t="shared" si="6699"/>
        <v>4.5999999999999996</v>
      </c>
      <c r="AH2349" s="20">
        <f t="shared" si="6700"/>
        <v>4.5999999999999996</v>
      </c>
      <c r="AI2349" s="20"/>
      <c r="AJ2349" s="20">
        <f t="shared" si="6701"/>
        <v>4.5999999999999996</v>
      </c>
      <c r="AK2349" s="20"/>
      <c r="AL2349" s="20"/>
      <c r="AM2349" s="20"/>
      <c r="AN2349" s="20">
        <f t="shared" si="6836"/>
        <v>4.5999999999999996</v>
      </c>
      <c r="AO2349" s="20">
        <f t="shared" si="6837"/>
        <v>4.5999999999999996</v>
      </c>
      <c r="AP2349" s="20">
        <f t="shared" si="6838"/>
        <v>4.5999999999999996</v>
      </c>
      <c r="AQ2349" s="20"/>
      <c r="AR2349" s="20"/>
      <c r="AS2349" s="20"/>
      <c r="AT2349" s="20">
        <f t="shared" si="6790"/>
        <v>4.5999999999999996</v>
      </c>
      <c r="AU2349" s="20">
        <f t="shared" si="6791"/>
        <v>4.5999999999999996</v>
      </c>
      <c r="AV2349" s="20">
        <f t="shared" si="6792"/>
        <v>4.5999999999999996</v>
      </c>
      <c r="AW2349" s="20"/>
      <c r="AX2349" s="20"/>
      <c r="AY2349" s="20"/>
      <c r="AZ2349" s="20">
        <f t="shared" si="6723"/>
        <v>4.5999999999999996</v>
      </c>
      <c r="BA2349" s="20">
        <f t="shared" si="6724"/>
        <v>4.5999999999999996</v>
      </c>
      <c r="BB2349" s="20">
        <f t="shared" si="6725"/>
        <v>4.5999999999999996</v>
      </c>
      <c r="BC2349" s="20"/>
      <c r="BD2349" s="20">
        <f t="shared" si="6703"/>
        <v>4.5999999999999996</v>
      </c>
      <c r="BE2349" s="20"/>
      <c r="BF2349" s="20"/>
      <c r="BG2349" s="20"/>
      <c r="BH2349" s="20">
        <f t="shared" si="6807"/>
        <v>4.5999999999999996</v>
      </c>
      <c r="BI2349" s="20">
        <f t="shared" si="6808"/>
        <v>4.5999999999999996</v>
      </c>
      <c r="BJ2349" s="20">
        <f t="shared" si="6809"/>
        <v>4.5999999999999996</v>
      </c>
      <c r="BK2349" s="20"/>
      <c r="BL2349" s="20"/>
      <c r="BM2349" s="20">
        <f t="shared" si="6811"/>
        <v>4.5999999999999996</v>
      </c>
      <c r="BN2349" s="20">
        <f t="shared" si="6812"/>
        <v>4.5999999999999996</v>
      </c>
      <c r="BO2349" s="20"/>
      <c r="BP2349" s="20"/>
      <c r="BQ2349" s="20"/>
      <c r="BR2349" s="20">
        <f t="shared" si="6786"/>
        <v>4.5999999999999996</v>
      </c>
      <c r="BS2349" s="20">
        <f t="shared" si="6787"/>
        <v>4.5999999999999996</v>
      </c>
      <c r="BT2349" s="20">
        <f t="shared" si="6788"/>
        <v>4.5999999999999996</v>
      </c>
      <c r="BU2349" s="20"/>
      <c r="BV2349" s="20">
        <f t="shared" si="6789"/>
        <v>4.5999999999999996</v>
      </c>
      <c r="BW2349" s="20"/>
      <c r="BX2349" s="20"/>
      <c r="BY2349" s="20">
        <f t="shared" si="6793"/>
        <v>4.5999999999999996</v>
      </c>
      <c r="BZ2349" s="20">
        <f t="shared" si="6794"/>
        <v>4.5999999999999996</v>
      </c>
      <c r="CA2349" s="20"/>
      <c r="CB2349" s="20">
        <f t="shared" si="6795"/>
        <v>4.5999999999999996</v>
      </c>
      <c r="CC2349" s="20"/>
      <c r="CD2349" s="20">
        <f t="shared" si="6785"/>
        <v>4.5999999999999996</v>
      </c>
      <c r="CE2349" s="20"/>
    </row>
    <row r="2350" spans="1:83" ht="31.5" x14ac:dyDescent="0.25">
      <c r="A2350" s="10" t="s">
        <v>325</v>
      </c>
      <c r="B2350" s="19">
        <v>120</v>
      </c>
      <c r="C2350" s="10" t="s">
        <v>346</v>
      </c>
      <c r="D2350" s="10" t="s">
        <v>337</v>
      </c>
      <c r="E2350" s="25" t="s">
        <v>594</v>
      </c>
      <c r="F2350" s="20">
        <v>8.4</v>
      </c>
      <c r="G2350" s="20">
        <v>5.2</v>
      </c>
      <c r="H2350" s="20">
        <v>0.5</v>
      </c>
      <c r="I2350" s="20"/>
      <c r="J2350" s="20"/>
      <c r="K2350" s="20"/>
      <c r="L2350" s="20">
        <f t="shared" si="6655"/>
        <v>8.4</v>
      </c>
      <c r="M2350" s="20">
        <f t="shared" si="6656"/>
        <v>5.2</v>
      </c>
      <c r="N2350" s="20">
        <f t="shared" si="6657"/>
        <v>0.5</v>
      </c>
      <c r="O2350" s="20"/>
      <c r="P2350" s="20"/>
      <c r="Q2350" s="20"/>
      <c r="R2350" s="20">
        <f t="shared" si="6676"/>
        <v>8.4</v>
      </c>
      <c r="S2350" s="20">
        <f t="shared" si="6677"/>
        <v>5.2</v>
      </c>
      <c r="T2350" s="20">
        <f t="shared" si="6678"/>
        <v>0.5</v>
      </c>
      <c r="U2350" s="20"/>
      <c r="V2350" s="20">
        <f t="shared" si="6767"/>
        <v>8.4</v>
      </c>
      <c r="W2350" s="20"/>
      <c r="X2350" s="20"/>
      <c r="Y2350" s="20"/>
      <c r="Z2350" s="20">
        <f t="shared" si="6746"/>
        <v>8.4</v>
      </c>
      <c r="AA2350" s="20">
        <f t="shared" si="6747"/>
        <v>5.2</v>
      </c>
      <c r="AB2350" s="20">
        <f t="shared" si="6748"/>
        <v>0.5</v>
      </c>
      <c r="AC2350" s="20"/>
      <c r="AD2350" s="20"/>
      <c r="AE2350" s="20"/>
      <c r="AF2350" s="20">
        <f t="shared" si="6698"/>
        <v>8.4</v>
      </c>
      <c r="AG2350" s="20">
        <f t="shared" si="6699"/>
        <v>5.2</v>
      </c>
      <c r="AH2350" s="20">
        <f t="shared" si="6700"/>
        <v>0.5</v>
      </c>
      <c r="AI2350" s="20"/>
      <c r="AJ2350" s="20">
        <f t="shared" si="6701"/>
        <v>8.4</v>
      </c>
      <c r="AK2350" s="20"/>
      <c r="AL2350" s="20"/>
      <c r="AM2350" s="20"/>
      <c r="AN2350" s="20">
        <f t="shared" si="6836"/>
        <v>8.4</v>
      </c>
      <c r="AO2350" s="20">
        <f t="shared" si="6837"/>
        <v>5.2</v>
      </c>
      <c r="AP2350" s="20">
        <f t="shared" si="6838"/>
        <v>0.5</v>
      </c>
      <c r="AQ2350" s="20"/>
      <c r="AR2350" s="20"/>
      <c r="AS2350" s="20"/>
      <c r="AT2350" s="20">
        <f t="shared" si="6790"/>
        <v>8.4</v>
      </c>
      <c r="AU2350" s="20">
        <f t="shared" si="6791"/>
        <v>5.2</v>
      </c>
      <c r="AV2350" s="20">
        <f t="shared" si="6792"/>
        <v>0.5</v>
      </c>
      <c r="AW2350" s="20"/>
      <c r="AX2350" s="20"/>
      <c r="AY2350" s="20"/>
      <c r="AZ2350" s="20">
        <f t="shared" si="6723"/>
        <v>8.4</v>
      </c>
      <c r="BA2350" s="20">
        <f t="shared" si="6724"/>
        <v>5.2</v>
      </c>
      <c r="BB2350" s="20">
        <f t="shared" si="6725"/>
        <v>0.5</v>
      </c>
      <c r="BC2350" s="20"/>
      <c r="BD2350" s="20">
        <f t="shared" si="6703"/>
        <v>8.4</v>
      </c>
      <c r="BE2350" s="20"/>
      <c r="BF2350" s="20"/>
      <c r="BG2350" s="20"/>
      <c r="BH2350" s="20">
        <f t="shared" si="6807"/>
        <v>8.4</v>
      </c>
      <c r="BI2350" s="20">
        <f t="shared" si="6808"/>
        <v>5.2</v>
      </c>
      <c r="BJ2350" s="20">
        <f t="shared" si="6809"/>
        <v>0.5</v>
      </c>
      <c r="BK2350" s="20"/>
      <c r="BL2350" s="20"/>
      <c r="BM2350" s="20">
        <f t="shared" si="6811"/>
        <v>8.4</v>
      </c>
      <c r="BN2350" s="20">
        <f t="shared" si="6812"/>
        <v>5.2</v>
      </c>
      <c r="BO2350" s="20"/>
      <c r="BP2350" s="20"/>
      <c r="BQ2350" s="20"/>
      <c r="BR2350" s="20">
        <f t="shared" si="6786"/>
        <v>8.4</v>
      </c>
      <c r="BS2350" s="20">
        <f t="shared" si="6787"/>
        <v>5.2</v>
      </c>
      <c r="BT2350" s="20">
        <f t="shared" si="6788"/>
        <v>0.5</v>
      </c>
      <c r="BU2350" s="20"/>
      <c r="BV2350" s="20">
        <f t="shared" si="6789"/>
        <v>8.4</v>
      </c>
      <c r="BW2350" s="20"/>
      <c r="BX2350" s="20"/>
      <c r="BY2350" s="20">
        <f t="shared" si="6793"/>
        <v>8.4</v>
      </c>
      <c r="BZ2350" s="20">
        <f t="shared" si="6794"/>
        <v>5.2</v>
      </c>
      <c r="CA2350" s="20"/>
      <c r="CB2350" s="20">
        <f t="shared" si="6795"/>
        <v>8.4</v>
      </c>
      <c r="CC2350" s="20"/>
      <c r="CD2350" s="20">
        <f t="shared" si="6785"/>
        <v>8.4</v>
      </c>
      <c r="CE2350" s="20"/>
    </row>
    <row r="2351" spans="1:83" ht="47.25" x14ac:dyDescent="0.25">
      <c r="A2351" s="10" t="s">
        <v>325</v>
      </c>
      <c r="B2351" s="19">
        <v>200</v>
      </c>
      <c r="C2351" s="10"/>
      <c r="D2351" s="10"/>
      <c r="E2351" s="25" t="s">
        <v>602</v>
      </c>
      <c r="F2351" s="20">
        <f>F2352</f>
        <v>42351.100000000006</v>
      </c>
      <c r="G2351" s="20">
        <f t="shared" ref="G2351:CE2351" si="6839">G2352</f>
        <v>42355.000000000007</v>
      </c>
      <c r="H2351" s="20">
        <f t="shared" si="6839"/>
        <v>42359.8</v>
      </c>
      <c r="I2351" s="20">
        <f t="shared" si="6839"/>
        <v>0</v>
      </c>
      <c r="J2351" s="20">
        <f t="shared" si="6839"/>
        <v>0</v>
      </c>
      <c r="K2351" s="20">
        <f t="shared" si="6839"/>
        <v>0</v>
      </c>
      <c r="L2351" s="20">
        <f t="shared" si="6655"/>
        <v>42351.100000000006</v>
      </c>
      <c r="M2351" s="20">
        <f t="shared" si="6656"/>
        <v>42355.000000000007</v>
      </c>
      <c r="N2351" s="20">
        <f t="shared" si="6657"/>
        <v>42359.8</v>
      </c>
      <c r="O2351" s="20">
        <f t="shared" si="6839"/>
        <v>0</v>
      </c>
      <c r="P2351" s="20">
        <f t="shared" si="6839"/>
        <v>0</v>
      </c>
      <c r="Q2351" s="20">
        <f t="shared" si="6839"/>
        <v>0</v>
      </c>
      <c r="R2351" s="20">
        <f t="shared" si="6676"/>
        <v>42351.100000000006</v>
      </c>
      <c r="S2351" s="20">
        <f t="shared" si="6677"/>
        <v>42355.000000000007</v>
      </c>
      <c r="T2351" s="20">
        <f t="shared" si="6678"/>
        <v>42359.8</v>
      </c>
      <c r="U2351" s="20">
        <f t="shared" si="6839"/>
        <v>0</v>
      </c>
      <c r="V2351" s="20">
        <f t="shared" si="6767"/>
        <v>42351.100000000006</v>
      </c>
      <c r="W2351" s="20">
        <f t="shared" si="6839"/>
        <v>0</v>
      </c>
      <c r="X2351" s="20">
        <f t="shared" si="6839"/>
        <v>0</v>
      </c>
      <c r="Y2351" s="20">
        <f t="shared" si="6839"/>
        <v>0</v>
      </c>
      <c r="Z2351" s="20">
        <f t="shared" si="6746"/>
        <v>42351.100000000006</v>
      </c>
      <c r="AA2351" s="20">
        <f t="shared" si="6747"/>
        <v>42355.000000000007</v>
      </c>
      <c r="AB2351" s="20">
        <f t="shared" si="6748"/>
        <v>42359.8</v>
      </c>
      <c r="AC2351" s="20">
        <f t="shared" si="6839"/>
        <v>0</v>
      </c>
      <c r="AD2351" s="20">
        <f t="shared" si="6839"/>
        <v>0</v>
      </c>
      <c r="AE2351" s="20">
        <f t="shared" si="6839"/>
        <v>0</v>
      </c>
      <c r="AF2351" s="20">
        <f t="shared" si="6698"/>
        <v>42351.100000000006</v>
      </c>
      <c r="AG2351" s="20">
        <f t="shared" si="6699"/>
        <v>42355.000000000007</v>
      </c>
      <c r="AH2351" s="20">
        <f t="shared" si="6700"/>
        <v>42359.8</v>
      </c>
      <c r="AI2351" s="20">
        <f t="shared" si="6839"/>
        <v>0</v>
      </c>
      <c r="AJ2351" s="20">
        <f t="shared" si="6701"/>
        <v>42351.100000000006</v>
      </c>
      <c r="AK2351" s="20">
        <f t="shared" si="6839"/>
        <v>0</v>
      </c>
      <c r="AL2351" s="20">
        <f t="shared" si="6839"/>
        <v>0</v>
      </c>
      <c r="AM2351" s="20">
        <f t="shared" si="6839"/>
        <v>0</v>
      </c>
      <c r="AN2351" s="20">
        <f t="shared" si="6836"/>
        <v>42351.100000000006</v>
      </c>
      <c r="AO2351" s="20">
        <f t="shared" si="6837"/>
        <v>42355.000000000007</v>
      </c>
      <c r="AP2351" s="20">
        <f t="shared" si="6838"/>
        <v>42359.8</v>
      </c>
      <c r="AQ2351" s="20">
        <f t="shared" si="6839"/>
        <v>0</v>
      </c>
      <c r="AR2351" s="20">
        <f t="shared" si="6839"/>
        <v>0</v>
      </c>
      <c r="AS2351" s="20">
        <f t="shared" si="6839"/>
        <v>0</v>
      </c>
      <c r="AT2351" s="20">
        <f t="shared" si="6790"/>
        <v>42351.100000000006</v>
      </c>
      <c r="AU2351" s="20">
        <f t="shared" si="6791"/>
        <v>42355.000000000007</v>
      </c>
      <c r="AV2351" s="20">
        <f t="shared" si="6792"/>
        <v>42359.8</v>
      </c>
      <c r="AW2351" s="20">
        <f t="shared" si="6839"/>
        <v>0</v>
      </c>
      <c r="AX2351" s="20">
        <f t="shared" si="6839"/>
        <v>0</v>
      </c>
      <c r="AY2351" s="20">
        <f t="shared" si="6839"/>
        <v>0</v>
      </c>
      <c r="AZ2351" s="20">
        <f t="shared" si="6723"/>
        <v>42351.100000000006</v>
      </c>
      <c r="BA2351" s="20">
        <f t="shared" si="6724"/>
        <v>42355.000000000007</v>
      </c>
      <c r="BB2351" s="20">
        <f t="shared" si="6725"/>
        <v>42359.8</v>
      </c>
      <c r="BC2351" s="20">
        <f t="shared" si="6839"/>
        <v>0</v>
      </c>
      <c r="BD2351" s="20">
        <f t="shared" si="6703"/>
        <v>42351.100000000006</v>
      </c>
      <c r="BE2351" s="20">
        <f t="shared" si="6839"/>
        <v>0</v>
      </c>
      <c r="BF2351" s="20">
        <f t="shared" si="6839"/>
        <v>0</v>
      </c>
      <c r="BG2351" s="20">
        <f t="shared" si="6839"/>
        <v>0</v>
      </c>
      <c r="BH2351" s="20">
        <f t="shared" si="6807"/>
        <v>42351.100000000006</v>
      </c>
      <c r="BI2351" s="20">
        <f t="shared" si="6808"/>
        <v>42355.000000000007</v>
      </c>
      <c r="BJ2351" s="20">
        <f t="shared" si="6809"/>
        <v>42359.8</v>
      </c>
      <c r="BK2351" s="20">
        <f t="shared" si="6839"/>
        <v>0</v>
      </c>
      <c r="BL2351" s="20">
        <f t="shared" si="6839"/>
        <v>0</v>
      </c>
      <c r="BM2351" s="20">
        <f t="shared" si="6811"/>
        <v>42351.100000000006</v>
      </c>
      <c r="BN2351" s="20">
        <f t="shared" si="6812"/>
        <v>42355.000000000007</v>
      </c>
      <c r="BO2351" s="20">
        <f t="shared" si="6839"/>
        <v>0</v>
      </c>
      <c r="BP2351" s="20">
        <f t="shared" si="6839"/>
        <v>0</v>
      </c>
      <c r="BQ2351" s="20">
        <f t="shared" si="6839"/>
        <v>0</v>
      </c>
      <c r="BR2351" s="20">
        <f t="shared" si="6786"/>
        <v>42351.100000000006</v>
      </c>
      <c r="BS2351" s="20">
        <f t="shared" si="6787"/>
        <v>42355.000000000007</v>
      </c>
      <c r="BT2351" s="20">
        <f t="shared" si="6788"/>
        <v>42359.8</v>
      </c>
      <c r="BU2351" s="20">
        <f t="shared" si="6839"/>
        <v>0</v>
      </c>
      <c r="BV2351" s="20">
        <f t="shared" si="6789"/>
        <v>42351.100000000006</v>
      </c>
      <c r="BW2351" s="20">
        <f t="shared" si="6839"/>
        <v>0</v>
      </c>
      <c r="BX2351" s="20">
        <f t="shared" si="6839"/>
        <v>0</v>
      </c>
      <c r="BY2351" s="20">
        <f t="shared" si="6793"/>
        <v>42351.100000000006</v>
      </c>
      <c r="BZ2351" s="20">
        <f t="shared" si="6794"/>
        <v>42355.000000000007</v>
      </c>
      <c r="CA2351" s="20">
        <f t="shared" si="6839"/>
        <v>0</v>
      </c>
      <c r="CB2351" s="20">
        <f t="shared" si="6795"/>
        <v>42351.100000000006</v>
      </c>
      <c r="CC2351" s="20">
        <f t="shared" si="6839"/>
        <v>0</v>
      </c>
      <c r="CD2351" s="20">
        <f t="shared" si="6785"/>
        <v>42351.100000000006</v>
      </c>
      <c r="CE2351" s="20">
        <f t="shared" si="6839"/>
        <v>0</v>
      </c>
    </row>
    <row r="2352" spans="1:83" ht="47.25" x14ac:dyDescent="0.25">
      <c r="A2352" s="10" t="s">
        <v>325</v>
      </c>
      <c r="B2352" s="19">
        <v>240</v>
      </c>
      <c r="C2352" s="10"/>
      <c r="D2352" s="10"/>
      <c r="E2352" s="25" t="s">
        <v>603</v>
      </c>
      <c r="F2352" s="20">
        <f>F2353+F2354+F2355+F2356+F2357+F2358+F2359+F2360+F2361+F2362</f>
        <v>42351.100000000006</v>
      </c>
      <c r="G2352" s="20">
        <f t="shared" ref="G2352:K2352" si="6840">G2353+G2354+G2355+G2356+G2357+G2358+G2359+G2360+G2361+G2362</f>
        <v>42355.000000000007</v>
      </c>
      <c r="H2352" s="20">
        <f t="shared" si="6840"/>
        <v>42359.8</v>
      </c>
      <c r="I2352" s="20">
        <f t="shared" si="6840"/>
        <v>0</v>
      </c>
      <c r="J2352" s="20">
        <f t="shared" si="6840"/>
        <v>0</v>
      </c>
      <c r="K2352" s="20">
        <f t="shared" si="6840"/>
        <v>0</v>
      </c>
      <c r="L2352" s="20">
        <f t="shared" si="6655"/>
        <v>42351.100000000006</v>
      </c>
      <c r="M2352" s="20">
        <f t="shared" si="6656"/>
        <v>42355.000000000007</v>
      </c>
      <c r="N2352" s="20">
        <f t="shared" si="6657"/>
        <v>42359.8</v>
      </c>
      <c r="O2352" s="20">
        <f t="shared" ref="O2352:Q2352" si="6841">O2353+O2354+O2355+O2356+O2357+O2358+O2359+O2360+O2361+O2362</f>
        <v>0</v>
      </c>
      <c r="P2352" s="20">
        <f t="shared" si="6841"/>
        <v>0</v>
      </c>
      <c r="Q2352" s="20">
        <f t="shared" si="6841"/>
        <v>0</v>
      </c>
      <c r="R2352" s="20">
        <f t="shared" si="6676"/>
        <v>42351.100000000006</v>
      </c>
      <c r="S2352" s="20">
        <f t="shared" si="6677"/>
        <v>42355.000000000007</v>
      </c>
      <c r="T2352" s="20">
        <f t="shared" si="6678"/>
        <v>42359.8</v>
      </c>
      <c r="U2352" s="20">
        <f t="shared" ref="U2352:CE2352" si="6842">U2353+U2354+U2355+U2356+U2357+U2358+U2359+U2360+U2361+U2362</f>
        <v>0</v>
      </c>
      <c r="V2352" s="20">
        <f t="shared" si="6767"/>
        <v>42351.100000000006</v>
      </c>
      <c r="W2352" s="20">
        <f t="shared" ref="W2352:Y2352" si="6843">W2353+W2354+W2355+W2356+W2357+W2358+W2359+W2360+W2361+W2362</f>
        <v>0</v>
      </c>
      <c r="X2352" s="20">
        <f t="shared" si="6843"/>
        <v>0</v>
      </c>
      <c r="Y2352" s="20">
        <f t="shared" si="6843"/>
        <v>0</v>
      </c>
      <c r="Z2352" s="20">
        <f t="shared" si="6746"/>
        <v>42351.100000000006</v>
      </c>
      <c r="AA2352" s="20">
        <f t="shared" si="6747"/>
        <v>42355.000000000007</v>
      </c>
      <c r="AB2352" s="20">
        <f t="shared" si="6748"/>
        <v>42359.8</v>
      </c>
      <c r="AC2352" s="20">
        <f t="shared" ref="AC2352:AE2352" si="6844">AC2353+AC2354+AC2355+AC2356+AC2357+AC2358+AC2359+AC2360+AC2361+AC2362</f>
        <v>0</v>
      </c>
      <c r="AD2352" s="20">
        <f t="shared" si="6844"/>
        <v>0</v>
      </c>
      <c r="AE2352" s="20">
        <f t="shared" si="6844"/>
        <v>0</v>
      </c>
      <c r="AF2352" s="20">
        <f t="shared" si="6698"/>
        <v>42351.100000000006</v>
      </c>
      <c r="AG2352" s="20">
        <f t="shared" si="6699"/>
        <v>42355.000000000007</v>
      </c>
      <c r="AH2352" s="20">
        <f t="shared" si="6700"/>
        <v>42359.8</v>
      </c>
      <c r="AI2352" s="20">
        <f t="shared" ref="AI2352" si="6845">AI2353+AI2354+AI2355+AI2356+AI2357+AI2358+AI2359+AI2360+AI2361+AI2362</f>
        <v>0</v>
      </c>
      <c r="AJ2352" s="20">
        <f t="shared" si="6701"/>
        <v>42351.100000000006</v>
      </c>
      <c r="AK2352" s="20">
        <f t="shared" ref="AK2352:AM2352" si="6846">AK2353+AK2354+AK2355+AK2356+AK2357+AK2358+AK2359+AK2360+AK2361+AK2362</f>
        <v>0</v>
      </c>
      <c r="AL2352" s="20">
        <f t="shared" si="6846"/>
        <v>0</v>
      </c>
      <c r="AM2352" s="20">
        <f t="shared" si="6846"/>
        <v>0</v>
      </c>
      <c r="AN2352" s="20">
        <f t="shared" si="6836"/>
        <v>42351.100000000006</v>
      </c>
      <c r="AO2352" s="20">
        <f t="shared" si="6837"/>
        <v>42355.000000000007</v>
      </c>
      <c r="AP2352" s="20">
        <f t="shared" si="6838"/>
        <v>42359.8</v>
      </c>
      <c r="AQ2352" s="20">
        <f t="shared" ref="AQ2352:AS2352" si="6847">AQ2353+AQ2354+AQ2355+AQ2356+AQ2357+AQ2358+AQ2359+AQ2360+AQ2361+AQ2362</f>
        <v>0</v>
      </c>
      <c r="AR2352" s="20">
        <f t="shared" si="6847"/>
        <v>0</v>
      </c>
      <c r="AS2352" s="20">
        <f t="shared" si="6847"/>
        <v>0</v>
      </c>
      <c r="AT2352" s="20">
        <f t="shared" si="6790"/>
        <v>42351.100000000006</v>
      </c>
      <c r="AU2352" s="20">
        <f t="shared" si="6791"/>
        <v>42355.000000000007</v>
      </c>
      <c r="AV2352" s="20">
        <f t="shared" si="6792"/>
        <v>42359.8</v>
      </c>
      <c r="AW2352" s="20">
        <f t="shared" ref="AW2352:AY2352" si="6848">AW2353+AW2354+AW2355+AW2356+AW2357+AW2358+AW2359+AW2360+AW2361+AW2362</f>
        <v>0</v>
      </c>
      <c r="AX2352" s="20">
        <f t="shared" si="6848"/>
        <v>0</v>
      </c>
      <c r="AY2352" s="20">
        <f t="shared" si="6848"/>
        <v>0</v>
      </c>
      <c r="AZ2352" s="20">
        <f t="shared" si="6723"/>
        <v>42351.100000000006</v>
      </c>
      <c r="BA2352" s="20">
        <f t="shared" si="6724"/>
        <v>42355.000000000007</v>
      </c>
      <c r="BB2352" s="20">
        <f t="shared" si="6725"/>
        <v>42359.8</v>
      </c>
      <c r="BC2352" s="20">
        <f t="shared" ref="BC2352" si="6849">BC2353+BC2354+BC2355+BC2356+BC2357+BC2358+BC2359+BC2360+BC2361+BC2362</f>
        <v>0</v>
      </c>
      <c r="BD2352" s="20">
        <f t="shared" si="6703"/>
        <v>42351.100000000006</v>
      </c>
      <c r="BE2352" s="20">
        <f t="shared" ref="BE2352:BG2352" si="6850">BE2353+BE2354+BE2355+BE2356+BE2357+BE2358+BE2359+BE2360+BE2361+BE2362</f>
        <v>0</v>
      </c>
      <c r="BF2352" s="20">
        <f t="shared" si="6850"/>
        <v>0</v>
      </c>
      <c r="BG2352" s="20">
        <f t="shared" si="6850"/>
        <v>0</v>
      </c>
      <c r="BH2352" s="20">
        <f t="shared" si="6807"/>
        <v>42351.100000000006</v>
      </c>
      <c r="BI2352" s="20">
        <f t="shared" si="6808"/>
        <v>42355.000000000007</v>
      </c>
      <c r="BJ2352" s="20">
        <f t="shared" si="6809"/>
        <v>42359.8</v>
      </c>
      <c r="BK2352" s="20">
        <f t="shared" ref="BK2352:BL2352" si="6851">BK2353+BK2354+BK2355+BK2356+BK2357+BK2358+BK2359+BK2360+BK2361+BK2362</f>
        <v>0</v>
      </c>
      <c r="BL2352" s="20">
        <f t="shared" si="6851"/>
        <v>0</v>
      </c>
      <c r="BM2352" s="20">
        <f t="shared" si="6811"/>
        <v>42351.100000000006</v>
      </c>
      <c r="BN2352" s="20">
        <f t="shared" si="6812"/>
        <v>42355.000000000007</v>
      </c>
      <c r="BO2352" s="20">
        <f t="shared" ref="BO2352:BQ2352" si="6852">BO2353+BO2354+BO2355+BO2356+BO2357+BO2358+BO2359+BO2360+BO2361+BO2362</f>
        <v>0</v>
      </c>
      <c r="BP2352" s="20">
        <f t="shared" si="6852"/>
        <v>0</v>
      </c>
      <c r="BQ2352" s="20">
        <f t="shared" si="6852"/>
        <v>0</v>
      </c>
      <c r="BR2352" s="20">
        <f t="shared" si="6786"/>
        <v>42351.100000000006</v>
      </c>
      <c r="BS2352" s="20">
        <f t="shared" si="6787"/>
        <v>42355.000000000007</v>
      </c>
      <c r="BT2352" s="20">
        <f t="shared" si="6788"/>
        <v>42359.8</v>
      </c>
      <c r="BU2352" s="20">
        <f t="shared" ref="BU2352" si="6853">BU2353+BU2354+BU2355+BU2356+BU2357+BU2358+BU2359+BU2360+BU2361+BU2362</f>
        <v>0</v>
      </c>
      <c r="BV2352" s="20">
        <f t="shared" si="6789"/>
        <v>42351.100000000006</v>
      </c>
      <c r="BW2352" s="20">
        <f t="shared" ref="BW2352:BX2352" si="6854">BW2353+BW2354+BW2355+BW2356+BW2357+BW2358+BW2359+BW2360+BW2361+BW2362</f>
        <v>0</v>
      </c>
      <c r="BX2352" s="20">
        <f t="shared" si="6854"/>
        <v>0</v>
      </c>
      <c r="BY2352" s="20">
        <f t="shared" si="6793"/>
        <v>42351.100000000006</v>
      </c>
      <c r="BZ2352" s="20">
        <f t="shared" si="6794"/>
        <v>42355.000000000007</v>
      </c>
      <c r="CA2352" s="20">
        <f t="shared" ref="CA2352" si="6855">CA2353+CA2354+CA2355+CA2356+CA2357+CA2358+CA2359+CA2360+CA2361+CA2362</f>
        <v>0</v>
      </c>
      <c r="CB2352" s="20">
        <f t="shared" si="6795"/>
        <v>42351.100000000006</v>
      </c>
      <c r="CC2352" s="20">
        <f t="shared" ref="CC2352" si="6856">CC2353+CC2354+CC2355+CC2356+CC2357+CC2358+CC2359+CC2360+CC2361+CC2362</f>
        <v>0</v>
      </c>
      <c r="CD2352" s="20">
        <f t="shared" si="6785"/>
        <v>42351.100000000006</v>
      </c>
      <c r="CE2352" s="20">
        <f t="shared" si="6842"/>
        <v>0</v>
      </c>
    </row>
    <row r="2353" spans="1:83" ht="47.25" x14ac:dyDescent="0.25">
      <c r="A2353" s="10" t="s">
        <v>325</v>
      </c>
      <c r="B2353" s="19">
        <v>240</v>
      </c>
      <c r="C2353" s="10" t="s">
        <v>336</v>
      </c>
      <c r="D2353" s="10" t="s">
        <v>337</v>
      </c>
      <c r="E2353" s="25" t="s">
        <v>568</v>
      </c>
      <c r="F2353" s="20">
        <v>6313.4</v>
      </c>
      <c r="G2353" s="20">
        <v>6313.4</v>
      </c>
      <c r="H2353" s="20">
        <v>6313.4</v>
      </c>
      <c r="I2353" s="20"/>
      <c r="J2353" s="20"/>
      <c r="K2353" s="20"/>
      <c r="L2353" s="20">
        <f t="shared" si="6655"/>
        <v>6313.4</v>
      </c>
      <c r="M2353" s="20">
        <f t="shared" si="6656"/>
        <v>6313.4</v>
      </c>
      <c r="N2353" s="20">
        <f t="shared" si="6657"/>
        <v>6313.4</v>
      </c>
      <c r="O2353" s="20"/>
      <c r="P2353" s="20"/>
      <c r="Q2353" s="20"/>
      <c r="R2353" s="20">
        <f t="shared" si="6676"/>
        <v>6313.4</v>
      </c>
      <c r="S2353" s="20">
        <f t="shared" si="6677"/>
        <v>6313.4</v>
      </c>
      <c r="T2353" s="20">
        <f t="shared" si="6678"/>
        <v>6313.4</v>
      </c>
      <c r="U2353" s="20"/>
      <c r="V2353" s="20">
        <f t="shared" si="6767"/>
        <v>6313.4</v>
      </c>
      <c r="W2353" s="20"/>
      <c r="X2353" s="20"/>
      <c r="Y2353" s="20"/>
      <c r="Z2353" s="20">
        <f t="shared" si="6746"/>
        <v>6313.4</v>
      </c>
      <c r="AA2353" s="20">
        <f t="shared" si="6747"/>
        <v>6313.4</v>
      </c>
      <c r="AB2353" s="20">
        <f t="shared" si="6748"/>
        <v>6313.4</v>
      </c>
      <c r="AC2353" s="20"/>
      <c r="AD2353" s="20"/>
      <c r="AE2353" s="20"/>
      <c r="AF2353" s="20">
        <f t="shared" si="6698"/>
        <v>6313.4</v>
      </c>
      <c r="AG2353" s="20">
        <f t="shared" si="6699"/>
        <v>6313.4</v>
      </c>
      <c r="AH2353" s="20">
        <f t="shared" si="6700"/>
        <v>6313.4</v>
      </c>
      <c r="AI2353" s="20"/>
      <c r="AJ2353" s="20">
        <f t="shared" si="6701"/>
        <v>6313.4</v>
      </c>
      <c r="AK2353" s="20"/>
      <c r="AL2353" s="20"/>
      <c r="AM2353" s="20"/>
      <c r="AN2353" s="20">
        <f t="shared" si="6836"/>
        <v>6313.4</v>
      </c>
      <c r="AO2353" s="20">
        <f t="shared" si="6837"/>
        <v>6313.4</v>
      </c>
      <c r="AP2353" s="20">
        <f t="shared" si="6838"/>
        <v>6313.4</v>
      </c>
      <c r="AQ2353" s="20"/>
      <c r="AR2353" s="20"/>
      <c r="AS2353" s="20"/>
      <c r="AT2353" s="20">
        <f t="shared" si="6790"/>
        <v>6313.4</v>
      </c>
      <c r="AU2353" s="20">
        <f t="shared" si="6791"/>
        <v>6313.4</v>
      </c>
      <c r="AV2353" s="20">
        <f t="shared" si="6792"/>
        <v>6313.4</v>
      </c>
      <c r="AW2353" s="20"/>
      <c r="AX2353" s="20"/>
      <c r="AY2353" s="20"/>
      <c r="AZ2353" s="20">
        <f t="shared" si="6723"/>
        <v>6313.4</v>
      </c>
      <c r="BA2353" s="20">
        <f t="shared" si="6724"/>
        <v>6313.4</v>
      </c>
      <c r="BB2353" s="20">
        <f t="shared" si="6725"/>
        <v>6313.4</v>
      </c>
      <c r="BC2353" s="20"/>
      <c r="BD2353" s="20">
        <f t="shared" si="6703"/>
        <v>6313.4</v>
      </c>
      <c r="BE2353" s="20"/>
      <c r="BF2353" s="20"/>
      <c r="BG2353" s="20"/>
      <c r="BH2353" s="20">
        <f t="shared" si="6807"/>
        <v>6313.4</v>
      </c>
      <c r="BI2353" s="20">
        <f t="shared" si="6808"/>
        <v>6313.4</v>
      </c>
      <c r="BJ2353" s="20">
        <f t="shared" si="6809"/>
        <v>6313.4</v>
      </c>
      <c r="BK2353" s="20"/>
      <c r="BL2353" s="20"/>
      <c r="BM2353" s="20">
        <f t="shared" si="6811"/>
        <v>6313.4</v>
      </c>
      <c r="BN2353" s="20">
        <f t="shared" si="6812"/>
        <v>6313.4</v>
      </c>
      <c r="BO2353" s="20"/>
      <c r="BP2353" s="20"/>
      <c r="BQ2353" s="20"/>
      <c r="BR2353" s="20">
        <f t="shared" si="6786"/>
        <v>6313.4</v>
      </c>
      <c r="BS2353" s="20">
        <f t="shared" si="6787"/>
        <v>6313.4</v>
      </c>
      <c r="BT2353" s="20">
        <f t="shared" si="6788"/>
        <v>6313.4</v>
      </c>
      <c r="BU2353" s="20"/>
      <c r="BV2353" s="20">
        <f t="shared" si="6789"/>
        <v>6313.4</v>
      </c>
      <c r="BW2353" s="20"/>
      <c r="BX2353" s="20"/>
      <c r="BY2353" s="20">
        <f t="shared" si="6793"/>
        <v>6313.4</v>
      </c>
      <c r="BZ2353" s="20">
        <f t="shared" si="6794"/>
        <v>6313.4</v>
      </c>
      <c r="CA2353" s="20"/>
      <c r="CB2353" s="20">
        <f t="shared" si="6795"/>
        <v>6313.4</v>
      </c>
      <c r="CC2353" s="20"/>
      <c r="CD2353" s="20">
        <f t="shared" si="6785"/>
        <v>6313.4</v>
      </c>
      <c r="CE2353" s="20"/>
    </row>
    <row r="2354" spans="1:83" x14ac:dyDescent="0.25">
      <c r="A2354" s="10" t="s">
        <v>325</v>
      </c>
      <c r="B2354" s="19">
        <v>240</v>
      </c>
      <c r="C2354" s="10" t="s">
        <v>336</v>
      </c>
      <c r="D2354" s="10" t="s">
        <v>340</v>
      </c>
      <c r="E2354" s="25" t="s">
        <v>571</v>
      </c>
      <c r="F2354" s="20">
        <v>18797.400000000001</v>
      </c>
      <c r="G2354" s="20">
        <v>18797.400000000001</v>
      </c>
      <c r="H2354" s="20">
        <v>18797.400000000001</v>
      </c>
      <c r="I2354" s="20"/>
      <c r="J2354" s="20"/>
      <c r="K2354" s="20"/>
      <c r="L2354" s="20">
        <f t="shared" ref="L2354:L2431" si="6857">F2354+I2354</f>
        <v>18797.400000000001</v>
      </c>
      <c r="M2354" s="20">
        <f t="shared" ref="M2354:M2431" si="6858">G2354+J2354</f>
        <v>18797.400000000001</v>
      </c>
      <c r="N2354" s="20">
        <f t="shared" ref="N2354:N2431" si="6859">H2354+K2354</f>
        <v>18797.400000000001</v>
      </c>
      <c r="O2354" s="20"/>
      <c r="P2354" s="20"/>
      <c r="Q2354" s="20"/>
      <c r="R2354" s="20">
        <f t="shared" si="6676"/>
        <v>18797.400000000001</v>
      </c>
      <c r="S2354" s="20">
        <f t="shared" si="6677"/>
        <v>18797.400000000001</v>
      </c>
      <c r="T2354" s="20">
        <f t="shared" si="6678"/>
        <v>18797.400000000001</v>
      </c>
      <c r="U2354" s="20"/>
      <c r="V2354" s="20">
        <f t="shared" si="6767"/>
        <v>18797.400000000001</v>
      </c>
      <c r="W2354" s="20"/>
      <c r="X2354" s="20"/>
      <c r="Y2354" s="20"/>
      <c r="Z2354" s="20">
        <f t="shared" si="6746"/>
        <v>18797.400000000001</v>
      </c>
      <c r="AA2354" s="20">
        <f t="shared" si="6747"/>
        <v>18797.400000000001</v>
      </c>
      <c r="AB2354" s="20">
        <f t="shared" si="6748"/>
        <v>18797.400000000001</v>
      </c>
      <c r="AC2354" s="20"/>
      <c r="AD2354" s="20"/>
      <c r="AE2354" s="20"/>
      <c r="AF2354" s="20">
        <f t="shared" si="6698"/>
        <v>18797.400000000001</v>
      </c>
      <c r="AG2354" s="20">
        <f t="shared" si="6699"/>
        <v>18797.400000000001</v>
      </c>
      <c r="AH2354" s="20">
        <f t="shared" si="6700"/>
        <v>18797.400000000001</v>
      </c>
      <c r="AI2354" s="20"/>
      <c r="AJ2354" s="20">
        <f t="shared" si="6701"/>
        <v>18797.400000000001</v>
      </c>
      <c r="AK2354" s="20"/>
      <c r="AL2354" s="20"/>
      <c r="AM2354" s="20"/>
      <c r="AN2354" s="20">
        <f t="shared" si="6836"/>
        <v>18797.400000000001</v>
      </c>
      <c r="AO2354" s="20">
        <f t="shared" si="6837"/>
        <v>18797.400000000001</v>
      </c>
      <c r="AP2354" s="20">
        <f t="shared" si="6838"/>
        <v>18797.400000000001</v>
      </c>
      <c r="AQ2354" s="20"/>
      <c r="AR2354" s="20"/>
      <c r="AS2354" s="20"/>
      <c r="AT2354" s="20">
        <f t="shared" si="6790"/>
        <v>18797.400000000001</v>
      </c>
      <c r="AU2354" s="20">
        <f t="shared" si="6791"/>
        <v>18797.400000000001</v>
      </c>
      <c r="AV2354" s="20">
        <f t="shared" si="6792"/>
        <v>18797.400000000001</v>
      </c>
      <c r="AW2354" s="20"/>
      <c r="AX2354" s="20"/>
      <c r="AY2354" s="20"/>
      <c r="AZ2354" s="20">
        <f t="shared" si="6723"/>
        <v>18797.400000000001</v>
      </c>
      <c r="BA2354" s="20">
        <f t="shared" si="6724"/>
        <v>18797.400000000001</v>
      </c>
      <c r="BB2354" s="20">
        <f t="shared" si="6725"/>
        <v>18797.400000000001</v>
      </c>
      <c r="BC2354" s="20"/>
      <c r="BD2354" s="20">
        <f t="shared" si="6703"/>
        <v>18797.400000000001</v>
      </c>
      <c r="BE2354" s="20"/>
      <c r="BF2354" s="20"/>
      <c r="BG2354" s="20"/>
      <c r="BH2354" s="20">
        <f t="shared" si="6807"/>
        <v>18797.400000000001</v>
      </c>
      <c r="BI2354" s="20">
        <f t="shared" si="6808"/>
        <v>18797.400000000001</v>
      </c>
      <c r="BJ2354" s="20">
        <f t="shared" si="6809"/>
        <v>18797.400000000001</v>
      </c>
      <c r="BK2354" s="20"/>
      <c r="BL2354" s="20"/>
      <c r="BM2354" s="20">
        <f t="shared" si="6811"/>
        <v>18797.400000000001</v>
      </c>
      <c r="BN2354" s="20">
        <f t="shared" si="6812"/>
        <v>18797.400000000001</v>
      </c>
      <c r="BO2354" s="20"/>
      <c r="BP2354" s="20"/>
      <c r="BQ2354" s="20"/>
      <c r="BR2354" s="20">
        <f t="shared" si="6786"/>
        <v>18797.400000000001</v>
      </c>
      <c r="BS2354" s="20">
        <f t="shared" si="6787"/>
        <v>18797.400000000001</v>
      </c>
      <c r="BT2354" s="20">
        <f t="shared" si="6788"/>
        <v>18797.400000000001</v>
      </c>
      <c r="BU2354" s="20"/>
      <c r="BV2354" s="20">
        <f t="shared" si="6789"/>
        <v>18797.400000000001</v>
      </c>
      <c r="BW2354" s="20"/>
      <c r="BX2354" s="20"/>
      <c r="BY2354" s="20">
        <f t="shared" si="6793"/>
        <v>18797.400000000001</v>
      </c>
      <c r="BZ2354" s="20">
        <f t="shared" si="6794"/>
        <v>18797.400000000001</v>
      </c>
      <c r="CA2354" s="20"/>
      <c r="CB2354" s="20">
        <f t="shared" si="6795"/>
        <v>18797.400000000001</v>
      </c>
      <c r="CC2354" s="20"/>
      <c r="CD2354" s="20">
        <f t="shared" si="6785"/>
        <v>18797.400000000001</v>
      </c>
      <c r="CE2354" s="20"/>
    </row>
    <row r="2355" spans="1:83" ht="47.25" x14ac:dyDescent="0.25">
      <c r="A2355" s="10" t="s">
        <v>325</v>
      </c>
      <c r="B2355" s="19">
        <v>240</v>
      </c>
      <c r="C2355" s="10" t="s">
        <v>334</v>
      </c>
      <c r="D2355" s="10" t="s">
        <v>342</v>
      </c>
      <c r="E2355" s="25" t="s">
        <v>573</v>
      </c>
      <c r="F2355" s="20">
        <v>692.7</v>
      </c>
      <c r="G2355" s="20">
        <v>692.7</v>
      </c>
      <c r="H2355" s="20">
        <v>692.7</v>
      </c>
      <c r="I2355" s="20"/>
      <c r="J2355" s="20"/>
      <c r="K2355" s="20"/>
      <c r="L2355" s="20">
        <f t="shared" si="6857"/>
        <v>692.7</v>
      </c>
      <c r="M2355" s="20">
        <f t="shared" si="6858"/>
        <v>692.7</v>
      </c>
      <c r="N2355" s="20">
        <f t="shared" si="6859"/>
        <v>692.7</v>
      </c>
      <c r="O2355" s="20"/>
      <c r="P2355" s="20"/>
      <c r="Q2355" s="20"/>
      <c r="R2355" s="20">
        <f t="shared" si="6676"/>
        <v>692.7</v>
      </c>
      <c r="S2355" s="20">
        <f t="shared" si="6677"/>
        <v>692.7</v>
      </c>
      <c r="T2355" s="20">
        <f t="shared" si="6678"/>
        <v>692.7</v>
      </c>
      <c r="U2355" s="20"/>
      <c r="V2355" s="20">
        <f t="shared" si="6767"/>
        <v>692.7</v>
      </c>
      <c r="W2355" s="20"/>
      <c r="X2355" s="20"/>
      <c r="Y2355" s="20"/>
      <c r="Z2355" s="20">
        <f t="shared" si="6746"/>
        <v>692.7</v>
      </c>
      <c r="AA2355" s="20">
        <f t="shared" si="6747"/>
        <v>692.7</v>
      </c>
      <c r="AB2355" s="20">
        <f t="shared" si="6748"/>
        <v>692.7</v>
      </c>
      <c r="AC2355" s="20"/>
      <c r="AD2355" s="20"/>
      <c r="AE2355" s="20"/>
      <c r="AF2355" s="20">
        <f t="shared" si="6698"/>
        <v>692.7</v>
      </c>
      <c r="AG2355" s="20">
        <f t="shared" si="6699"/>
        <v>692.7</v>
      </c>
      <c r="AH2355" s="20">
        <f t="shared" si="6700"/>
        <v>692.7</v>
      </c>
      <c r="AI2355" s="20"/>
      <c r="AJ2355" s="20">
        <f t="shared" si="6701"/>
        <v>692.7</v>
      </c>
      <c r="AK2355" s="20"/>
      <c r="AL2355" s="20"/>
      <c r="AM2355" s="20"/>
      <c r="AN2355" s="20">
        <f t="shared" si="6836"/>
        <v>692.7</v>
      </c>
      <c r="AO2355" s="20">
        <f t="shared" si="6837"/>
        <v>692.7</v>
      </c>
      <c r="AP2355" s="20">
        <f t="shared" si="6838"/>
        <v>692.7</v>
      </c>
      <c r="AQ2355" s="20"/>
      <c r="AR2355" s="20"/>
      <c r="AS2355" s="20"/>
      <c r="AT2355" s="20">
        <f t="shared" si="6790"/>
        <v>692.7</v>
      </c>
      <c r="AU2355" s="20">
        <f t="shared" si="6791"/>
        <v>692.7</v>
      </c>
      <c r="AV2355" s="20">
        <f t="shared" si="6792"/>
        <v>692.7</v>
      </c>
      <c r="AW2355" s="20"/>
      <c r="AX2355" s="20"/>
      <c r="AY2355" s="20"/>
      <c r="AZ2355" s="20">
        <f t="shared" si="6723"/>
        <v>692.7</v>
      </c>
      <c r="BA2355" s="20">
        <f t="shared" si="6724"/>
        <v>692.7</v>
      </c>
      <c r="BB2355" s="20">
        <f t="shared" si="6725"/>
        <v>692.7</v>
      </c>
      <c r="BC2355" s="20"/>
      <c r="BD2355" s="20">
        <f t="shared" si="6703"/>
        <v>692.7</v>
      </c>
      <c r="BE2355" s="20"/>
      <c r="BF2355" s="20"/>
      <c r="BG2355" s="20"/>
      <c r="BH2355" s="20">
        <f t="shared" si="6807"/>
        <v>692.7</v>
      </c>
      <c r="BI2355" s="20">
        <f t="shared" si="6808"/>
        <v>692.7</v>
      </c>
      <c r="BJ2355" s="20">
        <f t="shared" si="6809"/>
        <v>692.7</v>
      </c>
      <c r="BK2355" s="20"/>
      <c r="BL2355" s="20"/>
      <c r="BM2355" s="20">
        <f t="shared" si="6811"/>
        <v>692.7</v>
      </c>
      <c r="BN2355" s="20">
        <f t="shared" si="6812"/>
        <v>692.7</v>
      </c>
      <c r="BO2355" s="20"/>
      <c r="BP2355" s="20"/>
      <c r="BQ2355" s="20"/>
      <c r="BR2355" s="20">
        <f t="shared" si="6786"/>
        <v>692.7</v>
      </c>
      <c r="BS2355" s="20">
        <f t="shared" si="6787"/>
        <v>692.7</v>
      </c>
      <c r="BT2355" s="20">
        <f t="shared" si="6788"/>
        <v>692.7</v>
      </c>
      <c r="BU2355" s="20"/>
      <c r="BV2355" s="20">
        <f t="shared" si="6789"/>
        <v>692.7</v>
      </c>
      <c r="BW2355" s="20"/>
      <c r="BX2355" s="20"/>
      <c r="BY2355" s="20">
        <f t="shared" si="6793"/>
        <v>692.7</v>
      </c>
      <c r="BZ2355" s="20">
        <f t="shared" si="6794"/>
        <v>692.7</v>
      </c>
      <c r="CA2355" s="20"/>
      <c r="CB2355" s="20">
        <f t="shared" si="6795"/>
        <v>692.7</v>
      </c>
      <c r="CC2355" s="20"/>
      <c r="CD2355" s="20">
        <f t="shared" si="6785"/>
        <v>692.7</v>
      </c>
      <c r="CE2355" s="20"/>
    </row>
    <row r="2356" spans="1:83" x14ac:dyDescent="0.25">
      <c r="A2356" s="10" t="s">
        <v>325</v>
      </c>
      <c r="B2356" s="19">
        <v>240</v>
      </c>
      <c r="C2356" s="10" t="s">
        <v>335</v>
      </c>
      <c r="D2356" s="10" t="s">
        <v>343</v>
      </c>
      <c r="E2356" s="25" t="s">
        <v>576</v>
      </c>
      <c r="F2356" s="20">
        <v>1713.6999999999998</v>
      </c>
      <c r="G2356" s="20">
        <v>1713.6999999999998</v>
      </c>
      <c r="H2356" s="20">
        <v>1713.6999999999998</v>
      </c>
      <c r="I2356" s="20"/>
      <c r="J2356" s="20"/>
      <c r="K2356" s="20"/>
      <c r="L2356" s="20">
        <f t="shared" si="6857"/>
        <v>1713.6999999999998</v>
      </c>
      <c r="M2356" s="20">
        <f t="shared" si="6858"/>
        <v>1713.6999999999998</v>
      </c>
      <c r="N2356" s="20">
        <f t="shared" si="6859"/>
        <v>1713.6999999999998</v>
      </c>
      <c r="O2356" s="20"/>
      <c r="P2356" s="20"/>
      <c r="Q2356" s="20"/>
      <c r="R2356" s="20">
        <f t="shared" si="6676"/>
        <v>1713.6999999999998</v>
      </c>
      <c r="S2356" s="20">
        <f t="shared" si="6677"/>
        <v>1713.6999999999998</v>
      </c>
      <c r="T2356" s="20">
        <f t="shared" si="6678"/>
        <v>1713.6999999999998</v>
      </c>
      <c r="U2356" s="20"/>
      <c r="V2356" s="20">
        <f t="shared" si="6767"/>
        <v>1713.6999999999998</v>
      </c>
      <c r="W2356" s="20"/>
      <c r="X2356" s="20"/>
      <c r="Y2356" s="20"/>
      <c r="Z2356" s="20">
        <f t="shared" si="6746"/>
        <v>1713.6999999999998</v>
      </c>
      <c r="AA2356" s="20">
        <f t="shared" si="6747"/>
        <v>1713.6999999999998</v>
      </c>
      <c r="AB2356" s="20">
        <f t="shared" si="6748"/>
        <v>1713.6999999999998</v>
      </c>
      <c r="AC2356" s="20"/>
      <c r="AD2356" s="20"/>
      <c r="AE2356" s="20"/>
      <c r="AF2356" s="20">
        <f t="shared" si="6698"/>
        <v>1713.6999999999998</v>
      </c>
      <c r="AG2356" s="20">
        <f t="shared" si="6699"/>
        <v>1713.6999999999998</v>
      </c>
      <c r="AH2356" s="20">
        <f t="shared" si="6700"/>
        <v>1713.6999999999998</v>
      </c>
      <c r="AI2356" s="20"/>
      <c r="AJ2356" s="20">
        <f t="shared" si="6701"/>
        <v>1713.6999999999998</v>
      </c>
      <c r="AK2356" s="20"/>
      <c r="AL2356" s="20"/>
      <c r="AM2356" s="20"/>
      <c r="AN2356" s="20">
        <f t="shared" si="6836"/>
        <v>1713.6999999999998</v>
      </c>
      <c r="AO2356" s="20">
        <f t="shared" si="6837"/>
        <v>1713.6999999999998</v>
      </c>
      <c r="AP2356" s="20">
        <f t="shared" si="6838"/>
        <v>1713.6999999999998</v>
      </c>
      <c r="AQ2356" s="20"/>
      <c r="AR2356" s="20"/>
      <c r="AS2356" s="20"/>
      <c r="AT2356" s="20">
        <f t="shared" si="6790"/>
        <v>1713.6999999999998</v>
      </c>
      <c r="AU2356" s="20">
        <f t="shared" si="6791"/>
        <v>1713.6999999999998</v>
      </c>
      <c r="AV2356" s="20">
        <f t="shared" si="6792"/>
        <v>1713.6999999999998</v>
      </c>
      <c r="AW2356" s="20"/>
      <c r="AX2356" s="20"/>
      <c r="AY2356" s="20"/>
      <c r="AZ2356" s="20">
        <f t="shared" si="6723"/>
        <v>1713.6999999999998</v>
      </c>
      <c r="BA2356" s="20">
        <f t="shared" si="6724"/>
        <v>1713.6999999999998</v>
      </c>
      <c r="BB2356" s="20">
        <f t="shared" si="6725"/>
        <v>1713.6999999999998</v>
      </c>
      <c r="BC2356" s="20"/>
      <c r="BD2356" s="20">
        <f t="shared" si="6703"/>
        <v>1713.6999999999998</v>
      </c>
      <c r="BE2356" s="20"/>
      <c r="BF2356" s="20"/>
      <c r="BG2356" s="20"/>
      <c r="BH2356" s="20">
        <f t="shared" si="6807"/>
        <v>1713.6999999999998</v>
      </c>
      <c r="BI2356" s="20">
        <f t="shared" si="6808"/>
        <v>1713.6999999999998</v>
      </c>
      <c r="BJ2356" s="20">
        <f t="shared" si="6809"/>
        <v>1713.6999999999998</v>
      </c>
      <c r="BK2356" s="20"/>
      <c r="BL2356" s="20"/>
      <c r="BM2356" s="20">
        <f t="shared" si="6811"/>
        <v>1713.6999999999998</v>
      </c>
      <c r="BN2356" s="20">
        <f t="shared" si="6812"/>
        <v>1713.6999999999998</v>
      </c>
      <c r="BO2356" s="20"/>
      <c r="BP2356" s="20"/>
      <c r="BQ2356" s="20"/>
      <c r="BR2356" s="20">
        <f t="shared" si="6786"/>
        <v>1713.6999999999998</v>
      </c>
      <c r="BS2356" s="20">
        <f t="shared" si="6787"/>
        <v>1713.6999999999998</v>
      </c>
      <c r="BT2356" s="20">
        <f t="shared" si="6788"/>
        <v>1713.6999999999998</v>
      </c>
      <c r="BU2356" s="20"/>
      <c r="BV2356" s="20">
        <f t="shared" si="6789"/>
        <v>1713.6999999999998</v>
      </c>
      <c r="BW2356" s="20"/>
      <c r="BX2356" s="20"/>
      <c r="BY2356" s="20">
        <f t="shared" si="6793"/>
        <v>1713.6999999999998</v>
      </c>
      <c r="BZ2356" s="20">
        <f t="shared" si="6794"/>
        <v>1713.6999999999998</v>
      </c>
      <c r="CA2356" s="20"/>
      <c r="CB2356" s="20">
        <f t="shared" si="6795"/>
        <v>1713.6999999999998</v>
      </c>
      <c r="CC2356" s="20"/>
      <c r="CD2356" s="20">
        <f t="shared" si="6785"/>
        <v>1713.6999999999998</v>
      </c>
      <c r="CE2356" s="20"/>
    </row>
    <row r="2357" spans="1:83" ht="31.5" x14ac:dyDescent="0.25">
      <c r="A2357" s="10" t="s">
        <v>325</v>
      </c>
      <c r="B2357" s="19">
        <v>240</v>
      </c>
      <c r="C2357" s="10" t="s">
        <v>345</v>
      </c>
      <c r="D2357" s="10" t="s">
        <v>345</v>
      </c>
      <c r="E2357" s="25" t="s">
        <v>582</v>
      </c>
      <c r="F2357" s="20">
        <v>4229.8</v>
      </c>
      <c r="G2357" s="20">
        <v>4229.8</v>
      </c>
      <c r="H2357" s="20">
        <v>4229.8</v>
      </c>
      <c r="I2357" s="20"/>
      <c r="J2357" s="20"/>
      <c r="K2357" s="20"/>
      <c r="L2357" s="20">
        <f t="shared" si="6857"/>
        <v>4229.8</v>
      </c>
      <c r="M2357" s="20">
        <f t="shared" si="6858"/>
        <v>4229.8</v>
      </c>
      <c r="N2357" s="20">
        <f t="shared" si="6859"/>
        <v>4229.8</v>
      </c>
      <c r="O2357" s="20"/>
      <c r="P2357" s="20"/>
      <c r="Q2357" s="20"/>
      <c r="R2357" s="20">
        <f t="shared" si="6676"/>
        <v>4229.8</v>
      </c>
      <c r="S2357" s="20">
        <f t="shared" si="6677"/>
        <v>4229.8</v>
      </c>
      <c r="T2357" s="20">
        <f t="shared" si="6678"/>
        <v>4229.8</v>
      </c>
      <c r="U2357" s="20"/>
      <c r="V2357" s="20">
        <f t="shared" si="6767"/>
        <v>4229.8</v>
      </c>
      <c r="W2357" s="20"/>
      <c r="X2357" s="20"/>
      <c r="Y2357" s="20"/>
      <c r="Z2357" s="20">
        <f t="shared" si="6746"/>
        <v>4229.8</v>
      </c>
      <c r="AA2357" s="20">
        <f t="shared" si="6747"/>
        <v>4229.8</v>
      </c>
      <c r="AB2357" s="20">
        <f t="shared" si="6748"/>
        <v>4229.8</v>
      </c>
      <c r="AC2357" s="20"/>
      <c r="AD2357" s="20"/>
      <c r="AE2357" s="20"/>
      <c r="AF2357" s="20">
        <f t="shared" si="6698"/>
        <v>4229.8</v>
      </c>
      <c r="AG2357" s="20">
        <f t="shared" si="6699"/>
        <v>4229.8</v>
      </c>
      <c r="AH2357" s="20">
        <f t="shared" si="6700"/>
        <v>4229.8</v>
      </c>
      <c r="AI2357" s="20"/>
      <c r="AJ2357" s="20">
        <f t="shared" si="6701"/>
        <v>4229.8</v>
      </c>
      <c r="AK2357" s="20"/>
      <c r="AL2357" s="20"/>
      <c r="AM2357" s="20"/>
      <c r="AN2357" s="20">
        <f t="shared" si="6836"/>
        <v>4229.8</v>
      </c>
      <c r="AO2357" s="20">
        <f t="shared" si="6837"/>
        <v>4229.8</v>
      </c>
      <c r="AP2357" s="20">
        <f t="shared" si="6838"/>
        <v>4229.8</v>
      </c>
      <c r="AQ2357" s="20"/>
      <c r="AR2357" s="20"/>
      <c r="AS2357" s="20"/>
      <c r="AT2357" s="20">
        <f t="shared" si="6790"/>
        <v>4229.8</v>
      </c>
      <c r="AU2357" s="20">
        <f t="shared" si="6791"/>
        <v>4229.8</v>
      </c>
      <c r="AV2357" s="20">
        <f t="shared" si="6792"/>
        <v>4229.8</v>
      </c>
      <c r="AW2357" s="20"/>
      <c r="AX2357" s="20"/>
      <c r="AY2357" s="20"/>
      <c r="AZ2357" s="20">
        <f t="shared" si="6723"/>
        <v>4229.8</v>
      </c>
      <c r="BA2357" s="20">
        <f t="shared" si="6724"/>
        <v>4229.8</v>
      </c>
      <c r="BB2357" s="20">
        <f t="shared" si="6725"/>
        <v>4229.8</v>
      </c>
      <c r="BC2357" s="20"/>
      <c r="BD2357" s="20">
        <f t="shared" si="6703"/>
        <v>4229.8</v>
      </c>
      <c r="BE2357" s="20"/>
      <c r="BF2357" s="20"/>
      <c r="BG2357" s="20"/>
      <c r="BH2357" s="20">
        <f t="shared" si="6807"/>
        <v>4229.8</v>
      </c>
      <c r="BI2357" s="20">
        <f t="shared" si="6808"/>
        <v>4229.8</v>
      </c>
      <c r="BJ2357" s="20">
        <f t="shared" si="6809"/>
        <v>4229.8</v>
      </c>
      <c r="BK2357" s="20"/>
      <c r="BL2357" s="20"/>
      <c r="BM2357" s="20">
        <f t="shared" si="6811"/>
        <v>4229.8</v>
      </c>
      <c r="BN2357" s="20">
        <f t="shared" si="6812"/>
        <v>4229.8</v>
      </c>
      <c r="BO2357" s="20"/>
      <c r="BP2357" s="20"/>
      <c r="BQ2357" s="20"/>
      <c r="BR2357" s="20">
        <f t="shared" si="6786"/>
        <v>4229.8</v>
      </c>
      <c r="BS2357" s="20">
        <f t="shared" si="6787"/>
        <v>4229.8</v>
      </c>
      <c r="BT2357" s="20">
        <f t="shared" si="6788"/>
        <v>4229.8</v>
      </c>
      <c r="BU2357" s="20"/>
      <c r="BV2357" s="20">
        <f t="shared" si="6789"/>
        <v>4229.8</v>
      </c>
      <c r="BW2357" s="20"/>
      <c r="BX2357" s="20"/>
      <c r="BY2357" s="20">
        <f t="shared" si="6793"/>
        <v>4229.8</v>
      </c>
      <c r="BZ2357" s="20">
        <f t="shared" si="6794"/>
        <v>4229.8</v>
      </c>
      <c r="CA2357" s="20"/>
      <c r="CB2357" s="20">
        <f t="shared" si="6795"/>
        <v>4229.8</v>
      </c>
      <c r="CC2357" s="20"/>
      <c r="CD2357" s="20">
        <f t="shared" si="6785"/>
        <v>4229.8</v>
      </c>
      <c r="CE2357" s="20"/>
    </row>
    <row r="2358" spans="1:83" ht="31.5" x14ac:dyDescent="0.25">
      <c r="A2358" s="10" t="s">
        <v>325</v>
      </c>
      <c r="B2358" s="19">
        <v>240</v>
      </c>
      <c r="C2358" s="10" t="s">
        <v>337</v>
      </c>
      <c r="D2358" s="10" t="s">
        <v>345</v>
      </c>
      <c r="E2358" s="25" t="s">
        <v>584</v>
      </c>
      <c r="F2358" s="20">
        <v>860.2</v>
      </c>
      <c r="G2358" s="20">
        <v>860.9</v>
      </c>
      <c r="H2358" s="20">
        <v>861</v>
      </c>
      <c r="I2358" s="20"/>
      <c r="J2358" s="20"/>
      <c r="K2358" s="20"/>
      <c r="L2358" s="20">
        <f t="shared" si="6857"/>
        <v>860.2</v>
      </c>
      <c r="M2358" s="20">
        <f t="shared" si="6858"/>
        <v>860.9</v>
      </c>
      <c r="N2358" s="20">
        <f t="shared" si="6859"/>
        <v>861</v>
      </c>
      <c r="O2358" s="20"/>
      <c r="P2358" s="20"/>
      <c r="Q2358" s="20"/>
      <c r="R2358" s="20">
        <f t="shared" si="6676"/>
        <v>860.2</v>
      </c>
      <c r="S2358" s="20">
        <f t="shared" si="6677"/>
        <v>860.9</v>
      </c>
      <c r="T2358" s="20">
        <f t="shared" si="6678"/>
        <v>861</v>
      </c>
      <c r="U2358" s="20"/>
      <c r="V2358" s="20">
        <f t="shared" si="6767"/>
        <v>860.2</v>
      </c>
      <c r="W2358" s="20"/>
      <c r="X2358" s="20"/>
      <c r="Y2358" s="20"/>
      <c r="Z2358" s="20">
        <f t="shared" si="6746"/>
        <v>860.2</v>
      </c>
      <c r="AA2358" s="20">
        <f t="shared" si="6747"/>
        <v>860.9</v>
      </c>
      <c r="AB2358" s="20">
        <f t="shared" si="6748"/>
        <v>861</v>
      </c>
      <c r="AC2358" s="20"/>
      <c r="AD2358" s="20"/>
      <c r="AE2358" s="20"/>
      <c r="AF2358" s="20">
        <f t="shared" si="6698"/>
        <v>860.2</v>
      </c>
      <c r="AG2358" s="20">
        <f t="shared" si="6699"/>
        <v>860.9</v>
      </c>
      <c r="AH2358" s="20">
        <f t="shared" si="6700"/>
        <v>861</v>
      </c>
      <c r="AI2358" s="20"/>
      <c r="AJ2358" s="20">
        <f t="shared" si="6701"/>
        <v>860.2</v>
      </c>
      <c r="AK2358" s="20"/>
      <c r="AL2358" s="20"/>
      <c r="AM2358" s="20"/>
      <c r="AN2358" s="20">
        <f t="shared" si="6836"/>
        <v>860.2</v>
      </c>
      <c r="AO2358" s="20">
        <f t="shared" si="6837"/>
        <v>860.9</v>
      </c>
      <c r="AP2358" s="20">
        <f t="shared" si="6838"/>
        <v>861</v>
      </c>
      <c r="AQ2358" s="20"/>
      <c r="AR2358" s="20"/>
      <c r="AS2358" s="20"/>
      <c r="AT2358" s="20">
        <f t="shared" si="6790"/>
        <v>860.2</v>
      </c>
      <c r="AU2358" s="20">
        <f t="shared" si="6791"/>
        <v>860.9</v>
      </c>
      <c r="AV2358" s="20">
        <f t="shared" si="6792"/>
        <v>861</v>
      </c>
      <c r="AW2358" s="20"/>
      <c r="AX2358" s="20"/>
      <c r="AY2358" s="20"/>
      <c r="AZ2358" s="20">
        <f t="shared" si="6723"/>
        <v>860.2</v>
      </c>
      <c r="BA2358" s="20">
        <f t="shared" si="6724"/>
        <v>860.9</v>
      </c>
      <c r="BB2358" s="20">
        <f t="shared" si="6725"/>
        <v>861</v>
      </c>
      <c r="BC2358" s="20"/>
      <c r="BD2358" s="20">
        <f t="shared" si="6703"/>
        <v>860.2</v>
      </c>
      <c r="BE2358" s="20"/>
      <c r="BF2358" s="20"/>
      <c r="BG2358" s="20"/>
      <c r="BH2358" s="20">
        <f t="shared" si="6807"/>
        <v>860.2</v>
      </c>
      <c r="BI2358" s="20">
        <f t="shared" si="6808"/>
        <v>860.9</v>
      </c>
      <c r="BJ2358" s="20">
        <f t="shared" si="6809"/>
        <v>861</v>
      </c>
      <c r="BK2358" s="20"/>
      <c r="BL2358" s="20"/>
      <c r="BM2358" s="20">
        <f t="shared" si="6811"/>
        <v>860.2</v>
      </c>
      <c r="BN2358" s="20">
        <f t="shared" si="6812"/>
        <v>860.9</v>
      </c>
      <c r="BO2358" s="20"/>
      <c r="BP2358" s="20"/>
      <c r="BQ2358" s="20"/>
      <c r="BR2358" s="20">
        <f t="shared" si="6786"/>
        <v>860.2</v>
      </c>
      <c r="BS2358" s="20">
        <f t="shared" si="6787"/>
        <v>860.9</v>
      </c>
      <c r="BT2358" s="20">
        <f t="shared" si="6788"/>
        <v>861</v>
      </c>
      <c r="BU2358" s="20"/>
      <c r="BV2358" s="20">
        <f t="shared" si="6789"/>
        <v>860.2</v>
      </c>
      <c r="BW2358" s="20"/>
      <c r="BX2358" s="20"/>
      <c r="BY2358" s="20">
        <f t="shared" si="6793"/>
        <v>860.2</v>
      </c>
      <c r="BZ2358" s="20">
        <f t="shared" si="6794"/>
        <v>860.9</v>
      </c>
      <c r="CA2358" s="20"/>
      <c r="CB2358" s="20">
        <f t="shared" si="6795"/>
        <v>860.2</v>
      </c>
      <c r="CC2358" s="20"/>
      <c r="CD2358" s="20">
        <f t="shared" si="6785"/>
        <v>860.2</v>
      </c>
      <c r="CE2358" s="20"/>
    </row>
    <row r="2359" spans="1:83" x14ac:dyDescent="0.25">
      <c r="A2359" s="10" t="s">
        <v>325</v>
      </c>
      <c r="B2359" s="19">
        <v>240</v>
      </c>
      <c r="C2359" s="10" t="s">
        <v>338</v>
      </c>
      <c r="D2359" s="10" t="s">
        <v>341</v>
      </c>
      <c r="E2359" s="25" t="s">
        <v>588</v>
      </c>
      <c r="F2359" s="20">
        <v>6107.9</v>
      </c>
      <c r="G2359" s="20">
        <v>6107.9</v>
      </c>
      <c r="H2359" s="20">
        <v>6107.9</v>
      </c>
      <c r="I2359" s="20"/>
      <c r="J2359" s="20"/>
      <c r="K2359" s="20"/>
      <c r="L2359" s="20">
        <f t="shared" si="6857"/>
        <v>6107.9</v>
      </c>
      <c r="M2359" s="20">
        <f t="shared" si="6858"/>
        <v>6107.9</v>
      </c>
      <c r="N2359" s="20">
        <f t="shared" si="6859"/>
        <v>6107.9</v>
      </c>
      <c r="O2359" s="20"/>
      <c r="P2359" s="20"/>
      <c r="Q2359" s="20"/>
      <c r="R2359" s="20">
        <f t="shared" si="6676"/>
        <v>6107.9</v>
      </c>
      <c r="S2359" s="20">
        <f t="shared" si="6677"/>
        <v>6107.9</v>
      </c>
      <c r="T2359" s="20">
        <f t="shared" si="6678"/>
        <v>6107.9</v>
      </c>
      <c r="U2359" s="20"/>
      <c r="V2359" s="20">
        <f t="shared" si="6767"/>
        <v>6107.9</v>
      </c>
      <c r="W2359" s="20"/>
      <c r="X2359" s="20"/>
      <c r="Y2359" s="20"/>
      <c r="Z2359" s="20">
        <f t="shared" si="6746"/>
        <v>6107.9</v>
      </c>
      <c r="AA2359" s="20">
        <f t="shared" si="6747"/>
        <v>6107.9</v>
      </c>
      <c r="AB2359" s="20">
        <f t="shared" si="6748"/>
        <v>6107.9</v>
      </c>
      <c r="AC2359" s="20"/>
      <c r="AD2359" s="20"/>
      <c r="AE2359" s="20"/>
      <c r="AF2359" s="20">
        <f t="shared" si="6698"/>
        <v>6107.9</v>
      </c>
      <c r="AG2359" s="20">
        <f t="shared" si="6699"/>
        <v>6107.9</v>
      </c>
      <c r="AH2359" s="20">
        <f t="shared" si="6700"/>
        <v>6107.9</v>
      </c>
      <c r="AI2359" s="20"/>
      <c r="AJ2359" s="20">
        <f t="shared" si="6701"/>
        <v>6107.9</v>
      </c>
      <c r="AK2359" s="20"/>
      <c r="AL2359" s="20"/>
      <c r="AM2359" s="20"/>
      <c r="AN2359" s="20">
        <f t="shared" si="6836"/>
        <v>6107.9</v>
      </c>
      <c r="AO2359" s="20">
        <f t="shared" si="6837"/>
        <v>6107.9</v>
      </c>
      <c r="AP2359" s="20">
        <f t="shared" si="6838"/>
        <v>6107.9</v>
      </c>
      <c r="AQ2359" s="20"/>
      <c r="AR2359" s="20"/>
      <c r="AS2359" s="20"/>
      <c r="AT2359" s="20">
        <f t="shared" si="6790"/>
        <v>6107.9</v>
      </c>
      <c r="AU2359" s="20">
        <f t="shared" si="6791"/>
        <v>6107.9</v>
      </c>
      <c r="AV2359" s="20">
        <f t="shared" si="6792"/>
        <v>6107.9</v>
      </c>
      <c r="AW2359" s="20"/>
      <c r="AX2359" s="20"/>
      <c r="AY2359" s="20"/>
      <c r="AZ2359" s="20">
        <f t="shared" si="6723"/>
        <v>6107.9</v>
      </c>
      <c r="BA2359" s="20">
        <f t="shared" si="6724"/>
        <v>6107.9</v>
      </c>
      <c r="BB2359" s="20">
        <f t="shared" si="6725"/>
        <v>6107.9</v>
      </c>
      <c r="BC2359" s="20"/>
      <c r="BD2359" s="20">
        <f t="shared" si="6703"/>
        <v>6107.9</v>
      </c>
      <c r="BE2359" s="20"/>
      <c r="BF2359" s="20"/>
      <c r="BG2359" s="20"/>
      <c r="BH2359" s="20">
        <f t="shared" si="6807"/>
        <v>6107.9</v>
      </c>
      <c r="BI2359" s="20">
        <f t="shared" si="6808"/>
        <v>6107.9</v>
      </c>
      <c r="BJ2359" s="20">
        <f t="shared" si="6809"/>
        <v>6107.9</v>
      </c>
      <c r="BK2359" s="20"/>
      <c r="BL2359" s="20"/>
      <c r="BM2359" s="20">
        <f t="shared" si="6811"/>
        <v>6107.9</v>
      </c>
      <c r="BN2359" s="20">
        <f t="shared" si="6812"/>
        <v>6107.9</v>
      </c>
      <c r="BO2359" s="20"/>
      <c r="BP2359" s="20"/>
      <c r="BQ2359" s="20"/>
      <c r="BR2359" s="20">
        <f t="shared" si="6786"/>
        <v>6107.9</v>
      </c>
      <c r="BS2359" s="20">
        <f t="shared" si="6787"/>
        <v>6107.9</v>
      </c>
      <c r="BT2359" s="20">
        <f t="shared" si="6788"/>
        <v>6107.9</v>
      </c>
      <c r="BU2359" s="20"/>
      <c r="BV2359" s="20">
        <f t="shared" si="6789"/>
        <v>6107.9</v>
      </c>
      <c r="BW2359" s="20"/>
      <c r="BX2359" s="20"/>
      <c r="BY2359" s="20">
        <f t="shared" si="6793"/>
        <v>6107.9</v>
      </c>
      <c r="BZ2359" s="20">
        <f t="shared" si="6794"/>
        <v>6107.9</v>
      </c>
      <c r="CA2359" s="20"/>
      <c r="CB2359" s="20">
        <f t="shared" si="6795"/>
        <v>6107.9</v>
      </c>
      <c r="CC2359" s="20"/>
      <c r="CD2359" s="20">
        <f t="shared" si="6785"/>
        <v>6107.9</v>
      </c>
      <c r="CE2359" s="20"/>
    </row>
    <row r="2360" spans="1:83" ht="31.5" x14ac:dyDescent="0.25">
      <c r="A2360" s="10" t="s">
        <v>325</v>
      </c>
      <c r="B2360" s="19">
        <v>240</v>
      </c>
      <c r="C2360" s="10" t="s">
        <v>343</v>
      </c>
      <c r="D2360" s="10" t="s">
        <v>335</v>
      </c>
      <c r="E2360" s="25" t="s">
        <v>590</v>
      </c>
      <c r="F2360" s="20">
        <v>1225.4000000000001</v>
      </c>
      <c r="G2360" s="20">
        <v>1225.4000000000001</v>
      </c>
      <c r="H2360" s="20">
        <v>1225.4000000000001</v>
      </c>
      <c r="I2360" s="20"/>
      <c r="J2360" s="20"/>
      <c r="K2360" s="20"/>
      <c r="L2360" s="20">
        <f t="shared" si="6857"/>
        <v>1225.4000000000001</v>
      </c>
      <c r="M2360" s="20">
        <f t="shared" si="6858"/>
        <v>1225.4000000000001</v>
      </c>
      <c r="N2360" s="20">
        <f t="shared" si="6859"/>
        <v>1225.4000000000001</v>
      </c>
      <c r="O2360" s="20"/>
      <c r="P2360" s="20"/>
      <c r="Q2360" s="20"/>
      <c r="R2360" s="20">
        <f t="shared" ref="R2360:R2432" si="6860">L2360+O2360</f>
        <v>1225.4000000000001</v>
      </c>
      <c r="S2360" s="20">
        <f t="shared" ref="S2360:S2432" si="6861">M2360+P2360</f>
        <v>1225.4000000000001</v>
      </c>
      <c r="T2360" s="20">
        <f t="shared" ref="T2360:T2432" si="6862">N2360+Q2360</f>
        <v>1225.4000000000001</v>
      </c>
      <c r="U2360" s="20"/>
      <c r="V2360" s="20">
        <f t="shared" si="6767"/>
        <v>1225.4000000000001</v>
      </c>
      <c r="W2360" s="20"/>
      <c r="X2360" s="20"/>
      <c r="Y2360" s="20"/>
      <c r="Z2360" s="20">
        <f t="shared" si="6746"/>
        <v>1225.4000000000001</v>
      </c>
      <c r="AA2360" s="20">
        <f t="shared" si="6747"/>
        <v>1225.4000000000001</v>
      </c>
      <c r="AB2360" s="20">
        <f t="shared" si="6748"/>
        <v>1225.4000000000001</v>
      </c>
      <c r="AC2360" s="20"/>
      <c r="AD2360" s="20"/>
      <c r="AE2360" s="20"/>
      <c r="AF2360" s="20">
        <f t="shared" si="6698"/>
        <v>1225.4000000000001</v>
      </c>
      <c r="AG2360" s="20">
        <f t="shared" si="6699"/>
        <v>1225.4000000000001</v>
      </c>
      <c r="AH2360" s="20">
        <f t="shared" si="6700"/>
        <v>1225.4000000000001</v>
      </c>
      <c r="AI2360" s="20"/>
      <c r="AJ2360" s="20">
        <f t="shared" si="6701"/>
        <v>1225.4000000000001</v>
      </c>
      <c r="AK2360" s="20"/>
      <c r="AL2360" s="20"/>
      <c r="AM2360" s="20"/>
      <c r="AN2360" s="20">
        <f t="shared" si="6836"/>
        <v>1225.4000000000001</v>
      </c>
      <c r="AO2360" s="20">
        <f t="shared" si="6837"/>
        <v>1225.4000000000001</v>
      </c>
      <c r="AP2360" s="20">
        <f t="shared" si="6838"/>
        <v>1225.4000000000001</v>
      </c>
      <c r="AQ2360" s="20"/>
      <c r="AR2360" s="20"/>
      <c r="AS2360" s="20"/>
      <c r="AT2360" s="20">
        <f t="shared" si="6790"/>
        <v>1225.4000000000001</v>
      </c>
      <c r="AU2360" s="20">
        <f t="shared" si="6791"/>
        <v>1225.4000000000001</v>
      </c>
      <c r="AV2360" s="20">
        <f t="shared" si="6792"/>
        <v>1225.4000000000001</v>
      </c>
      <c r="AW2360" s="20"/>
      <c r="AX2360" s="20"/>
      <c r="AY2360" s="20"/>
      <c r="AZ2360" s="20">
        <f t="shared" si="6723"/>
        <v>1225.4000000000001</v>
      </c>
      <c r="BA2360" s="20">
        <f t="shared" si="6724"/>
        <v>1225.4000000000001</v>
      </c>
      <c r="BB2360" s="20">
        <f t="shared" si="6725"/>
        <v>1225.4000000000001</v>
      </c>
      <c r="BC2360" s="20"/>
      <c r="BD2360" s="20">
        <f t="shared" si="6703"/>
        <v>1225.4000000000001</v>
      </c>
      <c r="BE2360" s="20"/>
      <c r="BF2360" s="20"/>
      <c r="BG2360" s="20"/>
      <c r="BH2360" s="20">
        <f t="shared" si="6807"/>
        <v>1225.4000000000001</v>
      </c>
      <c r="BI2360" s="20">
        <f t="shared" si="6808"/>
        <v>1225.4000000000001</v>
      </c>
      <c r="BJ2360" s="20">
        <f t="shared" si="6809"/>
        <v>1225.4000000000001</v>
      </c>
      <c r="BK2360" s="20"/>
      <c r="BL2360" s="20"/>
      <c r="BM2360" s="20">
        <f t="shared" si="6811"/>
        <v>1225.4000000000001</v>
      </c>
      <c r="BN2360" s="20">
        <f t="shared" si="6812"/>
        <v>1225.4000000000001</v>
      </c>
      <c r="BO2360" s="20"/>
      <c r="BP2360" s="20"/>
      <c r="BQ2360" s="20"/>
      <c r="BR2360" s="20">
        <f t="shared" si="6786"/>
        <v>1225.4000000000001</v>
      </c>
      <c r="BS2360" s="20">
        <f t="shared" si="6787"/>
        <v>1225.4000000000001</v>
      </c>
      <c r="BT2360" s="20">
        <f t="shared" si="6788"/>
        <v>1225.4000000000001</v>
      </c>
      <c r="BU2360" s="20"/>
      <c r="BV2360" s="20">
        <f t="shared" si="6789"/>
        <v>1225.4000000000001</v>
      </c>
      <c r="BW2360" s="20"/>
      <c r="BX2360" s="20"/>
      <c r="BY2360" s="20">
        <f t="shared" si="6793"/>
        <v>1225.4000000000001</v>
      </c>
      <c r="BZ2360" s="20">
        <f t="shared" si="6794"/>
        <v>1225.4000000000001</v>
      </c>
      <c r="CA2360" s="20"/>
      <c r="CB2360" s="20">
        <f t="shared" si="6795"/>
        <v>1225.4000000000001</v>
      </c>
      <c r="CC2360" s="20"/>
      <c r="CD2360" s="20">
        <f t="shared" si="6785"/>
        <v>1225.4000000000001</v>
      </c>
      <c r="CE2360" s="20"/>
    </row>
    <row r="2361" spans="1:83" ht="31.5" x14ac:dyDescent="0.25">
      <c r="A2361" s="10" t="s">
        <v>325</v>
      </c>
      <c r="B2361" s="19">
        <v>240</v>
      </c>
      <c r="C2361" s="10" t="s">
        <v>346</v>
      </c>
      <c r="D2361" s="10" t="s">
        <v>337</v>
      </c>
      <c r="E2361" s="25" t="s">
        <v>594</v>
      </c>
      <c r="F2361" s="20">
        <v>1590.6</v>
      </c>
      <c r="G2361" s="20">
        <v>1593.8</v>
      </c>
      <c r="H2361" s="20">
        <v>1598.5</v>
      </c>
      <c r="I2361" s="20"/>
      <c r="J2361" s="20"/>
      <c r="K2361" s="20"/>
      <c r="L2361" s="20">
        <f t="shared" si="6857"/>
        <v>1590.6</v>
      </c>
      <c r="M2361" s="20">
        <f t="shared" si="6858"/>
        <v>1593.8</v>
      </c>
      <c r="N2361" s="20">
        <f t="shared" si="6859"/>
        <v>1598.5</v>
      </c>
      <c r="O2361" s="20"/>
      <c r="P2361" s="20"/>
      <c r="Q2361" s="20"/>
      <c r="R2361" s="20">
        <f t="shared" si="6860"/>
        <v>1590.6</v>
      </c>
      <c r="S2361" s="20">
        <f t="shared" si="6861"/>
        <v>1593.8</v>
      </c>
      <c r="T2361" s="20">
        <f t="shared" si="6862"/>
        <v>1598.5</v>
      </c>
      <c r="U2361" s="20"/>
      <c r="V2361" s="20">
        <f t="shared" si="6767"/>
        <v>1590.6</v>
      </c>
      <c r="W2361" s="20"/>
      <c r="X2361" s="20"/>
      <c r="Y2361" s="20"/>
      <c r="Z2361" s="20">
        <f t="shared" si="6746"/>
        <v>1590.6</v>
      </c>
      <c r="AA2361" s="20">
        <f t="shared" si="6747"/>
        <v>1593.8</v>
      </c>
      <c r="AB2361" s="20">
        <f t="shared" si="6748"/>
        <v>1598.5</v>
      </c>
      <c r="AC2361" s="20"/>
      <c r="AD2361" s="20"/>
      <c r="AE2361" s="20"/>
      <c r="AF2361" s="20">
        <f t="shared" si="6698"/>
        <v>1590.6</v>
      </c>
      <c r="AG2361" s="20">
        <f t="shared" si="6699"/>
        <v>1593.8</v>
      </c>
      <c r="AH2361" s="20">
        <f t="shared" si="6700"/>
        <v>1598.5</v>
      </c>
      <c r="AI2361" s="20"/>
      <c r="AJ2361" s="20">
        <f t="shared" si="6701"/>
        <v>1590.6</v>
      </c>
      <c r="AK2361" s="20"/>
      <c r="AL2361" s="20"/>
      <c r="AM2361" s="20"/>
      <c r="AN2361" s="20">
        <f t="shared" si="6836"/>
        <v>1590.6</v>
      </c>
      <c r="AO2361" s="20">
        <f t="shared" si="6837"/>
        <v>1593.8</v>
      </c>
      <c r="AP2361" s="20">
        <f t="shared" si="6838"/>
        <v>1598.5</v>
      </c>
      <c r="AQ2361" s="20"/>
      <c r="AR2361" s="20"/>
      <c r="AS2361" s="20"/>
      <c r="AT2361" s="20">
        <f t="shared" si="6790"/>
        <v>1590.6</v>
      </c>
      <c r="AU2361" s="20">
        <f t="shared" si="6791"/>
        <v>1593.8</v>
      </c>
      <c r="AV2361" s="20">
        <f t="shared" si="6792"/>
        <v>1598.5</v>
      </c>
      <c r="AW2361" s="20"/>
      <c r="AX2361" s="20"/>
      <c r="AY2361" s="20"/>
      <c r="AZ2361" s="20">
        <f t="shared" si="6723"/>
        <v>1590.6</v>
      </c>
      <c r="BA2361" s="20">
        <f t="shared" si="6724"/>
        <v>1593.8</v>
      </c>
      <c r="BB2361" s="20">
        <f t="shared" si="6725"/>
        <v>1598.5</v>
      </c>
      <c r="BC2361" s="20"/>
      <c r="BD2361" s="20">
        <f t="shared" si="6703"/>
        <v>1590.6</v>
      </c>
      <c r="BE2361" s="20"/>
      <c r="BF2361" s="20"/>
      <c r="BG2361" s="20"/>
      <c r="BH2361" s="20">
        <f t="shared" si="6807"/>
        <v>1590.6</v>
      </c>
      <c r="BI2361" s="20">
        <f t="shared" si="6808"/>
        <v>1593.8</v>
      </c>
      <c r="BJ2361" s="20">
        <f t="shared" si="6809"/>
        <v>1598.5</v>
      </c>
      <c r="BK2361" s="20"/>
      <c r="BL2361" s="20"/>
      <c r="BM2361" s="20">
        <f t="shared" si="6811"/>
        <v>1590.6</v>
      </c>
      <c r="BN2361" s="20">
        <f t="shared" si="6812"/>
        <v>1593.8</v>
      </c>
      <c r="BO2361" s="20"/>
      <c r="BP2361" s="20"/>
      <c r="BQ2361" s="20"/>
      <c r="BR2361" s="20">
        <f t="shared" si="6786"/>
        <v>1590.6</v>
      </c>
      <c r="BS2361" s="20">
        <f t="shared" si="6787"/>
        <v>1593.8</v>
      </c>
      <c r="BT2361" s="20">
        <f t="shared" si="6788"/>
        <v>1598.5</v>
      </c>
      <c r="BU2361" s="20"/>
      <c r="BV2361" s="20">
        <f t="shared" si="6789"/>
        <v>1590.6</v>
      </c>
      <c r="BW2361" s="20"/>
      <c r="BX2361" s="20"/>
      <c r="BY2361" s="20">
        <f t="shared" si="6793"/>
        <v>1590.6</v>
      </c>
      <c r="BZ2361" s="20">
        <f t="shared" si="6794"/>
        <v>1593.8</v>
      </c>
      <c r="CA2361" s="20"/>
      <c r="CB2361" s="20">
        <f t="shared" si="6795"/>
        <v>1590.6</v>
      </c>
      <c r="CC2361" s="20"/>
      <c r="CD2361" s="20">
        <f t="shared" si="6785"/>
        <v>1590.6</v>
      </c>
      <c r="CE2361" s="20"/>
    </row>
    <row r="2362" spans="1:83" ht="31.5" x14ac:dyDescent="0.25">
      <c r="A2362" s="10" t="s">
        <v>325</v>
      </c>
      <c r="B2362" s="19">
        <v>240</v>
      </c>
      <c r="C2362" s="10" t="s">
        <v>339</v>
      </c>
      <c r="D2362" s="10" t="s">
        <v>345</v>
      </c>
      <c r="E2362" s="25" t="s">
        <v>597</v>
      </c>
      <c r="F2362" s="20">
        <v>820</v>
      </c>
      <c r="G2362" s="20">
        <v>820</v>
      </c>
      <c r="H2362" s="20">
        <v>820</v>
      </c>
      <c r="I2362" s="20"/>
      <c r="J2362" s="20"/>
      <c r="K2362" s="20"/>
      <c r="L2362" s="20">
        <f t="shared" si="6857"/>
        <v>820</v>
      </c>
      <c r="M2362" s="20">
        <f t="shared" si="6858"/>
        <v>820</v>
      </c>
      <c r="N2362" s="20">
        <f t="shared" si="6859"/>
        <v>820</v>
      </c>
      <c r="O2362" s="20"/>
      <c r="P2362" s="20"/>
      <c r="Q2362" s="20"/>
      <c r="R2362" s="20">
        <f t="shared" si="6860"/>
        <v>820</v>
      </c>
      <c r="S2362" s="20">
        <f t="shared" si="6861"/>
        <v>820</v>
      </c>
      <c r="T2362" s="20">
        <f t="shared" si="6862"/>
        <v>820</v>
      </c>
      <c r="U2362" s="20"/>
      <c r="V2362" s="20">
        <f t="shared" si="6767"/>
        <v>820</v>
      </c>
      <c r="W2362" s="20"/>
      <c r="X2362" s="20"/>
      <c r="Y2362" s="20"/>
      <c r="Z2362" s="20">
        <f t="shared" si="6746"/>
        <v>820</v>
      </c>
      <c r="AA2362" s="20">
        <f t="shared" si="6747"/>
        <v>820</v>
      </c>
      <c r="AB2362" s="20">
        <f t="shared" si="6748"/>
        <v>820</v>
      </c>
      <c r="AC2362" s="20"/>
      <c r="AD2362" s="20"/>
      <c r="AE2362" s="20"/>
      <c r="AF2362" s="20">
        <f t="shared" si="6698"/>
        <v>820</v>
      </c>
      <c r="AG2362" s="20">
        <f t="shared" si="6699"/>
        <v>820</v>
      </c>
      <c r="AH2362" s="20">
        <f t="shared" si="6700"/>
        <v>820</v>
      </c>
      <c r="AI2362" s="20"/>
      <c r="AJ2362" s="20">
        <f t="shared" si="6701"/>
        <v>820</v>
      </c>
      <c r="AK2362" s="20"/>
      <c r="AL2362" s="20"/>
      <c r="AM2362" s="20"/>
      <c r="AN2362" s="20">
        <f t="shared" si="6836"/>
        <v>820</v>
      </c>
      <c r="AO2362" s="20">
        <f t="shared" si="6837"/>
        <v>820</v>
      </c>
      <c r="AP2362" s="20">
        <f t="shared" si="6838"/>
        <v>820</v>
      </c>
      <c r="AQ2362" s="20"/>
      <c r="AR2362" s="20"/>
      <c r="AS2362" s="20"/>
      <c r="AT2362" s="20">
        <f t="shared" si="6790"/>
        <v>820</v>
      </c>
      <c r="AU2362" s="20">
        <f t="shared" si="6791"/>
        <v>820</v>
      </c>
      <c r="AV2362" s="20">
        <f t="shared" si="6792"/>
        <v>820</v>
      </c>
      <c r="AW2362" s="20"/>
      <c r="AX2362" s="20"/>
      <c r="AY2362" s="20"/>
      <c r="AZ2362" s="20">
        <f t="shared" si="6723"/>
        <v>820</v>
      </c>
      <c r="BA2362" s="20">
        <f t="shared" si="6724"/>
        <v>820</v>
      </c>
      <c r="BB2362" s="20">
        <f t="shared" si="6725"/>
        <v>820</v>
      </c>
      <c r="BC2362" s="20"/>
      <c r="BD2362" s="20">
        <f t="shared" si="6703"/>
        <v>820</v>
      </c>
      <c r="BE2362" s="20"/>
      <c r="BF2362" s="20"/>
      <c r="BG2362" s="20"/>
      <c r="BH2362" s="20">
        <f t="shared" si="6807"/>
        <v>820</v>
      </c>
      <c r="BI2362" s="20">
        <f t="shared" si="6808"/>
        <v>820</v>
      </c>
      <c r="BJ2362" s="20">
        <f t="shared" si="6809"/>
        <v>820</v>
      </c>
      <c r="BK2362" s="20"/>
      <c r="BL2362" s="20"/>
      <c r="BM2362" s="20">
        <f t="shared" si="6811"/>
        <v>820</v>
      </c>
      <c r="BN2362" s="20">
        <f t="shared" si="6812"/>
        <v>820</v>
      </c>
      <c r="BO2362" s="20"/>
      <c r="BP2362" s="20"/>
      <c r="BQ2362" s="20"/>
      <c r="BR2362" s="20">
        <f t="shared" si="6786"/>
        <v>820</v>
      </c>
      <c r="BS2362" s="20">
        <f t="shared" si="6787"/>
        <v>820</v>
      </c>
      <c r="BT2362" s="20">
        <f t="shared" si="6788"/>
        <v>820</v>
      </c>
      <c r="BU2362" s="20"/>
      <c r="BV2362" s="20">
        <f t="shared" si="6789"/>
        <v>820</v>
      </c>
      <c r="BW2362" s="20"/>
      <c r="BX2362" s="20"/>
      <c r="BY2362" s="20">
        <f t="shared" si="6793"/>
        <v>820</v>
      </c>
      <c r="BZ2362" s="20">
        <f t="shared" si="6794"/>
        <v>820</v>
      </c>
      <c r="CA2362" s="20"/>
      <c r="CB2362" s="20">
        <f t="shared" si="6795"/>
        <v>820</v>
      </c>
      <c r="CC2362" s="20"/>
      <c r="CD2362" s="20">
        <f t="shared" si="6785"/>
        <v>820</v>
      </c>
      <c r="CE2362" s="20"/>
    </row>
    <row r="2363" spans="1:83" x14ac:dyDescent="0.25">
      <c r="A2363" s="10" t="s">
        <v>325</v>
      </c>
      <c r="B2363" s="19">
        <v>800</v>
      </c>
      <c r="C2363" s="10"/>
      <c r="D2363" s="10"/>
      <c r="E2363" s="25" t="s">
        <v>618</v>
      </c>
      <c r="F2363" s="20">
        <f>F2364</f>
        <v>72</v>
      </c>
      <c r="G2363" s="20">
        <f t="shared" ref="G2363:CE2363" si="6863">G2364</f>
        <v>63.100000000000009</v>
      </c>
      <c r="H2363" s="20">
        <f t="shared" si="6863"/>
        <v>58.899999999999991</v>
      </c>
      <c r="I2363" s="20">
        <f t="shared" si="6863"/>
        <v>0</v>
      </c>
      <c r="J2363" s="20">
        <f t="shared" si="6863"/>
        <v>0</v>
      </c>
      <c r="K2363" s="20">
        <f t="shared" si="6863"/>
        <v>0</v>
      </c>
      <c r="L2363" s="20">
        <f t="shared" si="6857"/>
        <v>72</v>
      </c>
      <c r="M2363" s="20">
        <f t="shared" si="6858"/>
        <v>63.100000000000009</v>
      </c>
      <c r="N2363" s="20">
        <f t="shared" si="6859"/>
        <v>58.899999999999991</v>
      </c>
      <c r="O2363" s="20">
        <f t="shared" si="6863"/>
        <v>0</v>
      </c>
      <c r="P2363" s="20">
        <f t="shared" si="6863"/>
        <v>0</v>
      </c>
      <c r="Q2363" s="20">
        <f t="shared" si="6863"/>
        <v>0</v>
      </c>
      <c r="R2363" s="20">
        <f t="shared" si="6860"/>
        <v>72</v>
      </c>
      <c r="S2363" s="20">
        <f t="shared" si="6861"/>
        <v>63.100000000000009</v>
      </c>
      <c r="T2363" s="20">
        <f t="shared" si="6862"/>
        <v>58.899999999999991</v>
      </c>
      <c r="U2363" s="20">
        <f t="shared" si="6863"/>
        <v>0</v>
      </c>
      <c r="V2363" s="20">
        <f t="shared" si="6767"/>
        <v>72</v>
      </c>
      <c r="W2363" s="20">
        <f t="shared" si="6863"/>
        <v>0</v>
      </c>
      <c r="X2363" s="20">
        <f t="shared" si="6863"/>
        <v>0</v>
      </c>
      <c r="Y2363" s="20">
        <f t="shared" si="6863"/>
        <v>0</v>
      </c>
      <c r="Z2363" s="20">
        <f t="shared" si="6746"/>
        <v>72</v>
      </c>
      <c r="AA2363" s="20">
        <f t="shared" si="6747"/>
        <v>63.100000000000009</v>
      </c>
      <c r="AB2363" s="20">
        <f t="shared" si="6748"/>
        <v>58.899999999999991</v>
      </c>
      <c r="AC2363" s="20">
        <f t="shared" si="6863"/>
        <v>0</v>
      </c>
      <c r="AD2363" s="20">
        <f t="shared" si="6863"/>
        <v>0</v>
      </c>
      <c r="AE2363" s="20">
        <f t="shared" si="6863"/>
        <v>0</v>
      </c>
      <c r="AF2363" s="20">
        <f t="shared" si="6698"/>
        <v>72</v>
      </c>
      <c r="AG2363" s="20">
        <f t="shared" si="6699"/>
        <v>63.100000000000009</v>
      </c>
      <c r="AH2363" s="20">
        <f t="shared" si="6700"/>
        <v>58.899999999999991</v>
      </c>
      <c r="AI2363" s="20">
        <f t="shared" si="6863"/>
        <v>0</v>
      </c>
      <c r="AJ2363" s="20">
        <f t="shared" si="6701"/>
        <v>72</v>
      </c>
      <c r="AK2363" s="20">
        <f t="shared" si="6863"/>
        <v>0</v>
      </c>
      <c r="AL2363" s="20">
        <f t="shared" si="6863"/>
        <v>0</v>
      </c>
      <c r="AM2363" s="20">
        <f t="shared" si="6863"/>
        <v>0</v>
      </c>
      <c r="AN2363" s="20">
        <f t="shared" si="6836"/>
        <v>72</v>
      </c>
      <c r="AO2363" s="20">
        <f t="shared" si="6837"/>
        <v>63.100000000000009</v>
      </c>
      <c r="AP2363" s="20">
        <f t="shared" si="6838"/>
        <v>58.899999999999991</v>
      </c>
      <c r="AQ2363" s="20">
        <f t="shared" si="6863"/>
        <v>0</v>
      </c>
      <c r="AR2363" s="20">
        <f t="shared" si="6863"/>
        <v>0</v>
      </c>
      <c r="AS2363" s="20">
        <f t="shared" si="6863"/>
        <v>0</v>
      </c>
      <c r="AT2363" s="20">
        <f t="shared" si="6790"/>
        <v>72</v>
      </c>
      <c r="AU2363" s="20">
        <f t="shared" si="6791"/>
        <v>63.100000000000009</v>
      </c>
      <c r="AV2363" s="20">
        <f t="shared" si="6792"/>
        <v>58.899999999999991</v>
      </c>
      <c r="AW2363" s="20">
        <f t="shared" si="6863"/>
        <v>0</v>
      </c>
      <c r="AX2363" s="20">
        <f t="shared" si="6863"/>
        <v>0</v>
      </c>
      <c r="AY2363" s="20">
        <f t="shared" si="6863"/>
        <v>0</v>
      </c>
      <c r="AZ2363" s="20">
        <f t="shared" si="6723"/>
        <v>72</v>
      </c>
      <c r="BA2363" s="20">
        <f t="shared" si="6724"/>
        <v>63.100000000000009</v>
      </c>
      <c r="BB2363" s="20">
        <f t="shared" si="6725"/>
        <v>58.899999999999991</v>
      </c>
      <c r="BC2363" s="20">
        <f t="shared" si="6863"/>
        <v>0</v>
      </c>
      <c r="BD2363" s="20">
        <f t="shared" si="6703"/>
        <v>72</v>
      </c>
      <c r="BE2363" s="20">
        <f t="shared" si="6863"/>
        <v>0</v>
      </c>
      <c r="BF2363" s="20">
        <f t="shared" si="6863"/>
        <v>0</v>
      </c>
      <c r="BG2363" s="20">
        <f t="shared" si="6863"/>
        <v>0</v>
      </c>
      <c r="BH2363" s="20">
        <f t="shared" si="6807"/>
        <v>72</v>
      </c>
      <c r="BI2363" s="20">
        <f t="shared" si="6808"/>
        <v>63.100000000000009</v>
      </c>
      <c r="BJ2363" s="20">
        <f t="shared" si="6809"/>
        <v>58.899999999999991</v>
      </c>
      <c r="BK2363" s="20">
        <f t="shared" si="6863"/>
        <v>0</v>
      </c>
      <c r="BL2363" s="20">
        <f t="shared" si="6863"/>
        <v>0</v>
      </c>
      <c r="BM2363" s="20">
        <f t="shared" si="6811"/>
        <v>72</v>
      </c>
      <c r="BN2363" s="20">
        <f t="shared" si="6812"/>
        <v>63.100000000000009</v>
      </c>
      <c r="BO2363" s="20">
        <f t="shared" si="6863"/>
        <v>0</v>
      </c>
      <c r="BP2363" s="20">
        <f t="shared" si="6863"/>
        <v>0</v>
      </c>
      <c r="BQ2363" s="20">
        <f t="shared" si="6863"/>
        <v>0</v>
      </c>
      <c r="BR2363" s="20">
        <f t="shared" si="6786"/>
        <v>72</v>
      </c>
      <c r="BS2363" s="20">
        <f t="shared" si="6787"/>
        <v>63.100000000000009</v>
      </c>
      <c r="BT2363" s="20">
        <f t="shared" si="6788"/>
        <v>58.899999999999991</v>
      </c>
      <c r="BU2363" s="20">
        <f t="shared" si="6863"/>
        <v>0</v>
      </c>
      <c r="BV2363" s="20">
        <f t="shared" si="6789"/>
        <v>72</v>
      </c>
      <c r="BW2363" s="20">
        <f t="shared" si="6863"/>
        <v>100</v>
      </c>
      <c r="BX2363" s="20">
        <f t="shared" si="6863"/>
        <v>0</v>
      </c>
      <c r="BY2363" s="20">
        <f t="shared" si="6793"/>
        <v>172</v>
      </c>
      <c r="BZ2363" s="20">
        <f t="shared" si="6794"/>
        <v>63.100000000000009</v>
      </c>
      <c r="CA2363" s="20">
        <f t="shared" si="6863"/>
        <v>0</v>
      </c>
      <c r="CB2363" s="20">
        <f t="shared" si="6795"/>
        <v>172</v>
      </c>
      <c r="CC2363" s="20">
        <f t="shared" si="6863"/>
        <v>0</v>
      </c>
      <c r="CD2363" s="20">
        <f t="shared" si="6785"/>
        <v>172</v>
      </c>
      <c r="CE2363" s="20">
        <f t="shared" si="6863"/>
        <v>0</v>
      </c>
    </row>
    <row r="2364" spans="1:83" x14ac:dyDescent="0.25">
      <c r="A2364" s="10" t="s">
        <v>325</v>
      </c>
      <c r="B2364" s="19">
        <v>850</v>
      </c>
      <c r="C2364" s="10"/>
      <c r="D2364" s="10"/>
      <c r="E2364" s="25" t="s">
        <v>621</v>
      </c>
      <c r="F2364" s="20">
        <f>F2365+F2366+F2367+F2368+F2369+F2370+F2371+F2372+F2373+F2374</f>
        <v>72</v>
      </c>
      <c r="G2364" s="20">
        <f t="shared" ref="G2364:K2364" si="6864">G2365+G2366+G2367+G2368+G2369+G2370+G2371+G2372+G2373+G2374</f>
        <v>63.100000000000009</v>
      </c>
      <c r="H2364" s="20">
        <f t="shared" si="6864"/>
        <v>58.899999999999991</v>
      </c>
      <c r="I2364" s="20">
        <f t="shared" si="6864"/>
        <v>0</v>
      </c>
      <c r="J2364" s="20">
        <f t="shared" si="6864"/>
        <v>0</v>
      </c>
      <c r="K2364" s="20">
        <f t="shared" si="6864"/>
        <v>0</v>
      </c>
      <c r="L2364" s="20">
        <f t="shared" si="6857"/>
        <v>72</v>
      </c>
      <c r="M2364" s="20">
        <f t="shared" si="6858"/>
        <v>63.100000000000009</v>
      </c>
      <c r="N2364" s="20">
        <f t="shared" si="6859"/>
        <v>58.899999999999991</v>
      </c>
      <c r="O2364" s="20">
        <f t="shared" ref="O2364:Q2364" si="6865">O2365+O2366+O2367+O2368+O2369+O2370+O2371+O2372+O2373+O2374</f>
        <v>0</v>
      </c>
      <c r="P2364" s="20">
        <f t="shared" si="6865"/>
        <v>0</v>
      </c>
      <c r="Q2364" s="20">
        <f t="shared" si="6865"/>
        <v>0</v>
      </c>
      <c r="R2364" s="20">
        <f t="shared" si="6860"/>
        <v>72</v>
      </c>
      <c r="S2364" s="20">
        <f t="shared" si="6861"/>
        <v>63.100000000000009</v>
      </c>
      <c r="T2364" s="20">
        <f t="shared" si="6862"/>
        <v>58.899999999999991</v>
      </c>
      <c r="U2364" s="20">
        <f t="shared" ref="U2364:CE2364" si="6866">U2365+U2366+U2367+U2368+U2369+U2370+U2371+U2372+U2373+U2374</f>
        <v>0</v>
      </c>
      <c r="V2364" s="20">
        <f t="shared" si="6767"/>
        <v>72</v>
      </c>
      <c r="W2364" s="20">
        <f t="shared" ref="W2364:Y2364" si="6867">W2365+W2366+W2367+W2368+W2369+W2370+W2371+W2372+W2373+W2374</f>
        <v>0</v>
      </c>
      <c r="X2364" s="20">
        <f t="shared" si="6867"/>
        <v>0</v>
      </c>
      <c r="Y2364" s="20">
        <f t="shared" si="6867"/>
        <v>0</v>
      </c>
      <c r="Z2364" s="20">
        <f t="shared" si="6746"/>
        <v>72</v>
      </c>
      <c r="AA2364" s="20">
        <f t="shared" si="6747"/>
        <v>63.100000000000009</v>
      </c>
      <c r="AB2364" s="20">
        <f t="shared" si="6748"/>
        <v>58.899999999999991</v>
      </c>
      <c r="AC2364" s="20">
        <f t="shared" ref="AC2364:AE2364" si="6868">AC2365+AC2366+AC2367+AC2368+AC2369+AC2370+AC2371+AC2372+AC2373+AC2374</f>
        <v>0</v>
      </c>
      <c r="AD2364" s="20">
        <f t="shared" si="6868"/>
        <v>0</v>
      </c>
      <c r="AE2364" s="20">
        <f t="shared" si="6868"/>
        <v>0</v>
      </c>
      <c r="AF2364" s="20">
        <f t="shared" si="6698"/>
        <v>72</v>
      </c>
      <c r="AG2364" s="20">
        <f t="shared" si="6699"/>
        <v>63.100000000000009</v>
      </c>
      <c r="AH2364" s="20">
        <f t="shared" si="6700"/>
        <v>58.899999999999991</v>
      </c>
      <c r="AI2364" s="20">
        <f t="shared" ref="AI2364" si="6869">AI2365+AI2366+AI2367+AI2368+AI2369+AI2370+AI2371+AI2372+AI2373+AI2374</f>
        <v>0</v>
      </c>
      <c r="AJ2364" s="20">
        <f t="shared" si="6701"/>
        <v>72</v>
      </c>
      <c r="AK2364" s="20">
        <f t="shared" ref="AK2364:AM2364" si="6870">AK2365+AK2366+AK2367+AK2368+AK2369+AK2370+AK2371+AK2372+AK2373+AK2374</f>
        <v>0</v>
      </c>
      <c r="AL2364" s="20">
        <f t="shared" si="6870"/>
        <v>0</v>
      </c>
      <c r="AM2364" s="20">
        <f t="shared" si="6870"/>
        <v>0</v>
      </c>
      <c r="AN2364" s="20">
        <f t="shared" si="6836"/>
        <v>72</v>
      </c>
      <c r="AO2364" s="20">
        <f t="shared" si="6837"/>
        <v>63.100000000000009</v>
      </c>
      <c r="AP2364" s="20">
        <f t="shared" si="6838"/>
        <v>58.899999999999991</v>
      </c>
      <c r="AQ2364" s="20">
        <f t="shared" ref="AQ2364:AS2364" si="6871">AQ2365+AQ2366+AQ2367+AQ2368+AQ2369+AQ2370+AQ2371+AQ2372+AQ2373+AQ2374</f>
        <v>0</v>
      </c>
      <c r="AR2364" s="20">
        <f t="shared" si="6871"/>
        <v>0</v>
      </c>
      <c r="AS2364" s="20">
        <f t="shared" si="6871"/>
        <v>0</v>
      </c>
      <c r="AT2364" s="20">
        <f t="shared" si="6790"/>
        <v>72</v>
      </c>
      <c r="AU2364" s="20">
        <f t="shared" si="6791"/>
        <v>63.100000000000009</v>
      </c>
      <c r="AV2364" s="20">
        <f t="shared" si="6792"/>
        <v>58.899999999999991</v>
      </c>
      <c r="AW2364" s="20">
        <f t="shared" ref="AW2364:AY2364" si="6872">AW2365+AW2366+AW2367+AW2368+AW2369+AW2370+AW2371+AW2372+AW2373+AW2374</f>
        <v>0</v>
      </c>
      <c r="AX2364" s="20">
        <f t="shared" si="6872"/>
        <v>0</v>
      </c>
      <c r="AY2364" s="20">
        <f t="shared" si="6872"/>
        <v>0</v>
      </c>
      <c r="AZ2364" s="20">
        <f t="shared" si="6723"/>
        <v>72</v>
      </c>
      <c r="BA2364" s="20">
        <f t="shared" si="6724"/>
        <v>63.100000000000009</v>
      </c>
      <c r="BB2364" s="20">
        <f t="shared" si="6725"/>
        <v>58.899999999999991</v>
      </c>
      <c r="BC2364" s="20">
        <f t="shared" ref="BC2364" si="6873">BC2365+BC2366+BC2367+BC2368+BC2369+BC2370+BC2371+BC2372+BC2373+BC2374</f>
        <v>0</v>
      </c>
      <c r="BD2364" s="20">
        <f t="shared" si="6703"/>
        <v>72</v>
      </c>
      <c r="BE2364" s="20">
        <f t="shared" ref="BE2364:BG2364" si="6874">BE2365+BE2366+BE2367+BE2368+BE2369+BE2370+BE2371+BE2372+BE2373+BE2374</f>
        <v>0</v>
      </c>
      <c r="BF2364" s="20">
        <f t="shared" si="6874"/>
        <v>0</v>
      </c>
      <c r="BG2364" s="20">
        <f t="shared" si="6874"/>
        <v>0</v>
      </c>
      <c r="BH2364" s="20">
        <f t="shared" si="6807"/>
        <v>72</v>
      </c>
      <c r="BI2364" s="20">
        <f t="shared" si="6808"/>
        <v>63.100000000000009</v>
      </c>
      <c r="BJ2364" s="20">
        <f t="shared" si="6809"/>
        <v>58.899999999999991</v>
      </c>
      <c r="BK2364" s="20">
        <f t="shared" ref="BK2364:BL2364" si="6875">BK2365+BK2366+BK2367+BK2368+BK2369+BK2370+BK2371+BK2372+BK2373+BK2374</f>
        <v>0</v>
      </c>
      <c r="BL2364" s="20">
        <f t="shared" si="6875"/>
        <v>0</v>
      </c>
      <c r="BM2364" s="20">
        <f t="shared" si="6811"/>
        <v>72</v>
      </c>
      <c r="BN2364" s="20">
        <f t="shared" si="6812"/>
        <v>63.100000000000009</v>
      </c>
      <c r="BO2364" s="20">
        <f t="shared" ref="BO2364:BQ2364" si="6876">BO2365+BO2366+BO2367+BO2368+BO2369+BO2370+BO2371+BO2372+BO2373+BO2374</f>
        <v>0</v>
      </c>
      <c r="BP2364" s="20">
        <f t="shared" si="6876"/>
        <v>0</v>
      </c>
      <c r="BQ2364" s="20">
        <f t="shared" si="6876"/>
        <v>0</v>
      </c>
      <c r="BR2364" s="20">
        <f t="shared" si="6786"/>
        <v>72</v>
      </c>
      <c r="BS2364" s="20">
        <f t="shared" si="6787"/>
        <v>63.100000000000009</v>
      </c>
      <c r="BT2364" s="20">
        <f t="shared" si="6788"/>
        <v>58.899999999999991</v>
      </c>
      <c r="BU2364" s="20">
        <f t="shared" ref="BU2364" si="6877">BU2365+BU2366+BU2367+BU2368+BU2369+BU2370+BU2371+BU2372+BU2373+BU2374</f>
        <v>0</v>
      </c>
      <c r="BV2364" s="20">
        <f t="shared" si="6789"/>
        <v>72</v>
      </c>
      <c r="BW2364" s="20">
        <f t="shared" ref="BW2364:BX2364" si="6878">BW2365+BW2366+BW2367+BW2368+BW2369+BW2370+BW2371+BW2372+BW2373+BW2374</f>
        <v>100</v>
      </c>
      <c r="BX2364" s="20">
        <f t="shared" si="6878"/>
        <v>0</v>
      </c>
      <c r="BY2364" s="20">
        <f t="shared" si="6793"/>
        <v>172</v>
      </c>
      <c r="BZ2364" s="20">
        <f t="shared" si="6794"/>
        <v>63.100000000000009</v>
      </c>
      <c r="CA2364" s="20">
        <f t="shared" ref="CA2364" si="6879">CA2365+CA2366+CA2367+CA2368+CA2369+CA2370+CA2371+CA2372+CA2373+CA2374</f>
        <v>0</v>
      </c>
      <c r="CB2364" s="20">
        <f t="shared" si="6795"/>
        <v>172</v>
      </c>
      <c r="CC2364" s="20">
        <f t="shared" ref="CC2364" si="6880">CC2365+CC2366+CC2367+CC2368+CC2369+CC2370+CC2371+CC2372+CC2373+CC2374</f>
        <v>0</v>
      </c>
      <c r="CD2364" s="20">
        <f t="shared" si="6785"/>
        <v>172</v>
      </c>
      <c r="CE2364" s="20">
        <f t="shared" si="6866"/>
        <v>0</v>
      </c>
    </row>
    <row r="2365" spans="1:83" ht="47.25" x14ac:dyDescent="0.25">
      <c r="A2365" s="10" t="s">
        <v>325</v>
      </c>
      <c r="B2365" s="19">
        <v>850</v>
      </c>
      <c r="C2365" s="10" t="s">
        <v>336</v>
      </c>
      <c r="D2365" s="10" t="s">
        <v>337</v>
      </c>
      <c r="E2365" s="25" t="s">
        <v>568</v>
      </c>
      <c r="F2365" s="20">
        <v>37.5</v>
      </c>
      <c r="G2365" s="20">
        <v>36.6</v>
      </c>
      <c r="H2365" s="20">
        <v>35.9</v>
      </c>
      <c r="I2365" s="20"/>
      <c r="J2365" s="20"/>
      <c r="K2365" s="20"/>
      <c r="L2365" s="20">
        <f t="shared" si="6857"/>
        <v>37.5</v>
      </c>
      <c r="M2365" s="20">
        <f t="shared" si="6858"/>
        <v>36.6</v>
      </c>
      <c r="N2365" s="20">
        <f t="shared" si="6859"/>
        <v>35.9</v>
      </c>
      <c r="O2365" s="20"/>
      <c r="P2365" s="20"/>
      <c r="Q2365" s="20"/>
      <c r="R2365" s="20">
        <f t="shared" si="6860"/>
        <v>37.5</v>
      </c>
      <c r="S2365" s="20">
        <f t="shared" si="6861"/>
        <v>36.6</v>
      </c>
      <c r="T2365" s="20">
        <f t="shared" si="6862"/>
        <v>35.9</v>
      </c>
      <c r="U2365" s="20"/>
      <c r="V2365" s="20">
        <f t="shared" si="6767"/>
        <v>37.5</v>
      </c>
      <c r="W2365" s="20"/>
      <c r="X2365" s="20"/>
      <c r="Y2365" s="20"/>
      <c r="Z2365" s="20">
        <f t="shared" si="6746"/>
        <v>37.5</v>
      </c>
      <c r="AA2365" s="20">
        <f t="shared" si="6747"/>
        <v>36.6</v>
      </c>
      <c r="AB2365" s="20">
        <f t="shared" si="6748"/>
        <v>35.9</v>
      </c>
      <c r="AC2365" s="20"/>
      <c r="AD2365" s="20"/>
      <c r="AE2365" s="20"/>
      <c r="AF2365" s="20">
        <f t="shared" si="6698"/>
        <v>37.5</v>
      </c>
      <c r="AG2365" s="20">
        <f t="shared" si="6699"/>
        <v>36.6</v>
      </c>
      <c r="AH2365" s="20">
        <f t="shared" si="6700"/>
        <v>35.9</v>
      </c>
      <c r="AI2365" s="20"/>
      <c r="AJ2365" s="20">
        <f t="shared" si="6701"/>
        <v>37.5</v>
      </c>
      <c r="AK2365" s="20"/>
      <c r="AL2365" s="20"/>
      <c r="AM2365" s="20"/>
      <c r="AN2365" s="20">
        <f t="shared" si="6836"/>
        <v>37.5</v>
      </c>
      <c r="AO2365" s="20">
        <f t="shared" si="6837"/>
        <v>36.6</v>
      </c>
      <c r="AP2365" s="20">
        <f t="shared" si="6838"/>
        <v>35.9</v>
      </c>
      <c r="AQ2365" s="20"/>
      <c r="AR2365" s="20"/>
      <c r="AS2365" s="20"/>
      <c r="AT2365" s="20">
        <f t="shared" si="6790"/>
        <v>37.5</v>
      </c>
      <c r="AU2365" s="20">
        <f t="shared" si="6791"/>
        <v>36.6</v>
      </c>
      <c r="AV2365" s="20">
        <f t="shared" si="6792"/>
        <v>35.9</v>
      </c>
      <c r="AW2365" s="20"/>
      <c r="AX2365" s="20"/>
      <c r="AY2365" s="20"/>
      <c r="AZ2365" s="20">
        <f t="shared" si="6723"/>
        <v>37.5</v>
      </c>
      <c r="BA2365" s="20">
        <f t="shared" si="6724"/>
        <v>36.6</v>
      </c>
      <c r="BB2365" s="20">
        <f t="shared" si="6725"/>
        <v>35.9</v>
      </c>
      <c r="BC2365" s="20"/>
      <c r="BD2365" s="20">
        <f t="shared" si="6703"/>
        <v>37.5</v>
      </c>
      <c r="BE2365" s="20"/>
      <c r="BF2365" s="20"/>
      <c r="BG2365" s="20"/>
      <c r="BH2365" s="20">
        <f t="shared" si="6807"/>
        <v>37.5</v>
      </c>
      <c r="BI2365" s="20">
        <f t="shared" si="6808"/>
        <v>36.6</v>
      </c>
      <c r="BJ2365" s="20">
        <f t="shared" si="6809"/>
        <v>35.9</v>
      </c>
      <c r="BK2365" s="20"/>
      <c r="BL2365" s="20"/>
      <c r="BM2365" s="20">
        <f t="shared" si="6811"/>
        <v>37.5</v>
      </c>
      <c r="BN2365" s="20">
        <f t="shared" si="6812"/>
        <v>36.6</v>
      </c>
      <c r="BO2365" s="20"/>
      <c r="BP2365" s="20"/>
      <c r="BQ2365" s="20"/>
      <c r="BR2365" s="20">
        <f t="shared" si="6786"/>
        <v>37.5</v>
      </c>
      <c r="BS2365" s="20">
        <f t="shared" si="6787"/>
        <v>36.6</v>
      </c>
      <c r="BT2365" s="20">
        <f t="shared" si="6788"/>
        <v>35.9</v>
      </c>
      <c r="BU2365" s="20"/>
      <c r="BV2365" s="20">
        <f t="shared" si="6789"/>
        <v>37.5</v>
      </c>
      <c r="BW2365" s="20"/>
      <c r="BX2365" s="20"/>
      <c r="BY2365" s="20">
        <f t="shared" si="6793"/>
        <v>37.5</v>
      </c>
      <c r="BZ2365" s="20">
        <f t="shared" si="6794"/>
        <v>36.6</v>
      </c>
      <c r="CA2365" s="20"/>
      <c r="CB2365" s="20">
        <f t="shared" si="6795"/>
        <v>37.5</v>
      </c>
      <c r="CC2365" s="20"/>
      <c r="CD2365" s="20">
        <f t="shared" si="6785"/>
        <v>37.5</v>
      </c>
      <c r="CE2365" s="20"/>
    </row>
    <row r="2366" spans="1:83" x14ac:dyDescent="0.25">
      <c r="A2366" s="10" t="s">
        <v>325</v>
      </c>
      <c r="B2366" s="19">
        <v>850</v>
      </c>
      <c r="C2366" s="10" t="s">
        <v>336</v>
      </c>
      <c r="D2366" s="10" t="s">
        <v>340</v>
      </c>
      <c r="E2366" s="25" t="s">
        <v>571</v>
      </c>
      <c r="F2366" s="20">
        <v>15.399999999999999</v>
      </c>
      <c r="G2366" s="20">
        <v>11</v>
      </c>
      <c r="H2366" s="20">
        <v>9</v>
      </c>
      <c r="I2366" s="20"/>
      <c r="J2366" s="20"/>
      <c r="K2366" s="20"/>
      <c r="L2366" s="20">
        <f t="shared" si="6857"/>
        <v>15.399999999999999</v>
      </c>
      <c r="M2366" s="20">
        <f t="shared" si="6858"/>
        <v>11</v>
      </c>
      <c r="N2366" s="20">
        <f t="shared" si="6859"/>
        <v>9</v>
      </c>
      <c r="O2366" s="20"/>
      <c r="P2366" s="20"/>
      <c r="Q2366" s="20"/>
      <c r="R2366" s="20">
        <f t="shared" si="6860"/>
        <v>15.399999999999999</v>
      </c>
      <c r="S2366" s="20">
        <f t="shared" si="6861"/>
        <v>11</v>
      </c>
      <c r="T2366" s="20">
        <f t="shared" si="6862"/>
        <v>9</v>
      </c>
      <c r="U2366" s="20"/>
      <c r="V2366" s="20">
        <f t="shared" si="6767"/>
        <v>15.399999999999999</v>
      </c>
      <c r="W2366" s="20"/>
      <c r="X2366" s="20"/>
      <c r="Y2366" s="20"/>
      <c r="Z2366" s="20">
        <f t="shared" si="6746"/>
        <v>15.399999999999999</v>
      </c>
      <c r="AA2366" s="20">
        <f t="shared" si="6747"/>
        <v>11</v>
      </c>
      <c r="AB2366" s="20">
        <f t="shared" si="6748"/>
        <v>9</v>
      </c>
      <c r="AC2366" s="20"/>
      <c r="AD2366" s="20"/>
      <c r="AE2366" s="20"/>
      <c r="AF2366" s="20">
        <f t="shared" si="6698"/>
        <v>15.399999999999999</v>
      </c>
      <c r="AG2366" s="20">
        <f t="shared" si="6699"/>
        <v>11</v>
      </c>
      <c r="AH2366" s="20">
        <f t="shared" si="6700"/>
        <v>9</v>
      </c>
      <c r="AI2366" s="20"/>
      <c r="AJ2366" s="20">
        <f t="shared" si="6701"/>
        <v>15.399999999999999</v>
      </c>
      <c r="AK2366" s="20"/>
      <c r="AL2366" s="20"/>
      <c r="AM2366" s="20"/>
      <c r="AN2366" s="20">
        <f t="shared" si="6836"/>
        <v>15.399999999999999</v>
      </c>
      <c r="AO2366" s="20">
        <f t="shared" si="6837"/>
        <v>11</v>
      </c>
      <c r="AP2366" s="20">
        <f t="shared" si="6838"/>
        <v>9</v>
      </c>
      <c r="AQ2366" s="20"/>
      <c r="AR2366" s="20"/>
      <c r="AS2366" s="20"/>
      <c r="AT2366" s="20">
        <f t="shared" si="6790"/>
        <v>15.399999999999999</v>
      </c>
      <c r="AU2366" s="20">
        <f t="shared" si="6791"/>
        <v>11</v>
      </c>
      <c r="AV2366" s="20">
        <f t="shared" si="6792"/>
        <v>9</v>
      </c>
      <c r="AW2366" s="20"/>
      <c r="AX2366" s="20"/>
      <c r="AY2366" s="20"/>
      <c r="AZ2366" s="20">
        <f t="shared" si="6723"/>
        <v>15.399999999999999</v>
      </c>
      <c r="BA2366" s="20">
        <f t="shared" si="6724"/>
        <v>11</v>
      </c>
      <c r="BB2366" s="20">
        <f t="shared" si="6725"/>
        <v>9</v>
      </c>
      <c r="BC2366" s="20"/>
      <c r="BD2366" s="20">
        <f t="shared" si="6703"/>
        <v>15.399999999999999</v>
      </c>
      <c r="BE2366" s="20"/>
      <c r="BF2366" s="20"/>
      <c r="BG2366" s="20"/>
      <c r="BH2366" s="20">
        <f t="shared" si="6807"/>
        <v>15.399999999999999</v>
      </c>
      <c r="BI2366" s="20">
        <f t="shared" si="6808"/>
        <v>11</v>
      </c>
      <c r="BJ2366" s="20">
        <f t="shared" si="6809"/>
        <v>9</v>
      </c>
      <c r="BK2366" s="20"/>
      <c r="BL2366" s="20"/>
      <c r="BM2366" s="20">
        <f t="shared" si="6811"/>
        <v>15.399999999999999</v>
      </c>
      <c r="BN2366" s="20">
        <f t="shared" si="6812"/>
        <v>11</v>
      </c>
      <c r="BO2366" s="20"/>
      <c r="BP2366" s="20"/>
      <c r="BQ2366" s="20"/>
      <c r="BR2366" s="20">
        <f t="shared" si="6786"/>
        <v>15.399999999999999</v>
      </c>
      <c r="BS2366" s="20">
        <f t="shared" si="6787"/>
        <v>11</v>
      </c>
      <c r="BT2366" s="20">
        <f t="shared" si="6788"/>
        <v>9</v>
      </c>
      <c r="BU2366" s="20"/>
      <c r="BV2366" s="20">
        <f t="shared" si="6789"/>
        <v>15.399999999999999</v>
      </c>
      <c r="BW2366" s="20"/>
      <c r="BX2366" s="20"/>
      <c r="BY2366" s="20">
        <f t="shared" si="6793"/>
        <v>15.399999999999999</v>
      </c>
      <c r="BZ2366" s="20">
        <f t="shared" si="6794"/>
        <v>11</v>
      </c>
      <c r="CA2366" s="20"/>
      <c r="CB2366" s="20">
        <f t="shared" si="6795"/>
        <v>15.399999999999999</v>
      </c>
      <c r="CC2366" s="20"/>
      <c r="CD2366" s="20">
        <f t="shared" si="6785"/>
        <v>15.399999999999999</v>
      </c>
      <c r="CE2366" s="20"/>
    </row>
    <row r="2367" spans="1:83" ht="47.25" x14ac:dyDescent="0.25">
      <c r="A2367" s="10" t="s">
        <v>325</v>
      </c>
      <c r="B2367" s="19">
        <v>850</v>
      </c>
      <c r="C2367" s="10" t="s">
        <v>334</v>
      </c>
      <c r="D2367" s="10" t="s">
        <v>342</v>
      </c>
      <c r="E2367" s="25" t="s">
        <v>573</v>
      </c>
      <c r="F2367" s="20">
        <v>0.1</v>
      </c>
      <c r="G2367" s="20">
        <v>0.1</v>
      </c>
      <c r="H2367" s="20">
        <v>0.1</v>
      </c>
      <c r="I2367" s="20"/>
      <c r="J2367" s="20"/>
      <c r="K2367" s="20"/>
      <c r="L2367" s="20">
        <f t="shared" si="6857"/>
        <v>0.1</v>
      </c>
      <c r="M2367" s="20">
        <f t="shared" si="6858"/>
        <v>0.1</v>
      </c>
      <c r="N2367" s="20">
        <f t="shared" si="6859"/>
        <v>0.1</v>
      </c>
      <c r="O2367" s="20"/>
      <c r="P2367" s="20"/>
      <c r="Q2367" s="20"/>
      <c r="R2367" s="20">
        <f t="shared" si="6860"/>
        <v>0.1</v>
      </c>
      <c r="S2367" s="20">
        <f t="shared" si="6861"/>
        <v>0.1</v>
      </c>
      <c r="T2367" s="20">
        <f t="shared" si="6862"/>
        <v>0.1</v>
      </c>
      <c r="U2367" s="20"/>
      <c r="V2367" s="20">
        <f t="shared" si="6767"/>
        <v>0.1</v>
      </c>
      <c r="W2367" s="20"/>
      <c r="X2367" s="20"/>
      <c r="Y2367" s="20"/>
      <c r="Z2367" s="20">
        <f t="shared" si="6746"/>
        <v>0.1</v>
      </c>
      <c r="AA2367" s="20">
        <f t="shared" si="6747"/>
        <v>0.1</v>
      </c>
      <c r="AB2367" s="20">
        <f t="shared" si="6748"/>
        <v>0.1</v>
      </c>
      <c r="AC2367" s="20"/>
      <c r="AD2367" s="20"/>
      <c r="AE2367" s="20"/>
      <c r="AF2367" s="20">
        <f t="shared" si="6698"/>
        <v>0.1</v>
      </c>
      <c r="AG2367" s="20">
        <f t="shared" si="6699"/>
        <v>0.1</v>
      </c>
      <c r="AH2367" s="20">
        <f t="shared" si="6700"/>
        <v>0.1</v>
      </c>
      <c r="AI2367" s="20"/>
      <c r="AJ2367" s="20">
        <f t="shared" si="6701"/>
        <v>0.1</v>
      </c>
      <c r="AK2367" s="20"/>
      <c r="AL2367" s="20"/>
      <c r="AM2367" s="20"/>
      <c r="AN2367" s="20">
        <f t="shared" si="6836"/>
        <v>0.1</v>
      </c>
      <c r="AO2367" s="20">
        <f t="shared" si="6837"/>
        <v>0.1</v>
      </c>
      <c r="AP2367" s="20">
        <f t="shared" si="6838"/>
        <v>0.1</v>
      </c>
      <c r="AQ2367" s="20"/>
      <c r="AR2367" s="20"/>
      <c r="AS2367" s="20"/>
      <c r="AT2367" s="20">
        <f t="shared" si="6790"/>
        <v>0.1</v>
      </c>
      <c r="AU2367" s="20">
        <f t="shared" si="6791"/>
        <v>0.1</v>
      </c>
      <c r="AV2367" s="20">
        <f t="shared" si="6792"/>
        <v>0.1</v>
      </c>
      <c r="AW2367" s="20"/>
      <c r="AX2367" s="20"/>
      <c r="AY2367" s="20"/>
      <c r="AZ2367" s="20">
        <f t="shared" si="6723"/>
        <v>0.1</v>
      </c>
      <c r="BA2367" s="20">
        <f t="shared" si="6724"/>
        <v>0.1</v>
      </c>
      <c r="BB2367" s="20">
        <f t="shared" si="6725"/>
        <v>0.1</v>
      </c>
      <c r="BC2367" s="20"/>
      <c r="BD2367" s="20">
        <f t="shared" si="6703"/>
        <v>0.1</v>
      </c>
      <c r="BE2367" s="20"/>
      <c r="BF2367" s="20"/>
      <c r="BG2367" s="20"/>
      <c r="BH2367" s="20">
        <f t="shared" si="6807"/>
        <v>0.1</v>
      </c>
      <c r="BI2367" s="20">
        <f t="shared" si="6808"/>
        <v>0.1</v>
      </c>
      <c r="BJ2367" s="20">
        <f t="shared" si="6809"/>
        <v>0.1</v>
      </c>
      <c r="BK2367" s="20"/>
      <c r="BL2367" s="20"/>
      <c r="BM2367" s="20">
        <f t="shared" si="6811"/>
        <v>0.1</v>
      </c>
      <c r="BN2367" s="20">
        <f t="shared" si="6812"/>
        <v>0.1</v>
      </c>
      <c r="BO2367" s="20"/>
      <c r="BP2367" s="20"/>
      <c r="BQ2367" s="20"/>
      <c r="BR2367" s="20">
        <f t="shared" si="6786"/>
        <v>0.1</v>
      </c>
      <c r="BS2367" s="20">
        <f t="shared" si="6787"/>
        <v>0.1</v>
      </c>
      <c r="BT2367" s="20">
        <f t="shared" si="6788"/>
        <v>0.1</v>
      </c>
      <c r="BU2367" s="20"/>
      <c r="BV2367" s="20">
        <f t="shared" si="6789"/>
        <v>0.1</v>
      </c>
      <c r="BW2367" s="20"/>
      <c r="BX2367" s="20"/>
      <c r="BY2367" s="20">
        <f t="shared" si="6793"/>
        <v>0.1</v>
      </c>
      <c r="BZ2367" s="20">
        <f t="shared" si="6794"/>
        <v>0.1</v>
      </c>
      <c r="CA2367" s="20"/>
      <c r="CB2367" s="20">
        <f t="shared" si="6795"/>
        <v>0.1</v>
      </c>
      <c r="CC2367" s="20"/>
      <c r="CD2367" s="20">
        <f t="shared" si="6785"/>
        <v>0.1</v>
      </c>
      <c r="CE2367" s="20"/>
    </row>
    <row r="2368" spans="1:83" x14ac:dyDescent="0.25">
      <c r="A2368" s="10" t="s">
        <v>325</v>
      </c>
      <c r="B2368" s="19">
        <v>850</v>
      </c>
      <c r="C2368" s="10" t="s">
        <v>335</v>
      </c>
      <c r="D2368" s="10" t="s">
        <v>343</v>
      </c>
      <c r="E2368" s="25" t="s">
        <v>576</v>
      </c>
      <c r="F2368" s="20">
        <v>5</v>
      </c>
      <c r="G2368" s="20">
        <v>5</v>
      </c>
      <c r="H2368" s="20">
        <v>5</v>
      </c>
      <c r="I2368" s="20"/>
      <c r="J2368" s="20"/>
      <c r="K2368" s="20"/>
      <c r="L2368" s="20">
        <f t="shared" si="6857"/>
        <v>5</v>
      </c>
      <c r="M2368" s="20">
        <f t="shared" si="6858"/>
        <v>5</v>
      </c>
      <c r="N2368" s="20">
        <f t="shared" si="6859"/>
        <v>5</v>
      </c>
      <c r="O2368" s="20"/>
      <c r="P2368" s="20"/>
      <c r="Q2368" s="20"/>
      <c r="R2368" s="20">
        <f t="shared" si="6860"/>
        <v>5</v>
      </c>
      <c r="S2368" s="20">
        <f t="shared" si="6861"/>
        <v>5</v>
      </c>
      <c r="T2368" s="20">
        <f t="shared" si="6862"/>
        <v>5</v>
      </c>
      <c r="U2368" s="20"/>
      <c r="V2368" s="20">
        <f t="shared" si="6767"/>
        <v>5</v>
      </c>
      <c r="W2368" s="20"/>
      <c r="X2368" s="20"/>
      <c r="Y2368" s="20"/>
      <c r="Z2368" s="20">
        <f t="shared" si="6746"/>
        <v>5</v>
      </c>
      <c r="AA2368" s="20">
        <f t="shared" si="6747"/>
        <v>5</v>
      </c>
      <c r="AB2368" s="20">
        <f t="shared" si="6748"/>
        <v>5</v>
      </c>
      <c r="AC2368" s="20"/>
      <c r="AD2368" s="20"/>
      <c r="AE2368" s="20"/>
      <c r="AF2368" s="20">
        <f t="shared" si="6698"/>
        <v>5</v>
      </c>
      <c r="AG2368" s="20">
        <f t="shared" si="6699"/>
        <v>5</v>
      </c>
      <c r="AH2368" s="20">
        <f t="shared" si="6700"/>
        <v>5</v>
      </c>
      <c r="AI2368" s="20"/>
      <c r="AJ2368" s="20">
        <f t="shared" si="6701"/>
        <v>5</v>
      </c>
      <c r="AK2368" s="20"/>
      <c r="AL2368" s="20"/>
      <c r="AM2368" s="20"/>
      <c r="AN2368" s="20">
        <f t="shared" si="6836"/>
        <v>5</v>
      </c>
      <c r="AO2368" s="20">
        <f t="shared" si="6837"/>
        <v>5</v>
      </c>
      <c r="AP2368" s="20">
        <f t="shared" si="6838"/>
        <v>5</v>
      </c>
      <c r="AQ2368" s="20"/>
      <c r="AR2368" s="20"/>
      <c r="AS2368" s="20"/>
      <c r="AT2368" s="20">
        <f t="shared" si="6790"/>
        <v>5</v>
      </c>
      <c r="AU2368" s="20">
        <f t="shared" si="6791"/>
        <v>5</v>
      </c>
      <c r="AV2368" s="20">
        <f t="shared" si="6792"/>
        <v>5</v>
      </c>
      <c r="AW2368" s="20"/>
      <c r="AX2368" s="20"/>
      <c r="AY2368" s="20"/>
      <c r="AZ2368" s="20">
        <f t="shared" si="6723"/>
        <v>5</v>
      </c>
      <c r="BA2368" s="20">
        <f t="shared" si="6724"/>
        <v>5</v>
      </c>
      <c r="BB2368" s="20">
        <f t="shared" si="6725"/>
        <v>5</v>
      </c>
      <c r="BC2368" s="20"/>
      <c r="BD2368" s="20">
        <f t="shared" si="6703"/>
        <v>5</v>
      </c>
      <c r="BE2368" s="20"/>
      <c r="BF2368" s="20"/>
      <c r="BG2368" s="20"/>
      <c r="BH2368" s="20">
        <f t="shared" si="6807"/>
        <v>5</v>
      </c>
      <c r="BI2368" s="20">
        <f t="shared" si="6808"/>
        <v>5</v>
      </c>
      <c r="BJ2368" s="20">
        <f t="shared" si="6809"/>
        <v>5</v>
      </c>
      <c r="BK2368" s="20"/>
      <c r="BL2368" s="20"/>
      <c r="BM2368" s="20">
        <f t="shared" si="6811"/>
        <v>5</v>
      </c>
      <c r="BN2368" s="20">
        <f t="shared" si="6812"/>
        <v>5</v>
      </c>
      <c r="BO2368" s="20"/>
      <c r="BP2368" s="20"/>
      <c r="BQ2368" s="20"/>
      <c r="BR2368" s="20">
        <f t="shared" si="6786"/>
        <v>5</v>
      </c>
      <c r="BS2368" s="20">
        <f t="shared" si="6787"/>
        <v>5</v>
      </c>
      <c r="BT2368" s="20">
        <f t="shared" si="6788"/>
        <v>5</v>
      </c>
      <c r="BU2368" s="20"/>
      <c r="BV2368" s="20">
        <f t="shared" si="6789"/>
        <v>5</v>
      </c>
      <c r="BW2368" s="20">
        <v>100</v>
      </c>
      <c r="BX2368" s="20"/>
      <c r="BY2368" s="20">
        <f t="shared" si="6793"/>
        <v>105</v>
      </c>
      <c r="BZ2368" s="20">
        <f t="shared" si="6794"/>
        <v>5</v>
      </c>
      <c r="CA2368" s="20"/>
      <c r="CB2368" s="20">
        <f t="shared" si="6795"/>
        <v>105</v>
      </c>
      <c r="CC2368" s="20"/>
      <c r="CD2368" s="20">
        <f t="shared" si="6785"/>
        <v>105</v>
      </c>
      <c r="CE2368" s="20"/>
    </row>
    <row r="2369" spans="1:84" ht="31.5" x14ac:dyDescent="0.25">
      <c r="A2369" s="10" t="s">
        <v>325</v>
      </c>
      <c r="B2369" s="19">
        <v>850</v>
      </c>
      <c r="C2369" s="10" t="s">
        <v>345</v>
      </c>
      <c r="D2369" s="10" t="s">
        <v>345</v>
      </c>
      <c r="E2369" s="25" t="s">
        <v>582</v>
      </c>
      <c r="F2369" s="20">
        <v>4.5999999999999996</v>
      </c>
      <c r="G2369" s="20">
        <v>4.2</v>
      </c>
      <c r="H2369" s="20">
        <v>4.3000000000000007</v>
      </c>
      <c r="I2369" s="20"/>
      <c r="J2369" s="20"/>
      <c r="K2369" s="20"/>
      <c r="L2369" s="20">
        <f t="shared" si="6857"/>
        <v>4.5999999999999996</v>
      </c>
      <c r="M2369" s="20">
        <f t="shared" si="6858"/>
        <v>4.2</v>
      </c>
      <c r="N2369" s="20">
        <f t="shared" si="6859"/>
        <v>4.3000000000000007</v>
      </c>
      <c r="O2369" s="20"/>
      <c r="P2369" s="20"/>
      <c r="Q2369" s="20"/>
      <c r="R2369" s="20">
        <f t="shared" si="6860"/>
        <v>4.5999999999999996</v>
      </c>
      <c r="S2369" s="20">
        <f t="shared" si="6861"/>
        <v>4.2</v>
      </c>
      <c r="T2369" s="20">
        <f t="shared" si="6862"/>
        <v>4.3000000000000007</v>
      </c>
      <c r="U2369" s="20"/>
      <c r="V2369" s="20">
        <f t="shared" si="6767"/>
        <v>4.5999999999999996</v>
      </c>
      <c r="W2369" s="20"/>
      <c r="X2369" s="20"/>
      <c r="Y2369" s="20"/>
      <c r="Z2369" s="20">
        <f t="shared" si="6746"/>
        <v>4.5999999999999996</v>
      </c>
      <c r="AA2369" s="20">
        <f t="shared" si="6747"/>
        <v>4.2</v>
      </c>
      <c r="AB2369" s="20">
        <f t="shared" si="6748"/>
        <v>4.3000000000000007</v>
      </c>
      <c r="AC2369" s="20"/>
      <c r="AD2369" s="20"/>
      <c r="AE2369" s="20"/>
      <c r="AF2369" s="20">
        <f t="shared" si="6698"/>
        <v>4.5999999999999996</v>
      </c>
      <c r="AG2369" s="20">
        <f t="shared" si="6699"/>
        <v>4.2</v>
      </c>
      <c r="AH2369" s="20">
        <f t="shared" si="6700"/>
        <v>4.3000000000000007</v>
      </c>
      <c r="AI2369" s="20"/>
      <c r="AJ2369" s="20">
        <f t="shared" si="6701"/>
        <v>4.5999999999999996</v>
      </c>
      <c r="AK2369" s="20"/>
      <c r="AL2369" s="20"/>
      <c r="AM2369" s="20"/>
      <c r="AN2369" s="20">
        <f t="shared" si="6836"/>
        <v>4.5999999999999996</v>
      </c>
      <c r="AO2369" s="20">
        <f t="shared" si="6837"/>
        <v>4.2</v>
      </c>
      <c r="AP2369" s="20">
        <f t="shared" si="6838"/>
        <v>4.3000000000000007</v>
      </c>
      <c r="AQ2369" s="20"/>
      <c r="AR2369" s="20"/>
      <c r="AS2369" s="20"/>
      <c r="AT2369" s="20">
        <f t="shared" si="6790"/>
        <v>4.5999999999999996</v>
      </c>
      <c r="AU2369" s="20">
        <f t="shared" si="6791"/>
        <v>4.2</v>
      </c>
      <c r="AV2369" s="20">
        <f t="shared" si="6792"/>
        <v>4.3000000000000007</v>
      </c>
      <c r="AW2369" s="20"/>
      <c r="AX2369" s="20"/>
      <c r="AY2369" s="20"/>
      <c r="AZ2369" s="20">
        <f t="shared" si="6723"/>
        <v>4.5999999999999996</v>
      </c>
      <c r="BA2369" s="20">
        <f t="shared" si="6724"/>
        <v>4.2</v>
      </c>
      <c r="BB2369" s="20">
        <f t="shared" si="6725"/>
        <v>4.3000000000000007</v>
      </c>
      <c r="BC2369" s="20"/>
      <c r="BD2369" s="20">
        <f t="shared" si="6703"/>
        <v>4.5999999999999996</v>
      </c>
      <c r="BE2369" s="20"/>
      <c r="BF2369" s="20"/>
      <c r="BG2369" s="20"/>
      <c r="BH2369" s="20">
        <f t="shared" si="6807"/>
        <v>4.5999999999999996</v>
      </c>
      <c r="BI2369" s="20">
        <f t="shared" si="6808"/>
        <v>4.2</v>
      </c>
      <c r="BJ2369" s="20">
        <f t="shared" si="6809"/>
        <v>4.3000000000000007</v>
      </c>
      <c r="BK2369" s="20"/>
      <c r="BL2369" s="20"/>
      <c r="BM2369" s="20">
        <f t="shared" si="6811"/>
        <v>4.5999999999999996</v>
      </c>
      <c r="BN2369" s="20">
        <f t="shared" si="6812"/>
        <v>4.2</v>
      </c>
      <c r="BO2369" s="20"/>
      <c r="BP2369" s="20"/>
      <c r="BQ2369" s="20"/>
      <c r="BR2369" s="20">
        <f t="shared" si="6786"/>
        <v>4.5999999999999996</v>
      </c>
      <c r="BS2369" s="20">
        <f t="shared" si="6787"/>
        <v>4.2</v>
      </c>
      <c r="BT2369" s="20">
        <f t="shared" si="6788"/>
        <v>4.3000000000000007</v>
      </c>
      <c r="BU2369" s="20"/>
      <c r="BV2369" s="20">
        <f t="shared" si="6789"/>
        <v>4.5999999999999996</v>
      </c>
      <c r="BW2369" s="20"/>
      <c r="BX2369" s="20"/>
      <c r="BY2369" s="20">
        <f t="shared" si="6793"/>
        <v>4.5999999999999996</v>
      </c>
      <c r="BZ2369" s="20">
        <f t="shared" si="6794"/>
        <v>4.2</v>
      </c>
      <c r="CA2369" s="20"/>
      <c r="CB2369" s="20">
        <f t="shared" si="6795"/>
        <v>4.5999999999999996</v>
      </c>
      <c r="CC2369" s="20"/>
      <c r="CD2369" s="20">
        <f t="shared" si="6785"/>
        <v>4.5999999999999996</v>
      </c>
      <c r="CE2369" s="20"/>
    </row>
    <row r="2370" spans="1:84" ht="31.5" x14ac:dyDescent="0.25">
      <c r="A2370" s="10" t="s">
        <v>325</v>
      </c>
      <c r="B2370" s="19">
        <v>850</v>
      </c>
      <c r="C2370" s="10" t="s">
        <v>337</v>
      </c>
      <c r="D2370" s="10" t="s">
        <v>345</v>
      </c>
      <c r="E2370" s="25" t="s">
        <v>584</v>
      </c>
      <c r="F2370" s="20">
        <v>0.79999999999999993</v>
      </c>
      <c r="G2370" s="20">
        <v>0.5</v>
      </c>
      <c r="H2370" s="20">
        <v>0.1</v>
      </c>
      <c r="I2370" s="20"/>
      <c r="J2370" s="20"/>
      <c r="K2370" s="20"/>
      <c r="L2370" s="20">
        <f t="shared" si="6857"/>
        <v>0.79999999999999993</v>
      </c>
      <c r="M2370" s="20">
        <f t="shared" si="6858"/>
        <v>0.5</v>
      </c>
      <c r="N2370" s="20">
        <f t="shared" si="6859"/>
        <v>0.1</v>
      </c>
      <c r="O2370" s="20"/>
      <c r="P2370" s="20"/>
      <c r="Q2370" s="20"/>
      <c r="R2370" s="20">
        <f t="shared" si="6860"/>
        <v>0.79999999999999993</v>
      </c>
      <c r="S2370" s="20">
        <f t="shared" si="6861"/>
        <v>0.5</v>
      </c>
      <c r="T2370" s="20">
        <f t="shared" si="6862"/>
        <v>0.1</v>
      </c>
      <c r="U2370" s="20"/>
      <c r="V2370" s="20">
        <f t="shared" si="6767"/>
        <v>0.79999999999999993</v>
      </c>
      <c r="W2370" s="20"/>
      <c r="X2370" s="20"/>
      <c r="Y2370" s="20"/>
      <c r="Z2370" s="20">
        <f t="shared" si="6746"/>
        <v>0.79999999999999993</v>
      </c>
      <c r="AA2370" s="20">
        <f t="shared" si="6747"/>
        <v>0.5</v>
      </c>
      <c r="AB2370" s="20">
        <f t="shared" si="6748"/>
        <v>0.1</v>
      </c>
      <c r="AC2370" s="20"/>
      <c r="AD2370" s="20"/>
      <c r="AE2370" s="20"/>
      <c r="AF2370" s="20">
        <f t="shared" si="6698"/>
        <v>0.79999999999999993</v>
      </c>
      <c r="AG2370" s="20">
        <f t="shared" si="6699"/>
        <v>0.5</v>
      </c>
      <c r="AH2370" s="20">
        <f t="shared" si="6700"/>
        <v>0.1</v>
      </c>
      <c r="AI2370" s="20"/>
      <c r="AJ2370" s="20">
        <f t="shared" si="6701"/>
        <v>0.79999999999999993</v>
      </c>
      <c r="AK2370" s="20"/>
      <c r="AL2370" s="20"/>
      <c r="AM2370" s="20"/>
      <c r="AN2370" s="20">
        <f t="shared" si="6836"/>
        <v>0.79999999999999993</v>
      </c>
      <c r="AO2370" s="20">
        <f t="shared" si="6837"/>
        <v>0.5</v>
      </c>
      <c r="AP2370" s="20">
        <f t="shared" si="6838"/>
        <v>0.1</v>
      </c>
      <c r="AQ2370" s="20"/>
      <c r="AR2370" s="20"/>
      <c r="AS2370" s="20"/>
      <c r="AT2370" s="20">
        <f t="shared" si="6790"/>
        <v>0.79999999999999993</v>
      </c>
      <c r="AU2370" s="20">
        <f t="shared" si="6791"/>
        <v>0.5</v>
      </c>
      <c r="AV2370" s="20">
        <f t="shared" si="6792"/>
        <v>0.1</v>
      </c>
      <c r="AW2370" s="20"/>
      <c r="AX2370" s="20"/>
      <c r="AY2370" s="20"/>
      <c r="AZ2370" s="20">
        <f t="shared" si="6723"/>
        <v>0.79999999999999993</v>
      </c>
      <c r="BA2370" s="20">
        <f t="shared" si="6724"/>
        <v>0.5</v>
      </c>
      <c r="BB2370" s="20">
        <f t="shared" si="6725"/>
        <v>0.1</v>
      </c>
      <c r="BC2370" s="20"/>
      <c r="BD2370" s="20">
        <f t="shared" si="6703"/>
        <v>0.79999999999999993</v>
      </c>
      <c r="BE2370" s="20"/>
      <c r="BF2370" s="20"/>
      <c r="BG2370" s="20"/>
      <c r="BH2370" s="20">
        <f t="shared" si="6807"/>
        <v>0.79999999999999993</v>
      </c>
      <c r="BI2370" s="20">
        <f t="shared" si="6808"/>
        <v>0.5</v>
      </c>
      <c r="BJ2370" s="20">
        <f t="shared" si="6809"/>
        <v>0.1</v>
      </c>
      <c r="BK2370" s="20"/>
      <c r="BL2370" s="20"/>
      <c r="BM2370" s="20">
        <f t="shared" si="6811"/>
        <v>0.79999999999999993</v>
      </c>
      <c r="BN2370" s="20">
        <f t="shared" si="6812"/>
        <v>0.5</v>
      </c>
      <c r="BO2370" s="20"/>
      <c r="BP2370" s="20"/>
      <c r="BQ2370" s="20"/>
      <c r="BR2370" s="20">
        <f t="shared" si="6786"/>
        <v>0.79999999999999993</v>
      </c>
      <c r="BS2370" s="20">
        <f t="shared" si="6787"/>
        <v>0.5</v>
      </c>
      <c r="BT2370" s="20">
        <f t="shared" si="6788"/>
        <v>0.1</v>
      </c>
      <c r="BU2370" s="20"/>
      <c r="BV2370" s="20">
        <f t="shared" si="6789"/>
        <v>0.79999999999999993</v>
      </c>
      <c r="BW2370" s="20"/>
      <c r="BX2370" s="20"/>
      <c r="BY2370" s="20">
        <f t="shared" si="6793"/>
        <v>0.79999999999999993</v>
      </c>
      <c r="BZ2370" s="20">
        <f t="shared" si="6794"/>
        <v>0.5</v>
      </c>
      <c r="CA2370" s="20"/>
      <c r="CB2370" s="20">
        <f t="shared" si="6795"/>
        <v>0.79999999999999993</v>
      </c>
      <c r="CC2370" s="20"/>
      <c r="CD2370" s="20">
        <f t="shared" si="6785"/>
        <v>0.79999999999999993</v>
      </c>
      <c r="CE2370" s="20"/>
    </row>
    <row r="2371" spans="1:84" x14ac:dyDescent="0.25">
      <c r="A2371" s="10" t="s">
        <v>325</v>
      </c>
      <c r="B2371" s="19">
        <v>850</v>
      </c>
      <c r="C2371" s="10" t="s">
        <v>338</v>
      </c>
      <c r="D2371" s="10" t="s">
        <v>341</v>
      </c>
      <c r="E2371" s="25" t="s">
        <v>588</v>
      </c>
      <c r="F2371" s="20">
        <v>3.2</v>
      </c>
      <c r="G2371" s="20">
        <v>1.7</v>
      </c>
      <c r="H2371" s="20">
        <v>0.8</v>
      </c>
      <c r="I2371" s="20"/>
      <c r="J2371" s="20"/>
      <c r="K2371" s="20"/>
      <c r="L2371" s="20">
        <f t="shared" si="6857"/>
        <v>3.2</v>
      </c>
      <c r="M2371" s="20">
        <f t="shared" si="6858"/>
        <v>1.7</v>
      </c>
      <c r="N2371" s="20">
        <f t="shared" si="6859"/>
        <v>0.8</v>
      </c>
      <c r="O2371" s="20"/>
      <c r="P2371" s="20"/>
      <c r="Q2371" s="20"/>
      <c r="R2371" s="20">
        <f t="shared" si="6860"/>
        <v>3.2</v>
      </c>
      <c r="S2371" s="20">
        <f t="shared" si="6861"/>
        <v>1.7</v>
      </c>
      <c r="T2371" s="20">
        <f t="shared" si="6862"/>
        <v>0.8</v>
      </c>
      <c r="U2371" s="20"/>
      <c r="V2371" s="20">
        <f t="shared" si="6767"/>
        <v>3.2</v>
      </c>
      <c r="W2371" s="20"/>
      <c r="X2371" s="20"/>
      <c r="Y2371" s="20"/>
      <c r="Z2371" s="20">
        <f t="shared" si="6746"/>
        <v>3.2</v>
      </c>
      <c r="AA2371" s="20">
        <f t="shared" si="6747"/>
        <v>1.7</v>
      </c>
      <c r="AB2371" s="20">
        <f t="shared" si="6748"/>
        <v>0.8</v>
      </c>
      <c r="AC2371" s="20"/>
      <c r="AD2371" s="20"/>
      <c r="AE2371" s="20"/>
      <c r="AF2371" s="20">
        <f t="shared" ref="AF2371:AF2432" si="6881">Z2371+AC2371</f>
        <v>3.2</v>
      </c>
      <c r="AG2371" s="20">
        <f t="shared" ref="AG2371:AG2432" si="6882">AA2371+AD2371</f>
        <v>1.7</v>
      </c>
      <c r="AH2371" s="20">
        <f t="shared" ref="AH2371:AH2432" si="6883">AB2371+AE2371</f>
        <v>0.8</v>
      </c>
      <c r="AI2371" s="20"/>
      <c r="AJ2371" s="20">
        <f t="shared" ref="AJ2371:AJ2432" si="6884">AF2371+AI2371</f>
        <v>3.2</v>
      </c>
      <c r="AK2371" s="20"/>
      <c r="AL2371" s="20"/>
      <c r="AM2371" s="20"/>
      <c r="AN2371" s="20">
        <f t="shared" si="6836"/>
        <v>3.2</v>
      </c>
      <c r="AO2371" s="20">
        <f t="shared" si="6837"/>
        <v>1.7</v>
      </c>
      <c r="AP2371" s="20">
        <f t="shared" si="6838"/>
        <v>0.8</v>
      </c>
      <c r="AQ2371" s="20"/>
      <c r="AR2371" s="20"/>
      <c r="AS2371" s="20"/>
      <c r="AT2371" s="20">
        <f t="shared" si="6790"/>
        <v>3.2</v>
      </c>
      <c r="AU2371" s="20">
        <f t="shared" si="6791"/>
        <v>1.7</v>
      </c>
      <c r="AV2371" s="20">
        <f t="shared" si="6792"/>
        <v>0.8</v>
      </c>
      <c r="AW2371" s="20"/>
      <c r="AX2371" s="20"/>
      <c r="AY2371" s="20"/>
      <c r="AZ2371" s="20">
        <f t="shared" si="6723"/>
        <v>3.2</v>
      </c>
      <c r="BA2371" s="20">
        <f t="shared" si="6724"/>
        <v>1.7</v>
      </c>
      <c r="BB2371" s="20">
        <f t="shared" si="6725"/>
        <v>0.8</v>
      </c>
      <c r="BC2371" s="20"/>
      <c r="BD2371" s="20">
        <f t="shared" si="6703"/>
        <v>3.2</v>
      </c>
      <c r="BE2371" s="20"/>
      <c r="BF2371" s="20"/>
      <c r="BG2371" s="20"/>
      <c r="BH2371" s="20">
        <f t="shared" si="6807"/>
        <v>3.2</v>
      </c>
      <c r="BI2371" s="20">
        <f t="shared" si="6808"/>
        <v>1.7</v>
      </c>
      <c r="BJ2371" s="20">
        <f t="shared" si="6809"/>
        <v>0.8</v>
      </c>
      <c r="BK2371" s="20"/>
      <c r="BL2371" s="20"/>
      <c r="BM2371" s="20">
        <f t="shared" si="6811"/>
        <v>3.2</v>
      </c>
      <c r="BN2371" s="20">
        <f t="shared" si="6812"/>
        <v>1.7</v>
      </c>
      <c r="BO2371" s="20"/>
      <c r="BP2371" s="20"/>
      <c r="BQ2371" s="20"/>
      <c r="BR2371" s="20">
        <f t="shared" si="6786"/>
        <v>3.2</v>
      </c>
      <c r="BS2371" s="20">
        <f t="shared" si="6787"/>
        <v>1.7</v>
      </c>
      <c r="BT2371" s="20">
        <f t="shared" si="6788"/>
        <v>0.8</v>
      </c>
      <c r="BU2371" s="20"/>
      <c r="BV2371" s="20">
        <f t="shared" si="6789"/>
        <v>3.2</v>
      </c>
      <c r="BW2371" s="20"/>
      <c r="BX2371" s="20"/>
      <c r="BY2371" s="20">
        <f t="shared" si="6793"/>
        <v>3.2</v>
      </c>
      <c r="BZ2371" s="20">
        <f t="shared" si="6794"/>
        <v>1.7</v>
      </c>
      <c r="CA2371" s="20"/>
      <c r="CB2371" s="20">
        <f t="shared" si="6795"/>
        <v>3.2</v>
      </c>
      <c r="CC2371" s="20"/>
      <c r="CD2371" s="20">
        <f t="shared" si="6785"/>
        <v>3.2</v>
      </c>
      <c r="CE2371" s="20"/>
    </row>
    <row r="2372" spans="1:84" ht="31.5" x14ac:dyDescent="0.25">
      <c r="A2372" s="10" t="s">
        <v>325</v>
      </c>
      <c r="B2372" s="19">
        <v>850</v>
      </c>
      <c r="C2372" s="10" t="s">
        <v>343</v>
      </c>
      <c r="D2372" s="10" t="s">
        <v>335</v>
      </c>
      <c r="E2372" s="25" t="s">
        <v>590</v>
      </c>
      <c r="F2372" s="20">
        <v>4.4000000000000004</v>
      </c>
      <c r="G2372" s="20">
        <v>3.3</v>
      </c>
      <c r="H2372" s="20">
        <v>3.3</v>
      </c>
      <c r="I2372" s="20"/>
      <c r="J2372" s="20"/>
      <c r="K2372" s="20"/>
      <c r="L2372" s="20">
        <f t="shared" si="6857"/>
        <v>4.4000000000000004</v>
      </c>
      <c r="M2372" s="20">
        <f t="shared" si="6858"/>
        <v>3.3</v>
      </c>
      <c r="N2372" s="20">
        <f t="shared" si="6859"/>
        <v>3.3</v>
      </c>
      <c r="O2372" s="20"/>
      <c r="P2372" s="20"/>
      <c r="Q2372" s="20"/>
      <c r="R2372" s="20">
        <f t="shared" si="6860"/>
        <v>4.4000000000000004</v>
      </c>
      <c r="S2372" s="20">
        <f t="shared" si="6861"/>
        <v>3.3</v>
      </c>
      <c r="T2372" s="20">
        <f t="shared" si="6862"/>
        <v>3.3</v>
      </c>
      <c r="U2372" s="20"/>
      <c r="V2372" s="20">
        <f t="shared" si="6767"/>
        <v>4.4000000000000004</v>
      </c>
      <c r="W2372" s="20"/>
      <c r="X2372" s="20"/>
      <c r="Y2372" s="20"/>
      <c r="Z2372" s="20">
        <f t="shared" si="6746"/>
        <v>4.4000000000000004</v>
      </c>
      <c r="AA2372" s="20">
        <f t="shared" si="6747"/>
        <v>3.3</v>
      </c>
      <c r="AB2372" s="20">
        <f t="shared" si="6748"/>
        <v>3.3</v>
      </c>
      <c r="AC2372" s="20"/>
      <c r="AD2372" s="20"/>
      <c r="AE2372" s="20"/>
      <c r="AF2372" s="20">
        <f t="shared" si="6881"/>
        <v>4.4000000000000004</v>
      </c>
      <c r="AG2372" s="20">
        <f t="shared" si="6882"/>
        <v>3.3</v>
      </c>
      <c r="AH2372" s="20">
        <f t="shared" si="6883"/>
        <v>3.3</v>
      </c>
      <c r="AI2372" s="20"/>
      <c r="AJ2372" s="20">
        <f t="shared" si="6884"/>
        <v>4.4000000000000004</v>
      </c>
      <c r="AK2372" s="20"/>
      <c r="AL2372" s="20"/>
      <c r="AM2372" s="20"/>
      <c r="AN2372" s="20">
        <f t="shared" si="6836"/>
        <v>4.4000000000000004</v>
      </c>
      <c r="AO2372" s="20">
        <f t="shared" si="6837"/>
        <v>3.3</v>
      </c>
      <c r="AP2372" s="20">
        <f t="shared" si="6838"/>
        <v>3.3</v>
      </c>
      <c r="AQ2372" s="20"/>
      <c r="AR2372" s="20"/>
      <c r="AS2372" s="20"/>
      <c r="AT2372" s="20">
        <f t="shared" si="6790"/>
        <v>4.4000000000000004</v>
      </c>
      <c r="AU2372" s="20">
        <f t="shared" si="6791"/>
        <v>3.3</v>
      </c>
      <c r="AV2372" s="20">
        <f t="shared" si="6792"/>
        <v>3.3</v>
      </c>
      <c r="AW2372" s="20"/>
      <c r="AX2372" s="20"/>
      <c r="AY2372" s="20"/>
      <c r="AZ2372" s="20">
        <f t="shared" si="6723"/>
        <v>4.4000000000000004</v>
      </c>
      <c r="BA2372" s="20">
        <f t="shared" si="6724"/>
        <v>3.3</v>
      </c>
      <c r="BB2372" s="20">
        <f t="shared" si="6725"/>
        <v>3.3</v>
      </c>
      <c r="BC2372" s="20"/>
      <c r="BD2372" s="20">
        <f t="shared" si="6703"/>
        <v>4.4000000000000004</v>
      </c>
      <c r="BE2372" s="20"/>
      <c r="BF2372" s="20"/>
      <c r="BG2372" s="20"/>
      <c r="BH2372" s="20">
        <f t="shared" si="6807"/>
        <v>4.4000000000000004</v>
      </c>
      <c r="BI2372" s="20">
        <f t="shared" si="6808"/>
        <v>3.3</v>
      </c>
      <c r="BJ2372" s="20">
        <f t="shared" si="6809"/>
        <v>3.3</v>
      </c>
      <c r="BK2372" s="20"/>
      <c r="BL2372" s="20"/>
      <c r="BM2372" s="20">
        <f t="shared" si="6811"/>
        <v>4.4000000000000004</v>
      </c>
      <c r="BN2372" s="20">
        <f t="shared" si="6812"/>
        <v>3.3</v>
      </c>
      <c r="BO2372" s="20"/>
      <c r="BP2372" s="20"/>
      <c r="BQ2372" s="20"/>
      <c r="BR2372" s="20">
        <f t="shared" si="6786"/>
        <v>4.4000000000000004</v>
      </c>
      <c r="BS2372" s="20">
        <f t="shared" si="6787"/>
        <v>3.3</v>
      </c>
      <c r="BT2372" s="20">
        <f t="shared" si="6788"/>
        <v>3.3</v>
      </c>
      <c r="BU2372" s="20"/>
      <c r="BV2372" s="20">
        <f t="shared" si="6789"/>
        <v>4.4000000000000004</v>
      </c>
      <c r="BW2372" s="20"/>
      <c r="BX2372" s="20"/>
      <c r="BY2372" s="20">
        <f t="shared" si="6793"/>
        <v>4.4000000000000004</v>
      </c>
      <c r="BZ2372" s="20">
        <f t="shared" si="6794"/>
        <v>3.3</v>
      </c>
      <c r="CA2372" s="20"/>
      <c r="CB2372" s="20">
        <f t="shared" si="6795"/>
        <v>4.4000000000000004</v>
      </c>
      <c r="CC2372" s="20"/>
      <c r="CD2372" s="20">
        <f t="shared" si="6785"/>
        <v>4.4000000000000004</v>
      </c>
      <c r="CE2372" s="20"/>
    </row>
    <row r="2373" spans="1:84" ht="31.5" x14ac:dyDescent="0.25">
      <c r="A2373" s="10" t="s">
        <v>325</v>
      </c>
      <c r="B2373" s="19">
        <v>850</v>
      </c>
      <c r="C2373" s="10" t="s">
        <v>346</v>
      </c>
      <c r="D2373" s="10" t="s">
        <v>337</v>
      </c>
      <c r="E2373" s="25" t="s">
        <v>594</v>
      </c>
      <c r="F2373" s="20">
        <v>0.4</v>
      </c>
      <c r="G2373" s="20">
        <v>0.2</v>
      </c>
      <c r="H2373" s="20">
        <v>0</v>
      </c>
      <c r="I2373" s="20"/>
      <c r="J2373" s="20"/>
      <c r="K2373" s="20"/>
      <c r="L2373" s="20">
        <f t="shared" si="6857"/>
        <v>0.4</v>
      </c>
      <c r="M2373" s="20">
        <f t="shared" si="6858"/>
        <v>0.2</v>
      </c>
      <c r="N2373" s="20">
        <f t="shared" si="6859"/>
        <v>0</v>
      </c>
      <c r="O2373" s="20"/>
      <c r="P2373" s="20"/>
      <c r="Q2373" s="20"/>
      <c r="R2373" s="20">
        <f t="shared" si="6860"/>
        <v>0.4</v>
      </c>
      <c r="S2373" s="20">
        <f t="shared" si="6861"/>
        <v>0.2</v>
      </c>
      <c r="T2373" s="20">
        <f t="shared" si="6862"/>
        <v>0</v>
      </c>
      <c r="U2373" s="20"/>
      <c r="V2373" s="20">
        <f t="shared" si="6767"/>
        <v>0.4</v>
      </c>
      <c r="W2373" s="20"/>
      <c r="X2373" s="20"/>
      <c r="Y2373" s="20"/>
      <c r="Z2373" s="20">
        <f t="shared" si="6746"/>
        <v>0.4</v>
      </c>
      <c r="AA2373" s="20">
        <f t="shared" si="6747"/>
        <v>0.2</v>
      </c>
      <c r="AB2373" s="20">
        <f t="shared" si="6748"/>
        <v>0</v>
      </c>
      <c r="AC2373" s="20"/>
      <c r="AD2373" s="20"/>
      <c r="AE2373" s="20"/>
      <c r="AF2373" s="20">
        <f t="shared" si="6881"/>
        <v>0.4</v>
      </c>
      <c r="AG2373" s="20">
        <f t="shared" si="6882"/>
        <v>0.2</v>
      </c>
      <c r="AH2373" s="20">
        <f t="shared" si="6883"/>
        <v>0</v>
      </c>
      <c r="AI2373" s="20"/>
      <c r="AJ2373" s="20">
        <f t="shared" si="6884"/>
        <v>0.4</v>
      </c>
      <c r="AK2373" s="20"/>
      <c r="AL2373" s="20"/>
      <c r="AM2373" s="20"/>
      <c r="AN2373" s="20">
        <f t="shared" si="6836"/>
        <v>0.4</v>
      </c>
      <c r="AO2373" s="20">
        <f t="shared" si="6837"/>
        <v>0.2</v>
      </c>
      <c r="AP2373" s="20">
        <f t="shared" si="6838"/>
        <v>0</v>
      </c>
      <c r="AQ2373" s="20"/>
      <c r="AR2373" s="20"/>
      <c r="AS2373" s="20"/>
      <c r="AT2373" s="20">
        <f t="shared" si="6790"/>
        <v>0.4</v>
      </c>
      <c r="AU2373" s="20">
        <f t="shared" si="6791"/>
        <v>0.2</v>
      </c>
      <c r="AV2373" s="20">
        <f t="shared" si="6792"/>
        <v>0</v>
      </c>
      <c r="AW2373" s="20"/>
      <c r="AX2373" s="20"/>
      <c r="AY2373" s="20"/>
      <c r="AZ2373" s="20">
        <f t="shared" si="6723"/>
        <v>0.4</v>
      </c>
      <c r="BA2373" s="20">
        <f t="shared" si="6724"/>
        <v>0.2</v>
      </c>
      <c r="BB2373" s="20">
        <f t="shared" si="6725"/>
        <v>0</v>
      </c>
      <c r="BC2373" s="20"/>
      <c r="BD2373" s="20">
        <f t="shared" ref="BD2373:BD2432" si="6885">AZ2373+BC2373</f>
        <v>0.4</v>
      </c>
      <c r="BE2373" s="20"/>
      <c r="BF2373" s="20"/>
      <c r="BG2373" s="20"/>
      <c r="BH2373" s="20">
        <f t="shared" si="6807"/>
        <v>0.4</v>
      </c>
      <c r="BI2373" s="20">
        <f t="shared" si="6808"/>
        <v>0.2</v>
      </c>
      <c r="BJ2373" s="20">
        <f t="shared" si="6809"/>
        <v>0</v>
      </c>
      <c r="BK2373" s="20"/>
      <c r="BL2373" s="20"/>
      <c r="BM2373" s="20">
        <f t="shared" si="6811"/>
        <v>0.4</v>
      </c>
      <c r="BN2373" s="20">
        <f t="shared" si="6812"/>
        <v>0.2</v>
      </c>
      <c r="BO2373" s="20"/>
      <c r="BP2373" s="20"/>
      <c r="BQ2373" s="20"/>
      <c r="BR2373" s="20">
        <f t="shared" si="6786"/>
        <v>0.4</v>
      </c>
      <c r="BS2373" s="20">
        <f t="shared" si="6787"/>
        <v>0.2</v>
      </c>
      <c r="BT2373" s="20">
        <f t="shared" si="6788"/>
        <v>0</v>
      </c>
      <c r="BU2373" s="20"/>
      <c r="BV2373" s="20">
        <f t="shared" si="6789"/>
        <v>0.4</v>
      </c>
      <c r="BW2373" s="20"/>
      <c r="BX2373" s="20"/>
      <c r="BY2373" s="20">
        <f t="shared" si="6793"/>
        <v>0.4</v>
      </c>
      <c r="BZ2373" s="20">
        <f t="shared" si="6794"/>
        <v>0.2</v>
      </c>
      <c r="CA2373" s="20"/>
      <c r="CB2373" s="20">
        <f t="shared" si="6795"/>
        <v>0.4</v>
      </c>
      <c r="CC2373" s="20"/>
      <c r="CD2373" s="20">
        <f t="shared" si="6785"/>
        <v>0.4</v>
      </c>
      <c r="CE2373" s="20"/>
    </row>
    <row r="2374" spans="1:84" ht="31.5" x14ac:dyDescent="0.25">
      <c r="A2374" s="10" t="s">
        <v>325</v>
      </c>
      <c r="B2374" s="19">
        <v>850</v>
      </c>
      <c r="C2374" s="10" t="s">
        <v>339</v>
      </c>
      <c r="D2374" s="10" t="s">
        <v>345</v>
      </c>
      <c r="E2374" s="25" t="s">
        <v>597</v>
      </c>
      <c r="F2374" s="20">
        <v>0.6</v>
      </c>
      <c r="G2374" s="20">
        <v>0.5</v>
      </c>
      <c r="H2374" s="20">
        <v>0.4</v>
      </c>
      <c r="I2374" s="20"/>
      <c r="J2374" s="20"/>
      <c r="K2374" s="20"/>
      <c r="L2374" s="20">
        <f t="shared" si="6857"/>
        <v>0.6</v>
      </c>
      <c r="M2374" s="20">
        <f t="shared" si="6858"/>
        <v>0.5</v>
      </c>
      <c r="N2374" s="20">
        <f t="shared" si="6859"/>
        <v>0.4</v>
      </c>
      <c r="O2374" s="20"/>
      <c r="P2374" s="20"/>
      <c r="Q2374" s="20"/>
      <c r="R2374" s="20">
        <f t="shared" si="6860"/>
        <v>0.6</v>
      </c>
      <c r="S2374" s="20">
        <f t="shared" si="6861"/>
        <v>0.5</v>
      </c>
      <c r="T2374" s="20">
        <f t="shared" si="6862"/>
        <v>0.4</v>
      </c>
      <c r="U2374" s="20"/>
      <c r="V2374" s="20">
        <f t="shared" si="6767"/>
        <v>0.6</v>
      </c>
      <c r="W2374" s="20"/>
      <c r="X2374" s="20"/>
      <c r="Y2374" s="20"/>
      <c r="Z2374" s="20">
        <f t="shared" si="6746"/>
        <v>0.6</v>
      </c>
      <c r="AA2374" s="20">
        <f t="shared" si="6747"/>
        <v>0.5</v>
      </c>
      <c r="AB2374" s="20">
        <f t="shared" si="6748"/>
        <v>0.4</v>
      </c>
      <c r="AC2374" s="20"/>
      <c r="AD2374" s="20"/>
      <c r="AE2374" s="20"/>
      <c r="AF2374" s="20">
        <f t="shared" si="6881"/>
        <v>0.6</v>
      </c>
      <c r="AG2374" s="20">
        <f t="shared" si="6882"/>
        <v>0.5</v>
      </c>
      <c r="AH2374" s="20">
        <f t="shared" si="6883"/>
        <v>0.4</v>
      </c>
      <c r="AI2374" s="20"/>
      <c r="AJ2374" s="20">
        <f t="shared" si="6884"/>
        <v>0.6</v>
      </c>
      <c r="AK2374" s="20"/>
      <c r="AL2374" s="20"/>
      <c r="AM2374" s="20"/>
      <c r="AN2374" s="20">
        <f t="shared" si="6836"/>
        <v>0.6</v>
      </c>
      <c r="AO2374" s="20">
        <f t="shared" si="6837"/>
        <v>0.5</v>
      </c>
      <c r="AP2374" s="20">
        <f t="shared" si="6838"/>
        <v>0.4</v>
      </c>
      <c r="AQ2374" s="20"/>
      <c r="AR2374" s="20"/>
      <c r="AS2374" s="20"/>
      <c r="AT2374" s="20">
        <f t="shared" si="6790"/>
        <v>0.6</v>
      </c>
      <c r="AU2374" s="20">
        <f t="shared" si="6791"/>
        <v>0.5</v>
      </c>
      <c r="AV2374" s="20">
        <f t="shared" si="6792"/>
        <v>0.4</v>
      </c>
      <c r="AW2374" s="20"/>
      <c r="AX2374" s="20"/>
      <c r="AY2374" s="20"/>
      <c r="AZ2374" s="20">
        <f t="shared" si="6723"/>
        <v>0.6</v>
      </c>
      <c r="BA2374" s="20">
        <f t="shared" si="6724"/>
        <v>0.5</v>
      </c>
      <c r="BB2374" s="20">
        <f t="shared" si="6725"/>
        <v>0.4</v>
      </c>
      <c r="BC2374" s="20"/>
      <c r="BD2374" s="20">
        <f t="shared" si="6885"/>
        <v>0.6</v>
      </c>
      <c r="BE2374" s="20"/>
      <c r="BF2374" s="20"/>
      <c r="BG2374" s="20"/>
      <c r="BH2374" s="20">
        <f t="shared" si="6807"/>
        <v>0.6</v>
      </c>
      <c r="BI2374" s="20">
        <f t="shared" si="6808"/>
        <v>0.5</v>
      </c>
      <c r="BJ2374" s="20">
        <f t="shared" si="6809"/>
        <v>0.4</v>
      </c>
      <c r="BK2374" s="20"/>
      <c r="BL2374" s="20"/>
      <c r="BM2374" s="20">
        <f t="shared" si="6811"/>
        <v>0.6</v>
      </c>
      <c r="BN2374" s="20">
        <f t="shared" si="6812"/>
        <v>0.5</v>
      </c>
      <c r="BO2374" s="20"/>
      <c r="BP2374" s="20"/>
      <c r="BQ2374" s="20"/>
      <c r="BR2374" s="20">
        <f t="shared" si="6786"/>
        <v>0.6</v>
      </c>
      <c r="BS2374" s="20">
        <f t="shared" si="6787"/>
        <v>0.5</v>
      </c>
      <c r="BT2374" s="20">
        <f t="shared" si="6788"/>
        <v>0.4</v>
      </c>
      <c r="BU2374" s="20"/>
      <c r="BV2374" s="20">
        <f t="shared" si="6789"/>
        <v>0.6</v>
      </c>
      <c r="BW2374" s="20"/>
      <c r="BX2374" s="20"/>
      <c r="BY2374" s="20">
        <f t="shared" si="6793"/>
        <v>0.6</v>
      </c>
      <c r="BZ2374" s="20">
        <f t="shared" si="6794"/>
        <v>0.5</v>
      </c>
      <c r="CA2374" s="20"/>
      <c r="CB2374" s="20">
        <f t="shared" si="6795"/>
        <v>0.6</v>
      </c>
      <c r="CC2374" s="20"/>
      <c r="CD2374" s="20">
        <f t="shared" si="6785"/>
        <v>0.6</v>
      </c>
      <c r="CE2374" s="20"/>
    </row>
    <row r="2375" spans="1:84" s="17" customFormat="1" x14ac:dyDescent="0.25">
      <c r="A2375" s="21" t="s">
        <v>556</v>
      </c>
      <c r="B2375" s="22"/>
      <c r="C2375" s="21"/>
      <c r="D2375" s="21"/>
      <c r="E2375" s="27" t="s">
        <v>1058</v>
      </c>
      <c r="F2375" s="23">
        <f>F2376+F2380</f>
        <v>214025.8</v>
      </c>
      <c r="G2375" s="23">
        <f t="shared" ref="G2375:K2375" si="6886">G2376+G2380</f>
        <v>214074.9</v>
      </c>
      <c r="H2375" s="23">
        <f t="shared" si="6886"/>
        <v>214063.69999999998</v>
      </c>
      <c r="I2375" s="23">
        <f t="shared" si="6886"/>
        <v>0</v>
      </c>
      <c r="J2375" s="23">
        <f t="shared" si="6886"/>
        <v>0</v>
      </c>
      <c r="K2375" s="23">
        <f t="shared" si="6886"/>
        <v>0</v>
      </c>
      <c r="L2375" s="23">
        <f t="shared" si="6857"/>
        <v>214025.8</v>
      </c>
      <c r="M2375" s="23">
        <f t="shared" si="6858"/>
        <v>214074.9</v>
      </c>
      <c r="N2375" s="23">
        <f t="shared" si="6859"/>
        <v>214063.69999999998</v>
      </c>
      <c r="O2375" s="23">
        <f t="shared" ref="O2375:Q2375" si="6887">O2376+O2380</f>
        <v>0</v>
      </c>
      <c r="P2375" s="23">
        <f t="shared" si="6887"/>
        <v>0</v>
      </c>
      <c r="Q2375" s="23">
        <f t="shared" si="6887"/>
        <v>0</v>
      </c>
      <c r="R2375" s="23">
        <f t="shared" si="6860"/>
        <v>214025.8</v>
      </c>
      <c r="S2375" s="23">
        <f t="shared" si="6861"/>
        <v>214074.9</v>
      </c>
      <c r="T2375" s="23">
        <f t="shared" si="6862"/>
        <v>214063.69999999998</v>
      </c>
      <c r="U2375" s="23">
        <f t="shared" ref="U2375:CE2375" si="6888">U2376+U2380</f>
        <v>0</v>
      </c>
      <c r="V2375" s="23">
        <f t="shared" si="6767"/>
        <v>214025.8</v>
      </c>
      <c r="W2375" s="23">
        <f t="shared" ref="W2375:Y2375" si="6889">W2376+W2380</f>
        <v>0</v>
      </c>
      <c r="X2375" s="23">
        <f t="shared" si="6889"/>
        <v>0</v>
      </c>
      <c r="Y2375" s="23">
        <f t="shared" si="6889"/>
        <v>0</v>
      </c>
      <c r="Z2375" s="20">
        <f t="shared" si="6746"/>
        <v>214025.8</v>
      </c>
      <c r="AA2375" s="20">
        <f t="shared" si="6747"/>
        <v>214074.9</v>
      </c>
      <c r="AB2375" s="20">
        <f t="shared" si="6748"/>
        <v>214063.69999999998</v>
      </c>
      <c r="AC2375" s="23">
        <f t="shared" ref="AC2375:AE2375" si="6890">AC2376+AC2380</f>
        <v>0</v>
      </c>
      <c r="AD2375" s="23">
        <f t="shared" si="6890"/>
        <v>0</v>
      </c>
      <c r="AE2375" s="23">
        <f t="shared" si="6890"/>
        <v>0</v>
      </c>
      <c r="AF2375" s="20">
        <f t="shared" si="6881"/>
        <v>214025.8</v>
      </c>
      <c r="AG2375" s="20">
        <f t="shared" si="6882"/>
        <v>214074.9</v>
      </c>
      <c r="AH2375" s="20">
        <f t="shared" si="6883"/>
        <v>214063.69999999998</v>
      </c>
      <c r="AI2375" s="23">
        <f t="shared" ref="AI2375" si="6891">AI2376+AI2380</f>
        <v>0</v>
      </c>
      <c r="AJ2375" s="20">
        <f t="shared" si="6884"/>
        <v>214025.8</v>
      </c>
      <c r="AK2375" s="23">
        <f t="shared" ref="AK2375:AM2375" si="6892">AK2376+AK2380</f>
        <v>0</v>
      </c>
      <c r="AL2375" s="23">
        <f t="shared" si="6892"/>
        <v>0</v>
      </c>
      <c r="AM2375" s="23">
        <f t="shared" si="6892"/>
        <v>0</v>
      </c>
      <c r="AN2375" s="20">
        <f t="shared" si="6836"/>
        <v>214025.8</v>
      </c>
      <c r="AO2375" s="20">
        <f t="shared" si="6837"/>
        <v>214074.9</v>
      </c>
      <c r="AP2375" s="20">
        <f t="shared" si="6838"/>
        <v>214063.69999999998</v>
      </c>
      <c r="AQ2375" s="23">
        <f t="shared" ref="AQ2375:AS2375" si="6893">AQ2376+AQ2380</f>
        <v>0</v>
      </c>
      <c r="AR2375" s="23">
        <f t="shared" si="6893"/>
        <v>0</v>
      </c>
      <c r="AS2375" s="23">
        <f t="shared" si="6893"/>
        <v>0</v>
      </c>
      <c r="AT2375" s="20">
        <f t="shared" si="6790"/>
        <v>214025.8</v>
      </c>
      <c r="AU2375" s="20">
        <f t="shared" si="6791"/>
        <v>214074.9</v>
      </c>
      <c r="AV2375" s="20">
        <f t="shared" si="6792"/>
        <v>214063.69999999998</v>
      </c>
      <c r="AW2375" s="23">
        <f t="shared" ref="AW2375:AY2375" si="6894">AW2376+AW2380</f>
        <v>0</v>
      </c>
      <c r="AX2375" s="23">
        <f t="shared" si="6894"/>
        <v>0</v>
      </c>
      <c r="AY2375" s="23">
        <f t="shared" si="6894"/>
        <v>0</v>
      </c>
      <c r="AZ2375" s="20">
        <f t="shared" ref="AZ2375:AZ2432" si="6895">AT2375+AW2375</f>
        <v>214025.8</v>
      </c>
      <c r="BA2375" s="20">
        <f t="shared" ref="BA2375:BA2432" si="6896">AU2375+AX2375</f>
        <v>214074.9</v>
      </c>
      <c r="BB2375" s="20">
        <f t="shared" ref="BB2375:BB2432" si="6897">AV2375+AY2375</f>
        <v>214063.69999999998</v>
      </c>
      <c r="BC2375" s="23">
        <f t="shared" ref="BC2375" si="6898">BC2376+BC2380</f>
        <v>0</v>
      </c>
      <c r="BD2375" s="20">
        <f t="shared" si="6885"/>
        <v>214025.8</v>
      </c>
      <c r="BE2375" s="23">
        <f t="shared" ref="BE2375:BG2375" si="6899">BE2376+BE2380</f>
        <v>0</v>
      </c>
      <c r="BF2375" s="23">
        <f t="shared" si="6899"/>
        <v>0</v>
      </c>
      <c r="BG2375" s="23">
        <f t="shared" si="6899"/>
        <v>0</v>
      </c>
      <c r="BH2375" s="20">
        <f t="shared" si="6807"/>
        <v>214025.8</v>
      </c>
      <c r="BI2375" s="20">
        <f t="shared" si="6808"/>
        <v>214074.9</v>
      </c>
      <c r="BJ2375" s="20">
        <f t="shared" si="6809"/>
        <v>214063.69999999998</v>
      </c>
      <c r="BK2375" s="23">
        <f t="shared" ref="BK2375:BL2375" si="6900">BK2376+BK2380</f>
        <v>0</v>
      </c>
      <c r="BL2375" s="23">
        <f t="shared" si="6900"/>
        <v>0</v>
      </c>
      <c r="BM2375" s="20">
        <f t="shared" si="6811"/>
        <v>214025.8</v>
      </c>
      <c r="BN2375" s="20">
        <f t="shared" si="6812"/>
        <v>214074.9</v>
      </c>
      <c r="BO2375" s="23">
        <f t="shared" ref="BO2375:BQ2375" si="6901">BO2376+BO2380</f>
        <v>0</v>
      </c>
      <c r="BP2375" s="23">
        <f t="shared" si="6901"/>
        <v>0</v>
      </c>
      <c r="BQ2375" s="23">
        <f t="shared" si="6901"/>
        <v>0</v>
      </c>
      <c r="BR2375" s="20">
        <f t="shared" si="6786"/>
        <v>214025.8</v>
      </c>
      <c r="BS2375" s="20">
        <f t="shared" si="6787"/>
        <v>214074.9</v>
      </c>
      <c r="BT2375" s="20">
        <f t="shared" si="6788"/>
        <v>214063.69999999998</v>
      </c>
      <c r="BU2375" s="23">
        <f t="shared" ref="BU2375" si="6902">BU2376+BU2380</f>
        <v>0</v>
      </c>
      <c r="BV2375" s="20">
        <f t="shared" si="6789"/>
        <v>214025.8</v>
      </c>
      <c r="BW2375" s="23">
        <f t="shared" ref="BW2375:BX2375" si="6903">BW2376+BW2380</f>
        <v>-444.8</v>
      </c>
      <c r="BX2375" s="23">
        <f t="shared" si="6903"/>
        <v>0</v>
      </c>
      <c r="BY2375" s="20">
        <f t="shared" si="6793"/>
        <v>213581</v>
      </c>
      <c r="BZ2375" s="20">
        <f t="shared" si="6794"/>
        <v>214074.9</v>
      </c>
      <c r="CA2375" s="23">
        <f t="shared" ref="CA2375" si="6904">CA2376+CA2380</f>
        <v>0</v>
      </c>
      <c r="CB2375" s="20">
        <f t="shared" si="6795"/>
        <v>213581</v>
      </c>
      <c r="CC2375" s="23">
        <f t="shared" ref="CC2375" si="6905">CC2376+CC2380</f>
        <v>0</v>
      </c>
      <c r="CD2375" s="23">
        <f t="shared" si="6785"/>
        <v>213581</v>
      </c>
      <c r="CE2375" s="23">
        <f t="shared" si="6888"/>
        <v>0</v>
      </c>
      <c r="CF2375" s="32"/>
    </row>
    <row r="2376" spans="1:84" ht="31.5" x14ac:dyDescent="0.25">
      <c r="A2376" s="10" t="s">
        <v>320</v>
      </c>
      <c r="B2376" s="19"/>
      <c r="C2376" s="10"/>
      <c r="D2376" s="10"/>
      <c r="E2376" s="25" t="s">
        <v>1055</v>
      </c>
      <c r="F2376" s="20">
        <f>F2377</f>
        <v>198694.9</v>
      </c>
      <c r="G2376" s="20">
        <f t="shared" ref="G2376:CE2378" si="6906">G2377</f>
        <v>198694.9</v>
      </c>
      <c r="H2376" s="20">
        <f t="shared" si="6906"/>
        <v>198694.9</v>
      </c>
      <c r="I2376" s="20">
        <f t="shared" si="6906"/>
        <v>0</v>
      </c>
      <c r="J2376" s="20">
        <f t="shared" si="6906"/>
        <v>0</v>
      </c>
      <c r="K2376" s="20">
        <f t="shared" si="6906"/>
        <v>0</v>
      </c>
      <c r="L2376" s="20">
        <f t="shared" si="6857"/>
        <v>198694.9</v>
      </c>
      <c r="M2376" s="20">
        <f t="shared" si="6858"/>
        <v>198694.9</v>
      </c>
      <c r="N2376" s="20">
        <f t="shared" si="6859"/>
        <v>198694.9</v>
      </c>
      <c r="O2376" s="20">
        <f t="shared" si="6906"/>
        <v>0</v>
      </c>
      <c r="P2376" s="20">
        <f t="shared" si="6906"/>
        <v>0</v>
      </c>
      <c r="Q2376" s="20">
        <f t="shared" si="6906"/>
        <v>0</v>
      </c>
      <c r="R2376" s="20">
        <f t="shared" si="6860"/>
        <v>198694.9</v>
      </c>
      <c r="S2376" s="20">
        <f t="shared" si="6861"/>
        <v>198694.9</v>
      </c>
      <c r="T2376" s="20">
        <f t="shared" si="6862"/>
        <v>198694.9</v>
      </c>
      <c r="U2376" s="20">
        <f t="shared" si="6906"/>
        <v>0</v>
      </c>
      <c r="V2376" s="20">
        <f t="shared" si="6767"/>
        <v>198694.9</v>
      </c>
      <c r="W2376" s="20">
        <f t="shared" si="6906"/>
        <v>0</v>
      </c>
      <c r="X2376" s="20">
        <f t="shared" si="6906"/>
        <v>0</v>
      </c>
      <c r="Y2376" s="20">
        <f t="shared" si="6906"/>
        <v>0</v>
      </c>
      <c r="Z2376" s="20">
        <f t="shared" si="6746"/>
        <v>198694.9</v>
      </c>
      <c r="AA2376" s="20">
        <f t="shared" si="6747"/>
        <v>198694.9</v>
      </c>
      <c r="AB2376" s="20">
        <f t="shared" si="6748"/>
        <v>198694.9</v>
      </c>
      <c r="AC2376" s="20">
        <f t="shared" si="6906"/>
        <v>0</v>
      </c>
      <c r="AD2376" s="20">
        <f t="shared" si="6906"/>
        <v>0</v>
      </c>
      <c r="AE2376" s="20">
        <f t="shared" si="6906"/>
        <v>0</v>
      </c>
      <c r="AF2376" s="20">
        <f t="shared" si="6881"/>
        <v>198694.9</v>
      </c>
      <c r="AG2376" s="20">
        <f t="shared" si="6882"/>
        <v>198694.9</v>
      </c>
      <c r="AH2376" s="20">
        <f t="shared" si="6883"/>
        <v>198694.9</v>
      </c>
      <c r="AI2376" s="20">
        <f t="shared" si="6906"/>
        <v>0</v>
      </c>
      <c r="AJ2376" s="20">
        <f t="shared" si="6884"/>
        <v>198694.9</v>
      </c>
      <c r="AK2376" s="20">
        <f t="shared" si="6906"/>
        <v>0</v>
      </c>
      <c r="AL2376" s="20">
        <f t="shared" si="6906"/>
        <v>0</v>
      </c>
      <c r="AM2376" s="20">
        <f t="shared" si="6906"/>
        <v>0</v>
      </c>
      <c r="AN2376" s="20">
        <f t="shared" si="6836"/>
        <v>198694.9</v>
      </c>
      <c r="AO2376" s="20">
        <f t="shared" si="6837"/>
        <v>198694.9</v>
      </c>
      <c r="AP2376" s="20">
        <f t="shared" si="6838"/>
        <v>198694.9</v>
      </c>
      <c r="AQ2376" s="20">
        <f t="shared" si="6906"/>
        <v>0</v>
      </c>
      <c r="AR2376" s="20">
        <f t="shared" si="6906"/>
        <v>0</v>
      </c>
      <c r="AS2376" s="20">
        <f t="shared" si="6906"/>
        <v>0</v>
      </c>
      <c r="AT2376" s="20">
        <f t="shared" si="6790"/>
        <v>198694.9</v>
      </c>
      <c r="AU2376" s="20">
        <f t="shared" si="6791"/>
        <v>198694.9</v>
      </c>
      <c r="AV2376" s="20">
        <f t="shared" si="6792"/>
        <v>198694.9</v>
      </c>
      <c r="AW2376" s="20">
        <f t="shared" si="6906"/>
        <v>0</v>
      </c>
      <c r="AX2376" s="20">
        <f t="shared" si="6906"/>
        <v>0</v>
      </c>
      <c r="AY2376" s="20">
        <f t="shared" si="6906"/>
        <v>0</v>
      </c>
      <c r="AZ2376" s="20">
        <f t="shared" si="6895"/>
        <v>198694.9</v>
      </c>
      <c r="BA2376" s="20">
        <f t="shared" si="6896"/>
        <v>198694.9</v>
      </c>
      <c r="BB2376" s="20">
        <f t="shared" si="6897"/>
        <v>198694.9</v>
      </c>
      <c r="BC2376" s="20">
        <f t="shared" si="6906"/>
        <v>0</v>
      </c>
      <c r="BD2376" s="20">
        <f t="shared" si="6885"/>
        <v>198694.9</v>
      </c>
      <c r="BE2376" s="20">
        <f t="shared" si="6906"/>
        <v>0</v>
      </c>
      <c r="BF2376" s="20">
        <f t="shared" si="6906"/>
        <v>0</v>
      </c>
      <c r="BG2376" s="20">
        <f t="shared" si="6906"/>
        <v>0</v>
      </c>
      <c r="BH2376" s="20">
        <f t="shared" si="6807"/>
        <v>198694.9</v>
      </c>
      <c r="BI2376" s="20">
        <f t="shared" si="6808"/>
        <v>198694.9</v>
      </c>
      <c r="BJ2376" s="20">
        <f t="shared" si="6809"/>
        <v>198694.9</v>
      </c>
      <c r="BK2376" s="20">
        <f t="shared" si="6906"/>
        <v>0</v>
      </c>
      <c r="BL2376" s="20">
        <f t="shared" si="6906"/>
        <v>0</v>
      </c>
      <c r="BM2376" s="20">
        <f t="shared" si="6811"/>
        <v>198694.9</v>
      </c>
      <c r="BN2376" s="20">
        <f t="shared" si="6812"/>
        <v>198694.9</v>
      </c>
      <c r="BO2376" s="20">
        <f t="shared" si="6906"/>
        <v>0</v>
      </c>
      <c r="BP2376" s="20">
        <f t="shared" si="6906"/>
        <v>0</v>
      </c>
      <c r="BQ2376" s="20">
        <f t="shared" si="6906"/>
        <v>0</v>
      </c>
      <c r="BR2376" s="20">
        <f t="shared" si="6786"/>
        <v>198694.9</v>
      </c>
      <c r="BS2376" s="20">
        <f t="shared" si="6787"/>
        <v>198694.9</v>
      </c>
      <c r="BT2376" s="20">
        <f t="shared" si="6788"/>
        <v>198694.9</v>
      </c>
      <c r="BU2376" s="20">
        <f t="shared" si="6906"/>
        <v>0</v>
      </c>
      <c r="BV2376" s="20">
        <f t="shared" si="6789"/>
        <v>198694.9</v>
      </c>
      <c r="BW2376" s="20">
        <f t="shared" si="6906"/>
        <v>-444.8</v>
      </c>
      <c r="BX2376" s="20">
        <f t="shared" si="6906"/>
        <v>0</v>
      </c>
      <c r="BY2376" s="20">
        <f t="shared" si="6793"/>
        <v>198250.1</v>
      </c>
      <c r="BZ2376" s="20">
        <f t="shared" si="6794"/>
        <v>198694.9</v>
      </c>
      <c r="CA2376" s="20">
        <f t="shared" si="6906"/>
        <v>0</v>
      </c>
      <c r="CB2376" s="20">
        <f t="shared" si="6795"/>
        <v>198250.1</v>
      </c>
      <c r="CC2376" s="20">
        <f t="shared" si="6906"/>
        <v>0</v>
      </c>
      <c r="CD2376" s="20">
        <f t="shared" si="6785"/>
        <v>198250.1</v>
      </c>
      <c r="CE2376" s="20">
        <f t="shared" si="6906"/>
        <v>0</v>
      </c>
    </row>
    <row r="2377" spans="1:84" ht="94.5" x14ac:dyDescent="0.25">
      <c r="A2377" s="10" t="s">
        <v>320</v>
      </c>
      <c r="B2377" s="19">
        <v>100</v>
      </c>
      <c r="C2377" s="10"/>
      <c r="D2377" s="10"/>
      <c r="E2377" s="25" t="s">
        <v>599</v>
      </c>
      <c r="F2377" s="20">
        <f>F2378</f>
        <v>198694.9</v>
      </c>
      <c r="G2377" s="20">
        <f t="shared" si="6906"/>
        <v>198694.9</v>
      </c>
      <c r="H2377" s="20">
        <f t="shared" si="6906"/>
        <v>198694.9</v>
      </c>
      <c r="I2377" s="20">
        <f t="shared" si="6906"/>
        <v>0</v>
      </c>
      <c r="J2377" s="20">
        <f t="shared" si="6906"/>
        <v>0</v>
      </c>
      <c r="K2377" s="20">
        <f t="shared" si="6906"/>
        <v>0</v>
      </c>
      <c r="L2377" s="20">
        <f t="shared" si="6857"/>
        <v>198694.9</v>
      </c>
      <c r="M2377" s="20">
        <f t="shared" si="6858"/>
        <v>198694.9</v>
      </c>
      <c r="N2377" s="20">
        <f t="shared" si="6859"/>
        <v>198694.9</v>
      </c>
      <c r="O2377" s="20">
        <f t="shared" si="6906"/>
        <v>0</v>
      </c>
      <c r="P2377" s="20">
        <f t="shared" si="6906"/>
        <v>0</v>
      </c>
      <c r="Q2377" s="20">
        <f t="shared" si="6906"/>
        <v>0</v>
      </c>
      <c r="R2377" s="20">
        <f t="shared" si="6860"/>
        <v>198694.9</v>
      </c>
      <c r="S2377" s="20">
        <f t="shared" si="6861"/>
        <v>198694.9</v>
      </c>
      <c r="T2377" s="20">
        <f t="shared" si="6862"/>
        <v>198694.9</v>
      </c>
      <c r="U2377" s="20">
        <f t="shared" si="6906"/>
        <v>0</v>
      </c>
      <c r="V2377" s="20">
        <f t="shared" si="6767"/>
        <v>198694.9</v>
      </c>
      <c r="W2377" s="20">
        <f t="shared" si="6906"/>
        <v>0</v>
      </c>
      <c r="X2377" s="20">
        <f t="shared" si="6906"/>
        <v>0</v>
      </c>
      <c r="Y2377" s="20">
        <f t="shared" si="6906"/>
        <v>0</v>
      </c>
      <c r="Z2377" s="20">
        <f t="shared" si="6746"/>
        <v>198694.9</v>
      </c>
      <c r="AA2377" s="20">
        <f t="shared" si="6747"/>
        <v>198694.9</v>
      </c>
      <c r="AB2377" s="20">
        <f t="shared" si="6748"/>
        <v>198694.9</v>
      </c>
      <c r="AC2377" s="20">
        <f t="shared" si="6906"/>
        <v>0</v>
      </c>
      <c r="AD2377" s="20">
        <f t="shared" si="6906"/>
        <v>0</v>
      </c>
      <c r="AE2377" s="20">
        <f t="shared" si="6906"/>
        <v>0</v>
      </c>
      <c r="AF2377" s="20">
        <f t="shared" si="6881"/>
        <v>198694.9</v>
      </c>
      <c r="AG2377" s="20">
        <f t="shared" si="6882"/>
        <v>198694.9</v>
      </c>
      <c r="AH2377" s="20">
        <f t="shared" si="6883"/>
        <v>198694.9</v>
      </c>
      <c r="AI2377" s="20">
        <f t="shared" si="6906"/>
        <v>0</v>
      </c>
      <c r="AJ2377" s="20">
        <f t="shared" si="6884"/>
        <v>198694.9</v>
      </c>
      <c r="AK2377" s="20">
        <f t="shared" si="6906"/>
        <v>0</v>
      </c>
      <c r="AL2377" s="20">
        <f t="shared" si="6906"/>
        <v>0</v>
      </c>
      <c r="AM2377" s="20">
        <f t="shared" si="6906"/>
        <v>0</v>
      </c>
      <c r="AN2377" s="20">
        <f t="shared" si="6836"/>
        <v>198694.9</v>
      </c>
      <c r="AO2377" s="20">
        <f t="shared" si="6837"/>
        <v>198694.9</v>
      </c>
      <c r="AP2377" s="20">
        <f t="shared" si="6838"/>
        <v>198694.9</v>
      </c>
      <c r="AQ2377" s="20">
        <f t="shared" si="6906"/>
        <v>0</v>
      </c>
      <c r="AR2377" s="20">
        <f t="shared" si="6906"/>
        <v>0</v>
      </c>
      <c r="AS2377" s="20">
        <f t="shared" si="6906"/>
        <v>0</v>
      </c>
      <c r="AT2377" s="20">
        <f t="shared" si="6790"/>
        <v>198694.9</v>
      </c>
      <c r="AU2377" s="20">
        <f t="shared" si="6791"/>
        <v>198694.9</v>
      </c>
      <c r="AV2377" s="20">
        <f t="shared" si="6792"/>
        <v>198694.9</v>
      </c>
      <c r="AW2377" s="20">
        <f t="shared" si="6906"/>
        <v>0</v>
      </c>
      <c r="AX2377" s="20">
        <f t="shared" si="6906"/>
        <v>0</v>
      </c>
      <c r="AY2377" s="20">
        <f t="shared" si="6906"/>
        <v>0</v>
      </c>
      <c r="AZ2377" s="20">
        <f t="shared" si="6895"/>
        <v>198694.9</v>
      </c>
      <c r="BA2377" s="20">
        <f t="shared" si="6896"/>
        <v>198694.9</v>
      </c>
      <c r="BB2377" s="20">
        <f t="shared" si="6897"/>
        <v>198694.9</v>
      </c>
      <c r="BC2377" s="20">
        <f t="shared" si="6906"/>
        <v>0</v>
      </c>
      <c r="BD2377" s="20">
        <f t="shared" si="6885"/>
        <v>198694.9</v>
      </c>
      <c r="BE2377" s="20">
        <f t="shared" si="6906"/>
        <v>0</v>
      </c>
      <c r="BF2377" s="20">
        <f t="shared" si="6906"/>
        <v>0</v>
      </c>
      <c r="BG2377" s="20">
        <f t="shared" si="6906"/>
        <v>0</v>
      </c>
      <c r="BH2377" s="20">
        <f t="shared" si="6807"/>
        <v>198694.9</v>
      </c>
      <c r="BI2377" s="20">
        <f t="shared" si="6808"/>
        <v>198694.9</v>
      </c>
      <c r="BJ2377" s="20">
        <f t="shared" si="6809"/>
        <v>198694.9</v>
      </c>
      <c r="BK2377" s="20">
        <f t="shared" si="6906"/>
        <v>0</v>
      </c>
      <c r="BL2377" s="20">
        <f t="shared" si="6906"/>
        <v>0</v>
      </c>
      <c r="BM2377" s="20">
        <f t="shared" si="6811"/>
        <v>198694.9</v>
      </c>
      <c r="BN2377" s="20">
        <f t="shared" si="6812"/>
        <v>198694.9</v>
      </c>
      <c r="BO2377" s="20">
        <f t="shared" si="6906"/>
        <v>0</v>
      </c>
      <c r="BP2377" s="20">
        <f t="shared" si="6906"/>
        <v>0</v>
      </c>
      <c r="BQ2377" s="20">
        <f t="shared" si="6906"/>
        <v>0</v>
      </c>
      <c r="BR2377" s="20">
        <f t="shared" si="6786"/>
        <v>198694.9</v>
      </c>
      <c r="BS2377" s="20">
        <f t="shared" si="6787"/>
        <v>198694.9</v>
      </c>
      <c r="BT2377" s="20">
        <f t="shared" si="6788"/>
        <v>198694.9</v>
      </c>
      <c r="BU2377" s="20">
        <f t="shared" si="6906"/>
        <v>0</v>
      </c>
      <c r="BV2377" s="20">
        <f t="shared" si="6789"/>
        <v>198694.9</v>
      </c>
      <c r="BW2377" s="20">
        <f t="shared" si="6906"/>
        <v>-444.8</v>
      </c>
      <c r="BX2377" s="20">
        <f t="shared" si="6906"/>
        <v>0</v>
      </c>
      <c r="BY2377" s="20">
        <f t="shared" si="6793"/>
        <v>198250.1</v>
      </c>
      <c r="BZ2377" s="20">
        <f t="shared" si="6794"/>
        <v>198694.9</v>
      </c>
      <c r="CA2377" s="20">
        <f t="shared" si="6906"/>
        <v>0</v>
      </c>
      <c r="CB2377" s="20">
        <f t="shared" si="6795"/>
        <v>198250.1</v>
      </c>
      <c r="CC2377" s="20">
        <f t="shared" si="6906"/>
        <v>0</v>
      </c>
      <c r="CD2377" s="20">
        <f t="shared" si="6785"/>
        <v>198250.1</v>
      </c>
      <c r="CE2377" s="20">
        <f t="shared" si="6906"/>
        <v>0</v>
      </c>
    </row>
    <row r="2378" spans="1:84" ht="31.5" x14ac:dyDescent="0.25">
      <c r="A2378" s="10" t="s">
        <v>320</v>
      </c>
      <c r="B2378" s="19">
        <v>120</v>
      </c>
      <c r="C2378" s="10"/>
      <c r="D2378" s="10"/>
      <c r="E2378" s="25" t="s">
        <v>601</v>
      </c>
      <c r="F2378" s="20">
        <f>F2379</f>
        <v>198694.9</v>
      </c>
      <c r="G2378" s="20">
        <f t="shared" si="6906"/>
        <v>198694.9</v>
      </c>
      <c r="H2378" s="20">
        <f t="shared" si="6906"/>
        <v>198694.9</v>
      </c>
      <c r="I2378" s="20">
        <f t="shared" si="6906"/>
        <v>0</v>
      </c>
      <c r="J2378" s="20">
        <f t="shared" si="6906"/>
        <v>0</v>
      </c>
      <c r="K2378" s="20">
        <f t="shared" si="6906"/>
        <v>0</v>
      </c>
      <c r="L2378" s="20">
        <f t="shared" si="6857"/>
        <v>198694.9</v>
      </c>
      <c r="M2378" s="20">
        <f t="shared" si="6858"/>
        <v>198694.9</v>
      </c>
      <c r="N2378" s="20">
        <f t="shared" si="6859"/>
        <v>198694.9</v>
      </c>
      <c r="O2378" s="20">
        <f t="shared" si="6906"/>
        <v>0</v>
      </c>
      <c r="P2378" s="20">
        <f t="shared" si="6906"/>
        <v>0</v>
      </c>
      <c r="Q2378" s="20">
        <f t="shared" si="6906"/>
        <v>0</v>
      </c>
      <c r="R2378" s="20">
        <f t="shared" si="6860"/>
        <v>198694.9</v>
      </c>
      <c r="S2378" s="20">
        <f t="shared" si="6861"/>
        <v>198694.9</v>
      </c>
      <c r="T2378" s="20">
        <f t="shared" si="6862"/>
        <v>198694.9</v>
      </c>
      <c r="U2378" s="20">
        <f t="shared" si="6906"/>
        <v>0</v>
      </c>
      <c r="V2378" s="20">
        <f t="shared" si="6767"/>
        <v>198694.9</v>
      </c>
      <c r="W2378" s="20">
        <f t="shared" si="6906"/>
        <v>0</v>
      </c>
      <c r="X2378" s="20">
        <f t="shared" si="6906"/>
        <v>0</v>
      </c>
      <c r="Y2378" s="20">
        <f t="shared" si="6906"/>
        <v>0</v>
      </c>
      <c r="Z2378" s="20">
        <f t="shared" si="6746"/>
        <v>198694.9</v>
      </c>
      <c r="AA2378" s="20">
        <f t="shared" si="6747"/>
        <v>198694.9</v>
      </c>
      <c r="AB2378" s="20">
        <f t="shared" si="6748"/>
        <v>198694.9</v>
      </c>
      <c r="AC2378" s="20">
        <f t="shared" si="6906"/>
        <v>0</v>
      </c>
      <c r="AD2378" s="20">
        <f t="shared" si="6906"/>
        <v>0</v>
      </c>
      <c r="AE2378" s="20">
        <f t="shared" si="6906"/>
        <v>0</v>
      </c>
      <c r="AF2378" s="20">
        <f t="shared" si="6881"/>
        <v>198694.9</v>
      </c>
      <c r="AG2378" s="20">
        <f t="shared" si="6882"/>
        <v>198694.9</v>
      </c>
      <c r="AH2378" s="20">
        <f t="shared" si="6883"/>
        <v>198694.9</v>
      </c>
      <c r="AI2378" s="20">
        <f t="shared" si="6906"/>
        <v>0</v>
      </c>
      <c r="AJ2378" s="20">
        <f t="shared" si="6884"/>
        <v>198694.9</v>
      </c>
      <c r="AK2378" s="20">
        <f t="shared" si="6906"/>
        <v>0</v>
      </c>
      <c r="AL2378" s="20">
        <f t="shared" si="6906"/>
        <v>0</v>
      </c>
      <c r="AM2378" s="20">
        <f t="shared" si="6906"/>
        <v>0</v>
      </c>
      <c r="AN2378" s="20">
        <f t="shared" si="6836"/>
        <v>198694.9</v>
      </c>
      <c r="AO2378" s="20">
        <f t="shared" si="6837"/>
        <v>198694.9</v>
      </c>
      <c r="AP2378" s="20">
        <f t="shared" si="6838"/>
        <v>198694.9</v>
      </c>
      <c r="AQ2378" s="20">
        <f t="shared" si="6906"/>
        <v>0</v>
      </c>
      <c r="AR2378" s="20">
        <f t="shared" si="6906"/>
        <v>0</v>
      </c>
      <c r="AS2378" s="20">
        <f t="shared" si="6906"/>
        <v>0</v>
      </c>
      <c r="AT2378" s="20">
        <f t="shared" si="6790"/>
        <v>198694.9</v>
      </c>
      <c r="AU2378" s="20">
        <f t="shared" si="6791"/>
        <v>198694.9</v>
      </c>
      <c r="AV2378" s="20">
        <f t="shared" si="6792"/>
        <v>198694.9</v>
      </c>
      <c r="AW2378" s="20">
        <f t="shared" si="6906"/>
        <v>0</v>
      </c>
      <c r="AX2378" s="20">
        <f t="shared" si="6906"/>
        <v>0</v>
      </c>
      <c r="AY2378" s="20">
        <f t="shared" si="6906"/>
        <v>0</v>
      </c>
      <c r="AZ2378" s="20">
        <f t="shared" si="6895"/>
        <v>198694.9</v>
      </c>
      <c r="BA2378" s="20">
        <f t="shared" si="6896"/>
        <v>198694.9</v>
      </c>
      <c r="BB2378" s="20">
        <f t="shared" si="6897"/>
        <v>198694.9</v>
      </c>
      <c r="BC2378" s="20">
        <f t="shared" si="6906"/>
        <v>0</v>
      </c>
      <c r="BD2378" s="20">
        <f t="shared" si="6885"/>
        <v>198694.9</v>
      </c>
      <c r="BE2378" s="20">
        <f t="shared" si="6906"/>
        <v>0</v>
      </c>
      <c r="BF2378" s="20">
        <f t="shared" si="6906"/>
        <v>0</v>
      </c>
      <c r="BG2378" s="20">
        <f t="shared" si="6906"/>
        <v>0</v>
      </c>
      <c r="BH2378" s="20">
        <f t="shared" si="6807"/>
        <v>198694.9</v>
      </c>
      <c r="BI2378" s="20">
        <f t="shared" si="6808"/>
        <v>198694.9</v>
      </c>
      <c r="BJ2378" s="20">
        <f t="shared" si="6809"/>
        <v>198694.9</v>
      </c>
      <c r="BK2378" s="20">
        <f t="shared" si="6906"/>
        <v>0</v>
      </c>
      <c r="BL2378" s="20">
        <f t="shared" si="6906"/>
        <v>0</v>
      </c>
      <c r="BM2378" s="20">
        <f t="shared" si="6811"/>
        <v>198694.9</v>
      </c>
      <c r="BN2378" s="20">
        <f t="shared" si="6812"/>
        <v>198694.9</v>
      </c>
      <c r="BO2378" s="20">
        <f t="shared" si="6906"/>
        <v>0</v>
      </c>
      <c r="BP2378" s="20">
        <f t="shared" si="6906"/>
        <v>0</v>
      </c>
      <c r="BQ2378" s="20">
        <f t="shared" si="6906"/>
        <v>0</v>
      </c>
      <c r="BR2378" s="20">
        <f t="shared" si="6786"/>
        <v>198694.9</v>
      </c>
      <c r="BS2378" s="20">
        <f t="shared" si="6787"/>
        <v>198694.9</v>
      </c>
      <c r="BT2378" s="20">
        <f t="shared" si="6788"/>
        <v>198694.9</v>
      </c>
      <c r="BU2378" s="20">
        <f t="shared" si="6906"/>
        <v>0</v>
      </c>
      <c r="BV2378" s="20">
        <f t="shared" si="6789"/>
        <v>198694.9</v>
      </c>
      <c r="BW2378" s="20">
        <f t="shared" si="6906"/>
        <v>-444.8</v>
      </c>
      <c r="BX2378" s="20">
        <f t="shared" si="6906"/>
        <v>0</v>
      </c>
      <c r="BY2378" s="20">
        <f t="shared" si="6793"/>
        <v>198250.1</v>
      </c>
      <c r="BZ2378" s="20">
        <f t="shared" si="6794"/>
        <v>198694.9</v>
      </c>
      <c r="CA2378" s="20">
        <f t="shared" si="6906"/>
        <v>0</v>
      </c>
      <c r="CB2378" s="20">
        <f t="shared" si="6795"/>
        <v>198250.1</v>
      </c>
      <c r="CC2378" s="20">
        <f t="shared" si="6906"/>
        <v>0</v>
      </c>
      <c r="CD2378" s="20">
        <f t="shared" si="6785"/>
        <v>198250.1</v>
      </c>
      <c r="CE2378" s="20">
        <f t="shared" si="6906"/>
        <v>0</v>
      </c>
    </row>
    <row r="2379" spans="1:84" ht="78.75" x14ac:dyDescent="0.25">
      <c r="A2379" s="10" t="s">
        <v>320</v>
      </c>
      <c r="B2379" s="19">
        <v>120</v>
      </c>
      <c r="C2379" s="10" t="s">
        <v>336</v>
      </c>
      <c r="D2379" s="10" t="s">
        <v>335</v>
      </c>
      <c r="E2379" s="25" t="s">
        <v>567</v>
      </c>
      <c r="F2379" s="20">
        <v>198694.9</v>
      </c>
      <c r="G2379" s="20">
        <v>198694.9</v>
      </c>
      <c r="H2379" s="20">
        <v>198694.9</v>
      </c>
      <c r="I2379" s="20"/>
      <c r="J2379" s="20"/>
      <c r="K2379" s="20"/>
      <c r="L2379" s="20">
        <f t="shared" si="6857"/>
        <v>198694.9</v>
      </c>
      <c r="M2379" s="20">
        <f t="shared" si="6858"/>
        <v>198694.9</v>
      </c>
      <c r="N2379" s="20">
        <f t="shared" si="6859"/>
        <v>198694.9</v>
      </c>
      <c r="O2379" s="20"/>
      <c r="P2379" s="20"/>
      <c r="Q2379" s="20"/>
      <c r="R2379" s="20">
        <f t="shared" si="6860"/>
        <v>198694.9</v>
      </c>
      <c r="S2379" s="20">
        <f t="shared" si="6861"/>
        <v>198694.9</v>
      </c>
      <c r="T2379" s="20">
        <f t="shared" si="6862"/>
        <v>198694.9</v>
      </c>
      <c r="U2379" s="20"/>
      <c r="V2379" s="20">
        <f t="shared" si="6767"/>
        <v>198694.9</v>
      </c>
      <c r="W2379" s="20"/>
      <c r="X2379" s="20"/>
      <c r="Y2379" s="20"/>
      <c r="Z2379" s="20">
        <f t="shared" si="6746"/>
        <v>198694.9</v>
      </c>
      <c r="AA2379" s="20">
        <f t="shared" si="6747"/>
        <v>198694.9</v>
      </c>
      <c r="AB2379" s="20">
        <f t="shared" si="6748"/>
        <v>198694.9</v>
      </c>
      <c r="AC2379" s="20"/>
      <c r="AD2379" s="20"/>
      <c r="AE2379" s="20"/>
      <c r="AF2379" s="20">
        <f t="shared" si="6881"/>
        <v>198694.9</v>
      </c>
      <c r="AG2379" s="20">
        <f t="shared" si="6882"/>
        <v>198694.9</v>
      </c>
      <c r="AH2379" s="20">
        <f t="shared" si="6883"/>
        <v>198694.9</v>
      </c>
      <c r="AI2379" s="20"/>
      <c r="AJ2379" s="20">
        <f t="shared" si="6884"/>
        <v>198694.9</v>
      </c>
      <c r="AK2379" s="20"/>
      <c r="AL2379" s="20"/>
      <c r="AM2379" s="20"/>
      <c r="AN2379" s="20">
        <f t="shared" si="6836"/>
        <v>198694.9</v>
      </c>
      <c r="AO2379" s="20">
        <f t="shared" si="6837"/>
        <v>198694.9</v>
      </c>
      <c r="AP2379" s="20">
        <f t="shared" si="6838"/>
        <v>198694.9</v>
      </c>
      <c r="AQ2379" s="20"/>
      <c r="AR2379" s="20"/>
      <c r="AS2379" s="20"/>
      <c r="AT2379" s="20">
        <f t="shared" si="6790"/>
        <v>198694.9</v>
      </c>
      <c r="AU2379" s="20">
        <f t="shared" si="6791"/>
        <v>198694.9</v>
      </c>
      <c r="AV2379" s="20">
        <f t="shared" si="6792"/>
        <v>198694.9</v>
      </c>
      <c r="AW2379" s="20"/>
      <c r="AX2379" s="20"/>
      <c r="AY2379" s="20"/>
      <c r="AZ2379" s="20">
        <f t="shared" si="6895"/>
        <v>198694.9</v>
      </c>
      <c r="BA2379" s="20">
        <f t="shared" si="6896"/>
        <v>198694.9</v>
      </c>
      <c r="BB2379" s="20">
        <f t="shared" si="6897"/>
        <v>198694.9</v>
      </c>
      <c r="BC2379" s="20"/>
      <c r="BD2379" s="20">
        <f t="shared" si="6885"/>
        <v>198694.9</v>
      </c>
      <c r="BE2379" s="20"/>
      <c r="BF2379" s="20"/>
      <c r="BG2379" s="20"/>
      <c r="BH2379" s="20">
        <f t="shared" si="6807"/>
        <v>198694.9</v>
      </c>
      <c r="BI2379" s="20">
        <f t="shared" si="6808"/>
        <v>198694.9</v>
      </c>
      <c r="BJ2379" s="20">
        <f t="shared" si="6809"/>
        <v>198694.9</v>
      </c>
      <c r="BK2379" s="20"/>
      <c r="BL2379" s="20"/>
      <c r="BM2379" s="20">
        <f t="shared" si="6811"/>
        <v>198694.9</v>
      </c>
      <c r="BN2379" s="20">
        <f t="shared" si="6812"/>
        <v>198694.9</v>
      </c>
      <c r="BO2379" s="20"/>
      <c r="BP2379" s="20"/>
      <c r="BQ2379" s="20"/>
      <c r="BR2379" s="20">
        <f t="shared" si="6786"/>
        <v>198694.9</v>
      </c>
      <c r="BS2379" s="20">
        <f t="shared" si="6787"/>
        <v>198694.9</v>
      </c>
      <c r="BT2379" s="20">
        <f t="shared" si="6788"/>
        <v>198694.9</v>
      </c>
      <c r="BU2379" s="20"/>
      <c r="BV2379" s="20">
        <f t="shared" si="6789"/>
        <v>198694.9</v>
      </c>
      <c r="BW2379" s="20">
        <v>-444.8</v>
      </c>
      <c r="BX2379" s="20"/>
      <c r="BY2379" s="20">
        <f t="shared" si="6793"/>
        <v>198250.1</v>
      </c>
      <c r="BZ2379" s="20">
        <f t="shared" si="6794"/>
        <v>198694.9</v>
      </c>
      <c r="CA2379" s="20"/>
      <c r="CB2379" s="20">
        <f t="shared" si="6795"/>
        <v>198250.1</v>
      </c>
      <c r="CC2379" s="20"/>
      <c r="CD2379" s="20">
        <f t="shared" si="6785"/>
        <v>198250.1</v>
      </c>
      <c r="CE2379" s="20"/>
    </row>
    <row r="2380" spans="1:84" ht="31.5" x14ac:dyDescent="0.25">
      <c r="A2380" s="10" t="s">
        <v>321</v>
      </c>
      <c r="B2380" s="19"/>
      <c r="C2380" s="10"/>
      <c r="D2380" s="10"/>
      <c r="E2380" s="25" t="s">
        <v>1057</v>
      </c>
      <c r="F2380" s="20">
        <f>F2381+F2384+F2387</f>
        <v>15330.9</v>
      </c>
      <c r="G2380" s="20">
        <f t="shared" ref="G2380:K2380" si="6907">G2381+G2384+G2387</f>
        <v>15380</v>
      </c>
      <c r="H2380" s="20">
        <f t="shared" si="6907"/>
        <v>15368.8</v>
      </c>
      <c r="I2380" s="20">
        <f t="shared" si="6907"/>
        <v>0</v>
      </c>
      <c r="J2380" s="20">
        <f t="shared" si="6907"/>
        <v>0</v>
      </c>
      <c r="K2380" s="20">
        <f t="shared" si="6907"/>
        <v>0</v>
      </c>
      <c r="L2380" s="20">
        <f t="shared" si="6857"/>
        <v>15330.9</v>
      </c>
      <c r="M2380" s="20">
        <f t="shared" si="6858"/>
        <v>15380</v>
      </c>
      <c r="N2380" s="20">
        <f t="shared" si="6859"/>
        <v>15368.8</v>
      </c>
      <c r="O2380" s="20">
        <f t="shared" ref="O2380:Q2380" si="6908">O2381+O2384+O2387</f>
        <v>0</v>
      </c>
      <c r="P2380" s="20">
        <f t="shared" si="6908"/>
        <v>0</v>
      </c>
      <c r="Q2380" s="20">
        <f t="shared" si="6908"/>
        <v>0</v>
      </c>
      <c r="R2380" s="20">
        <f t="shared" si="6860"/>
        <v>15330.9</v>
      </c>
      <c r="S2380" s="20">
        <f t="shared" si="6861"/>
        <v>15380</v>
      </c>
      <c r="T2380" s="20">
        <f t="shared" si="6862"/>
        <v>15368.8</v>
      </c>
      <c r="U2380" s="20">
        <f t="shared" ref="U2380:CE2380" si="6909">U2381+U2384+U2387</f>
        <v>0</v>
      </c>
      <c r="V2380" s="20">
        <f t="shared" si="6767"/>
        <v>15330.9</v>
      </c>
      <c r="W2380" s="20">
        <f t="shared" ref="W2380:Y2380" si="6910">W2381+W2384+W2387</f>
        <v>0</v>
      </c>
      <c r="X2380" s="20">
        <f t="shared" si="6910"/>
        <v>0</v>
      </c>
      <c r="Y2380" s="20">
        <f t="shared" si="6910"/>
        <v>0</v>
      </c>
      <c r="Z2380" s="20">
        <f t="shared" si="6746"/>
        <v>15330.9</v>
      </c>
      <c r="AA2380" s="20">
        <f t="shared" si="6747"/>
        <v>15380</v>
      </c>
      <c r="AB2380" s="20">
        <f t="shared" si="6748"/>
        <v>15368.8</v>
      </c>
      <c r="AC2380" s="20">
        <f t="shared" ref="AC2380:AE2380" si="6911">AC2381+AC2384+AC2387</f>
        <v>0</v>
      </c>
      <c r="AD2380" s="20">
        <f t="shared" si="6911"/>
        <v>0</v>
      </c>
      <c r="AE2380" s="20">
        <f t="shared" si="6911"/>
        <v>0</v>
      </c>
      <c r="AF2380" s="20">
        <f t="shared" si="6881"/>
        <v>15330.9</v>
      </c>
      <c r="AG2380" s="20">
        <f t="shared" si="6882"/>
        <v>15380</v>
      </c>
      <c r="AH2380" s="20">
        <f t="shared" si="6883"/>
        <v>15368.8</v>
      </c>
      <c r="AI2380" s="20">
        <f t="shared" ref="AI2380" si="6912">AI2381+AI2384+AI2387</f>
        <v>0</v>
      </c>
      <c r="AJ2380" s="20">
        <f t="shared" si="6884"/>
        <v>15330.9</v>
      </c>
      <c r="AK2380" s="20">
        <f t="shared" ref="AK2380:AM2380" si="6913">AK2381+AK2384+AK2387</f>
        <v>0</v>
      </c>
      <c r="AL2380" s="20">
        <f t="shared" si="6913"/>
        <v>0</v>
      </c>
      <c r="AM2380" s="20">
        <f t="shared" si="6913"/>
        <v>0</v>
      </c>
      <c r="AN2380" s="20">
        <f t="shared" si="6836"/>
        <v>15330.9</v>
      </c>
      <c r="AO2380" s="20">
        <f t="shared" si="6837"/>
        <v>15380</v>
      </c>
      <c r="AP2380" s="20">
        <f t="shared" si="6838"/>
        <v>15368.8</v>
      </c>
      <c r="AQ2380" s="20">
        <f t="shared" ref="AQ2380:AS2380" si="6914">AQ2381+AQ2384+AQ2387</f>
        <v>0</v>
      </c>
      <c r="AR2380" s="20">
        <f t="shared" si="6914"/>
        <v>0</v>
      </c>
      <c r="AS2380" s="20">
        <f t="shared" si="6914"/>
        <v>0</v>
      </c>
      <c r="AT2380" s="20">
        <f t="shared" si="6790"/>
        <v>15330.9</v>
      </c>
      <c r="AU2380" s="20">
        <f t="shared" si="6791"/>
        <v>15380</v>
      </c>
      <c r="AV2380" s="20">
        <f t="shared" si="6792"/>
        <v>15368.8</v>
      </c>
      <c r="AW2380" s="20">
        <f t="shared" ref="AW2380:AY2380" si="6915">AW2381+AW2384+AW2387</f>
        <v>0</v>
      </c>
      <c r="AX2380" s="20">
        <f t="shared" si="6915"/>
        <v>0</v>
      </c>
      <c r="AY2380" s="20">
        <f t="shared" si="6915"/>
        <v>0</v>
      </c>
      <c r="AZ2380" s="20">
        <f t="shared" si="6895"/>
        <v>15330.9</v>
      </c>
      <c r="BA2380" s="20">
        <f t="shared" si="6896"/>
        <v>15380</v>
      </c>
      <c r="BB2380" s="20">
        <f t="shared" si="6897"/>
        <v>15368.8</v>
      </c>
      <c r="BC2380" s="20">
        <f t="shared" ref="BC2380" si="6916">BC2381+BC2384+BC2387</f>
        <v>0</v>
      </c>
      <c r="BD2380" s="20">
        <f t="shared" si="6885"/>
        <v>15330.9</v>
      </c>
      <c r="BE2380" s="20">
        <f t="shared" ref="BE2380:BG2380" si="6917">BE2381+BE2384+BE2387</f>
        <v>0</v>
      </c>
      <c r="BF2380" s="20">
        <f t="shared" si="6917"/>
        <v>0</v>
      </c>
      <c r="BG2380" s="20">
        <f t="shared" si="6917"/>
        <v>0</v>
      </c>
      <c r="BH2380" s="20">
        <f t="shared" si="6807"/>
        <v>15330.9</v>
      </c>
      <c r="BI2380" s="20">
        <f t="shared" si="6808"/>
        <v>15380</v>
      </c>
      <c r="BJ2380" s="20">
        <f t="shared" si="6809"/>
        <v>15368.8</v>
      </c>
      <c r="BK2380" s="20">
        <f t="shared" ref="BK2380:BL2380" si="6918">BK2381+BK2384+BK2387</f>
        <v>0</v>
      </c>
      <c r="BL2380" s="20">
        <f t="shared" si="6918"/>
        <v>0</v>
      </c>
      <c r="BM2380" s="20">
        <f t="shared" si="6811"/>
        <v>15330.9</v>
      </c>
      <c r="BN2380" s="20">
        <f t="shared" si="6812"/>
        <v>15380</v>
      </c>
      <c r="BO2380" s="20">
        <f t="shared" ref="BO2380:BQ2380" si="6919">BO2381+BO2384+BO2387</f>
        <v>0</v>
      </c>
      <c r="BP2380" s="20">
        <f t="shared" si="6919"/>
        <v>0</v>
      </c>
      <c r="BQ2380" s="20">
        <f t="shared" si="6919"/>
        <v>0</v>
      </c>
      <c r="BR2380" s="20">
        <f t="shared" si="6786"/>
        <v>15330.9</v>
      </c>
      <c r="BS2380" s="20">
        <f t="shared" si="6787"/>
        <v>15380</v>
      </c>
      <c r="BT2380" s="20">
        <f t="shared" si="6788"/>
        <v>15368.8</v>
      </c>
      <c r="BU2380" s="20">
        <f t="shared" ref="BU2380" si="6920">BU2381+BU2384+BU2387</f>
        <v>0</v>
      </c>
      <c r="BV2380" s="20">
        <f t="shared" si="6789"/>
        <v>15330.9</v>
      </c>
      <c r="BW2380" s="20">
        <f t="shared" ref="BW2380:BX2380" si="6921">BW2381+BW2384+BW2387</f>
        <v>0</v>
      </c>
      <c r="BX2380" s="20">
        <f t="shared" si="6921"/>
        <v>0</v>
      </c>
      <c r="BY2380" s="20">
        <f t="shared" si="6793"/>
        <v>15330.9</v>
      </c>
      <c r="BZ2380" s="20">
        <f t="shared" si="6794"/>
        <v>15380</v>
      </c>
      <c r="CA2380" s="20">
        <f t="shared" ref="CA2380" si="6922">CA2381+CA2384+CA2387</f>
        <v>0</v>
      </c>
      <c r="CB2380" s="20">
        <f t="shared" si="6795"/>
        <v>15330.9</v>
      </c>
      <c r="CC2380" s="20">
        <f t="shared" ref="CC2380" si="6923">CC2381+CC2384+CC2387</f>
        <v>0</v>
      </c>
      <c r="CD2380" s="20">
        <f t="shared" si="6785"/>
        <v>15330.9</v>
      </c>
      <c r="CE2380" s="20">
        <f t="shared" si="6909"/>
        <v>0</v>
      </c>
    </row>
    <row r="2381" spans="1:84" ht="94.5" x14ac:dyDescent="0.25">
      <c r="A2381" s="10" t="s">
        <v>321</v>
      </c>
      <c r="B2381" s="19">
        <v>100</v>
      </c>
      <c r="C2381" s="10"/>
      <c r="D2381" s="10"/>
      <c r="E2381" s="25" t="s">
        <v>599</v>
      </c>
      <c r="F2381" s="20">
        <f>F2382</f>
        <v>1396.3</v>
      </c>
      <c r="G2381" s="20">
        <f t="shared" ref="G2381:CE2382" si="6924">G2382</f>
        <v>1396.3</v>
      </c>
      <c r="H2381" s="20">
        <f t="shared" si="6924"/>
        <v>1396.3</v>
      </c>
      <c r="I2381" s="20">
        <f t="shared" si="6924"/>
        <v>0</v>
      </c>
      <c r="J2381" s="20">
        <f t="shared" si="6924"/>
        <v>0</v>
      </c>
      <c r="K2381" s="20">
        <f t="shared" si="6924"/>
        <v>0</v>
      </c>
      <c r="L2381" s="20">
        <f t="shared" si="6857"/>
        <v>1396.3</v>
      </c>
      <c r="M2381" s="20">
        <f t="shared" si="6858"/>
        <v>1396.3</v>
      </c>
      <c r="N2381" s="20">
        <f t="shared" si="6859"/>
        <v>1396.3</v>
      </c>
      <c r="O2381" s="20">
        <f t="shared" si="6924"/>
        <v>0</v>
      </c>
      <c r="P2381" s="20">
        <f t="shared" si="6924"/>
        <v>0</v>
      </c>
      <c r="Q2381" s="20">
        <f t="shared" si="6924"/>
        <v>0</v>
      </c>
      <c r="R2381" s="20">
        <f t="shared" si="6860"/>
        <v>1396.3</v>
      </c>
      <c r="S2381" s="20">
        <f t="shared" si="6861"/>
        <v>1396.3</v>
      </c>
      <c r="T2381" s="20">
        <f t="shared" si="6862"/>
        <v>1396.3</v>
      </c>
      <c r="U2381" s="20">
        <f t="shared" si="6924"/>
        <v>0</v>
      </c>
      <c r="V2381" s="20">
        <f t="shared" si="6767"/>
        <v>1396.3</v>
      </c>
      <c r="W2381" s="20">
        <f t="shared" si="6924"/>
        <v>0</v>
      </c>
      <c r="X2381" s="20">
        <f t="shared" si="6924"/>
        <v>0</v>
      </c>
      <c r="Y2381" s="20">
        <f t="shared" si="6924"/>
        <v>0</v>
      </c>
      <c r="Z2381" s="20">
        <f t="shared" si="6746"/>
        <v>1396.3</v>
      </c>
      <c r="AA2381" s="20">
        <f t="shared" si="6747"/>
        <v>1396.3</v>
      </c>
      <c r="AB2381" s="20">
        <f t="shared" si="6748"/>
        <v>1396.3</v>
      </c>
      <c r="AC2381" s="20">
        <f t="shared" si="6924"/>
        <v>0</v>
      </c>
      <c r="AD2381" s="20">
        <f t="shared" si="6924"/>
        <v>0</v>
      </c>
      <c r="AE2381" s="20">
        <f t="shared" si="6924"/>
        <v>0</v>
      </c>
      <c r="AF2381" s="20">
        <f t="shared" si="6881"/>
        <v>1396.3</v>
      </c>
      <c r="AG2381" s="20">
        <f t="shared" si="6882"/>
        <v>1396.3</v>
      </c>
      <c r="AH2381" s="20">
        <f t="shared" si="6883"/>
        <v>1396.3</v>
      </c>
      <c r="AI2381" s="20">
        <f t="shared" si="6924"/>
        <v>0</v>
      </c>
      <c r="AJ2381" s="20">
        <f t="shared" si="6884"/>
        <v>1396.3</v>
      </c>
      <c r="AK2381" s="20">
        <f t="shared" si="6924"/>
        <v>0</v>
      </c>
      <c r="AL2381" s="20">
        <f t="shared" si="6924"/>
        <v>0</v>
      </c>
      <c r="AM2381" s="20">
        <f t="shared" si="6924"/>
        <v>0</v>
      </c>
      <c r="AN2381" s="20">
        <f t="shared" si="6836"/>
        <v>1396.3</v>
      </c>
      <c r="AO2381" s="20">
        <f t="shared" si="6837"/>
        <v>1396.3</v>
      </c>
      <c r="AP2381" s="20">
        <f t="shared" si="6838"/>
        <v>1396.3</v>
      </c>
      <c r="AQ2381" s="20">
        <f t="shared" si="6924"/>
        <v>0</v>
      </c>
      <c r="AR2381" s="20">
        <f t="shared" si="6924"/>
        <v>0</v>
      </c>
      <c r="AS2381" s="20">
        <f t="shared" si="6924"/>
        <v>0</v>
      </c>
      <c r="AT2381" s="20">
        <f t="shared" si="6790"/>
        <v>1396.3</v>
      </c>
      <c r="AU2381" s="20">
        <f t="shared" si="6791"/>
        <v>1396.3</v>
      </c>
      <c r="AV2381" s="20">
        <f t="shared" si="6792"/>
        <v>1396.3</v>
      </c>
      <c r="AW2381" s="20">
        <f t="shared" si="6924"/>
        <v>0</v>
      </c>
      <c r="AX2381" s="20">
        <f t="shared" si="6924"/>
        <v>0</v>
      </c>
      <c r="AY2381" s="20">
        <f t="shared" si="6924"/>
        <v>0</v>
      </c>
      <c r="AZ2381" s="20">
        <f t="shared" si="6895"/>
        <v>1396.3</v>
      </c>
      <c r="BA2381" s="20">
        <f t="shared" si="6896"/>
        <v>1396.3</v>
      </c>
      <c r="BB2381" s="20">
        <f t="shared" si="6897"/>
        <v>1396.3</v>
      </c>
      <c r="BC2381" s="20">
        <f t="shared" si="6924"/>
        <v>0</v>
      </c>
      <c r="BD2381" s="20">
        <f t="shared" si="6885"/>
        <v>1396.3</v>
      </c>
      <c r="BE2381" s="20">
        <f t="shared" si="6924"/>
        <v>0</v>
      </c>
      <c r="BF2381" s="20">
        <f t="shared" si="6924"/>
        <v>0</v>
      </c>
      <c r="BG2381" s="20">
        <f t="shared" si="6924"/>
        <v>0</v>
      </c>
      <c r="BH2381" s="20">
        <f t="shared" si="6807"/>
        <v>1396.3</v>
      </c>
      <c r="BI2381" s="20">
        <f t="shared" si="6808"/>
        <v>1396.3</v>
      </c>
      <c r="BJ2381" s="20">
        <f t="shared" si="6809"/>
        <v>1396.3</v>
      </c>
      <c r="BK2381" s="20">
        <f t="shared" si="6924"/>
        <v>0</v>
      </c>
      <c r="BL2381" s="20">
        <f t="shared" si="6924"/>
        <v>0</v>
      </c>
      <c r="BM2381" s="20">
        <f t="shared" si="6811"/>
        <v>1396.3</v>
      </c>
      <c r="BN2381" s="20">
        <f t="shared" si="6812"/>
        <v>1396.3</v>
      </c>
      <c r="BO2381" s="20">
        <f t="shared" si="6924"/>
        <v>0</v>
      </c>
      <c r="BP2381" s="20">
        <f t="shared" si="6924"/>
        <v>0</v>
      </c>
      <c r="BQ2381" s="20">
        <f t="shared" si="6924"/>
        <v>0</v>
      </c>
      <c r="BR2381" s="20">
        <f t="shared" si="6786"/>
        <v>1396.3</v>
      </c>
      <c r="BS2381" s="20">
        <f t="shared" si="6787"/>
        <v>1396.3</v>
      </c>
      <c r="BT2381" s="20">
        <f t="shared" si="6788"/>
        <v>1396.3</v>
      </c>
      <c r="BU2381" s="20">
        <f t="shared" si="6924"/>
        <v>0</v>
      </c>
      <c r="BV2381" s="20">
        <f t="shared" si="6789"/>
        <v>1396.3</v>
      </c>
      <c r="BW2381" s="20">
        <f t="shared" si="6924"/>
        <v>0</v>
      </c>
      <c r="BX2381" s="20">
        <f t="shared" si="6924"/>
        <v>0</v>
      </c>
      <c r="BY2381" s="20">
        <f t="shared" si="6793"/>
        <v>1396.3</v>
      </c>
      <c r="BZ2381" s="20">
        <f t="shared" si="6794"/>
        <v>1396.3</v>
      </c>
      <c r="CA2381" s="20">
        <f t="shared" si="6924"/>
        <v>0</v>
      </c>
      <c r="CB2381" s="20">
        <f t="shared" si="6795"/>
        <v>1396.3</v>
      </c>
      <c r="CC2381" s="20">
        <f t="shared" si="6924"/>
        <v>0</v>
      </c>
      <c r="CD2381" s="20">
        <f t="shared" si="6785"/>
        <v>1396.3</v>
      </c>
      <c r="CE2381" s="20">
        <f t="shared" si="6924"/>
        <v>0</v>
      </c>
    </row>
    <row r="2382" spans="1:84" ht="31.5" x14ac:dyDescent="0.25">
      <c r="A2382" s="10" t="s">
        <v>321</v>
      </c>
      <c r="B2382" s="19">
        <v>120</v>
      </c>
      <c r="C2382" s="10"/>
      <c r="D2382" s="10"/>
      <c r="E2382" s="25" t="s">
        <v>601</v>
      </c>
      <c r="F2382" s="20">
        <f>F2383</f>
        <v>1396.3</v>
      </c>
      <c r="G2382" s="20">
        <f t="shared" si="6924"/>
        <v>1396.3</v>
      </c>
      <c r="H2382" s="20">
        <f t="shared" si="6924"/>
        <v>1396.3</v>
      </c>
      <c r="I2382" s="20">
        <f t="shared" si="6924"/>
        <v>0</v>
      </c>
      <c r="J2382" s="20">
        <f t="shared" si="6924"/>
        <v>0</v>
      </c>
      <c r="K2382" s="20">
        <f t="shared" si="6924"/>
        <v>0</v>
      </c>
      <c r="L2382" s="20">
        <f t="shared" si="6857"/>
        <v>1396.3</v>
      </c>
      <c r="M2382" s="20">
        <f t="shared" si="6858"/>
        <v>1396.3</v>
      </c>
      <c r="N2382" s="20">
        <f t="shared" si="6859"/>
        <v>1396.3</v>
      </c>
      <c r="O2382" s="20">
        <f t="shared" si="6924"/>
        <v>0</v>
      </c>
      <c r="P2382" s="20">
        <f t="shared" si="6924"/>
        <v>0</v>
      </c>
      <c r="Q2382" s="20">
        <f t="shared" si="6924"/>
        <v>0</v>
      </c>
      <c r="R2382" s="20">
        <f t="shared" si="6860"/>
        <v>1396.3</v>
      </c>
      <c r="S2382" s="20">
        <f t="shared" si="6861"/>
        <v>1396.3</v>
      </c>
      <c r="T2382" s="20">
        <f t="shared" si="6862"/>
        <v>1396.3</v>
      </c>
      <c r="U2382" s="20">
        <f t="shared" si="6924"/>
        <v>0</v>
      </c>
      <c r="V2382" s="20">
        <f t="shared" si="6767"/>
        <v>1396.3</v>
      </c>
      <c r="W2382" s="20">
        <f t="shared" si="6924"/>
        <v>0</v>
      </c>
      <c r="X2382" s="20">
        <f t="shared" si="6924"/>
        <v>0</v>
      </c>
      <c r="Y2382" s="20">
        <f t="shared" si="6924"/>
        <v>0</v>
      </c>
      <c r="Z2382" s="20">
        <f t="shared" si="6746"/>
        <v>1396.3</v>
      </c>
      <c r="AA2382" s="20">
        <f t="shared" si="6747"/>
        <v>1396.3</v>
      </c>
      <c r="AB2382" s="20">
        <f t="shared" si="6748"/>
        <v>1396.3</v>
      </c>
      <c r="AC2382" s="20">
        <f t="shared" si="6924"/>
        <v>0</v>
      </c>
      <c r="AD2382" s="20">
        <f t="shared" si="6924"/>
        <v>0</v>
      </c>
      <c r="AE2382" s="20">
        <f t="shared" si="6924"/>
        <v>0</v>
      </c>
      <c r="AF2382" s="20">
        <f t="shared" si="6881"/>
        <v>1396.3</v>
      </c>
      <c r="AG2382" s="20">
        <f t="shared" si="6882"/>
        <v>1396.3</v>
      </c>
      <c r="AH2382" s="20">
        <f t="shared" si="6883"/>
        <v>1396.3</v>
      </c>
      <c r="AI2382" s="20">
        <f t="shared" si="6924"/>
        <v>0</v>
      </c>
      <c r="AJ2382" s="20">
        <f t="shared" si="6884"/>
        <v>1396.3</v>
      </c>
      <c r="AK2382" s="20">
        <f t="shared" si="6924"/>
        <v>0</v>
      </c>
      <c r="AL2382" s="20">
        <f t="shared" si="6924"/>
        <v>0</v>
      </c>
      <c r="AM2382" s="20">
        <f t="shared" si="6924"/>
        <v>0</v>
      </c>
      <c r="AN2382" s="20">
        <f t="shared" si="6836"/>
        <v>1396.3</v>
      </c>
      <c r="AO2382" s="20">
        <f t="shared" si="6837"/>
        <v>1396.3</v>
      </c>
      <c r="AP2382" s="20">
        <f t="shared" si="6838"/>
        <v>1396.3</v>
      </c>
      <c r="AQ2382" s="20">
        <f t="shared" si="6924"/>
        <v>0</v>
      </c>
      <c r="AR2382" s="20">
        <f t="shared" si="6924"/>
        <v>0</v>
      </c>
      <c r="AS2382" s="20">
        <f t="shared" si="6924"/>
        <v>0</v>
      </c>
      <c r="AT2382" s="20">
        <f t="shared" si="6790"/>
        <v>1396.3</v>
      </c>
      <c r="AU2382" s="20">
        <f t="shared" si="6791"/>
        <v>1396.3</v>
      </c>
      <c r="AV2382" s="20">
        <f t="shared" si="6792"/>
        <v>1396.3</v>
      </c>
      <c r="AW2382" s="20">
        <f t="shared" si="6924"/>
        <v>0</v>
      </c>
      <c r="AX2382" s="20">
        <f t="shared" si="6924"/>
        <v>0</v>
      </c>
      <c r="AY2382" s="20">
        <f t="shared" si="6924"/>
        <v>0</v>
      </c>
      <c r="AZ2382" s="20">
        <f t="shared" si="6895"/>
        <v>1396.3</v>
      </c>
      <c r="BA2382" s="20">
        <f t="shared" si="6896"/>
        <v>1396.3</v>
      </c>
      <c r="BB2382" s="20">
        <f t="shared" si="6897"/>
        <v>1396.3</v>
      </c>
      <c r="BC2382" s="20">
        <f t="shared" si="6924"/>
        <v>0</v>
      </c>
      <c r="BD2382" s="20">
        <f t="shared" si="6885"/>
        <v>1396.3</v>
      </c>
      <c r="BE2382" s="20">
        <f t="shared" si="6924"/>
        <v>0</v>
      </c>
      <c r="BF2382" s="20">
        <f t="shared" si="6924"/>
        <v>0</v>
      </c>
      <c r="BG2382" s="20">
        <f t="shared" si="6924"/>
        <v>0</v>
      </c>
      <c r="BH2382" s="20">
        <f t="shared" si="6807"/>
        <v>1396.3</v>
      </c>
      <c r="BI2382" s="20">
        <f t="shared" si="6808"/>
        <v>1396.3</v>
      </c>
      <c r="BJ2382" s="20">
        <f t="shared" si="6809"/>
        <v>1396.3</v>
      </c>
      <c r="BK2382" s="20">
        <f t="shared" si="6924"/>
        <v>0</v>
      </c>
      <c r="BL2382" s="20">
        <f t="shared" si="6924"/>
        <v>0</v>
      </c>
      <c r="BM2382" s="20">
        <f t="shared" si="6811"/>
        <v>1396.3</v>
      </c>
      <c r="BN2382" s="20">
        <f t="shared" si="6812"/>
        <v>1396.3</v>
      </c>
      <c r="BO2382" s="20">
        <f t="shared" si="6924"/>
        <v>0</v>
      </c>
      <c r="BP2382" s="20">
        <f t="shared" si="6924"/>
        <v>0</v>
      </c>
      <c r="BQ2382" s="20">
        <f t="shared" si="6924"/>
        <v>0</v>
      </c>
      <c r="BR2382" s="20">
        <f t="shared" si="6786"/>
        <v>1396.3</v>
      </c>
      <c r="BS2382" s="20">
        <f t="shared" si="6787"/>
        <v>1396.3</v>
      </c>
      <c r="BT2382" s="20">
        <f t="shared" si="6788"/>
        <v>1396.3</v>
      </c>
      <c r="BU2382" s="20">
        <f t="shared" si="6924"/>
        <v>0</v>
      </c>
      <c r="BV2382" s="20">
        <f t="shared" si="6789"/>
        <v>1396.3</v>
      </c>
      <c r="BW2382" s="20">
        <f t="shared" si="6924"/>
        <v>0</v>
      </c>
      <c r="BX2382" s="20">
        <f t="shared" si="6924"/>
        <v>0</v>
      </c>
      <c r="BY2382" s="20">
        <f t="shared" si="6793"/>
        <v>1396.3</v>
      </c>
      <c r="BZ2382" s="20">
        <f t="shared" si="6794"/>
        <v>1396.3</v>
      </c>
      <c r="CA2382" s="20">
        <f t="shared" si="6924"/>
        <v>0</v>
      </c>
      <c r="CB2382" s="20">
        <f t="shared" si="6795"/>
        <v>1396.3</v>
      </c>
      <c r="CC2382" s="20">
        <f t="shared" si="6924"/>
        <v>0</v>
      </c>
      <c r="CD2382" s="20">
        <f t="shared" si="6785"/>
        <v>1396.3</v>
      </c>
      <c r="CE2382" s="20">
        <f t="shared" si="6924"/>
        <v>0</v>
      </c>
    </row>
    <row r="2383" spans="1:84" ht="78.75" x14ac:dyDescent="0.25">
      <c r="A2383" s="10" t="s">
        <v>321</v>
      </c>
      <c r="B2383" s="19">
        <v>120</v>
      </c>
      <c r="C2383" s="10" t="s">
        <v>336</v>
      </c>
      <c r="D2383" s="10" t="s">
        <v>335</v>
      </c>
      <c r="E2383" s="25" t="s">
        <v>567</v>
      </c>
      <c r="F2383" s="20">
        <v>1396.3</v>
      </c>
      <c r="G2383" s="20">
        <v>1396.3</v>
      </c>
      <c r="H2383" s="20">
        <v>1396.3</v>
      </c>
      <c r="I2383" s="20"/>
      <c r="J2383" s="20"/>
      <c r="K2383" s="20"/>
      <c r="L2383" s="20">
        <f t="shared" si="6857"/>
        <v>1396.3</v>
      </c>
      <c r="M2383" s="20">
        <f t="shared" si="6858"/>
        <v>1396.3</v>
      </c>
      <c r="N2383" s="20">
        <f t="shared" si="6859"/>
        <v>1396.3</v>
      </c>
      <c r="O2383" s="20"/>
      <c r="P2383" s="20"/>
      <c r="Q2383" s="20"/>
      <c r="R2383" s="20">
        <f t="shared" si="6860"/>
        <v>1396.3</v>
      </c>
      <c r="S2383" s="20">
        <f t="shared" si="6861"/>
        <v>1396.3</v>
      </c>
      <c r="T2383" s="20">
        <f t="shared" si="6862"/>
        <v>1396.3</v>
      </c>
      <c r="U2383" s="20"/>
      <c r="V2383" s="20">
        <f t="shared" si="6767"/>
        <v>1396.3</v>
      </c>
      <c r="W2383" s="20"/>
      <c r="X2383" s="20"/>
      <c r="Y2383" s="20"/>
      <c r="Z2383" s="20">
        <f t="shared" si="6746"/>
        <v>1396.3</v>
      </c>
      <c r="AA2383" s="20">
        <f t="shared" si="6747"/>
        <v>1396.3</v>
      </c>
      <c r="AB2383" s="20">
        <f t="shared" si="6748"/>
        <v>1396.3</v>
      </c>
      <c r="AC2383" s="20"/>
      <c r="AD2383" s="20"/>
      <c r="AE2383" s="20"/>
      <c r="AF2383" s="20">
        <f t="shared" si="6881"/>
        <v>1396.3</v>
      </c>
      <c r="AG2383" s="20">
        <f t="shared" si="6882"/>
        <v>1396.3</v>
      </c>
      <c r="AH2383" s="20">
        <f t="shared" si="6883"/>
        <v>1396.3</v>
      </c>
      <c r="AI2383" s="20"/>
      <c r="AJ2383" s="20">
        <f t="shared" si="6884"/>
        <v>1396.3</v>
      </c>
      <c r="AK2383" s="20"/>
      <c r="AL2383" s="20"/>
      <c r="AM2383" s="20"/>
      <c r="AN2383" s="20">
        <f t="shared" si="6836"/>
        <v>1396.3</v>
      </c>
      <c r="AO2383" s="20">
        <f t="shared" si="6837"/>
        <v>1396.3</v>
      </c>
      <c r="AP2383" s="20">
        <f t="shared" si="6838"/>
        <v>1396.3</v>
      </c>
      <c r="AQ2383" s="20"/>
      <c r="AR2383" s="20"/>
      <c r="AS2383" s="20"/>
      <c r="AT2383" s="20">
        <f t="shared" si="6790"/>
        <v>1396.3</v>
      </c>
      <c r="AU2383" s="20">
        <f t="shared" si="6791"/>
        <v>1396.3</v>
      </c>
      <c r="AV2383" s="20">
        <f t="shared" si="6792"/>
        <v>1396.3</v>
      </c>
      <c r="AW2383" s="20"/>
      <c r="AX2383" s="20"/>
      <c r="AY2383" s="20"/>
      <c r="AZ2383" s="20">
        <f t="shared" si="6895"/>
        <v>1396.3</v>
      </c>
      <c r="BA2383" s="20">
        <f t="shared" si="6896"/>
        <v>1396.3</v>
      </c>
      <c r="BB2383" s="20">
        <f t="shared" si="6897"/>
        <v>1396.3</v>
      </c>
      <c r="BC2383" s="20"/>
      <c r="BD2383" s="20">
        <f t="shared" si="6885"/>
        <v>1396.3</v>
      </c>
      <c r="BE2383" s="20"/>
      <c r="BF2383" s="20"/>
      <c r="BG2383" s="20"/>
      <c r="BH2383" s="20">
        <f t="shared" si="6807"/>
        <v>1396.3</v>
      </c>
      <c r="BI2383" s="20">
        <f t="shared" si="6808"/>
        <v>1396.3</v>
      </c>
      <c r="BJ2383" s="20">
        <f t="shared" si="6809"/>
        <v>1396.3</v>
      </c>
      <c r="BK2383" s="20"/>
      <c r="BL2383" s="20"/>
      <c r="BM2383" s="20">
        <f t="shared" si="6811"/>
        <v>1396.3</v>
      </c>
      <c r="BN2383" s="20">
        <f t="shared" si="6812"/>
        <v>1396.3</v>
      </c>
      <c r="BO2383" s="20"/>
      <c r="BP2383" s="20"/>
      <c r="BQ2383" s="20"/>
      <c r="BR2383" s="20">
        <f t="shared" si="6786"/>
        <v>1396.3</v>
      </c>
      <c r="BS2383" s="20">
        <f t="shared" si="6787"/>
        <v>1396.3</v>
      </c>
      <c r="BT2383" s="20">
        <f t="shared" si="6788"/>
        <v>1396.3</v>
      </c>
      <c r="BU2383" s="20"/>
      <c r="BV2383" s="20">
        <f t="shared" si="6789"/>
        <v>1396.3</v>
      </c>
      <c r="BW2383" s="20"/>
      <c r="BX2383" s="20"/>
      <c r="BY2383" s="20">
        <f t="shared" si="6793"/>
        <v>1396.3</v>
      </c>
      <c r="BZ2383" s="20">
        <f t="shared" si="6794"/>
        <v>1396.3</v>
      </c>
      <c r="CA2383" s="20"/>
      <c r="CB2383" s="20">
        <f t="shared" si="6795"/>
        <v>1396.3</v>
      </c>
      <c r="CC2383" s="20"/>
      <c r="CD2383" s="20">
        <f t="shared" si="6785"/>
        <v>1396.3</v>
      </c>
      <c r="CE2383" s="20"/>
    </row>
    <row r="2384" spans="1:84" ht="47.25" x14ac:dyDescent="0.25">
      <c r="A2384" s="10" t="s">
        <v>321</v>
      </c>
      <c r="B2384" s="19">
        <v>200</v>
      </c>
      <c r="C2384" s="10"/>
      <c r="D2384" s="10"/>
      <c r="E2384" s="25" t="s">
        <v>602</v>
      </c>
      <c r="F2384" s="20">
        <f>F2385</f>
        <v>13528.1</v>
      </c>
      <c r="G2384" s="20">
        <f t="shared" ref="G2384:CE2385" si="6925">G2385</f>
        <v>13482.1</v>
      </c>
      <c r="H2384" s="20">
        <f t="shared" si="6925"/>
        <v>13490.1</v>
      </c>
      <c r="I2384" s="20">
        <f t="shared" si="6925"/>
        <v>0</v>
      </c>
      <c r="J2384" s="20">
        <f t="shared" si="6925"/>
        <v>0</v>
      </c>
      <c r="K2384" s="20">
        <f t="shared" si="6925"/>
        <v>0</v>
      </c>
      <c r="L2384" s="20">
        <f t="shared" si="6857"/>
        <v>13528.1</v>
      </c>
      <c r="M2384" s="20">
        <f t="shared" si="6858"/>
        <v>13482.1</v>
      </c>
      <c r="N2384" s="20">
        <f t="shared" si="6859"/>
        <v>13490.1</v>
      </c>
      <c r="O2384" s="20">
        <f t="shared" si="6925"/>
        <v>0</v>
      </c>
      <c r="P2384" s="20">
        <f t="shared" si="6925"/>
        <v>0</v>
      </c>
      <c r="Q2384" s="20">
        <f t="shared" si="6925"/>
        <v>0</v>
      </c>
      <c r="R2384" s="20">
        <f t="shared" si="6860"/>
        <v>13528.1</v>
      </c>
      <c r="S2384" s="20">
        <f t="shared" si="6861"/>
        <v>13482.1</v>
      </c>
      <c r="T2384" s="20">
        <f t="shared" si="6862"/>
        <v>13490.1</v>
      </c>
      <c r="U2384" s="20">
        <f t="shared" si="6925"/>
        <v>0</v>
      </c>
      <c r="V2384" s="20">
        <f t="shared" si="6767"/>
        <v>13528.1</v>
      </c>
      <c r="W2384" s="20">
        <f t="shared" si="6925"/>
        <v>0</v>
      </c>
      <c r="X2384" s="20">
        <f t="shared" si="6925"/>
        <v>0</v>
      </c>
      <c r="Y2384" s="20">
        <f t="shared" si="6925"/>
        <v>0</v>
      </c>
      <c r="Z2384" s="20">
        <f t="shared" si="6746"/>
        <v>13528.1</v>
      </c>
      <c r="AA2384" s="20">
        <f t="shared" si="6747"/>
        <v>13482.1</v>
      </c>
      <c r="AB2384" s="20">
        <f t="shared" si="6748"/>
        <v>13490.1</v>
      </c>
      <c r="AC2384" s="20">
        <f t="shared" si="6925"/>
        <v>0</v>
      </c>
      <c r="AD2384" s="20">
        <f t="shared" si="6925"/>
        <v>0</v>
      </c>
      <c r="AE2384" s="20">
        <f t="shared" si="6925"/>
        <v>0</v>
      </c>
      <c r="AF2384" s="20">
        <f t="shared" si="6881"/>
        <v>13528.1</v>
      </c>
      <c r="AG2384" s="20">
        <f t="shared" si="6882"/>
        <v>13482.1</v>
      </c>
      <c r="AH2384" s="20">
        <f t="shared" si="6883"/>
        <v>13490.1</v>
      </c>
      <c r="AI2384" s="20">
        <f t="shared" si="6925"/>
        <v>0</v>
      </c>
      <c r="AJ2384" s="20">
        <f t="shared" si="6884"/>
        <v>13528.1</v>
      </c>
      <c r="AK2384" s="20">
        <f t="shared" si="6925"/>
        <v>0</v>
      </c>
      <c r="AL2384" s="20">
        <f t="shared" si="6925"/>
        <v>0</v>
      </c>
      <c r="AM2384" s="20">
        <f t="shared" si="6925"/>
        <v>0</v>
      </c>
      <c r="AN2384" s="20">
        <f t="shared" si="6836"/>
        <v>13528.1</v>
      </c>
      <c r="AO2384" s="20">
        <f t="shared" si="6837"/>
        <v>13482.1</v>
      </c>
      <c r="AP2384" s="20">
        <f t="shared" si="6838"/>
        <v>13490.1</v>
      </c>
      <c r="AQ2384" s="20">
        <f t="shared" si="6925"/>
        <v>0</v>
      </c>
      <c r="AR2384" s="20">
        <f t="shared" si="6925"/>
        <v>0</v>
      </c>
      <c r="AS2384" s="20">
        <f t="shared" si="6925"/>
        <v>0</v>
      </c>
      <c r="AT2384" s="20">
        <f t="shared" si="6790"/>
        <v>13528.1</v>
      </c>
      <c r="AU2384" s="20">
        <f t="shared" si="6791"/>
        <v>13482.1</v>
      </c>
      <c r="AV2384" s="20">
        <f t="shared" si="6792"/>
        <v>13490.1</v>
      </c>
      <c r="AW2384" s="20">
        <f t="shared" si="6925"/>
        <v>0</v>
      </c>
      <c r="AX2384" s="20">
        <f t="shared" si="6925"/>
        <v>0</v>
      </c>
      <c r="AY2384" s="20">
        <f t="shared" si="6925"/>
        <v>0</v>
      </c>
      <c r="AZ2384" s="20">
        <f t="shared" si="6895"/>
        <v>13528.1</v>
      </c>
      <c r="BA2384" s="20">
        <f t="shared" si="6896"/>
        <v>13482.1</v>
      </c>
      <c r="BB2384" s="20">
        <f t="shared" si="6897"/>
        <v>13490.1</v>
      </c>
      <c r="BC2384" s="20">
        <f t="shared" si="6925"/>
        <v>0</v>
      </c>
      <c r="BD2384" s="20">
        <f t="shared" si="6885"/>
        <v>13528.1</v>
      </c>
      <c r="BE2384" s="20">
        <f t="shared" si="6925"/>
        <v>0</v>
      </c>
      <c r="BF2384" s="20">
        <f t="shared" si="6925"/>
        <v>0</v>
      </c>
      <c r="BG2384" s="20">
        <f t="shared" si="6925"/>
        <v>0</v>
      </c>
      <c r="BH2384" s="20">
        <f t="shared" si="6807"/>
        <v>13528.1</v>
      </c>
      <c r="BI2384" s="20">
        <f t="shared" si="6808"/>
        <v>13482.1</v>
      </c>
      <c r="BJ2384" s="20">
        <f t="shared" si="6809"/>
        <v>13490.1</v>
      </c>
      <c r="BK2384" s="20">
        <f t="shared" si="6925"/>
        <v>0</v>
      </c>
      <c r="BL2384" s="20">
        <f t="shared" si="6925"/>
        <v>0</v>
      </c>
      <c r="BM2384" s="20">
        <f t="shared" si="6811"/>
        <v>13528.1</v>
      </c>
      <c r="BN2384" s="20">
        <f t="shared" si="6812"/>
        <v>13482.1</v>
      </c>
      <c r="BO2384" s="20">
        <f t="shared" si="6925"/>
        <v>0</v>
      </c>
      <c r="BP2384" s="20">
        <f t="shared" si="6925"/>
        <v>0</v>
      </c>
      <c r="BQ2384" s="20">
        <f t="shared" si="6925"/>
        <v>0</v>
      </c>
      <c r="BR2384" s="20">
        <f t="shared" si="6786"/>
        <v>13528.1</v>
      </c>
      <c r="BS2384" s="20">
        <f t="shared" si="6787"/>
        <v>13482.1</v>
      </c>
      <c r="BT2384" s="20">
        <f t="shared" si="6788"/>
        <v>13490.1</v>
      </c>
      <c r="BU2384" s="20">
        <f t="shared" si="6925"/>
        <v>0</v>
      </c>
      <c r="BV2384" s="20">
        <f t="shared" si="6789"/>
        <v>13528.1</v>
      </c>
      <c r="BW2384" s="20">
        <f t="shared" si="6925"/>
        <v>0</v>
      </c>
      <c r="BX2384" s="20">
        <f t="shared" si="6925"/>
        <v>0</v>
      </c>
      <c r="BY2384" s="20">
        <f t="shared" si="6793"/>
        <v>13528.1</v>
      </c>
      <c r="BZ2384" s="20">
        <f t="shared" si="6794"/>
        <v>13482.1</v>
      </c>
      <c r="CA2384" s="20">
        <f t="shared" si="6925"/>
        <v>0</v>
      </c>
      <c r="CB2384" s="20">
        <f t="shared" si="6795"/>
        <v>13528.1</v>
      </c>
      <c r="CC2384" s="20">
        <f t="shared" si="6925"/>
        <v>0</v>
      </c>
      <c r="CD2384" s="20">
        <f t="shared" si="6785"/>
        <v>13528.1</v>
      </c>
      <c r="CE2384" s="20">
        <f t="shared" si="6925"/>
        <v>0</v>
      </c>
    </row>
    <row r="2385" spans="1:84" ht="47.25" x14ac:dyDescent="0.25">
      <c r="A2385" s="10" t="s">
        <v>321</v>
      </c>
      <c r="B2385" s="19">
        <v>240</v>
      </c>
      <c r="C2385" s="10"/>
      <c r="D2385" s="10"/>
      <c r="E2385" s="25" t="s">
        <v>603</v>
      </c>
      <c r="F2385" s="20">
        <f>F2386</f>
        <v>13528.1</v>
      </c>
      <c r="G2385" s="20">
        <f t="shared" si="6925"/>
        <v>13482.1</v>
      </c>
      <c r="H2385" s="20">
        <f t="shared" si="6925"/>
        <v>13490.1</v>
      </c>
      <c r="I2385" s="20">
        <f t="shared" si="6925"/>
        <v>0</v>
      </c>
      <c r="J2385" s="20">
        <f t="shared" si="6925"/>
        <v>0</v>
      </c>
      <c r="K2385" s="20">
        <f t="shared" si="6925"/>
        <v>0</v>
      </c>
      <c r="L2385" s="20">
        <f t="shared" si="6857"/>
        <v>13528.1</v>
      </c>
      <c r="M2385" s="20">
        <f t="shared" si="6858"/>
        <v>13482.1</v>
      </c>
      <c r="N2385" s="20">
        <f t="shared" si="6859"/>
        <v>13490.1</v>
      </c>
      <c r="O2385" s="20">
        <f t="shared" si="6925"/>
        <v>0</v>
      </c>
      <c r="P2385" s="20">
        <f t="shared" si="6925"/>
        <v>0</v>
      </c>
      <c r="Q2385" s="20">
        <f t="shared" si="6925"/>
        <v>0</v>
      </c>
      <c r="R2385" s="20">
        <f t="shared" si="6860"/>
        <v>13528.1</v>
      </c>
      <c r="S2385" s="20">
        <f t="shared" si="6861"/>
        <v>13482.1</v>
      </c>
      <c r="T2385" s="20">
        <f t="shared" si="6862"/>
        <v>13490.1</v>
      </c>
      <c r="U2385" s="20">
        <f t="shared" si="6925"/>
        <v>0</v>
      </c>
      <c r="V2385" s="20">
        <f t="shared" si="6767"/>
        <v>13528.1</v>
      </c>
      <c r="W2385" s="20">
        <f t="shared" si="6925"/>
        <v>0</v>
      </c>
      <c r="X2385" s="20">
        <f t="shared" si="6925"/>
        <v>0</v>
      </c>
      <c r="Y2385" s="20">
        <f t="shared" si="6925"/>
        <v>0</v>
      </c>
      <c r="Z2385" s="20">
        <f t="shared" si="6746"/>
        <v>13528.1</v>
      </c>
      <c r="AA2385" s="20">
        <f t="shared" si="6747"/>
        <v>13482.1</v>
      </c>
      <c r="AB2385" s="20">
        <f t="shared" si="6748"/>
        <v>13490.1</v>
      </c>
      <c r="AC2385" s="20">
        <f t="shared" si="6925"/>
        <v>0</v>
      </c>
      <c r="AD2385" s="20">
        <f t="shared" si="6925"/>
        <v>0</v>
      </c>
      <c r="AE2385" s="20">
        <f t="shared" si="6925"/>
        <v>0</v>
      </c>
      <c r="AF2385" s="20">
        <f t="shared" si="6881"/>
        <v>13528.1</v>
      </c>
      <c r="AG2385" s="20">
        <f t="shared" si="6882"/>
        <v>13482.1</v>
      </c>
      <c r="AH2385" s="20">
        <f t="shared" si="6883"/>
        <v>13490.1</v>
      </c>
      <c r="AI2385" s="20">
        <f t="shared" si="6925"/>
        <v>0</v>
      </c>
      <c r="AJ2385" s="20">
        <f t="shared" si="6884"/>
        <v>13528.1</v>
      </c>
      <c r="AK2385" s="20">
        <f t="shared" si="6925"/>
        <v>0</v>
      </c>
      <c r="AL2385" s="20">
        <f t="shared" si="6925"/>
        <v>0</v>
      </c>
      <c r="AM2385" s="20">
        <f t="shared" si="6925"/>
        <v>0</v>
      </c>
      <c r="AN2385" s="20">
        <f t="shared" si="6836"/>
        <v>13528.1</v>
      </c>
      <c r="AO2385" s="20">
        <f t="shared" si="6837"/>
        <v>13482.1</v>
      </c>
      <c r="AP2385" s="20">
        <f t="shared" si="6838"/>
        <v>13490.1</v>
      </c>
      <c r="AQ2385" s="20">
        <f t="shared" si="6925"/>
        <v>0</v>
      </c>
      <c r="AR2385" s="20">
        <f t="shared" si="6925"/>
        <v>0</v>
      </c>
      <c r="AS2385" s="20">
        <f t="shared" si="6925"/>
        <v>0</v>
      </c>
      <c r="AT2385" s="20">
        <f t="shared" si="6790"/>
        <v>13528.1</v>
      </c>
      <c r="AU2385" s="20">
        <f t="shared" si="6791"/>
        <v>13482.1</v>
      </c>
      <c r="AV2385" s="20">
        <f t="shared" si="6792"/>
        <v>13490.1</v>
      </c>
      <c r="AW2385" s="20">
        <f t="shared" si="6925"/>
        <v>0</v>
      </c>
      <c r="AX2385" s="20">
        <f t="shared" si="6925"/>
        <v>0</v>
      </c>
      <c r="AY2385" s="20">
        <f t="shared" si="6925"/>
        <v>0</v>
      </c>
      <c r="AZ2385" s="20">
        <f t="shared" si="6895"/>
        <v>13528.1</v>
      </c>
      <c r="BA2385" s="20">
        <f t="shared" si="6896"/>
        <v>13482.1</v>
      </c>
      <c r="BB2385" s="20">
        <f t="shared" si="6897"/>
        <v>13490.1</v>
      </c>
      <c r="BC2385" s="20">
        <f t="shared" si="6925"/>
        <v>0</v>
      </c>
      <c r="BD2385" s="20">
        <f t="shared" si="6885"/>
        <v>13528.1</v>
      </c>
      <c r="BE2385" s="20">
        <f t="shared" si="6925"/>
        <v>0</v>
      </c>
      <c r="BF2385" s="20">
        <f t="shared" si="6925"/>
        <v>0</v>
      </c>
      <c r="BG2385" s="20">
        <f t="shared" si="6925"/>
        <v>0</v>
      </c>
      <c r="BH2385" s="20">
        <f t="shared" si="6807"/>
        <v>13528.1</v>
      </c>
      <c r="BI2385" s="20">
        <f t="shared" si="6808"/>
        <v>13482.1</v>
      </c>
      <c r="BJ2385" s="20">
        <f t="shared" si="6809"/>
        <v>13490.1</v>
      </c>
      <c r="BK2385" s="20">
        <f t="shared" si="6925"/>
        <v>0</v>
      </c>
      <c r="BL2385" s="20">
        <f t="shared" si="6925"/>
        <v>0</v>
      </c>
      <c r="BM2385" s="20">
        <f t="shared" si="6811"/>
        <v>13528.1</v>
      </c>
      <c r="BN2385" s="20">
        <f t="shared" si="6812"/>
        <v>13482.1</v>
      </c>
      <c r="BO2385" s="20">
        <f t="shared" si="6925"/>
        <v>0</v>
      </c>
      <c r="BP2385" s="20">
        <f t="shared" si="6925"/>
        <v>0</v>
      </c>
      <c r="BQ2385" s="20">
        <f t="shared" si="6925"/>
        <v>0</v>
      </c>
      <c r="BR2385" s="20">
        <f t="shared" si="6786"/>
        <v>13528.1</v>
      </c>
      <c r="BS2385" s="20">
        <f t="shared" si="6787"/>
        <v>13482.1</v>
      </c>
      <c r="BT2385" s="20">
        <f t="shared" si="6788"/>
        <v>13490.1</v>
      </c>
      <c r="BU2385" s="20">
        <f t="shared" si="6925"/>
        <v>0</v>
      </c>
      <c r="BV2385" s="20">
        <f t="shared" si="6789"/>
        <v>13528.1</v>
      </c>
      <c r="BW2385" s="20">
        <f t="shared" si="6925"/>
        <v>0</v>
      </c>
      <c r="BX2385" s="20">
        <f t="shared" si="6925"/>
        <v>0</v>
      </c>
      <c r="BY2385" s="20">
        <f t="shared" si="6793"/>
        <v>13528.1</v>
      </c>
      <c r="BZ2385" s="20">
        <f t="shared" si="6794"/>
        <v>13482.1</v>
      </c>
      <c r="CA2385" s="20">
        <f t="shared" si="6925"/>
        <v>0</v>
      </c>
      <c r="CB2385" s="20">
        <f t="shared" si="6795"/>
        <v>13528.1</v>
      </c>
      <c r="CC2385" s="20">
        <f t="shared" si="6925"/>
        <v>0</v>
      </c>
      <c r="CD2385" s="20">
        <f t="shared" si="6785"/>
        <v>13528.1</v>
      </c>
      <c r="CE2385" s="20">
        <f t="shared" si="6925"/>
        <v>0</v>
      </c>
    </row>
    <row r="2386" spans="1:84" ht="78.75" x14ac:dyDescent="0.25">
      <c r="A2386" s="10" t="s">
        <v>321</v>
      </c>
      <c r="B2386" s="19">
        <v>240</v>
      </c>
      <c r="C2386" s="10" t="s">
        <v>336</v>
      </c>
      <c r="D2386" s="10" t="s">
        <v>335</v>
      </c>
      <c r="E2386" s="25" t="s">
        <v>567</v>
      </c>
      <c r="F2386" s="20">
        <v>13528.1</v>
      </c>
      <c r="G2386" s="20">
        <v>13482.1</v>
      </c>
      <c r="H2386" s="20">
        <v>13490.1</v>
      </c>
      <c r="I2386" s="20"/>
      <c r="J2386" s="20"/>
      <c r="K2386" s="20"/>
      <c r="L2386" s="20">
        <f t="shared" si="6857"/>
        <v>13528.1</v>
      </c>
      <c r="M2386" s="20">
        <f t="shared" si="6858"/>
        <v>13482.1</v>
      </c>
      <c r="N2386" s="20">
        <f t="shared" si="6859"/>
        <v>13490.1</v>
      </c>
      <c r="O2386" s="20"/>
      <c r="P2386" s="20"/>
      <c r="Q2386" s="20"/>
      <c r="R2386" s="20">
        <f t="shared" si="6860"/>
        <v>13528.1</v>
      </c>
      <c r="S2386" s="20">
        <f t="shared" si="6861"/>
        <v>13482.1</v>
      </c>
      <c r="T2386" s="20">
        <f t="shared" si="6862"/>
        <v>13490.1</v>
      </c>
      <c r="U2386" s="20"/>
      <c r="V2386" s="20">
        <f t="shared" si="6767"/>
        <v>13528.1</v>
      </c>
      <c r="W2386" s="20"/>
      <c r="X2386" s="20"/>
      <c r="Y2386" s="20"/>
      <c r="Z2386" s="20">
        <f t="shared" si="6746"/>
        <v>13528.1</v>
      </c>
      <c r="AA2386" s="20">
        <f t="shared" si="6747"/>
        <v>13482.1</v>
      </c>
      <c r="AB2386" s="20">
        <f t="shared" si="6748"/>
        <v>13490.1</v>
      </c>
      <c r="AC2386" s="20"/>
      <c r="AD2386" s="20"/>
      <c r="AE2386" s="20"/>
      <c r="AF2386" s="20">
        <f t="shared" si="6881"/>
        <v>13528.1</v>
      </c>
      <c r="AG2386" s="20">
        <f t="shared" si="6882"/>
        <v>13482.1</v>
      </c>
      <c r="AH2386" s="20">
        <f t="shared" si="6883"/>
        <v>13490.1</v>
      </c>
      <c r="AI2386" s="20"/>
      <c r="AJ2386" s="20">
        <f t="shared" si="6884"/>
        <v>13528.1</v>
      </c>
      <c r="AK2386" s="20"/>
      <c r="AL2386" s="20"/>
      <c r="AM2386" s="20"/>
      <c r="AN2386" s="20">
        <f t="shared" si="6836"/>
        <v>13528.1</v>
      </c>
      <c r="AO2386" s="20">
        <f t="shared" si="6837"/>
        <v>13482.1</v>
      </c>
      <c r="AP2386" s="20">
        <f t="shared" si="6838"/>
        <v>13490.1</v>
      </c>
      <c r="AQ2386" s="20"/>
      <c r="AR2386" s="20"/>
      <c r="AS2386" s="20"/>
      <c r="AT2386" s="20">
        <f t="shared" si="6790"/>
        <v>13528.1</v>
      </c>
      <c r="AU2386" s="20">
        <f t="shared" si="6791"/>
        <v>13482.1</v>
      </c>
      <c r="AV2386" s="20">
        <f t="shared" si="6792"/>
        <v>13490.1</v>
      </c>
      <c r="AW2386" s="20"/>
      <c r="AX2386" s="20"/>
      <c r="AY2386" s="20"/>
      <c r="AZ2386" s="20">
        <f t="shared" si="6895"/>
        <v>13528.1</v>
      </c>
      <c r="BA2386" s="20">
        <f t="shared" si="6896"/>
        <v>13482.1</v>
      </c>
      <c r="BB2386" s="20">
        <f t="shared" si="6897"/>
        <v>13490.1</v>
      </c>
      <c r="BC2386" s="20"/>
      <c r="BD2386" s="20">
        <f t="shared" si="6885"/>
        <v>13528.1</v>
      </c>
      <c r="BE2386" s="20"/>
      <c r="BF2386" s="20"/>
      <c r="BG2386" s="20"/>
      <c r="BH2386" s="20">
        <f t="shared" si="6807"/>
        <v>13528.1</v>
      </c>
      <c r="BI2386" s="20">
        <f t="shared" si="6808"/>
        <v>13482.1</v>
      </c>
      <c r="BJ2386" s="20">
        <f t="shared" si="6809"/>
        <v>13490.1</v>
      </c>
      <c r="BK2386" s="20"/>
      <c r="BL2386" s="20"/>
      <c r="BM2386" s="20">
        <f t="shared" si="6811"/>
        <v>13528.1</v>
      </c>
      <c r="BN2386" s="20">
        <f t="shared" si="6812"/>
        <v>13482.1</v>
      </c>
      <c r="BO2386" s="20"/>
      <c r="BP2386" s="20"/>
      <c r="BQ2386" s="20"/>
      <c r="BR2386" s="20">
        <f t="shared" si="6786"/>
        <v>13528.1</v>
      </c>
      <c r="BS2386" s="20">
        <f t="shared" si="6787"/>
        <v>13482.1</v>
      </c>
      <c r="BT2386" s="20">
        <f t="shared" si="6788"/>
        <v>13490.1</v>
      </c>
      <c r="BU2386" s="20"/>
      <c r="BV2386" s="20">
        <f t="shared" si="6789"/>
        <v>13528.1</v>
      </c>
      <c r="BW2386" s="20"/>
      <c r="BX2386" s="20"/>
      <c r="BY2386" s="20">
        <f t="shared" si="6793"/>
        <v>13528.1</v>
      </c>
      <c r="BZ2386" s="20">
        <f t="shared" si="6794"/>
        <v>13482.1</v>
      </c>
      <c r="CA2386" s="20"/>
      <c r="CB2386" s="20">
        <f t="shared" si="6795"/>
        <v>13528.1</v>
      </c>
      <c r="CC2386" s="20"/>
      <c r="CD2386" s="20">
        <f t="shared" si="6785"/>
        <v>13528.1</v>
      </c>
      <c r="CE2386" s="20"/>
    </row>
    <row r="2387" spans="1:84" x14ac:dyDescent="0.25">
      <c r="A2387" s="10" t="s">
        <v>321</v>
      </c>
      <c r="B2387" s="19">
        <v>800</v>
      </c>
      <c r="C2387" s="10"/>
      <c r="D2387" s="10"/>
      <c r="E2387" s="25" t="s">
        <v>618</v>
      </c>
      <c r="F2387" s="20">
        <f>F2388</f>
        <v>406.5</v>
      </c>
      <c r="G2387" s="20">
        <f t="shared" ref="G2387:CE2388" si="6926">G2388</f>
        <v>501.6</v>
      </c>
      <c r="H2387" s="20">
        <f t="shared" si="6926"/>
        <v>482.4</v>
      </c>
      <c r="I2387" s="20">
        <f t="shared" si="6926"/>
        <v>0</v>
      </c>
      <c r="J2387" s="20">
        <f t="shared" si="6926"/>
        <v>0</v>
      </c>
      <c r="K2387" s="20">
        <f t="shared" si="6926"/>
        <v>0</v>
      </c>
      <c r="L2387" s="20">
        <f t="shared" si="6857"/>
        <v>406.5</v>
      </c>
      <c r="M2387" s="20">
        <f t="shared" si="6858"/>
        <v>501.6</v>
      </c>
      <c r="N2387" s="20">
        <f t="shared" si="6859"/>
        <v>482.4</v>
      </c>
      <c r="O2387" s="20">
        <f t="shared" si="6926"/>
        <v>0</v>
      </c>
      <c r="P2387" s="20">
        <f t="shared" si="6926"/>
        <v>0</v>
      </c>
      <c r="Q2387" s="20">
        <f t="shared" si="6926"/>
        <v>0</v>
      </c>
      <c r="R2387" s="20">
        <f t="shared" si="6860"/>
        <v>406.5</v>
      </c>
      <c r="S2387" s="20">
        <f t="shared" si="6861"/>
        <v>501.6</v>
      </c>
      <c r="T2387" s="20">
        <f t="shared" si="6862"/>
        <v>482.4</v>
      </c>
      <c r="U2387" s="20">
        <f t="shared" si="6926"/>
        <v>0</v>
      </c>
      <c r="V2387" s="20">
        <f t="shared" si="6767"/>
        <v>406.5</v>
      </c>
      <c r="W2387" s="20">
        <f t="shared" si="6926"/>
        <v>0</v>
      </c>
      <c r="X2387" s="20">
        <f t="shared" si="6926"/>
        <v>0</v>
      </c>
      <c r="Y2387" s="20">
        <f t="shared" si="6926"/>
        <v>0</v>
      </c>
      <c r="Z2387" s="20">
        <f t="shared" ref="Z2387:Z2432" si="6927">W2387+V2387</f>
        <v>406.5</v>
      </c>
      <c r="AA2387" s="20">
        <f t="shared" ref="AA2387:AA2432" si="6928">X2387+S2387</f>
        <v>501.6</v>
      </c>
      <c r="AB2387" s="20">
        <f t="shared" ref="AB2387:AB2432" si="6929">Y2387+T2387</f>
        <v>482.4</v>
      </c>
      <c r="AC2387" s="20">
        <f t="shared" si="6926"/>
        <v>0</v>
      </c>
      <c r="AD2387" s="20">
        <f t="shared" si="6926"/>
        <v>0</v>
      </c>
      <c r="AE2387" s="20">
        <f t="shared" si="6926"/>
        <v>0</v>
      </c>
      <c r="AF2387" s="20">
        <f t="shared" si="6881"/>
        <v>406.5</v>
      </c>
      <c r="AG2387" s="20">
        <f t="shared" si="6882"/>
        <v>501.6</v>
      </c>
      <c r="AH2387" s="20">
        <f t="shared" si="6883"/>
        <v>482.4</v>
      </c>
      <c r="AI2387" s="20">
        <f t="shared" si="6926"/>
        <v>0</v>
      </c>
      <c r="AJ2387" s="20">
        <f t="shared" si="6884"/>
        <v>406.5</v>
      </c>
      <c r="AK2387" s="20">
        <f t="shared" si="6926"/>
        <v>0</v>
      </c>
      <c r="AL2387" s="20">
        <f t="shared" si="6926"/>
        <v>0</v>
      </c>
      <c r="AM2387" s="20">
        <f t="shared" si="6926"/>
        <v>0</v>
      </c>
      <c r="AN2387" s="20">
        <f t="shared" si="6836"/>
        <v>406.5</v>
      </c>
      <c r="AO2387" s="20">
        <f t="shared" si="6837"/>
        <v>501.6</v>
      </c>
      <c r="AP2387" s="20">
        <f t="shared" si="6838"/>
        <v>482.4</v>
      </c>
      <c r="AQ2387" s="20">
        <f t="shared" si="6926"/>
        <v>0</v>
      </c>
      <c r="AR2387" s="20">
        <f t="shared" si="6926"/>
        <v>0</v>
      </c>
      <c r="AS2387" s="20">
        <f t="shared" si="6926"/>
        <v>0</v>
      </c>
      <c r="AT2387" s="20">
        <f t="shared" si="6790"/>
        <v>406.5</v>
      </c>
      <c r="AU2387" s="20">
        <f t="shared" si="6791"/>
        <v>501.6</v>
      </c>
      <c r="AV2387" s="20">
        <f t="shared" si="6792"/>
        <v>482.4</v>
      </c>
      <c r="AW2387" s="20">
        <f t="shared" si="6926"/>
        <v>0</v>
      </c>
      <c r="AX2387" s="20">
        <f t="shared" si="6926"/>
        <v>0</v>
      </c>
      <c r="AY2387" s="20">
        <f t="shared" si="6926"/>
        <v>0</v>
      </c>
      <c r="AZ2387" s="20">
        <f t="shared" si="6895"/>
        <v>406.5</v>
      </c>
      <c r="BA2387" s="20">
        <f t="shared" si="6896"/>
        <v>501.6</v>
      </c>
      <c r="BB2387" s="20">
        <f t="shared" si="6897"/>
        <v>482.4</v>
      </c>
      <c r="BC2387" s="20">
        <f t="shared" si="6926"/>
        <v>0</v>
      </c>
      <c r="BD2387" s="20">
        <f t="shared" si="6885"/>
        <v>406.5</v>
      </c>
      <c r="BE2387" s="20">
        <f t="shared" si="6926"/>
        <v>0</v>
      </c>
      <c r="BF2387" s="20">
        <f t="shared" si="6926"/>
        <v>0</v>
      </c>
      <c r="BG2387" s="20">
        <f t="shared" si="6926"/>
        <v>0</v>
      </c>
      <c r="BH2387" s="20">
        <f t="shared" si="6807"/>
        <v>406.5</v>
      </c>
      <c r="BI2387" s="20">
        <f t="shared" si="6808"/>
        <v>501.6</v>
      </c>
      <c r="BJ2387" s="20">
        <f t="shared" si="6809"/>
        <v>482.4</v>
      </c>
      <c r="BK2387" s="20">
        <f t="shared" si="6926"/>
        <v>0</v>
      </c>
      <c r="BL2387" s="20">
        <f t="shared" si="6926"/>
        <v>0</v>
      </c>
      <c r="BM2387" s="20">
        <f t="shared" si="6811"/>
        <v>406.5</v>
      </c>
      <c r="BN2387" s="20">
        <f t="shared" si="6812"/>
        <v>501.6</v>
      </c>
      <c r="BO2387" s="20">
        <f t="shared" si="6926"/>
        <v>0</v>
      </c>
      <c r="BP2387" s="20">
        <f t="shared" si="6926"/>
        <v>0</v>
      </c>
      <c r="BQ2387" s="20">
        <f t="shared" si="6926"/>
        <v>0</v>
      </c>
      <c r="BR2387" s="20">
        <f t="shared" si="6786"/>
        <v>406.5</v>
      </c>
      <c r="BS2387" s="20">
        <f t="shared" si="6787"/>
        <v>501.6</v>
      </c>
      <c r="BT2387" s="20">
        <f t="shared" si="6788"/>
        <v>482.4</v>
      </c>
      <c r="BU2387" s="20">
        <f t="shared" si="6926"/>
        <v>0</v>
      </c>
      <c r="BV2387" s="20">
        <f t="shared" si="6789"/>
        <v>406.5</v>
      </c>
      <c r="BW2387" s="20">
        <f t="shared" si="6926"/>
        <v>0</v>
      </c>
      <c r="BX2387" s="20">
        <f t="shared" si="6926"/>
        <v>0</v>
      </c>
      <c r="BY2387" s="20">
        <f t="shared" si="6793"/>
        <v>406.5</v>
      </c>
      <c r="BZ2387" s="20">
        <f t="shared" si="6794"/>
        <v>501.6</v>
      </c>
      <c r="CA2387" s="20">
        <f t="shared" si="6926"/>
        <v>0</v>
      </c>
      <c r="CB2387" s="20">
        <f t="shared" si="6795"/>
        <v>406.5</v>
      </c>
      <c r="CC2387" s="20">
        <f t="shared" si="6926"/>
        <v>0</v>
      </c>
      <c r="CD2387" s="20">
        <f t="shared" si="6785"/>
        <v>406.5</v>
      </c>
      <c r="CE2387" s="20">
        <f t="shared" si="6926"/>
        <v>0</v>
      </c>
    </row>
    <row r="2388" spans="1:84" x14ac:dyDescent="0.25">
      <c r="A2388" s="10" t="s">
        <v>321</v>
      </c>
      <c r="B2388" s="19">
        <v>850</v>
      </c>
      <c r="C2388" s="10"/>
      <c r="D2388" s="10"/>
      <c r="E2388" s="25" t="s">
        <v>621</v>
      </c>
      <c r="F2388" s="20">
        <f>F2389</f>
        <v>406.5</v>
      </c>
      <c r="G2388" s="20">
        <f t="shared" si="6926"/>
        <v>501.6</v>
      </c>
      <c r="H2388" s="20">
        <f t="shared" si="6926"/>
        <v>482.4</v>
      </c>
      <c r="I2388" s="20">
        <f t="shared" si="6926"/>
        <v>0</v>
      </c>
      <c r="J2388" s="20">
        <f t="shared" si="6926"/>
        <v>0</v>
      </c>
      <c r="K2388" s="20">
        <f t="shared" si="6926"/>
        <v>0</v>
      </c>
      <c r="L2388" s="20">
        <f t="shared" si="6857"/>
        <v>406.5</v>
      </c>
      <c r="M2388" s="20">
        <f t="shared" si="6858"/>
        <v>501.6</v>
      </c>
      <c r="N2388" s="20">
        <f t="shared" si="6859"/>
        <v>482.4</v>
      </c>
      <c r="O2388" s="20">
        <f t="shared" si="6926"/>
        <v>0</v>
      </c>
      <c r="P2388" s="20">
        <f t="shared" si="6926"/>
        <v>0</v>
      </c>
      <c r="Q2388" s="20">
        <f t="shared" si="6926"/>
        <v>0</v>
      </c>
      <c r="R2388" s="20">
        <f t="shared" si="6860"/>
        <v>406.5</v>
      </c>
      <c r="S2388" s="20">
        <f t="shared" si="6861"/>
        <v>501.6</v>
      </c>
      <c r="T2388" s="20">
        <f t="shared" si="6862"/>
        <v>482.4</v>
      </c>
      <c r="U2388" s="20">
        <f t="shared" si="6926"/>
        <v>0</v>
      </c>
      <c r="V2388" s="20">
        <f t="shared" si="6767"/>
        <v>406.5</v>
      </c>
      <c r="W2388" s="20">
        <f t="shared" si="6926"/>
        <v>0</v>
      </c>
      <c r="X2388" s="20">
        <f t="shared" si="6926"/>
        <v>0</v>
      </c>
      <c r="Y2388" s="20">
        <f t="shared" si="6926"/>
        <v>0</v>
      </c>
      <c r="Z2388" s="20">
        <f t="shared" si="6927"/>
        <v>406.5</v>
      </c>
      <c r="AA2388" s="20">
        <f t="shared" si="6928"/>
        <v>501.6</v>
      </c>
      <c r="AB2388" s="20">
        <f t="shared" si="6929"/>
        <v>482.4</v>
      </c>
      <c r="AC2388" s="20">
        <f t="shared" si="6926"/>
        <v>0</v>
      </c>
      <c r="AD2388" s="20">
        <f t="shared" si="6926"/>
        <v>0</v>
      </c>
      <c r="AE2388" s="20">
        <f t="shared" si="6926"/>
        <v>0</v>
      </c>
      <c r="AF2388" s="20">
        <f t="shared" si="6881"/>
        <v>406.5</v>
      </c>
      <c r="AG2388" s="20">
        <f t="shared" si="6882"/>
        <v>501.6</v>
      </c>
      <c r="AH2388" s="20">
        <f t="shared" si="6883"/>
        <v>482.4</v>
      </c>
      <c r="AI2388" s="20">
        <f t="shared" si="6926"/>
        <v>0</v>
      </c>
      <c r="AJ2388" s="20">
        <f t="shared" si="6884"/>
        <v>406.5</v>
      </c>
      <c r="AK2388" s="20">
        <f t="shared" si="6926"/>
        <v>0</v>
      </c>
      <c r="AL2388" s="20">
        <f t="shared" si="6926"/>
        <v>0</v>
      </c>
      <c r="AM2388" s="20">
        <f t="shared" si="6926"/>
        <v>0</v>
      </c>
      <c r="AN2388" s="20">
        <f t="shared" si="6836"/>
        <v>406.5</v>
      </c>
      <c r="AO2388" s="20">
        <f t="shared" si="6837"/>
        <v>501.6</v>
      </c>
      <c r="AP2388" s="20">
        <f t="shared" si="6838"/>
        <v>482.4</v>
      </c>
      <c r="AQ2388" s="20">
        <f t="shared" si="6926"/>
        <v>0</v>
      </c>
      <c r="AR2388" s="20">
        <f t="shared" si="6926"/>
        <v>0</v>
      </c>
      <c r="AS2388" s="20">
        <f t="shared" si="6926"/>
        <v>0</v>
      </c>
      <c r="AT2388" s="20">
        <f t="shared" si="6790"/>
        <v>406.5</v>
      </c>
      <c r="AU2388" s="20">
        <f t="shared" si="6791"/>
        <v>501.6</v>
      </c>
      <c r="AV2388" s="20">
        <f t="shared" si="6792"/>
        <v>482.4</v>
      </c>
      <c r="AW2388" s="20">
        <f t="shared" si="6926"/>
        <v>0</v>
      </c>
      <c r="AX2388" s="20">
        <f t="shared" si="6926"/>
        <v>0</v>
      </c>
      <c r="AY2388" s="20">
        <f t="shared" si="6926"/>
        <v>0</v>
      </c>
      <c r="AZ2388" s="20">
        <f t="shared" si="6895"/>
        <v>406.5</v>
      </c>
      <c r="BA2388" s="20">
        <f t="shared" si="6896"/>
        <v>501.6</v>
      </c>
      <c r="BB2388" s="20">
        <f t="shared" si="6897"/>
        <v>482.4</v>
      </c>
      <c r="BC2388" s="20">
        <f t="shared" si="6926"/>
        <v>0</v>
      </c>
      <c r="BD2388" s="20">
        <f t="shared" si="6885"/>
        <v>406.5</v>
      </c>
      <c r="BE2388" s="20">
        <f t="shared" si="6926"/>
        <v>0</v>
      </c>
      <c r="BF2388" s="20">
        <f t="shared" si="6926"/>
        <v>0</v>
      </c>
      <c r="BG2388" s="20">
        <f t="shared" si="6926"/>
        <v>0</v>
      </c>
      <c r="BH2388" s="20">
        <f t="shared" si="6807"/>
        <v>406.5</v>
      </c>
      <c r="BI2388" s="20">
        <f t="shared" si="6808"/>
        <v>501.6</v>
      </c>
      <c r="BJ2388" s="20">
        <f t="shared" si="6809"/>
        <v>482.4</v>
      </c>
      <c r="BK2388" s="20">
        <f t="shared" si="6926"/>
        <v>0</v>
      </c>
      <c r="BL2388" s="20">
        <f t="shared" si="6926"/>
        <v>0</v>
      </c>
      <c r="BM2388" s="20">
        <f t="shared" si="6811"/>
        <v>406.5</v>
      </c>
      <c r="BN2388" s="20">
        <f t="shared" si="6812"/>
        <v>501.6</v>
      </c>
      <c r="BO2388" s="20">
        <f t="shared" si="6926"/>
        <v>0</v>
      </c>
      <c r="BP2388" s="20">
        <f t="shared" si="6926"/>
        <v>0</v>
      </c>
      <c r="BQ2388" s="20">
        <f t="shared" si="6926"/>
        <v>0</v>
      </c>
      <c r="BR2388" s="20">
        <f t="shared" si="6786"/>
        <v>406.5</v>
      </c>
      <c r="BS2388" s="20">
        <f t="shared" si="6787"/>
        <v>501.6</v>
      </c>
      <c r="BT2388" s="20">
        <f t="shared" si="6788"/>
        <v>482.4</v>
      </c>
      <c r="BU2388" s="20">
        <f t="shared" si="6926"/>
        <v>0</v>
      </c>
      <c r="BV2388" s="20">
        <f t="shared" si="6789"/>
        <v>406.5</v>
      </c>
      <c r="BW2388" s="20">
        <f t="shared" si="6926"/>
        <v>0</v>
      </c>
      <c r="BX2388" s="20">
        <f t="shared" si="6926"/>
        <v>0</v>
      </c>
      <c r="BY2388" s="20">
        <f t="shared" si="6793"/>
        <v>406.5</v>
      </c>
      <c r="BZ2388" s="20">
        <f t="shared" si="6794"/>
        <v>501.6</v>
      </c>
      <c r="CA2388" s="20">
        <f t="shared" si="6926"/>
        <v>0</v>
      </c>
      <c r="CB2388" s="20">
        <f t="shared" si="6795"/>
        <v>406.5</v>
      </c>
      <c r="CC2388" s="20">
        <f t="shared" si="6926"/>
        <v>0</v>
      </c>
      <c r="CD2388" s="20">
        <f t="shared" si="6785"/>
        <v>406.5</v>
      </c>
      <c r="CE2388" s="20">
        <f t="shared" si="6926"/>
        <v>0</v>
      </c>
    </row>
    <row r="2389" spans="1:84" ht="78.75" x14ac:dyDescent="0.25">
      <c r="A2389" s="10" t="s">
        <v>321</v>
      </c>
      <c r="B2389" s="19">
        <v>850</v>
      </c>
      <c r="C2389" s="10" t="s">
        <v>336</v>
      </c>
      <c r="D2389" s="10" t="s">
        <v>335</v>
      </c>
      <c r="E2389" s="25" t="s">
        <v>567</v>
      </c>
      <c r="F2389" s="20">
        <v>406.5</v>
      </c>
      <c r="G2389" s="20">
        <v>501.6</v>
      </c>
      <c r="H2389" s="20">
        <v>482.4</v>
      </c>
      <c r="I2389" s="20"/>
      <c r="J2389" s="20"/>
      <c r="K2389" s="20"/>
      <c r="L2389" s="20">
        <f t="shared" si="6857"/>
        <v>406.5</v>
      </c>
      <c r="M2389" s="20">
        <f t="shared" si="6858"/>
        <v>501.6</v>
      </c>
      <c r="N2389" s="20">
        <f t="shared" si="6859"/>
        <v>482.4</v>
      </c>
      <c r="O2389" s="20"/>
      <c r="P2389" s="20"/>
      <c r="Q2389" s="20"/>
      <c r="R2389" s="20">
        <f t="shared" si="6860"/>
        <v>406.5</v>
      </c>
      <c r="S2389" s="20">
        <f t="shared" si="6861"/>
        <v>501.6</v>
      </c>
      <c r="T2389" s="20">
        <f t="shared" si="6862"/>
        <v>482.4</v>
      </c>
      <c r="U2389" s="20"/>
      <c r="V2389" s="20">
        <f t="shared" si="6767"/>
        <v>406.5</v>
      </c>
      <c r="W2389" s="20"/>
      <c r="X2389" s="20"/>
      <c r="Y2389" s="20"/>
      <c r="Z2389" s="20">
        <f t="shared" si="6927"/>
        <v>406.5</v>
      </c>
      <c r="AA2389" s="20">
        <f t="shared" si="6928"/>
        <v>501.6</v>
      </c>
      <c r="AB2389" s="20">
        <f t="shared" si="6929"/>
        <v>482.4</v>
      </c>
      <c r="AC2389" s="20"/>
      <c r="AD2389" s="20"/>
      <c r="AE2389" s="20"/>
      <c r="AF2389" s="20">
        <f t="shared" si="6881"/>
        <v>406.5</v>
      </c>
      <c r="AG2389" s="20">
        <f t="shared" si="6882"/>
        <v>501.6</v>
      </c>
      <c r="AH2389" s="20">
        <f t="shared" si="6883"/>
        <v>482.4</v>
      </c>
      <c r="AI2389" s="20"/>
      <c r="AJ2389" s="20">
        <f t="shared" si="6884"/>
        <v>406.5</v>
      </c>
      <c r="AK2389" s="20"/>
      <c r="AL2389" s="20"/>
      <c r="AM2389" s="20"/>
      <c r="AN2389" s="20">
        <f t="shared" si="6836"/>
        <v>406.5</v>
      </c>
      <c r="AO2389" s="20">
        <f t="shared" si="6837"/>
        <v>501.6</v>
      </c>
      <c r="AP2389" s="20">
        <f t="shared" si="6838"/>
        <v>482.4</v>
      </c>
      <c r="AQ2389" s="20"/>
      <c r="AR2389" s="20"/>
      <c r="AS2389" s="20"/>
      <c r="AT2389" s="20">
        <f t="shared" si="6790"/>
        <v>406.5</v>
      </c>
      <c r="AU2389" s="20">
        <f t="shared" si="6791"/>
        <v>501.6</v>
      </c>
      <c r="AV2389" s="20">
        <f t="shared" si="6792"/>
        <v>482.4</v>
      </c>
      <c r="AW2389" s="20"/>
      <c r="AX2389" s="20"/>
      <c r="AY2389" s="20"/>
      <c r="AZ2389" s="20">
        <f t="shared" si="6895"/>
        <v>406.5</v>
      </c>
      <c r="BA2389" s="20">
        <f t="shared" si="6896"/>
        <v>501.6</v>
      </c>
      <c r="BB2389" s="20">
        <f t="shared" si="6897"/>
        <v>482.4</v>
      </c>
      <c r="BC2389" s="20"/>
      <c r="BD2389" s="20">
        <f t="shared" si="6885"/>
        <v>406.5</v>
      </c>
      <c r="BE2389" s="20"/>
      <c r="BF2389" s="20"/>
      <c r="BG2389" s="20"/>
      <c r="BH2389" s="20">
        <f t="shared" si="6807"/>
        <v>406.5</v>
      </c>
      <c r="BI2389" s="20">
        <f t="shared" si="6808"/>
        <v>501.6</v>
      </c>
      <c r="BJ2389" s="20">
        <f t="shared" si="6809"/>
        <v>482.4</v>
      </c>
      <c r="BK2389" s="20"/>
      <c r="BL2389" s="20"/>
      <c r="BM2389" s="20">
        <f t="shared" si="6811"/>
        <v>406.5</v>
      </c>
      <c r="BN2389" s="20">
        <f t="shared" si="6812"/>
        <v>501.6</v>
      </c>
      <c r="BO2389" s="20"/>
      <c r="BP2389" s="20"/>
      <c r="BQ2389" s="20"/>
      <c r="BR2389" s="20">
        <f t="shared" si="6786"/>
        <v>406.5</v>
      </c>
      <c r="BS2389" s="20">
        <f t="shared" si="6787"/>
        <v>501.6</v>
      </c>
      <c r="BT2389" s="20">
        <f t="shared" si="6788"/>
        <v>482.4</v>
      </c>
      <c r="BU2389" s="20"/>
      <c r="BV2389" s="20">
        <f t="shared" si="6789"/>
        <v>406.5</v>
      </c>
      <c r="BW2389" s="20"/>
      <c r="BX2389" s="20"/>
      <c r="BY2389" s="20">
        <f t="shared" si="6793"/>
        <v>406.5</v>
      </c>
      <c r="BZ2389" s="20">
        <f t="shared" si="6794"/>
        <v>501.6</v>
      </c>
      <c r="CA2389" s="20"/>
      <c r="CB2389" s="20">
        <f t="shared" si="6795"/>
        <v>406.5</v>
      </c>
      <c r="CC2389" s="20"/>
      <c r="CD2389" s="20">
        <f t="shared" si="6785"/>
        <v>406.5</v>
      </c>
      <c r="CE2389" s="20"/>
    </row>
    <row r="2390" spans="1:84" s="4" customFormat="1" ht="63" x14ac:dyDescent="0.25">
      <c r="A2390" s="8" t="s">
        <v>557</v>
      </c>
      <c r="B2390" s="7"/>
      <c r="C2390" s="8"/>
      <c r="D2390" s="8"/>
      <c r="E2390" s="26" t="s">
        <v>1068</v>
      </c>
      <c r="F2390" s="9">
        <f t="shared" ref="F2390:K2390" si="6930">F2391+F2401+F2406+F2415</f>
        <v>366946.5</v>
      </c>
      <c r="G2390" s="9">
        <f t="shared" si="6930"/>
        <v>188394.3</v>
      </c>
      <c r="H2390" s="9">
        <f t="shared" si="6930"/>
        <v>143770</v>
      </c>
      <c r="I2390" s="9">
        <f t="shared" si="6930"/>
        <v>28217.4</v>
      </c>
      <c r="J2390" s="9">
        <f t="shared" si="6930"/>
        <v>0</v>
      </c>
      <c r="K2390" s="9">
        <f t="shared" si="6930"/>
        <v>0</v>
      </c>
      <c r="L2390" s="9">
        <f t="shared" si="6857"/>
        <v>395163.9</v>
      </c>
      <c r="M2390" s="9">
        <f t="shared" si="6858"/>
        <v>188394.3</v>
      </c>
      <c r="N2390" s="9">
        <f t="shared" si="6859"/>
        <v>143770</v>
      </c>
      <c r="O2390" s="9">
        <f>O2391+O2401+O2406+O2415</f>
        <v>0</v>
      </c>
      <c r="P2390" s="9">
        <f>P2391+P2401+P2406+P2415</f>
        <v>0</v>
      </c>
      <c r="Q2390" s="9">
        <f>Q2391+Q2401+Q2406+Q2415</f>
        <v>0</v>
      </c>
      <c r="R2390" s="9">
        <f t="shared" si="6860"/>
        <v>395163.9</v>
      </c>
      <c r="S2390" s="9">
        <f t="shared" si="6861"/>
        <v>188394.3</v>
      </c>
      <c r="T2390" s="9">
        <f t="shared" si="6862"/>
        <v>143770</v>
      </c>
      <c r="U2390" s="9">
        <f>U2391+U2401+U2406+U2415</f>
        <v>0</v>
      </c>
      <c r="V2390" s="9">
        <f t="shared" si="6767"/>
        <v>395163.9</v>
      </c>
      <c r="W2390" s="9">
        <f>W2391+W2401+W2406+W2415</f>
        <v>0</v>
      </c>
      <c r="X2390" s="9">
        <f>X2391+X2401+X2406+X2415</f>
        <v>0</v>
      </c>
      <c r="Y2390" s="9">
        <f>Y2391+Y2401+Y2406+Y2415</f>
        <v>0</v>
      </c>
      <c r="Z2390" s="20">
        <f t="shared" si="6927"/>
        <v>395163.9</v>
      </c>
      <c r="AA2390" s="20">
        <f t="shared" si="6928"/>
        <v>188394.3</v>
      </c>
      <c r="AB2390" s="20">
        <f t="shared" si="6929"/>
        <v>143770</v>
      </c>
      <c r="AC2390" s="9">
        <f>AC2391+AC2401+AC2406+AC2415</f>
        <v>0</v>
      </c>
      <c r="AD2390" s="9">
        <f>AD2391+AD2401+AD2406+AD2415</f>
        <v>0</v>
      </c>
      <c r="AE2390" s="9">
        <f>AE2391+AE2401+AE2406+AE2415</f>
        <v>0</v>
      </c>
      <c r="AF2390" s="20">
        <f t="shared" si="6881"/>
        <v>395163.9</v>
      </c>
      <c r="AG2390" s="20">
        <f t="shared" si="6882"/>
        <v>188394.3</v>
      </c>
      <c r="AH2390" s="20">
        <f t="shared" si="6883"/>
        <v>143770</v>
      </c>
      <c r="AI2390" s="9">
        <f>AI2391+AI2401+AI2406+AI2415</f>
        <v>0</v>
      </c>
      <c r="AJ2390" s="20">
        <f t="shared" si="6884"/>
        <v>395163.9</v>
      </c>
      <c r="AK2390" s="9">
        <f>AK2391+AK2401+AK2406+AK2415</f>
        <v>31725.764999999999</v>
      </c>
      <c r="AL2390" s="9">
        <f>AL2391+AL2401+AL2406+AL2415</f>
        <v>23640.752</v>
      </c>
      <c r="AM2390" s="9">
        <f>AM2391+AM2401+AM2406+AM2415</f>
        <v>0</v>
      </c>
      <c r="AN2390" s="20">
        <f t="shared" si="6836"/>
        <v>426889.66500000004</v>
      </c>
      <c r="AO2390" s="20">
        <f t="shared" si="6837"/>
        <v>212035.052</v>
      </c>
      <c r="AP2390" s="20">
        <f t="shared" si="6838"/>
        <v>143770</v>
      </c>
      <c r="AQ2390" s="9">
        <f>AQ2391+AQ2401+AQ2406+AQ2415</f>
        <v>0</v>
      </c>
      <c r="AR2390" s="9">
        <f>AR2391+AR2401+AR2406+AR2415</f>
        <v>0</v>
      </c>
      <c r="AS2390" s="9">
        <f>AS2391+AS2401+AS2406+AS2415</f>
        <v>0</v>
      </c>
      <c r="AT2390" s="20">
        <f t="shared" si="6790"/>
        <v>426889.66500000004</v>
      </c>
      <c r="AU2390" s="20">
        <f t="shared" si="6791"/>
        <v>212035.052</v>
      </c>
      <c r="AV2390" s="20">
        <f t="shared" si="6792"/>
        <v>143770</v>
      </c>
      <c r="AW2390" s="9">
        <f>AW2391+AW2401+AW2406+AW2415</f>
        <v>-2103.3090000000002</v>
      </c>
      <c r="AX2390" s="9">
        <f>AX2391+AX2401+AX2406+AX2415</f>
        <v>0</v>
      </c>
      <c r="AY2390" s="9">
        <f>AY2391+AY2401+AY2406+AY2415</f>
        <v>0</v>
      </c>
      <c r="AZ2390" s="20">
        <f t="shared" si="6895"/>
        <v>424786.35600000003</v>
      </c>
      <c r="BA2390" s="20">
        <f t="shared" si="6896"/>
        <v>212035.052</v>
      </c>
      <c r="BB2390" s="20">
        <f t="shared" si="6897"/>
        <v>143770</v>
      </c>
      <c r="BC2390" s="9">
        <f>BC2391+BC2401+BC2406+BC2415</f>
        <v>0</v>
      </c>
      <c r="BD2390" s="20">
        <f t="shared" si="6885"/>
        <v>424786.35600000003</v>
      </c>
      <c r="BE2390" s="9">
        <f>BE2391+BE2401+BE2406+BE2415+BE2411</f>
        <v>2581.1680000000006</v>
      </c>
      <c r="BF2390" s="9">
        <f>BF2391+BF2401+BF2406+BF2415</f>
        <v>0</v>
      </c>
      <c r="BG2390" s="9">
        <f>BG2391+BG2401+BG2406+BG2415</f>
        <v>0</v>
      </c>
      <c r="BH2390" s="20">
        <f t="shared" si="6807"/>
        <v>427367.52400000003</v>
      </c>
      <c r="BI2390" s="20">
        <f t="shared" si="6808"/>
        <v>212035.052</v>
      </c>
      <c r="BJ2390" s="20">
        <f t="shared" si="6809"/>
        <v>143770</v>
      </c>
      <c r="BK2390" s="9">
        <f t="shared" ref="BK2390:BL2390" si="6931">BK2391+BK2401+BK2406+BK2415</f>
        <v>-12998.098</v>
      </c>
      <c r="BL2390" s="9">
        <f t="shared" si="6931"/>
        <v>0</v>
      </c>
      <c r="BM2390" s="20">
        <f t="shared" si="6811"/>
        <v>414369.42600000004</v>
      </c>
      <c r="BN2390" s="20">
        <f t="shared" si="6812"/>
        <v>212035.052</v>
      </c>
      <c r="BO2390" s="9">
        <f t="shared" ref="BO2390:BQ2390" si="6932">BO2391+BO2401+BO2406+BO2415</f>
        <v>-121792.702</v>
      </c>
      <c r="BP2390" s="9">
        <f t="shared" si="6932"/>
        <v>0</v>
      </c>
      <c r="BQ2390" s="9">
        <f t="shared" si="6932"/>
        <v>0</v>
      </c>
      <c r="BR2390" s="20">
        <f t="shared" si="6786"/>
        <v>292576.72400000005</v>
      </c>
      <c r="BS2390" s="20">
        <f t="shared" si="6787"/>
        <v>212035.052</v>
      </c>
      <c r="BT2390" s="20">
        <f t="shared" si="6788"/>
        <v>143770</v>
      </c>
      <c r="BU2390" s="9">
        <f t="shared" ref="BU2390" si="6933">BU2391+BU2401+BU2406+BU2415</f>
        <v>0</v>
      </c>
      <c r="BV2390" s="20">
        <f t="shared" si="6789"/>
        <v>292576.72400000005</v>
      </c>
      <c r="BW2390" s="9">
        <f t="shared" ref="BW2390:BX2390" si="6934">BW2391+BW2401+BW2406+BW2415</f>
        <v>43901.356999999996</v>
      </c>
      <c r="BX2390" s="9">
        <f t="shared" si="6934"/>
        <v>0</v>
      </c>
      <c r="BY2390" s="20">
        <f t="shared" si="6793"/>
        <v>336478.08100000006</v>
      </c>
      <c r="BZ2390" s="20">
        <f t="shared" si="6794"/>
        <v>212035.052</v>
      </c>
      <c r="CA2390" s="9">
        <f>CA2391+CA2401+CA2406+CA2415</f>
        <v>0</v>
      </c>
      <c r="CB2390" s="20">
        <f t="shared" si="6795"/>
        <v>336478.08100000006</v>
      </c>
      <c r="CC2390" s="9">
        <f>CC2391+CC2401+CC2406+CC2415</f>
        <v>-40000.800000000003</v>
      </c>
      <c r="CD2390" s="9">
        <f t="shared" si="6785"/>
        <v>296477.28100000008</v>
      </c>
      <c r="CE2390" s="9">
        <f>CE2391+CE2401+CE2406+CE2415</f>
        <v>0</v>
      </c>
      <c r="CF2390" s="40"/>
    </row>
    <row r="2391" spans="1:84" s="17" customFormat="1" ht="47.25" x14ac:dyDescent="0.25">
      <c r="A2391" s="21" t="s">
        <v>558</v>
      </c>
      <c r="B2391" s="22"/>
      <c r="C2391" s="21"/>
      <c r="D2391" s="21"/>
      <c r="E2391" s="27" t="s">
        <v>1069</v>
      </c>
      <c r="F2391" s="23">
        <f>F2392</f>
        <v>65170</v>
      </c>
      <c r="G2391" s="23">
        <f t="shared" ref="G2391:CE2391" si="6935">G2392</f>
        <v>65170</v>
      </c>
      <c r="H2391" s="23">
        <f t="shared" si="6935"/>
        <v>65170</v>
      </c>
      <c r="I2391" s="23">
        <f t="shared" si="6935"/>
        <v>0</v>
      </c>
      <c r="J2391" s="23">
        <f t="shared" si="6935"/>
        <v>0</v>
      </c>
      <c r="K2391" s="23">
        <f t="shared" si="6935"/>
        <v>0</v>
      </c>
      <c r="L2391" s="23">
        <f t="shared" si="6857"/>
        <v>65170</v>
      </c>
      <c r="M2391" s="23">
        <f t="shared" si="6858"/>
        <v>65170</v>
      </c>
      <c r="N2391" s="23">
        <f t="shared" si="6859"/>
        <v>65170</v>
      </c>
      <c r="O2391" s="23">
        <f t="shared" si="6935"/>
        <v>0</v>
      </c>
      <c r="P2391" s="23">
        <f t="shared" si="6935"/>
        <v>0</v>
      </c>
      <c r="Q2391" s="23">
        <f t="shared" si="6935"/>
        <v>0</v>
      </c>
      <c r="R2391" s="23">
        <f t="shared" si="6860"/>
        <v>65170</v>
      </c>
      <c r="S2391" s="23">
        <f t="shared" si="6861"/>
        <v>65170</v>
      </c>
      <c r="T2391" s="23">
        <f t="shared" si="6862"/>
        <v>65170</v>
      </c>
      <c r="U2391" s="23">
        <f t="shared" si="6935"/>
        <v>0</v>
      </c>
      <c r="V2391" s="23">
        <f t="shared" ref="V2391:V2432" si="6936">R2391+U2391</f>
        <v>65170</v>
      </c>
      <c r="W2391" s="23">
        <f t="shared" si="6935"/>
        <v>0</v>
      </c>
      <c r="X2391" s="23">
        <f t="shared" si="6935"/>
        <v>0</v>
      </c>
      <c r="Y2391" s="23">
        <f t="shared" si="6935"/>
        <v>0</v>
      </c>
      <c r="Z2391" s="20">
        <f t="shared" si="6927"/>
        <v>65170</v>
      </c>
      <c r="AA2391" s="20">
        <f t="shared" si="6928"/>
        <v>65170</v>
      </c>
      <c r="AB2391" s="20">
        <f t="shared" si="6929"/>
        <v>65170</v>
      </c>
      <c r="AC2391" s="23">
        <f t="shared" si="6935"/>
        <v>0</v>
      </c>
      <c r="AD2391" s="23">
        <f t="shared" si="6935"/>
        <v>0</v>
      </c>
      <c r="AE2391" s="23">
        <f t="shared" si="6935"/>
        <v>0</v>
      </c>
      <c r="AF2391" s="20">
        <f t="shared" si="6881"/>
        <v>65170</v>
      </c>
      <c r="AG2391" s="20">
        <f t="shared" si="6882"/>
        <v>65170</v>
      </c>
      <c r="AH2391" s="20">
        <f t="shared" si="6883"/>
        <v>65170</v>
      </c>
      <c r="AI2391" s="23">
        <f t="shared" si="6935"/>
        <v>0</v>
      </c>
      <c r="AJ2391" s="20">
        <f t="shared" si="6884"/>
        <v>65170</v>
      </c>
      <c r="AK2391" s="23">
        <f t="shared" si="6935"/>
        <v>105</v>
      </c>
      <c r="AL2391" s="23">
        <f t="shared" si="6935"/>
        <v>0</v>
      </c>
      <c r="AM2391" s="23">
        <f t="shared" si="6935"/>
        <v>0</v>
      </c>
      <c r="AN2391" s="20">
        <f t="shared" si="6836"/>
        <v>65275</v>
      </c>
      <c r="AO2391" s="20">
        <f t="shared" si="6837"/>
        <v>65170</v>
      </c>
      <c r="AP2391" s="20">
        <f t="shared" si="6838"/>
        <v>65170</v>
      </c>
      <c r="AQ2391" s="23">
        <f t="shared" si="6935"/>
        <v>0</v>
      </c>
      <c r="AR2391" s="23">
        <f t="shared" si="6935"/>
        <v>0</v>
      </c>
      <c r="AS2391" s="23">
        <f t="shared" si="6935"/>
        <v>0</v>
      </c>
      <c r="AT2391" s="20">
        <f t="shared" si="6790"/>
        <v>65275</v>
      </c>
      <c r="AU2391" s="20">
        <f t="shared" si="6791"/>
        <v>65170</v>
      </c>
      <c r="AV2391" s="20">
        <f t="shared" si="6792"/>
        <v>65170</v>
      </c>
      <c r="AW2391" s="23">
        <f t="shared" si="6935"/>
        <v>-2103.3090000000002</v>
      </c>
      <c r="AX2391" s="23">
        <f t="shared" si="6935"/>
        <v>0</v>
      </c>
      <c r="AY2391" s="23">
        <f t="shared" si="6935"/>
        <v>0</v>
      </c>
      <c r="AZ2391" s="20">
        <f t="shared" si="6895"/>
        <v>63171.690999999999</v>
      </c>
      <c r="BA2391" s="20">
        <f t="shared" si="6896"/>
        <v>65170</v>
      </c>
      <c r="BB2391" s="20">
        <f t="shared" si="6897"/>
        <v>65170</v>
      </c>
      <c r="BC2391" s="23">
        <f t="shared" si="6935"/>
        <v>0</v>
      </c>
      <c r="BD2391" s="20">
        <f t="shared" si="6885"/>
        <v>63171.690999999999</v>
      </c>
      <c r="BE2391" s="23">
        <f t="shared" si="6935"/>
        <v>2581.1680000000006</v>
      </c>
      <c r="BF2391" s="23">
        <f t="shared" si="6935"/>
        <v>0</v>
      </c>
      <c r="BG2391" s="23">
        <f t="shared" si="6935"/>
        <v>0</v>
      </c>
      <c r="BH2391" s="20">
        <f t="shared" si="6807"/>
        <v>65752.858999999997</v>
      </c>
      <c r="BI2391" s="20">
        <f t="shared" si="6808"/>
        <v>65170</v>
      </c>
      <c r="BJ2391" s="20">
        <f t="shared" si="6809"/>
        <v>65170</v>
      </c>
      <c r="BK2391" s="23">
        <f t="shared" si="6935"/>
        <v>0</v>
      </c>
      <c r="BL2391" s="23">
        <f t="shared" si="6935"/>
        <v>0</v>
      </c>
      <c r="BM2391" s="20">
        <f t="shared" si="6811"/>
        <v>65752.858999999997</v>
      </c>
      <c r="BN2391" s="20">
        <f t="shared" si="6812"/>
        <v>65170</v>
      </c>
      <c r="BO2391" s="23">
        <f t="shared" si="6935"/>
        <v>10</v>
      </c>
      <c r="BP2391" s="23">
        <f t="shared" si="6935"/>
        <v>0</v>
      </c>
      <c r="BQ2391" s="23">
        <f t="shared" si="6935"/>
        <v>0</v>
      </c>
      <c r="BR2391" s="20">
        <f t="shared" si="6786"/>
        <v>65762.858999999997</v>
      </c>
      <c r="BS2391" s="20">
        <f t="shared" si="6787"/>
        <v>65170</v>
      </c>
      <c r="BT2391" s="20">
        <f t="shared" si="6788"/>
        <v>65170</v>
      </c>
      <c r="BU2391" s="23">
        <f t="shared" si="6935"/>
        <v>0</v>
      </c>
      <c r="BV2391" s="20">
        <f t="shared" si="6789"/>
        <v>65762.858999999997</v>
      </c>
      <c r="BW2391" s="23">
        <f t="shared" si="6935"/>
        <v>44390.925999999999</v>
      </c>
      <c r="BX2391" s="23">
        <f t="shared" si="6935"/>
        <v>0</v>
      </c>
      <c r="BY2391" s="20">
        <f t="shared" si="6793"/>
        <v>110153.785</v>
      </c>
      <c r="BZ2391" s="20">
        <f t="shared" si="6794"/>
        <v>65170</v>
      </c>
      <c r="CA2391" s="23">
        <f t="shared" si="6935"/>
        <v>0</v>
      </c>
      <c r="CB2391" s="20">
        <f t="shared" si="6795"/>
        <v>110153.785</v>
      </c>
      <c r="CC2391" s="23">
        <f t="shared" si="6935"/>
        <v>0</v>
      </c>
      <c r="CD2391" s="23">
        <f t="shared" si="6785"/>
        <v>110153.785</v>
      </c>
      <c r="CE2391" s="23">
        <f t="shared" si="6935"/>
        <v>0</v>
      </c>
      <c r="CF2391" s="32"/>
    </row>
    <row r="2392" spans="1:84" ht="31.5" x14ac:dyDescent="0.25">
      <c r="A2392" s="10" t="s">
        <v>327</v>
      </c>
      <c r="B2392" s="19"/>
      <c r="C2392" s="10"/>
      <c r="D2392" s="10"/>
      <c r="E2392" s="25" t="s">
        <v>1070</v>
      </c>
      <c r="F2392" s="20">
        <f t="shared" ref="F2392:K2392" si="6937">F2396</f>
        <v>65170</v>
      </c>
      <c r="G2392" s="20">
        <f t="shared" si="6937"/>
        <v>65170</v>
      </c>
      <c r="H2392" s="20">
        <f t="shared" si="6937"/>
        <v>65170</v>
      </c>
      <c r="I2392" s="20">
        <f t="shared" si="6937"/>
        <v>0</v>
      </c>
      <c r="J2392" s="20">
        <f t="shared" si="6937"/>
        <v>0</v>
      </c>
      <c r="K2392" s="20">
        <f t="shared" si="6937"/>
        <v>0</v>
      </c>
      <c r="L2392" s="20">
        <f t="shared" si="6857"/>
        <v>65170</v>
      </c>
      <c r="M2392" s="20">
        <f t="shared" si="6858"/>
        <v>65170</v>
      </c>
      <c r="N2392" s="20">
        <f t="shared" si="6859"/>
        <v>65170</v>
      </c>
      <c r="O2392" s="20">
        <f>O2396</f>
        <v>0</v>
      </c>
      <c r="P2392" s="20">
        <f>P2396</f>
        <v>0</v>
      </c>
      <c r="Q2392" s="20">
        <f>Q2396</f>
        <v>0</v>
      </c>
      <c r="R2392" s="20">
        <f t="shared" si="6860"/>
        <v>65170</v>
      </c>
      <c r="S2392" s="20">
        <f t="shared" si="6861"/>
        <v>65170</v>
      </c>
      <c r="T2392" s="20">
        <f t="shared" si="6862"/>
        <v>65170</v>
      </c>
      <c r="U2392" s="20">
        <f>U2396</f>
        <v>0</v>
      </c>
      <c r="V2392" s="20">
        <f t="shared" si="6936"/>
        <v>65170</v>
      </c>
      <c r="W2392" s="20">
        <f>W2396</f>
        <v>0</v>
      </c>
      <c r="X2392" s="20">
        <f>X2396</f>
        <v>0</v>
      </c>
      <c r="Y2392" s="20">
        <f>Y2396</f>
        <v>0</v>
      </c>
      <c r="Z2392" s="20">
        <f t="shared" si="6927"/>
        <v>65170</v>
      </c>
      <c r="AA2392" s="20">
        <f t="shared" si="6928"/>
        <v>65170</v>
      </c>
      <c r="AB2392" s="20">
        <f t="shared" si="6929"/>
        <v>65170</v>
      </c>
      <c r="AC2392" s="20">
        <f>AC2396</f>
        <v>0</v>
      </c>
      <c r="AD2392" s="20">
        <f>AD2396</f>
        <v>0</v>
      </c>
      <c r="AE2392" s="20">
        <f>AE2396</f>
        <v>0</v>
      </c>
      <c r="AF2392" s="20">
        <f t="shared" si="6881"/>
        <v>65170</v>
      </c>
      <c r="AG2392" s="20">
        <f t="shared" si="6882"/>
        <v>65170</v>
      </c>
      <c r="AH2392" s="20">
        <f t="shared" si="6883"/>
        <v>65170</v>
      </c>
      <c r="AI2392" s="20">
        <f>AI2396</f>
        <v>0</v>
      </c>
      <c r="AJ2392" s="20">
        <f t="shared" si="6884"/>
        <v>65170</v>
      </c>
      <c r="AK2392" s="20">
        <f>AK2396</f>
        <v>105</v>
      </c>
      <c r="AL2392" s="20">
        <f>AL2396</f>
        <v>0</v>
      </c>
      <c r="AM2392" s="20">
        <f>AM2396</f>
        <v>0</v>
      </c>
      <c r="AN2392" s="20">
        <f t="shared" si="6836"/>
        <v>65275</v>
      </c>
      <c r="AO2392" s="20">
        <f t="shared" si="6837"/>
        <v>65170</v>
      </c>
      <c r="AP2392" s="20">
        <f t="shared" si="6838"/>
        <v>65170</v>
      </c>
      <c r="AQ2392" s="20">
        <f>AQ2396</f>
        <v>0</v>
      </c>
      <c r="AR2392" s="20">
        <f>AR2396</f>
        <v>0</v>
      </c>
      <c r="AS2392" s="20">
        <f>AS2396</f>
        <v>0</v>
      </c>
      <c r="AT2392" s="20">
        <f t="shared" si="6790"/>
        <v>65275</v>
      </c>
      <c r="AU2392" s="20">
        <f t="shared" si="6791"/>
        <v>65170</v>
      </c>
      <c r="AV2392" s="20">
        <f t="shared" si="6792"/>
        <v>65170</v>
      </c>
      <c r="AW2392" s="20">
        <f>AW2396</f>
        <v>-2103.3090000000002</v>
      </c>
      <c r="AX2392" s="20">
        <f>AX2396</f>
        <v>0</v>
      </c>
      <c r="AY2392" s="20">
        <f>AY2396</f>
        <v>0</v>
      </c>
      <c r="AZ2392" s="20">
        <f t="shared" si="6895"/>
        <v>63171.690999999999</v>
      </c>
      <c r="BA2392" s="20">
        <f t="shared" si="6896"/>
        <v>65170</v>
      </c>
      <c r="BB2392" s="20">
        <f t="shared" si="6897"/>
        <v>65170</v>
      </c>
      <c r="BC2392" s="20">
        <f>BC2396</f>
        <v>0</v>
      </c>
      <c r="BD2392" s="20">
        <f t="shared" si="6885"/>
        <v>63171.690999999999</v>
      </c>
      <c r="BE2392" s="20">
        <f>BE2396</f>
        <v>2581.1680000000006</v>
      </c>
      <c r="BF2392" s="20">
        <f>BF2396</f>
        <v>0</v>
      </c>
      <c r="BG2392" s="20">
        <f>BG2396</f>
        <v>0</v>
      </c>
      <c r="BH2392" s="20">
        <f t="shared" si="6807"/>
        <v>65752.858999999997</v>
      </c>
      <c r="BI2392" s="20">
        <f t="shared" si="6808"/>
        <v>65170</v>
      </c>
      <c r="BJ2392" s="20">
        <f t="shared" si="6809"/>
        <v>65170</v>
      </c>
      <c r="BK2392" s="20">
        <f>BK2396</f>
        <v>0</v>
      </c>
      <c r="BL2392" s="20">
        <f>BL2396</f>
        <v>0</v>
      </c>
      <c r="BM2392" s="20">
        <f t="shared" si="6811"/>
        <v>65752.858999999997</v>
      </c>
      <c r="BN2392" s="20">
        <f t="shared" si="6812"/>
        <v>65170</v>
      </c>
      <c r="BO2392" s="20">
        <f>BO2396+BO2393</f>
        <v>10</v>
      </c>
      <c r="BP2392" s="20">
        <f t="shared" ref="BP2392:CE2392" si="6938">BP2396+BP2393</f>
        <v>0</v>
      </c>
      <c r="BQ2392" s="20">
        <f t="shared" si="6938"/>
        <v>0</v>
      </c>
      <c r="BR2392" s="20">
        <f t="shared" si="6786"/>
        <v>65762.858999999997</v>
      </c>
      <c r="BS2392" s="20">
        <f t="shared" si="6787"/>
        <v>65170</v>
      </c>
      <c r="BT2392" s="20">
        <f t="shared" si="6788"/>
        <v>65170</v>
      </c>
      <c r="BU2392" s="20">
        <f t="shared" ref="BU2392" si="6939">BU2396+BU2393</f>
        <v>0</v>
      </c>
      <c r="BV2392" s="20">
        <f t="shared" si="6789"/>
        <v>65762.858999999997</v>
      </c>
      <c r="BW2392" s="20">
        <f t="shared" ref="BW2392:BX2392" si="6940">BW2396+BW2393</f>
        <v>44390.925999999999</v>
      </c>
      <c r="BX2392" s="20">
        <f t="shared" si="6940"/>
        <v>0</v>
      </c>
      <c r="BY2392" s="20">
        <f t="shared" si="6793"/>
        <v>110153.785</v>
      </c>
      <c r="BZ2392" s="20">
        <f t="shared" si="6794"/>
        <v>65170</v>
      </c>
      <c r="CA2392" s="20">
        <f t="shared" ref="CA2392" si="6941">CA2396+CA2393</f>
        <v>0</v>
      </c>
      <c r="CB2392" s="20">
        <f t="shared" si="6795"/>
        <v>110153.785</v>
      </c>
      <c r="CC2392" s="20">
        <f t="shared" ref="CC2392" si="6942">CC2396+CC2393</f>
        <v>0</v>
      </c>
      <c r="CD2392" s="20">
        <f t="shared" si="6785"/>
        <v>110153.785</v>
      </c>
      <c r="CE2392" s="20">
        <f t="shared" si="6938"/>
        <v>0</v>
      </c>
    </row>
    <row r="2393" spans="1:84" ht="47.25" x14ac:dyDescent="0.25">
      <c r="A2393" s="10" t="s">
        <v>327</v>
      </c>
      <c r="B2393" s="19">
        <v>200</v>
      </c>
      <c r="C2393" s="10"/>
      <c r="D2393" s="10"/>
      <c r="E2393" s="25" t="s">
        <v>602</v>
      </c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>
        <f>BJ2394</f>
        <v>0</v>
      </c>
      <c r="BK2393" s="20"/>
      <c r="BL2393" s="20"/>
      <c r="BM2393" s="20">
        <f t="shared" ref="BM2393:CE2394" si="6943">BM2394</f>
        <v>0</v>
      </c>
      <c r="BN2393" s="20">
        <f t="shared" si="6943"/>
        <v>0</v>
      </c>
      <c r="BO2393" s="20">
        <f t="shared" si="6943"/>
        <v>10</v>
      </c>
      <c r="BP2393" s="20">
        <f t="shared" si="6943"/>
        <v>0</v>
      </c>
      <c r="BQ2393" s="20">
        <f t="shared" si="6943"/>
        <v>0</v>
      </c>
      <c r="BR2393" s="20">
        <f t="shared" si="6786"/>
        <v>10</v>
      </c>
      <c r="BS2393" s="20">
        <f t="shared" si="6787"/>
        <v>0</v>
      </c>
      <c r="BT2393" s="20">
        <f t="shared" si="6788"/>
        <v>0</v>
      </c>
      <c r="BU2393" s="20">
        <f t="shared" si="6943"/>
        <v>0</v>
      </c>
      <c r="BV2393" s="20">
        <f t="shared" si="6789"/>
        <v>10</v>
      </c>
      <c r="BW2393" s="20">
        <f t="shared" si="6943"/>
        <v>0</v>
      </c>
      <c r="BX2393" s="20">
        <f t="shared" si="6943"/>
        <v>0</v>
      </c>
      <c r="BY2393" s="20">
        <f t="shared" si="6793"/>
        <v>10</v>
      </c>
      <c r="BZ2393" s="20">
        <f t="shared" si="6794"/>
        <v>0</v>
      </c>
      <c r="CA2393" s="20">
        <f t="shared" si="6943"/>
        <v>0</v>
      </c>
      <c r="CB2393" s="20">
        <f t="shared" si="6795"/>
        <v>10</v>
      </c>
      <c r="CC2393" s="20">
        <f t="shared" si="6943"/>
        <v>0</v>
      </c>
      <c r="CD2393" s="20">
        <f t="shared" ref="CD2393:CD2432" si="6944">CB2393+CC2393</f>
        <v>10</v>
      </c>
      <c r="CE2393" s="20">
        <f t="shared" si="6943"/>
        <v>0</v>
      </c>
    </row>
    <row r="2394" spans="1:84" ht="47.25" x14ac:dyDescent="0.25">
      <c r="A2394" s="10" t="s">
        <v>327</v>
      </c>
      <c r="B2394" s="19">
        <v>240</v>
      </c>
      <c r="C2394" s="10"/>
      <c r="D2394" s="10"/>
      <c r="E2394" s="25" t="s">
        <v>603</v>
      </c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>
        <f>BJ2395</f>
        <v>0</v>
      </c>
      <c r="BK2394" s="20"/>
      <c r="BL2394" s="20"/>
      <c r="BM2394" s="20">
        <f t="shared" si="6943"/>
        <v>0</v>
      </c>
      <c r="BN2394" s="20">
        <f t="shared" si="6943"/>
        <v>0</v>
      </c>
      <c r="BO2394" s="20">
        <f t="shared" si="6943"/>
        <v>10</v>
      </c>
      <c r="BP2394" s="20">
        <f t="shared" si="6943"/>
        <v>0</v>
      </c>
      <c r="BQ2394" s="20">
        <f t="shared" si="6943"/>
        <v>0</v>
      </c>
      <c r="BR2394" s="20">
        <f t="shared" ref="BR2394:BR2432" si="6945">BM2394+BO2394</f>
        <v>10</v>
      </c>
      <c r="BS2394" s="20">
        <f t="shared" ref="BS2394:BS2432" si="6946">BN2394+BP2394</f>
        <v>0</v>
      </c>
      <c r="BT2394" s="20">
        <f t="shared" ref="BT2394:BT2432" si="6947">BJ2394+BQ2394</f>
        <v>0</v>
      </c>
      <c r="BU2394" s="20">
        <f t="shared" si="6943"/>
        <v>0</v>
      </c>
      <c r="BV2394" s="20">
        <f t="shared" ref="BV2394:BV2433" si="6948">BR2394+BU2394</f>
        <v>10</v>
      </c>
      <c r="BW2394" s="20">
        <f t="shared" si="6943"/>
        <v>0</v>
      </c>
      <c r="BX2394" s="20">
        <f t="shared" si="6943"/>
        <v>0</v>
      </c>
      <c r="BY2394" s="20">
        <f t="shared" si="6793"/>
        <v>10</v>
      </c>
      <c r="BZ2394" s="20">
        <f t="shared" si="6794"/>
        <v>0</v>
      </c>
      <c r="CA2394" s="20">
        <f t="shared" si="6943"/>
        <v>0</v>
      </c>
      <c r="CB2394" s="20">
        <f t="shared" si="6795"/>
        <v>10</v>
      </c>
      <c r="CC2394" s="20">
        <f t="shared" si="6943"/>
        <v>0</v>
      </c>
      <c r="CD2394" s="20">
        <f t="shared" si="6944"/>
        <v>10</v>
      </c>
      <c r="CE2394" s="20">
        <f t="shared" si="6943"/>
        <v>0</v>
      </c>
    </row>
    <row r="2395" spans="1:84" x14ac:dyDescent="0.25">
      <c r="A2395" s="10" t="s">
        <v>327</v>
      </c>
      <c r="B2395" s="19">
        <v>240</v>
      </c>
      <c r="C2395" s="10" t="s">
        <v>336</v>
      </c>
      <c r="D2395" s="10" t="s">
        <v>340</v>
      </c>
      <c r="E2395" s="25" t="s">
        <v>571</v>
      </c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>
        <v>0</v>
      </c>
      <c r="BK2395" s="20"/>
      <c r="BL2395" s="20"/>
      <c r="BM2395" s="20">
        <v>0</v>
      </c>
      <c r="BN2395" s="20">
        <v>0</v>
      </c>
      <c r="BO2395" s="20">
        <v>10</v>
      </c>
      <c r="BP2395" s="20"/>
      <c r="BQ2395" s="20"/>
      <c r="BR2395" s="20">
        <f t="shared" si="6945"/>
        <v>10</v>
      </c>
      <c r="BS2395" s="20">
        <f t="shared" si="6946"/>
        <v>0</v>
      </c>
      <c r="BT2395" s="20">
        <f t="shared" si="6947"/>
        <v>0</v>
      </c>
      <c r="BU2395" s="20"/>
      <c r="BV2395" s="20">
        <f t="shared" si="6948"/>
        <v>10</v>
      </c>
      <c r="BW2395" s="20"/>
      <c r="BX2395" s="20"/>
      <c r="BY2395" s="20">
        <f t="shared" si="6793"/>
        <v>10</v>
      </c>
      <c r="BZ2395" s="20">
        <f t="shared" si="6794"/>
        <v>0</v>
      </c>
      <c r="CA2395" s="20"/>
      <c r="CB2395" s="20">
        <f t="shared" si="6795"/>
        <v>10</v>
      </c>
      <c r="CC2395" s="20"/>
      <c r="CD2395" s="20">
        <f t="shared" si="6944"/>
        <v>10</v>
      </c>
      <c r="CE2395" s="20"/>
    </row>
    <row r="2396" spans="1:84" x14ac:dyDescent="0.25">
      <c r="A2396" s="10" t="s">
        <v>327</v>
      </c>
      <c r="B2396" s="19">
        <v>800</v>
      </c>
      <c r="C2396" s="10"/>
      <c r="D2396" s="10"/>
      <c r="E2396" s="25" t="s">
        <v>618</v>
      </c>
      <c r="F2396" s="20">
        <f>F2397</f>
        <v>65170</v>
      </c>
      <c r="G2396" s="20">
        <f t="shared" ref="G2396:CE2397" si="6949">G2397</f>
        <v>65170</v>
      </c>
      <c r="H2396" s="20">
        <f t="shared" si="6949"/>
        <v>65170</v>
      </c>
      <c r="I2396" s="20">
        <f t="shared" si="6949"/>
        <v>0</v>
      </c>
      <c r="J2396" s="20">
        <f t="shared" si="6949"/>
        <v>0</v>
      </c>
      <c r="K2396" s="20">
        <f t="shared" si="6949"/>
        <v>0</v>
      </c>
      <c r="L2396" s="20">
        <f t="shared" si="6857"/>
        <v>65170</v>
      </c>
      <c r="M2396" s="20">
        <f t="shared" si="6858"/>
        <v>65170</v>
      </c>
      <c r="N2396" s="20">
        <f t="shared" si="6859"/>
        <v>65170</v>
      </c>
      <c r="O2396" s="20">
        <f t="shared" si="6949"/>
        <v>0</v>
      </c>
      <c r="P2396" s="20">
        <f t="shared" si="6949"/>
        <v>0</v>
      </c>
      <c r="Q2396" s="20">
        <f t="shared" si="6949"/>
        <v>0</v>
      </c>
      <c r="R2396" s="20">
        <f t="shared" si="6860"/>
        <v>65170</v>
      </c>
      <c r="S2396" s="20">
        <f t="shared" si="6861"/>
        <v>65170</v>
      </c>
      <c r="T2396" s="20">
        <f t="shared" si="6862"/>
        <v>65170</v>
      </c>
      <c r="U2396" s="20">
        <f t="shared" si="6949"/>
        <v>0</v>
      </c>
      <c r="V2396" s="20">
        <f t="shared" si="6936"/>
        <v>65170</v>
      </c>
      <c r="W2396" s="20">
        <f t="shared" si="6949"/>
        <v>0</v>
      </c>
      <c r="X2396" s="20">
        <f t="shared" si="6949"/>
        <v>0</v>
      </c>
      <c r="Y2396" s="20">
        <f t="shared" si="6949"/>
        <v>0</v>
      </c>
      <c r="Z2396" s="20">
        <f t="shared" si="6927"/>
        <v>65170</v>
      </c>
      <c r="AA2396" s="20">
        <f t="shared" si="6928"/>
        <v>65170</v>
      </c>
      <c r="AB2396" s="20">
        <f t="shared" si="6929"/>
        <v>65170</v>
      </c>
      <c r="AC2396" s="20">
        <f t="shared" si="6949"/>
        <v>0</v>
      </c>
      <c r="AD2396" s="20">
        <f t="shared" si="6949"/>
        <v>0</v>
      </c>
      <c r="AE2396" s="20">
        <f t="shared" si="6949"/>
        <v>0</v>
      </c>
      <c r="AF2396" s="20">
        <f t="shared" si="6881"/>
        <v>65170</v>
      </c>
      <c r="AG2396" s="20">
        <f t="shared" si="6882"/>
        <v>65170</v>
      </c>
      <c r="AH2396" s="20">
        <f t="shared" si="6883"/>
        <v>65170</v>
      </c>
      <c r="AI2396" s="20">
        <f t="shared" si="6949"/>
        <v>0</v>
      </c>
      <c r="AJ2396" s="20">
        <f t="shared" si="6884"/>
        <v>65170</v>
      </c>
      <c r="AK2396" s="20">
        <f t="shared" si="6949"/>
        <v>105</v>
      </c>
      <c r="AL2396" s="20">
        <f t="shared" si="6949"/>
        <v>0</v>
      </c>
      <c r="AM2396" s="20">
        <f t="shared" si="6949"/>
        <v>0</v>
      </c>
      <c r="AN2396" s="20">
        <f t="shared" si="6836"/>
        <v>65275</v>
      </c>
      <c r="AO2396" s="20">
        <f t="shared" si="6837"/>
        <v>65170</v>
      </c>
      <c r="AP2396" s="20">
        <f t="shared" si="6838"/>
        <v>65170</v>
      </c>
      <c r="AQ2396" s="20">
        <f t="shared" si="6949"/>
        <v>0</v>
      </c>
      <c r="AR2396" s="20">
        <f t="shared" si="6949"/>
        <v>0</v>
      </c>
      <c r="AS2396" s="20">
        <f t="shared" si="6949"/>
        <v>0</v>
      </c>
      <c r="AT2396" s="20">
        <f t="shared" si="6790"/>
        <v>65275</v>
      </c>
      <c r="AU2396" s="20">
        <f t="shared" si="6791"/>
        <v>65170</v>
      </c>
      <c r="AV2396" s="20">
        <f t="shared" si="6792"/>
        <v>65170</v>
      </c>
      <c r="AW2396" s="20">
        <f t="shared" si="6949"/>
        <v>-2103.3090000000002</v>
      </c>
      <c r="AX2396" s="20">
        <f t="shared" si="6949"/>
        <v>0</v>
      </c>
      <c r="AY2396" s="20">
        <f t="shared" si="6949"/>
        <v>0</v>
      </c>
      <c r="AZ2396" s="20">
        <f t="shared" si="6895"/>
        <v>63171.690999999999</v>
      </c>
      <c r="BA2396" s="20">
        <f t="shared" si="6896"/>
        <v>65170</v>
      </c>
      <c r="BB2396" s="20">
        <f t="shared" si="6897"/>
        <v>65170</v>
      </c>
      <c r="BC2396" s="20">
        <f t="shared" si="6949"/>
        <v>0</v>
      </c>
      <c r="BD2396" s="20">
        <f t="shared" si="6885"/>
        <v>63171.690999999999</v>
      </c>
      <c r="BE2396" s="20">
        <f t="shared" si="6949"/>
        <v>2581.1680000000006</v>
      </c>
      <c r="BF2396" s="20">
        <f t="shared" si="6949"/>
        <v>0</v>
      </c>
      <c r="BG2396" s="20">
        <f t="shared" si="6949"/>
        <v>0</v>
      </c>
      <c r="BH2396" s="20">
        <f t="shared" si="6807"/>
        <v>65752.858999999997</v>
      </c>
      <c r="BI2396" s="20">
        <f t="shared" si="6808"/>
        <v>65170</v>
      </c>
      <c r="BJ2396" s="20">
        <f t="shared" si="6809"/>
        <v>65170</v>
      </c>
      <c r="BK2396" s="20">
        <f t="shared" si="6949"/>
        <v>0</v>
      </c>
      <c r="BL2396" s="20">
        <f t="shared" si="6949"/>
        <v>0</v>
      </c>
      <c r="BM2396" s="20">
        <f t="shared" si="6811"/>
        <v>65752.858999999997</v>
      </c>
      <c r="BN2396" s="20">
        <f t="shared" si="6812"/>
        <v>65170</v>
      </c>
      <c r="BO2396" s="20">
        <f t="shared" si="6949"/>
        <v>0</v>
      </c>
      <c r="BP2396" s="20">
        <f t="shared" si="6949"/>
        <v>0</v>
      </c>
      <c r="BQ2396" s="20">
        <f t="shared" si="6949"/>
        <v>0</v>
      </c>
      <c r="BR2396" s="20">
        <f t="shared" si="6945"/>
        <v>65752.858999999997</v>
      </c>
      <c r="BS2396" s="20">
        <f t="shared" si="6946"/>
        <v>65170</v>
      </c>
      <c r="BT2396" s="20">
        <f t="shared" si="6947"/>
        <v>65170</v>
      </c>
      <c r="BU2396" s="20">
        <f t="shared" si="6949"/>
        <v>0</v>
      </c>
      <c r="BV2396" s="20">
        <f t="shared" si="6948"/>
        <v>65752.858999999997</v>
      </c>
      <c r="BW2396" s="20">
        <f t="shared" si="6949"/>
        <v>44390.925999999999</v>
      </c>
      <c r="BX2396" s="20">
        <f t="shared" si="6949"/>
        <v>0</v>
      </c>
      <c r="BY2396" s="20">
        <f t="shared" si="6793"/>
        <v>110143.785</v>
      </c>
      <c r="BZ2396" s="20">
        <f t="shared" si="6794"/>
        <v>65170</v>
      </c>
      <c r="CA2396" s="20">
        <f t="shared" si="6949"/>
        <v>0</v>
      </c>
      <c r="CB2396" s="20">
        <f t="shared" si="6795"/>
        <v>110143.785</v>
      </c>
      <c r="CC2396" s="20">
        <f t="shared" si="6949"/>
        <v>0</v>
      </c>
      <c r="CD2396" s="20">
        <f t="shared" si="6944"/>
        <v>110143.785</v>
      </c>
      <c r="CE2396" s="20">
        <f t="shared" si="6949"/>
        <v>0</v>
      </c>
    </row>
    <row r="2397" spans="1:84" x14ac:dyDescent="0.25">
      <c r="A2397" s="10" t="s">
        <v>327</v>
      </c>
      <c r="B2397" s="19">
        <v>830</v>
      </c>
      <c r="C2397" s="10"/>
      <c r="D2397" s="10"/>
      <c r="E2397" s="25" t="s">
        <v>620</v>
      </c>
      <c r="F2397" s="20">
        <f>F2398</f>
        <v>65170</v>
      </c>
      <c r="G2397" s="20">
        <f t="shared" si="6949"/>
        <v>65170</v>
      </c>
      <c r="H2397" s="20">
        <f t="shared" si="6949"/>
        <v>65170</v>
      </c>
      <c r="I2397" s="20">
        <f t="shared" si="6949"/>
        <v>0</v>
      </c>
      <c r="J2397" s="20">
        <f t="shared" si="6949"/>
        <v>0</v>
      </c>
      <c r="K2397" s="20">
        <f t="shared" si="6949"/>
        <v>0</v>
      </c>
      <c r="L2397" s="20">
        <f t="shared" si="6857"/>
        <v>65170</v>
      </c>
      <c r="M2397" s="20">
        <f t="shared" si="6858"/>
        <v>65170</v>
      </c>
      <c r="N2397" s="20">
        <f t="shared" si="6859"/>
        <v>65170</v>
      </c>
      <c r="O2397" s="20">
        <f t="shared" si="6949"/>
        <v>0</v>
      </c>
      <c r="P2397" s="20">
        <f t="shared" si="6949"/>
        <v>0</v>
      </c>
      <c r="Q2397" s="20">
        <f t="shared" si="6949"/>
        <v>0</v>
      </c>
      <c r="R2397" s="20">
        <f t="shared" si="6860"/>
        <v>65170</v>
      </c>
      <c r="S2397" s="20">
        <f t="shared" si="6861"/>
        <v>65170</v>
      </c>
      <c r="T2397" s="20">
        <f t="shared" si="6862"/>
        <v>65170</v>
      </c>
      <c r="U2397" s="20">
        <f t="shared" si="6949"/>
        <v>0</v>
      </c>
      <c r="V2397" s="20">
        <f t="shared" si="6936"/>
        <v>65170</v>
      </c>
      <c r="W2397" s="20">
        <f t="shared" si="6949"/>
        <v>0</v>
      </c>
      <c r="X2397" s="20">
        <f t="shared" si="6949"/>
        <v>0</v>
      </c>
      <c r="Y2397" s="20">
        <f t="shared" si="6949"/>
        <v>0</v>
      </c>
      <c r="Z2397" s="20">
        <f t="shared" si="6927"/>
        <v>65170</v>
      </c>
      <c r="AA2397" s="20">
        <f t="shared" si="6928"/>
        <v>65170</v>
      </c>
      <c r="AB2397" s="20">
        <f t="shared" si="6929"/>
        <v>65170</v>
      </c>
      <c r="AC2397" s="20">
        <f t="shared" si="6949"/>
        <v>0</v>
      </c>
      <c r="AD2397" s="20">
        <f t="shared" si="6949"/>
        <v>0</v>
      </c>
      <c r="AE2397" s="20">
        <f t="shared" si="6949"/>
        <v>0</v>
      </c>
      <c r="AF2397" s="20">
        <f t="shared" si="6881"/>
        <v>65170</v>
      </c>
      <c r="AG2397" s="20">
        <f t="shared" si="6882"/>
        <v>65170</v>
      </c>
      <c r="AH2397" s="20">
        <f t="shared" si="6883"/>
        <v>65170</v>
      </c>
      <c r="AI2397" s="20">
        <f t="shared" si="6949"/>
        <v>0</v>
      </c>
      <c r="AJ2397" s="20">
        <f t="shared" si="6884"/>
        <v>65170</v>
      </c>
      <c r="AK2397" s="20">
        <f>AK2398+AK2400</f>
        <v>105</v>
      </c>
      <c r="AL2397" s="20">
        <f t="shared" ref="AL2397:AM2397" si="6950">AL2398+AL2400</f>
        <v>0</v>
      </c>
      <c r="AM2397" s="20">
        <f t="shared" si="6950"/>
        <v>0</v>
      </c>
      <c r="AN2397" s="20">
        <f t="shared" si="6836"/>
        <v>65275</v>
      </c>
      <c r="AO2397" s="20">
        <f t="shared" si="6837"/>
        <v>65170</v>
      </c>
      <c r="AP2397" s="20">
        <f t="shared" si="6838"/>
        <v>65170</v>
      </c>
      <c r="AQ2397" s="20">
        <f t="shared" ref="AQ2397:AS2397" si="6951">AQ2398+AQ2400</f>
        <v>0</v>
      </c>
      <c r="AR2397" s="20">
        <f t="shared" si="6951"/>
        <v>0</v>
      </c>
      <c r="AS2397" s="20">
        <f t="shared" si="6951"/>
        <v>0</v>
      </c>
      <c r="AT2397" s="20">
        <f t="shared" si="6790"/>
        <v>65275</v>
      </c>
      <c r="AU2397" s="20">
        <f t="shared" si="6791"/>
        <v>65170</v>
      </c>
      <c r="AV2397" s="20">
        <f t="shared" si="6792"/>
        <v>65170</v>
      </c>
      <c r="AW2397" s="20">
        <f t="shared" ref="AW2397:AY2397" si="6952">AW2398+AW2400</f>
        <v>-2103.3090000000002</v>
      </c>
      <c r="AX2397" s="20">
        <f t="shared" si="6952"/>
        <v>0</v>
      </c>
      <c r="AY2397" s="20">
        <f t="shared" si="6952"/>
        <v>0</v>
      </c>
      <c r="AZ2397" s="20">
        <f t="shared" si="6895"/>
        <v>63171.690999999999</v>
      </c>
      <c r="BA2397" s="20">
        <f t="shared" si="6896"/>
        <v>65170</v>
      </c>
      <c r="BB2397" s="20">
        <f t="shared" si="6897"/>
        <v>65170</v>
      </c>
      <c r="BC2397" s="20">
        <f>BC2398+BC2400</f>
        <v>0</v>
      </c>
      <c r="BD2397" s="20">
        <f t="shared" si="6885"/>
        <v>63171.690999999999</v>
      </c>
      <c r="BE2397" s="20">
        <f>BE2398+BE2400+BE2399</f>
        <v>2581.1680000000006</v>
      </c>
      <c r="BF2397" s="20">
        <f t="shared" ref="BF2397:CE2397" si="6953">BF2398+BF2400+BF2399</f>
        <v>0</v>
      </c>
      <c r="BG2397" s="20">
        <f t="shared" si="6953"/>
        <v>0</v>
      </c>
      <c r="BH2397" s="20">
        <f t="shared" si="6807"/>
        <v>65752.858999999997</v>
      </c>
      <c r="BI2397" s="20">
        <f t="shared" si="6808"/>
        <v>65170</v>
      </c>
      <c r="BJ2397" s="20">
        <f t="shared" si="6809"/>
        <v>65170</v>
      </c>
      <c r="BK2397" s="20">
        <f t="shared" ref="BK2397:BL2397" si="6954">BK2398+BK2400+BK2399</f>
        <v>0</v>
      </c>
      <c r="BL2397" s="20">
        <f t="shared" si="6954"/>
        <v>0</v>
      </c>
      <c r="BM2397" s="20">
        <f t="shared" si="6811"/>
        <v>65752.858999999997</v>
      </c>
      <c r="BN2397" s="20">
        <f t="shared" si="6812"/>
        <v>65170</v>
      </c>
      <c r="BO2397" s="20">
        <f t="shared" ref="BO2397:BQ2397" si="6955">BO2398+BO2400+BO2399</f>
        <v>0</v>
      </c>
      <c r="BP2397" s="20">
        <f t="shared" si="6955"/>
        <v>0</v>
      </c>
      <c r="BQ2397" s="20">
        <f t="shared" si="6955"/>
        <v>0</v>
      </c>
      <c r="BR2397" s="20">
        <f t="shared" si="6945"/>
        <v>65752.858999999997</v>
      </c>
      <c r="BS2397" s="20">
        <f t="shared" si="6946"/>
        <v>65170</v>
      </c>
      <c r="BT2397" s="20">
        <f t="shared" si="6947"/>
        <v>65170</v>
      </c>
      <c r="BU2397" s="20">
        <f t="shared" ref="BU2397" si="6956">BU2398+BU2400+BU2399</f>
        <v>0</v>
      </c>
      <c r="BV2397" s="20">
        <f t="shared" si="6948"/>
        <v>65752.858999999997</v>
      </c>
      <c r="BW2397" s="20">
        <f t="shared" ref="BW2397:BX2397" si="6957">BW2398+BW2400+BW2399</f>
        <v>44390.925999999999</v>
      </c>
      <c r="BX2397" s="20">
        <f t="shared" si="6957"/>
        <v>0</v>
      </c>
      <c r="BY2397" s="20">
        <f t="shared" si="6793"/>
        <v>110143.785</v>
      </c>
      <c r="BZ2397" s="20">
        <f t="shared" si="6794"/>
        <v>65170</v>
      </c>
      <c r="CA2397" s="20">
        <f t="shared" ref="CA2397" si="6958">CA2398+CA2400+CA2399</f>
        <v>0</v>
      </c>
      <c r="CB2397" s="20">
        <f t="shared" si="6795"/>
        <v>110143.785</v>
      </c>
      <c r="CC2397" s="20">
        <f t="shared" ref="CC2397" si="6959">CC2398+CC2400+CC2399</f>
        <v>0</v>
      </c>
      <c r="CD2397" s="20">
        <f t="shared" si="6944"/>
        <v>110143.785</v>
      </c>
      <c r="CE2397" s="20">
        <f t="shared" si="6953"/>
        <v>0</v>
      </c>
    </row>
    <row r="2398" spans="1:84" x14ac:dyDescent="0.25">
      <c r="A2398" s="10" t="s">
        <v>327</v>
      </c>
      <c r="B2398" s="19">
        <v>830</v>
      </c>
      <c r="C2398" s="10" t="s">
        <v>336</v>
      </c>
      <c r="D2398" s="10" t="s">
        <v>340</v>
      </c>
      <c r="E2398" s="25" t="s">
        <v>571</v>
      </c>
      <c r="F2398" s="20">
        <v>65170</v>
      </c>
      <c r="G2398" s="20">
        <v>65170</v>
      </c>
      <c r="H2398" s="20">
        <v>65170</v>
      </c>
      <c r="I2398" s="20"/>
      <c r="J2398" s="20"/>
      <c r="K2398" s="20"/>
      <c r="L2398" s="20">
        <f t="shared" si="6857"/>
        <v>65170</v>
      </c>
      <c r="M2398" s="20">
        <f t="shared" si="6858"/>
        <v>65170</v>
      </c>
      <c r="N2398" s="20">
        <f t="shared" si="6859"/>
        <v>65170</v>
      </c>
      <c r="O2398" s="20"/>
      <c r="P2398" s="20"/>
      <c r="Q2398" s="20"/>
      <c r="R2398" s="20">
        <f t="shared" si="6860"/>
        <v>65170</v>
      </c>
      <c r="S2398" s="20">
        <f t="shared" si="6861"/>
        <v>65170</v>
      </c>
      <c r="T2398" s="20">
        <f t="shared" si="6862"/>
        <v>65170</v>
      </c>
      <c r="U2398" s="20"/>
      <c r="V2398" s="20">
        <f t="shared" si="6936"/>
        <v>65170</v>
      </c>
      <c r="W2398" s="20"/>
      <c r="X2398" s="20"/>
      <c r="Y2398" s="20"/>
      <c r="Z2398" s="20">
        <f t="shared" si="6927"/>
        <v>65170</v>
      </c>
      <c r="AA2398" s="20">
        <f t="shared" si="6928"/>
        <v>65170</v>
      </c>
      <c r="AB2398" s="20">
        <f t="shared" si="6929"/>
        <v>65170</v>
      </c>
      <c r="AC2398" s="20"/>
      <c r="AD2398" s="20"/>
      <c r="AE2398" s="20"/>
      <c r="AF2398" s="20">
        <f t="shared" si="6881"/>
        <v>65170</v>
      </c>
      <c r="AG2398" s="20">
        <f t="shared" si="6882"/>
        <v>65170</v>
      </c>
      <c r="AH2398" s="20">
        <f t="shared" si="6883"/>
        <v>65170</v>
      </c>
      <c r="AI2398" s="20"/>
      <c r="AJ2398" s="20">
        <f t="shared" si="6884"/>
        <v>65170</v>
      </c>
      <c r="AK2398" s="20"/>
      <c r="AL2398" s="20"/>
      <c r="AM2398" s="20"/>
      <c r="AN2398" s="20">
        <f t="shared" si="6836"/>
        <v>65170</v>
      </c>
      <c r="AO2398" s="20">
        <f t="shared" si="6837"/>
        <v>65170</v>
      </c>
      <c r="AP2398" s="20">
        <f t="shared" si="6838"/>
        <v>65170</v>
      </c>
      <c r="AQ2398" s="20"/>
      <c r="AR2398" s="20"/>
      <c r="AS2398" s="20"/>
      <c r="AT2398" s="20">
        <f t="shared" si="6790"/>
        <v>65170</v>
      </c>
      <c r="AU2398" s="20">
        <f t="shared" si="6791"/>
        <v>65170</v>
      </c>
      <c r="AV2398" s="20">
        <f t="shared" si="6792"/>
        <v>65170</v>
      </c>
      <c r="AW2398" s="20">
        <f>-2728.607</f>
        <v>-2728.607</v>
      </c>
      <c r="AX2398" s="20"/>
      <c r="AY2398" s="20"/>
      <c r="AZ2398" s="20">
        <f t="shared" si="6895"/>
        <v>62441.392999999996</v>
      </c>
      <c r="BA2398" s="20">
        <f t="shared" si="6896"/>
        <v>65170</v>
      </c>
      <c r="BB2398" s="20">
        <f t="shared" si="6897"/>
        <v>65170</v>
      </c>
      <c r="BC2398" s="20"/>
      <c r="BD2398" s="20">
        <f t="shared" si="6885"/>
        <v>62441.392999999996</v>
      </c>
      <c r="BE2398" s="20">
        <f>-6922.164-817.329</f>
        <v>-7739.4929999999995</v>
      </c>
      <c r="BF2398" s="20"/>
      <c r="BG2398" s="20"/>
      <c r="BH2398" s="20">
        <f t="shared" si="6807"/>
        <v>54701.899999999994</v>
      </c>
      <c r="BI2398" s="20">
        <f t="shared" si="6808"/>
        <v>65170</v>
      </c>
      <c r="BJ2398" s="20">
        <f t="shared" si="6809"/>
        <v>65170</v>
      </c>
      <c r="BK2398" s="20"/>
      <c r="BL2398" s="20"/>
      <c r="BM2398" s="20">
        <f t="shared" si="6811"/>
        <v>54701.899999999994</v>
      </c>
      <c r="BN2398" s="20">
        <f t="shared" si="6812"/>
        <v>65170</v>
      </c>
      <c r="BO2398" s="20"/>
      <c r="BP2398" s="20"/>
      <c r="BQ2398" s="20"/>
      <c r="BR2398" s="20">
        <f t="shared" si="6945"/>
        <v>54701.899999999994</v>
      </c>
      <c r="BS2398" s="20">
        <f t="shared" si="6946"/>
        <v>65170</v>
      </c>
      <c r="BT2398" s="20">
        <f t="shared" si="6947"/>
        <v>65170</v>
      </c>
      <c r="BU2398" s="20"/>
      <c r="BV2398" s="20">
        <f t="shared" si="6948"/>
        <v>54701.899999999994</v>
      </c>
      <c r="BW2398" s="20">
        <f>-8696.832+52912.758</f>
        <v>44215.925999999999</v>
      </c>
      <c r="BX2398" s="20"/>
      <c r="BY2398" s="20">
        <f t="shared" si="6793"/>
        <v>98917.826000000001</v>
      </c>
      <c r="BZ2398" s="20">
        <f t="shared" si="6794"/>
        <v>65170</v>
      </c>
      <c r="CA2398" s="20"/>
      <c r="CB2398" s="20">
        <f t="shared" si="6795"/>
        <v>98917.826000000001</v>
      </c>
      <c r="CC2398" s="20"/>
      <c r="CD2398" s="20">
        <f t="shared" si="6944"/>
        <v>98917.826000000001</v>
      </c>
      <c r="CE2398" s="20"/>
    </row>
    <row r="2399" spans="1:84" x14ac:dyDescent="0.25">
      <c r="A2399" s="10" t="s">
        <v>327</v>
      </c>
      <c r="B2399" s="19">
        <v>830</v>
      </c>
      <c r="C2399" s="10" t="s">
        <v>345</v>
      </c>
      <c r="D2399" s="10" t="s">
        <v>332</v>
      </c>
      <c r="E2399" s="25" t="s">
        <v>580</v>
      </c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>
        <v>0</v>
      </c>
      <c r="BB2399" s="20">
        <v>0</v>
      </c>
      <c r="BC2399" s="20"/>
      <c r="BD2399" s="20">
        <v>0</v>
      </c>
      <c r="BE2399" s="20">
        <v>7833.7709999999997</v>
      </c>
      <c r="BF2399" s="20"/>
      <c r="BG2399" s="20"/>
      <c r="BH2399" s="20">
        <f t="shared" si="6807"/>
        <v>7833.7709999999997</v>
      </c>
      <c r="BI2399" s="20">
        <f t="shared" si="6808"/>
        <v>0</v>
      </c>
      <c r="BJ2399" s="20">
        <f t="shared" si="6809"/>
        <v>0</v>
      </c>
      <c r="BK2399" s="20"/>
      <c r="BL2399" s="20"/>
      <c r="BM2399" s="20">
        <f t="shared" si="6811"/>
        <v>7833.7709999999997</v>
      </c>
      <c r="BN2399" s="20">
        <f t="shared" si="6812"/>
        <v>0</v>
      </c>
      <c r="BO2399" s="20"/>
      <c r="BP2399" s="20"/>
      <c r="BQ2399" s="20"/>
      <c r="BR2399" s="20">
        <f t="shared" si="6945"/>
        <v>7833.7709999999997</v>
      </c>
      <c r="BS2399" s="20">
        <f t="shared" si="6946"/>
        <v>0</v>
      </c>
      <c r="BT2399" s="20">
        <f t="shared" si="6947"/>
        <v>0</v>
      </c>
      <c r="BU2399" s="20"/>
      <c r="BV2399" s="20">
        <f t="shared" si="6948"/>
        <v>7833.7709999999997</v>
      </c>
      <c r="BW2399" s="20"/>
      <c r="BX2399" s="20"/>
      <c r="BY2399" s="20">
        <f t="shared" si="6793"/>
        <v>7833.7709999999997</v>
      </c>
      <c r="BZ2399" s="20">
        <f t="shared" si="6794"/>
        <v>0</v>
      </c>
      <c r="CA2399" s="20"/>
      <c r="CB2399" s="20">
        <f t="shared" si="6795"/>
        <v>7833.7709999999997</v>
      </c>
      <c r="CC2399" s="20"/>
      <c r="CD2399" s="20">
        <f t="shared" si="6944"/>
        <v>7833.7709999999997</v>
      </c>
      <c r="CE2399" s="20"/>
    </row>
    <row r="2400" spans="1:84" ht="31.5" x14ac:dyDescent="0.25">
      <c r="A2400" s="10" t="s">
        <v>327</v>
      </c>
      <c r="B2400" s="19">
        <v>830</v>
      </c>
      <c r="C2400" s="10" t="s">
        <v>345</v>
      </c>
      <c r="D2400" s="10" t="s">
        <v>345</v>
      </c>
      <c r="E2400" s="25" t="s">
        <v>582</v>
      </c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>
        <v>0</v>
      </c>
      <c r="AH2400" s="20">
        <v>0</v>
      </c>
      <c r="AI2400" s="20"/>
      <c r="AJ2400" s="20">
        <v>0</v>
      </c>
      <c r="AK2400" s="20">
        <v>105</v>
      </c>
      <c r="AL2400" s="20"/>
      <c r="AM2400" s="20"/>
      <c r="AN2400" s="20">
        <f t="shared" si="6836"/>
        <v>105</v>
      </c>
      <c r="AO2400" s="20">
        <f t="shared" si="6837"/>
        <v>0</v>
      </c>
      <c r="AP2400" s="20">
        <f t="shared" si="6838"/>
        <v>0</v>
      </c>
      <c r="AQ2400" s="20"/>
      <c r="AR2400" s="20"/>
      <c r="AS2400" s="20"/>
      <c r="AT2400" s="20">
        <f t="shared" si="6790"/>
        <v>105</v>
      </c>
      <c r="AU2400" s="20">
        <f t="shared" si="6791"/>
        <v>0</v>
      </c>
      <c r="AV2400" s="20">
        <f t="shared" si="6792"/>
        <v>0</v>
      </c>
      <c r="AW2400" s="20">
        <v>625.298</v>
      </c>
      <c r="AX2400" s="20"/>
      <c r="AY2400" s="20"/>
      <c r="AZ2400" s="20">
        <f t="shared" si="6895"/>
        <v>730.298</v>
      </c>
      <c r="BA2400" s="20">
        <f t="shared" si="6896"/>
        <v>0</v>
      </c>
      <c r="BB2400" s="20">
        <f t="shared" si="6897"/>
        <v>0</v>
      </c>
      <c r="BC2400" s="20"/>
      <c r="BD2400" s="20">
        <f t="shared" si="6885"/>
        <v>730.298</v>
      </c>
      <c r="BE2400" s="20">
        <v>2486.89</v>
      </c>
      <c r="BF2400" s="20"/>
      <c r="BG2400" s="20"/>
      <c r="BH2400" s="20">
        <f t="shared" si="6807"/>
        <v>3217.1880000000001</v>
      </c>
      <c r="BI2400" s="20">
        <f t="shared" si="6808"/>
        <v>0</v>
      </c>
      <c r="BJ2400" s="20">
        <f t="shared" si="6809"/>
        <v>0</v>
      </c>
      <c r="BK2400" s="20"/>
      <c r="BL2400" s="20"/>
      <c r="BM2400" s="20">
        <f t="shared" si="6811"/>
        <v>3217.1880000000001</v>
      </c>
      <c r="BN2400" s="20">
        <f t="shared" si="6812"/>
        <v>0</v>
      </c>
      <c r="BO2400" s="20"/>
      <c r="BP2400" s="20"/>
      <c r="BQ2400" s="20"/>
      <c r="BR2400" s="20">
        <f t="shared" si="6945"/>
        <v>3217.1880000000001</v>
      </c>
      <c r="BS2400" s="20">
        <f t="shared" si="6946"/>
        <v>0</v>
      </c>
      <c r="BT2400" s="20">
        <f t="shared" si="6947"/>
        <v>0</v>
      </c>
      <c r="BU2400" s="20"/>
      <c r="BV2400" s="20">
        <f t="shared" si="6948"/>
        <v>3217.1880000000001</v>
      </c>
      <c r="BW2400" s="20">
        <v>175</v>
      </c>
      <c r="BX2400" s="20"/>
      <c r="BY2400" s="20">
        <f t="shared" si="6793"/>
        <v>3392.1880000000001</v>
      </c>
      <c r="BZ2400" s="20">
        <f t="shared" si="6794"/>
        <v>0</v>
      </c>
      <c r="CA2400" s="20"/>
      <c r="CB2400" s="20">
        <f t="shared" si="6795"/>
        <v>3392.1880000000001</v>
      </c>
      <c r="CC2400" s="20"/>
      <c r="CD2400" s="20">
        <f t="shared" si="6944"/>
        <v>3392.1880000000001</v>
      </c>
      <c r="CE2400" s="20"/>
    </row>
    <row r="2401" spans="1:84" s="17" customFormat="1" x14ac:dyDescent="0.25">
      <c r="A2401" s="21" t="s">
        <v>559</v>
      </c>
      <c r="B2401" s="22"/>
      <c r="C2401" s="21"/>
      <c r="D2401" s="21"/>
      <c r="E2401" s="27" t="s">
        <v>1071</v>
      </c>
      <c r="F2401" s="23">
        <f>F2402</f>
        <v>241776.5</v>
      </c>
      <c r="G2401" s="23">
        <f t="shared" ref="G2401:CE2404" si="6960">G2402</f>
        <v>78600</v>
      </c>
      <c r="H2401" s="23">
        <f t="shared" si="6960"/>
        <v>78600</v>
      </c>
      <c r="I2401" s="23">
        <f t="shared" si="6960"/>
        <v>0</v>
      </c>
      <c r="J2401" s="23">
        <f t="shared" si="6960"/>
        <v>0</v>
      </c>
      <c r="K2401" s="23">
        <f t="shared" si="6960"/>
        <v>0</v>
      </c>
      <c r="L2401" s="23">
        <f t="shared" si="6857"/>
        <v>241776.5</v>
      </c>
      <c r="M2401" s="23">
        <f t="shared" si="6858"/>
        <v>78600</v>
      </c>
      <c r="N2401" s="23">
        <f t="shared" si="6859"/>
        <v>78600</v>
      </c>
      <c r="O2401" s="23">
        <f t="shared" si="6960"/>
        <v>0</v>
      </c>
      <c r="P2401" s="23">
        <f t="shared" si="6960"/>
        <v>0</v>
      </c>
      <c r="Q2401" s="23">
        <f t="shared" si="6960"/>
        <v>0</v>
      </c>
      <c r="R2401" s="23">
        <f t="shared" si="6860"/>
        <v>241776.5</v>
      </c>
      <c r="S2401" s="23">
        <f t="shared" si="6861"/>
        <v>78600</v>
      </c>
      <c r="T2401" s="23">
        <f t="shared" si="6862"/>
        <v>78600</v>
      </c>
      <c r="U2401" s="23">
        <f t="shared" si="6960"/>
        <v>0</v>
      </c>
      <c r="V2401" s="23">
        <f t="shared" si="6936"/>
        <v>241776.5</v>
      </c>
      <c r="W2401" s="23">
        <f t="shared" si="6960"/>
        <v>0</v>
      </c>
      <c r="X2401" s="23">
        <f t="shared" si="6960"/>
        <v>0</v>
      </c>
      <c r="Y2401" s="23">
        <f t="shared" si="6960"/>
        <v>0</v>
      </c>
      <c r="Z2401" s="20">
        <f t="shared" si="6927"/>
        <v>241776.5</v>
      </c>
      <c r="AA2401" s="20">
        <f t="shared" si="6928"/>
        <v>78600</v>
      </c>
      <c r="AB2401" s="20">
        <f t="shared" si="6929"/>
        <v>78600</v>
      </c>
      <c r="AC2401" s="23">
        <f t="shared" si="6960"/>
        <v>0</v>
      </c>
      <c r="AD2401" s="23">
        <f t="shared" si="6960"/>
        <v>0</v>
      </c>
      <c r="AE2401" s="23">
        <f t="shared" si="6960"/>
        <v>0</v>
      </c>
      <c r="AF2401" s="20">
        <f t="shared" si="6881"/>
        <v>241776.5</v>
      </c>
      <c r="AG2401" s="20">
        <f t="shared" si="6882"/>
        <v>78600</v>
      </c>
      <c r="AH2401" s="20">
        <f t="shared" si="6883"/>
        <v>78600</v>
      </c>
      <c r="AI2401" s="23">
        <f t="shared" si="6960"/>
        <v>0</v>
      </c>
      <c r="AJ2401" s="20">
        <f t="shared" si="6884"/>
        <v>241776.5</v>
      </c>
      <c r="AK2401" s="23">
        <f t="shared" si="6960"/>
        <v>0</v>
      </c>
      <c r="AL2401" s="23">
        <f t="shared" si="6960"/>
        <v>0</v>
      </c>
      <c r="AM2401" s="23">
        <f t="shared" si="6960"/>
        <v>0</v>
      </c>
      <c r="AN2401" s="20">
        <f t="shared" si="6836"/>
        <v>241776.5</v>
      </c>
      <c r="AO2401" s="20">
        <f t="shared" si="6837"/>
        <v>78600</v>
      </c>
      <c r="AP2401" s="20">
        <f t="shared" si="6838"/>
        <v>78600</v>
      </c>
      <c r="AQ2401" s="23">
        <f t="shared" si="6960"/>
        <v>0</v>
      </c>
      <c r="AR2401" s="23">
        <f t="shared" si="6960"/>
        <v>0</v>
      </c>
      <c r="AS2401" s="23">
        <f t="shared" si="6960"/>
        <v>0</v>
      </c>
      <c r="AT2401" s="20">
        <f t="shared" si="6790"/>
        <v>241776.5</v>
      </c>
      <c r="AU2401" s="20">
        <f t="shared" si="6791"/>
        <v>78600</v>
      </c>
      <c r="AV2401" s="20">
        <f t="shared" si="6792"/>
        <v>78600</v>
      </c>
      <c r="AW2401" s="23">
        <f t="shared" si="6960"/>
        <v>0</v>
      </c>
      <c r="AX2401" s="23">
        <f t="shared" si="6960"/>
        <v>0</v>
      </c>
      <c r="AY2401" s="23">
        <f t="shared" si="6960"/>
        <v>0</v>
      </c>
      <c r="AZ2401" s="20">
        <f t="shared" si="6895"/>
        <v>241776.5</v>
      </c>
      <c r="BA2401" s="20">
        <f t="shared" si="6896"/>
        <v>78600</v>
      </c>
      <c r="BB2401" s="20">
        <f t="shared" si="6897"/>
        <v>78600</v>
      </c>
      <c r="BC2401" s="23">
        <f t="shared" si="6960"/>
        <v>0</v>
      </c>
      <c r="BD2401" s="20">
        <f t="shared" si="6885"/>
        <v>241776.5</v>
      </c>
      <c r="BE2401" s="23">
        <f t="shared" si="6960"/>
        <v>-3000</v>
      </c>
      <c r="BF2401" s="23">
        <f t="shared" si="6960"/>
        <v>0</v>
      </c>
      <c r="BG2401" s="23">
        <f t="shared" si="6960"/>
        <v>0</v>
      </c>
      <c r="BH2401" s="20">
        <f t="shared" si="6807"/>
        <v>238776.5</v>
      </c>
      <c r="BI2401" s="20">
        <f t="shared" si="6808"/>
        <v>78600</v>
      </c>
      <c r="BJ2401" s="20">
        <f t="shared" si="6809"/>
        <v>78600</v>
      </c>
      <c r="BK2401" s="23">
        <f t="shared" si="6960"/>
        <v>-12998.098</v>
      </c>
      <c r="BL2401" s="23">
        <f t="shared" si="6960"/>
        <v>0</v>
      </c>
      <c r="BM2401" s="20">
        <f t="shared" si="6811"/>
        <v>225778.402</v>
      </c>
      <c r="BN2401" s="20">
        <f t="shared" si="6812"/>
        <v>78600</v>
      </c>
      <c r="BO2401" s="23">
        <f t="shared" si="6960"/>
        <v>-121802.702</v>
      </c>
      <c r="BP2401" s="23">
        <f t="shared" si="6960"/>
        <v>0</v>
      </c>
      <c r="BQ2401" s="23">
        <f t="shared" si="6960"/>
        <v>0</v>
      </c>
      <c r="BR2401" s="20">
        <f t="shared" si="6945"/>
        <v>103975.7</v>
      </c>
      <c r="BS2401" s="20">
        <f t="shared" si="6946"/>
        <v>78600</v>
      </c>
      <c r="BT2401" s="20">
        <f t="shared" si="6947"/>
        <v>78600</v>
      </c>
      <c r="BU2401" s="23">
        <f t="shared" si="6960"/>
        <v>0</v>
      </c>
      <c r="BV2401" s="20">
        <f t="shared" si="6948"/>
        <v>103975.7</v>
      </c>
      <c r="BW2401" s="23">
        <f t="shared" si="6960"/>
        <v>0</v>
      </c>
      <c r="BX2401" s="23">
        <f t="shared" si="6960"/>
        <v>0</v>
      </c>
      <c r="BY2401" s="20">
        <f t="shared" si="6793"/>
        <v>103975.7</v>
      </c>
      <c r="BZ2401" s="20">
        <f t="shared" si="6794"/>
        <v>78600</v>
      </c>
      <c r="CA2401" s="23">
        <f t="shared" si="6960"/>
        <v>0</v>
      </c>
      <c r="CB2401" s="20">
        <f t="shared" si="6795"/>
        <v>103975.7</v>
      </c>
      <c r="CC2401" s="23">
        <f t="shared" si="6960"/>
        <v>-40000</v>
      </c>
      <c r="CD2401" s="23">
        <f t="shared" si="6944"/>
        <v>63975.7</v>
      </c>
      <c r="CE2401" s="23">
        <f t="shared" si="6960"/>
        <v>0</v>
      </c>
      <c r="CF2401" s="32"/>
    </row>
    <row r="2402" spans="1:84" x14ac:dyDescent="0.25">
      <c r="A2402" s="10" t="s">
        <v>326</v>
      </c>
      <c r="B2402" s="19"/>
      <c r="C2402" s="10"/>
      <c r="D2402" s="10"/>
      <c r="E2402" s="25" t="s">
        <v>1072</v>
      </c>
      <c r="F2402" s="20">
        <f>F2403</f>
        <v>241776.5</v>
      </c>
      <c r="G2402" s="20">
        <f t="shared" si="6960"/>
        <v>78600</v>
      </c>
      <c r="H2402" s="20">
        <f t="shared" si="6960"/>
        <v>78600</v>
      </c>
      <c r="I2402" s="20">
        <f t="shared" si="6960"/>
        <v>0</v>
      </c>
      <c r="J2402" s="20">
        <f t="shared" si="6960"/>
        <v>0</v>
      </c>
      <c r="K2402" s="20">
        <f t="shared" si="6960"/>
        <v>0</v>
      </c>
      <c r="L2402" s="20">
        <f t="shared" si="6857"/>
        <v>241776.5</v>
      </c>
      <c r="M2402" s="20">
        <f t="shared" si="6858"/>
        <v>78600</v>
      </c>
      <c r="N2402" s="20">
        <f t="shared" si="6859"/>
        <v>78600</v>
      </c>
      <c r="O2402" s="20">
        <f t="shared" si="6960"/>
        <v>0</v>
      </c>
      <c r="P2402" s="20">
        <f t="shared" si="6960"/>
        <v>0</v>
      </c>
      <c r="Q2402" s="20">
        <f t="shared" si="6960"/>
        <v>0</v>
      </c>
      <c r="R2402" s="20">
        <f t="shared" si="6860"/>
        <v>241776.5</v>
      </c>
      <c r="S2402" s="20">
        <f t="shared" si="6861"/>
        <v>78600</v>
      </c>
      <c r="T2402" s="20">
        <f t="shared" si="6862"/>
        <v>78600</v>
      </c>
      <c r="U2402" s="20">
        <f t="shared" si="6960"/>
        <v>0</v>
      </c>
      <c r="V2402" s="20">
        <f t="shared" si="6936"/>
        <v>241776.5</v>
      </c>
      <c r="W2402" s="20">
        <f t="shared" si="6960"/>
        <v>0</v>
      </c>
      <c r="X2402" s="20">
        <f t="shared" si="6960"/>
        <v>0</v>
      </c>
      <c r="Y2402" s="20">
        <f t="shared" si="6960"/>
        <v>0</v>
      </c>
      <c r="Z2402" s="20">
        <f t="shared" si="6927"/>
        <v>241776.5</v>
      </c>
      <c r="AA2402" s="20">
        <f t="shared" si="6928"/>
        <v>78600</v>
      </c>
      <c r="AB2402" s="20">
        <f t="shared" si="6929"/>
        <v>78600</v>
      </c>
      <c r="AC2402" s="20">
        <f t="shared" si="6960"/>
        <v>0</v>
      </c>
      <c r="AD2402" s="20">
        <f t="shared" si="6960"/>
        <v>0</v>
      </c>
      <c r="AE2402" s="20">
        <f t="shared" si="6960"/>
        <v>0</v>
      </c>
      <c r="AF2402" s="20">
        <f t="shared" si="6881"/>
        <v>241776.5</v>
      </c>
      <c r="AG2402" s="20">
        <f t="shared" si="6882"/>
        <v>78600</v>
      </c>
      <c r="AH2402" s="20">
        <f t="shared" si="6883"/>
        <v>78600</v>
      </c>
      <c r="AI2402" s="20">
        <f t="shared" si="6960"/>
        <v>0</v>
      </c>
      <c r="AJ2402" s="20">
        <f t="shared" si="6884"/>
        <v>241776.5</v>
      </c>
      <c r="AK2402" s="20">
        <f t="shared" si="6960"/>
        <v>0</v>
      </c>
      <c r="AL2402" s="20">
        <f t="shared" si="6960"/>
        <v>0</v>
      </c>
      <c r="AM2402" s="20">
        <f t="shared" si="6960"/>
        <v>0</v>
      </c>
      <c r="AN2402" s="20">
        <f t="shared" si="6836"/>
        <v>241776.5</v>
      </c>
      <c r="AO2402" s="20">
        <f t="shared" si="6837"/>
        <v>78600</v>
      </c>
      <c r="AP2402" s="20">
        <f t="shared" si="6838"/>
        <v>78600</v>
      </c>
      <c r="AQ2402" s="20">
        <f t="shared" si="6960"/>
        <v>0</v>
      </c>
      <c r="AR2402" s="20">
        <f t="shared" si="6960"/>
        <v>0</v>
      </c>
      <c r="AS2402" s="20">
        <f t="shared" si="6960"/>
        <v>0</v>
      </c>
      <c r="AT2402" s="20">
        <f t="shared" si="6790"/>
        <v>241776.5</v>
      </c>
      <c r="AU2402" s="20">
        <f t="shared" si="6791"/>
        <v>78600</v>
      </c>
      <c r="AV2402" s="20">
        <f t="shared" si="6792"/>
        <v>78600</v>
      </c>
      <c r="AW2402" s="20">
        <f t="shared" si="6960"/>
        <v>0</v>
      </c>
      <c r="AX2402" s="20">
        <f t="shared" si="6960"/>
        <v>0</v>
      </c>
      <c r="AY2402" s="20">
        <f t="shared" si="6960"/>
        <v>0</v>
      </c>
      <c r="AZ2402" s="20">
        <f t="shared" si="6895"/>
        <v>241776.5</v>
      </c>
      <c r="BA2402" s="20">
        <f t="shared" si="6896"/>
        <v>78600</v>
      </c>
      <c r="BB2402" s="20">
        <f t="shared" si="6897"/>
        <v>78600</v>
      </c>
      <c r="BC2402" s="20">
        <f t="shared" si="6960"/>
        <v>0</v>
      </c>
      <c r="BD2402" s="20">
        <f t="shared" si="6885"/>
        <v>241776.5</v>
      </c>
      <c r="BE2402" s="20">
        <f t="shared" si="6960"/>
        <v>-3000</v>
      </c>
      <c r="BF2402" s="20">
        <f t="shared" si="6960"/>
        <v>0</v>
      </c>
      <c r="BG2402" s="20">
        <f t="shared" si="6960"/>
        <v>0</v>
      </c>
      <c r="BH2402" s="20">
        <f t="shared" si="6807"/>
        <v>238776.5</v>
      </c>
      <c r="BI2402" s="20">
        <f t="shared" si="6808"/>
        <v>78600</v>
      </c>
      <c r="BJ2402" s="20">
        <f t="shared" si="6809"/>
        <v>78600</v>
      </c>
      <c r="BK2402" s="20">
        <f t="shared" si="6960"/>
        <v>-12998.098</v>
      </c>
      <c r="BL2402" s="20">
        <f t="shared" si="6960"/>
        <v>0</v>
      </c>
      <c r="BM2402" s="20">
        <f t="shared" si="6811"/>
        <v>225778.402</v>
      </c>
      <c r="BN2402" s="20">
        <f t="shared" si="6812"/>
        <v>78600</v>
      </c>
      <c r="BO2402" s="20">
        <f t="shared" si="6960"/>
        <v>-121802.702</v>
      </c>
      <c r="BP2402" s="20">
        <f t="shared" si="6960"/>
        <v>0</v>
      </c>
      <c r="BQ2402" s="20">
        <f t="shared" si="6960"/>
        <v>0</v>
      </c>
      <c r="BR2402" s="20">
        <f t="shared" si="6945"/>
        <v>103975.7</v>
      </c>
      <c r="BS2402" s="20">
        <f t="shared" si="6946"/>
        <v>78600</v>
      </c>
      <c r="BT2402" s="20">
        <f t="shared" si="6947"/>
        <v>78600</v>
      </c>
      <c r="BU2402" s="20">
        <f t="shared" si="6960"/>
        <v>0</v>
      </c>
      <c r="BV2402" s="20">
        <f t="shared" si="6948"/>
        <v>103975.7</v>
      </c>
      <c r="BW2402" s="20">
        <f t="shared" si="6960"/>
        <v>0</v>
      </c>
      <c r="BX2402" s="20">
        <f t="shared" si="6960"/>
        <v>0</v>
      </c>
      <c r="BY2402" s="20">
        <f t="shared" ref="BY2402:BY2432" si="6961">BV2402+BW2402</f>
        <v>103975.7</v>
      </c>
      <c r="BZ2402" s="20">
        <f t="shared" ref="BZ2402:BZ2432" si="6962">BS2402+BX2402</f>
        <v>78600</v>
      </c>
      <c r="CA2402" s="20">
        <f t="shared" si="6960"/>
        <v>0</v>
      </c>
      <c r="CB2402" s="20">
        <f t="shared" ref="CB2402:CB2432" si="6963">BY2402+CA2402</f>
        <v>103975.7</v>
      </c>
      <c r="CC2402" s="20">
        <f t="shared" si="6960"/>
        <v>-40000</v>
      </c>
      <c r="CD2402" s="20">
        <f t="shared" si="6944"/>
        <v>63975.7</v>
      </c>
      <c r="CE2402" s="20">
        <f t="shared" si="6960"/>
        <v>0</v>
      </c>
    </row>
    <row r="2403" spans="1:84" x14ac:dyDescent="0.25">
      <c r="A2403" s="10" t="s">
        <v>326</v>
      </c>
      <c r="B2403" s="19">
        <v>800</v>
      </c>
      <c r="C2403" s="10"/>
      <c r="D2403" s="10"/>
      <c r="E2403" s="25" t="s">
        <v>618</v>
      </c>
      <c r="F2403" s="20">
        <f>F2404</f>
        <v>241776.5</v>
      </c>
      <c r="G2403" s="20">
        <f t="shared" si="6960"/>
        <v>78600</v>
      </c>
      <c r="H2403" s="20">
        <f t="shared" si="6960"/>
        <v>78600</v>
      </c>
      <c r="I2403" s="20">
        <f t="shared" si="6960"/>
        <v>0</v>
      </c>
      <c r="J2403" s="20">
        <f t="shared" si="6960"/>
        <v>0</v>
      </c>
      <c r="K2403" s="20">
        <f t="shared" si="6960"/>
        <v>0</v>
      </c>
      <c r="L2403" s="20">
        <f t="shared" si="6857"/>
        <v>241776.5</v>
      </c>
      <c r="M2403" s="20">
        <f t="shared" si="6858"/>
        <v>78600</v>
      </c>
      <c r="N2403" s="20">
        <f t="shared" si="6859"/>
        <v>78600</v>
      </c>
      <c r="O2403" s="20">
        <f t="shared" si="6960"/>
        <v>0</v>
      </c>
      <c r="P2403" s="20">
        <f t="shared" si="6960"/>
        <v>0</v>
      </c>
      <c r="Q2403" s="20">
        <f t="shared" si="6960"/>
        <v>0</v>
      </c>
      <c r="R2403" s="20">
        <f t="shared" si="6860"/>
        <v>241776.5</v>
      </c>
      <c r="S2403" s="20">
        <f t="shared" si="6861"/>
        <v>78600</v>
      </c>
      <c r="T2403" s="20">
        <f t="shared" si="6862"/>
        <v>78600</v>
      </c>
      <c r="U2403" s="20">
        <f t="shared" si="6960"/>
        <v>0</v>
      </c>
      <c r="V2403" s="20">
        <f t="shared" si="6936"/>
        <v>241776.5</v>
      </c>
      <c r="W2403" s="20">
        <f t="shared" si="6960"/>
        <v>0</v>
      </c>
      <c r="X2403" s="20">
        <f t="shared" si="6960"/>
        <v>0</v>
      </c>
      <c r="Y2403" s="20">
        <f t="shared" si="6960"/>
        <v>0</v>
      </c>
      <c r="Z2403" s="20">
        <f t="shared" si="6927"/>
        <v>241776.5</v>
      </c>
      <c r="AA2403" s="20">
        <f t="shared" si="6928"/>
        <v>78600</v>
      </c>
      <c r="AB2403" s="20">
        <f t="shared" si="6929"/>
        <v>78600</v>
      </c>
      <c r="AC2403" s="20">
        <f t="shared" si="6960"/>
        <v>0</v>
      </c>
      <c r="AD2403" s="20">
        <f t="shared" si="6960"/>
        <v>0</v>
      </c>
      <c r="AE2403" s="20">
        <f t="shared" si="6960"/>
        <v>0</v>
      </c>
      <c r="AF2403" s="20">
        <f t="shared" si="6881"/>
        <v>241776.5</v>
      </c>
      <c r="AG2403" s="20">
        <f t="shared" si="6882"/>
        <v>78600</v>
      </c>
      <c r="AH2403" s="20">
        <f t="shared" si="6883"/>
        <v>78600</v>
      </c>
      <c r="AI2403" s="20">
        <f t="shared" si="6960"/>
        <v>0</v>
      </c>
      <c r="AJ2403" s="20">
        <f t="shared" si="6884"/>
        <v>241776.5</v>
      </c>
      <c r="AK2403" s="20">
        <f t="shared" si="6960"/>
        <v>0</v>
      </c>
      <c r="AL2403" s="20">
        <f t="shared" si="6960"/>
        <v>0</v>
      </c>
      <c r="AM2403" s="20">
        <f t="shared" si="6960"/>
        <v>0</v>
      </c>
      <c r="AN2403" s="20">
        <f t="shared" si="6836"/>
        <v>241776.5</v>
      </c>
      <c r="AO2403" s="20">
        <f t="shared" si="6837"/>
        <v>78600</v>
      </c>
      <c r="AP2403" s="20">
        <f t="shared" si="6838"/>
        <v>78600</v>
      </c>
      <c r="AQ2403" s="20">
        <f t="shared" si="6960"/>
        <v>0</v>
      </c>
      <c r="AR2403" s="20">
        <f t="shared" si="6960"/>
        <v>0</v>
      </c>
      <c r="AS2403" s="20">
        <f t="shared" si="6960"/>
        <v>0</v>
      </c>
      <c r="AT2403" s="20">
        <f t="shared" si="6790"/>
        <v>241776.5</v>
      </c>
      <c r="AU2403" s="20">
        <f t="shared" si="6791"/>
        <v>78600</v>
      </c>
      <c r="AV2403" s="20">
        <f t="shared" si="6792"/>
        <v>78600</v>
      </c>
      <c r="AW2403" s="20">
        <f t="shared" si="6960"/>
        <v>0</v>
      </c>
      <c r="AX2403" s="20">
        <f t="shared" si="6960"/>
        <v>0</v>
      </c>
      <c r="AY2403" s="20">
        <f t="shared" si="6960"/>
        <v>0</v>
      </c>
      <c r="AZ2403" s="20">
        <f t="shared" si="6895"/>
        <v>241776.5</v>
      </c>
      <c r="BA2403" s="20">
        <f t="shared" si="6896"/>
        <v>78600</v>
      </c>
      <c r="BB2403" s="20">
        <f t="shared" si="6897"/>
        <v>78600</v>
      </c>
      <c r="BC2403" s="20">
        <f t="shared" si="6960"/>
        <v>0</v>
      </c>
      <c r="BD2403" s="20">
        <f t="shared" si="6885"/>
        <v>241776.5</v>
      </c>
      <c r="BE2403" s="20">
        <f t="shared" si="6960"/>
        <v>-3000</v>
      </c>
      <c r="BF2403" s="20">
        <f t="shared" si="6960"/>
        <v>0</v>
      </c>
      <c r="BG2403" s="20">
        <f t="shared" si="6960"/>
        <v>0</v>
      </c>
      <c r="BH2403" s="20">
        <f t="shared" si="6807"/>
        <v>238776.5</v>
      </c>
      <c r="BI2403" s="20">
        <f t="shared" si="6808"/>
        <v>78600</v>
      </c>
      <c r="BJ2403" s="20">
        <f t="shared" si="6809"/>
        <v>78600</v>
      </c>
      <c r="BK2403" s="20">
        <f t="shared" si="6960"/>
        <v>-12998.098</v>
      </c>
      <c r="BL2403" s="20">
        <f t="shared" si="6960"/>
        <v>0</v>
      </c>
      <c r="BM2403" s="20">
        <f t="shared" si="6811"/>
        <v>225778.402</v>
      </c>
      <c r="BN2403" s="20">
        <f t="shared" si="6812"/>
        <v>78600</v>
      </c>
      <c r="BO2403" s="20">
        <f t="shared" si="6960"/>
        <v>-121802.702</v>
      </c>
      <c r="BP2403" s="20">
        <f t="shared" si="6960"/>
        <v>0</v>
      </c>
      <c r="BQ2403" s="20">
        <f t="shared" si="6960"/>
        <v>0</v>
      </c>
      <c r="BR2403" s="20">
        <f t="shared" si="6945"/>
        <v>103975.7</v>
      </c>
      <c r="BS2403" s="20">
        <f t="shared" si="6946"/>
        <v>78600</v>
      </c>
      <c r="BT2403" s="20">
        <f t="shared" si="6947"/>
        <v>78600</v>
      </c>
      <c r="BU2403" s="20">
        <f t="shared" si="6960"/>
        <v>0</v>
      </c>
      <c r="BV2403" s="20">
        <f t="shared" si="6948"/>
        <v>103975.7</v>
      </c>
      <c r="BW2403" s="20">
        <f t="shared" si="6960"/>
        <v>0</v>
      </c>
      <c r="BX2403" s="20">
        <f t="shared" si="6960"/>
        <v>0</v>
      </c>
      <c r="BY2403" s="20">
        <f t="shared" si="6961"/>
        <v>103975.7</v>
      </c>
      <c r="BZ2403" s="20">
        <f t="shared" si="6962"/>
        <v>78600</v>
      </c>
      <c r="CA2403" s="20">
        <f t="shared" si="6960"/>
        <v>0</v>
      </c>
      <c r="CB2403" s="20">
        <f t="shared" si="6963"/>
        <v>103975.7</v>
      </c>
      <c r="CC2403" s="20">
        <f t="shared" si="6960"/>
        <v>-40000</v>
      </c>
      <c r="CD2403" s="20">
        <f t="shared" si="6944"/>
        <v>63975.7</v>
      </c>
      <c r="CE2403" s="20">
        <f t="shared" si="6960"/>
        <v>0</v>
      </c>
    </row>
    <row r="2404" spans="1:84" x14ac:dyDescent="0.25">
      <c r="A2404" s="10" t="s">
        <v>326</v>
      </c>
      <c r="B2404" s="19">
        <v>870</v>
      </c>
      <c r="C2404" s="10"/>
      <c r="D2404" s="10"/>
      <c r="E2404" s="25" t="s">
        <v>623</v>
      </c>
      <c r="F2404" s="20">
        <f>F2405</f>
        <v>241776.5</v>
      </c>
      <c r="G2404" s="20">
        <f t="shared" si="6960"/>
        <v>78600</v>
      </c>
      <c r="H2404" s="20">
        <f t="shared" si="6960"/>
        <v>78600</v>
      </c>
      <c r="I2404" s="20">
        <f t="shared" si="6960"/>
        <v>0</v>
      </c>
      <c r="J2404" s="20">
        <f t="shared" si="6960"/>
        <v>0</v>
      </c>
      <c r="K2404" s="20">
        <f t="shared" si="6960"/>
        <v>0</v>
      </c>
      <c r="L2404" s="20">
        <f t="shared" si="6857"/>
        <v>241776.5</v>
      </c>
      <c r="M2404" s="20">
        <f t="shared" si="6858"/>
        <v>78600</v>
      </c>
      <c r="N2404" s="20">
        <f t="shared" si="6859"/>
        <v>78600</v>
      </c>
      <c r="O2404" s="20">
        <f t="shared" si="6960"/>
        <v>0</v>
      </c>
      <c r="P2404" s="20">
        <f t="shared" si="6960"/>
        <v>0</v>
      </c>
      <c r="Q2404" s="20">
        <f t="shared" si="6960"/>
        <v>0</v>
      </c>
      <c r="R2404" s="20">
        <f t="shared" si="6860"/>
        <v>241776.5</v>
      </c>
      <c r="S2404" s="20">
        <f t="shared" si="6861"/>
        <v>78600</v>
      </c>
      <c r="T2404" s="20">
        <f t="shared" si="6862"/>
        <v>78600</v>
      </c>
      <c r="U2404" s="20">
        <f t="shared" si="6960"/>
        <v>0</v>
      </c>
      <c r="V2404" s="20">
        <f t="shared" si="6936"/>
        <v>241776.5</v>
      </c>
      <c r="W2404" s="20">
        <f t="shared" si="6960"/>
        <v>0</v>
      </c>
      <c r="X2404" s="20">
        <f t="shared" si="6960"/>
        <v>0</v>
      </c>
      <c r="Y2404" s="20">
        <f t="shared" si="6960"/>
        <v>0</v>
      </c>
      <c r="Z2404" s="20">
        <f t="shared" si="6927"/>
        <v>241776.5</v>
      </c>
      <c r="AA2404" s="20">
        <f t="shared" si="6928"/>
        <v>78600</v>
      </c>
      <c r="AB2404" s="20">
        <f t="shared" si="6929"/>
        <v>78600</v>
      </c>
      <c r="AC2404" s="20">
        <f t="shared" si="6960"/>
        <v>0</v>
      </c>
      <c r="AD2404" s="20">
        <f t="shared" si="6960"/>
        <v>0</v>
      </c>
      <c r="AE2404" s="20">
        <f t="shared" si="6960"/>
        <v>0</v>
      </c>
      <c r="AF2404" s="20">
        <f t="shared" si="6881"/>
        <v>241776.5</v>
      </c>
      <c r="AG2404" s="20">
        <f t="shared" si="6882"/>
        <v>78600</v>
      </c>
      <c r="AH2404" s="20">
        <f t="shared" si="6883"/>
        <v>78600</v>
      </c>
      <c r="AI2404" s="20">
        <f t="shared" si="6960"/>
        <v>0</v>
      </c>
      <c r="AJ2404" s="20">
        <f t="shared" si="6884"/>
        <v>241776.5</v>
      </c>
      <c r="AK2404" s="20">
        <f t="shared" si="6960"/>
        <v>0</v>
      </c>
      <c r="AL2404" s="20">
        <f t="shared" si="6960"/>
        <v>0</v>
      </c>
      <c r="AM2404" s="20">
        <f t="shared" si="6960"/>
        <v>0</v>
      </c>
      <c r="AN2404" s="20">
        <f t="shared" si="6836"/>
        <v>241776.5</v>
      </c>
      <c r="AO2404" s="20">
        <f t="shared" si="6837"/>
        <v>78600</v>
      </c>
      <c r="AP2404" s="20">
        <f t="shared" si="6838"/>
        <v>78600</v>
      </c>
      <c r="AQ2404" s="20">
        <f t="shared" si="6960"/>
        <v>0</v>
      </c>
      <c r="AR2404" s="20">
        <f t="shared" si="6960"/>
        <v>0</v>
      </c>
      <c r="AS2404" s="20">
        <f t="shared" si="6960"/>
        <v>0</v>
      </c>
      <c r="AT2404" s="20">
        <f t="shared" si="6790"/>
        <v>241776.5</v>
      </c>
      <c r="AU2404" s="20">
        <f t="shared" si="6791"/>
        <v>78600</v>
      </c>
      <c r="AV2404" s="20">
        <f t="shared" si="6792"/>
        <v>78600</v>
      </c>
      <c r="AW2404" s="20">
        <f t="shared" si="6960"/>
        <v>0</v>
      </c>
      <c r="AX2404" s="20">
        <f t="shared" si="6960"/>
        <v>0</v>
      </c>
      <c r="AY2404" s="20">
        <f t="shared" si="6960"/>
        <v>0</v>
      </c>
      <c r="AZ2404" s="20">
        <f t="shared" si="6895"/>
        <v>241776.5</v>
      </c>
      <c r="BA2404" s="20">
        <f t="shared" si="6896"/>
        <v>78600</v>
      </c>
      <c r="BB2404" s="20">
        <f t="shared" si="6897"/>
        <v>78600</v>
      </c>
      <c r="BC2404" s="20">
        <f t="shared" si="6960"/>
        <v>0</v>
      </c>
      <c r="BD2404" s="20">
        <f t="shared" si="6885"/>
        <v>241776.5</v>
      </c>
      <c r="BE2404" s="20">
        <f t="shared" si="6960"/>
        <v>-3000</v>
      </c>
      <c r="BF2404" s="20">
        <f t="shared" si="6960"/>
        <v>0</v>
      </c>
      <c r="BG2404" s="20">
        <f t="shared" si="6960"/>
        <v>0</v>
      </c>
      <c r="BH2404" s="20">
        <f t="shared" si="6807"/>
        <v>238776.5</v>
      </c>
      <c r="BI2404" s="20">
        <f t="shared" si="6808"/>
        <v>78600</v>
      </c>
      <c r="BJ2404" s="20">
        <f t="shared" si="6809"/>
        <v>78600</v>
      </c>
      <c r="BK2404" s="20">
        <f t="shared" si="6960"/>
        <v>-12998.098</v>
      </c>
      <c r="BL2404" s="20">
        <f t="shared" si="6960"/>
        <v>0</v>
      </c>
      <c r="BM2404" s="20">
        <f t="shared" si="6811"/>
        <v>225778.402</v>
      </c>
      <c r="BN2404" s="20">
        <f t="shared" si="6812"/>
        <v>78600</v>
      </c>
      <c r="BO2404" s="20">
        <f t="shared" si="6960"/>
        <v>-121802.702</v>
      </c>
      <c r="BP2404" s="20">
        <f t="shared" si="6960"/>
        <v>0</v>
      </c>
      <c r="BQ2404" s="20">
        <f t="shared" si="6960"/>
        <v>0</v>
      </c>
      <c r="BR2404" s="20">
        <f t="shared" si="6945"/>
        <v>103975.7</v>
      </c>
      <c r="BS2404" s="20">
        <f t="shared" si="6946"/>
        <v>78600</v>
      </c>
      <c r="BT2404" s="20">
        <f t="shared" si="6947"/>
        <v>78600</v>
      </c>
      <c r="BU2404" s="20">
        <f t="shared" si="6960"/>
        <v>0</v>
      </c>
      <c r="BV2404" s="20">
        <f t="shared" si="6948"/>
        <v>103975.7</v>
      </c>
      <c r="BW2404" s="20">
        <f t="shared" si="6960"/>
        <v>0</v>
      </c>
      <c r="BX2404" s="20">
        <f t="shared" si="6960"/>
        <v>0</v>
      </c>
      <c r="BY2404" s="20">
        <f t="shared" si="6961"/>
        <v>103975.7</v>
      </c>
      <c r="BZ2404" s="20">
        <f t="shared" si="6962"/>
        <v>78600</v>
      </c>
      <c r="CA2404" s="20">
        <f t="shared" si="6960"/>
        <v>0</v>
      </c>
      <c r="CB2404" s="20">
        <f t="shared" si="6963"/>
        <v>103975.7</v>
      </c>
      <c r="CC2404" s="20">
        <f t="shared" si="6960"/>
        <v>-40000</v>
      </c>
      <c r="CD2404" s="20">
        <f t="shared" si="6944"/>
        <v>63975.7</v>
      </c>
      <c r="CE2404" s="20">
        <f t="shared" si="6960"/>
        <v>0</v>
      </c>
    </row>
    <row r="2405" spans="1:84" x14ac:dyDescent="0.25">
      <c r="A2405" s="10" t="s">
        <v>326</v>
      </c>
      <c r="B2405" s="19">
        <v>870</v>
      </c>
      <c r="C2405" s="10" t="s">
        <v>336</v>
      </c>
      <c r="D2405" s="10" t="s">
        <v>339</v>
      </c>
      <c r="E2405" s="25" t="s">
        <v>570</v>
      </c>
      <c r="F2405" s="20">
        <v>241776.5</v>
      </c>
      <c r="G2405" s="20">
        <v>78600</v>
      </c>
      <c r="H2405" s="20">
        <v>78600</v>
      </c>
      <c r="I2405" s="20"/>
      <c r="J2405" s="20"/>
      <c r="K2405" s="20"/>
      <c r="L2405" s="20">
        <f t="shared" si="6857"/>
        <v>241776.5</v>
      </c>
      <c r="M2405" s="20">
        <f t="shared" si="6858"/>
        <v>78600</v>
      </c>
      <c r="N2405" s="20">
        <f t="shared" si="6859"/>
        <v>78600</v>
      </c>
      <c r="O2405" s="20"/>
      <c r="P2405" s="20"/>
      <c r="Q2405" s="20"/>
      <c r="R2405" s="20">
        <f t="shared" si="6860"/>
        <v>241776.5</v>
      </c>
      <c r="S2405" s="20">
        <f t="shared" si="6861"/>
        <v>78600</v>
      </c>
      <c r="T2405" s="20">
        <f t="shared" si="6862"/>
        <v>78600</v>
      </c>
      <c r="U2405" s="20"/>
      <c r="V2405" s="20">
        <f t="shared" si="6936"/>
        <v>241776.5</v>
      </c>
      <c r="W2405" s="20"/>
      <c r="X2405" s="20"/>
      <c r="Y2405" s="20"/>
      <c r="Z2405" s="20">
        <f t="shared" si="6927"/>
        <v>241776.5</v>
      </c>
      <c r="AA2405" s="20">
        <f t="shared" si="6928"/>
        <v>78600</v>
      </c>
      <c r="AB2405" s="20">
        <f t="shared" si="6929"/>
        <v>78600</v>
      </c>
      <c r="AC2405" s="20"/>
      <c r="AD2405" s="20"/>
      <c r="AE2405" s="20"/>
      <c r="AF2405" s="20">
        <f t="shared" si="6881"/>
        <v>241776.5</v>
      </c>
      <c r="AG2405" s="20">
        <f t="shared" si="6882"/>
        <v>78600</v>
      </c>
      <c r="AH2405" s="20">
        <f t="shared" si="6883"/>
        <v>78600</v>
      </c>
      <c r="AI2405" s="20"/>
      <c r="AJ2405" s="20">
        <f t="shared" si="6884"/>
        <v>241776.5</v>
      </c>
      <c r="AK2405" s="20"/>
      <c r="AL2405" s="20"/>
      <c r="AM2405" s="20"/>
      <c r="AN2405" s="20">
        <f t="shared" si="6836"/>
        <v>241776.5</v>
      </c>
      <c r="AO2405" s="20">
        <f t="shared" si="6837"/>
        <v>78600</v>
      </c>
      <c r="AP2405" s="20">
        <f t="shared" si="6838"/>
        <v>78600</v>
      </c>
      <c r="AQ2405" s="20"/>
      <c r="AR2405" s="20"/>
      <c r="AS2405" s="20"/>
      <c r="AT2405" s="20">
        <f t="shared" si="6790"/>
        <v>241776.5</v>
      </c>
      <c r="AU2405" s="20">
        <f t="shared" si="6791"/>
        <v>78600</v>
      </c>
      <c r="AV2405" s="20">
        <f t="shared" si="6792"/>
        <v>78600</v>
      </c>
      <c r="AW2405" s="20"/>
      <c r="AX2405" s="20"/>
      <c r="AY2405" s="20"/>
      <c r="AZ2405" s="20">
        <f t="shared" si="6895"/>
        <v>241776.5</v>
      </c>
      <c r="BA2405" s="20">
        <f t="shared" si="6896"/>
        <v>78600</v>
      </c>
      <c r="BB2405" s="20">
        <f t="shared" si="6897"/>
        <v>78600</v>
      </c>
      <c r="BC2405" s="20"/>
      <c r="BD2405" s="20">
        <f t="shared" si="6885"/>
        <v>241776.5</v>
      </c>
      <c r="BE2405" s="20">
        <v>-3000</v>
      </c>
      <c r="BF2405" s="20"/>
      <c r="BG2405" s="20"/>
      <c r="BH2405" s="20">
        <f t="shared" si="6807"/>
        <v>238776.5</v>
      </c>
      <c r="BI2405" s="20">
        <f t="shared" si="6808"/>
        <v>78600</v>
      </c>
      <c r="BJ2405" s="20">
        <f t="shared" si="6809"/>
        <v>78600</v>
      </c>
      <c r="BK2405" s="20">
        <v>-12998.098</v>
      </c>
      <c r="BL2405" s="20"/>
      <c r="BM2405" s="20">
        <f t="shared" si="6811"/>
        <v>225778.402</v>
      </c>
      <c r="BN2405" s="20">
        <f t="shared" si="6812"/>
        <v>78600</v>
      </c>
      <c r="BO2405" s="20">
        <v>-121802.702</v>
      </c>
      <c r="BP2405" s="20"/>
      <c r="BQ2405" s="20"/>
      <c r="BR2405" s="20">
        <f t="shared" si="6945"/>
        <v>103975.7</v>
      </c>
      <c r="BS2405" s="20">
        <f t="shared" si="6946"/>
        <v>78600</v>
      </c>
      <c r="BT2405" s="20">
        <f t="shared" si="6947"/>
        <v>78600</v>
      </c>
      <c r="BU2405" s="20"/>
      <c r="BV2405" s="20">
        <f t="shared" si="6948"/>
        <v>103975.7</v>
      </c>
      <c r="BW2405" s="20"/>
      <c r="BX2405" s="20"/>
      <c r="BY2405" s="20">
        <f t="shared" si="6961"/>
        <v>103975.7</v>
      </c>
      <c r="BZ2405" s="20">
        <f t="shared" si="6962"/>
        <v>78600</v>
      </c>
      <c r="CA2405" s="20"/>
      <c r="CB2405" s="20">
        <f t="shared" si="6963"/>
        <v>103975.7</v>
      </c>
      <c r="CC2405" s="20">
        <v>-40000</v>
      </c>
      <c r="CD2405" s="20">
        <f t="shared" si="6944"/>
        <v>63975.7</v>
      </c>
      <c r="CE2405" s="20"/>
    </row>
    <row r="2406" spans="1:84" s="17" customFormat="1" x14ac:dyDescent="0.25">
      <c r="A2406" s="21" t="s">
        <v>1076</v>
      </c>
      <c r="B2406" s="22"/>
      <c r="C2406" s="21"/>
      <c r="D2406" s="21"/>
      <c r="E2406" s="27" t="s">
        <v>1078</v>
      </c>
      <c r="F2406" s="23">
        <f>F2407</f>
        <v>60000</v>
      </c>
      <c r="G2406" s="23">
        <f t="shared" ref="G2406:CE2409" si="6964">G2407</f>
        <v>44624.3</v>
      </c>
      <c r="H2406" s="23">
        <f t="shared" si="6964"/>
        <v>0</v>
      </c>
      <c r="I2406" s="23">
        <f t="shared" si="6964"/>
        <v>0</v>
      </c>
      <c r="J2406" s="23">
        <f t="shared" si="6964"/>
        <v>0</v>
      </c>
      <c r="K2406" s="23">
        <f t="shared" si="6964"/>
        <v>0</v>
      </c>
      <c r="L2406" s="23">
        <f t="shared" si="6857"/>
        <v>60000</v>
      </c>
      <c r="M2406" s="23">
        <f t="shared" si="6858"/>
        <v>44624.3</v>
      </c>
      <c r="N2406" s="23">
        <f t="shared" si="6859"/>
        <v>0</v>
      </c>
      <c r="O2406" s="23">
        <f t="shared" si="6964"/>
        <v>0</v>
      </c>
      <c r="P2406" s="23">
        <f t="shared" si="6964"/>
        <v>0</v>
      </c>
      <c r="Q2406" s="23">
        <f t="shared" si="6964"/>
        <v>0</v>
      </c>
      <c r="R2406" s="23">
        <f t="shared" si="6860"/>
        <v>60000</v>
      </c>
      <c r="S2406" s="23">
        <f t="shared" si="6861"/>
        <v>44624.3</v>
      </c>
      <c r="T2406" s="23">
        <f t="shared" si="6862"/>
        <v>0</v>
      </c>
      <c r="U2406" s="23">
        <f t="shared" si="6964"/>
        <v>0</v>
      </c>
      <c r="V2406" s="23">
        <f t="shared" si="6936"/>
        <v>60000</v>
      </c>
      <c r="W2406" s="23">
        <f t="shared" si="6964"/>
        <v>0</v>
      </c>
      <c r="X2406" s="23">
        <f t="shared" si="6964"/>
        <v>0</v>
      </c>
      <c r="Y2406" s="23">
        <f t="shared" si="6964"/>
        <v>0</v>
      </c>
      <c r="Z2406" s="20">
        <f t="shared" si="6927"/>
        <v>60000</v>
      </c>
      <c r="AA2406" s="20">
        <f t="shared" si="6928"/>
        <v>44624.3</v>
      </c>
      <c r="AB2406" s="20">
        <f t="shared" si="6929"/>
        <v>0</v>
      </c>
      <c r="AC2406" s="23">
        <f t="shared" si="6964"/>
        <v>0</v>
      </c>
      <c r="AD2406" s="23">
        <f t="shared" si="6964"/>
        <v>0</v>
      </c>
      <c r="AE2406" s="23">
        <f t="shared" si="6964"/>
        <v>0</v>
      </c>
      <c r="AF2406" s="20">
        <f t="shared" si="6881"/>
        <v>60000</v>
      </c>
      <c r="AG2406" s="20">
        <f t="shared" si="6882"/>
        <v>44624.3</v>
      </c>
      <c r="AH2406" s="20">
        <f t="shared" si="6883"/>
        <v>0</v>
      </c>
      <c r="AI2406" s="23">
        <f t="shared" si="6964"/>
        <v>0</v>
      </c>
      <c r="AJ2406" s="20">
        <f t="shared" si="6884"/>
        <v>60000</v>
      </c>
      <c r="AK2406" s="23">
        <f t="shared" si="6964"/>
        <v>31620.764999999999</v>
      </c>
      <c r="AL2406" s="23">
        <f t="shared" si="6964"/>
        <v>23640.752</v>
      </c>
      <c r="AM2406" s="23">
        <f t="shared" si="6964"/>
        <v>0</v>
      </c>
      <c r="AN2406" s="20">
        <f t="shared" si="6836"/>
        <v>91620.764999999999</v>
      </c>
      <c r="AO2406" s="20">
        <f t="shared" si="6837"/>
        <v>68265.051999999996</v>
      </c>
      <c r="AP2406" s="20">
        <f t="shared" si="6838"/>
        <v>0</v>
      </c>
      <c r="AQ2406" s="23">
        <f t="shared" si="6964"/>
        <v>0</v>
      </c>
      <c r="AR2406" s="23">
        <f t="shared" si="6964"/>
        <v>0</v>
      </c>
      <c r="AS2406" s="23">
        <f t="shared" si="6964"/>
        <v>0</v>
      </c>
      <c r="AT2406" s="20">
        <f t="shared" ref="AT2406:AT2432" si="6965">AN2406+AQ2406</f>
        <v>91620.764999999999</v>
      </c>
      <c r="AU2406" s="20">
        <f t="shared" ref="AU2406:AU2432" si="6966">AO2406+AR2406</f>
        <v>68265.051999999996</v>
      </c>
      <c r="AV2406" s="20">
        <f t="shared" ref="AV2406:AV2432" si="6967">AP2406+AS2406</f>
        <v>0</v>
      </c>
      <c r="AW2406" s="23">
        <f t="shared" si="6964"/>
        <v>0</v>
      </c>
      <c r="AX2406" s="23">
        <f t="shared" si="6964"/>
        <v>0</v>
      </c>
      <c r="AY2406" s="23">
        <f t="shared" si="6964"/>
        <v>0</v>
      </c>
      <c r="AZ2406" s="20">
        <f t="shared" si="6895"/>
        <v>91620.764999999999</v>
      </c>
      <c r="BA2406" s="20">
        <f t="shared" si="6896"/>
        <v>68265.051999999996</v>
      </c>
      <c r="BB2406" s="20">
        <f t="shared" si="6897"/>
        <v>0</v>
      </c>
      <c r="BC2406" s="23">
        <f t="shared" si="6964"/>
        <v>0</v>
      </c>
      <c r="BD2406" s="20">
        <f t="shared" si="6885"/>
        <v>91620.764999999999</v>
      </c>
      <c r="BE2406" s="23">
        <f t="shared" si="6964"/>
        <v>0</v>
      </c>
      <c r="BF2406" s="23">
        <f t="shared" si="6964"/>
        <v>0</v>
      </c>
      <c r="BG2406" s="23">
        <f t="shared" si="6964"/>
        <v>0</v>
      </c>
      <c r="BH2406" s="20">
        <f t="shared" ref="BH2406:BH2432" si="6968">BD2406+BE2406</f>
        <v>91620.764999999999</v>
      </c>
      <c r="BI2406" s="20">
        <f t="shared" ref="BI2406:BI2432" si="6969">BA2406+BF2406</f>
        <v>68265.051999999996</v>
      </c>
      <c r="BJ2406" s="20">
        <f t="shared" ref="BJ2406:BJ2432" si="6970">BB2406+BG2406</f>
        <v>0</v>
      </c>
      <c r="BK2406" s="23">
        <f t="shared" si="6964"/>
        <v>0</v>
      </c>
      <c r="BL2406" s="23">
        <f t="shared" si="6964"/>
        <v>0</v>
      </c>
      <c r="BM2406" s="20">
        <f t="shared" ref="BM2406:BM2432" si="6971">BH2406+BK2406</f>
        <v>91620.764999999999</v>
      </c>
      <c r="BN2406" s="20">
        <f t="shared" ref="BN2406:BN2432" si="6972">BI2406+BL2406</f>
        <v>68265.051999999996</v>
      </c>
      <c r="BO2406" s="23">
        <f t="shared" si="6964"/>
        <v>0</v>
      </c>
      <c r="BP2406" s="23">
        <f t="shared" si="6964"/>
        <v>0</v>
      </c>
      <c r="BQ2406" s="23">
        <f t="shared" si="6964"/>
        <v>0</v>
      </c>
      <c r="BR2406" s="20">
        <f t="shared" si="6945"/>
        <v>91620.764999999999</v>
      </c>
      <c r="BS2406" s="20">
        <f t="shared" si="6946"/>
        <v>68265.051999999996</v>
      </c>
      <c r="BT2406" s="20">
        <f t="shared" si="6947"/>
        <v>0</v>
      </c>
      <c r="BU2406" s="23">
        <f t="shared" si="6964"/>
        <v>0</v>
      </c>
      <c r="BV2406" s="20">
        <f t="shared" si="6948"/>
        <v>91620.764999999999</v>
      </c>
      <c r="BW2406" s="23">
        <f t="shared" si="6964"/>
        <v>-489.56900000000002</v>
      </c>
      <c r="BX2406" s="23">
        <f t="shared" si="6964"/>
        <v>0</v>
      </c>
      <c r="BY2406" s="20">
        <f t="shared" si="6961"/>
        <v>91131.195999999996</v>
      </c>
      <c r="BZ2406" s="20">
        <f t="shared" si="6962"/>
        <v>68265.051999999996</v>
      </c>
      <c r="CA2406" s="23">
        <f t="shared" si="6964"/>
        <v>0</v>
      </c>
      <c r="CB2406" s="20">
        <f t="shared" si="6963"/>
        <v>91131.195999999996</v>
      </c>
      <c r="CC2406" s="23">
        <f t="shared" si="6964"/>
        <v>0</v>
      </c>
      <c r="CD2406" s="23">
        <f t="shared" si="6944"/>
        <v>91131.195999999996</v>
      </c>
      <c r="CE2406" s="23">
        <f t="shared" si="6964"/>
        <v>0</v>
      </c>
      <c r="CF2406" s="32"/>
    </row>
    <row r="2407" spans="1:84" ht="31.5" x14ac:dyDescent="0.25">
      <c r="A2407" s="10" t="s">
        <v>1077</v>
      </c>
      <c r="B2407" s="19"/>
      <c r="C2407" s="10"/>
      <c r="D2407" s="10"/>
      <c r="E2407" s="25" t="s">
        <v>1070</v>
      </c>
      <c r="F2407" s="20">
        <f>F2408</f>
        <v>60000</v>
      </c>
      <c r="G2407" s="20">
        <f t="shared" si="6964"/>
        <v>44624.3</v>
      </c>
      <c r="H2407" s="20">
        <f t="shared" si="6964"/>
        <v>0</v>
      </c>
      <c r="I2407" s="20">
        <f t="shared" si="6964"/>
        <v>0</v>
      </c>
      <c r="J2407" s="20">
        <f t="shared" si="6964"/>
        <v>0</v>
      </c>
      <c r="K2407" s="20">
        <f t="shared" si="6964"/>
        <v>0</v>
      </c>
      <c r="L2407" s="20">
        <f t="shared" si="6857"/>
        <v>60000</v>
      </c>
      <c r="M2407" s="20">
        <f t="shared" si="6858"/>
        <v>44624.3</v>
      </c>
      <c r="N2407" s="20">
        <f t="shared" si="6859"/>
        <v>0</v>
      </c>
      <c r="O2407" s="20">
        <f t="shared" si="6964"/>
        <v>0</v>
      </c>
      <c r="P2407" s="20">
        <f t="shared" si="6964"/>
        <v>0</v>
      </c>
      <c r="Q2407" s="20">
        <f t="shared" si="6964"/>
        <v>0</v>
      </c>
      <c r="R2407" s="20">
        <f t="shared" si="6860"/>
        <v>60000</v>
      </c>
      <c r="S2407" s="20">
        <f t="shared" si="6861"/>
        <v>44624.3</v>
      </c>
      <c r="T2407" s="20">
        <f t="shared" si="6862"/>
        <v>0</v>
      </c>
      <c r="U2407" s="20">
        <f t="shared" si="6964"/>
        <v>0</v>
      </c>
      <c r="V2407" s="20">
        <f t="shared" si="6936"/>
        <v>60000</v>
      </c>
      <c r="W2407" s="20">
        <f t="shared" si="6964"/>
        <v>0</v>
      </c>
      <c r="X2407" s="20">
        <f t="shared" si="6964"/>
        <v>0</v>
      </c>
      <c r="Y2407" s="20">
        <f t="shared" si="6964"/>
        <v>0</v>
      </c>
      <c r="Z2407" s="20">
        <f t="shared" si="6927"/>
        <v>60000</v>
      </c>
      <c r="AA2407" s="20">
        <f t="shared" si="6928"/>
        <v>44624.3</v>
      </c>
      <c r="AB2407" s="20">
        <f t="shared" si="6929"/>
        <v>0</v>
      </c>
      <c r="AC2407" s="20">
        <f t="shared" si="6964"/>
        <v>0</v>
      </c>
      <c r="AD2407" s="20">
        <f t="shared" si="6964"/>
        <v>0</v>
      </c>
      <c r="AE2407" s="20">
        <f t="shared" si="6964"/>
        <v>0</v>
      </c>
      <c r="AF2407" s="20">
        <f t="shared" si="6881"/>
        <v>60000</v>
      </c>
      <c r="AG2407" s="20">
        <f t="shared" si="6882"/>
        <v>44624.3</v>
      </c>
      <c r="AH2407" s="20">
        <f t="shared" si="6883"/>
        <v>0</v>
      </c>
      <c r="AI2407" s="20">
        <f t="shared" si="6964"/>
        <v>0</v>
      </c>
      <c r="AJ2407" s="20">
        <f t="shared" si="6884"/>
        <v>60000</v>
      </c>
      <c r="AK2407" s="20">
        <f t="shared" si="6964"/>
        <v>31620.764999999999</v>
      </c>
      <c r="AL2407" s="20">
        <f t="shared" si="6964"/>
        <v>23640.752</v>
      </c>
      <c r="AM2407" s="20">
        <f t="shared" si="6964"/>
        <v>0</v>
      </c>
      <c r="AN2407" s="20">
        <f t="shared" si="6836"/>
        <v>91620.764999999999</v>
      </c>
      <c r="AO2407" s="20">
        <f t="shared" si="6837"/>
        <v>68265.051999999996</v>
      </c>
      <c r="AP2407" s="20">
        <f t="shared" si="6838"/>
        <v>0</v>
      </c>
      <c r="AQ2407" s="20">
        <f t="shared" si="6964"/>
        <v>0</v>
      </c>
      <c r="AR2407" s="20">
        <f t="shared" si="6964"/>
        <v>0</v>
      </c>
      <c r="AS2407" s="20">
        <f t="shared" si="6964"/>
        <v>0</v>
      </c>
      <c r="AT2407" s="20">
        <f t="shared" si="6965"/>
        <v>91620.764999999999</v>
      </c>
      <c r="AU2407" s="20">
        <f t="shared" si="6966"/>
        <v>68265.051999999996</v>
      </c>
      <c r="AV2407" s="20">
        <f t="shared" si="6967"/>
        <v>0</v>
      </c>
      <c r="AW2407" s="20">
        <f t="shared" si="6964"/>
        <v>0</v>
      </c>
      <c r="AX2407" s="20">
        <f t="shared" si="6964"/>
        <v>0</v>
      </c>
      <c r="AY2407" s="20">
        <f t="shared" si="6964"/>
        <v>0</v>
      </c>
      <c r="AZ2407" s="20">
        <f t="shared" si="6895"/>
        <v>91620.764999999999</v>
      </c>
      <c r="BA2407" s="20">
        <f t="shared" si="6896"/>
        <v>68265.051999999996</v>
      </c>
      <c r="BB2407" s="20">
        <f t="shared" si="6897"/>
        <v>0</v>
      </c>
      <c r="BC2407" s="20">
        <f t="shared" si="6964"/>
        <v>0</v>
      </c>
      <c r="BD2407" s="20">
        <f t="shared" si="6885"/>
        <v>91620.764999999999</v>
      </c>
      <c r="BE2407" s="20">
        <f t="shared" si="6964"/>
        <v>0</v>
      </c>
      <c r="BF2407" s="20">
        <f t="shared" si="6964"/>
        <v>0</v>
      </c>
      <c r="BG2407" s="20">
        <f t="shared" si="6964"/>
        <v>0</v>
      </c>
      <c r="BH2407" s="20">
        <f t="shared" si="6968"/>
        <v>91620.764999999999</v>
      </c>
      <c r="BI2407" s="20">
        <f t="shared" si="6969"/>
        <v>68265.051999999996</v>
      </c>
      <c r="BJ2407" s="20">
        <f t="shared" si="6970"/>
        <v>0</v>
      </c>
      <c r="BK2407" s="20">
        <f t="shared" si="6964"/>
        <v>0</v>
      </c>
      <c r="BL2407" s="20">
        <f t="shared" si="6964"/>
        <v>0</v>
      </c>
      <c r="BM2407" s="20">
        <f t="shared" si="6971"/>
        <v>91620.764999999999</v>
      </c>
      <c r="BN2407" s="20">
        <f t="shared" si="6972"/>
        <v>68265.051999999996</v>
      </c>
      <c r="BO2407" s="20">
        <f t="shared" si="6964"/>
        <v>0</v>
      </c>
      <c r="BP2407" s="20">
        <f t="shared" si="6964"/>
        <v>0</v>
      </c>
      <c r="BQ2407" s="20">
        <f t="shared" si="6964"/>
        <v>0</v>
      </c>
      <c r="BR2407" s="20">
        <f t="shared" si="6945"/>
        <v>91620.764999999999</v>
      </c>
      <c r="BS2407" s="20">
        <f t="shared" si="6946"/>
        <v>68265.051999999996</v>
      </c>
      <c r="BT2407" s="20">
        <f t="shared" si="6947"/>
        <v>0</v>
      </c>
      <c r="BU2407" s="20">
        <f t="shared" si="6964"/>
        <v>0</v>
      </c>
      <c r="BV2407" s="20">
        <f t="shared" si="6948"/>
        <v>91620.764999999999</v>
      </c>
      <c r="BW2407" s="20">
        <f t="shared" si="6964"/>
        <v>-489.56900000000002</v>
      </c>
      <c r="BX2407" s="20">
        <f t="shared" si="6964"/>
        <v>0</v>
      </c>
      <c r="BY2407" s="20">
        <f t="shared" si="6961"/>
        <v>91131.195999999996</v>
      </c>
      <c r="BZ2407" s="20">
        <f t="shared" si="6962"/>
        <v>68265.051999999996</v>
      </c>
      <c r="CA2407" s="20">
        <f t="shared" si="6964"/>
        <v>0</v>
      </c>
      <c r="CB2407" s="20">
        <f t="shared" si="6963"/>
        <v>91131.195999999996</v>
      </c>
      <c r="CC2407" s="20">
        <f t="shared" si="6964"/>
        <v>0</v>
      </c>
      <c r="CD2407" s="20">
        <f t="shared" si="6944"/>
        <v>91131.195999999996</v>
      </c>
      <c r="CE2407" s="20">
        <f t="shared" si="6964"/>
        <v>0</v>
      </c>
    </row>
    <row r="2408" spans="1:84" ht="47.25" x14ac:dyDescent="0.25">
      <c r="A2408" s="10" t="s">
        <v>1077</v>
      </c>
      <c r="B2408" s="19">
        <v>200</v>
      </c>
      <c r="C2408" s="10"/>
      <c r="D2408" s="10"/>
      <c r="E2408" s="25" t="s">
        <v>602</v>
      </c>
      <c r="F2408" s="20">
        <f>F2409</f>
        <v>60000</v>
      </c>
      <c r="G2408" s="20">
        <f t="shared" si="6964"/>
        <v>44624.3</v>
      </c>
      <c r="H2408" s="20">
        <f t="shared" si="6964"/>
        <v>0</v>
      </c>
      <c r="I2408" s="20">
        <f t="shared" si="6964"/>
        <v>0</v>
      </c>
      <c r="J2408" s="20">
        <f t="shared" si="6964"/>
        <v>0</v>
      </c>
      <c r="K2408" s="20">
        <f t="shared" si="6964"/>
        <v>0</v>
      </c>
      <c r="L2408" s="20">
        <f t="shared" si="6857"/>
        <v>60000</v>
      </c>
      <c r="M2408" s="20">
        <f t="shared" si="6858"/>
        <v>44624.3</v>
      </c>
      <c r="N2408" s="20">
        <f t="shared" si="6859"/>
        <v>0</v>
      </c>
      <c r="O2408" s="20">
        <f t="shared" si="6964"/>
        <v>0</v>
      </c>
      <c r="P2408" s="20">
        <f t="shared" si="6964"/>
        <v>0</v>
      </c>
      <c r="Q2408" s="20">
        <f t="shared" si="6964"/>
        <v>0</v>
      </c>
      <c r="R2408" s="20">
        <f t="shared" si="6860"/>
        <v>60000</v>
      </c>
      <c r="S2408" s="20">
        <f t="shared" si="6861"/>
        <v>44624.3</v>
      </c>
      <c r="T2408" s="20">
        <f t="shared" si="6862"/>
        <v>0</v>
      </c>
      <c r="U2408" s="20">
        <f t="shared" si="6964"/>
        <v>0</v>
      </c>
      <c r="V2408" s="20">
        <f t="shared" si="6936"/>
        <v>60000</v>
      </c>
      <c r="W2408" s="20">
        <f t="shared" si="6964"/>
        <v>0</v>
      </c>
      <c r="X2408" s="20">
        <f t="shared" si="6964"/>
        <v>0</v>
      </c>
      <c r="Y2408" s="20">
        <f t="shared" si="6964"/>
        <v>0</v>
      </c>
      <c r="Z2408" s="20">
        <f t="shared" si="6927"/>
        <v>60000</v>
      </c>
      <c r="AA2408" s="20">
        <f t="shared" si="6928"/>
        <v>44624.3</v>
      </c>
      <c r="AB2408" s="20">
        <f t="shared" si="6929"/>
        <v>0</v>
      </c>
      <c r="AC2408" s="20">
        <f t="shared" si="6964"/>
        <v>0</v>
      </c>
      <c r="AD2408" s="20">
        <f t="shared" si="6964"/>
        <v>0</v>
      </c>
      <c r="AE2408" s="20">
        <f t="shared" si="6964"/>
        <v>0</v>
      </c>
      <c r="AF2408" s="20">
        <f t="shared" si="6881"/>
        <v>60000</v>
      </c>
      <c r="AG2408" s="20">
        <f t="shared" si="6882"/>
        <v>44624.3</v>
      </c>
      <c r="AH2408" s="20">
        <f t="shared" si="6883"/>
        <v>0</v>
      </c>
      <c r="AI2408" s="20">
        <f t="shared" si="6964"/>
        <v>0</v>
      </c>
      <c r="AJ2408" s="20">
        <f t="shared" si="6884"/>
        <v>60000</v>
      </c>
      <c r="AK2408" s="20">
        <f t="shared" si="6964"/>
        <v>31620.764999999999</v>
      </c>
      <c r="AL2408" s="20">
        <f t="shared" si="6964"/>
        <v>23640.752</v>
      </c>
      <c r="AM2408" s="20">
        <f t="shared" si="6964"/>
        <v>0</v>
      </c>
      <c r="AN2408" s="20">
        <f t="shared" si="6836"/>
        <v>91620.764999999999</v>
      </c>
      <c r="AO2408" s="20">
        <f t="shared" si="6837"/>
        <v>68265.051999999996</v>
      </c>
      <c r="AP2408" s="20">
        <f t="shared" si="6838"/>
        <v>0</v>
      </c>
      <c r="AQ2408" s="20">
        <f t="shared" si="6964"/>
        <v>0</v>
      </c>
      <c r="AR2408" s="20">
        <f t="shared" si="6964"/>
        <v>0</v>
      </c>
      <c r="AS2408" s="20">
        <f t="shared" si="6964"/>
        <v>0</v>
      </c>
      <c r="AT2408" s="20">
        <f t="shared" si="6965"/>
        <v>91620.764999999999</v>
      </c>
      <c r="AU2408" s="20">
        <f t="shared" si="6966"/>
        <v>68265.051999999996</v>
      </c>
      <c r="AV2408" s="20">
        <f t="shared" si="6967"/>
        <v>0</v>
      </c>
      <c r="AW2408" s="20">
        <f t="shared" si="6964"/>
        <v>0</v>
      </c>
      <c r="AX2408" s="20">
        <f t="shared" si="6964"/>
        <v>0</v>
      </c>
      <c r="AY2408" s="20">
        <f t="shared" si="6964"/>
        <v>0</v>
      </c>
      <c r="AZ2408" s="20">
        <f t="shared" si="6895"/>
        <v>91620.764999999999</v>
      </c>
      <c r="BA2408" s="20">
        <f t="shared" si="6896"/>
        <v>68265.051999999996</v>
      </c>
      <c r="BB2408" s="20">
        <f t="shared" si="6897"/>
        <v>0</v>
      </c>
      <c r="BC2408" s="20">
        <f t="shared" si="6964"/>
        <v>0</v>
      </c>
      <c r="BD2408" s="20">
        <f t="shared" si="6885"/>
        <v>91620.764999999999</v>
      </c>
      <c r="BE2408" s="20">
        <f t="shared" si="6964"/>
        <v>0</v>
      </c>
      <c r="BF2408" s="20">
        <f t="shared" si="6964"/>
        <v>0</v>
      </c>
      <c r="BG2408" s="20">
        <f t="shared" si="6964"/>
        <v>0</v>
      </c>
      <c r="BH2408" s="20">
        <f t="shared" si="6968"/>
        <v>91620.764999999999</v>
      </c>
      <c r="BI2408" s="20">
        <f t="shared" si="6969"/>
        <v>68265.051999999996</v>
      </c>
      <c r="BJ2408" s="20">
        <f t="shared" si="6970"/>
        <v>0</v>
      </c>
      <c r="BK2408" s="20">
        <f t="shared" si="6964"/>
        <v>0</v>
      </c>
      <c r="BL2408" s="20">
        <f t="shared" si="6964"/>
        <v>0</v>
      </c>
      <c r="BM2408" s="20">
        <f t="shared" si="6971"/>
        <v>91620.764999999999</v>
      </c>
      <c r="BN2408" s="20">
        <f t="shared" si="6972"/>
        <v>68265.051999999996</v>
      </c>
      <c r="BO2408" s="20">
        <f t="shared" si="6964"/>
        <v>0</v>
      </c>
      <c r="BP2408" s="20">
        <f t="shared" si="6964"/>
        <v>0</v>
      </c>
      <c r="BQ2408" s="20">
        <f t="shared" si="6964"/>
        <v>0</v>
      </c>
      <c r="BR2408" s="20">
        <f t="shared" si="6945"/>
        <v>91620.764999999999</v>
      </c>
      <c r="BS2408" s="20">
        <f t="shared" si="6946"/>
        <v>68265.051999999996</v>
      </c>
      <c r="BT2408" s="20">
        <f t="shared" si="6947"/>
        <v>0</v>
      </c>
      <c r="BU2408" s="20">
        <f t="shared" si="6964"/>
        <v>0</v>
      </c>
      <c r="BV2408" s="20">
        <f t="shared" si="6948"/>
        <v>91620.764999999999</v>
      </c>
      <c r="BW2408" s="20">
        <f t="shared" si="6964"/>
        <v>-489.56900000000002</v>
      </c>
      <c r="BX2408" s="20">
        <f t="shared" si="6964"/>
        <v>0</v>
      </c>
      <c r="BY2408" s="20">
        <f t="shared" si="6961"/>
        <v>91131.195999999996</v>
      </c>
      <c r="BZ2408" s="20">
        <f t="shared" si="6962"/>
        <v>68265.051999999996</v>
      </c>
      <c r="CA2408" s="20">
        <f t="shared" si="6964"/>
        <v>0</v>
      </c>
      <c r="CB2408" s="20">
        <f t="shared" si="6963"/>
        <v>91131.195999999996</v>
      </c>
      <c r="CC2408" s="20">
        <f t="shared" si="6964"/>
        <v>0</v>
      </c>
      <c r="CD2408" s="20">
        <f t="shared" si="6944"/>
        <v>91131.195999999996</v>
      </c>
      <c r="CE2408" s="20">
        <f t="shared" si="6964"/>
        <v>0</v>
      </c>
    </row>
    <row r="2409" spans="1:84" ht="47.25" x14ac:dyDescent="0.25">
      <c r="A2409" s="10" t="s">
        <v>1077</v>
      </c>
      <c r="B2409" s="19">
        <v>240</v>
      </c>
      <c r="C2409" s="10"/>
      <c r="D2409" s="10"/>
      <c r="E2409" s="25" t="s">
        <v>603</v>
      </c>
      <c r="F2409" s="20">
        <f>F2410</f>
        <v>60000</v>
      </c>
      <c r="G2409" s="20">
        <f t="shared" si="6964"/>
        <v>44624.3</v>
      </c>
      <c r="H2409" s="20">
        <f t="shared" si="6964"/>
        <v>0</v>
      </c>
      <c r="I2409" s="20">
        <f t="shared" si="6964"/>
        <v>0</v>
      </c>
      <c r="J2409" s="20">
        <f t="shared" si="6964"/>
        <v>0</v>
      </c>
      <c r="K2409" s="20">
        <f t="shared" si="6964"/>
        <v>0</v>
      </c>
      <c r="L2409" s="20">
        <f t="shared" si="6857"/>
        <v>60000</v>
      </c>
      <c r="M2409" s="20">
        <f t="shared" si="6858"/>
        <v>44624.3</v>
      </c>
      <c r="N2409" s="20">
        <f t="shared" si="6859"/>
        <v>0</v>
      </c>
      <c r="O2409" s="20">
        <f t="shared" si="6964"/>
        <v>0</v>
      </c>
      <c r="P2409" s="20">
        <f t="shared" si="6964"/>
        <v>0</v>
      </c>
      <c r="Q2409" s="20">
        <f t="shared" si="6964"/>
        <v>0</v>
      </c>
      <c r="R2409" s="20">
        <f t="shared" si="6860"/>
        <v>60000</v>
      </c>
      <c r="S2409" s="20">
        <f t="shared" si="6861"/>
        <v>44624.3</v>
      </c>
      <c r="T2409" s="20">
        <f t="shared" si="6862"/>
        <v>0</v>
      </c>
      <c r="U2409" s="20">
        <f t="shared" si="6964"/>
        <v>0</v>
      </c>
      <c r="V2409" s="20">
        <f t="shared" si="6936"/>
        <v>60000</v>
      </c>
      <c r="W2409" s="20">
        <f t="shared" si="6964"/>
        <v>0</v>
      </c>
      <c r="X2409" s="20">
        <f t="shared" si="6964"/>
        <v>0</v>
      </c>
      <c r="Y2409" s="20">
        <f t="shared" si="6964"/>
        <v>0</v>
      </c>
      <c r="Z2409" s="20">
        <f t="shared" si="6927"/>
        <v>60000</v>
      </c>
      <c r="AA2409" s="20">
        <f t="shared" si="6928"/>
        <v>44624.3</v>
      </c>
      <c r="AB2409" s="20">
        <f t="shared" si="6929"/>
        <v>0</v>
      </c>
      <c r="AC2409" s="20">
        <f t="shared" si="6964"/>
        <v>0</v>
      </c>
      <c r="AD2409" s="20">
        <f t="shared" si="6964"/>
        <v>0</v>
      </c>
      <c r="AE2409" s="20">
        <f t="shared" si="6964"/>
        <v>0</v>
      </c>
      <c r="AF2409" s="20">
        <f t="shared" si="6881"/>
        <v>60000</v>
      </c>
      <c r="AG2409" s="20">
        <f t="shared" si="6882"/>
        <v>44624.3</v>
      </c>
      <c r="AH2409" s="20">
        <f t="shared" si="6883"/>
        <v>0</v>
      </c>
      <c r="AI2409" s="20">
        <f t="shared" si="6964"/>
        <v>0</v>
      </c>
      <c r="AJ2409" s="20">
        <f t="shared" si="6884"/>
        <v>60000</v>
      </c>
      <c r="AK2409" s="20">
        <f t="shared" si="6964"/>
        <v>31620.764999999999</v>
      </c>
      <c r="AL2409" s="20">
        <f t="shared" si="6964"/>
        <v>23640.752</v>
      </c>
      <c r="AM2409" s="20">
        <f t="shared" si="6964"/>
        <v>0</v>
      </c>
      <c r="AN2409" s="20">
        <f t="shared" si="6836"/>
        <v>91620.764999999999</v>
      </c>
      <c r="AO2409" s="20">
        <f t="shared" si="6837"/>
        <v>68265.051999999996</v>
      </c>
      <c r="AP2409" s="20">
        <f t="shared" si="6838"/>
        <v>0</v>
      </c>
      <c r="AQ2409" s="20">
        <f t="shared" si="6964"/>
        <v>0</v>
      </c>
      <c r="AR2409" s="20">
        <f t="shared" si="6964"/>
        <v>0</v>
      </c>
      <c r="AS2409" s="20">
        <f t="shared" si="6964"/>
        <v>0</v>
      </c>
      <c r="AT2409" s="20">
        <f t="shared" si="6965"/>
        <v>91620.764999999999</v>
      </c>
      <c r="AU2409" s="20">
        <f t="shared" si="6966"/>
        <v>68265.051999999996</v>
      </c>
      <c r="AV2409" s="20">
        <f t="shared" si="6967"/>
        <v>0</v>
      </c>
      <c r="AW2409" s="20">
        <f t="shared" si="6964"/>
        <v>0</v>
      </c>
      <c r="AX2409" s="20">
        <f t="shared" si="6964"/>
        <v>0</v>
      </c>
      <c r="AY2409" s="20">
        <f t="shared" si="6964"/>
        <v>0</v>
      </c>
      <c r="AZ2409" s="20">
        <f t="shared" si="6895"/>
        <v>91620.764999999999</v>
      </c>
      <c r="BA2409" s="20">
        <f t="shared" si="6896"/>
        <v>68265.051999999996</v>
      </c>
      <c r="BB2409" s="20">
        <f t="shared" si="6897"/>
        <v>0</v>
      </c>
      <c r="BC2409" s="20">
        <f t="shared" si="6964"/>
        <v>0</v>
      </c>
      <c r="BD2409" s="20">
        <f t="shared" si="6885"/>
        <v>91620.764999999999</v>
      </c>
      <c r="BE2409" s="20">
        <f t="shared" si="6964"/>
        <v>0</v>
      </c>
      <c r="BF2409" s="20">
        <f t="shared" si="6964"/>
        <v>0</v>
      </c>
      <c r="BG2409" s="20">
        <f t="shared" si="6964"/>
        <v>0</v>
      </c>
      <c r="BH2409" s="20">
        <f t="shared" si="6968"/>
        <v>91620.764999999999</v>
      </c>
      <c r="BI2409" s="20">
        <f t="shared" si="6969"/>
        <v>68265.051999999996</v>
      </c>
      <c r="BJ2409" s="20">
        <f t="shared" si="6970"/>
        <v>0</v>
      </c>
      <c r="BK2409" s="20">
        <f t="shared" si="6964"/>
        <v>0</v>
      </c>
      <c r="BL2409" s="20">
        <f t="shared" si="6964"/>
        <v>0</v>
      </c>
      <c r="BM2409" s="20">
        <f t="shared" si="6971"/>
        <v>91620.764999999999</v>
      </c>
      <c r="BN2409" s="20">
        <f t="shared" si="6972"/>
        <v>68265.051999999996</v>
      </c>
      <c r="BO2409" s="20">
        <f t="shared" si="6964"/>
        <v>0</v>
      </c>
      <c r="BP2409" s="20">
        <f t="shared" si="6964"/>
        <v>0</v>
      </c>
      <c r="BQ2409" s="20">
        <f t="shared" si="6964"/>
        <v>0</v>
      </c>
      <c r="BR2409" s="20">
        <f t="shared" si="6945"/>
        <v>91620.764999999999</v>
      </c>
      <c r="BS2409" s="20">
        <f t="shared" si="6946"/>
        <v>68265.051999999996</v>
      </c>
      <c r="BT2409" s="20">
        <f t="shared" si="6947"/>
        <v>0</v>
      </c>
      <c r="BU2409" s="20">
        <f t="shared" si="6964"/>
        <v>0</v>
      </c>
      <c r="BV2409" s="20">
        <f t="shared" si="6948"/>
        <v>91620.764999999999</v>
      </c>
      <c r="BW2409" s="20">
        <f t="shared" si="6964"/>
        <v>-489.56900000000002</v>
      </c>
      <c r="BX2409" s="20">
        <f t="shared" si="6964"/>
        <v>0</v>
      </c>
      <c r="BY2409" s="20">
        <f t="shared" si="6961"/>
        <v>91131.195999999996</v>
      </c>
      <c r="BZ2409" s="20">
        <f t="shared" si="6962"/>
        <v>68265.051999999996</v>
      </c>
      <c r="CA2409" s="20">
        <f t="shared" si="6964"/>
        <v>0</v>
      </c>
      <c r="CB2409" s="20">
        <f t="shared" si="6963"/>
        <v>91131.195999999996</v>
      </c>
      <c r="CC2409" s="20">
        <f t="shared" si="6964"/>
        <v>0</v>
      </c>
      <c r="CD2409" s="20">
        <f t="shared" si="6944"/>
        <v>91131.195999999996</v>
      </c>
      <c r="CE2409" s="20">
        <f t="shared" si="6964"/>
        <v>0</v>
      </c>
    </row>
    <row r="2410" spans="1:84" x14ac:dyDescent="0.25">
      <c r="A2410" s="10" t="s">
        <v>1077</v>
      </c>
      <c r="B2410" s="19">
        <v>240</v>
      </c>
      <c r="C2410" s="10" t="s">
        <v>345</v>
      </c>
      <c r="D2410" s="10" t="s">
        <v>336</v>
      </c>
      <c r="E2410" s="25" t="s">
        <v>579</v>
      </c>
      <c r="F2410" s="20">
        <v>60000</v>
      </c>
      <c r="G2410" s="20">
        <v>44624.3</v>
      </c>
      <c r="H2410" s="20">
        <v>0</v>
      </c>
      <c r="I2410" s="20"/>
      <c r="J2410" s="20"/>
      <c r="K2410" s="20"/>
      <c r="L2410" s="20">
        <f t="shared" si="6857"/>
        <v>60000</v>
      </c>
      <c r="M2410" s="20">
        <f t="shared" si="6858"/>
        <v>44624.3</v>
      </c>
      <c r="N2410" s="20">
        <f t="shared" si="6859"/>
        <v>0</v>
      </c>
      <c r="O2410" s="20"/>
      <c r="P2410" s="20"/>
      <c r="Q2410" s="20"/>
      <c r="R2410" s="20">
        <f t="shared" si="6860"/>
        <v>60000</v>
      </c>
      <c r="S2410" s="20">
        <f t="shared" si="6861"/>
        <v>44624.3</v>
      </c>
      <c r="T2410" s="20">
        <f t="shared" si="6862"/>
        <v>0</v>
      </c>
      <c r="U2410" s="20"/>
      <c r="V2410" s="20">
        <f t="shared" si="6936"/>
        <v>60000</v>
      </c>
      <c r="W2410" s="20"/>
      <c r="X2410" s="20"/>
      <c r="Y2410" s="20"/>
      <c r="Z2410" s="20">
        <f t="shared" si="6927"/>
        <v>60000</v>
      </c>
      <c r="AA2410" s="20">
        <f t="shared" si="6928"/>
        <v>44624.3</v>
      </c>
      <c r="AB2410" s="20">
        <f t="shared" si="6929"/>
        <v>0</v>
      </c>
      <c r="AC2410" s="20"/>
      <c r="AD2410" s="20"/>
      <c r="AE2410" s="20"/>
      <c r="AF2410" s="20">
        <f t="shared" si="6881"/>
        <v>60000</v>
      </c>
      <c r="AG2410" s="20">
        <f t="shared" si="6882"/>
        <v>44624.3</v>
      </c>
      <c r="AH2410" s="20">
        <f t="shared" si="6883"/>
        <v>0</v>
      </c>
      <c r="AI2410" s="20"/>
      <c r="AJ2410" s="20">
        <f t="shared" si="6884"/>
        <v>60000</v>
      </c>
      <c r="AK2410" s="20">
        <f>8220.805+47040.712-23640.752</f>
        <v>31620.764999999999</v>
      </c>
      <c r="AL2410" s="20">
        <v>23640.752</v>
      </c>
      <c r="AM2410" s="20"/>
      <c r="AN2410" s="20">
        <f t="shared" ref="AN2410:AN2432" si="6973">AJ2410+AK2410</f>
        <v>91620.764999999999</v>
      </c>
      <c r="AO2410" s="20">
        <f t="shared" ref="AO2410:AO2432" si="6974">AG2410+AL2410</f>
        <v>68265.051999999996</v>
      </c>
      <c r="AP2410" s="20">
        <f t="shared" ref="AP2410:AP2432" si="6975">AH2410+AM2410</f>
        <v>0</v>
      </c>
      <c r="AQ2410" s="20"/>
      <c r="AR2410" s="20"/>
      <c r="AS2410" s="20"/>
      <c r="AT2410" s="20">
        <f t="shared" si="6965"/>
        <v>91620.764999999999</v>
      </c>
      <c r="AU2410" s="20">
        <f t="shared" si="6966"/>
        <v>68265.051999999996</v>
      </c>
      <c r="AV2410" s="20">
        <f t="shared" si="6967"/>
        <v>0</v>
      </c>
      <c r="AW2410" s="20"/>
      <c r="AX2410" s="20"/>
      <c r="AY2410" s="20"/>
      <c r="AZ2410" s="20">
        <f t="shared" si="6895"/>
        <v>91620.764999999999</v>
      </c>
      <c r="BA2410" s="20">
        <f t="shared" si="6896"/>
        <v>68265.051999999996</v>
      </c>
      <c r="BB2410" s="20">
        <f t="shared" si="6897"/>
        <v>0</v>
      </c>
      <c r="BC2410" s="20"/>
      <c r="BD2410" s="20">
        <f t="shared" si="6885"/>
        <v>91620.764999999999</v>
      </c>
      <c r="BE2410" s="20"/>
      <c r="BF2410" s="20"/>
      <c r="BG2410" s="20"/>
      <c r="BH2410" s="20">
        <f t="shared" si="6968"/>
        <v>91620.764999999999</v>
      </c>
      <c r="BI2410" s="20">
        <f t="shared" si="6969"/>
        <v>68265.051999999996</v>
      </c>
      <c r="BJ2410" s="20">
        <f t="shared" si="6970"/>
        <v>0</v>
      </c>
      <c r="BK2410" s="20"/>
      <c r="BL2410" s="20"/>
      <c r="BM2410" s="20">
        <f t="shared" si="6971"/>
        <v>91620.764999999999</v>
      </c>
      <c r="BN2410" s="20">
        <f t="shared" si="6972"/>
        <v>68265.051999999996</v>
      </c>
      <c r="BO2410" s="20"/>
      <c r="BP2410" s="20"/>
      <c r="BQ2410" s="20"/>
      <c r="BR2410" s="20">
        <f t="shared" si="6945"/>
        <v>91620.764999999999</v>
      </c>
      <c r="BS2410" s="20">
        <f t="shared" si="6946"/>
        <v>68265.051999999996</v>
      </c>
      <c r="BT2410" s="20">
        <f t="shared" si="6947"/>
        <v>0</v>
      </c>
      <c r="BU2410" s="20"/>
      <c r="BV2410" s="20">
        <f t="shared" si="6948"/>
        <v>91620.764999999999</v>
      </c>
      <c r="BW2410" s="20">
        <v>-489.56900000000002</v>
      </c>
      <c r="BX2410" s="20"/>
      <c r="BY2410" s="20">
        <f t="shared" si="6961"/>
        <v>91131.195999999996</v>
      </c>
      <c r="BZ2410" s="20">
        <f t="shared" si="6962"/>
        <v>68265.051999999996</v>
      </c>
      <c r="CA2410" s="20"/>
      <c r="CB2410" s="20">
        <f t="shared" si="6963"/>
        <v>91131.195999999996</v>
      </c>
      <c r="CC2410" s="20"/>
      <c r="CD2410" s="20">
        <f t="shared" si="6944"/>
        <v>91131.195999999996</v>
      </c>
      <c r="CE2410" s="20"/>
    </row>
    <row r="2411" spans="1:84" s="17" customFormat="1" ht="31.5" x14ac:dyDescent="0.25">
      <c r="A2411" s="21" t="s">
        <v>1232</v>
      </c>
      <c r="B2411" s="22"/>
      <c r="C2411" s="21"/>
      <c r="D2411" s="21"/>
      <c r="E2411" s="37" t="s">
        <v>1238</v>
      </c>
      <c r="F2411" s="23"/>
      <c r="G2411" s="23"/>
      <c r="H2411" s="23"/>
      <c r="I2411" s="23"/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/>
      <c r="AL2411" s="23"/>
      <c r="AM2411" s="23"/>
      <c r="AN2411" s="23"/>
      <c r="AO2411" s="23"/>
      <c r="AP2411" s="23"/>
      <c r="AQ2411" s="23"/>
      <c r="AR2411" s="23"/>
      <c r="AS2411" s="23"/>
      <c r="AT2411" s="23"/>
      <c r="AU2411" s="23"/>
      <c r="AV2411" s="23"/>
      <c r="AW2411" s="23"/>
      <c r="AX2411" s="23"/>
      <c r="AY2411" s="23"/>
      <c r="AZ2411" s="23"/>
      <c r="BA2411" s="23">
        <f>BA2412</f>
        <v>0</v>
      </c>
      <c r="BB2411" s="23">
        <f t="shared" ref="BB2411:CE2413" si="6976">BB2412</f>
        <v>0</v>
      </c>
      <c r="BC2411" s="23">
        <f t="shared" si="6976"/>
        <v>0</v>
      </c>
      <c r="BD2411" s="23">
        <f t="shared" si="6976"/>
        <v>0</v>
      </c>
      <c r="BE2411" s="23">
        <f t="shared" si="6976"/>
        <v>3000</v>
      </c>
      <c r="BF2411" s="23">
        <f t="shared" si="6976"/>
        <v>0</v>
      </c>
      <c r="BG2411" s="23">
        <f t="shared" si="6976"/>
        <v>0</v>
      </c>
      <c r="BH2411" s="20">
        <f t="shared" si="6968"/>
        <v>3000</v>
      </c>
      <c r="BI2411" s="20">
        <f t="shared" si="6969"/>
        <v>0</v>
      </c>
      <c r="BJ2411" s="20">
        <f t="shared" si="6970"/>
        <v>0</v>
      </c>
      <c r="BK2411" s="23">
        <f t="shared" si="6976"/>
        <v>0</v>
      </c>
      <c r="BL2411" s="23">
        <f t="shared" si="6976"/>
        <v>0</v>
      </c>
      <c r="BM2411" s="20">
        <f t="shared" si="6971"/>
        <v>3000</v>
      </c>
      <c r="BN2411" s="20">
        <f t="shared" si="6972"/>
        <v>0</v>
      </c>
      <c r="BO2411" s="23">
        <f t="shared" si="6976"/>
        <v>0</v>
      </c>
      <c r="BP2411" s="23">
        <f t="shared" si="6976"/>
        <v>0</v>
      </c>
      <c r="BQ2411" s="23">
        <f t="shared" si="6976"/>
        <v>0</v>
      </c>
      <c r="BR2411" s="20">
        <f t="shared" si="6945"/>
        <v>3000</v>
      </c>
      <c r="BS2411" s="20">
        <f t="shared" si="6946"/>
        <v>0</v>
      </c>
      <c r="BT2411" s="20">
        <f t="shared" si="6947"/>
        <v>0</v>
      </c>
      <c r="BU2411" s="23">
        <f t="shared" si="6976"/>
        <v>0</v>
      </c>
      <c r="BV2411" s="20">
        <f t="shared" si="6948"/>
        <v>3000</v>
      </c>
      <c r="BW2411" s="23">
        <f t="shared" si="6976"/>
        <v>0</v>
      </c>
      <c r="BX2411" s="23">
        <f t="shared" si="6976"/>
        <v>0</v>
      </c>
      <c r="BY2411" s="20">
        <f t="shared" si="6961"/>
        <v>3000</v>
      </c>
      <c r="BZ2411" s="20">
        <f t="shared" si="6962"/>
        <v>0</v>
      </c>
      <c r="CA2411" s="23">
        <f t="shared" si="6976"/>
        <v>0</v>
      </c>
      <c r="CB2411" s="20">
        <f t="shared" si="6963"/>
        <v>3000</v>
      </c>
      <c r="CC2411" s="23">
        <f t="shared" si="6976"/>
        <v>0</v>
      </c>
      <c r="CD2411" s="23">
        <f t="shared" si="6944"/>
        <v>3000</v>
      </c>
      <c r="CE2411" s="23">
        <f t="shared" si="6976"/>
        <v>0</v>
      </c>
      <c r="CF2411" s="32"/>
    </row>
    <row r="2412" spans="1:84" ht="31.5" x14ac:dyDescent="0.25">
      <c r="A2412" s="10" t="s">
        <v>1232</v>
      </c>
      <c r="B2412" s="19">
        <v>300</v>
      </c>
      <c r="C2412" s="10"/>
      <c r="D2412" s="10"/>
      <c r="E2412" s="25" t="s">
        <v>604</v>
      </c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>
        <f>BA2413</f>
        <v>0</v>
      </c>
      <c r="BB2412" s="20">
        <f t="shared" si="6976"/>
        <v>0</v>
      </c>
      <c r="BC2412" s="20">
        <f t="shared" si="6976"/>
        <v>0</v>
      </c>
      <c r="BD2412" s="20">
        <f t="shared" si="6976"/>
        <v>0</v>
      </c>
      <c r="BE2412" s="20">
        <f t="shared" si="6976"/>
        <v>3000</v>
      </c>
      <c r="BF2412" s="20">
        <f t="shared" si="6976"/>
        <v>0</v>
      </c>
      <c r="BG2412" s="20">
        <f t="shared" si="6976"/>
        <v>0</v>
      </c>
      <c r="BH2412" s="20">
        <f t="shared" si="6968"/>
        <v>3000</v>
      </c>
      <c r="BI2412" s="20">
        <f t="shared" si="6969"/>
        <v>0</v>
      </c>
      <c r="BJ2412" s="20">
        <f t="shared" si="6970"/>
        <v>0</v>
      </c>
      <c r="BK2412" s="20">
        <f t="shared" si="6976"/>
        <v>0</v>
      </c>
      <c r="BL2412" s="20">
        <f t="shared" si="6976"/>
        <v>0</v>
      </c>
      <c r="BM2412" s="20">
        <f t="shared" si="6971"/>
        <v>3000</v>
      </c>
      <c r="BN2412" s="20">
        <f t="shared" si="6972"/>
        <v>0</v>
      </c>
      <c r="BO2412" s="20">
        <f t="shared" si="6976"/>
        <v>0</v>
      </c>
      <c r="BP2412" s="20">
        <f t="shared" si="6976"/>
        <v>0</v>
      </c>
      <c r="BQ2412" s="20">
        <f t="shared" si="6976"/>
        <v>0</v>
      </c>
      <c r="BR2412" s="20">
        <f t="shared" si="6945"/>
        <v>3000</v>
      </c>
      <c r="BS2412" s="20">
        <f t="shared" si="6946"/>
        <v>0</v>
      </c>
      <c r="BT2412" s="20">
        <f t="shared" si="6947"/>
        <v>0</v>
      </c>
      <c r="BU2412" s="20">
        <f t="shared" si="6976"/>
        <v>0</v>
      </c>
      <c r="BV2412" s="20">
        <f t="shared" si="6948"/>
        <v>3000</v>
      </c>
      <c r="BW2412" s="20">
        <f t="shared" si="6976"/>
        <v>0</v>
      </c>
      <c r="BX2412" s="20">
        <f t="shared" si="6976"/>
        <v>0</v>
      </c>
      <c r="BY2412" s="20">
        <f t="shared" si="6961"/>
        <v>3000</v>
      </c>
      <c r="BZ2412" s="20">
        <f t="shared" si="6962"/>
        <v>0</v>
      </c>
      <c r="CA2412" s="20">
        <f t="shared" si="6976"/>
        <v>0</v>
      </c>
      <c r="CB2412" s="20">
        <f t="shared" si="6963"/>
        <v>3000</v>
      </c>
      <c r="CC2412" s="20">
        <f t="shared" si="6976"/>
        <v>0</v>
      </c>
      <c r="CD2412" s="23">
        <f t="shared" si="6944"/>
        <v>3000</v>
      </c>
      <c r="CE2412" s="20">
        <f t="shared" si="6976"/>
        <v>0</v>
      </c>
    </row>
    <row r="2413" spans="1:84" x14ac:dyDescent="0.25">
      <c r="A2413" s="10" t="s">
        <v>1232</v>
      </c>
      <c r="B2413" s="19">
        <v>360</v>
      </c>
      <c r="C2413" s="10"/>
      <c r="D2413" s="10"/>
      <c r="E2413" s="25" t="s">
        <v>610</v>
      </c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>
        <f>BA2414</f>
        <v>0</v>
      </c>
      <c r="BB2413" s="20">
        <f t="shared" si="6976"/>
        <v>0</v>
      </c>
      <c r="BC2413" s="20">
        <f t="shared" si="6976"/>
        <v>0</v>
      </c>
      <c r="BD2413" s="20">
        <f t="shared" si="6976"/>
        <v>0</v>
      </c>
      <c r="BE2413" s="20">
        <f t="shared" si="6976"/>
        <v>3000</v>
      </c>
      <c r="BF2413" s="20">
        <f t="shared" si="6976"/>
        <v>0</v>
      </c>
      <c r="BG2413" s="20">
        <f t="shared" si="6976"/>
        <v>0</v>
      </c>
      <c r="BH2413" s="20">
        <f t="shared" si="6968"/>
        <v>3000</v>
      </c>
      <c r="BI2413" s="20">
        <f t="shared" si="6969"/>
        <v>0</v>
      </c>
      <c r="BJ2413" s="20">
        <f t="shared" si="6970"/>
        <v>0</v>
      </c>
      <c r="BK2413" s="20">
        <f t="shared" si="6976"/>
        <v>0</v>
      </c>
      <c r="BL2413" s="20">
        <f t="shared" si="6976"/>
        <v>0</v>
      </c>
      <c r="BM2413" s="20">
        <f t="shared" si="6971"/>
        <v>3000</v>
      </c>
      <c r="BN2413" s="20">
        <f t="shared" si="6972"/>
        <v>0</v>
      </c>
      <c r="BO2413" s="20">
        <f t="shared" si="6976"/>
        <v>0</v>
      </c>
      <c r="BP2413" s="20">
        <f t="shared" si="6976"/>
        <v>0</v>
      </c>
      <c r="BQ2413" s="20">
        <f t="shared" si="6976"/>
        <v>0</v>
      </c>
      <c r="BR2413" s="20">
        <f t="shared" si="6945"/>
        <v>3000</v>
      </c>
      <c r="BS2413" s="20">
        <f t="shared" si="6946"/>
        <v>0</v>
      </c>
      <c r="BT2413" s="20">
        <f t="shared" si="6947"/>
        <v>0</v>
      </c>
      <c r="BU2413" s="20">
        <f t="shared" si="6976"/>
        <v>0</v>
      </c>
      <c r="BV2413" s="20">
        <f t="shared" si="6948"/>
        <v>3000</v>
      </c>
      <c r="BW2413" s="20">
        <f t="shared" si="6976"/>
        <v>0</v>
      </c>
      <c r="BX2413" s="20">
        <f t="shared" si="6976"/>
        <v>0</v>
      </c>
      <c r="BY2413" s="20">
        <f t="shared" si="6961"/>
        <v>3000</v>
      </c>
      <c r="BZ2413" s="20">
        <f t="shared" si="6962"/>
        <v>0</v>
      </c>
      <c r="CA2413" s="20">
        <f t="shared" si="6976"/>
        <v>0</v>
      </c>
      <c r="CB2413" s="20">
        <f t="shared" si="6963"/>
        <v>3000</v>
      </c>
      <c r="CC2413" s="20">
        <f t="shared" si="6976"/>
        <v>0</v>
      </c>
      <c r="CD2413" s="23">
        <f t="shared" si="6944"/>
        <v>3000</v>
      </c>
      <c r="CE2413" s="20">
        <f t="shared" si="6976"/>
        <v>0</v>
      </c>
    </row>
    <row r="2414" spans="1:84" ht="31.5" x14ac:dyDescent="0.25">
      <c r="A2414" s="10" t="s">
        <v>1232</v>
      </c>
      <c r="B2414" s="19">
        <v>360</v>
      </c>
      <c r="C2414" s="10" t="s">
        <v>346</v>
      </c>
      <c r="D2414" s="10" t="s">
        <v>337</v>
      </c>
      <c r="E2414" s="25" t="s">
        <v>594</v>
      </c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>
        <v>0</v>
      </c>
      <c r="BB2414" s="20">
        <v>0</v>
      </c>
      <c r="BC2414" s="20"/>
      <c r="BD2414" s="20">
        <v>0</v>
      </c>
      <c r="BE2414" s="20">
        <v>3000</v>
      </c>
      <c r="BF2414" s="20"/>
      <c r="BG2414" s="20"/>
      <c r="BH2414" s="20">
        <f t="shared" si="6968"/>
        <v>3000</v>
      </c>
      <c r="BI2414" s="20">
        <f t="shared" si="6969"/>
        <v>0</v>
      </c>
      <c r="BJ2414" s="20">
        <f t="shared" si="6970"/>
        <v>0</v>
      </c>
      <c r="BK2414" s="20"/>
      <c r="BL2414" s="20"/>
      <c r="BM2414" s="20">
        <f t="shared" si="6971"/>
        <v>3000</v>
      </c>
      <c r="BN2414" s="20">
        <f t="shared" si="6972"/>
        <v>0</v>
      </c>
      <c r="BO2414" s="20"/>
      <c r="BP2414" s="20"/>
      <c r="BQ2414" s="20"/>
      <c r="BR2414" s="20">
        <f t="shared" si="6945"/>
        <v>3000</v>
      </c>
      <c r="BS2414" s="20">
        <f t="shared" si="6946"/>
        <v>0</v>
      </c>
      <c r="BT2414" s="20">
        <f t="shared" si="6947"/>
        <v>0</v>
      </c>
      <c r="BU2414" s="20"/>
      <c r="BV2414" s="20">
        <f t="shared" si="6948"/>
        <v>3000</v>
      </c>
      <c r="BW2414" s="20"/>
      <c r="BX2414" s="20"/>
      <c r="BY2414" s="20">
        <f t="shared" si="6961"/>
        <v>3000</v>
      </c>
      <c r="BZ2414" s="20">
        <f t="shared" si="6962"/>
        <v>0</v>
      </c>
      <c r="CA2414" s="20"/>
      <c r="CB2414" s="20">
        <f t="shared" si="6963"/>
        <v>3000</v>
      </c>
      <c r="CC2414" s="20"/>
      <c r="CD2414" s="23">
        <f t="shared" si="6944"/>
        <v>3000</v>
      </c>
      <c r="CE2414" s="20"/>
    </row>
    <row r="2415" spans="1:84" s="17" customFormat="1" x14ac:dyDescent="0.25">
      <c r="A2415" s="21" t="s">
        <v>1116</v>
      </c>
      <c r="B2415" s="22"/>
      <c r="C2415" s="21"/>
      <c r="D2415" s="21"/>
      <c r="E2415" s="34" t="s">
        <v>1125</v>
      </c>
      <c r="F2415" s="23">
        <f>F2416</f>
        <v>0</v>
      </c>
      <c r="G2415" s="23">
        <f t="shared" ref="G2415:K2418" si="6977">G2416</f>
        <v>0</v>
      </c>
      <c r="H2415" s="23">
        <f t="shared" si="6977"/>
        <v>0</v>
      </c>
      <c r="I2415" s="23">
        <f t="shared" si="6977"/>
        <v>28217.4</v>
      </c>
      <c r="J2415" s="23">
        <f t="shared" si="6977"/>
        <v>0</v>
      </c>
      <c r="K2415" s="23">
        <f t="shared" si="6977"/>
        <v>0</v>
      </c>
      <c r="L2415" s="23">
        <f t="shared" ref="L2415:L2419" si="6978">F2415+I2415</f>
        <v>28217.4</v>
      </c>
      <c r="M2415" s="23">
        <f t="shared" ref="M2415:M2419" si="6979">G2415+J2415</f>
        <v>0</v>
      </c>
      <c r="N2415" s="23">
        <f t="shared" ref="N2415:N2419" si="6980">H2415+K2415</f>
        <v>0</v>
      </c>
      <c r="O2415" s="23">
        <f t="shared" ref="O2415:Q2418" si="6981">O2416</f>
        <v>0</v>
      </c>
      <c r="P2415" s="23">
        <f t="shared" si="6981"/>
        <v>0</v>
      </c>
      <c r="Q2415" s="23">
        <f t="shared" si="6981"/>
        <v>0</v>
      </c>
      <c r="R2415" s="23">
        <f t="shared" si="6860"/>
        <v>28217.4</v>
      </c>
      <c r="S2415" s="23">
        <f t="shared" si="6861"/>
        <v>0</v>
      </c>
      <c r="T2415" s="23">
        <f t="shared" si="6862"/>
        <v>0</v>
      </c>
      <c r="U2415" s="23">
        <f t="shared" ref="U2415:CE2418" si="6982">U2416</f>
        <v>0</v>
      </c>
      <c r="V2415" s="23">
        <f t="shared" si="6936"/>
        <v>28217.4</v>
      </c>
      <c r="W2415" s="23">
        <f t="shared" si="6982"/>
        <v>0</v>
      </c>
      <c r="X2415" s="23">
        <f t="shared" si="6982"/>
        <v>0</v>
      </c>
      <c r="Y2415" s="23">
        <f t="shared" si="6982"/>
        <v>0</v>
      </c>
      <c r="Z2415" s="20">
        <f t="shared" si="6927"/>
        <v>28217.4</v>
      </c>
      <c r="AA2415" s="20">
        <f t="shared" si="6928"/>
        <v>0</v>
      </c>
      <c r="AB2415" s="20">
        <f t="shared" si="6929"/>
        <v>0</v>
      </c>
      <c r="AC2415" s="23">
        <f t="shared" si="6982"/>
        <v>0</v>
      </c>
      <c r="AD2415" s="23">
        <f t="shared" si="6982"/>
        <v>0</v>
      </c>
      <c r="AE2415" s="23">
        <f t="shared" si="6982"/>
        <v>0</v>
      </c>
      <c r="AF2415" s="20">
        <f t="shared" si="6881"/>
        <v>28217.4</v>
      </c>
      <c r="AG2415" s="20">
        <f t="shared" si="6882"/>
        <v>0</v>
      </c>
      <c r="AH2415" s="20">
        <f t="shared" si="6883"/>
        <v>0</v>
      </c>
      <c r="AI2415" s="23">
        <f t="shared" si="6982"/>
        <v>0</v>
      </c>
      <c r="AJ2415" s="20">
        <f t="shared" si="6884"/>
        <v>28217.4</v>
      </c>
      <c r="AK2415" s="23">
        <f t="shared" si="6982"/>
        <v>0</v>
      </c>
      <c r="AL2415" s="23">
        <f t="shared" si="6982"/>
        <v>0</v>
      </c>
      <c r="AM2415" s="23">
        <f t="shared" si="6982"/>
        <v>0</v>
      </c>
      <c r="AN2415" s="20">
        <f t="shared" si="6973"/>
        <v>28217.4</v>
      </c>
      <c r="AO2415" s="20">
        <f t="shared" si="6974"/>
        <v>0</v>
      </c>
      <c r="AP2415" s="20">
        <f t="shared" si="6975"/>
        <v>0</v>
      </c>
      <c r="AQ2415" s="23">
        <f t="shared" si="6982"/>
        <v>0</v>
      </c>
      <c r="AR2415" s="23">
        <f t="shared" si="6982"/>
        <v>0</v>
      </c>
      <c r="AS2415" s="23">
        <f t="shared" si="6982"/>
        <v>0</v>
      </c>
      <c r="AT2415" s="20">
        <f t="shared" si="6965"/>
        <v>28217.4</v>
      </c>
      <c r="AU2415" s="20">
        <f t="shared" si="6966"/>
        <v>0</v>
      </c>
      <c r="AV2415" s="20">
        <f t="shared" si="6967"/>
        <v>0</v>
      </c>
      <c r="AW2415" s="23">
        <f t="shared" si="6982"/>
        <v>0</v>
      </c>
      <c r="AX2415" s="23">
        <f t="shared" si="6982"/>
        <v>0</v>
      </c>
      <c r="AY2415" s="23">
        <f t="shared" si="6982"/>
        <v>0</v>
      </c>
      <c r="AZ2415" s="20">
        <f t="shared" si="6895"/>
        <v>28217.4</v>
      </c>
      <c r="BA2415" s="20">
        <f t="shared" si="6896"/>
        <v>0</v>
      </c>
      <c r="BB2415" s="20">
        <f t="shared" si="6897"/>
        <v>0</v>
      </c>
      <c r="BC2415" s="23">
        <f t="shared" si="6982"/>
        <v>0</v>
      </c>
      <c r="BD2415" s="20">
        <f t="shared" si="6885"/>
        <v>28217.4</v>
      </c>
      <c r="BE2415" s="23">
        <f t="shared" si="6982"/>
        <v>0</v>
      </c>
      <c r="BF2415" s="23">
        <f t="shared" si="6982"/>
        <v>0</v>
      </c>
      <c r="BG2415" s="23">
        <f t="shared" si="6982"/>
        <v>0</v>
      </c>
      <c r="BH2415" s="20">
        <f t="shared" si="6968"/>
        <v>28217.4</v>
      </c>
      <c r="BI2415" s="20">
        <f t="shared" si="6969"/>
        <v>0</v>
      </c>
      <c r="BJ2415" s="20">
        <f t="shared" si="6970"/>
        <v>0</v>
      </c>
      <c r="BK2415" s="23">
        <f t="shared" si="6982"/>
        <v>0</v>
      </c>
      <c r="BL2415" s="23">
        <f t="shared" si="6982"/>
        <v>0</v>
      </c>
      <c r="BM2415" s="20">
        <f t="shared" si="6971"/>
        <v>28217.4</v>
      </c>
      <c r="BN2415" s="20">
        <f t="shared" si="6972"/>
        <v>0</v>
      </c>
      <c r="BO2415" s="23">
        <f t="shared" si="6982"/>
        <v>0</v>
      </c>
      <c r="BP2415" s="23">
        <f t="shared" si="6982"/>
        <v>0</v>
      </c>
      <c r="BQ2415" s="23">
        <f t="shared" si="6982"/>
        <v>0</v>
      </c>
      <c r="BR2415" s="20">
        <f t="shared" si="6945"/>
        <v>28217.4</v>
      </c>
      <c r="BS2415" s="20">
        <f t="shared" si="6946"/>
        <v>0</v>
      </c>
      <c r="BT2415" s="20">
        <f t="shared" si="6947"/>
        <v>0</v>
      </c>
      <c r="BU2415" s="23">
        <f t="shared" si="6982"/>
        <v>0</v>
      </c>
      <c r="BV2415" s="20">
        <f t="shared" si="6948"/>
        <v>28217.4</v>
      </c>
      <c r="BW2415" s="23">
        <f t="shared" si="6982"/>
        <v>0</v>
      </c>
      <c r="BX2415" s="23">
        <f t="shared" si="6982"/>
        <v>0</v>
      </c>
      <c r="BY2415" s="20">
        <f t="shared" si="6961"/>
        <v>28217.4</v>
      </c>
      <c r="BZ2415" s="20">
        <f t="shared" si="6962"/>
        <v>0</v>
      </c>
      <c r="CA2415" s="23">
        <f t="shared" si="6982"/>
        <v>0</v>
      </c>
      <c r="CB2415" s="20">
        <f t="shared" si="6963"/>
        <v>28217.4</v>
      </c>
      <c r="CC2415" s="23">
        <f t="shared" si="6982"/>
        <v>-0.8</v>
      </c>
      <c r="CD2415" s="23">
        <f t="shared" si="6944"/>
        <v>28216.600000000002</v>
      </c>
      <c r="CE2415" s="23">
        <f t="shared" si="6982"/>
        <v>0</v>
      </c>
      <c r="CF2415" s="32"/>
    </row>
    <row r="2416" spans="1:84" ht="94.5" x14ac:dyDescent="0.25">
      <c r="A2416" s="10" t="s">
        <v>1117</v>
      </c>
      <c r="B2416" s="19"/>
      <c r="C2416" s="10"/>
      <c r="D2416" s="10"/>
      <c r="E2416" s="31" t="s">
        <v>1133</v>
      </c>
      <c r="F2416" s="20">
        <f>F2417</f>
        <v>0</v>
      </c>
      <c r="G2416" s="20">
        <f t="shared" si="6977"/>
        <v>0</v>
      </c>
      <c r="H2416" s="20">
        <f t="shared" si="6977"/>
        <v>0</v>
      </c>
      <c r="I2416" s="20">
        <f t="shared" si="6977"/>
        <v>28217.4</v>
      </c>
      <c r="J2416" s="20">
        <f t="shared" si="6977"/>
        <v>0</v>
      </c>
      <c r="K2416" s="20">
        <f t="shared" si="6977"/>
        <v>0</v>
      </c>
      <c r="L2416" s="20">
        <f t="shared" si="6978"/>
        <v>28217.4</v>
      </c>
      <c r="M2416" s="20">
        <f t="shared" si="6979"/>
        <v>0</v>
      </c>
      <c r="N2416" s="20">
        <f t="shared" si="6980"/>
        <v>0</v>
      </c>
      <c r="O2416" s="20">
        <f t="shared" si="6981"/>
        <v>0</v>
      </c>
      <c r="P2416" s="20">
        <f t="shared" si="6981"/>
        <v>0</v>
      </c>
      <c r="Q2416" s="20">
        <f t="shared" si="6981"/>
        <v>0</v>
      </c>
      <c r="R2416" s="20">
        <f t="shared" si="6860"/>
        <v>28217.4</v>
      </c>
      <c r="S2416" s="20">
        <f t="shared" si="6861"/>
        <v>0</v>
      </c>
      <c r="T2416" s="20">
        <f t="shared" si="6862"/>
        <v>0</v>
      </c>
      <c r="U2416" s="20">
        <f t="shared" si="6982"/>
        <v>0</v>
      </c>
      <c r="V2416" s="20">
        <f t="shared" si="6936"/>
        <v>28217.4</v>
      </c>
      <c r="W2416" s="20">
        <f t="shared" si="6982"/>
        <v>0</v>
      </c>
      <c r="X2416" s="20">
        <f t="shared" si="6982"/>
        <v>0</v>
      </c>
      <c r="Y2416" s="20">
        <f t="shared" si="6982"/>
        <v>0</v>
      </c>
      <c r="Z2416" s="20">
        <f t="shared" si="6927"/>
        <v>28217.4</v>
      </c>
      <c r="AA2416" s="20">
        <f t="shared" si="6928"/>
        <v>0</v>
      </c>
      <c r="AB2416" s="20">
        <f t="shared" si="6929"/>
        <v>0</v>
      </c>
      <c r="AC2416" s="20">
        <f t="shared" si="6982"/>
        <v>0</v>
      </c>
      <c r="AD2416" s="20">
        <f t="shared" si="6982"/>
        <v>0</v>
      </c>
      <c r="AE2416" s="20">
        <f t="shared" si="6982"/>
        <v>0</v>
      </c>
      <c r="AF2416" s="20">
        <f t="shared" si="6881"/>
        <v>28217.4</v>
      </c>
      <c r="AG2416" s="20">
        <f t="shared" si="6882"/>
        <v>0</v>
      </c>
      <c r="AH2416" s="20">
        <f t="shared" si="6883"/>
        <v>0</v>
      </c>
      <c r="AI2416" s="20">
        <f t="shared" si="6982"/>
        <v>0</v>
      </c>
      <c r="AJ2416" s="20">
        <f t="shared" si="6884"/>
        <v>28217.4</v>
      </c>
      <c r="AK2416" s="20">
        <f t="shared" si="6982"/>
        <v>0</v>
      </c>
      <c r="AL2416" s="20">
        <f t="shared" si="6982"/>
        <v>0</v>
      </c>
      <c r="AM2416" s="20">
        <f t="shared" si="6982"/>
        <v>0</v>
      </c>
      <c r="AN2416" s="20">
        <f t="shared" si="6973"/>
        <v>28217.4</v>
      </c>
      <c r="AO2416" s="20">
        <f t="shared" si="6974"/>
        <v>0</v>
      </c>
      <c r="AP2416" s="20">
        <f t="shared" si="6975"/>
        <v>0</v>
      </c>
      <c r="AQ2416" s="20">
        <f t="shared" si="6982"/>
        <v>0</v>
      </c>
      <c r="AR2416" s="20">
        <f t="shared" si="6982"/>
        <v>0</v>
      </c>
      <c r="AS2416" s="20">
        <f t="shared" si="6982"/>
        <v>0</v>
      </c>
      <c r="AT2416" s="20">
        <f t="shared" si="6965"/>
        <v>28217.4</v>
      </c>
      <c r="AU2416" s="20">
        <f t="shared" si="6966"/>
        <v>0</v>
      </c>
      <c r="AV2416" s="20">
        <f t="shared" si="6967"/>
        <v>0</v>
      </c>
      <c r="AW2416" s="20">
        <f t="shared" si="6982"/>
        <v>0</v>
      </c>
      <c r="AX2416" s="20">
        <f t="shared" si="6982"/>
        <v>0</v>
      </c>
      <c r="AY2416" s="20">
        <f t="shared" si="6982"/>
        <v>0</v>
      </c>
      <c r="AZ2416" s="20">
        <f t="shared" si="6895"/>
        <v>28217.4</v>
      </c>
      <c r="BA2416" s="20">
        <f t="shared" si="6896"/>
        <v>0</v>
      </c>
      <c r="BB2416" s="20">
        <f t="shared" si="6897"/>
        <v>0</v>
      </c>
      <c r="BC2416" s="20">
        <f t="shared" si="6982"/>
        <v>0</v>
      </c>
      <c r="BD2416" s="20">
        <f t="shared" si="6885"/>
        <v>28217.4</v>
      </c>
      <c r="BE2416" s="20">
        <f t="shared" si="6982"/>
        <v>0</v>
      </c>
      <c r="BF2416" s="20">
        <f t="shared" si="6982"/>
        <v>0</v>
      </c>
      <c r="BG2416" s="20">
        <f t="shared" si="6982"/>
        <v>0</v>
      </c>
      <c r="BH2416" s="20">
        <f t="shared" si="6968"/>
        <v>28217.4</v>
      </c>
      <c r="BI2416" s="20">
        <f t="shared" si="6969"/>
        <v>0</v>
      </c>
      <c r="BJ2416" s="20">
        <f t="shared" si="6970"/>
        <v>0</v>
      </c>
      <c r="BK2416" s="20">
        <f t="shared" si="6982"/>
        <v>0</v>
      </c>
      <c r="BL2416" s="20">
        <f t="shared" si="6982"/>
        <v>0</v>
      </c>
      <c r="BM2416" s="20">
        <f t="shared" si="6971"/>
        <v>28217.4</v>
      </c>
      <c r="BN2416" s="20">
        <f t="shared" si="6972"/>
        <v>0</v>
      </c>
      <c r="BO2416" s="20">
        <f t="shared" si="6982"/>
        <v>0</v>
      </c>
      <c r="BP2416" s="20">
        <f t="shared" si="6982"/>
        <v>0</v>
      </c>
      <c r="BQ2416" s="20">
        <f t="shared" si="6982"/>
        <v>0</v>
      </c>
      <c r="BR2416" s="20">
        <f t="shared" si="6945"/>
        <v>28217.4</v>
      </c>
      <c r="BS2416" s="20">
        <f t="shared" si="6946"/>
        <v>0</v>
      </c>
      <c r="BT2416" s="20">
        <f t="shared" si="6947"/>
        <v>0</v>
      </c>
      <c r="BU2416" s="20">
        <f t="shared" si="6982"/>
        <v>0</v>
      </c>
      <c r="BV2416" s="20">
        <f t="shared" si="6948"/>
        <v>28217.4</v>
      </c>
      <c r="BW2416" s="20">
        <f t="shared" si="6982"/>
        <v>0</v>
      </c>
      <c r="BX2416" s="20">
        <f t="shared" si="6982"/>
        <v>0</v>
      </c>
      <c r="BY2416" s="20">
        <f t="shared" si="6961"/>
        <v>28217.4</v>
      </c>
      <c r="BZ2416" s="20">
        <f t="shared" si="6962"/>
        <v>0</v>
      </c>
      <c r="CA2416" s="20">
        <f t="shared" si="6982"/>
        <v>0</v>
      </c>
      <c r="CB2416" s="20">
        <f t="shared" si="6963"/>
        <v>28217.4</v>
      </c>
      <c r="CC2416" s="20">
        <f t="shared" si="6982"/>
        <v>-0.8</v>
      </c>
      <c r="CD2416" s="20">
        <f t="shared" si="6944"/>
        <v>28216.600000000002</v>
      </c>
      <c r="CE2416" s="20">
        <f t="shared" si="6982"/>
        <v>0</v>
      </c>
    </row>
    <row r="2417" spans="1:84" ht="94.5" x14ac:dyDescent="0.25">
      <c r="A2417" s="10" t="s">
        <v>1117</v>
      </c>
      <c r="B2417" s="19">
        <v>100</v>
      </c>
      <c r="C2417" s="10"/>
      <c r="D2417" s="10"/>
      <c r="E2417" s="25" t="s">
        <v>599</v>
      </c>
      <c r="F2417" s="20">
        <f>F2418</f>
        <v>0</v>
      </c>
      <c r="G2417" s="20">
        <f t="shared" si="6977"/>
        <v>0</v>
      </c>
      <c r="H2417" s="20">
        <f t="shared" si="6977"/>
        <v>0</v>
      </c>
      <c r="I2417" s="20">
        <f t="shared" si="6977"/>
        <v>28217.4</v>
      </c>
      <c r="J2417" s="20">
        <f t="shared" si="6977"/>
        <v>0</v>
      </c>
      <c r="K2417" s="20">
        <f t="shared" si="6977"/>
        <v>0</v>
      </c>
      <c r="L2417" s="20">
        <f t="shared" si="6978"/>
        <v>28217.4</v>
      </c>
      <c r="M2417" s="20">
        <f t="shared" si="6979"/>
        <v>0</v>
      </c>
      <c r="N2417" s="20">
        <f t="shared" si="6980"/>
        <v>0</v>
      </c>
      <c r="O2417" s="20">
        <f t="shared" si="6981"/>
        <v>0</v>
      </c>
      <c r="P2417" s="20">
        <f t="shared" si="6981"/>
        <v>0</v>
      </c>
      <c r="Q2417" s="20">
        <f t="shared" si="6981"/>
        <v>0</v>
      </c>
      <c r="R2417" s="20">
        <f t="shared" si="6860"/>
        <v>28217.4</v>
      </c>
      <c r="S2417" s="20">
        <f t="shared" si="6861"/>
        <v>0</v>
      </c>
      <c r="T2417" s="20">
        <f t="shared" si="6862"/>
        <v>0</v>
      </c>
      <c r="U2417" s="20">
        <f t="shared" si="6982"/>
        <v>0</v>
      </c>
      <c r="V2417" s="20">
        <f t="shared" si="6936"/>
        <v>28217.4</v>
      </c>
      <c r="W2417" s="20">
        <f t="shared" si="6982"/>
        <v>0</v>
      </c>
      <c r="X2417" s="20">
        <f t="shared" si="6982"/>
        <v>0</v>
      </c>
      <c r="Y2417" s="20">
        <f t="shared" si="6982"/>
        <v>0</v>
      </c>
      <c r="Z2417" s="20">
        <f t="shared" si="6927"/>
        <v>28217.4</v>
      </c>
      <c r="AA2417" s="20">
        <f t="shared" si="6928"/>
        <v>0</v>
      </c>
      <c r="AB2417" s="20">
        <f t="shared" si="6929"/>
        <v>0</v>
      </c>
      <c r="AC2417" s="20">
        <f t="shared" si="6982"/>
        <v>0</v>
      </c>
      <c r="AD2417" s="20">
        <f t="shared" si="6982"/>
        <v>0</v>
      </c>
      <c r="AE2417" s="20">
        <f t="shared" si="6982"/>
        <v>0</v>
      </c>
      <c r="AF2417" s="20">
        <f t="shared" si="6881"/>
        <v>28217.4</v>
      </c>
      <c r="AG2417" s="20">
        <f t="shared" si="6882"/>
        <v>0</v>
      </c>
      <c r="AH2417" s="20">
        <f t="shared" si="6883"/>
        <v>0</v>
      </c>
      <c r="AI2417" s="20">
        <f t="shared" si="6982"/>
        <v>0</v>
      </c>
      <c r="AJ2417" s="20">
        <f t="shared" si="6884"/>
        <v>28217.4</v>
      </c>
      <c r="AK2417" s="20">
        <f t="shared" si="6982"/>
        <v>0</v>
      </c>
      <c r="AL2417" s="20">
        <f t="shared" si="6982"/>
        <v>0</v>
      </c>
      <c r="AM2417" s="20">
        <f t="shared" si="6982"/>
        <v>0</v>
      </c>
      <c r="AN2417" s="20">
        <f t="shared" si="6973"/>
        <v>28217.4</v>
      </c>
      <c r="AO2417" s="20">
        <f t="shared" si="6974"/>
        <v>0</v>
      </c>
      <c r="AP2417" s="20">
        <f t="shared" si="6975"/>
        <v>0</v>
      </c>
      <c r="AQ2417" s="20">
        <f t="shared" si="6982"/>
        <v>0</v>
      </c>
      <c r="AR2417" s="20">
        <f t="shared" si="6982"/>
        <v>0</v>
      </c>
      <c r="AS2417" s="20">
        <f t="shared" si="6982"/>
        <v>0</v>
      </c>
      <c r="AT2417" s="20">
        <f t="shared" si="6965"/>
        <v>28217.4</v>
      </c>
      <c r="AU2417" s="20">
        <f t="shared" si="6966"/>
        <v>0</v>
      </c>
      <c r="AV2417" s="20">
        <f t="shared" si="6967"/>
        <v>0</v>
      </c>
      <c r="AW2417" s="20">
        <f t="shared" si="6982"/>
        <v>0</v>
      </c>
      <c r="AX2417" s="20">
        <f t="shared" si="6982"/>
        <v>0</v>
      </c>
      <c r="AY2417" s="20">
        <f t="shared" si="6982"/>
        <v>0</v>
      </c>
      <c r="AZ2417" s="20">
        <f t="shared" si="6895"/>
        <v>28217.4</v>
      </c>
      <c r="BA2417" s="20">
        <f t="shared" si="6896"/>
        <v>0</v>
      </c>
      <c r="BB2417" s="20">
        <f t="shared" si="6897"/>
        <v>0</v>
      </c>
      <c r="BC2417" s="20">
        <f t="shared" si="6982"/>
        <v>0</v>
      </c>
      <c r="BD2417" s="20">
        <f t="shared" si="6885"/>
        <v>28217.4</v>
      </c>
      <c r="BE2417" s="20">
        <f t="shared" si="6982"/>
        <v>0</v>
      </c>
      <c r="BF2417" s="20">
        <f t="shared" si="6982"/>
        <v>0</v>
      </c>
      <c r="BG2417" s="20">
        <f t="shared" si="6982"/>
        <v>0</v>
      </c>
      <c r="BH2417" s="20">
        <f t="shared" si="6968"/>
        <v>28217.4</v>
      </c>
      <c r="BI2417" s="20">
        <f t="shared" si="6969"/>
        <v>0</v>
      </c>
      <c r="BJ2417" s="20">
        <f t="shared" si="6970"/>
        <v>0</v>
      </c>
      <c r="BK2417" s="20">
        <f t="shared" si="6982"/>
        <v>0</v>
      </c>
      <c r="BL2417" s="20">
        <f t="shared" si="6982"/>
        <v>0</v>
      </c>
      <c r="BM2417" s="20">
        <f t="shared" si="6971"/>
        <v>28217.4</v>
      </c>
      <c r="BN2417" s="20">
        <f t="shared" si="6972"/>
        <v>0</v>
      </c>
      <c r="BO2417" s="20">
        <f t="shared" si="6982"/>
        <v>0</v>
      </c>
      <c r="BP2417" s="20">
        <f t="shared" si="6982"/>
        <v>0</v>
      </c>
      <c r="BQ2417" s="20">
        <f t="shared" si="6982"/>
        <v>0</v>
      </c>
      <c r="BR2417" s="20">
        <f t="shared" si="6945"/>
        <v>28217.4</v>
      </c>
      <c r="BS2417" s="20">
        <f t="shared" si="6946"/>
        <v>0</v>
      </c>
      <c r="BT2417" s="20">
        <f t="shared" si="6947"/>
        <v>0</v>
      </c>
      <c r="BU2417" s="20">
        <f t="shared" si="6982"/>
        <v>0</v>
      </c>
      <c r="BV2417" s="20">
        <f t="shared" si="6948"/>
        <v>28217.4</v>
      </c>
      <c r="BW2417" s="20">
        <f t="shared" si="6982"/>
        <v>0</v>
      </c>
      <c r="BX2417" s="20">
        <f t="shared" si="6982"/>
        <v>0</v>
      </c>
      <c r="BY2417" s="20">
        <f t="shared" si="6961"/>
        <v>28217.4</v>
      </c>
      <c r="BZ2417" s="20">
        <f t="shared" si="6962"/>
        <v>0</v>
      </c>
      <c r="CA2417" s="20">
        <f t="shared" si="6982"/>
        <v>0</v>
      </c>
      <c r="CB2417" s="20">
        <f t="shared" si="6963"/>
        <v>28217.4</v>
      </c>
      <c r="CC2417" s="20">
        <f t="shared" si="6982"/>
        <v>-0.8</v>
      </c>
      <c r="CD2417" s="20">
        <f t="shared" si="6944"/>
        <v>28216.600000000002</v>
      </c>
      <c r="CE2417" s="20">
        <f t="shared" si="6982"/>
        <v>0</v>
      </c>
    </row>
    <row r="2418" spans="1:84" ht="31.5" x14ac:dyDescent="0.25">
      <c r="A2418" s="10" t="s">
        <v>1117</v>
      </c>
      <c r="B2418" s="19">
        <v>120</v>
      </c>
      <c r="C2418" s="10"/>
      <c r="D2418" s="10"/>
      <c r="E2418" s="25" t="s">
        <v>601</v>
      </c>
      <c r="F2418" s="20">
        <f>F2419</f>
        <v>0</v>
      </c>
      <c r="G2418" s="20">
        <f t="shared" si="6977"/>
        <v>0</v>
      </c>
      <c r="H2418" s="20">
        <f t="shared" si="6977"/>
        <v>0</v>
      </c>
      <c r="I2418" s="20">
        <f t="shared" si="6977"/>
        <v>28217.4</v>
      </c>
      <c r="J2418" s="20">
        <f t="shared" si="6977"/>
        <v>0</v>
      </c>
      <c r="K2418" s="20">
        <f t="shared" si="6977"/>
        <v>0</v>
      </c>
      <c r="L2418" s="20">
        <f t="shared" si="6978"/>
        <v>28217.4</v>
      </c>
      <c r="M2418" s="20">
        <f t="shared" si="6979"/>
        <v>0</v>
      </c>
      <c r="N2418" s="20">
        <f t="shared" si="6980"/>
        <v>0</v>
      </c>
      <c r="O2418" s="20">
        <f t="shared" si="6981"/>
        <v>0</v>
      </c>
      <c r="P2418" s="20">
        <f t="shared" si="6981"/>
        <v>0</v>
      </c>
      <c r="Q2418" s="20">
        <f t="shared" si="6981"/>
        <v>0</v>
      </c>
      <c r="R2418" s="20">
        <f t="shared" si="6860"/>
        <v>28217.4</v>
      </c>
      <c r="S2418" s="20">
        <f t="shared" si="6861"/>
        <v>0</v>
      </c>
      <c r="T2418" s="20">
        <f t="shared" si="6862"/>
        <v>0</v>
      </c>
      <c r="U2418" s="20">
        <f t="shared" si="6982"/>
        <v>0</v>
      </c>
      <c r="V2418" s="20">
        <f t="shared" si="6936"/>
        <v>28217.4</v>
      </c>
      <c r="W2418" s="20">
        <f t="shared" si="6982"/>
        <v>0</v>
      </c>
      <c r="X2418" s="20">
        <f t="shared" si="6982"/>
        <v>0</v>
      </c>
      <c r="Y2418" s="20">
        <f t="shared" si="6982"/>
        <v>0</v>
      </c>
      <c r="Z2418" s="20">
        <f t="shared" si="6927"/>
        <v>28217.4</v>
      </c>
      <c r="AA2418" s="20">
        <f t="shared" si="6928"/>
        <v>0</v>
      </c>
      <c r="AB2418" s="20">
        <f t="shared" si="6929"/>
        <v>0</v>
      </c>
      <c r="AC2418" s="20">
        <f t="shared" si="6982"/>
        <v>0</v>
      </c>
      <c r="AD2418" s="20">
        <f t="shared" si="6982"/>
        <v>0</v>
      </c>
      <c r="AE2418" s="20">
        <f t="shared" si="6982"/>
        <v>0</v>
      </c>
      <c r="AF2418" s="20">
        <f t="shared" si="6881"/>
        <v>28217.4</v>
      </c>
      <c r="AG2418" s="20">
        <f t="shared" si="6882"/>
        <v>0</v>
      </c>
      <c r="AH2418" s="20">
        <f t="shared" si="6883"/>
        <v>0</v>
      </c>
      <c r="AI2418" s="20">
        <f t="shared" si="6982"/>
        <v>0</v>
      </c>
      <c r="AJ2418" s="20">
        <f t="shared" si="6884"/>
        <v>28217.4</v>
      </c>
      <c r="AK2418" s="20">
        <f t="shared" si="6982"/>
        <v>0</v>
      </c>
      <c r="AL2418" s="20">
        <f t="shared" si="6982"/>
        <v>0</v>
      </c>
      <c r="AM2418" s="20">
        <f t="shared" si="6982"/>
        <v>0</v>
      </c>
      <c r="AN2418" s="20">
        <f t="shared" si="6973"/>
        <v>28217.4</v>
      </c>
      <c r="AO2418" s="20">
        <f t="shared" si="6974"/>
        <v>0</v>
      </c>
      <c r="AP2418" s="20">
        <f t="shared" si="6975"/>
        <v>0</v>
      </c>
      <c r="AQ2418" s="20">
        <f t="shared" si="6982"/>
        <v>0</v>
      </c>
      <c r="AR2418" s="20">
        <f t="shared" si="6982"/>
        <v>0</v>
      </c>
      <c r="AS2418" s="20">
        <f t="shared" si="6982"/>
        <v>0</v>
      </c>
      <c r="AT2418" s="20">
        <f t="shared" si="6965"/>
        <v>28217.4</v>
      </c>
      <c r="AU2418" s="20">
        <f t="shared" si="6966"/>
        <v>0</v>
      </c>
      <c r="AV2418" s="20">
        <f t="shared" si="6967"/>
        <v>0</v>
      </c>
      <c r="AW2418" s="20">
        <f t="shared" si="6982"/>
        <v>0</v>
      </c>
      <c r="AX2418" s="20">
        <f t="shared" si="6982"/>
        <v>0</v>
      </c>
      <c r="AY2418" s="20">
        <f t="shared" si="6982"/>
        <v>0</v>
      </c>
      <c r="AZ2418" s="20">
        <f t="shared" si="6895"/>
        <v>28217.4</v>
      </c>
      <c r="BA2418" s="20">
        <f t="shared" si="6896"/>
        <v>0</v>
      </c>
      <c r="BB2418" s="20">
        <f t="shared" si="6897"/>
        <v>0</v>
      </c>
      <c r="BC2418" s="20">
        <f t="shared" si="6982"/>
        <v>0</v>
      </c>
      <c r="BD2418" s="20">
        <f t="shared" si="6885"/>
        <v>28217.4</v>
      </c>
      <c r="BE2418" s="20">
        <f t="shared" si="6982"/>
        <v>0</v>
      </c>
      <c r="BF2418" s="20">
        <f t="shared" si="6982"/>
        <v>0</v>
      </c>
      <c r="BG2418" s="20">
        <f t="shared" si="6982"/>
        <v>0</v>
      </c>
      <c r="BH2418" s="20">
        <f t="shared" si="6968"/>
        <v>28217.4</v>
      </c>
      <c r="BI2418" s="20">
        <f t="shared" si="6969"/>
        <v>0</v>
      </c>
      <c r="BJ2418" s="20">
        <f t="shared" si="6970"/>
        <v>0</v>
      </c>
      <c r="BK2418" s="20">
        <f t="shared" si="6982"/>
        <v>0</v>
      </c>
      <c r="BL2418" s="20">
        <f t="shared" si="6982"/>
        <v>0</v>
      </c>
      <c r="BM2418" s="20">
        <f t="shared" si="6971"/>
        <v>28217.4</v>
      </c>
      <c r="BN2418" s="20">
        <f t="shared" si="6972"/>
        <v>0</v>
      </c>
      <c r="BO2418" s="20">
        <f t="shared" si="6982"/>
        <v>0</v>
      </c>
      <c r="BP2418" s="20">
        <f t="shared" si="6982"/>
        <v>0</v>
      </c>
      <c r="BQ2418" s="20">
        <f t="shared" si="6982"/>
        <v>0</v>
      </c>
      <c r="BR2418" s="20">
        <f t="shared" si="6945"/>
        <v>28217.4</v>
      </c>
      <c r="BS2418" s="20">
        <f t="shared" si="6946"/>
        <v>0</v>
      </c>
      <c r="BT2418" s="20">
        <f t="shared" si="6947"/>
        <v>0</v>
      </c>
      <c r="BU2418" s="20">
        <f t="shared" si="6982"/>
        <v>0</v>
      </c>
      <c r="BV2418" s="20">
        <f t="shared" si="6948"/>
        <v>28217.4</v>
      </c>
      <c r="BW2418" s="20">
        <f t="shared" si="6982"/>
        <v>0</v>
      </c>
      <c r="BX2418" s="20">
        <f t="shared" si="6982"/>
        <v>0</v>
      </c>
      <c r="BY2418" s="20">
        <f t="shared" si="6961"/>
        <v>28217.4</v>
      </c>
      <c r="BZ2418" s="20">
        <f t="shared" si="6962"/>
        <v>0</v>
      </c>
      <c r="CA2418" s="20">
        <f t="shared" si="6982"/>
        <v>0</v>
      </c>
      <c r="CB2418" s="20">
        <f t="shared" si="6963"/>
        <v>28217.4</v>
      </c>
      <c r="CC2418" s="20">
        <f t="shared" si="6982"/>
        <v>-0.8</v>
      </c>
      <c r="CD2418" s="20">
        <f t="shared" si="6944"/>
        <v>28216.600000000002</v>
      </c>
      <c r="CE2418" s="20">
        <f t="shared" si="6982"/>
        <v>0</v>
      </c>
    </row>
    <row r="2419" spans="1:84" x14ac:dyDescent="0.25">
      <c r="A2419" s="10" t="s">
        <v>1117</v>
      </c>
      <c r="B2419" s="19">
        <v>120</v>
      </c>
      <c r="C2419" s="10" t="s">
        <v>336</v>
      </c>
      <c r="D2419" s="10" t="s">
        <v>340</v>
      </c>
      <c r="E2419" s="25" t="s">
        <v>571</v>
      </c>
      <c r="F2419" s="20">
        <v>0</v>
      </c>
      <c r="G2419" s="20">
        <v>0</v>
      </c>
      <c r="H2419" s="20">
        <v>0</v>
      </c>
      <c r="I2419" s="20">
        <v>28217.4</v>
      </c>
      <c r="J2419" s="20"/>
      <c r="K2419" s="20"/>
      <c r="L2419" s="20">
        <f t="shared" si="6978"/>
        <v>28217.4</v>
      </c>
      <c r="M2419" s="20">
        <f t="shared" si="6979"/>
        <v>0</v>
      </c>
      <c r="N2419" s="20">
        <f t="shared" si="6980"/>
        <v>0</v>
      </c>
      <c r="O2419" s="20"/>
      <c r="P2419" s="20"/>
      <c r="Q2419" s="20"/>
      <c r="R2419" s="20">
        <f t="shared" si="6860"/>
        <v>28217.4</v>
      </c>
      <c r="S2419" s="20">
        <f t="shared" si="6861"/>
        <v>0</v>
      </c>
      <c r="T2419" s="20">
        <f t="shared" si="6862"/>
        <v>0</v>
      </c>
      <c r="U2419" s="20"/>
      <c r="V2419" s="20">
        <f t="shared" si="6936"/>
        <v>28217.4</v>
      </c>
      <c r="W2419" s="20"/>
      <c r="X2419" s="20"/>
      <c r="Y2419" s="20"/>
      <c r="Z2419" s="20">
        <f t="shared" si="6927"/>
        <v>28217.4</v>
      </c>
      <c r="AA2419" s="20">
        <f t="shared" si="6928"/>
        <v>0</v>
      </c>
      <c r="AB2419" s="20">
        <f t="shared" si="6929"/>
        <v>0</v>
      </c>
      <c r="AC2419" s="20"/>
      <c r="AD2419" s="20"/>
      <c r="AE2419" s="20"/>
      <c r="AF2419" s="20">
        <f t="shared" si="6881"/>
        <v>28217.4</v>
      </c>
      <c r="AG2419" s="20">
        <f t="shared" si="6882"/>
        <v>0</v>
      </c>
      <c r="AH2419" s="20">
        <f t="shared" si="6883"/>
        <v>0</v>
      </c>
      <c r="AI2419" s="20"/>
      <c r="AJ2419" s="20">
        <f t="shared" si="6884"/>
        <v>28217.4</v>
      </c>
      <c r="AK2419" s="20"/>
      <c r="AL2419" s="20"/>
      <c r="AM2419" s="20"/>
      <c r="AN2419" s="20">
        <f t="shared" si="6973"/>
        <v>28217.4</v>
      </c>
      <c r="AO2419" s="20">
        <f t="shared" si="6974"/>
        <v>0</v>
      </c>
      <c r="AP2419" s="20">
        <f t="shared" si="6975"/>
        <v>0</v>
      </c>
      <c r="AQ2419" s="20"/>
      <c r="AR2419" s="20"/>
      <c r="AS2419" s="20"/>
      <c r="AT2419" s="20">
        <f t="shared" si="6965"/>
        <v>28217.4</v>
      </c>
      <c r="AU2419" s="20">
        <f t="shared" si="6966"/>
        <v>0</v>
      </c>
      <c r="AV2419" s="20">
        <f t="shared" si="6967"/>
        <v>0</v>
      </c>
      <c r="AW2419" s="20"/>
      <c r="AX2419" s="20"/>
      <c r="AY2419" s="20"/>
      <c r="AZ2419" s="20">
        <f t="shared" si="6895"/>
        <v>28217.4</v>
      </c>
      <c r="BA2419" s="20">
        <f t="shared" si="6896"/>
        <v>0</v>
      </c>
      <c r="BB2419" s="20">
        <f t="shared" si="6897"/>
        <v>0</v>
      </c>
      <c r="BC2419" s="20"/>
      <c r="BD2419" s="20">
        <f t="shared" si="6885"/>
        <v>28217.4</v>
      </c>
      <c r="BE2419" s="20"/>
      <c r="BF2419" s="20"/>
      <c r="BG2419" s="20"/>
      <c r="BH2419" s="20">
        <f t="shared" si="6968"/>
        <v>28217.4</v>
      </c>
      <c r="BI2419" s="20">
        <f t="shared" si="6969"/>
        <v>0</v>
      </c>
      <c r="BJ2419" s="20">
        <f t="shared" si="6970"/>
        <v>0</v>
      </c>
      <c r="BK2419" s="20"/>
      <c r="BL2419" s="20"/>
      <c r="BM2419" s="20">
        <f t="shared" si="6971"/>
        <v>28217.4</v>
      </c>
      <c r="BN2419" s="20">
        <f t="shared" si="6972"/>
        <v>0</v>
      </c>
      <c r="BO2419" s="20"/>
      <c r="BP2419" s="20"/>
      <c r="BQ2419" s="20"/>
      <c r="BR2419" s="20">
        <f t="shared" si="6945"/>
        <v>28217.4</v>
      </c>
      <c r="BS2419" s="20">
        <f t="shared" si="6946"/>
        <v>0</v>
      </c>
      <c r="BT2419" s="20">
        <f t="shared" si="6947"/>
        <v>0</v>
      </c>
      <c r="BU2419" s="20"/>
      <c r="BV2419" s="20">
        <f t="shared" si="6948"/>
        <v>28217.4</v>
      </c>
      <c r="BW2419" s="20"/>
      <c r="BX2419" s="20"/>
      <c r="BY2419" s="20">
        <f t="shared" si="6961"/>
        <v>28217.4</v>
      </c>
      <c r="BZ2419" s="20">
        <f t="shared" si="6962"/>
        <v>0</v>
      </c>
      <c r="CA2419" s="20"/>
      <c r="CB2419" s="20">
        <f t="shared" si="6963"/>
        <v>28217.4</v>
      </c>
      <c r="CC2419" s="20">
        <v>-0.8</v>
      </c>
      <c r="CD2419" s="20">
        <f t="shared" si="6944"/>
        <v>28216.600000000002</v>
      </c>
      <c r="CE2419" s="20"/>
    </row>
    <row r="2420" spans="1:84" s="4" customFormat="1" ht="63" x14ac:dyDescent="0.25">
      <c r="A2420" s="8" t="s">
        <v>560</v>
      </c>
      <c r="B2420" s="7"/>
      <c r="C2420" s="8"/>
      <c r="D2420" s="8"/>
      <c r="E2420" s="26" t="s">
        <v>1087</v>
      </c>
      <c r="F2420" s="9">
        <f>F2421</f>
        <v>39780.1</v>
      </c>
      <c r="G2420" s="9">
        <f t="shared" ref="G2420:CE2421" si="6983">G2421</f>
        <v>38677.599999999999</v>
      </c>
      <c r="H2420" s="9">
        <f t="shared" si="6983"/>
        <v>38677.599999999999</v>
      </c>
      <c r="I2420" s="9">
        <f t="shared" si="6983"/>
        <v>0</v>
      </c>
      <c r="J2420" s="9">
        <f t="shared" si="6983"/>
        <v>0</v>
      </c>
      <c r="K2420" s="9">
        <f t="shared" si="6983"/>
        <v>0</v>
      </c>
      <c r="L2420" s="9">
        <f t="shared" si="6857"/>
        <v>39780.1</v>
      </c>
      <c r="M2420" s="9">
        <f t="shared" si="6858"/>
        <v>38677.599999999999</v>
      </c>
      <c r="N2420" s="9">
        <f t="shared" si="6859"/>
        <v>38677.599999999999</v>
      </c>
      <c r="O2420" s="9">
        <f t="shared" si="6983"/>
        <v>0</v>
      </c>
      <c r="P2420" s="9">
        <f t="shared" si="6983"/>
        <v>0</v>
      </c>
      <c r="Q2420" s="9">
        <f t="shared" si="6983"/>
        <v>0</v>
      </c>
      <c r="R2420" s="9">
        <f t="shared" si="6860"/>
        <v>39780.1</v>
      </c>
      <c r="S2420" s="9">
        <f t="shared" si="6861"/>
        <v>38677.599999999999</v>
      </c>
      <c r="T2420" s="9">
        <f t="shared" si="6862"/>
        <v>38677.599999999999</v>
      </c>
      <c r="U2420" s="9">
        <f t="shared" si="6983"/>
        <v>0</v>
      </c>
      <c r="V2420" s="9">
        <f t="shared" si="6936"/>
        <v>39780.1</v>
      </c>
      <c r="W2420" s="9">
        <f t="shared" si="6983"/>
        <v>0</v>
      </c>
      <c r="X2420" s="9">
        <f t="shared" si="6983"/>
        <v>0</v>
      </c>
      <c r="Y2420" s="9">
        <f t="shared" si="6983"/>
        <v>0</v>
      </c>
      <c r="Z2420" s="20">
        <f t="shared" si="6927"/>
        <v>39780.1</v>
      </c>
      <c r="AA2420" s="20">
        <f t="shared" si="6928"/>
        <v>38677.599999999999</v>
      </c>
      <c r="AB2420" s="20">
        <f t="shared" si="6929"/>
        <v>38677.599999999999</v>
      </c>
      <c r="AC2420" s="9">
        <f t="shared" si="6983"/>
        <v>0</v>
      </c>
      <c r="AD2420" s="9">
        <f t="shared" si="6983"/>
        <v>0</v>
      </c>
      <c r="AE2420" s="9">
        <f t="shared" si="6983"/>
        <v>0</v>
      </c>
      <c r="AF2420" s="20">
        <f t="shared" si="6881"/>
        <v>39780.1</v>
      </c>
      <c r="AG2420" s="20">
        <f t="shared" si="6882"/>
        <v>38677.599999999999</v>
      </c>
      <c r="AH2420" s="20">
        <f t="shared" si="6883"/>
        <v>38677.599999999999</v>
      </c>
      <c r="AI2420" s="9">
        <f t="shared" si="6983"/>
        <v>0</v>
      </c>
      <c r="AJ2420" s="20">
        <f t="shared" si="6884"/>
        <v>39780.1</v>
      </c>
      <c r="AK2420" s="9">
        <f t="shared" si="6983"/>
        <v>-3.351</v>
      </c>
      <c r="AL2420" s="9">
        <f t="shared" si="6983"/>
        <v>0</v>
      </c>
      <c r="AM2420" s="9">
        <f t="shared" si="6983"/>
        <v>0</v>
      </c>
      <c r="AN2420" s="20">
        <f t="shared" si="6973"/>
        <v>39776.748999999996</v>
      </c>
      <c r="AO2420" s="20">
        <f t="shared" si="6974"/>
        <v>38677.599999999999</v>
      </c>
      <c r="AP2420" s="20">
        <f t="shared" si="6975"/>
        <v>38677.599999999999</v>
      </c>
      <c r="AQ2420" s="9">
        <f t="shared" si="6983"/>
        <v>0</v>
      </c>
      <c r="AR2420" s="9">
        <f t="shared" si="6983"/>
        <v>0</v>
      </c>
      <c r="AS2420" s="9">
        <f t="shared" si="6983"/>
        <v>0</v>
      </c>
      <c r="AT2420" s="20">
        <f t="shared" si="6965"/>
        <v>39776.748999999996</v>
      </c>
      <c r="AU2420" s="20">
        <f t="shared" si="6966"/>
        <v>38677.599999999999</v>
      </c>
      <c r="AV2420" s="20">
        <f t="shared" si="6967"/>
        <v>38677.599999999999</v>
      </c>
      <c r="AW2420" s="9">
        <f t="shared" si="6983"/>
        <v>0</v>
      </c>
      <c r="AX2420" s="9">
        <f t="shared" si="6983"/>
        <v>0</v>
      </c>
      <c r="AY2420" s="9">
        <f t="shared" si="6983"/>
        <v>0</v>
      </c>
      <c r="AZ2420" s="20">
        <f t="shared" si="6895"/>
        <v>39776.748999999996</v>
      </c>
      <c r="BA2420" s="20">
        <f t="shared" si="6896"/>
        <v>38677.599999999999</v>
      </c>
      <c r="BB2420" s="20">
        <f t="shared" si="6897"/>
        <v>38677.599999999999</v>
      </c>
      <c r="BC2420" s="9">
        <f t="shared" si="6983"/>
        <v>0</v>
      </c>
      <c r="BD2420" s="20">
        <f t="shared" si="6885"/>
        <v>39776.748999999996</v>
      </c>
      <c r="BE2420" s="9">
        <f t="shared" si="6983"/>
        <v>-32.1</v>
      </c>
      <c r="BF2420" s="9">
        <f t="shared" si="6983"/>
        <v>0</v>
      </c>
      <c r="BG2420" s="9">
        <f t="shared" si="6983"/>
        <v>0</v>
      </c>
      <c r="BH2420" s="20">
        <f t="shared" si="6968"/>
        <v>39744.648999999998</v>
      </c>
      <c r="BI2420" s="20">
        <f t="shared" si="6969"/>
        <v>38677.599999999999</v>
      </c>
      <c r="BJ2420" s="20">
        <f t="shared" si="6970"/>
        <v>38677.599999999999</v>
      </c>
      <c r="BK2420" s="9">
        <f t="shared" si="6983"/>
        <v>0</v>
      </c>
      <c r="BL2420" s="9">
        <f t="shared" si="6983"/>
        <v>0</v>
      </c>
      <c r="BM2420" s="20">
        <f t="shared" si="6971"/>
        <v>39744.648999999998</v>
      </c>
      <c r="BN2420" s="20">
        <f t="shared" si="6972"/>
        <v>38677.599999999999</v>
      </c>
      <c r="BO2420" s="9">
        <f t="shared" si="6983"/>
        <v>0</v>
      </c>
      <c r="BP2420" s="9">
        <f t="shared" si="6983"/>
        <v>0</v>
      </c>
      <c r="BQ2420" s="9">
        <f t="shared" si="6983"/>
        <v>0</v>
      </c>
      <c r="BR2420" s="20">
        <f t="shared" si="6945"/>
        <v>39744.648999999998</v>
      </c>
      <c r="BS2420" s="20">
        <f t="shared" si="6946"/>
        <v>38677.599999999999</v>
      </c>
      <c r="BT2420" s="20">
        <f t="shared" si="6947"/>
        <v>38677.599999999999</v>
      </c>
      <c r="BU2420" s="9">
        <f t="shared" si="6983"/>
        <v>0</v>
      </c>
      <c r="BV2420" s="20">
        <f t="shared" si="6948"/>
        <v>39744.648999999998</v>
      </c>
      <c r="BW2420" s="9">
        <f t="shared" si="6983"/>
        <v>0</v>
      </c>
      <c r="BX2420" s="9">
        <f t="shared" si="6983"/>
        <v>0</v>
      </c>
      <c r="BY2420" s="20">
        <f t="shared" si="6961"/>
        <v>39744.648999999998</v>
      </c>
      <c r="BZ2420" s="20">
        <f t="shared" si="6962"/>
        <v>38677.599999999999</v>
      </c>
      <c r="CA2420" s="9">
        <f t="shared" si="6983"/>
        <v>0</v>
      </c>
      <c r="CB2420" s="20">
        <f t="shared" si="6963"/>
        <v>39744.648999999998</v>
      </c>
      <c r="CC2420" s="9">
        <f t="shared" si="6983"/>
        <v>0</v>
      </c>
      <c r="CD2420" s="9">
        <f t="shared" si="6944"/>
        <v>39744.648999999998</v>
      </c>
      <c r="CE2420" s="9">
        <f t="shared" si="6983"/>
        <v>0</v>
      </c>
      <c r="CF2420" s="40"/>
    </row>
    <row r="2421" spans="1:84" s="17" customFormat="1" ht="63" x14ac:dyDescent="0.25">
      <c r="A2421" s="21" t="s">
        <v>561</v>
      </c>
      <c r="B2421" s="22"/>
      <c r="C2421" s="21"/>
      <c r="D2421" s="21"/>
      <c r="E2421" s="27" t="s">
        <v>1073</v>
      </c>
      <c r="F2421" s="23">
        <f>F2422</f>
        <v>39780.1</v>
      </c>
      <c r="G2421" s="23">
        <f t="shared" si="6983"/>
        <v>38677.599999999999</v>
      </c>
      <c r="H2421" s="23">
        <f t="shared" si="6983"/>
        <v>38677.599999999999</v>
      </c>
      <c r="I2421" s="23">
        <f t="shared" si="6983"/>
        <v>0</v>
      </c>
      <c r="J2421" s="23">
        <f t="shared" si="6983"/>
        <v>0</v>
      </c>
      <c r="K2421" s="23">
        <f t="shared" si="6983"/>
        <v>0</v>
      </c>
      <c r="L2421" s="23">
        <f t="shared" si="6857"/>
        <v>39780.1</v>
      </c>
      <c r="M2421" s="23">
        <f t="shared" si="6858"/>
        <v>38677.599999999999</v>
      </c>
      <c r="N2421" s="23">
        <f t="shared" si="6859"/>
        <v>38677.599999999999</v>
      </c>
      <c r="O2421" s="23">
        <f t="shared" si="6983"/>
        <v>0</v>
      </c>
      <c r="P2421" s="23">
        <f t="shared" si="6983"/>
        <v>0</v>
      </c>
      <c r="Q2421" s="23">
        <f t="shared" si="6983"/>
        <v>0</v>
      </c>
      <c r="R2421" s="23">
        <f t="shared" si="6860"/>
        <v>39780.1</v>
      </c>
      <c r="S2421" s="23">
        <f t="shared" si="6861"/>
        <v>38677.599999999999</v>
      </c>
      <c r="T2421" s="23">
        <f t="shared" si="6862"/>
        <v>38677.599999999999</v>
      </c>
      <c r="U2421" s="23">
        <f t="shared" si="6983"/>
        <v>0</v>
      </c>
      <c r="V2421" s="23">
        <f t="shared" si="6936"/>
        <v>39780.1</v>
      </c>
      <c r="W2421" s="23">
        <f t="shared" si="6983"/>
        <v>0</v>
      </c>
      <c r="X2421" s="23">
        <f t="shared" si="6983"/>
        <v>0</v>
      </c>
      <c r="Y2421" s="23">
        <f t="shared" si="6983"/>
        <v>0</v>
      </c>
      <c r="Z2421" s="20">
        <f t="shared" si="6927"/>
        <v>39780.1</v>
      </c>
      <c r="AA2421" s="20">
        <f t="shared" si="6928"/>
        <v>38677.599999999999</v>
      </c>
      <c r="AB2421" s="20">
        <f t="shared" si="6929"/>
        <v>38677.599999999999</v>
      </c>
      <c r="AC2421" s="23">
        <f t="shared" si="6983"/>
        <v>0</v>
      </c>
      <c r="AD2421" s="23">
        <f t="shared" si="6983"/>
        <v>0</v>
      </c>
      <c r="AE2421" s="23">
        <f t="shared" si="6983"/>
        <v>0</v>
      </c>
      <c r="AF2421" s="20">
        <f t="shared" si="6881"/>
        <v>39780.1</v>
      </c>
      <c r="AG2421" s="20">
        <f t="shared" si="6882"/>
        <v>38677.599999999999</v>
      </c>
      <c r="AH2421" s="20">
        <f t="shared" si="6883"/>
        <v>38677.599999999999</v>
      </c>
      <c r="AI2421" s="23">
        <f t="shared" si="6983"/>
        <v>0</v>
      </c>
      <c r="AJ2421" s="20">
        <f t="shared" si="6884"/>
        <v>39780.1</v>
      </c>
      <c r="AK2421" s="23">
        <f t="shared" si="6983"/>
        <v>-3.351</v>
      </c>
      <c r="AL2421" s="23">
        <f t="shared" si="6983"/>
        <v>0</v>
      </c>
      <c r="AM2421" s="23">
        <f t="shared" si="6983"/>
        <v>0</v>
      </c>
      <c r="AN2421" s="20">
        <f t="shared" si="6973"/>
        <v>39776.748999999996</v>
      </c>
      <c r="AO2421" s="20">
        <f t="shared" si="6974"/>
        <v>38677.599999999999</v>
      </c>
      <c r="AP2421" s="20">
        <f t="shared" si="6975"/>
        <v>38677.599999999999</v>
      </c>
      <c r="AQ2421" s="23">
        <f t="shared" si="6983"/>
        <v>0</v>
      </c>
      <c r="AR2421" s="23">
        <f t="shared" si="6983"/>
        <v>0</v>
      </c>
      <c r="AS2421" s="23">
        <f t="shared" si="6983"/>
        <v>0</v>
      </c>
      <c r="AT2421" s="20">
        <f t="shared" si="6965"/>
        <v>39776.748999999996</v>
      </c>
      <c r="AU2421" s="20">
        <f t="shared" si="6966"/>
        <v>38677.599999999999</v>
      </c>
      <c r="AV2421" s="20">
        <f t="shared" si="6967"/>
        <v>38677.599999999999</v>
      </c>
      <c r="AW2421" s="23">
        <f t="shared" si="6983"/>
        <v>0</v>
      </c>
      <c r="AX2421" s="23">
        <f t="shared" si="6983"/>
        <v>0</v>
      </c>
      <c r="AY2421" s="23">
        <f t="shared" si="6983"/>
        <v>0</v>
      </c>
      <c r="AZ2421" s="20">
        <f t="shared" si="6895"/>
        <v>39776.748999999996</v>
      </c>
      <c r="BA2421" s="20">
        <f t="shared" si="6896"/>
        <v>38677.599999999999</v>
      </c>
      <c r="BB2421" s="20">
        <f t="shared" si="6897"/>
        <v>38677.599999999999</v>
      </c>
      <c r="BC2421" s="23">
        <f t="shared" si="6983"/>
        <v>0</v>
      </c>
      <c r="BD2421" s="20">
        <f t="shared" si="6885"/>
        <v>39776.748999999996</v>
      </c>
      <c r="BE2421" s="23">
        <f t="shared" si="6983"/>
        <v>-32.1</v>
      </c>
      <c r="BF2421" s="23">
        <f t="shared" si="6983"/>
        <v>0</v>
      </c>
      <c r="BG2421" s="23">
        <f t="shared" si="6983"/>
        <v>0</v>
      </c>
      <c r="BH2421" s="20">
        <f t="shared" si="6968"/>
        <v>39744.648999999998</v>
      </c>
      <c r="BI2421" s="20">
        <f t="shared" si="6969"/>
        <v>38677.599999999999</v>
      </c>
      <c r="BJ2421" s="20">
        <f t="shared" si="6970"/>
        <v>38677.599999999999</v>
      </c>
      <c r="BK2421" s="23">
        <f t="shared" si="6983"/>
        <v>0</v>
      </c>
      <c r="BL2421" s="23">
        <f t="shared" si="6983"/>
        <v>0</v>
      </c>
      <c r="BM2421" s="20">
        <f t="shared" si="6971"/>
        <v>39744.648999999998</v>
      </c>
      <c r="BN2421" s="20">
        <f t="shared" si="6972"/>
        <v>38677.599999999999</v>
      </c>
      <c r="BO2421" s="23">
        <f t="shared" si="6983"/>
        <v>0</v>
      </c>
      <c r="BP2421" s="23">
        <f t="shared" si="6983"/>
        <v>0</v>
      </c>
      <c r="BQ2421" s="23">
        <f t="shared" si="6983"/>
        <v>0</v>
      </c>
      <c r="BR2421" s="20">
        <f t="shared" si="6945"/>
        <v>39744.648999999998</v>
      </c>
      <c r="BS2421" s="20">
        <f t="shared" si="6946"/>
        <v>38677.599999999999</v>
      </c>
      <c r="BT2421" s="20">
        <f t="shared" si="6947"/>
        <v>38677.599999999999</v>
      </c>
      <c r="BU2421" s="23">
        <f t="shared" si="6983"/>
        <v>0</v>
      </c>
      <c r="BV2421" s="20">
        <f t="shared" si="6948"/>
        <v>39744.648999999998</v>
      </c>
      <c r="BW2421" s="23">
        <f t="shared" si="6983"/>
        <v>0</v>
      </c>
      <c r="BX2421" s="23">
        <f t="shared" si="6983"/>
        <v>0</v>
      </c>
      <c r="BY2421" s="20">
        <f t="shared" si="6961"/>
        <v>39744.648999999998</v>
      </c>
      <c r="BZ2421" s="20">
        <f t="shared" si="6962"/>
        <v>38677.599999999999</v>
      </c>
      <c r="CA2421" s="23">
        <f t="shared" si="6983"/>
        <v>0</v>
      </c>
      <c r="CB2421" s="20">
        <f t="shared" si="6963"/>
        <v>39744.648999999998</v>
      </c>
      <c r="CC2421" s="23">
        <f t="shared" si="6983"/>
        <v>0</v>
      </c>
      <c r="CD2421" s="23">
        <f t="shared" si="6944"/>
        <v>39744.648999999998</v>
      </c>
      <c r="CE2421" s="23">
        <f t="shared" si="6983"/>
        <v>0</v>
      </c>
      <c r="CF2421" s="32"/>
    </row>
    <row r="2422" spans="1:84" ht="78.75" x14ac:dyDescent="0.25">
      <c r="A2422" s="10" t="s">
        <v>328</v>
      </c>
      <c r="B2422" s="19"/>
      <c r="C2422" s="10"/>
      <c r="D2422" s="10"/>
      <c r="E2422" s="25" t="s">
        <v>657</v>
      </c>
      <c r="F2422" s="20">
        <f>F2423+F2426+F2429</f>
        <v>39780.1</v>
      </c>
      <c r="G2422" s="20">
        <f t="shared" ref="G2422:K2422" si="6984">G2423+G2426+G2429</f>
        <v>38677.599999999999</v>
      </c>
      <c r="H2422" s="20">
        <f t="shared" si="6984"/>
        <v>38677.599999999999</v>
      </c>
      <c r="I2422" s="20">
        <f t="shared" si="6984"/>
        <v>0</v>
      </c>
      <c r="J2422" s="20">
        <f t="shared" si="6984"/>
        <v>0</v>
      </c>
      <c r="K2422" s="20">
        <f t="shared" si="6984"/>
        <v>0</v>
      </c>
      <c r="L2422" s="20">
        <f t="shared" si="6857"/>
        <v>39780.1</v>
      </c>
      <c r="M2422" s="20">
        <f t="shared" si="6858"/>
        <v>38677.599999999999</v>
      </c>
      <c r="N2422" s="20">
        <f t="shared" si="6859"/>
        <v>38677.599999999999</v>
      </c>
      <c r="O2422" s="20">
        <f t="shared" ref="O2422:Q2422" si="6985">O2423+O2426+O2429</f>
        <v>0</v>
      </c>
      <c r="P2422" s="20">
        <f t="shared" si="6985"/>
        <v>0</v>
      </c>
      <c r="Q2422" s="20">
        <f t="shared" si="6985"/>
        <v>0</v>
      </c>
      <c r="R2422" s="20">
        <f t="shared" si="6860"/>
        <v>39780.1</v>
      </c>
      <c r="S2422" s="20">
        <f t="shared" si="6861"/>
        <v>38677.599999999999</v>
      </c>
      <c r="T2422" s="20">
        <f t="shared" si="6862"/>
        <v>38677.599999999999</v>
      </c>
      <c r="U2422" s="20">
        <f t="shared" ref="U2422:CE2422" si="6986">U2423+U2426+U2429</f>
        <v>0</v>
      </c>
      <c r="V2422" s="20">
        <f t="shared" si="6936"/>
        <v>39780.1</v>
      </c>
      <c r="W2422" s="20">
        <f t="shared" ref="W2422:Y2422" si="6987">W2423+W2426+W2429</f>
        <v>0</v>
      </c>
      <c r="X2422" s="20">
        <f t="shared" si="6987"/>
        <v>0</v>
      </c>
      <c r="Y2422" s="20">
        <f t="shared" si="6987"/>
        <v>0</v>
      </c>
      <c r="Z2422" s="20">
        <f t="shared" si="6927"/>
        <v>39780.1</v>
      </c>
      <c r="AA2422" s="20">
        <f t="shared" si="6928"/>
        <v>38677.599999999999</v>
      </c>
      <c r="AB2422" s="20">
        <f t="shared" si="6929"/>
        <v>38677.599999999999</v>
      </c>
      <c r="AC2422" s="20">
        <f t="shared" ref="AC2422:AE2422" si="6988">AC2423+AC2426+AC2429</f>
        <v>0</v>
      </c>
      <c r="AD2422" s="20">
        <f t="shared" si="6988"/>
        <v>0</v>
      </c>
      <c r="AE2422" s="20">
        <f t="shared" si="6988"/>
        <v>0</v>
      </c>
      <c r="AF2422" s="20">
        <f t="shared" si="6881"/>
        <v>39780.1</v>
      </c>
      <c r="AG2422" s="20">
        <f t="shared" si="6882"/>
        <v>38677.599999999999</v>
      </c>
      <c r="AH2422" s="20">
        <f t="shared" si="6883"/>
        <v>38677.599999999999</v>
      </c>
      <c r="AI2422" s="20">
        <f t="shared" ref="AI2422" si="6989">AI2423+AI2426+AI2429</f>
        <v>0</v>
      </c>
      <c r="AJ2422" s="20">
        <f t="shared" si="6884"/>
        <v>39780.1</v>
      </c>
      <c r="AK2422" s="20">
        <f t="shared" ref="AK2422:AM2422" si="6990">AK2423+AK2426+AK2429</f>
        <v>-3.351</v>
      </c>
      <c r="AL2422" s="20">
        <f t="shared" si="6990"/>
        <v>0</v>
      </c>
      <c r="AM2422" s="20">
        <f t="shared" si="6990"/>
        <v>0</v>
      </c>
      <c r="AN2422" s="20">
        <f t="shared" si="6973"/>
        <v>39776.748999999996</v>
      </c>
      <c r="AO2422" s="20">
        <f t="shared" si="6974"/>
        <v>38677.599999999999</v>
      </c>
      <c r="AP2422" s="20">
        <f t="shared" si="6975"/>
        <v>38677.599999999999</v>
      </c>
      <c r="AQ2422" s="20">
        <f t="shared" ref="AQ2422:AS2422" si="6991">AQ2423+AQ2426+AQ2429</f>
        <v>0</v>
      </c>
      <c r="AR2422" s="20">
        <f t="shared" si="6991"/>
        <v>0</v>
      </c>
      <c r="AS2422" s="20">
        <f t="shared" si="6991"/>
        <v>0</v>
      </c>
      <c r="AT2422" s="20">
        <f t="shared" si="6965"/>
        <v>39776.748999999996</v>
      </c>
      <c r="AU2422" s="20">
        <f t="shared" si="6966"/>
        <v>38677.599999999999</v>
      </c>
      <c r="AV2422" s="20">
        <f t="shared" si="6967"/>
        <v>38677.599999999999</v>
      </c>
      <c r="AW2422" s="20">
        <f t="shared" ref="AW2422:AY2422" si="6992">AW2423+AW2426+AW2429</f>
        <v>0</v>
      </c>
      <c r="AX2422" s="20">
        <f t="shared" si="6992"/>
        <v>0</v>
      </c>
      <c r="AY2422" s="20">
        <f t="shared" si="6992"/>
        <v>0</v>
      </c>
      <c r="AZ2422" s="20">
        <f t="shared" si="6895"/>
        <v>39776.748999999996</v>
      </c>
      <c r="BA2422" s="20">
        <f t="shared" si="6896"/>
        <v>38677.599999999999</v>
      </c>
      <c r="BB2422" s="20">
        <f t="shared" si="6897"/>
        <v>38677.599999999999</v>
      </c>
      <c r="BC2422" s="20">
        <f t="shared" ref="BC2422" si="6993">BC2423+BC2426+BC2429</f>
        <v>0</v>
      </c>
      <c r="BD2422" s="20">
        <f t="shared" si="6885"/>
        <v>39776.748999999996</v>
      </c>
      <c r="BE2422" s="20">
        <f t="shared" ref="BE2422:BG2422" si="6994">BE2423+BE2426+BE2429</f>
        <v>-32.1</v>
      </c>
      <c r="BF2422" s="20">
        <f t="shared" si="6994"/>
        <v>0</v>
      </c>
      <c r="BG2422" s="20">
        <f t="shared" si="6994"/>
        <v>0</v>
      </c>
      <c r="BH2422" s="20">
        <f t="shared" si="6968"/>
        <v>39744.648999999998</v>
      </c>
      <c r="BI2422" s="20">
        <f t="shared" si="6969"/>
        <v>38677.599999999999</v>
      </c>
      <c r="BJ2422" s="20">
        <f t="shared" si="6970"/>
        <v>38677.599999999999</v>
      </c>
      <c r="BK2422" s="20">
        <f t="shared" ref="BK2422:BL2422" si="6995">BK2423+BK2426+BK2429</f>
        <v>0</v>
      </c>
      <c r="BL2422" s="20">
        <f t="shared" si="6995"/>
        <v>0</v>
      </c>
      <c r="BM2422" s="20">
        <f t="shared" si="6971"/>
        <v>39744.648999999998</v>
      </c>
      <c r="BN2422" s="20">
        <f t="shared" si="6972"/>
        <v>38677.599999999999</v>
      </c>
      <c r="BO2422" s="20">
        <f t="shared" ref="BO2422:BQ2422" si="6996">BO2423+BO2426+BO2429</f>
        <v>0</v>
      </c>
      <c r="BP2422" s="20">
        <f t="shared" si="6996"/>
        <v>0</v>
      </c>
      <c r="BQ2422" s="20">
        <f t="shared" si="6996"/>
        <v>0</v>
      </c>
      <c r="BR2422" s="20">
        <f t="shared" si="6945"/>
        <v>39744.648999999998</v>
      </c>
      <c r="BS2422" s="20">
        <f t="shared" si="6946"/>
        <v>38677.599999999999</v>
      </c>
      <c r="BT2422" s="20">
        <f t="shared" si="6947"/>
        <v>38677.599999999999</v>
      </c>
      <c r="BU2422" s="20">
        <f t="shared" ref="BU2422" si="6997">BU2423+BU2426+BU2429</f>
        <v>0</v>
      </c>
      <c r="BV2422" s="20">
        <f t="shared" si="6948"/>
        <v>39744.648999999998</v>
      </c>
      <c r="BW2422" s="20">
        <f t="shared" ref="BW2422:BX2422" si="6998">BW2423+BW2426+BW2429</f>
        <v>0</v>
      </c>
      <c r="BX2422" s="20">
        <f t="shared" si="6998"/>
        <v>0</v>
      </c>
      <c r="BY2422" s="20">
        <f t="shared" si="6961"/>
        <v>39744.648999999998</v>
      </c>
      <c r="BZ2422" s="20">
        <f t="shared" si="6962"/>
        <v>38677.599999999999</v>
      </c>
      <c r="CA2422" s="20">
        <f t="shared" ref="CA2422" si="6999">CA2423+CA2426+CA2429</f>
        <v>0</v>
      </c>
      <c r="CB2422" s="20">
        <f t="shared" si="6963"/>
        <v>39744.648999999998</v>
      </c>
      <c r="CC2422" s="20">
        <f t="shared" ref="CC2422" si="7000">CC2423+CC2426+CC2429</f>
        <v>0</v>
      </c>
      <c r="CD2422" s="20">
        <f t="shared" si="6944"/>
        <v>39744.648999999998</v>
      </c>
      <c r="CE2422" s="20">
        <f t="shared" si="6986"/>
        <v>0</v>
      </c>
    </row>
    <row r="2423" spans="1:84" ht="94.5" x14ac:dyDescent="0.25">
      <c r="A2423" s="10" t="s">
        <v>328</v>
      </c>
      <c r="B2423" s="19">
        <v>100</v>
      </c>
      <c r="C2423" s="10"/>
      <c r="D2423" s="10"/>
      <c r="E2423" s="25" t="s">
        <v>599</v>
      </c>
      <c r="F2423" s="20">
        <f>F2424</f>
        <v>28529.7</v>
      </c>
      <c r="G2423" s="20">
        <f t="shared" ref="G2423:CE2424" si="7001">G2424</f>
        <v>28529.7</v>
      </c>
      <c r="H2423" s="20">
        <f t="shared" si="7001"/>
        <v>28529.7</v>
      </c>
      <c r="I2423" s="20">
        <f t="shared" si="7001"/>
        <v>0</v>
      </c>
      <c r="J2423" s="20">
        <f t="shared" si="7001"/>
        <v>0</v>
      </c>
      <c r="K2423" s="20">
        <f t="shared" si="7001"/>
        <v>0</v>
      </c>
      <c r="L2423" s="20">
        <f t="shared" si="6857"/>
        <v>28529.7</v>
      </c>
      <c r="M2423" s="20">
        <f t="shared" si="6858"/>
        <v>28529.7</v>
      </c>
      <c r="N2423" s="20">
        <f t="shared" si="6859"/>
        <v>28529.7</v>
      </c>
      <c r="O2423" s="20">
        <f t="shared" si="7001"/>
        <v>0</v>
      </c>
      <c r="P2423" s="20">
        <f t="shared" si="7001"/>
        <v>0</v>
      </c>
      <c r="Q2423" s="20">
        <f t="shared" si="7001"/>
        <v>0</v>
      </c>
      <c r="R2423" s="20">
        <f t="shared" si="6860"/>
        <v>28529.7</v>
      </c>
      <c r="S2423" s="20">
        <f t="shared" si="6861"/>
        <v>28529.7</v>
      </c>
      <c r="T2423" s="20">
        <f t="shared" si="6862"/>
        <v>28529.7</v>
      </c>
      <c r="U2423" s="20">
        <f t="shared" si="7001"/>
        <v>0</v>
      </c>
      <c r="V2423" s="20">
        <f t="shared" si="6936"/>
        <v>28529.7</v>
      </c>
      <c r="W2423" s="20">
        <f t="shared" si="7001"/>
        <v>0</v>
      </c>
      <c r="X2423" s="20">
        <f t="shared" si="7001"/>
        <v>0</v>
      </c>
      <c r="Y2423" s="20">
        <f t="shared" si="7001"/>
        <v>0</v>
      </c>
      <c r="Z2423" s="20">
        <f t="shared" si="6927"/>
        <v>28529.7</v>
      </c>
      <c r="AA2423" s="20">
        <f t="shared" si="6928"/>
        <v>28529.7</v>
      </c>
      <c r="AB2423" s="20">
        <f t="shared" si="6929"/>
        <v>28529.7</v>
      </c>
      <c r="AC2423" s="20">
        <f t="shared" si="7001"/>
        <v>0</v>
      </c>
      <c r="AD2423" s="20">
        <f t="shared" si="7001"/>
        <v>0</v>
      </c>
      <c r="AE2423" s="20">
        <f t="shared" si="7001"/>
        <v>0</v>
      </c>
      <c r="AF2423" s="20">
        <f t="shared" si="6881"/>
        <v>28529.7</v>
      </c>
      <c r="AG2423" s="20">
        <f t="shared" si="6882"/>
        <v>28529.7</v>
      </c>
      <c r="AH2423" s="20">
        <f t="shared" si="6883"/>
        <v>28529.7</v>
      </c>
      <c r="AI2423" s="20">
        <f t="shared" si="7001"/>
        <v>0</v>
      </c>
      <c r="AJ2423" s="20">
        <f t="shared" si="6884"/>
        <v>28529.7</v>
      </c>
      <c r="AK2423" s="20">
        <f t="shared" si="7001"/>
        <v>0</v>
      </c>
      <c r="AL2423" s="20">
        <f t="shared" si="7001"/>
        <v>0</v>
      </c>
      <c r="AM2423" s="20">
        <f t="shared" si="7001"/>
        <v>0</v>
      </c>
      <c r="AN2423" s="20">
        <f t="shared" si="6973"/>
        <v>28529.7</v>
      </c>
      <c r="AO2423" s="20">
        <f t="shared" si="6974"/>
        <v>28529.7</v>
      </c>
      <c r="AP2423" s="20">
        <f t="shared" si="6975"/>
        <v>28529.7</v>
      </c>
      <c r="AQ2423" s="20">
        <f t="shared" si="7001"/>
        <v>0</v>
      </c>
      <c r="AR2423" s="20">
        <f t="shared" si="7001"/>
        <v>0</v>
      </c>
      <c r="AS2423" s="20">
        <f t="shared" si="7001"/>
        <v>0</v>
      </c>
      <c r="AT2423" s="20">
        <f t="shared" si="6965"/>
        <v>28529.7</v>
      </c>
      <c r="AU2423" s="20">
        <f t="shared" si="6966"/>
        <v>28529.7</v>
      </c>
      <c r="AV2423" s="20">
        <f t="shared" si="6967"/>
        <v>28529.7</v>
      </c>
      <c r="AW2423" s="20">
        <f t="shared" si="7001"/>
        <v>0</v>
      </c>
      <c r="AX2423" s="20">
        <f t="shared" si="7001"/>
        <v>0</v>
      </c>
      <c r="AY2423" s="20">
        <f t="shared" si="7001"/>
        <v>0</v>
      </c>
      <c r="AZ2423" s="20">
        <f t="shared" si="6895"/>
        <v>28529.7</v>
      </c>
      <c r="BA2423" s="20">
        <f t="shared" si="6896"/>
        <v>28529.7</v>
      </c>
      <c r="BB2423" s="20">
        <f t="shared" si="6897"/>
        <v>28529.7</v>
      </c>
      <c r="BC2423" s="20">
        <f t="shared" si="7001"/>
        <v>0</v>
      </c>
      <c r="BD2423" s="20">
        <f t="shared" si="6885"/>
        <v>28529.7</v>
      </c>
      <c r="BE2423" s="20">
        <f t="shared" si="7001"/>
        <v>0</v>
      </c>
      <c r="BF2423" s="20">
        <f t="shared" si="7001"/>
        <v>0</v>
      </c>
      <c r="BG2423" s="20">
        <f t="shared" si="7001"/>
        <v>0</v>
      </c>
      <c r="BH2423" s="20">
        <f t="shared" si="6968"/>
        <v>28529.7</v>
      </c>
      <c r="BI2423" s="20">
        <f t="shared" si="6969"/>
        <v>28529.7</v>
      </c>
      <c r="BJ2423" s="20">
        <f t="shared" si="6970"/>
        <v>28529.7</v>
      </c>
      <c r="BK2423" s="20">
        <f t="shared" si="7001"/>
        <v>0</v>
      </c>
      <c r="BL2423" s="20">
        <f t="shared" si="7001"/>
        <v>0</v>
      </c>
      <c r="BM2423" s="20">
        <f t="shared" si="6971"/>
        <v>28529.7</v>
      </c>
      <c r="BN2423" s="20">
        <f t="shared" si="6972"/>
        <v>28529.7</v>
      </c>
      <c r="BO2423" s="20">
        <f t="shared" si="7001"/>
        <v>0</v>
      </c>
      <c r="BP2423" s="20">
        <f t="shared" si="7001"/>
        <v>0</v>
      </c>
      <c r="BQ2423" s="20">
        <f t="shared" si="7001"/>
        <v>0</v>
      </c>
      <c r="BR2423" s="20">
        <f t="shared" si="6945"/>
        <v>28529.7</v>
      </c>
      <c r="BS2423" s="20">
        <f t="shared" si="6946"/>
        <v>28529.7</v>
      </c>
      <c r="BT2423" s="20">
        <f t="shared" si="6947"/>
        <v>28529.7</v>
      </c>
      <c r="BU2423" s="20">
        <f t="shared" si="7001"/>
        <v>0</v>
      </c>
      <c r="BV2423" s="20">
        <f t="shared" si="6948"/>
        <v>28529.7</v>
      </c>
      <c r="BW2423" s="20">
        <f t="shared" si="7001"/>
        <v>0</v>
      </c>
      <c r="BX2423" s="20">
        <f t="shared" si="7001"/>
        <v>0</v>
      </c>
      <c r="BY2423" s="20">
        <f t="shared" si="6961"/>
        <v>28529.7</v>
      </c>
      <c r="BZ2423" s="20">
        <f t="shared" si="6962"/>
        <v>28529.7</v>
      </c>
      <c r="CA2423" s="20">
        <f t="shared" si="7001"/>
        <v>0</v>
      </c>
      <c r="CB2423" s="20">
        <f t="shared" si="6963"/>
        <v>28529.7</v>
      </c>
      <c r="CC2423" s="20">
        <f t="shared" si="7001"/>
        <v>0</v>
      </c>
      <c r="CD2423" s="20">
        <f t="shared" si="6944"/>
        <v>28529.7</v>
      </c>
      <c r="CE2423" s="20">
        <f t="shared" si="7001"/>
        <v>0</v>
      </c>
    </row>
    <row r="2424" spans="1:84" ht="31.5" x14ac:dyDescent="0.25">
      <c r="A2424" s="10" t="s">
        <v>328</v>
      </c>
      <c r="B2424" s="19">
        <v>110</v>
      </c>
      <c r="C2424" s="10"/>
      <c r="D2424" s="10"/>
      <c r="E2424" s="25" t="s">
        <v>600</v>
      </c>
      <c r="F2424" s="20">
        <f>F2425</f>
        <v>28529.7</v>
      </c>
      <c r="G2424" s="20">
        <f t="shared" si="7001"/>
        <v>28529.7</v>
      </c>
      <c r="H2424" s="20">
        <f t="shared" si="7001"/>
        <v>28529.7</v>
      </c>
      <c r="I2424" s="20">
        <f t="shared" si="7001"/>
        <v>0</v>
      </c>
      <c r="J2424" s="20">
        <f t="shared" si="7001"/>
        <v>0</v>
      </c>
      <c r="K2424" s="20">
        <f t="shared" si="7001"/>
        <v>0</v>
      </c>
      <c r="L2424" s="20">
        <f t="shared" si="6857"/>
        <v>28529.7</v>
      </c>
      <c r="M2424" s="20">
        <f t="shared" si="6858"/>
        <v>28529.7</v>
      </c>
      <c r="N2424" s="20">
        <f t="shared" si="6859"/>
        <v>28529.7</v>
      </c>
      <c r="O2424" s="20">
        <f t="shared" si="7001"/>
        <v>0</v>
      </c>
      <c r="P2424" s="20">
        <f t="shared" si="7001"/>
        <v>0</v>
      </c>
      <c r="Q2424" s="20">
        <f t="shared" si="7001"/>
        <v>0</v>
      </c>
      <c r="R2424" s="20">
        <f t="shared" si="6860"/>
        <v>28529.7</v>
      </c>
      <c r="S2424" s="20">
        <f t="shared" si="6861"/>
        <v>28529.7</v>
      </c>
      <c r="T2424" s="20">
        <f t="shared" si="6862"/>
        <v>28529.7</v>
      </c>
      <c r="U2424" s="20">
        <f t="shared" si="7001"/>
        <v>0</v>
      </c>
      <c r="V2424" s="20">
        <f t="shared" si="6936"/>
        <v>28529.7</v>
      </c>
      <c r="W2424" s="20">
        <f t="shared" si="7001"/>
        <v>0</v>
      </c>
      <c r="X2424" s="20">
        <f t="shared" si="7001"/>
        <v>0</v>
      </c>
      <c r="Y2424" s="20">
        <f t="shared" si="7001"/>
        <v>0</v>
      </c>
      <c r="Z2424" s="20">
        <f t="shared" si="6927"/>
        <v>28529.7</v>
      </c>
      <c r="AA2424" s="20">
        <f t="shared" si="6928"/>
        <v>28529.7</v>
      </c>
      <c r="AB2424" s="20">
        <f t="shared" si="6929"/>
        <v>28529.7</v>
      </c>
      <c r="AC2424" s="20">
        <f t="shared" si="7001"/>
        <v>0</v>
      </c>
      <c r="AD2424" s="20">
        <f t="shared" si="7001"/>
        <v>0</v>
      </c>
      <c r="AE2424" s="20">
        <f t="shared" si="7001"/>
        <v>0</v>
      </c>
      <c r="AF2424" s="20">
        <f t="shared" si="6881"/>
        <v>28529.7</v>
      </c>
      <c r="AG2424" s="20">
        <f t="shared" si="6882"/>
        <v>28529.7</v>
      </c>
      <c r="AH2424" s="20">
        <f t="shared" si="6883"/>
        <v>28529.7</v>
      </c>
      <c r="AI2424" s="20">
        <f t="shared" si="7001"/>
        <v>0</v>
      </c>
      <c r="AJ2424" s="20">
        <f t="shared" si="6884"/>
        <v>28529.7</v>
      </c>
      <c r="AK2424" s="20">
        <f t="shared" si="7001"/>
        <v>0</v>
      </c>
      <c r="AL2424" s="20">
        <f t="shared" si="7001"/>
        <v>0</v>
      </c>
      <c r="AM2424" s="20">
        <f t="shared" si="7001"/>
        <v>0</v>
      </c>
      <c r="AN2424" s="20">
        <f t="shared" si="6973"/>
        <v>28529.7</v>
      </c>
      <c r="AO2424" s="20">
        <f t="shared" si="6974"/>
        <v>28529.7</v>
      </c>
      <c r="AP2424" s="20">
        <f t="shared" si="6975"/>
        <v>28529.7</v>
      </c>
      <c r="AQ2424" s="20">
        <f t="shared" si="7001"/>
        <v>0</v>
      </c>
      <c r="AR2424" s="20">
        <f t="shared" si="7001"/>
        <v>0</v>
      </c>
      <c r="AS2424" s="20">
        <f t="shared" si="7001"/>
        <v>0</v>
      </c>
      <c r="AT2424" s="20">
        <f t="shared" si="6965"/>
        <v>28529.7</v>
      </c>
      <c r="AU2424" s="20">
        <f t="shared" si="6966"/>
        <v>28529.7</v>
      </c>
      <c r="AV2424" s="20">
        <f t="shared" si="6967"/>
        <v>28529.7</v>
      </c>
      <c r="AW2424" s="20">
        <f t="shared" si="7001"/>
        <v>0</v>
      </c>
      <c r="AX2424" s="20">
        <f t="shared" si="7001"/>
        <v>0</v>
      </c>
      <c r="AY2424" s="20">
        <f t="shared" si="7001"/>
        <v>0</v>
      </c>
      <c r="AZ2424" s="20">
        <f t="shared" si="6895"/>
        <v>28529.7</v>
      </c>
      <c r="BA2424" s="20">
        <f t="shared" si="6896"/>
        <v>28529.7</v>
      </c>
      <c r="BB2424" s="20">
        <f t="shared" si="6897"/>
        <v>28529.7</v>
      </c>
      <c r="BC2424" s="20">
        <f t="shared" si="7001"/>
        <v>0</v>
      </c>
      <c r="BD2424" s="20">
        <f t="shared" si="6885"/>
        <v>28529.7</v>
      </c>
      <c r="BE2424" s="20">
        <f t="shared" si="7001"/>
        <v>0</v>
      </c>
      <c r="BF2424" s="20">
        <f t="shared" si="7001"/>
        <v>0</v>
      </c>
      <c r="BG2424" s="20">
        <f t="shared" si="7001"/>
        <v>0</v>
      </c>
      <c r="BH2424" s="20">
        <f t="shared" si="6968"/>
        <v>28529.7</v>
      </c>
      <c r="BI2424" s="20">
        <f t="shared" si="6969"/>
        <v>28529.7</v>
      </c>
      <c r="BJ2424" s="20">
        <f t="shared" si="6970"/>
        <v>28529.7</v>
      </c>
      <c r="BK2424" s="20">
        <f t="shared" si="7001"/>
        <v>0</v>
      </c>
      <c r="BL2424" s="20">
        <f t="shared" si="7001"/>
        <v>0</v>
      </c>
      <c r="BM2424" s="20">
        <f t="shared" si="6971"/>
        <v>28529.7</v>
      </c>
      <c r="BN2424" s="20">
        <f t="shared" si="6972"/>
        <v>28529.7</v>
      </c>
      <c r="BO2424" s="20">
        <f t="shared" si="7001"/>
        <v>0</v>
      </c>
      <c r="BP2424" s="20">
        <f t="shared" si="7001"/>
        <v>0</v>
      </c>
      <c r="BQ2424" s="20">
        <f t="shared" si="7001"/>
        <v>0</v>
      </c>
      <c r="BR2424" s="20">
        <f t="shared" si="6945"/>
        <v>28529.7</v>
      </c>
      <c r="BS2424" s="20">
        <f t="shared" si="6946"/>
        <v>28529.7</v>
      </c>
      <c r="BT2424" s="20">
        <f t="shared" si="6947"/>
        <v>28529.7</v>
      </c>
      <c r="BU2424" s="20">
        <f t="shared" si="7001"/>
        <v>0</v>
      </c>
      <c r="BV2424" s="20">
        <f t="shared" si="6948"/>
        <v>28529.7</v>
      </c>
      <c r="BW2424" s="20">
        <f t="shared" si="7001"/>
        <v>0</v>
      </c>
      <c r="BX2424" s="20">
        <f t="shared" si="7001"/>
        <v>0</v>
      </c>
      <c r="BY2424" s="20">
        <f t="shared" si="6961"/>
        <v>28529.7</v>
      </c>
      <c r="BZ2424" s="20">
        <f t="shared" si="6962"/>
        <v>28529.7</v>
      </c>
      <c r="CA2424" s="20">
        <f t="shared" si="7001"/>
        <v>0</v>
      </c>
      <c r="CB2424" s="20">
        <f t="shared" si="6963"/>
        <v>28529.7</v>
      </c>
      <c r="CC2424" s="20">
        <f t="shared" si="7001"/>
        <v>0</v>
      </c>
      <c r="CD2424" s="20">
        <f t="shared" si="6944"/>
        <v>28529.7</v>
      </c>
      <c r="CE2424" s="20">
        <f t="shared" si="7001"/>
        <v>0</v>
      </c>
    </row>
    <row r="2425" spans="1:84" x14ac:dyDescent="0.25">
      <c r="A2425" s="10" t="s">
        <v>328</v>
      </c>
      <c r="B2425" s="19">
        <v>110</v>
      </c>
      <c r="C2425" s="10" t="s">
        <v>336</v>
      </c>
      <c r="D2425" s="10" t="s">
        <v>340</v>
      </c>
      <c r="E2425" s="25" t="s">
        <v>571</v>
      </c>
      <c r="F2425" s="20">
        <v>28529.7</v>
      </c>
      <c r="G2425" s="20">
        <v>28529.7</v>
      </c>
      <c r="H2425" s="20">
        <v>28529.7</v>
      </c>
      <c r="I2425" s="20"/>
      <c r="J2425" s="20"/>
      <c r="K2425" s="20"/>
      <c r="L2425" s="20">
        <f t="shared" si="6857"/>
        <v>28529.7</v>
      </c>
      <c r="M2425" s="20">
        <f t="shared" si="6858"/>
        <v>28529.7</v>
      </c>
      <c r="N2425" s="20">
        <f t="shared" si="6859"/>
        <v>28529.7</v>
      </c>
      <c r="O2425" s="20"/>
      <c r="P2425" s="20"/>
      <c r="Q2425" s="20"/>
      <c r="R2425" s="20">
        <f t="shared" si="6860"/>
        <v>28529.7</v>
      </c>
      <c r="S2425" s="20">
        <f t="shared" si="6861"/>
        <v>28529.7</v>
      </c>
      <c r="T2425" s="20">
        <f t="shared" si="6862"/>
        <v>28529.7</v>
      </c>
      <c r="U2425" s="20"/>
      <c r="V2425" s="20">
        <f t="shared" si="6936"/>
        <v>28529.7</v>
      </c>
      <c r="W2425" s="20"/>
      <c r="X2425" s="20"/>
      <c r="Y2425" s="20"/>
      <c r="Z2425" s="20">
        <f t="shared" si="6927"/>
        <v>28529.7</v>
      </c>
      <c r="AA2425" s="20">
        <f t="shared" si="6928"/>
        <v>28529.7</v>
      </c>
      <c r="AB2425" s="20">
        <f t="shared" si="6929"/>
        <v>28529.7</v>
      </c>
      <c r="AC2425" s="20"/>
      <c r="AD2425" s="20"/>
      <c r="AE2425" s="20"/>
      <c r="AF2425" s="20">
        <f t="shared" si="6881"/>
        <v>28529.7</v>
      </c>
      <c r="AG2425" s="20">
        <f t="shared" si="6882"/>
        <v>28529.7</v>
      </c>
      <c r="AH2425" s="20">
        <f t="shared" si="6883"/>
        <v>28529.7</v>
      </c>
      <c r="AI2425" s="20"/>
      <c r="AJ2425" s="20">
        <f t="shared" si="6884"/>
        <v>28529.7</v>
      </c>
      <c r="AK2425" s="20"/>
      <c r="AL2425" s="20"/>
      <c r="AM2425" s="20"/>
      <c r="AN2425" s="20">
        <f t="shared" si="6973"/>
        <v>28529.7</v>
      </c>
      <c r="AO2425" s="20">
        <f t="shared" si="6974"/>
        <v>28529.7</v>
      </c>
      <c r="AP2425" s="20">
        <f t="shared" si="6975"/>
        <v>28529.7</v>
      </c>
      <c r="AQ2425" s="20"/>
      <c r="AR2425" s="20"/>
      <c r="AS2425" s="20"/>
      <c r="AT2425" s="20">
        <f t="shared" si="6965"/>
        <v>28529.7</v>
      </c>
      <c r="AU2425" s="20">
        <f t="shared" si="6966"/>
        <v>28529.7</v>
      </c>
      <c r="AV2425" s="20">
        <f t="shared" si="6967"/>
        <v>28529.7</v>
      </c>
      <c r="AW2425" s="20"/>
      <c r="AX2425" s="20"/>
      <c r="AY2425" s="20"/>
      <c r="AZ2425" s="20">
        <f t="shared" si="6895"/>
        <v>28529.7</v>
      </c>
      <c r="BA2425" s="20">
        <f t="shared" si="6896"/>
        <v>28529.7</v>
      </c>
      <c r="BB2425" s="20">
        <f t="shared" si="6897"/>
        <v>28529.7</v>
      </c>
      <c r="BC2425" s="20"/>
      <c r="BD2425" s="20">
        <f t="shared" si="6885"/>
        <v>28529.7</v>
      </c>
      <c r="BE2425" s="20"/>
      <c r="BF2425" s="20"/>
      <c r="BG2425" s="20"/>
      <c r="BH2425" s="20">
        <f t="shared" si="6968"/>
        <v>28529.7</v>
      </c>
      <c r="BI2425" s="20">
        <f t="shared" si="6969"/>
        <v>28529.7</v>
      </c>
      <c r="BJ2425" s="20">
        <f t="shared" si="6970"/>
        <v>28529.7</v>
      </c>
      <c r="BK2425" s="20"/>
      <c r="BL2425" s="20"/>
      <c r="BM2425" s="20">
        <f t="shared" si="6971"/>
        <v>28529.7</v>
      </c>
      <c r="BN2425" s="20">
        <f t="shared" si="6972"/>
        <v>28529.7</v>
      </c>
      <c r="BO2425" s="20"/>
      <c r="BP2425" s="20"/>
      <c r="BQ2425" s="20"/>
      <c r="BR2425" s="20">
        <f t="shared" si="6945"/>
        <v>28529.7</v>
      </c>
      <c r="BS2425" s="20">
        <f t="shared" si="6946"/>
        <v>28529.7</v>
      </c>
      <c r="BT2425" s="20">
        <f t="shared" si="6947"/>
        <v>28529.7</v>
      </c>
      <c r="BU2425" s="20"/>
      <c r="BV2425" s="20">
        <f t="shared" si="6948"/>
        <v>28529.7</v>
      </c>
      <c r="BW2425" s="20"/>
      <c r="BX2425" s="20"/>
      <c r="BY2425" s="20">
        <f t="shared" si="6961"/>
        <v>28529.7</v>
      </c>
      <c r="BZ2425" s="20">
        <f t="shared" si="6962"/>
        <v>28529.7</v>
      </c>
      <c r="CA2425" s="20"/>
      <c r="CB2425" s="20">
        <f t="shared" si="6963"/>
        <v>28529.7</v>
      </c>
      <c r="CC2425" s="20"/>
      <c r="CD2425" s="20">
        <f t="shared" si="6944"/>
        <v>28529.7</v>
      </c>
      <c r="CE2425" s="20"/>
    </row>
    <row r="2426" spans="1:84" ht="47.25" x14ac:dyDescent="0.25">
      <c r="A2426" s="10" t="s">
        <v>328</v>
      </c>
      <c r="B2426" s="19">
        <v>200</v>
      </c>
      <c r="C2426" s="10"/>
      <c r="D2426" s="10"/>
      <c r="E2426" s="25" t="s">
        <v>602</v>
      </c>
      <c r="F2426" s="20">
        <f>F2427</f>
        <v>6546.3</v>
      </c>
      <c r="G2426" s="20">
        <f t="shared" ref="G2426:CE2427" si="7002">G2427</f>
        <v>5459.9</v>
      </c>
      <c r="H2426" s="20">
        <f t="shared" si="7002"/>
        <v>5459.9</v>
      </c>
      <c r="I2426" s="20">
        <f t="shared" si="7002"/>
        <v>0</v>
      </c>
      <c r="J2426" s="20">
        <f t="shared" si="7002"/>
        <v>0</v>
      </c>
      <c r="K2426" s="20">
        <f t="shared" si="7002"/>
        <v>0</v>
      </c>
      <c r="L2426" s="20">
        <f t="shared" si="6857"/>
        <v>6546.3</v>
      </c>
      <c r="M2426" s="20">
        <f t="shared" si="6858"/>
        <v>5459.9</v>
      </c>
      <c r="N2426" s="20">
        <f t="shared" si="6859"/>
        <v>5459.9</v>
      </c>
      <c r="O2426" s="20">
        <f t="shared" si="7002"/>
        <v>0</v>
      </c>
      <c r="P2426" s="20">
        <f t="shared" si="7002"/>
        <v>0</v>
      </c>
      <c r="Q2426" s="20">
        <f t="shared" si="7002"/>
        <v>0</v>
      </c>
      <c r="R2426" s="20">
        <f t="shared" si="6860"/>
        <v>6546.3</v>
      </c>
      <c r="S2426" s="20">
        <f t="shared" si="6861"/>
        <v>5459.9</v>
      </c>
      <c r="T2426" s="20">
        <f t="shared" si="6862"/>
        <v>5459.9</v>
      </c>
      <c r="U2426" s="20">
        <f t="shared" si="7002"/>
        <v>0</v>
      </c>
      <c r="V2426" s="20">
        <f t="shared" si="6936"/>
        <v>6546.3</v>
      </c>
      <c r="W2426" s="20">
        <f t="shared" si="7002"/>
        <v>0</v>
      </c>
      <c r="X2426" s="20">
        <f t="shared" si="7002"/>
        <v>0</v>
      </c>
      <c r="Y2426" s="20">
        <f t="shared" si="7002"/>
        <v>0</v>
      </c>
      <c r="Z2426" s="20">
        <f t="shared" si="6927"/>
        <v>6546.3</v>
      </c>
      <c r="AA2426" s="20">
        <f t="shared" si="6928"/>
        <v>5459.9</v>
      </c>
      <c r="AB2426" s="20">
        <f t="shared" si="6929"/>
        <v>5459.9</v>
      </c>
      <c r="AC2426" s="20">
        <f t="shared" si="7002"/>
        <v>0</v>
      </c>
      <c r="AD2426" s="20">
        <f t="shared" si="7002"/>
        <v>0</v>
      </c>
      <c r="AE2426" s="20">
        <f t="shared" si="7002"/>
        <v>0</v>
      </c>
      <c r="AF2426" s="20">
        <f t="shared" si="6881"/>
        <v>6546.3</v>
      </c>
      <c r="AG2426" s="20">
        <f t="shared" si="6882"/>
        <v>5459.9</v>
      </c>
      <c r="AH2426" s="20">
        <f t="shared" si="6883"/>
        <v>5459.9</v>
      </c>
      <c r="AI2426" s="20">
        <f t="shared" si="7002"/>
        <v>0</v>
      </c>
      <c r="AJ2426" s="20">
        <f t="shared" si="6884"/>
        <v>6546.3</v>
      </c>
      <c r="AK2426" s="20">
        <f t="shared" si="7002"/>
        <v>-3.351</v>
      </c>
      <c r="AL2426" s="20">
        <f t="shared" si="7002"/>
        <v>0</v>
      </c>
      <c r="AM2426" s="20">
        <f t="shared" si="7002"/>
        <v>0</v>
      </c>
      <c r="AN2426" s="20">
        <f t="shared" si="6973"/>
        <v>6542.9490000000005</v>
      </c>
      <c r="AO2426" s="20">
        <f t="shared" si="6974"/>
        <v>5459.9</v>
      </c>
      <c r="AP2426" s="20">
        <f t="shared" si="6975"/>
        <v>5459.9</v>
      </c>
      <c r="AQ2426" s="20">
        <f t="shared" si="7002"/>
        <v>0</v>
      </c>
      <c r="AR2426" s="20">
        <f t="shared" si="7002"/>
        <v>0</v>
      </c>
      <c r="AS2426" s="20">
        <f t="shared" si="7002"/>
        <v>0</v>
      </c>
      <c r="AT2426" s="20">
        <f t="shared" si="6965"/>
        <v>6542.9490000000005</v>
      </c>
      <c r="AU2426" s="20">
        <f t="shared" si="6966"/>
        <v>5459.9</v>
      </c>
      <c r="AV2426" s="20">
        <f t="shared" si="6967"/>
        <v>5459.9</v>
      </c>
      <c r="AW2426" s="20">
        <f t="shared" si="7002"/>
        <v>0</v>
      </c>
      <c r="AX2426" s="20">
        <f t="shared" si="7002"/>
        <v>0</v>
      </c>
      <c r="AY2426" s="20">
        <f t="shared" si="7002"/>
        <v>0</v>
      </c>
      <c r="AZ2426" s="20">
        <f t="shared" si="6895"/>
        <v>6542.9490000000005</v>
      </c>
      <c r="BA2426" s="20">
        <f t="shared" si="6896"/>
        <v>5459.9</v>
      </c>
      <c r="BB2426" s="20">
        <f t="shared" si="6897"/>
        <v>5459.9</v>
      </c>
      <c r="BC2426" s="20">
        <f t="shared" si="7002"/>
        <v>0</v>
      </c>
      <c r="BD2426" s="20">
        <f t="shared" si="6885"/>
        <v>6542.9490000000005</v>
      </c>
      <c r="BE2426" s="20">
        <f t="shared" si="7002"/>
        <v>-32.1</v>
      </c>
      <c r="BF2426" s="20">
        <f t="shared" si="7002"/>
        <v>0</v>
      </c>
      <c r="BG2426" s="20">
        <f t="shared" si="7002"/>
        <v>0</v>
      </c>
      <c r="BH2426" s="20">
        <f t="shared" si="6968"/>
        <v>6510.8490000000002</v>
      </c>
      <c r="BI2426" s="20">
        <f t="shared" si="6969"/>
        <v>5459.9</v>
      </c>
      <c r="BJ2426" s="20">
        <f t="shared" si="6970"/>
        <v>5459.9</v>
      </c>
      <c r="BK2426" s="20">
        <f t="shared" si="7002"/>
        <v>0</v>
      </c>
      <c r="BL2426" s="20">
        <f t="shared" si="7002"/>
        <v>0</v>
      </c>
      <c r="BM2426" s="20">
        <f t="shared" si="6971"/>
        <v>6510.8490000000002</v>
      </c>
      <c r="BN2426" s="20">
        <f t="shared" si="6972"/>
        <v>5459.9</v>
      </c>
      <c r="BO2426" s="20">
        <f t="shared" si="7002"/>
        <v>0</v>
      </c>
      <c r="BP2426" s="20">
        <f t="shared" si="7002"/>
        <v>0</v>
      </c>
      <c r="BQ2426" s="20">
        <f t="shared" si="7002"/>
        <v>0</v>
      </c>
      <c r="BR2426" s="20">
        <f t="shared" si="6945"/>
        <v>6510.8490000000002</v>
      </c>
      <c r="BS2426" s="20">
        <f t="shared" si="6946"/>
        <v>5459.9</v>
      </c>
      <c r="BT2426" s="20">
        <f t="shared" si="6947"/>
        <v>5459.9</v>
      </c>
      <c r="BU2426" s="20">
        <f t="shared" si="7002"/>
        <v>0</v>
      </c>
      <c r="BV2426" s="20">
        <f t="shared" si="6948"/>
        <v>6510.8490000000002</v>
      </c>
      <c r="BW2426" s="20">
        <f t="shared" si="7002"/>
        <v>0</v>
      </c>
      <c r="BX2426" s="20">
        <f t="shared" si="7002"/>
        <v>0</v>
      </c>
      <c r="BY2426" s="20">
        <f t="shared" si="6961"/>
        <v>6510.8490000000002</v>
      </c>
      <c r="BZ2426" s="20">
        <f t="shared" si="6962"/>
        <v>5459.9</v>
      </c>
      <c r="CA2426" s="20">
        <f t="shared" si="7002"/>
        <v>0</v>
      </c>
      <c r="CB2426" s="20">
        <f t="shared" si="6963"/>
        <v>6510.8490000000002</v>
      </c>
      <c r="CC2426" s="20">
        <f t="shared" si="7002"/>
        <v>0</v>
      </c>
      <c r="CD2426" s="20">
        <f t="shared" si="6944"/>
        <v>6510.8490000000002</v>
      </c>
      <c r="CE2426" s="20">
        <f t="shared" si="7002"/>
        <v>0</v>
      </c>
    </row>
    <row r="2427" spans="1:84" ht="47.25" x14ac:dyDescent="0.25">
      <c r="A2427" s="10" t="s">
        <v>328</v>
      </c>
      <c r="B2427" s="19">
        <v>240</v>
      </c>
      <c r="C2427" s="10"/>
      <c r="D2427" s="10"/>
      <c r="E2427" s="25" t="s">
        <v>603</v>
      </c>
      <c r="F2427" s="20">
        <f>F2428</f>
        <v>6546.3</v>
      </c>
      <c r="G2427" s="20">
        <f t="shared" si="7002"/>
        <v>5459.9</v>
      </c>
      <c r="H2427" s="20">
        <f t="shared" si="7002"/>
        <v>5459.9</v>
      </c>
      <c r="I2427" s="20">
        <f t="shared" si="7002"/>
        <v>0</v>
      </c>
      <c r="J2427" s="20">
        <f t="shared" si="7002"/>
        <v>0</v>
      </c>
      <c r="K2427" s="20">
        <f t="shared" si="7002"/>
        <v>0</v>
      </c>
      <c r="L2427" s="20">
        <f t="shared" si="6857"/>
        <v>6546.3</v>
      </c>
      <c r="M2427" s="20">
        <f t="shared" si="6858"/>
        <v>5459.9</v>
      </c>
      <c r="N2427" s="20">
        <f t="shared" si="6859"/>
        <v>5459.9</v>
      </c>
      <c r="O2427" s="20">
        <f t="shared" si="7002"/>
        <v>0</v>
      </c>
      <c r="P2427" s="20">
        <f t="shared" si="7002"/>
        <v>0</v>
      </c>
      <c r="Q2427" s="20">
        <f t="shared" si="7002"/>
        <v>0</v>
      </c>
      <c r="R2427" s="20">
        <f t="shared" si="6860"/>
        <v>6546.3</v>
      </c>
      <c r="S2427" s="20">
        <f t="shared" si="6861"/>
        <v>5459.9</v>
      </c>
      <c r="T2427" s="20">
        <f t="shared" si="6862"/>
        <v>5459.9</v>
      </c>
      <c r="U2427" s="20">
        <f t="shared" si="7002"/>
        <v>0</v>
      </c>
      <c r="V2427" s="20">
        <f t="shared" si="6936"/>
        <v>6546.3</v>
      </c>
      <c r="W2427" s="20">
        <f t="shared" si="7002"/>
        <v>0</v>
      </c>
      <c r="X2427" s="20">
        <f t="shared" si="7002"/>
        <v>0</v>
      </c>
      <c r="Y2427" s="20">
        <f t="shared" si="7002"/>
        <v>0</v>
      </c>
      <c r="Z2427" s="20">
        <f t="shared" si="6927"/>
        <v>6546.3</v>
      </c>
      <c r="AA2427" s="20">
        <f t="shared" si="6928"/>
        <v>5459.9</v>
      </c>
      <c r="AB2427" s="20">
        <f t="shared" si="6929"/>
        <v>5459.9</v>
      </c>
      <c r="AC2427" s="20">
        <f t="shared" si="7002"/>
        <v>0</v>
      </c>
      <c r="AD2427" s="20">
        <f t="shared" si="7002"/>
        <v>0</v>
      </c>
      <c r="AE2427" s="20">
        <f t="shared" si="7002"/>
        <v>0</v>
      </c>
      <c r="AF2427" s="20">
        <f t="shared" si="6881"/>
        <v>6546.3</v>
      </c>
      <c r="AG2427" s="20">
        <f t="shared" si="6882"/>
        <v>5459.9</v>
      </c>
      <c r="AH2427" s="20">
        <f t="shared" si="6883"/>
        <v>5459.9</v>
      </c>
      <c r="AI2427" s="20">
        <f t="shared" si="7002"/>
        <v>0</v>
      </c>
      <c r="AJ2427" s="20">
        <f t="shared" si="6884"/>
        <v>6546.3</v>
      </c>
      <c r="AK2427" s="20">
        <f t="shared" si="7002"/>
        <v>-3.351</v>
      </c>
      <c r="AL2427" s="20">
        <f t="shared" si="7002"/>
        <v>0</v>
      </c>
      <c r="AM2427" s="20">
        <f t="shared" si="7002"/>
        <v>0</v>
      </c>
      <c r="AN2427" s="20">
        <f t="shared" si="6973"/>
        <v>6542.9490000000005</v>
      </c>
      <c r="AO2427" s="20">
        <f t="shared" si="6974"/>
        <v>5459.9</v>
      </c>
      <c r="AP2427" s="20">
        <f t="shared" si="6975"/>
        <v>5459.9</v>
      </c>
      <c r="AQ2427" s="20">
        <f t="shared" si="7002"/>
        <v>0</v>
      </c>
      <c r="AR2427" s="20">
        <f t="shared" si="7002"/>
        <v>0</v>
      </c>
      <c r="AS2427" s="20">
        <f t="shared" si="7002"/>
        <v>0</v>
      </c>
      <c r="AT2427" s="20">
        <f t="shared" si="6965"/>
        <v>6542.9490000000005</v>
      </c>
      <c r="AU2427" s="20">
        <f t="shared" si="6966"/>
        <v>5459.9</v>
      </c>
      <c r="AV2427" s="20">
        <f t="shared" si="6967"/>
        <v>5459.9</v>
      </c>
      <c r="AW2427" s="20">
        <f t="shared" si="7002"/>
        <v>0</v>
      </c>
      <c r="AX2427" s="20">
        <f t="shared" si="7002"/>
        <v>0</v>
      </c>
      <c r="AY2427" s="20">
        <f t="shared" si="7002"/>
        <v>0</v>
      </c>
      <c r="AZ2427" s="20">
        <f t="shared" si="6895"/>
        <v>6542.9490000000005</v>
      </c>
      <c r="BA2427" s="20">
        <f t="shared" si="6896"/>
        <v>5459.9</v>
      </c>
      <c r="BB2427" s="20">
        <f t="shared" si="6897"/>
        <v>5459.9</v>
      </c>
      <c r="BC2427" s="20">
        <f t="shared" si="7002"/>
        <v>0</v>
      </c>
      <c r="BD2427" s="20">
        <f t="shared" si="6885"/>
        <v>6542.9490000000005</v>
      </c>
      <c r="BE2427" s="20">
        <f t="shared" si="7002"/>
        <v>-32.1</v>
      </c>
      <c r="BF2427" s="20">
        <f t="shared" si="7002"/>
        <v>0</v>
      </c>
      <c r="BG2427" s="20">
        <f t="shared" si="7002"/>
        <v>0</v>
      </c>
      <c r="BH2427" s="20">
        <f t="shared" si="6968"/>
        <v>6510.8490000000002</v>
      </c>
      <c r="BI2427" s="20">
        <f t="shared" si="6969"/>
        <v>5459.9</v>
      </c>
      <c r="BJ2427" s="20">
        <f t="shared" si="6970"/>
        <v>5459.9</v>
      </c>
      <c r="BK2427" s="20">
        <f t="shared" si="7002"/>
        <v>0</v>
      </c>
      <c r="BL2427" s="20">
        <f t="shared" si="7002"/>
        <v>0</v>
      </c>
      <c r="BM2427" s="20">
        <f t="shared" si="6971"/>
        <v>6510.8490000000002</v>
      </c>
      <c r="BN2427" s="20">
        <f t="shared" si="6972"/>
        <v>5459.9</v>
      </c>
      <c r="BO2427" s="20">
        <f t="shared" si="7002"/>
        <v>0</v>
      </c>
      <c r="BP2427" s="20">
        <f t="shared" si="7002"/>
        <v>0</v>
      </c>
      <c r="BQ2427" s="20">
        <f t="shared" si="7002"/>
        <v>0</v>
      </c>
      <c r="BR2427" s="20">
        <f t="shared" si="6945"/>
        <v>6510.8490000000002</v>
      </c>
      <c r="BS2427" s="20">
        <f t="shared" si="6946"/>
        <v>5459.9</v>
      </c>
      <c r="BT2427" s="20">
        <f t="shared" si="6947"/>
        <v>5459.9</v>
      </c>
      <c r="BU2427" s="20">
        <f t="shared" si="7002"/>
        <v>0</v>
      </c>
      <c r="BV2427" s="20">
        <f t="shared" si="6948"/>
        <v>6510.8490000000002</v>
      </c>
      <c r="BW2427" s="20">
        <f t="shared" si="7002"/>
        <v>0</v>
      </c>
      <c r="BX2427" s="20">
        <f t="shared" si="7002"/>
        <v>0</v>
      </c>
      <c r="BY2427" s="20">
        <f t="shared" si="6961"/>
        <v>6510.8490000000002</v>
      </c>
      <c r="BZ2427" s="20">
        <f t="shared" si="6962"/>
        <v>5459.9</v>
      </c>
      <c r="CA2427" s="20">
        <f t="shared" si="7002"/>
        <v>0</v>
      </c>
      <c r="CB2427" s="20">
        <f t="shared" si="6963"/>
        <v>6510.8490000000002</v>
      </c>
      <c r="CC2427" s="20">
        <f t="shared" si="7002"/>
        <v>0</v>
      </c>
      <c r="CD2427" s="20">
        <f t="shared" si="6944"/>
        <v>6510.8490000000002</v>
      </c>
      <c r="CE2427" s="20">
        <f t="shared" si="7002"/>
        <v>0</v>
      </c>
    </row>
    <row r="2428" spans="1:84" x14ac:dyDescent="0.25">
      <c r="A2428" s="10" t="s">
        <v>328</v>
      </c>
      <c r="B2428" s="19">
        <v>240</v>
      </c>
      <c r="C2428" s="10" t="s">
        <v>336</v>
      </c>
      <c r="D2428" s="10" t="s">
        <v>340</v>
      </c>
      <c r="E2428" s="25" t="s">
        <v>571</v>
      </c>
      <c r="F2428" s="20">
        <v>6546.3</v>
      </c>
      <c r="G2428" s="20">
        <v>5459.9</v>
      </c>
      <c r="H2428" s="20">
        <v>5459.9</v>
      </c>
      <c r="I2428" s="20"/>
      <c r="J2428" s="20"/>
      <c r="K2428" s="20"/>
      <c r="L2428" s="20">
        <f t="shared" si="6857"/>
        <v>6546.3</v>
      </c>
      <c r="M2428" s="20">
        <f t="shared" si="6858"/>
        <v>5459.9</v>
      </c>
      <c r="N2428" s="20">
        <f t="shared" si="6859"/>
        <v>5459.9</v>
      </c>
      <c r="O2428" s="20"/>
      <c r="P2428" s="20"/>
      <c r="Q2428" s="20"/>
      <c r="R2428" s="20">
        <f t="shared" si="6860"/>
        <v>6546.3</v>
      </c>
      <c r="S2428" s="20">
        <f t="shared" si="6861"/>
        <v>5459.9</v>
      </c>
      <c r="T2428" s="20">
        <f t="shared" si="6862"/>
        <v>5459.9</v>
      </c>
      <c r="U2428" s="20"/>
      <c r="V2428" s="20">
        <f t="shared" si="6936"/>
        <v>6546.3</v>
      </c>
      <c r="W2428" s="20"/>
      <c r="X2428" s="20"/>
      <c r="Y2428" s="20"/>
      <c r="Z2428" s="20">
        <f t="shared" si="6927"/>
        <v>6546.3</v>
      </c>
      <c r="AA2428" s="20">
        <f t="shared" si="6928"/>
        <v>5459.9</v>
      </c>
      <c r="AB2428" s="20">
        <f t="shared" si="6929"/>
        <v>5459.9</v>
      </c>
      <c r="AC2428" s="20"/>
      <c r="AD2428" s="20"/>
      <c r="AE2428" s="20"/>
      <c r="AF2428" s="20">
        <f t="shared" si="6881"/>
        <v>6546.3</v>
      </c>
      <c r="AG2428" s="20">
        <f t="shared" si="6882"/>
        <v>5459.9</v>
      </c>
      <c r="AH2428" s="20">
        <f t="shared" si="6883"/>
        <v>5459.9</v>
      </c>
      <c r="AI2428" s="20"/>
      <c r="AJ2428" s="20">
        <f t="shared" si="6884"/>
        <v>6546.3</v>
      </c>
      <c r="AK2428" s="20">
        <v>-3.351</v>
      </c>
      <c r="AL2428" s="20"/>
      <c r="AM2428" s="20"/>
      <c r="AN2428" s="20">
        <f t="shared" si="6973"/>
        <v>6542.9490000000005</v>
      </c>
      <c r="AO2428" s="20">
        <f t="shared" si="6974"/>
        <v>5459.9</v>
      </c>
      <c r="AP2428" s="20">
        <f t="shared" si="6975"/>
        <v>5459.9</v>
      </c>
      <c r="AQ2428" s="20"/>
      <c r="AR2428" s="20"/>
      <c r="AS2428" s="20"/>
      <c r="AT2428" s="20">
        <f t="shared" si="6965"/>
        <v>6542.9490000000005</v>
      </c>
      <c r="AU2428" s="20">
        <f t="shared" si="6966"/>
        <v>5459.9</v>
      </c>
      <c r="AV2428" s="20">
        <f t="shared" si="6967"/>
        <v>5459.9</v>
      </c>
      <c r="AW2428" s="20"/>
      <c r="AX2428" s="20"/>
      <c r="AY2428" s="20"/>
      <c r="AZ2428" s="20">
        <f t="shared" si="6895"/>
        <v>6542.9490000000005</v>
      </c>
      <c r="BA2428" s="20">
        <f t="shared" si="6896"/>
        <v>5459.9</v>
      </c>
      <c r="BB2428" s="20">
        <f t="shared" si="6897"/>
        <v>5459.9</v>
      </c>
      <c r="BC2428" s="20"/>
      <c r="BD2428" s="20">
        <f t="shared" si="6885"/>
        <v>6542.9490000000005</v>
      </c>
      <c r="BE2428" s="20">
        <v>-32.1</v>
      </c>
      <c r="BF2428" s="20"/>
      <c r="BG2428" s="20"/>
      <c r="BH2428" s="20">
        <f t="shared" si="6968"/>
        <v>6510.8490000000002</v>
      </c>
      <c r="BI2428" s="20">
        <f t="shared" si="6969"/>
        <v>5459.9</v>
      </c>
      <c r="BJ2428" s="20">
        <f t="shared" si="6970"/>
        <v>5459.9</v>
      </c>
      <c r="BK2428" s="20"/>
      <c r="BL2428" s="20"/>
      <c r="BM2428" s="20">
        <f t="shared" si="6971"/>
        <v>6510.8490000000002</v>
      </c>
      <c r="BN2428" s="20">
        <f t="shared" si="6972"/>
        <v>5459.9</v>
      </c>
      <c r="BO2428" s="20"/>
      <c r="BP2428" s="20"/>
      <c r="BQ2428" s="20"/>
      <c r="BR2428" s="20">
        <f t="shared" si="6945"/>
        <v>6510.8490000000002</v>
      </c>
      <c r="BS2428" s="20">
        <f t="shared" si="6946"/>
        <v>5459.9</v>
      </c>
      <c r="BT2428" s="20">
        <f t="shared" si="6947"/>
        <v>5459.9</v>
      </c>
      <c r="BU2428" s="20"/>
      <c r="BV2428" s="20">
        <f t="shared" si="6948"/>
        <v>6510.8490000000002</v>
      </c>
      <c r="BW2428" s="20"/>
      <c r="BX2428" s="20"/>
      <c r="BY2428" s="20">
        <f t="shared" si="6961"/>
        <v>6510.8490000000002</v>
      </c>
      <c r="BZ2428" s="20">
        <f t="shared" si="6962"/>
        <v>5459.9</v>
      </c>
      <c r="CA2428" s="20"/>
      <c r="CB2428" s="20">
        <f t="shared" si="6963"/>
        <v>6510.8490000000002</v>
      </c>
      <c r="CC2428" s="20"/>
      <c r="CD2428" s="20">
        <f t="shared" si="6944"/>
        <v>6510.8490000000002</v>
      </c>
      <c r="CE2428" s="20"/>
    </row>
    <row r="2429" spans="1:84" x14ac:dyDescent="0.25">
      <c r="A2429" s="10" t="s">
        <v>328</v>
      </c>
      <c r="B2429" s="19">
        <v>800</v>
      </c>
      <c r="C2429" s="10"/>
      <c r="D2429" s="10"/>
      <c r="E2429" s="25" t="s">
        <v>618</v>
      </c>
      <c r="F2429" s="20">
        <f>F2430</f>
        <v>4704.1000000000004</v>
      </c>
      <c r="G2429" s="20">
        <f t="shared" ref="G2429:CE2430" si="7003">G2430</f>
        <v>4688</v>
      </c>
      <c r="H2429" s="20">
        <f t="shared" si="7003"/>
        <v>4688</v>
      </c>
      <c r="I2429" s="20">
        <f t="shared" si="7003"/>
        <v>0</v>
      </c>
      <c r="J2429" s="20">
        <f t="shared" si="7003"/>
        <v>0</v>
      </c>
      <c r="K2429" s="20">
        <f t="shared" si="7003"/>
        <v>0</v>
      </c>
      <c r="L2429" s="20">
        <f t="shared" si="6857"/>
        <v>4704.1000000000004</v>
      </c>
      <c r="M2429" s="20">
        <f t="shared" si="6858"/>
        <v>4688</v>
      </c>
      <c r="N2429" s="20">
        <f t="shared" si="6859"/>
        <v>4688</v>
      </c>
      <c r="O2429" s="20">
        <f t="shared" si="7003"/>
        <v>0</v>
      </c>
      <c r="P2429" s="20">
        <f t="shared" si="7003"/>
        <v>0</v>
      </c>
      <c r="Q2429" s="20">
        <f t="shared" si="7003"/>
        <v>0</v>
      </c>
      <c r="R2429" s="20">
        <f t="shared" si="6860"/>
        <v>4704.1000000000004</v>
      </c>
      <c r="S2429" s="20">
        <f t="shared" si="6861"/>
        <v>4688</v>
      </c>
      <c r="T2429" s="20">
        <f t="shared" si="6862"/>
        <v>4688</v>
      </c>
      <c r="U2429" s="20">
        <f t="shared" si="7003"/>
        <v>0</v>
      </c>
      <c r="V2429" s="20">
        <f t="shared" si="6936"/>
        <v>4704.1000000000004</v>
      </c>
      <c r="W2429" s="20">
        <f t="shared" si="7003"/>
        <v>0</v>
      </c>
      <c r="X2429" s="20">
        <f t="shared" si="7003"/>
        <v>0</v>
      </c>
      <c r="Y2429" s="20">
        <f t="shared" si="7003"/>
        <v>0</v>
      </c>
      <c r="Z2429" s="20">
        <f t="shared" si="6927"/>
        <v>4704.1000000000004</v>
      </c>
      <c r="AA2429" s="20">
        <f t="shared" si="6928"/>
        <v>4688</v>
      </c>
      <c r="AB2429" s="20">
        <f t="shared" si="6929"/>
        <v>4688</v>
      </c>
      <c r="AC2429" s="20">
        <f t="shared" si="7003"/>
        <v>0</v>
      </c>
      <c r="AD2429" s="20">
        <f t="shared" si="7003"/>
        <v>0</v>
      </c>
      <c r="AE2429" s="20">
        <f t="shared" si="7003"/>
        <v>0</v>
      </c>
      <c r="AF2429" s="20">
        <f t="shared" si="6881"/>
        <v>4704.1000000000004</v>
      </c>
      <c r="AG2429" s="20">
        <f t="shared" si="6882"/>
        <v>4688</v>
      </c>
      <c r="AH2429" s="20">
        <f t="shared" si="6883"/>
        <v>4688</v>
      </c>
      <c r="AI2429" s="20">
        <f t="shared" si="7003"/>
        <v>0</v>
      </c>
      <c r="AJ2429" s="20">
        <f t="shared" si="6884"/>
        <v>4704.1000000000004</v>
      </c>
      <c r="AK2429" s="20">
        <f t="shared" si="7003"/>
        <v>0</v>
      </c>
      <c r="AL2429" s="20">
        <f t="shared" si="7003"/>
        <v>0</v>
      </c>
      <c r="AM2429" s="20">
        <f t="shared" si="7003"/>
        <v>0</v>
      </c>
      <c r="AN2429" s="20">
        <f t="shared" si="6973"/>
        <v>4704.1000000000004</v>
      </c>
      <c r="AO2429" s="20">
        <f t="shared" si="6974"/>
        <v>4688</v>
      </c>
      <c r="AP2429" s="20">
        <f t="shared" si="6975"/>
        <v>4688</v>
      </c>
      <c r="AQ2429" s="20">
        <f t="shared" si="7003"/>
        <v>0</v>
      </c>
      <c r="AR2429" s="20">
        <f t="shared" si="7003"/>
        <v>0</v>
      </c>
      <c r="AS2429" s="20">
        <f t="shared" si="7003"/>
        <v>0</v>
      </c>
      <c r="AT2429" s="20">
        <f t="shared" si="6965"/>
        <v>4704.1000000000004</v>
      </c>
      <c r="AU2429" s="20">
        <f t="shared" si="6966"/>
        <v>4688</v>
      </c>
      <c r="AV2429" s="20">
        <f t="shared" si="6967"/>
        <v>4688</v>
      </c>
      <c r="AW2429" s="20">
        <f t="shared" si="7003"/>
        <v>0</v>
      </c>
      <c r="AX2429" s="20">
        <f t="shared" si="7003"/>
        <v>0</v>
      </c>
      <c r="AY2429" s="20">
        <f t="shared" si="7003"/>
        <v>0</v>
      </c>
      <c r="AZ2429" s="20">
        <f t="shared" si="6895"/>
        <v>4704.1000000000004</v>
      </c>
      <c r="BA2429" s="20">
        <f t="shared" si="6896"/>
        <v>4688</v>
      </c>
      <c r="BB2429" s="20">
        <f t="shared" si="6897"/>
        <v>4688</v>
      </c>
      <c r="BC2429" s="20">
        <f t="shared" si="7003"/>
        <v>0</v>
      </c>
      <c r="BD2429" s="20">
        <f t="shared" si="6885"/>
        <v>4704.1000000000004</v>
      </c>
      <c r="BE2429" s="20">
        <f t="shared" si="7003"/>
        <v>0</v>
      </c>
      <c r="BF2429" s="20">
        <f t="shared" si="7003"/>
        <v>0</v>
      </c>
      <c r="BG2429" s="20">
        <f t="shared" si="7003"/>
        <v>0</v>
      </c>
      <c r="BH2429" s="20">
        <f t="shared" si="6968"/>
        <v>4704.1000000000004</v>
      </c>
      <c r="BI2429" s="20">
        <f t="shared" si="6969"/>
        <v>4688</v>
      </c>
      <c r="BJ2429" s="20">
        <f t="shared" si="6970"/>
        <v>4688</v>
      </c>
      <c r="BK2429" s="20">
        <f t="shared" si="7003"/>
        <v>0</v>
      </c>
      <c r="BL2429" s="20">
        <f t="shared" si="7003"/>
        <v>0</v>
      </c>
      <c r="BM2429" s="20">
        <f t="shared" si="6971"/>
        <v>4704.1000000000004</v>
      </c>
      <c r="BN2429" s="20">
        <f t="shared" si="6972"/>
        <v>4688</v>
      </c>
      <c r="BO2429" s="20">
        <f t="shared" si="7003"/>
        <v>0</v>
      </c>
      <c r="BP2429" s="20">
        <f t="shared" si="7003"/>
        <v>0</v>
      </c>
      <c r="BQ2429" s="20">
        <f t="shared" si="7003"/>
        <v>0</v>
      </c>
      <c r="BR2429" s="20">
        <f t="shared" si="6945"/>
        <v>4704.1000000000004</v>
      </c>
      <c r="BS2429" s="20">
        <f t="shared" si="6946"/>
        <v>4688</v>
      </c>
      <c r="BT2429" s="20">
        <f t="shared" si="6947"/>
        <v>4688</v>
      </c>
      <c r="BU2429" s="20">
        <f t="shared" si="7003"/>
        <v>0</v>
      </c>
      <c r="BV2429" s="20">
        <f t="shared" si="6948"/>
        <v>4704.1000000000004</v>
      </c>
      <c r="BW2429" s="20">
        <f t="shared" si="7003"/>
        <v>0</v>
      </c>
      <c r="BX2429" s="20">
        <f t="shared" si="7003"/>
        <v>0</v>
      </c>
      <c r="BY2429" s="20">
        <f t="shared" si="6961"/>
        <v>4704.1000000000004</v>
      </c>
      <c r="BZ2429" s="20">
        <f t="shared" si="6962"/>
        <v>4688</v>
      </c>
      <c r="CA2429" s="20">
        <f t="shared" si="7003"/>
        <v>0</v>
      </c>
      <c r="CB2429" s="20">
        <f t="shared" si="6963"/>
        <v>4704.1000000000004</v>
      </c>
      <c r="CC2429" s="20">
        <f t="shared" si="7003"/>
        <v>0</v>
      </c>
      <c r="CD2429" s="20">
        <f t="shared" si="6944"/>
        <v>4704.1000000000004</v>
      </c>
      <c r="CE2429" s="20">
        <f t="shared" si="7003"/>
        <v>0</v>
      </c>
    </row>
    <row r="2430" spans="1:84" x14ac:dyDescent="0.25">
      <c r="A2430" s="10" t="s">
        <v>328</v>
      </c>
      <c r="B2430" s="19">
        <v>850</v>
      </c>
      <c r="C2430" s="10"/>
      <c r="D2430" s="10"/>
      <c r="E2430" s="25" t="s">
        <v>621</v>
      </c>
      <c r="F2430" s="20">
        <f>F2431</f>
        <v>4704.1000000000004</v>
      </c>
      <c r="G2430" s="20">
        <f t="shared" si="7003"/>
        <v>4688</v>
      </c>
      <c r="H2430" s="20">
        <f t="shared" si="7003"/>
        <v>4688</v>
      </c>
      <c r="I2430" s="20">
        <f t="shared" si="7003"/>
        <v>0</v>
      </c>
      <c r="J2430" s="20">
        <f t="shared" si="7003"/>
        <v>0</v>
      </c>
      <c r="K2430" s="20">
        <f t="shared" si="7003"/>
        <v>0</v>
      </c>
      <c r="L2430" s="20">
        <f t="shared" si="6857"/>
        <v>4704.1000000000004</v>
      </c>
      <c r="M2430" s="20">
        <f t="shared" si="6858"/>
        <v>4688</v>
      </c>
      <c r="N2430" s="20">
        <f t="shared" si="6859"/>
        <v>4688</v>
      </c>
      <c r="O2430" s="20">
        <f t="shared" si="7003"/>
        <v>0</v>
      </c>
      <c r="P2430" s="20">
        <f t="shared" si="7003"/>
        <v>0</v>
      </c>
      <c r="Q2430" s="20">
        <f t="shared" si="7003"/>
        <v>0</v>
      </c>
      <c r="R2430" s="20">
        <f t="shared" si="6860"/>
        <v>4704.1000000000004</v>
      </c>
      <c r="S2430" s="20">
        <f t="shared" si="6861"/>
        <v>4688</v>
      </c>
      <c r="T2430" s="20">
        <f t="shared" si="6862"/>
        <v>4688</v>
      </c>
      <c r="U2430" s="20">
        <f t="shared" si="7003"/>
        <v>0</v>
      </c>
      <c r="V2430" s="20">
        <f t="shared" si="6936"/>
        <v>4704.1000000000004</v>
      </c>
      <c r="W2430" s="20">
        <f t="shared" si="7003"/>
        <v>0</v>
      </c>
      <c r="X2430" s="20">
        <f t="shared" si="7003"/>
        <v>0</v>
      </c>
      <c r="Y2430" s="20">
        <f t="shared" si="7003"/>
        <v>0</v>
      </c>
      <c r="Z2430" s="20">
        <f t="shared" si="6927"/>
        <v>4704.1000000000004</v>
      </c>
      <c r="AA2430" s="20">
        <f t="shared" si="6928"/>
        <v>4688</v>
      </c>
      <c r="AB2430" s="20">
        <f t="shared" si="6929"/>
        <v>4688</v>
      </c>
      <c r="AC2430" s="20">
        <f t="shared" si="7003"/>
        <v>0</v>
      </c>
      <c r="AD2430" s="20">
        <f t="shared" si="7003"/>
        <v>0</v>
      </c>
      <c r="AE2430" s="20">
        <f t="shared" si="7003"/>
        <v>0</v>
      </c>
      <c r="AF2430" s="20">
        <f t="shared" si="6881"/>
        <v>4704.1000000000004</v>
      </c>
      <c r="AG2430" s="20">
        <f t="shared" si="6882"/>
        <v>4688</v>
      </c>
      <c r="AH2430" s="20">
        <f t="shared" si="6883"/>
        <v>4688</v>
      </c>
      <c r="AI2430" s="20">
        <f t="shared" si="7003"/>
        <v>0</v>
      </c>
      <c r="AJ2430" s="20">
        <f t="shared" si="6884"/>
        <v>4704.1000000000004</v>
      </c>
      <c r="AK2430" s="20">
        <f t="shared" si="7003"/>
        <v>0</v>
      </c>
      <c r="AL2430" s="20">
        <f t="shared" si="7003"/>
        <v>0</v>
      </c>
      <c r="AM2430" s="20">
        <f t="shared" si="7003"/>
        <v>0</v>
      </c>
      <c r="AN2430" s="20">
        <f t="shared" si="6973"/>
        <v>4704.1000000000004</v>
      </c>
      <c r="AO2430" s="20">
        <f t="shared" si="6974"/>
        <v>4688</v>
      </c>
      <c r="AP2430" s="20">
        <f t="shared" si="6975"/>
        <v>4688</v>
      </c>
      <c r="AQ2430" s="20">
        <f t="shared" si="7003"/>
        <v>0</v>
      </c>
      <c r="AR2430" s="20">
        <f t="shared" si="7003"/>
        <v>0</v>
      </c>
      <c r="AS2430" s="20">
        <f t="shared" si="7003"/>
        <v>0</v>
      </c>
      <c r="AT2430" s="20">
        <f t="shared" si="6965"/>
        <v>4704.1000000000004</v>
      </c>
      <c r="AU2430" s="20">
        <f t="shared" si="6966"/>
        <v>4688</v>
      </c>
      <c r="AV2430" s="20">
        <f t="shared" si="6967"/>
        <v>4688</v>
      </c>
      <c r="AW2430" s="20">
        <f t="shared" si="7003"/>
        <v>0</v>
      </c>
      <c r="AX2430" s="20">
        <f t="shared" si="7003"/>
        <v>0</v>
      </c>
      <c r="AY2430" s="20">
        <f t="shared" si="7003"/>
        <v>0</v>
      </c>
      <c r="AZ2430" s="20">
        <f t="shared" si="6895"/>
        <v>4704.1000000000004</v>
      </c>
      <c r="BA2430" s="20">
        <f t="shared" si="6896"/>
        <v>4688</v>
      </c>
      <c r="BB2430" s="20">
        <f t="shared" si="6897"/>
        <v>4688</v>
      </c>
      <c r="BC2430" s="20">
        <f t="shared" si="7003"/>
        <v>0</v>
      </c>
      <c r="BD2430" s="20">
        <f t="shared" si="6885"/>
        <v>4704.1000000000004</v>
      </c>
      <c r="BE2430" s="20">
        <f t="shared" si="7003"/>
        <v>0</v>
      </c>
      <c r="BF2430" s="20">
        <f t="shared" si="7003"/>
        <v>0</v>
      </c>
      <c r="BG2430" s="20">
        <f t="shared" si="7003"/>
        <v>0</v>
      </c>
      <c r="BH2430" s="20">
        <f t="shared" si="6968"/>
        <v>4704.1000000000004</v>
      </c>
      <c r="BI2430" s="20">
        <f t="shared" si="6969"/>
        <v>4688</v>
      </c>
      <c r="BJ2430" s="20">
        <f t="shared" si="6970"/>
        <v>4688</v>
      </c>
      <c r="BK2430" s="20">
        <f t="shared" si="7003"/>
        <v>0</v>
      </c>
      <c r="BL2430" s="20">
        <f t="shared" si="7003"/>
        <v>0</v>
      </c>
      <c r="BM2430" s="20">
        <f t="shared" si="6971"/>
        <v>4704.1000000000004</v>
      </c>
      <c r="BN2430" s="20">
        <f t="shared" si="6972"/>
        <v>4688</v>
      </c>
      <c r="BO2430" s="20">
        <f t="shared" si="7003"/>
        <v>0</v>
      </c>
      <c r="BP2430" s="20">
        <f t="shared" si="7003"/>
        <v>0</v>
      </c>
      <c r="BQ2430" s="20">
        <f t="shared" si="7003"/>
        <v>0</v>
      </c>
      <c r="BR2430" s="20">
        <f t="shared" si="6945"/>
        <v>4704.1000000000004</v>
      </c>
      <c r="BS2430" s="20">
        <f t="shared" si="6946"/>
        <v>4688</v>
      </c>
      <c r="BT2430" s="20">
        <f t="shared" si="6947"/>
        <v>4688</v>
      </c>
      <c r="BU2430" s="20">
        <f t="shared" si="7003"/>
        <v>0</v>
      </c>
      <c r="BV2430" s="20">
        <f t="shared" si="6948"/>
        <v>4704.1000000000004</v>
      </c>
      <c r="BW2430" s="20">
        <f t="shared" si="7003"/>
        <v>0</v>
      </c>
      <c r="BX2430" s="20">
        <f t="shared" si="7003"/>
        <v>0</v>
      </c>
      <c r="BY2430" s="20">
        <f t="shared" si="6961"/>
        <v>4704.1000000000004</v>
      </c>
      <c r="BZ2430" s="20">
        <f t="shared" si="6962"/>
        <v>4688</v>
      </c>
      <c r="CA2430" s="20">
        <f t="shared" si="7003"/>
        <v>0</v>
      </c>
      <c r="CB2430" s="20">
        <f t="shared" si="6963"/>
        <v>4704.1000000000004</v>
      </c>
      <c r="CC2430" s="20">
        <f t="shared" si="7003"/>
        <v>0</v>
      </c>
      <c r="CD2430" s="20">
        <f t="shared" si="6944"/>
        <v>4704.1000000000004</v>
      </c>
      <c r="CE2430" s="20">
        <f t="shared" si="7003"/>
        <v>0</v>
      </c>
    </row>
    <row r="2431" spans="1:84" x14ac:dyDescent="0.25">
      <c r="A2431" s="10" t="s">
        <v>328</v>
      </c>
      <c r="B2431" s="19">
        <v>850</v>
      </c>
      <c r="C2431" s="10" t="s">
        <v>336</v>
      </c>
      <c r="D2431" s="10" t="s">
        <v>340</v>
      </c>
      <c r="E2431" s="25" t="s">
        <v>571</v>
      </c>
      <c r="F2431" s="20">
        <v>4704.1000000000004</v>
      </c>
      <c r="G2431" s="20">
        <v>4688</v>
      </c>
      <c r="H2431" s="20">
        <v>4688</v>
      </c>
      <c r="I2431" s="20"/>
      <c r="J2431" s="20"/>
      <c r="K2431" s="20"/>
      <c r="L2431" s="20">
        <f t="shared" si="6857"/>
        <v>4704.1000000000004</v>
      </c>
      <c r="M2431" s="20">
        <f t="shared" si="6858"/>
        <v>4688</v>
      </c>
      <c r="N2431" s="20">
        <f t="shared" si="6859"/>
        <v>4688</v>
      </c>
      <c r="O2431" s="20"/>
      <c r="P2431" s="20"/>
      <c r="Q2431" s="20"/>
      <c r="R2431" s="20">
        <f t="shared" si="6860"/>
        <v>4704.1000000000004</v>
      </c>
      <c r="S2431" s="20">
        <f t="shared" si="6861"/>
        <v>4688</v>
      </c>
      <c r="T2431" s="20">
        <f t="shared" si="6862"/>
        <v>4688</v>
      </c>
      <c r="U2431" s="20"/>
      <c r="V2431" s="20">
        <f t="shared" si="6936"/>
        <v>4704.1000000000004</v>
      </c>
      <c r="W2431" s="20"/>
      <c r="X2431" s="20"/>
      <c r="Y2431" s="20"/>
      <c r="Z2431" s="20">
        <f t="shared" si="6927"/>
        <v>4704.1000000000004</v>
      </c>
      <c r="AA2431" s="20">
        <f t="shared" si="6928"/>
        <v>4688</v>
      </c>
      <c r="AB2431" s="20">
        <f t="shared" si="6929"/>
        <v>4688</v>
      </c>
      <c r="AC2431" s="20"/>
      <c r="AD2431" s="20"/>
      <c r="AE2431" s="20"/>
      <c r="AF2431" s="20">
        <f t="shared" si="6881"/>
        <v>4704.1000000000004</v>
      </c>
      <c r="AG2431" s="20">
        <f t="shared" si="6882"/>
        <v>4688</v>
      </c>
      <c r="AH2431" s="20">
        <f t="shared" si="6883"/>
        <v>4688</v>
      </c>
      <c r="AI2431" s="20"/>
      <c r="AJ2431" s="20">
        <f t="shared" si="6884"/>
        <v>4704.1000000000004</v>
      </c>
      <c r="AK2431" s="20"/>
      <c r="AL2431" s="20"/>
      <c r="AM2431" s="20"/>
      <c r="AN2431" s="20">
        <f t="shared" si="6973"/>
        <v>4704.1000000000004</v>
      </c>
      <c r="AO2431" s="20">
        <f t="shared" si="6974"/>
        <v>4688</v>
      </c>
      <c r="AP2431" s="20">
        <f t="shared" si="6975"/>
        <v>4688</v>
      </c>
      <c r="AQ2431" s="20"/>
      <c r="AR2431" s="20"/>
      <c r="AS2431" s="20"/>
      <c r="AT2431" s="20">
        <f t="shared" si="6965"/>
        <v>4704.1000000000004</v>
      </c>
      <c r="AU2431" s="20">
        <f t="shared" si="6966"/>
        <v>4688</v>
      </c>
      <c r="AV2431" s="20">
        <f t="shared" si="6967"/>
        <v>4688</v>
      </c>
      <c r="AW2431" s="20"/>
      <c r="AX2431" s="20"/>
      <c r="AY2431" s="20"/>
      <c r="AZ2431" s="20">
        <f t="shared" si="6895"/>
        <v>4704.1000000000004</v>
      </c>
      <c r="BA2431" s="20">
        <f t="shared" si="6896"/>
        <v>4688</v>
      </c>
      <c r="BB2431" s="20">
        <f t="shared" si="6897"/>
        <v>4688</v>
      </c>
      <c r="BC2431" s="20"/>
      <c r="BD2431" s="20">
        <f t="shared" si="6885"/>
        <v>4704.1000000000004</v>
      </c>
      <c r="BE2431" s="20"/>
      <c r="BF2431" s="20"/>
      <c r="BG2431" s="20"/>
      <c r="BH2431" s="20">
        <f t="shared" si="6968"/>
        <v>4704.1000000000004</v>
      </c>
      <c r="BI2431" s="20">
        <f t="shared" si="6969"/>
        <v>4688</v>
      </c>
      <c r="BJ2431" s="20">
        <f t="shared" si="6970"/>
        <v>4688</v>
      </c>
      <c r="BK2431" s="20"/>
      <c r="BL2431" s="20"/>
      <c r="BM2431" s="20">
        <f t="shared" si="6971"/>
        <v>4704.1000000000004</v>
      </c>
      <c r="BN2431" s="20">
        <f t="shared" si="6972"/>
        <v>4688</v>
      </c>
      <c r="BO2431" s="20"/>
      <c r="BP2431" s="20"/>
      <c r="BQ2431" s="20"/>
      <c r="BR2431" s="20">
        <f t="shared" si="6945"/>
        <v>4704.1000000000004</v>
      </c>
      <c r="BS2431" s="20">
        <f t="shared" si="6946"/>
        <v>4688</v>
      </c>
      <c r="BT2431" s="20">
        <f t="shared" si="6947"/>
        <v>4688</v>
      </c>
      <c r="BU2431" s="20"/>
      <c r="BV2431" s="20">
        <f t="shared" si="6948"/>
        <v>4704.1000000000004</v>
      </c>
      <c r="BW2431" s="20"/>
      <c r="BX2431" s="20"/>
      <c r="BY2431" s="20">
        <f t="shared" si="6961"/>
        <v>4704.1000000000004</v>
      </c>
      <c r="BZ2431" s="20">
        <f t="shared" si="6962"/>
        <v>4688</v>
      </c>
      <c r="CA2431" s="20"/>
      <c r="CB2431" s="20">
        <f t="shared" si="6963"/>
        <v>4704.1000000000004</v>
      </c>
      <c r="CC2431" s="20"/>
      <c r="CD2431" s="20">
        <f t="shared" si="6944"/>
        <v>4704.1000000000004</v>
      </c>
      <c r="CE2431" s="20"/>
    </row>
    <row r="2432" spans="1:84" s="4" customFormat="1" hidden="1" x14ac:dyDescent="0.25">
      <c r="A2432" s="8" t="s">
        <v>254</v>
      </c>
      <c r="B2432" s="7" t="s">
        <v>2</v>
      </c>
      <c r="C2432" s="8" t="s">
        <v>331</v>
      </c>
      <c r="D2432" s="8" t="s">
        <v>331</v>
      </c>
      <c r="E2432" s="26" t="s">
        <v>564</v>
      </c>
      <c r="F2432" s="9">
        <v>0</v>
      </c>
      <c r="G2432" s="9">
        <v>571542.5</v>
      </c>
      <c r="H2432" s="9">
        <v>919947.7</v>
      </c>
      <c r="I2432" s="9"/>
      <c r="J2432" s="9">
        <v>57441.18</v>
      </c>
      <c r="K2432" s="9">
        <v>57234.28</v>
      </c>
      <c r="L2432" s="9">
        <f t="shared" ref="L2432:N2432" si="7004">F2432+I2432</f>
        <v>0</v>
      </c>
      <c r="M2432" s="9">
        <f t="shared" si="7004"/>
        <v>628983.68000000005</v>
      </c>
      <c r="N2432" s="9">
        <f t="shared" si="7004"/>
        <v>977181.98</v>
      </c>
      <c r="O2432" s="9"/>
      <c r="P2432" s="9"/>
      <c r="Q2432" s="9"/>
      <c r="R2432" s="9">
        <f t="shared" si="6860"/>
        <v>0</v>
      </c>
      <c r="S2432" s="9">
        <f t="shared" si="6861"/>
        <v>628983.68000000005</v>
      </c>
      <c r="T2432" s="9">
        <f t="shared" si="6862"/>
        <v>977181.98</v>
      </c>
      <c r="U2432" s="9"/>
      <c r="V2432" s="9">
        <f t="shared" si="6936"/>
        <v>0</v>
      </c>
      <c r="W2432" s="9"/>
      <c r="X2432" s="9"/>
      <c r="Y2432" s="9"/>
      <c r="Z2432" s="20">
        <f t="shared" si="6927"/>
        <v>0</v>
      </c>
      <c r="AA2432" s="20">
        <f t="shared" si="6928"/>
        <v>628983.68000000005</v>
      </c>
      <c r="AB2432" s="20">
        <f t="shared" si="6929"/>
        <v>977181.98</v>
      </c>
      <c r="AC2432" s="9"/>
      <c r="AD2432" s="9"/>
      <c r="AE2432" s="9"/>
      <c r="AF2432" s="20">
        <f t="shared" si="6881"/>
        <v>0</v>
      </c>
      <c r="AG2432" s="20">
        <f t="shared" si="6882"/>
        <v>628983.68000000005</v>
      </c>
      <c r="AH2432" s="20">
        <f t="shared" si="6883"/>
        <v>977181.98</v>
      </c>
      <c r="AI2432" s="9"/>
      <c r="AJ2432" s="20">
        <f t="shared" si="6884"/>
        <v>0</v>
      </c>
      <c r="AK2432" s="9"/>
      <c r="AL2432" s="9">
        <v>-41622.152000000002</v>
      </c>
      <c r="AM2432" s="9">
        <v>-100000</v>
      </c>
      <c r="AN2432" s="20">
        <f t="shared" si="6973"/>
        <v>0</v>
      </c>
      <c r="AO2432" s="20">
        <f t="shared" si="6974"/>
        <v>587361.52800000005</v>
      </c>
      <c r="AP2432" s="20">
        <f t="shared" si="6975"/>
        <v>877181.98</v>
      </c>
      <c r="AQ2432" s="9"/>
      <c r="AR2432" s="9"/>
      <c r="AS2432" s="9"/>
      <c r="AT2432" s="20">
        <f t="shared" si="6965"/>
        <v>0</v>
      </c>
      <c r="AU2432" s="20">
        <f t="shared" si="6966"/>
        <v>587361.52800000005</v>
      </c>
      <c r="AV2432" s="20">
        <f t="shared" si="6967"/>
        <v>877181.98</v>
      </c>
      <c r="AW2432" s="9"/>
      <c r="AX2432" s="9"/>
      <c r="AY2432" s="9"/>
      <c r="AZ2432" s="20">
        <f t="shared" si="6895"/>
        <v>0</v>
      </c>
      <c r="BA2432" s="20">
        <f t="shared" si="6896"/>
        <v>587361.52800000005</v>
      </c>
      <c r="BB2432" s="20">
        <f t="shared" si="6897"/>
        <v>877181.98</v>
      </c>
      <c r="BC2432" s="9"/>
      <c r="BD2432" s="20">
        <f t="shared" si="6885"/>
        <v>0</v>
      </c>
      <c r="BE2432" s="9"/>
      <c r="BF2432" s="9"/>
      <c r="BG2432" s="9"/>
      <c r="BH2432" s="20">
        <f t="shared" si="6968"/>
        <v>0</v>
      </c>
      <c r="BI2432" s="20">
        <f t="shared" si="6969"/>
        <v>587361.52800000005</v>
      </c>
      <c r="BJ2432" s="20">
        <f t="shared" si="6970"/>
        <v>877181.98</v>
      </c>
      <c r="BK2432" s="9"/>
      <c r="BL2432" s="9">
        <v>211495.177</v>
      </c>
      <c r="BM2432" s="20">
        <f t="shared" si="6971"/>
        <v>0</v>
      </c>
      <c r="BN2432" s="20">
        <f t="shared" si="6972"/>
        <v>798856.70500000007</v>
      </c>
      <c r="BO2432" s="9"/>
      <c r="BP2432" s="9"/>
      <c r="BQ2432" s="9"/>
      <c r="BR2432" s="20">
        <f t="shared" si="6945"/>
        <v>0</v>
      </c>
      <c r="BS2432" s="20">
        <f t="shared" si="6946"/>
        <v>798856.70500000007</v>
      </c>
      <c r="BT2432" s="20">
        <f t="shared" si="6947"/>
        <v>877181.98</v>
      </c>
      <c r="BU2432" s="9"/>
      <c r="BV2432" s="20">
        <f t="shared" si="6948"/>
        <v>0</v>
      </c>
      <c r="BW2432" s="9"/>
      <c r="BX2432" s="9"/>
      <c r="BY2432" s="20">
        <f t="shared" si="6961"/>
        <v>0</v>
      </c>
      <c r="BZ2432" s="20">
        <f t="shared" si="6962"/>
        <v>798856.70500000007</v>
      </c>
      <c r="CA2432" s="9"/>
      <c r="CB2432" s="20">
        <f t="shared" si="6963"/>
        <v>0</v>
      </c>
      <c r="CC2432" s="9"/>
      <c r="CD2432" s="9">
        <f t="shared" si="6944"/>
        <v>0</v>
      </c>
      <c r="CE2432" s="9"/>
      <c r="CF2432" s="1">
        <v>0</v>
      </c>
    </row>
    <row r="2433" spans="1:84" s="4" customFormat="1" x14ac:dyDescent="0.25">
      <c r="A2433" s="48" t="s">
        <v>598</v>
      </c>
      <c r="B2433" s="49"/>
      <c r="C2433" s="49"/>
      <c r="D2433" s="49"/>
      <c r="E2433" s="50"/>
      <c r="F2433" s="9">
        <f t="shared" ref="F2433:K2433" si="7005">F16+F47+F125+F262+F292+F476+F525+F601+F639+F663+F783+F877+F984+F1014+F1107+F1222+F1255+F1408+F1467+F1489+F1525+F1577+F1877+F1892+F2025+F2211+F2252+F2273+F2298+F2390+F2420+F2432</f>
        <v>22612229.100000001</v>
      </c>
      <c r="G2433" s="9">
        <f t="shared" si="7005"/>
        <v>22962761.799999997</v>
      </c>
      <c r="H2433" s="9">
        <f t="shared" si="7005"/>
        <v>22556630.299999997</v>
      </c>
      <c r="I2433" s="9">
        <f t="shared" si="7005"/>
        <v>1.4551915228366852E-11</v>
      </c>
      <c r="J2433" s="9">
        <f t="shared" si="7005"/>
        <v>0</v>
      </c>
      <c r="K2433" s="9">
        <f t="shared" si="7005"/>
        <v>0</v>
      </c>
      <c r="L2433" s="9">
        <f>F2433+I2433</f>
        <v>22612229.100000001</v>
      </c>
      <c r="M2433" s="9">
        <f>G2433+J2433</f>
        <v>22962761.799999997</v>
      </c>
      <c r="N2433" s="9">
        <f>H2433+K2433</f>
        <v>22556630.299999997</v>
      </c>
      <c r="O2433" s="9">
        <f>O16+O47+O125+O262+O292+O476+O525+O601+O639+O663+O783+O877+O984+O1014+O1107+O1222+O1255+O1408+O1467+O1489+O1525+O1577+O1877+O1892+O2025+O2211+O2252+O2273+O2298+O2390+O2420+O2432</f>
        <v>98500.300000000017</v>
      </c>
      <c r="P2433" s="9">
        <f>P16+P47+P125+P262+P292+P476+P525+P601+P639+P663+P783+P877+P984+P1014+P1107+P1222+P1255+P1408+P1467+P1489+P1525+P1577+P1877+P1892+P2025+P2211+P2252+P2273+P2298+P2390+P2420+P2432</f>
        <v>-1615.5</v>
      </c>
      <c r="Q2433" s="9">
        <f>Q16+Q47+Q125+Q262+Q292+Q476+Q525+Q601+Q639+Q663+Q783+Q877+Q984+Q1014+Q1107+Q1222+Q1255+Q1408+Q1467+Q1489+Q1525+Q1577+Q1877+Q1892+Q2025+Q2211+Q2252+Q2273+Q2298+Q2390+Q2420+Q2432</f>
        <v>-1615.5</v>
      </c>
      <c r="R2433" s="9">
        <f>L2433+O2433</f>
        <v>22710729.400000002</v>
      </c>
      <c r="S2433" s="9">
        <f>M2433+P2433</f>
        <v>22961146.299999997</v>
      </c>
      <c r="T2433" s="9">
        <f>N2433+Q2433</f>
        <v>22555014.799999997</v>
      </c>
      <c r="U2433" s="9">
        <f>U16+U47+U125+U262+U292+U476+U525+U601+U639+U663+U783+U877+U984+U1014+U1107+U1222+U1255+U1408+U1467+U1489+U1525+U1577+U1877+U1892+U2025+U2211+U2252+U2273+U2298+U2390+U2420+U2432</f>
        <v>0</v>
      </c>
      <c r="V2433" s="20">
        <f>R2433+U2433</f>
        <v>22710729.400000002</v>
      </c>
      <c r="W2433" s="9">
        <f>W16+W47+W125+W262+W292+W476+W525+W601+W639+W663+W783+W877+W984+W1014+W1107+W1222+W1255+W1408+W1467+W1489+W1525+W1577+W1877+W1892+W2025+W2211+W2252+W2273+W2298+W2390+W2420+W2432</f>
        <v>0</v>
      </c>
      <c r="X2433" s="9">
        <f>X16+X47+X125+X262+X292+X476+X525+X601+X639+X663+X783+X877+X984+X1014+X1107+X1222+X1255+X1408+X1467+X1489+X1525+X1577+X1877+X1892+X2025+X2211+X2252+X2273+X2298+X2390+X2420+X2432</f>
        <v>0</v>
      </c>
      <c r="Y2433" s="9">
        <f>Y16+Y47+Y125+Y262+Y292+Y476+Y525+Y601+Y639+Y663+Y783+Y877+Y984+Y1014+Y1107+Y1222+Y1255+Y1408+Y1467+Y1489+Y1525+Y1577+Y1877+Y1892+Y2025+Y2211+Y2252+Y2273+Y2298+Y2390+Y2420+Y2432</f>
        <v>0</v>
      </c>
      <c r="Z2433" s="20">
        <f>W2433+V2433</f>
        <v>22710729.400000002</v>
      </c>
      <c r="AA2433" s="20">
        <f>X2433+S2433</f>
        <v>22961146.299999997</v>
      </c>
      <c r="AB2433" s="20">
        <f>Y2433+T2433</f>
        <v>22555014.799999997</v>
      </c>
      <c r="AC2433" s="9">
        <f>AC16+AC47+AC125+AC262+AC292+AC476+AC525+AC601+AC639+AC663+AC783+AC877+AC984+AC1014+AC1107+AC1222+AC1255+AC1408+AC1467+AC1489+AC1525+AC1577+AC1877+AC1892+AC2025+AC2211+AC2252+AC2273+AC2298+AC2390+AC2420+AC2432</f>
        <v>0</v>
      </c>
      <c r="AD2433" s="9">
        <f>AD16+AD47+AD125+AD262+AD292+AD476+AD525+AD601+AD639+AD663+AD783+AD877+AD984+AD1014+AD1107+AD1222+AD1255+AD1408+AD1467+AD1489+AD1525+AD1577+AD1877+AD1892+AD2025+AD2211+AD2252+AD2273+AD2298+AD2390+AD2420+AD2432</f>
        <v>0</v>
      </c>
      <c r="AE2433" s="9">
        <f>AE16+AE47+AE125+AE262+AE292+AE476+AE525+AE601+AE639+AE663+AE783+AE877+AE984+AE1014+AE1107+AE1222+AE1255+AE1408+AE1467+AE1489+AE1525+AE1577+AE1877+AE1892+AE2025+AE2211+AE2252+AE2273+AE2298+AE2390+AE2420+AE2432</f>
        <v>0</v>
      </c>
      <c r="AF2433" s="20">
        <f>Z2433+AC2433</f>
        <v>22710729.400000002</v>
      </c>
      <c r="AG2433" s="20">
        <f>AA2433+AD2433</f>
        <v>22961146.299999997</v>
      </c>
      <c r="AH2433" s="20">
        <f>AB2433+AE2433</f>
        <v>22555014.799999997</v>
      </c>
      <c r="AI2433" s="9">
        <f>AI16+AI47+AI125+AI262+AI292+AI476+AI525+AI601+AI639+AI663+AI783+AI877+AI984+AI1014+AI1107+AI1222+AI1255+AI1408+AI1467+AI1489+AI1525+AI1577+AI1877+AI1892+AI2025+AI2211+AI2252+AI2273+AI2298+AI2390+AI2420+AI2432</f>
        <v>0</v>
      </c>
      <c r="AJ2433" s="20">
        <f>AF2433+AI2433</f>
        <v>22710729.400000002</v>
      </c>
      <c r="AK2433" s="9">
        <f>AK16+AK47+AK125+AK262+AK292+AK476+AK525+AK601+AK639+AK663+AK783+AK877+AK984+AK1014+AK1107+AK1222+AK1255+AK1408+AK1467+AK1489+AK1525+AK1577+AK1877+AK1892+AK2025+AK2211+AK2252+AK2273+AK2298+AK2390+AK2420+AK2432</f>
        <v>272235.95699999994</v>
      </c>
      <c r="AL2433" s="9">
        <f>AL16+AL47+AL125+AL262+AL292+AL476+AL525+AL601+AL639+AL663+AL783+AL877+AL984+AL1014+AL1107+AL1222+AL1255+AL1408+AL1467+AL1489+AL1525+AL1577+AL1877+AL1892+AL2025+AL2211+AL2252+AL2273+AL2298+AL2390+AL2420+AL2432</f>
        <v>0</v>
      </c>
      <c r="AM2433" s="9">
        <f>AM16+AM47+AM125+AM262+AM292+AM476+AM525+AM601+AM639+AM663+AM783+AM877+AM984+AM1014+AM1107+AM1222+AM1255+AM1408+AM1467+AM1489+AM1525+AM1577+AM1877+AM1892+AM2025+AM2211+AM2252+AM2273+AM2298+AM2390+AM2420+AM2432</f>
        <v>0</v>
      </c>
      <c r="AN2433" s="20">
        <f>AJ2433+AK2433</f>
        <v>22982965.357000001</v>
      </c>
      <c r="AO2433" s="20">
        <f>AG2433+AL2433</f>
        <v>22961146.299999997</v>
      </c>
      <c r="AP2433" s="20">
        <f>AH2433+AM2433</f>
        <v>22555014.799999997</v>
      </c>
      <c r="AQ2433" s="9">
        <f>AQ16+AQ47+AQ125+AQ262+AQ292+AQ476+AQ525+AQ601+AQ639+AQ663+AQ783+AQ877+AQ984+AQ1014+AQ1107+AQ1222+AQ1255+AQ1408+AQ1467+AQ1489+AQ1525+AQ1577+AQ1877+AQ1892+AQ2025+AQ2211+AQ2252+AQ2273+AQ2298+AQ2390+AQ2420+AQ2432</f>
        <v>0</v>
      </c>
      <c r="AR2433" s="9">
        <f>AR16+AR47+AR125+AR262+AR292+AR476+AR525+AR601+AR639+AR663+AR783+AR877+AR984+AR1014+AR1107+AR1222+AR1255+AR1408+AR1467+AR1489+AR1525+AR1577+AR1877+AR1892+AR2025+AR2211+AR2252+AR2273+AR2298+AR2390+AR2420+AR2432</f>
        <v>0</v>
      </c>
      <c r="AS2433" s="9">
        <f>AS16+AS47+AS125+AS262+AS292+AS476+AS525+AS601+AS639+AS663+AS783+AS877+AS984+AS1014+AS1107+AS1222+AS1255+AS1408+AS1467+AS1489+AS1525+AS1577+AS1877+AS1892+AS2025+AS2211+AS2252+AS2273+AS2298+AS2390+AS2420+AS2432</f>
        <v>0</v>
      </c>
      <c r="AT2433" s="20">
        <f>AN2433+AQ2433</f>
        <v>22982965.357000001</v>
      </c>
      <c r="AU2433" s="20">
        <f>AO2433+AR2433</f>
        <v>22961146.299999997</v>
      </c>
      <c r="AV2433" s="20">
        <f>AP2433+AS2433</f>
        <v>22555014.799999997</v>
      </c>
      <c r="AW2433" s="9">
        <f>AW16+AW47+AW125+AW262+AW292+AW476+AW525+AW601+AW639+AW663+AW783+AW877+AW984+AW1014+AW1107+AW1222+AW1255+AW1408+AW1467+AW1489+AW1525+AW1577+AW1877+AW1892+AW2025+AW2211+AW2252+AW2273+AW2298+AW2390+AW2420+AW2432</f>
        <v>-58146.189999999995</v>
      </c>
      <c r="AX2433" s="9">
        <f>AX16+AX47+AX125+AX262+AX292+AX476+AX525+AX601+AX639+AX663+AX783+AX877+AX984+AX1014+AX1107+AX1222+AX1255+AX1408+AX1467+AX1489+AX1525+AX1577+AX1877+AX1892+AX2025+AX2211+AX2252+AX2273+AX2298+AX2390+AX2420+AX2432</f>
        <v>-103799.39899999999</v>
      </c>
      <c r="AY2433" s="9">
        <f>AY16+AY47+AY125+AY262+AY292+AY476+AY525+AY601+AY639+AY663+AY783+AY877+AY984+AY1014+AY1107+AY1222+AY1255+AY1408+AY1467+AY1489+AY1525+AY1577+AY1877+AY1892+AY2025+AY2211+AY2252+AY2273+AY2298+AY2390+AY2420+AY2432</f>
        <v>-103799.39899999999</v>
      </c>
      <c r="AZ2433" s="20">
        <f>AT2433+AW2433</f>
        <v>22924819.166999999</v>
      </c>
      <c r="BA2433" s="20">
        <f>AU2433+AX2433</f>
        <v>22857346.900999997</v>
      </c>
      <c r="BB2433" s="20">
        <f>AV2433+AY2433</f>
        <v>22451215.400999997</v>
      </c>
      <c r="BC2433" s="9">
        <f>BC16+BC47+BC125+BC262+BC292+BC476+BC525+BC601+BC639+BC663+BC783+BC877+BC984+BC1014+BC1107+BC1222+BC1255+BC1408+BC1467+BC1489+BC1525+BC1577+BC1877+BC1892+BC2025+BC2211+BC2252+BC2273+BC2298+BC2390+BC2420+BC2432</f>
        <v>0</v>
      </c>
      <c r="BD2433" s="20">
        <f>AZ2433+BC2433</f>
        <v>22924819.166999999</v>
      </c>
      <c r="BE2433" s="9">
        <f>BE16+BE47+BE125+BE262+BE292+BE476+BE525+BE601+BE639+BE663+BE783+BE877+BE984+BE1014+BE1107+BE1222+BE1255+BE1408+BE1467+BE1489+BE1525+BE1577+BE1877+BE1892+BE2025+BE2211+BE2252+BE2273+BE2298+BE2390+BE2420+BE2432</f>
        <v>-1.0018652574217413E-12</v>
      </c>
      <c r="BF2433" s="9">
        <f>BF16+BF47+BF125+BF262+BF292+BF476+BF525+BF601+BF639+BF663+BF783+BF877+BF984+BF1014+BF1107+BF1222+BF1255+BF1408+BF1467+BF1489+BF1525+BF1577+BF1877+BF1892+BF2025+BF2211+BF2252+BF2273+BF2298+BF2390+BF2420+BF2432</f>
        <v>0</v>
      </c>
      <c r="BG2433" s="9">
        <f>BG16+BG47+BG125+BG262+BG292+BG476+BG525+BG601+BG639+BG663+BG783+BG877+BG984+BG1014+BG1107+BG1222+BG1255+BG1408+BG1467+BG1489+BG1525+BG1577+BG1877+BG1892+BG2025+BG2211+BG2252+BG2273+BG2298+BG2390+BG2420+BG2432</f>
        <v>0</v>
      </c>
      <c r="BH2433" s="20">
        <f>BD2433+BE2433</f>
        <v>22924819.166999999</v>
      </c>
      <c r="BI2433" s="20">
        <f>BA2433+BF2433</f>
        <v>22857346.900999997</v>
      </c>
      <c r="BJ2433" s="20">
        <f>BB2433+BG2433</f>
        <v>22451215.400999997</v>
      </c>
      <c r="BK2433" s="9">
        <f>BK16+BK47+BK125+BK262+BK292+BK476+BK525+BK601+BK639+BK663+BK783+BK877+BK984+BK1014+BK1107+BK1222+BK1255+BK1408+BK1467+BK1489+BK1525+BK1577+BK1877+BK1892+BK2025+BK2211+BK2252+BK2273+BK2298+BK2390+BK2420+BK2432</f>
        <v>393285.46299999999</v>
      </c>
      <c r="BL2433" s="9">
        <f>BL16+BL47+BL125+BL262+BL292+BL476+BL525+BL601+BL639+BL663+BL783+BL877+BL984+BL1014+BL1107+BL1222+BL1255+BL1408+BL1467+BL1489+BL1525+BL1577+BL1877+BL1892+BL2025+BL2211+BL2252+BL2273+BL2298+BL2390+BL2420+BL2432</f>
        <v>-92987.362999999925</v>
      </c>
      <c r="BM2433" s="20">
        <f>BH2433+BK2433</f>
        <v>23318104.629999999</v>
      </c>
      <c r="BN2433" s="20">
        <f>BI2433+BL2433</f>
        <v>22764359.537999995</v>
      </c>
      <c r="BO2433" s="9">
        <f>BO16+BO47+BO125+BO262+BO292+BO476+BO525+BO601+BO639+BO663+BO783+BO877+BO984+BO1014+BO1107+BO1222+BO1255+BO1408+BO1467+BO1489+BO1525+BO1577+BO1877+BO1892+BO2025+BO2211+BO2252+BO2273+BO2298+BO2390+BO2420+BO2432</f>
        <v>114046.94000000005</v>
      </c>
      <c r="BP2433" s="9">
        <f>BP16+BP47+BP125+BP262+BP292+BP476+BP525+BP601+BP639+BP663+BP783+BP877+BP984+BP1014+BP1107+BP1222+BP1255+BP1408+BP1467+BP1489+BP1525+BP1577+BP1877+BP1892+BP2025+BP2211+BP2252+BP2273+BP2298+BP2390+BP2420+BP2432</f>
        <v>0</v>
      </c>
      <c r="BQ2433" s="9">
        <f>BQ16+BQ47+BQ125+BQ262+BQ292+BQ476+BQ525+BQ601+BQ639+BQ663+BQ783+BQ877+BQ984+BQ1014+BQ1107+BQ1222+BQ1255+BQ1408+BQ1467+BQ1489+BQ1525+BQ1577+BQ1877+BQ1892+BQ2025+BQ2211+BQ2252+BQ2273+BQ2298+BQ2390+BQ2420+BQ2432</f>
        <v>0</v>
      </c>
      <c r="BR2433" s="20">
        <f>BM2433+BO2433</f>
        <v>23432151.57</v>
      </c>
      <c r="BS2433" s="20">
        <f>BN2433+BP2433</f>
        <v>22764359.537999995</v>
      </c>
      <c r="BT2433" s="20">
        <f>BJ2433+BQ2433</f>
        <v>22451215.400999997</v>
      </c>
      <c r="BU2433" s="9">
        <f t="shared" ref="BU2433" si="7006">BU16+BU47+BU125+BU262+BU292+BU476+BU525+BU601+BU639+BU663+BU783+BU877+BU984+BU1014+BU1107+BU1222+BU1255+BU1408+BU1467+BU1489+BU1525+BU1577+BU1877+BU1892+BU2025+BU2211+BU2252+BU2273+BU2298+BU2390+BU2420+BU2432</f>
        <v>0</v>
      </c>
      <c r="BV2433" s="20">
        <f t="shared" si="6948"/>
        <v>23432151.57</v>
      </c>
      <c r="BW2433" s="9">
        <f t="shared" ref="BW2433:BX2433" si="7007">BW16+BW47+BW125+BW262+BW292+BW476+BW525+BW601+BW639+BW663+BW783+BW877+BW984+BW1014+BW1107+BW1222+BW1255+BW1408+BW1467+BW1489+BW1525+BW1577+BW1877+BW1892+BW2025+BW2211+BW2252+BW2273+BW2298+BW2390+BW2420+BW2432</f>
        <v>0</v>
      </c>
      <c r="BX2433" s="9">
        <f t="shared" si="7007"/>
        <v>0</v>
      </c>
      <c r="BY2433" s="20">
        <f>BV2433+BW2433</f>
        <v>23432151.57</v>
      </c>
      <c r="BZ2433" s="20">
        <f>BS2433+BX2433</f>
        <v>22764359.537999995</v>
      </c>
      <c r="CA2433" s="9">
        <f>CA16+CA47+CA125+CA262+CA292+CA476+CA525+CA601+CA639+CA663+CA783+CA877+CA984+CA1014+CA1107+CA1222+CA1255+CA1408+CA1467+CA1489+CA1525+CA1577+CA1877+CA1892+CA2025+CA2211+CA2252+CA2273+CA2298+CA2390+CA2420+CA2432</f>
        <v>0</v>
      </c>
      <c r="CB2433" s="20">
        <f>BY2433+CA2433</f>
        <v>23432151.57</v>
      </c>
      <c r="CC2433" s="9">
        <f>CC16+CC47+CC125+CC262+CC292+CC476+CC525+CC601+CC639+CC663+CC783+CC877+CC984+CC1014+CC1107+CC1222+CC1255+CC1408+CC1467+CC1489+CC1525+CC1577+CC1877+CC1892+CC2025+CC2211+CC2252+CC2273+CC2298+CC2390+CC2420+CC2432</f>
        <v>162093.81</v>
      </c>
      <c r="CD2433" s="9">
        <f>CB2433+CC2433</f>
        <v>23594245.379999999</v>
      </c>
      <c r="CE2433" s="9">
        <f>CE16+CE47+CE125+CE262+CE292+CE476+CE525+CE601+CE639+CE663+CE783+CE877+CE984+CE1014+CE1107+CE1222+CE1255+CE1408+CE1467+CE1489+CE1525+CE1577+CE1877+CE1892+CE2025+CE2211+CE2252+CE2273+CE2298+CE2390+CE2420+CE2432</f>
        <v>0</v>
      </c>
      <c r="CF2433" s="40"/>
    </row>
    <row r="2434" spans="1:84" x14ac:dyDescent="0.25">
      <c r="V2434" s="35"/>
      <c r="Z2434" s="35"/>
      <c r="AA2434" s="35"/>
      <c r="AB2434" s="35"/>
    </row>
  </sheetData>
  <autoFilter ref="A15:CF2433">
    <filterColumn colId="83">
      <filters blank="1"/>
    </filterColumn>
  </autoFilter>
  <mergeCells count="81">
    <mergeCell ref="E7:CD7"/>
    <mergeCell ref="E8:CD8"/>
    <mergeCell ref="A11:CD11"/>
    <mergeCell ref="E1:CD1"/>
    <mergeCell ref="E2:CD2"/>
    <mergeCell ref="E3:CD3"/>
    <mergeCell ref="E5:CD5"/>
    <mergeCell ref="E6:CD6"/>
    <mergeCell ref="CD14:CD15"/>
    <mergeCell ref="AJ14:AJ15"/>
    <mergeCell ref="AP14:AP15"/>
    <mergeCell ref="AM14:AM15"/>
    <mergeCell ref="AN14:AN15"/>
    <mergeCell ref="BW14:BX14"/>
    <mergeCell ref="BE14:BE15"/>
    <mergeCell ref="BF14:BF15"/>
    <mergeCell ref="BG14:BG15"/>
    <mergeCell ref="BC14:BC15"/>
    <mergeCell ref="BD14:BD15"/>
    <mergeCell ref="BH14:BH15"/>
    <mergeCell ref="BI14:BI15"/>
    <mergeCell ref="BJ14:BJ15"/>
    <mergeCell ref="BM14:BM15"/>
    <mergeCell ref="BN14:BN15"/>
    <mergeCell ref="BV14:BV15"/>
    <mergeCell ref="BR14:BR15"/>
    <mergeCell ref="BS14:BS15"/>
    <mergeCell ref="BT14:BT15"/>
    <mergeCell ref="BU14:BU15"/>
    <mergeCell ref="AQ14:AQ15"/>
    <mergeCell ref="BB14:BB15"/>
    <mergeCell ref="AW14:AY14"/>
    <mergeCell ref="AU14:AU15"/>
    <mergeCell ref="AV14:AV15"/>
    <mergeCell ref="AA14:AA15"/>
    <mergeCell ref="AB14:AB15"/>
    <mergeCell ref="AF14:AF15"/>
    <mergeCell ref="AG14:AG15"/>
    <mergeCell ref="AH14:AH15"/>
    <mergeCell ref="L14:L15"/>
    <mergeCell ref="M14:M15"/>
    <mergeCell ref="N14:N15"/>
    <mergeCell ref="W14:Y14"/>
    <mergeCell ref="Z14:Z15"/>
    <mergeCell ref="A2433:E2433"/>
    <mergeCell ref="A14:A15"/>
    <mergeCell ref="B14:B15"/>
    <mergeCell ref="C14:C15"/>
    <mergeCell ref="D14:D15"/>
    <mergeCell ref="E14:E15"/>
    <mergeCell ref="F14:F15"/>
    <mergeCell ref="G14:G15"/>
    <mergeCell ref="H14:H15"/>
    <mergeCell ref="AO14:AO15"/>
    <mergeCell ref="U14:U15"/>
    <mergeCell ref="V14:V15"/>
    <mergeCell ref="T14:T15"/>
    <mergeCell ref="O14:O15"/>
    <mergeCell ref="P14:P15"/>
    <mergeCell ref="Q14:Q15"/>
    <mergeCell ref="R14:R15"/>
    <mergeCell ref="AK14:AK15"/>
    <mergeCell ref="AL14:AL15"/>
    <mergeCell ref="S14:S15"/>
    <mergeCell ref="I14:K14"/>
    <mergeCell ref="CE14:CE15"/>
    <mergeCell ref="CC14:CC15"/>
    <mergeCell ref="AC14:AE14"/>
    <mergeCell ref="CA14:CA15"/>
    <mergeCell ref="CB14:CB15"/>
    <mergeCell ref="BY14:BY15"/>
    <mergeCell ref="BZ14:BZ15"/>
    <mergeCell ref="BO14:BQ14"/>
    <mergeCell ref="BK14:BK15"/>
    <mergeCell ref="BL14:BL15"/>
    <mergeCell ref="AR14:AR15"/>
    <mergeCell ref="AS14:AS15"/>
    <mergeCell ref="AT14:AT15"/>
    <mergeCell ref="AZ14:AZ15"/>
    <mergeCell ref="BA14:BA15"/>
    <mergeCell ref="AI14:AI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8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6</vt:lpstr>
      <vt:lpstr>'Приложение 6'!Заголовки_для_печати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2016-11-29T10:13:04Z</cp:lastPrinted>
  <dcterms:created xsi:type="dcterms:W3CDTF">2013-10-10T08:33:25Z</dcterms:created>
  <dcterms:modified xsi:type="dcterms:W3CDTF">2016-11-29T10:13:17Z</dcterms:modified>
</cp:coreProperties>
</file>